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minhaciendagovco-my.sharepoint.com/personal/emancipe_minhacienda_gov_co/Documents/SGR_Onedrive/2025-2026/Tableros/"/>
    </mc:Choice>
  </mc:AlternateContent>
  <xr:revisionPtr revIDLastSave="0" documentId="8_{9415E424-F5C2-435C-8275-0488777D85A7}" xr6:coauthVersionLast="47" xr6:coauthVersionMax="47" xr10:uidLastSave="{00000000-0000-0000-0000-000000000000}"/>
  <bookViews>
    <workbookView xWindow="-108" yWindow="-108" windowWidth="23256" windowHeight="12456" xr2:uid="{6BB88BEF-5B01-4753-9E9E-04696B48B9B8}"/>
  </bookViews>
  <sheets>
    <sheet name="Base_actualizacion" sheetId="1" r:id="rId1"/>
  </sheets>
  <definedNames>
    <definedName name="_xlnm._FilterDatabase" localSheetId="0" hidden="1">Base_actualizacion!$B$4:$M$15100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1" l="1"/>
  <c r="L5" i="1"/>
  <c r="M5" i="1" s="1"/>
  <c r="M6" i="1"/>
  <c r="J7" i="1"/>
  <c r="B8" i="1"/>
  <c r="H8" i="1"/>
  <c r="I8" i="1"/>
  <c r="K8" i="1"/>
  <c r="J9" i="1"/>
  <c r="L9" i="1"/>
  <c r="L12" i="1" s="1"/>
  <c r="J11" i="1"/>
  <c r="B12" i="1"/>
  <c r="H12" i="1"/>
  <c r="I12" i="1"/>
  <c r="K12" i="1"/>
  <c r="J13" i="1"/>
  <c r="J15" i="1" s="1"/>
  <c r="L13" i="1"/>
  <c r="M13" i="1" s="1"/>
  <c r="B15" i="1"/>
  <c r="H15" i="1"/>
  <c r="I15" i="1"/>
  <c r="K15" i="1"/>
  <c r="J16" i="1"/>
  <c r="J18" i="1" s="1"/>
  <c r="L16" i="1"/>
  <c r="M16" i="1" s="1"/>
  <c r="M17" i="1"/>
  <c r="B18" i="1"/>
  <c r="H18" i="1"/>
  <c r="I18" i="1"/>
  <c r="K18" i="1"/>
  <c r="J19" i="1"/>
  <c r="L19" i="1"/>
  <c r="L22" i="1" s="1"/>
  <c r="L24" i="1" s="1"/>
  <c r="L26" i="1" s="1"/>
  <c r="L28" i="1" s="1"/>
  <c r="L30" i="1" s="1"/>
  <c r="L32" i="1" s="1"/>
  <c r="L34" i="1" s="1"/>
  <c r="L36" i="1" s="1"/>
  <c r="L38" i="1" s="1"/>
  <c r="L40" i="1" s="1"/>
  <c r="L42" i="1" s="1"/>
  <c r="L44" i="1" s="1"/>
  <c r="L46" i="1" s="1"/>
  <c r="L48" i="1" s="1"/>
  <c r="L50" i="1" s="1"/>
  <c r="L52" i="1" s="1"/>
  <c r="L54" i="1" s="1"/>
  <c r="L56" i="1" s="1"/>
  <c r="L58" i="1" s="1"/>
  <c r="L60" i="1" s="1"/>
  <c r="L62" i="1" s="1"/>
  <c r="L64" i="1" s="1"/>
  <c r="L66" i="1" s="1"/>
  <c r="L68" i="1" s="1"/>
  <c r="M20" i="1"/>
  <c r="J21" i="1"/>
  <c r="B22" i="1"/>
  <c r="H22" i="1"/>
  <c r="I22" i="1"/>
  <c r="K22" i="1"/>
  <c r="J23" i="1"/>
  <c r="J24" i="1" s="1"/>
  <c r="B24" i="1"/>
  <c r="H24" i="1"/>
  <c r="I24" i="1"/>
  <c r="K24" i="1"/>
  <c r="J25" i="1"/>
  <c r="J26" i="1" s="1"/>
  <c r="B26" i="1"/>
  <c r="H26" i="1"/>
  <c r="I26" i="1"/>
  <c r="K26" i="1"/>
  <c r="J27" i="1"/>
  <c r="J28" i="1" s="1"/>
  <c r="B28" i="1"/>
  <c r="H28" i="1"/>
  <c r="I28" i="1"/>
  <c r="K28" i="1"/>
  <c r="J29" i="1"/>
  <c r="J30" i="1" s="1"/>
  <c r="B30" i="1"/>
  <c r="H30" i="1"/>
  <c r="I30" i="1"/>
  <c r="K30" i="1"/>
  <c r="J31" i="1"/>
  <c r="J32" i="1" s="1"/>
  <c r="B32" i="1"/>
  <c r="H32" i="1"/>
  <c r="I32" i="1"/>
  <c r="K32" i="1"/>
  <c r="J33" i="1"/>
  <c r="J34" i="1" s="1"/>
  <c r="B34" i="1"/>
  <c r="H34" i="1"/>
  <c r="I34" i="1"/>
  <c r="K34" i="1"/>
  <c r="J35" i="1"/>
  <c r="J36" i="1" s="1"/>
  <c r="B36" i="1"/>
  <c r="H36" i="1"/>
  <c r="I36" i="1"/>
  <c r="K36" i="1"/>
  <c r="J37" i="1"/>
  <c r="J38" i="1" s="1"/>
  <c r="B38" i="1"/>
  <c r="H38" i="1"/>
  <c r="I38" i="1"/>
  <c r="K38" i="1"/>
  <c r="J39" i="1"/>
  <c r="J40" i="1" s="1"/>
  <c r="B40" i="1"/>
  <c r="H40" i="1"/>
  <c r="I40" i="1"/>
  <c r="K40" i="1"/>
  <c r="J41" i="1"/>
  <c r="J42" i="1" s="1"/>
  <c r="B42" i="1"/>
  <c r="H42" i="1"/>
  <c r="I42" i="1"/>
  <c r="K42" i="1"/>
  <c r="J43" i="1"/>
  <c r="J44" i="1" s="1"/>
  <c r="B44" i="1"/>
  <c r="H44" i="1"/>
  <c r="I44" i="1"/>
  <c r="K44" i="1"/>
  <c r="J45" i="1"/>
  <c r="J46" i="1" s="1"/>
  <c r="B46" i="1"/>
  <c r="H46" i="1"/>
  <c r="I46" i="1"/>
  <c r="K46" i="1"/>
  <c r="J47" i="1"/>
  <c r="J48" i="1" s="1"/>
  <c r="B48" i="1"/>
  <c r="H48" i="1"/>
  <c r="I48" i="1"/>
  <c r="K48" i="1"/>
  <c r="J49" i="1"/>
  <c r="J50" i="1" s="1"/>
  <c r="B50" i="1"/>
  <c r="H50" i="1"/>
  <c r="I50" i="1"/>
  <c r="K50" i="1"/>
  <c r="J51" i="1"/>
  <c r="J52" i="1" s="1"/>
  <c r="B52" i="1"/>
  <c r="H52" i="1"/>
  <c r="I52" i="1"/>
  <c r="K52" i="1"/>
  <c r="J53" i="1"/>
  <c r="J54" i="1" s="1"/>
  <c r="B54" i="1"/>
  <c r="H54" i="1"/>
  <c r="I54" i="1"/>
  <c r="K54" i="1"/>
  <c r="J55" i="1"/>
  <c r="J56" i="1" s="1"/>
  <c r="B56" i="1"/>
  <c r="H56" i="1"/>
  <c r="I56" i="1"/>
  <c r="K56" i="1"/>
  <c r="J57" i="1"/>
  <c r="J58" i="1" s="1"/>
  <c r="B58" i="1"/>
  <c r="H58" i="1"/>
  <c r="I58" i="1"/>
  <c r="K58" i="1"/>
  <c r="J59" i="1"/>
  <c r="J60" i="1" s="1"/>
  <c r="B60" i="1"/>
  <c r="H60" i="1"/>
  <c r="I60" i="1"/>
  <c r="K60" i="1"/>
  <c r="J61" i="1"/>
  <c r="J62" i="1" s="1"/>
  <c r="B62" i="1"/>
  <c r="H62" i="1"/>
  <c r="I62" i="1"/>
  <c r="K62" i="1"/>
  <c r="J63" i="1"/>
  <c r="J64" i="1" s="1"/>
  <c r="B64" i="1"/>
  <c r="H64" i="1"/>
  <c r="I64" i="1"/>
  <c r="K64" i="1"/>
  <c r="J65" i="1"/>
  <c r="J66" i="1" s="1"/>
  <c r="B66" i="1"/>
  <c r="H66" i="1"/>
  <c r="I66" i="1"/>
  <c r="K66" i="1"/>
  <c r="J67" i="1"/>
  <c r="J68" i="1" s="1"/>
  <c r="B68" i="1"/>
  <c r="H68" i="1"/>
  <c r="I68" i="1"/>
  <c r="K68" i="1"/>
  <c r="J69" i="1"/>
  <c r="J71" i="1" s="1"/>
  <c r="L69" i="1"/>
  <c r="M69" i="1" s="1"/>
  <c r="M70" i="1"/>
  <c r="B71" i="1"/>
  <c r="H71" i="1"/>
  <c r="I71" i="1"/>
  <c r="K71" i="1"/>
  <c r="J72" i="1"/>
  <c r="J74" i="1" s="1"/>
  <c r="L72" i="1"/>
  <c r="M72" i="1" s="1"/>
  <c r="M73" i="1"/>
  <c r="B74" i="1"/>
  <c r="H74" i="1"/>
  <c r="I74" i="1"/>
  <c r="K74" i="1"/>
  <c r="J75" i="1"/>
  <c r="J77" i="1" s="1"/>
  <c r="L75" i="1"/>
  <c r="M75" i="1" s="1"/>
  <c r="M76" i="1"/>
  <c r="B77" i="1"/>
  <c r="H77" i="1"/>
  <c r="I77" i="1"/>
  <c r="K77" i="1"/>
  <c r="J78" i="1"/>
  <c r="J80" i="1" s="1"/>
  <c r="L78" i="1"/>
  <c r="M78" i="1" s="1"/>
  <c r="M79" i="1"/>
  <c r="B80" i="1"/>
  <c r="H80" i="1"/>
  <c r="I80" i="1"/>
  <c r="K80" i="1"/>
  <c r="J81" i="1"/>
  <c r="J83" i="1" s="1"/>
  <c r="L81" i="1"/>
  <c r="M81" i="1" s="1"/>
  <c r="M82" i="1"/>
  <c r="B83" i="1"/>
  <c r="H83" i="1"/>
  <c r="I83" i="1"/>
  <c r="K83" i="1"/>
  <c r="J84" i="1"/>
  <c r="J86" i="1" s="1"/>
  <c r="L84" i="1"/>
  <c r="M84" i="1" s="1"/>
  <c r="M85" i="1"/>
  <c r="B86" i="1"/>
  <c r="H86" i="1"/>
  <c r="I86" i="1"/>
  <c r="K86" i="1"/>
  <c r="J87" i="1"/>
  <c r="J89" i="1" s="1"/>
  <c r="L87" i="1"/>
  <c r="M87" i="1" s="1"/>
  <c r="M88" i="1"/>
  <c r="B89" i="1"/>
  <c r="H89" i="1"/>
  <c r="I89" i="1"/>
  <c r="K89" i="1"/>
  <c r="J90" i="1"/>
  <c r="J92" i="1" s="1"/>
  <c r="L90" i="1"/>
  <c r="M90" i="1" s="1"/>
  <c r="M91" i="1"/>
  <c r="B92" i="1"/>
  <c r="H92" i="1"/>
  <c r="I92" i="1"/>
  <c r="K92" i="1"/>
  <c r="J93" i="1"/>
  <c r="L93" i="1"/>
  <c r="M93" i="1" s="1"/>
  <c r="M94" i="1"/>
  <c r="B95" i="1"/>
  <c r="H95" i="1"/>
  <c r="I95" i="1"/>
  <c r="J95" i="1"/>
  <c r="K95" i="1"/>
  <c r="J96" i="1"/>
  <c r="J98" i="1" s="1"/>
  <c r="L96" i="1"/>
  <c r="M96" i="1" s="1"/>
  <c r="M97" i="1"/>
  <c r="B98" i="1"/>
  <c r="H98" i="1"/>
  <c r="I98" i="1"/>
  <c r="K98" i="1"/>
  <c r="J99" i="1"/>
  <c r="J101" i="1" s="1"/>
  <c r="L99" i="1"/>
  <c r="M99" i="1" s="1"/>
  <c r="M100" i="1"/>
  <c r="B101" i="1"/>
  <c r="H101" i="1"/>
  <c r="I101" i="1"/>
  <c r="K101" i="1"/>
  <c r="J102" i="1"/>
  <c r="J104" i="1" s="1"/>
  <c r="L102" i="1"/>
  <c r="M102" i="1" s="1"/>
  <c r="M103" i="1"/>
  <c r="B104" i="1"/>
  <c r="H104" i="1"/>
  <c r="I104" i="1"/>
  <c r="K104" i="1"/>
  <c r="J105" i="1"/>
  <c r="J107" i="1" s="1"/>
  <c r="L105" i="1"/>
  <c r="M105" i="1" s="1"/>
  <c r="M106" i="1"/>
  <c r="B107" i="1"/>
  <c r="H107" i="1"/>
  <c r="I107" i="1"/>
  <c r="K107" i="1"/>
  <c r="J108" i="1"/>
  <c r="L108" i="1"/>
  <c r="M108" i="1" s="1"/>
  <c r="M109" i="1"/>
  <c r="B110" i="1"/>
  <c r="H110" i="1"/>
  <c r="I110" i="1"/>
  <c r="J110" i="1"/>
  <c r="K110" i="1"/>
  <c r="J111" i="1"/>
  <c r="J113" i="1" s="1"/>
  <c r="L111" i="1"/>
  <c r="M111" i="1" s="1"/>
  <c r="M112" i="1"/>
  <c r="B113" i="1"/>
  <c r="H113" i="1"/>
  <c r="I113" i="1"/>
  <c r="K113" i="1"/>
  <c r="J114" i="1"/>
  <c r="J116" i="1" s="1"/>
  <c r="L114" i="1"/>
  <c r="M114" i="1" s="1"/>
  <c r="M115" i="1"/>
  <c r="B116" i="1"/>
  <c r="H116" i="1"/>
  <c r="I116" i="1"/>
  <c r="K116" i="1"/>
  <c r="J117" i="1"/>
  <c r="J119" i="1" s="1"/>
  <c r="L117" i="1"/>
  <c r="M117" i="1" s="1"/>
  <c r="M118" i="1"/>
  <c r="B119" i="1"/>
  <c r="H119" i="1"/>
  <c r="I119" i="1"/>
  <c r="K119" i="1"/>
  <c r="J120" i="1"/>
  <c r="J122" i="1" s="1"/>
  <c r="L120" i="1"/>
  <c r="M120" i="1" s="1"/>
  <c r="M121" i="1"/>
  <c r="B122" i="1"/>
  <c r="H122" i="1"/>
  <c r="I122" i="1"/>
  <c r="K122" i="1"/>
  <c r="J123" i="1"/>
  <c r="J125" i="1" s="1"/>
  <c r="L123" i="1"/>
  <c r="M123" i="1" s="1"/>
  <c r="M124" i="1"/>
  <c r="B125" i="1"/>
  <c r="H125" i="1"/>
  <c r="I125" i="1"/>
  <c r="K125" i="1"/>
  <c r="J126" i="1"/>
  <c r="J128" i="1" s="1"/>
  <c r="L126" i="1"/>
  <c r="M126" i="1" s="1"/>
  <c r="M127" i="1"/>
  <c r="B128" i="1"/>
  <c r="H128" i="1"/>
  <c r="I128" i="1"/>
  <c r="K128" i="1"/>
  <c r="J129" i="1"/>
  <c r="J131" i="1" s="1"/>
  <c r="L129" i="1"/>
  <c r="M129" i="1" s="1"/>
  <c r="M130" i="1"/>
  <c r="B131" i="1"/>
  <c r="H131" i="1"/>
  <c r="I131" i="1"/>
  <c r="K131" i="1"/>
  <c r="J132" i="1"/>
  <c r="J134" i="1" s="1"/>
  <c r="L132" i="1"/>
  <c r="M132" i="1" s="1"/>
  <c r="M133" i="1"/>
  <c r="B134" i="1"/>
  <c r="H134" i="1"/>
  <c r="I134" i="1"/>
  <c r="K134" i="1"/>
  <c r="J135" i="1"/>
  <c r="J137" i="1" s="1"/>
  <c r="L135" i="1"/>
  <c r="M135" i="1" s="1"/>
  <c r="M136" i="1"/>
  <c r="B137" i="1"/>
  <c r="H137" i="1"/>
  <c r="I137" i="1"/>
  <c r="K137" i="1"/>
  <c r="J138" i="1"/>
  <c r="J140" i="1" s="1"/>
  <c r="L138" i="1"/>
  <c r="M138" i="1" s="1"/>
  <c r="M139" i="1"/>
  <c r="B140" i="1"/>
  <c r="H140" i="1"/>
  <c r="I140" i="1"/>
  <c r="K140" i="1"/>
  <c r="J141" i="1"/>
  <c r="J143" i="1" s="1"/>
  <c r="L141" i="1"/>
  <c r="M141" i="1" s="1"/>
  <c r="M142" i="1"/>
  <c r="B143" i="1"/>
  <c r="H143" i="1"/>
  <c r="I143" i="1"/>
  <c r="K143" i="1"/>
  <c r="J144" i="1"/>
  <c r="J146" i="1" s="1"/>
  <c r="L144" i="1"/>
  <c r="M144" i="1" s="1"/>
  <c r="M145" i="1"/>
  <c r="B146" i="1"/>
  <c r="H146" i="1"/>
  <c r="I146" i="1"/>
  <c r="K146" i="1"/>
  <c r="J147" i="1"/>
  <c r="J149" i="1" s="1"/>
  <c r="L147" i="1"/>
  <c r="M147" i="1" s="1"/>
  <c r="M148" i="1"/>
  <c r="B149" i="1"/>
  <c r="H149" i="1"/>
  <c r="I149" i="1"/>
  <c r="K149" i="1"/>
  <c r="J150" i="1"/>
  <c r="J152" i="1" s="1"/>
  <c r="L150" i="1"/>
  <c r="M150" i="1" s="1"/>
  <c r="M151" i="1"/>
  <c r="B152" i="1"/>
  <c r="H152" i="1"/>
  <c r="I152" i="1"/>
  <c r="K152" i="1"/>
  <c r="J153" i="1"/>
  <c r="J155" i="1" s="1"/>
  <c r="L153" i="1"/>
  <c r="M153" i="1" s="1"/>
  <c r="M154" i="1"/>
  <c r="B155" i="1"/>
  <c r="H155" i="1"/>
  <c r="I155" i="1"/>
  <c r="K155" i="1"/>
  <c r="J156" i="1"/>
  <c r="J158" i="1" s="1"/>
  <c r="L156" i="1"/>
  <c r="M156" i="1" s="1"/>
  <c r="M157" i="1"/>
  <c r="B158" i="1"/>
  <c r="H158" i="1"/>
  <c r="I158" i="1"/>
  <c r="K158" i="1"/>
  <c r="J159" i="1"/>
  <c r="J161" i="1" s="1"/>
  <c r="L159" i="1"/>
  <c r="M159" i="1" s="1"/>
  <c r="M160" i="1"/>
  <c r="B161" i="1"/>
  <c r="H161" i="1"/>
  <c r="I161" i="1"/>
  <c r="K161" i="1"/>
  <c r="J162" i="1"/>
  <c r="J164" i="1" s="1"/>
  <c r="L162" i="1"/>
  <c r="M162" i="1" s="1"/>
  <c r="M163" i="1"/>
  <c r="B164" i="1"/>
  <c r="H164" i="1"/>
  <c r="I164" i="1"/>
  <c r="K164" i="1"/>
  <c r="J165" i="1"/>
  <c r="J167" i="1" s="1"/>
  <c r="L165" i="1"/>
  <c r="M165" i="1" s="1"/>
  <c r="M166" i="1"/>
  <c r="B167" i="1"/>
  <c r="H167" i="1"/>
  <c r="I167" i="1"/>
  <c r="K167" i="1"/>
  <c r="J168" i="1"/>
  <c r="J170" i="1" s="1"/>
  <c r="L168" i="1"/>
  <c r="M168" i="1" s="1"/>
  <c r="M169" i="1"/>
  <c r="B170" i="1"/>
  <c r="H170" i="1"/>
  <c r="I170" i="1"/>
  <c r="K170" i="1"/>
  <c r="J171" i="1"/>
  <c r="J173" i="1" s="1"/>
  <c r="L171" i="1"/>
  <c r="M171" i="1" s="1"/>
  <c r="M172" i="1"/>
  <c r="B173" i="1"/>
  <c r="H173" i="1"/>
  <c r="I173" i="1"/>
  <c r="K173" i="1"/>
  <c r="J174" i="1"/>
  <c r="J176" i="1" s="1"/>
  <c r="L174" i="1"/>
  <c r="M174" i="1" s="1"/>
  <c r="M175" i="1"/>
  <c r="B176" i="1"/>
  <c r="H176" i="1"/>
  <c r="I176" i="1"/>
  <c r="K176" i="1"/>
  <c r="J177" i="1"/>
  <c r="J179" i="1" s="1"/>
  <c r="L177" i="1"/>
  <c r="M177" i="1" s="1"/>
  <c r="M178" i="1"/>
  <c r="B179" i="1"/>
  <c r="H179" i="1"/>
  <c r="I179" i="1"/>
  <c r="K179" i="1"/>
  <c r="J180" i="1"/>
  <c r="J182" i="1" s="1"/>
  <c r="L180" i="1"/>
  <c r="M180" i="1" s="1"/>
  <c r="M181" i="1"/>
  <c r="B182" i="1"/>
  <c r="H182" i="1"/>
  <c r="I182" i="1"/>
  <c r="K182" i="1"/>
  <c r="J183" i="1"/>
  <c r="J185" i="1" s="1"/>
  <c r="L183" i="1"/>
  <c r="M183" i="1" s="1"/>
  <c r="M184" i="1"/>
  <c r="B185" i="1"/>
  <c r="H185" i="1"/>
  <c r="I185" i="1"/>
  <c r="K185" i="1"/>
  <c r="J186" i="1"/>
  <c r="J188" i="1" s="1"/>
  <c r="L186" i="1"/>
  <c r="M186" i="1" s="1"/>
  <c r="M187" i="1"/>
  <c r="B188" i="1"/>
  <c r="H188" i="1"/>
  <c r="I188" i="1"/>
  <c r="K188" i="1"/>
  <c r="J189" i="1"/>
  <c r="J191" i="1" s="1"/>
  <c r="L189" i="1"/>
  <c r="M189" i="1" s="1"/>
  <c r="M190" i="1"/>
  <c r="B191" i="1"/>
  <c r="H191" i="1"/>
  <c r="I191" i="1"/>
  <c r="K191" i="1"/>
  <c r="J192" i="1"/>
  <c r="J194" i="1" s="1"/>
  <c r="L192" i="1"/>
  <c r="M192" i="1" s="1"/>
  <c r="M193" i="1"/>
  <c r="B194" i="1"/>
  <c r="H194" i="1"/>
  <c r="I194" i="1"/>
  <c r="K194" i="1"/>
  <c r="J195" i="1"/>
  <c r="J197" i="1" s="1"/>
  <c r="L195" i="1"/>
  <c r="M195" i="1" s="1"/>
  <c r="M196" i="1"/>
  <c r="B197" i="1"/>
  <c r="H197" i="1"/>
  <c r="I197" i="1"/>
  <c r="K197" i="1"/>
  <c r="J198" i="1"/>
  <c r="J200" i="1" s="1"/>
  <c r="L198" i="1"/>
  <c r="M198" i="1" s="1"/>
  <c r="M199" i="1"/>
  <c r="B200" i="1"/>
  <c r="H200" i="1"/>
  <c r="I200" i="1"/>
  <c r="K200" i="1"/>
  <c r="J201" i="1"/>
  <c r="J203" i="1" s="1"/>
  <c r="L201" i="1"/>
  <c r="M201" i="1" s="1"/>
  <c r="M202" i="1"/>
  <c r="B203" i="1"/>
  <c r="H203" i="1"/>
  <c r="I203" i="1"/>
  <c r="K203" i="1"/>
  <c r="J204" i="1"/>
  <c r="J206" i="1" s="1"/>
  <c r="L204" i="1"/>
  <c r="M204" i="1" s="1"/>
  <c r="M205" i="1"/>
  <c r="B206" i="1"/>
  <c r="H206" i="1"/>
  <c r="I206" i="1"/>
  <c r="K206" i="1"/>
  <c r="J207" i="1"/>
  <c r="J209" i="1" s="1"/>
  <c r="L207" i="1"/>
  <c r="M207" i="1" s="1"/>
  <c r="M208" i="1"/>
  <c r="B209" i="1"/>
  <c r="H209" i="1"/>
  <c r="I209" i="1"/>
  <c r="K209" i="1"/>
  <c r="J210" i="1"/>
  <c r="J212" i="1" s="1"/>
  <c r="L210" i="1"/>
  <c r="M210" i="1" s="1"/>
  <c r="M211" i="1"/>
  <c r="B212" i="1"/>
  <c r="H212" i="1"/>
  <c r="I212" i="1"/>
  <c r="K212" i="1"/>
  <c r="J213" i="1"/>
  <c r="J215" i="1" s="1"/>
  <c r="L213" i="1"/>
  <c r="M213" i="1" s="1"/>
  <c r="M214" i="1"/>
  <c r="B215" i="1"/>
  <c r="H215" i="1"/>
  <c r="I215" i="1"/>
  <c r="K215" i="1"/>
  <c r="J216" i="1"/>
  <c r="J218" i="1" s="1"/>
  <c r="L216" i="1"/>
  <c r="M216" i="1" s="1"/>
  <c r="M217" i="1"/>
  <c r="B218" i="1"/>
  <c r="H218" i="1"/>
  <c r="I218" i="1"/>
  <c r="K218" i="1"/>
  <c r="J219" i="1"/>
  <c r="J221" i="1" s="1"/>
  <c r="L219" i="1"/>
  <c r="M219" i="1" s="1"/>
  <c r="M220" i="1"/>
  <c r="B221" i="1"/>
  <c r="H221" i="1"/>
  <c r="I221" i="1"/>
  <c r="K221" i="1"/>
  <c r="J222" i="1"/>
  <c r="J224" i="1" s="1"/>
  <c r="L222" i="1"/>
  <c r="M222" i="1" s="1"/>
  <c r="M223" i="1"/>
  <c r="B224" i="1"/>
  <c r="H224" i="1"/>
  <c r="I224" i="1"/>
  <c r="K224" i="1"/>
  <c r="J225" i="1"/>
  <c r="J227" i="1" s="1"/>
  <c r="L225" i="1"/>
  <c r="M225" i="1" s="1"/>
  <c r="M226" i="1"/>
  <c r="B227" i="1"/>
  <c r="H227" i="1"/>
  <c r="I227" i="1"/>
  <c r="K227" i="1"/>
  <c r="J228" i="1"/>
  <c r="J230" i="1" s="1"/>
  <c r="L228" i="1"/>
  <c r="M228" i="1" s="1"/>
  <c r="M229" i="1"/>
  <c r="B230" i="1"/>
  <c r="H230" i="1"/>
  <c r="I230" i="1"/>
  <c r="K230" i="1"/>
  <c r="J231" i="1"/>
  <c r="J233" i="1" s="1"/>
  <c r="L231" i="1"/>
  <c r="M231" i="1" s="1"/>
  <c r="M232" i="1"/>
  <c r="B233" i="1"/>
  <c r="H233" i="1"/>
  <c r="I233" i="1"/>
  <c r="K233" i="1"/>
  <c r="J234" i="1"/>
  <c r="J236" i="1" s="1"/>
  <c r="L234" i="1"/>
  <c r="M234" i="1" s="1"/>
  <c r="M235" i="1"/>
  <c r="B236" i="1"/>
  <c r="H236" i="1"/>
  <c r="I236" i="1"/>
  <c r="K236" i="1"/>
  <c r="J237" i="1"/>
  <c r="J239" i="1" s="1"/>
  <c r="L237" i="1"/>
  <c r="M237" i="1" s="1"/>
  <c r="M238" i="1"/>
  <c r="B239" i="1"/>
  <c r="H239" i="1"/>
  <c r="I239" i="1"/>
  <c r="K239" i="1"/>
  <c r="J240" i="1"/>
  <c r="J242" i="1" s="1"/>
  <c r="L240" i="1"/>
  <c r="M240" i="1" s="1"/>
  <c r="M241" i="1"/>
  <c r="B242" i="1"/>
  <c r="H242" i="1"/>
  <c r="I242" i="1"/>
  <c r="K242" i="1"/>
  <c r="J243" i="1"/>
  <c r="J245" i="1" s="1"/>
  <c r="L243" i="1"/>
  <c r="M243" i="1" s="1"/>
  <c r="M244" i="1"/>
  <c r="B245" i="1"/>
  <c r="H245" i="1"/>
  <c r="I245" i="1"/>
  <c r="K245" i="1"/>
  <c r="J246" i="1"/>
  <c r="J248" i="1" s="1"/>
  <c r="L246" i="1"/>
  <c r="M246" i="1" s="1"/>
  <c r="M247" i="1"/>
  <c r="B248" i="1"/>
  <c r="H248" i="1"/>
  <c r="I248" i="1"/>
  <c r="K248" i="1"/>
  <c r="J249" i="1"/>
  <c r="J251" i="1" s="1"/>
  <c r="L249" i="1"/>
  <c r="M249" i="1" s="1"/>
  <c r="M250" i="1"/>
  <c r="B251" i="1"/>
  <c r="H251" i="1"/>
  <c r="I251" i="1"/>
  <c r="K251" i="1"/>
  <c r="J252" i="1"/>
  <c r="J254" i="1" s="1"/>
  <c r="L252" i="1"/>
  <c r="M252" i="1" s="1"/>
  <c r="M253" i="1"/>
  <c r="B254" i="1"/>
  <c r="H254" i="1"/>
  <c r="I254" i="1"/>
  <c r="K254" i="1"/>
  <c r="J255" i="1"/>
  <c r="J257" i="1" s="1"/>
  <c r="L255" i="1"/>
  <c r="M255" i="1" s="1"/>
  <c r="M256" i="1"/>
  <c r="B257" i="1"/>
  <c r="H257" i="1"/>
  <c r="I257" i="1"/>
  <c r="K257" i="1"/>
  <c r="J258" i="1"/>
  <c r="J260" i="1" s="1"/>
  <c r="L258" i="1"/>
  <c r="M258" i="1" s="1"/>
  <c r="M259" i="1"/>
  <c r="B260" i="1"/>
  <c r="H260" i="1"/>
  <c r="I260" i="1"/>
  <c r="K260" i="1"/>
  <c r="J261" i="1"/>
  <c r="J263" i="1" s="1"/>
  <c r="L261" i="1"/>
  <c r="M261" i="1" s="1"/>
  <c r="M262" i="1"/>
  <c r="B263" i="1"/>
  <c r="H263" i="1"/>
  <c r="I263" i="1"/>
  <c r="K263" i="1"/>
  <c r="J264" i="1"/>
  <c r="J266" i="1" s="1"/>
  <c r="L264" i="1"/>
  <c r="M264" i="1" s="1"/>
  <c r="M265" i="1"/>
  <c r="B266" i="1"/>
  <c r="H266" i="1"/>
  <c r="I266" i="1"/>
  <c r="K266" i="1"/>
  <c r="J267" i="1"/>
  <c r="J269" i="1" s="1"/>
  <c r="L267" i="1"/>
  <c r="M267" i="1" s="1"/>
  <c r="M268" i="1"/>
  <c r="B269" i="1"/>
  <c r="H269" i="1"/>
  <c r="I269" i="1"/>
  <c r="K269" i="1"/>
  <c r="J270" i="1"/>
  <c r="J272" i="1" s="1"/>
  <c r="L270" i="1"/>
  <c r="M270" i="1" s="1"/>
  <c r="M271" i="1"/>
  <c r="B272" i="1"/>
  <c r="H272" i="1"/>
  <c r="I272" i="1"/>
  <c r="K272" i="1"/>
  <c r="J273" i="1"/>
  <c r="L273" i="1"/>
  <c r="M273" i="1" s="1"/>
  <c r="M274" i="1"/>
  <c r="B275" i="1"/>
  <c r="H275" i="1"/>
  <c r="I275" i="1"/>
  <c r="J275" i="1"/>
  <c r="K275" i="1"/>
  <c r="J276" i="1"/>
  <c r="J278" i="1" s="1"/>
  <c r="L276" i="1"/>
  <c r="M276" i="1" s="1"/>
  <c r="M277" i="1"/>
  <c r="B278" i="1"/>
  <c r="H278" i="1"/>
  <c r="I278" i="1"/>
  <c r="K278" i="1"/>
  <c r="J279" i="1"/>
  <c r="J281" i="1" s="1"/>
  <c r="L279" i="1"/>
  <c r="M279" i="1" s="1"/>
  <c r="M280" i="1"/>
  <c r="B281" i="1"/>
  <c r="H281" i="1"/>
  <c r="I281" i="1"/>
  <c r="K281" i="1"/>
  <c r="J282" i="1"/>
  <c r="J284" i="1" s="1"/>
  <c r="L282" i="1"/>
  <c r="M282" i="1" s="1"/>
  <c r="M283" i="1"/>
  <c r="B284" i="1"/>
  <c r="H284" i="1"/>
  <c r="I284" i="1"/>
  <c r="K284" i="1"/>
  <c r="J285" i="1"/>
  <c r="J287" i="1" s="1"/>
  <c r="L285" i="1"/>
  <c r="M285" i="1" s="1"/>
  <c r="M286" i="1"/>
  <c r="B287" i="1"/>
  <c r="H287" i="1"/>
  <c r="I287" i="1"/>
  <c r="K287" i="1"/>
  <c r="J288" i="1"/>
  <c r="J290" i="1" s="1"/>
  <c r="L288" i="1"/>
  <c r="M288" i="1" s="1"/>
  <c r="M289" i="1"/>
  <c r="B290" i="1"/>
  <c r="H290" i="1"/>
  <c r="I290" i="1"/>
  <c r="K290" i="1"/>
  <c r="J291" i="1"/>
  <c r="J293" i="1" s="1"/>
  <c r="L291" i="1"/>
  <c r="M291" i="1" s="1"/>
  <c r="M292" i="1"/>
  <c r="B293" i="1"/>
  <c r="H293" i="1"/>
  <c r="I293" i="1"/>
  <c r="K293" i="1"/>
  <c r="J294" i="1"/>
  <c r="J296" i="1" s="1"/>
  <c r="L294" i="1"/>
  <c r="M294" i="1" s="1"/>
  <c r="M295" i="1"/>
  <c r="B296" i="1"/>
  <c r="H296" i="1"/>
  <c r="I296" i="1"/>
  <c r="K296" i="1"/>
  <c r="J297" i="1"/>
  <c r="J299" i="1" s="1"/>
  <c r="L297" i="1"/>
  <c r="M297" i="1" s="1"/>
  <c r="M298" i="1"/>
  <c r="B299" i="1"/>
  <c r="H299" i="1"/>
  <c r="I299" i="1"/>
  <c r="K299" i="1"/>
  <c r="J300" i="1"/>
  <c r="J302" i="1" s="1"/>
  <c r="L300" i="1"/>
  <c r="M300" i="1" s="1"/>
  <c r="M301" i="1"/>
  <c r="B302" i="1"/>
  <c r="H302" i="1"/>
  <c r="I302" i="1"/>
  <c r="K302" i="1"/>
  <c r="J303" i="1"/>
  <c r="J305" i="1" s="1"/>
  <c r="L303" i="1"/>
  <c r="M303" i="1" s="1"/>
  <c r="M304" i="1"/>
  <c r="B305" i="1"/>
  <c r="H305" i="1"/>
  <c r="I305" i="1"/>
  <c r="K305" i="1"/>
  <c r="J306" i="1"/>
  <c r="J308" i="1" s="1"/>
  <c r="L306" i="1"/>
  <c r="M306" i="1" s="1"/>
  <c r="M307" i="1"/>
  <c r="B308" i="1"/>
  <c r="H308" i="1"/>
  <c r="I308" i="1"/>
  <c r="K308" i="1"/>
  <c r="J309" i="1"/>
  <c r="J311" i="1" s="1"/>
  <c r="L309" i="1"/>
  <c r="M309" i="1" s="1"/>
  <c r="M310" i="1"/>
  <c r="B311" i="1"/>
  <c r="H311" i="1"/>
  <c r="I311" i="1"/>
  <c r="K311" i="1"/>
  <c r="J312" i="1"/>
  <c r="J314" i="1" s="1"/>
  <c r="L312" i="1"/>
  <c r="M312" i="1" s="1"/>
  <c r="M313" i="1"/>
  <c r="B314" i="1"/>
  <c r="H314" i="1"/>
  <c r="I314" i="1"/>
  <c r="K314" i="1"/>
  <c r="J315" i="1"/>
  <c r="J317" i="1" s="1"/>
  <c r="L315" i="1"/>
  <c r="M315" i="1" s="1"/>
  <c r="M316" i="1"/>
  <c r="B317" i="1"/>
  <c r="H317" i="1"/>
  <c r="I317" i="1"/>
  <c r="K317" i="1"/>
  <c r="J318" i="1"/>
  <c r="J320" i="1" s="1"/>
  <c r="L318" i="1"/>
  <c r="M318" i="1" s="1"/>
  <c r="M319" i="1"/>
  <c r="B320" i="1"/>
  <c r="H320" i="1"/>
  <c r="I320" i="1"/>
  <c r="K320" i="1"/>
  <c r="J321" i="1"/>
  <c r="J323" i="1" s="1"/>
  <c r="L321" i="1"/>
  <c r="M321" i="1" s="1"/>
  <c r="M322" i="1"/>
  <c r="B323" i="1"/>
  <c r="H323" i="1"/>
  <c r="I323" i="1"/>
  <c r="K323" i="1"/>
  <c r="J324" i="1"/>
  <c r="J326" i="1" s="1"/>
  <c r="L324" i="1"/>
  <c r="M324" i="1" s="1"/>
  <c r="M325" i="1"/>
  <c r="B326" i="1"/>
  <c r="H326" i="1"/>
  <c r="I326" i="1"/>
  <c r="K326" i="1"/>
  <c r="J327" i="1"/>
  <c r="J329" i="1" s="1"/>
  <c r="L327" i="1"/>
  <c r="M327" i="1" s="1"/>
  <c r="M328" i="1"/>
  <c r="B329" i="1"/>
  <c r="H329" i="1"/>
  <c r="I329" i="1"/>
  <c r="K329" i="1"/>
  <c r="J330" i="1"/>
  <c r="J332" i="1" s="1"/>
  <c r="L330" i="1"/>
  <c r="M330" i="1" s="1"/>
  <c r="M331" i="1"/>
  <c r="B332" i="1"/>
  <c r="H332" i="1"/>
  <c r="I332" i="1"/>
  <c r="K332" i="1"/>
  <c r="J333" i="1"/>
  <c r="J335" i="1" s="1"/>
  <c r="L333" i="1"/>
  <c r="M333" i="1" s="1"/>
  <c r="M334" i="1"/>
  <c r="B335" i="1"/>
  <c r="H335" i="1"/>
  <c r="I335" i="1"/>
  <c r="K335" i="1"/>
  <c r="J336" i="1"/>
  <c r="J338" i="1" s="1"/>
  <c r="L336" i="1"/>
  <c r="M336" i="1" s="1"/>
  <c r="M337" i="1"/>
  <c r="B338" i="1"/>
  <c r="H338" i="1"/>
  <c r="I338" i="1"/>
  <c r="K338" i="1"/>
  <c r="J339" i="1"/>
  <c r="J341" i="1" s="1"/>
  <c r="L339" i="1"/>
  <c r="M339" i="1" s="1"/>
  <c r="M340" i="1"/>
  <c r="B341" i="1"/>
  <c r="H341" i="1"/>
  <c r="I341" i="1"/>
  <c r="K341" i="1"/>
  <c r="J342" i="1"/>
  <c r="J344" i="1" s="1"/>
  <c r="L342" i="1"/>
  <c r="M342" i="1" s="1"/>
  <c r="M343" i="1"/>
  <c r="B344" i="1"/>
  <c r="H344" i="1"/>
  <c r="I344" i="1"/>
  <c r="K344" i="1"/>
  <c r="J345" i="1"/>
  <c r="J347" i="1" s="1"/>
  <c r="L345" i="1"/>
  <c r="M345" i="1" s="1"/>
  <c r="M346" i="1"/>
  <c r="B347" i="1"/>
  <c r="H347" i="1"/>
  <c r="I347" i="1"/>
  <c r="K347" i="1"/>
  <c r="J348" i="1"/>
  <c r="J350" i="1" s="1"/>
  <c r="L348" i="1"/>
  <c r="M348" i="1" s="1"/>
  <c r="M349" i="1"/>
  <c r="B350" i="1"/>
  <c r="H350" i="1"/>
  <c r="I350" i="1"/>
  <c r="K350" i="1"/>
  <c r="J351" i="1"/>
  <c r="J353" i="1" s="1"/>
  <c r="L351" i="1"/>
  <c r="M351" i="1" s="1"/>
  <c r="M352" i="1"/>
  <c r="B353" i="1"/>
  <c r="H353" i="1"/>
  <c r="I353" i="1"/>
  <c r="K353" i="1"/>
  <c r="J354" i="1"/>
  <c r="J356" i="1" s="1"/>
  <c r="L354" i="1"/>
  <c r="M354" i="1" s="1"/>
  <c r="M355" i="1"/>
  <c r="B356" i="1"/>
  <c r="H356" i="1"/>
  <c r="I356" i="1"/>
  <c r="K356" i="1"/>
  <c r="J357" i="1"/>
  <c r="J359" i="1" s="1"/>
  <c r="L357" i="1"/>
  <c r="M357" i="1" s="1"/>
  <c r="M358" i="1"/>
  <c r="B359" i="1"/>
  <c r="H359" i="1"/>
  <c r="I359" i="1"/>
  <c r="K359" i="1"/>
  <c r="J360" i="1"/>
  <c r="J362" i="1" s="1"/>
  <c r="L360" i="1"/>
  <c r="M360" i="1" s="1"/>
  <c r="M361" i="1"/>
  <c r="B362" i="1"/>
  <c r="H362" i="1"/>
  <c r="I362" i="1"/>
  <c r="K362" i="1"/>
  <c r="J363" i="1"/>
  <c r="J365" i="1" s="1"/>
  <c r="L363" i="1"/>
  <c r="M363" i="1" s="1"/>
  <c r="M364" i="1"/>
  <c r="B365" i="1"/>
  <c r="H365" i="1"/>
  <c r="I365" i="1"/>
  <c r="K365" i="1"/>
  <c r="J366" i="1"/>
  <c r="J368" i="1" s="1"/>
  <c r="L366" i="1"/>
  <c r="M366" i="1" s="1"/>
  <c r="M367" i="1"/>
  <c r="B368" i="1"/>
  <c r="H368" i="1"/>
  <c r="I368" i="1"/>
  <c r="K368" i="1"/>
  <c r="J369" i="1"/>
  <c r="J371" i="1" s="1"/>
  <c r="L369" i="1"/>
  <c r="M369" i="1" s="1"/>
  <c r="M370" i="1"/>
  <c r="B371" i="1"/>
  <c r="H371" i="1"/>
  <c r="I371" i="1"/>
  <c r="K371" i="1"/>
  <c r="J372" i="1"/>
  <c r="J374" i="1" s="1"/>
  <c r="L372" i="1"/>
  <c r="M372" i="1" s="1"/>
  <c r="M373" i="1"/>
  <c r="B374" i="1"/>
  <c r="H374" i="1"/>
  <c r="I374" i="1"/>
  <c r="K374" i="1"/>
  <c r="J375" i="1"/>
  <c r="J377" i="1" s="1"/>
  <c r="L375" i="1"/>
  <c r="M375" i="1" s="1"/>
  <c r="M376" i="1"/>
  <c r="B377" i="1"/>
  <c r="H377" i="1"/>
  <c r="I377" i="1"/>
  <c r="K377" i="1"/>
  <c r="J378" i="1"/>
  <c r="J380" i="1" s="1"/>
  <c r="L378" i="1"/>
  <c r="M378" i="1" s="1"/>
  <c r="M379" i="1"/>
  <c r="B380" i="1"/>
  <c r="H380" i="1"/>
  <c r="I380" i="1"/>
  <c r="K380" i="1"/>
  <c r="J381" i="1"/>
  <c r="J383" i="1" s="1"/>
  <c r="L381" i="1"/>
  <c r="M381" i="1" s="1"/>
  <c r="M382" i="1"/>
  <c r="B383" i="1"/>
  <c r="H383" i="1"/>
  <c r="I383" i="1"/>
  <c r="K383" i="1"/>
  <c r="J384" i="1"/>
  <c r="J386" i="1" s="1"/>
  <c r="L384" i="1"/>
  <c r="M384" i="1" s="1"/>
  <c r="M385" i="1"/>
  <c r="B386" i="1"/>
  <c r="H386" i="1"/>
  <c r="I386" i="1"/>
  <c r="K386" i="1"/>
  <c r="J387" i="1"/>
  <c r="J389" i="1" s="1"/>
  <c r="L387" i="1"/>
  <c r="M387" i="1" s="1"/>
  <c r="M388" i="1"/>
  <c r="B389" i="1"/>
  <c r="H389" i="1"/>
  <c r="I389" i="1"/>
  <c r="K389" i="1"/>
  <c r="J390" i="1"/>
  <c r="J392" i="1" s="1"/>
  <c r="L390" i="1"/>
  <c r="M390" i="1" s="1"/>
  <c r="M391" i="1"/>
  <c r="B392" i="1"/>
  <c r="H392" i="1"/>
  <c r="I392" i="1"/>
  <c r="K392" i="1"/>
  <c r="J393" i="1"/>
  <c r="J395" i="1" s="1"/>
  <c r="L393" i="1"/>
  <c r="M393" i="1" s="1"/>
  <c r="M394" i="1"/>
  <c r="B395" i="1"/>
  <c r="H395" i="1"/>
  <c r="I395" i="1"/>
  <c r="K395" i="1"/>
  <c r="J396" i="1"/>
  <c r="J398" i="1" s="1"/>
  <c r="L396" i="1"/>
  <c r="M396" i="1" s="1"/>
  <c r="M397" i="1"/>
  <c r="B398" i="1"/>
  <c r="H398" i="1"/>
  <c r="I398" i="1"/>
  <c r="K398" i="1"/>
  <c r="J399" i="1"/>
  <c r="J401" i="1" s="1"/>
  <c r="L399" i="1"/>
  <c r="M399" i="1" s="1"/>
  <c r="M400" i="1"/>
  <c r="B401" i="1"/>
  <c r="H401" i="1"/>
  <c r="I401" i="1"/>
  <c r="K401" i="1"/>
  <c r="J402" i="1"/>
  <c r="J404" i="1" s="1"/>
  <c r="L402" i="1"/>
  <c r="M402" i="1" s="1"/>
  <c r="M403" i="1"/>
  <c r="B404" i="1"/>
  <c r="H404" i="1"/>
  <c r="I404" i="1"/>
  <c r="K404" i="1"/>
  <c r="J405" i="1"/>
  <c r="J407" i="1" s="1"/>
  <c r="L405" i="1"/>
  <c r="M405" i="1" s="1"/>
  <c r="M406" i="1"/>
  <c r="B407" i="1"/>
  <c r="H407" i="1"/>
  <c r="I407" i="1"/>
  <c r="K407" i="1"/>
  <c r="J408" i="1"/>
  <c r="J410" i="1" s="1"/>
  <c r="L408" i="1"/>
  <c r="M408" i="1" s="1"/>
  <c r="M409" i="1"/>
  <c r="B410" i="1"/>
  <c r="H410" i="1"/>
  <c r="I410" i="1"/>
  <c r="K410" i="1"/>
  <c r="J411" i="1"/>
  <c r="J413" i="1" s="1"/>
  <c r="L411" i="1"/>
  <c r="M411" i="1" s="1"/>
  <c r="M412" i="1"/>
  <c r="B413" i="1"/>
  <c r="H413" i="1"/>
  <c r="I413" i="1"/>
  <c r="K413" i="1"/>
  <c r="J414" i="1"/>
  <c r="J416" i="1" s="1"/>
  <c r="L414" i="1"/>
  <c r="M414" i="1" s="1"/>
  <c r="M415" i="1"/>
  <c r="B416" i="1"/>
  <c r="H416" i="1"/>
  <c r="I416" i="1"/>
  <c r="K416" i="1"/>
  <c r="J417" i="1"/>
  <c r="J419" i="1" s="1"/>
  <c r="L417" i="1"/>
  <c r="M417" i="1" s="1"/>
  <c r="M418" i="1"/>
  <c r="B419" i="1"/>
  <c r="H419" i="1"/>
  <c r="I419" i="1"/>
  <c r="K419" i="1"/>
  <c r="J420" i="1"/>
  <c r="J422" i="1" s="1"/>
  <c r="L420" i="1"/>
  <c r="M420" i="1" s="1"/>
  <c r="M421" i="1"/>
  <c r="B422" i="1"/>
  <c r="H422" i="1"/>
  <c r="I422" i="1"/>
  <c r="K422" i="1"/>
  <c r="J423" i="1"/>
  <c r="J425" i="1" s="1"/>
  <c r="L423" i="1"/>
  <c r="M423" i="1" s="1"/>
  <c r="M424" i="1"/>
  <c r="B425" i="1"/>
  <c r="H425" i="1"/>
  <c r="I425" i="1"/>
  <c r="K425" i="1"/>
  <c r="J426" i="1"/>
  <c r="J428" i="1" s="1"/>
  <c r="L426" i="1"/>
  <c r="M426" i="1" s="1"/>
  <c r="M427" i="1"/>
  <c r="B428" i="1"/>
  <c r="H428" i="1"/>
  <c r="I428" i="1"/>
  <c r="K428" i="1"/>
  <c r="J429" i="1"/>
  <c r="J431" i="1" s="1"/>
  <c r="L429" i="1"/>
  <c r="M429" i="1" s="1"/>
  <c r="M430" i="1"/>
  <c r="B431" i="1"/>
  <c r="H431" i="1"/>
  <c r="I431" i="1"/>
  <c r="K431" i="1"/>
  <c r="J432" i="1"/>
  <c r="J434" i="1" s="1"/>
  <c r="L432" i="1"/>
  <c r="M432" i="1" s="1"/>
  <c r="M433" i="1"/>
  <c r="B434" i="1"/>
  <c r="H434" i="1"/>
  <c r="I434" i="1"/>
  <c r="K434" i="1"/>
  <c r="J435" i="1"/>
  <c r="J437" i="1" s="1"/>
  <c r="L435" i="1"/>
  <c r="M435" i="1" s="1"/>
  <c r="M436" i="1"/>
  <c r="B437" i="1"/>
  <c r="H437" i="1"/>
  <c r="I437" i="1"/>
  <c r="K437" i="1"/>
  <c r="J438" i="1"/>
  <c r="J440" i="1" s="1"/>
  <c r="L438" i="1"/>
  <c r="M438" i="1" s="1"/>
  <c r="M439" i="1"/>
  <c r="B440" i="1"/>
  <c r="H440" i="1"/>
  <c r="I440" i="1"/>
  <c r="K440" i="1"/>
  <c r="J441" i="1"/>
  <c r="J443" i="1" s="1"/>
  <c r="L441" i="1"/>
  <c r="M441" i="1" s="1"/>
  <c r="M442" i="1"/>
  <c r="B443" i="1"/>
  <c r="H443" i="1"/>
  <c r="I443" i="1"/>
  <c r="K443" i="1"/>
  <c r="J444" i="1"/>
  <c r="J446" i="1" s="1"/>
  <c r="L444" i="1"/>
  <c r="M444" i="1" s="1"/>
  <c r="M445" i="1"/>
  <c r="B446" i="1"/>
  <c r="H446" i="1"/>
  <c r="I446" i="1"/>
  <c r="K446" i="1"/>
  <c r="J447" i="1"/>
  <c r="J449" i="1" s="1"/>
  <c r="L447" i="1"/>
  <c r="M447" i="1" s="1"/>
  <c r="M448" i="1"/>
  <c r="B449" i="1"/>
  <c r="H449" i="1"/>
  <c r="I449" i="1"/>
  <c r="K449" i="1"/>
  <c r="J450" i="1"/>
  <c r="J452" i="1" s="1"/>
  <c r="L450" i="1"/>
  <c r="M450" i="1" s="1"/>
  <c r="M451" i="1"/>
  <c r="B452" i="1"/>
  <c r="H452" i="1"/>
  <c r="I452" i="1"/>
  <c r="K452" i="1"/>
  <c r="J453" i="1"/>
  <c r="J455" i="1" s="1"/>
  <c r="L453" i="1"/>
  <c r="M453" i="1" s="1"/>
  <c r="M454" i="1"/>
  <c r="B455" i="1"/>
  <c r="H455" i="1"/>
  <c r="I455" i="1"/>
  <c r="K455" i="1"/>
  <c r="J456" i="1"/>
  <c r="J458" i="1" s="1"/>
  <c r="L456" i="1"/>
  <c r="M456" i="1" s="1"/>
  <c r="M457" i="1"/>
  <c r="B458" i="1"/>
  <c r="H458" i="1"/>
  <c r="I458" i="1"/>
  <c r="K458" i="1"/>
  <c r="J459" i="1"/>
  <c r="J461" i="1" s="1"/>
  <c r="L459" i="1"/>
  <c r="M459" i="1" s="1"/>
  <c r="M460" i="1"/>
  <c r="B461" i="1"/>
  <c r="H461" i="1"/>
  <c r="I461" i="1"/>
  <c r="K461" i="1"/>
  <c r="J462" i="1"/>
  <c r="J464" i="1" s="1"/>
  <c r="L462" i="1"/>
  <c r="M462" i="1" s="1"/>
  <c r="M463" i="1"/>
  <c r="B464" i="1"/>
  <c r="H464" i="1"/>
  <c r="I464" i="1"/>
  <c r="K464" i="1"/>
  <c r="J465" i="1"/>
  <c r="J467" i="1" s="1"/>
  <c r="L465" i="1"/>
  <c r="M465" i="1" s="1"/>
  <c r="M466" i="1"/>
  <c r="B467" i="1"/>
  <c r="H467" i="1"/>
  <c r="I467" i="1"/>
  <c r="K467" i="1"/>
  <c r="J468" i="1"/>
  <c r="J470" i="1" s="1"/>
  <c r="L468" i="1"/>
  <c r="M468" i="1" s="1"/>
  <c r="M469" i="1"/>
  <c r="B470" i="1"/>
  <c r="H470" i="1"/>
  <c r="I470" i="1"/>
  <c r="K470" i="1"/>
  <c r="J471" i="1"/>
  <c r="J473" i="1" s="1"/>
  <c r="L471" i="1"/>
  <c r="M471" i="1" s="1"/>
  <c r="M472" i="1"/>
  <c r="B473" i="1"/>
  <c r="H473" i="1"/>
  <c r="I473" i="1"/>
  <c r="K473" i="1"/>
  <c r="J474" i="1"/>
  <c r="J476" i="1" s="1"/>
  <c r="L474" i="1"/>
  <c r="M474" i="1" s="1"/>
  <c r="M475" i="1"/>
  <c r="B476" i="1"/>
  <c r="H476" i="1"/>
  <c r="I476" i="1"/>
  <c r="K476" i="1"/>
  <c r="J477" i="1"/>
  <c r="J479" i="1" s="1"/>
  <c r="L477" i="1"/>
  <c r="M477" i="1" s="1"/>
  <c r="M478" i="1"/>
  <c r="B479" i="1"/>
  <c r="H479" i="1"/>
  <c r="I479" i="1"/>
  <c r="K479" i="1"/>
  <c r="J480" i="1"/>
  <c r="J482" i="1" s="1"/>
  <c r="L480" i="1"/>
  <c r="M480" i="1" s="1"/>
  <c r="M481" i="1"/>
  <c r="B482" i="1"/>
  <c r="H482" i="1"/>
  <c r="I482" i="1"/>
  <c r="K482" i="1"/>
  <c r="J483" i="1"/>
  <c r="J485" i="1" s="1"/>
  <c r="L483" i="1"/>
  <c r="M483" i="1" s="1"/>
  <c r="M484" i="1"/>
  <c r="B485" i="1"/>
  <c r="H485" i="1"/>
  <c r="I485" i="1"/>
  <c r="K485" i="1"/>
  <c r="J486" i="1"/>
  <c r="J488" i="1" s="1"/>
  <c r="L486" i="1"/>
  <c r="M486" i="1" s="1"/>
  <c r="M487" i="1"/>
  <c r="B488" i="1"/>
  <c r="H488" i="1"/>
  <c r="I488" i="1"/>
  <c r="K488" i="1"/>
  <c r="J489" i="1"/>
  <c r="J491" i="1" s="1"/>
  <c r="L489" i="1"/>
  <c r="M489" i="1" s="1"/>
  <c r="M490" i="1"/>
  <c r="B491" i="1"/>
  <c r="H491" i="1"/>
  <c r="I491" i="1"/>
  <c r="K491" i="1"/>
  <c r="J492" i="1"/>
  <c r="J494" i="1" s="1"/>
  <c r="L492" i="1"/>
  <c r="M492" i="1" s="1"/>
  <c r="M493" i="1"/>
  <c r="B494" i="1"/>
  <c r="H494" i="1"/>
  <c r="I494" i="1"/>
  <c r="K494" i="1"/>
  <c r="J495" i="1"/>
  <c r="J497" i="1" s="1"/>
  <c r="L495" i="1"/>
  <c r="M495" i="1" s="1"/>
  <c r="M496" i="1"/>
  <c r="B497" i="1"/>
  <c r="H497" i="1"/>
  <c r="I497" i="1"/>
  <c r="K497" i="1"/>
  <c r="J498" i="1"/>
  <c r="J500" i="1" s="1"/>
  <c r="L498" i="1"/>
  <c r="M498" i="1" s="1"/>
  <c r="M499" i="1"/>
  <c r="B500" i="1"/>
  <c r="H500" i="1"/>
  <c r="I500" i="1"/>
  <c r="K500" i="1"/>
  <c r="J501" i="1"/>
  <c r="J503" i="1" s="1"/>
  <c r="L501" i="1"/>
  <c r="M501" i="1" s="1"/>
  <c r="M502" i="1"/>
  <c r="B503" i="1"/>
  <c r="H503" i="1"/>
  <c r="I503" i="1"/>
  <c r="K503" i="1"/>
  <c r="J504" i="1"/>
  <c r="J506" i="1" s="1"/>
  <c r="L504" i="1"/>
  <c r="M504" i="1" s="1"/>
  <c r="M505" i="1"/>
  <c r="B506" i="1"/>
  <c r="H506" i="1"/>
  <c r="I506" i="1"/>
  <c r="K506" i="1"/>
  <c r="J507" i="1"/>
  <c r="J509" i="1" s="1"/>
  <c r="L507" i="1"/>
  <c r="M507" i="1" s="1"/>
  <c r="M508" i="1"/>
  <c r="B509" i="1"/>
  <c r="H509" i="1"/>
  <c r="I509" i="1"/>
  <c r="K509" i="1"/>
  <c r="J510" i="1"/>
  <c r="J512" i="1" s="1"/>
  <c r="L510" i="1"/>
  <c r="M510" i="1" s="1"/>
  <c r="M511" i="1"/>
  <c r="B512" i="1"/>
  <c r="H512" i="1"/>
  <c r="I512" i="1"/>
  <c r="K512" i="1"/>
  <c r="J513" i="1"/>
  <c r="J515" i="1" s="1"/>
  <c r="L513" i="1"/>
  <c r="M513" i="1" s="1"/>
  <c r="M514" i="1"/>
  <c r="B515" i="1"/>
  <c r="H515" i="1"/>
  <c r="I515" i="1"/>
  <c r="K515" i="1"/>
  <c r="J516" i="1"/>
  <c r="J518" i="1" s="1"/>
  <c r="L516" i="1"/>
  <c r="M516" i="1" s="1"/>
  <c r="M517" i="1"/>
  <c r="B518" i="1"/>
  <c r="H518" i="1"/>
  <c r="I518" i="1"/>
  <c r="K518" i="1"/>
  <c r="J519" i="1"/>
  <c r="J521" i="1" s="1"/>
  <c r="L519" i="1"/>
  <c r="M519" i="1" s="1"/>
  <c r="M520" i="1"/>
  <c r="B521" i="1"/>
  <c r="H521" i="1"/>
  <c r="I521" i="1"/>
  <c r="K521" i="1"/>
  <c r="J522" i="1"/>
  <c r="J524" i="1" s="1"/>
  <c r="L522" i="1"/>
  <c r="M522" i="1" s="1"/>
  <c r="M523" i="1"/>
  <c r="B524" i="1"/>
  <c r="H524" i="1"/>
  <c r="I524" i="1"/>
  <c r="K524" i="1"/>
  <c r="J525" i="1"/>
  <c r="J527" i="1" s="1"/>
  <c r="L525" i="1"/>
  <c r="M525" i="1" s="1"/>
  <c r="M526" i="1"/>
  <c r="B527" i="1"/>
  <c r="H527" i="1"/>
  <c r="I527" i="1"/>
  <c r="K527" i="1"/>
  <c r="J528" i="1"/>
  <c r="J530" i="1" s="1"/>
  <c r="L528" i="1"/>
  <c r="M528" i="1" s="1"/>
  <c r="M529" i="1"/>
  <c r="B530" i="1"/>
  <c r="H530" i="1"/>
  <c r="I530" i="1"/>
  <c r="K530" i="1"/>
  <c r="J531" i="1"/>
  <c r="J533" i="1" s="1"/>
  <c r="L531" i="1"/>
  <c r="M531" i="1" s="1"/>
  <c r="M532" i="1"/>
  <c r="B533" i="1"/>
  <c r="H533" i="1"/>
  <c r="I533" i="1"/>
  <c r="K533" i="1"/>
  <c r="J534" i="1"/>
  <c r="J536" i="1" s="1"/>
  <c r="L534" i="1"/>
  <c r="M534" i="1" s="1"/>
  <c r="M535" i="1"/>
  <c r="B536" i="1"/>
  <c r="H536" i="1"/>
  <c r="I536" i="1"/>
  <c r="K536" i="1"/>
  <c r="J537" i="1"/>
  <c r="J539" i="1" s="1"/>
  <c r="L537" i="1"/>
  <c r="M537" i="1" s="1"/>
  <c r="M538" i="1"/>
  <c r="B539" i="1"/>
  <c r="H539" i="1"/>
  <c r="I539" i="1"/>
  <c r="K539" i="1"/>
  <c r="J540" i="1"/>
  <c r="J542" i="1" s="1"/>
  <c r="L540" i="1"/>
  <c r="M540" i="1" s="1"/>
  <c r="M541" i="1"/>
  <c r="B542" i="1"/>
  <c r="H542" i="1"/>
  <c r="I542" i="1"/>
  <c r="K542" i="1"/>
  <c r="J543" i="1"/>
  <c r="J545" i="1" s="1"/>
  <c r="L543" i="1"/>
  <c r="M543" i="1" s="1"/>
  <c r="M544" i="1"/>
  <c r="B545" i="1"/>
  <c r="H545" i="1"/>
  <c r="I545" i="1"/>
  <c r="K545" i="1"/>
  <c r="J546" i="1"/>
  <c r="J548" i="1" s="1"/>
  <c r="L546" i="1"/>
  <c r="M546" i="1" s="1"/>
  <c r="M547" i="1"/>
  <c r="B548" i="1"/>
  <c r="H548" i="1"/>
  <c r="I548" i="1"/>
  <c r="K548" i="1"/>
  <c r="J549" i="1"/>
  <c r="J551" i="1" s="1"/>
  <c r="L549" i="1"/>
  <c r="M549" i="1" s="1"/>
  <c r="M550" i="1"/>
  <c r="B551" i="1"/>
  <c r="H551" i="1"/>
  <c r="I551" i="1"/>
  <c r="K551" i="1"/>
  <c r="J552" i="1"/>
  <c r="J554" i="1" s="1"/>
  <c r="L552" i="1"/>
  <c r="M552" i="1" s="1"/>
  <c r="M553" i="1"/>
  <c r="B554" i="1"/>
  <c r="H554" i="1"/>
  <c r="I554" i="1"/>
  <c r="K554" i="1"/>
  <c r="J555" i="1"/>
  <c r="J557" i="1" s="1"/>
  <c r="L555" i="1"/>
  <c r="M555" i="1" s="1"/>
  <c r="M556" i="1"/>
  <c r="B557" i="1"/>
  <c r="H557" i="1"/>
  <c r="I557" i="1"/>
  <c r="K557" i="1"/>
  <c r="J558" i="1"/>
  <c r="J560" i="1" s="1"/>
  <c r="L558" i="1"/>
  <c r="M558" i="1" s="1"/>
  <c r="M559" i="1"/>
  <c r="B560" i="1"/>
  <c r="H560" i="1"/>
  <c r="I560" i="1"/>
  <c r="K560" i="1"/>
  <c r="J561" i="1"/>
  <c r="J563" i="1" s="1"/>
  <c r="L561" i="1"/>
  <c r="M561" i="1" s="1"/>
  <c r="M562" i="1"/>
  <c r="B563" i="1"/>
  <c r="H563" i="1"/>
  <c r="I563" i="1"/>
  <c r="K563" i="1"/>
  <c r="J564" i="1"/>
  <c r="J566" i="1" s="1"/>
  <c r="L564" i="1"/>
  <c r="M564" i="1" s="1"/>
  <c r="M565" i="1"/>
  <c r="B566" i="1"/>
  <c r="H566" i="1"/>
  <c r="I566" i="1"/>
  <c r="K566" i="1"/>
  <c r="J567" i="1"/>
  <c r="J569" i="1" s="1"/>
  <c r="L567" i="1"/>
  <c r="M567" i="1" s="1"/>
  <c r="M568" i="1"/>
  <c r="B569" i="1"/>
  <c r="H569" i="1"/>
  <c r="I569" i="1"/>
  <c r="K569" i="1"/>
  <c r="J570" i="1"/>
  <c r="J572" i="1" s="1"/>
  <c r="L570" i="1"/>
  <c r="M570" i="1" s="1"/>
  <c r="M571" i="1"/>
  <c r="B572" i="1"/>
  <c r="H572" i="1"/>
  <c r="I572" i="1"/>
  <c r="K572" i="1"/>
  <c r="J573" i="1"/>
  <c r="J575" i="1" s="1"/>
  <c r="L573" i="1"/>
  <c r="M573" i="1" s="1"/>
  <c r="M574" i="1"/>
  <c r="B575" i="1"/>
  <c r="H575" i="1"/>
  <c r="I575" i="1"/>
  <c r="K575" i="1"/>
  <c r="J576" i="1"/>
  <c r="J578" i="1" s="1"/>
  <c r="L576" i="1"/>
  <c r="M576" i="1" s="1"/>
  <c r="M577" i="1"/>
  <c r="B578" i="1"/>
  <c r="H578" i="1"/>
  <c r="I578" i="1"/>
  <c r="K578" i="1"/>
  <c r="J579" i="1"/>
  <c r="J581" i="1" s="1"/>
  <c r="L579" i="1"/>
  <c r="M579" i="1" s="1"/>
  <c r="M580" i="1"/>
  <c r="B581" i="1"/>
  <c r="H581" i="1"/>
  <c r="I581" i="1"/>
  <c r="K581" i="1"/>
  <c r="J582" i="1"/>
  <c r="J584" i="1" s="1"/>
  <c r="L582" i="1"/>
  <c r="M582" i="1" s="1"/>
  <c r="M583" i="1"/>
  <c r="B584" i="1"/>
  <c r="H584" i="1"/>
  <c r="I584" i="1"/>
  <c r="K584" i="1"/>
  <c r="J585" i="1"/>
  <c r="J587" i="1" s="1"/>
  <c r="L585" i="1"/>
  <c r="M585" i="1" s="1"/>
  <c r="M586" i="1"/>
  <c r="B587" i="1"/>
  <c r="H587" i="1"/>
  <c r="I587" i="1"/>
  <c r="K587" i="1"/>
  <c r="J588" i="1"/>
  <c r="J590" i="1" s="1"/>
  <c r="L588" i="1"/>
  <c r="M588" i="1" s="1"/>
  <c r="M589" i="1"/>
  <c r="B590" i="1"/>
  <c r="H590" i="1"/>
  <c r="I590" i="1"/>
  <c r="K590" i="1"/>
  <c r="J591" i="1"/>
  <c r="J593" i="1" s="1"/>
  <c r="L591" i="1"/>
  <c r="M591" i="1" s="1"/>
  <c r="M592" i="1"/>
  <c r="B593" i="1"/>
  <c r="H593" i="1"/>
  <c r="I593" i="1"/>
  <c r="K593" i="1"/>
  <c r="J594" i="1"/>
  <c r="J596" i="1" s="1"/>
  <c r="L594" i="1"/>
  <c r="M594" i="1" s="1"/>
  <c r="M595" i="1"/>
  <c r="B596" i="1"/>
  <c r="H596" i="1"/>
  <c r="I596" i="1"/>
  <c r="K596" i="1"/>
  <c r="J597" i="1"/>
  <c r="J599" i="1" s="1"/>
  <c r="L597" i="1"/>
  <c r="M597" i="1" s="1"/>
  <c r="M598" i="1"/>
  <c r="B599" i="1"/>
  <c r="H599" i="1"/>
  <c r="I599" i="1"/>
  <c r="K599" i="1"/>
  <c r="J600" i="1"/>
  <c r="J602" i="1" s="1"/>
  <c r="L600" i="1"/>
  <c r="M600" i="1" s="1"/>
  <c r="M601" i="1"/>
  <c r="B602" i="1"/>
  <c r="H602" i="1"/>
  <c r="I602" i="1"/>
  <c r="K602" i="1"/>
  <c r="J603" i="1"/>
  <c r="J605" i="1" s="1"/>
  <c r="L603" i="1"/>
  <c r="M603" i="1" s="1"/>
  <c r="M604" i="1"/>
  <c r="B605" i="1"/>
  <c r="H605" i="1"/>
  <c r="I605" i="1"/>
  <c r="K605" i="1"/>
  <c r="J606" i="1"/>
  <c r="J608" i="1" s="1"/>
  <c r="L606" i="1"/>
  <c r="M606" i="1" s="1"/>
  <c r="M607" i="1"/>
  <c r="B608" i="1"/>
  <c r="H608" i="1"/>
  <c r="I608" i="1"/>
  <c r="K608" i="1"/>
  <c r="J609" i="1"/>
  <c r="J611" i="1" s="1"/>
  <c r="L609" i="1"/>
  <c r="M609" i="1" s="1"/>
  <c r="M610" i="1"/>
  <c r="B611" i="1"/>
  <c r="H611" i="1"/>
  <c r="I611" i="1"/>
  <c r="K611" i="1"/>
  <c r="J612" i="1"/>
  <c r="J614" i="1" s="1"/>
  <c r="L612" i="1"/>
  <c r="M612" i="1" s="1"/>
  <c r="M613" i="1"/>
  <c r="B614" i="1"/>
  <c r="H614" i="1"/>
  <c r="I614" i="1"/>
  <c r="K614" i="1"/>
  <c r="J615" i="1"/>
  <c r="J617" i="1" s="1"/>
  <c r="L615" i="1"/>
  <c r="M615" i="1" s="1"/>
  <c r="M616" i="1"/>
  <c r="B617" i="1"/>
  <c r="H617" i="1"/>
  <c r="I617" i="1"/>
  <c r="K617" i="1"/>
  <c r="J618" i="1"/>
  <c r="J620" i="1" s="1"/>
  <c r="L618" i="1"/>
  <c r="M618" i="1" s="1"/>
  <c r="M619" i="1"/>
  <c r="B620" i="1"/>
  <c r="H620" i="1"/>
  <c r="I620" i="1"/>
  <c r="K620" i="1"/>
  <c r="J621" i="1"/>
  <c r="J623" i="1" s="1"/>
  <c r="L621" i="1"/>
  <c r="M621" i="1" s="1"/>
  <c r="M622" i="1"/>
  <c r="B623" i="1"/>
  <c r="H623" i="1"/>
  <c r="I623" i="1"/>
  <c r="K623" i="1"/>
  <c r="J624" i="1"/>
  <c r="J626" i="1" s="1"/>
  <c r="L624" i="1"/>
  <c r="M624" i="1" s="1"/>
  <c r="M625" i="1"/>
  <c r="B626" i="1"/>
  <c r="H626" i="1"/>
  <c r="I626" i="1"/>
  <c r="K626" i="1"/>
  <c r="J627" i="1"/>
  <c r="J629" i="1" s="1"/>
  <c r="L627" i="1"/>
  <c r="M627" i="1" s="1"/>
  <c r="M628" i="1"/>
  <c r="B629" i="1"/>
  <c r="H629" i="1"/>
  <c r="I629" i="1"/>
  <c r="K629" i="1"/>
  <c r="J630" i="1"/>
  <c r="J632" i="1" s="1"/>
  <c r="L630" i="1"/>
  <c r="M630" i="1" s="1"/>
  <c r="M631" i="1"/>
  <c r="B632" i="1"/>
  <c r="H632" i="1"/>
  <c r="I632" i="1"/>
  <c r="K632" i="1"/>
  <c r="J633" i="1"/>
  <c r="J635" i="1" s="1"/>
  <c r="L633" i="1"/>
  <c r="M633" i="1" s="1"/>
  <c r="M634" i="1"/>
  <c r="B635" i="1"/>
  <c r="H635" i="1"/>
  <c r="I635" i="1"/>
  <c r="K635" i="1"/>
  <c r="J636" i="1"/>
  <c r="J638" i="1" s="1"/>
  <c r="L636" i="1"/>
  <c r="M636" i="1" s="1"/>
  <c r="M637" i="1"/>
  <c r="B638" i="1"/>
  <c r="H638" i="1"/>
  <c r="I638" i="1"/>
  <c r="K638" i="1"/>
  <c r="J639" i="1"/>
  <c r="J641" i="1" s="1"/>
  <c r="L639" i="1"/>
  <c r="M639" i="1" s="1"/>
  <c r="M640" i="1"/>
  <c r="B641" i="1"/>
  <c r="H641" i="1"/>
  <c r="I641" i="1"/>
  <c r="K641" i="1"/>
  <c r="J642" i="1"/>
  <c r="J644" i="1" s="1"/>
  <c r="L642" i="1"/>
  <c r="M642" i="1" s="1"/>
  <c r="M643" i="1"/>
  <c r="B644" i="1"/>
  <c r="H644" i="1"/>
  <c r="I644" i="1"/>
  <c r="K644" i="1"/>
  <c r="J645" i="1"/>
  <c r="J647" i="1" s="1"/>
  <c r="L645" i="1"/>
  <c r="M645" i="1" s="1"/>
  <c r="M646" i="1"/>
  <c r="B647" i="1"/>
  <c r="H647" i="1"/>
  <c r="I647" i="1"/>
  <c r="K647" i="1"/>
  <c r="J648" i="1"/>
  <c r="J650" i="1" s="1"/>
  <c r="L648" i="1"/>
  <c r="M648" i="1" s="1"/>
  <c r="M649" i="1"/>
  <c r="B650" i="1"/>
  <c r="H650" i="1"/>
  <c r="I650" i="1"/>
  <c r="K650" i="1"/>
  <c r="J651" i="1"/>
  <c r="J653" i="1" s="1"/>
  <c r="L651" i="1"/>
  <c r="M651" i="1" s="1"/>
  <c r="M652" i="1"/>
  <c r="B653" i="1"/>
  <c r="H653" i="1"/>
  <c r="I653" i="1"/>
  <c r="K653" i="1"/>
  <c r="J654" i="1"/>
  <c r="J656" i="1" s="1"/>
  <c r="L654" i="1"/>
  <c r="M654" i="1" s="1"/>
  <c r="M655" i="1"/>
  <c r="B656" i="1"/>
  <c r="H656" i="1"/>
  <c r="I656" i="1"/>
  <c r="K656" i="1"/>
  <c r="J657" i="1"/>
  <c r="J659" i="1" s="1"/>
  <c r="L657" i="1"/>
  <c r="M657" i="1" s="1"/>
  <c r="M658" i="1"/>
  <c r="B659" i="1"/>
  <c r="H659" i="1"/>
  <c r="I659" i="1"/>
  <c r="K659" i="1"/>
  <c r="J660" i="1"/>
  <c r="J662" i="1" s="1"/>
  <c r="L660" i="1"/>
  <c r="M660" i="1" s="1"/>
  <c r="M661" i="1"/>
  <c r="B662" i="1"/>
  <c r="H662" i="1"/>
  <c r="I662" i="1"/>
  <c r="K662" i="1"/>
  <c r="J663" i="1"/>
  <c r="J665" i="1" s="1"/>
  <c r="L663" i="1"/>
  <c r="M663" i="1" s="1"/>
  <c r="M664" i="1"/>
  <c r="B665" i="1"/>
  <c r="H665" i="1"/>
  <c r="I665" i="1"/>
  <c r="K665" i="1"/>
  <c r="J666" i="1"/>
  <c r="J668" i="1" s="1"/>
  <c r="L666" i="1"/>
  <c r="M666" i="1" s="1"/>
  <c r="M667" i="1"/>
  <c r="B668" i="1"/>
  <c r="H668" i="1"/>
  <c r="I668" i="1"/>
  <c r="K668" i="1"/>
  <c r="J669" i="1"/>
  <c r="J671" i="1" s="1"/>
  <c r="L669" i="1"/>
  <c r="M669" i="1" s="1"/>
  <c r="M670" i="1"/>
  <c r="B671" i="1"/>
  <c r="H671" i="1"/>
  <c r="I671" i="1"/>
  <c r="K671" i="1"/>
  <c r="J672" i="1"/>
  <c r="J674" i="1" s="1"/>
  <c r="L672" i="1"/>
  <c r="M672" i="1" s="1"/>
  <c r="M673" i="1"/>
  <c r="B674" i="1"/>
  <c r="H674" i="1"/>
  <c r="I674" i="1"/>
  <c r="K674" i="1"/>
  <c r="J675" i="1"/>
  <c r="J677" i="1" s="1"/>
  <c r="L675" i="1"/>
  <c r="M675" i="1" s="1"/>
  <c r="M676" i="1"/>
  <c r="B677" i="1"/>
  <c r="H677" i="1"/>
  <c r="I677" i="1"/>
  <c r="K677" i="1"/>
  <c r="J678" i="1"/>
  <c r="J680" i="1" s="1"/>
  <c r="L678" i="1"/>
  <c r="M678" i="1" s="1"/>
  <c r="M679" i="1"/>
  <c r="B680" i="1"/>
  <c r="H680" i="1"/>
  <c r="I680" i="1"/>
  <c r="K680" i="1"/>
  <c r="J681" i="1"/>
  <c r="J683" i="1" s="1"/>
  <c r="L681" i="1"/>
  <c r="M681" i="1" s="1"/>
  <c r="M682" i="1"/>
  <c r="B683" i="1"/>
  <c r="H683" i="1"/>
  <c r="I683" i="1"/>
  <c r="K683" i="1"/>
  <c r="J684" i="1"/>
  <c r="J686" i="1" s="1"/>
  <c r="L684" i="1"/>
  <c r="M684" i="1" s="1"/>
  <c r="M685" i="1"/>
  <c r="B686" i="1"/>
  <c r="H686" i="1"/>
  <c r="I686" i="1"/>
  <c r="K686" i="1"/>
  <c r="J687" i="1"/>
  <c r="J689" i="1" s="1"/>
  <c r="L687" i="1"/>
  <c r="M687" i="1" s="1"/>
  <c r="M688" i="1"/>
  <c r="B689" i="1"/>
  <c r="H689" i="1"/>
  <c r="I689" i="1"/>
  <c r="K689" i="1"/>
  <c r="J690" i="1"/>
  <c r="J692" i="1" s="1"/>
  <c r="L690" i="1"/>
  <c r="M690" i="1" s="1"/>
  <c r="M691" i="1"/>
  <c r="B692" i="1"/>
  <c r="H692" i="1"/>
  <c r="I692" i="1"/>
  <c r="K692" i="1"/>
  <c r="J693" i="1"/>
  <c r="J695" i="1" s="1"/>
  <c r="L693" i="1"/>
  <c r="M693" i="1" s="1"/>
  <c r="M694" i="1"/>
  <c r="B695" i="1"/>
  <c r="H695" i="1"/>
  <c r="I695" i="1"/>
  <c r="K695" i="1"/>
  <c r="J696" i="1"/>
  <c r="J698" i="1" s="1"/>
  <c r="L696" i="1"/>
  <c r="M696" i="1" s="1"/>
  <c r="M697" i="1"/>
  <c r="B698" i="1"/>
  <c r="H698" i="1"/>
  <c r="I698" i="1"/>
  <c r="K698" i="1"/>
  <c r="J699" i="1"/>
  <c r="J701" i="1" s="1"/>
  <c r="L699" i="1"/>
  <c r="M699" i="1" s="1"/>
  <c r="M700" i="1"/>
  <c r="B701" i="1"/>
  <c r="H701" i="1"/>
  <c r="I701" i="1"/>
  <c r="K701" i="1"/>
  <c r="J702" i="1"/>
  <c r="J704" i="1" s="1"/>
  <c r="L702" i="1"/>
  <c r="M702" i="1" s="1"/>
  <c r="M703" i="1"/>
  <c r="B704" i="1"/>
  <c r="H704" i="1"/>
  <c r="I704" i="1"/>
  <c r="K704" i="1"/>
  <c r="J705" i="1"/>
  <c r="J707" i="1" s="1"/>
  <c r="L705" i="1"/>
  <c r="M705" i="1" s="1"/>
  <c r="M706" i="1"/>
  <c r="B707" i="1"/>
  <c r="H707" i="1"/>
  <c r="I707" i="1"/>
  <c r="K707" i="1"/>
  <c r="J708" i="1"/>
  <c r="J710" i="1" s="1"/>
  <c r="L708" i="1"/>
  <c r="M708" i="1" s="1"/>
  <c r="M709" i="1"/>
  <c r="B710" i="1"/>
  <c r="H710" i="1"/>
  <c r="I710" i="1"/>
  <c r="K710" i="1"/>
  <c r="J711" i="1"/>
  <c r="J713" i="1" s="1"/>
  <c r="L711" i="1"/>
  <c r="M711" i="1" s="1"/>
  <c r="M712" i="1"/>
  <c r="B713" i="1"/>
  <c r="H713" i="1"/>
  <c r="I713" i="1"/>
  <c r="K713" i="1"/>
  <c r="J714" i="1"/>
  <c r="J716" i="1" s="1"/>
  <c r="L714" i="1"/>
  <c r="M714" i="1" s="1"/>
  <c r="M715" i="1"/>
  <c r="B716" i="1"/>
  <c r="H716" i="1"/>
  <c r="I716" i="1"/>
  <c r="K716" i="1"/>
  <c r="J717" i="1"/>
  <c r="J719" i="1" s="1"/>
  <c r="L717" i="1"/>
  <c r="M717" i="1" s="1"/>
  <c r="M718" i="1"/>
  <c r="B719" i="1"/>
  <c r="H719" i="1"/>
  <c r="I719" i="1"/>
  <c r="K719" i="1"/>
  <c r="J720" i="1"/>
  <c r="J722" i="1" s="1"/>
  <c r="L720" i="1"/>
  <c r="M720" i="1" s="1"/>
  <c r="M721" i="1"/>
  <c r="B722" i="1"/>
  <c r="H722" i="1"/>
  <c r="I722" i="1"/>
  <c r="K722" i="1"/>
  <c r="J723" i="1"/>
  <c r="J725" i="1" s="1"/>
  <c r="L723" i="1"/>
  <c r="M723" i="1" s="1"/>
  <c r="M724" i="1"/>
  <c r="B725" i="1"/>
  <c r="H725" i="1"/>
  <c r="I725" i="1"/>
  <c r="K725" i="1"/>
  <c r="J726" i="1"/>
  <c r="J728" i="1" s="1"/>
  <c r="L726" i="1"/>
  <c r="M726" i="1" s="1"/>
  <c r="M727" i="1"/>
  <c r="B728" i="1"/>
  <c r="H728" i="1"/>
  <c r="I728" i="1"/>
  <c r="K728" i="1"/>
  <c r="J729" i="1"/>
  <c r="J731" i="1" s="1"/>
  <c r="L729" i="1"/>
  <c r="M729" i="1" s="1"/>
  <c r="M730" i="1"/>
  <c r="B731" i="1"/>
  <c r="H731" i="1"/>
  <c r="I731" i="1"/>
  <c r="K731" i="1"/>
  <c r="J732" i="1"/>
  <c r="J734" i="1" s="1"/>
  <c r="L732" i="1"/>
  <c r="M732" i="1" s="1"/>
  <c r="M733" i="1"/>
  <c r="B734" i="1"/>
  <c r="H734" i="1"/>
  <c r="I734" i="1"/>
  <c r="K734" i="1"/>
  <c r="J735" i="1"/>
  <c r="J737" i="1" s="1"/>
  <c r="L735" i="1"/>
  <c r="M735" i="1" s="1"/>
  <c r="M736" i="1"/>
  <c r="B737" i="1"/>
  <c r="H737" i="1"/>
  <c r="I737" i="1"/>
  <c r="K737" i="1"/>
  <c r="J738" i="1"/>
  <c r="J740" i="1" s="1"/>
  <c r="L738" i="1"/>
  <c r="M738" i="1" s="1"/>
  <c r="M739" i="1"/>
  <c r="B740" i="1"/>
  <c r="H740" i="1"/>
  <c r="I740" i="1"/>
  <c r="K740" i="1"/>
  <c r="J741" i="1"/>
  <c r="J743" i="1" s="1"/>
  <c r="L741" i="1"/>
  <c r="M741" i="1" s="1"/>
  <c r="M742" i="1"/>
  <c r="B743" i="1"/>
  <c r="H743" i="1"/>
  <c r="I743" i="1"/>
  <c r="K743" i="1"/>
  <c r="J744" i="1"/>
  <c r="J746" i="1" s="1"/>
  <c r="L744" i="1"/>
  <c r="M744" i="1" s="1"/>
  <c r="M745" i="1"/>
  <c r="B746" i="1"/>
  <c r="H746" i="1"/>
  <c r="I746" i="1"/>
  <c r="K746" i="1"/>
  <c r="J747" i="1"/>
  <c r="J749" i="1" s="1"/>
  <c r="L747" i="1"/>
  <c r="M747" i="1" s="1"/>
  <c r="M748" i="1"/>
  <c r="B749" i="1"/>
  <c r="H749" i="1"/>
  <c r="I749" i="1"/>
  <c r="K749" i="1"/>
  <c r="J750" i="1"/>
  <c r="J752" i="1" s="1"/>
  <c r="L750" i="1"/>
  <c r="M750" i="1" s="1"/>
  <c r="M751" i="1"/>
  <c r="B752" i="1"/>
  <c r="H752" i="1"/>
  <c r="I752" i="1"/>
  <c r="K752" i="1"/>
  <c r="J753" i="1"/>
  <c r="J755" i="1" s="1"/>
  <c r="L753" i="1"/>
  <c r="M753" i="1" s="1"/>
  <c r="M754" i="1"/>
  <c r="B755" i="1"/>
  <c r="H755" i="1"/>
  <c r="I755" i="1"/>
  <c r="K755" i="1"/>
  <c r="J756" i="1"/>
  <c r="J758" i="1" s="1"/>
  <c r="L756" i="1"/>
  <c r="M756" i="1" s="1"/>
  <c r="M757" i="1"/>
  <c r="B758" i="1"/>
  <c r="H758" i="1"/>
  <c r="I758" i="1"/>
  <c r="K758" i="1"/>
  <c r="J759" i="1"/>
  <c r="J761" i="1" s="1"/>
  <c r="L759" i="1"/>
  <c r="M759" i="1" s="1"/>
  <c r="M760" i="1"/>
  <c r="B761" i="1"/>
  <c r="H761" i="1"/>
  <c r="I761" i="1"/>
  <c r="K761" i="1"/>
  <c r="J762" i="1"/>
  <c r="J764" i="1" s="1"/>
  <c r="L762" i="1"/>
  <c r="M762" i="1" s="1"/>
  <c r="M763" i="1"/>
  <c r="B764" i="1"/>
  <c r="H764" i="1"/>
  <c r="I764" i="1"/>
  <c r="K764" i="1"/>
  <c r="J765" i="1"/>
  <c r="J767" i="1" s="1"/>
  <c r="L765" i="1"/>
  <c r="M765" i="1" s="1"/>
  <c r="M766" i="1"/>
  <c r="B767" i="1"/>
  <c r="H767" i="1"/>
  <c r="I767" i="1"/>
  <c r="K767" i="1"/>
  <c r="J768" i="1"/>
  <c r="J770" i="1" s="1"/>
  <c r="L768" i="1"/>
  <c r="M768" i="1" s="1"/>
  <c r="M769" i="1"/>
  <c r="B770" i="1"/>
  <c r="H770" i="1"/>
  <c r="I770" i="1"/>
  <c r="K770" i="1"/>
  <c r="J771" i="1"/>
  <c r="J773" i="1" s="1"/>
  <c r="L771" i="1"/>
  <c r="M771" i="1" s="1"/>
  <c r="M772" i="1"/>
  <c r="B773" i="1"/>
  <c r="H773" i="1"/>
  <c r="I773" i="1"/>
  <c r="K773" i="1"/>
  <c r="J774" i="1"/>
  <c r="J776" i="1" s="1"/>
  <c r="L774" i="1"/>
  <c r="M774" i="1" s="1"/>
  <c r="M775" i="1"/>
  <c r="B776" i="1"/>
  <c r="H776" i="1"/>
  <c r="I776" i="1"/>
  <c r="K776" i="1"/>
  <c r="J777" i="1"/>
  <c r="J779" i="1" s="1"/>
  <c r="L777" i="1"/>
  <c r="M777" i="1" s="1"/>
  <c r="M778" i="1"/>
  <c r="B779" i="1"/>
  <c r="H779" i="1"/>
  <c r="I779" i="1"/>
  <c r="K779" i="1"/>
  <c r="J780" i="1"/>
  <c r="J782" i="1" s="1"/>
  <c r="L780" i="1"/>
  <c r="M780" i="1" s="1"/>
  <c r="M781" i="1"/>
  <c r="B782" i="1"/>
  <c r="H782" i="1"/>
  <c r="I782" i="1"/>
  <c r="K782" i="1"/>
  <c r="J783" i="1"/>
  <c r="J785" i="1" s="1"/>
  <c r="L783" i="1"/>
  <c r="M783" i="1" s="1"/>
  <c r="M784" i="1"/>
  <c r="B785" i="1"/>
  <c r="H785" i="1"/>
  <c r="I785" i="1"/>
  <c r="K785" i="1"/>
  <c r="J786" i="1"/>
  <c r="J788" i="1" s="1"/>
  <c r="L786" i="1"/>
  <c r="M786" i="1" s="1"/>
  <c r="M787" i="1"/>
  <c r="B788" i="1"/>
  <c r="H788" i="1"/>
  <c r="I788" i="1"/>
  <c r="K788" i="1"/>
  <c r="J789" i="1"/>
  <c r="J791" i="1" s="1"/>
  <c r="L789" i="1"/>
  <c r="M789" i="1" s="1"/>
  <c r="M790" i="1"/>
  <c r="B791" i="1"/>
  <c r="H791" i="1"/>
  <c r="I791" i="1"/>
  <c r="K791" i="1"/>
  <c r="J792" i="1"/>
  <c r="J794" i="1" s="1"/>
  <c r="L792" i="1"/>
  <c r="M792" i="1" s="1"/>
  <c r="M793" i="1"/>
  <c r="B794" i="1"/>
  <c r="H794" i="1"/>
  <c r="I794" i="1"/>
  <c r="K794" i="1"/>
  <c r="J795" i="1"/>
  <c r="J797" i="1" s="1"/>
  <c r="L795" i="1"/>
  <c r="M795" i="1" s="1"/>
  <c r="M796" i="1"/>
  <c r="B797" i="1"/>
  <c r="H797" i="1"/>
  <c r="I797" i="1"/>
  <c r="K797" i="1"/>
  <c r="J798" i="1"/>
  <c r="J800" i="1" s="1"/>
  <c r="L798" i="1"/>
  <c r="M798" i="1" s="1"/>
  <c r="M799" i="1"/>
  <c r="B800" i="1"/>
  <c r="H800" i="1"/>
  <c r="I800" i="1"/>
  <c r="K800" i="1"/>
  <c r="J801" i="1"/>
  <c r="J803" i="1" s="1"/>
  <c r="L801" i="1"/>
  <c r="M801" i="1" s="1"/>
  <c r="M802" i="1"/>
  <c r="B803" i="1"/>
  <c r="H803" i="1"/>
  <c r="I803" i="1"/>
  <c r="K803" i="1"/>
  <c r="J804" i="1"/>
  <c r="J806" i="1" s="1"/>
  <c r="L804" i="1"/>
  <c r="M804" i="1" s="1"/>
  <c r="M805" i="1"/>
  <c r="B806" i="1"/>
  <c r="H806" i="1"/>
  <c r="I806" i="1"/>
  <c r="K806" i="1"/>
  <c r="J807" i="1"/>
  <c r="J809" i="1" s="1"/>
  <c r="L807" i="1"/>
  <c r="M807" i="1" s="1"/>
  <c r="M808" i="1"/>
  <c r="B809" i="1"/>
  <c r="H809" i="1"/>
  <c r="I809" i="1"/>
  <c r="K809" i="1"/>
  <c r="J810" i="1"/>
  <c r="J812" i="1" s="1"/>
  <c r="L810" i="1"/>
  <c r="M810" i="1" s="1"/>
  <c r="M811" i="1"/>
  <c r="B812" i="1"/>
  <c r="H812" i="1"/>
  <c r="I812" i="1"/>
  <c r="K812" i="1"/>
  <c r="J813" i="1"/>
  <c r="J815" i="1" s="1"/>
  <c r="L813" i="1"/>
  <c r="M813" i="1" s="1"/>
  <c r="M814" i="1"/>
  <c r="B815" i="1"/>
  <c r="H815" i="1"/>
  <c r="I815" i="1"/>
  <c r="K815" i="1"/>
  <c r="J816" i="1"/>
  <c r="J818" i="1" s="1"/>
  <c r="L816" i="1"/>
  <c r="M816" i="1" s="1"/>
  <c r="M817" i="1"/>
  <c r="B818" i="1"/>
  <c r="H818" i="1"/>
  <c r="I818" i="1"/>
  <c r="K818" i="1"/>
  <c r="J819" i="1"/>
  <c r="J821" i="1" s="1"/>
  <c r="L819" i="1"/>
  <c r="M819" i="1" s="1"/>
  <c r="M820" i="1"/>
  <c r="B821" i="1"/>
  <c r="H821" i="1"/>
  <c r="I821" i="1"/>
  <c r="K821" i="1"/>
  <c r="J822" i="1"/>
  <c r="J824" i="1" s="1"/>
  <c r="L822" i="1"/>
  <c r="M822" i="1" s="1"/>
  <c r="M823" i="1"/>
  <c r="B824" i="1"/>
  <c r="H824" i="1"/>
  <c r="I824" i="1"/>
  <c r="K824" i="1"/>
  <c r="J825" i="1"/>
  <c r="J827" i="1" s="1"/>
  <c r="L825" i="1"/>
  <c r="M825" i="1" s="1"/>
  <c r="M826" i="1"/>
  <c r="B827" i="1"/>
  <c r="H827" i="1"/>
  <c r="I827" i="1"/>
  <c r="K827" i="1"/>
  <c r="J828" i="1"/>
  <c r="J830" i="1" s="1"/>
  <c r="L828" i="1"/>
  <c r="M828" i="1" s="1"/>
  <c r="M829" i="1"/>
  <c r="B830" i="1"/>
  <c r="H830" i="1"/>
  <c r="I830" i="1"/>
  <c r="K830" i="1"/>
  <c r="J831" i="1"/>
  <c r="J833" i="1" s="1"/>
  <c r="L831" i="1"/>
  <c r="M831" i="1" s="1"/>
  <c r="M832" i="1"/>
  <c r="B833" i="1"/>
  <c r="H833" i="1"/>
  <c r="I833" i="1"/>
  <c r="K833" i="1"/>
  <c r="J834" i="1"/>
  <c r="J836" i="1" s="1"/>
  <c r="L834" i="1"/>
  <c r="M834" i="1" s="1"/>
  <c r="M835" i="1"/>
  <c r="B836" i="1"/>
  <c r="H836" i="1"/>
  <c r="I836" i="1"/>
  <c r="K836" i="1"/>
  <c r="J837" i="1"/>
  <c r="J839" i="1" s="1"/>
  <c r="L837" i="1"/>
  <c r="M837" i="1" s="1"/>
  <c r="M838" i="1"/>
  <c r="B839" i="1"/>
  <c r="H839" i="1"/>
  <c r="I839" i="1"/>
  <c r="K839" i="1"/>
  <c r="J840" i="1"/>
  <c r="J842" i="1" s="1"/>
  <c r="L840" i="1"/>
  <c r="M840" i="1" s="1"/>
  <c r="M841" i="1"/>
  <c r="B842" i="1"/>
  <c r="H842" i="1"/>
  <c r="I842" i="1"/>
  <c r="K842" i="1"/>
  <c r="J843" i="1"/>
  <c r="J845" i="1" s="1"/>
  <c r="L843" i="1"/>
  <c r="M843" i="1" s="1"/>
  <c r="M844" i="1"/>
  <c r="B845" i="1"/>
  <c r="H845" i="1"/>
  <c r="I845" i="1"/>
  <c r="K845" i="1"/>
  <c r="J846" i="1"/>
  <c r="J848" i="1" s="1"/>
  <c r="L846" i="1"/>
  <c r="M846" i="1" s="1"/>
  <c r="M847" i="1"/>
  <c r="B848" i="1"/>
  <c r="H848" i="1"/>
  <c r="I848" i="1"/>
  <c r="K848" i="1"/>
  <c r="J849" i="1"/>
  <c r="J851" i="1" s="1"/>
  <c r="L849" i="1"/>
  <c r="M849" i="1" s="1"/>
  <c r="M850" i="1"/>
  <c r="B851" i="1"/>
  <c r="H851" i="1"/>
  <c r="I851" i="1"/>
  <c r="K851" i="1"/>
  <c r="J852" i="1"/>
  <c r="J854" i="1" s="1"/>
  <c r="L852" i="1"/>
  <c r="M852" i="1" s="1"/>
  <c r="M853" i="1"/>
  <c r="B854" i="1"/>
  <c r="H854" i="1"/>
  <c r="I854" i="1"/>
  <c r="K854" i="1"/>
  <c r="J855" i="1"/>
  <c r="J857" i="1" s="1"/>
  <c r="L855" i="1"/>
  <c r="M855" i="1" s="1"/>
  <c r="M856" i="1"/>
  <c r="B857" i="1"/>
  <c r="H857" i="1"/>
  <c r="I857" i="1"/>
  <c r="K857" i="1"/>
  <c r="J858" i="1"/>
  <c r="J860" i="1" s="1"/>
  <c r="L858" i="1"/>
  <c r="M858" i="1" s="1"/>
  <c r="M859" i="1"/>
  <c r="B860" i="1"/>
  <c r="H860" i="1"/>
  <c r="I860" i="1"/>
  <c r="K860" i="1"/>
  <c r="J861" i="1"/>
  <c r="J863" i="1" s="1"/>
  <c r="L861" i="1"/>
  <c r="M861" i="1" s="1"/>
  <c r="M862" i="1"/>
  <c r="B863" i="1"/>
  <c r="H863" i="1"/>
  <c r="I863" i="1"/>
  <c r="K863" i="1"/>
  <c r="J864" i="1"/>
  <c r="J866" i="1" s="1"/>
  <c r="L864" i="1"/>
  <c r="M864" i="1" s="1"/>
  <c r="M865" i="1"/>
  <c r="B866" i="1"/>
  <c r="H866" i="1"/>
  <c r="I866" i="1"/>
  <c r="K866" i="1"/>
  <c r="J867" i="1"/>
  <c r="J869" i="1" s="1"/>
  <c r="L867" i="1"/>
  <c r="M867" i="1" s="1"/>
  <c r="M868" i="1"/>
  <c r="B869" i="1"/>
  <c r="H869" i="1"/>
  <c r="I869" i="1"/>
  <c r="K869" i="1"/>
  <c r="J870" i="1"/>
  <c r="J872" i="1" s="1"/>
  <c r="L870" i="1"/>
  <c r="M870" i="1" s="1"/>
  <c r="M871" i="1"/>
  <c r="B872" i="1"/>
  <c r="H872" i="1"/>
  <c r="I872" i="1"/>
  <c r="K872" i="1"/>
  <c r="J873" i="1"/>
  <c r="J875" i="1" s="1"/>
  <c r="L873" i="1"/>
  <c r="M873" i="1" s="1"/>
  <c r="M874" i="1"/>
  <c r="B875" i="1"/>
  <c r="H875" i="1"/>
  <c r="I875" i="1"/>
  <c r="K875" i="1"/>
  <c r="J876" i="1"/>
  <c r="J878" i="1" s="1"/>
  <c r="L876" i="1"/>
  <c r="M876" i="1" s="1"/>
  <c r="M877" i="1"/>
  <c r="B878" i="1"/>
  <c r="H878" i="1"/>
  <c r="I878" i="1"/>
  <c r="K878" i="1"/>
  <c r="J879" i="1"/>
  <c r="J881" i="1" s="1"/>
  <c r="L879" i="1"/>
  <c r="M879" i="1" s="1"/>
  <c r="M880" i="1"/>
  <c r="B881" i="1"/>
  <c r="H881" i="1"/>
  <c r="I881" i="1"/>
  <c r="K881" i="1"/>
  <c r="J882" i="1"/>
  <c r="J884" i="1" s="1"/>
  <c r="L882" i="1"/>
  <c r="M882" i="1" s="1"/>
  <c r="M883" i="1"/>
  <c r="B884" i="1"/>
  <c r="H884" i="1"/>
  <c r="I884" i="1"/>
  <c r="K884" i="1"/>
  <c r="J885" i="1"/>
  <c r="J887" i="1" s="1"/>
  <c r="L885" i="1"/>
  <c r="M885" i="1" s="1"/>
  <c r="M886" i="1"/>
  <c r="B887" i="1"/>
  <c r="H887" i="1"/>
  <c r="I887" i="1"/>
  <c r="K887" i="1"/>
  <c r="J888" i="1"/>
  <c r="J890" i="1" s="1"/>
  <c r="L888" i="1"/>
  <c r="M888" i="1" s="1"/>
  <c r="M889" i="1"/>
  <c r="B890" i="1"/>
  <c r="H890" i="1"/>
  <c r="I890" i="1"/>
  <c r="K890" i="1"/>
  <c r="J891" i="1"/>
  <c r="J893" i="1" s="1"/>
  <c r="L891" i="1"/>
  <c r="M891" i="1" s="1"/>
  <c r="M892" i="1"/>
  <c r="B893" i="1"/>
  <c r="H893" i="1"/>
  <c r="I893" i="1"/>
  <c r="K893" i="1"/>
  <c r="J894" i="1"/>
  <c r="J896" i="1" s="1"/>
  <c r="L894" i="1"/>
  <c r="M894" i="1" s="1"/>
  <c r="M895" i="1"/>
  <c r="B896" i="1"/>
  <c r="H896" i="1"/>
  <c r="I896" i="1"/>
  <c r="K896" i="1"/>
  <c r="J897" i="1"/>
  <c r="J899" i="1" s="1"/>
  <c r="L897" i="1"/>
  <c r="M897" i="1" s="1"/>
  <c r="M898" i="1"/>
  <c r="B899" i="1"/>
  <c r="H899" i="1"/>
  <c r="I899" i="1"/>
  <c r="K899" i="1"/>
  <c r="J900" i="1"/>
  <c r="J902" i="1" s="1"/>
  <c r="L900" i="1"/>
  <c r="M900" i="1" s="1"/>
  <c r="M901" i="1"/>
  <c r="B902" i="1"/>
  <c r="H902" i="1"/>
  <c r="I902" i="1"/>
  <c r="K902" i="1"/>
  <c r="J903" i="1"/>
  <c r="J905" i="1" s="1"/>
  <c r="L903" i="1"/>
  <c r="M903" i="1" s="1"/>
  <c r="M904" i="1"/>
  <c r="B905" i="1"/>
  <c r="H905" i="1"/>
  <c r="I905" i="1"/>
  <c r="K905" i="1"/>
  <c r="J906" i="1"/>
  <c r="J908" i="1" s="1"/>
  <c r="L906" i="1"/>
  <c r="M906" i="1" s="1"/>
  <c r="M907" i="1"/>
  <c r="B908" i="1"/>
  <c r="H908" i="1"/>
  <c r="I908" i="1"/>
  <c r="K908" i="1"/>
  <c r="J909" i="1"/>
  <c r="J911" i="1" s="1"/>
  <c r="L909" i="1"/>
  <c r="M909" i="1" s="1"/>
  <c r="M910" i="1"/>
  <c r="B911" i="1"/>
  <c r="H911" i="1"/>
  <c r="I911" i="1"/>
  <c r="K911" i="1"/>
  <c r="J912" i="1"/>
  <c r="J914" i="1" s="1"/>
  <c r="L912" i="1"/>
  <c r="M912" i="1" s="1"/>
  <c r="M913" i="1"/>
  <c r="B914" i="1"/>
  <c r="H914" i="1"/>
  <c r="I914" i="1"/>
  <c r="K914" i="1"/>
  <c r="J915" i="1"/>
  <c r="J917" i="1" s="1"/>
  <c r="L915" i="1"/>
  <c r="M915" i="1" s="1"/>
  <c r="M916" i="1"/>
  <c r="B917" i="1"/>
  <c r="H917" i="1"/>
  <c r="I917" i="1"/>
  <c r="K917" i="1"/>
  <c r="J918" i="1"/>
  <c r="J920" i="1" s="1"/>
  <c r="L918" i="1"/>
  <c r="M918" i="1" s="1"/>
  <c r="M919" i="1"/>
  <c r="B920" i="1"/>
  <c r="H920" i="1"/>
  <c r="I920" i="1"/>
  <c r="K920" i="1"/>
  <c r="J921" i="1"/>
  <c r="J923" i="1" s="1"/>
  <c r="L921" i="1"/>
  <c r="M921" i="1" s="1"/>
  <c r="M922" i="1"/>
  <c r="B923" i="1"/>
  <c r="H923" i="1"/>
  <c r="I923" i="1"/>
  <c r="K923" i="1"/>
  <c r="J924" i="1"/>
  <c r="J926" i="1" s="1"/>
  <c r="L924" i="1"/>
  <c r="M924" i="1" s="1"/>
  <c r="M925" i="1"/>
  <c r="B926" i="1"/>
  <c r="H926" i="1"/>
  <c r="I926" i="1"/>
  <c r="K926" i="1"/>
  <c r="J927" i="1"/>
  <c r="J929" i="1" s="1"/>
  <c r="L927" i="1"/>
  <c r="M927" i="1" s="1"/>
  <c r="M928" i="1"/>
  <c r="B929" i="1"/>
  <c r="H929" i="1"/>
  <c r="I929" i="1"/>
  <c r="K929" i="1"/>
  <c r="J930" i="1"/>
  <c r="J932" i="1" s="1"/>
  <c r="L930" i="1"/>
  <c r="M930" i="1" s="1"/>
  <c r="M931" i="1"/>
  <c r="B932" i="1"/>
  <c r="H932" i="1"/>
  <c r="I932" i="1"/>
  <c r="K932" i="1"/>
  <c r="J933" i="1"/>
  <c r="J935" i="1" s="1"/>
  <c r="L933" i="1"/>
  <c r="M933" i="1" s="1"/>
  <c r="M934" i="1"/>
  <c r="B935" i="1"/>
  <c r="H935" i="1"/>
  <c r="I935" i="1"/>
  <c r="K935" i="1"/>
  <c r="J936" i="1"/>
  <c r="J938" i="1" s="1"/>
  <c r="L936" i="1"/>
  <c r="M936" i="1" s="1"/>
  <c r="M937" i="1"/>
  <c r="B938" i="1"/>
  <c r="H938" i="1"/>
  <c r="I938" i="1"/>
  <c r="K938" i="1"/>
  <c r="J939" i="1"/>
  <c r="J941" i="1" s="1"/>
  <c r="L939" i="1"/>
  <c r="M939" i="1" s="1"/>
  <c r="M940" i="1"/>
  <c r="B941" i="1"/>
  <c r="H941" i="1"/>
  <c r="I941" i="1"/>
  <c r="K941" i="1"/>
  <c r="J942" i="1"/>
  <c r="J944" i="1" s="1"/>
  <c r="L942" i="1"/>
  <c r="M942" i="1" s="1"/>
  <c r="M943" i="1"/>
  <c r="B944" i="1"/>
  <c r="H944" i="1"/>
  <c r="I944" i="1"/>
  <c r="K944" i="1"/>
  <c r="J945" i="1"/>
  <c r="J947" i="1" s="1"/>
  <c r="L945" i="1"/>
  <c r="M945" i="1" s="1"/>
  <c r="M946" i="1"/>
  <c r="B947" i="1"/>
  <c r="H947" i="1"/>
  <c r="I947" i="1"/>
  <c r="K947" i="1"/>
  <c r="J948" i="1"/>
  <c r="J950" i="1" s="1"/>
  <c r="L948" i="1"/>
  <c r="M948" i="1" s="1"/>
  <c r="M949" i="1"/>
  <c r="B950" i="1"/>
  <c r="H950" i="1"/>
  <c r="I950" i="1"/>
  <c r="K950" i="1"/>
  <c r="J951" i="1"/>
  <c r="J953" i="1" s="1"/>
  <c r="L951" i="1"/>
  <c r="M951" i="1" s="1"/>
  <c r="M952" i="1"/>
  <c r="B953" i="1"/>
  <c r="H953" i="1"/>
  <c r="I953" i="1"/>
  <c r="K953" i="1"/>
  <c r="J954" i="1"/>
  <c r="J956" i="1" s="1"/>
  <c r="L954" i="1"/>
  <c r="M954" i="1" s="1"/>
  <c r="M955" i="1"/>
  <c r="B956" i="1"/>
  <c r="H956" i="1"/>
  <c r="I956" i="1"/>
  <c r="K956" i="1"/>
  <c r="J957" i="1"/>
  <c r="J959" i="1" s="1"/>
  <c r="L957" i="1"/>
  <c r="M957" i="1" s="1"/>
  <c r="M958" i="1"/>
  <c r="B959" i="1"/>
  <c r="H959" i="1"/>
  <c r="I959" i="1"/>
  <c r="K959" i="1"/>
  <c r="J960" i="1"/>
  <c r="J962" i="1" s="1"/>
  <c r="L960" i="1"/>
  <c r="M960" i="1" s="1"/>
  <c r="M961" i="1"/>
  <c r="B962" i="1"/>
  <c r="H962" i="1"/>
  <c r="I962" i="1"/>
  <c r="K962" i="1"/>
  <c r="J963" i="1"/>
  <c r="J965" i="1" s="1"/>
  <c r="L963" i="1"/>
  <c r="M963" i="1" s="1"/>
  <c r="M964" i="1"/>
  <c r="B965" i="1"/>
  <c r="H965" i="1"/>
  <c r="I965" i="1"/>
  <c r="K965" i="1"/>
  <c r="J966" i="1"/>
  <c r="J968" i="1" s="1"/>
  <c r="L966" i="1"/>
  <c r="M966" i="1" s="1"/>
  <c r="M967" i="1"/>
  <c r="B968" i="1"/>
  <c r="H968" i="1"/>
  <c r="I968" i="1"/>
  <c r="K968" i="1"/>
  <c r="J969" i="1"/>
  <c r="J971" i="1" s="1"/>
  <c r="L969" i="1"/>
  <c r="M969" i="1" s="1"/>
  <c r="M970" i="1"/>
  <c r="B971" i="1"/>
  <c r="H971" i="1"/>
  <c r="I971" i="1"/>
  <c r="K971" i="1"/>
  <c r="J972" i="1"/>
  <c r="J974" i="1" s="1"/>
  <c r="L972" i="1"/>
  <c r="M972" i="1" s="1"/>
  <c r="M973" i="1"/>
  <c r="B974" i="1"/>
  <c r="H974" i="1"/>
  <c r="I974" i="1"/>
  <c r="K974" i="1"/>
  <c r="J975" i="1"/>
  <c r="J977" i="1" s="1"/>
  <c r="L975" i="1"/>
  <c r="M975" i="1" s="1"/>
  <c r="M976" i="1"/>
  <c r="B977" i="1"/>
  <c r="H977" i="1"/>
  <c r="I977" i="1"/>
  <c r="K977" i="1"/>
  <c r="J978" i="1"/>
  <c r="J980" i="1" s="1"/>
  <c r="L978" i="1"/>
  <c r="M978" i="1" s="1"/>
  <c r="M979" i="1"/>
  <c r="B980" i="1"/>
  <c r="H980" i="1"/>
  <c r="I980" i="1"/>
  <c r="K980" i="1"/>
  <c r="J981" i="1"/>
  <c r="J983" i="1" s="1"/>
  <c r="L981" i="1"/>
  <c r="M981" i="1" s="1"/>
  <c r="M982" i="1"/>
  <c r="B983" i="1"/>
  <c r="H983" i="1"/>
  <c r="I983" i="1"/>
  <c r="K983" i="1"/>
  <c r="J984" i="1"/>
  <c r="J986" i="1" s="1"/>
  <c r="L984" i="1"/>
  <c r="M984" i="1" s="1"/>
  <c r="M985" i="1"/>
  <c r="B986" i="1"/>
  <c r="H986" i="1"/>
  <c r="I986" i="1"/>
  <c r="K986" i="1"/>
  <c r="J987" i="1"/>
  <c r="J989" i="1" s="1"/>
  <c r="L987" i="1"/>
  <c r="M987" i="1" s="1"/>
  <c r="M988" i="1"/>
  <c r="B989" i="1"/>
  <c r="H989" i="1"/>
  <c r="I989" i="1"/>
  <c r="K989" i="1"/>
  <c r="J990" i="1"/>
  <c r="J992" i="1" s="1"/>
  <c r="L990" i="1"/>
  <c r="M990" i="1" s="1"/>
  <c r="M991" i="1"/>
  <c r="B992" i="1"/>
  <c r="H992" i="1"/>
  <c r="I992" i="1"/>
  <c r="K992" i="1"/>
  <c r="J993" i="1"/>
  <c r="J995" i="1" s="1"/>
  <c r="L993" i="1"/>
  <c r="M993" i="1" s="1"/>
  <c r="M994" i="1"/>
  <c r="B995" i="1"/>
  <c r="H995" i="1"/>
  <c r="I995" i="1"/>
  <c r="K995" i="1"/>
  <c r="J996" i="1"/>
  <c r="J998" i="1" s="1"/>
  <c r="L996" i="1"/>
  <c r="M996" i="1" s="1"/>
  <c r="M997" i="1"/>
  <c r="B998" i="1"/>
  <c r="H998" i="1"/>
  <c r="I998" i="1"/>
  <c r="K998" i="1"/>
  <c r="J999" i="1"/>
  <c r="J1001" i="1" s="1"/>
  <c r="L999" i="1"/>
  <c r="M999" i="1" s="1"/>
  <c r="M1000" i="1"/>
  <c r="B1001" i="1"/>
  <c r="H1001" i="1"/>
  <c r="I1001" i="1"/>
  <c r="K1001" i="1"/>
  <c r="J1002" i="1"/>
  <c r="J1004" i="1" s="1"/>
  <c r="L1002" i="1"/>
  <c r="M1002" i="1" s="1"/>
  <c r="M1003" i="1"/>
  <c r="B1004" i="1"/>
  <c r="H1004" i="1"/>
  <c r="I1004" i="1"/>
  <c r="K1004" i="1"/>
  <c r="J1005" i="1"/>
  <c r="J1007" i="1" s="1"/>
  <c r="L1005" i="1"/>
  <c r="M1005" i="1" s="1"/>
  <c r="M1006" i="1"/>
  <c r="B1007" i="1"/>
  <c r="H1007" i="1"/>
  <c r="I1007" i="1"/>
  <c r="K1007" i="1"/>
  <c r="J1008" i="1"/>
  <c r="J1010" i="1" s="1"/>
  <c r="L1008" i="1"/>
  <c r="M1008" i="1" s="1"/>
  <c r="M1009" i="1"/>
  <c r="B1010" i="1"/>
  <c r="H1010" i="1"/>
  <c r="I1010" i="1"/>
  <c r="K1010" i="1"/>
  <c r="J1011" i="1"/>
  <c r="J1013" i="1" s="1"/>
  <c r="L1011" i="1"/>
  <c r="M1011" i="1" s="1"/>
  <c r="M1012" i="1"/>
  <c r="B1013" i="1"/>
  <c r="H1013" i="1"/>
  <c r="I1013" i="1"/>
  <c r="K1013" i="1"/>
  <c r="J1014" i="1"/>
  <c r="J1016" i="1" s="1"/>
  <c r="L1014" i="1"/>
  <c r="M1014" i="1" s="1"/>
  <c r="M1015" i="1"/>
  <c r="B1016" i="1"/>
  <c r="H1016" i="1"/>
  <c r="I1016" i="1"/>
  <c r="K1016" i="1"/>
  <c r="J1017" i="1"/>
  <c r="J1019" i="1" s="1"/>
  <c r="L1017" i="1"/>
  <c r="M1017" i="1" s="1"/>
  <c r="M1018" i="1"/>
  <c r="B1019" i="1"/>
  <c r="H1019" i="1"/>
  <c r="I1019" i="1"/>
  <c r="K1019" i="1"/>
  <c r="J1020" i="1"/>
  <c r="J1022" i="1" s="1"/>
  <c r="L1020" i="1"/>
  <c r="M1020" i="1" s="1"/>
  <c r="M1021" i="1"/>
  <c r="B1022" i="1"/>
  <c r="H1022" i="1"/>
  <c r="I1022" i="1"/>
  <c r="K1022" i="1"/>
  <c r="J1023" i="1"/>
  <c r="J1025" i="1" s="1"/>
  <c r="L1023" i="1"/>
  <c r="M1023" i="1" s="1"/>
  <c r="M1024" i="1"/>
  <c r="B1025" i="1"/>
  <c r="H1025" i="1"/>
  <c r="I1025" i="1"/>
  <c r="K1025" i="1"/>
  <c r="J1026" i="1"/>
  <c r="J1028" i="1" s="1"/>
  <c r="L1026" i="1"/>
  <c r="M1026" i="1" s="1"/>
  <c r="M1027" i="1"/>
  <c r="B1028" i="1"/>
  <c r="H1028" i="1"/>
  <c r="I1028" i="1"/>
  <c r="K1028" i="1"/>
  <c r="J1029" i="1"/>
  <c r="J1031" i="1" s="1"/>
  <c r="L1029" i="1"/>
  <c r="M1029" i="1" s="1"/>
  <c r="M1030" i="1"/>
  <c r="B1031" i="1"/>
  <c r="H1031" i="1"/>
  <c r="I1031" i="1"/>
  <c r="K1031" i="1"/>
  <c r="J1032" i="1"/>
  <c r="J1034" i="1" s="1"/>
  <c r="L1032" i="1"/>
  <c r="M1032" i="1" s="1"/>
  <c r="M1033" i="1"/>
  <c r="B1034" i="1"/>
  <c r="H1034" i="1"/>
  <c r="I1034" i="1"/>
  <c r="K1034" i="1"/>
  <c r="J1035" i="1"/>
  <c r="J1037" i="1" s="1"/>
  <c r="L1035" i="1"/>
  <c r="M1035" i="1" s="1"/>
  <c r="M1036" i="1"/>
  <c r="B1037" i="1"/>
  <c r="H1037" i="1"/>
  <c r="I1037" i="1"/>
  <c r="K1037" i="1"/>
  <c r="J1038" i="1"/>
  <c r="J1040" i="1" s="1"/>
  <c r="L1038" i="1"/>
  <c r="M1038" i="1" s="1"/>
  <c r="M1039" i="1"/>
  <c r="B1040" i="1"/>
  <c r="H1040" i="1"/>
  <c r="I1040" i="1"/>
  <c r="K1040" i="1"/>
  <c r="J1041" i="1"/>
  <c r="J1043" i="1" s="1"/>
  <c r="L1041" i="1"/>
  <c r="M1041" i="1" s="1"/>
  <c r="M1042" i="1"/>
  <c r="B1043" i="1"/>
  <c r="H1043" i="1"/>
  <c r="I1043" i="1"/>
  <c r="K1043" i="1"/>
  <c r="J1044" i="1"/>
  <c r="J1046" i="1" s="1"/>
  <c r="L1044" i="1"/>
  <c r="M1044" i="1" s="1"/>
  <c r="M1045" i="1"/>
  <c r="B1046" i="1"/>
  <c r="H1046" i="1"/>
  <c r="I1046" i="1"/>
  <c r="K1046" i="1"/>
  <c r="J1047" i="1"/>
  <c r="J1049" i="1" s="1"/>
  <c r="L1047" i="1"/>
  <c r="M1047" i="1" s="1"/>
  <c r="M1048" i="1"/>
  <c r="B1049" i="1"/>
  <c r="H1049" i="1"/>
  <c r="I1049" i="1"/>
  <c r="K1049" i="1"/>
  <c r="J1050" i="1"/>
  <c r="J1052" i="1" s="1"/>
  <c r="L1050" i="1"/>
  <c r="M1050" i="1" s="1"/>
  <c r="M1051" i="1"/>
  <c r="B1052" i="1"/>
  <c r="H1052" i="1"/>
  <c r="I1052" i="1"/>
  <c r="K1052" i="1"/>
  <c r="J1053" i="1"/>
  <c r="J1055" i="1" s="1"/>
  <c r="L1053" i="1"/>
  <c r="M1053" i="1" s="1"/>
  <c r="M1054" i="1"/>
  <c r="B1055" i="1"/>
  <c r="H1055" i="1"/>
  <c r="I1055" i="1"/>
  <c r="K1055" i="1"/>
  <c r="J1056" i="1"/>
  <c r="J1058" i="1" s="1"/>
  <c r="L1056" i="1"/>
  <c r="M1056" i="1" s="1"/>
  <c r="M1057" i="1"/>
  <c r="B1058" i="1"/>
  <c r="H1058" i="1"/>
  <c r="I1058" i="1"/>
  <c r="K1058" i="1"/>
  <c r="J1059" i="1"/>
  <c r="J1061" i="1" s="1"/>
  <c r="L1059" i="1"/>
  <c r="M1059" i="1" s="1"/>
  <c r="M1060" i="1"/>
  <c r="B1061" i="1"/>
  <c r="H1061" i="1"/>
  <c r="I1061" i="1"/>
  <c r="K1061" i="1"/>
  <c r="J1062" i="1"/>
  <c r="J1064" i="1" s="1"/>
  <c r="L1062" i="1"/>
  <c r="M1062" i="1" s="1"/>
  <c r="M1063" i="1"/>
  <c r="B1064" i="1"/>
  <c r="H1064" i="1"/>
  <c r="I1064" i="1"/>
  <c r="K1064" i="1"/>
  <c r="J1065" i="1"/>
  <c r="J1067" i="1" s="1"/>
  <c r="L1065" i="1"/>
  <c r="M1065" i="1" s="1"/>
  <c r="M1066" i="1"/>
  <c r="B1067" i="1"/>
  <c r="H1067" i="1"/>
  <c r="I1067" i="1"/>
  <c r="K1067" i="1"/>
  <c r="J1068" i="1"/>
  <c r="J1070" i="1" s="1"/>
  <c r="L1068" i="1"/>
  <c r="M1068" i="1" s="1"/>
  <c r="M1069" i="1"/>
  <c r="B1070" i="1"/>
  <c r="H1070" i="1"/>
  <c r="I1070" i="1"/>
  <c r="K1070" i="1"/>
  <c r="J1071" i="1"/>
  <c r="J1073" i="1" s="1"/>
  <c r="L1071" i="1"/>
  <c r="M1071" i="1" s="1"/>
  <c r="M1072" i="1"/>
  <c r="B1073" i="1"/>
  <c r="H1073" i="1"/>
  <c r="I1073" i="1"/>
  <c r="K1073" i="1"/>
  <c r="J1074" i="1"/>
  <c r="J1076" i="1" s="1"/>
  <c r="L1074" i="1"/>
  <c r="M1074" i="1" s="1"/>
  <c r="M1075" i="1"/>
  <c r="B1076" i="1"/>
  <c r="H1076" i="1"/>
  <c r="I1076" i="1"/>
  <c r="K1076" i="1"/>
  <c r="J1077" i="1"/>
  <c r="J1079" i="1" s="1"/>
  <c r="L1077" i="1"/>
  <c r="M1077" i="1" s="1"/>
  <c r="M1078" i="1"/>
  <c r="B1079" i="1"/>
  <c r="H1079" i="1"/>
  <c r="I1079" i="1"/>
  <c r="K1079" i="1"/>
  <c r="J1080" i="1"/>
  <c r="J1082" i="1" s="1"/>
  <c r="L1080" i="1"/>
  <c r="M1080" i="1" s="1"/>
  <c r="M1081" i="1"/>
  <c r="B1082" i="1"/>
  <c r="H1082" i="1"/>
  <c r="I1082" i="1"/>
  <c r="K1082" i="1"/>
  <c r="J1083" i="1"/>
  <c r="J1085" i="1" s="1"/>
  <c r="L1083" i="1"/>
  <c r="M1083" i="1" s="1"/>
  <c r="M1084" i="1"/>
  <c r="B1085" i="1"/>
  <c r="H1085" i="1"/>
  <c r="I1085" i="1"/>
  <c r="K1085" i="1"/>
  <c r="J1086" i="1"/>
  <c r="J1088" i="1" s="1"/>
  <c r="L1086" i="1"/>
  <c r="M1086" i="1" s="1"/>
  <c r="M1087" i="1"/>
  <c r="B1088" i="1"/>
  <c r="H1088" i="1"/>
  <c r="I1088" i="1"/>
  <c r="K1088" i="1"/>
  <c r="J1089" i="1"/>
  <c r="J1091" i="1" s="1"/>
  <c r="L1089" i="1"/>
  <c r="M1089" i="1" s="1"/>
  <c r="M1090" i="1"/>
  <c r="B1091" i="1"/>
  <c r="H1091" i="1"/>
  <c r="I1091" i="1"/>
  <c r="K1091" i="1"/>
  <c r="J1092" i="1"/>
  <c r="J1094" i="1" s="1"/>
  <c r="L1092" i="1"/>
  <c r="M1092" i="1" s="1"/>
  <c r="M1093" i="1"/>
  <c r="B1094" i="1"/>
  <c r="H1094" i="1"/>
  <c r="I1094" i="1"/>
  <c r="K1094" i="1"/>
  <c r="J1095" i="1"/>
  <c r="J1097" i="1" s="1"/>
  <c r="L1095" i="1"/>
  <c r="M1095" i="1" s="1"/>
  <c r="M1096" i="1"/>
  <c r="B1097" i="1"/>
  <c r="H1097" i="1"/>
  <c r="I1097" i="1"/>
  <c r="K1097" i="1"/>
  <c r="J1098" i="1"/>
  <c r="J1100" i="1" s="1"/>
  <c r="L1098" i="1"/>
  <c r="M1098" i="1" s="1"/>
  <c r="M1099" i="1"/>
  <c r="B1100" i="1"/>
  <c r="H1100" i="1"/>
  <c r="I1100" i="1"/>
  <c r="K1100" i="1"/>
  <c r="J1101" i="1"/>
  <c r="J1103" i="1" s="1"/>
  <c r="L1101" i="1"/>
  <c r="M1101" i="1" s="1"/>
  <c r="M1102" i="1"/>
  <c r="B1103" i="1"/>
  <c r="H1103" i="1"/>
  <c r="I1103" i="1"/>
  <c r="K1103" i="1"/>
  <c r="J1104" i="1"/>
  <c r="J1106" i="1" s="1"/>
  <c r="L1104" i="1"/>
  <c r="M1104" i="1" s="1"/>
  <c r="M1105" i="1"/>
  <c r="B1106" i="1"/>
  <c r="H1106" i="1"/>
  <c r="I1106" i="1"/>
  <c r="K1106" i="1"/>
  <c r="J1107" i="1"/>
  <c r="J1109" i="1" s="1"/>
  <c r="L1107" i="1"/>
  <c r="M1107" i="1" s="1"/>
  <c r="M1108" i="1"/>
  <c r="B1109" i="1"/>
  <c r="H1109" i="1"/>
  <c r="I1109" i="1"/>
  <c r="K1109" i="1"/>
  <c r="J1110" i="1"/>
  <c r="J1112" i="1" s="1"/>
  <c r="L1110" i="1"/>
  <c r="M1110" i="1" s="1"/>
  <c r="M1111" i="1"/>
  <c r="B1112" i="1"/>
  <c r="H1112" i="1"/>
  <c r="I1112" i="1"/>
  <c r="K1112" i="1"/>
  <c r="J1113" i="1"/>
  <c r="J1115" i="1" s="1"/>
  <c r="L1113" i="1"/>
  <c r="M1113" i="1" s="1"/>
  <c r="M1114" i="1"/>
  <c r="B1115" i="1"/>
  <c r="H1115" i="1"/>
  <c r="I1115" i="1"/>
  <c r="K1115" i="1"/>
  <c r="J1116" i="1"/>
  <c r="J1118" i="1" s="1"/>
  <c r="L1116" i="1"/>
  <c r="M1116" i="1" s="1"/>
  <c r="M1117" i="1"/>
  <c r="B1118" i="1"/>
  <c r="H1118" i="1"/>
  <c r="I1118" i="1"/>
  <c r="K1118" i="1"/>
  <c r="J1119" i="1"/>
  <c r="J1121" i="1" s="1"/>
  <c r="L1119" i="1"/>
  <c r="M1119" i="1" s="1"/>
  <c r="M1120" i="1"/>
  <c r="B1121" i="1"/>
  <c r="H1121" i="1"/>
  <c r="I1121" i="1"/>
  <c r="K1121" i="1"/>
  <c r="J1122" i="1"/>
  <c r="J1124" i="1" s="1"/>
  <c r="L1122" i="1"/>
  <c r="M1122" i="1" s="1"/>
  <c r="M1123" i="1"/>
  <c r="B1124" i="1"/>
  <c r="H1124" i="1"/>
  <c r="I1124" i="1"/>
  <c r="K1124" i="1"/>
  <c r="J1125" i="1"/>
  <c r="J1127" i="1" s="1"/>
  <c r="L1125" i="1"/>
  <c r="M1125" i="1" s="1"/>
  <c r="M1126" i="1"/>
  <c r="B1127" i="1"/>
  <c r="H1127" i="1"/>
  <c r="I1127" i="1"/>
  <c r="K1127" i="1"/>
  <c r="J1128" i="1"/>
  <c r="J1130" i="1" s="1"/>
  <c r="L1128" i="1"/>
  <c r="M1128" i="1" s="1"/>
  <c r="M1129" i="1"/>
  <c r="B1130" i="1"/>
  <c r="H1130" i="1"/>
  <c r="I1130" i="1"/>
  <c r="K1130" i="1"/>
  <c r="J1131" i="1"/>
  <c r="J1133" i="1" s="1"/>
  <c r="L1131" i="1"/>
  <c r="M1131" i="1" s="1"/>
  <c r="M1132" i="1"/>
  <c r="B1133" i="1"/>
  <c r="H1133" i="1"/>
  <c r="I1133" i="1"/>
  <c r="K1133" i="1"/>
  <c r="J1134" i="1"/>
  <c r="J1136" i="1" s="1"/>
  <c r="L1134" i="1"/>
  <c r="M1134" i="1" s="1"/>
  <c r="M1135" i="1"/>
  <c r="B1136" i="1"/>
  <c r="H1136" i="1"/>
  <c r="I1136" i="1"/>
  <c r="K1136" i="1"/>
  <c r="J1137" i="1"/>
  <c r="J1139" i="1" s="1"/>
  <c r="L1137" i="1"/>
  <c r="M1137" i="1" s="1"/>
  <c r="M1138" i="1"/>
  <c r="B1139" i="1"/>
  <c r="H1139" i="1"/>
  <c r="I1139" i="1"/>
  <c r="K1139" i="1"/>
  <c r="J1140" i="1"/>
  <c r="J1142" i="1" s="1"/>
  <c r="L1140" i="1"/>
  <c r="M1140" i="1" s="1"/>
  <c r="M1141" i="1"/>
  <c r="B1142" i="1"/>
  <c r="H1142" i="1"/>
  <c r="I1142" i="1"/>
  <c r="K1142" i="1"/>
  <c r="J1143" i="1"/>
  <c r="J1145" i="1" s="1"/>
  <c r="L1143" i="1"/>
  <c r="M1143" i="1" s="1"/>
  <c r="M1144" i="1"/>
  <c r="B1145" i="1"/>
  <c r="H1145" i="1"/>
  <c r="I1145" i="1"/>
  <c r="K1145" i="1"/>
  <c r="J1146" i="1"/>
  <c r="J1148" i="1" s="1"/>
  <c r="L1146" i="1"/>
  <c r="M1146" i="1" s="1"/>
  <c r="M1147" i="1"/>
  <c r="B1148" i="1"/>
  <c r="H1148" i="1"/>
  <c r="I1148" i="1"/>
  <c r="K1148" i="1"/>
  <c r="J1149" i="1"/>
  <c r="J1151" i="1" s="1"/>
  <c r="L1149" i="1"/>
  <c r="M1149" i="1" s="1"/>
  <c r="M1150" i="1"/>
  <c r="B1151" i="1"/>
  <c r="H1151" i="1"/>
  <c r="I1151" i="1"/>
  <c r="K1151" i="1"/>
  <c r="J1152" i="1"/>
  <c r="J1154" i="1" s="1"/>
  <c r="L1152" i="1"/>
  <c r="M1152" i="1" s="1"/>
  <c r="M1153" i="1"/>
  <c r="B1154" i="1"/>
  <c r="H1154" i="1"/>
  <c r="I1154" i="1"/>
  <c r="K1154" i="1"/>
  <c r="J1155" i="1"/>
  <c r="J1157" i="1" s="1"/>
  <c r="L1155" i="1"/>
  <c r="M1155" i="1" s="1"/>
  <c r="M1156" i="1"/>
  <c r="B1157" i="1"/>
  <c r="H1157" i="1"/>
  <c r="I1157" i="1"/>
  <c r="K1157" i="1"/>
  <c r="J1158" i="1"/>
  <c r="J1160" i="1" s="1"/>
  <c r="L1158" i="1"/>
  <c r="M1158" i="1" s="1"/>
  <c r="M1159" i="1"/>
  <c r="B1160" i="1"/>
  <c r="H1160" i="1"/>
  <c r="I1160" i="1"/>
  <c r="K1160" i="1"/>
  <c r="J1161" i="1"/>
  <c r="L1161" i="1"/>
  <c r="M1161" i="1" s="1"/>
  <c r="M1162" i="1"/>
  <c r="B1163" i="1"/>
  <c r="H1163" i="1"/>
  <c r="I1163" i="1"/>
  <c r="J1163" i="1"/>
  <c r="K1163" i="1"/>
  <c r="J1164" i="1"/>
  <c r="J1166" i="1" s="1"/>
  <c r="L1164" i="1"/>
  <c r="M1164" i="1" s="1"/>
  <c r="M1165" i="1"/>
  <c r="B1166" i="1"/>
  <c r="H1166" i="1"/>
  <c r="I1166" i="1"/>
  <c r="K1166" i="1"/>
  <c r="J1167" i="1"/>
  <c r="J1169" i="1" s="1"/>
  <c r="L1167" i="1"/>
  <c r="M1167" i="1" s="1"/>
  <c r="M1168" i="1"/>
  <c r="B1169" i="1"/>
  <c r="H1169" i="1"/>
  <c r="I1169" i="1"/>
  <c r="K1169" i="1"/>
  <c r="J1170" i="1"/>
  <c r="J1172" i="1" s="1"/>
  <c r="L1170" i="1"/>
  <c r="M1170" i="1" s="1"/>
  <c r="M1171" i="1"/>
  <c r="B1172" i="1"/>
  <c r="H1172" i="1"/>
  <c r="I1172" i="1"/>
  <c r="K1172" i="1"/>
  <c r="J1173" i="1"/>
  <c r="J1175" i="1" s="1"/>
  <c r="L1173" i="1"/>
  <c r="M1173" i="1" s="1"/>
  <c r="M1174" i="1"/>
  <c r="B1175" i="1"/>
  <c r="H1175" i="1"/>
  <c r="I1175" i="1"/>
  <c r="K1175" i="1"/>
  <c r="J1176" i="1"/>
  <c r="J1178" i="1" s="1"/>
  <c r="L1176" i="1"/>
  <c r="M1176" i="1" s="1"/>
  <c r="M1177" i="1"/>
  <c r="B1178" i="1"/>
  <c r="H1178" i="1"/>
  <c r="I1178" i="1"/>
  <c r="K1178" i="1"/>
  <c r="J1179" i="1"/>
  <c r="J1181" i="1" s="1"/>
  <c r="L1179" i="1"/>
  <c r="M1179" i="1" s="1"/>
  <c r="M1180" i="1"/>
  <c r="B1181" i="1"/>
  <c r="H1181" i="1"/>
  <c r="I1181" i="1"/>
  <c r="K1181" i="1"/>
  <c r="J1182" i="1"/>
  <c r="J1184" i="1" s="1"/>
  <c r="L1182" i="1"/>
  <c r="M1182" i="1" s="1"/>
  <c r="M1183" i="1"/>
  <c r="B1184" i="1"/>
  <c r="H1184" i="1"/>
  <c r="I1184" i="1"/>
  <c r="K1184" i="1"/>
  <c r="J1185" i="1"/>
  <c r="J1187" i="1" s="1"/>
  <c r="L1185" i="1"/>
  <c r="M1185" i="1" s="1"/>
  <c r="M1186" i="1"/>
  <c r="B1187" i="1"/>
  <c r="H1187" i="1"/>
  <c r="I1187" i="1"/>
  <c r="K1187" i="1"/>
  <c r="J1188" i="1"/>
  <c r="J1190" i="1" s="1"/>
  <c r="L1188" i="1"/>
  <c r="M1188" i="1" s="1"/>
  <c r="M1189" i="1"/>
  <c r="B1190" i="1"/>
  <c r="H1190" i="1"/>
  <c r="I1190" i="1"/>
  <c r="K1190" i="1"/>
  <c r="J1191" i="1"/>
  <c r="J1193" i="1" s="1"/>
  <c r="L1191" i="1"/>
  <c r="M1191" i="1" s="1"/>
  <c r="M1192" i="1"/>
  <c r="B1193" i="1"/>
  <c r="H1193" i="1"/>
  <c r="I1193" i="1"/>
  <c r="K1193" i="1"/>
  <c r="J1194" i="1"/>
  <c r="J1196" i="1" s="1"/>
  <c r="L1194" i="1"/>
  <c r="M1194" i="1" s="1"/>
  <c r="M1195" i="1"/>
  <c r="B1196" i="1"/>
  <c r="H1196" i="1"/>
  <c r="I1196" i="1"/>
  <c r="K1196" i="1"/>
  <c r="J1197" i="1"/>
  <c r="J1199" i="1" s="1"/>
  <c r="L1197" i="1"/>
  <c r="M1197" i="1" s="1"/>
  <c r="M1198" i="1"/>
  <c r="B1199" i="1"/>
  <c r="H1199" i="1"/>
  <c r="I1199" i="1"/>
  <c r="K1199" i="1"/>
  <c r="J1200" i="1"/>
  <c r="J1202" i="1" s="1"/>
  <c r="L1200" i="1"/>
  <c r="M1200" i="1" s="1"/>
  <c r="M1201" i="1"/>
  <c r="B1202" i="1"/>
  <c r="H1202" i="1"/>
  <c r="I1202" i="1"/>
  <c r="K1202" i="1"/>
  <c r="J1203" i="1"/>
  <c r="J1205" i="1" s="1"/>
  <c r="L1203" i="1"/>
  <c r="M1203" i="1" s="1"/>
  <c r="M1204" i="1"/>
  <c r="B1205" i="1"/>
  <c r="H1205" i="1"/>
  <c r="I1205" i="1"/>
  <c r="K1205" i="1"/>
  <c r="J1206" i="1"/>
  <c r="L1206" i="1"/>
  <c r="M1206" i="1" s="1"/>
  <c r="M1207" i="1"/>
  <c r="B1208" i="1"/>
  <c r="H1208" i="1"/>
  <c r="I1208" i="1"/>
  <c r="J1208" i="1"/>
  <c r="K1208" i="1"/>
  <c r="J1209" i="1"/>
  <c r="J1211" i="1" s="1"/>
  <c r="L1209" i="1"/>
  <c r="M1209" i="1" s="1"/>
  <c r="M1210" i="1"/>
  <c r="B1211" i="1"/>
  <c r="H1211" i="1"/>
  <c r="I1211" i="1"/>
  <c r="K1211" i="1"/>
  <c r="J1212" i="1"/>
  <c r="J1214" i="1" s="1"/>
  <c r="L1212" i="1"/>
  <c r="M1212" i="1" s="1"/>
  <c r="M1213" i="1"/>
  <c r="B1214" i="1"/>
  <c r="H1214" i="1"/>
  <c r="I1214" i="1"/>
  <c r="K1214" i="1"/>
  <c r="J1215" i="1"/>
  <c r="J1217" i="1" s="1"/>
  <c r="L1215" i="1"/>
  <c r="M1215" i="1" s="1"/>
  <c r="M1216" i="1"/>
  <c r="B1217" i="1"/>
  <c r="H1217" i="1"/>
  <c r="I1217" i="1"/>
  <c r="K1217" i="1"/>
  <c r="J1218" i="1"/>
  <c r="J1220" i="1" s="1"/>
  <c r="L1218" i="1"/>
  <c r="M1218" i="1" s="1"/>
  <c r="M1219" i="1"/>
  <c r="B1220" i="1"/>
  <c r="H1220" i="1"/>
  <c r="I1220" i="1"/>
  <c r="K1220" i="1"/>
  <c r="J1221" i="1"/>
  <c r="J1223" i="1" s="1"/>
  <c r="L1221" i="1"/>
  <c r="M1221" i="1" s="1"/>
  <c r="M1222" i="1"/>
  <c r="B1223" i="1"/>
  <c r="H1223" i="1"/>
  <c r="I1223" i="1"/>
  <c r="K1223" i="1"/>
  <c r="J1224" i="1"/>
  <c r="J1226" i="1" s="1"/>
  <c r="L1224" i="1"/>
  <c r="M1224" i="1" s="1"/>
  <c r="M1225" i="1"/>
  <c r="B1226" i="1"/>
  <c r="H1226" i="1"/>
  <c r="I1226" i="1"/>
  <c r="K1226" i="1"/>
  <c r="J1227" i="1"/>
  <c r="J1229" i="1" s="1"/>
  <c r="L1227" i="1"/>
  <c r="M1227" i="1" s="1"/>
  <c r="M1228" i="1"/>
  <c r="B1229" i="1"/>
  <c r="H1229" i="1"/>
  <c r="I1229" i="1"/>
  <c r="K1229" i="1"/>
  <c r="J1230" i="1"/>
  <c r="J1232" i="1" s="1"/>
  <c r="L1230" i="1"/>
  <c r="M1230" i="1" s="1"/>
  <c r="M1231" i="1"/>
  <c r="B1232" i="1"/>
  <c r="H1232" i="1"/>
  <c r="I1232" i="1"/>
  <c r="K1232" i="1"/>
  <c r="J1233" i="1"/>
  <c r="J1235" i="1" s="1"/>
  <c r="L1233" i="1"/>
  <c r="M1233" i="1" s="1"/>
  <c r="M1234" i="1"/>
  <c r="B1235" i="1"/>
  <c r="H1235" i="1"/>
  <c r="I1235" i="1"/>
  <c r="K1235" i="1"/>
  <c r="J1236" i="1"/>
  <c r="J1238" i="1" s="1"/>
  <c r="L1236" i="1"/>
  <c r="M1236" i="1" s="1"/>
  <c r="M1237" i="1"/>
  <c r="B1238" i="1"/>
  <c r="H1238" i="1"/>
  <c r="I1238" i="1"/>
  <c r="K1238" i="1"/>
  <c r="J1239" i="1"/>
  <c r="J1241" i="1" s="1"/>
  <c r="L1239" i="1"/>
  <c r="M1239" i="1" s="1"/>
  <c r="M1240" i="1"/>
  <c r="B1241" i="1"/>
  <c r="H1241" i="1"/>
  <c r="I1241" i="1"/>
  <c r="K1241" i="1"/>
  <c r="J1242" i="1"/>
  <c r="J1244" i="1" s="1"/>
  <c r="L1242" i="1"/>
  <c r="M1242" i="1" s="1"/>
  <c r="M1243" i="1"/>
  <c r="B1244" i="1"/>
  <c r="H1244" i="1"/>
  <c r="I1244" i="1"/>
  <c r="K1244" i="1"/>
  <c r="J1245" i="1"/>
  <c r="J1247" i="1" s="1"/>
  <c r="L1245" i="1"/>
  <c r="M1245" i="1" s="1"/>
  <c r="M1246" i="1"/>
  <c r="B1247" i="1"/>
  <c r="H1247" i="1"/>
  <c r="I1247" i="1"/>
  <c r="K1247" i="1"/>
  <c r="J1248" i="1"/>
  <c r="J1250" i="1" s="1"/>
  <c r="L1248" i="1"/>
  <c r="M1248" i="1" s="1"/>
  <c r="M1249" i="1"/>
  <c r="B1250" i="1"/>
  <c r="H1250" i="1"/>
  <c r="I1250" i="1"/>
  <c r="K1250" i="1"/>
  <c r="J1251" i="1"/>
  <c r="J1253" i="1" s="1"/>
  <c r="L1251" i="1"/>
  <c r="M1251" i="1" s="1"/>
  <c r="M1252" i="1"/>
  <c r="B1253" i="1"/>
  <c r="H1253" i="1"/>
  <c r="I1253" i="1"/>
  <c r="K1253" i="1"/>
  <c r="J1254" i="1"/>
  <c r="J1256" i="1" s="1"/>
  <c r="L1254" i="1"/>
  <c r="M1254" i="1" s="1"/>
  <c r="M1255" i="1"/>
  <c r="B1256" i="1"/>
  <c r="H1256" i="1"/>
  <c r="I1256" i="1"/>
  <c r="K1256" i="1"/>
  <c r="J1257" i="1"/>
  <c r="J1259" i="1" s="1"/>
  <c r="L1257" i="1"/>
  <c r="M1257" i="1" s="1"/>
  <c r="M1258" i="1"/>
  <c r="B1259" i="1"/>
  <c r="H1259" i="1"/>
  <c r="I1259" i="1"/>
  <c r="K1259" i="1"/>
  <c r="J1260" i="1"/>
  <c r="J1262" i="1" s="1"/>
  <c r="L1260" i="1"/>
  <c r="M1260" i="1" s="1"/>
  <c r="M1261" i="1"/>
  <c r="B1262" i="1"/>
  <c r="H1262" i="1"/>
  <c r="I1262" i="1"/>
  <c r="K1262" i="1"/>
  <c r="J1263" i="1"/>
  <c r="J1265" i="1" s="1"/>
  <c r="L1263" i="1"/>
  <c r="M1263" i="1" s="1"/>
  <c r="M1264" i="1"/>
  <c r="B1265" i="1"/>
  <c r="H1265" i="1"/>
  <c r="I1265" i="1"/>
  <c r="K1265" i="1"/>
  <c r="J1266" i="1"/>
  <c r="J1268" i="1" s="1"/>
  <c r="L1266" i="1"/>
  <c r="M1266" i="1" s="1"/>
  <c r="M1267" i="1"/>
  <c r="B1268" i="1"/>
  <c r="H1268" i="1"/>
  <c r="I1268" i="1"/>
  <c r="K1268" i="1"/>
  <c r="J1269" i="1"/>
  <c r="J1271" i="1" s="1"/>
  <c r="L1269" i="1"/>
  <c r="M1269" i="1" s="1"/>
  <c r="M1270" i="1"/>
  <c r="B1271" i="1"/>
  <c r="H1271" i="1"/>
  <c r="I1271" i="1"/>
  <c r="K1271" i="1"/>
  <c r="J1272" i="1"/>
  <c r="J1274" i="1" s="1"/>
  <c r="L1272" i="1"/>
  <c r="M1272" i="1" s="1"/>
  <c r="M1273" i="1"/>
  <c r="B1274" i="1"/>
  <c r="H1274" i="1"/>
  <c r="I1274" i="1"/>
  <c r="K1274" i="1"/>
  <c r="J1275" i="1"/>
  <c r="J1277" i="1" s="1"/>
  <c r="L1275" i="1"/>
  <c r="M1275" i="1" s="1"/>
  <c r="M1276" i="1"/>
  <c r="B1277" i="1"/>
  <c r="H1277" i="1"/>
  <c r="I1277" i="1"/>
  <c r="K1277" i="1"/>
  <c r="J1278" i="1"/>
  <c r="J1280" i="1" s="1"/>
  <c r="L1278" i="1"/>
  <c r="M1278" i="1" s="1"/>
  <c r="M1279" i="1"/>
  <c r="B1280" i="1"/>
  <c r="H1280" i="1"/>
  <c r="I1280" i="1"/>
  <c r="K1280" i="1"/>
  <c r="J1281" i="1"/>
  <c r="J1283" i="1" s="1"/>
  <c r="L1281" i="1"/>
  <c r="M1281" i="1" s="1"/>
  <c r="M1282" i="1"/>
  <c r="B1283" i="1"/>
  <c r="H1283" i="1"/>
  <c r="I1283" i="1"/>
  <c r="K1283" i="1"/>
  <c r="J1284" i="1"/>
  <c r="J1286" i="1" s="1"/>
  <c r="L1284" i="1"/>
  <c r="M1284" i="1" s="1"/>
  <c r="M1285" i="1"/>
  <c r="B1286" i="1"/>
  <c r="H1286" i="1"/>
  <c r="I1286" i="1"/>
  <c r="K1286" i="1"/>
  <c r="J1287" i="1"/>
  <c r="J1289" i="1" s="1"/>
  <c r="L1287" i="1"/>
  <c r="M1287" i="1" s="1"/>
  <c r="M1288" i="1"/>
  <c r="B1289" i="1"/>
  <c r="H1289" i="1"/>
  <c r="I1289" i="1"/>
  <c r="K1289" i="1"/>
  <c r="J1290" i="1"/>
  <c r="J1292" i="1" s="1"/>
  <c r="L1290" i="1"/>
  <c r="M1290" i="1" s="1"/>
  <c r="M1291" i="1"/>
  <c r="B1292" i="1"/>
  <c r="H1292" i="1"/>
  <c r="I1292" i="1"/>
  <c r="K1292" i="1"/>
  <c r="J1293" i="1"/>
  <c r="J1295" i="1" s="1"/>
  <c r="L1293" i="1"/>
  <c r="M1293" i="1" s="1"/>
  <c r="M1294" i="1"/>
  <c r="B1295" i="1"/>
  <c r="H1295" i="1"/>
  <c r="I1295" i="1"/>
  <c r="K1295" i="1"/>
  <c r="J1296" i="1"/>
  <c r="J1298" i="1" s="1"/>
  <c r="L1296" i="1"/>
  <c r="M1296" i="1" s="1"/>
  <c r="M1297" i="1"/>
  <c r="B1298" i="1"/>
  <c r="H1298" i="1"/>
  <c r="I1298" i="1"/>
  <c r="K1298" i="1"/>
  <c r="J1299" i="1"/>
  <c r="J1301" i="1" s="1"/>
  <c r="L1299" i="1"/>
  <c r="M1299" i="1" s="1"/>
  <c r="M1300" i="1"/>
  <c r="B1301" i="1"/>
  <c r="H1301" i="1"/>
  <c r="I1301" i="1"/>
  <c r="K1301" i="1"/>
  <c r="J1302" i="1"/>
  <c r="J1304" i="1" s="1"/>
  <c r="L1302" i="1"/>
  <c r="M1302" i="1" s="1"/>
  <c r="M1303" i="1"/>
  <c r="B1304" i="1"/>
  <c r="H1304" i="1"/>
  <c r="I1304" i="1"/>
  <c r="K1304" i="1"/>
  <c r="J1305" i="1"/>
  <c r="J1307" i="1" s="1"/>
  <c r="L1305" i="1"/>
  <c r="M1305" i="1" s="1"/>
  <c r="M1306" i="1"/>
  <c r="B1307" i="1"/>
  <c r="H1307" i="1"/>
  <c r="I1307" i="1"/>
  <c r="K1307" i="1"/>
  <c r="J1308" i="1"/>
  <c r="J1310" i="1" s="1"/>
  <c r="L1308" i="1"/>
  <c r="M1308" i="1" s="1"/>
  <c r="M1309" i="1"/>
  <c r="B1310" i="1"/>
  <c r="H1310" i="1"/>
  <c r="I1310" i="1"/>
  <c r="K1310" i="1"/>
  <c r="J1311" i="1"/>
  <c r="J1313" i="1" s="1"/>
  <c r="L1311" i="1"/>
  <c r="M1311" i="1" s="1"/>
  <c r="M1312" i="1"/>
  <c r="B1313" i="1"/>
  <c r="H1313" i="1"/>
  <c r="I1313" i="1"/>
  <c r="K1313" i="1"/>
  <c r="J1314" i="1"/>
  <c r="J1316" i="1" s="1"/>
  <c r="L1314" i="1"/>
  <c r="M1314" i="1" s="1"/>
  <c r="M1315" i="1"/>
  <c r="B1316" i="1"/>
  <c r="H1316" i="1"/>
  <c r="I1316" i="1"/>
  <c r="K1316" i="1"/>
  <c r="J1317" i="1"/>
  <c r="J1319" i="1" s="1"/>
  <c r="L1317" i="1"/>
  <c r="M1317" i="1" s="1"/>
  <c r="M1318" i="1"/>
  <c r="B1319" i="1"/>
  <c r="H1319" i="1"/>
  <c r="I1319" i="1"/>
  <c r="K1319" i="1"/>
  <c r="J1320" i="1"/>
  <c r="J1322" i="1" s="1"/>
  <c r="L1320" i="1"/>
  <c r="M1320" i="1" s="1"/>
  <c r="M1321" i="1"/>
  <c r="B1322" i="1"/>
  <c r="H1322" i="1"/>
  <c r="I1322" i="1"/>
  <c r="K1322" i="1"/>
  <c r="J1323" i="1"/>
  <c r="J1325" i="1" s="1"/>
  <c r="L1323" i="1"/>
  <c r="M1323" i="1" s="1"/>
  <c r="M1324" i="1"/>
  <c r="B1325" i="1"/>
  <c r="H1325" i="1"/>
  <c r="I1325" i="1"/>
  <c r="K1325" i="1"/>
  <c r="J1326" i="1"/>
  <c r="J1328" i="1" s="1"/>
  <c r="L1326" i="1"/>
  <c r="M1326" i="1" s="1"/>
  <c r="M1327" i="1"/>
  <c r="B1328" i="1"/>
  <c r="H1328" i="1"/>
  <c r="I1328" i="1"/>
  <c r="K1328" i="1"/>
  <c r="J1329" i="1"/>
  <c r="J1331" i="1" s="1"/>
  <c r="L1329" i="1"/>
  <c r="M1329" i="1" s="1"/>
  <c r="M1330" i="1"/>
  <c r="B1331" i="1"/>
  <c r="H1331" i="1"/>
  <c r="I1331" i="1"/>
  <c r="K1331" i="1"/>
  <c r="J1332" i="1"/>
  <c r="J1334" i="1" s="1"/>
  <c r="L1332" i="1"/>
  <c r="M1332" i="1" s="1"/>
  <c r="M1333" i="1"/>
  <c r="B1334" i="1"/>
  <c r="H1334" i="1"/>
  <c r="I1334" i="1"/>
  <c r="K1334" i="1"/>
  <c r="J1335" i="1"/>
  <c r="J1337" i="1" s="1"/>
  <c r="L1335" i="1"/>
  <c r="M1335" i="1" s="1"/>
  <c r="M1336" i="1"/>
  <c r="B1337" i="1"/>
  <c r="H1337" i="1"/>
  <c r="I1337" i="1"/>
  <c r="K1337" i="1"/>
  <c r="J1338" i="1"/>
  <c r="J1340" i="1" s="1"/>
  <c r="L1338" i="1"/>
  <c r="M1338" i="1" s="1"/>
  <c r="M1339" i="1"/>
  <c r="B1340" i="1"/>
  <c r="H1340" i="1"/>
  <c r="I1340" i="1"/>
  <c r="K1340" i="1"/>
  <c r="J1341" i="1"/>
  <c r="J1343" i="1" s="1"/>
  <c r="L1341" i="1"/>
  <c r="M1341" i="1" s="1"/>
  <c r="M1342" i="1"/>
  <c r="B1343" i="1"/>
  <c r="H1343" i="1"/>
  <c r="I1343" i="1"/>
  <c r="K1343" i="1"/>
  <c r="J1344" i="1"/>
  <c r="J1346" i="1" s="1"/>
  <c r="L1344" i="1"/>
  <c r="M1344" i="1" s="1"/>
  <c r="M1345" i="1"/>
  <c r="B1346" i="1"/>
  <c r="H1346" i="1"/>
  <c r="I1346" i="1"/>
  <c r="K1346" i="1"/>
  <c r="J1347" i="1"/>
  <c r="J1349" i="1" s="1"/>
  <c r="L1347" i="1"/>
  <c r="M1347" i="1" s="1"/>
  <c r="M1348" i="1"/>
  <c r="B1349" i="1"/>
  <c r="H1349" i="1"/>
  <c r="I1349" i="1"/>
  <c r="K1349" i="1"/>
  <c r="J1350" i="1"/>
  <c r="J1352" i="1" s="1"/>
  <c r="L1350" i="1"/>
  <c r="M1350" i="1" s="1"/>
  <c r="M1351" i="1"/>
  <c r="B1352" i="1"/>
  <c r="H1352" i="1"/>
  <c r="I1352" i="1"/>
  <c r="K1352" i="1"/>
  <c r="J1353" i="1"/>
  <c r="J1355" i="1" s="1"/>
  <c r="L1353" i="1"/>
  <c r="M1353" i="1" s="1"/>
  <c r="M1354" i="1"/>
  <c r="B1355" i="1"/>
  <c r="H1355" i="1"/>
  <c r="I1355" i="1"/>
  <c r="K1355" i="1"/>
  <c r="J1356" i="1"/>
  <c r="J1358" i="1" s="1"/>
  <c r="L1356" i="1"/>
  <c r="M1356" i="1" s="1"/>
  <c r="M1357" i="1"/>
  <c r="B1358" i="1"/>
  <c r="H1358" i="1"/>
  <c r="I1358" i="1"/>
  <c r="K1358" i="1"/>
  <c r="J1359" i="1"/>
  <c r="J1361" i="1" s="1"/>
  <c r="L1359" i="1"/>
  <c r="M1359" i="1" s="1"/>
  <c r="M1360" i="1"/>
  <c r="B1361" i="1"/>
  <c r="H1361" i="1"/>
  <c r="I1361" i="1"/>
  <c r="K1361" i="1"/>
  <c r="J1362" i="1"/>
  <c r="J1364" i="1" s="1"/>
  <c r="L1362" i="1"/>
  <c r="M1362" i="1" s="1"/>
  <c r="M1363" i="1"/>
  <c r="B1364" i="1"/>
  <c r="H1364" i="1"/>
  <c r="I1364" i="1"/>
  <c r="K1364" i="1"/>
  <c r="J1365" i="1"/>
  <c r="J1367" i="1" s="1"/>
  <c r="L1365" i="1"/>
  <c r="M1365" i="1" s="1"/>
  <c r="M1366" i="1"/>
  <c r="B1367" i="1"/>
  <c r="H1367" i="1"/>
  <c r="I1367" i="1"/>
  <c r="K1367" i="1"/>
  <c r="J1368" i="1"/>
  <c r="J1370" i="1" s="1"/>
  <c r="L1368" i="1"/>
  <c r="M1368" i="1" s="1"/>
  <c r="M1369" i="1"/>
  <c r="B1370" i="1"/>
  <c r="H1370" i="1"/>
  <c r="I1370" i="1"/>
  <c r="K1370" i="1"/>
  <c r="J1371" i="1"/>
  <c r="J1373" i="1" s="1"/>
  <c r="L1371" i="1"/>
  <c r="M1371" i="1" s="1"/>
  <c r="M1372" i="1"/>
  <c r="B1373" i="1"/>
  <c r="H1373" i="1"/>
  <c r="I1373" i="1"/>
  <c r="K1373" i="1"/>
  <c r="J1374" i="1"/>
  <c r="J1376" i="1" s="1"/>
  <c r="L1374" i="1"/>
  <c r="M1374" i="1" s="1"/>
  <c r="M1375" i="1"/>
  <c r="B1376" i="1"/>
  <c r="H1376" i="1"/>
  <c r="I1376" i="1"/>
  <c r="K1376" i="1"/>
  <c r="J1377" i="1"/>
  <c r="J1379" i="1" s="1"/>
  <c r="L1377" i="1"/>
  <c r="M1377" i="1" s="1"/>
  <c r="M1378" i="1"/>
  <c r="B1379" i="1"/>
  <c r="H1379" i="1"/>
  <c r="I1379" i="1"/>
  <c r="K1379" i="1"/>
  <c r="J1380" i="1"/>
  <c r="J1382" i="1" s="1"/>
  <c r="L1380" i="1"/>
  <c r="M1380" i="1" s="1"/>
  <c r="M1381" i="1"/>
  <c r="B1382" i="1"/>
  <c r="H1382" i="1"/>
  <c r="I1382" i="1"/>
  <c r="K1382" i="1"/>
  <c r="J1383" i="1"/>
  <c r="J1385" i="1" s="1"/>
  <c r="L1383" i="1"/>
  <c r="M1383" i="1" s="1"/>
  <c r="M1384" i="1"/>
  <c r="B1385" i="1"/>
  <c r="H1385" i="1"/>
  <c r="I1385" i="1"/>
  <c r="K1385" i="1"/>
  <c r="J1386" i="1"/>
  <c r="J1388" i="1" s="1"/>
  <c r="L1386" i="1"/>
  <c r="M1386" i="1" s="1"/>
  <c r="M1387" i="1"/>
  <c r="B1388" i="1"/>
  <c r="H1388" i="1"/>
  <c r="I1388" i="1"/>
  <c r="K1388" i="1"/>
  <c r="J1389" i="1"/>
  <c r="J1391" i="1" s="1"/>
  <c r="L1389" i="1"/>
  <c r="M1389" i="1" s="1"/>
  <c r="M1390" i="1"/>
  <c r="B1391" i="1"/>
  <c r="H1391" i="1"/>
  <c r="I1391" i="1"/>
  <c r="K1391" i="1"/>
  <c r="J1392" i="1"/>
  <c r="J1394" i="1" s="1"/>
  <c r="L1392" i="1"/>
  <c r="M1392" i="1" s="1"/>
  <c r="M1393" i="1"/>
  <c r="B1394" i="1"/>
  <c r="H1394" i="1"/>
  <c r="I1394" i="1"/>
  <c r="K1394" i="1"/>
  <c r="J1395" i="1"/>
  <c r="J1397" i="1" s="1"/>
  <c r="L1395" i="1"/>
  <c r="M1395" i="1" s="1"/>
  <c r="M1396" i="1"/>
  <c r="B1397" i="1"/>
  <c r="H1397" i="1"/>
  <c r="I1397" i="1"/>
  <c r="K1397" i="1"/>
  <c r="J1398" i="1"/>
  <c r="J1400" i="1" s="1"/>
  <c r="L1398" i="1"/>
  <c r="M1398" i="1" s="1"/>
  <c r="M1399" i="1"/>
  <c r="B1400" i="1"/>
  <c r="H1400" i="1"/>
  <c r="I1400" i="1"/>
  <c r="K1400" i="1"/>
  <c r="J1401" i="1"/>
  <c r="J1403" i="1" s="1"/>
  <c r="L1401" i="1"/>
  <c r="M1401" i="1" s="1"/>
  <c r="M1402" i="1"/>
  <c r="B1403" i="1"/>
  <c r="H1403" i="1"/>
  <c r="I1403" i="1"/>
  <c r="K1403" i="1"/>
  <c r="J1404" i="1"/>
  <c r="J1406" i="1" s="1"/>
  <c r="L1404" i="1"/>
  <c r="M1404" i="1" s="1"/>
  <c r="M1405" i="1"/>
  <c r="B1406" i="1"/>
  <c r="H1406" i="1"/>
  <c r="I1406" i="1"/>
  <c r="K1406" i="1"/>
  <c r="J1407" i="1"/>
  <c r="J1409" i="1" s="1"/>
  <c r="L1407" i="1"/>
  <c r="M1407" i="1" s="1"/>
  <c r="M1408" i="1"/>
  <c r="B1409" i="1"/>
  <c r="H1409" i="1"/>
  <c r="I1409" i="1"/>
  <c r="K1409" i="1"/>
  <c r="J1410" i="1"/>
  <c r="J1412" i="1" s="1"/>
  <c r="L1410" i="1"/>
  <c r="M1410" i="1" s="1"/>
  <c r="M1411" i="1"/>
  <c r="B1412" i="1"/>
  <c r="H1412" i="1"/>
  <c r="I1412" i="1"/>
  <c r="K1412" i="1"/>
  <c r="J1413" i="1"/>
  <c r="J1415" i="1" s="1"/>
  <c r="L1413" i="1"/>
  <c r="M1413" i="1" s="1"/>
  <c r="M1414" i="1"/>
  <c r="B1415" i="1"/>
  <c r="H1415" i="1"/>
  <c r="I1415" i="1"/>
  <c r="K1415" i="1"/>
  <c r="J1416" i="1"/>
  <c r="J1418" i="1" s="1"/>
  <c r="L1416" i="1"/>
  <c r="M1416" i="1" s="1"/>
  <c r="M1417" i="1"/>
  <c r="B1418" i="1"/>
  <c r="H1418" i="1"/>
  <c r="I1418" i="1"/>
  <c r="K1418" i="1"/>
  <c r="J1419" i="1"/>
  <c r="J1421" i="1" s="1"/>
  <c r="L1419" i="1"/>
  <c r="M1419" i="1" s="1"/>
  <c r="M1420" i="1"/>
  <c r="B1421" i="1"/>
  <c r="H1421" i="1"/>
  <c r="I1421" i="1"/>
  <c r="K1421" i="1"/>
  <c r="J1422" i="1"/>
  <c r="J1424" i="1" s="1"/>
  <c r="L1422" i="1"/>
  <c r="M1422" i="1" s="1"/>
  <c r="M1423" i="1"/>
  <c r="B1424" i="1"/>
  <c r="H1424" i="1"/>
  <c r="I1424" i="1"/>
  <c r="K1424" i="1"/>
  <c r="J1425" i="1"/>
  <c r="J1427" i="1" s="1"/>
  <c r="L1425" i="1"/>
  <c r="M1425" i="1" s="1"/>
  <c r="M1426" i="1"/>
  <c r="B1427" i="1"/>
  <c r="H1427" i="1"/>
  <c r="I1427" i="1"/>
  <c r="K1427" i="1"/>
  <c r="J1428" i="1"/>
  <c r="J1430" i="1" s="1"/>
  <c r="L1428" i="1"/>
  <c r="M1428" i="1" s="1"/>
  <c r="M1429" i="1"/>
  <c r="B1430" i="1"/>
  <c r="H1430" i="1"/>
  <c r="I1430" i="1"/>
  <c r="K1430" i="1"/>
  <c r="J1431" i="1"/>
  <c r="J1433" i="1" s="1"/>
  <c r="L1431" i="1"/>
  <c r="M1431" i="1" s="1"/>
  <c r="M1432" i="1"/>
  <c r="B1433" i="1"/>
  <c r="H1433" i="1"/>
  <c r="I1433" i="1"/>
  <c r="K1433" i="1"/>
  <c r="J1434" i="1"/>
  <c r="J1436" i="1" s="1"/>
  <c r="L1434" i="1"/>
  <c r="M1434" i="1" s="1"/>
  <c r="M1435" i="1"/>
  <c r="B1436" i="1"/>
  <c r="H1436" i="1"/>
  <c r="I1436" i="1"/>
  <c r="K1436" i="1"/>
  <c r="J1437" i="1"/>
  <c r="J1439" i="1" s="1"/>
  <c r="L1437" i="1"/>
  <c r="M1437" i="1" s="1"/>
  <c r="M1438" i="1"/>
  <c r="B1439" i="1"/>
  <c r="H1439" i="1"/>
  <c r="I1439" i="1"/>
  <c r="K1439" i="1"/>
  <c r="J1440" i="1"/>
  <c r="J1442" i="1" s="1"/>
  <c r="L1440" i="1"/>
  <c r="M1440" i="1" s="1"/>
  <c r="M1441" i="1"/>
  <c r="B1442" i="1"/>
  <c r="H1442" i="1"/>
  <c r="I1442" i="1"/>
  <c r="K1442" i="1"/>
  <c r="J1443" i="1"/>
  <c r="J1445" i="1" s="1"/>
  <c r="L1443" i="1"/>
  <c r="M1443" i="1" s="1"/>
  <c r="M1444" i="1"/>
  <c r="B1445" i="1"/>
  <c r="H1445" i="1"/>
  <c r="I1445" i="1"/>
  <c r="K1445" i="1"/>
  <c r="J1446" i="1"/>
  <c r="J1448" i="1" s="1"/>
  <c r="L1446" i="1"/>
  <c r="M1446" i="1" s="1"/>
  <c r="M1447" i="1"/>
  <c r="B1448" i="1"/>
  <c r="H1448" i="1"/>
  <c r="I1448" i="1"/>
  <c r="K1448" i="1"/>
  <c r="J1449" i="1"/>
  <c r="J1451" i="1" s="1"/>
  <c r="L1449" i="1"/>
  <c r="M1449" i="1" s="1"/>
  <c r="M1450" i="1"/>
  <c r="B1451" i="1"/>
  <c r="H1451" i="1"/>
  <c r="I1451" i="1"/>
  <c r="K1451" i="1"/>
  <c r="J1452" i="1"/>
  <c r="J1454" i="1" s="1"/>
  <c r="L1452" i="1"/>
  <c r="M1452" i="1" s="1"/>
  <c r="M1453" i="1"/>
  <c r="B1454" i="1"/>
  <c r="H1454" i="1"/>
  <c r="I1454" i="1"/>
  <c r="K1454" i="1"/>
  <c r="J1455" i="1"/>
  <c r="J1457" i="1" s="1"/>
  <c r="L1455" i="1"/>
  <c r="M1455" i="1" s="1"/>
  <c r="M1456" i="1"/>
  <c r="B1457" i="1"/>
  <c r="H1457" i="1"/>
  <c r="I1457" i="1"/>
  <c r="K1457" i="1"/>
  <c r="J1458" i="1"/>
  <c r="J1460" i="1" s="1"/>
  <c r="L1458" i="1"/>
  <c r="M1458" i="1" s="1"/>
  <c r="M1459" i="1"/>
  <c r="B1460" i="1"/>
  <c r="H1460" i="1"/>
  <c r="I1460" i="1"/>
  <c r="K1460" i="1"/>
  <c r="J1461" i="1"/>
  <c r="J1463" i="1" s="1"/>
  <c r="L1461" i="1"/>
  <c r="M1461" i="1" s="1"/>
  <c r="M1462" i="1"/>
  <c r="B1463" i="1"/>
  <c r="H1463" i="1"/>
  <c r="I1463" i="1"/>
  <c r="K1463" i="1"/>
  <c r="J1464" i="1"/>
  <c r="L1464" i="1"/>
  <c r="M1464" i="1" s="1"/>
  <c r="M1465" i="1"/>
  <c r="B1466" i="1"/>
  <c r="H1466" i="1"/>
  <c r="I1466" i="1"/>
  <c r="J1466" i="1"/>
  <c r="K1466" i="1"/>
  <c r="J1467" i="1"/>
  <c r="J1469" i="1" s="1"/>
  <c r="L1467" i="1"/>
  <c r="M1467" i="1" s="1"/>
  <c r="M1468" i="1"/>
  <c r="B1469" i="1"/>
  <c r="H1469" i="1"/>
  <c r="I1469" i="1"/>
  <c r="K1469" i="1"/>
  <c r="J1470" i="1"/>
  <c r="J1472" i="1" s="1"/>
  <c r="L1470" i="1"/>
  <c r="M1470" i="1" s="1"/>
  <c r="M1471" i="1"/>
  <c r="B1472" i="1"/>
  <c r="H1472" i="1"/>
  <c r="I1472" i="1"/>
  <c r="K1472" i="1"/>
  <c r="J1473" i="1"/>
  <c r="J1475" i="1" s="1"/>
  <c r="L1473" i="1"/>
  <c r="M1473" i="1" s="1"/>
  <c r="M1474" i="1"/>
  <c r="B1475" i="1"/>
  <c r="H1475" i="1"/>
  <c r="I1475" i="1"/>
  <c r="K1475" i="1"/>
  <c r="J1476" i="1"/>
  <c r="J1478" i="1" s="1"/>
  <c r="L1476" i="1"/>
  <c r="M1476" i="1" s="1"/>
  <c r="M1477" i="1"/>
  <c r="B1478" i="1"/>
  <c r="H1478" i="1"/>
  <c r="I1478" i="1"/>
  <c r="K1478" i="1"/>
  <c r="J1479" i="1"/>
  <c r="J1481" i="1" s="1"/>
  <c r="L1479" i="1"/>
  <c r="M1479" i="1" s="1"/>
  <c r="M1480" i="1"/>
  <c r="B1481" i="1"/>
  <c r="H1481" i="1"/>
  <c r="I1481" i="1"/>
  <c r="K1481" i="1"/>
  <c r="J1482" i="1"/>
  <c r="J1484" i="1" s="1"/>
  <c r="L1482" i="1"/>
  <c r="M1482" i="1" s="1"/>
  <c r="M1483" i="1"/>
  <c r="B1484" i="1"/>
  <c r="H1484" i="1"/>
  <c r="I1484" i="1"/>
  <c r="K1484" i="1"/>
  <c r="J1485" i="1"/>
  <c r="J1487" i="1" s="1"/>
  <c r="L1485" i="1"/>
  <c r="M1485" i="1" s="1"/>
  <c r="M1486" i="1"/>
  <c r="B1487" i="1"/>
  <c r="H1487" i="1"/>
  <c r="I1487" i="1"/>
  <c r="K1487" i="1"/>
  <c r="J1488" i="1"/>
  <c r="J1490" i="1" s="1"/>
  <c r="L1488" i="1"/>
  <c r="M1488" i="1" s="1"/>
  <c r="M1489" i="1"/>
  <c r="B1490" i="1"/>
  <c r="H1490" i="1"/>
  <c r="I1490" i="1"/>
  <c r="K1490" i="1"/>
  <c r="J1491" i="1"/>
  <c r="J1493" i="1" s="1"/>
  <c r="L1491" i="1"/>
  <c r="M1491" i="1" s="1"/>
  <c r="M1492" i="1"/>
  <c r="B1493" i="1"/>
  <c r="H1493" i="1"/>
  <c r="I1493" i="1"/>
  <c r="K1493" i="1"/>
  <c r="J1494" i="1"/>
  <c r="J1496" i="1" s="1"/>
  <c r="L1494" i="1"/>
  <c r="M1494" i="1" s="1"/>
  <c r="M1495" i="1"/>
  <c r="B1496" i="1"/>
  <c r="H1496" i="1"/>
  <c r="I1496" i="1"/>
  <c r="K1496" i="1"/>
  <c r="J1497" i="1"/>
  <c r="J1499" i="1" s="1"/>
  <c r="L1497" i="1"/>
  <c r="M1497" i="1" s="1"/>
  <c r="M1498" i="1"/>
  <c r="B1499" i="1"/>
  <c r="H1499" i="1"/>
  <c r="I1499" i="1"/>
  <c r="K1499" i="1"/>
  <c r="J1500" i="1"/>
  <c r="J1502" i="1" s="1"/>
  <c r="L1500" i="1"/>
  <c r="M1500" i="1" s="1"/>
  <c r="M1501" i="1"/>
  <c r="B1502" i="1"/>
  <c r="H1502" i="1"/>
  <c r="I1502" i="1"/>
  <c r="K1502" i="1"/>
  <c r="J1503" i="1"/>
  <c r="J1505" i="1" s="1"/>
  <c r="L1503" i="1"/>
  <c r="M1503" i="1" s="1"/>
  <c r="M1504" i="1"/>
  <c r="B1505" i="1"/>
  <c r="H1505" i="1"/>
  <c r="I1505" i="1"/>
  <c r="K1505" i="1"/>
  <c r="J1506" i="1"/>
  <c r="J1508" i="1" s="1"/>
  <c r="L1506" i="1"/>
  <c r="M1506" i="1" s="1"/>
  <c r="M1507" i="1"/>
  <c r="B1508" i="1"/>
  <c r="H1508" i="1"/>
  <c r="I1508" i="1"/>
  <c r="K1508" i="1"/>
  <c r="J1509" i="1"/>
  <c r="J1511" i="1" s="1"/>
  <c r="L1509" i="1"/>
  <c r="M1509" i="1" s="1"/>
  <c r="M1510" i="1"/>
  <c r="B1511" i="1"/>
  <c r="H1511" i="1"/>
  <c r="I1511" i="1"/>
  <c r="K1511" i="1"/>
  <c r="J1512" i="1"/>
  <c r="J1514" i="1" s="1"/>
  <c r="L1512" i="1"/>
  <c r="M1512" i="1" s="1"/>
  <c r="M1513" i="1"/>
  <c r="B1514" i="1"/>
  <c r="H1514" i="1"/>
  <c r="I1514" i="1"/>
  <c r="K1514" i="1"/>
  <c r="J1515" i="1"/>
  <c r="J1517" i="1" s="1"/>
  <c r="L1515" i="1"/>
  <c r="M1515" i="1" s="1"/>
  <c r="M1516" i="1"/>
  <c r="B1517" i="1"/>
  <c r="H1517" i="1"/>
  <c r="I1517" i="1"/>
  <c r="K1517" i="1"/>
  <c r="J1518" i="1"/>
  <c r="J1520" i="1" s="1"/>
  <c r="L1518" i="1"/>
  <c r="M1518" i="1" s="1"/>
  <c r="M1519" i="1"/>
  <c r="B1520" i="1"/>
  <c r="H1520" i="1"/>
  <c r="I1520" i="1"/>
  <c r="K1520" i="1"/>
  <c r="J1521" i="1"/>
  <c r="J1523" i="1" s="1"/>
  <c r="L1521" i="1"/>
  <c r="M1521" i="1" s="1"/>
  <c r="M1522" i="1"/>
  <c r="B1523" i="1"/>
  <c r="H1523" i="1"/>
  <c r="I1523" i="1"/>
  <c r="K1523" i="1"/>
  <c r="J1524" i="1"/>
  <c r="J1526" i="1" s="1"/>
  <c r="L1524" i="1"/>
  <c r="M1524" i="1" s="1"/>
  <c r="M1525" i="1"/>
  <c r="B1526" i="1"/>
  <c r="H1526" i="1"/>
  <c r="I1526" i="1"/>
  <c r="K1526" i="1"/>
  <c r="J1527" i="1"/>
  <c r="J1529" i="1" s="1"/>
  <c r="L1527" i="1"/>
  <c r="M1527" i="1" s="1"/>
  <c r="M1528" i="1"/>
  <c r="B1529" i="1"/>
  <c r="H1529" i="1"/>
  <c r="I1529" i="1"/>
  <c r="K1529" i="1"/>
  <c r="J1530" i="1"/>
  <c r="J1532" i="1" s="1"/>
  <c r="L1530" i="1"/>
  <c r="M1530" i="1" s="1"/>
  <c r="M1531" i="1"/>
  <c r="B1532" i="1"/>
  <c r="H1532" i="1"/>
  <c r="I1532" i="1"/>
  <c r="K1532" i="1"/>
  <c r="J1533" i="1"/>
  <c r="J1535" i="1" s="1"/>
  <c r="L1533" i="1"/>
  <c r="M1533" i="1" s="1"/>
  <c r="M1534" i="1"/>
  <c r="B1535" i="1"/>
  <c r="H1535" i="1"/>
  <c r="I1535" i="1"/>
  <c r="K1535" i="1"/>
  <c r="J1536" i="1"/>
  <c r="J1538" i="1" s="1"/>
  <c r="L1536" i="1"/>
  <c r="M1536" i="1" s="1"/>
  <c r="M1537" i="1"/>
  <c r="B1538" i="1"/>
  <c r="H1538" i="1"/>
  <c r="I1538" i="1"/>
  <c r="K1538" i="1"/>
  <c r="J1539" i="1"/>
  <c r="J1541" i="1" s="1"/>
  <c r="L1539" i="1"/>
  <c r="M1539" i="1" s="1"/>
  <c r="M1540" i="1"/>
  <c r="B1541" i="1"/>
  <c r="H1541" i="1"/>
  <c r="I1541" i="1"/>
  <c r="K1541" i="1"/>
  <c r="J1542" i="1"/>
  <c r="J1544" i="1" s="1"/>
  <c r="L1542" i="1"/>
  <c r="M1542" i="1" s="1"/>
  <c r="M1543" i="1"/>
  <c r="B1544" i="1"/>
  <c r="H1544" i="1"/>
  <c r="I1544" i="1"/>
  <c r="K1544" i="1"/>
  <c r="J1545" i="1"/>
  <c r="J1547" i="1" s="1"/>
  <c r="L1545" i="1"/>
  <c r="M1545" i="1" s="1"/>
  <c r="M1546" i="1"/>
  <c r="B1547" i="1"/>
  <c r="H1547" i="1"/>
  <c r="I1547" i="1"/>
  <c r="K1547" i="1"/>
  <c r="J1548" i="1"/>
  <c r="J1550" i="1" s="1"/>
  <c r="L1548" i="1"/>
  <c r="M1548" i="1" s="1"/>
  <c r="M1549" i="1"/>
  <c r="B1550" i="1"/>
  <c r="H1550" i="1"/>
  <c r="I1550" i="1"/>
  <c r="K1550" i="1"/>
  <c r="J1551" i="1"/>
  <c r="J1553" i="1" s="1"/>
  <c r="L1551" i="1"/>
  <c r="M1551" i="1" s="1"/>
  <c r="M1552" i="1"/>
  <c r="B1553" i="1"/>
  <c r="H1553" i="1"/>
  <c r="I1553" i="1"/>
  <c r="K1553" i="1"/>
  <c r="J1554" i="1"/>
  <c r="J1556" i="1" s="1"/>
  <c r="L1554" i="1"/>
  <c r="M1554" i="1" s="1"/>
  <c r="M1555" i="1"/>
  <c r="B1556" i="1"/>
  <c r="H1556" i="1"/>
  <c r="I1556" i="1"/>
  <c r="K1556" i="1"/>
  <c r="J1557" i="1"/>
  <c r="J1559" i="1" s="1"/>
  <c r="L1557" i="1"/>
  <c r="M1557" i="1" s="1"/>
  <c r="M1558" i="1"/>
  <c r="B1559" i="1"/>
  <c r="H1559" i="1"/>
  <c r="I1559" i="1"/>
  <c r="K1559" i="1"/>
  <c r="J1560" i="1"/>
  <c r="J1562" i="1" s="1"/>
  <c r="L1560" i="1"/>
  <c r="M1560" i="1" s="1"/>
  <c r="M1561" i="1"/>
  <c r="B1562" i="1"/>
  <c r="H1562" i="1"/>
  <c r="I1562" i="1"/>
  <c r="K1562" i="1"/>
  <c r="J1563" i="1"/>
  <c r="J1565" i="1" s="1"/>
  <c r="L1563" i="1"/>
  <c r="M1563" i="1" s="1"/>
  <c r="M1564" i="1"/>
  <c r="B1565" i="1"/>
  <c r="H1565" i="1"/>
  <c r="I1565" i="1"/>
  <c r="K1565" i="1"/>
  <c r="J1566" i="1"/>
  <c r="J1568" i="1" s="1"/>
  <c r="L1566" i="1"/>
  <c r="M1566" i="1" s="1"/>
  <c r="M1567" i="1"/>
  <c r="B1568" i="1"/>
  <c r="H1568" i="1"/>
  <c r="I1568" i="1"/>
  <c r="K1568" i="1"/>
  <c r="J1569" i="1"/>
  <c r="J1571" i="1" s="1"/>
  <c r="L1569" i="1"/>
  <c r="M1569" i="1" s="1"/>
  <c r="M1570" i="1"/>
  <c r="B1571" i="1"/>
  <c r="H1571" i="1"/>
  <c r="I1571" i="1"/>
  <c r="K1571" i="1"/>
  <c r="J1572" i="1"/>
  <c r="J1574" i="1" s="1"/>
  <c r="L1572" i="1"/>
  <c r="M1572" i="1" s="1"/>
  <c r="M1573" i="1"/>
  <c r="B1574" i="1"/>
  <c r="H1574" i="1"/>
  <c r="I1574" i="1"/>
  <c r="K1574" i="1"/>
  <c r="J1575" i="1"/>
  <c r="J1577" i="1" s="1"/>
  <c r="L1575" i="1"/>
  <c r="M1575" i="1" s="1"/>
  <c r="M1576" i="1"/>
  <c r="B1577" i="1"/>
  <c r="H1577" i="1"/>
  <c r="I1577" i="1"/>
  <c r="K1577" i="1"/>
  <c r="J1578" i="1"/>
  <c r="J1580" i="1" s="1"/>
  <c r="L1578" i="1"/>
  <c r="M1578" i="1" s="1"/>
  <c r="M1579" i="1"/>
  <c r="B1580" i="1"/>
  <c r="H1580" i="1"/>
  <c r="I1580" i="1"/>
  <c r="K1580" i="1"/>
  <c r="J1581" i="1"/>
  <c r="J1583" i="1" s="1"/>
  <c r="L1581" i="1"/>
  <c r="M1581" i="1" s="1"/>
  <c r="M1582" i="1"/>
  <c r="B1583" i="1"/>
  <c r="H1583" i="1"/>
  <c r="I1583" i="1"/>
  <c r="K1583" i="1"/>
  <c r="J1584" i="1"/>
  <c r="J1586" i="1" s="1"/>
  <c r="L1584" i="1"/>
  <c r="M1584" i="1" s="1"/>
  <c r="M1585" i="1"/>
  <c r="B1586" i="1"/>
  <c r="H1586" i="1"/>
  <c r="I1586" i="1"/>
  <c r="K1586" i="1"/>
  <c r="J1587" i="1"/>
  <c r="J1589" i="1" s="1"/>
  <c r="L1587" i="1"/>
  <c r="M1587" i="1" s="1"/>
  <c r="M1588" i="1"/>
  <c r="B1589" i="1"/>
  <c r="H1589" i="1"/>
  <c r="I1589" i="1"/>
  <c r="K1589" i="1"/>
  <c r="J1590" i="1"/>
  <c r="J1592" i="1" s="1"/>
  <c r="L1590" i="1"/>
  <c r="M1590" i="1" s="1"/>
  <c r="M1591" i="1"/>
  <c r="B1592" i="1"/>
  <c r="H1592" i="1"/>
  <c r="I1592" i="1"/>
  <c r="K1592" i="1"/>
  <c r="J1593" i="1"/>
  <c r="J1595" i="1" s="1"/>
  <c r="L1593" i="1"/>
  <c r="M1593" i="1" s="1"/>
  <c r="M1594" i="1"/>
  <c r="B1595" i="1"/>
  <c r="H1595" i="1"/>
  <c r="I1595" i="1"/>
  <c r="K1595" i="1"/>
  <c r="J1596" i="1"/>
  <c r="J1598" i="1" s="1"/>
  <c r="L1596" i="1"/>
  <c r="M1596" i="1" s="1"/>
  <c r="M1597" i="1"/>
  <c r="B1598" i="1"/>
  <c r="H1598" i="1"/>
  <c r="I1598" i="1"/>
  <c r="K1598" i="1"/>
  <c r="J1599" i="1"/>
  <c r="J1601" i="1" s="1"/>
  <c r="L1599" i="1"/>
  <c r="M1599" i="1" s="1"/>
  <c r="M1600" i="1"/>
  <c r="B1601" i="1"/>
  <c r="H1601" i="1"/>
  <c r="I1601" i="1"/>
  <c r="K1601" i="1"/>
  <c r="J1602" i="1"/>
  <c r="J1604" i="1" s="1"/>
  <c r="L1602" i="1"/>
  <c r="M1602" i="1" s="1"/>
  <c r="M1603" i="1"/>
  <c r="B1604" i="1"/>
  <c r="H1604" i="1"/>
  <c r="I1604" i="1"/>
  <c r="K1604" i="1"/>
  <c r="J1605" i="1"/>
  <c r="J1607" i="1" s="1"/>
  <c r="L1605" i="1"/>
  <c r="M1605" i="1" s="1"/>
  <c r="M1606" i="1"/>
  <c r="B1607" i="1"/>
  <c r="H1607" i="1"/>
  <c r="I1607" i="1"/>
  <c r="K1607" i="1"/>
  <c r="J1608" i="1"/>
  <c r="J1610" i="1" s="1"/>
  <c r="L1608" i="1"/>
  <c r="M1608" i="1" s="1"/>
  <c r="M1609" i="1"/>
  <c r="B1610" i="1"/>
  <c r="H1610" i="1"/>
  <c r="I1610" i="1"/>
  <c r="K1610" i="1"/>
  <c r="J1611" i="1"/>
  <c r="J1613" i="1" s="1"/>
  <c r="L1611" i="1"/>
  <c r="M1611" i="1" s="1"/>
  <c r="M1612" i="1"/>
  <c r="B1613" i="1"/>
  <c r="H1613" i="1"/>
  <c r="I1613" i="1"/>
  <c r="K1613" i="1"/>
  <c r="J1614" i="1"/>
  <c r="J1616" i="1" s="1"/>
  <c r="L1614" i="1"/>
  <c r="M1614" i="1" s="1"/>
  <c r="M1615" i="1"/>
  <c r="B1616" i="1"/>
  <c r="H1616" i="1"/>
  <c r="I1616" i="1"/>
  <c r="K1616" i="1"/>
  <c r="J1617" i="1"/>
  <c r="J1619" i="1" s="1"/>
  <c r="L1617" i="1"/>
  <c r="M1617" i="1" s="1"/>
  <c r="M1618" i="1"/>
  <c r="B1619" i="1"/>
  <c r="H1619" i="1"/>
  <c r="I1619" i="1"/>
  <c r="K1619" i="1"/>
  <c r="J1620" i="1"/>
  <c r="J1622" i="1" s="1"/>
  <c r="L1620" i="1"/>
  <c r="M1620" i="1" s="1"/>
  <c r="M1621" i="1"/>
  <c r="B1622" i="1"/>
  <c r="H1622" i="1"/>
  <c r="I1622" i="1"/>
  <c r="K1622" i="1"/>
  <c r="J1623" i="1"/>
  <c r="J1625" i="1" s="1"/>
  <c r="L1623" i="1"/>
  <c r="M1623" i="1" s="1"/>
  <c r="M1624" i="1"/>
  <c r="B1625" i="1"/>
  <c r="H1625" i="1"/>
  <c r="I1625" i="1"/>
  <c r="K1625" i="1"/>
  <c r="J1626" i="1"/>
  <c r="J1628" i="1" s="1"/>
  <c r="L1626" i="1"/>
  <c r="M1626" i="1" s="1"/>
  <c r="M1627" i="1"/>
  <c r="B1628" i="1"/>
  <c r="H1628" i="1"/>
  <c r="I1628" i="1"/>
  <c r="K1628" i="1"/>
  <c r="J1629" i="1"/>
  <c r="J1631" i="1" s="1"/>
  <c r="L1629" i="1"/>
  <c r="M1629" i="1" s="1"/>
  <c r="M1630" i="1"/>
  <c r="B1631" i="1"/>
  <c r="H1631" i="1"/>
  <c r="I1631" i="1"/>
  <c r="K1631" i="1"/>
  <c r="J1632" i="1"/>
  <c r="J1634" i="1" s="1"/>
  <c r="L1632" i="1"/>
  <c r="M1632" i="1" s="1"/>
  <c r="M1633" i="1"/>
  <c r="B1634" i="1"/>
  <c r="H1634" i="1"/>
  <c r="I1634" i="1"/>
  <c r="K1634" i="1"/>
  <c r="J1635" i="1"/>
  <c r="J1637" i="1" s="1"/>
  <c r="L1635" i="1"/>
  <c r="M1635" i="1" s="1"/>
  <c r="M1636" i="1"/>
  <c r="B1637" i="1"/>
  <c r="H1637" i="1"/>
  <c r="I1637" i="1"/>
  <c r="K1637" i="1"/>
  <c r="J1638" i="1"/>
  <c r="L1638" i="1"/>
  <c r="M1638" i="1" s="1"/>
  <c r="M1639" i="1"/>
  <c r="B1640" i="1"/>
  <c r="H1640" i="1"/>
  <c r="I1640" i="1"/>
  <c r="J1640" i="1"/>
  <c r="K1640" i="1"/>
  <c r="J1641" i="1"/>
  <c r="J1643" i="1" s="1"/>
  <c r="L1641" i="1"/>
  <c r="M1641" i="1" s="1"/>
  <c r="M1642" i="1"/>
  <c r="B1643" i="1"/>
  <c r="H1643" i="1"/>
  <c r="I1643" i="1"/>
  <c r="K1643" i="1"/>
  <c r="J1644" i="1"/>
  <c r="J1646" i="1" s="1"/>
  <c r="L1644" i="1"/>
  <c r="M1644" i="1" s="1"/>
  <c r="M1645" i="1"/>
  <c r="B1646" i="1"/>
  <c r="H1646" i="1"/>
  <c r="I1646" i="1"/>
  <c r="K1646" i="1"/>
  <c r="J1647" i="1"/>
  <c r="J1649" i="1" s="1"/>
  <c r="L1647" i="1"/>
  <c r="M1647" i="1" s="1"/>
  <c r="M1648" i="1"/>
  <c r="B1649" i="1"/>
  <c r="H1649" i="1"/>
  <c r="I1649" i="1"/>
  <c r="K1649" i="1"/>
  <c r="J1650" i="1"/>
  <c r="J1652" i="1" s="1"/>
  <c r="L1650" i="1"/>
  <c r="M1650" i="1" s="1"/>
  <c r="M1651" i="1"/>
  <c r="B1652" i="1"/>
  <c r="H1652" i="1"/>
  <c r="I1652" i="1"/>
  <c r="K1652" i="1"/>
  <c r="J1653" i="1"/>
  <c r="J1655" i="1" s="1"/>
  <c r="L1653" i="1"/>
  <c r="M1653" i="1" s="1"/>
  <c r="M1654" i="1"/>
  <c r="B1655" i="1"/>
  <c r="H1655" i="1"/>
  <c r="I1655" i="1"/>
  <c r="K1655" i="1"/>
  <c r="J1656" i="1"/>
  <c r="J1658" i="1" s="1"/>
  <c r="L1656" i="1"/>
  <c r="M1656" i="1" s="1"/>
  <c r="M1657" i="1"/>
  <c r="B1658" i="1"/>
  <c r="H1658" i="1"/>
  <c r="I1658" i="1"/>
  <c r="K1658" i="1"/>
  <c r="J1659" i="1"/>
  <c r="J1661" i="1" s="1"/>
  <c r="L1659" i="1"/>
  <c r="M1659" i="1" s="1"/>
  <c r="M1660" i="1"/>
  <c r="B1661" i="1"/>
  <c r="H1661" i="1"/>
  <c r="I1661" i="1"/>
  <c r="K1661" i="1"/>
  <c r="J1662" i="1"/>
  <c r="J1664" i="1" s="1"/>
  <c r="L1662" i="1"/>
  <c r="M1662" i="1" s="1"/>
  <c r="M1663" i="1"/>
  <c r="B1664" i="1"/>
  <c r="H1664" i="1"/>
  <c r="I1664" i="1"/>
  <c r="K1664" i="1"/>
  <c r="J1665" i="1"/>
  <c r="J1667" i="1" s="1"/>
  <c r="L1665" i="1"/>
  <c r="M1665" i="1" s="1"/>
  <c r="M1666" i="1"/>
  <c r="B1667" i="1"/>
  <c r="H1667" i="1"/>
  <c r="I1667" i="1"/>
  <c r="K1667" i="1"/>
  <c r="J1668" i="1"/>
  <c r="J1670" i="1" s="1"/>
  <c r="L1668" i="1"/>
  <c r="M1668" i="1" s="1"/>
  <c r="M1669" i="1"/>
  <c r="B1670" i="1"/>
  <c r="H1670" i="1"/>
  <c r="I1670" i="1"/>
  <c r="K1670" i="1"/>
  <c r="J1671" i="1"/>
  <c r="J1673" i="1" s="1"/>
  <c r="L1671" i="1"/>
  <c r="M1671" i="1" s="1"/>
  <c r="M1672" i="1"/>
  <c r="B1673" i="1"/>
  <c r="H1673" i="1"/>
  <c r="I1673" i="1"/>
  <c r="K1673" i="1"/>
  <c r="J1674" i="1"/>
  <c r="J1676" i="1" s="1"/>
  <c r="L1674" i="1"/>
  <c r="M1674" i="1" s="1"/>
  <c r="M1675" i="1"/>
  <c r="B1676" i="1"/>
  <c r="H1676" i="1"/>
  <c r="I1676" i="1"/>
  <c r="K1676" i="1"/>
  <c r="J1677" i="1"/>
  <c r="J1679" i="1" s="1"/>
  <c r="L1677" i="1"/>
  <c r="M1677" i="1" s="1"/>
  <c r="M1678" i="1"/>
  <c r="B1679" i="1"/>
  <c r="H1679" i="1"/>
  <c r="I1679" i="1"/>
  <c r="K1679" i="1"/>
  <c r="J1680" i="1"/>
  <c r="J1682" i="1" s="1"/>
  <c r="L1680" i="1"/>
  <c r="M1680" i="1" s="1"/>
  <c r="M1681" i="1"/>
  <c r="B1682" i="1"/>
  <c r="H1682" i="1"/>
  <c r="I1682" i="1"/>
  <c r="K1682" i="1"/>
  <c r="J1683" i="1"/>
  <c r="J1685" i="1" s="1"/>
  <c r="L1683" i="1"/>
  <c r="M1683" i="1" s="1"/>
  <c r="M1684" i="1"/>
  <c r="B1685" i="1"/>
  <c r="H1685" i="1"/>
  <c r="I1685" i="1"/>
  <c r="K1685" i="1"/>
  <c r="J1686" i="1"/>
  <c r="J1688" i="1" s="1"/>
  <c r="L1686" i="1"/>
  <c r="M1686" i="1" s="1"/>
  <c r="M1687" i="1"/>
  <c r="B1688" i="1"/>
  <c r="H1688" i="1"/>
  <c r="I1688" i="1"/>
  <c r="K1688" i="1"/>
  <c r="J1689" i="1"/>
  <c r="J1691" i="1" s="1"/>
  <c r="L1689" i="1"/>
  <c r="M1689" i="1" s="1"/>
  <c r="M1690" i="1"/>
  <c r="B1691" i="1"/>
  <c r="H1691" i="1"/>
  <c r="I1691" i="1"/>
  <c r="K1691" i="1"/>
  <c r="J1692" i="1"/>
  <c r="J1694" i="1" s="1"/>
  <c r="L1692" i="1"/>
  <c r="M1692" i="1" s="1"/>
  <c r="M1693" i="1"/>
  <c r="B1694" i="1"/>
  <c r="H1694" i="1"/>
  <c r="I1694" i="1"/>
  <c r="K1694" i="1"/>
  <c r="J1695" i="1"/>
  <c r="J1697" i="1" s="1"/>
  <c r="L1695" i="1"/>
  <c r="M1695" i="1" s="1"/>
  <c r="M1696" i="1"/>
  <c r="B1697" i="1"/>
  <c r="H1697" i="1"/>
  <c r="I1697" i="1"/>
  <c r="K1697" i="1"/>
  <c r="J1698" i="1"/>
  <c r="J1700" i="1" s="1"/>
  <c r="L1698" i="1"/>
  <c r="M1698" i="1" s="1"/>
  <c r="M1699" i="1"/>
  <c r="B1700" i="1"/>
  <c r="H1700" i="1"/>
  <c r="I1700" i="1"/>
  <c r="K1700" i="1"/>
  <c r="J1701" i="1"/>
  <c r="J1703" i="1" s="1"/>
  <c r="L1701" i="1"/>
  <c r="M1701" i="1" s="1"/>
  <c r="M1702" i="1"/>
  <c r="B1703" i="1"/>
  <c r="H1703" i="1"/>
  <c r="I1703" i="1"/>
  <c r="K1703" i="1"/>
  <c r="J1704" i="1"/>
  <c r="J1706" i="1" s="1"/>
  <c r="L1704" i="1"/>
  <c r="M1704" i="1" s="1"/>
  <c r="M1705" i="1"/>
  <c r="B1706" i="1"/>
  <c r="H1706" i="1"/>
  <c r="I1706" i="1"/>
  <c r="K1706" i="1"/>
  <c r="J1707" i="1"/>
  <c r="J1709" i="1" s="1"/>
  <c r="L1707" i="1"/>
  <c r="M1707" i="1" s="1"/>
  <c r="M1708" i="1"/>
  <c r="B1709" i="1"/>
  <c r="H1709" i="1"/>
  <c r="I1709" i="1"/>
  <c r="K1709" i="1"/>
  <c r="J1710" i="1"/>
  <c r="J1712" i="1" s="1"/>
  <c r="L1710" i="1"/>
  <c r="M1710" i="1" s="1"/>
  <c r="M1711" i="1"/>
  <c r="B1712" i="1"/>
  <c r="H1712" i="1"/>
  <c r="I1712" i="1"/>
  <c r="K1712" i="1"/>
  <c r="J1713" i="1"/>
  <c r="J1715" i="1" s="1"/>
  <c r="L1713" i="1"/>
  <c r="M1713" i="1" s="1"/>
  <c r="M1714" i="1"/>
  <c r="B1715" i="1"/>
  <c r="H1715" i="1"/>
  <c r="I1715" i="1"/>
  <c r="K1715" i="1"/>
  <c r="J1716" i="1"/>
  <c r="J1718" i="1" s="1"/>
  <c r="L1716" i="1"/>
  <c r="M1716" i="1" s="1"/>
  <c r="M1717" i="1"/>
  <c r="B1718" i="1"/>
  <c r="H1718" i="1"/>
  <c r="I1718" i="1"/>
  <c r="K1718" i="1"/>
  <c r="J1719" i="1"/>
  <c r="J1721" i="1" s="1"/>
  <c r="L1719" i="1"/>
  <c r="M1719" i="1" s="1"/>
  <c r="M1720" i="1"/>
  <c r="B1721" i="1"/>
  <c r="H1721" i="1"/>
  <c r="I1721" i="1"/>
  <c r="K1721" i="1"/>
  <c r="J1722" i="1"/>
  <c r="J1724" i="1" s="1"/>
  <c r="L1722" i="1"/>
  <c r="M1722" i="1" s="1"/>
  <c r="M1723" i="1"/>
  <c r="B1724" i="1"/>
  <c r="H1724" i="1"/>
  <c r="I1724" i="1"/>
  <c r="K1724" i="1"/>
  <c r="J1725" i="1"/>
  <c r="J1727" i="1" s="1"/>
  <c r="L1725" i="1"/>
  <c r="M1725" i="1" s="1"/>
  <c r="M1726" i="1"/>
  <c r="B1727" i="1"/>
  <c r="H1727" i="1"/>
  <c r="I1727" i="1"/>
  <c r="K1727" i="1"/>
  <c r="J1728" i="1"/>
  <c r="J1730" i="1" s="1"/>
  <c r="L1728" i="1"/>
  <c r="M1728" i="1" s="1"/>
  <c r="M1729" i="1"/>
  <c r="B1730" i="1"/>
  <c r="H1730" i="1"/>
  <c r="I1730" i="1"/>
  <c r="K1730" i="1"/>
  <c r="J1731" i="1"/>
  <c r="J1733" i="1" s="1"/>
  <c r="L1731" i="1"/>
  <c r="M1731" i="1" s="1"/>
  <c r="M1732" i="1"/>
  <c r="B1733" i="1"/>
  <c r="H1733" i="1"/>
  <c r="I1733" i="1"/>
  <c r="K1733" i="1"/>
  <c r="J1734" i="1"/>
  <c r="J1736" i="1" s="1"/>
  <c r="L1734" i="1"/>
  <c r="M1734" i="1" s="1"/>
  <c r="M1735" i="1"/>
  <c r="B1736" i="1"/>
  <c r="H1736" i="1"/>
  <c r="I1736" i="1"/>
  <c r="K1736" i="1"/>
  <c r="J1737" i="1"/>
  <c r="J1739" i="1" s="1"/>
  <c r="L1737" i="1"/>
  <c r="M1737" i="1" s="1"/>
  <c r="M1738" i="1"/>
  <c r="B1739" i="1"/>
  <c r="H1739" i="1"/>
  <c r="I1739" i="1"/>
  <c r="K1739" i="1"/>
  <c r="J1740" i="1"/>
  <c r="J1742" i="1" s="1"/>
  <c r="L1740" i="1"/>
  <c r="M1740" i="1" s="1"/>
  <c r="M1741" i="1"/>
  <c r="B1742" i="1"/>
  <c r="H1742" i="1"/>
  <c r="I1742" i="1"/>
  <c r="K1742" i="1"/>
  <c r="J1743" i="1"/>
  <c r="J1745" i="1" s="1"/>
  <c r="L1743" i="1"/>
  <c r="M1743" i="1" s="1"/>
  <c r="M1744" i="1"/>
  <c r="B1745" i="1"/>
  <c r="H1745" i="1"/>
  <c r="I1745" i="1"/>
  <c r="K1745" i="1"/>
  <c r="J1746" i="1"/>
  <c r="J1748" i="1" s="1"/>
  <c r="L1746" i="1"/>
  <c r="M1746" i="1" s="1"/>
  <c r="M1747" i="1"/>
  <c r="B1748" i="1"/>
  <c r="H1748" i="1"/>
  <c r="I1748" i="1"/>
  <c r="K1748" i="1"/>
  <c r="J1749" i="1"/>
  <c r="J1751" i="1" s="1"/>
  <c r="L1749" i="1"/>
  <c r="M1749" i="1" s="1"/>
  <c r="M1750" i="1"/>
  <c r="B1751" i="1"/>
  <c r="H1751" i="1"/>
  <c r="I1751" i="1"/>
  <c r="K1751" i="1"/>
  <c r="J1752" i="1"/>
  <c r="J1754" i="1" s="1"/>
  <c r="L1752" i="1"/>
  <c r="M1752" i="1" s="1"/>
  <c r="M1753" i="1"/>
  <c r="B1754" i="1"/>
  <c r="H1754" i="1"/>
  <c r="I1754" i="1"/>
  <c r="K1754" i="1"/>
  <c r="J1755" i="1"/>
  <c r="J1757" i="1" s="1"/>
  <c r="L1755" i="1"/>
  <c r="M1755" i="1" s="1"/>
  <c r="M1756" i="1"/>
  <c r="B1757" i="1"/>
  <c r="H1757" i="1"/>
  <c r="I1757" i="1"/>
  <c r="K1757" i="1"/>
  <c r="J1758" i="1"/>
  <c r="J1760" i="1" s="1"/>
  <c r="L1758" i="1"/>
  <c r="M1758" i="1" s="1"/>
  <c r="M1759" i="1"/>
  <c r="B1760" i="1"/>
  <c r="H1760" i="1"/>
  <c r="I1760" i="1"/>
  <c r="K1760" i="1"/>
  <c r="J1761" i="1"/>
  <c r="J1763" i="1" s="1"/>
  <c r="L1761" i="1"/>
  <c r="M1761" i="1" s="1"/>
  <c r="M1762" i="1"/>
  <c r="B1763" i="1"/>
  <c r="H1763" i="1"/>
  <c r="I1763" i="1"/>
  <c r="K1763" i="1"/>
  <c r="J1764" i="1"/>
  <c r="J1766" i="1" s="1"/>
  <c r="L1764" i="1"/>
  <c r="M1764" i="1" s="1"/>
  <c r="M1765" i="1"/>
  <c r="B1766" i="1"/>
  <c r="H1766" i="1"/>
  <c r="I1766" i="1"/>
  <c r="K1766" i="1"/>
  <c r="J1767" i="1"/>
  <c r="J1769" i="1" s="1"/>
  <c r="L1767" i="1"/>
  <c r="M1767" i="1" s="1"/>
  <c r="M1768" i="1"/>
  <c r="B1769" i="1"/>
  <c r="H1769" i="1"/>
  <c r="I1769" i="1"/>
  <c r="K1769" i="1"/>
  <c r="J1770" i="1"/>
  <c r="J1772" i="1" s="1"/>
  <c r="L1770" i="1"/>
  <c r="M1770" i="1" s="1"/>
  <c r="M1771" i="1"/>
  <c r="B1772" i="1"/>
  <c r="H1772" i="1"/>
  <c r="I1772" i="1"/>
  <c r="K1772" i="1"/>
  <c r="J1773" i="1"/>
  <c r="J1775" i="1" s="1"/>
  <c r="L1773" i="1"/>
  <c r="M1773" i="1" s="1"/>
  <c r="M1774" i="1"/>
  <c r="B1775" i="1"/>
  <c r="H1775" i="1"/>
  <c r="I1775" i="1"/>
  <c r="K1775" i="1"/>
  <c r="J1776" i="1"/>
  <c r="L1776" i="1"/>
  <c r="M1776" i="1" s="1"/>
  <c r="M1777" i="1"/>
  <c r="B1778" i="1"/>
  <c r="H1778" i="1"/>
  <c r="I1778" i="1"/>
  <c r="J1778" i="1"/>
  <c r="K1778" i="1"/>
  <c r="J1779" i="1"/>
  <c r="J1781" i="1" s="1"/>
  <c r="L1779" i="1"/>
  <c r="M1779" i="1" s="1"/>
  <c r="M1780" i="1"/>
  <c r="B1781" i="1"/>
  <c r="H1781" i="1"/>
  <c r="I1781" i="1"/>
  <c r="K1781" i="1"/>
  <c r="J1782" i="1"/>
  <c r="J1784" i="1" s="1"/>
  <c r="L1782" i="1"/>
  <c r="M1782" i="1" s="1"/>
  <c r="M1783" i="1"/>
  <c r="B1784" i="1"/>
  <c r="H1784" i="1"/>
  <c r="I1784" i="1"/>
  <c r="K1784" i="1"/>
  <c r="J1785" i="1"/>
  <c r="J1787" i="1" s="1"/>
  <c r="L1785" i="1"/>
  <c r="M1785" i="1" s="1"/>
  <c r="M1786" i="1"/>
  <c r="B1787" i="1"/>
  <c r="H1787" i="1"/>
  <c r="I1787" i="1"/>
  <c r="K1787" i="1"/>
  <c r="J1788" i="1"/>
  <c r="J1790" i="1" s="1"/>
  <c r="L1788" i="1"/>
  <c r="M1788" i="1" s="1"/>
  <c r="M1789" i="1"/>
  <c r="B1790" i="1"/>
  <c r="H1790" i="1"/>
  <c r="I1790" i="1"/>
  <c r="K1790" i="1"/>
  <c r="J1791" i="1"/>
  <c r="J1793" i="1" s="1"/>
  <c r="L1791" i="1"/>
  <c r="M1791" i="1" s="1"/>
  <c r="M1792" i="1"/>
  <c r="B1793" i="1"/>
  <c r="H1793" i="1"/>
  <c r="I1793" i="1"/>
  <c r="K1793" i="1"/>
  <c r="J1794" i="1"/>
  <c r="J1796" i="1" s="1"/>
  <c r="L1794" i="1"/>
  <c r="M1794" i="1" s="1"/>
  <c r="M1795" i="1"/>
  <c r="B1796" i="1"/>
  <c r="H1796" i="1"/>
  <c r="I1796" i="1"/>
  <c r="K1796" i="1"/>
  <c r="J1797" i="1"/>
  <c r="J1799" i="1" s="1"/>
  <c r="L1797" i="1"/>
  <c r="M1797" i="1" s="1"/>
  <c r="M1798" i="1"/>
  <c r="B1799" i="1"/>
  <c r="H1799" i="1"/>
  <c r="I1799" i="1"/>
  <c r="K1799" i="1"/>
  <c r="J1800" i="1"/>
  <c r="J1802" i="1" s="1"/>
  <c r="L1800" i="1"/>
  <c r="M1800" i="1" s="1"/>
  <c r="M1801" i="1"/>
  <c r="B1802" i="1"/>
  <c r="H1802" i="1"/>
  <c r="I1802" i="1"/>
  <c r="K1802" i="1"/>
  <c r="J1803" i="1"/>
  <c r="J1805" i="1" s="1"/>
  <c r="L1803" i="1"/>
  <c r="M1803" i="1" s="1"/>
  <c r="M1804" i="1"/>
  <c r="B1805" i="1"/>
  <c r="H1805" i="1"/>
  <c r="I1805" i="1"/>
  <c r="K1805" i="1"/>
  <c r="J1806" i="1"/>
  <c r="J1808" i="1" s="1"/>
  <c r="L1806" i="1"/>
  <c r="M1806" i="1" s="1"/>
  <c r="M1807" i="1"/>
  <c r="B1808" i="1"/>
  <c r="H1808" i="1"/>
  <c r="I1808" i="1"/>
  <c r="K1808" i="1"/>
  <c r="J1809" i="1"/>
  <c r="J1811" i="1" s="1"/>
  <c r="L1809" i="1"/>
  <c r="M1809" i="1" s="1"/>
  <c r="M1810" i="1"/>
  <c r="B1811" i="1"/>
  <c r="H1811" i="1"/>
  <c r="I1811" i="1"/>
  <c r="K1811" i="1"/>
  <c r="J1812" i="1"/>
  <c r="J1814" i="1" s="1"/>
  <c r="L1812" i="1"/>
  <c r="M1812" i="1" s="1"/>
  <c r="M1813" i="1"/>
  <c r="B1814" i="1"/>
  <c r="H1814" i="1"/>
  <c r="I1814" i="1"/>
  <c r="K1814" i="1"/>
  <c r="J1815" i="1"/>
  <c r="J1817" i="1" s="1"/>
  <c r="L1815" i="1"/>
  <c r="M1815" i="1" s="1"/>
  <c r="M1816" i="1"/>
  <c r="B1817" i="1"/>
  <c r="H1817" i="1"/>
  <c r="I1817" i="1"/>
  <c r="K1817" i="1"/>
  <c r="J1818" i="1"/>
  <c r="J1820" i="1" s="1"/>
  <c r="L1818" i="1"/>
  <c r="M1818" i="1" s="1"/>
  <c r="M1819" i="1"/>
  <c r="B1820" i="1"/>
  <c r="H1820" i="1"/>
  <c r="I1820" i="1"/>
  <c r="K1820" i="1"/>
  <c r="J1821" i="1"/>
  <c r="J1823" i="1" s="1"/>
  <c r="L1821" i="1"/>
  <c r="M1821" i="1" s="1"/>
  <c r="M1822" i="1"/>
  <c r="B1823" i="1"/>
  <c r="H1823" i="1"/>
  <c r="I1823" i="1"/>
  <c r="K1823" i="1"/>
  <c r="J1824" i="1"/>
  <c r="J1826" i="1" s="1"/>
  <c r="L1824" i="1"/>
  <c r="M1824" i="1" s="1"/>
  <c r="M1825" i="1"/>
  <c r="B1826" i="1"/>
  <c r="H1826" i="1"/>
  <c r="I1826" i="1"/>
  <c r="K1826" i="1"/>
  <c r="J1827" i="1"/>
  <c r="J1829" i="1" s="1"/>
  <c r="L1827" i="1"/>
  <c r="M1827" i="1" s="1"/>
  <c r="M1828" i="1"/>
  <c r="B1829" i="1"/>
  <c r="H1829" i="1"/>
  <c r="I1829" i="1"/>
  <c r="K1829" i="1"/>
  <c r="J1830" i="1"/>
  <c r="J1832" i="1" s="1"/>
  <c r="L1830" i="1"/>
  <c r="M1830" i="1" s="1"/>
  <c r="M1831" i="1"/>
  <c r="B1832" i="1"/>
  <c r="H1832" i="1"/>
  <c r="I1832" i="1"/>
  <c r="K1832" i="1"/>
  <c r="J1833" i="1"/>
  <c r="J1835" i="1" s="1"/>
  <c r="L1833" i="1"/>
  <c r="M1833" i="1" s="1"/>
  <c r="M1834" i="1"/>
  <c r="B1835" i="1"/>
  <c r="H1835" i="1"/>
  <c r="I1835" i="1"/>
  <c r="K1835" i="1"/>
  <c r="J1836" i="1"/>
  <c r="J1838" i="1" s="1"/>
  <c r="L1836" i="1"/>
  <c r="M1836" i="1" s="1"/>
  <c r="M1837" i="1"/>
  <c r="B1838" i="1"/>
  <c r="H1838" i="1"/>
  <c r="I1838" i="1"/>
  <c r="K1838" i="1"/>
  <c r="J1839" i="1"/>
  <c r="J1841" i="1" s="1"/>
  <c r="L1839" i="1"/>
  <c r="M1839" i="1" s="1"/>
  <c r="M1840" i="1"/>
  <c r="B1841" i="1"/>
  <c r="H1841" i="1"/>
  <c r="I1841" i="1"/>
  <c r="K1841" i="1"/>
  <c r="J1842" i="1"/>
  <c r="J1844" i="1" s="1"/>
  <c r="L1842" i="1"/>
  <c r="M1842" i="1" s="1"/>
  <c r="M1843" i="1"/>
  <c r="B1844" i="1"/>
  <c r="H1844" i="1"/>
  <c r="I1844" i="1"/>
  <c r="K1844" i="1"/>
  <c r="J1845" i="1"/>
  <c r="J1847" i="1" s="1"/>
  <c r="L1845" i="1"/>
  <c r="M1845" i="1" s="1"/>
  <c r="M1846" i="1"/>
  <c r="B1847" i="1"/>
  <c r="H1847" i="1"/>
  <c r="I1847" i="1"/>
  <c r="K1847" i="1"/>
  <c r="J1848" i="1"/>
  <c r="J1850" i="1" s="1"/>
  <c r="L1848" i="1"/>
  <c r="M1848" i="1" s="1"/>
  <c r="M1849" i="1"/>
  <c r="B1850" i="1"/>
  <c r="H1850" i="1"/>
  <c r="I1850" i="1"/>
  <c r="K1850" i="1"/>
  <c r="J1851" i="1"/>
  <c r="J1853" i="1" s="1"/>
  <c r="L1851" i="1"/>
  <c r="M1851" i="1" s="1"/>
  <c r="M1852" i="1"/>
  <c r="B1853" i="1"/>
  <c r="H1853" i="1"/>
  <c r="I1853" i="1"/>
  <c r="K1853" i="1"/>
  <c r="J1854" i="1"/>
  <c r="J1856" i="1" s="1"/>
  <c r="L1854" i="1"/>
  <c r="M1854" i="1" s="1"/>
  <c r="M1855" i="1"/>
  <c r="B1856" i="1"/>
  <c r="H1856" i="1"/>
  <c r="I1856" i="1"/>
  <c r="K1856" i="1"/>
  <c r="J1857" i="1"/>
  <c r="J1859" i="1" s="1"/>
  <c r="L1857" i="1"/>
  <c r="M1857" i="1" s="1"/>
  <c r="M1858" i="1"/>
  <c r="B1859" i="1"/>
  <c r="H1859" i="1"/>
  <c r="I1859" i="1"/>
  <c r="K1859" i="1"/>
  <c r="J1860" i="1"/>
  <c r="J1862" i="1" s="1"/>
  <c r="L1860" i="1"/>
  <c r="M1860" i="1" s="1"/>
  <c r="M1861" i="1"/>
  <c r="B1862" i="1"/>
  <c r="H1862" i="1"/>
  <c r="I1862" i="1"/>
  <c r="K1862" i="1"/>
  <c r="J1863" i="1"/>
  <c r="J1865" i="1" s="1"/>
  <c r="L1863" i="1"/>
  <c r="M1863" i="1" s="1"/>
  <c r="M1864" i="1"/>
  <c r="B1865" i="1"/>
  <c r="H1865" i="1"/>
  <c r="I1865" i="1"/>
  <c r="K1865" i="1"/>
  <c r="J1866" i="1"/>
  <c r="J1868" i="1" s="1"/>
  <c r="L1866" i="1"/>
  <c r="M1866" i="1" s="1"/>
  <c r="M1867" i="1"/>
  <c r="B1868" i="1"/>
  <c r="H1868" i="1"/>
  <c r="I1868" i="1"/>
  <c r="K1868" i="1"/>
  <c r="J1869" i="1"/>
  <c r="J1871" i="1" s="1"/>
  <c r="L1869" i="1"/>
  <c r="M1869" i="1" s="1"/>
  <c r="M1870" i="1"/>
  <c r="B1871" i="1"/>
  <c r="H1871" i="1"/>
  <c r="I1871" i="1"/>
  <c r="K1871" i="1"/>
  <c r="J1872" i="1"/>
  <c r="J1874" i="1" s="1"/>
  <c r="L1872" i="1"/>
  <c r="M1872" i="1" s="1"/>
  <c r="M1873" i="1"/>
  <c r="B1874" i="1"/>
  <c r="H1874" i="1"/>
  <c r="I1874" i="1"/>
  <c r="K1874" i="1"/>
  <c r="J1875" i="1"/>
  <c r="J1877" i="1" s="1"/>
  <c r="L1875" i="1"/>
  <c r="M1875" i="1" s="1"/>
  <c r="M1876" i="1"/>
  <c r="B1877" i="1"/>
  <c r="H1877" i="1"/>
  <c r="I1877" i="1"/>
  <c r="K1877" i="1"/>
  <c r="J1878" i="1"/>
  <c r="J1880" i="1" s="1"/>
  <c r="L1878" i="1"/>
  <c r="M1878" i="1" s="1"/>
  <c r="M1879" i="1"/>
  <c r="B1880" i="1"/>
  <c r="H1880" i="1"/>
  <c r="I1880" i="1"/>
  <c r="K1880" i="1"/>
  <c r="J1881" i="1"/>
  <c r="J1883" i="1" s="1"/>
  <c r="L1881" i="1"/>
  <c r="M1881" i="1" s="1"/>
  <c r="M1882" i="1"/>
  <c r="B1883" i="1"/>
  <c r="H1883" i="1"/>
  <c r="I1883" i="1"/>
  <c r="K1883" i="1"/>
  <c r="J1884" i="1"/>
  <c r="J1886" i="1" s="1"/>
  <c r="L1884" i="1"/>
  <c r="M1884" i="1" s="1"/>
  <c r="M1885" i="1"/>
  <c r="B1886" i="1"/>
  <c r="H1886" i="1"/>
  <c r="I1886" i="1"/>
  <c r="K1886" i="1"/>
  <c r="J1887" i="1"/>
  <c r="J1889" i="1" s="1"/>
  <c r="L1887" i="1"/>
  <c r="M1887" i="1" s="1"/>
  <c r="M1888" i="1"/>
  <c r="B1889" i="1"/>
  <c r="H1889" i="1"/>
  <c r="I1889" i="1"/>
  <c r="K1889" i="1"/>
  <c r="J1890" i="1"/>
  <c r="J1892" i="1" s="1"/>
  <c r="L1890" i="1"/>
  <c r="M1890" i="1" s="1"/>
  <c r="M1891" i="1"/>
  <c r="B1892" i="1"/>
  <c r="H1892" i="1"/>
  <c r="I1892" i="1"/>
  <c r="K1892" i="1"/>
  <c r="J1893" i="1"/>
  <c r="J1895" i="1" s="1"/>
  <c r="L1893" i="1"/>
  <c r="M1893" i="1" s="1"/>
  <c r="M1894" i="1"/>
  <c r="B1895" i="1"/>
  <c r="H1895" i="1"/>
  <c r="I1895" i="1"/>
  <c r="K1895" i="1"/>
  <c r="J1896" i="1"/>
  <c r="J1898" i="1" s="1"/>
  <c r="L1896" i="1"/>
  <c r="M1896" i="1" s="1"/>
  <c r="M1897" i="1"/>
  <c r="B1898" i="1"/>
  <c r="H1898" i="1"/>
  <c r="I1898" i="1"/>
  <c r="K1898" i="1"/>
  <c r="J1899" i="1"/>
  <c r="J1901" i="1" s="1"/>
  <c r="L1899" i="1"/>
  <c r="M1899" i="1" s="1"/>
  <c r="M1900" i="1"/>
  <c r="B1901" i="1"/>
  <c r="H1901" i="1"/>
  <c r="I1901" i="1"/>
  <c r="K1901" i="1"/>
  <c r="J1902" i="1"/>
  <c r="J1904" i="1" s="1"/>
  <c r="L1902" i="1"/>
  <c r="M1902" i="1" s="1"/>
  <c r="M1903" i="1"/>
  <c r="B1904" i="1"/>
  <c r="H1904" i="1"/>
  <c r="I1904" i="1"/>
  <c r="K1904" i="1"/>
  <c r="J1905" i="1"/>
  <c r="J1907" i="1" s="1"/>
  <c r="L1905" i="1"/>
  <c r="M1905" i="1" s="1"/>
  <c r="M1906" i="1"/>
  <c r="B1907" i="1"/>
  <c r="H1907" i="1"/>
  <c r="I1907" i="1"/>
  <c r="K1907" i="1"/>
  <c r="J1908" i="1"/>
  <c r="J1910" i="1" s="1"/>
  <c r="L1908" i="1"/>
  <c r="M1908" i="1" s="1"/>
  <c r="M1909" i="1"/>
  <c r="B1910" i="1"/>
  <c r="H1910" i="1"/>
  <c r="I1910" i="1"/>
  <c r="K1910" i="1"/>
  <c r="J1911" i="1"/>
  <c r="J1913" i="1" s="1"/>
  <c r="L1911" i="1"/>
  <c r="M1911" i="1" s="1"/>
  <c r="M1912" i="1"/>
  <c r="B1913" i="1"/>
  <c r="H1913" i="1"/>
  <c r="I1913" i="1"/>
  <c r="K1913" i="1"/>
  <c r="J1914" i="1"/>
  <c r="J1916" i="1" s="1"/>
  <c r="L1914" i="1"/>
  <c r="M1914" i="1" s="1"/>
  <c r="M1915" i="1"/>
  <c r="B1916" i="1"/>
  <c r="H1916" i="1"/>
  <c r="I1916" i="1"/>
  <c r="K1916" i="1"/>
  <c r="J1917" i="1"/>
  <c r="J1919" i="1" s="1"/>
  <c r="L1917" i="1"/>
  <c r="M1917" i="1" s="1"/>
  <c r="M1918" i="1"/>
  <c r="B1919" i="1"/>
  <c r="H1919" i="1"/>
  <c r="I1919" i="1"/>
  <c r="K1919" i="1"/>
  <c r="J1920" i="1"/>
  <c r="J1922" i="1" s="1"/>
  <c r="L1920" i="1"/>
  <c r="M1920" i="1" s="1"/>
  <c r="M1921" i="1"/>
  <c r="B1922" i="1"/>
  <c r="H1922" i="1"/>
  <c r="I1922" i="1"/>
  <c r="K1922" i="1"/>
  <c r="J1923" i="1"/>
  <c r="J1925" i="1" s="1"/>
  <c r="L1923" i="1"/>
  <c r="M1923" i="1" s="1"/>
  <c r="M1924" i="1"/>
  <c r="B1925" i="1"/>
  <c r="H1925" i="1"/>
  <c r="I1925" i="1"/>
  <c r="K1925" i="1"/>
  <c r="J1926" i="1"/>
  <c r="J1928" i="1" s="1"/>
  <c r="L1926" i="1"/>
  <c r="M1926" i="1" s="1"/>
  <c r="M1927" i="1"/>
  <c r="B1928" i="1"/>
  <c r="H1928" i="1"/>
  <c r="I1928" i="1"/>
  <c r="K1928" i="1"/>
  <c r="J1929" i="1"/>
  <c r="J1931" i="1" s="1"/>
  <c r="L1929" i="1"/>
  <c r="M1929" i="1" s="1"/>
  <c r="M1930" i="1"/>
  <c r="B1931" i="1"/>
  <c r="H1931" i="1"/>
  <c r="I1931" i="1"/>
  <c r="K1931" i="1"/>
  <c r="J1932" i="1"/>
  <c r="J1934" i="1" s="1"/>
  <c r="L1932" i="1"/>
  <c r="M1932" i="1" s="1"/>
  <c r="M1933" i="1"/>
  <c r="B1934" i="1"/>
  <c r="H1934" i="1"/>
  <c r="I1934" i="1"/>
  <c r="K1934" i="1"/>
  <c r="J1935" i="1"/>
  <c r="J1937" i="1" s="1"/>
  <c r="L1935" i="1"/>
  <c r="M1935" i="1" s="1"/>
  <c r="M1936" i="1"/>
  <c r="B1937" i="1"/>
  <c r="H1937" i="1"/>
  <c r="I1937" i="1"/>
  <c r="K1937" i="1"/>
  <c r="J1938" i="1"/>
  <c r="J1940" i="1" s="1"/>
  <c r="L1938" i="1"/>
  <c r="M1938" i="1" s="1"/>
  <c r="M1939" i="1"/>
  <c r="B1940" i="1"/>
  <c r="H1940" i="1"/>
  <c r="I1940" i="1"/>
  <c r="K1940" i="1"/>
  <c r="J1941" i="1"/>
  <c r="J1943" i="1" s="1"/>
  <c r="L1941" i="1"/>
  <c r="M1941" i="1" s="1"/>
  <c r="M1942" i="1"/>
  <c r="B1943" i="1"/>
  <c r="H1943" i="1"/>
  <c r="I1943" i="1"/>
  <c r="K1943" i="1"/>
  <c r="J1944" i="1"/>
  <c r="J1946" i="1" s="1"/>
  <c r="L1944" i="1"/>
  <c r="M1944" i="1" s="1"/>
  <c r="M1945" i="1"/>
  <c r="B1946" i="1"/>
  <c r="H1946" i="1"/>
  <c r="I1946" i="1"/>
  <c r="K1946" i="1"/>
  <c r="J1947" i="1"/>
  <c r="J1949" i="1" s="1"/>
  <c r="L1947" i="1"/>
  <c r="M1947" i="1" s="1"/>
  <c r="M1948" i="1"/>
  <c r="B1949" i="1"/>
  <c r="H1949" i="1"/>
  <c r="I1949" i="1"/>
  <c r="K1949" i="1"/>
  <c r="J1950" i="1"/>
  <c r="J1952" i="1" s="1"/>
  <c r="L1950" i="1"/>
  <c r="M1950" i="1" s="1"/>
  <c r="M1951" i="1"/>
  <c r="B1952" i="1"/>
  <c r="H1952" i="1"/>
  <c r="I1952" i="1"/>
  <c r="K1952" i="1"/>
  <c r="J1953" i="1"/>
  <c r="J1955" i="1" s="1"/>
  <c r="L1953" i="1"/>
  <c r="M1953" i="1" s="1"/>
  <c r="M1954" i="1"/>
  <c r="B1955" i="1"/>
  <c r="H1955" i="1"/>
  <c r="I1955" i="1"/>
  <c r="K1955" i="1"/>
  <c r="J1956" i="1"/>
  <c r="J1958" i="1" s="1"/>
  <c r="L1956" i="1"/>
  <c r="M1956" i="1" s="1"/>
  <c r="M1957" i="1"/>
  <c r="B1958" i="1"/>
  <c r="H1958" i="1"/>
  <c r="I1958" i="1"/>
  <c r="K1958" i="1"/>
  <c r="J1959" i="1"/>
  <c r="J1961" i="1" s="1"/>
  <c r="L1959" i="1"/>
  <c r="M1959" i="1" s="1"/>
  <c r="M1960" i="1"/>
  <c r="B1961" i="1"/>
  <c r="H1961" i="1"/>
  <c r="I1961" i="1"/>
  <c r="K1961" i="1"/>
  <c r="J1962" i="1"/>
  <c r="J1964" i="1" s="1"/>
  <c r="L1962" i="1"/>
  <c r="M1962" i="1" s="1"/>
  <c r="M1963" i="1"/>
  <c r="B1964" i="1"/>
  <c r="H1964" i="1"/>
  <c r="I1964" i="1"/>
  <c r="K1964" i="1"/>
  <c r="J1965" i="1"/>
  <c r="J1967" i="1" s="1"/>
  <c r="L1965" i="1"/>
  <c r="M1965" i="1" s="1"/>
  <c r="M1966" i="1"/>
  <c r="B1967" i="1"/>
  <c r="H1967" i="1"/>
  <c r="I1967" i="1"/>
  <c r="K1967" i="1"/>
  <c r="J1968" i="1"/>
  <c r="J1970" i="1" s="1"/>
  <c r="L1968" i="1"/>
  <c r="M1968" i="1" s="1"/>
  <c r="M1969" i="1"/>
  <c r="B1970" i="1"/>
  <c r="H1970" i="1"/>
  <c r="I1970" i="1"/>
  <c r="K1970" i="1"/>
  <c r="J1971" i="1"/>
  <c r="J1973" i="1" s="1"/>
  <c r="L1971" i="1"/>
  <c r="M1971" i="1" s="1"/>
  <c r="M1972" i="1"/>
  <c r="B1973" i="1"/>
  <c r="H1973" i="1"/>
  <c r="I1973" i="1"/>
  <c r="K1973" i="1"/>
  <c r="J1974" i="1"/>
  <c r="J1976" i="1" s="1"/>
  <c r="L1974" i="1"/>
  <c r="M1974" i="1" s="1"/>
  <c r="M1975" i="1"/>
  <c r="B1976" i="1"/>
  <c r="H1976" i="1"/>
  <c r="I1976" i="1"/>
  <c r="K1976" i="1"/>
  <c r="J1977" i="1"/>
  <c r="J1979" i="1" s="1"/>
  <c r="L1977" i="1"/>
  <c r="M1977" i="1" s="1"/>
  <c r="M1978" i="1"/>
  <c r="B1979" i="1"/>
  <c r="H1979" i="1"/>
  <c r="I1979" i="1"/>
  <c r="K1979" i="1"/>
  <c r="J1980" i="1"/>
  <c r="J1982" i="1" s="1"/>
  <c r="L1980" i="1"/>
  <c r="M1980" i="1" s="1"/>
  <c r="M1981" i="1"/>
  <c r="B1982" i="1"/>
  <c r="H1982" i="1"/>
  <c r="I1982" i="1"/>
  <c r="K1982" i="1"/>
  <c r="J1983" i="1"/>
  <c r="J1985" i="1" s="1"/>
  <c r="L1983" i="1"/>
  <c r="M1983" i="1" s="1"/>
  <c r="M1984" i="1"/>
  <c r="B1985" i="1"/>
  <c r="H1985" i="1"/>
  <c r="I1985" i="1"/>
  <c r="K1985" i="1"/>
  <c r="J1986" i="1"/>
  <c r="J1988" i="1" s="1"/>
  <c r="L1986" i="1"/>
  <c r="M1986" i="1" s="1"/>
  <c r="M1987" i="1"/>
  <c r="B1988" i="1"/>
  <c r="H1988" i="1"/>
  <c r="I1988" i="1"/>
  <c r="K1988" i="1"/>
  <c r="J1989" i="1"/>
  <c r="J1991" i="1" s="1"/>
  <c r="L1989" i="1"/>
  <c r="M1989" i="1" s="1"/>
  <c r="M1990" i="1"/>
  <c r="B1991" i="1"/>
  <c r="H1991" i="1"/>
  <c r="I1991" i="1"/>
  <c r="K1991" i="1"/>
  <c r="J1992" i="1"/>
  <c r="J1994" i="1" s="1"/>
  <c r="L1992" i="1"/>
  <c r="M1992" i="1" s="1"/>
  <c r="M1993" i="1"/>
  <c r="B1994" i="1"/>
  <c r="H1994" i="1"/>
  <c r="I1994" i="1"/>
  <c r="K1994" i="1"/>
  <c r="J1995" i="1"/>
  <c r="J1997" i="1" s="1"/>
  <c r="L1995" i="1"/>
  <c r="M1995" i="1" s="1"/>
  <c r="M1996" i="1"/>
  <c r="B1997" i="1"/>
  <c r="H1997" i="1"/>
  <c r="I1997" i="1"/>
  <c r="K1997" i="1"/>
  <c r="J1998" i="1"/>
  <c r="J2000" i="1" s="1"/>
  <c r="L1998" i="1"/>
  <c r="M1998" i="1" s="1"/>
  <c r="M1999" i="1"/>
  <c r="B2000" i="1"/>
  <c r="H2000" i="1"/>
  <c r="I2000" i="1"/>
  <c r="K2000" i="1"/>
  <c r="J2001" i="1"/>
  <c r="J2003" i="1" s="1"/>
  <c r="L2001" i="1"/>
  <c r="M2001" i="1" s="1"/>
  <c r="M2002" i="1"/>
  <c r="B2003" i="1"/>
  <c r="H2003" i="1"/>
  <c r="I2003" i="1"/>
  <c r="K2003" i="1"/>
  <c r="J2004" i="1"/>
  <c r="J2006" i="1" s="1"/>
  <c r="L2004" i="1"/>
  <c r="M2004" i="1" s="1"/>
  <c r="M2005" i="1"/>
  <c r="B2006" i="1"/>
  <c r="H2006" i="1"/>
  <c r="I2006" i="1"/>
  <c r="K2006" i="1"/>
  <c r="J2007" i="1"/>
  <c r="J2009" i="1" s="1"/>
  <c r="L2007" i="1"/>
  <c r="M2007" i="1" s="1"/>
  <c r="M2008" i="1"/>
  <c r="B2009" i="1"/>
  <c r="H2009" i="1"/>
  <c r="I2009" i="1"/>
  <c r="K2009" i="1"/>
  <c r="J2010" i="1"/>
  <c r="J2012" i="1" s="1"/>
  <c r="L2010" i="1"/>
  <c r="M2010" i="1" s="1"/>
  <c r="M2011" i="1"/>
  <c r="B2012" i="1"/>
  <c r="H2012" i="1"/>
  <c r="I2012" i="1"/>
  <c r="K2012" i="1"/>
  <c r="J2013" i="1"/>
  <c r="J2015" i="1" s="1"/>
  <c r="L2013" i="1"/>
  <c r="M2013" i="1" s="1"/>
  <c r="M2014" i="1"/>
  <c r="B2015" i="1"/>
  <c r="H2015" i="1"/>
  <c r="I2015" i="1"/>
  <c r="K2015" i="1"/>
  <c r="J2016" i="1"/>
  <c r="J2018" i="1" s="1"/>
  <c r="L2016" i="1"/>
  <c r="M2016" i="1" s="1"/>
  <c r="M2017" i="1"/>
  <c r="B2018" i="1"/>
  <c r="H2018" i="1"/>
  <c r="I2018" i="1"/>
  <c r="K2018" i="1"/>
  <c r="J2019" i="1"/>
  <c r="J2021" i="1" s="1"/>
  <c r="L2019" i="1"/>
  <c r="M2019" i="1" s="1"/>
  <c r="M2020" i="1"/>
  <c r="B2021" i="1"/>
  <c r="H2021" i="1"/>
  <c r="I2021" i="1"/>
  <c r="K2021" i="1"/>
  <c r="J2022" i="1"/>
  <c r="J2024" i="1" s="1"/>
  <c r="L2022" i="1"/>
  <c r="M2022" i="1" s="1"/>
  <c r="M2023" i="1"/>
  <c r="B2024" i="1"/>
  <c r="H2024" i="1"/>
  <c r="I2024" i="1"/>
  <c r="K2024" i="1"/>
  <c r="J2025" i="1"/>
  <c r="J2027" i="1" s="1"/>
  <c r="L2025" i="1"/>
  <c r="M2025" i="1" s="1"/>
  <c r="M2026" i="1"/>
  <c r="B2027" i="1"/>
  <c r="H2027" i="1"/>
  <c r="I2027" i="1"/>
  <c r="K2027" i="1"/>
  <c r="J2028" i="1"/>
  <c r="J2030" i="1" s="1"/>
  <c r="L2028" i="1"/>
  <c r="M2028" i="1" s="1"/>
  <c r="M2029" i="1"/>
  <c r="B2030" i="1"/>
  <c r="H2030" i="1"/>
  <c r="I2030" i="1"/>
  <c r="K2030" i="1"/>
  <c r="J2031" i="1"/>
  <c r="J2033" i="1" s="1"/>
  <c r="L2031" i="1"/>
  <c r="M2031" i="1" s="1"/>
  <c r="M2032" i="1"/>
  <c r="B2033" i="1"/>
  <c r="H2033" i="1"/>
  <c r="I2033" i="1"/>
  <c r="K2033" i="1"/>
  <c r="J2034" i="1"/>
  <c r="J2036" i="1" s="1"/>
  <c r="L2034" i="1"/>
  <c r="M2034" i="1" s="1"/>
  <c r="M2035" i="1"/>
  <c r="B2036" i="1"/>
  <c r="H2036" i="1"/>
  <c r="I2036" i="1"/>
  <c r="K2036" i="1"/>
  <c r="J2037" i="1"/>
  <c r="J2039" i="1" s="1"/>
  <c r="L2037" i="1"/>
  <c r="M2037" i="1" s="1"/>
  <c r="M2038" i="1"/>
  <c r="B2039" i="1"/>
  <c r="H2039" i="1"/>
  <c r="I2039" i="1"/>
  <c r="K2039" i="1"/>
  <c r="J2040" i="1"/>
  <c r="J2042" i="1" s="1"/>
  <c r="L2040" i="1"/>
  <c r="M2040" i="1" s="1"/>
  <c r="M2041" i="1"/>
  <c r="B2042" i="1"/>
  <c r="H2042" i="1"/>
  <c r="I2042" i="1"/>
  <c r="K2042" i="1"/>
  <c r="J2043" i="1"/>
  <c r="J2045" i="1" s="1"/>
  <c r="L2043" i="1"/>
  <c r="M2043" i="1" s="1"/>
  <c r="M2044" i="1"/>
  <c r="B2045" i="1"/>
  <c r="H2045" i="1"/>
  <c r="I2045" i="1"/>
  <c r="K2045" i="1"/>
  <c r="J2046" i="1"/>
  <c r="J2048" i="1" s="1"/>
  <c r="L2046" i="1"/>
  <c r="M2046" i="1" s="1"/>
  <c r="M2047" i="1"/>
  <c r="B2048" i="1"/>
  <c r="H2048" i="1"/>
  <c r="I2048" i="1"/>
  <c r="K2048" i="1"/>
  <c r="J2049" i="1"/>
  <c r="J2051" i="1" s="1"/>
  <c r="L2049" i="1"/>
  <c r="M2049" i="1" s="1"/>
  <c r="M2050" i="1"/>
  <c r="B2051" i="1"/>
  <c r="H2051" i="1"/>
  <c r="I2051" i="1"/>
  <c r="K2051" i="1"/>
  <c r="J2052" i="1"/>
  <c r="J2054" i="1" s="1"/>
  <c r="L2052" i="1"/>
  <c r="M2052" i="1" s="1"/>
  <c r="M2053" i="1"/>
  <c r="B2054" i="1"/>
  <c r="H2054" i="1"/>
  <c r="I2054" i="1"/>
  <c r="K2054" i="1"/>
  <c r="J2055" i="1"/>
  <c r="J2057" i="1" s="1"/>
  <c r="L2055" i="1"/>
  <c r="M2055" i="1" s="1"/>
  <c r="M2056" i="1"/>
  <c r="B2057" i="1"/>
  <c r="H2057" i="1"/>
  <c r="I2057" i="1"/>
  <c r="K2057" i="1"/>
  <c r="J2058" i="1"/>
  <c r="J2060" i="1" s="1"/>
  <c r="L2058" i="1"/>
  <c r="M2058" i="1" s="1"/>
  <c r="M2059" i="1"/>
  <c r="B2060" i="1"/>
  <c r="H2060" i="1"/>
  <c r="I2060" i="1"/>
  <c r="K2060" i="1"/>
  <c r="J2061" i="1"/>
  <c r="J2063" i="1" s="1"/>
  <c r="L2061" i="1"/>
  <c r="M2061" i="1" s="1"/>
  <c r="M2062" i="1"/>
  <c r="B2063" i="1"/>
  <c r="H2063" i="1"/>
  <c r="I2063" i="1"/>
  <c r="K2063" i="1"/>
  <c r="J2064" i="1"/>
  <c r="J2066" i="1" s="1"/>
  <c r="L2064" i="1"/>
  <c r="M2064" i="1" s="1"/>
  <c r="M2065" i="1"/>
  <c r="B2066" i="1"/>
  <c r="H2066" i="1"/>
  <c r="I2066" i="1"/>
  <c r="K2066" i="1"/>
  <c r="J2067" i="1"/>
  <c r="J2069" i="1" s="1"/>
  <c r="L2067" i="1"/>
  <c r="M2067" i="1" s="1"/>
  <c r="M2068" i="1"/>
  <c r="B2069" i="1"/>
  <c r="H2069" i="1"/>
  <c r="I2069" i="1"/>
  <c r="K2069" i="1"/>
  <c r="J2070" i="1"/>
  <c r="J2072" i="1" s="1"/>
  <c r="L2070" i="1"/>
  <c r="M2070" i="1" s="1"/>
  <c r="M2071" i="1"/>
  <c r="B2072" i="1"/>
  <c r="H2072" i="1"/>
  <c r="I2072" i="1"/>
  <c r="K2072" i="1"/>
  <c r="J2073" i="1"/>
  <c r="J2075" i="1" s="1"/>
  <c r="L2073" i="1"/>
  <c r="M2073" i="1" s="1"/>
  <c r="M2074" i="1"/>
  <c r="B2075" i="1"/>
  <c r="H2075" i="1"/>
  <c r="I2075" i="1"/>
  <c r="K2075" i="1"/>
  <c r="J2076" i="1"/>
  <c r="J2078" i="1" s="1"/>
  <c r="L2076" i="1"/>
  <c r="M2076" i="1" s="1"/>
  <c r="M2077" i="1"/>
  <c r="B2078" i="1"/>
  <c r="H2078" i="1"/>
  <c r="I2078" i="1"/>
  <c r="K2078" i="1"/>
  <c r="J2079" i="1"/>
  <c r="J2081" i="1" s="1"/>
  <c r="L2079" i="1"/>
  <c r="M2079" i="1" s="1"/>
  <c r="M2080" i="1"/>
  <c r="B2081" i="1"/>
  <c r="H2081" i="1"/>
  <c r="I2081" i="1"/>
  <c r="K2081" i="1"/>
  <c r="J2082" i="1"/>
  <c r="J2084" i="1" s="1"/>
  <c r="L2082" i="1"/>
  <c r="M2082" i="1" s="1"/>
  <c r="M2083" i="1"/>
  <c r="B2084" i="1"/>
  <c r="H2084" i="1"/>
  <c r="I2084" i="1"/>
  <c r="K2084" i="1"/>
  <c r="J2085" i="1"/>
  <c r="J2087" i="1" s="1"/>
  <c r="L2085" i="1"/>
  <c r="M2085" i="1" s="1"/>
  <c r="M2086" i="1"/>
  <c r="B2087" i="1"/>
  <c r="H2087" i="1"/>
  <c r="I2087" i="1"/>
  <c r="K2087" i="1"/>
  <c r="J2088" i="1"/>
  <c r="J2090" i="1" s="1"/>
  <c r="L2088" i="1"/>
  <c r="M2088" i="1" s="1"/>
  <c r="M2089" i="1"/>
  <c r="B2090" i="1"/>
  <c r="H2090" i="1"/>
  <c r="I2090" i="1"/>
  <c r="K2090" i="1"/>
  <c r="J2091" i="1"/>
  <c r="J2093" i="1" s="1"/>
  <c r="L2091" i="1"/>
  <c r="M2091" i="1" s="1"/>
  <c r="M2092" i="1"/>
  <c r="B2093" i="1"/>
  <c r="H2093" i="1"/>
  <c r="I2093" i="1"/>
  <c r="K2093" i="1"/>
  <c r="J2094" i="1"/>
  <c r="J2096" i="1" s="1"/>
  <c r="L2094" i="1"/>
  <c r="M2094" i="1" s="1"/>
  <c r="M2095" i="1"/>
  <c r="B2096" i="1"/>
  <c r="H2096" i="1"/>
  <c r="I2096" i="1"/>
  <c r="K2096" i="1"/>
  <c r="J2097" i="1"/>
  <c r="J2099" i="1" s="1"/>
  <c r="L2097" i="1"/>
  <c r="M2097" i="1" s="1"/>
  <c r="M2098" i="1"/>
  <c r="B2099" i="1"/>
  <c r="H2099" i="1"/>
  <c r="I2099" i="1"/>
  <c r="K2099" i="1"/>
  <c r="J2100" i="1"/>
  <c r="J2102" i="1" s="1"/>
  <c r="L2100" i="1"/>
  <c r="M2100" i="1" s="1"/>
  <c r="M2101" i="1"/>
  <c r="B2102" i="1"/>
  <c r="H2102" i="1"/>
  <c r="I2102" i="1"/>
  <c r="K2102" i="1"/>
  <c r="J2103" i="1"/>
  <c r="J2105" i="1" s="1"/>
  <c r="L2103" i="1"/>
  <c r="M2103" i="1" s="1"/>
  <c r="M2104" i="1"/>
  <c r="B2105" i="1"/>
  <c r="H2105" i="1"/>
  <c r="I2105" i="1"/>
  <c r="K2105" i="1"/>
  <c r="J2106" i="1"/>
  <c r="J2108" i="1" s="1"/>
  <c r="L2106" i="1"/>
  <c r="M2106" i="1" s="1"/>
  <c r="M2107" i="1"/>
  <c r="B2108" i="1"/>
  <c r="H2108" i="1"/>
  <c r="I2108" i="1"/>
  <c r="K2108" i="1"/>
  <c r="J2109" i="1"/>
  <c r="J2111" i="1" s="1"/>
  <c r="L2109" i="1"/>
  <c r="M2109" i="1" s="1"/>
  <c r="M2110" i="1"/>
  <c r="B2111" i="1"/>
  <c r="H2111" i="1"/>
  <c r="I2111" i="1"/>
  <c r="K2111" i="1"/>
  <c r="J2112" i="1"/>
  <c r="J2114" i="1" s="1"/>
  <c r="L2112" i="1"/>
  <c r="M2112" i="1" s="1"/>
  <c r="M2113" i="1"/>
  <c r="B2114" i="1"/>
  <c r="H2114" i="1"/>
  <c r="I2114" i="1"/>
  <c r="K2114" i="1"/>
  <c r="J2115" i="1"/>
  <c r="J2117" i="1" s="1"/>
  <c r="L2115" i="1"/>
  <c r="M2115" i="1" s="1"/>
  <c r="M2116" i="1"/>
  <c r="B2117" i="1"/>
  <c r="H2117" i="1"/>
  <c r="I2117" i="1"/>
  <c r="K2117" i="1"/>
  <c r="J2118" i="1"/>
  <c r="J2120" i="1" s="1"/>
  <c r="L2118" i="1"/>
  <c r="M2118" i="1" s="1"/>
  <c r="M2119" i="1"/>
  <c r="B2120" i="1"/>
  <c r="H2120" i="1"/>
  <c r="I2120" i="1"/>
  <c r="K2120" i="1"/>
  <c r="J2121" i="1"/>
  <c r="J2123" i="1" s="1"/>
  <c r="L2121" i="1"/>
  <c r="M2121" i="1" s="1"/>
  <c r="M2122" i="1"/>
  <c r="B2123" i="1"/>
  <c r="H2123" i="1"/>
  <c r="I2123" i="1"/>
  <c r="K2123" i="1"/>
  <c r="J2124" i="1"/>
  <c r="J2126" i="1" s="1"/>
  <c r="L2124" i="1"/>
  <c r="M2124" i="1" s="1"/>
  <c r="M2125" i="1"/>
  <c r="B2126" i="1"/>
  <c r="H2126" i="1"/>
  <c r="I2126" i="1"/>
  <c r="K2126" i="1"/>
  <c r="J2127" i="1"/>
  <c r="J2129" i="1" s="1"/>
  <c r="L2127" i="1"/>
  <c r="M2127" i="1" s="1"/>
  <c r="M2128" i="1"/>
  <c r="B2129" i="1"/>
  <c r="H2129" i="1"/>
  <c r="I2129" i="1"/>
  <c r="K2129" i="1"/>
  <c r="J2130" i="1"/>
  <c r="J2132" i="1" s="1"/>
  <c r="L2130" i="1"/>
  <c r="M2130" i="1" s="1"/>
  <c r="M2131" i="1"/>
  <c r="B2132" i="1"/>
  <c r="H2132" i="1"/>
  <c r="I2132" i="1"/>
  <c r="K2132" i="1"/>
  <c r="J2133" i="1"/>
  <c r="J2135" i="1" s="1"/>
  <c r="L2133" i="1"/>
  <c r="M2133" i="1" s="1"/>
  <c r="M2134" i="1"/>
  <c r="B2135" i="1"/>
  <c r="H2135" i="1"/>
  <c r="I2135" i="1"/>
  <c r="K2135" i="1"/>
  <c r="J2136" i="1"/>
  <c r="J2138" i="1" s="1"/>
  <c r="L2136" i="1"/>
  <c r="M2136" i="1" s="1"/>
  <c r="M2137" i="1"/>
  <c r="B2138" i="1"/>
  <c r="H2138" i="1"/>
  <c r="I2138" i="1"/>
  <c r="K2138" i="1"/>
  <c r="J2139" i="1"/>
  <c r="J2141" i="1" s="1"/>
  <c r="L2139" i="1"/>
  <c r="M2139" i="1" s="1"/>
  <c r="M2140" i="1"/>
  <c r="B2141" i="1"/>
  <c r="H2141" i="1"/>
  <c r="I2141" i="1"/>
  <c r="K2141" i="1"/>
  <c r="J2142" i="1"/>
  <c r="J2144" i="1" s="1"/>
  <c r="L2142" i="1"/>
  <c r="M2142" i="1" s="1"/>
  <c r="M2143" i="1"/>
  <c r="B2144" i="1"/>
  <c r="H2144" i="1"/>
  <c r="I2144" i="1"/>
  <c r="K2144" i="1"/>
  <c r="J2145" i="1"/>
  <c r="J2147" i="1" s="1"/>
  <c r="L2145" i="1"/>
  <c r="M2145" i="1" s="1"/>
  <c r="M2146" i="1"/>
  <c r="B2147" i="1"/>
  <c r="H2147" i="1"/>
  <c r="I2147" i="1"/>
  <c r="K2147" i="1"/>
  <c r="J2148" i="1"/>
  <c r="J2150" i="1" s="1"/>
  <c r="L2148" i="1"/>
  <c r="M2148" i="1" s="1"/>
  <c r="M2149" i="1"/>
  <c r="B2150" i="1"/>
  <c r="H2150" i="1"/>
  <c r="I2150" i="1"/>
  <c r="K2150" i="1"/>
  <c r="J2151" i="1"/>
  <c r="J2153" i="1" s="1"/>
  <c r="L2151" i="1"/>
  <c r="M2151" i="1" s="1"/>
  <c r="M2152" i="1"/>
  <c r="B2153" i="1"/>
  <c r="H2153" i="1"/>
  <c r="I2153" i="1"/>
  <c r="K2153" i="1"/>
  <c r="J2154" i="1"/>
  <c r="J2156" i="1" s="1"/>
  <c r="L2154" i="1"/>
  <c r="M2154" i="1" s="1"/>
  <c r="M2155" i="1"/>
  <c r="B2156" i="1"/>
  <c r="H2156" i="1"/>
  <c r="I2156" i="1"/>
  <c r="K2156" i="1"/>
  <c r="J2157" i="1"/>
  <c r="J2159" i="1" s="1"/>
  <c r="L2157" i="1"/>
  <c r="M2157" i="1" s="1"/>
  <c r="M2158" i="1"/>
  <c r="B2159" i="1"/>
  <c r="H2159" i="1"/>
  <c r="I2159" i="1"/>
  <c r="K2159" i="1"/>
  <c r="J2160" i="1"/>
  <c r="J2162" i="1" s="1"/>
  <c r="L2160" i="1"/>
  <c r="M2160" i="1" s="1"/>
  <c r="M2161" i="1"/>
  <c r="B2162" i="1"/>
  <c r="H2162" i="1"/>
  <c r="I2162" i="1"/>
  <c r="K2162" i="1"/>
  <c r="J2163" i="1"/>
  <c r="J2165" i="1" s="1"/>
  <c r="L2163" i="1"/>
  <c r="M2163" i="1" s="1"/>
  <c r="M2164" i="1"/>
  <c r="B2165" i="1"/>
  <c r="H2165" i="1"/>
  <c r="I2165" i="1"/>
  <c r="K2165" i="1"/>
  <c r="J2166" i="1"/>
  <c r="J2168" i="1" s="1"/>
  <c r="L2166" i="1"/>
  <c r="M2166" i="1" s="1"/>
  <c r="M2167" i="1"/>
  <c r="B2168" i="1"/>
  <c r="H2168" i="1"/>
  <c r="I2168" i="1"/>
  <c r="K2168" i="1"/>
  <c r="J2169" i="1"/>
  <c r="J2171" i="1" s="1"/>
  <c r="L2169" i="1"/>
  <c r="M2169" i="1" s="1"/>
  <c r="M2170" i="1"/>
  <c r="B2171" i="1"/>
  <c r="H2171" i="1"/>
  <c r="I2171" i="1"/>
  <c r="K2171" i="1"/>
  <c r="J2172" i="1"/>
  <c r="J2174" i="1" s="1"/>
  <c r="L2172" i="1"/>
  <c r="M2172" i="1" s="1"/>
  <c r="M2173" i="1"/>
  <c r="B2174" i="1"/>
  <c r="H2174" i="1"/>
  <c r="I2174" i="1"/>
  <c r="K2174" i="1"/>
  <c r="J2175" i="1"/>
  <c r="J2177" i="1" s="1"/>
  <c r="L2175" i="1"/>
  <c r="M2175" i="1" s="1"/>
  <c r="M2176" i="1"/>
  <c r="B2177" i="1"/>
  <c r="H2177" i="1"/>
  <c r="I2177" i="1"/>
  <c r="K2177" i="1"/>
  <c r="J2178" i="1"/>
  <c r="J2180" i="1" s="1"/>
  <c r="L2178" i="1"/>
  <c r="M2178" i="1" s="1"/>
  <c r="M2179" i="1"/>
  <c r="B2180" i="1"/>
  <c r="H2180" i="1"/>
  <c r="I2180" i="1"/>
  <c r="K2180" i="1"/>
  <c r="J2181" i="1"/>
  <c r="J2183" i="1" s="1"/>
  <c r="L2181" i="1"/>
  <c r="M2181" i="1" s="1"/>
  <c r="M2182" i="1"/>
  <c r="B2183" i="1"/>
  <c r="H2183" i="1"/>
  <c r="I2183" i="1"/>
  <c r="K2183" i="1"/>
  <c r="J2184" i="1"/>
  <c r="J2186" i="1" s="1"/>
  <c r="L2184" i="1"/>
  <c r="M2184" i="1" s="1"/>
  <c r="M2185" i="1"/>
  <c r="B2186" i="1"/>
  <c r="H2186" i="1"/>
  <c r="I2186" i="1"/>
  <c r="K2186" i="1"/>
  <c r="J2187" i="1"/>
  <c r="J2189" i="1" s="1"/>
  <c r="L2187" i="1"/>
  <c r="M2187" i="1" s="1"/>
  <c r="M2188" i="1"/>
  <c r="B2189" i="1"/>
  <c r="H2189" i="1"/>
  <c r="I2189" i="1"/>
  <c r="K2189" i="1"/>
  <c r="J2190" i="1"/>
  <c r="J2192" i="1" s="1"/>
  <c r="L2190" i="1"/>
  <c r="M2190" i="1" s="1"/>
  <c r="M2191" i="1"/>
  <c r="B2192" i="1"/>
  <c r="H2192" i="1"/>
  <c r="I2192" i="1"/>
  <c r="K2192" i="1"/>
  <c r="J2193" i="1"/>
  <c r="J2195" i="1" s="1"/>
  <c r="L2193" i="1"/>
  <c r="M2193" i="1" s="1"/>
  <c r="M2194" i="1"/>
  <c r="B2195" i="1"/>
  <c r="H2195" i="1"/>
  <c r="I2195" i="1"/>
  <c r="K2195" i="1"/>
  <c r="J2196" i="1"/>
  <c r="J2198" i="1" s="1"/>
  <c r="L2196" i="1"/>
  <c r="M2196" i="1" s="1"/>
  <c r="M2197" i="1"/>
  <c r="B2198" i="1"/>
  <c r="H2198" i="1"/>
  <c r="I2198" i="1"/>
  <c r="K2198" i="1"/>
  <c r="J2199" i="1"/>
  <c r="J2201" i="1" s="1"/>
  <c r="L2199" i="1"/>
  <c r="M2199" i="1" s="1"/>
  <c r="M2200" i="1"/>
  <c r="B2201" i="1"/>
  <c r="H2201" i="1"/>
  <c r="I2201" i="1"/>
  <c r="K2201" i="1"/>
  <c r="J2202" i="1"/>
  <c r="J2204" i="1" s="1"/>
  <c r="L2202" i="1"/>
  <c r="M2202" i="1" s="1"/>
  <c r="M2203" i="1"/>
  <c r="B2204" i="1"/>
  <c r="H2204" i="1"/>
  <c r="I2204" i="1"/>
  <c r="K2204" i="1"/>
  <c r="J2205" i="1"/>
  <c r="J2207" i="1" s="1"/>
  <c r="L2205" i="1"/>
  <c r="M2205" i="1" s="1"/>
  <c r="M2206" i="1"/>
  <c r="B2207" i="1"/>
  <c r="H2207" i="1"/>
  <c r="I2207" i="1"/>
  <c r="K2207" i="1"/>
  <c r="J2208" i="1"/>
  <c r="J2210" i="1" s="1"/>
  <c r="L2208" i="1"/>
  <c r="M2208" i="1" s="1"/>
  <c r="M2209" i="1"/>
  <c r="B2210" i="1"/>
  <c r="H2210" i="1"/>
  <c r="I2210" i="1"/>
  <c r="K2210" i="1"/>
  <c r="J2211" i="1"/>
  <c r="J2213" i="1" s="1"/>
  <c r="L2211" i="1"/>
  <c r="M2211" i="1" s="1"/>
  <c r="M2212" i="1"/>
  <c r="B2213" i="1"/>
  <c r="H2213" i="1"/>
  <c r="I2213" i="1"/>
  <c r="K2213" i="1"/>
  <c r="J2214" i="1"/>
  <c r="J2216" i="1" s="1"/>
  <c r="L2214" i="1"/>
  <c r="M2214" i="1" s="1"/>
  <c r="M2215" i="1"/>
  <c r="B2216" i="1"/>
  <c r="H2216" i="1"/>
  <c r="I2216" i="1"/>
  <c r="K2216" i="1"/>
  <c r="J2217" i="1"/>
  <c r="J2219" i="1" s="1"/>
  <c r="L2217" i="1"/>
  <c r="M2217" i="1" s="1"/>
  <c r="M2218" i="1"/>
  <c r="B2219" i="1"/>
  <c r="H2219" i="1"/>
  <c r="I2219" i="1"/>
  <c r="K2219" i="1"/>
  <c r="J2220" i="1"/>
  <c r="J2222" i="1" s="1"/>
  <c r="L2220" i="1"/>
  <c r="M2220" i="1" s="1"/>
  <c r="M2221" i="1"/>
  <c r="B2222" i="1"/>
  <c r="H2222" i="1"/>
  <c r="I2222" i="1"/>
  <c r="K2222" i="1"/>
  <c r="J2223" i="1"/>
  <c r="J2225" i="1" s="1"/>
  <c r="L2223" i="1"/>
  <c r="M2223" i="1" s="1"/>
  <c r="M2224" i="1"/>
  <c r="B2225" i="1"/>
  <c r="H2225" i="1"/>
  <c r="I2225" i="1"/>
  <c r="K2225" i="1"/>
  <c r="J2226" i="1"/>
  <c r="J2228" i="1" s="1"/>
  <c r="L2226" i="1"/>
  <c r="M2226" i="1" s="1"/>
  <c r="M2227" i="1"/>
  <c r="B2228" i="1"/>
  <c r="H2228" i="1"/>
  <c r="I2228" i="1"/>
  <c r="K2228" i="1"/>
  <c r="J2229" i="1"/>
  <c r="J2231" i="1" s="1"/>
  <c r="L2229" i="1"/>
  <c r="M2229" i="1" s="1"/>
  <c r="M2230" i="1"/>
  <c r="B2231" i="1"/>
  <c r="H2231" i="1"/>
  <c r="I2231" i="1"/>
  <c r="K2231" i="1"/>
  <c r="J2232" i="1"/>
  <c r="J2234" i="1" s="1"/>
  <c r="L2232" i="1"/>
  <c r="M2232" i="1" s="1"/>
  <c r="M2233" i="1"/>
  <c r="B2234" i="1"/>
  <c r="H2234" i="1"/>
  <c r="I2234" i="1"/>
  <c r="K2234" i="1"/>
  <c r="J2235" i="1"/>
  <c r="J2237" i="1" s="1"/>
  <c r="L2235" i="1"/>
  <c r="M2235" i="1" s="1"/>
  <c r="M2236" i="1"/>
  <c r="B2237" i="1"/>
  <c r="H2237" i="1"/>
  <c r="I2237" i="1"/>
  <c r="K2237" i="1"/>
  <c r="J2238" i="1"/>
  <c r="J2240" i="1" s="1"/>
  <c r="L2238" i="1"/>
  <c r="M2238" i="1" s="1"/>
  <c r="M2239" i="1"/>
  <c r="B2240" i="1"/>
  <c r="H2240" i="1"/>
  <c r="I2240" i="1"/>
  <c r="K2240" i="1"/>
  <c r="J2241" i="1"/>
  <c r="J2243" i="1" s="1"/>
  <c r="L2241" i="1"/>
  <c r="M2241" i="1" s="1"/>
  <c r="M2242" i="1"/>
  <c r="B2243" i="1"/>
  <c r="H2243" i="1"/>
  <c r="I2243" i="1"/>
  <c r="K2243" i="1"/>
  <c r="J2244" i="1"/>
  <c r="J2246" i="1" s="1"/>
  <c r="L2244" i="1"/>
  <c r="M2244" i="1" s="1"/>
  <c r="M2245" i="1"/>
  <c r="B2246" i="1"/>
  <c r="H2246" i="1"/>
  <c r="I2246" i="1"/>
  <c r="K2246" i="1"/>
  <c r="J2247" i="1"/>
  <c r="J2249" i="1" s="1"/>
  <c r="L2247" i="1"/>
  <c r="M2247" i="1" s="1"/>
  <c r="M2248" i="1"/>
  <c r="B2249" i="1"/>
  <c r="H2249" i="1"/>
  <c r="I2249" i="1"/>
  <c r="K2249" i="1"/>
  <c r="J2250" i="1"/>
  <c r="J2252" i="1" s="1"/>
  <c r="L2250" i="1"/>
  <c r="M2250" i="1" s="1"/>
  <c r="M2251" i="1"/>
  <c r="B2252" i="1"/>
  <c r="H2252" i="1"/>
  <c r="I2252" i="1"/>
  <c r="K2252" i="1"/>
  <c r="J2253" i="1"/>
  <c r="J2255" i="1" s="1"/>
  <c r="L2253" i="1"/>
  <c r="M2253" i="1" s="1"/>
  <c r="M2254" i="1"/>
  <c r="B2255" i="1"/>
  <c r="H2255" i="1"/>
  <c r="I2255" i="1"/>
  <c r="K2255" i="1"/>
  <c r="J2256" i="1"/>
  <c r="J2258" i="1" s="1"/>
  <c r="L2256" i="1"/>
  <c r="M2256" i="1" s="1"/>
  <c r="M2257" i="1"/>
  <c r="B2258" i="1"/>
  <c r="H2258" i="1"/>
  <c r="I2258" i="1"/>
  <c r="K2258" i="1"/>
  <c r="J2259" i="1"/>
  <c r="J2261" i="1" s="1"/>
  <c r="L2259" i="1"/>
  <c r="M2259" i="1" s="1"/>
  <c r="M2260" i="1"/>
  <c r="B2261" i="1"/>
  <c r="H2261" i="1"/>
  <c r="I2261" i="1"/>
  <c r="K2261" i="1"/>
  <c r="J2262" i="1"/>
  <c r="J2264" i="1" s="1"/>
  <c r="L2262" i="1"/>
  <c r="M2262" i="1" s="1"/>
  <c r="M2263" i="1"/>
  <c r="B2264" i="1"/>
  <c r="H2264" i="1"/>
  <c r="I2264" i="1"/>
  <c r="K2264" i="1"/>
  <c r="J2265" i="1"/>
  <c r="J2267" i="1" s="1"/>
  <c r="L2265" i="1"/>
  <c r="M2265" i="1" s="1"/>
  <c r="M2266" i="1"/>
  <c r="B2267" i="1"/>
  <c r="H2267" i="1"/>
  <c r="I2267" i="1"/>
  <c r="K2267" i="1"/>
  <c r="J2268" i="1"/>
  <c r="J2270" i="1" s="1"/>
  <c r="L2268" i="1"/>
  <c r="M2268" i="1" s="1"/>
  <c r="M2269" i="1"/>
  <c r="B2270" i="1"/>
  <c r="H2270" i="1"/>
  <c r="I2270" i="1"/>
  <c r="K2270" i="1"/>
  <c r="J2271" i="1"/>
  <c r="J2273" i="1" s="1"/>
  <c r="L2271" i="1"/>
  <c r="M2271" i="1" s="1"/>
  <c r="M2272" i="1"/>
  <c r="B2273" i="1"/>
  <c r="H2273" i="1"/>
  <c r="I2273" i="1"/>
  <c r="K2273" i="1"/>
  <c r="J2274" i="1"/>
  <c r="J2276" i="1" s="1"/>
  <c r="L2274" i="1"/>
  <c r="M2274" i="1" s="1"/>
  <c r="M2275" i="1"/>
  <c r="B2276" i="1"/>
  <c r="H2276" i="1"/>
  <c r="I2276" i="1"/>
  <c r="K2276" i="1"/>
  <c r="J2277" i="1"/>
  <c r="J2279" i="1" s="1"/>
  <c r="L2277" i="1"/>
  <c r="M2277" i="1" s="1"/>
  <c r="M2278" i="1"/>
  <c r="B2279" i="1"/>
  <c r="H2279" i="1"/>
  <c r="I2279" i="1"/>
  <c r="K2279" i="1"/>
  <c r="J2280" i="1"/>
  <c r="J2282" i="1" s="1"/>
  <c r="L2280" i="1"/>
  <c r="M2280" i="1" s="1"/>
  <c r="M2281" i="1"/>
  <c r="B2282" i="1"/>
  <c r="H2282" i="1"/>
  <c r="I2282" i="1"/>
  <c r="K2282" i="1"/>
  <c r="J2283" i="1"/>
  <c r="J2285" i="1" s="1"/>
  <c r="L2283" i="1"/>
  <c r="M2283" i="1" s="1"/>
  <c r="M2284" i="1"/>
  <c r="B2285" i="1"/>
  <c r="H2285" i="1"/>
  <c r="I2285" i="1"/>
  <c r="K2285" i="1"/>
  <c r="J2286" i="1"/>
  <c r="J2288" i="1" s="1"/>
  <c r="L2286" i="1"/>
  <c r="M2286" i="1" s="1"/>
  <c r="M2287" i="1"/>
  <c r="B2288" i="1"/>
  <c r="H2288" i="1"/>
  <c r="I2288" i="1"/>
  <c r="K2288" i="1"/>
  <c r="J2289" i="1"/>
  <c r="J2291" i="1" s="1"/>
  <c r="L2289" i="1"/>
  <c r="M2289" i="1" s="1"/>
  <c r="M2290" i="1"/>
  <c r="B2291" i="1"/>
  <c r="H2291" i="1"/>
  <c r="I2291" i="1"/>
  <c r="K2291" i="1"/>
  <c r="J2292" i="1"/>
  <c r="J2294" i="1" s="1"/>
  <c r="L2292" i="1"/>
  <c r="M2292" i="1" s="1"/>
  <c r="M2293" i="1"/>
  <c r="B2294" i="1"/>
  <c r="H2294" i="1"/>
  <c r="I2294" i="1"/>
  <c r="K2294" i="1"/>
  <c r="J2295" i="1"/>
  <c r="J2297" i="1" s="1"/>
  <c r="L2295" i="1"/>
  <c r="M2295" i="1" s="1"/>
  <c r="M2296" i="1"/>
  <c r="B2297" i="1"/>
  <c r="H2297" i="1"/>
  <c r="I2297" i="1"/>
  <c r="K2297" i="1"/>
  <c r="J2298" i="1"/>
  <c r="J2300" i="1" s="1"/>
  <c r="L2298" i="1"/>
  <c r="M2298" i="1" s="1"/>
  <c r="M2299" i="1"/>
  <c r="B2300" i="1"/>
  <c r="H2300" i="1"/>
  <c r="I2300" i="1"/>
  <c r="K2300" i="1"/>
  <c r="J2301" i="1"/>
  <c r="J2303" i="1" s="1"/>
  <c r="L2301" i="1"/>
  <c r="M2301" i="1" s="1"/>
  <c r="M2302" i="1"/>
  <c r="B2303" i="1"/>
  <c r="H2303" i="1"/>
  <c r="I2303" i="1"/>
  <c r="K2303" i="1"/>
  <c r="J2304" i="1"/>
  <c r="J2306" i="1" s="1"/>
  <c r="L2304" i="1"/>
  <c r="M2304" i="1" s="1"/>
  <c r="M2305" i="1"/>
  <c r="B2306" i="1"/>
  <c r="H2306" i="1"/>
  <c r="I2306" i="1"/>
  <c r="K2306" i="1"/>
  <c r="J2307" i="1"/>
  <c r="J2309" i="1" s="1"/>
  <c r="L2307" i="1"/>
  <c r="M2307" i="1" s="1"/>
  <c r="M2308" i="1"/>
  <c r="B2309" i="1"/>
  <c r="H2309" i="1"/>
  <c r="I2309" i="1"/>
  <c r="K2309" i="1"/>
  <c r="J2310" i="1"/>
  <c r="J2312" i="1" s="1"/>
  <c r="L2310" i="1"/>
  <c r="M2310" i="1" s="1"/>
  <c r="M2311" i="1"/>
  <c r="B2312" i="1"/>
  <c r="H2312" i="1"/>
  <c r="I2312" i="1"/>
  <c r="K2312" i="1"/>
  <c r="J2313" i="1"/>
  <c r="J2315" i="1" s="1"/>
  <c r="L2313" i="1"/>
  <c r="M2313" i="1" s="1"/>
  <c r="M2314" i="1"/>
  <c r="B2315" i="1"/>
  <c r="H2315" i="1"/>
  <c r="I2315" i="1"/>
  <c r="K2315" i="1"/>
  <c r="J2316" i="1"/>
  <c r="J2318" i="1" s="1"/>
  <c r="L2316" i="1"/>
  <c r="M2316" i="1" s="1"/>
  <c r="M2317" i="1"/>
  <c r="B2318" i="1"/>
  <c r="H2318" i="1"/>
  <c r="I2318" i="1"/>
  <c r="K2318" i="1"/>
  <c r="J2319" i="1"/>
  <c r="J2321" i="1" s="1"/>
  <c r="L2319" i="1"/>
  <c r="M2319" i="1" s="1"/>
  <c r="M2320" i="1"/>
  <c r="B2321" i="1"/>
  <c r="H2321" i="1"/>
  <c r="I2321" i="1"/>
  <c r="K2321" i="1"/>
  <c r="J2322" i="1"/>
  <c r="J2324" i="1" s="1"/>
  <c r="L2322" i="1"/>
  <c r="M2322" i="1" s="1"/>
  <c r="M2323" i="1"/>
  <c r="B2324" i="1"/>
  <c r="H2324" i="1"/>
  <c r="I2324" i="1"/>
  <c r="K2324" i="1"/>
  <c r="J2325" i="1"/>
  <c r="J2327" i="1" s="1"/>
  <c r="L2325" i="1"/>
  <c r="M2325" i="1" s="1"/>
  <c r="M2326" i="1"/>
  <c r="B2327" i="1"/>
  <c r="H2327" i="1"/>
  <c r="I2327" i="1"/>
  <c r="K2327" i="1"/>
  <c r="J2328" i="1"/>
  <c r="J2330" i="1" s="1"/>
  <c r="L2328" i="1"/>
  <c r="M2328" i="1" s="1"/>
  <c r="M2329" i="1"/>
  <c r="B2330" i="1"/>
  <c r="H2330" i="1"/>
  <c r="I2330" i="1"/>
  <c r="K2330" i="1"/>
  <c r="J2331" i="1"/>
  <c r="J2333" i="1" s="1"/>
  <c r="L2331" i="1"/>
  <c r="M2331" i="1" s="1"/>
  <c r="M2332" i="1"/>
  <c r="B2333" i="1"/>
  <c r="H2333" i="1"/>
  <c r="I2333" i="1"/>
  <c r="K2333" i="1"/>
  <c r="J2334" i="1"/>
  <c r="J2336" i="1" s="1"/>
  <c r="L2334" i="1"/>
  <c r="M2334" i="1" s="1"/>
  <c r="M2335" i="1"/>
  <c r="B2336" i="1"/>
  <c r="H2336" i="1"/>
  <c r="I2336" i="1"/>
  <c r="K2336" i="1"/>
  <c r="J2337" i="1"/>
  <c r="J2339" i="1" s="1"/>
  <c r="L2337" i="1"/>
  <c r="M2337" i="1" s="1"/>
  <c r="M2338" i="1"/>
  <c r="B2339" i="1"/>
  <c r="H2339" i="1"/>
  <c r="I2339" i="1"/>
  <c r="K2339" i="1"/>
  <c r="J2340" i="1"/>
  <c r="J2342" i="1" s="1"/>
  <c r="L2340" i="1"/>
  <c r="M2340" i="1" s="1"/>
  <c r="M2341" i="1"/>
  <c r="B2342" i="1"/>
  <c r="H2342" i="1"/>
  <c r="I2342" i="1"/>
  <c r="K2342" i="1"/>
  <c r="J2343" i="1"/>
  <c r="J2345" i="1" s="1"/>
  <c r="L2343" i="1"/>
  <c r="M2343" i="1" s="1"/>
  <c r="M2344" i="1"/>
  <c r="B2345" i="1"/>
  <c r="H2345" i="1"/>
  <c r="I2345" i="1"/>
  <c r="K2345" i="1"/>
  <c r="J2346" i="1"/>
  <c r="J2348" i="1" s="1"/>
  <c r="L2346" i="1"/>
  <c r="M2346" i="1" s="1"/>
  <c r="M2347" i="1"/>
  <c r="B2348" i="1"/>
  <c r="H2348" i="1"/>
  <c r="I2348" i="1"/>
  <c r="K2348" i="1"/>
  <c r="J2349" i="1"/>
  <c r="J2351" i="1" s="1"/>
  <c r="L2349" i="1"/>
  <c r="M2349" i="1" s="1"/>
  <c r="M2350" i="1"/>
  <c r="B2351" i="1"/>
  <c r="H2351" i="1"/>
  <c r="I2351" i="1"/>
  <c r="K2351" i="1"/>
  <c r="J2352" i="1"/>
  <c r="J2354" i="1" s="1"/>
  <c r="L2352" i="1"/>
  <c r="M2352" i="1" s="1"/>
  <c r="M2353" i="1"/>
  <c r="B2354" i="1"/>
  <c r="H2354" i="1"/>
  <c r="I2354" i="1"/>
  <c r="K2354" i="1"/>
  <c r="J2355" i="1"/>
  <c r="J2357" i="1" s="1"/>
  <c r="L2355" i="1"/>
  <c r="M2355" i="1" s="1"/>
  <c r="M2356" i="1"/>
  <c r="B2357" i="1"/>
  <c r="H2357" i="1"/>
  <c r="I2357" i="1"/>
  <c r="K2357" i="1"/>
  <c r="J2358" i="1"/>
  <c r="J2360" i="1" s="1"/>
  <c r="L2358" i="1"/>
  <c r="M2358" i="1" s="1"/>
  <c r="M2359" i="1"/>
  <c r="B2360" i="1"/>
  <c r="H2360" i="1"/>
  <c r="I2360" i="1"/>
  <c r="K2360" i="1"/>
  <c r="J2361" i="1"/>
  <c r="J2363" i="1" s="1"/>
  <c r="L2361" i="1"/>
  <c r="M2361" i="1" s="1"/>
  <c r="M2362" i="1"/>
  <c r="B2363" i="1"/>
  <c r="H2363" i="1"/>
  <c r="I2363" i="1"/>
  <c r="K2363" i="1"/>
  <c r="J2364" i="1"/>
  <c r="J2366" i="1" s="1"/>
  <c r="L2364" i="1"/>
  <c r="M2364" i="1" s="1"/>
  <c r="M2365" i="1"/>
  <c r="B2366" i="1"/>
  <c r="H2366" i="1"/>
  <c r="I2366" i="1"/>
  <c r="K2366" i="1"/>
  <c r="J2367" i="1"/>
  <c r="J2369" i="1" s="1"/>
  <c r="L2367" i="1"/>
  <c r="M2367" i="1" s="1"/>
  <c r="M2368" i="1"/>
  <c r="B2369" i="1"/>
  <c r="H2369" i="1"/>
  <c r="I2369" i="1"/>
  <c r="K2369" i="1"/>
  <c r="J2370" i="1"/>
  <c r="J2372" i="1" s="1"/>
  <c r="L2370" i="1"/>
  <c r="M2370" i="1" s="1"/>
  <c r="M2371" i="1"/>
  <c r="B2372" i="1"/>
  <c r="H2372" i="1"/>
  <c r="I2372" i="1"/>
  <c r="K2372" i="1"/>
  <c r="J2373" i="1"/>
  <c r="J2375" i="1" s="1"/>
  <c r="L2373" i="1"/>
  <c r="M2373" i="1" s="1"/>
  <c r="M2374" i="1"/>
  <c r="B2375" i="1"/>
  <c r="H2375" i="1"/>
  <c r="I2375" i="1"/>
  <c r="K2375" i="1"/>
  <c r="J2376" i="1"/>
  <c r="J2378" i="1" s="1"/>
  <c r="L2376" i="1"/>
  <c r="M2376" i="1" s="1"/>
  <c r="M2377" i="1"/>
  <c r="B2378" i="1"/>
  <c r="H2378" i="1"/>
  <c r="I2378" i="1"/>
  <c r="K2378" i="1"/>
  <c r="J2379" i="1"/>
  <c r="J2381" i="1" s="1"/>
  <c r="L2379" i="1"/>
  <c r="M2379" i="1" s="1"/>
  <c r="M2380" i="1"/>
  <c r="B2381" i="1"/>
  <c r="H2381" i="1"/>
  <c r="I2381" i="1"/>
  <c r="K2381" i="1"/>
  <c r="J2382" i="1"/>
  <c r="J2384" i="1" s="1"/>
  <c r="L2382" i="1"/>
  <c r="M2382" i="1" s="1"/>
  <c r="M2383" i="1"/>
  <c r="B2384" i="1"/>
  <c r="H2384" i="1"/>
  <c r="I2384" i="1"/>
  <c r="K2384" i="1"/>
  <c r="J2385" i="1"/>
  <c r="J2387" i="1" s="1"/>
  <c r="L2385" i="1"/>
  <c r="M2385" i="1" s="1"/>
  <c r="M2386" i="1"/>
  <c r="B2387" i="1"/>
  <c r="H2387" i="1"/>
  <c r="I2387" i="1"/>
  <c r="K2387" i="1"/>
  <c r="J2388" i="1"/>
  <c r="J2390" i="1" s="1"/>
  <c r="L2388" i="1"/>
  <c r="M2388" i="1" s="1"/>
  <c r="M2389" i="1"/>
  <c r="B2390" i="1"/>
  <c r="H2390" i="1"/>
  <c r="I2390" i="1"/>
  <c r="K2390" i="1"/>
  <c r="J2391" i="1"/>
  <c r="L2391" i="1"/>
  <c r="M2391" i="1" s="1"/>
  <c r="M2392" i="1"/>
  <c r="B2393" i="1"/>
  <c r="H2393" i="1"/>
  <c r="I2393" i="1"/>
  <c r="J2393" i="1"/>
  <c r="K2393" i="1"/>
  <c r="J2394" i="1"/>
  <c r="J2396" i="1" s="1"/>
  <c r="L2394" i="1"/>
  <c r="M2394" i="1" s="1"/>
  <c r="M2395" i="1"/>
  <c r="B2396" i="1"/>
  <c r="H2396" i="1"/>
  <c r="I2396" i="1"/>
  <c r="K2396" i="1"/>
  <c r="J2397" i="1"/>
  <c r="J2399" i="1" s="1"/>
  <c r="L2397" i="1"/>
  <c r="M2397" i="1" s="1"/>
  <c r="M2398" i="1"/>
  <c r="B2399" i="1"/>
  <c r="H2399" i="1"/>
  <c r="I2399" i="1"/>
  <c r="K2399" i="1"/>
  <c r="J2400" i="1"/>
  <c r="J2402" i="1" s="1"/>
  <c r="L2400" i="1"/>
  <c r="M2400" i="1" s="1"/>
  <c r="M2401" i="1"/>
  <c r="B2402" i="1"/>
  <c r="H2402" i="1"/>
  <c r="I2402" i="1"/>
  <c r="K2402" i="1"/>
  <c r="J2403" i="1"/>
  <c r="J2405" i="1" s="1"/>
  <c r="L2403" i="1"/>
  <c r="M2403" i="1" s="1"/>
  <c r="M2404" i="1"/>
  <c r="B2405" i="1"/>
  <c r="H2405" i="1"/>
  <c r="I2405" i="1"/>
  <c r="K2405" i="1"/>
  <c r="J2406" i="1"/>
  <c r="J2408" i="1" s="1"/>
  <c r="L2406" i="1"/>
  <c r="M2406" i="1" s="1"/>
  <c r="M2407" i="1"/>
  <c r="B2408" i="1"/>
  <c r="H2408" i="1"/>
  <c r="I2408" i="1"/>
  <c r="K2408" i="1"/>
  <c r="J2409" i="1"/>
  <c r="J2411" i="1" s="1"/>
  <c r="L2409" i="1"/>
  <c r="M2409" i="1" s="1"/>
  <c r="M2410" i="1"/>
  <c r="B2411" i="1"/>
  <c r="H2411" i="1"/>
  <c r="I2411" i="1"/>
  <c r="K2411" i="1"/>
  <c r="J2412" i="1"/>
  <c r="J2414" i="1" s="1"/>
  <c r="L2412" i="1"/>
  <c r="M2412" i="1" s="1"/>
  <c r="M2413" i="1"/>
  <c r="B2414" i="1"/>
  <c r="H2414" i="1"/>
  <c r="I2414" i="1"/>
  <c r="K2414" i="1"/>
  <c r="J2415" i="1"/>
  <c r="J2417" i="1" s="1"/>
  <c r="L2415" i="1"/>
  <c r="M2415" i="1" s="1"/>
  <c r="M2416" i="1"/>
  <c r="B2417" i="1"/>
  <c r="H2417" i="1"/>
  <c r="I2417" i="1"/>
  <c r="K2417" i="1"/>
  <c r="J2418" i="1"/>
  <c r="J2420" i="1" s="1"/>
  <c r="L2418" i="1"/>
  <c r="M2418" i="1" s="1"/>
  <c r="M2419" i="1"/>
  <c r="B2420" i="1"/>
  <c r="H2420" i="1"/>
  <c r="I2420" i="1"/>
  <c r="K2420" i="1"/>
  <c r="J2421" i="1"/>
  <c r="J2423" i="1" s="1"/>
  <c r="L2421" i="1"/>
  <c r="M2421" i="1" s="1"/>
  <c r="M2422" i="1"/>
  <c r="B2423" i="1"/>
  <c r="H2423" i="1"/>
  <c r="I2423" i="1"/>
  <c r="K2423" i="1"/>
  <c r="J2424" i="1"/>
  <c r="J2426" i="1" s="1"/>
  <c r="L2424" i="1"/>
  <c r="M2424" i="1" s="1"/>
  <c r="M2425" i="1"/>
  <c r="B2426" i="1"/>
  <c r="H2426" i="1"/>
  <c r="I2426" i="1"/>
  <c r="K2426" i="1"/>
  <c r="J2427" i="1"/>
  <c r="J2429" i="1" s="1"/>
  <c r="L2427" i="1"/>
  <c r="M2427" i="1" s="1"/>
  <c r="M2428" i="1"/>
  <c r="B2429" i="1"/>
  <c r="H2429" i="1"/>
  <c r="I2429" i="1"/>
  <c r="K2429" i="1"/>
  <c r="J2430" i="1"/>
  <c r="J2432" i="1" s="1"/>
  <c r="L2430" i="1"/>
  <c r="M2430" i="1" s="1"/>
  <c r="M2431" i="1"/>
  <c r="B2432" i="1"/>
  <c r="H2432" i="1"/>
  <c r="I2432" i="1"/>
  <c r="K2432" i="1"/>
  <c r="J2433" i="1"/>
  <c r="J2435" i="1" s="1"/>
  <c r="L2433" i="1"/>
  <c r="M2433" i="1" s="1"/>
  <c r="M2434" i="1"/>
  <c r="B2435" i="1"/>
  <c r="H2435" i="1"/>
  <c r="I2435" i="1"/>
  <c r="K2435" i="1"/>
  <c r="J2436" i="1"/>
  <c r="J2438" i="1" s="1"/>
  <c r="L2436" i="1"/>
  <c r="M2436" i="1" s="1"/>
  <c r="M2437" i="1"/>
  <c r="B2438" i="1"/>
  <c r="H2438" i="1"/>
  <c r="I2438" i="1"/>
  <c r="K2438" i="1"/>
  <c r="J2439" i="1"/>
  <c r="J2441" i="1" s="1"/>
  <c r="L2439" i="1"/>
  <c r="M2439" i="1" s="1"/>
  <c r="M2440" i="1"/>
  <c r="B2441" i="1"/>
  <c r="H2441" i="1"/>
  <c r="I2441" i="1"/>
  <c r="K2441" i="1"/>
  <c r="J2442" i="1"/>
  <c r="J2444" i="1" s="1"/>
  <c r="L2442" i="1"/>
  <c r="M2442" i="1" s="1"/>
  <c r="M2443" i="1"/>
  <c r="B2444" i="1"/>
  <c r="H2444" i="1"/>
  <c r="I2444" i="1"/>
  <c r="K2444" i="1"/>
  <c r="J2445" i="1"/>
  <c r="J2447" i="1" s="1"/>
  <c r="L2445" i="1"/>
  <c r="M2445" i="1" s="1"/>
  <c r="M2446" i="1"/>
  <c r="B2447" i="1"/>
  <c r="H2447" i="1"/>
  <c r="I2447" i="1"/>
  <c r="K2447" i="1"/>
  <c r="J2448" i="1"/>
  <c r="J2450" i="1" s="1"/>
  <c r="L2448" i="1"/>
  <c r="M2448" i="1" s="1"/>
  <c r="M2449" i="1"/>
  <c r="B2450" i="1"/>
  <c r="H2450" i="1"/>
  <c r="I2450" i="1"/>
  <c r="K2450" i="1"/>
  <c r="J2451" i="1"/>
  <c r="J2453" i="1" s="1"/>
  <c r="L2451" i="1"/>
  <c r="M2451" i="1" s="1"/>
  <c r="M2452" i="1"/>
  <c r="B2453" i="1"/>
  <c r="H2453" i="1"/>
  <c r="I2453" i="1"/>
  <c r="K2453" i="1"/>
  <c r="J2454" i="1"/>
  <c r="J2456" i="1" s="1"/>
  <c r="L2454" i="1"/>
  <c r="M2454" i="1" s="1"/>
  <c r="M2455" i="1"/>
  <c r="B2456" i="1"/>
  <c r="H2456" i="1"/>
  <c r="I2456" i="1"/>
  <c r="K2456" i="1"/>
  <c r="J2457" i="1"/>
  <c r="J2459" i="1" s="1"/>
  <c r="L2457" i="1"/>
  <c r="M2457" i="1" s="1"/>
  <c r="M2458" i="1"/>
  <c r="B2459" i="1"/>
  <c r="H2459" i="1"/>
  <c r="I2459" i="1"/>
  <c r="K2459" i="1"/>
  <c r="J2460" i="1"/>
  <c r="L2460" i="1"/>
  <c r="M2460" i="1" s="1"/>
  <c r="M2461" i="1"/>
  <c r="B2462" i="1"/>
  <c r="H2462" i="1"/>
  <c r="I2462" i="1"/>
  <c r="J2462" i="1"/>
  <c r="K2462" i="1"/>
  <c r="J2463" i="1"/>
  <c r="J2465" i="1" s="1"/>
  <c r="L2463" i="1"/>
  <c r="M2463" i="1" s="1"/>
  <c r="M2464" i="1"/>
  <c r="B2465" i="1"/>
  <c r="H2465" i="1"/>
  <c r="I2465" i="1"/>
  <c r="K2465" i="1"/>
  <c r="J2466" i="1"/>
  <c r="J2468" i="1" s="1"/>
  <c r="L2466" i="1"/>
  <c r="M2466" i="1" s="1"/>
  <c r="M2467" i="1"/>
  <c r="B2468" i="1"/>
  <c r="H2468" i="1"/>
  <c r="I2468" i="1"/>
  <c r="K2468" i="1"/>
  <c r="J2469" i="1"/>
  <c r="J2471" i="1" s="1"/>
  <c r="L2469" i="1"/>
  <c r="M2469" i="1" s="1"/>
  <c r="M2470" i="1"/>
  <c r="B2471" i="1"/>
  <c r="H2471" i="1"/>
  <c r="I2471" i="1"/>
  <c r="K2471" i="1"/>
  <c r="J2472" i="1"/>
  <c r="J2474" i="1" s="1"/>
  <c r="L2472" i="1"/>
  <c r="M2472" i="1" s="1"/>
  <c r="M2473" i="1"/>
  <c r="B2474" i="1"/>
  <c r="H2474" i="1"/>
  <c r="I2474" i="1"/>
  <c r="K2474" i="1"/>
  <c r="J2475" i="1"/>
  <c r="J2477" i="1" s="1"/>
  <c r="L2475" i="1"/>
  <c r="M2475" i="1" s="1"/>
  <c r="M2476" i="1"/>
  <c r="B2477" i="1"/>
  <c r="H2477" i="1"/>
  <c r="I2477" i="1"/>
  <c r="K2477" i="1"/>
  <c r="J2478" i="1"/>
  <c r="J2480" i="1" s="1"/>
  <c r="L2478" i="1"/>
  <c r="M2478" i="1" s="1"/>
  <c r="M2479" i="1"/>
  <c r="B2480" i="1"/>
  <c r="H2480" i="1"/>
  <c r="I2480" i="1"/>
  <c r="K2480" i="1"/>
  <c r="J2481" i="1"/>
  <c r="J2483" i="1" s="1"/>
  <c r="L2481" i="1"/>
  <c r="M2481" i="1" s="1"/>
  <c r="M2482" i="1"/>
  <c r="B2483" i="1"/>
  <c r="H2483" i="1"/>
  <c r="I2483" i="1"/>
  <c r="K2483" i="1"/>
  <c r="J2484" i="1"/>
  <c r="J2486" i="1" s="1"/>
  <c r="L2484" i="1"/>
  <c r="M2484" i="1" s="1"/>
  <c r="M2485" i="1"/>
  <c r="B2486" i="1"/>
  <c r="H2486" i="1"/>
  <c r="I2486" i="1"/>
  <c r="K2486" i="1"/>
  <c r="J2487" i="1"/>
  <c r="J2489" i="1" s="1"/>
  <c r="L2487" i="1"/>
  <c r="M2487" i="1" s="1"/>
  <c r="M2488" i="1"/>
  <c r="B2489" i="1"/>
  <c r="H2489" i="1"/>
  <c r="I2489" i="1"/>
  <c r="K2489" i="1"/>
  <c r="J2490" i="1"/>
  <c r="J2492" i="1" s="1"/>
  <c r="L2490" i="1"/>
  <c r="M2490" i="1" s="1"/>
  <c r="M2491" i="1"/>
  <c r="B2492" i="1"/>
  <c r="H2492" i="1"/>
  <c r="I2492" i="1"/>
  <c r="K2492" i="1"/>
  <c r="J2493" i="1"/>
  <c r="J2495" i="1" s="1"/>
  <c r="L2493" i="1"/>
  <c r="M2493" i="1" s="1"/>
  <c r="M2494" i="1"/>
  <c r="B2495" i="1"/>
  <c r="H2495" i="1"/>
  <c r="I2495" i="1"/>
  <c r="K2495" i="1"/>
  <c r="J2496" i="1"/>
  <c r="J2498" i="1" s="1"/>
  <c r="L2496" i="1"/>
  <c r="M2496" i="1" s="1"/>
  <c r="M2497" i="1"/>
  <c r="B2498" i="1"/>
  <c r="H2498" i="1"/>
  <c r="I2498" i="1"/>
  <c r="K2498" i="1"/>
  <c r="J2499" i="1"/>
  <c r="J2501" i="1" s="1"/>
  <c r="L2499" i="1"/>
  <c r="M2499" i="1" s="1"/>
  <c r="M2500" i="1"/>
  <c r="B2501" i="1"/>
  <c r="H2501" i="1"/>
  <c r="I2501" i="1"/>
  <c r="K2501" i="1"/>
  <c r="J2502" i="1"/>
  <c r="J2504" i="1" s="1"/>
  <c r="L2502" i="1"/>
  <c r="M2502" i="1" s="1"/>
  <c r="M2503" i="1"/>
  <c r="B2504" i="1"/>
  <c r="H2504" i="1"/>
  <c r="I2504" i="1"/>
  <c r="K2504" i="1"/>
  <c r="J2505" i="1"/>
  <c r="J2507" i="1" s="1"/>
  <c r="L2505" i="1"/>
  <c r="M2505" i="1" s="1"/>
  <c r="M2506" i="1"/>
  <c r="B2507" i="1"/>
  <c r="H2507" i="1"/>
  <c r="I2507" i="1"/>
  <c r="K2507" i="1"/>
  <c r="J2508" i="1"/>
  <c r="J2510" i="1" s="1"/>
  <c r="L2508" i="1"/>
  <c r="M2508" i="1" s="1"/>
  <c r="M2509" i="1"/>
  <c r="B2510" i="1"/>
  <c r="H2510" i="1"/>
  <c r="I2510" i="1"/>
  <c r="K2510" i="1"/>
  <c r="J2511" i="1"/>
  <c r="J2513" i="1" s="1"/>
  <c r="L2511" i="1"/>
  <c r="M2511" i="1" s="1"/>
  <c r="M2512" i="1"/>
  <c r="B2513" i="1"/>
  <c r="H2513" i="1"/>
  <c r="I2513" i="1"/>
  <c r="K2513" i="1"/>
  <c r="J2514" i="1"/>
  <c r="J2516" i="1" s="1"/>
  <c r="L2514" i="1"/>
  <c r="M2514" i="1" s="1"/>
  <c r="M2515" i="1"/>
  <c r="B2516" i="1"/>
  <c r="H2516" i="1"/>
  <c r="I2516" i="1"/>
  <c r="K2516" i="1"/>
  <c r="J2517" i="1"/>
  <c r="J2519" i="1" s="1"/>
  <c r="L2517" i="1"/>
  <c r="M2517" i="1" s="1"/>
  <c r="M2518" i="1"/>
  <c r="B2519" i="1"/>
  <c r="H2519" i="1"/>
  <c r="I2519" i="1"/>
  <c r="K2519" i="1"/>
  <c r="J2520" i="1"/>
  <c r="J2522" i="1" s="1"/>
  <c r="L2520" i="1"/>
  <c r="M2520" i="1" s="1"/>
  <c r="M2521" i="1"/>
  <c r="B2522" i="1"/>
  <c r="H2522" i="1"/>
  <c r="I2522" i="1"/>
  <c r="K2522" i="1"/>
  <c r="J2523" i="1"/>
  <c r="J2525" i="1" s="1"/>
  <c r="L2523" i="1"/>
  <c r="M2523" i="1" s="1"/>
  <c r="M2524" i="1"/>
  <c r="B2525" i="1"/>
  <c r="H2525" i="1"/>
  <c r="I2525" i="1"/>
  <c r="K2525" i="1"/>
  <c r="J2526" i="1"/>
  <c r="J2528" i="1" s="1"/>
  <c r="L2526" i="1"/>
  <c r="M2526" i="1" s="1"/>
  <c r="M2527" i="1"/>
  <c r="B2528" i="1"/>
  <c r="H2528" i="1"/>
  <c r="I2528" i="1"/>
  <c r="K2528" i="1"/>
  <c r="J2529" i="1"/>
  <c r="J2531" i="1" s="1"/>
  <c r="L2529" i="1"/>
  <c r="M2529" i="1" s="1"/>
  <c r="M2530" i="1"/>
  <c r="B2531" i="1"/>
  <c r="H2531" i="1"/>
  <c r="I2531" i="1"/>
  <c r="K2531" i="1"/>
  <c r="J2532" i="1"/>
  <c r="J2534" i="1" s="1"/>
  <c r="L2532" i="1"/>
  <c r="M2532" i="1" s="1"/>
  <c r="M2533" i="1"/>
  <c r="B2534" i="1"/>
  <c r="H2534" i="1"/>
  <c r="I2534" i="1"/>
  <c r="K2534" i="1"/>
  <c r="J2535" i="1"/>
  <c r="J2537" i="1" s="1"/>
  <c r="L2535" i="1"/>
  <c r="M2535" i="1" s="1"/>
  <c r="M2536" i="1"/>
  <c r="B2537" i="1"/>
  <c r="H2537" i="1"/>
  <c r="I2537" i="1"/>
  <c r="K2537" i="1"/>
  <c r="J2538" i="1"/>
  <c r="J2540" i="1" s="1"/>
  <c r="L2538" i="1"/>
  <c r="M2538" i="1" s="1"/>
  <c r="M2539" i="1"/>
  <c r="B2540" i="1"/>
  <c r="H2540" i="1"/>
  <c r="I2540" i="1"/>
  <c r="K2540" i="1"/>
  <c r="J2541" i="1"/>
  <c r="J2543" i="1" s="1"/>
  <c r="L2541" i="1"/>
  <c r="M2541" i="1" s="1"/>
  <c r="M2542" i="1"/>
  <c r="B2543" i="1"/>
  <c r="H2543" i="1"/>
  <c r="I2543" i="1"/>
  <c r="K2543" i="1"/>
  <c r="J2544" i="1"/>
  <c r="J2546" i="1" s="1"/>
  <c r="L2544" i="1"/>
  <c r="M2544" i="1" s="1"/>
  <c r="M2545" i="1"/>
  <c r="B2546" i="1"/>
  <c r="H2546" i="1"/>
  <c r="I2546" i="1"/>
  <c r="K2546" i="1"/>
  <c r="J2547" i="1"/>
  <c r="J2549" i="1" s="1"/>
  <c r="L2547" i="1"/>
  <c r="M2547" i="1" s="1"/>
  <c r="M2548" i="1"/>
  <c r="B2549" i="1"/>
  <c r="H2549" i="1"/>
  <c r="I2549" i="1"/>
  <c r="K2549" i="1"/>
  <c r="J2550" i="1"/>
  <c r="J2552" i="1" s="1"/>
  <c r="L2550" i="1"/>
  <c r="M2550" i="1" s="1"/>
  <c r="M2551" i="1"/>
  <c r="B2552" i="1"/>
  <c r="H2552" i="1"/>
  <c r="I2552" i="1"/>
  <c r="K2552" i="1"/>
  <c r="J2553" i="1"/>
  <c r="J2555" i="1" s="1"/>
  <c r="L2553" i="1"/>
  <c r="M2553" i="1" s="1"/>
  <c r="M2554" i="1"/>
  <c r="B2555" i="1"/>
  <c r="H2555" i="1"/>
  <c r="I2555" i="1"/>
  <c r="K2555" i="1"/>
  <c r="J2556" i="1"/>
  <c r="J2558" i="1" s="1"/>
  <c r="L2556" i="1"/>
  <c r="M2556" i="1" s="1"/>
  <c r="M2557" i="1"/>
  <c r="B2558" i="1"/>
  <c r="H2558" i="1"/>
  <c r="I2558" i="1"/>
  <c r="K2558" i="1"/>
  <c r="J2559" i="1"/>
  <c r="J2561" i="1" s="1"/>
  <c r="L2559" i="1"/>
  <c r="M2559" i="1" s="1"/>
  <c r="M2560" i="1"/>
  <c r="B2561" i="1"/>
  <c r="H2561" i="1"/>
  <c r="I2561" i="1"/>
  <c r="K2561" i="1"/>
  <c r="J2562" i="1"/>
  <c r="J2564" i="1" s="1"/>
  <c r="L2562" i="1"/>
  <c r="M2562" i="1" s="1"/>
  <c r="M2563" i="1"/>
  <c r="B2564" i="1"/>
  <c r="H2564" i="1"/>
  <c r="I2564" i="1"/>
  <c r="K2564" i="1"/>
  <c r="J2565" i="1"/>
  <c r="J2567" i="1" s="1"/>
  <c r="L2565" i="1"/>
  <c r="M2565" i="1" s="1"/>
  <c r="M2566" i="1"/>
  <c r="B2567" i="1"/>
  <c r="H2567" i="1"/>
  <c r="I2567" i="1"/>
  <c r="K2567" i="1"/>
  <c r="J2568" i="1"/>
  <c r="J2570" i="1" s="1"/>
  <c r="L2568" i="1"/>
  <c r="M2568" i="1" s="1"/>
  <c r="M2569" i="1"/>
  <c r="B2570" i="1"/>
  <c r="H2570" i="1"/>
  <c r="I2570" i="1"/>
  <c r="K2570" i="1"/>
  <c r="J2571" i="1"/>
  <c r="J2573" i="1" s="1"/>
  <c r="L2571" i="1"/>
  <c r="M2571" i="1" s="1"/>
  <c r="M2572" i="1"/>
  <c r="B2573" i="1"/>
  <c r="H2573" i="1"/>
  <c r="I2573" i="1"/>
  <c r="K2573" i="1"/>
  <c r="J2574" i="1"/>
  <c r="J2576" i="1" s="1"/>
  <c r="L2574" i="1"/>
  <c r="M2574" i="1" s="1"/>
  <c r="M2575" i="1"/>
  <c r="B2576" i="1"/>
  <c r="H2576" i="1"/>
  <c r="I2576" i="1"/>
  <c r="K2576" i="1"/>
  <c r="J2577" i="1"/>
  <c r="J2579" i="1" s="1"/>
  <c r="L2577" i="1"/>
  <c r="M2577" i="1" s="1"/>
  <c r="M2578" i="1"/>
  <c r="B2579" i="1"/>
  <c r="H2579" i="1"/>
  <c r="I2579" i="1"/>
  <c r="K2579" i="1"/>
  <c r="J2580" i="1"/>
  <c r="L2580" i="1"/>
  <c r="M2580" i="1" s="1"/>
  <c r="M2581" i="1"/>
  <c r="B2582" i="1"/>
  <c r="H2582" i="1"/>
  <c r="I2582" i="1"/>
  <c r="J2582" i="1"/>
  <c r="K2582" i="1"/>
  <c r="J2583" i="1"/>
  <c r="J2585" i="1" s="1"/>
  <c r="L2583" i="1"/>
  <c r="M2583" i="1" s="1"/>
  <c r="M2584" i="1"/>
  <c r="B2585" i="1"/>
  <c r="H2585" i="1"/>
  <c r="I2585" i="1"/>
  <c r="K2585" i="1"/>
  <c r="J2586" i="1"/>
  <c r="J2588" i="1" s="1"/>
  <c r="L2586" i="1"/>
  <c r="M2586" i="1" s="1"/>
  <c r="M2587" i="1"/>
  <c r="B2588" i="1"/>
  <c r="H2588" i="1"/>
  <c r="I2588" i="1"/>
  <c r="K2588" i="1"/>
  <c r="J2589" i="1"/>
  <c r="J2591" i="1" s="1"/>
  <c r="L2589" i="1"/>
  <c r="M2589" i="1" s="1"/>
  <c r="M2590" i="1"/>
  <c r="B2591" i="1"/>
  <c r="H2591" i="1"/>
  <c r="I2591" i="1"/>
  <c r="K2591" i="1"/>
  <c r="J2592" i="1"/>
  <c r="J2594" i="1" s="1"/>
  <c r="L2592" i="1"/>
  <c r="M2592" i="1" s="1"/>
  <c r="M2593" i="1"/>
  <c r="B2594" i="1"/>
  <c r="H2594" i="1"/>
  <c r="I2594" i="1"/>
  <c r="K2594" i="1"/>
  <c r="J2595" i="1"/>
  <c r="J2597" i="1" s="1"/>
  <c r="L2595" i="1"/>
  <c r="M2595" i="1" s="1"/>
  <c r="M2596" i="1"/>
  <c r="B2597" i="1"/>
  <c r="H2597" i="1"/>
  <c r="I2597" i="1"/>
  <c r="K2597" i="1"/>
  <c r="J2598" i="1"/>
  <c r="J2600" i="1" s="1"/>
  <c r="L2598" i="1"/>
  <c r="M2598" i="1" s="1"/>
  <c r="M2599" i="1"/>
  <c r="B2600" i="1"/>
  <c r="H2600" i="1"/>
  <c r="I2600" i="1"/>
  <c r="K2600" i="1"/>
  <c r="J2601" i="1"/>
  <c r="J2603" i="1" s="1"/>
  <c r="L2601" i="1"/>
  <c r="M2601" i="1" s="1"/>
  <c r="M2602" i="1"/>
  <c r="B2603" i="1"/>
  <c r="H2603" i="1"/>
  <c r="I2603" i="1"/>
  <c r="K2603" i="1"/>
  <c r="J2604" i="1"/>
  <c r="J2606" i="1" s="1"/>
  <c r="L2604" i="1"/>
  <c r="M2604" i="1" s="1"/>
  <c r="M2605" i="1"/>
  <c r="B2606" i="1"/>
  <c r="H2606" i="1"/>
  <c r="I2606" i="1"/>
  <c r="K2606" i="1"/>
  <c r="J2607" i="1"/>
  <c r="J2609" i="1" s="1"/>
  <c r="L2607" i="1"/>
  <c r="M2607" i="1" s="1"/>
  <c r="M2608" i="1"/>
  <c r="B2609" i="1"/>
  <c r="H2609" i="1"/>
  <c r="I2609" i="1"/>
  <c r="K2609" i="1"/>
  <c r="J2610" i="1"/>
  <c r="J2612" i="1" s="1"/>
  <c r="L2610" i="1"/>
  <c r="M2610" i="1" s="1"/>
  <c r="M2611" i="1"/>
  <c r="B2612" i="1"/>
  <c r="H2612" i="1"/>
  <c r="I2612" i="1"/>
  <c r="K2612" i="1"/>
  <c r="J2613" i="1"/>
  <c r="J2615" i="1" s="1"/>
  <c r="L2613" i="1"/>
  <c r="M2613" i="1" s="1"/>
  <c r="M2614" i="1"/>
  <c r="B2615" i="1"/>
  <c r="H2615" i="1"/>
  <c r="I2615" i="1"/>
  <c r="K2615" i="1"/>
  <c r="J2616" i="1"/>
  <c r="J2618" i="1" s="1"/>
  <c r="L2616" i="1"/>
  <c r="M2616" i="1" s="1"/>
  <c r="M2617" i="1"/>
  <c r="B2618" i="1"/>
  <c r="H2618" i="1"/>
  <c r="I2618" i="1"/>
  <c r="K2618" i="1"/>
  <c r="J2619" i="1"/>
  <c r="J2621" i="1" s="1"/>
  <c r="L2619" i="1"/>
  <c r="M2619" i="1" s="1"/>
  <c r="M2620" i="1"/>
  <c r="B2621" i="1"/>
  <c r="H2621" i="1"/>
  <c r="I2621" i="1"/>
  <c r="K2621" i="1"/>
  <c r="J2622" i="1"/>
  <c r="J2624" i="1" s="1"/>
  <c r="L2622" i="1"/>
  <c r="M2622" i="1" s="1"/>
  <c r="M2623" i="1"/>
  <c r="B2624" i="1"/>
  <c r="H2624" i="1"/>
  <c r="I2624" i="1"/>
  <c r="K2624" i="1"/>
  <c r="J2625" i="1"/>
  <c r="J2627" i="1" s="1"/>
  <c r="L2625" i="1"/>
  <c r="M2625" i="1" s="1"/>
  <c r="M2626" i="1"/>
  <c r="B2627" i="1"/>
  <c r="H2627" i="1"/>
  <c r="I2627" i="1"/>
  <c r="K2627" i="1"/>
  <c r="J2628" i="1"/>
  <c r="J2630" i="1" s="1"/>
  <c r="L2628" i="1"/>
  <c r="M2628" i="1" s="1"/>
  <c r="M2629" i="1"/>
  <c r="B2630" i="1"/>
  <c r="H2630" i="1"/>
  <c r="I2630" i="1"/>
  <c r="K2630" i="1"/>
  <c r="J2631" i="1"/>
  <c r="J2633" i="1" s="1"/>
  <c r="L2631" i="1"/>
  <c r="M2631" i="1" s="1"/>
  <c r="M2632" i="1"/>
  <c r="B2633" i="1"/>
  <c r="H2633" i="1"/>
  <c r="I2633" i="1"/>
  <c r="K2633" i="1"/>
  <c r="J2634" i="1"/>
  <c r="J2636" i="1" s="1"/>
  <c r="L2634" i="1"/>
  <c r="M2634" i="1" s="1"/>
  <c r="M2635" i="1"/>
  <c r="B2636" i="1"/>
  <c r="H2636" i="1"/>
  <c r="I2636" i="1"/>
  <c r="K2636" i="1"/>
  <c r="J2637" i="1"/>
  <c r="J2639" i="1" s="1"/>
  <c r="L2637" i="1"/>
  <c r="M2637" i="1" s="1"/>
  <c r="M2638" i="1"/>
  <c r="B2639" i="1"/>
  <c r="H2639" i="1"/>
  <c r="I2639" i="1"/>
  <c r="K2639" i="1"/>
  <c r="J2640" i="1"/>
  <c r="J2642" i="1" s="1"/>
  <c r="L2640" i="1"/>
  <c r="M2640" i="1" s="1"/>
  <c r="M2641" i="1"/>
  <c r="B2642" i="1"/>
  <c r="H2642" i="1"/>
  <c r="I2642" i="1"/>
  <c r="K2642" i="1"/>
  <c r="J2643" i="1"/>
  <c r="L2643" i="1"/>
  <c r="M2643" i="1" s="1"/>
  <c r="M2644" i="1"/>
  <c r="B2645" i="1"/>
  <c r="H2645" i="1"/>
  <c r="I2645" i="1"/>
  <c r="J2645" i="1"/>
  <c r="K2645" i="1"/>
  <c r="J2646" i="1"/>
  <c r="J2648" i="1" s="1"/>
  <c r="L2646" i="1"/>
  <c r="M2646" i="1" s="1"/>
  <c r="M2647" i="1"/>
  <c r="B2648" i="1"/>
  <c r="H2648" i="1"/>
  <c r="I2648" i="1"/>
  <c r="K2648" i="1"/>
  <c r="J2649" i="1"/>
  <c r="L2649" i="1"/>
  <c r="M2649" i="1" s="1"/>
  <c r="M2650" i="1"/>
  <c r="B2651" i="1"/>
  <c r="H2651" i="1"/>
  <c r="I2651" i="1"/>
  <c r="J2651" i="1"/>
  <c r="K2651" i="1"/>
  <c r="J2652" i="1"/>
  <c r="J2654" i="1" s="1"/>
  <c r="L2652" i="1"/>
  <c r="M2652" i="1" s="1"/>
  <c r="M2653" i="1"/>
  <c r="B2654" i="1"/>
  <c r="H2654" i="1"/>
  <c r="I2654" i="1"/>
  <c r="K2654" i="1"/>
  <c r="J2655" i="1"/>
  <c r="J2657" i="1" s="1"/>
  <c r="L2655" i="1"/>
  <c r="M2655" i="1" s="1"/>
  <c r="M2656" i="1"/>
  <c r="B2657" i="1"/>
  <c r="H2657" i="1"/>
  <c r="I2657" i="1"/>
  <c r="K2657" i="1"/>
  <c r="J2658" i="1"/>
  <c r="J2660" i="1" s="1"/>
  <c r="L2658" i="1"/>
  <c r="M2658" i="1" s="1"/>
  <c r="M2659" i="1"/>
  <c r="B2660" i="1"/>
  <c r="H2660" i="1"/>
  <c r="I2660" i="1"/>
  <c r="K2660" i="1"/>
  <c r="J2661" i="1"/>
  <c r="J2663" i="1" s="1"/>
  <c r="L2661" i="1"/>
  <c r="M2661" i="1" s="1"/>
  <c r="M2662" i="1"/>
  <c r="B2663" i="1"/>
  <c r="H2663" i="1"/>
  <c r="I2663" i="1"/>
  <c r="K2663" i="1"/>
  <c r="J2664" i="1"/>
  <c r="J2666" i="1" s="1"/>
  <c r="L2664" i="1"/>
  <c r="M2664" i="1" s="1"/>
  <c r="M2665" i="1"/>
  <c r="B2666" i="1"/>
  <c r="H2666" i="1"/>
  <c r="I2666" i="1"/>
  <c r="K2666" i="1"/>
  <c r="J2667" i="1"/>
  <c r="J2669" i="1" s="1"/>
  <c r="L2667" i="1"/>
  <c r="M2667" i="1" s="1"/>
  <c r="M2668" i="1"/>
  <c r="B2669" i="1"/>
  <c r="H2669" i="1"/>
  <c r="I2669" i="1"/>
  <c r="K2669" i="1"/>
  <c r="J2670" i="1"/>
  <c r="J2672" i="1" s="1"/>
  <c r="L2670" i="1"/>
  <c r="M2670" i="1" s="1"/>
  <c r="M2671" i="1"/>
  <c r="B2672" i="1"/>
  <c r="H2672" i="1"/>
  <c r="I2672" i="1"/>
  <c r="K2672" i="1"/>
  <c r="J2673" i="1"/>
  <c r="J2675" i="1" s="1"/>
  <c r="L2673" i="1"/>
  <c r="M2673" i="1" s="1"/>
  <c r="M2674" i="1"/>
  <c r="B2675" i="1"/>
  <c r="H2675" i="1"/>
  <c r="I2675" i="1"/>
  <c r="K2675" i="1"/>
  <c r="J2676" i="1"/>
  <c r="J2678" i="1" s="1"/>
  <c r="L2676" i="1"/>
  <c r="M2676" i="1" s="1"/>
  <c r="M2677" i="1"/>
  <c r="B2678" i="1"/>
  <c r="H2678" i="1"/>
  <c r="I2678" i="1"/>
  <c r="K2678" i="1"/>
  <c r="J2679" i="1"/>
  <c r="J2681" i="1" s="1"/>
  <c r="L2679" i="1"/>
  <c r="M2679" i="1" s="1"/>
  <c r="M2680" i="1"/>
  <c r="B2681" i="1"/>
  <c r="H2681" i="1"/>
  <c r="I2681" i="1"/>
  <c r="K2681" i="1"/>
  <c r="J2682" i="1"/>
  <c r="J2684" i="1" s="1"/>
  <c r="L2682" i="1"/>
  <c r="M2682" i="1" s="1"/>
  <c r="M2683" i="1"/>
  <c r="B2684" i="1"/>
  <c r="H2684" i="1"/>
  <c r="I2684" i="1"/>
  <c r="K2684" i="1"/>
  <c r="J2685" i="1"/>
  <c r="J2687" i="1" s="1"/>
  <c r="L2685" i="1"/>
  <c r="M2685" i="1" s="1"/>
  <c r="M2686" i="1"/>
  <c r="B2687" i="1"/>
  <c r="H2687" i="1"/>
  <c r="I2687" i="1"/>
  <c r="K2687" i="1"/>
  <c r="J2688" i="1"/>
  <c r="J2690" i="1" s="1"/>
  <c r="L2688" i="1"/>
  <c r="M2688" i="1" s="1"/>
  <c r="M2689" i="1"/>
  <c r="B2690" i="1"/>
  <c r="H2690" i="1"/>
  <c r="I2690" i="1"/>
  <c r="K2690" i="1"/>
  <c r="J2691" i="1"/>
  <c r="J2693" i="1" s="1"/>
  <c r="L2691" i="1"/>
  <c r="M2691" i="1" s="1"/>
  <c r="M2692" i="1"/>
  <c r="B2693" i="1"/>
  <c r="H2693" i="1"/>
  <c r="I2693" i="1"/>
  <c r="K2693" i="1"/>
  <c r="J2694" i="1"/>
  <c r="J2696" i="1" s="1"/>
  <c r="L2694" i="1"/>
  <c r="M2694" i="1" s="1"/>
  <c r="M2695" i="1"/>
  <c r="B2696" i="1"/>
  <c r="H2696" i="1"/>
  <c r="I2696" i="1"/>
  <c r="K2696" i="1"/>
  <c r="J2697" i="1"/>
  <c r="J2699" i="1" s="1"/>
  <c r="L2697" i="1"/>
  <c r="M2697" i="1" s="1"/>
  <c r="M2698" i="1"/>
  <c r="B2699" i="1"/>
  <c r="H2699" i="1"/>
  <c r="I2699" i="1"/>
  <c r="K2699" i="1"/>
  <c r="J2700" i="1"/>
  <c r="J2702" i="1" s="1"/>
  <c r="L2700" i="1"/>
  <c r="M2700" i="1" s="1"/>
  <c r="M2701" i="1"/>
  <c r="B2702" i="1"/>
  <c r="H2702" i="1"/>
  <c r="I2702" i="1"/>
  <c r="K2702" i="1"/>
  <c r="J2703" i="1"/>
  <c r="J2705" i="1" s="1"/>
  <c r="L2703" i="1"/>
  <c r="M2703" i="1" s="1"/>
  <c r="M2704" i="1"/>
  <c r="B2705" i="1"/>
  <c r="H2705" i="1"/>
  <c r="I2705" i="1"/>
  <c r="K2705" i="1"/>
  <c r="J2706" i="1"/>
  <c r="J2708" i="1" s="1"/>
  <c r="L2706" i="1"/>
  <c r="M2706" i="1" s="1"/>
  <c r="M2707" i="1"/>
  <c r="B2708" i="1"/>
  <c r="H2708" i="1"/>
  <c r="I2708" i="1"/>
  <c r="K2708" i="1"/>
  <c r="J2709" i="1"/>
  <c r="J2711" i="1" s="1"/>
  <c r="L2709" i="1"/>
  <c r="M2709" i="1" s="1"/>
  <c r="M2710" i="1"/>
  <c r="B2711" i="1"/>
  <c r="H2711" i="1"/>
  <c r="I2711" i="1"/>
  <c r="K2711" i="1"/>
  <c r="J2712" i="1"/>
  <c r="J2714" i="1" s="1"/>
  <c r="L2712" i="1"/>
  <c r="M2712" i="1" s="1"/>
  <c r="M2713" i="1"/>
  <c r="B2714" i="1"/>
  <c r="H2714" i="1"/>
  <c r="I2714" i="1"/>
  <c r="K2714" i="1"/>
  <c r="J2715" i="1"/>
  <c r="J2717" i="1" s="1"/>
  <c r="L2715" i="1"/>
  <c r="M2715" i="1" s="1"/>
  <c r="M2716" i="1"/>
  <c r="B2717" i="1"/>
  <c r="H2717" i="1"/>
  <c r="I2717" i="1"/>
  <c r="K2717" i="1"/>
  <c r="J2718" i="1"/>
  <c r="J2720" i="1" s="1"/>
  <c r="L2718" i="1"/>
  <c r="M2718" i="1" s="1"/>
  <c r="M2719" i="1"/>
  <c r="B2720" i="1"/>
  <c r="H2720" i="1"/>
  <c r="I2720" i="1"/>
  <c r="K2720" i="1"/>
  <c r="J2721" i="1"/>
  <c r="J2723" i="1" s="1"/>
  <c r="L2721" i="1"/>
  <c r="M2721" i="1" s="1"/>
  <c r="M2722" i="1"/>
  <c r="B2723" i="1"/>
  <c r="H2723" i="1"/>
  <c r="I2723" i="1"/>
  <c r="K2723" i="1"/>
  <c r="J2724" i="1"/>
  <c r="J2726" i="1" s="1"/>
  <c r="L2724" i="1"/>
  <c r="M2724" i="1" s="1"/>
  <c r="M2725" i="1"/>
  <c r="B2726" i="1"/>
  <c r="H2726" i="1"/>
  <c r="I2726" i="1"/>
  <c r="K2726" i="1"/>
  <c r="J2727" i="1"/>
  <c r="J2729" i="1" s="1"/>
  <c r="L2727" i="1"/>
  <c r="M2727" i="1" s="1"/>
  <c r="M2728" i="1"/>
  <c r="B2729" i="1"/>
  <c r="H2729" i="1"/>
  <c r="I2729" i="1"/>
  <c r="K2729" i="1"/>
  <c r="J2730" i="1"/>
  <c r="J2732" i="1" s="1"/>
  <c r="L2730" i="1"/>
  <c r="M2730" i="1" s="1"/>
  <c r="M2731" i="1"/>
  <c r="B2732" i="1"/>
  <c r="H2732" i="1"/>
  <c r="I2732" i="1"/>
  <c r="K2732" i="1"/>
  <c r="J2733" i="1"/>
  <c r="J2735" i="1" s="1"/>
  <c r="L2733" i="1"/>
  <c r="M2733" i="1" s="1"/>
  <c r="M2734" i="1"/>
  <c r="B2735" i="1"/>
  <c r="H2735" i="1"/>
  <c r="I2735" i="1"/>
  <c r="K2735" i="1"/>
  <c r="J2736" i="1"/>
  <c r="J2738" i="1" s="1"/>
  <c r="L2736" i="1"/>
  <c r="M2736" i="1" s="1"/>
  <c r="M2737" i="1"/>
  <c r="B2738" i="1"/>
  <c r="H2738" i="1"/>
  <c r="I2738" i="1"/>
  <c r="K2738" i="1"/>
  <c r="J2739" i="1"/>
  <c r="J2741" i="1" s="1"/>
  <c r="L2739" i="1"/>
  <c r="M2739" i="1" s="1"/>
  <c r="M2740" i="1"/>
  <c r="B2741" i="1"/>
  <c r="H2741" i="1"/>
  <c r="I2741" i="1"/>
  <c r="K2741" i="1"/>
  <c r="J2742" i="1"/>
  <c r="J2744" i="1" s="1"/>
  <c r="L2742" i="1"/>
  <c r="M2742" i="1" s="1"/>
  <c r="M2743" i="1"/>
  <c r="B2744" i="1"/>
  <c r="H2744" i="1"/>
  <c r="I2744" i="1"/>
  <c r="K2744" i="1"/>
  <c r="J2745" i="1"/>
  <c r="J2747" i="1" s="1"/>
  <c r="L2745" i="1"/>
  <c r="M2745" i="1" s="1"/>
  <c r="M2746" i="1"/>
  <c r="B2747" i="1"/>
  <c r="H2747" i="1"/>
  <c r="I2747" i="1"/>
  <c r="K2747" i="1"/>
  <c r="J2748" i="1"/>
  <c r="J2750" i="1" s="1"/>
  <c r="L2748" i="1"/>
  <c r="M2748" i="1" s="1"/>
  <c r="M2749" i="1"/>
  <c r="B2750" i="1"/>
  <c r="H2750" i="1"/>
  <c r="I2750" i="1"/>
  <c r="K2750" i="1"/>
  <c r="J2751" i="1"/>
  <c r="J2753" i="1" s="1"/>
  <c r="L2751" i="1"/>
  <c r="M2751" i="1" s="1"/>
  <c r="M2752" i="1"/>
  <c r="B2753" i="1"/>
  <c r="H2753" i="1"/>
  <c r="I2753" i="1"/>
  <c r="K2753" i="1"/>
  <c r="J2754" i="1"/>
  <c r="J2756" i="1" s="1"/>
  <c r="L2754" i="1"/>
  <c r="M2754" i="1" s="1"/>
  <c r="M2755" i="1"/>
  <c r="B2756" i="1"/>
  <c r="H2756" i="1"/>
  <c r="I2756" i="1"/>
  <c r="K2756" i="1"/>
  <c r="J2757" i="1"/>
  <c r="J2759" i="1" s="1"/>
  <c r="L2757" i="1"/>
  <c r="M2757" i="1" s="1"/>
  <c r="M2758" i="1"/>
  <c r="B2759" i="1"/>
  <c r="H2759" i="1"/>
  <c r="I2759" i="1"/>
  <c r="K2759" i="1"/>
  <c r="J2760" i="1"/>
  <c r="J2762" i="1" s="1"/>
  <c r="L2760" i="1"/>
  <c r="M2760" i="1" s="1"/>
  <c r="M2761" i="1"/>
  <c r="B2762" i="1"/>
  <c r="H2762" i="1"/>
  <c r="I2762" i="1"/>
  <c r="K2762" i="1"/>
  <c r="J2763" i="1"/>
  <c r="J2765" i="1" s="1"/>
  <c r="L2763" i="1"/>
  <c r="M2763" i="1" s="1"/>
  <c r="M2764" i="1"/>
  <c r="B2765" i="1"/>
  <c r="H2765" i="1"/>
  <c r="I2765" i="1"/>
  <c r="K2765" i="1"/>
  <c r="J2766" i="1"/>
  <c r="J2768" i="1" s="1"/>
  <c r="L2766" i="1"/>
  <c r="M2766" i="1" s="1"/>
  <c r="M2767" i="1"/>
  <c r="B2768" i="1"/>
  <c r="H2768" i="1"/>
  <c r="I2768" i="1"/>
  <c r="K2768" i="1"/>
  <c r="J2769" i="1"/>
  <c r="J2771" i="1" s="1"/>
  <c r="L2769" i="1"/>
  <c r="M2769" i="1" s="1"/>
  <c r="M2770" i="1"/>
  <c r="B2771" i="1"/>
  <c r="H2771" i="1"/>
  <c r="I2771" i="1"/>
  <c r="K2771" i="1"/>
  <c r="J2772" i="1"/>
  <c r="J2774" i="1" s="1"/>
  <c r="L2772" i="1"/>
  <c r="M2772" i="1" s="1"/>
  <c r="M2773" i="1"/>
  <c r="B2774" i="1"/>
  <c r="H2774" i="1"/>
  <c r="I2774" i="1"/>
  <c r="K2774" i="1"/>
  <c r="J2775" i="1"/>
  <c r="J2777" i="1" s="1"/>
  <c r="L2775" i="1"/>
  <c r="M2775" i="1" s="1"/>
  <c r="M2776" i="1"/>
  <c r="B2777" i="1"/>
  <c r="H2777" i="1"/>
  <c r="I2777" i="1"/>
  <c r="K2777" i="1"/>
  <c r="J2778" i="1"/>
  <c r="J2780" i="1" s="1"/>
  <c r="L2778" i="1"/>
  <c r="M2778" i="1" s="1"/>
  <c r="M2779" i="1"/>
  <c r="B2780" i="1"/>
  <c r="H2780" i="1"/>
  <c r="I2780" i="1"/>
  <c r="K2780" i="1"/>
  <c r="J2781" i="1"/>
  <c r="J2783" i="1" s="1"/>
  <c r="L2781" i="1"/>
  <c r="M2781" i="1" s="1"/>
  <c r="M2782" i="1"/>
  <c r="B2783" i="1"/>
  <c r="H2783" i="1"/>
  <c r="I2783" i="1"/>
  <c r="K2783" i="1"/>
  <c r="J2784" i="1"/>
  <c r="J2786" i="1" s="1"/>
  <c r="L2784" i="1"/>
  <c r="M2784" i="1" s="1"/>
  <c r="M2785" i="1"/>
  <c r="B2786" i="1"/>
  <c r="H2786" i="1"/>
  <c r="I2786" i="1"/>
  <c r="K2786" i="1"/>
  <c r="J2787" i="1"/>
  <c r="J2789" i="1" s="1"/>
  <c r="L2787" i="1"/>
  <c r="M2787" i="1" s="1"/>
  <c r="M2788" i="1"/>
  <c r="B2789" i="1"/>
  <c r="H2789" i="1"/>
  <c r="I2789" i="1"/>
  <c r="K2789" i="1"/>
  <c r="J2790" i="1"/>
  <c r="J2792" i="1" s="1"/>
  <c r="L2790" i="1"/>
  <c r="M2790" i="1" s="1"/>
  <c r="M2791" i="1"/>
  <c r="B2792" i="1"/>
  <c r="H2792" i="1"/>
  <c r="I2792" i="1"/>
  <c r="K2792" i="1"/>
  <c r="J2793" i="1"/>
  <c r="J2795" i="1" s="1"/>
  <c r="L2793" i="1"/>
  <c r="M2793" i="1" s="1"/>
  <c r="M2794" i="1"/>
  <c r="B2795" i="1"/>
  <c r="H2795" i="1"/>
  <c r="I2795" i="1"/>
  <c r="K2795" i="1"/>
  <c r="J2796" i="1"/>
  <c r="J2798" i="1" s="1"/>
  <c r="L2796" i="1"/>
  <c r="M2796" i="1" s="1"/>
  <c r="M2797" i="1"/>
  <c r="B2798" i="1"/>
  <c r="H2798" i="1"/>
  <c r="I2798" i="1"/>
  <c r="K2798" i="1"/>
  <c r="J2799" i="1"/>
  <c r="J2801" i="1" s="1"/>
  <c r="L2799" i="1"/>
  <c r="M2799" i="1" s="1"/>
  <c r="M2800" i="1"/>
  <c r="B2801" i="1"/>
  <c r="H2801" i="1"/>
  <c r="I2801" i="1"/>
  <c r="K2801" i="1"/>
  <c r="J2802" i="1"/>
  <c r="J2804" i="1" s="1"/>
  <c r="L2802" i="1"/>
  <c r="M2802" i="1" s="1"/>
  <c r="M2803" i="1"/>
  <c r="B2804" i="1"/>
  <c r="H2804" i="1"/>
  <c r="I2804" i="1"/>
  <c r="K2804" i="1"/>
  <c r="J2805" i="1"/>
  <c r="J2807" i="1" s="1"/>
  <c r="L2805" i="1"/>
  <c r="M2805" i="1" s="1"/>
  <c r="M2806" i="1"/>
  <c r="B2807" i="1"/>
  <c r="H2807" i="1"/>
  <c r="I2807" i="1"/>
  <c r="K2807" i="1"/>
  <c r="J2808" i="1"/>
  <c r="J2810" i="1" s="1"/>
  <c r="L2808" i="1"/>
  <c r="M2808" i="1" s="1"/>
  <c r="M2809" i="1"/>
  <c r="B2810" i="1"/>
  <c r="H2810" i="1"/>
  <c r="I2810" i="1"/>
  <c r="K2810" i="1"/>
  <c r="J2811" i="1"/>
  <c r="J2813" i="1" s="1"/>
  <c r="L2811" i="1"/>
  <c r="M2811" i="1" s="1"/>
  <c r="M2812" i="1"/>
  <c r="B2813" i="1"/>
  <c r="H2813" i="1"/>
  <c r="I2813" i="1"/>
  <c r="K2813" i="1"/>
  <c r="J2814" i="1"/>
  <c r="J2816" i="1" s="1"/>
  <c r="L2814" i="1"/>
  <c r="M2814" i="1" s="1"/>
  <c r="M2815" i="1"/>
  <c r="B2816" i="1"/>
  <c r="H2816" i="1"/>
  <c r="I2816" i="1"/>
  <c r="K2816" i="1"/>
  <c r="J2817" i="1"/>
  <c r="J2819" i="1" s="1"/>
  <c r="L2817" i="1"/>
  <c r="M2817" i="1" s="1"/>
  <c r="M2818" i="1"/>
  <c r="B2819" i="1"/>
  <c r="H2819" i="1"/>
  <c r="I2819" i="1"/>
  <c r="K2819" i="1"/>
  <c r="J2820" i="1"/>
  <c r="J2822" i="1" s="1"/>
  <c r="L2820" i="1"/>
  <c r="M2820" i="1" s="1"/>
  <c r="M2821" i="1"/>
  <c r="B2822" i="1"/>
  <c r="H2822" i="1"/>
  <c r="I2822" i="1"/>
  <c r="K2822" i="1"/>
  <c r="J2823" i="1"/>
  <c r="J2825" i="1" s="1"/>
  <c r="L2823" i="1"/>
  <c r="M2823" i="1" s="1"/>
  <c r="M2824" i="1"/>
  <c r="B2825" i="1"/>
  <c r="H2825" i="1"/>
  <c r="I2825" i="1"/>
  <c r="K2825" i="1"/>
  <c r="J2826" i="1"/>
  <c r="J2828" i="1" s="1"/>
  <c r="L2826" i="1"/>
  <c r="M2826" i="1" s="1"/>
  <c r="M2827" i="1"/>
  <c r="B2828" i="1"/>
  <c r="H2828" i="1"/>
  <c r="I2828" i="1"/>
  <c r="K2828" i="1"/>
  <c r="J2829" i="1"/>
  <c r="J2831" i="1" s="1"/>
  <c r="L2829" i="1"/>
  <c r="M2829" i="1" s="1"/>
  <c r="M2830" i="1"/>
  <c r="B2831" i="1"/>
  <c r="H2831" i="1"/>
  <c r="I2831" i="1"/>
  <c r="K2831" i="1"/>
  <c r="J2832" i="1"/>
  <c r="J2834" i="1" s="1"/>
  <c r="L2832" i="1"/>
  <c r="M2832" i="1" s="1"/>
  <c r="M2833" i="1"/>
  <c r="B2834" i="1"/>
  <c r="H2834" i="1"/>
  <c r="I2834" i="1"/>
  <c r="K2834" i="1"/>
  <c r="J2835" i="1"/>
  <c r="J2837" i="1" s="1"/>
  <c r="L2835" i="1"/>
  <c r="M2835" i="1" s="1"/>
  <c r="M2836" i="1"/>
  <c r="B2837" i="1"/>
  <c r="H2837" i="1"/>
  <c r="I2837" i="1"/>
  <c r="K2837" i="1"/>
  <c r="J2838" i="1"/>
  <c r="J2840" i="1" s="1"/>
  <c r="L2838" i="1"/>
  <c r="M2838" i="1" s="1"/>
  <c r="M2839" i="1"/>
  <c r="B2840" i="1"/>
  <c r="H2840" i="1"/>
  <c r="I2840" i="1"/>
  <c r="K2840" i="1"/>
  <c r="J2841" i="1"/>
  <c r="J2843" i="1" s="1"/>
  <c r="L2841" i="1"/>
  <c r="M2841" i="1" s="1"/>
  <c r="M2842" i="1"/>
  <c r="B2843" i="1"/>
  <c r="H2843" i="1"/>
  <c r="I2843" i="1"/>
  <c r="K2843" i="1"/>
  <c r="J2844" i="1"/>
  <c r="J2846" i="1" s="1"/>
  <c r="L2844" i="1"/>
  <c r="M2844" i="1" s="1"/>
  <c r="M2845" i="1"/>
  <c r="B2846" i="1"/>
  <c r="H2846" i="1"/>
  <c r="I2846" i="1"/>
  <c r="K2846" i="1"/>
  <c r="J2847" i="1"/>
  <c r="J2849" i="1" s="1"/>
  <c r="L2847" i="1"/>
  <c r="M2847" i="1" s="1"/>
  <c r="M2848" i="1"/>
  <c r="B2849" i="1"/>
  <c r="H2849" i="1"/>
  <c r="I2849" i="1"/>
  <c r="K2849" i="1"/>
  <c r="J2850" i="1"/>
  <c r="J2852" i="1" s="1"/>
  <c r="L2850" i="1"/>
  <c r="M2850" i="1" s="1"/>
  <c r="M2851" i="1"/>
  <c r="B2852" i="1"/>
  <c r="H2852" i="1"/>
  <c r="I2852" i="1"/>
  <c r="K2852" i="1"/>
  <c r="J2853" i="1"/>
  <c r="J2855" i="1" s="1"/>
  <c r="L2853" i="1"/>
  <c r="M2853" i="1" s="1"/>
  <c r="M2854" i="1"/>
  <c r="B2855" i="1"/>
  <c r="H2855" i="1"/>
  <c r="I2855" i="1"/>
  <c r="K2855" i="1"/>
  <c r="J2856" i="1"/>
  <c r="J2858" i="1" s="1"/>
  <c r="L2856" i="1"/>
  <c r="M2856" i="1" s="1"/>
  <c r="M2857" i="1"/>
  <c r="B2858" i="1"/>
  <c r="H2858" i="1"/>
  <c r="I2858" i="1"/>
  <c r="K2858" i="1"/>
  <c r="J2859" i="1"/>
  <c r="J2861" i="1" s="1"/>
  <c r="L2859" i="1"/>
  <c r="M2859" i="1" s="1"/>
  <c r="M2860" i="1"/>
  <c r="B2861" i="1"/>
  <c r="H2861" i="1"/>
  <c r="I2861" i="1"/>
  <c r="K2861" i="1"/>
  <c r="J2862" i="1"/>
  <c r="J2864" i="1" s="1"/>
  <c r="L2862" i="1"/>
  <c r="M2862" i="1" s="1"/>
  <c r="M2863" i="1"/>
  <c r="B2864" i="1"/>
  <c r="H2864" i="1"/>
  <c r="I2864" i="1"/>
  <c r="K2864" i="1"/>
  <c r="J2865" i="1"/>
  <c r="J2867" i="1" s="1"/>
  <c r="L2865" i="1"/>
  <c r="M2865" i="1" s="1"/>
  <c r="M2866" i="1"/>
  <c r="B2867" i="1"/>
  <c r="H2867" i="1"/>
  <c r="I2867" i="1"/>
  <c r="K2867" i="1"/>
  <c r="J2868" i="1"/>
  <c r="J2870" i="1" s="1"/>
  <c r="L2868" i="1"/>
  <c r="M2868" i="1" s="1"/>
  <c r="M2869" i="1"/>
  <c r="B2870" i="1"/>
  <c r="H2870" i="1"/>
  <c r="I2870" i="1"/>
  <c r="K2870" i="1"/>
  <c r="J2871" i="1"/>
  <c r="J2873" i="1" s="1"/>
  <c r="L2871" i="1"/>
  <c r="M2871" i="1" s="1"/>
  <c r="M2872" i="1"/>
  <c r="B2873" i="1"/>
  <c r="H2873" i="1"/>
  <c r="I2873" i="1"/>
  <c r="K2873" i="1"/>
  <c r="J2874" i="1"/>
  <c r="J2876" i="1" s="1"/>
  <c r="L2874" i="1"/>
  <c r="M2874" i="1" s="1"/>
  <c r="M2875" i="1"/>
  <c r="B2876" i="1"/>
  <c r="H2876" i="1"/>
  <c r="I2876" i="1"/>
  <c r="K2876" i="1"/>
  <c r="J2877" i="1"/>
  <c r="J2879" i="1" s="1"/>
  <c r="L2877" i="1"/>
  <c r="M2877" i="1" s="1"/>
  <c r="M2878" i="1"/>
  <c r="B2879" i="1"/>
  <c r="H2879" i="1"/>
  <c r="I2879" i="1"/>
  <c r="K2879" i="1"/>
  <c r="J2880" i="1"/>
  <c r="J2882" i="1" s="1"/>
  <c r="L2880" i="1"/>
  <c r="M2880" i="1" s="1"/>
  <c r="M2881" i="1"/>
  <c r="B2882" i="1"/>
  <c r="H2882" i="1"/>
  <c r="I2882" i="1"/>
  <c r="K2882" i="1"/>
  <c r="J2883" i="1"/>
  <c r="J2885" i="1" s="1"/>
  <c r="L2883" i="1"/>
  <c r="M2883" i="1" s="1"/>
  <c r="M2884" i="1"/>
  <c r="B2885" i="1"/>
  <c r="H2885" i="1"/>
  <c r="I2885" i="1"/>
  <c r="K2885" i="1"/>
  <c r="J2886" i="1"/>
  <c r="J2888" i="1" s="1"/>
  <c r="L2886" i="1"/>
  <c r="M2886" i="1" s="1"/>
  <c r="M2887" i="1"/>
  <c r="B2888" i="1"/>
  <c r="H2888" i="1"/>
  <c r="I2888" i="1"/>
  <c r="K2888" i="1"/>
  <c r="J2889" i="1"/>
  <c r="J2891" i="1" s="1"/>
  <c r="L2889" i="1"/>
  <c r="M2889" i="1" s="1"/>
  <c r="M2890" i="1"/>
  <c r="B2891" i="1"/>
  <c r="H2891" i="1"/>
  <c r="I2891" i="1"/>
  <c r="K2891" i="1"/>
  <c r="J2892" i="1"/>
  <c r="J2894" i="1" s="1"/>
  <c r="L2892" i="1"/>
  <c r="M2892" i="1" s="1"/>
  <c r="M2893" i="1"/>
  <c r="B2894" i="1"/>
  <c r="H2894" i="1"/>
  <c r="I2894" i="1"/>
  <c r="K2894" i="1"/>
  <c r="J2895" i="1"/>
  <c r="J2897" i="1" s="1"/>
  <c r="L2895" i="1"/>
  <c r="M2895" i="1" s="1"/>
  <c r="M2896" i="1"/>
  <c r="B2897" i="1"/>
  <c r="H2897" i="1"/>
  <c r="I2897" i="1"/>
  <c r="K2897" i="1"/>
  <c r="J2898" i="1"/>
  <c r="J2900" i="1" s="1"/>
  <c r="L2898" i="1"/>
  <c r="M2898" i="1" s="1"/>
  <c r="M2899" i="1"/>
  <c r="B2900" i="1"/>
  <c r="H2900" i="1"/>
  <c r="I2900" i="1"/>
  <c r="K2900" i="1"/>
  <c r="J2901" i="1"/>
  <c r="J2903" i="1" s="1"/>
  <c r="L2901" i="1"/>
  <c r="M2901" i="1" s="1"/>
  <c r="M2902" i="1"/>
  <c r="B2903" i="1"/>
  <c r="H2903" i="1"/>
  <c r="I2903" i="1"/>
  <c r="K2903" i="1"/>
  <c r="J2904" i="1"/>
  <c r="J2906" i="1" s="1"/>
  <c r="L2904" i="1"/>
  <c r="M2904" i="1" s="1"/>
  <c r="M2905" i="1"/>
  <c r="B2906" i="1"/>
  <c r="H2906" i="1"/>
  <c r="I2906" i="1"/>
  <c r="K2906" i="1"/>
  <c r="J2907" i="1"/>
  <c r="J2909" i="1" s="1"/>
  <c r="L2907" i="1"/>
  <c r="M2907" i="1" s="1"/>
  <c r="M2908" i="1"/>
  <c r="B2909" i="1"/>
  <c r="H2909" i="1"/>
  <c r="I2909" i="1"/>
  <c r="K2909" i="1"/>
  <c r="J2910" i="1"/>
  <c r="J2912" i="1" s="1"/>
  <c r="L2910" i="1"/>
  <c r="M2910" i="1" s="1"/>
  <c r="M2911" i="1"/>
  <c r="B2912" i="1"/>
  <c r="H2912" i="1"/>
  <c r="I2912" i="1"/>
  <c r="K2912" i="1"/>
  <c r="J2913" i="1"/>
  <c r="J2915" i="1" s="1"/>
  <c r="L2913" i="1"/>
  <c r="M2913" i="1" s="1"/>
  <c r="M2914" i="1"/>
  <c r="B2915" i="1"/>
  <c r="H2915" i="1"/>
  <c r="I2915" i="1"/>
  <c r="K2915" i="1"/>
  <c r="J2916" i="1"/>
  <c r="J2918" i="1" s="1"/>
  <c r="L2916" i="1"/>
  <c r="M2916" i="1" s="1"/>
  <c r="M2917" i="1"/>
  <c r="B2918" i="1"/>
  <c r="H2918" i="1"/>
  <c r="I2918" i="1"/>
  <c r="K2918" i="1"/>
  <c r="J2919" i="1"/>
  <c r="J2921" i="1" s="1"/>
  <c r="L2919" i="1"/>
  <c r="M2919" i="1" s="1"/>
  <c r="M2920" i="1"/>
  <c r="B2921" i="1"/>
  <c r="H2921" i="1"/>
  <c r="I2921" i="1"/>
  <c r="K2921" i="1"/>
  <c r="J2922" i="1"/>
  <c r="J2924" i="1" s="1"/>
  <c r="L2922" i="1"/>
  <c r="M2922" i="1" s="1"/>
  <c r="M2923" i="1"/>
  <c r="B2924" i="1"/>
  <c r="H2924" i="1"/>
  <c r="I2924" i="1"/>
  <c r="K2924" i="1"/>
  <c r="J2925" i="1"/>
  <c r="J2927" i="1" s="1"/>
  <c r="L2925" i="1"/>
  <c r="M2925" i="1" s="1"/>
  <c r="M2926" i="1"/>
  <c r="B2927" i="1"/>
  <c r="H2927" i="1"/>
  <c r="I2927" i="1"/>
  <c r="K2927" i="1"/>
  <c r="J2928" i="1"/>
  <c r="J2930" i="1" s="1"/>
  <c r="L2928" i="1"/>
  <c r="M2928" i="1" s="1"/>
  <c r="M2929" i="1"/>
  <c r="B2930" i="1"/>
  <c r="H2930" i="1"/>
  <c r="I2930" i="1"/>
  <c r="K2930" i="1"/>
  <c r="J2931" i="1"/>
  <c r="J2933" i="1" s="1"/>
  <c r="L2931" i="1"/>
  <c r="M2931" i="1" s="1"/>
  <c r="M2932" i="1"/>
  <c r="B2933" i="1"/>
  <c r="H2933" i="1"/>
  <c r="I2933" i="1"/>
  <c r="K2933" i="1"/>
  <c r="J2934" i="1"/>
  <c r="J2936" i="1" s="1"/>
  <c r="L2934" i="1"/>
  <c r="M2934" i="1" s="1"/>
  <c r="M2935" i="1"/>
  <c r="B2936" i="1"/>
  <c r="H2936" i="1"/>
  <c r="I2936" i="1"/>
  <c r="K2936" i="1"/>
  <c r="J2937" i="1"/>
  <c r="J2939" i="1" s="1"/>
  <c r="L2937" i="1"/>
  <c r="M2937" i="1" s="1"/>
  <c r="M2938" i="1"/>
  <c r="B2939" i="1"/>
  <c r="H2939" i="1"/>
  <c r="I2939" i="1"/>
  <c r="K2939" i="1"/>
  <c r="J2940" i="1"/>
  <c r="J2942" i="1" s="1"/>
  <c r="L2940" i="1"/>
  <c r="M2940" i="1" s="1"/>
  <c r="M2941" i="1"/>
  <c r="B2942" i="1"/>
  <c r="H2942" i="1"/>
  <c r="I2942" i="1"/>
  <c r="K2942" i="1"/>
  <c r="J2943" i="1"/>
  <c r="J2945" i="1" s="1"/>
  <c r="L2943" i="1"/>
  <c r="M2943" i="1" s="1"/>
  <c r="M2944" i="1"/>
  <c r="B2945" i="1"/>
  <c r="H2945" i="1"/>
  <c r="I2945" i="1"/>
  <c r="K2945" i="1"/>
  <c r="J2946" i="1"/>
  <c r="J2948" i="1" s="1"/>
  <c r="L2946" i="1"/>
  <c r="M2946" i="1" s="1"/>
  <c r="M2947" i="1"/>
  <c r="B2948" i="1"/>
  <c r="H2948" i="1"/>
  <c r="I2948" i="1"/>
  <c r="K2948" i="1"/>
  <c r="J2949" i="1"/>
  <c r="J2951" i="1" s="1"/>
  <c r="L2949" i="1"/>
  <c r="M2949" i="1" s="1"/>
  <c r="M2950" i="1"/>
  <c r="B2951" i="1"/>
  <c r="H2951" i="1"/>
  <c r="I2951" i="1"/>
  <c r="K2951" i="1"/>
  <c r="J2952" i="1"/>
  <c r="J2954" i="1" s="1"/>
  <c r="L2952" i="1"/>
  <c r="M2952" i="1" s="1"/>
  <c r="M2953" i="1"/>
  <c r="B2954" i="1"/>
  <c r="H2954" i="1"/>
  <c r="I2954" i="1"/>
  <c r="K2954" i="1"/>
  <c r="J2955" i="1"/>
  <c r="J2957" i="1" s="1"/>
  <c r="L2955" i="1"/>
  <c r="M2955" i="1" s="1"/>
  <c r="M2956" i="1"/>
  <c r="B2957" i="1"/>
  <c r="H2957" i="1"/>
  <c r="I2957" i="1"/>
  <c r="K2957" i="1"/>
  <c r="J2958" i="1"/>
  <c r="J2960" i="1" s="1"/>
  <c r="L2958" i="1"/>
  <c r="M2958" i="1" s="1"/>
  <c r="M2959" i="1"/>
  <c r="B2960" i="1"/>
  <c r="H2960" i="1"/>
  <c r="I2960" i="1"/>
  <c r="K2960" i="1"/>
  <c r="J2961" i="1"/>
  <c r="J2963" i="1" s="1"/>
  <c r="L2961" i="1"/>
  <c r="M2961" i="1" s="1"/>
  <c r="M2962" i="1"/>
  <c r="B2963" i="1"/>
  <c r="H2963" i="1"/>
  <c r="I2963" i="1"/>
  <c r="K2963" i="1"/>
  <c r="J2964" i="1"/>
  <c r="J2966" i="1" s="1"/>
  <c r="L2964" i="1"/>
  <c r="M2964" i="1" s="1"/>
  <c r="M2965" i="1"/>
  <c r="B2966" i="1"/>
  <c r="H2966" i="1"/>
  <c r="I2966" i="1"/>
  <c r="K2966" i="1"/>
  <c r="J2967" i="1"/>
  <c r="J2969" i="1" s="1"/>
  <c r="L2967" i="1"/>
  <c r="M2967" i="1" s="1"/>
  <c r="M2968" i="1"/>
  <c r="B2969" i="1"/>
  <c r="H2969" i="1"/>
  <c r="I2969" i="1"/>
  <c r="K2969" i="1"/>
  <c r="J2970" i="1"/>
  <c r="J2972" i="1" s="1"/>
  <c r="L2970" i="1"/>
  <c r="M2970" i="1" s="1"/>
  <c r="M2971" i="1"/>
  <c r="B2972" i="1"/>
  <c r="H2972" i="1"/>
  <c r="I2972" i="1"/>
  <c r="K2972" i="1"/>
  <c r="J2973" i="1"/>
  <c r="J2975" i="1" s="1"/>
  <c r="L2973" i="1"/>
  <c r="M2973" i="1" s="1"/>
  <c r="M2974" i="1"/>
  <c r="B2975" i="1"/>
  <c r="H2975" i="1"/>
  <c r="I2975" i="1"/>
  <c r="K2975" i="1"/>
  <c r="J2976" i="1"/>
  <c r="J2978" i="1" s="1"/>
  <c r="L2976" i="1"/>
  <c r="M2976" i="1" s="1"/>
  <c r="M2977" i="1"/>
  <c r="B2978" i="1"/>
  <c r="H2978" i="1"/>
  <c r="I2978" i="1"/>
  <c r="K2978" i="1"/>
  <c r="J2979" i="1"/>
  <c r="J2981" i="1" s="1"/>
  <c r="L2979" i="1"/>
  <c r="M2979" i="1" s="1"/>
  <c r="M2980" i="1"/>
  <c r="B2981" i="1"/>
  <c r="H2981" i="1"/>
  <c r="I2981" i="1"/>
  <c r="K2981" i="1"/>
  <c r="J2982" i="1"/>
  <c r="J2984" i="1" s="1"/>
  <c r="L2982" i="1"/>
  <c r="M2982" i="1" s="1"/>
  <c r="M2983" i="1"/>
  <c r="B2984" i="1"/>
  <c r="H2984" i="1"/>
  <c r="I2984" i="1"/>
  <c r="K2984" i="1"/>
  <c r="J2985" i="1"/>
  <c r="J2987" i="1" s="1"/>
  <c r="L2985" i="1"/>
  <c r="M2985" i="1" s="1"/>
  <c r="M2986" i="1"/>
  <c r="B2987" i="1"/>
  <c r="H2987" i="1"/>
  <c r="I2987" i="1"/>
  <c r="K2987" i="1"/>
  <c r="J2988" i="1"/>
  <c r="J2990" i="1" s="1"/>
  <c r="L2988" i="1"/>
  <c r="M2988" i="1" s="1"/>
  <c r="M2989" i="1"/>
  <c r="B2990" i="1"/>
  <c r="H2990" i="1"/>
  <c r="I2990" i="1"/>
  <c r="K2990" i="1"/>
  <c r="J2991" i="1"/>
  <c r="J2993" i="1" s="1"/>
  <c r="L2991" i="1"/>
  <c r="M2991" i="1" s="1"/>
  <c r="M2992" i="1"/>
  <c r="B2993" i="1"/>
  <c r="H2993" i="1"/>
  <c r="I2993" i="1"/>
  <c r="K2993" i="1"/>
  <c r="J2994" i="1"/>
  <c r="J2996" i="1" s="1"/>
  <c r="L2994" i="1"/>
  <c r="M2994" i="1" s="1"/>
  <c r="M2995" i="1"/>
  <c r="B2996" i="1"/>
  <c r="H2996" i="1"/>
  <c r="I2996" i="1"/>
  <c r="K2996" i="1"/>
  <c r="J2997" i="1"/>
  <c r="J2999" i="1" s="1"/>
  <c r="L2997" i="1"/>
  <c r="M2997" i="1" s="1"/>
  <c r="M2998" i="1"/>
  <c r="B2999" i="1"/>
  <c r="H2999" i="1"/>
  <c r="I2999" i="1"/>
  <c r="K2999" i="1"/>
  <c r="J3000" i="1"/>
  <c r="L3000" i="1"/>
  <c r="M3000" i="1" s="1"/>
  <c r="M3001" i="1"/>
  <c r="B3002" i="1"/>
  <c r="H3002" i="1"/>
  <c r="I3002" i="1"/>
  <c r="J3002" i="1"/>
  <c r="K3002" i="1"/>
  <c r="J3003" i="1"/>
  <c r="J3005" i="1" s="1"/>
  <c r="L3003" i="1"/>
  <c r="M3003" i="1" s="1"/>
  <c r="M3004" i="1"/>
  <c r="B3005" i="1"/>
  <c r="H3005" i="1"/>
  <c r="I3005" i="1"/>
  <c r="K3005" i="1"/>
  <c r="J3006" i="1"/>
  <c r="J3008" i="1" s="1"/>
  <c r="L3006" i="1"/>
  <c r="M3006" i="1" s="1"/>
  <c r="M3007" i="1"/>
  <c r="B3008" i="1"/>
  <c r="H3008" i="1"/>
  <c r="I3008" i="1"/>
  <c r="K3008" i="1"/>
  <c r="J3009" i="1"/>
  <c r="J3011" i="1" s="1"/>
  <c r="L3009" i="1"/>
  <c r="M3009" i="1" s="1"/>
  <c r="M3010" i="1"/>
  <c r="B3011" i="1"/>
  <c r="H3011" i="1"/>
  <c r="I3011" i="1"/>
  <c r="K3011" i="1"/>
  <c r="J3012" i="1"/>
  <c r="J3014" i="1" s="1"/>
  <c r="L3012" i="1"/>
  <c r="M3012" i="1" s="1"/>
  <c r="M3013" i="1"/>
  <c r="B3014" i="1"/>
  <c r="H3014" i="1"/>
  <c r="I3014" i="1"/>
  <c r="K3014" i="1"/>
  <c r="J3015" i="1"/>
  <c r="J3017" i="1" s="1"/>
  <c r="L3015" i="1"/>
  <c r="M3015" i="1" s="1"/>
  <c r="M3016" i="1"/>
  <c r="B3017" i="1"/>
  <c r="H3017" i="1"/>
  <c r="I3017" i="1"/>
  <c r="K3017" i="1"/>
  <c r="J3018" i="1"/>
  <c r="J3020" i="1" s="1"/>
  <c r="L3018" i="1"/>
  <c r="M3018" i="1" s="1"/>
  <c r="M3019" i="1"/>
  <c r="B3020" i="1"/>
  <c r="H3020" i="1"/>
  <c r="I3020" i="1"/>
  <c r="K3020" i="1"/>
  <c r="J3021" i="1"/>
  <c r="J3023" i="1" s="1"/>
  <c r="L3021" i="1"/>
  <c r="M3021" i="1" s="1"/>
  <c r="M3022" i="1"/>
  <c r="B3023" i="1"/>
  <c r="H3023" i="1"/>
  <c r="I3023" i="1"/>
  <c r="K3023" i="1"/>
  <c r="J3024" i="1"/>
  <c r="J3026" i="1" s="1"/>
  <c r="L3024" i="1"/>
  <c r="M3024" i="1" s="1"/>
  <c r="M3025" i="1"/>
  <c r="B3026" i="1"/>
  <c r="H3026" i="1"/>
  <c r="I3026" i="1"/>
  <c r="K3026" i="1"/>
  <c r="J3027" i="1"/>
  <c r="J3029" i="1" s="1"/>
  <c r="L3027" i="1"/>
  <c r="M3027" i="1" s="1"/>
  <c r="M3028" i="1"/>
  <c r="B3029" i="1"/>
  <c r="H3029" i="1"/>
  <c r="I3029" i="1"/>
  <c r="K3029" i="1"/>
  <c r="J3030" i="1"/>
  <c r="J3032" i="1" s="1"/>
  <c r="L3030" i="1"/>
  <c r="M3030" i="1" s="1"/>
  <c r="M3031" i="1"/>
  <c r="B3032" i="1"/>
  <c r="H3032" i="1"/>
  <c r="I3032" i="1"/>
  <c r="K3032" i="1"/>
  <c r="J3033" i="1"/>
  <c r="J3035" i="1" s="1"/>
  <c r="L3033" i="1"/>
  <c r="M3033" i="1" s="1"/>
  <c r="M3034" i="1"/>
  <c r="B3035" i="1"/>
  <c r="H3035" i="1"/>
  <c r="I3035" i="1"/>
  <c r="K3035" i="1"/>
  <c r="J3036" i="1"/>
  <c r="J3038" i="1" s="1"/>
  <c r="L3036" i="1"/>
  <c r="M3036" i="1" s="1"/>
  <c r="M3037" i="1"/>
  <c r="B3038" i="1"/>
  <c r="H3038" i="1"/>
  <c r="I3038" i="1"/>
  <c r="K3038" i="1"/>
  <c r="J3039" i="1"/>
  <c r="J3041" i="1" s="1"/>
  <c r="L3039" i="1"/>
  <c r="M3039" i="1" s="1"/>
  <c r="M3040" i="1"/>
  <c r="B3041" i="1"/>
  <c r="H3041" i="1"/>
  <c r="I3041" i="1"/>
  <c r="K3041" i="1"/>
  <c r="J3042" i="1"/>
  <c r="J3044" i="1" s="1"/>
  <c r="L3042" i="1"/>
  <c r="M3042" i="1" s="1"/>
  <c r="M3043" i="1"/>
  <c r="B3044" i="1"/>
  <c r="H3044" i="1"/>
  <c r="I3044" i="1"/>
  <c r="K3044" i="1"/>
  <c r="J3045" i="1"/>
  <c r="J3047" i="1" s="1"/>
  <c r="L3045" i="1"/>
  <c r="M3045" i="1" s="1"/>
  <c r="M3046" i="1"/>
  <c r="B3047" i="1"/>
  <c r="H3047" i="1"/>
  <c r="I3047" i="1"/>
  <c r="K3047" i="1"/>
  <c r="J3048" i="1"/>
  <c r="J3050" i="1" s="1"/>
  <c r="L3048" i="1"/>
  <c r="M3048" i="1" s="1"/>
  <c r="M3049" i="1"/>
  <c r="B3050" i="1"/>
  <c r="H3050" i="1"/>
  <c r="I3050" i="1"/>
  <c r="K3050" i="1"/>
  <c r="J3051" i="1"/>
  <c r="J3053" i="1" s="1"/>
  <c r="L3051" i="1"/>
  <c r="M3051" i="1" s="1"/>
  <c r="M3052" i="1"/>
  <c r="B3053" i="1"/>
  <c r="H3053" i="1"/>
  <c r="I3053" i="1"/>
  <c r="K3053" i="1"/>
  <c r="J3054" i="1"/>
  <c r="J3056" i="1" s="1"/>
  <c r="L3054" i="1"/>
  <c r="M3054" i="1" s="1"/>
  <c r="M3055" i="1"/>
  <c r="B3056" i="1"/>
  <c r="H3056" i="1"/>
  <c r="I3056" i="1"/>
  <c r="K3056" i="1"/>
  <c r="J3057" i="1"/>
  <c r="J3059" i="1" s="1"/>
  <c r="L3057" i="1"/>
  <c r="M3057" i="1" s="1"/>
  <c r="M3058" i="1"/>
  <c r="B3059" i="1"/>
  <c r="H3059" i="1"/>
  <c r="I3059" i="1"/>
  <c r="K3059" i="1"/>
  <c r="J3060" i="1"/>
  <c r="J3062" i="1" s="1"/>
  <c r="L3060" i="1"/>
  <c r="M3060" i="1" s="1"/>
  <c r="M3061" i="1"/>
  <c r="B3062" i="1"/>
  <c r="H3062" i="1"/>
  <c r="I3062" i="1"/>
  <c r="K3062" i="1"/>
  <c r="J3063" i="1"/>
  <c r="J3065" i="1" s="1"/>
  <c r="L3063" i="1"/>
  <c r="M3063" i="1" s="1"/>
  <c r="M3064" i="1"/>
  <c r="B3065" i="1"/>
  <c r="H3065" i="1"/>
  <c r="I3065" i="1"/>
  <c r="K3065" i="1"/>
  <c r="J3066" i="1"/>
  <c r="J3068" i="1" s="1"/>
  <c r="L3066" i="1"/>
  <c r="M3066" i="1" s="1"/>
  <c r="M3067" i="1"/>
  <c r="B3068" i="1"/>
  <c r="H3068" i="1"/>
  <c r="I3068" i="1"/>
  <c r="K3068" i="1"/>
  <c r="J3069" i="1"/>
  <c r="J3071" i="1" s="1"/>
  <c r="L3069" i="1"/>
  <c r="M3069" i="1" s="1"/>
  <c r="M3070" i="1"/>
  <c r="B3071" i="1"/>
  <c r="H3071" i="1"/>
  <c r="I3071" i="1"/>
  <c r="K3071" i="1"/>
  <c r="J3072" i="1"/>
  <c r="J3074" i="1" s="1"/>
  <c r="L3072" i="1"/>
  <c r="M3072" i="1" s="1"/>
  <c r="M3073" i="1"/>
  <c r="B3074" i="1"/>
  <c r="H3074" i="1"/>
  <c r="I3074" i="1"/>
  <c r="K3074" i="1"/>
  <c r="J3075" i="1"/>
  <c r="J3077" i="1" s="1"/>
  <c r="L3075" i="1"/>
  <c r="M3075" i="1" s="1"/>
  <c r="M3076" i="1"/>
  <c r="B3077" i="1"/>
  <c r="H3077" i="1"/>
  <c r="I3077" i="1"/>
  <c r="K3077" i="1"/>
  <c r="J3078" i="1"/>
  <c r="J3080" i="1" s="1"/>
  <c r="L3078" i="1"/>
  <c r="M3078" i="1" s="1"/>
  <c r="M3079" i="1"/>
  <c r="B3080" i="1"/>
  <c r="H3080" i="1"/>
  <c r="I3080" i="1"/>
  <c r="K3080" i="1"/>
  <c r="J3081" i="1"/>
  <c r="J3083" i="1" s="1"/>
  <c r="L3081" i="1"/>
  <c r="M3081" i="1" s="1"/>
  <c r="M3082" i="1"/>
  <c r="B3083" i="1"/>
  <c r="H3083" i="1"/>
  <c r="I3083" i="1"/>
  <c r="K3083" i="1"/>
  <c r="J3084" i="1"/>
  <c r="J3086" i="1" s="1"/>
  <c r="L3084" i="1"/>
  <c r="M3084" i="1" s="1"/>
  <c r="M3085" i="1"/>
  <c r="B3086" i="1"/>
  <c r="H3086" i="1"/>
  <c r="I3086" i="1"/>
  <c r="K3086" i="1"/>
  <c r="J3087" i="1"/>
  <c r="J3089" i="1" s="1"/>
  <c r="L3087" i="1"/>
  <c r="M3087" i="1" s="1"/>
  <c r="M3088" i="1"/>
  <c r="B3089" i="1"/>
  <c r="H3089" i="1"/>
  <c r="I3089" i="1"/>
  <c r="K3089" i="1"/>
  <c r="J3090" i="1"/>
  <c r="J3092" i="1" s="1"/>
  <c r="L3090" i="1"/>
  <c r="M3090" i="1" s="1"/>
  <c r="M3091" i="1"/>
  <c r="B3092" i="1"/>
  <c r="H3092" i="1"/>
  <c r="I3092" i="1"/>
  <c r="K3092" i="1"/>
  <c r="J3093" i="1"/>
  <c r="J3095" i="1" s="1"/>
  <c r="L3093" i="1"/>
  <c r="M3093" i="1" s="1"/>
  <c r="M3094" i="1"/>
  <c r="B3095" i="1"/>
  <c r="H3095" i="1"/>
  <c r="I3095" i="1"/>
  <c r="K3095" i="1"/>
  <c r="J3096" i="1"/>
  <c r="J3098" i="1" s="1"/>
  <c r="L3096" i="1"/>
  <c r="M3096" i="1" s="1"/>
  <c r="M3097" i="1"/>
  <c r="B3098" i="1"/>
  <c r="H3098" i="1"/>
  <c r="I3098" i="1"/>
  <c r="K3098" i="1"/>
  <c r="J3099" i="1"/>
  <c r="J3101" i="1" s="1"/>
  <c r="L3099" i="1"/>
  <c r="M3099" i="1" s="1"/>
  <c r="M3100" i="1"/>
  <c r="B3101" i="1"/>
  <c r="H3101" i="1"/>
  <c r="I3101" i="1"/>
  <c r="K3101" i="1"/>
  <c r="J3102" i="1"/>
  <c r="J3104" i="1" s="1"/>
  <c r="L3102" i="1"/>
  <c r="M3102" i="1" s="1"/>
  <c r="M3103" i="1"/>
  <c r="B3104" i="1"/>
  <c r="H3104" i="1"/>
  <c r="I3104" i="1"/>
  <c r="K3104" i="1"/>
  <c r="J3105" i="1"/>
  <c r="J3107" i="1" s="1"/>
  <c r="L3105" i="1"/>
  <c r="M3105" i="1" s="1"/>
  <c r="M3106" i="1"/>
  <c r="B3107" i="1"/>
  <c r="H3107" i="1"/>
  <c r="I3107" i="1"/>
  <c r="K3107" i="1"/>
  <c r="J3108" i="1"/>
  <c r="J3110" i="1" s="1"/>
  <c r="L3108" i="1"/>
  <c r="M3108" i="1" s="1"/>
  <c r="M3109" i="1"/>
  <c r="B3110" i="1"/>
  <c r="H3110" i="1"/>
  <c r="I3110" i="1"/>
  <c r="K3110" i="1"/>
  <c r="J3111" i="1"/>
  <c r="J3113" i="1" s="1"/>
  <c r="L3111" i="1"/>
  <c r="M3111" i="1" s="1"/>
  <c r="M3112" i="1"/>
  <c r="B3113" i="1"/>
  <c r="H3113" i="1"/>
  <c r="I3113" i="1"/>
  <c r="K3113" i="1"/>
  <c r="J3114" i="1"/>
  <c r="J3116" i="1" s="1"/>
  <c r="L3114" i="1"/>
  <c r="M3114" i="1" s="1"/>
  <c r="M3115" i="1"/>
  <c r="B3116" i="1"/>
  <c r="H3116" i="1"/>
  <c r="I3116" i="1"/>
  <c r="K3116" i="1"/>
  <c r="J3117" i="1"/>
  <c r="J3119" i="1" s="1"/>
  <c r="L3117" i="1"/>
  <c r="M3117" i="1" s="1"/>
  <c r="M3118" i="1"/>
  <c r="B3119" i="1"/>
  <c r="H3119" i="1"/>
  <c r="I3119" i="1"/>
  <c r="K3119" i="1"/>
  <c r="J3120" i="1"/>
  <c r="J3122" i="1" s="1"/>
  <c r="L3120" i="1"/>
  <c r="M3120" i="1" s="1"/>
  <c r="M3121" i="1"/>
  <c r="B3122" i="1"/>
  <c r="H3122" i="1"/>
  <c r="I3122" i="1"/>
  <c r="K3122" i="1"/>
  <c r="J3123" i="1"/>
  <c r="J3125" i="1" s="1"/>
  <c r="L3123" i="1"/>
  <c r="M3123" i="1" s="1"/>
  <c r="M3124" i="1"/>
  <c r="B3125" i="1"/>
  <c r="H3125" i="1"/>
  <c r="I3125" i="1"/>
  <c r="K3125" i="1"/>
  <c r="J3126" i="1"/>
  <c r="J3128" i="1" s="1"/>
  <c r="L3126" i="1"/>
  <c r="M3126" i="1" s="1"/>
  <c r="M3127" i="1"/>
  <c r="B3128" i="1"/>
  <c r="H3128" i="1"/>
  <c r="I3128" i="1"/>
  <c r="K3128" i="1"/>
  <c r="J3129" i="1"/>
  <c r="J3131" i="1" s="1"/>
  <c r="L3129" i="1"/>
  <c r="M3129" i="1" s="1"/>
  <c r="M3130" i="1"/>
  <c r="B3131" i="1"/>
  <c r="H3131" i="1"/>
  <c r="I3131" i="1"/>
  <c r="K3131" i="1"/>
  <c r="J3132" i="1"/>
  <c r="J3134" i="1" s="1"/>
  <c r="L3132" i="1"/>
  <c r="M3132" i="1" s="1"/>
  <c r="M3133" i="1"/>
  <c r="B3134" i="1"/>
  <c r="H3134" i="1"/>
  <c r="I3134" i="1"/>
  <c r="K3134" i="1"/>
  <c r="J3135" i="1"/>
  <c r="J3137" i="1" s="1"/>
  <c r="L3135" i="1"/>
  <c r="M3135" i="1" s="1"/>
  <c r="M3136" i="1"/>
  <c r="B3137" i="1"/>
  <c r="H3137" i="1"/>
  <c r="I3137" i="1"/>
  <c r="K3137" i="1"/>
  <c r="J3138" i="1"/>
  <c r="J3140" i="1" s="1"/>
  <c r="L3138" i="1"/>
  <c r="M3138" i="1" s="1"/>
  <c r="M3139" i="1"/>
  <c r="B3140" i="1"/>
  <c r="H3140" i="1"/>
  <c r="I3140" i="1"/>
  <c r="K3140" i="1"/>
  <c r="J3141" i="1"/>
  <c r="J3143" i="1" s="1"/>
  <c r="L3141" i="1"/>
  <c r="M3141" i="1" s="1"/>
  <c r="M3142" i="1"/>
  <c r="B3143" i="1"/>
  <c r="H3143" i="1"/>
  <c r="I3143" i="1"/>
  <c r="K3143" i="1"/>
  <c r="J3144" i="1"/>
  <c r="J3146" i="1" s="1"/>
  <c r="L3144" i="1"/>
  <c r="M3144" i="1" s="1"/>
  <c r="M3145" i="1"/>
  <c r="B3146" i="1"/>
  <c r="H3146" i="1"/>
  <c r="I3146" i="1"/>
  <c r="K3146" i="1"/>
  <c r="J3147" i="1"/>
  <c r="J3149" i="1" s="1"/>
  <c r="L3147" i="1"/>
  <c r="M3147" i="1" s="1"/>
  <c r="M3148" i="1"/>
  <c r="B3149" i="1"/>
  <c r="H3149" i="1"/>
  <c r="I3149" i="1"/>
  <c r="K3149" i="1"/>
  <c r="J3150" i="1"/>
  <c r="J3152" i="1" s="1"/>
  <c r="L3150" i="1"/>
  <c r="M3150" i="1" s="1"/>
  <c r="M3151" i="1"/>
  <c r="B3152" i="1"/>
  <c r="H3152" i="1"/>
  <c r="I3152" i="1"/>
  <c r="K3152" i="1"/>
  <c r="J3153" i="1"/>
  <c r="L3153" i="1"/>
  <c r="M3153" i="1" s="1"/>
  <c r="M3154" i="1"/>
  <c r="B3155" i="1"/>
  <c r="H3155" i="1"/>
  <c r="I3155" i="1"/>
  <c r="J3155" i="1"/>
  <c r="K3155" i="1"/>
  <c r="J3156" i="1"/>
  <c r="J3158" i="1" s="1"/>
  <c r="L3156" i="1"/>
  <c r="M3156" i="1" s="1"/>
  <c r="M3157" i="1"/>
  <c r="B3158" i="1"/>
  <c r="H3158" i="1"/>
  <c r="I3158" i="1"/>
  <c r="K3158" i="1"/>
  <c r="J3159" i="1"/>
  <c r="J3161" i="1" s="1"/>
  <c r="L3159" i="1"/>
  <c r="M3159" i="1" s="1"/>
  <c r="M3160" i="1"/>
  <c r="B3161" i="1"/>
  <c r="H3161" i="1"/>
  <c r="I3161" i="1"/>
  <c r="K3161" i="1"/>
  <c r="J3162" i="1"/>
  <c r="J3164" i="1" s="1"/>
  <c r="L3162" i="1"/>
  <c r="M3162" i="1" s="1"/>
  <c r="M3163" i="1"/>
  <c r="B3164" i="1"/>
  <c r="H3164" i="1"/>
  <c r="I3164" i="1"/>
  <c r="K3164" i="1"/>
  <c r="J3165" i="1"/>
  <c r="J3167" i="1" s="1"/>
  <c r="L3165" i="1"/>
  <c r="M3165" i="1" s="1"/>
  <c r="M3166" i="1"/>
  <c r="B3167" i="1"/>
  <c r="H3167" i="1"/>
  <c r="I3167" i="1"/>
  <c r="K3167" i="1"/>
  <c r="J3168" i="1"/>
  <c r="J3170" i="1" s="1"/>
  <c r="L3168" i="1"/>
  <c r="M3168" i="1" s="1"/>
  <c r="M3169" i="1"/>
  <c r="B3170" i="1"/>
  <c r="H3170" i="1"/>
  <c r="I3170" i="1"/>
  <c r="K3170" i="1"/>
  <c r="J3171" i="1"/>
  <c r="J3173" i="1" s="1"/>
  <c r="L3171" i="1"/>
  <c r="M3171" i="1" s="1"/>
  <c r="M3172" i="1"/>
  <c r="B3173" i="1"/>
  <c r="H3173" i="1"/>
  <c r="I3173" i="1"/>
  <c r="K3173" i="1"/>
  <c r="J3174" i="1"/>
  <c r="J3176" i="1" s="1"/>
  <c r="L3174" i="1"/>
  <c r="M3174" i="1" s="1"/>
  <c r="M3175" i="1"/>
  <c r="B3176" i="1"/>
  <c r="H3176" i="1"/>
  <c r="I3176" i="1"/>
  <c r="K3176" i="1"/>
  <c r="J3177" i="1"/>
  <c r="J3179" i="1" s="1"/>
  <c r="L3177" i="1"/>
  <c r="M3177" i="1" s="1"/>
  <c r="M3178" i="1"/>
  <c r="B3179" i="1"/>
  <c r="H3179" i="1"/>
  <c r="I3179" i="1"/>
  <c r="K3179" i="1"/>
  <c r="J3180" i="1"/>
  <c r="J3182" i="1" s="1"/>
  <c r="L3180" i="1"/>
  <c r="M3180" i="1" s="1"/>
  <c r="M3181" i="1"/>
  <c r="B3182" i="1"/>
  <c r="H3182" i="1"/>
  <c r="I3182" i="1"/>
  <c r="K3182" i="1"/>
  <c r="J3183" i="1"/>
  <c r="J3185" i="1" s="1"/>
  <c r="L3183" i="1"/>
  <c r="M3183" i="1" s="1"/>
  <c r="M3184" i="1"/>
  <c r="B3185" i="1"/>
  <c r="H3185" i="1"/>
  <c r="I3185" i="1"/>
  <c r="K3185" i="1"/>
  <c r="J3186" i="1"/>
  <c r="J3188" i="1" s="1"/>
  <c r="L3186" i="1"/>
  <c r="B3188" i="1"/>
  <c r="H3188" i="1"/>
  <c r="I3188" i="1"/>
  <c r="K3188" i="1"/>
  <c r="J3189" i="1"/>
  <c r="J3191" i="1" s="1"/>
  <c r="L3189" i="1"/>
  <c r="M3189" i="1" s="1"/>
  <c r="M3190" i="1"/>
  <c r="B3191" i="1"/>
  <c r="H3191" i="1"/>
  <c r="I3191" i="1"/>
  <c r="K3191" i="1"/>
  <c r="J3192" i="1"/>
  <c r="J3194" i="1" s="1"/>
  <c r="L3192" i="1"/>
  <c r="M3193" i="1" s="1"/>
  <c r="B3194" i="1"/>
  <c r="H3194" i="1"/>
  <c r="I3194" i="1"/>
  <c r="K3194" i="1"/>
  <c r="J3195" i="1"/>
  <c r="J3197" i="1" s="1"/>
  <c r="L3195" i="1"/>
  <c r="M3195" i="1" s="1"/>
  <c r="B3197" i="1"/>
  <c r="H3197" i="1"/>
  <c r="I3197" i="1"/>
  <c r="K3197" i="1"/>
  <c r="J3198" i="1"/>
  <c r="J3200" i="1" s="1"/>
  <c r="L3198" i="1"/>
  <c r="M3198" i="1" s="1"/>
  <c r="M3199" i="1"/>
  <c r="B3200" i="1"/>
  <c r="H3200" i="1"/>
  <c r="I3200" i="1"/>
  <c r="K3200" i="1"/>
  <c r="J3201" i="1"/>
  <c r="J3203" i="1" s="1"/>
  <c r="L3201" i="1"/>
  <c r="M3201" i="1" s="1"/>
  <c r="M3202" i="1"/>
  <c r="B3203" i="1"/>
  <c r="H3203" i="1"/>
  <c r="I3203" i="1"/>
  <c r="K3203" i="1"/>
  <c r="J3204" i="1"/>
  <c r="L3204" i="1"/>
  <c r="M3204" i="1" s="1"/>
  <c r="M3205" i="1"/>
  <c r="J3206" i="1"/>
  <c r="B3207" i="1"/>
  <c r="H3207" i="1"/>
  <c r="I3207" i="1"/>
  <c r="K3207" i="1"/>
  <c r="J3208" i="1"/>
  <c r="J3210" i="1" s="1"/>
  <c r="L3208" i="1"/>
  <c r="M3208" i="1" s="1"/>
  <c r="M3209" i="1"/>
  <c r="B3210" i="1"/>
  <c r="H3210" i="1"/>
  <c r="I3210" i="1"/>
  <c r="K3210" i="1"/>
  <c r="J3211" i="1"/>
  <c r="J3213" i="1" s="1"/>
  <c r="L3211" i="1"/>
  <c r="M3211" i="1" s="1"/>
  <c r="M3212" i="1"/>
  <c r="B3213" i="1"/>
  <c r="H3213" i="1"/>
  <c r="I3213" i="1"/>
  <c r="K3213" i="1"/>
  <c r="J3214" i="1"/>
  <c r="L3214" i="1"/>
  <c r="L3217" i="1" s="1"/>
  <c r="M3215" i="1"/>
  <c r="J3216" i="1"/>
  <c r="B3217" i="1"/>
  <c r="H3217" i="1"/>
  <c r="I3217" i="1"/>
  <c r="K3217" i="1"/>
  <c r="J3218" i="1"/>
  <c r="J3220" i="1" s="1"/>
  <c r="L3218" i="1"/>
  <c r="M3218" i="1" s="1"/>
  <c r="M3219" i="1"/>
  <c r="B3220" i="1"/>
  <c r="H3220" i="1"/>
  <c r="I3220" i="1"/>
  <c r="K3220" i="1"/>
  <c r="J3221" i="1"/>
  <c r="J3223" i="1" s="1"/>
  <c r="L3221" i="1"/>
  <c r="M3221" i="1" s="1"/>
  <c r="M3222" i="1"/>
  <c r="B3223" i="1"/>
  <c r="H3223" i="1"/>
  <c r="I3223" i="1"/>
  <c r="K3223" i="1"/>
  <c r="J3224" i="1"/>
  <c r="J3226" i="1" s="1"/>
  <c r="L3224" i="1"/>
  <c r="M3224" i="1" s="1"/>
  <c r="M3225" i="1"/>
  <c r="B3226" i="1"/>
  <c r="H3226" i="1"/>
  <c r="I3226" i="1"/>
  <c r="K3226" i="1"/>
  <c r="J3227" i="1"/>
  <c r="J3229" i="1" s="1"/>
  <c r="L3227" i="1"/>
  <c r="M3227" i="1" s="1"/>
  <c r="M3228" i="1"/>
  <c r="B3229" i="1"/>
  <c r="H3229" i="1"/>
  <c r="I3229" i="1"/>
  <c r="K3229" i="1"/>
  <c r="J3230" i="1"/>
  <c r="J3232" i="1" s="1"/>
  <c r="L3230" i="1"/>
  <c r="M3230" i="1" s="1"/>
  <c r="M3231" i="1"/>
  <c r="B3232" i="1"/>
  <c r="H3232" i="1"/>
  <c r="I3232" i="1"/>
  <c r="K3232" i="1"/>
  <c r="J3233" i="1"/>
  <c r="J3235" i="1" s="1"/>
  <c r="L3233" i="1"/>
  <c r="M3233" i="1" s="1"/>
  <c r="M3234" i="1"/>
  <c r="B3235" i="1"/>
  <c r="H3235" i="1"/>
  <c r="I3235" i="1"/>
  <c r="K3235" i="1"/>
  <c r="J3236" i="1"/>
  <c r="J3238" i="1" s="1"/>
  <c r="L3236" i="1"/>
  <c r="M3236" i="1" s="1"/>
  <c r="M3237" i="1"/>
  <c r="B3238" i="1"/>
  <c r="H3238" i="1"/>
  <c r="I3238" i="1"/>
  <c r="K3238" i="1"/>
  <c r="J3239" i="1"/>
  <c r="J3241" i="1" s="1"/>
  <c r="L3239" i="1"/>
  <c r="M3239" i="1" s="1"/>
  <c r="M3240" i="1"/>
  <c r="B3241" i="1"/>
  <c r="H3241" i="1"/>
  <c r="I3241" i="1"/>
  <c r="K3241" i="1"/>
  <c r="J3242" i="1"/>
  <c r="J3244" i="1" s="1"/>
  <c r="L3242" i="1"/>
  <c r="M3242" i="1" s="1"/>
  <c r="M3243" i="1"/>
  <c r="B3244" i="1"/>
  <c r="H3244" i="1"/>
  <c r="I3244" i="1"/>
  <c r="K3244" i="1"/>
  <c r="J3245" i="1"/>
  <c r="J3247" i="1" s="1"/>
  <c r="L3245" i="1"/>
  <c r="M3245" i="1" s="1"/>
  <c r="M3246" i="1"/>
  <c r="B3247" i="1"/>
  <c r="H3247" i="1"/>
  <c r="I3247" i="1"/>
  <c r="K3247" i="1"/>
  <c r="J3248" i="1"/>
  <c r="J3250" i="1" s="1"/>
  <c r="L3248" i="1"/>
  <c r="M3248" i="1" s="1"/>
  <c r="M3249" i="1"/>
  <c r="B3250" i="1"/>
  <c r="H3250" i="1"/>
  <c r="I3250" i="1"/>
  <c r="K3250" i="1"/>
  <c r="J3251" i="1"/>
  <c r="J3253" i="1" s="1"/>
  <c r="L3251" i="1"/>
  <c r="M3251" i="1" s="1"/>
  <c r="M3252" i="1"/>
  <c r="B3253" i="1"/>
  <c r="H3253" i="1"/>
  <c r="I3253" i="1"/>
  <c r="K3253" i="1"/>
  <c r="J3254" i="1"/>
  <c r="J3256" i="1" s="1"/>
  <c r="L3254" i="1"/>
  <c r="M3254" i="1" s="1"/>
  <c r="M3255" i="1"/>
  <c r="B3256" i="1"/>
  <c r="H3256" i="1"/>
  <c r="I3256" i="1"/>
  <c r="K3256" i="1"/>
  <c r="J3257" i="1"/>
  <c r="J3259" i="1" s="1"/>
  <c r="L3257" i="1"/>
  <c r="M3257" i="1" s="1"/>
  <c r="M3258" i="1"/>
  <c r="B3259" i="1"/>
  <c r="H3259" i="1"/>
  <c r="I3259" i="1"/>
  <c r="K3259" i="1"/>
  <c r="J3260" i="1"/>
  <c r="L3260" i="1"/>
  <c r="M3261" i="1"/>
  <c r="J3262" i="1"/>
  <c r="B3263" i="1"/>
  <c r="H3263" i="1"/>
  <c r="I3263" i="1"/>
  <c r="K3263" i="1"/>
  <c r="J3264" i="1"/>
  <c r="J3266" i="1" s="1"/>
  <c r="L3264" i="1"/>
  <c r="M3264" i="1" s="1"/>
  <c r="M3265" i="1"/>
  <c r="B3266" i="1"/>
  <c r="H3266" i="1"/>
  <c r="I3266" i="1"/>
  <c r="K3266" i="1"/>
  <c r="J3267" i="1"/>
  <c r="L3267" i="1"/>
  <c r="L3270" i="1" s="1"/>
  <c r="M3268" i="1"/>
  <c r="J3269" i="1"/>
  <c r="B3270" i="1"/>
  <c r="H3270" i="1"/>
  <c r="I3270" i="1"/>
  <c r="K3270" i="1"/>
  <c r="J3271" i="1"/>
  <c r="J3273" i="1" s="1"/>
  <c r="L3271" i="1"/>
  <c r="M3271" i="1" s="1"/>
  <c r="M3272" i="1"/>
  <c r="B3273" i="1"/>
  <c r="H3273" i="1"/>
  <c r="I3273" i="1"/>
  <c r="K3273" i="1"/>
  <c r="J3274" i="1"/>
  <c r="J3276" i="1" s="1"/>
  <c r="L3274" i="1"/>
  <c r="M3274" i="1" s="1"/>
  <c r="M3275" i="1"/>
  <c r="B3276" i="1"/>
  <c r="H3276" i="1"/>
  <c r="I3276" i="1"/>
  <c r="K3276" i="1"/>
  <c r="J3277" i="1"/>
  <c r="J3279" i="1" s="1"/>
  <c r="L3277" i="1"/>
  <c r="M3277" i="1" s="1"/>
  <c r="M3278" i="1"/>
  <c r="B3279" i="1"/>
  <c r="H3279" i="1"/>
  <c r="I3279" i="1"/>
  <c r="K3279" i="1"/>
  <c r="J3280" i="1"/>
  <c r="J3282" i="1" s="1"/>
  <c r="L3280" i="1"/>
  <c r="M3280" i="1" s="1"/>
  <c r="M3281" i="1"/>
  <c r="B3282" i="1"/>
  <c r="H3282" i="1"/>
  <c r="I3282" i="1"/>
  <c r="K3282" i="1"/>
  <c r="J3283" i="1"/>
  <c r="J3285" i="1" s="1"/>
  <c r="L3283" i="1"/>
  <c r="M3283" i="1" s="1"/>
  <c r="M3284" i="1"/>
  <c r="B3285" i="1"/>
  <c r="H3285" i="1"/>
  <c r="I3285" i="1"/>
  <c r="K3285" i="1"/>
  <c r="J3286" i="1"/>
  <c r="L3286" i="1"/>
  <c r="M3287" i="1"/>
  <c r="J3288" i="1"/>
  <c r="B3289" i="1"/>
  <c r="H3289" i="1"/>
  <c r="I3289" i="1"/>
  <c r="K3289" i="1"/>
  <c r="J3290" i="1"/>
  <c r="J3292" i="1" s="1"/>
  <c r="L3290" i="1"/>
  <c r="M3290" i="1" s="1"/>
  <c r="M3291" i="1"/>
  <c r="B3292" i="1"/>
  <c r="H3292" i="1"/>
  <c r="I3292" i="1"/>
  <c r="K3292" i="1"/>
  <c r="J3293" i="1"/>
  <c r="J3295" i="1" s="1"/>
  <c r="L3293" i="1"/>
  <c r="M3293" i="1" s="1"/>
  <c r="M3294" i="1"/>
  <c r="B3295" i="1"/>
  <c r="H3295" i="1"/>
  <c r="I3295" i="1"/>
  <c r="K3295" i="1"/>
  <c r="J3296" i="1"/>
  <c r="J3298" i="1" s="1"/>
  <c r="L3296" i="1"/>
  <c r="M3296" i="1" s="1"/>
  <c r="M3297" i="1"/>
  <c r="B3298" i="1"/>
  <c r="H3298" i="1"/>
  <c r="I3298" i="1"/>
  <c r="K3298" i="1"/>
  <c r="J3299" i="1"/>
  <c r="J3301" i="1" s="1"/>
  <c r="L3299" i="1"/>
  <c r="M3299" i="1" s="1"/>
  <c r="M3300" i="1"/>
  <c r="B3301" i="1"/>
  <c r="H3301" i="1"/>
  <c r="I3301" i="1"/>
  <c r="K3301" i="1"/>
  <c r="J3302" i="1"/>
  <c r="J3304" i="1" s="1"/>
  <c r="L3302" i="1"/>
  <c r="M3302" i="1" s="1"/>
  <c r="M3303" i="1"/>
  <c r="B3304" i="1"/>
  <c r="H3304" i="1"/>
  <c r="I3304" i="1"/>
  <c r="K3304" i="1"/>
  <c r="J3305" i="1"/>
  <c r="J3307" i="1" s="1"/>
  <c r="L3305" i="1"/>
  <c r="M3305" i="1" s="1"/>
  <c r="M3306" i="1"/>
  <c r="B3307" i="1"/>
  <c r="H3307" i="1"/>
  <c r="I3307" i="1"/>
  <c r="K3307" i="1"/>
  <c r="J3308" i="1"/>
  <c r="J3310" i="1" s="1"/>
  <c r="L3308" i="1"/>
  <c r="M3308" i="1" s="1"/>
  <c r="M3309" i="1"/>
  <c r="B3310" i="1"/>
  <c r="H3310" i="1"/>
  <c r="I3310" i="1"/>
  <c r="K3310" i="1"/>
  <c r="J3311" i="1"/>
  <c r="J3313" i="1" s="1"/>
  <c r="L3311" i="1"/>
  <c r="M3311" i="1" s="1"/>
  <c r="M3312" i="1"/>
  <c r="B3313" i="1"/>
  <c r="H3313" i="1"/>
  <c r="I3313" i="1"/>
  <c r="K3313" i="1"/>
  <c r="J3314" i="1"/>
  <c r="J3316" i="1" s="1"/>
  <c r="L3314" i="1"/>
  <c r="M3314" i="1" s="1"/>
  <c r="M3315" i="1"/>
  <c r="B3316" i="1"/>
  <c r="H3316" i="1"/>
  <c r="I3316" i="1"/>
  <c r="K3316" i="1"/>
  <c r="J3317" i="1"/>
  <c r="J3319" i="1" s="1"/>
  <c r="L3317" i="1"/>
  <c r="M3317" i="1" s="1"/>
  <c r="M3318" i="1"/>
  <c r="B3319" i="1"/>
  <c r="H3319" i="1"/>
  <c r="I3319" i="1"/>
  <c r="K3319" i="1"/>
  <c r="J3320" i="1"/>
  <c r="J3322" i="1" s="1"/>
  <c r="L3320" i="1"/>
  <c r="M3320" i="1" s="1"/>
  <c r="M3321" i="1"/>
  <c r="B3322" i="1"/>
  <c r="H3322" i="1"/>
  <c r="I3322" i="1"/>
  <c r="K3322" i="1"/>
  <c r="J3323" i="1"/>
  <c r="J3325" i="1" s="1"/>
  <c r="L3323" i="1"/>
  <c r="M3323" i="1" s="1"/>
  <c r="M3324" i="1"/>
  <c r="B3325" i="1"/>
  <c r="H3325" i="1"/>
  <c r="I3325" i="1"/>
  <c r="K3325" i="1"/>
  <c r="J3326" i="1"/>
  <c r="J3328" i="1" s="1"/>
  <c r="L3326" i="1"/>
  <c r="M3326" i="1" s="1"/>
  <c r="M3327" i="1"/>
  <c r="B3328" i="1"/>
  <c r="H3328" i="1"/>
  <c r="I3328" i="1"/>
  <c r="K3328" i="1"/>
  <c r="J3329" i="1"/>
  <c r="J3331" i="1" s="1"/>
  <c r="L3329" i="1"/>
  <c r="M3329" i="1" s="1"/>
  <c r="M3330" i="1"/>
  <c r="B3331" i="1"/>
  <c r="H3331" i="1"/>
  <c r="I3331" i="1"/>
  <c r="K3331" i="1"/>
  <c r="J3332" i="1"/>
  <c r="J3334" i="1" s="1"/>
  <c r="L3332" i="1"/>
  <c r="M3332" i="1" s="1"/>
  <c r="M3333" i="1"/>
  <c r="B3334" i="1"/>
  <c r="H3334" i="1"/>
  <c r="I3334" i="1"/>
  <c r="K3334" i="1"/>
  <c r="J3335" i="1"/>
  <c r="J3337" i="1" s="1"/>
  <c r="L3335" i="1"/>
  <c r="M3335" i="1" s="1"/>
  <c r="M3336" i="1"/>
  <c r="B3337" i="1"/>
  <c r="H3337" i="1"/>
  <c r="I3337" i="1"/>
  <c r="K3337" i="1"/>
  <c r="J3338" i="1"/>
  <c r="J3340" i="1" s="1"/>
  <c r="L3338" i="1"/>
  <c r="M3338" i="1" s="1"/>
  <c r="M3339" i="1"/>
  <c r="B3340" i="1"/>
  <c r="H3340" i="1"/>
  <c r="I3340" i="1"/>
  <c r="K3340" i="1"/>
  <c r="J3341" i="1"/>
  <c r="J3343" i="1" s="1"/>
  <c r="L3341" i="1"/>
  <c r="M3341" i="1" s="1"/>
  <c r="M3342" i="1"/>
  <c r="B3343" i="1"/>
  <c r="H3343" i="1"/>
  <c r="I3343" i="1"/>
  <c r="K3343" i="1"/>
  <c r="J3344" i="1"/>
  <c r="J3346" i="1" s="1"/>
  <c r="L3344" i="1"/>
  <c r="M3344" i="1" s="1"/>
  <c r="M3345" i="1"/>
  <c r="B3346" i="1"/>
  <c r="H3346" i="1"/>
  <c r="I3346" i="1"/>
  <c r="K3346" i="1"/>
  <c r="J3347" i="1"/>
  <c r="J3349" i="1" s="1"/>
  <c r="L3347" i="1"/>
  <c r="M3347" i="1" s="1"/>
  <c r="M3348" i="1"/>
  <c r="B3349" i="1"/>
  <c r="H3349" i="1"/>
  <c r="I3349" i="1"/>
  <c r="K3349" i="1"/>
  <c r="J3350" i="1"/>
  <c r="J3352" i="1" s="1"/>
  <c r="L3350" i="1"/>
  <c r="M3350" i="1" s="1"/>
  <c r="M3351" i="1"/>
  <c r="B3352" i="1"/>
  <c r="H3352" i="1"/>
  <c r="I3352" i="1"/>
  <c r="K3352" i="1"/>
  <c r="J3353" i="1"/>
  <c r="J3355" i="1" s="1"/>
  <c r="L3353" i="1"/>
  <c r="M3353" i="1" s="1"/>
  <c r="M3354" i="1"/>
  <c r="B3355" i="1"/>
  <c r="H3355" i="1"/>
  <c r="I3355" i="1"/>
  <c r="K3355" i="1"/>
  <c r="J3356" i="1"/>
  <c r="J3358" i="1" s="1"/>
  <c r="L3356" i="1"/>
  <c r="M3356" i="1" s="1"/>
  <c r="M3357" i="1"/>
  <c r="B3358" i="1"/>
  <c r="H3358" i="1"/>
  <c r="I3358" i="1"/>
  <c r="K3358" i="1"/>
  <c r="J3359" i="1"/>
  <c r="J3361" i="1" s="1"/>
  <c r="L3359" i="1"/>
  <c r="M3359" i="1" s="1"/>
  <c r="M3360" i="1"/>
  <c r="B3361" i="1"/>
  <c r="H3361" i="1"/>
  <c r="I3361" i="1"/>
  <c r="K3361" i="1"/>
  <c r="J3362" i="1"/>
  <c r="J3364" i="1" s="1"/>
  <c r="L3362" i="1"/>
  <c r="M3362" i="1" s="1"/>
  <c r="M3363" i="1"/>
  <c r="B3364" i="1"/>
  <c r="H3364" i="1"/>
  <c r="I3364" i="1"/>
  <c r="K3364" i="1"/>
  <c r="J3365" i="1"/>
  <c r="J3367" i="1" s="1"/>
  <c r="L3365" i="1"/>
  <c r="M3365" i="1" s="1"/>
  <c r="M3366" i="1"/>
  <c r="B3367" i="1"/>
  <c r="H3367" i="1"/>
  <c r="I3367" i="1"/>
  <c r="K3367" i="1"/>
  <c r="J3368" i="1"/>
  <c r="J3370" i="1" s="1"/>
  <c r="L3368" i="1"/>
  <c r="M3368" i="1" s="1"/>
  <c r="M3369" i="1"/>
  <c r="B3370" i="1"/>
  <c r="H3370" i="1"/>
  <c r="I3370" i="1"/>
  <c r="K3370" i="1"/>
  <c r="J3371" i="1"/>
  <c r="J3373" i="1" s="1"/>
  <c r="L3371" i="1"/>
  <c r="M3371" i="1" s="1"/>
  <c r="M3372" i="1"/>
  <c r="B3373" i="1"/>
  <c r="H3373" i="1"/>
  <c r="I3373" i="1"/>
  <c r="K3373" i="1"/>
  <c r="J3374" i="1"/>
  <c r="J3376" i="1" s="1"/>
  <c r="L3374" i="1"/>
  <c r="M3374" i="1" s="1"/>
  <c r="M3375" i="1"/>
  <c r="B3376" i="1"/>
  <c r="H3376" i="1"/>
  <c r="I3376" i="1"/>
  <c r="K3376" i="1"/>
  <c r="J3377" i="1"/>
  <c r="L3377" i="1"/>
  <c r="M3377" i="1" s="1"/>
  <c r="M3378" i="1"/>
  <c r="J3379" i="1"/>
  <c r="B3380" i="1"/>
  <c r="H3380" i="1"/>
  <c r="I3380" i="1"/>
  <c r="K3380" i="1"/>
  <c r="J3381" i="1"/>
  <c r="L3381" i="1"/>
  <c r="L3384" i="1" s="1"/>
  <c r="M3382" i="1"/>
  <c r="J3383" i="1"/>
  <c r="B3384" i="1"/>
  <c r="H3384" i="1"/>
  <c r="I3384" i="1"/>
  <c r="K3384" i="1"/>
  <c r="J3385" i="1"/>
  <c r="J3387" i="1" s="1"/>
  <c r="L3385" i="1"/>
  <c r="M3386" i="1"/>
  <c r="B3387" i="1"/>
  <c r="H3387" i="1"/>
  <c r="I3387" i="1"/>
  <c r="K3387" i="1"/>
  <c r="J3388" i="1"/>
  <c r="J3390" i="1" s="1"/>
  <c r="L3388" i="1"/>
  <c r="M3388" i="1" s="1"/>
  <c r="M3389" i="1"/>
  <c r="B3390" i="1"/>
  <c r="H3390" i="1"/>
  <c r="I3390" i="1"/>
  <c r="K3390" i="1"/>
  <c r="J3391" i="1"/>
  <c r="J3393" i="1" s="1"/>
  <c r="L3391" i="1"/>
  <c r="M3391" i="1" s="1"/>
  <c r="M3392" i="1"/>
  <c r="B3393" i="1"/>
  <c r="H3393" i="1"/>
  <c r="I3393" i="1"/>
  <c r="K3393" i="1"/>
  <c r="J3394" i="1"/>
  <c r="J3396" i="1" s="1"/>
  <c r="L3394" i="1"/>
  <c r="M3394" i="1" s="1"/>
  <c r="M3395" i="1"/>
  <c r="B3396" i="1"/>
  <c r="H3396" i="1"/>
  <c r="I3396" i="1"/>
  <c r="K3396" i="1"/>
  <c r="J3397" i="1"/>
  <c r="J3399" i="1" s="1"/>
  <c r="L3397" i="1"/>
  <c r="M3397" i="1" s="1"/>
  <c r="M3398" i="1"/>
  <c r="B3399" i="1"/>
  <c r="H3399" i="1"/>
  <c r="I3399" i="1"/>
  <c r="K3399" i="1"/>
  <c r="J3400" i="1"/>
  <c r="J3402" i="1" s="1"/>
  <c r="L3400" i="1"/>
  <c r="M3400" i="1" s="1"/>
  <c r="M3401" i="1"/>
  <c r="B3402" i="1"/>
  <c r="H3402" i="1"/>
  <c r="I3402" i="1"/>
  <c r="K3402" i="1"/>
  <c r="J3403" i="1"/>
  <c r="J3405" i="1" s="1"/>
  <c r="L3403" i="1"/>
  <c r="M3403" i="1" s="1"/>
  <c r="M3404" i="1"/>
  <c r="B3405" i="1"/>
  <c r="H3405" i="1"/>
  <c r="I3405" i="1"/>
  <c r="K3405" i="1"/>
  <c r="J3406" i="1"/>
  <c r="J3408" i="1" s="1"/>
  <c r="L3406" i="1"/>
  <c r="M3406" i="1" s="1"/>
  <c r="M3407" i="1"/>
  <c r="B3408" i="1"/>
  <c r="H3408" i="1"/>
  <c r="I3408" i="1"/>
  <c r="K3408" i="1"/>
  <c r="J3409" i="1"/>
  <c r="J3411" i="1" s="1"/>
  <c r="L3409" i="1"/>
  <c r="M3409" i="1" s="1"/>
  <c r="M3410" i="1"/>
  <c r="B3411" i="1"/>
  <c r="H3411" i="1"/>
  <c r="I3411" i="1"/>
  <c r="K3411" i="1"/>
  <c r="J3412" i="1"/>
  <c r="J3414" i="1" s="1"/>
  <c r="L3412" i="1"/>
  <c r="M3412" i="1" s="1"/>
  <c r="M3413" i="1"/>
  <c r="B3414" i="1"/>
  <c r="H3414" i="1"/>
  <c r="I3414" i="1"/>
  <c r="K3414" i="1"/>
  <c r="J3415" i="1"/>
  <c r="J3417" i="1" s="1"/>
  <c r="L3415" i="1"/>
  <c r="M3415" i="1" s="1"/>
  <c r="M3416" i="1"/>
  <c r="B3417" i="1"/>
  <c r="H3417" i="1"/>
  <c r="I3417" i="1"/>
  <c r="K3417" i="1"/>
  <c r="J3418" i="1"/>
  <c r="J3420" i="1" s="1"/>
  <c r="L3418" i="1"/>
  <c r="M3418" i="1" s="1"/>
  <c r="M3419" i="1"/>
  <c r="B3420" i="1"/>
  <c r="H3420" i="1"/>
  <c r="I3420" i="1"/>
  <c r="K3420" i="1"/>
  <c r="J3421" i="1"/>
  <c r="J3423" i="1" s="1"/>
  <c r="L3421" i="1"/>
  <c r="M3421" i="1" s="1"/>
  <c r="M3422" i="1"/>
  <c r="B3423" i="1"/>
  <c r="H3423" i="1"/>
  <c r="I3423" i="1"/>
  <c r="K3423" i="1"/>
  <c r="J3424" i="1"/>
  <c r="J3426" i="1" s="1"/>
  <c r="L3424" i="1"/>
  <c r="M3424" i="1" s="1"/>
  <c r="M3425" i="1"/>
  <c r="B3426" i="1"/>
  <c r="H3426" i="1"/>
  <c r="I3426" i="1"/>
  <c r="K3426" i="1"/>
  <c r="J3427" i="1"/>
  <c r="J3429" i="1" s="1"/>
  <c r="L3427" i="1"/>
  <c r="M3427" i="1" s="1"/>
  <c r="M3428" i="1"/>
  <c r="B3429" i="1"/>
  <c r="H3429" i="1"/>
  <c r="I3429" i="1"/>
  <c r="K3429" i="1"/>
  <c r="J3430" i="1"/>
  <c r="J3432" i="1" s="1"/>
  <c r="L3430" i="1"/>
  <c r="M3430" i="1" s="1"/>
  <c r="M3431" i="1"/>
  <c r="B3432" i="1"/>
  <c r="H3432" i="1"/>
  <c r="I3432" i="1"/>
  <c r="K3432" i="1"/>
  <c r="J3433" i="1"/>
  <c r="J3435" i="1" s="1"/>
  <c r="L3433" i="1"/>
  <c r="M3433" i="1" s="1"/>
  <c r="M3434" i="1"/>
  <c r="B3435" i="1"/>
  <c r="H3435" i="1"/>
  <c r="I3435" i="1"/>
  <c r="K3435" i="1"/>
  <c r="J3436" i="1"/>
  <c r="J3438" i="1" s="1"/>
  <c r="L3436" i="1"/>
  <c r="M3436" i="1" s="1"/>
  <c r="M3437" i="1"/>
  <c r="B3438" i="1"/>
  <c r="H3438" i="1"/>
  <c r="I3438" i="1"/>
  <c r="K3438" i="1"/>
  <c r="J3439" i="1"/>
  <c r="J3441" i="1" s="1"/>
  <c r="L3439" i="1"/>
  <c r="M3439" i="1" s="1"/>
  <c r="M3440" i="1"/>
  <c r="B3441" i="1"/>
  <c r="H3441" i="1"/>
  <c r="I3441" i="1"/>
  <c r="K3441" i="1"/>
  <c r="J3442" i="1"/>
  <c r="J3444" i="1" s="1"/>
  <c r="L3442" i="1"/>
  <c r="M3442" i="1" s="1"/>
  <c r="M3443" i="1"/>
  <c r="B3444" i="1"/>
  <c r="H3444" i="1"/>
  <c r="I3444" i="1"/>
  <c r="K3444" i="1"/>
  <c r="J3445" i="1"/>
  <c r="J3447" i="1" s="1"/>
  <c r="L3445" i="1"/>
  <c r="M3445" i="1" s="1"/>
  <c r="M3446" i="1"/>
  <c r="B3447" i="1"/>
  <c r="H3447" i="1"/>
  <c r="I3447" i="1"/>
  <c r="K3447" i="1"/>
  <c r="J3448" i="1"/>
  <c r="J3450" i="1" s="1"/>
  <c r="L3448" i="1"/>
  <c r="M3448" i="1" s="1"/>
  <c r="M3449" i="1"/>
  <c r="B3450" i="1"/>
  <c r="H3450" i="1"/>
  <c r="I3450" i="1"/>
  <c r="K3450" i="1"/>
  <c r="J3451" i="1"/>
  <c r="J3453" i="1" s="1"/>
  <c r="L3451" i="1"/>
  <c r="M3451" i="1" s="1"/>
  <c r="M3452" i="1"/>
  <c r="B3453" i="1"/>
  <c r="H3453" i="1"/>
  <c r="I3453" i="1"/>
  <c r="K3453" i="1"/>
  <c r="J3454" i="1"/>
  <c r="J3456" i="1" s="1"/>
  <c r="L3454" i="1"/>
  <c r="M3454" i="1" s="1"/>
  <c r="M3455" i="1"/>
  <c r="B3456" i="1"/>
  <c r="H3456" i="1"/>
  <c r="I3456" i="1"/>
  <c r="K3456" i="1"/>
  <c r="J3457" i="1"/>
  <c r="J3459" i="1" s="1"/>
  <c r="L3457" i="1"/>
  <c r="M3457" i="1" s="1"/>
  <c r="M3458" i="1"/>
  <c r="B3459" i="1"/>
  <c r="H3459" i="1"/>
  <c r="I3459" i="1"/>
  <c r="K3459" i="1"/>
  <c r="J3460" i="1"/>
  <c r="J3462" i="1" s="1"/>
  <c r="L3460" i="1"/>
  <c r="M3460" i="1" s="1"/>
  <c r="M3461" i="1"/>
  <c r="B3462" i="1"/>
  <c r="H3462" i="1"/>
  <c r="I3462" i="1"/>
  <c r="K3462" i="1"/>
  <c r="J3463" i="1"/>
  <c r="J3465" i="1" s="1"/>
  <c r="L3463" i="1"/>
  <c r="M3463" i="1" s="1"/>
  <c r="M3464" i="1"/>
  <c r="B3465" i="1"/>
  <c r="H3465" i="1"/>
  <c r="I3465" i="1"/>
  <c r="K3465" i="1"/>
  <c r="J3466" i="1"/>
  <c r="J3468" i="1" s="1"/>
  <c r="L3466" i="1"/>
  <c r="M3466" i="1" s="1"/>
  <c r="M3467" i="1"/>
  <c r="B3468" i="1"/>
  <c r="H3468" i="1"/>
  <c r="I3468" i="1"/>
  <c r="K3468" i="1"/>
  <c r="J3469" i="1"/>
  <c r="J3471" i="1" s="1"/>
  <c r="L3469" i="1"/>
  <c r="M3469" i="1" s="1"/>
  <c r="M3470" i="1"/>
  <c r="B3471" i="1"/>
  <c r="H3471" i="1"/>
  <c r="I3471" i="1"/>
  <c r="K3471" i="1"/>
  <c r="J3472" i="1"/>
  <c r="J3474" i="1" s="1"/>
  <c r="L3472" i="1"/>
  <c r="M3472" i="1" s="1"/>
  <c r="M3473" i="1"/>
  <c r="B3474" i="1"/>
  <c r="H3474" i="1"/>
  <c r="I3474" i="1"/>
  <c r="K3474" i="1"/>
  <c r="J3475" i="1"/>
  <c r="J3477" i="1" s="1"/>
  <c r="L3475" i="1"/>
  <c r="M3475" i="1" s="1"/>
  <c r="M3476" i="1"/>
  <c r="B3477" i="1"/>
  <c r="H3477" i="1"/>
  <c r="I3477" i="1"/>
  <c r="K3477" i="1"/>
  <c r="J3478" i="1"/>
  <c r="L3478" i="1"/>
  <c r="M3479" i="1"/>
  <c r="J3480" i="1"/>
  <c r="B3481" i="1"/>
  <c r="H3481" i="1"/>
  <c r="I3481" i="1"/>
  <c r="K3481" i="1"/>
  <c r="J3482" i="1"/>
  <c r="J3484" i="1" s="1"/>
  <c r="L3482" i="1"/>
  <c r="M3482" i="1" s="1"/>
  <c r="M3483" i="1"/>
  <c r="B3484" i="1"/>
  <c r="H3484" i="1"/>
  <c r="I3484" i="1"/>
  <c r="K3484" i="1"/>
  <c r="J3485" i="1"/>
  <c r="J3488" i="1" s="1"/>
  <c r="L3485" i="1"/>
  <c r="L3488" i="1" s="1"/>
  <c r="M3486" i="1"/>
  <c r="J3487" i="1"/>
  <c r="B3488" i="1"/>
  <c r="H3488" i="1"/>
  <c r="I3488" i="1"/>
  <c r="K3488" i="1"/>
  <c r="J3489" i="1"/>
  <c r="J3491" i="1" s="1"/>
  <c r="L3489" i="1"/>
  <c r="M3489" i="1" s="1"/>
  <c r="M3490" i="1"/>
  <c r="B3491" i="1"/>
  <c r="H3491" i="1"/>
  <c r="I3491" i="1"/>
  <c r="K3491" i="1"/>
  <c r="J3492" i="1"/>
  <c r="J3494" i="1" s="1"/>
  <c r="L3492" i="1"/>
  <c r="M3492" i="1" s="1"/>
  <c r="M3493" i="1"/>
  <c r="B3494" i="1"/>
  <c r="H3494" i="1"/>
  <c r="I3494" i="1"/>
  <c r="K3494" i="1"/>
  <c r="J3495" i="1"/>
  <c r="J3497" i="1" s="1"/>
  <c r="L3495" i="1"/>
  <c r="M3495" i="1" s="1"/>
  <c r="M3496" i="1"/>
  <c r="B3497" i="1"/>
  <c r="H3497" i="1"/>
  <c r="I3497" i="1"/>
  <c r="K3497" i="1"/>
  <c r="J3498" i="1"/>
  <c r="J3500" i="1" s="1"/>
  <c r="L3498" i="1"/>
  <c r="M3498" i="1" s="1"/>
  <c r="M3499" i="1"/>
  <c r="B3500" i="1"/>
  <c r="H3500" i="1"/>
  <c r="I3500" i="1"/>
  <c r="K3500" i="1"/>
  <c r="J3501" i="1"/>
  <c r="J3504" i="1" s="1"/>
  <c r="L3501" i="1"/>
  <c r="L3504" i="1" s="1"/>
  <c r="M3502" i="1"/>
  <c r="J3503" i="1"/>
  <c r="B3504" i="1"/>
  <c r="H3504" i="1"/>
  <c r="I3504" i="1"/>
  <c r="K3504" i="1"/>
  <c r="J3505" i="1"/>
  <c r="J3507" i="1" s="1"/>
  <c r="L3505" i="1"/>
  <c r="M3505" i="1" s="1"/>
  <c r="M3506" i="1"/>
  <c r="B3507" i="1"/>
  <c r="H3507" i="1"/>
  <c r="I3507" i="1"/>
  <c r="K3507" i="1"/>
  <c r="J3508" i="1"/>
  <c r="J3510" i="1" s="1"/>
  <c r="L3508" i="1"/>
  <c r="M3508" i="1" s="1"/>
  <c r="M3509" i="1"/>
  <c r="B3510" i="1"/>
  <c r="H3510" i="1"/>
  <c r="I3510" i="1"/>
  <c r="K3510" i="1"/>
  <c r="J3511" i="1"/>
  <c r="J3513" i="1" s="1"/>
  <c r="L3511" i="1"/>
  <c r="M3511" i="1" s="1"/>
  <c r="M3512" i="1"/>
  <c r="B3513" i="1"/>
  <c r="H3513" i="1"/>
  <c r="I3513" i="1"/>
  <c r="K3513" i="1"/>
  <c r="J3514" i="1"/>
  <c r="J3516" i="1" s="1"/>
  <c r="L3514" i="1"/>
  <c r="M3514" i="1" s="1"/>
  <c r="M3515" i="1"/>
  <c r="B3516" i="1"/>
  <c r="H3516" i="1"/>
  <c r="I3516" i="1"/>
  <c r="K3516" i="1"/>
  <c r="J3517" i="1"/>
  <c r="L3517" i="1"/>
  <c r="L3520" i="1" s="1"/>
  <c r="M3518" i="1"/>
  <c r="J3519" i="1"/>
  <c r="B3520" i="1"/>
  <c r="H3520" i="1"/>
  <c r="I3520" i="1"/>
  <c r="K3520" i="1"/>
  <c r="J3521" i="1"/>
  <c r="J3523" i="1" s="1"/>
  <c r="L3521" i="1"/>
  <c r="M3521" i="1" s="1"/>
  <c r="M3522" i="1"/>
  <c r="B3523" i="1"/>
  <c r="H3523" i="1"/>
  <c r="I3523" i="1"/>
  <c r="K3523" i="1"/>
  <c r="J3524" i="1"/>
  <c r="J3526" i="1" s="1"/>
  <c r="L3524" i="1"/>
  <c r="M3524" i="1" s="1"/>
  <c r="M3525" i="1"/>
  <c r="B3526" i="1"/>
  <c r="H3526" i="1"/>
  <c r="I3526" i="1"/>
  <c r="K3526" i="1"/>
  <c r="J3527" i="1"/>
  <c r="J3529" i="1" s="1"/>
  <c r="L3527" i="1"/>
  <c r="M3527" i="1" s="1"/>
  <c r="M3528" i="1"/>
  <c r="B3529" i="1"/>
  <c r="H3529" i="1"/>
  <c r="I3529" i="1"/>
  <c r="K3529" i="1"/>
  <c r="J3530" i="1"/>
  <c r="J3532" i="1" s="1"/>
  <c r="L3530" i="1"/>
  <c r="M3530" i="1" s="1"/>
  <c r="M3531" i="1"/>
  <c r="B3532" i="1"/>
  <c r="H3532" i="1"/>
  <c r="I3532" i="1"/>
  <c r="K3532" i="1"/>
  <c r="J3533" i="1"/>
  <c r="J3535" i="1" s="1"/>
  <c r="L3533" i="1"/>
  <c r="M3533" i="1" s="1"/>
  <c r="M3534" i="1"/>
  <c r="B3535" i="1"/>
  <c r="H3535" i="1"/>
  <c r="I3535" i="1"/>
  <c r="K3535" i="1"/>
  <c r="J3536" i="1"/>
  <c r="J3538" i="1" s="1"/>
  <c r="L3536" i="1"/>
  <c r="M3536" i="1" s="1"/>
  <c r="M3537" i="1"/>
  <c r="B3538" i="1"/>
  <c r="H3538" i="1"/>
  <c r="I3538" i="1"/>
  <c r="K3538" i="1"/>
  <c r="J3539" i="1"/>
  <c r="J3541" i="1" s="1"/>
  <c r="L3539" i="1"/>
  <c r="M3539" i="1" s="1"/>
  <c r="M3540" i="1"/>
  <c r="B3541" i="1"/>
  <c r="H3541" i="1"/>
  <c r="I3541" i="1"/>
  <c r="K3541" i="1"/>
  <c r="J3542" i="1"/>
  <c r="J3544" i="1" s="1"/>
  <c r="L3542" i="1"/>
  <c r="M3542" i="1" s="1"/>
  <c r="M3543" i="1"/>
  <c r="B3544" i="1"/>
  <c r="H3544" i="1"/>
  <c r="I3544" i="1"/>
  <c r="K3544" i="1"/>
  <c r="J3545" i="1"/>
  <c r="J3547" i="1" s="1"/>
  <c r="L3545" i="1"/>
  <c r="M3545" i="1" s="1"/>
  <c r="M3546" i="1"/>
  <c r="B3547" i="1"/>
  <c r="H3547" i="1"/>
  <c r="I3547" i="1"/>
  <c r="K3547" i="1"/>
  <c r="J3548" i="1"/>
  <c r="J3550" i="1" s="1"/>
  <c r="L3548" i="1"/>
  <c r="M3548" i="1" s="1"/>
  <c r="M3549" i="1"/>
  <c r="B3550" i="1"/>
  <c r="H3550" i="1"/>
  <c r="I3550" i="1"/>
  <c r="K3550" i="1"/>
  <c r="J3551" i="1"/>
  <c r="J3553" i="1" s="1"/>
  <c r="L3551" i="1"/>
  <c r="M3551" i="1" s="1"/>
  <c r="M3552" i="1"/>
  <c r="B3553" i="1"/>
  <c r="H3553" i="1"/>
  <c r="I3553" i="1"/>
  <c r="K3553" i="1"/>
  <c r="J3554" i="1"/>
  <c r="J3556" i="1" s="1"/>
  <c r="L3554" i="1"/>
  <c r="M3554" i="1" s="1"/>
  <c r="M3555" i="1"/>
  <c r="B3556" i="1"/>
  <c r="H3556" i="1"/>
  <c r="I3556" i="1"/>
  <c r="K3556" i="1"/>
  <c r="J3557" i="1"/>
  <c r="J3559" i="1" s="1"/>
  <c r="L3557" i="1"/>
  <c r="M3557" i="1" s="1"/>
  <c r="M3558" i="1"/>
  <c r="B3559" i="1"/>
  <c r="H3559" i="1"/>
  <c r="I3559" i="1"/>
  <c r="K3559" i="1"/>
  <c r="J3560" i="1"/>
  <c r="J3562" i="1" s="1"/>
  <c r="L3560" i="1"/>
  <c r="M3560" i="1" s="1"/>
  <c r="M3561" i="1"/>
  <c r="B3562" i="1"/>
  <c r="H3562" i="1"/>
  <c r="I3562" i="1"/>
  <c r="K3562" i="1"/>
  <c r="J3563" i="1"/>
  <c r="J3565" i="1" s="1"/>
  <c r="L3563" i="1"/>
  <c r="M3563" i="1" s="1"/>
  <c r="M3564" i="1"/>
  <c r="B3565" i="1"/>
  <c r="H3565" i="1"/>
  <c r="I3565" i="1"/>
  <c r="K3565" i="1"/>
  <c r="J3566" i="1"/>
  <c r="J3568" i="1" s="1"/>
  <c r="L3566" i="1"/>
  <c r="M3566" i="1"/>
  <c r="M3567" i="1"/>
  <c r="B3568" i="1"/>
  <c r="H3568" i="1"/>
  <c r="I3568" i="1"/>
  <c r="K3568" i="1"/>
  <c r="J3569" i="1"/>
  <c r="J3571" i="1" s="1"/>
  <c r="L3569" i="1"/>
  <c r="M3569" i="1" s="1"/>
  <c r="M3570" i="1"/>
  <c r="B3571" i="1"/>
  <c r="H3571" i="1"/>
  <c r="I3571" i="1"/>
  <c r="K3571" i="1"/>
  <c r="J3572" i="1"/>
  <c r="J3574" i="1" s="1"/>
  <c r="L3572" i="1"/>
  <c r="M3572" i="1" s="1"/>
  <c r="M3573" i="1"/>
  <c r="B3574" i="1"/>
  <c r="H3574" i="1"/>
  <c r="I3574" i="1"/>
  <c r="K3574" i="1"/>
  <c r="J3575" i="1"/>
  <c r="J3577" i="1" s="1"/>
  <c r="L3575" i="1"/>
  <c r="M3575" i="1" s="1"/>
  <c r="M3576" i="1"/>
  <c r="B3577" i="1"/>
  <c r="H3577" i="1"/>
  <c r="I3577" i="1"/>
  <c r="K3577" i="1"/>
  <c r="J3578" i="1"/>
  <c r="J3580" i="1" s="1"/>
  <c r="L3578" i="1"/>
  <c r="M3578" i="1" s="1"/>
  <c r="M3579" i="1"/>
  <c r="B3580" i="1"/>
  <c r="H3580" i="1"/>
  <c r="I3580" i="1"/>
  <c r="K3580" i="1"/>
  <c r="J3581" i="1"/>
  <c r="J3583" i="1" s="1"/>
  <c r="L3581" i="1"/>
  <c r="M3581" i="1" s="1"/>
  <c r="M3582" i="1"/>
  <c r="B3583" i="1"/>
  <c r="H3583" i="1"/>
  <c r="I3583" i="1"/>
  <c r="K3583" i="1"/>
  <c r="J3584" i="1"/>
  <c r="J3586" i="1" s="1"/>
  <c r="L3584" i="1"/>
  <c r="M3584" i="1" s="1"/>
  <c r="M3585" i="1"/>
  <c r="B3586" i="1"/>
  <c r="H3586" i="1"/>
  <c r="I3586" i="1"/>
  <c r="K3586" i="1"/>
  <c r="J3587" i="1"/>
  <c r="J3589" i="1" s="1"/>
  <c r="L3587" i="1"/>
  <c r="M3587" i="1" s="1"/>
  <c r="M3588" i="1"/>
  <c r="B3589" i="1"/>
  <c r="H3589" i="1"/>
  <c r="I3589" i="1"/>
  <c r="K3589" i="1"/>
  <c r="J3590" i="1"/>
  <c r="J3592" i="1" s="1"/>
  <c r="L3590" i="1"/>
  <c r="M3590" i="1" s="1"/>
  <c r="M3591" i="1"/>
  <c r="B3592" i="1"/>
  <c r="H3592" i="1"/>
  <c r="I3592" i="1"/>
  <c r="K3592" i="1"/>
  <c r="J3593" i="1"/>
  <c r="J3595" i="1" s="1"/>
  <c r="L3593" i="1"/>
  <c r="M3593" i="1" s="1"/>
  <c r="M3594" i="1"/>
  <c r="B3595" i="1"/>
  <c r="H3595" i="1"/>
  <c r="I3595" i="1"/>
  <c r="K3595" i="1"/>
  <c r="J3596" i="1"/>
  <c r="J3598" i="1" s="1"/>
  <c r="L3596" i="1"/>
  <c r="M3596" i="1" s="1"/>
  <c r="M3597" i="1"/>
  <c r="B3598" i="1"/>
  <c r="H3598" i="1"/>
  <c r="I3598" i="1"/>
  <c r="K3598" i="1"/>
  <c r="J3599" i="1"/>
  <c r="J3601" i="1" s="1"/>
  <c r="L3599" i="1"/>
  <c r="M3599" i="1" s="1"/>
  <c r="M3600" i="1"/>
  <c r="B3601" i="1"/>
  <c r="H3601" i="1"/>
  <c r="I3601" i="1"/>
  <c r="K3601" i="1"/>
  <c r="J3602" i="1"/>
  <c r="J3604" i="1" s="1"/>
  <c r="L3602" i="1"/>
  <c r="M3602" i="1" s="1"/>
  <c r="M3603" i="1"/>
  <c r="B3604" i="1"/>
  <c r="H3604" i="1"/>
  <c r="I3604" i="1"/>
  <c r="K3604" i="1"/>
  <c r="J3605" i="1"/>
  <c r="J3607" i="1" s="1"/>
  <c r="L3605" i="1"/>
  <c r="M3605" i="1" s="1"/>
  <c r="M3606" i="1"/>
  <c r="B3607" i="1"/>
  <c r="H3607" i="1"/>
  <c r="I3607" i="1"/>
  <c r="K3607" i="1"/>
  <c r="J3608" i="1"/>
  <c r="J3610" i="1" s="1"/>
  <c r="L3608" i="1"/>
  <c r="M3608" i="1" s="1"/>
  <c r="M3609" i="1"/>
  <c r="B3610" i="1"/>
  <c r="H3610" i="1"/>
  <c r="I3610" i="1"/>
  <c r="K3610" i="1"/>
  <c r="J3611" i="1"/>
  <c r="J3613" i="1" s="1"/>
  <c r="L3611" i="1"/>
  <c r="M3611" i="1" s="1"/>
  <c r="M3612" i="1"/>
  <c r="B3613" i="1"/>
  <c r="H3613" i="1"/>
  <c r="I3613" i="1"/>
  <c r="K3613" i="1"/>
  <c r="J3614" i="1"/>
  <c r="J3616" i="1" s="1"/>
  <c r="L3614" i="1"/>
  <c r="M3614" i="1" s="1"/>
  <c r="M3615" i="1"/>
  <c r="B3616" i="1"/>
  <c r="H3616" i="1"/>
  <c r="I3616" i="1"/>
  <c r="K3616" i="1"/>
  <c r="J3617" i="1"/>
  <c r="J3619" i="1" s="1"/>
  <c r="L3617" i="1"/>
  <c r="M3617" i="1" s="1"/>
  <c r="M3618" i="1"/>
  <c r="B3619" i="1"/>
  <c r="H3619" i="1"/>
  <c r="I3619" i="1"/>
  <c r="K3619" i="1"/>
  <c r="J3620" i="1"/>
  <c r="J3622" i="1" s="1"/>
  <c r="L3620" i="1"/>
  <c r="M3620" i="1" s="1"/>
  <c r="M3621" i="1"/>
  <c r="B3622" i="1"/>
  <c r="H3622" i="1"/>
  <c r="I3622" i="1"/>
  <c r="K3622" i="1"/>
  <c r="J3623" i="1"/>
  <c r="J3625" i="1" s="1"/>
  <c r="L3623" i="1"/>
  <c r="M3623" i="1" s="1"/>
  <c r="M3624" i="1"/>
  <c r="B3625" i="1"/>
  <c r="H3625" i="1"/>
  <c r="I3625" i="1"/>
  <c r="K3625" i="1"/>
  <c r="J3626" i="1"/>
  <c r="J3628" i="1" s="1"/>
  <c r="L3626" i="1"/>
  <c r="M3626" i="1" s="1"/>
  <c r="M3627" i="1"/>
  <c r="B3628" i="1"/>
  <c r="H3628" i="1"/>
  <c r="I3628" i="1"/>
  <c r="K3628" i="1"/>
  <c r="J3629" i="1"/>
  <c r="J3631" i="1" s="1"/>
  <c r="L3629" i="1"/>
  <c r="M3629" i="1" s="1"/>
  <c r="M3630" i="1"/>
  <c r="B3631" i="1"/>
  <c r="H3631" i="1"/>
  <c r="I3631" i="1"/>
  <c r="K3631" i="1"/>
  <c r="J3632" i="1"/>
  <c r="J3634" i="1" s="1"/>
  <c r="L3632" i="1"/>
  <c r="M3632" i="1" s="1"/>
  <c r="M3633" i="1"/>
  <c r="B3634" i="1"/>
  <c r="H3634" i="1"/>
  <c r="I3634" i="1"/>
  <c r="K3634" i="1"/>
  <c r="J3635" i="1"/>
  <c r="J3637" i="1" s="1"/>
  <c r="L3635" i="1"/>
  <c r="M3635" i="1" s="1"/>
  <c r="M3636" i="1"/>
  <c r="B3637" i="1"/>
  <c r="H3637" i="1"/>
  <c r="I3637" i="1"/>
  <c r="K3637" i="1"/>
  <c r="J3638" i="1"/>
  <c r="J3640" i="1" s="1"/>
  <c r="L3638" i="1"/>
  <c r="M3638" i="1" s="1"/>
  <c r="M3639" i="1"/>
  <c r="B3640" i="1"/>
  <c r="H3640" i="1"/>
  <c r="I3640" i="1"/>
  <c r="K3640" i="1"/>
  <c r="J3641" i="1"/>
  <c r="J3643" i="1" s="1"/>
  <c r="L3641" i="1"/>
  <c r="M3641" i="1" s="1"/>
  <c r="M3642" i="1"/>
  <c r="B3643" i="1"/>
  <c r="H3643" i="1"/>
  <c r="I3643" i="1"/>
  <c r="K3643" i="1"/>
  <c r="J3644" i="1"/>
  <c r="J3646" i="1" s="1"/>
  <c r="L3644" i="1"/>
  <c r="M3644" i="1" s="1"/>
  <c r="M3645" i="1"/>
  <c r="B3646" i="1"/>
  <c r="H3646" i="1"/>
  <c r="I3646" i="1"/>
  <c r="K3646" i="1"/>
  <c r="J3647" i="1"/>
  <c r="J3649" i="1" s="1"/>
  <c r="L3647" i="1"/>
  <c r="M3647" i="1" s="1"/>
  <c r="M3648" i="1"/>
  <c r="B3649" i="1"/>
  <c r="H3649" i="1"/>
  <c r="I3649" i="1"/>
  <c r="K3649" i="1"/>
  <c r="J3650" i="1"/>
  <c r="J3652" i="1" s="1"/>
  <c r="L3650" i="1"/>
  <c r="M3650" i="1" s="1"/>
  <c r="M3651" i="1"/>
  <c r="B3652" i="1"/>
  <c r="H3652" i="1"/>
  <c r="I3652" i="1"/>
  <c r="K3652" i="1"/>
  <c r="J3653" i="1"/>
  <c r="J3655" i="1" s="1"/>
  <c r="L3653" i="1"/>
  <c r="M3653" i="1" s="1"/>
  <c r="M3654" i="1"/>
  <c r="B3655" i="1"/>
  <c r="H3655" i="1"/>
  <c r="I3655" i="1"/>
  <c r="K3655" i="1"/>
  <c r="J3656" i="1"/>
  <c r="L3656" i="1"/>
  <c r="M3656" i="1" s="1"/>
  <c r="M3657" i="1"/>
  <c r="J3658" i="1"/>
  <c r="B3659" i="1"/>
  <c r="H3659" i="1"/>
  <c r="I3659" i="1"/>
  <c r="K3659" i="1"/>
  <c r="J3660" i="1"/>
  <c r="J3662" i="1" s="1"/>
  <c r="L3660" i="1"/>
  <c r="M3660" i="1" s="1"/>
  <c r="M3661" i="1"/>
  <c r="B3662" i="1"/>
  <c r="H3662" i="1"/>
  <c r="I3662" i="1"/>
  <c r="K3662" i="1"/>
  <c r="J3663" i="1"/>
  <c r="J3665" i="1" s="1"/>
  <c r="L3663" i="1"/>
  <c r="M3663" i="1" s="1"/>
  <c r="M3664" i="1"/>
  <c r="B3665" i="1"/>
  <c r="H3665" i="1"/>
  <c r="I3665" i="1"/>
  <c r="K3665" i="1"/>
  <c r="J3666" i="1"/>
  <c r="J3668" i="1" s="1"/>
  <c r="L3666" i="1"/>
  <c r="M3666" i="1" s="1"/>
  <c r="M3667" i="1"/>
  <c r="B3668" i="1"/>
  <c r="H3668" i="1"/>
  <c r="I3668" i="1"/>
  <c r="K3668" i="1"/>
  <c r="J3669" i="1"/>
  <c r="J3671" i="1" s="1"/>
  <c r="L3669" i="1"/>
  <c r="M3669" i="1" s="1"/>
  <c r="M3670" i="1"/>
  <c r="B3671" i="1"/>
  <c r="H3671" i="1"/>
  <c r="I3671" i="1"/>
  <c r="K3671" i="1"/>
  <c r="J3672" i="1"/>
  <c r="J3674" i="1" s="1"/>
  <c r="L3672" i="1"/>
  <c r="M3672" i="1" s="1"/>
  <c r="M3673" i="1"/>
  <c r="B3674" i="1"/>
  <c r="H3674" i="1"/>
  <c r="I3674" i="1"/>
  <c r="K3674" i="1"/>
  <c r="J3675" i="1"/>
  <c r="J3677" i="1" s="1"/>
  <c r="L3675" i="1"/>
  <c r="M3675" i="1" s="1"/>
  <c r="M3676" i="1"/>
  <c r="B3677" i="1"/>
  <c r="H3677" i="1"/>
  <c r="I3677" i="1"/>
  <c r="K3677" i="1"/>
  <c r="J3678" i="1"/>
  <c r="J3680" i="1" s="1"/>
  <c r="L3678" i="1"/>
  <c r="M3678" i="1" s="1"/>
  <c r="M3679" i="1"/>
  <c r="B3680" i="1"/>
  <c r="H3680" i="1"/>
  <c r="I3680" i="1"/>
  <c r="K3680" i="1"/>
  <c r="J3681" i="1"/>
  <c r="J3683" i="1" s="1"/>
  <c r="L3681" i="1"/>
  <c r="M3681" i="1" s="1"/>
  <c r="M3682" i="1"/>
  <c r="B3683" i="1"/>
  <c r="H3683" i="1"/>
  <c r="I3683" i="1"/>
  <c r="K3683" i="1"/>
  <c r="J3684" i="1"/>
  <c r="J3686" i="1" s="1"/>
  <c r="L3684" i="1"/>
  <c r="M3684" i="1" s="1"/>
  <c r="M3685" i="1"/>
  <c r="B3686" i="1"/>
  <c r="H3686" i="1"/>
  <c r="I3686" i="1"/>
  <c r="K3686" i="1"/>
  <c r="J3687" i="1"/>
  <c r="J3689" i="1" s="1"/>
  <c r="L3687" i="1"/>
  <c r="M3687" i="1" s="1"/>
  <c r="M3688" i="1"/>
  <c r="B3689" i="1"/>
  <c r="H3689" i="1"/>
  <c r="I3689" i="1"/>
  <c r="K3689" i="1"/>
  <c r="J3690" i="1"/>
  <c r="J3692" i="1" s="1"/>
  <c r="L3690" i="1"/>
  <c r="M3690" i="1" s="1"/>
  <c r="M3691" i="1"/>
  <c r="B3692" i="1"/>
  <c r="H3692" i="1"/>
  <c r="I3692" i="1"/>
  <c r="K3692" i="1"/>
  <c r="J3693" i="1"/>
  <c r="J3695" i="1" s="1"/>
  <c r="L3693" i="1"/>
  <c r="M3693" i="1" s="1"/>
  <c r="M3694" i="1"/>
  <c r="B3695" i="1"/>
  <c r="H3695" i="1"/>
  <c r="I3695" i="1"/>
  <c r="K3695" i="1"/>
  <c r="J3696" i="1"/>
  <c r="J3698" i="1" s="1"/>
  <c r="L3696" i="1"/>
  <c r="M3696" i="1" s="1"/>
  <c r="M3697" i="1"/>
  <c r="B3698" i="1"/>
  <c r="H3698" i="1"/>
  <c r="I3698" i="1"/>
  <c r="K3698" i="1"/>
  <c r="J3699" i="1"/>
  <c r="J3701" i="1" s="1"/>
  <c r="L3699" i="1"/>
  <c r="M3699" i="1" s="1"/>
  <c r="M3700" i="1"/>
  <c r="B3701" i="1"/>
  <c r="H3701" i="1"/>
  <c r="I3701" i="1"/>
  <c r="K3701" i="1"/>
  <c r="J3702" i="1"/>
  <c r="J3704" i="1" s="1"/>
  <c r="L3702" i="1"/>
  <c r="M3702" i="1" s="1"/>
  <c r="M3703" i="1"/>
  <c r="B3704" i="1"/>
  <c r="H3704" i="1"/>
  <c r="I3704" i="1"/>
  <c r="K3704" i="1"/>
  <c r="J3705" i="1"/>
  <c r="J3707" i="1" s="1"/>
  <c r="L3705" i="1"/>
  <c r="M3705" i="1" s="1"/>
  <c r="M3706" i="1"/>
  <c r="B3707" i="1"/>
  <c r="H3707" i="1"/>
  <c r="I3707" i="1"/>
  <c r="K3707" i="1"/>
  <c r="J3708" i="1"/>
  <c r="L3708" i="1"/>
  <c r="M3708" i="1" s="1"/>
  <c r="M3709" i="1"/>
  <c r="J3710" i="1"/>
  <c r="B3711" i="1"/>
  <c r="H3711" i="1"/>
  <c r="I3711" i="1"/>
  <c r="K3711" i="1"/>
  <c r="J3712" i="1"/>
  <c r="J3714" i="1" s="1"/>
  <c r="L3712" i="1"/>
  <c r="M3712" i="1" s="1"/>
  <c r="M3713" i="1"/>
  <c r="B3714" i="1"/>
  <c r="H3714" i="1"/>
  <c r="I3714" i="1"/>
  <c r="K3714" i="1"/>
  <c r="J3715" i="1"/>
  <c r="J3717" i="1" s="1"/>
  <c r="L3715" i="1"/>
  <c r="M3715" i="1" s="1"/>
  <c r="M3716" i="1"/>
  <c r="B3717" i="1"/>
  <c r="H3717" i="1"/>
  <c r="I3717" i="1"/>
  <c r="K3717" i="1"/>
  <c r="J3718" i="1"/>
  <c r="J3720" i="1" s="1"/>
  <c r="L3718" i="1"/>
  <c r="M3718" i="1" s="1"/>
  <c r="M3719" i="1"/>
  <c r="B3720" i="1"/>
  <c r="H3720" i="1"/>
  <c r="I3720" i="1"/>
  <c r="K3720" i="1"/>
  <c r="J3721" i="1"/>
  <c r="J3723" i="1" s="1"/>
  <c r="L3721" i="1"/>
  <c r="M3721" i="1" s="1"/>
  <c r="M3722" i="1"/>
  <c r="B3723" i="1"/>
  <c r="H3723" i="1"/>
  <c r="I3723" i="1"/>
  <c r="K3723" i="1"/>
  <c r="J3724" i="1"/>
  <c r="J3726" i="1" s="1"/>
  <c r="L3724" i="1"/>
  <c r="M3724" i="1" s="1"/>
  <c r="M3725" i="1"/>
  <c r="B3726" i="1"/>
  <c r="H3726" i="1"/>
  <c r="I3726" i="1"/>
  <c r="K3726" i="1"/>
  <c r="J3727" i="1"/>
  <c r="J3729" i="1" s="1"/>
  <c r="L3727" i="1"/>
  <c r="M3727" i="1" s="1"/>
  <c r="M3728" i="1"/>
  <c r="B3729" i="1"/>
  <c r="H3729" i="1"/>
  <c r="I3729" i="1"/>
  <c r="K3729" i="1"/>
  <c r="J3730" i="1"/>
  <c r="L3730" i="1"/>
  <c r="M3731" i="1"/>
  <c r="J3732" i="1"/>
  <c r="B3733" i="1"/>
  <c r="H3733" i="1"/>
  <c r="I3733" i="1"/>
  <c r="K3733" i="1"/>
  <c r="J3734" i="1"/>
  <c r="L3734" i="1"/>
  <c r="L3737" i="1" s="1"/>
  <c r="M3735" i="1"/>
  <c r="J3736" i="1"/>
  <c r="B3737" i="1"/>
  <c r="H3737" i="1"/>
  <c r="I3737" i="1"/>
  <c r="K3737" i="1"/>
  <c r="J3738" i="1"/>
  <c r="J3740" i="1" s="1"/>
  <c r="L3738" i="1"/>
  <c r="M3738" i="1" s="1"/>
  <c r="M3739" i="1"/>
  <c r="B3740" i="1"/>
  <c r="H3740" i="1"/>
  <c r="I3740" i="1"/>
  <c r="K3740" i="1"/>
  <c r="J3741" i="1"/>
  <c r="J3743" i="1" s="1"/>
  <c r="L3741" i="1"/>
  <c r="M3741" i="1" s="1"/>
  <c r="M3742" i="1"/>
  <c r="B3743" i="1"/>
  <c r="H3743" i="1"/>
  <c r="I3743" i="1"/>
  <c r="K3743" i="1"/>
  <c r="J3744" i="1"/>
  <c r="J3746" i="1" s="1"/>
  <c r="L3744" i="1"/>
  <c r="M3744" i="1" s="1"/>
  <c r="M3745" i="1"/>
  <c r="B3746" i="1"/>
  <c r="H3746" i="1"/>
  <c r="I3746" i="1"/>
  <c r="K3746" i="1"/>
  <c r="J3747" i="1"/>
  <c r="J3749" i="1" s="1"/>
  <c r="L3747" i="1"/>
  <c r="M3747" i="1" s="1"/>
  <c r="M3748" i="1"/>
  <c r="B3749" i="1"/>
  <c r="H3749" i="1"/>
  <c r="I3749" i="1"/>
  <c r="K3749" i="1"/>
  <c r="J3750" i="1"/>
  <c r="J3752" i="1" s="1"/>
  <c r="L3750" i="1"/>
  <c r="M3750" i="1" s="1"/>
  <c r="M3751" i="1"/>
  <c r="B3752" i="1"/>
  <c r="H3752" i="1"/>
  <c r="I3752" i="1"/>
  <c r="K3752" i="1"/>
  <c r="J3753" i="1"/>
  <c r="J3755" i="1" s="1"/>
  <c r="L3753" i="1"/>
  <c r="M3753" i="1" s="1"/>
  <c r="M3754" i="1"/>
  <c r="B3755" i="1"/>
  <c r="H3755" i="1"/>
  <c r="I3755" i="1"/>
  <c r="K3755" i="1"/>
  <c r="J3756" i="1"/>
  <c r="J3758" i="1" s="1"/>
  <c r="L3756" i="1"/>
  <c r="M3756" i="1" s="1"/>
  <c r="M3757" i="1"/>
  <c r="B3758" i="1"/>
  <c r="H3758" i="1"/>
  <c r="I3758" i="1"/>
  <c r="K3758" i="1"/>
  <c r="J3759" i="1"/>
  <c r="J3761" i="1" s="1"/>
  <c r="L3759" i="1"/>
  <c r="M3759" i="1" s="1"/>
  <c r="M3760" i="1"/>
  <c r="B3761" i="1"/>
  <c r="H3761" i="1"/>
  <c r="I3761" i="1"/>
  <c r="K3761" i="1"/>
  <c r="J3762" i="1"/>
  <c r="J3764" i="1" s="1"/>
  <c r="L3762" i="1"/>
  <c r="M3762" i="1" s="1"/>
  <c r="M3763" i="1"/>
  <c r="B3764" i="1"/>
  <c r="H3764" i="1"/>
  <c r="I3764" i="1"/>
  <c r="K3764" i="1"/>
  <c r="J3765" i="1"/>
  <c r="J3767" i="1" s="1"/>
  <c r="L3765" i="1"/>
  <c r="M3765" i="1" s="1"/>
  <c r="M3766" i="1"/>
  <c r="B3767" i="1"/>
  <c r="H3767" i="1"/>
  <c r="I3767" i="1"/>
  <c r="K3767" i="1"/>
  <c r="J3768" i="1"/>
  <c r="J3770" i="1" s="1"/>
  <c r="L3768" i="1"/>
  <c r="M3768" i="1" s="1"/>
  <c r="M3769" i="1"/>
  <c r="B3770" i="1"/>
  <c r="H3770" i="1"/>
  <c r="I3770" i="1"/>
  <c r="K3770" i="1"/>
  <c r="J3771" i="1"/>
  <c r="J3773" i="1" s="1"/>
  <c r="L3771" i="1"/>
  <c r="M3771" i="1" s="1"/>
  <c r="M3772" i="1"/>
  <c r="B3773" i="1"/>
  <c r="H3773" i="1"/>
  <c r="I3773" i="1"/>
  <c r="K3773" i="1"/>
  <c r="J3774" i="1"/>
  <c r="J3776" i="1" s="1"/>
  <c r="L3774" i="1"/>
  <c r="M3774" i="1" s="1"/>
  <c r="M3775" i="1"/>
  <c r="B3776" i="1"/>
  <c r="H3776" i="1"/>
  <c r="I3776" i="1"/>
  <c r="K3776" i="1"/>
  <c r="J3777" i="1"/>
  <c r="J3779" i="1" s="1"/>
  <c r="L3777" i="1"/>
  <c r="M3777" i="1" s="1"/>
  <c r="M3778" i="1"/>
  <c r="B3779" i="1"/>
  <c r="H3779" i="1"/>
  <c r="I3779" i="1"/>
  <c r="K3779" i="1"/>
  <c r="J3780" i="1"/>
  <c r="J3782" i="1" s="1"/>
  <c r="L3780" i="1"/>
  <c r="M3780" i="1" s="1"/>
  <c r="M3781" i="1"/>
  <c r="B3782" i="1"/>
  <c r="H3782" i="1"/>
  <c r="I3782" i="1"/>
  <c r="K3782" i="1"/>
  <c r="J3783" i="1"/>
  <c r="J3785" i="1" s="1"/>
  <c r="L3783" i="1"/>
  <c r="M3783" i="1" s="1"/>
  <c r="M3784" i="1"/>
  <c r="B3785" i="1"/>
  <c r="H3785" i="1"/>
  <c r="I3785" i="1"/>
  <c r="K3785" i="1"/>
  <c r="J3786" i="1"/>
  <c r="J3788" i="1" s="1"/>
  <c r="L3786" i="1"/>
  <c r="M3786" i="1" s="1"/>
  <c r="M3787" i="1"/>
  <c r="B3788" i="1"/>
  <c r="H3788" i="1"/>
  <c r="I3788" i="1"/>
  <c r="K3788" i="1"/>
  <c r="J3789" i="1"/>
  <c r="J3791" i="1" s="1"/>
  <c r="L3789" i="1"/>
  <c r="M3789" i="1" s="1"/>
  <c r="M3790" i="1"/>
  <c r="B3791" i="1"/>
  <c r="H3791" i="1"/>
  <c r="I3791" i="1"/>
  <c r="K3791" i="1"/>
  <c r="J3792" i="1"/>
  <c r="J3794" i="1" s="1"/>
  <c r="L3792" i="1"/>
  <c r="M3792" i="1" s="1"/>
  <c r="M3793" i="1"/>
  <c r="B3794" i="1"/>
  <c r="H3794" i="1"/>
  <c r="I3794" i="1"/>
  <c r="K3794" i="1"/>
  <c r="J3795" i="1"/>
  <c r="J3797" i="1" s="1"/>
  <c r="L3795" i="1"/>
  <c r="M3795" i="1" s="1"/>
  <c r="M3796" i="1"/>
  <c r="B3797" i="1"/>
  <c r="H3797" i="1"/>
  <c r="I3797" i="1"/>
  <c r="K3797" i="1"/>
  <c r="J3798" i="1"/>
  <c r="L3798" i="1"/>
  <c r="L3801" i="1" s="1"/>
  <c r="M3799" i="1"/>
  <c r="J3800" i="1"/>
  <c r="B3801" i="1"/>
  <c r="H3801" i="1"/>
  <c r="I3801" i="1"/>
  <c r="K3801" i="1"/>
  <c r="J3802" i="1"/>
  <c r="J3804" i="1" s="1"/>
  <c r="L3802" i="1"/>
  <c r="M3802" i="1" s="1"/>
  <c r="M3803" i="1"/>
  <c r="B3804" i="1"/>
  <c r="H3804" i="1"/>
  <c r="I3804" i="1"/>
  <c r="K3804" i="1"/>
  <c r="J3805" i="1"/>
  <c r="J3807" i="1" s="1"/>
  <c r="L3805" i="1"/>
  <c r="M3805" i="1" s="1"/>
  <c r="M3806" i="1"/>
  <c r="B3807" i="1"/>
  <c r="H3807" i="1"/>
  <c r="I3807" i="1"/>
  <c r="K3807" i="1"/>
  <c r="J3808" i="1"/>
  <c r="J3810" i="1" s="1"/>
  <c r="L3808" i="1"/>
  <c r="M3808" i="1" s="1"/>
  <c r="M3809" i="1"/>
  <c r="B3810" i="1"/>
  <c r="H3810" i="1"/>
  <c r="I3810" i="1"/>
  <c r="K3810" i="1"/>
  <c r="J3811" i="1"/>
  <c r="J3813" i="1" s="1"/>
  <c r="L3811" i="1"/>
  <c r="M3811" i="1" s="1"/>
  <c r="M3812" i="1"/>
  <c r="B3813" i="1"/>
  <c r="H3813" i="1"/>
  <c r="I3813" i="1"/>
  <c r="K3813" i="1"/>
  <c r="J3814" i="1"/>
  <c r="J3816" i="1" s="1"/>
  <c r="L3814" i="1"/>
  <c r="M3814" i="1" s="1"/>
  <c r="M3815" i="1"/>
  <c r="B3816" i="1"/>
  <c r="H3816" i="1"/>
  <c r="I3816" i="1"/>
  <c r="K3816" i="1"/>
  <c r="J3817" i="1"/>
  <c r="J3819" i="1" s="1"/>
  <c r="L3817" i="1"/>
  <c r="M3817" i="1" s="1"/>
  <c r="M3818" i="1"/>
  <c r="B3819" i="1"/>
  <c r="H3819" i="1"/>
  <c r="I3819" i="1"/>
  <c r="K3819" i="1"/>
  <c r="J3820" i="1"/>
  <c r="J3822" i="1" s="1"/>
  <c r="L3820" i="1"/>
  <c r="M3820" i="1" s="1"/>
  <c r="M3821" i="1"/>
  <c r="B3822" i="1"/>
  <c r="H3822" i="1"/>
  <c r="I3822" i="1"/>
  <c r="K3822" i="1"/>
  <c r="J3823" i="1"/>
  <c r="J3825" i="1" s="1"/>
  <c r="L3823" i="1"/>
  <c r="M3823" i="1" s="1"/>
  <c r="M3824" i="1"/>
  <c r="B3825" i="1"/>
  <c r="H3825" i="1"/>
  <c r="I3825" i="1"/>
  <c r="K3825" i="1"/>
  <c r="J3826" i="1"/>
  <c r="J3828" i="1" s="1"/>
  <c r="L3826" i="1"/>
  <c r="M3826" i="1" s="1"/>
  <c r="M3827" i="1"/>
  <c r="B3828" i="1"/>
  <c r="H3828" i="1"/>
  <c r="I3828" i="1"/>
  <c r="K3828" i="1"/>
  <c r="J3829" i="1"/>
  <c r="J3831" i="1" s="1"/>
  <c r="L3829" i="1"/>
  <c r="M3829" i="1" s="1"/>
  <c r="M3830" i="1"/>
  <c r="B3831" i="1"/>
  <c r="H3831" i="1"/>
  <c r="I3831" i="1"/>
  <c r="K3831" i="1"/>
  <c r="J3832" i="1"/>
  <c r="J3834" i="1" s="1"/>
  <c r="L3832" i="1"/>
  <c r="M3832" i="1" s="1"/>
  <c r="M3833" i="1"/>
  <c r="B3834" i="1"/>
  <c r="H3834" i="1"/>
  <c r="I3834" i="1"/>
  <c r="K3834" i="1"/>
  <c r="J3835" i="1"/>
  <c r="J3837" i="1" s="1"/>
  <c r="L3835" i="1"/>
  <c r="M3835" i="1" s="1"/>
  <c r="M3836" i="1"/>
  <c r="B3837" i="1"/>
  <c r="H3837" i="1"/>
  <c r="I3837" i="1"/>
  <c r="K3837" i="1"/>
  <c r="J3838" i="1"/>
  <c r="J3840" i="1" s="1"/>
  <c r="L3838" i="1"/>
  <c r="M3838" i="1" s="1"/>
  <c r="M3839" i="1"/>
  <c r="B3840" i="1"/>
  <c r="H3840" i="1"/>
  <c r="I3840" i="1"/>
  <c r="K3840" i="1"/>
  <c r="J3841" i="1"/>
  <c r="J3843" i="1" s="1"/>
  <c r="L3841" i="1"/>
  <c r="M3841" i="1" s="1"/>
  <c r="M3842" i="1"/>
  <c r="B3843" i="1"/>
  <c r="H3843" i="1"/>
  <c r="I3843" i="1"/>
  <c r="K3843" i="1"/>
  <c r="J3844" i="1"/>
  <c r="J3846" i="1" s="1"/>
  <c r="L3844" i="1"/>
  <c r="M3844" i="1" s="1"/>
  <c r="M3845" i="1"/>
  <c r="B3846" i="1"/>
  <c r="H3846" i="1"/>
  <c r="I3846" i="1"/>
  <c r="K3846" i="1"/>
  <c r="J3847" i="1"/>
  <c r="J3849" i="1" s="1"/>
  <c r="L3847" i="1"/>
  <c r="M3847" i="1" s="1"/>
  <c r="M3848" i="1"/>
  <c r="B3849" i="1"/>
  <c r="H3849" i="1"/>
  <c r="I3849" i="1"/>
  <c r="K3849" i="1"/>
  <c r="J3850" i="1"/>
  <c r="J3852" i="1" s="1"/>
  <c r="L3850" i="1"/>
  <c r="M3850" i="1" s="1"/>
  <c r="M3851" i="1"/>
  <c r="B3852" i="1"/>
  <c r="H3852" i="1"/>
  <c r="I3852" i="1"/>
  <c r="K3852" i="1"/>
  <c r="J3853" i="1"/>
  <c r="J3855" i="1" s="1"/>
  <c r="L3853" i="1"/>
  <c r="M3853" i="1" s="1"/>
  <c r="M3854" i="1"/>
  <c r="B3855" i="1"/>
  <c r="H3855" i="1"/>
  <c r="I3855" i="1"/>
  <c r="K3855" i="1"/>
  <c r="J3856" i="1"/>
  <c r="J3858" i="1" s="1"/>
  <c r="L3856" i="1"/>
  <c r="M3856" i="1" s="1"/>
  <c r="M3857" i="1"/>
  <c r="B3858" i="1"/>
  <c r="H3858" i="1"/>
  <c r="I3858" i="1"/>
  <c r="K3858" i="1"/>
  <c r="J3859" i="1"/>
  <c r="J3861" i="1" s="1"/>
  <c r="L3859" i="1"/>
  <c r="M3859" i="1" s="1"/>
  <c r="M3860" i="1"/>
  <c r="B3861" i="1"/>
  <c r="H3861" i="1"/>
  <c r="I3861" i="1"/>
  <c r="K3861" i="1"/>
  <c r="J3862" i="1"/>
  <c r="J3864" i="1" s="1"/>
  <c r="L3862" i="1"/>
  <c r="M3862" i="1" s="1"/>
  <c r="M3863" i="1"/>
  <c r="B3864" i="1"/>
  <c r="H3864" i="1"/>
  <c r="I3864" i="1"/>
  <c r="K3864" i="1"/>
  <c r="J3865" i="1"/>
  <c r="J3867" i="1" s="1"/>
  <c r="L3865" i="1"/>
  <c r="M3865" i="1" s="1"/>
  <c r="M3866" i="1"/>
  <c r="B3867" i="1"/>
  <c r="H3867" i="1"/>
  <c r="I3867" i="1"/>
  <c r="K3867" i="1"/>
  <c r="J3868" i="1"/>
  <c r="J3870" i="1" s="1"/>
  <c r="L3868" i="1"/>
  <c r="M3868" i="1" s="1"/>
  <c r="M3869" i="1"/>
  <c r="B3870" i="1"/>
  <c r="H3870" i="1"/>
  <c r="I3870" i="1"/>
  <c r="K3870" i="1"/>
  <c r="J3871" i="1"/>
  <c r="J3873" i="1" s="1"/>
  <c r="L3871" i="1"/>
  <c r="M3871" i="1" s="1"/>
  <c r="M3872" i="1"/>
  <c r="B3873" i="1"/>
  <c r="H3873" i="1"/>
  <c r="I3873" i="1"/>
  <c r="K3873" i="1"/>
  <c r="J3874" i="1"/>
  <c r="J3876" i="1" s="1"/>
  <c r="L3874" i="1"/>
  <c r="M3874" i="1" s="1"/>
  <c r="M3875" i="1"/>
  <c r="B3876" i="1"/>
  <c r="H3876" i="1"/>
  <c r="I3876" i="1"/>
  <c r="K3876" i="1"/>
  <c r="J3877" i="1"/>
  <c r="J3879" i="1" s="1"/>
  <c r="L3877" i="1"/>
  <c r="M3877" i="1" s="1"/>
  <c r="M3878" i="1"/>
  <c r="B3879" i="1"/>
  <c r="H3879" i="1"/>
  <c r="I3879" i="1"/>
  <c r="K3879" i="1"/>
  <c r="J3880" i="1"/>
  <c r="J3882" i="1" s="1"/>
  <c r="L3880" i="1"/>
  <c r="M3880" i="1" s="1"/>
  <c r="M3881" i="1"/>
  <c r="B3882" i="1"/>
  <c r="H3882" i="1"/>
  <c r="I3882" i="1"/>
  <c r="K3882" i="1"/>
  <c r="J3883" i="1"/>
  <c r="J3885" i="1" s="1"/>
  <c r="L3883" i="1"/>
  <c r="M3883" i="1" s="1"/>
  <c r="M3884" i="1"/>
  <c r="B3885" i="1"/>
  <c r="H3885" i="1"/>
  <c r="I3885" i="1"/>
  <c r="K3885" i="1"/>
  <c r="J3886" i="1"/>
  <c r="J3888" i="1" s="1"/>
  <c r="L3886" i="1"/>
  <c r="M3886" i="1" s="1"/>
  <c r="M3887" i="1"/>
  <c r="B3888" i="1"/>
  <c r="H3888" i="1"/>
  <c r="I3888" i="1"/>
  <c r="K3888" i="1"/>
  <c r="J3889" i="1"/>
  <c r="J3891" i="1" s="1"/>
  <c r="L3889" i="1"/>
  <c r="M3889" i="1" s="1"/>
  <c r="M3890" i="1"/>
  <c r="B3891" i="1"/>
  <c r="H3891" i="1"/>
  <c r="I3891" i="1"/>
  <c r="K3891" i="1"/>
  <c r="J3892" i="1"/>
  <c r="J3894" i="1" s="1"/>
  <c r="L3892" i="1"/>
  <c r="M3892" i="1" s="1"/>
  <c r="M3893" i="1"/>
  <c r="B3894" i="1"/>
  <c r="H3894" i="1"/>
  <c r="I3894" i="1"/>
  <c r="K3894" i="1"/>
  <c r="J3895" i="1"/>
  <c r="J3897" i="1" s="1"/>
  <c r="L3895" i="1"/>
  <c r="M3895" i="1" s="1"/>
  <c r="M3896" i="1"/>
  <c r="B3897" i="1"/>
  <c r="H3897" i="1"/>
  <c r="I3897" i="1"/>
  <c r="K3897" i="1"/>
  <c r="J3898" i="1"/>
  <c r="J3900" i="1" s="1"/>
  <c r="L3898" i="1"/>
  <c r="M3898" i="1" s="1"/>
  <c r="M3899" i="1"/>
  <c r="B3900" i="1"/>
  <c r="H3900" i="1"/>
  <c r="I3900" i="1"/>
  <c r="K3900" i="1"/>
  <c r="J3901" i="1"/>
  <c r="J3903" i="1" s="1"/>
  <c r="L3901" i="1"/>
  <c r="M3901" i="1" s="1"/>
  <c r="M3902" i="1"/>
  <c r="B3903" i="1"/>
  <c r="H3903" i="1"/>
  <c r="I3903" i="1"/>
  <c r="K3903" i="1"/>
  <c r="J3904" i="1"/>
  <c r="J3906" i="1" s="1"/>
  <c r="L3904" i="1"/>
  <c r="M3904" i="1" s="1"/>
  <c r="M3905" i="1"/>
  <c r="B3906" i="1"/>
  <c r="H3906" i="1"/>
  <c r="I3906" i="1"/>
  <c r="K3906" i="1"/>
  <c r="J3907" i="1"/>
  <c r="J3910" i="1" s="1"/>
  <c r="L3907" i="1"/>
  <c r="L3910" i="1" s="1"/>
  <c r="M3908" i="1"/>
  <c r="J3909" i="1"/>
  <c r="B3910" i="1"/>
  <c r="H3910" i="1"/>
  <c r="I3910" i="1"/>
  <c r="K3910" i="1"/>
  <c r="J3911" i="1"/>
  <c r="J3913" i="1" s="1"/>
  <c r="L3911" i="1"/>
  <c r="M3911" i="1" s="1"/>
  <c r="M3912" i="1"/>
  <c r="B3913" i="1"/>
  <c r="H3913" i="1"/>
  <c r="I3913" i="1"/>
  <c r="K3913" i="1"/>
  <c r="J3914" i="1"/>
  <c r="J3916" i="1" s="1"/>
  <c r="L3914" i="1"/>
  <c r="M3914" i="1" s="1"/>
  <c r="M3915" i="1"/>
  <c r="B3916" i="1"/>
  <c r="H3916" i="1"/>
  <c r="I3916" i="1"/>
  <c r="K3916" i="1"/>
  <c r="J3917" i="1"/>
  <c r="J3919" i="1" s="1"/>
  <c r="L3917" i="1"/>
  <c r="M3917" i="1" s="1"/>
  <c r="M3918" i="1"/>
  <c r="B3919" i="1"/>
  <c r="H3919" i="1"/>
  <c r="I3919" i="1"/>
  <c r="K3919" i="1"/>
  <c r="J3920" i="1"/>
  <c r="J3922" i="1" s="1"/>
  <c r="L3920" i="1"/>
  <c r="M3920" i="1" s="1"/>
  <c r="M3921" i="1"/>
  <c r="B3922" i="1"/>
  <c r="H3922" i="1"/>
  <c r="I3922" i="1"/>
  <c r="K3922" i="1"/>
  <c r="J3923" i="1"/>
  <c r="J3925" i="1" s="1"/>
  <c r="L3923" i="1"/>
  <c r="M3923" i="1" s="1"/>
  <c r="M3924" i="1"/>
  <c r="B3925" i="1"/>
  <c r="H3925" i="1"/>
  <c r="I3925" i="1"/>
  <c r="K3925" i="1"/>
  <c r="J3926" i="1"/>
  <c r="J3928" i="1" s="1"/>
  <c r="L3926" i="1"/>
  <c r="M3926" i="1" s="1"/>
  <c r="M3927" i="1"/>
  <c r="B3928" i="1"/>
  <c r="H3928" i="1"/>
  <c r="I3928" i="1"/>
  <c r="K3928" i="1"/>
  <c r="J3929" i="1"/>
  <c r="J3931" i="1" s="1"/>
  <c r="L3929" i="1"/>
  <c r="M3929" i="1" s="1"/>
  <c r="M3930" i="1"/>
  <c r="B3931" i="1"/>
  <c r="H3931" i="1"/>
  <c r="I3931" i="1"/>
  <c r="K3931" i="1"/>
  <c r="J3932" i="1"/>
  <c r="J3934" i="1" s="1"/>
  <c r="L3932" i="1"/>
  <c r="M3932" i="1" s="1"/>
  <c r="M3933" i="1"/>
  <c r="B3934" i="1"/>
  <c r="H3934" i="1"/>
  <c r="I3934" i="1"/>
  <c r="K3934" i="1"/>
  <c r="J3935" i="1"/>
  <c r="J3937" i="1" s="1"/>
  <c r="L3935" i="1"/>
  <c r="M3935" i="1" s="1"/>
  <c r="M3936" i="1"/>
  <c r="B3937" i="1"/>
  <c r="H3937" i="1"/>
  <c r="I3937" i="1"/>
  <c r="K3937" i="1"/>
  <c r="J3938" i="1"/>
  <c r="J3940" i="1" s="1"/>
  <c r="L3938" i="1"/>
  <c r="M3938" i="1" s="1"/>
  <c r="M3939" i="1"/>
  <c r="B3940" i="1"/>
  <c r="H3940" i="1"/>
  <c r="I3940" i="1"/>
  <c r="K3940" i="1"/>
  <c r="J3941" i="1"/>
  <c r="J3943" i="1" s="1"/>
  <c r="L3941" i="1"/>
  <c r="M3941" i="1" s="1"/>
  <c r="M3942" i="1"/>
  <c r="B3943" i="1"/>
  <c r="H3943" i="1"/>
  <c r="I3943" i="1"/>
  <c r="K3943" i="1"/>
  <c r="J3944" i="1"/>
  <c r="J3946" i="1" s="1"/>
  <c r="L3944" i="1"/>
  <c r="M3944" i="1" s="1"/>
  <c r="M3945" i="1"/>
  <c r="B3946" i="1"/>
  <c r="H3946" i="1"/>
  <c r="I3946" i="1"/>
  <c r="K3946" i="1"/>
  <c r="J3947" i="1"/>
  <c r="L3947" i="1"/>
  <c r="L3950" i="1" s="1"/>
  <c r="M3948" i="1"/>
  <c r="J3949" i="1"/>
  <c r="B3950" i="1"/>
  <c r="H3950" i="1"/>
  <c r="I3950" i="1"/>
  <c r="K3950" i="1"/>
  <c r="J3951" i="1"/>
  <c r="J3953" i="1" s="1"/>
  <c r="L3951" i="1"/>
  <c r="M3951" i="1" s="1"/>
  <c r="M3952" i="1"/>
  <c r="B3953" i="1"/>
  <c r="H3953" i="1"/>
  <c r="I3953" i="1"/>
  <c r="K3953" i="1"/>
  <c r="J3954" i="1"/>
  <c r="J3956" i="1" s="1"/>
  <c r="L3954" i="1"/>
  <c r="M3954" i="1" s="1"/>
  <c r="M3955" i="1"/>
  <c r="B3956" i="1"/>
  <c r="H3956" i="1"/>
  <c r="I3956" i="1"/>
  <c r="K3956" i="1"/>
  <c r="J3957" i="1"/>
  <c r="J3959" i="1" s="1"/>
  <c r="L3957" i="1"/>
  <c r="M3957" i="1" s="1"/>
  <c r="M3958" i="1"/>
  <c r="B3959" i="1"/>
  <c r="H3959" i="1"/>
  <c r="I3959" i="1"/>
  <c r="K3959" i="1"/>
  <c r="J3960" i="1"/>
  <c r="J3962" i="1" s="1"/>
  <c r="L3960" i="1"/>
  <c r="M3960" i="1" s="1"/>
  <c r="M3961" i="1"/>
  <c r="B3962" i="1"/>
  <c r="H3962" i="1"/>
  <c r="I3962" i="1"/>
  <c r="K3962" i="1"/>
  <c r="J3963" i="1"/>
  <c r="J3965" i="1" s="1"/>
  <c r="L3963" i="1"/>
  <c r="M3963" i="1" s="1"/>
  <c r="M3964" i="1"/>
  <c r="B3965" i="1"/>
  <c r="H3965" i="1"/>
  <c r="I3965" i="1"/>
  <c r="K3965" i="1"/>
  <c r="J3966" i="1"/>
  <c r="J3968" i="1" s="1"/>
  <c r="L3966" i="1"/>
  <c r="M3966" i="1" s="1"/>
  <c r="M3967" i="1"/>
  <c r="B3968" i="1"/>
  <c r="H3968" i="1"/>
  <c r="I3968" i="1"/>
  <c r="K3968" i="1"/>
  <c r="J3969" i="1"/>
  <c r="J3971" i="1" s="1"/>
  <c r="L3969" i="1"/>
  <c r="M3969" i="1" s="1"/>
  <c r="M3970" i="1"/>
  <c r="B3971" i="1"/>
  <c r="H3971" i="1"/>
  <c r="I3971" i="1"/>
  <c r="K3971" i="1"/>
  <c r="J3972" i="1"/>
  <c r="J3974" i="1" s="1"/>
  <c r="L3972" i="1"/>
  <c r="M3972" i="1" s="1"/>
  <c r="M3973" i="1"/>
  <c r="B3974" i="1"/>
  <c r="H3974" i="1"/>
  <c r="I3974" i="1"/>
  <c r="K3974" i="1"/>
  <c r="J3975" i="1"/>
  <c r="J3977" i="1" s="1"/>
  <c r="L3975" i="1"/>
  <c r="M3975" i="1" s="1"/>
  <c r="M3976" i="1"/>
  <c r="B3977" i="1"/>
  <c r="H3977" i="1"/>
  <c r="I3977" i="1"/>
  <c r="K3977" i="1"/>
  <c r="J3978" i="1"/>
  <c r="J3980" i="1" s="1"/>
  <c r="L3978" i="1"/>
  <c r="M3978" i="1" s="1"/>
  <c r="M3979" i="1"/>
  <c r="B3980" i="1"/>
  <c r="H3980" i="1"/>
  <c r="I3980" i="1"/>
  <c r="K3980" i="1"/>
  <c r="J3981" i="1"/>
  <c r="J3983" i="1" s="1"/>
  <c r="L3981" i="1"/>
  <c r="M3981" i="1" s="1"/>
  <c r="M3982" i="1"/>
  <c r="B3983" i="1"/>
  <c r="H3983" i="1"/>
  <c r="I3983" i="1"/>
  <c r="K3983" i="1"/>
  <c r="J3984" i="1"/>
  <c r="J3986" i="1" s="1"/>
  <c r="L3984" i="1"/>
  <c r="M3984" i="1" s="1"/>
  <c r="M3985" i="1"/>
  <c r="B3986" i="1"/>
  <c r="H3986" i="1"/>
  <c r="I3986" i="1"/>
  <c r="K3986" i="1"/>
  <c r="J3987" i="1"/>
  <c r="J3989" i="1" s="1"/>
  <c r="L3987" i="1"/>
  <c r="M3987" i="1" s="1"/>
  <c r="M3988" i="1"/>
  <c r="B3989" i="1"/>
  <c r="H3989" i="1"/>
  <c r="I3989" i="1"/>
  <c r="K3989" i="1"/>
  <c r="J3990" i="1"/>
  <c r="J3992" i="1" s="1"/>
  <c r="L3990" i="1"/>
  <c r="M3990" i="1" s="1"/>
  <c r="M3991" i="1"/>
  <c r="B3992" i="1"/>
  <c r="H3992" i="1"/>
  <c r="I3992" i="1"/>
  <c r="K3992" i="1"/>
  <c r="J3993" i="1"/>
  <c r="J3995" i="1" s="1"/>
  <c r="L3993" i="1"/>
  <c r="M3993" i="1" s="1"/>
  <c r="M3994" i="1"/>
  <c r="B3995" i="1"/>
  <c r="H3995" i="1"/>
  <c r="I3995" i="1"/>
  <c r="K3995" i="1"/>
  <c r="J3996" i="1"/>
  <c r="J3998" i="1" s="1"/>
  <c r="L3996" i="1"/>
  <c r="M3996" i="1" s="1"/>
  <c r="M3997" i="1"/>
  <c r="B3998" i="1"/>
  <c r="H3998" i="1"/>
  <c r="I3998" i="1"/>
  <c r="K3998" i="1"/>
  <c r="J3999" i="1"/>
  <c r="J4001" i="1" s="1"/>
  <c r="L3999" i="1"/>
  <c r="M3999" i="1" s="1"/>
  <c r="M4000" i="1"/>
  <c r="B4001" i="1"/>
  <c r="H4001" i="1"/>
  <c r="I4001" i="1"/>
  <c r="K4001" i="1"/>
  <c r="J4002" i="1"/>
  <c r="J4004" i="1" s="1"/>
  <c r="L4002" i="1"/>
  <c r="M4002" i="1" s="1"/>
  <c r="M4003" i="1"/>
  <c r="B4004" i="1"/>
  <c r="H4004" i="1"/>
  <c r="I4004" i="1"/>
  <c r="K4004" i="1"/>
  <c r="J4005" i="1"/>
  <c r="J4007" i="1" s="1"/>
  <c r="L4005" i="1"/>
  <c r="M4005" i="1" s="1"/>
  <c r="M4006" i="1"/>
  <c r="B4007" i="1"/>
  <c r="H4007" i="1"/>
  <c r="I4007" i="1"/>
  <c r="K4007" i="1"/>
  <c r="J4008" i="1"/>
  <c r="J4010" i="1" s="1"/>
  <c r="L4008" i="1"/>
  <c r="M4008" i="1" s="1"/>
  <c r="M4009" i="1"/>
  <c r="B4010" i="1"/>
  <c r="H4010" i="1"/>
  <c r="I4010" i="1"/>
  <c r="K4010" i="1"/>
  <c r="J4011" i="1"/>
  <c r="J4013" i="1" s="1"/>
  <c r="L4011" i="1"/>
  <c r="M4011" i="1" s="1"/>
  <c r="M4012" i="1"/>
  <c r="B4013" i="1"/>
  <c r="H4013" i="1"/>
  <c r="I4013" i="1"/>
  <c r="K4013" i="1"/>
  <c r="J4014" i="1"/>
  <c r="J4016" i="1" s="1"/>
  <c r="L4014" i="1"/>
  <c r="M4014" i="1" s="1"/>
  <c r="M4015" i="1"/>
  <c r="B4016" i="1"/>
  <c r="H4016" i="1"/>
  <c r="I4016" i="1"/>
  <c r="K4016" i="1"/>
  <c r="J4017" i="1"/>
  <c r="J4019" i="1" s="1"/>
  <c r="L4017" i="1"/>
  <c r="M4017" i="1" s="1"/>
  <c r="M4018" i="1"/>
  <c r="B4019" i="1"/>
  <c r="H4019" i="1"/>
  <c r="I4019" i="1"/>
  <c r="K4019" i="1"/>
  <c r="J4020" i="1"/>
  <c r="J4022" i="1" s="1"/>
  <c r="L4020" i="1"/>
  <c r="M4020" i="1" s="1"/>
  <c r="M4021" i="1"/>
  <c r="B4022" i="1"/>
  <c r="H4022" i="1"/>
  <c r="I4022" i="1"/>
  <c r="K4022" i="1"/>
  <c r="J4023" i="1"/>
  <c r="L4023" i="1"/>
  <c r="M4023" i="1" s="1"/>
  <c r="M4024" i="1"/>
  <c r="B4025" i="1"/>
  <c r="H4025" i="1"/>
  <c r="I4025" i="1"/>
  <c r="J4025" i="1"/>
  <c r="K4025" i="1"/>
  <c r="J4026" i="1"/>
  <c r="J4028" i="1" s="1"/>
  <c r="L4026" i="1"/>
  <c r="M4026" i="1" s="1"/>
  <c r="M4027" i="1"/>
  <c r="B4028" i="1"/>
  <c r="H4028" i="1"/>
  <c r="I4028" i="1"/>
  <c r="K4028" i="1"/>
  <c r="J4029" i="1"/>
  <c r="J4031" i="1" s="1"/>
  <c r="L4029" i="1"/>
  <c r="M4029" i="1" s="1"/>
  <c r="M4030" i="1"/>
  <c r="B4031" i="1"/>
  <c r="H4031" i="1"/>
  <c r="I4031" i="1"/>
  <c r="K4031" i="1"/>
  <c r="J4032" i="1"/>
  <c r="J4034" i="1" s="1"/>
  <c r="L4032" i="1"/>
  <c r="M4032" i="1" s="1"/>
  <c r="M4033" i="1"/>
  <c r="B4034" i="1"/>
  <c r="H4034" i="1"/>
  <c r="I4034" i="1"/>
  <c r="K4034" i="1"/>
  <c r="J4035" i="1"/>
  <c r="J4037" i="1" s="1"/>
  <c r="L4035" i="1"/>
  <c r="M4035" i="1" s="1"/>
  <c r="M4036" i="1"/>
  <c r="B4037" i="1"/>
  <c r="H4037" i="1"/>
  <c r="I4037" i="1"/>
  <c r="K4037" i="1"/>
  <c r="J4038" i="1"/>
  <c r="J4040" i="1" s="1"/>
  <c r="L4038" i="1"/>
  <c r="M4038" i="1" s="1"/>
  <c r="M4039" i="1"/>
  <c r="B4040" i="1"/>
  <c r="H4040" i="1"/>
  <c r="I4040" i="1"/>
  <c r="K4040" i="1"/>
  <c r="J4041" i="1"/>
  <c r="J4043" i="1" s="1"/>
  <c r="L4041" i="1"/>
  <c r="M4041" i="1" s="1"/>
  <c r="M4042" i="1"/>
  <c r="B4043" i="1"/>
  <c r="H4043" i="1"/>
  <c r="I4043" i="1"/>
  <c r="K4043" i="1"/>
  <c r="J4044" i="1"/>
  <c r="J4046" i="1" s="1"/>
  <c r="L4044" i="1"/>
  <c r="M4044" i="1" s="1"/>
  <c r="M4045" i="1"/>
  <c r="B4046" i="1"/>
  <c r="H4046" i="1"/>
  <c r="I4046" i="1"/>
  <c r="K4046" i="1"/>
  <c r="J4047" i="1"/>
  <c r="J4049" i="1" s="1"/>
  <c r="L4047" i="1"/>
  <c r="M4047" i="1" s="1"/>
  <c r="M4048" i="1"/>
  <c r="B4049" i="1"/>
  <c r="H4049" i="1"/>
  <c r="I4049" i="1"/>
  <c r="K4049" i="1"/>
  <c r="J4050" i="1"/>
  <c r="L4050" i="1"/>
  <c r="L4053" i="1" s="1"/>
  <c r="M4051" i="1"/>
  <c r="J4052" i="1"/>
  <c r="B4053" i="1"/>
  <c r="H4053" i="1"/>
  <c r="I4053" i="1"/>
  <c r="K4053" i="1"/>
  <c r="J4054" i="1"/>
  <c r="J4056" i="1" s="1"/>
  <c r="L4054" i="1"/>
  <c r="M4054" i="1" s="1"/>
  <c r="M4055" i="1"/>
  <c r="B4056" i="1"/>
  <c r="H4056" i="1"/>
  <c r="I4056" i="1"/>
  <c r="K4056" i="1"/>
  <c r="J4057" i="1"/>
  <c r="J4059" i="1" s="1"/>
  <c r="L4057" i="1"/>
  <c r="M4057" i="1" s="1"/>
  <c r="M4058" i="1"/>
  <c r="B4059" i="1"/>
  <c r="H4059" i="1"/>
  <c r="I4059" i="1"/>
  <c r="K4059" i="1"/>
  <c r="J4060" i="1"/>
  <c r="J4062" i="1" s="1"/>
  <c r="L4060" i="1"/>
  <c r="M4060" i="1" s="1"/>
  <c r="M4061" i="1"/>
  <c r="B4062" i="1"/>
  <c r="H4062" i="1"/>
  <c r="I4062" i="1"/>
  <c r="K4062" i="1"/>
  <c r="J4063" i="1"/>
  <c r="J4065" i="1" s="1"/>
  <c r="L4063" i="1"/>
  <c r="M4063" i="1" s="1"/>
  <c r="M4064" i="1"/>
  <c r="B4065" i="1"/>
  <c r="H4065" i="1"/>
  <c r="I4065" i="1"/>
  <c r="K4065" i="1"/>
  <c r="J4066" i="1"/>
  <c r="J4068" i="1" s="1"/>
  <c r="L4066" i="1"/>
  <c r="M4066" i="1" s="1"/>
  <c r="M4067" i="1"/>
  <c r="B4068" i="1"/>
  <c r="H4068" i="1"/>
  <c r="I4068" i="1"/>
  <c r="K4068" i="1"/>
  <c r="J4069" i="1"/>
  <c r="J4071" i="1" s="1"/>
  <c r="L4069" i="1"/>
  <c r="M4069" i="1" s="1"/>
  <c r="M4070" i="1"/>
  <c r="B4071" i="1"/>
  <c r="H4071" i="1"/>
  <c r="I4071" i="1"/>
  <c r="K4071" i="1"/>
  <c r="J4072" i="1"/>
  <c r="J4074" i="1" s="1"/>
  <c r="L4072" i="1"/>
  <c r="M4072" i="1" s="1"/>
  <c r="M4073" i="1"/>
  <c r="B4074" i="1"/>
  <c r="H4074" i="1"/>
  <c r="I4074" i="1"/>
  <c r="K4074" i="1"/>
  <c r="J4075" i="1"/>
  <c r="J4077" i="1" s="1"/>
  <c r="L4075" i="1"/>
  <c r="M4075" i="1" s="1"/>
  <c r="M4076" i="1"/>
  <c r="B4077" i="1"/>
  <c r="H4077" i="1"/>
  <c r="I4077" i="1"/>
  <c r="K4077" i="1"/>
  <c r="J4078" i="1"/>
  <c r="J4080" i="1" s="1"/>
  <c r="L4078" i="1"/>
  <c r="M4078" i="1" s="1"/>
  <c r="M4079" i="1"/>
  <c r="B4080" i="1"/>
  <c r="H4080" i="1"/>
  <c r="I4080" i="1"/>
  <c r="K4080" i="1"/>
  <c r="J4081" i="1"/>
  <c r="J4083" i="1" s="1"/>
  <c r="L4081" i="1"/>
  <c r="M4081" i="1" s="1"/>
  <c r="M4082" i="1"/>
  <c r="B4083" i="1"/>
  <c r="H4083" i="1"/>
  <c r="I4083" i="1"/>
  <c r="K4083" i="1"/>
  <c r="J4084" i="1"/>
  <c r="J4086" i="1" s="1"/>
  <c r="L4084" i="1"/>
  <c r="M4084" i="1" s="1"/>
  <c r="M4085" i="1"/>
  <c r="B4086" i="1"/>
  <c r="H4086" i="1"/>
  <c r="I4086" i="1"/>
  <c r="K4086" i="1"/>
  <c r="J4087" i="1"/>
  <c r="J4089" i="1" s="1"/>
  <c r="L4087" i="1"/>
  <c r="M4087" i="1"/>
  <c r="M4088" i="1"/>
  <c r="B4089" i="1"/>
  <c r="H4089" i="1"/>
  <c r="I4089" i="1"/>
  <c r="K4089" i="1"/>
  <c r="J4090" i="1"/>
  <c r="L4090" i="1"/>
  <c r="M4091" i="1"/>
  <c r="J4092" i="1"/>
  <c r="B4093" i="1"/>
  <c r="H4093" i="1"/>
  <c r="I4093" i="1"/>
  <c r="K4093" i="1"/>
  <c r="J4094" i="1"/>
  <c r="J4096" i="1" s="1"/>
  <c r="L4094" i="1"/>
  <c r="M4094" i="1" s="1"/>
  <c r="M4095" i="1"/>
  <c r="B4096" i="1"/>
  <c r="H4096" i="1"/>
  <c r="I4096" i="1"/>
  <c r="K4096" i="1"/>
  <c r="J4097" i="1"/>
  <c r="J4099" i="1" s="1"/>
  <c r="L4097" i="1"/>
  <c r="M4097" i="1" s="1"/>
  <c r="M4098" i="1"/>
  <c r="B4099" i="1"/>
  <c r="H4099" i="1"/>
  <c r="I4099" i="1"/>
  <c r="K4099" i="1"/>
  <c r="J4100" i="1"/>
  <c r="J4102" i="1" s="1"/>
  <c r="L4100" i="1"/>
  <c r="M4100" i="1" s="1"/>
  <c r="M4101" i="1"/>
  <c r="B4102" i="1"/>
  <c r="H4102" i="1"/>
  <c r="I4102" i="1"/>
  <c r="K4102" i="1"/>
  <c r="J4103" i="1"/>
  <c r="J4105" i="1" s="1"/>
  <c r="L4103" i="1"/>
  <c r="M4103" i="1" s="1"/>
  <c r="M4104" i="1"/>
  <c r="B4105" i="1"/>
  <c r="H4105" i="1"/>
  <c r="I4105" i="1"/>
  <c r="K4105" i="1"/>
  <c r="J4106" i="1"/>
  <c r="J4108" i="1" s="1"/>
  <c r="L4106" i="1"/>
  <c r="M4106" i="1" s="1"/>
  <c r="M4107" i="1"/>
  <c r="B4108" i="1"/>
  <c r="H4108" i="1"/>
  <c r="I4108" i="1"/>
  <c r="K4108" i="1"/>
  <c r="J4109" i="1"/>
  <c r="J4111" i="1" s="1"/>
  <c r="L4109" i="1"/>
  <c r="M4109" i="1" s="1"/>
  <c r="M4110" i="1"/>
  <c r="B4111" i="1"/>
  <c r="H4111" i="1"/>
  <c r="I4111" i="1"/>
  <c r="K4111" i="1"/>
  <c r="J4112" i="1"/>
  <c r="J4114" i="1" s="1"/>
  <c r="L4112" i="1"/>
  <c r="M4112" i="1" s="1"/>
  <c r="M4113" i="1"/>
  <c r="B4114" i="1"/>
  <c r="H4114" i="1"/>
  <c r="I4114" i="1"/>
  <c r="K4114" i="1"/>
  <c r="J4115" i="1"/>
  <c r="L4115" i="1"/>
  <c r="L4118" i="1" s="1"/>
  <c r="M4116" i="1"/>
  <c r="J4117" i="1"/>
  <c r="B4118" i="1"/>
  <c r="H4118" i="1"/>
  <c r="I4118" i="1"/>
  <c r="K4118" i="1"/>
  <c r="J4119" i="1"/>
  <c r="J4121" i="1" s="1"/>
  <c r="L4119" i="1"/>
  <c r="M4119" i="1" s="1"/>
  <c r="M4120" i="1"/>
  <c r="B4121" i="1"/>
  <c r="H4121" i="1"/>
  <c r="I4121" i="1"/>
  <c r="K4121" i="1"/>
  <c r="J4122" i="1"/>
  <c r="J4124" i="1" s="1"/>
  <c r="L4122" i="1"/>
  <c r="M4122" i="1" s="1"/>
  <c r="M4123" i="1"/>
  <c r="B4124" i="1"/>
  <c r="H4124" i="1"/>
  <c r="I4124" i="1"/>
  <c r="K4124" i="1"/>
  <c r="J4125" i="1"/>
  <c r="J4127" i="1" s="1"/>
  <c r="L4125" i="1"/>
  <c r="M4125" i="1" s="1"/>
  <c r="M4126" i="1"/>
  <c r="B4127" i="1"/>
  <c r="H4127" i="1"/>
  <c r="I4127" i="1"/>
  <c r="K4127" i="1"/>
  <c r="J4128" i="1"/>
  <c r="J4130" i="1" s="1"/>
  <c r="L4128" i="1"/>
  <c r="M4128" i="1" s="1"/>
  <c r="M4129" i="1"/>
  <c r="B4130" i="1"/>
  <c r="H4130" i="1"/>
  <c r="I4130" i="1"/>
  <c r="K4130" i="1"/>
  <c r="J4131" i="1"/>
  <c r="L4131" i="1"/>
  <c r="L4134" i="1" s="1"/>
  <c r="M4132" i="1"/>
  <c r="J4133" i="1"/>
  <c r="B4134" i="1"/>
  <c r="H4134" i="1"/>
  <c r="I4134" i="1"/>
  <c r="K4134" i="1"/>
  <c r="J4135" i="1"/>
  <c r="J4137" i="1" s="1"/>
  <c r="L4135" i="1"/>
  <c r="M4135" i="1" s="1"/>
  <c r="M4136" i="1"/>
  <c r="B4137" i="1"/>
  <c r="H4137" i="1"/>
  <c r="I4137" i="1"/>
  <c r="K4137" i="1"/>
  <c r="J4138" i="1"/>
  <c r="J4140" i="1" s="1"/>
  <c r="L4138" i="1"/>
  <c r="M4138" i="1" s="1"/>
  <c r="M4139" i="1"/>
  <c r="B4140" i="1"/>
  <c r="H4140" i="1"/>
  <c r="I4140" i="1"/>
  <c r="K4140" i="1"/>
  <c r="J4141" i="1"/>
  <c r="J4143" i="1" s="1"/>
  <c r="L4141" i="1"/>
  <c r="M4141" i="1" s="1"/>
  <c r="M4142" i="1"/>
  <c r="B4143" i="1"/>
  <c r="H4143" i="1"/>
  <c r="I4143" i="1"/>
  <c r="K4143" i="1"/>
  <c r="J4144" i="1"/>
  <c r="J4146" i="1" s="1"/>
  <c r="L4144" i="1"/>
  <c r="M4144" i="1" s="1"/>
  <c r="M4145" i="1"/>
  <c r="B4146" i="1"/>
  <c r="H4146" i="1"/>
  <c r="I4146" i="1"/>
  <c r="K4146" i="1"/>
  <c r="J4147" i="1"/>
  <c r="J4149" i="1" s="1"/>
  <c r="L4147" i="1"/>
  <c r="M4147" i="1" s="1"/>
  <c r="M4148" i="1"/>
  <c r="B4149" i="1"/>
  <c r="H4149" i="1"/>
  <c r="I4149" i="1"/>
  <c r="K4149" i="1"/>
  <c r="J4150" i="1"/>
  <c r="L4150" i="1"/>
  <c r="L4153" i="1" s="1"/>
  <c r="M4151" i="1"/>
  <c r="J4152" i="1"/>
  <c r="B4153" i="1"/>
  <c r="H4153" i="1"/>
  <c r="I4153" i="1"/>
  <c r="K4153" i="1"/>
  <c r="J4154" i="1"/>
  <c r="J4156" i="1" s="1"/>
  <c r="L4154" i="1"/>
  <c r="M4154" i="1" s="1"/>
  <c r="M4155" i="1"/>
  <c r="B4156" i="1"/>
  <c r="H4156" i="1"/>
  <c r="I4156" i="1"/>
  <c r="K4156" i="1"/>
  <c r="J4157" i="1"/>
  <c r="J4159" i="1" s="1"/>
  <c r="L4157" i="1"/>
  <c r="M4157" i="1" s="1"/>
  <c r="M4158" i="1"/>
  <c r="B4159" i="1"/>
  <c r="H4159" i="1"/>
  <c r="I4159" i="1"/>
  <c r="K4159" i="1"/>
  <c r="J4160" i="1"/>
  <c r="J4162" i="1" s="1"/>
  <c r="L4160" i="1"/>
  <c r="M4160" i="1" s="1"/>
  <c r="M4161" i="1"/>
  <c r="B4162" i="1"/>
  <c r="H4162" i="1"/>
  <c r="I4162" i="1"/>
  <c r="K4162" i="1"/>
  <c r="J4163" i="1"/>
  <c r="J4165" i="1" s="1"/>
  <c r="L4163" i="1"/>
  <c r="M4163" i="1" s="1"/>
  <c r="M4164" i="1"/>
  <c r="B4165" i="1"/>
  <c r="H4165" i="1"/>
  <c r="I4165" i="1"/>
  <c r="K4165" i="1"/>
  <c r="J4166" i="1"/>
  <c r="J4168" i="1" s="1"/>
  <c r="L4166" i="1"/>
  <c r="M4166" i="1" s="1"/>
  <c r="M4167" i="1"/>
  <c r="B4168" i="1"/>
  <c r="H4168" i="1"/>
  <c r="I4168" i="1"/>
  <c r="K4168" i="1"/>
  <c r="J4169" i="1"/>
  <c r="L4169" i="1"/>
  <c r="M4169" i="1" s="1"/>
  <c r="M4170" i="1"/>
  <c r="J4171" i="1"/>
  <c r="B4172" i="1"/>
  <c r="H4172" i="1"/>
  <c r="I4172" i="1"/>
  <c r="K4172" i="1"/>
  <c r="J4173" i="1"/>
  <c r="J4175" i="1" s="1"/>
  <c r="L4173" i="1"/>
  <c r="M4174" i="1"/>
  <c r="B4175" i="1"/>
  <c r="H4175" i="1"/>
  <c r="I4175" i="1"/>
  <c r="K4175" i="1"/>
  <c r="J4176" i="1"/>
  <c r="J4178" i="1" s="1"/>
  <c r="L4176" i="1"/>
  <c r="M4176" i="1" s="1"/>
  <c r="M4177" i="1"/>
  <c r="B4178" i="1"/>
  <c r="H4178" i="1"/>
  <c r="I4178" i="1"/>
  <c r="K4178" i="1"/>
  <c r="J4179" i="1"/>
  <c r="L4179" i="1"/>
  <c r="M4179" i="1" s="1"/>
  <c r="M4180" i="1"/>
  <c r="B4181" i="1"/>
  <c r="H4181" i="1"/>
  <c r="I4181" i="1"/>
  <c r="J4181" i="1"/>
  <c r="K4181" i="1"/>
  <c r="J4182" i="1"/>
  <c r="L4182" i="1"/>
  <c r="M4183" i="1"/>
  <c r="J4184" i="1"/>
  <c r="B4185" i="1"/>
  <c r="H4185" i="1"/>
  <c r="I4185" i="1"/>
  <c r="K4185" i="1"/>
  <c r="J4186" i="1"/>
  <c r="L4186" i="1"/>
  <c r="L4189" i="1" s="1"/>
  <c r="L4192" i="1" s="1"/>
  <c r="M4187" i="1"/>
  <c r="J4188" i="1"/>
  <c r="B4189" i="1"/>
  <c r="H4189" i="1"/>
  <c r="I4189" i="1"/>
  <c r="K4189" i="1"/>
  <c r="J4190" i="1"/>
  <c r="J4192" i="1" s="1"/>
  <c r="L4190" i="1"/>
  <c r="M4190" i="1" s="1"/>
  <c r="M4191" i="1"/>
  <c r="B4192" i="1"/>
  <c r="H4192" i="1"/>
  <c r="I4192" i="1"/>
  <c r="K4192" i="1"/>
  <c r="J4193" i="1"/>
  <c r="J4195" i="1" s="1"/>
  <c r="L4193" i="1"/>
  <c r="M4193" i="1" s="1"/>
  <c r="M4194" i="1"/>
  <c r="B4195" i="1"/>
  <c r="H4195" i="1"/>
  <c r="I4195" i="1"/>
  <c r="K4195" i="1"/>
  <c r="J4196" i="1"/>
  <c r="J4198" i="1" s="1"/>
  <c r="L4196" i="1"/>
  <c r="M4196" i="1" s="1"/>
  <c r="M4197" i="1"/>
  <c r="B4198" i="1"/>
  <c r="H4198" i="1"/>
  <c r="I4198" i="1"/>
  <c r="K4198" i="1"/>
  <c r="J4199" i="1"/>
  <c r="J4201" i="1" s="1"/>
  <c r="L4199" i="1"/>
  <c r="M4199" i="1" s="1"/>
  <c r="M4200" i="1"/>
  <c r="B4201" i="1"/>
  <c r="H4201" i="1"/>
  <c r="I4201" i="1"/>
  <c r="K4201" i="1"/>
  <c r="J4202" i="1"/>
  <c r="L4202" i="1"/>
  <c r="L4205" i="1" s="1"/>
  <c r="M4203" i="1"/>
  <c r="J4204" i="1"/>
  <c r="B4205" i="1"/>
  <c r="H4205" i="1"/>
  <c r="I4205" i="1"/>
  <c r="K4205" i="1"/>
  <c r="J4206" i="1"/>
  <c r="J4208" i="1" s="1"/>
  <c r="L4206" i="1"/>
  <c r="M4206" i="1" s="1"/>
  <c r="M4207" i="1"/>
  <c r="B4208" i="1"/>
  <c r="H4208" i="1"/>
  <c r="I4208" i="1"/>
  <c r="K4208" i="1"/>
  <c r="J4209" i="1"/>
  <c r="J4211" i="1" s="1"/>
  <c r="L4209" i="1"/>
  <c r="M4209" i="1" s="1"/>
  <c r="M4210" i="1"/>
  <c r="B4211" i="1"/>
  <c r="H4211" i="1"/>
  <c r="I4211" i="1"/>
  <c r="K4211" i="1"/>
  <c r="J4212" i="1"/>
  <c r="J4214" i="1" s="1"/>
  <c r="L4212" i="1"/>
  <c r="M4212" i="1" s="1"/>
  <c r="M4213" i="1"/>
  <c r="B4214" i="1"/>
  <c r="H4214" i="1"/>
  <c r="I4214" i="1"/>
  <c r="K4214" i="1"/>
  <c r="J4215" i="1"/>
  <c r="J4217" i="1" s="1"/>
  <c r="L4215" i="1"/>
  <c r="M4215" i="1" s="1"/>
  <c r="M4216" i="1"/>
  <c r="B4217" i="1"/>
  <c r="H4217" i="1"/>
  <c r="I4217" i="1"/>
  <c r="K4217" i="1"/>
  <c r="J4218" i="1"/>
  <c r="J4220" i="1" s="1"/>
  <c r="L4218" i="1"/>
  <c r="M4218" i="1" s="1"/>
  <c r="M4219" i="1"/>
  <c r="B4220" i="1"/>
  <c r="H4220" i="1"/>
  <c r="I4220" i="1"/>
  <c r="K4220" i="1"/>
  <c r="J4221" i="1"/>
  <c r="J4223" i="1" s="1"/>
  <c r="L4221" i="1"/>
  <c r="M4221" i="1" s="1"/>
  <c r="M4222" i="1"/>
  <c r="B4223" i="1"/>
  <c r="H4223" i="1"/>
  <c r="I4223" i="1"/>
  <c r="K4223" i="1"/>
  <c r="J4224" i="1"/>
  <c r="J4226" i="1" s="1"/>
  <c r="L4224" i="1"/>
  <c r="M4224" i="1" s="1"/>
  <c r="M4225" i="1"/>
  <c r="B4226" i="1"/>
  <c r="H4226" i="1"/>
  <c r="I4226" i="1"/>
  <c r="K4226" i="1"/>
  <c r="J4227" i="1"/>
  <c r="J4229" i="1" s="1"/>
  <c r="L4227" i="1"/>
  <c r="M4227" i="1" s="1"/>
  <c r="M4228" i="1"/>
  <c r="B4229" i="1"/>
  <c r="H4229" i="1"/>
  <c r="I4229" i="1"/>
  <c r="K4229" i="1"/>
  <c r="J4230" i="1"/>
  <c r="J4232" i="1" s="1"/>
  <c r="L4230" i="1"/>
  <c r="M4230" i="1" s="1"/>
  <c r="M4231" i="1"/>
  <c r="B4232" i="1"/>
  <c r="H4232" i="1"/>
  <c r="I4232" i="1"/>
  <c r="K4232" i="1"/>
  <c r="J4233" i="1"/>
  <c r="J4235" i="1" s="1"/>
  <c r="L4233" i="1"/>
  <c r="M4233" i="1" s="1"/>
  <c r="M4234" i="1"/>
  <c r="B4235" i="1"/>
  <c r="H4235" i="1"/>
  <c r="I4235" i="1"/>
  <c r="K4235" i="1"/>
  <c r="J4236" i="1"/>
  <c r="J4238" i="1" s="1"/>
  <c r="L4236" i="1"/>
  <c r="M4236" i="1" s="1"/>
  <c r="M4237" i="1"/>
  <c r="B4238" i="1"/>
  <c r="H4238" i="1"/>
  <c r="I4238" i="1"/>
  <c r="K4238" i="1"/>
  <c r="J4239" i="1"/>
  <c r="L4239" i="1"/>
  <c r="M4239" i="1" s="1"/>
  <c r="M4240" i="1"/>
  <c r="J4241" i="1"/>
  <c r="B4242" i="1"/>
  <c r="H4242" i="1"/>
  <c r="I4242" i="1"/>
  <c r="K4242" i="1"/>
  <c r="J4243" i="1"/>
  <c r="J4245" i="1" s="1"/>
  <c r="L4243" i="1"/>
  <c r="M4243" i="1" s="1"/>
  <c r="M4244" i="1"/>
  <c r="B4245" i="1"/>
  <c r="H4245" i="1"/>
  <c r="I4245" i="1"/>
  <c r="K4245" i="1"/>
  <c r="J4246" i="1"/>
  <c r="J4248" i="1" s="1"/>
  <c r="L4246" i="1"/>
  <c r="M4246" i="1" s="1"/>
  <c r="M4247" i="1"/>
  <c r="B4248" i="1"/>
  <c r="H4248" i="1"/>
  <c r="I4248" i="1"/>
  <c r="K4248" i="1"/>
  <c r="J4249" i="1"/>
  <c r="L4249" i="1"/>
  <c r="M4249" i="1" s="1"/>
  <c r="M4250" i="1"/>
  <c r="B4251" i="1"/>
  <c r="H4251" i="1"/>
  <c r="I4251" i="1"/>
  <c r="J4251" i="1"/>
  <c r="K4251" i="1"/>
  <c r="J4252" i="1"/>
  <c r="J4254" i="1" s="1"/>
  <c r="L4252" i="1"/>
  <c r="M4252" i="1" s="1"/>
  <c r="M4253" i="1"/>
  <c r="B4254" i="1"/>
  <c r="H4254" i="1"/>
  <c r="I4254" i="1"/>
  <c r="K4254" i="1"/>
  <c r="J4255" i="1"/>
  <c r="J4257" i="1" s="1"/>
  <c r="L4255" i="1"/>
  <c r="M4255" i="1" s="1"/>
  <c r="M4256" i="1"/>
  <c r="B4257" i="1"/>
  <c r="H4257" i="1"/>
  <c r="I4257" i="1"/>
  <c r="K4257" i="1"/>
  <c r="J4258" i="1"/>
  <c r="J4260" i="1" s="1"/>
  <c r="L4258" i="1"/>
  <c r="M4258" i="1" s="1"/>
  <c r="M4259" i="1"/>
  <c r="B4260" i="1"/>
  <c r="H4260" i="1"/>
  <c r="I4260" i="1"/>
  <c r="K4260" i="1"/>
  <c r="J4261" i="1"/>
  <c r="J4263" i="1" s="1"/>
  <c r="L4261" i="1"/>
  <c r="M4261" i="1" s="1"/>
  <c r="M4262" i="1"/>
  <c r="B4263" i="1"/>
  <c r="H4263" i="1"/>
  <c r="I4263" i="1"/>
  <c r="K4263" i="1"/>
  <c r="J4264" i="1"/>
  <c r="J4266" i="1" s="1"/>
  <c r="L4264" i="1"/>
  <c r="M4264" i="1" s="1"/>
  <c r="M4265" i="1"/>
  <c r="B4266" i="1"/>
  <c r="H4266" i="1"/>
  <c r="I4266" i="1"/>
  <c r="K4266" i="1"/>
  <c r="J4267" i="1"/>
  <c r="J4269" i="1" s="1"/>
  <c r="L4267" i="1"/>
  <c r="M4267" i="1" s="1"/>
  <c r="M4268" i="1"/>
  <c r="B4269" i="1"/>
  <c r="H4269" i="1"/>
  <c r="I4269" i="1"/>
  <c r="K4269" i="1"/>
  <c r="J4270" i="1"/>
  <c r="L4270" i="1"/>
  <c r="M4270" i="1" s="1"/>
  <c r="M4271" i="1"/>
  <c r="J4272" i="1"/>
  <c r="B4273" i="1"/>
  <c r="H4273" i="1"/>
  <c r="I4273" i="1"/>
  <c r="K4273" i="1"/>
  <c r="J4274" i="1"/>
  <c r="J4276" i="1" s="1"/>
  <c r="L4274" i="1"/>
  <c r="M4274" i="1" s="1"/>
  <c r="M4275" i="1"/>
  <c r="B4276" i="1"/>
  <c r="H4276" i="1"/>
  <c r="I4276" i="1"/>
  <c r="K4276" i="1"/>
  <c r="J4277" i="1"/>
  <c r="J4279" i="1" s="1"/>
  <c r="L4277" i="1"/>
  <c r="M4277" i="1" s="1"/>
  <c r="M4278" i="1"/>
  <c r="B4279" i="1"/>
  <c r="H4279" i="1"/>
  <c r="I4279" i="1"/>
  <c r="K4279" i="1"/>
  <c r="J4280" i="1"/>
  <c r="J4282" i="1" s="1"/>
  <c r="L4280" i="1"/>
  <c r="M4280" i="1" s="1"/>
  <c r="M4281" i="1"/>
  <c r="B4282" i="1"/>
  <c r="H4282" i="1"/>
  <c r="I4282" i="1"/>
  <c r="K4282" i="1"/>
  <c r="J4283" i="1"/>
  <c r="J4285" i="1" s="1"/>
  <c r="L4283" i="1"/>
  <c r="M4283" i="1" s="1"/>
  <c r="M4284" i="1"/>
  <c r="B4285" i="1"/>
  <c r="H4285" i="1"/>
  <c r="I4285" i="1"/>
  <c r="K4285" i="1"/>
  <c r="J4286" i="1"/>
  <c r="J4288" i="1" s="1"/>
  <c r="L4286" i="1"/>
  <c r="M4286" i="1" s="1"/>
  <c r="M4287" i="1"/>
  <c r="B4288" i="1"/>
  <c r="H4288" i="1"/>
  <c r="I4288" i="1"/>
  <c r="K4288" i="1"/>
  <c r="J4289" i="1"/>
  <c r="J4291" i="1" s="1"/>
  <c r="L4289" i="1"/>
  <c r="M4289" i="1" s="1"/>
  <c r="M4290" i="1"/>
  <c r="B4291" i="1"/>
  <c r="H4291" i="1"/>
  <c r="I4291" i="1"/>
  <c r="K4291" i="1"/>
  <c r="J4292" i="1"/>
  <c r="J4294" i="1" s="1"/>
  <c r="L4292" i="1"/>
  <c r="M4292" i="1" s="1"/>
  <c r="M4293" i="1"/>
  <c r="B4294" i="1"/>
  <c r="H4294" i="1"/>
  <c r="I4294" i="1"/>
  <c r="K4294" i="1"/>
  <c r="J4295" i="1"/>
  <c r="J4297" i="1" s="1"/>
  <c r="L4295" i="1"/>
  <c r="M4295" i="1" s="1"/>
  <c r="M4296" i="1"/>
  <c r="B4297" i="1"/>
  <c r="H4297" i="1"/>
  <c r="I4297" i="1"/>
  <c r="K4297" i="1"/>
  <c r="J4298" i="1"/>
  <c r="J4300" i="1" s="1"/>
  <c r="L4298" i="1"/>
  <c r="M4298" i="1" s="1"/>
  <c r="M4299" i="1"/>
  <c r="B4300" i="1"/>
  <c r="H4300" i="1"/>
  <c r="I4300" i="1"/>
  <c r="K4300" i="1"/>
  <c r="J4301" i="1"/>
  <c r="J4303" i="1" s="1"/>
  <c r="L4301" i="1"/>
  <c r="M4301" i="1" s="1"/>
  <c r="M4302" i="1"/>
  <c r="B4303" i="1"/>
  <c r="H4303" i="1"/>
  <c r="I4303" i="1"/>
  <c r="K4303" i="1"/>
  <c r="J4304" i="1"/>
  <c r="J4306" i="1" s="1"/>
  <c r="L4304" i="1"/>
  <c r="M4304" i="1" s="1"/>
  <c r="M4305" i="1"/>
  <c r="B4306" i="1"/>
  <c r="H4306" i="1"/>
  <c r="I4306" i="1"/>
  <c r="K4306" i="1"/>
  <c r="J4307" i="1"/>
  <c r="J4309" i="1" s="1"/>
  <c r="L4307" i="1"/>
  <c r="M4307" i="1" s="1"/>
  <c r="M4308" i="1"/>
  <c r="B4309" i="1"/>
  <c r="H4309" i="1"/>
  <c r="I4309" i="1"/>
  <c r="K4309" i="1"/>
  <c r="J4310" i="1"/>
  <c r="J4312" i="1" s="1"/>
  <c r="L4310" i="1"/>
  <c r="M4310" i="1" s="1"/>
  <c r="M4311" i="1"/>
  <c r="B4312" i="1"/>
  <c r="H4312" i="1"/>
  <c r="I4312" i="1"/>
  <c r="K4312" i="1"/>
  <c r="J4313" i="1"/>
  <c r="J4315" i="1" s="1"/>
  <c r="L4313" i="1"/>
  <c r="M4313" i="1" s="1"/>
  <c r="M4314" i="1"/>
  <c r="B4315" i="1"/>
  <c r="H4315" i="1"/>
  <c r="I4315" i="1"/>
  <c r="K4315" i="1"/>
  <c r="J4316" i="1"/>
  <c r="J4318" i="1" s="1"/>
  <c r="L4316" i="1"/>
  <c r="M4316" i="1" s="1"/>
  <c r="M4317" i="1"/>
  <c r="B4318" i="1"/>
  <c r="H4318" i="1"/>
  <c r="I4318" i="1"/>
  <c r="K4318" i="1"/>
  <c r="J4319" i="1"/>
  <c r="J4321" i="1" s="1"/>
  <c r="L4319" i="1"/>
  <c r="M4319" i="1" s="1"/>
  <c r="M4320" i="1"/>
  <c r="B4321" i="1"/>
  <c r="H4321" i="1"/>
  <c r="I4321" i="1"/>
  <c r="K4321" i="1"/>
  <c r="J4322" i="1"/>
  <c r="J4324" i="1" s="1"/>
  <c r="L4322" i="1"/>
  <c r="M4322" i="1" s="1"/>
  <c r="M4323" i="1"/>
  <c r="B4324" i="1"/>
  <c r="H4324" i="1"/>
  <c r="I4324" i="1"/>
  <c r="K4324" i="1"/>
  <c r="J4325" i="1"/>
  <c r="L4325" i="1"/>
  <c r="L4328" i="1" s="1"/>
  <c r="M4326" i="1"/>
  <c r="J4327" i="1"/>
  <c r="B4328" i="1"/>
  <c r="H4328" i="1"/>
  <c r="I4328" i="1"/>
  <c r="K4328" i="1"/>
  <c r="J4329" i="1"/>
  <c r="J4331" i="1" s="1"/>
  <c r="L4329" i="1"/>
  <c r="M4329" i="1" s="1"/>
  <c r="M4330" i="1"/>
  <c r="B4331" i="1"/>
  <c r="H4331" i="1"/>
  <c r="I4331" i="1"/>
  <c r="K4331" i="1"/>
  <c r="J4332" i="1"/>
  <c r="J4334" i="1" s="1"/>
  <c r="L4332" i="1"/>
  <c r="M4332" i="1" s="1"/>
  <c r="M4333" i="1"/>
  <c r="B4334" i="1"/>
  <c r="H4334" i="1"/>
  <c r="I4334" i="1"/>
  <c r="K4334" i="1"/>
  <c r="J4335" i="1"/>
  <c r="J4337" i="1" s="1"/>
  <c r="L4335" i="1"/>
  <c r="M4335" i="1" s="1"/>
  <c r="M4336" i="1"/>
  <c r="B4337" i="1"/>
  <c r="H4337" i="1"/>
  <c r="I4337" i="1"/>
  <c r="K4337" i="1"/>
  <c r="J4338" i="1"/>
  <c r="J4340" i="1" s="1"/>
  <c r="L4338" i="1"/>
  <c r="M4338" i="1" s="1"/>
  <c r="M4339" i="1"/>
  <c r="B4340" i="1"/>
  <c r="H4340" i="1"/>
  <c r="I4340" i="1"/>
  <c r="K4340" i="1"/>
  <c r="J4341" i="1"/>
  <c r="J4343" i="1" s="1"/>
  <c r="L4341" i="1"/>
  <c r="M4341" i="1" s="1"/>
  <c r="M4342" i="1"/>
  <c r="B4343" i="1"/>
  <c r="H4343" i="1"/>
  <c r="I4343" i="1"/>
  <c r="K4343" i="1"/>
  <c r="J4344" i="1"/>
  <c r="J4346" i="1" s="1"/>
  <c r="L4344" i="1"/>
  <c r="M4344" i="1" s="1"/>
  <c r="M4345" i="1"/>
  <c r="B4346" i="1"/>
  <c r="H4346" i="1"/>
  <c r="I4346" i="1"/>
  <c r="K4346" i="1"/>
  <c r="J4347" i="1"/>
  <c r="J4349" i="1" s="1"/>
  <c r="L4347" i="1"/>
  <c r="M4347" i="1" s="1"/>
  <c r="M4348" i="1"/>
  <c r="B4349" i="1"/>
  <c r="H4349" i="1"/>
  <c r="I4349" i="1"/>
  <c r="K4349" i="1"/>
  <c r="J4350" i="1"/>
  <c r="J4352" i="1" s="1"/>
  <c r="L4350" i="1"/>
  <c r="M4350" i="1" s="1"/>
  <c r="M4351" i="1"/>
  <c r="B4352" i="1"/>
  <c r="H4352" i="1"/>
  <c r="I4352" i="1"/>
  <c r="K4352" i="1"/>
  <c r="J4353" i="1"/>
  <c r="L4353" i="1"/>
  <c r="L4356" i="1" s="1"/>
  <c r="M4354" i="1"/>
  <c r="J4355" i="1"/>
  <c r="B4356" i="1"/>
  <c r="H4356" i="1"/>
  <c r="I4356" i="1"/>
  <c r="K4356" i="1"/>
  <c r="J4357" i="1"/>
  <c r="J4359" i="1" s="1"/>
  <c r="L4357" i="1"/>
  <c r="M4357" i="1" s="1"/>
  <c r="M4358" i="1"/>
  <c r="B4359" i="1"/>
  <c r="H4359" i="1"/>
  <c r="I4359" i="1"/>
  <c r="K4359" i="1"/>
  <c r="J4360" i="1"/>
  <c r="J4362" i="1" s="1"/>
  <c r="L4360" i="1"/>
  <c r="M4360" i="1" s="1"/>
  <c r="M4361" i="1"/>
  <c r="B4362" i="1"/>
  <c r="H4362" i="1"/>
  <c r="I4362" i="1"/>
  <c r="K4362" i="1"/>
  <c r="J4363" i="1"/>
  <c r="J4365" i="1" s="1"/>
  <c r="L4363" i="1"/>
  <c r="M4363" i="1" s="1"/>
  <c r="M4364" i="1"/>
  <c r="B4365" i="1"/>
  <c r="H4365" i="1"/>
  <c r="I4365" i="1"/>
  <c r="K4365" i="1"/>
  <c r="J4366" i="1"/>
  <c r="J4368" i="1" s="1"/>
  <c r="L4366" i="1"/>
  <c r="M4366" i="1" s="1"/>
  <c r="M4367" i="1"/>
  <c r="B4368" i="1"/>
  <c r="H4368" i="1"/>
  <c r="I4368" i="1"/>
  <c r="K4368" i="1"/>
  <c r="J4369" i="1"/>
  <c r="J4371" i="1" s="1"/>
  <c r="L4369" i="1"/>
  <c r="M4369" i="1" s="1"/>
  <c r="M4370" i="1"/>
  <c r="B4371" i="1"/>
  <c r="H4371" i="1"/>
  <c r="I4371" i="1"/>
  <c r="K4371" i="1"/>
  <c r="J4372" i="1"/>
  <c r="J4374" i="1" s="1"/>
  <c r="L4372" i="1"/>
  <c r="M4372" i="1" s="1"/>
  <c r="M4373" i="1"/>
  <c r="B4374" i="1"/>
  <c r="H4374" i="1"/>
  <c r="I4374" i="1"/>
  <c r="K4374" i="1"/>
  <c r="J4375" i="1"/>
  <c r="J4377" i="1" s="1"/>
  <c r="L4375" i="1"/>
  <c r="M4375" i="1" s="1"/>
  <c r="M4376" i="1"/>
  <c r="B4377" i="1"/>
  <c r="H4377" i="1"/>
  <c r="I4377" i="1"/>
  <c r="K4377" i="1"/>
  <c r="J4378" i="1"/>
  <c r="J4380" i="1" s="1"/>
  <c r="L4378" i="1"/>
  <c r="M4378" i="1"/>
  <c r="M4379" i="1"/>
  <c r="B4380" i="1"/>
  <c r="H4380" i="1"/>
  <c r="I4380" i="1"/>
  <c r="K4380" i="1"/>
  <c r="J4381" i="1"/>
  <c r="L4381" i="1"/>
  <c r="M4381" i="1" s="1"/>
  <c r="M4382" i="1"/>
  <c r="J4383" i="1"/>
  <c r="B4384" i="1"/>
  <c r="H4384" i="1"/>
  <c r="I4384" i="1"/>
  <c r="K4384" i="1"/>
  <c r="J4385" i="1"/>
  <c r="L4385" i="1"/>
  <c r="M4386" i="1"/>
  <c r="J4387" i="1"/>
  <c r="B4388" i="1"/>
  <c r="H4388" i="1"/>
  <c r="I4388" i="1"/>
  <c r="K4388" i="1"/>
  <c r="J4389" i="1"/>
  <c r="J4391" i="1" s="1"/>
  <c r="L4389" i="1"/>
  <c r="M4389" i="1" s="1"/>
  <c r="M4390" i="1"/>
  <c r="B4391" i="1"/>
  <c r="H4391" i="1"/>
  <c r="I4391" i="1"/>
  <c r="K4391" i="1"/>
  <c r="J4392" i="1"/>
  <c r="J4394" i="1" s="1"/>
  <c r="L4392" i="1"/>
  <c r="M4392" i="1" s="1"/>
  <c r="M4393" i="1"/>
  <c r="B4394" i="1"/>
  <c r="H4394" i="1"/>
  <c r="I4394" i="1"/>
  <c r="K4394" i="1"/>
  <c r="J4395" i="1"/>
  <c r="J4397" i="1" s="1"/>
  <c r="L4395" i="1"/>
  <c r="M4395" i="1" s="1"/>
  <c r="M4396" i="1"/>
  <c r="B4397" i="1"/>
  <c r="H4397" i="1"/>
  <c r="I4397" i="1"/>
  <c r="K4397" i="1"/>
  <c r="J4398" i="1"/>
  <c r="J4400" i="1" s="1"/>
  <c r="L4398" i="1"/>
  <c r="M4398" i="1" s="1"/>
  <c r="M4399" i="1"/>
  <c r="B4400" i="1"/>
  <c r="H4400" i="1"/>
  <c r="I4400" i="1"/>
  <c r="K4400" i="1"/>
  <c r="J4401" i="1"/>
  <c r="J4403" i="1" s="1"/>
  <c r="L4401" i="1"/>
  <c r="M4401" i="1" s="1"/>
  <c r="M4402" i="1"/>
  <c r="B4403" i="1"/>
  <c r="H4403" i="1"/>
  <c r="I4403" i="1"/>
  <c r="K4403" i="1"/>
  <c r="J4404" i="1"/>
  <c r="J4406" i="1" s="1"/>
  <c r="L4404" i="1"/>
  <c r="M4404" i="1" s="1"/>
  <c r="M4405" i="1"/>
  <c r="B4406" i="1"/>
  <c r="H4406" i="1"/>
  <c r="I4406" i="1"/>
  <c r="K4406" i="1"/>
  <c r="J4407" i="1"/>
  <c r="J4409" i="1" s="1"/>
  <c r="L4407" i="1"/>
  <c r="M4407" i="1" s="1"/>
  <c r="M4408" i="1"/>
  <c r="B4409" i="1"/>
  <c r="H4409" i="1"/>
  <c r="I4409" i="1"/>
  <c r="K4409" i="1"/>
  <c r="J4410" i="1"/>
  <c r="J4412" i="1" s="1"/>
  <c r="L4410" i="1"/>
  <c r="M4410" i="1" s="1"/>
  <c r="M4411" i="1"/>
  <c r="B4412" i="1"/>
  <c r="H4412" i="1"/>
  <c r="I4412" i="1"/>
  <c r="K4412" i="1"/>
  <c r="J4413" i="1"/>
  <c r="J4415" i="1" s="1"/>
  <c r="L4413" i="1"/>
  <c r="M4413" i="1" s="1"/>
  <c r="M4414" i="1"/>
  <c r="B4415" i="1"/>
  <c r="H4415" i="1"/>
  <c r="I4415" i="1"/>
  <c r="K4415" i="1"/>
  <c r="J4416" i="1"/>
  <c r="J4418" i="1" s="1"/>
  <c r="L4416" i="1"/>
  <c r="M4416" i="1" s="1"/>
  <c r="M4417" i="1"/>
  <c r="B4418" i="1"/>
  <c r="H4418" i="1"/>
  <c r="I4418" i="1"/>
  <c r="K4418" i="1"/>
  <c r="J4419" i="1"/>
  <c r="J4421" i="1" s="1"/>
  <c r="L4419" i="1"/>
  <c r="M4419" i="1" s="1"/>
  <c r="M4420" i="1"/>
  <c r="B4421" i="1"/>
  <c r="H4421" i="1"/>
  <c r="I4421" i="1"/>
  <c r="K4421" i="1"/>
  <c r="J4422" i="1"/>
  <c r="J4424" i="1" s="1"/>
  <c r="L4422" i="1"/>
  <c r="M4422" i="1" s="1"/>
  <c r="M4423" i="1"/>
  <c r="B4424" i="1"/>
  <c r="H4424" i="1"/>
  <c r="I4424" i="1"/>
  <c r="K4424" i="1"/>
  <c r="J4425" i="1"/>
  <c r="J4427" i="1" s="1"/>
  <c r="L4425" i="1"/>
  <c r="M4425" i="1" s="1"/>
  <c r="M4426" i="1"/>
  <c r="B4427" i="1"/>
  <c r="H4427" i="1"/>
  <c r="I4427" i="1"/>
  <c r="K4427" i="1"/>
  <c r="J4428" i="1"/>
  <c r="J4430" i="1" s="1"/>
  <c r="L4428" i="1"/>
  <c r="M4428" i="1" s="1"/>
  <c r="M4429" i="1"/>
  <c r="B4430" i="1"/>
  <c r="H4430" i="1"/>
  <c r="I4430" i="1"/>
  <c r="K4430" i="1"/>
  <c r="J4431" i="1"/>
  <c r="J4433" i="1" s="1"/>
  <c r="L4431" i="1"/>
  <c r="M4431" i="1" s="1"/>
  <c r="M4432" i="1"/>
  <c r="B4433" i="1"/>
  <c r="H4433" i="1"/>
  <c r="I4433" i="1"/>
  <c r="K4433" i="1"/>
  <c r="J4434" i="1"/>
  <c r="J4436" i="1" s="1"/>
  <c r="L4434" i="1"/>
  <c r="M4434" i="1" s="1"/>
  <c r="M4435" i="1"/>
  <c r="B4436" i="1"/>
  <c r="H4436" i="1"/>
  <c r="I4436" i="1"/>
  <c r="K4436" i="1"/>
  <c r="J4437" i="1"/>
  <c r="J4439" i="1" s="1"/>
  <c r="L4437" i="1"/>
  <c r="M4437" i="1" s="1"/>
  <c r="M4438" i="1"/>
  <c r="B4439" i="1"/>
  <c r="H4439" i="1"/>
  <c r="I4439" i="1"/>
  <c r="K4439" i="1"/>
  <c r="J4440" i="1"/>
  <c r="J4442" i="1" s="1"/>
  <c r="L4440" i="1"/>
  <c r="M4440" i="1" s="1"/>
  <c r="M4441" i="1"/>
  <c r="B4442" i="1"/>
  <c r="H4442" i="1"/>
  <c r="I4442" i="1"/>
  <c r="K4442" i="1"/>
  <c r="J4443" i="1"/>
  <c r="J4445" i="1" s="1"/>
  <c r="L4443" i="1"/>
  <c r="M4443" i="1" s="1"/>
  <c r="M4444" i="1"/>
  <c r="B4445" i="1"/>
  <c r="H4445" i="1"/>
  <c r="I4445" i="1"/>
  <c r="K4445" i="1"/>
  <c r="J4446" i="1"/>
  <c r="J4448" i="1" s="1"/>
  <c r="L4446" i="1"/>
  <c r="M4446" i="1" s="1"/>
  <c r="M4447" i="1"/>
  <c r="B4448" i="1"/>
  <c r="H4448" i="1"/>
  <c r="I4448" i="1"/>
  <c r="K4448" i="1"/>
  <c r="J4449" i="1"/>
  <c r="J4451" i="1" s="1"/>
  <c r="L4449" i="1"/>
  <c r="M4449" i="1" s="1"/>
  <c r="M4450" i="1"/>
  <c r="B4451" i="1"/>
  <c r="H4451" i="1"/>
  <c r="I4451" i="1"/>
  <c r="K4451" i="1"/>
  <c r="J4452" i="1"/>
  <c r="J4454" i="1" s="1"/>
  <c r="L4452" i="1"/>
  <c r="M4452" i="1" s="1"/>
  <c r="M4453" i="1"/>
  <c r="B4454" i="1"/>
  <c r="H4454" i="1"/>
  <c r="I4454" i="1"/>
  <c r="K4454" i="1"/>
  <c r="J4455" i="1"/>
  <c r="L4455" i="1"/>
  <c r="L4458" i="1" s="1"/>
  <c r="M4456" i="1"/>
  <c r="J4457" i="1"/>
  <c r="B4458" i="1"/>
  <c r="H4458" i="1"/>
  <c r="I4458" i="1"/>
  <c r="K4458" i="1"/>
  <c r="J4459" i="1"/>
  <c r="J4461" i="1" s="1"/>
  <c r="L4459" i="1"/>
  <c r="M4459" i="1" s="1"/>
  <c r="M4460" i="1"/>
  <c r="B4461" i="1"/>
  <c r="H4461" i="1"/>
  <c r="I4461" i="1"/>
  <c r="K4461" i="1"/>
  <c r="J4462" i="1"/>
  <c r="L4462" i="1"/>
  <c r="L4465" i="1" s="1"/>
  <c r="M4463" i="1"/>
  <c r="J4464" i="1"/>
  <c r="B4465" i="1"/>
  <c r="H4465" i="1"/>
  <c r="I4465" i="1"/>
  <c r="K4465" i="1"/>
  <c r="J4466" i="1"/>
  <c r="J4468" i="1" s="1"/>
  <c r="L4466" i="1"/>
  <c r="M4466" i="1" s="1"/>
  <c r="M4467" i="1"/>
  <c r="B4468" i="1"/>
  <c r="H4468" i="1"/>
  <c r="I4468" i="1"/>
  <c r="K4468" i="1"/>
  <c r="J4469" i="1"/>
  <c r="J4471" i="1" s="1"/>
  <c r="L4469" i="1"/>
  <c r="M4469" i="1" s="1"/>
  <c r="M4470" i="1"/>
  <c r="B4471" i="1"/>
  <c r="H4471" i="1"/>
  <c r="I4471" i="1"/>
  <c r="K4471" i="1"/>
  <c r="J4472" i="1"/>
  <c r="J4474" i="1" s="1"/>
  <c r="L4472" i="1"/>
  <c r="M4472" i="1" s="1"/>
  <c r="M4473" i="1"/>
  <c r="B4474" i="1"/>
  <c r="H4474" i="1"/>
  <c r="I4474" i="1"/>
  <c r="K4474" i="1"/>
  <c r="J4475" i="1"/>
  <c r="J4477" i="1" s="1"/>
  <c r="L4475" i="1"/>
  <c r="M4475" i="1" s="1"/>
  <c r="M4476" i="1"/>
  <c r="B4477" i="1"/>
  <c r="H4477" i="1"/>
  <c r="I4477" i="1"/>
  <c r="K4477" i="1"/>
  <c r="J4478" i="1"/>
  <c r="J4480" i="1" s="1"/>
  <c r="L4478" i="1"/>
  <c r="M4478" i="1" s="1"/>
  <c r="M4479" i="1"/>
  <c r="B4480" i="1"/>
  <c r="H4480" i="1"/>
  <c r="I4480" i="1"/>
  <c r="K4480" i="1"/>
  <c r="J4481" i="1"/>
  <c r="L4481" i="1"/>
  <c r="L4484" i="1" s="1"/>
  <c r="M4482" i="1"/>
  <c r="J4483" i="1"/>
  <c r="B4484" i="1"/>
  <c r="H4484" i="1"/>
  <c r="I4484" i="1"/>
  <c r="K4484" i="1"/>
  <c r="J4485" i="1"/>
  <c r="J4487" i="1" s="1"/>
  <c r="L4485" i="1"/>
  <c r="M4485" i="1" s="1"/>
  <c r="M4486" i="1"/>
  <c r="B4487" i="1"/>
  <c r="H4487" i="1"/>
  <c r="I4487" i="1"/>
  <c r="K4487" i="1"/>
  <c r="J4488" i="1"/>
  <c r="J4490" i="1" s="1"/>
  <c r="L4488" i="1"/>
  <c r="M4488" i="1" s="1"/>
  <c r="M4489" i="1"/>
  <c r="B4490" i="1"/>
  <c r="H4490" i="1"/>
  <c r="I4490" i="1"/>
  <c r="K4490" i="1"/>
  <c r="J4491" i="1"/>
  <c r="J4493" i="1" s="1"/>
  <c r="L4491" i="1"/>
  <c r="M4491" i="1" s="1"/>
  <c r="M4492" i="1"/>
  <c r="B4493" i="1"/>
  <c r="H4493" i="1"/>
  <c r="I4493" i="1"/>
  <c r="K4493" i="1"/>
  <c r="J4494" i="1"/>
  <c r="J4496" i="1" s="1"/>
  <c r="L4494" i="1"/>
  <c r="M4494" i="1" s="1"/>
  <c r="M4495" i="1"/>
  <c r="B4496" i="1"/>
  <c r="H4496" i="1"/>
  <c r="I4496" i="1"/>
  <c r="K4496" i="1"/>
  <c r="J4497" i="1"/>
  <c r="J4499" i="1" s="1"/>
  <c r="L4497" i="1"/>
  <c r="M4497" i="1" s="1"/>
  <c r="M4498" i="1"/>
  <c r="B4499" i="1"/>
  <c r="H4499" i="1"/>
  <c r="I4499" i="1"/>
  <c r="K4499" i="1"/>
  <c r="J4500" i="1"/>
  <c r="J4502" i="1" s="1"/>
  <c r="L4500" i="1"/>
  <c r="M4500" i="1" s="1"/>
  <c r="M4501" i="1"/>
  <c r="B4502" i="1"/>
  <c r="H4502" i="1"/>
  <c r="I4502" i="1"/>
  <c r="K4502" i="1"/>
  <c r="J4503" i="1"/>
  <c r="J4505" i="1" s="1"/>
  <c r="L4503" i="1"/>
  <c r="M4503" i="1" s="1"/>
  <c r="M4504" i="1"/>
  <c r="B4505" i="1"/>
  <c r="H4505" i="1"/>
  <c r="I4505" i="1"/>
  <c r="K4505" i="1"/>
  <c r="J4506" i="1"/>
  <c r="J4508" i="1" s="1"/>
  <c r="L4506" i="1"/>
  <c r="M4506" i="1" s="1"/>
  <c r="M4507" i="1"/>
  <c r="B4508" i="1"/>
  <c r="H4508" i="1"/>
  <c r="I4508" i="1"/>
  <c r="K4508" i="1"/>
  <c r="J4509" i="1"/>
  <c r="J4511" i="1" s="1"/>
  <c r="L4509" i="1"/>
  <c r="M4509" i="1" s="1"/>
  <c r="M4510" i="1"/>
  <c r="B4511" i="1"/>
  <c r="H4511" i="1"/>
  <c r="I4511" i="1"/>
  <c r="K4511" i="1"/>
  <c r="J4512" i="1"/>
  <c r="J4514" i="1" s="1"/>
  <c r="L4512" i="1"/>
  <c r="M4512" i="1" s="1"/>
  <c r="M4513" i="1"/>
  <c r="B4514" i="1"/>
  <c r="H4514" i="1"/>
  <c r="I4514" i="1"/>
  <c r="K4514" i="1"/>
  <c r="J4515" i="1"/>
  <c r="J4517" i="1" s="1"/>
  <c r="L4515" i="1"/>
  <c r="M4515" i="1" s="1"/>
  <c r="M4516" i="1"/>
  <c r="B4517" i="1"/>
  <c r="H4517" i="1"/>
  <c r="I4517" i="1"/>
  <c r="K4517" i="1"/>
  <c r="J4518" i="1"/>
  <c r="J4520" i="1" s="1"/>
  <c r="L4518" i="1"/>
  <c r="M4518" i="1" s="1"/>
  <c r="M4519" i="1"/>
  <c r="B4520" i="1"/>
  <c r="H4520" i="1"/>
  <c r="I4520" i="1"/>
  <c r="K4520" i="1"/>
  <c r="J4521" i="1"/>
  <c r="J4523" i="1" s="1"/>
  <c r="L4521" i="1"/>
  <c r="M4521" i="1" s="1"/>
  <c r="M4522" i="1"/>
  <c r="B4523" i="1"/>
  <c r="H4523" i="1"/>
  <c r="I4523" i="1"/>
  <c r="K4523" i="1"/>
  <c r="J4524" i="1"/>
  <c r="J4526" i="1" s="1"/>
  <c r="L4524" i="1"/>
  <c r="M4524" i="1" s="1"/>
  <c r="M4525" i="1"/>
  <c r="B4526" i="1"/>
  <c r="H4526" i="1"/>
  <c r="I4526" i="1"/>
  <c r="K4526" i="1"/>
  <c r="J4527" i="1"/>
  <c r="J4529" i="1" s="1"/>
  <c r="L4527" i="1"/>
  <c r="M4527" i="1" s="1"/>
  <c r="M4528" i="1"/>
  <c r="B4529" i="1"/>
  <c r="H4529" i="1"/>
  <c r="I4529" i="1"/>
  <c r="K4529" i="1"/>
  <c r="J4530" i="1"/>
  <c r="J4532" i="1" s="1"/>
  <c r="L4530" i="1"/>
  <c r="M4530" i="1" s="1"/>
  <c r="M4531" i="1"/>
  <c r="B4532" i="1"/>
  <c r="H4532" i="1"/>
  <c r="I4532" i="1"/>
  <c r="K4532" i="1"/>
  <c r="J4533" i="1"/>
  <c r="J4535" i="1" s="1"/>
  <c r="L4533" i="1"/>
  <c r="M4533" i="1" s="1"/>
  <c r="M4534" i="1"/>
  <c r="B4535" i="1"/>
  <c r="H4535" i="1"/>
  <c r="I4535" i="1"/>
  <c r="K4535" i="1"/>
  <c r="J4536" i="1"/>
  <c r="J4538" i="1" s="1"/>
  <c r="L4536" i="1"/>
  <c r="M4536" i="1" s="1"/>
  <c r="M4537" i="1"/>
  <c r="B4538" i="1"/>
  <c r="H4538" i="1"/>
  <c r="I4538" i="1"/>
  <c r="K4538" i="1"/>
  <c r="J4539" i="1"/>
  <c r="J4541" i="1" s="1"/>
  <c r="L4539" i="1"/>
  <c r="M4539" i="1" s="1"/>
  <c r="M4540" i="1"/>
  <c r="B4541" i="1"/>
  <c r="H4541" i="1"/>
  <c r="I4541" i="1"/>
  <c r="K4541" i="1"/>
  <c r="J4542" i="1"/>
  <c r="J4544" i="1" s="1"/>
  <c r="L4542" i="1"/>
  <c r="M4542" i="1" s="1"/>
  <c r="M4543" i="1"/>
  <c r="B4544" i="1"/>
  <c r="H4544" i="1"/>
  <c r="I4544" i="1"/>
  <c r="K4544" i="1"/>
  <c r="J4545" i="1"/>
  <c r="L4545" i="1"/>
  <c r="M4545" i="1" s="1"/>
  <c r="M4546" i="1"/>
  <c r="J4547" i="1"/>
  <c r="B4548" i="1"/>
  <c r="H4548" i="1"/>
  <c r="I4548" i="1"/>
  <c r="K4548" i="1"/>
  <c r="J4549" i="1"/>
  <c r="L4549" i="1"/>
  <c r="L4552" i="1" s="1"/>
  <c r="M4550" i="1"/>
  <c r="J4551" i="1"/>
  <c r="B4552" i="1"/>
  <c r="H4552" i="1"/>
  <c r="I4552" i="1"/>
  <c r="K4552" i="1"/>
  <c r="J4553" i="1"/>
  <c r="J4555" i="1" s="1"/>
  <c r="L4553" i="1"/>
  <c r="M4553" i="1" s="1"/>
  <c r="M4554" i="1"/>
  <c r="B4555" i="1"/>
  <c r="H4555" i="1"/>
  <c r="I4555" i="1"/>
  <c r="K4555" i="1"/>
  <c r="J4556" i="1"/>
  <c r="J4558" i="1" s="1"/>
  <c r="L4556" i="1"/>
  <c r="M4556" i="1" s="1"/>
  <c r="M4557" i="1"/>
  <c r="B4558" i="1"/>
  <c r="H4558" i="1"/>
  <c r="I4558" i="1"/>
  <c r="K4558" i="1"/>
  <c r="J4559" i="1"/>
  <c r="J4561" i="1" s="1"/>
  <c r="L4559" i="1"/>
  <c r="M4559" i="1" s="1"/>
  <c r="M4560" i="1"/>
  <c r="B4561" i="1"/>
  <c r="H4561" i="1"/>
  <c r="I4561" i="1"/>
  <c r="K4561" i="1"/>
  <c r="J4562" i="1"/>
  <c r="J4564" i="1" s="1"/>
  <c r="L4562" i="1"/>
  <c r="M4562" i="1" s="1"/>
  <c r="M4563" i="1"/>
  <c r="B4564" i="1"/>
  <c r="H4564" i="1"/>
  <c r="I4564" i="1"/>
  <c r="K4564" i="1"/>
  <c r="J4565" i="1"/>
  <c r="J4567" i="1" s="1"/>
  <c r="L4565" i="1"/>
  <c r="M4565" i="1" s="1"/>
  <c r="M4566" i="1"/>
  <c r="B4567" i="1"/>
  <c r="H4567" i="1"/>
  <c r="I4567" i="1"/>
  <c r="K4567" i="1"/>
  <c r="J4568" i="1"/>
  <c r="J4570" i="1" s="1"/>
  <c r="L4568" i="1"/>
  <c r="M4568" i="1" s="1"/>
  <c r="M4569" i="1"/>
  <c r="B4570" i="1"/>
  <c r="H4570" i="1"/>
  <c r="I4570" i="1"/>
  <c r="K4570" i="1"/>
  <c r="J4571" i="1"/>
  <c r="J4573" i="1" s="1"/>
  <c r="L4571" i="1"/>
  <c r="M4571" i="1" s="1"/>
  <c r="M4572" i="1"/>
  <c r="B4573" i="1"/>
  <c r="H4573" i="1"/>
  <c r="I4573" i="1"/>
  <c r="K4573" i="1"/>
  <c r="J4574" i="1"/>
  <c r="L4574" i="1"/>
  <c r="L4577" i="1" s="1"/>
  <c r="M4575" i="1"/>
  <c r="J4576" i="1"/>
  <c r="B4577" i="1"/>
  <c r="H4577" i="1"/>
  <c r="I4577" i="1"/>
  <c r="K4577" i="1"/>
  <c r="J4578" i="1"/>
  <c r="L4578" i="1"/>
  <c r="M4578" i="1" s="1"/>
  <c r="M4579" i="1"/>
  <c r="J4580" i="1"/>
  <c r="B4581" i="1"/>
  <c r="H4581" i="1"/>
  <c r="I4581" i="1"/>
  <c r="K4581" i="1"/>
  <c r="J4582" i="1"/>
  <c r="J4584" i="1" s="1"/>
  <c r="L4582" i="1"/>
  <c r="M4582" i="1" s="1"/>
  <c r="M4583" i="1"/>
  <c r="B4584" i="1"/>
  <c r="H4584" i="1"/>
  <c r="I4584" i="1"/>
  <c r="K4584" i="1"/>
  <c r="J4585" i="1"/>
  <c r="L4585" i="1"/>
  <c r="L4588" i="1" s="1"/>
  <c r="M4586" i="1"/>
  <c r="J4587" i="1"/>
  <c r="B4588" i="1"/>
  <c r="H4588" i="1"/>
  <c r="I4588" i="1"/>
  <c r="K4588" i="1"/>
  <c r="J4589" i="1"/>
  <c r="J4591" i="1" s="1"/>
  <c r="L4589" i="1"/>
  <c r="M4589" i="1" s="1"/>
  <c r="M4590" i="1"/>
  <c r="B4591" i="1"/>
  <c r="H4591" i="1"/>
  <c r="I4591" i="1"/>
  <c r="K4591" i="1"/>
  <c r="J4592" i="1"/>
  <c r="J4594" i="1" s="1"/>
  <c r="L4592" i="1"/>
  <c r="M4592" i="1" s="1"/>
  <c r="M4593" i="1"/>
  <c r="B4594" i="1"/>
  <c r="H4594" i="1"/>
  <c r="I4594" i="1"/>
  <c r="K4594" i="1"/>
  <c r="J4595" i="1"/>
  <c r="J4597" i="1" s="1"/>
  <c r="L4595" i="1"/>
  <c r="M4595" i="1" s="1"/>
  <c r="M4596" i="1"/>
  <c r="B4597" i="1"/>
  <c r="H4597" i="1"/>
  <c r="I4597" i="1"/>
  <c r="K4597" i="1"/>
  <c r="J4598" i="1"/>
  <c r="J4600" i="1" s="1"/>
  <c r="L4598" i="1"/>
  <c r="M4598" i="1" s="1"/>
  <c r="M4599" i="1"/>
  <c r="B4600" i="1"/>
  <c r="H4600" i="1"/>
  <c r="I4600" i="1"/>
  <c r="K4600" i="1"/>
  <c r="J4601" i="1"/>
  <c r="J4603" i="1" s="1"/>
  <c r="L4601" i="1"/>
  <c r="M4601" i="1" s="1"/>
  <c r="M4602" i="1"/>
  <c r="B4603" i="1"/>
  <c r="H4603" i="1"/>
  <c r="I4603" i="1"/>
  <c r="K4603" i="1"/>
  <c r="J4604" i="1"/>
  <c r="J4606" i="1" s="1"/>
  <c r="L4604" i="1"/>
  <c r="M4604" i="1" s="1"/>
  <c r="M4605" i="1"/>
  <c r="B4606" i="1"/>
  <c r="H4606" i="1"/>
  <c r="I4606" i="1"/>
  <c r="K4606" i="1"/>
  <c r="J4607" i="1"/>
  <c r="J4609" i="1" s="1"/>
  <c r="L4607" i="1"/>
  <c r="M4607" i="1" s="1"/>
  <c r="M4608" i="1"/>
  <c r="B4609" i="1"/>
  <c r="H4609" i="1"/>
  <c r="I4609" i="1"/>
  <c r="K4609" i="1"/>
  <c r="J4610" i="1"/>
  <c r="J4612" i="1" s="1"/>
  <c r="L4610" i="1"/>
  <c r="M4610" i="1" s="1"/>
  <c r="M4611" i="1"/>
  <c r="B4612" i="1"/>
  <c r="H4612" i="1"/>
  <c r="I4612" i="1"/>
  <c r="K4612" i="1"/>
  <c r="J4613" i="1"/>
  <c r="L4613" i="1"/>
  <c r="M4613" i="1" s="1"/>
  <c r="M4614" i="1"/>
  <c r="J4615" i="1"/>
  <c r="B4616" i="1"/>
  <c r="H4616" i="1"/>
  <c r="I4616" i="1"/>
  <c r="K4616" i="1"/>
  <c r="J4617" i="1"/>
  <c r="J4619" i="1" s="1"/>
  <c r="L4617" i="1"/>
  <c r="M4617" i="1" s="1"/>
  <c r="M4618" i="1"/>
  <c r="B4619" i="1"/>
  <c r="H4619" i="1"/>
  <c r="I4619" i="1"/>
  <c r="K4619" i="1"/>
  <c r="J4620" i="1"/>
  <c r="J4622" i="1" s="1"/>
  <c r="L4620" i="1"/>
  <c r="M4620" i="1" s="1"/>
  <c r="M4621" i="1"/>
  <c r="B4622" i="1"/>
  <c r="H4622" i="1"/>
  <c r="I4622" i="1"/>
  <c r="K4622" i="1"/>
  <c r="J4623" i="1"/>
  <c r="J4625" i="1" s="1"/>
  <c r="L4623" i="1"/>
  <c r="M4623" i="1" s="1"/>
  <c r="M4624" i="1"/>
  <c r="B4625" i="1"/>
  <c r="H4625" i="1"/>
  <c r="I4625" i="1"/>
  <c r="K4625" i="1"/>
  <c r="J4626" i="1"/>
  <c r="J4628" i="1" s="1"/>
  <c r="L4626" i="1"/>
  <c r="M4626" i="1" s="1"/>
  <c r="M4627" i="1"/>
  <c r="B4628" i="1"/>
  <c r="H4628" i="1"/>
  <c r="I4628" i="1"/>
  <c r="K4628" i="1"/>
  <c r="J4629" i="1"/>
  <c r="J4631" i="1" s="1"/>
  <c r="L4629" i="1"/>
  <c r="M4629" i="1" s="1"/>
  <c r="M4630" i="1"/>
  <c r="B4631" i="1"/>
  <c r="H4631" i="1"/>
  <c r="I4631" i="1"/>
  <c r="K4631" i="1"/>
  <c r="J4632" i="1"/>
  <c r="J4634" i="1" s="1"/>
  <c r="L4632" i="1"/>
  <c r="M4632" i="1" s="1"/>
  <c r="M4633" i="1"/>
  <c r="B4634" i="1"/>
  <c r="H4634" i="1"/>
  <c r="I4634" i="1"/>
  <c r="K4634" i="1"/>
  <c r="J4635" i="1"/>
  <c r="L4635" i="1"/>
  <c r="M4635" i="1" s="1"/>
  <c r="M4636" i="1"/>
  <c r="J4637" i="1"/>
  <c r="B4638" i="1"/>
  <c r="H4638" i="1"/>
  <c r="I4638" i="1"/>
  <c r="K4638" i="1"/>
  <c r="J4639" i="1"/>
  <c r="J4641" i="1" s="1"/>
  <c r="L4639" i="1"/>
  <c r="M4639" i="1" s="1"/>
  <c r="M4640" i="1"/>
  <c r="B4641" i="1"/>
  <c r="H4641" i="1"/>
  <c r="I4641" i="1"/>
  <c r="K4641" i="1"/>
  <c r="J4642" i="1"/>
  <c r="J4644" i="1" s="1"/>
  <c r="L4642" i="1"/>
  <c r="M4642" i="1" s="1"/>
  <c r="M4643" i="1"/>
  <c r="B4644" i="1"/>
  <c r="H4644" i="1"/>
  <c r="I4644" i="1"/>
  <c r="K4644" i="1"/>
  <c r="J4645" i="1"/>
  <c r="J4647" i="1" s="1"/>
  <c r="L4645" i="1"/>
  <c r="M4645" i="1" s="1"/>
  <c r="M4646" i="1"/>
  <c r="B4647" i="1"/>
  <c r="H4647" i="1"/>
  <c r="I4647" i="1"/>
  <c r="K4647" i="1"/>
  <c r="J4648" i="1"/>
  <c r="J4650" i="1" s="1"/>
  <c r="L4648" i="1"/>
  <c r="M4648" i="1" s="1"/>
  <c r="M4649" i="1"/>
  <c r="B4650" i="1"/>
  <c r="H4650" i="1"/>
  <c r="I4650" i="1"/>
  <c r="K4650" i="1"/>
  <c r="J4651" i="1"/>
  <c r="L4651" i="1"/>
  <c r="L4654" i="1" s="1"/>
  <c r="M4652" i="1"/>
  <c r="J4653" i="1"/>
  <c r="B4654" i="1"/>
  <c r="H4654" i="1"/>
  <c r="I4654" i="1"/>
  <c r="K4654" i="1"/>
  <c r="J4655" i="1"/>
  <c r="L4655" i="1"/>
  <c r="M4656" i="1"/>
  <c r="J4657" i="1"/>
  <c r="B4658" i="1"/>
  <c r="H4658" i="1"/>
  <c r="I4658" i="1"/>
  <c r="K4658" i="1"/>
  <c r="J4659" i="1"/>
  <c r="J4661" i="1" s="1"/>
  <c r="L4659" i="1"/>
  <c r="M4659" i="1" s="1"/>
  <c r="M4660" i="1"/>
  <c r="B4661" i="1"/>
  <c r="H4661" i="1"/>
  <c r="I4661" i="1"/>
  <c r="K4661" i="1"/>
  <c r="J4662" i="1"/>
  <c r="J4664" i="1" s="1"/>
  <c r="L4662" i="1"/>
  <c r="M4662" i="1" s="1"/>
  <c r="M4663" i="1"/>
  <c r="B4664" i="1"/>
  <c r="H4664" i="1"/>
  <c r="I4664" i="1"/>
  <c r="K4664" i="1"/>
  <c r="J4665" i="1"/>
  <c r="J4667" i="1" s="1"/>
  <c r="L4665" i="1"/>
  <c r="M4665" i="1" s="1"/>
  <c r="M4666" i="1"/>
  <c r="B4667" i="1"/>
  <c r="H4667" i="1"/>
  <c r="I4667" i="1"/>
  <c r="K4667" i="1"/>
  <c r="J4668" i="1"/>
  <c r="J4670" i="1" s="1"/>
  <c r="L4668" i="1"/>
  <c r="M4668" i="1" s="1"/>
  <c r="M4669" i="1"/>
  <c r="B4670" i="1"/>
  <c r="H4670" i="1"/>
  <c r="I4670" i="1"/>
  <c r="K4670" i="1"/>
  <c r="J4671" i="1"/>
  <c r="J4673" i="1" s="1"/>
  <c r="L4671" i="1"/>
  <c r="M4671" i="1" s="1"/>
  <c r="M4672" i="1"/>
  <c r="B4673" i="1"/>
  <c r="H4673" i="1"/>
  <c r="I4673" i="1"/>
  <c r="K4673" i="1"/>
  <c r="J4674" i="1"/>
  <c r="J4676" i="1" s="1"/>
  <c r="L4674" i="1"/>
  <c r="M4674" i="1" s="1"/>
  <c r="M4675" i="1"/>
  <c r="B4676" i="1"/>
  <c r="H4676" i="1"/>
  <c r="I4676" i="1"/>
  <c r="K4676" i="1"/>
  <c r="J4677" i="1"/>
  <c r="J4679" i="1" s="1"/>
  <c r="L4677" i="1"/>
  <c r="M4677" i="1" s="1"/>
  <c r="M4678" i="1"/>
  <c r="B4679" i="1"/>
  <c r="H4679" i="1"/>
  <c r="I4679" i="1"/>
  <c r="K4679" i="1"/>
  <c r="J4680" i="1"/>
  <c r="J4682" i="1" s="1"/>
  <c r="L4680" i="1"/>
  <c r="M4680" i="1" s="1"/>
  <c r="M4681" i="1"/>
  <c r="B4682" i="1"/>
  <c r="H4682" i="1"/>
  <c r="I4682" i="1"/>
  <c r="K4682" i="1"/>
  <c r="J4683" i="1"/>
  <c r="J4685" i="1" s="1"/>
  <c r="L4683" i="1"/>
  <c r="M4683" i="1" s="1"/>
  <c r="M4684" i="1"/>
  <c r="B4685" i="1"/>
  <c r="H4685" i="1"/>
  <c r="I4685" i="1"/>
  <c r="K4685" i="1"/>
  <c r="J4686" i="1"/>
  <c r="J4688" i="1" s="1"/>
  <c r="L4686" i="1"/>
  <c r="M4686" i="1" s="1"/>
  <c r="M4687" i="1"/>
  <c r="B4688" i="1"/>
  <c r="H4688" i="1"/>
  <c r="I4688" i="1"/>
  <c r="K4688" i="1"/>
  <c r="J4689" i="1"/>
  <c r="J4691" i="1" s="1"/>
  <c r="L4689" i="1"/>
  <c r="M4689" i="1" s="1"/>
  <c r="M4690" i="1"/>
  <c r="B4691" i="1"/>
  <c r="H4691" i="1"/>
  <c r="I4691" i="1"/>
  <c r="K4691" i="1"/>
  <c r="J4692" i="1"/>
  <c r="J4694" i="1" s="1"/>
  <c r="L4692" i="1"/>
  <c r="M4692" i="1" s="1"/>
  <c r="M4693" i="1"/>
  <c r="B4694" i="1"/>
  <c r="H4694" i="1"/>
  <c r="I4694" i="1"/>
  <c r="K4694" i="1"/>
  <c r="J4695" i="1"/>
  <c r="J4697" i="1" s="1"/>
  <c r="L4695" i="1"/>
  <c r="M4695" i="1" s="1"/>
  <c r="M4696" i="1"/>
  <c r="B4697" i="1"/>
  <c r="H4697" i="1"/>
  <c r="I4697" i="1"/>
  <c r="K4697" i="1"/>
  <c r="J4698" i="1"/>
  <c r="J4700" i="1" s="1"/>
  <c r="L4698" i="1"/>
  <c r="M4698" i="1" s="1"/>
  <c r="M4699" i="1"/>
  <c r="B4700" i="1"/>
  <c r="H4700" i="1"/>
  <c r="I4700" i="1"/>
  <c r="K4700" i="1"/>
  <c r="J4701" i="1"/>
  <c r="J4703" i="1" s="1"/>
  <c r="L4701" i="1"/>
  <c r="M4701" i="1" s="1"/>
  <c r="M4702" i="1"/>
  <c r="B4703" i="1"/>
  <c r="H4703" i="1"/>
  <c r="I4703" i="1"/>
  <c r="K4703" i="1"/>
  <c r="J4704" i="1"/>
  <c r="J4706" i="1" s="1"/>
  <c r="L4704" i="1"/>
  <c r="M4704" i="1" s="1"/>
  <c r="M4705" i="1"/>
  <c r="B4706" i="1"/>
  <c r="H4706" i="1"/>
  <c r="I4706" i="1"/>
  <c r="K4706" i="1"/>
  <c r="J4707" i="1"/>
  <c r="J4709" i="1" s="1"/>
  <c r="L4707" i="1"/>
  <c r="M4707" i="1" s="1"/>
  <c r="M4708" i="1"/>
  <c r="B4709" i="1"/>
  <c r="H4709" i="1"/>
  <c r="I4709" i="1"/>
  <c r="K4709" i="1"/>
  <c r="J4710" i="1"/>
  <c r="J4712" i="1" s="1"/>
  <c r="L4710" i="1"/>
  <c r="M4710" i="1" s="1"/>
  <c r="M4711" i="1"/>
  <c r="B4712" i="1"/>
  <c r="H4712" i="1"/>
  <c r="I4712" i="1"/>
  <c r="K4712" i="1"/>
  <c r="J4713" i="1"/>
  <c r="J4715" i="1" s="1"/>
  <c r="L4713" i="1"/>
  <c r="M4713" i="1" s="1"/>
  <c r="M4714" i="1"/>
  <c r="B4715" i="1"/>
  <c r="H4715" i="1"/>
  <c r="I4715" i="1"/>
  <c r="K4715" i="1"/>
  <c r="J4716" i="1"/>
  <c r="J4718" i="1" s="1"/>
  <c r="L4716" i="1"/>
  <c r="M4716" i="1" s="1"/>
  <c r="M4717" i="1"/>
  <c r="B4718" i="1"/>
  <c r="H4718" i="1"/>
  <c r="I4718" i="1"/>
  <c r="K4718" i="1"/>
  <c r="J4719" i="1"/>
  <c r="J4721" i="1" s="1"/>
  <c r="L4719" i="1"/>
  <c r="M4719" i="1" s="1"/>
  <c r="M4720" i="1"/>
  <c r="B4721" i="1"/>
  <c r="H4721" i="1"/>
  <c r="I4721" i="1"/>
  <c r="K4721" i="1"/>
  <c r="J4722" i="1"/>
  <c r="J4724" i="1" s="1"/>
  <c r="L4722" i="1"/>
  <c r="M4722" i="1" s="1"/>
  <c r="M4723" i="1"/>
  <c r="B4724" i="1"/>
  <c r="H4724" i="1"/>
  <c r="I4724" i="1"/>
  <c r="K4724" i="1"/>
  <c r="J4725" i="1"/>
  <c r="J4727" i="1" s="1"/>
  <c r="L4725" i="1"/>
  <c r="M4725" i="1" s="1"/>
  <c r="M4726" i="1"/>
  <c r="B4727" i="1"/>
  <c r="H4727" i="1"/>
  <c r="I4727" i="1"/>
  <c r="K4727" i="1"/>
  <c r="J4728" i="1"/>
  <c r="J4730" i="1" s="1"/>
  <c r="L4728" i="1"/>
  <c r="M4728" i="1" s="1"/>
  <c r="M4729" i="1"/>
  <c r="B4730" i="1"/>
  <c r="H4730" i="1"/>
  <c r="I4730" i="1"/>
  <c r="K4730" i="1"/>
  <c r="J4731" i="1"/>
  <c r="J4733" i="1" s="1"/>
  <c r="L4731" i="1"/>
  <c r="M4731" i="1" s="1"/>
  <c r="M4732" i="1"/>
  <c r="B4733" i="1"/>
  <c r="H4733" i="1"/>
  <c r="I4733" i="1"/>
  <c r="K4733" i="1"/>
  <c r="J4734" i="1"/>
  <c r="J4736" i="1" s="1"/>
  <c r="L4734" i="1"/>
  <c r="M4734" i="1" s="1"/>
  <c r="M4735" i="1"/>
  <c r="B4736" i="1"/>
  <c r="H4736" i="1"/>
  <c r="I4736" i="1"/>
  <c r="K4736" i="1"/>
  <c r="J4737" i="1"/>
  <c r="J4739" i="1" s="1"/>
  <c r="L4737" i="1"/>
  <c r="M4737" i="1" s="1"/>
  <c r="M4738" i="1"/>
  <c r="B4739" i="1"/>
  <c r="H4739" i="1"/>
  <c r="I4739" i="1"/>
  <c r="K4739" i="1"/>
  <c r="J4740" i="1"/>
  <c r="J4742" i="1" s="1"/>
  <c r="L4740" i="1"/>
  <c r="M4740" i="1" s="1"/>
  <c r="M4741" i="1"/>
  <c r="B4742" i="1"/>
  <c r="H4742" i="1"/>
  <c r="I4742" i="1"/>
  <c r="K4742" i="1"/>
  <c r="J4743" i="1"/>
  <c r="L4743" i="1"/>
  <c r="L4746" i="1" s="1"/>
  <c r="M4744" i="1"/>
  <c r="J4745" i="1"/>
  <c r="B4746" i="1"/>
  <c r="H4746" i="1"/>
  <c r="I4746" i="1"/>
  <c r="K4746" i="1"/>
  <c r="J4747" i="1"/>
  <c r="J4749" i="1" s="1"/>
  <c r="L4747" i="1"/>
  <c r="M4747" i="1" s="1"/>
  <c r="M4748" i="1"/>
  <c r="B4749" i="1"/>
  <c r="H4749" i="1"/>
  <c r="I4749" i="1"/>
  <c r="K4749" i="1"/>
  <c r="J4750" i="1"/>
  <c r="L4750" i="1"/>
  <c r="L4753" i="1" s="1"/>
  <c r="M4751" i="1"/>
  <c r="J4752" i="1"/>
  <c r="B4753" i="1"/>
  <c r="H4753" i="1"/>
  <c r="I4753" i="1"/>
  <c r="K4753" i="1"/>
  <c r="J4754" i="1"/>
  <c r="J4756" i="1" s="1"/>
  <c r="L4754" i="1"/>
  <c r="M4754" i="1" s="1"/>
  <c r="M4755" i="1"/>
  <c r="B4756" i="1"/>
  <c r="H4756" i="1"/>
  <c r="I4756" i="1"/>
  <c r="K4756" i="1"/>
  <c r="J4757" i="1"/>
  <c r="J4759" i="1" s="1"/>
  <c r="L4757" i="1"/>
  <c r="M4757" i="1" s="1"/>
  <c r="M4758" i="1"/>
  <c r="B4759" i="1"/>
  <c r="H4759" i="1"/>
  <c r="I4759" i="1"/>
  <c r="K4759" i="1"/>
  <c r="J4760" i="1"/>
  <c r="J4762" i="1" s="1"/>
  <c r="L4760" i="1"/>
  <c r="M4760" i="1" s="1"/>
  <c r="M4761" i="1"/>
  <c r="B4762" i="1"/>
  <c r="H4762" i="1"/>
  <c r="I4762" i="1"/>
  <c r="K4762" i="1"/>
  <c r="J4763" i="1"/>
  <c r="J4765" i="1" s="1"/>
  <c r="L4763" i="1"/>
  <c r="M4763" i="1" s="1"/>
  <c r="M4764" i="1"/>
  <c r="B4765" i="1"/>
  <c r="H4765" i="1"/>
  <c r="I4765" i="1"/>
  <c r="K4765" i="1"/>
  <c r="J4766" i="1"/>
  <c r="J4768" i="1" s="1"/>
  <c r="L4766" i="1"/>
  <c r="M4766" i="1" s="1"/>
  <c r="M4767" i="1"/>
  <c r="B4768" i="1"/>
  <c r="H4768" i="1"/>
  <c r="I4768" i="1"/>
  <c r="K4768" i="1"/>
  <c r="J4769" i="1"/>
  <c r="J4771" i="1" s="1"/>
  <c r="L4769" i="1"/>
  <c r="M4769" i="1" s="1"/>
  <c r="B4771" i="1"/>
  <c r="H4771" i="1"/>
  <c r="I4771" i="1"/>
  <c r="K4771" i="1"/>
  <c r="J4772" i="1"/>
  <c r="J4774" i="1" s="1"/>
  <c r="L4772" i="1"/>
  <c r="M4772" i="1" s="1"/>
  <c r="B4774" i="1"/>
  <c r="H4774" i="1"/>
  <c r="I4774" i="1"/>
  <c r="K4774" i="1"/>
  <c r="J4775" i="1"/>
  <c r="J4777" i="1" s="1"/>
  <c r="L4775" i="1"/>
  <c r="M4776" i="1" s="1"/>
  <c r="B4777" i="1"/>
  <c r="H4777" i="1"/>
  <c r="I4777" i="1"/>
  <c r="K4777" i="1"/>
  <c r="J4778" i="1"/>
  <c r="J4780" i="1" s="1"/>
  <c r="L4778" i="1"/>
  <c r="M4778" i="1" s="1"/>
  <c r="M4779" i="1"/>
  <c r="B4780" i="1"/>
  <c r="H4780" i="1"/>
  <c r="I4780" i="1"/>
  <c r="K4780" i="1"/>
  <c r="J4781" i="1"/>
  <c r="J4783" i="1" s="1"/>
  <c r="L4781" i="1"/>
  <c r="M4781" i="1" s="1"/>
  <c r="M4782" i="1"/>
  <c r="B4783" i="1"/>
  <c r="H4783" i="1"/>
  <c r="I4783" i="1"/>
  <c r="K4783" i="1"/>
  <c r="J4784" i="1"/>
  <c r="J4786" i="1" s="1"/>
  <c r="L4784" i="1"/>
  <c r="M4784" i="1" s="1"/>
  <c r="B4786" i="1"/>
  <c r="H4786" i="1"/>
  <c r="I4786" i="1"/>
  <c r="K4786" i="1"/>
  <c r="J4787" i="1"/>
  <c r="J4789" i="1" s="1"/>
  <c r="L4787" i="1"/>
  <c r="B4789" i="1"/>
  <c r="H4789" i="1"/>
  <c r="I4789" i="1"/>
  <c r="K4789" i="1"/>
  <c r="J4790" i="1"/>
  <c r="J4792" i="1" s="1"/>
  <c r="L4790" i="1"/>
  <c r="M4790" i="1" s="1"/>
  <c r="B4792" i="1"/>
  <c r="H4792" i="1"/>
  <c r="I4792" i="1"/>
  <c r="K4792" i="1"/>
  <c r="J4793" i="1"/>
  <c r="J4795" i="1" s="1"/>
  <c r="L4793" i="1"/>
  <c r="M4793" i="1" s="1"/>
  <c r="B4795" i="1"/>
  <c r="H4795" i="1"/>
  <c r="I4795" i="1"/>
  <c r="K4795" i="1"/>
  <c r="J4796" i="1"/>
  <c r="J4798" i="1" s="1"/>
  <c r="L4796" i="1"/>
  <c r="M4796" i="1" s="1"/>
  <c r="B4798" i="1"/>
  <c r="H4798" i="1"/>
  <c r="I4798" i="1"/>
  <c r="K4798" i="1"/>
  <c r="J4799" i="1"/>
  <c r="J4801" i="1" s="1"/>
  <c r="L4799" i="1"/>
  <c r="M4799" i="1" s="1"/>
  <c r="B4801" i="1"/>
  <c r="H4801" i="1"/>
  <c r="I4801" i="1"/>
  <c r="K4801" i="1"/>
  <c r="J4802" i="1"/>
  <c r="J4804" i="1" s="1"/>
  <c r="L4802" i="1"/>
  <c r="M4802" i="1" s="1"/>
  <c r="B4804" i="1"/>
  <c r="H4804" i="1"/>
  <c r="I4804" i="1"/>
  <c r="K4804" i="1"/>
  <c r="J4805" i="1"/>
  <c r="J4807" i="1" s="1"/>
  <c r="L4805" i="1"/>
  <c r="M4805" i="1" s="1"/>
  <c r="B4807" i="1"/>
  <c r="H4807" i="1"/>
  <c r="I4807" i="1"/>
  <c r="K4807" i="1"/>
  <c r="J4808" i="1"/>
  <c r="J4810" i="1" s="1"/>
  <c r="L4808" i="1"/>
  <c r="M4808" i="1" s="1"/>
  <c r="B4810" i="1"/>
  <c r="H4810" i="1"/>
  <c r="I4810" i="1"/>
  <c r="K4810" i="1"/>
  <c r="J4811" i="1"/>
  <c r="J4813" i="1" s="1"/>
  <c r="L4811" i="1"/>
  <c r="B4813" i="1"/>
  <c r="H4813" i="1"/>
  <c r="I4813" i="1"/>
  <c r="K4813" i="1"/>
  <c r="J4814" i="1"/>
  <c r="J4816" i="1" s="1"/>
  <c r="L4814" i="1"/>
  <c r="M4814" i="1" s="1"/>
  <c r="B4816" i="1"/>
  <c r="H4816" i="1"/>
  <c r="I4816" i="1"/>
  <c r="K4816" i="1"/>
  <c r="J4817" i="1"/>
  <c r="J4819" i="1" s="1"/>
  <c r="L4817" i="1"/>
  <c r="M4817" i="1" s="1"/>
  <c r="B4819" i="1"/>
  <c r="H4819" i="1"/>
  <c r="I4819" i="1"/>
  <c r="K4819" i="1"/>
  <c r="J4820" i="1"/>
  <c r="J4822" i="1" s="1"/>
  <c r="L4820" i="1"/>
  <c r="M4824" i="1" s="1"/>
  <c r="B4822" i="1"/>
  <c r="H4822" i="1"/>
  <c r="I4822" i="1"/>
  <c r="K4822" i="1"/>
  <c r="J4823" i="1"/>
  <c r="J4825" i="1" s="1"/>
  <c r="L4823" i="1"/>
  <c r="M4823" i="1" s="1"/>
  <c r="B4825" i="1"/>
  <c r="H4825" i="1"/>
  <c r="I4825" i="1"/>
  <c r="K4825" i="1"/>
  <c r="J4826" i="1"/>
  <c r="J4828" i="1" s="1"/>
  <c r="L4826" i="1"/>
  <c r="B4828" i="1"/>
  <c r="H4828" i="1"/>
  <c r="I4828" i="1"/>
  <c r="K4828" i="1"/>
  <c r="J4829" i="1"/>
  <c r="J4831" i="1" s="1"/>
  <c r="L4829" i="1"/>
  <c r="M4829" i="1" s="1"/>
  <c r="B4831" i="1"/>
  <c r="H4831" i="1"/>
  <c r="I4831" i="1"/>
  <c r="K4831" i="1"/>
  <c r="J4832" i="1"/>
  <c r="J4834" i="1" s="1"/>
  <c r="L4832" i="1"/>
  <c r="M4832" i="1" s="1"/>
  <c r="B4834" i="1"/>
  <c r="H4834" i="1"/>
  <c r="I4834" i="1"/>
  <c r="K4834" i="1"/>
  <c r="J4835" i="1"/>
  <c r="J4837" i="1" s="1"/>
  <c r="L4835" i="1"/>
  <c r="B4837" i="1"/>
  <c r="H4837" i="1"/>
  <c r="I4837" i="1"/>
  <c r="K4837" i="1"/>
  <c r="J4838" i="1"/>
  <c r="J4840" i="1" s="1"/>
  <c r="L4838" i="1"/>
  <c r="M4842" i="1" s="1"/>
  <c r="B4840" i="1"/>
  <c r="H4840" i="1"/>
  <c r="I4840" i="1"/>
  <c r="K4840" i="1"/>
  <c r="J4841" i="1"/>
  <c r="L4841" i="1"/>
  <c r="L4844" i="1" s="1"/>
  <c r="J4843" i="1"/>
  <c r="B4844" i="1"/>
  <c r="H4844" i="1"/>
  <c r="I4844" i="1"/>
  <c r="K4844" i="1"/>
  <c r="J4845" i="1"/>
  <c r="J4847" i="1" s="1"/>
  <c r="L4845" i="1"/>
  <c r="M4849" i="1" s="1"/>
  <c r="M4846" i="1"/>
  <c r="B4847" i="1"/>
  <c r="H4847" i="1"/>
  <c r="I4847" i="1"/>
  <c r="K4847" i="1"/>
  <c r="J4848" i="1"/>
  <c r="J4850" i="1" s="1"/>
  <c r="L4848" i="1"/>
  <c r="M4848" i="1" s="1"/>
  <c r="B4850" i="1"/>
  <c r="H4850" i="1"/>
  <c r="I4850" i="1"/>
  <c r="K4850" i="1"/>
  <c r="J4851" i="1"/>
  <c r="J4853" i="1" s="1"/>
  <c r="L4851" i="1"/>
  <c r="B4853" i="1"/>
  <c r="H4853" i="1"/>
  <c r="I4853" i="1"/>
  <c r="K4853" i="1"/>
  <c r="J4854" i="1"/>
  <c r="J4856" i="1" s="1"/>
  <c r="L4854" i="1"/>
  <c r="M4854" i="1" s="1"/>
  <c r="B4856" i="1"/>
  <c r="H4856" i="1"/>
  <c r="I4856" i="1"/>
  <c r="K4856" i="1"/>
  <c r="J4857" i="1"/>
  <c r="L4857" i="1"/>
  <c r="J4859" i="1"/>
  <c r="B4860" i="1"/>
  <c r="H4860" i="1"/>
  <c r="I4860" i="1"/>
  <c r="K4860" i="1"/>
  <c r="J4861" i="1"/>
  <c r="J4863" i="1" s="1"/>
  <c r="L4861" i="1"/>
  <c r="M4865" i="1" s="1"/>
  <c r="M4862" i="1"/>
  <c r="B4863" i="1"/>
  <c r="H4863" i="1"/>
  <c r="I4863" i="1"/>
  <c r="K4863" i="1"/>
  <c r="J4864" i="1"/>
  <c r="J4866" i="1" s="1"/>
  <c r="L4864" i="1"/>
  <c r="M4864" i="1" s="1"/>
  <c r="B4866" i="1"/>
  <c r="H4866" i="1"/>
  <c r="I4866" i="1"/>
  <c r="K4866" i="1"/>
  <c r="J4867" i="1"/>
  <c r="J4869" i="1" s="1"/>
  <c r="L4867" i="1"/>
  <c r="B4869" i="1"/>
  <c r="H4869" i="1"/>
  <c r="I4869" i="1"/>
  <c r="K4869" i="1"/>
  <c r="J4870" i="1"/>
  <c r="J4872" i="1" s="1"/>
  <c r="L4870" i="1"/>
  <c r="M4874" i="1" s="1"/>
  <c r="B4872" i="1"/>
  <c r="H4872" i="1"/>
  <c r="I4872" i="1"/>
  <c r="K4872" i="1"/>
  <c r="J4873" i="1"/>
  <c r="J4875" i="1" s="1"/>
  <c r="L4873" i="1"/>
  <c r="M4873" i="1" s="1"/>
  <c r="B4875" i="1"/>
  <c r="H4875" i="1"/>
  <c r="I4875" i="1"/>
  <c r="K4875" i="1"/>
  <c r="J4876" i="1"/>
  <c r="J4878" i="1" s="1"/>
  <c r="L4876" i="1"/>
  <c r="M4876" i="1" s="1"/>
  <c r="B4878" i="1"/>
  <c r="H4878" i="1"/>
  <c r="I4878" i="1"/>
  <c r="K4878" i="1"/>
  <c r="J4879" i="1"/>
  <c r="J4881" i="1" s="1"/>
  <c r="L4879" i="1"/>
  <c r="M4879" i="1" s="1"/>
  <c r="B4881" i="1"/>
  <c r="H4881" i="1"/>
  <c r="I4881" i="1"/>
  <c r="K4881" i="1"/>
  <c r="J4882" i="1"/>
  <c r="J4884" i="1" s="1"/>
  <c r="L4882" i="1"/>
  <c r="M4882" i="1" s="1"/>
  <c r="B4884" i="1"/>
  <c r="H4884" i="1"/>
  <c r="I4884" i="1"/>
  <c r="K4884" i="1"/>
  <c r="J4885" i="1"/>
  <c r="J4887" i="1" s="1"/>
  <c r="L4885" i="1"/>
  <c r="M4885" i="1" s="1"/>
  <c r="B4887" i="1"/>
  <c r="H4887" i="1"/>
  <c r="I4887" i="1"/>
  <c r="K4887" i="1"/>
  <c r="J4888" i="1"/>
  <c r="J4890" i="1" s="1"/>
  <c r="L4888" i="1"/>
  <c r="B4890" i="1"/>
  <c r="H4890" i="1"/>
  <c r="I4890" i="1"/>
  <c r="K4890" i="1"/>
  <c r="J4891" i="1"/>
  <c r="J4893" i="1" s="1"/>
  <c r="L4891" i="1"/>
  <c r="M4891" i="1" s="1"/>
  <c r="B4893" i="1"/>
  <c r="H4893" i="1"/>
  <c r="I4893" i="1"/>
  <c r="K4893" i="1"/>
  <c r="J4894" i="1"/>
  <c r="J4896" i="1" s="1"/>
  <c r="L4894" i="1"/>
  <c r="M4894" i="1" s="1"/>
  <c r="B4896" i="1"/>
  <c r="H4896" i="1"/>
  <c r="I4896" i="1"/>
  <c r="K4896" i="1"/>
  <c r="J4897" i="1"/>
  <c r="J4899" i="1" s="1"/>
  <c r="L4897" i="1"/>
  <c r="B4899" i="1"/>
  <c r="H4899" i="1"/>
  <c r="I4899" i="1"/>
  <c r="K4899" i="1"/>
  <c r="J4900" i="1"/>
  <c r="J4902" i="1" s="1"/>
  <c r="L4900" i="1"/>
  <c r="B4902" i="1"/>
  <c r="H4902" i="1"/>
  <c r="I4902" i="1"/>
  <c r="K4902" i="1"/>
  <c r="J4903" i="1"/>
  <c r="J4905" i="1" s="1"/>
  <c r="L4903" i="1"/>
  <c r="M4903" i="1" s="1"/>
  <c r="B4905" i="1"/>
  <c r="H4905" i="1"/>
  <c r="I4905" i="1"/>
  <c r="K4905" i="1"/>
  <c r="J4906" i="1"/>
  <c r="J4908" i="1" s="1"/>
  <c r="L4906" i="1"/>
  <c r="M4910" i="1" s="1"/>
  <c r="B4908" i="1"/>
  <c r="H4908" i="1"/>
  <c r="I4908" i="1"/>
  <c r="K4908" i="1"/>
  <c r="J4909" i="1"/>
  <c r="J4911" i="1" s="1"/>
  <c r="L4909" i="1"/>
  <c r="M4909" i="1" s="1"/>
  <c r="B4911" i="1"/>
  <c r="H4911" i="1"/>
  <c r="I4911" i="1"/>
  <c r="K4911" i="1"/>
  <c r="J4912" i="1"/>
  <c r="J4914" i="1" s="1"/>
  <c r="L4912" i="1"/>
  <c r="M4912" i="1" s="1"/>
  <c r="B4914" i="1"/>
  <c r="H4914" i="1"/>
  <c r="I4914" i="1"/>
  <c r="K4914" i="1"/>
  <c r="J4915" i="1"/>
  <c r="L4915" i="1"/>
  <c r="M4919" i="1" s="1"/>
  <c r="B4917" i="1"/>
  <c r="H4917" i="1"/>
  <c r="I4917" i="1"/>
  <c r="J4917" i="1"/>
  <c r="K4917" i="1"/>
  <c r="J4918" i="1"/>
  <c r="J4920" i="1" s="1"/>
  <c r="L4918" i="1"/>
  <c r="M4918" i="1" s="1"/>
  <c r="B4920" i="1"/>
  <c r="H4920" i="1"/>
  <c r="I4920" i="1"/>
  <c r="K4920" i="1"/>
  <c r="J4921" i="1"/>
  <c r="J4923" i="1" s="1"/>
  <c r="L4921" i="1"/>
  <c r="M4921" i="1" s="1"/>
  <c r="B4923" i="1"/>
  <c r="H4923" i="1"/>
  <c r="I4923" i="1"/>
  <c r="K4923" i="1"/>
  <c r="J4924" i="1"/>
  <c r="J4926" i="1" s="1"/>
  <c r="L4924" i="1"/>
  <c r="M4928" i="1" s="1"/>
  <c r="B4926" i="1"/>
  <c r="H4926" i="1"/>
  <c r="I4926" i="1"/>
  <c r="K4926" i="1"/>
  <c r="J4927" i="1"/>
  <c r="J4929" i="1" s="1"/>
  <c r="L4927" i="1"/>
  <c r="M4927" i="1" s="1"/>
  <c r="B4929" i="1"/>
  <c r="H4929" i="1"/>
  <c r="I4929" i="1"/>
  <c r="K4929" i="1"/>
  <c r="J4930" i="1"/>
  <c r="J4932" i="1" s="1"/>
  <c r="L4930" i="1"/>
  <c r="B4932" i="1"/>
  <c r="H4932" i="1"/>
  <c r="I4932" i="1"/>
  <c r="K4932" i="1"/>
  <c r="J4933" i="1"/>
  <c r="J4935" i="1" s="1"/>
  <c r="L4933" i="1"/>
  <c r="M4937" i="1" s="1"/>
  <c r="B4935" i="1"/>
  <c r="H4935" i="1"/>
  <c r="I4935" i="1"/>
  <c r="K4935" i="1"/>
  <c r="J4936" i="1"/>
  <c r="L4936" i="1"/>
  <c r="L4939" i="1" s="1"/>
  <c r="J4938" i="1"/>
  <c r="B4939" i="1"/>
  <c r="H4939" i="1"/>
  <c r="I4939" i="1"/>
  <c r="K4939" i="1"/>
  <c r="J4940" i="1"/>
  <c r="J4942" i="1" s="1"/>
  <c r="L4940" i="1"/>
  <c r="M4944" i="1" s="1"/>
  <c r="M4941" i="1"/>
  <c r="B4942" i="1"/>
  <c r="H4942" i="1"/>
  <c r="I4942" i="1"/>
  <c r="K4942" i="1"/>
  <c r="J4943" i="1"/>
  <c r="J4945" i="1" s="1"/>
  <c r="L4943" i="1"/>
  <c r="B4945" i="1"/>
  <c r="H4945" i="1"/>
  <c r="I4945" i="1"/>
  <c r="K4945" i="1"/>
  <c r="J4946" i="1"/>
  <c r="L4946" i="1"/>
  <c r="L4949" i="1" s="1"/>
  <c r="J4948" i="1"/>
  <c r="B4949" i="1"/>
  <c r="H4949" i="1"/>
  <c r="I4949" i="1"/>
  <c r="K4949" i="1"/>
  <c r="J4950" i="1"/>
  <c r="L4950" i="1"/>
  <c r="L4953" i="1" s="1"/>
  <c r="M4951" i="1"/>
  <c r="J4952" i="1"/>
  <c r="B4953" i="1"/>
  <c r="H4953" i="1"/>
  <c r="I4953" i="1"/>
  <c r="K4953" i="1"/>
  <c r="J4954" i="1"/>
  <c r="J4956" i="1" s="1"/>
  <c r="L4954" i="1"/>
  <c r="M4954" i="1" s="1"/>
  <c r="M4955" i="1"/>
  <c r="B4956" i="1"/>
  <c r="H4956" i="1"/>
  <c r="I4956" i="1"/>
  <c r="K4956" i="1"/>
  <c r="J4957" i="1"/>
  <c r="J4959" i="1" s="1"/>
  <c r="L4957" i="1"/>
  <c r="M4961" i="1" s="1"/>
  <c r="B4959" i="1"/>
  <c r="H4959" i="1"/>
  <c r="I4959" i="1"/>
  <c r="K4959" i="1"/>
  <c r="J4960" i="1"/>
  <c r="L4960" i="1"/>
  <c r="L4963" i="1" s="1"/>
  <c r="J4962" i="1"/>
  <c r="B4963" i="1"/>
  <c r="H4963" i="1"/>
  <c r="I4963" i="1"/>
  <c r="K4963" i="1"/>
  <c r="J4964" i="1"/>
  <c r="J4966" i="1" s="1"/>
  <c r="L4964" i="1"/>
  <c r="M4964" i="1" s="1"/>
  <c r="M4965" i="1"/>
  <c r="B4966" i="1"/>
  <c r="H4966" i="1"/>
  <c r="I4966" i="1"/>
  <c r="K4966" i="1"/>
  <c r="J4967" i="1"/>
  <c r="J4969" i="1" s="1"/>
  <c r="L4967" i="1"/>
  <c r="M4967" i="1" s="1"/>
  <c r="B4969" i="1"/>
  <c r="H4969" i="1"/>
  <c r="I4969" i="1"/>
  <c r="K4969" i="1"/>
  <c r="J4970" i="1"/>
  <c r="L4970" i="1"/>
  <c r="J4972" i="1"/>
  <c r="B4973" i="1"/>
  <c r="H4973" i="1"/>
  <c r="I4973" i="1"/>
  <c r="K4973" i="1"/>
  <c r="J4974" i="1"/>
  <c r="J4976" i="1" s="1"/>
  <c r="L4974" i="1"/>
  <c r="M4978" i="1" s="1"/>
  <c r="M4975" i="1"/>
  <c r="B4976" i="1"/>
  <c r="H4976" i="1"/>
  <c r="I4976" i="1"/>
  <c r="K4976" i="1"/>
  <c r="J4977" i="1"/>
  <c r="J4979" i="1" s="1"/>
  <c r="L4977" i="1"/>
  <c r="B4979" i="1"/>
  <c r="H4979" i="1"/>
  <c r="I4979" i="1"/>
  <c r="K4979" i="1"/>
  <c r="J4980" i="1"/>
  <c r="L4980" i="1"/>
  <c r="J4982" i="1"/>
  <c r="B4983" i="1"/>
  <c r="H4983" i="1"/>
  <c r="I4983" i="1"/>
  <c r="K4983" i="1"/>
  <c r="J4984" i="1"/>
  <c r="L4984" i="1"/>
  <c r="M4985" i="1"/>
  <c r="J4986" i="1"/>
  <c r="B4987" i="1"/>
  <c r="H4987" i="1"/>
  <c r="I4987" i="1"/>
  <c r="K4987" i="1"/>
  <c r="J4988" i="1"/>
  <c r="J4990" i="1" s="1"/>
  <c r="L4988" i="1"/>
  <c r="M4989" i="1"/>
  <c r="B4990" i="1"/>
  <c r="H4990" i="1"/>
  <c r="I4990" i="1"/>
  <c r="K4990" i="1"/>
  <c r="J4991" i="1"/>
  <c r="J4993" i="1" s="1"/>
  <c r="L4991" i="1"/>
  <c r="M4995" i="1" s="1"/>
  <c r="B4993" i="1"/>
  <c r="H4993" i="1"/>
  <c r="I4993" i="1"/>
  <c r="K4993" i="1"/>
  <c r="J4994" i="1"/>
  <c r="J4996" i="1" s="1"/>
  <c r="L4994" i="1"/>
  <c r="M4994" i="1" s="1"/>
  <c r="B4996" i="1"/>
  <c r="H4996" i="1"/>
  <c r="I4996" i="1"/>
  <c r="K4996" i="1"/>
  <c r="J4997" i="1"/>
  <c r="J4999" i="1" s="1"/>
  <c r="L4997" i="1"/>
  <c r="B4999" i="1"/>
  <c r="H4999" i="1"/>
  <c r="I4999" i="1"/>
  <c r="K4999" i="1"/>
  <c r="J5000" i="1"/>
  <c r="J5002" i="1" s="1"/>
  <c r="L5000" i="1"/>
  <c r="M5000" i="1" s="1"/>
  <c r="B5002" i="1"/>
  <c r="H5002" i="1"/>
  <c r="I5002" i="1"/>
  <c r="K5002" i="1"/>
  <c r="J5003" i="1"/>
  <c r="J5005" i="1" s="1"/>
  <c r="L5003" i="1"/>
  <c r="B5005" i="1"/>
  <c r="H5005" i="1"/>
  <c r="I5005" i="1"/>
  <c r="K5005" i="1"/>
  <c r="J5006" i="1"/>
  <c r="L5006" i="1"/>
  <c r="L5009" i="1" s="1"/>
  <c r="J5008" i="1"/>
  <c r="B5009" i="1"/>
  <c r="H5009" i="1"/>
  <c r="I5009" i="1"/>
  <c r="K5009" i="1"/>
  <c r="J5010" i="1"/>
  <c r="J5012" i="1" s="1"/>
  <c r="L5010" i="1"/>
  <c r="M5010" i="1" s="1"/>
  <c r="M5011" i="1"/>
  <c r="B5012" i="1"/>
  <c r="H5012" i="1"/>
  <c r="I5012" i="1"/>
  <c r="K5012" i="1"/>
  <c r="J5013" i="1"/>
  <c r="J5014" i="1" s="1"/>
  <c r="B5014" i="1"/>
  <c r="H5014" i="1"/>
  <c r="I5014" i="1"/>
  <c r="K5014" i="1"/>
  <c r="J5015" i="1"/>
  <c r="L5015" i="1"/>
  <c r="L5018" i="1" s="1"/>
  <c r="M5016" i="1"/>
  <c r="J5017" i="1"/>
  <c r="B5018" i="1"/>
  <c r="H5018" i="1"/>
  <c r="I5018" i="1"/>
  <c r="K5018" i="1"/>
  <c r="J5019" i="1"/>
  <c r="J5022" i="1" s="1"/>
  <c r="L5019" i="1"/>
  <c r="L5022" i="1" s="1"/>
  <c r="M5020" i="1"/>
  <c r="J5021" i="1"/>
  <c r="B5022" i="1"/>
  <c r="H5022" i="1"/>
  <c r="I5022" i="1"/>
  <c r="K5022" i="1"/>
  <c r="J5023" i="1"/>
  <c r="L5023" i="1"/>
  <c r="M5024" i="1"/>
  <c r="J5025" i="1"/>
  <c r="B5026" i="1"/>
  <c r="H5026" i="1"/>
  <c r="I5026" i="1"/>
  <c r="K5026" i="1"/>
  <c r="J5027" i="1"/>
  <c r="L5027" i="1"/>
  <c r="M5027" i="1" s="1"/>
  <c r="M5028" i="1"/>
  <c r="B5029" i="1"/>
  <c r="H5029" i="1"/>
  <c r="I5029" i="1"/>
  <c r="J5029" i="1"/>
  <c r="K5029" i="1"/>
  <c r="J5030" i="1"/>
  <c r="L5030" i="1"/>
  <c r="L5033" i="1" s="1"/>
  <c r="J5032" i="1"/>
  <c r="B5033" i="1"/>
  <c r="H5033" i="1"/>
  <c r="I5033" i="1"/>
  <c r="K5033" i="1"/>
  <c r="J5034" i="1"/>
  <c r="J5036" i="1" s="1"/>
  <c r="L5034" i="1"/>
  <c r="M5035" i="1"/>
  <c r="B5036" i="1"/>
  <c r="H5036" i="1"/>
  <c r="I5036" i="1"/>
  <c r="K5036" i="1"/>
  <c r="J5037" i="1"/>
  <c r="J5039" i="1" s="1"/>
  <c r="L5037" i="1"/>
  <c r="M5037" i="1" s="1"/>
  <c r="B5039" i="1"/>
  <c r="H5039" i="1"/>
  <c r="I5039" i="1"/>
  <c r="K5039" i="1"/>
  <c r="J5040" i="1"/>
  <c r="L5040" i="1"/>
  <c r="L5043" i="1" s="1"/>
  <c r="J5042" i="1"/>
  <c r="B5043" i="1"/>
  <c r="H5043" i="1"/>
  <c r="I5043" i="1"/>
  <c r="K5043" i="1"/>
  <c r="J5044" i="1"/>
  <c r="L5044" i="1"/>
  <c r="L5047" i="1" s="1"/>
  <c r="M5045" i="1"/>
  <c r="J5046" i="1"/>
  <c r="B5047" i="1"/>
  <c r="H5047" i="1"/>
  <c r="I5047" i="1"/>
  <c r="K5047" i="1"/>
  <c r="J5048" i="1"/>
  <c r="L5048" i="1"/>
  <c r="L5051" i="1" s="1"/>
  <c r="M5049" i="1"/>
  <c r="J5050" i="1"/>
  <c r="B5051" i="1"/>
  <c r="H5051" i="1"/>
  <c r="I5051" i="1"/>
  <c r="K5051" i="1"/>
  <c r="J5052" i="1"/>
  <c r="J5054" i="1" s="1"/>
  <c r="L5052" i="1"/>
  <c r="M5052" i="1" s="1"/>
  <c r="M5053" i="1"/>
  <c r="B5054" i="1"/>
  <c r="H5054" i="1"/>
  <c r="I5054" i="1"/>
  <c r="K5054" i="1"/>
  <c r="J5055" i="1"/>
  <c r="J5057" i="1" s="1"/>
  <c r="L5055" i="1"/>
  <c r="M5059" i="1" s="1"/>
  <c r="B5057" i="1"/>
  <c r="H5057" i="1"/>
  <c r="I5057" i="1"/>
  <c r="K5057" i="1"/>
  <c r="J5058" i="1"/>
  <c r="J5060" i="1" s="1"/>
  <c r="L5058" i="1"/>
  <c r="M5058" i="1" s="1"/>
  <c r="B5060" i="1"/>
  <c r="H5060" i="1"/>
  <c r="I5060" i="1"/>
  <c r="K5060" i="1"/>
  <c r="J5061" i="1"/>
  <c r="J5063" i="1" s="1"/>
  <c r="L5061" i="1"/>
  <c r="M5061" i="1" s="1"/>
  <c r="B5063" i="1"/>
  <c r="H5063" i="1"/>
  <c r="I5063" i="1"/>
  <c r="K5063" i="1"/>
  <c r="J5064" i="1"/>
  <c r="L5064" i="1"/>
  <c r="L5067" i="1" s="1"/>
  <c r="J5066" i="1"/>
  <c r="B5067" i="1"/>
  <c r="H5067" i="1"/>
  <c r="I5067" i="1"/>
  <c r="K5067" i="1"/>
  <c r="J5068" i="1"/>
  <c r="J5070" i="1" s="1"/>
  <c r="L5068" i="1"/>
  <c r="M5068" i="1" s="1"/>
  <c r="M5069" i="1"/>
  <c r="B5070" i="1"/>
  <c r="H5070" i="1"/>
  <c r="I5070" i="1"/>
  <c r="K5070" i="1"/>
  <c r="J5071" i="1"/>
  <c r="J5073" i="1" s="1"/>
  <c r="L5071" i="1"/>
  <c r="M5071" i="1" s="1"/>
  <c r="B5073" i="1"/>
  <c r="H5073" i="1"/>
  <c r="I5073" i="1"/>
  <c r="K5073" i="1"/>
  <c r="J5074" i="1"/>
  <c r="J5076" i="1" s="1"/>
  <c r="L5074" i="1"/>
  <c r="M5078" i="1" s="1"/>
  <c r="B5076" i="1"/>
  <c r="H5076" i="1"/>
  <c r="I5076" i="1"/>
  <c r="K5076" i="1"/>
  <c r="J5077" i="1"/>
  <c r="J5079" i="1" s="1"/>
  <c r="L5077" i="1"/>
  <c r="M5081" i="1" s="1"/>
  <c r="B5079" i="1"/>
  <c r="H5079" i="1"/>
  <c r="I5079" i="1"/>
  <c r="K5079" i="1"/>
  <c r="J5080" i="1"/>
  <c r="J5082" i="1" s="1"/>
  <c r="L5080" i="1"/>
  <c r="B5082" i="1"/>
  <c r="H5082" i="1"/>
  <c r="I5082" i="1"/>
  <c r="K5082" i="1"/>
  <c r="J5083" i="1"/>
  <c r="J5085" i="1" s="1"/>
  <c r="L5083" i="1"/>
  <c r="B5085" i="1"/>
  <c r="H5085" i="1"/>
  <c r="I5085" i="1"/>
  <c r="K5085" i="1"/>
  <c r="J5086" i="1"/>
  <c r="J5088" i="1" s="1"/>
  <c r="L5086" i="1"/>
  <c r="M5090" i="1" s="1"/>
  <c r="B5088" i="1"/>
  <c r="H5088" i="1"/>
  <c r="I5088" i="1"/>
  <c r="K5088" i="1"/>
  <c r="J5089" i="1"/>
  <c r="J5091" i="1" s="1"/>
  <c r="L5089" i="1"/>
  <c r="M5089" i="1" s="1"/>
  <c r="B5091" i="1"/>
  <c r="H5091" i="1"/>
  <c r="I5091" i="1"/>
  <c r="K5091" i="1"/>
  <c r="J5092" i="1"/>
  <c r="J5094" i="1" s="1"/>
  <c r="L5092" i="1"/>
  <c r="M5096" i="1" s="1"/>
  <c r="B5094" i="1"/>
  <c r="H5094" i="1"/>
  <c r="I5094" i="1"/>
  <c r="K5094" i="1"/>
  <c r="J5095" i="1"/>
  <c r="L5095" i="1"/>
  <c r="M5095" i="1" s="1"/>
  <c r="J5097" i="1"/>
  <c r="B5098" i="1"/>
  <c r="H5098" i="1"/>
  <c r="I5098" i="1"/>
  <c r="K5098" i="1"/>
  <c r="J5099" i="1"/>
  <c r="J5101" i="1" s="1"/>
  <c r="L5099" i="1"/>
  <c r="M5099" i="1" s="1"/>
  <c r="M5100" i="1"/>
  <c r="B5101" i="1"/>
  <c r="H5101" i="1"/>
  <c r="I5101" i="1"/>
  <c r="K5101" i="1"/>
  <c r="J5102" i="1"/>
  <c r="J5104" i="1" s="1"/>
  <c r="L5102" i="1"/>
  <c r="M5102" i="1" s="1"/>
  <c r="B5104" i="1"/>
  <c r="H5104" i="1"/>
  <c r="I5104" i="1"/>
  <c r="K5104" i="1"/>
  <c r="J5105" i="1"/>
  <c r="J5107" i="1" s="1"/>
  <c r="L5105" i="1"/>
  <c r="M5109" i="1" s="1"/>
  <c r="B5107" i="1"/>
  <c r="H5107" i="1"/>
  <c r="I5107" i="1"/>
  <c r="K5107" i="1"/>
  <c r="J5108" i="1"/>
  <c r="J5110" i="1" s="1"/>
  <c r="L5108" i="1"/>
  <c r="M5108" i="1" s="1"/>
  <c r="B5110" i="1"/>
  <c r="H5110" i="1"/>
  <c r="I5110" i="1"/>
  <c r="K5110" i="1"/>
  <c r="J5111" i="1"/>
  <c r="J5113" i="1" s="1"/>
  <c r="L5111" i="1"/>
  <c r="M5111" i="1" s="1"/>
  <c r="B5113" i="1"/>
  <c r="H5113" i="1"/>
  <c r="I5113" i="1"/>
  <c r="K5113" i="1"/>
  <c r="J5114" i="1"/>
  <c r="L5114" i="1"/>
  <c r="L5117" i="1" s="1"/>
  <c r="J5116" i="1"/>
  <c r="B5117" i="1"/>
  <c r="H5117" i="1"/>
  <c r="I5117" i="1"/>
  <c r="K5117" i="1"/>
  <c r="J5118" i="1"/>
  <c r="J5120" i="1" s="1"/>
  <c r="L5118" i="1"/>
  <c r="M5122" i="1" s="1"/>
  <c r="M5119" i="1"/>
  <c r="B5120" i="1"/>
  <c r="H5120" i="1"/>
  <c r="I5120" i="1"/>
  <c r="K5120" i="1"/>
  <c r="J5121" i="1"/>
  <c r="J5123" i="1" s="1"/>
  <c r="L5121" i="1"/>
  <c r="M5125" i="1" s="1"/>
  <c r="B5123" i="1"/>
  <c r="H5123" i="1"/>
  <c r="I5123" i="1"/>
  <c r="K5123" i="1"/>
  <c r="J5124" i="1"/>
  <c r="J5126" i="1" s="1"/>
  <c r="L5124" i="1"/>
  <c r="M5128" i="1" s="1"/>
  <c r="B5126" i="1"/>
  <c r="H5126" i="1"/>
  <c r="I5126" i="1"/>
  <c r="K5126" i="1"/>
  <c r="J5127" i="1"/>
  <c r="J5129" i="1" s="1"/>
  <c r="L5127" i="1"/>
  <c r="M5131" i="1" s="1"/>
  <c r="B5129" i="1"/>
  <c r="H5129" i="1"/>
  <c r="I5129" i="1"/>
  <c r="K5129" i="1"/>
  <c r="J5130" i="1"/>
  <c r="J5132" i="1" s="1"/>
  <c r="L5130" i="1"/>
  <c r="M5130" i="1" s="1"/>
  <c r="B5132" i="1"/>
  <c r="H5132" i="1"/>
  <c r="I5132" i="1"/>
  <c r="K5132" i="1"/>
  <c r="J5133" i="1"/>
  <c r="J5135" i="1" s="1"/>
  <c r="L5133" i="1"/>
  <c r="B5135" i="1"/>
  <c r="H5135" i="1"/>
  <c r="I5135" i="1"/>
  <c r="K5135" i="1"/>
  <c r="J5136" i="1"/>
  <c r="J5138" i="1" s="1"/>
  <c r="L5136" i="1"/>
  <c r="M5136" i="1" s="1"/>
  <c r="B5138" i="1"/>
  <c r="H5138" i="1"/>
  <c r="I5138" i="1"/>
  <c r="K5138" i="1"/>
  <c r="J5139" i="1"/>
  <c r="J5141" i="1" s="1"/>
  <c r="L5139" i="1"/>
  <c r="B5141" i="1"/>
  <c r="H5141" i="1"/>
  <c r="I5141" i="1"/>
  <c r="K5141" i="1"/>
  <c r="J5142" i="1"/>
  <c r="J5144" i="1" s="1"/>
  <c r="L5142" i="1"/>
  <c r="M5146" i="1" s="1"/>
  <c r="B5144" i="1"/>
  <c r="H5144" i="1"/>
  <c r="I5144" i="1"/>
  <c r="K5144" i="1"/>
  <c r="J5145" i="1"/>
  <c r="J5147" i="1" s="1"/>
  <c r="L5145" i="1"/>
  <c r="M5145" i="1" s="1"/>
  <c r="B5147" i="1"/>
  <c r="H5147" i="1"/>
  <c r="I5147" i="1"/>
  <c r="K5147" i="1"/>
  <c r="J5148" i="1"/>
  <c r="J5150" i="1" s="1"/>
  <c r="L5148" i="1"/>
  <c r="M5152" i="1" s="1"/>
  <c r="B5150" i="1"/>
  <c r="H5150" i="1"/>
  <c r="I5150" i="1"/>
  <c r="K5150" i="1"/>
  <c r="J5151" i="1"/>
  <c r="J5153" i="1" s="1"/>
  <c r="L5151" i="1"/>
  <c r="M5155" i="1" s="1"/>
  <c r="B5153" i="1"/>
  <c r="H5153" i="1"/>
  <c r="I5153" i="1"/>
  <c r="K5153" i="1"/>
  <c r="J5154" i="1"/>
  <c r="J5156" i="1" s="1"/>
  <c r="L5154" i="1"/>
  <c r="B5156" i="1"/>
  <c r="H5156" i="1"/>
  <c r="I5156" i="1"/>
  <c r="K5156" i="1"/>
  <c r="J5157" i="1"/>
  <c r="L5157" i="1"/>
  <c r="L5160" i="1" s="1"/>
  <c r="J5159" i="1"/>
  <c r="B5160" i="1"/>
  <c r="H5160" i="1"/>
  <c r="I5160" i="1"/>
  <c r="K5160" i="1"/>
  <c r="J5161" i="1"/>
  <c r="L5161" i="1"/>
  <c r="M5161" i="1" s="1"/>
  <c r="M5162" i="1"/>
  <c r="J5163" i="1"/>
  <c r="B5164" i="1"/>
  <c r="H5164" i="1"/>
  <c r="I5164" i="1"/>
  <c r="K5164" i="1"/>
  <c r="J5165" i="1"/>
  <c r="J5167" i="1" s="1"/>
  <c r="L5165" i="1"/>
  <c r="M5169" i="1" s="1"/>
  <c r="M5166" i="1"/>
  <c r="B5167" i="1"/>
  <c r="H5167" i="1"/>
  <c r="I5167" i="1"/>
  <c r="K5167" i="1"/>
  <c r="J5168" i="1"/>
  <c r="J5170" i="1" s="1"/>
  <c r="L5168" i="1"/>
  <c r="M5172" i="1" s="1"/>
  <c r="B5170" i="1"/>
  <c r="H5170" i="1"/>
  <c r="I5170" i="1"/>
  <c r="K5170" i="1"/>
  <c r="J5171" i="1"/>
  <c r="J5173" i="1" s="1"/>
  <c r="L5171" i="1"/>
  <c r="M5175" i="1" s="1"/>
  <c r="B5173" i="1"/>
  <c r="H5173" i="1"/>
  <c r="I5173" i="1"/>
  <c r="K5173" i="1"/>
  <c r="J5174" i="1"/>
  <c r="J5176" i="1" s="1"/>
  <c r="L5174" i="1"/>
  <c r="M5174" i="1" s="1"/>
  <c r="B5176" i="1"/>
  <c r="H5176" i="1"/>
  <c r="I5176" i="1"/>
  <c r="K5176" i="1"/>
  <c r="J5177" i="1"/>
  <c r="J5179" i="1" s="1"/>
  <c r="L5177" i="1"/>
  <c r="B5179" i="1"/>
  <c r="H5179" i="1"/>
  <c r="I5179" i="1"/>
  <c r="K5179" i="1"/>
  <c r="J5180" i="1"/>
  <c r="J5182" i="1" s="1"/>
  <c r="L5180" i="1"/>
  <c r="M5184" i="1" s="1"/>
  <c r="B5182" i="1"/>
  <c r="H5182" i="1"/>
  <c r="I5182" i="1"/>
  <c r="K5182" i="1"/>
  <c r="J5183" i="1"/>
  <c r="J5185" i="1" s="1"/>
  <c r="L5183" i="1"/>
  <c r="M5187" i="1" s="1"/>
  <c r="B5185" i="1"/>
  <c r="H5185" i="1"/>
  <c r="I5185" i="1"/>
  <c r="K5185" i="1"/>
  <c r="J5186" i="1"/>
  <c r="J5188" i="1" s="1"/>
  <c r="L5186" i="1"/>
  <c r="M5190" i="1" s="1"/>
  <c r="B5188" i="1"/>
  <c r="H5188" i="1"/>
  <c r="I5188" i="1"/>
  <c r="K5188" i="1"/>
  <c r="J5189" i="1"/>
  <c r="J5191" i="1" s="1"/>
  <c r="L5189" i="1"/>
  <c r="M5189" i="1" s="1"/>
  <c r="B5191" i="1"/>
  <c r="H5191" i="1"/>
  <c r="I5191" i="1"/>
  <c r="K5191" i="1"/>
  <c r="J5192" i="1"/>
  <c r="J5194" i="1" s="1"/>
  <c r="L5192" i="1"/>
  <c r="M5192" i="1" s="1"/>
  <c r="B5194" i="1"/>
  <c r="H5194" i="1"/>
  <c r="I5194" i="1"/>
  <c r="K5194" i="1"/>
  <c r="J5195" i="1"/>
  <c r="J5197" i="1" s="1"/>
  <c r="L5195" i="1"/>
  <c r="M5199" i="1" s="1"/>
  <c r="B5197" i="1"/>
  <c r="H5197" i="1"/>
  <c r="I5197" i="1"/>
  <c r="K5197" i="1"/>
  <c r="J5198" i="1"/>
  <c r="J5200" i="1" s="1"/>
  <c r="L5198" i="1"/>
  <c r="M5198" i="1" s="1"/>
  <c r="B5200" i="1"/>
  <c r="H5200" i="1"/>
  <c r="I5200" i="1"/>
  <c r="K5200" i="1"/>
  <c r="J5201" i="1"/>
  <c r="J5203" i="1" s="1"/>
  <c r="L5201" i="1"/>
  <c r="M5205" i="1" s="1"/>
  <c r="B5203" i="1"/>
  <c r="H5203" i="1"/>
  <c r="I5203" i="1"/>
  <c r="K5203" i="1"/>
  <c r="J5204" i="1"/>
  <c r="J5206" i="1" s="1"/>
  <c r="L5204" i="1"/>
  <c r="M5204" i="1" s="1"/>
  <c r="B5206" i="1"/>
  <c r="H5206" i="1"/>
  <c r="I5206" i="1"/>
  <c r="K5206" i="1"/>
  <c r="J5207" i="1"/>
  <c r="J5209" i="1" s="1"/>
  <c r="L5207" i="1"/>
  <c r="M5207" i="1" s="1"/>
  <c r="B5209" i="1"/>
  <c r="H5209" i="1"/>
  <c r="I5209" i="1"/>
  <c r="K5209" i="1"/>
  <c r="J5210" i="1"/>
  <c r="J5212" i="1" s="1"/>
  <c r="L5210" i="1"/>
  <c r="M5214" i="1" s="1"/>
  <c r="B5212" i="1"/>
  <c r="H5212" i="1"/>
  <c r="I5212" i="1"/>
  <c r="K5212" i="1"/>
  <c r="J5213" i="1"/>
  <c r="J5215" i="1" s="1"/>
  <c r="L5213" i="1"/>
  <c r="M5217" i="1" s="1"/>
  <c r="B5215" i="1"/>
  <c r="H5215" i="1"/>
  <c r="I5215" i="1"/>
  <c r="K5215" i="1"/>
  <c r="J5216" i="1"/>
  <c r="J5218" i="1" s="1"/>
  <c r="L5216" i="1"/>
  <c r="M5220" i="1" s="1"/>
  <c r="B5218" i="1"/>
  <c r="H5218" i="1"/>
  <c r="I5218" i="1"/>
  <c r="K5218" i="1"/>
  <c r="J5219" i="1"/>
  <c r="J5221" i="1" s="1"/>
  <c r="L5219" i="1"/>
  <c r="M5223" i="1" s="1"/>
  <c r="B5221" i="1"/>
  <c r="H5221" i="1"/>
  <c r="I5221" i="1"/>
  <c r="K5221" i="1"/>
  <c r="J5222" i="1"/>
  <c r="J5224" i="1" s="1"/>
  <c r="L5222" i="1"/>
  <c r="M5226" i="1" s="1"/>
  <c r="B5224" i="1"/>
  <c r="H5224" i="1"/>
  <c r="I5224" i="1"/>
  <c r="K5224" i="1"/>
  <c r="J5225" i="1"/>
  <c r="J5227" i="1" s="1"/>
  <c r="L5225" i="1"/>
  <c r="M5229" i="1" s="1"/>
  <c r="B5227" i="1"/>
  <c r="H5227" i="1"/>
  <c r="I5227" i="1"/>
  <c r="K5227" i="1"/>
  <c r="J5228" i="1"/>
  <c r="J5230" i="1" s="1"/>
  <c r="L5228" i="1"/>
  <c r="B5230" i="1"/>
  <c r="H5230" i="1"/>
  <c r="I5230" i="1"/>
  <c r="K5230" i="1"/>
  <c r="J5231" i="1"/>
  <c r="J5233" i="1" s="1"/>
  <c r="L5231" i="1"/>
  <c r="M5231" i="1" s="1"/>
  <c r="B5233" i="1"/>
  <c r="H5233" i="1"/>
  <c r="I5233" i="1"/>
  <c r="K5233" i="1"/>
  <c r="J5234" i="1"/>
  <c r="J5236" i="1" s="1"/>
  <c r="L5234" i="1"/>
  <c r="M5238" i="1" s="1"/>
  <c r="B5236" i="1"/>
  <c r="H5236" i="1"/>
  <c r="I5236" i="1"/>
  <c r="K5236" i="1"/>
  <c r="J5237" i="1"/>
  <c r="J5239" i="1" s="1"/>
  <c r="L5237" i="1"/>
  <c r="M5241" i="1" s="1"/>
  <c r="B5239" i="1"/>
  <c r="H5239" i="1"/>
  <c r="I5239" i="1"/>
  <c r="K5239" i="1"/>
  <c r="J5240" i="1"/>
  <c r="J5242" i="1" s="1"/>
  <c r="L5240" i="1"/>
  <c r="M5244" i="1" s="1"/>
  <c r="B5242" i="1"/>
  <c r="H5242" i="1"/>
  <c r="I5242" i="1"/>
  <c r="K5242" i="1"/>
  <c r="J5243" i="1"/>
  <c r="J5245" i="1" s="1"/>
  <c r="L5243" i="1"/>
  <c r="M5247" i="1" s="1"/>
  <c r="B5245" i="1"/>
  <c r="H5245" i="1"/>
  <c r="I5245" i="1"/>
  <c r="K5245" i="1"/>
  <c r="J5246" i="1"/>
  <c r="J5248" i="1" s="1"/>
  <c r="L5246" i="1"/>
  <c r="M5246" i="1" s="1"/>
  <c r="B5248" i="1"/>
  <c r="H5248" i="1"/>
  <c r="I5248" i="1"/>
  <c r="K5248" i="1"/>
  <c r="J5249" i="1"/>
  <c r="J5251" i="1" s="1"/>
  <c r="L5249" i="1"/>
  <c r="M5253" i="1" s="1"/>
  <c r="B5251" i="1"/>
  <c r="H5251" i="1"/>
  <c r="I5251" i="1"/>
  <c r="K5251" i="1"/>
  <c r="J5252" i="1"/>
  <c r="J5254" i="1" s="1"/>
  <c r="L5252" i="1"/>
  <c r="M5256" i="1" s="1"/>
  <c r="B5254" i="1"/>
  <c r="H5254" i="1"/>
  <c r="I5254" i="1"/>
  <c r="K5254" i="1"/>
  <c r="J5255" i="1"/>
  <c r="J5257" i="1" s="1"/>
  <c r="L5255" i="1"/>
  <c r="M5259" i="1" s="1"/>
  <c r="B5257" i="1"/>
  <c r="H5257" i="1"/>
  <c r="I5257" i="1"/>
  <c r="K5257" i="1"/>
  <c r="J5258" i="1"/>
  <c r="J5260" i="1" s="1"/>
  <c r="L5258" i="1"/>
  <c r="M5258" i="1" s="1"/>
  <c r="B5260" i="1"/>
  <c r="H5260" i="1"/>
  <c r="I5260" i="1"/>
  <c r="K5260" i="1"/>
  <c r="J5261" i="1"/>
  <c r="J5263" i="1" s="1"/>
  <c r="L5261" i="1"/>
  <c r="B5263" i="1"/>
  <c r="H5263" i="1"/>
  <c r="I5263" i="1"/>
  <c r="K5263" i="1"/>
  <c r="J5264" i="1"/>
  <c r="J5266" i="1" s="1"/>
  <c r="L5264" i="1"/>
  <c r="M5268" i="1" s="1"/>
  <c r="B5266" i="1"/>
  <c r="H5266" i="1"/>
  <c r="I5266" i="1"/>
  <c r="K5266" i="1"/>
  <c r="J5267" i="1"/>
  <c r="J5269" i="1" s="1"/>
  <c r="L5267" i="1"/>
  <c r="M5267" i="1" s="1"/>
  <c r="B5269" i="1"/>
  <c r="H5269" i="1"/>
  <c r="I5269" i="1"/>
  <c r="K5269" i="1"/>
  <c r="J5270" i="1"/>
  <c r="J5272" i="1" s="1"/>
  <c r="L5270" i="1"/>
  <c r="B5272" i="1"/>
  <c r="H5272" i="1"/>
  <c r="I5272" i="1"/>
  <c r="K5272" i="1"/>
  <c r="J5273" i="1"/>
  <c r="J5275" i="1" s="1"/>
  <c r="L5273" i="1"/>
  <c r="M5277" i="1" s="1"/>
  <c r="B5275" i="1"/>
  <c r="H5275" i="1"/>
  <c r="I5275" i="1"/>
  <c r="K5275" i="1"/>
  <c r="J5276" i="1"/>
  <c r="J5278" i="1" s="1"/>
  <c r="L5276" i="1"/>
  <c r="B5278" i="1"/>
  <c r="H5278" i="1"/>
  <c r="I5278" i="1"/>
  <c r="K5278" i="1"/>
  <c r="J5279" i="1"/>
  <c r="J5281" i="1" s="1"/>
  <c r="L5279" i="1"/>
  <c r="M5279" i="1" s="1"/>
  <c r="B5281" i="1"/>
  <c r="H5281" i="1"/>
  <c r="I5281" i="1"/>
  <c r="K5281" i="1"/>
  <c r="J5282" i="1"/>
  <c r="L5282" i="1"/>
  <c r="M5282" i="1" s="1"/>
  <c r="J5284" i="1"/>
  <c r="B5285" i="1"/>
  <c r="H5285" i="1"/>
  <c r="I5285" i="1"/>
  <c r="K5285" i="1"/>
  <c r="J5286" i="1"/>
  <c r="L5286" i="1"/>
  <c r="M5286" i="1" s="1"/>
  <c r="M5287" i="1"/>
  <c r="J5288" i="1"/>
  <c r="B5289" i="1"/>
  <c r="H5289" i="1"/>
  <c r="I5289" i="1"/>
  <c r="K5289" i="1"/>
  <c r="J5290" i="1"/>
  <c r="J5292" i="1" s="1"/>
  <c r="L5290" i="1"/>
  <c r="M5294" i="1" s="1"/>
  <c r="M5291" i="1"/>
  <c r="B5292" i="1"/>
  <c r="H5292" i="1"/>
  <c r="I5292" i="1"/>
  <c r="K5292" i="1"/>
  <c r="J5293" i="1"/>
  <c r="J5295" i="1" s="1"/>
  <c r="L5293" i="1"/>
  <c r="M5297" i="1" s="1"/>
  <c r="B5295" i="1"/>
  <c r="H5295" i="1"/>
  <c r="I5295" i="1"/>
  <c r="K5295" i="1"/>
  <c r="J5296" i="1"/>
  <c r="J5298" i="1" s="1"/>
  <c r="L5296" i="1"/>
  <c r="M5300" i="1" s="1"/>
  <c r="B5298" i="1"/>
  <c r="H5298" i="1"/>
  <c r="I5298" i="1"/>
  <c r="K5298" i="1"/>
  <c r="J5299" i="1"/>
  <c r="J5301" i="1" s="1"/>
  <c r="L5299" i="1"/>
  <c r="M5303" i="1" s="1"/>
  <c r="B5301" i="1"/>
  <c r="H5301" i="1"/>
  <c r="I5301" i="1"/>
  <c r="K5301" i="1"/>
  <c r="J5302" i="1"/>
  <c r="L5302" i="1"/>
  <c r="L5305" i="1" s="1"/>
  <c r="J5304" i="1"/>
  <c r="B5305" i="1"/>
  <c r="H5305" i="1"/>
  <c r="I5305" i="1"/>
  <c r="K5305" i="1"/>
  <c r="J5306" i="1"/>
  <c r="J5308" i="1" s="1"/>
  <c r="L5306" i="1"/>
  <c r="M5306" i="1" s="1"/>
  <c r="M5307" i="1"/>
  <c r="B5308" i="1"/>
  <c r="H5308" i="1"/>
  <c r="I5308" i="1"/>
  <c r="K5308" i="1"/>
  <c r="J5309" i="1"/>
  <c r="L5309" i="1"/>
  <c r="J5311" i="1"/>
  <c r="B5312" i="1"/>
  <c r="H5312" i="1"/>
  <c r="I5312" i="1"/>
  <c r="K5312" i="1"/>
  <c r="J5313" i="1"/>
  <c r="L5313" i="1"/>
  <c r="M5313" i="1" s="1"/>
  <c r="M5314" i="1"/>
  <c r="J5315" i="1"/>
  <c r="B5316" i="1"/>
  <c r="H5316" i="1"/>
  <c r="I5316" i="1"/>
  <c r="K5316" i="1"/>
  <c r="J5317" i="1"/>
  <c r="J5319" i="1" s="1"/>
  <c r="L5317" i="1"/>
  <c r="M5317" i="1" s="1"/>
  <c r="M5318" i="1"/>
  <c r="B5319" i="1"/>
  <c r="H5319" i="1"/>
  <c r="I5319" i="1"/>
  <c r="K5319" i="1"/>
  <c r="J5320" i="1"/>
  <c r="J5322" i="1" s="1"/>
  <c r="L5320" i="1"/>
  <c r="M5320" i="1" s="1"/>
  <c r="B5322" i="1"/>
  <c r="H5322" i="1"/>
  <c r="I5322" i="1"/>
  <c r="K5322" i="1"/>
  <c r="J5323" i="1"/>
  <c r="J5325" i="1" s="1"/>
  <c r="L5323" i="1"/>
  <c r="M5327" i="1" s="1"/>
  <c r="B5325" i="1"/>
  <c r="H5325" i="1"/>
  <c r="I5325" i="1"/>
  <c r="K5325" i="1"/>
  <c r="J5326" i="1"/>
  <c r="J5328" i="1" s="1"/>
  <c r="L5326" i="1"/>
  <c r="M5326" i="1" s="1"/>
  <c r="B5328" i="1"/>
  <c r="H5328" i="1"/>
  <c r="I5328" i="1"/>
  <c r="K5328" i="1"/>
  <c r="J5329" i="1"/>
  <c r="J5331" i="1" s="1"/>
  <c r="L5329" i="1"/>
  <c r="M5329" i="1" s="1"/>
  <c r="B5331" i="1"/>
  <c r="H5331" i="1"/>
  <c r="I5331" i="1"/>
  <c r="K5331" i="1"/>
  <c r="J5332" i="1"/>
  <c r="J5334" i="1" s="1"/>
  <c r="L5332" i="1"/>
  <c r="M5336" i="1" s="1"/>
  <c r="B5334" i="1"/>
  <c r="H5334" i="1"/>
  <c r="I5334" i="1"/>
  <c r="K5334" i="1"/>
  <c r="J5335" i="1"/>
  <c r="J5337" i="1" s="1"/>
  <c r="L5335" i="1"/>
  <c r="M5335" i="1" s="1"/>
  <c r="B5337" i="1"/>
  <c r="H5337" i="1"/>
  <c r="I5337" i="1"/>
  <c r="K5337" i="1"/>
  <c r="J5338" i="1"/>
  <c r="J5340" i="1" s="1"/>
  <c r="L5338" i="1"/>
  <c r="M5338" i="1" s="1"/>
  <c r="B5340" i="1"/>
  <c r="H5340" i="1"/>
  <c r="I5340" i="1"/>
  <c r="K5340" i="1"/>
  <c r="J5341" i="1"/>
  <c r="J5343" i="1" s="1"/>
  <c r="L5341" i="1"/>
  <c r="M5345" i="1" s="1"/>
  <c r="B5343" i="1"/>
  <c r="H5343" i="1"/>
  <c r="I5343" i="1"/>
  <c r="K5343" i="1"/>
  <c r="J5344" i="1"/>
  <c r="J5346" i="1" s="1"/>
  <c r="L5344" i="1"/>
  <c r="M5344" i="1" s="1"/>
  <c r="B5346" i="1"/>
  <c r="H5346" i="1"/>
  <c r="I5346" i="1"/>
  <c r="K5346" i="1"/>
  <c r="J5347" i="1"/>
  <c r="J5349" i="1" s="1"/>
  <c r="L5347" i="1"/>
  <c r="M5347" i="1" s="1"/>
  <c r="B5349" i="1"/>
  <c r="H5349" i="1"/>
  <c r="I5349" i="1"/>
  <c r="K5349" i="1"/>
  <c r="J5350" i="1"/>
  <c r="J5352" i="1" s="1"/>
  <c r="L5350" i="1"/>
  <c r="M5354" i="1" s="1"/>
  <c r="B5352" i="1"/>
  <c r="H5352" i="1"/>
  <c r="I5352" i="1"/>
  <c r="K5352" i="1"/>
  <c r="J5353" i="1"/>
  <c r="J5355" i="1" s="1"/>
  <c r="L5353" i="1"/>
  <c r="M5353" i="1" s="1"/>
  <c r="B5355" i="1"/>
  <c r="H5355" i="1"/>
  <c r="I5355" i="1"/>
  <c r="K5355" i="1"/>
  <c r="J5356" i="1"/>
  <c r="J5358" i="1" s="1"/>
  <c r="L5356" i="1"/>
  <c r="M5356" i="1" s="1"/>
  <c r="B5358" i="1"/>
  <c r="H5358" i="1"/>
  <c r="I5358" i="1"/>
  <c r="K5358" i="1"/>
  <c r="J5359" i="1"/>
  <c r="J5361" i="1" s="1"/>
  <c r="L5359" i="1"/>
  <c r="M5363" i="1" s="1"/>
  <c r="B5361" i="1"/>
  <c r="H5361" i="1"/>
  <c r="I5361" i="1"/>
  <c r="K5361" i="1"/>
  <c r="J5362" i="1"/>
  <c r="L5362" i="1"/>
  <c r="L5365" i="1" s="1"/>
  <c r="J5364" i="1"/>
  <c r="B5365" i="1"/>
  <c r="H5365" i="1"/>
  <c r="I5365" i="1"/>
  <c r="K5365" i="1"/>
  <c r="J5366" i="1"/>
  <c r="J5368" i="1" s="1"/>
  <c r="L5366" i="1"/>
  <c r="M5370" i="1" s="1"/>
  <c r="M5367" i="1"/>
  <c r="B5368" i="1"/>
  <c r="H5368" i="1"/>
  <c r="I5368" i="1"/>
  <c r="K5368" i="1"/>
  <c r="J5369" i="1"/>
  <c r="J5371" i="1" s="1"/>
  <c r="L5369" i="1"/>
  <c r="M5373" i="1" s="1"/>
  <c r="B5371" i="1"/>
  <c r="H5371" i="1"/>
  <c r="I5371" i="1"/>
  <c r="K5371" i="1"/>
  <c r="J5372" i="1"/>
  <c r="J5374" i="1" s="1"/>
  <c r="L5372" i="1"/>
  <c r="M5376" i="1" s="1"/>
  <c r="B5374" i="1"/>
  <c r="H5374" i="1"/>
  <c r="I5374" i="1"/>
  <c r="K5374" i="1"/>
  <c r="J5375" i="1"/>
  <c r="J5377" i="1" s="1"/>
  <c r="L5375" i="1"/>
  <c r="M5375" i="1" s="1"/>
  <c r="B5377" i="1"/>
  <c r="H5377" i="1"/>
  <c r="I5377" i="1"/>
  <c r="K5377" i="1"/>
  <c r="J5378" i="1"/>
  <c r="J5380" i="1" s="1"/>
  <c r="L5378" i="1"/>
  <c r="M5382" i="1" s="1"/>
  <c r="B5380" i="1"/>
  <c r="H5380" i="1"/>
  <c r="I5380" i="1"/>
  <c r="K5380" i="1"/>
  <c r="J5381" i="1"/>
  <c r="J5383" i="1" s="1"/>
  <c r="L5381" i="1"/>
  <c r="M5385" i="1" s="1"/>
  <c r="B5383" i="1"/>
  <c r="H5383" i="1"/>
  <c r="I5383" i="1"/>
  <c r="K5383" i="1"/>
  <c r="J5384" i="1"/>
  <c r="J5386" i="1" s="1"/>
  <c r="L5384" i="1"/>
  <c r="B5386" i="1"/>
  <c r="H5386" i="1"/>
  <c r="I5386" i="1"/>
  <c r="K5386" i="1"/>
  <c r="J5387" i="1"/>
  <c r="J5389" i="1" s="1"/>
  <c r="L5387" i="1"/>
  <c r="M5387" i="1" s="1"/>
  <c r="B5389" i="1"/>
  <c r="H5389" i="1"/>
  <c r="I5389" i="1"/>
  <c r="K5389" i="1"/>
  <c r="J5390" i="1"/>
  <c r="J5392" i="1" s="1"/>
  <c r="L5390" i="1"/>
  <c r="M5394" i="1" s="1"/>
  <c r="B5392" i="1"/>
  <c r="H5392" i="1"/>
  <c r="I5392" i="1"/>
  <c r="K5392" i="1"/>
  <c r="J5393" i="1"/>
  <c r="J5395" i="1" s="1"/>
  <c r="L5393" i="1"/>
  <c r="B5395" i="1"/>
  <c r="H5395" i="1"/>
  <c r="I5395" i="1"/>
  <c r="K5395" i="1"/>
  <c r="J5396" i="1"/>
  <c r="J5398" i="1" s="1"/>
  <c r="L5396" i="1"/>
  <c r="M5400" i="1" s="1"/>
  <c r="B5398" i="1"/>
  <c r="H5398" i="1"/>
  <c r="I5398" i="1"/>
  <c r="K5398" i="1"/>
  <c r="J5399" i="1"/>
  <c r="J5401" i="1" s="1"/>
  <c r="L5399" i="1"/>
  <c r="M5403" i="1" s="1"/>
  <c r="B5401" i="1"/>
  <c r="H5401" i="1"/>
  <c r="I5401" i="1"/>
  <c r="K5401" i="1"/>
  <c r="J5402" i="1"/>
  <c r="J5404" i="1" s="1"/>
  <c r="L5402" i="1"/>
  <c r="M5406" i="1" s="1"/>
  <c r="B5404" i="1"/>
  <c r="H5404" i="1"/>
  <c r="I5404" i="1"/>
  <c r="K5404" i="1"/>
  <c r="J5405" i="1"/>
  <c r="J5407" i="1" s="1"/>
  <c r="L5405" i="1"/>
  <c r="M5409" i="1" s="1"/>
  <c r="B5407" i="1"/>
  <c r="H5407" i="1"/>
  <c r="I5407" i="1"/>
  <c r="K5407" i="1"/>
  <c r="J5408" i="1"/>
  <c r="J5410" i="1" s="1"/>
  <c r="L5408" i="1"/>
  <c r="M5408" i="1" s="1"/>
  <c r="B5410" i="1"/>
  <c r="H5410" i="1"/>
  <c r="I5410" i="1"/>
  <c r="K5410" i="1"/>
  <c r="J5411" i="1"/>
  <c r="J5413" i="1" s="1"/>
  <c r="L5411" i="1"/>
  <c r="M5415" i="1" s="1"/>
  <c r="B5413" i="1"/>
  <c r="H5413" i="1"/>
  <c r="I5413" i="1"/>
  <c r="K5413" i="1"/>
  <c r="J5414" i="1"/>
  <c r="J5416" i="1" s="1"/>
  <c r="L5414" i="1"/>
  <c r="M5418" i="1" s="1"/>
  <c r="B5416" i="1"/>
  <c r="H5416" i="1"/>
  <c r="I5416" i="1"/>
  <c r="K5416" i="1"/>
  <c r="J5417" i="1"/>
  <c r="J5419" i="1" s="1"/>
  <c r="L5417" i="1"/>
  <c r="M5421" i="1" s="1"/>
  <c r="B5419" i="1"/>
  <c r="H5419" i="1"/>
  <c r="I5419" i="1"/>
  <c r="K5419" i="1"/>
  <c r="J5420" i="1"/>
  <c r="J5422" i="1" s="1"/>
  <c r="L5420" i="1"/>
  <c r="M5424" i="1" s="1"/>
  <c r="B5422" i="1"/>
  <c r="H5422" i="1"/>
  <c r="I5422" i="1"/>
  <c r="K5422" i="1"/>
  <c r="J5423" i="1"/>
  <c r="L5423" i="1"/>
  <c r="J5425" i="1"/>
  <c r="B5426" i="1"/>
  <c r="H5426" i="1"/>
  <c r="I5426" i="1"/>
  <c r="K5426" i="1"/>
  <c r="J5427" i="1"/>
  <c r="J5429" i="1" s="1"/>
  <c r="L5427" i="1"/>
  <c r="M5427" i="1" s="1"/>
  <c r="M5428" i="1"/>
  <c r="B5429" i="1"/>
  <c r="H5429" i="1"/>
  <c r="I5429" i="1"/>
  <c r="K5429" i="1"/>
  <c r="J5430" i="1"/>
  <c r="J5432" i="1" s="1"/>
  <c r="L5430" i="1"/>
  <c r="M5430" i="1" s="1"/>
  <c r="B5432" i="1"/>
  <c r="H5432" i="1"/>
  <c r="I5432" i="1"/>
  <c r="K5432" i="1"/>
  <c r="J5433" i="1"/>
  <c r="J5435" i="1" s="1"/>
  <c r="L5433" i="1"/>
  <c r="M5433" i="1" s="1"/>
  <c r="B5435" i="1"/>
  <c r="H5435" i="1"/>
  <c r="I5435" i="1"/>
  <c r="K5435" i="1"/>
  <c r="J5436" i="1"/>
  <c r="J5438" i="1" s="1"/>
  <c r="L5436" i="1"/>
  <c r="M5436" i="1" s="1"/>
  <c r="B5438" i="1"/>
  <c r="H5438" i="1"/>
  <c r="I5438" i="1"/>
  <c r="K5438" i="1"/>
  <c r="J5439" i="1"/>
  <c r="J5441" i="1" s="1"/>
  <c r="L5439" i="1"/>
  <c r="B5441" i="1"/>
  <c r="H5441" i="1"/>
  <c r="I5441" i="1"/>
  <c r="K5441" i="1"/>
  <c r="J5442" i="1"/>
  <c r="J5444" i="1" s="1"/>
  <c r="L5442" i="1"/>
  <c r="M5442" i="1" s="1"/>
  <c r="B5444" i="1"/>
  <c r="H5444" i="1"/>
  <c r="I5444" i="1"/>
  <c r="K5444" i="1"/>
  <c r="J5445" i="1"/>
  <c r="J5447" i="1" s="1"/>
  <c r="L5445" i="1"/>
  <c r="M5449" i="1" s="1"/>
  <c r="B5447" i="1"/>
  <c r="H5447" i="1"/>
  <c r="I5447" i="1"/>
  <c r="K5447" i="1"/>
  <c r="J5448" i="1"/>
  <c r="J5450" i="1" s="1"/>
  <c r="L5448" i="1"/>
  <c r="M5448" i="1" s="1"/>
  <c r="B5450" i="1"/>
  <c r="H5450" i="1"/>
  <c r="I5450" i="1"/>
  <c r="K5450" i="1"/>
  <c r="J5451" i="1"/>
  <c r="J5453" i="1" s="1"/>
  <c r="L5451" i="1"/>
  <c r="M5451" i="1" s="1"/>
  <c r="B5453" i="1"/>
  <c r="H5453" i="1"/>
  <c r="I5453" i="1"/>
  <c r="K5453" i="1"/>
  <c r="J5454" i="1"/>
  <c r="J5456" i="1" s="1"/>
  <c r="L5454" i="1"/>
  <c r="M5458" i="1" s="1"/>
  <c r="B5456" i="1"/>
  <c r="H5456" i="1"/>
  <c r="I5456" i="1"/>
  <c r="K5456" i="1"/>
  <c r="J5457" i="1"/>
  <c r="J5459" i="1" s="1"/>
  <c r="L5457" i="1"/>
  <c r="M5457" i="1" s="1"/>
  <c r="B5459" i="1"/>
  <c r="H5459" i="1"/>
  <c r="I5459" i="1"/>
  <c r="K5459" i="1"/>
  <c r="J5460" i="1"/>
  <c r="J5462" i="1" s="1"/>
  <c r="L5460" i="1"/>
  <c r="M5460" i="1" s="1"/>
  <c r="B5462" i="1"/>
  <c r="H5462" i="1"/>
  <c r="I5462" i="1"/>
  <c r="K5462" i="1"/>
  <c r="J5463" i="1"/>
  <c r="J5465" i="1" s="1"/>
  <c r="L5463" i="1"/>
  <c r="M5467" i="1" s="1"/>
  <c r="B5465" i="1"/>
  <c r="H5465" i="1"/>
  <c r="I5465" i="1"/>
  <c r="K5465" i="1"/>
  <c r="J5466" i="1"/>
  <c r="L5466" i="1"/>
  <c r="J5468" i="1"/>
  <c r="B5469" i="1"/>
  <c r="H5469" i="1"/>
  <c r="I5469" i="1"/>
  <c r="K5469" i="1"/>
  <c r="J5470" i="1"/>
  <c r="L5470" i="1"/>
  <c r="L5473" i="1" s="1"/>
  <c r="M5471" i="1"/>
  <c r="J5472" i="1"/>
  <c r="B5473" i="1"/>
  <c r="H5473" i="1"/>
  <c r="I5473" i="1"/>
  <c r="K5473" i="1"/>
  <c r="J5474" i="1"/>
  <c r="J5476" i="1" s="1"/>
  <c r="L5474" i="1"/>
  <c r="M5474" i="1" s="1"/>
  <c r="M5475" i="1"/>
  <c r="B5476" i="1"/>
  <c r="H5476" i="1"/>
  <c r="I5476" i="1"/>
  <c r="K5476" i="1"/>
  <c r="J5477" i="1"/>
  <c r="J5479" i="1" s="1"/>
  <c r="L5477" i="1"/>
  <c r="B5479" i="1"/>
  <c r="H5479" i="1"/>
  <c r="I5479" i="1"/>
  <c r="K5479" i="1"/>
  <c r="J5480" i="1"/>
  <c r="J5482" i="1" s="1"/>
  <c r="L5480" i="1"/>
  <c r="M5480" i="1" s="1"/>
  <c r="B5482" i="1"/>
  <c r="H5482" i="1"/>
  <c r="I5482" i="1"/>
  <c r="K5482" i="1"/>
  <c r="J5483" i="1"/>
  <c r="J5485" i="1" s="1"/>
  <c r="L5483" i="1"/>
  <c r="M5483" i="1" s="1"/>
  <c r="B5485" i="1"/>
  <c r="H5485" i="1"/>
  <c r="I5485" i="1"/>
  <c r="K5485" i="1"/>
  <c r="J5486" i="1"/>
  <c r="J5488" i="1" s="1"/>
  <c r="L5486" i="1"/>
  <c r="M5490" i="1" s="1"/>
  <c r="B5488" i="1"/>
  <c r="H5488" i="1"/>
  <c r="I5488" i="1"/>
  <c r="K5488" i="1"/>
  <c r="J5489" i="1"/>
  <c r="L5489" i="1"/>
  <c r="J5491" i="1"/>
  <c r="B5492" i="1"/>
  <c r="H5492" i="1"/>
  <c r="I5492" i="1"/>
  <c r="K5492" i="1"/>
  <c r="J5493" i="1"/>
  <c r="J5495" i="1" s="1"/>
  <c r="L5493" i="1"/>
  <c r="M5494" i="1"/>
  <c r="B5495" i="1"/>
  <c r="H5495" i="1"/>
  <c r="I5495" i="1"/>
  <c r="K5495" i="1"/>
  <c r="J5496" i="1"/>
  <c r="L5496" i="1"/>
  <c r="M5496" i="1" s="1"/>
  <c r="J5498" i="1"/>
  <c r="B5499" i="1"/>
  <c r="H5499" i="1"/>
  <c r="I5499" i="1"/>
  <c r="K5499" i="1"/>
  <c r="J5500" i="1"/>
  <c r="J5502" i="1" s="1"/>
  <c r="L5500" i="1"/>
  <c r="M5504" i="1" s="1"/>
  <c r="M5501" i="1"/>
  <c r="B5502" i="1"/>
  <c r="H5502" i="1"/>
  <c r="I5502" i="1"/>
  <c r="K5502" i="1"/>
  <c r="J5503" i="1"/>
  <c r="J5505" i="1" s="1"/>
  <c r="L5503" i="1"/>
  <c r="M5503" i="1" s="1"/>
  <c r="B5505" i="1"/>
  <c r="H5505" i="1"/>
  <c r="I5505" i="1"/>
  <c r="K5505" i="1"/>
  <c r="J5506" i="1"/>
  <c r="J5508" i="1" s="1"/>
  <c r="L5506" i="1"/>
  <c r="M5506" i="1" s="1"/>
  <c r="B5508" i="1"/>
  <c r="H5508" i="1"/>
  <c r="I5508" i="1"/>
  <c r="K5508" i="1"/>
  <c r="J5509" i="1"/>
  <c r="J5511" i="1" s="1"/>
  <c r="L5509" i="1"/>
  <c r="M5513" i="1" s="1"/>
  <c r="B5511" i="1"/>
  <c r="H5511" i="1"/>
  <c r="I5511" i="1"/>
  <c r="K5511" i="1"/>
  <c r="J5512" i="1"/>
  <c r="J5514" i="1" s="1"/>
  <c r="L5512" i="1"/>
  <c r="B5514" i="1"/>
  <c r="H5514" i="1"/>
  <c r="I5514" i="1"/>
  <c r="K5514" i="1"/>
  <c r="J5515" i="1"/>
  <c r="J5517" i="1" s="1"/>
  <c r="L5515" i="1"/>
  <c r="M5515" i="1" s="1"/>
  <c r="B5517" i="1"/>
  <c r="H5517" i="1"/>
  <c r="I5517" i="1"/>
  <c r="K5517" i="1"/>
  <c r="J5518" i="1"/>
  <c r="J5520" i="1" s="1"/>
  <c r="L5518" i="1"/>
  <c r="M5522" i="1" s="1"/>
  <c r="B5520" i="1"/>
  <c r="H5520" i="1"/>
  <c r="I5520" i="1"/>
  <c r="K5520" i="1"/>
  <c r="J5521" i="1"/>
  <c r="J5523" i="1" s="1"/>
  <c r="L5521" i="1"/>
  <c r="M5521" i="1" s="1"/>
  <c r="B5523" i="1"/>
  <c r="H5523" i="1"/>
  <c r="I5523" i="1"/>
  <c r="K5523" i="1"/>
  <c r="J5524" i="1"/>
  <c r="J5526" i="1" s="1"/>
  <c r="L5524" i="1"/>
  <c r="M5524" i="1" s="1"/>
  <c r="B5526" i="1"/>
  <c r="H5526" i="1"/>
  <c r="I5526" i="1"/>
  <c r="K5526" i="1"/>
  <c r="J5527" i="1"/>
  <c r="J5529" i="1" s="1"/>
  <c r="L5527" i="1"/>
  <c r="M5531" i="1" s="1"/>
  <c r="B5529" i="1"/>
  <c r="H5529" i="1"/>
  <c r="I5529" i="1"/>
  <c r="K5529" i="1"/>
  <c r="J5530" i="1"/>
  <c r="J5532" i="1" s="1"/>
  <c r="L5530" i="1"/>
  <c r="M5530" i="1" s="1"/>
  <c r="B5532" i="1"/>
  <c r="H5532" i="1"/>
  <c r="I5532" i="1"/>
  <c r="K5532" i="1"/>
  <c r="J5533" i="1"/>
  <c r="J5535" i="1" s="1"/>
  <c r="L5533" i="1"/>
  <c r="M5533" i="1" s="1"/>
  <c r="B5535" i="1"/>
  <c r="H5535" i="1"/>
  <c r="I5535" i="1"/>
  <c r="K5535" i="1"/>
  <c r="J5536" i="1"/>
  <c r="J5538" i="1" s="1"/>
  <c r="L5536" i="1"/>
  <c r="M5540" i="1" s="1"/>
  <c r="B5538" i="1"/>
  <c r="H5538" i="1"/>
  <c r="I5538" i="1"/>
  <c r="K5538" i="1"/>
  <c r="J5539" i="1"/>
  <c r="J5541" i="1" s="1"/>
  <c r="L5539" i="1"/>
  <c r="M5539" i="1" s="1"/>
  <c r="B5541" i="1"/>
  <c r="H5541" i="1"/>
  <c r="I5541" i="1"/>
  <c r="K5541" i="1"/>
  <c r="J5542" i="1"/>
  <c r="J5544" i="1" s="1"/>
  <c r="L5542" i="1"/>
  <c r="B5544" i="1"/>
  <c r="H5544" i="1"/>
  <c r="I5544" i="1"/>
  <c r="K5544" i="1"/>
  <c r="J5545" i="1"/>
  <c r="J5547" i="1" s="1"/>
  <c r="L5545" i="1"/>
  <c r="M5549" i="1" s="1"/>
  <c r="B5547" i="1"/>
  <c r="H5547" i="1"/>
  <c r="I5547" i="1"/>
  <c r="K5547" i="1"/>
  <c r="J5548" i="1"/>
  <c r="J5550" i="1" s="1"/>
  <c r="L5548" i="1"/>
  <c r="M5548" i="1" s="1"/>
  <c r="B5550" i="1"/>
  <c r="H5550" i="1"/>
  <c r="I5550" i="1"/>
  <c r="K5550" i="1"/>
  <c r="J5551" i="1"/>
  <c r="J5553" i="1" s="1"/>
  <c r="L5551" i="1"/>
  <c r="M5551" i="1" s="1"/>
  <c r="B5553" i="1"/>
  <c r="H5553" i="1"/>
  <c r="I5553" i="1"/>
  <c r="K5553" i="1"/>
  <c r="J5554" i="1"/>
  <c r="J5556" i="1" s="1"/>
  <c r="L5554" i="1"/>
  <c r="M5554" i="1" s="1"/>
  <c r="B5556" i="1"/>
  <c r="H5556" i="1"/>
  <c r="I5556" i="1"/>
  <c r="K5556" i="1"/>
  <c r="J5557" i="1"/>
  <c r="J5559" i="1" s="1"/>
  <c r="L5557" i="1"/>
  <c r="M5557" i="1" s="1"/>
  <c r="B5559" i="1"/>
  <c r="H5559" i="1"/>
  <c r="I5559" i="1"/>
  <c r="K5559" i="1"/>
  <c r="J5560" i="1"/>
  <c r="J5562" i="1" s="1"/>
  <c r="L5560" i="1"/>
  <c r="M5560" i="1" s="1"/>
  <c r="B5562" i="1"/>
  <c r="H5562" i="1"/>
  <c r="I5562" i="1"/>
  <c r="K5562" i="1"/>
  <c r="J5563" i="1"/>
  <c r="J5565" i="1" s="1"/>
  <c r="L5563" i="1"/>
  <c r="B5565" i="1"/>
  <c r="H5565" i="1"/>
  <c r="I5565" i="1"/>
  <c r="K5565" i="1"/>
  <c r="J5566" i="1"/>
  <c r="J5568" i="1" s="1"/>
  <c r="L5566" i="1"/>
  <c r="M5566" i="1" s="1"/>
  <c r="B5568" i="1"/>
  <c r="H5568" i="1"/>
  <c r="I5568" i="1"/>
  <c r="K5568" i="1"/>
  <c r="J5569" i="1"/>
  <c r="J5571" i="1" s="1"/>
  <c r="L5569" i="1"/>
  <c r="M5569" i="1" s="1"/>
  <c r="B5571" i="1"/>
  <c r="H5571" i="1"/>
  <c r="I5571" i="1"/>
  <c r="K5571" i="1"/>
  <c r="J5572" i="1"/>
  <c r="J5574" i="1" s="1"/>
  <c r="L5572" i="1"/>
  <c r="M5576" i="1" s="1"/>
  <c r="B5574" i="1"/>
  <c r="H5574" i="1"/>
  <c r="I5574" i="1"/>
  <c r="K5574" i="1"/>
  <c r="J5575" i="1"/>
  <c r="L5575" i="1"/>
  <c r="L5578" i="1" s="1"/>
  <c r="J5577" i="1"/>
  <c r="B5578" i="1"/>
  <c r="H5578" i="1"/>
  <c r="I5578" i="1"/>
  <c r="K5578" i="1"/>
  <c r="J5579" i="1"/>
  <c r="J5581" i="1" s="1"/>
  <c r="L5579" i="1"/>
  <c r="M5583" i="1" s="1"/>
  <c r="M5580" i="1"/>
  <c r="B5581" i="1"/>
  <c r="H5581" i="1"/>
  <c r="I5581" i="1"/>
  <c r="K5581" i="1"/>
  <c r="J5582" i="1"/>
  <c r="L5582" i="1"/>
  <c r="L5585" i="1" s="1"/>
  <c r="J5584" i="1"/>
  <c r="B5585" i="1"/>
  <c r="H5585" i="1"/>
  <c r="I5585" i="1"/>
  <c r="K5585" i="1"/>
  <c r="J5586" i="1"/>
  <c r="J5588" i="1" s="1"/>
  <c r="L5586" i="1"/>
  <c r="M5586" i="1" s="1"/>
  <c r="M5587" i="1"/>
  <c r="B5588" i="1"/>
  <c r="H5588" i="1"/>
  <c r="I5588" i="1"/>
  <c r="K5588" i="1"/>
  <c r="J5589" i="1"/>
  <c r="J5591" i="1" s="1"/>
  <c r="L5589" i="1"/>
  <c r="M5589" i="1" s="1"/>
  <c r="B5591" i="1"/>
  <c r="H5591" i="1"/>
  <c r="I5591" i="1"/>
  <c r="K5591" i="1"/>
  <c r="J5592" i="1"/>
  <c r="J5594" i="1" s="1"/>
  <c r="L5592" i="1"/>
  <c r="M5592" i="1" s="1"/>
  <c r="B5594" i="1"/>
  <c r="H5594" i="1"/>
  <c r="I5594" i="1"/>
  <c r="K5594" i="1"/>
  <c r="J5595" i="1"/>
  <c r="J5597" i="1" s="1"/>
  <c r="L5595" i="1"/>
  <c r="M5595" i="1" s="1"/>
  <c r="B5597" i="1"/>
  <c r="H5597" i="1"/>
  <c r="I5597" i="1"/>
  <c r="K5597" i="1"/>
  <c r="J5598" i="1"/>
  <c r="J5600" i="1" s="1"/>
  <c r="L5598" i="1"/>
  <c r="M5598" i="1" s="1"/>
  <c r="B5600" i="1"/>
  <c r="H5600" i="1"/>
  <c r="I5600" i="1"/>
  <c r="K5600" i="1"/>
  <c r="J5601" i="1"/>
  <c r="J5603" i="1" s="1"/>
  <c r="L5601" i="1"/>
  <c r="B5603" i="1"/>
  <c r="H5603" i="1"/>
  <c r="I5603" i="1"/>
  <c r="K5603" i="1"/>
  <c r="J5604" i="1"/>
  <c r="J5606" i="1" s="1"/>
  <c r="L5604" i="1"/>
  <c r="M5608" i="1" s="1"/>
  <c r="B5606" i="1"/>
  <c r="H5606" i="1"/>
  <c r="I5606" i="1"/>
  <c r="K5606" i="1"/>
  <c r="J5607" i="1"/>
  <c r="J5609" i="1" s="1"/>
  <c r="L5607" i="1"/>
  <c r="M5607" i="1" s="1"/>
  <c r="B5609" i="1"/>
  <c r="H5609" i="1"/>
  <c r="I5609" i="1"/>
  <c r="K5609" i="1"/>
  <c r="J5610" i="1"/>
  <c r="J5612" i="1" s="1"/>
  <c r="L5610" i="1"/>
  <c r="M5610" i="1" s="1"/>
  <c r="B5612" i="1"/>
  <c r="H5612" i="1"/>
  <c r="I5612" i="1"/>
  <c r="K5612" i="1"/>
  <c r="J5613" i="1"/>
  <c r="J5615" i="1" s="1"/>
  <c r="L5613" i="1"/>
  <c r="M5617" i="1" s="1"/>
  <c r="B5615" i="1"/>
  <c r="H5615" i="1"/>
  <c r="I5615" i="1"/>
  <c r="K5615" i="1"/>
  <c r="J5616" i="1"/>
  <c r="J5618" i="1" s="1"/>
  <c r="L5616" i="1"/>
  <c r="M5616" i="1" s="1"/>
  <c r="B5618" i="1"/>
  <c r="H5618" i="1"/>
  <c r="I5618" i="1"/>
  <c r="K5618" i="1"/>
  <c r="J5619" i="1"/>
  <c r="J5621" i="1" s="1"/>
  <c r="L5619" i="1"/>
  <c r="M5619" i="1" s="1"/>
  <c r="B5621" i="1"/>
  <c r="H5621" i="1"/>
  <c r="I5621" i="1"/>
  <c r="K5621" i="1"/>
  <c r="J5622" i="1"/>
  <c r="J5624" i="1" s="1"/>
  <c r="L5622" i="1"/>
  <c r="M5626" i="1" s="1"/>
  <c r="B5624" i="1"/>
  <c r="H5624" i="1"/>
  <c r="I5624" i="1"/>
  <c r="K5624" i="1"/>
  <c r="J5625" i="1"/>
  <c r="J5627" i="1" s="1"/>
  <c r="L5625" i="1"/>
  <c r="M5625" i="1" s="1"/>
  <c r="B5627" i="1"/>
  <c r="H5627" i="1"/>
  <c r="I5627" i="1"/>
  <c r="K5627" i="1"/>
  <c r="J5628" i="1"/>
  <c r="J5630" i="1" s="1"/>
  <c r="L5628" i="1"/>
  <c r="M5628" i="1" s="1"/>
  <c r="B5630" i="1"/>
  <c r="H5630" i="1"/>
  <c r="I5630" i="1"/>
  <c r="K5630" i="1"/>
  <c r="J5631" i="1"/>
  <c r="J5633" i="1" s="1"/>
  <c r="L5631" i="1"/>
  <c r="M5635" i="1" s="1"/>
  <c r="B5633" i="1"/>
  <c r="H5633" i="1"/>
  <c r="I5633" i="1"/>
  <c r="K5633" i="1"/>
  <c r="J5634" i="1"/>
  <c r="J5636" i="1" s="1"/>
  <c r="L5634" i="1"/>
  <c r="M5634" i="1" s="1"/>
  <c r="B5636" i="1"/>
  <c r="H5636" i="1"/>
  <c r="I5636" i="1"/>
  <c r="K5636" i="1"/>
  <c r="J5637" i="1"/>
  <c r="J5639" i="1" s="1"/>
  <c r="L5637" i="1"/>
  <c r="M5637" i="1" s="1"/>
  <c r="B5639" i="1"/>
  <c r="H5639" i="1"/>
  <c r="I5639" i="1"/>
  <c r="K5639" i="1"/>
  <c r="J5640" i="1"/>
  <c r="J5642" i="1" s="1"/>
  <c r="L5640" i="1"/>
  <c r="M5640" i="1" s="1"/>
  <c r="B5642" i="1"/>
  <c r="H5642" i="1"/>
  <c r="I5642" i="1"/>
  <c r="K5642" i="1"/>
  <c r="J5643" i="1"/>
  <c r="J5645" i="1" s="1"/>
  <c r="L5643" i="1"/>
  <c r="M5643" i="1" s="1"/>
  <c r="B5645" i="1"/>
  <c r="H5645" i="1"/>
  <c r="I5645" i="1"/>
  <c r="K5645" i="1"/>
  <c r="J5646" i="1"/>
  <c r="J5648" i="1" s="1"/>
  <c r="L5646" i="1"/>
  <c r="M5646" i="1" s="1"/>
  <c r="B5648" i="1"/>
  <c r="H5648" i="1"/>
  <c r="I5648" i="1"/>
  <c r="K5648" i="1"/>
  <c r="J5649" i="1"/>
  <c r="J5651" i="1" s="1"/>
  <c r="L5649" i="1"/>
  <c r="M5653" i="1" s="1"/>
  <c r="B5651" i="1"/>
  <c r="H5651" i="1"/>
  <c r="I5651" i="1"/>
  <c r="K5651" i="1"/>
  <c r="J5652" i="1"/>
  <c r="L5652" i="1"/>
  <c r="L5655" i="1" s="1"/>
  <c r="J5654" i="1"/>
  <c r="B5655" i="1"/>
  <c r="H5655" i="1"/>
  <c r="I5655" i="1"/>
  <c r="K5655" i="1"/>
  <c r="J5656" i="1"/>
  <c r="J5658" i="1" s="1"/>
  <c r="L5656" i="1"/>
  <c r="M5660" i="1" s="1"/>
  <c r="M5657" i="1"/>
  <c r="B5658" i="1"/>
  <c r="H5658" i="1"/>
  <c r="I5658" i="1"/>
  <c r="K5658" i="1"/>
  <c r="J5659" i="1"/>
  <c r="J5661" i="1" s="1"/>
  <c r="L5659" i="1"/>
  <c r="M5659" i="1" s="1"/>
  <c r="B5661" i="1"/>
  <c r="H5661" i="1"/>
  <c r="I5661" i="1"/>
  <c r="K5661" i="1"/>
  <c r="J5662" i="1"/>
  <c r="J5664" i="1" s="1"/>
  <c r="L5662" i="1"/>
  <c r="M5666" i="1" s="1"/>
  <c r="B5664" i="1"/>
  <c r="H5664" i="1"/>
  <c r="I5664" i="1"/>
  <c r="K5664" i="1"/>
  <c r="J5665" i="1"/>
  <c r="J5667" i="1" s="1"/>
  <c r="L5665" i="1"/>
  <c r="M5669" i="1" s="1"/>
  <c r="B5667" i="1"/>
  <c r="H5667" i="1"/>
  <c r="I5667" i="1"/>
  <c r="K5667" i="1"/>
  <c r="J5668" i="1"/>
  <c r="J5670" i="1" s="1"/>
  <c r="L5668" i="1"/>
  <c r="M5672" i="1" s="1"/>
  <c r="B5670" i="1"/>
  <c r="H5670" i="1"/>
  <c r="I5670" i="1"/>
  <c r="K5670" i="1"/>
  <c r="J5671" i="1"/>
  <c r="J5673" i="1" s="1"/>
  <c r="L5671" i="1"/>
  <c r="M5671" i="1" s="1"/>
  <c r="B5673" i="1"/>
  <c r="H5673" i="1"/>
  <c r="I5673" i="1"/>
  <c r="K5673" i="1"/>
  <c r="J5674" i="1"/>
  <c r="L5674" i="1"/>
  <c r="L5677" i="1" s="1"/>
  <c r="J5676" i="1"/>
  <c r="B5677" i="1"/>
  <c r="H5677" i="1"/>
  <c r="I5677" i="1"/>
  <c r="K5677" i="1"/>
  <c r="J5678" i="1"/>
  <c r="J5680" i="1" s="1"/>
  <c r="L5678" i="1"/>
  <c r="M5678" i="1" s="1"/>
  <c r="M5679" i="1"/>
  <c r="B5680" i="1"/>
  <c r="H5680" i="1"/>
  <c r="I5680" i="1"/>
  <c r="K5680" i="1"/>
  <c r="J5681" i="1"/>
  <c r="J5683" i="1" s="1"/>
  <c r="L5681" i="1"/>
  <c r="M5681" i="1" s="1"/>
  <c r="B5683" i="1"/>
  <c r="H5683" i="1"/>
  <c r="I5683" i="1"/>
  <c r="K5683" i="1"/>
  <c r="J5684" i="1"/>
  <c r="J5686" i="1" s="1"/>
  <c r="L5684" i="1"/>
  <c r="M5684" i="1" s="1"/>
  <c r="B5686" i="1"/>
  <c r="H5686" i="1"/>
  <c r="I5686" i="1"/>
  <c r="K5686" i="1"/>
  <c r="J5687" i="1"/>
  <c r="J5689" i="1" s="1"/>
  <c r="L5687" i="1"/>
  <c r="M5687" i="1" s="1"/>
  <c r="B5689" i="1"/>
  <c r="H5689" i="1"/>
  <c r="I5689" i="1"/>
  <c r="K5689" i="1"/>
  <c r="J5690" i="1"/>
  <c r="L5690" i="1"/>
  <c r="M5690" i="1" s="1"/>
  <c r="B5692" i="1"/>
  <c r="H5692" i="1"/>
  <c r="I5692" i="1"/>
  <c r="J5692" i="1"/>
  <c r="K5692" i="1"/>
  <c r="J5693" i="1"/>
  <c r="J5695" i="1" s="1"/>
  <c r="L5693" i="1"/>
  <c r="B5695" i="1"/>
  <c r="H5695" i="1"/>
  <c r="I5695" i="1"/>
  <c r="K5695" i="1"/>
  <c r="J5696" i="1"/>
  <c r="J5698" i="1" s="1"/>
  <c r="L5696" i="1"/>
  <c r="M5696" i="1" s="1"/>
  <c r="B5698" i="1"/>
  <c r="H5698" i="1"/>
  <c r="I5698" i="1"/>
  <c r="K5698" i="1"/>
  <c r="J5699" i="1"/>
  <c r="J5701" i="1" s="1"/>
  <c r="L5699" i="1"/>
  <c r="M5703" i="1" s="1"/>
  <c r="B5701" i="1"/>
  <c r="H5701" i="1"/>
  <c r="I5701" i="1"/>
  <c r="K5701" i="1"/>
  <c r="J5702" i="1"/>
  <c r="L5702" i="1"/>
  <c r="J5704" i="1"/>
  <c r="B5705" i="1"/>
  <c r="H5705" i="1"/>
  <c r="I5705" i="1"/>
  <c r="K5705" i="1"/>
  <c r="J5706" i="1"/>
  <c r="J5708" i="1" s="1"/>
  <c r="L5706" i="1"/>
  <c r="M5710" i="1" s="1"/>
  <c r="M5707" i="1"/>
  <c r="B5708" i="1"/>
  <c r="H5708" i="1"/>
  <c r="I5708" i="1"/>
  <c r="K5708" i="1"/>
  <c r="J5709" i="1"/>
  <c r="J5711" i="1" s="1"/>
  <c r="L5709" i="1"/>
  <c r="M5713" i="1" s="1"/>
  <c r="B5711" i="1"/>
  <c r="H5711" i="1"/>
  <c r="I5711" i="1"/>
  <c r="K5711" i="1"/>
  <c r="J5712" i="1"/>
  <c r="J5714" i="1" s="1"/>
  <c r="L5712" i="1"/>
  <c r="B5714" i="1"/>
  <c r="H5714" i="1"/>
  <c r="I5714" i="1"/>
  <c r="K5714" i="1"/>
  <c r="J5715" i="1"/>
  <c r="J5717" i="1" s="1"/>
  <c r="L5715" i="1"/>
  <c r="M5719" i="1" s="1"/>
  <c r="B5717" i="1"/>
  <c r="H5717" i="1"/>
  <c r="I5717" i="1"/>
  <c r="K5717" i="1"/>
  <c r="J5718" i="1"/>
  <c r="J5720" i="1" s="1"/>
  <c r="L5718" i="1"/>
  <c r="M5722" i="1" s="1"/>
  <c r="B5720" i="1"/>
  <c r="H5720" i="1"/>
  <c r="I5720" i="1"/>
  <c r="K5720" i="1"/>
  <c r="J5721" i="1"/>
  <c r="J5723" i="1" s="1"/>
  <c r="L5721" i="1"/>
  <c r="M5721" i="1" s="1"/>
  <c r="B5723" i="1"/>
  <c r="H5723" i="1"/>
  <c r="I5723" i="1"/>
  <c r="K5723" i="1"/>
  <c r="J5724" i="1"/>
  <c r="J5726" i="1" s="1"/>
  <c r="L5724" i="1"/>
  <c r="M5728" i="1" s="1"/>
  <c r="B5726" i="1"/>
  <c r="H5726" i="1"/>
  <c r="I5726" i="1"/>
  <c r="K5726" i="1"/>
  <c r="J5727" i="1"/>
  <c r="J5729" i="1" s="1"/>
  <c r="L5727" i="1"/>
  <c r="M5731" i="1" s="1"/>
  <c r="B5729" i="1"/>
  <c r="H5729" i="1"/>
  <c r="I5729" i="1"/>
  <c r="K5729" i="1"/>
  <c r="J5730" i="1"/>
  <c r="J5732" i="1" s="1"/>
  <c r="L5730" i="1"/>
  <c r="M5734" i="1" s="1"/>
  <c r="B5732" i="1"/>
  <c r="H5732" i="1"/>
  <c r="I5732" i="1"/>
  <c r="K5732" i="1"/>
  <c r="J5733" i="1"/>
  <c r="J5735" i="1" s="1"/>
  <c r="L5733" i="1"/>
  <c r="M5737" i="1" s="1"/>
  <c r="B5735" i="1"/>
  <c r="H5735" i="1"/>
  <c r="I5735" i="1"/>
  <c r="K5735" i="1"/>
  <c r="J5736" i="1"/>
  <c r="J5738" i="1" s="1"/>
  <c r="L5736" i="1"/>
  <c r="M5740" i="1" s="1"/>
  <c r="B5738" i="1"/>
  <c r="H5738" i="1"/>
  <c r="I5738" i="1"/>
  <c r="K5738" i="1"/>
  <c r="J5739" i="1"/>
  <c r="J5741" i="1" s="1"/>
  <c r="L5739" i="1"/>
  <c r="M5743" i="1" s="1"/>
  <c r="B5741" i="1"/>
  <c r="H5741" i="1"/>
  <c r="I5741" i="1"/>
  <c r="K5741" i="1"/>
  <c r="J5742" i="1"/>
  <c r="J5744" i="1" s="1"/>
  <c r="L5742" i="1"/>
  <c r="M5742" i="1" s="1"/>
  <c r="B5744" i="1"/>
  <c r="H5744" i="1"/>
  <c r="I5744" i="1"/>
  <c r="K5744" i="1"/>
  <c r="J5745" i="1"/>
  <c r="J5747" i="1" s="1"/>
  <c r="L5745" i="1"/>
  <c r="M5749" i="1" s="1"/>
  <c r="B5747" i="1"/>
  <c r="H5747" i="1"/>
  <c r="I5747" i="1"/>
  <c r="K5747" i="1"/>
  <c r="J5748" i="1"/>
  <c r="J5750" i="1" s="1"/>
  <c r="L5748" i="1"/>
  <c r="M5752" i="1" s="1"/>
  <c r="B5750" i="1"/>
  <c r="H5750" i="1"/>
  <c r="I5750" i="1"/>
  <c r="K5750" i="1"/>
  <c r="J5751" i="1"/>
  <c r="J5753" i="1" s="1"/>
  <c r="L5751" i="1"/>
  <c r="M5755" i="1" s="1"/>
  <c r="B5753" i="1"/>
  <c r="H5753" i="1"/>
  <c r="I5753" i="1"/>
  <c r="K5753" i="1"/>
  <c r="J5754" i="1"/>
  <c r="J5756" i="1" s="1"/>
  <c r="L5754" i="1"/>
  <c r="M5758" i="1" s="1"/>
  <c r="B5756" i="1"/>
  <c r="H5756" i="1"/>
  <c r="I5756" i="1"/>
  <c r="K5756" i="1"/>
  <c r="J5757" i="1"/>
  <c r="J5759" i="1" s="1"/>
  <c r="L5757" i="1"/>
  <c r="M5757" i="1" s="1"/>
  <c r="B5759" i="1"/>
  <c r="H5759" i="1"/>
  <c r="I5759" i="1"/>
  <c r="K5759" i="1"/>
  <c r="J5760" i="1"/>
  <c r="L5760" i="1"/>
  <c r="L5763" i="1" s="1"/>
  <c r="J5762" i="1"/>
  <c r="B5763" i="1"/>
  <c r="H5763" i="1"/>
  <c r="I5763" i="1"/>
  <c r="K5763" i="1"/>
  <c r="J5764" i="1"/>
  <c r="J5766" i="1" s="1"/>
  <c r="L5764" i="1"/>
  <c r="M5764" i="1" s="1"/>
  <c r="M5765" i="1"/>
  <c r="B5766" i="1"/>
  <c r="H5766" i="1"/>
  <c r="I5766" i="1"/>
  <c r="K5766" i="1"/>
  <c r="J5767" i="1"/>
  <c r="J5769" i="1" s="1"/>
  <c r="L5767" i="1"/>
  <c r="M5771" i="1" s="1"/>
  <c r="B5769" i="1"/>
  <c r="H5769" i="1"/>
  <c r="I5769" i="1"/>
  <c r="K5769" i="1"/>
  <c r="J5770" i="1"/>
  <c r="J5772" i="1" s="1"/>
  <c r="L5770" i="1"/>
  <c r="M5770" i="1" s="1"/>
  <c r="B5772" i="1"/>
  <c r="H5772" i="1"/>
  <c r="I5772" i="1"/>
  <c r="K5772" i="1"/>
  <c r="J5773" i="1"/>
  <c r="J5775" i="1" s="1"/>
  <c r="L5773" i="1"/>
  <c r="M5773" i="1" s="1"/>
  <c r="B5775" i="1"/>
  <c r="H5775" i="1"/>
  <c r="I5775" i="1"/>
  <c r="K5775" i="1"/>
  <c r="J5776" i="1"/>
  <c r="J5778" i="1" s="1"/>
  <c r="L5776" i="1"/>
  <c r="M5780" i="1" s="1"/>
  <c r="B5778" i="1"/>
  <c r="H5778" i="1"/>
  <c r="I5778" i="1"/>
  <c r="K5778" i="1"/>
  <c r="J5779" i="1"/>
  <c r="J5781" i="1" s="1"/>
  <c r="L5779" i="1"/>
  <c r="M5779" i="1" s="1"/>
  <c r="B5781" i="1"/>
  <c r="H5781" i="1"/>
  <c r="I5781" i="1"/>
  <c r="K5781" i="1"/>
  <c r="J5782" i="1"/>
  <c r="J5784" i="1" s="1"/>
  <c r="L5782" i="1"/>
  <c r="B5784" i="1"/>
  <c r="H5784" i="1"/>
  <c r="I5784" i="1"/>
  <c r="K5784" i="1"/>
  <c r="J5785" i="1"/>
  <c r="J5787" i="1" s="1"/>
  <c r="L5785" i="1"/>
  <c r="M5789" i="1" s="1"/>
  <c r="B5787" i="1"/>
  <c r="H5787" i="1"/>
  <c r="I5787" i="1"/>
  <c r="K5787" i="1"/>
  <c r="J5788" i="1"/>
  <c r="J5790" i="1" s="1"/>
  <c r="L5788" i="1"/>
  <c r="M5788" i="1" s="1"/>
  <c r="B5790" i="1"/>
  <c r="H5790" i="1"/>
  <c r="I5790" i="1"/>
  <c r="K5790" i="1"/>
  <c r="J5791" i="1"/>
  <c r="J5793" i="1" s="1"/>
  <c r="L5791" i="1"/>
  <c r="M5791" i="1" s="1"/>
  <c r="B5793" i="1"/>
  <c r="H5793" i="1"/>
  <c r="I5793" i="1"/>
  <c r="K5793" i="1"/>
  <c r="J5794" i="1"/>
  <c r="J5796" i="1" s="1"/>
  <c r="L5794" i="1"/>
  <c r="M5798" i="1" s="1"/>
  <c r="B5796" i="1"/>
  <c r="H5796" i="1"/>
  <c r="I5796" i="1"/>
  <c r="K5796" i="1"/>
  <c r="J5797" i="1"/>
  <c r="J5799" i="1" s="1"/>
  <c r="L5797" i="1"/>
  <c r="M5797" i="1" s="1"/>
  <c r="B5799" i="1"/>
  <c r="H5799" i="1"/>
  <c r="I5799" i="1"/>
  <c r="K5799" i="1"/>
  <c r="J5800" i="1"/>
  <c r="J5802" i="1" s="1"/>
  <c r="L5800" i="1"/>
  <c r="M5800" i="1" s="1"/>
  <c r="B5802" i="1"/>
  <c r="H5802" i="1"/>
  <c r="I5802" i="1"/>
  <c r="K5802" i="1"/>
  <c r="J5803" i="1"/>
  <c r="J5805" i="1" s="1"/>
  <c r="L5803" i="1"/>
  <c r="M5807" i="1" s="1"/>
  <c r="B5805" i="1"/>
  <c r="H5805" i="1"/>
  <c r="I5805" i="1"/>
  <c r="K5805" i="1"/>
  <c r="J5806" i="1"/>
  <c r="J5808" i="1" s="1"/>
  <c r="L5806" i="1"/>
  <c r="M5806" i="1" s="1"/>
  <c r="B5808" i="1"/>
  <c r="H5808" i="1"/>
  <c r="I5808" i="1"/>
  <c r="K5808" i="1"/>
  <c r="J5809" i="1"/>
  <c r="J5811" i="1" s="1"/>
  <c r="L5809" i="1"/>
  <c r="M5809" i="1" s="1"/>
  <c r="B5811" i="1"/>
  <c r="H5811" i="1"/>
  <c r="I5811" i="1"/>
  <c r="K5811" i="1"/>
  <c r="J5812" i="1"/>
  <c r="J5814" i="1" s="1"/>
  <c r="L5812" i="1"/>
  <c r="M5812" i="1" s="1"/>
  <c r="B5814" i="1"/>
  <c r="H5814" i="1"/>
  <c r="I5814" i="1"/>
  <c r="K5814" i="1"/>
  <c r="J5815" i="1"/>
  <c r="J5817" i="1" s="1"/>
  <c r="L5815" i="1"/>
  <c r="M5815" i="1" s="1"/>
  <c r="B5817" i="1"/>
  <c r="H5817" i="1"/>
  <c r="I5817" i="1"/>
  <c r="K5817" i="1"/>
  <c r="J5818" i="1"/>
  <c r="J5820" i="1" s="1"/>
  <c r="L5818" i="1"/>
  <c r="M5818" i="1" s="1"/>
  <c r="B5820" i="1"/>
  <c r="H5820" i="1"/>
  <c r="I5820" i="1"/>
  <c r="K5820" i="1"/>
  <c r="J5821" i="1"/>
  <c r="J5823" i="1" s="1"/>
  <c r="L5821" i="1"/>
  <c r="M5821" i="1" s="1"/>
  <c r="B5823" i="1"/>
  <c r="H5823" i="1"/>
  <c r="I5823" i="1"/>
  <c r="K5823" i="1"/>
  <c r="J5824" i="1"/>
  <c r="J5826" i="1" s="1"/>
  <c r="L5824" i="1"/>
  <c r="M5824" i="1" s="1"/>
  <c r="B5826" i="1"/>
  <c r="H5826" i="1"/>
  <c r="I5826" i="1"/>
  <c r="K5826" i="1"/>
  <c r="J5827" i="1"/>
  <c r="J5829" i="1" s="1"/>
  <c r="L5827" i="1"/>
  <c r="M5827" i="1" s="1"/>
  <c r="B5829" i="1"/>
  <c r="H5829" i="1"/>
  <c r="I5829" i="1"/>
  <c r="K5829" i="1"/>
  <c r="J5830" i="1"/>
  <c r="J5832" i="1" s="1"/>
  <c r="L5830" i="1"/>
  <c r="M5830" i="1" s="1"/>
  <c r="B5832" i="1"/>
  <c r="H5832" i="1"/>
  <c r="I5832" i="1"/>
  <c r="K5832" i="1"/>
  <c r="J5833" i="1"/>
  <c r="J5835" i="1" s="1"/>
  <c r="L5833" i="1"/>
  <c r="M5833" i="1" s="1"/>
  <c r="B5835" i="1"/>
  <c r="H5835" i="1"/>
  <c r="I5835" i="1"/>
  <c r="K5835" i="1"/>
  <c r="J5836" i="1"/>
  <c r="J5838" i="1" s="1"/>
  <c r="L5836" i="1"/>
  <c r="B5838" i="1"/>
  <c r="H5838" i="1"/>
  <c r="I5838" i="1"/>
  <c r="K5838" i="1"/>
  <c r="J5839" i="1"/>
  <c r="J5841" i="1" s="1"/>
  <c r="L5839" i="1"/>
  <c r="M5839" i="1" s="1"/>
  <c r="B5841" i="1"/>
  <c r="H5841" i="1"/>
  <c r="I5841" i="1"/>
  <c r="K5841" i="1"/>
  <c r="J5842" i="1"/>
  <c r="J5844" i="1" s="1"/>
  <c r="L5842" i="1"/>
  <c r="M5842" i="1" s="1"/>
  <c r="B5844" i="1"/>
  <c r="H5844" i="1"/>
  <c r="I5844" i="1"/>
  <c r="K5844" i="1"/>
  <c r="J5845" i="1"/>
  <c r="L5845" i="1"/>
  <c r="L5848" i="1" s="1"/>
  <c r="J5847" i="1"/>
  <c r="B5848" i="1"/>
  <c r="H5848" i="1"/>
  <c r="I5848" i="1"/>
  <c r="K5848" i="1"/>
  <c r="J5849" i="1"/>
  <c r="J5851" i="1" s="1"/>
  <c r="L5849" i="1"/>
  <c r="M5849" i="1" s="1"/>
  <c r="M5850" i="1"/>
  <c r="B5851" i="1"/>
  <c r="H5851" i="1"/>
  <c r="I5851" i="1"/>
  <c r="K5851" i="1"/>
  <c r="J5852" i="1"/>
  <c r="J5854" i="1" s="1"/>
  <c r="L5852" i="1"/>
  <c r="M5852" i="1" s="1"/>
  <c r="B5854" i="1"/>
  <c r="H5854" i="1"/>
  <c r="I5854" i="1"/>
  <c r="K5854" i="1"/>
  <c r="J5855" i="1"/>
  <c r="L5855" i="1"/>
  <c r="L5858" i="1" s="1"/>
  <c r="J5857" i="1"/>
  <c r="B5858" i="1"/>
  <c r="H5858" i="1"/>
  <c r="I5858" i="1"/>
  <c r="K5858" i="1"/>
  <c r="J5859" i="1"/>
  <c r="J5861" i="1" s="1"/>
  <c r="L5859" i="1"/>
  <c r="M5860" i="1"/>
  <c r="B5861" i="1"/>
  <c r="H5861" i="1"/>
  <c r="I5861" i="1"/>
  <c r="K5861" i="1"/>
  <c r="J5862" i="1"/>
  <c r="J5864" i="1" s="1"/>
  <c r="L5862" i="1"/>
  <c r="M5862" i="1" s="1"/>
  <c r="B5864" i="1"/>
  <c r="H5864" i="1"/>
  <c r="I5864" i="1"/>
  <c r="K5864" i="1"/>
  <c r="J5865" i="1"/>
  <c r="J5867" i="1" s="1"/>
  <c r="L5865" i="1"/>
  <c r="M5865" i="1" s="1"/>
  <c r="B5867" i="1"/>
  <c r="H5867" i="1"/>
  <c r="I5867" i="1"/>
  <c r="K5867" i="1"/>
  <c r="J5868" i="1"/>
  <c r="J5870" i="1" s="1"/>
  <c r="L5868" i="1"/>
  <c r="M5868" i="1" s="1"/>
  <c r="B5870" i="1"/>
  <c r="H5870" i="1"/>
  <c r="I5870" i="1"/>
  <c r="K5870" i="1"/>
  <c r="J5871" i="1"/>
  <c r="J5873" i="1" s="1"/>
  <c r="L5871" i="1"/>
  <c r="B5873" i="1"/>
  <c r="H5873" i="1"/>
  <c r="I5873" i="1"/>
  <c r="K5873" i="1"/>
  <c r="J5874" i="1"/>
  <c r="J5876" i="1" s="1"/>
  <c r="L5874" i="1"/>
  <c r="M5874" i="1" s="1"/>
  <c r="B5876" i="1"/>
  <c r="H5876" i="1"/>
  <c r="I5876" i="1"/>
  <c r="K5876" i="1"/>
  <c r="J5877" i="1"/>
  <c r="J5879" i="1" s="1"/>
  <c r="L5877" i="1"/>
  <c r="M5877" i="1" s="1"/>
  <c r="B5879" i="1"/>
  <c r="H5879" i="1"/>
  <c r="I5879" i="1"/>
  <c r="K5879" i="1"/>
  <c r="J5880" i="1"/>
  <c r="J5882" i="1" s="1"/>
  <c r="L5880" i="1"/>
  <c r="M5884" i="1" s="1"/>
  <c r="B5882" i="1"/>
  <c r="H5882" i="1"/>
  <c r="I5882" i="1"/>
  <c r="K5882" i="1"/>
  <c r="J5883" i="1"/>
  <c r="J5885" i="1" s="1"/>
  <c r="L5883" i="1"/>
  <c r="M5883" i="1" s="1"/>
  <c r="B5885" i="1"/>
  <c r="H5885" i="1"/>
  <c r="I5885" i="1"/>
  <c r="K5885" i="1"/>
  <c r="J5886" i="1"/>
  <c r="J5888" i="1" s="1"/>
  <c r="L5886" i="1"/>
  <c r="M5886" i="1" s="1"/>
  <c r="B5888" i="1"/>
  <c r="H5888" i="1"/>
  <c r="I5888" i="1"/>
  <c r="K5888" i="1"/>
  <c r="J5889" i="1"/>
  <c r="J5891" i="1" s="1"/>
  <c r="L5889" i="1"/>
  <c r="M5893" i="1" s="1"/>
  <c r="B5891" i="1"/>
  <c r="H5891" i="1"/>
  <c r="I5891" i="1"/>
  <c r="K5891" i="1"/>
  <c r="J5892" i="1"/>
  <c r="L5892" i="1"/>
  <c r="J5894" i="1"/>
  <c r="B5895" i="1"/>
  <c r="H5895" i="1"/>
  <c r="I5895" i="1"/>
  <c r="K5895" i="1"/>
  <c r="J5896" i="1"/>
  <c r="J5898" i="1" s="1"/>
  <c r="L5896" i="1"/>
  <c r="M5900" i="1" s="1"/>
  <c r="M5897" i="1"/>
  <c r="B5898" i="1"/>
  <c r="H5898" i="1"/>
  <c r="I5898" i="1"/>
  <c r="K5898" i="1"/>
  <c r="J5899" i="1"/>
  <c r="J5901" i="1" s="1"/>
  <c r="L5899" i="1"/>
  <c r="M5899" i="1" s="1"/>
  <c r="B5901" i="1"/>
  <c r="H5901" i="1"/>
  <c r="I5901" i="1"/>
  <c r="K5901" i="1"/>
  <c r="J5902" i="1"/>
  <c r="L5902" i="1"/>
  <c r="M5902" i="1" s="1"/>
  <c r="J5904" i="1"/>
  <c r="B5905" i="1"/>
  <c r="H5905" i="1"/>
  <c r="I5905" i="1"/>
  <c r="K5905" i="1"/>
  <c r="J5906" i="1"/>
  <c r="J5908" i="1" s="1"/>
  <c r="L5906" i="1"/>
  <c r="M5906" i="1" s="1"/>
  <c r="M5907" i="1"/>
  <c r="B5908" i="1"/>
  <c r="H5908" i="1"/>
  <c r="I5908" i="1"/>
  <c r="K5908" i="1"/>
  <c r="J5909" i="1"/>
  <c r="L5909" i="1"/>
  <c r="L5912" i="1" s="1"/>
  <c r="J5911" i="1"/>
  <c r="B5912" i="1"/>
  <c r="H5912" i="1"/>
  <c r="I5912" i="1"/>
  <c r="K5912" i="1"/>
  <c r="J5913" i="1"/>
  <c r="L5913" i="1"/>
  <c r="M5913" i="1" s="1"/>
  <c r="M5914" i="1"/>
  <c r="J5915" i="1"/>
  <c r="B5916" i="1"/>
  <c r="H5916" i="1"/>
  <c r="I5916" i="1"/>
  <c r="K5916" i="1"/>
  <c r="J5917" i="1"/>
  <c r="J5919" i="1" s="1"/>
  <c r="L5917" i="1"/>
  <c r="M5917" i="1" s="1"/>
  <c r="M5918" i="1"/>
  <c r="B5919" i="1"/>
  <c r="H5919" i="1"/>
  <c r="I5919" i="1"/>
  <c r="K5919" i="1"/>
  <c r="J5920" i="1"/>
  <c r="J5922" i="1" s="1"/>
  <c r="L5920" i="1"/>
  <c r="M5920" i="1" s="1"/>
  <c r="B5922" i="1"/>
  <c r="H5922" i="1"/>
  <c r="I5922" i="1"/>
  <c r="K5922" i="1"/>
  <c r="J5923" i="1"/>
  <c r="J5925" i="1" s="1"/>
  <c r="L5923" i="1"/>
  <c r="M5923" i="1" s="1"/>
  <c r="B5925" i="1"/>
  <c r="H5925" i="1"/>
  <c r="I5925" i="1"/>
  <c r="K5925" i="1"/>
  <c r="J5926" i="1"/>
  <c r="J5928" i="1" s="1"/>
  <c r="L5926" i="1"/>
  <c r="B5928" i="1"/>
  <c r="H5928" i="1"/>
  <c r="I5928" i="1"/>
  <c r="K5928" i="1"/>
  <c r="J5929" i="1"/>
  <c r="J5931" i="1" s="1"/>
  <c r="L5929" i="1"/>
  <c r="M5929" i="1" s="1"/>
  <c r="B5931" i="1"/>
  <c r="H5931" i="1"/>
  <c r="I5931" i="1"/>
  <c r="K5931" i="1"/>
  <c r="J5932" i="1"/>
  <c r="J5934" i="1" s="1"/>
  <c r="L5932" i="1"/>
  <c r="M5932" i="1" s="1"/>
  <c r="B5934" i="1"/>
  <c r="H5934" i="1"/>
  <c r="I5934" i="1"/>
  <c r="K5934" i="1"/>
  <c r="J5935" i="1"/>
  <c r="J5937" i="1" s="1"/>
  <c r="L5935" i="1"/>
  <c r="M5939" i="1" s="1"/>
  <c r="B5937" i="1"/>
  <c r="H5937" i="1"/>
  <c r="I5937" i="1"/>
  <c r="K5937" i="1"/>
  <c r="J5938" i="1"/>
  <c r="J5940" i="1" s="1"/>
  <c r="L5938" i="1"/>
  <c r="M5938" i="1" s="1"/>
  <c r="B5940" i="1"/>
  <c r="H5940" i="1"/>
  <c r="I5940" i="1"/>
  <c r="K5940" i="1"/>
  <c r="J5941" i="1"/>
  <c r="J5943" i="1" s="1"/>
  <c r="L5941" i="1"/>
  <c r="M5941" i="1" s="1"/>
  <c r="B5943" i="1"/>
  <c r="H5943" i="1"/>
  <c r="I5943" i="1"/>
  <c r="K5943" i="1"/>
  <c r="J5944" i="1"/>
  <c r="J5946" i="1" s="1"/>
  <c r="L5944" i="1"/>
  <c r="M5948" i="1" s="1"/>
  <c r="B5946" i="1"/>
  <c r="H5946" i="1"/>
  <c r="I5946" i="1"/>
  <c r="K5946" i="1"/>
  <c r="J5947" i="1"/>
  <c r="J5949" i="1" s="1"/>
  <c r="L5947" i="1"/>
  <c r="M5947" i="1" s="1"/>
  <c r="B5949" i="1"/>
  <c r="H5949" i="1"/>
  <c r="I5949" i="1"/>
  <c r="K5949" i="1"/>
  <c r="J5950" i="1"/>
  <c r="J5952" i="1" s="1"/>
  <c r="L5950" i="1"/>
  <c r="M5950" i="1" s="1"/>
  <c r="B5952" i="1"/>
  <c r="H5952" i="1"/>
  <c r="I5952" i="1"/>
  <c r="K5952" i="1"/>
  <c r="J5953" i="1"/>
  <c r="J5955" i="1" s="1"/>
  <c r="L5953" i="1"/>
  <c r="M5957" i="1" s="1"/>
  <c r="B5955" i="1"/>
  <c r="H5955" i="1"/>
  <c r="I5955" i="1"/>
  <c r="K5955" i="1"/>
  <c r="J5956" i="1"/>
  <c r="J5958" i="1" s="1"/>
  <c r="L5956" i="1"/>
  <c r="M5956" i="1" s="1"/>
  <c r="B5958" i="1"/>
  <c r="H5958" i="1"/>
  <c r="I5958" i="1"/>
  <c r="K5958" i="1"/>
  <c r="J5959" i="1"/>
  <c r="J5961" i="1" s="1"/>
  <c r="L5959" i="1"/>
  <c r="M5959" i="1" s="1"/>
  <c r="B5961" i="1"/>
  <c r="H5961" i="1"/>
  <c r="I5961" i="1"/>
  <c r="K5961" i="1"/>
  <c r="J5962" i="1"/>
  <c r="J5964" i="1" s="1"/>
  <c r="L5962" i="1"/>
  <c r="M5966" i="1" s="1"/>
  <c r="B5964" i="1"/>
  <c r="H5964" i="1"/>
  <c r="I5964" i="1"/>
  <c r="K5964" i="1"/>
  <c r="J5965" i="1"/>
  <c r="J5967" i="1" s="1"/>
  <c r="L5965" i="1"/>
  <c r="B5967" i="1"/>
  <c r="H5967" i="1"/>
  <c r="I5967" i="1"/>
  <c r="K5967" i="1"/>
  <c r="J5968" i="1"/>
  <c r="J5970" i="1" s="1"/>
  <c r="L5968" i="1"/>
  <c r="M5968" i="1" s="1"/>
  <c r="B5970" i="1"/>
  <c r="H5970" i="1"/>
  <c r="I5970" i="1"/>
  <c r="K5970" i="1"/>
  <c r="J5971" i="1"/>
  <c r="J5973" i="1" s="1"/>
  <c r="L5971" i="1"/>
  <c r="M5971" i="1" s="1"/>
  <c r="B5973" i="1"/>
  <c r="H5973" i="1"/>
  <c r="I5973" i="1"/>
  <c r="K5973" i="1"/>
  <c r="J5974" i="1"/>
  <c r="J5976" i="1" s="1"/>
  <c r="L5974" i="1"/>
  <c r="M5974" i="1" s="1"/>
  <c r="B5976" i="1"/>
  <c r="H5976" i="1"/>
  <c r="I5976" i="1"/>
  <c r="K5976" i="1"/>
  <c r="J5977" i="1"/>
  <c r="J5979" i="1" s="1"/>
  <c r="L5977" i="1"/>
  <c r="M5977" i="1" s="1"/>
  <c r="B5979" i="1"/>
  <c r="H5979" i="1"/>
  <c r="I5979" i="1"/>
  <c r="K5979" i="1"/>
  <c r="J5980" i="1"/>
  <c r="J5982" i="1" s="1"/>
  <c r="L5980" i="1"/>
  <c r="M5980" i="1" s="1"/>
  <c r="B5982" i="1"/>
  <c r="H5982" i="1"/>
  <c r="I5982" i="1"/>
  <c r="K5982" i="1"/>
  <c r="J5983" i="1"/>
  <c r="J5985" i="1" s="1"/>
  <c r="L5983" i="1"/>
  <c r="M5983" i="1" s="1"/>
  <c r="B5985" i="1"/>
  <c r="H5985" i="1"/>
  <c r="I5985" i="1"/>
  <c r="K5985" i="1"/>
  <c r="J5986" i="1"/>
  <c r="J5988" i="1" s="1"/>
  <c r="L5986" i="1"/>
  <c r="B5988" i="1"/>
  <c r="H5988" i="1"/>
  <c r="I5988" i="1"/>
  <c r="K5988" i="1"/>
  <c r="J5989" i="1"/>
  <c r="J5991" i="1" s="1"/>
  <c r="L5989" i="1"/>
  <c r="M5993" i="1" s="1"/>
  <c r="B5991" i="1"/>
  <c r="H5991" i="1"/>
  <c r="I5991" i="1"/>
  <c r="K5991" i="1"/>
  <c r="J5992" i="1"/>
  <c r="J5994" i="1" s="1"/>
  <c r="L5992" i="1"/>
  <c r="M5992" i="1" s="1"/>
  <c r="B5994" i="1"/>
  <c r="H5994" i="1"/>
  <c r="I5994" i="1"/>
  <c r="K5994" i="1"/>
  <c r="J5995" i="1"/>
  <c r="J5997" i="1" s="1"/>
  <c r="L5995" i="1"/>
  <c r="M5995" i="1" s="1"/>
  <c r="B5997" i="1"/>
  <c r="H5997" i="1"/>
  <c r="I5997" i="1"/>
  <c r="K5997" i="1"/>
  <c r="J5998" i="1"/>
  <c r="J6000" i="1" s="1"/>
  <c r="L5998" i="1"/>
  <c r="M6002" i="1" s="1"/>
  <c r="B6000" i="1"/>
  <c r="H6000" i="1"/>
  <c r="I6000" i="1"/>
  <c r="K6000" i="1"/>
  <c r="J6001" i="1"/>
  <c r="J6003" i="1" s="1"/>
  <c r="L6001" i="1"/>
  <c r="M6001" i="1" s="1"/>
  <c r="B6003" i="1"/>
  <c r="H6003" i="1"/>
  <c r="I6003" i="1"/>
  <c r="K6003" i="1"/>
  <c r="J6004" i="1"/>
  <c r="L6004" i="1"/>
  <c r="L6007" i="1" s="1"/>
  <c r="J6006" i="1"/>
  <c r="B6007" i="1"/>
  <c r="H6007" i="1"/>
  <c r="I6007" i="1"/>
  <c r="K6007" i="1"/>
  <c r="J6008" i="1"/>
  <c r="J6010" i="1" s="1"/>
  <c r="L6008" i="1"/>
  <c r="M6012" i="1" s="1"/>
  <c r="M6009" i="1"/>
  <c r="B6010" i="1"/>
  <c r="H6010" i="1"/>
  <c r="I6010" i="1"/>
  <c r="K6010" i="1"/>
  <c r="J6011" i="1"/>
  <c r="J6013" i="1" s="1"/>
  <c r="L6011" i="1"/>
  <c r="M6011" i="1" s="1"/>
  <c r="B6013" i="1"/>
  <c r="H6013" i="1"/>
  <c r="I6013" i="1"/>
  <c r="K6013" i="1"/>
  <c r="J6014" i="1"/>
  <c r="J6016" i="1" s="1"/>
  <c r="L6014" i="1"/>
  <c r="M6014" i="1" s="1"/>
  <c r="B6016" i="1"/>
  <c r="H6016" i="1"/>
  <c r="I6016" i="1"/>
  <c r="K6016" i="1"/>
  <c r="J6017" i="1"/>
  <c r="J6019" i="1" s="1"/>
  <c r="L6017" i="1"/>
  <c r="M6021" i="1" s="1"/>
  <c r="B6019" i="1"/>
  <c r="H6019" i="1"/>
  <c r="I6019" i="1"/>
  <c r="K6019" i="1"/>
  <c r="J6020" i="1"/>
  <c r="J6022" i="1" s="1"/>
  <c r="L6020" i="1"/>
  <c r="M6024" i="1" s="1"/>
  <c r="B6022" i="1"/>
  <c r="H6022" i="1"/>
  <c r="I6022" i="1"/>
  <c r="K6022" i="1"/>
  <c r="J6023" i="1"/>
  <c r="J6025" i="1" s="1"/>
  <c r="L6023" i="1"/>
  <c r="M6027" i="1" s="1"/>
  <c r="B6025" i="1"/>
  <c r="H6025" i="1"/>
  <c r="I6025" i="1"/>
  <c r="K6025" i="1"/>
  <c r="J6026" i="1"/>
  <c r="J6028" i="1" s="1"/>
  <c r="L6026" i="1"/>
  <c r="M6026" i="1" s="1"/>
  <c r="B6028" i="1"/>
  <c r="H6028" i="1"/>
  <c r="I6028" i="1"/>
  <c r="K6028" i="1"/>
  <c r="J6029" i="1"/>
  <c r="J6031" i="1" s="1"/>
  <c r="L6029" i="1"/>
  <c r="M6033" i="1" s="1"/>
  <c r="B6031" i="1"/>
  <c r="H6031" i="1"/>
  <c r="I6031" i="1"/>
  <c r="K6031" i="1"/>
  <c r="J6032" i="1"/>
  <c r="J6034" i="1" s="1"/>
  <c r="L6032" i="1"/>
  <c r="M6036" i="1" s="1"/>
  <c r="B6034" i="1"/>
  <c r="H6034" i="1"/>
  <c r="I6034" i="1"/>
  <c r="K6034" i="1"/>
  <c r="J6035" i="1"/>
  <c r="J6037" i="1" s="1"/>
  <c r="L6035" i="1"/>
  <c r="B6037" i="1"/>
  <c r="H6037" i="1"/>
  <c r="I6037" i="1"/>
  <c r="K6037" i="1"/>
  <c r="J6038" i="1"/>
  <c r="J6040" i="1" s="1"/>
  <c r="L6038" i="1"/>
  <c r="M6042" i="1" s="1"/>
  <c r="B6040" i="1"/>
  <c r="H6040" i="1"/>
  <c r="I6040" i="1"/>
  <c r="K6040" i="1"/>
  <c r="J6041" i="1"/>
  <c r="J6043" i="1" s="1"/>
  <c r="L6041" i="1"/>
  <c r="B6043" i="1"/>
  <c r="H6043" i="1"/>
  <c r="I6043" i="1"/>
  <c r="K6043" i="1"/>
  <c r="J6044" i="1"/>
  <c r="J6046" i="1" s="1"/>
  <c r="L6044" i="1"/>
  <c r="M6048" i="1" s="1"/>
  <c r="B6046" i="1"/>
  <c r="H6046" i="1"/>
  <c r="I6046" i="1"/>
  <c r="K6046" i="1"/>
  <c r="J6047" i="1"/>
  <c r="J6049" i="1" s="1"/>
  <c r="L6047" i="1"/>
  <c r="M6051" i="1" s="1"/>
  <c r="B6049" i="1"/>
  <c r="H6049" i="1"/>
  <c r="I6049" i="1"/>
  <c r="K6049" i="1"/>
  <c r="J6050" i="1"/>
  <c r="L6050" i="1"/>
  <c r="L6053" i="1" s="1"/>
  <c r="J6052" i="1"/>
  <c r="B6053" i="1"/>
  <c r="H6053" i="1"/>
  <c r="I6053" i="1"/>
  <c r="K6053" i="1"/>
  <c r="J6054" i="1"/>
  <c r="J6056" i="1" s="1"/>
  <c r="L6054" i="1"/>
  <c r="M6054" i="1" s="1"/>
  <c r="M6055" i="1"/>
  <c r="B6056" i="1"/>
  <c r="H6056" i="1"/>
  <c r="I6056" i="1"/>
  <c r="K6056" i="1"/>
  <c r="J6057" i="1"/>
  <c r="J6059" i="1" s="1"/>
  <c r="L6057" i="1"/>
  <c r="M6057" i="1" s="1"/>
  <c r="B6059" i="1"/>
  <c r="H6059" i="1"/>
  <c r="I6059" i="1"/>
  <c r="K6059" i="1"/>
  <c r="J6060" i="1"/>
  <c r="J6062" i="1" s="1"/>
  <c r="L6060" i="1"/>
  <c r="M6060" i="1" s="1"/>
  <c r="B6062" i="1"/>
  <c r="H6062" i="1"/>
  <c r="I6062" i="1"/>
  <c r="K6062" i="1"/>
  <c r="J6063" i="1"/>
  <c r="J6065" i="1" s="1"/>
  <c r="L6063" i="1"/>
  <c r="M6063" i="1" s="1"/>
  <c r="B6065" i="1"/>
  <c r="H6065" i="1"/>
  <c r="I6065" i="1"/>
  <c r="K6065" i="1"/>
  <c r="J6066" i="1"/>
  <c r="J6068" i="1" s="1"/>
  <c r="L6066" i="1"/>
  <c r="B6068" i="1"/>
  <c r="H6068" i="1"/>
  <c r="I6068" i="1"/>
  <c r="K6068" i="1"/>
  <c r="J6069" i="1"/>
  <c r="J6071" i="1" s="1"/>
  <c r="L6069" i="1"/>
  <c r="M6069" i="1" s="1"/>
  <c r="B6071" i="1"/>
  <c r="H6071" i="1"/>
  <c r="I6071" i="1"/>
  <c r="K6071" i="1"/>
  <c r="J6072" i="1"/>
  <c r="J6074" i="1" s="1"/>
  <c r="L6072" i="1"/>
  <c r="M6072" i="1" s="1"/>
  <c r="B6074" i="1"/>
  <c r="H6074" i="1"/>
  <c r="I6074" i="1"/>
  <c r="K6074" i="1"/>
  <c r="J6075" i="1"/>
  <c r="L6075" i="1"/>
  <c r="M6075" i="1" s="1"/>
  <c r="J6077" i="1"/>
  <c r="B6078" i="1"/>
  <c r="H6078" i="1"/>
  <c r="I6078" i="1"/>
  <c r="K6078" i="1"/>
  <c r="J6079" i="1"/>
  <c r="J6081" i="1" s="1"/>
  <c r="L6079" i="1"/>
  <c r="M6079" i="1" s="1"/>
  <c r="M6080" i="1"/>
  <c r="B6081" i="1"/>
  <c r="H6081" i="1"/>
  <c r="I6081" i="1"/>
  <c r="K6081" i="1"/>
  <c r="J6082" i="1"/>
  <c r="J6084" i="1" s="1"/>
  <c r="L6082" i="1"/>
  <c r="M6086" i="1" s="1"/>
  <c r="B6084" i="1"/>
  <c r="H6084" i="1"/>
  <c r="I6084" i="1"/>
  <c r="K6084" i="1"/>
  <c r="J6085" i="1"/>
  <c r="J6087" i="1" s="1"/>
  <c r="L6085" i="1"/>
  <c r="M6089" i="1" s="1"/>
  <c r="B6087" i="1"/>
  <c r="H6087" i="1"/>
  <c r="I6087" i="1"/>
  <c r="K6087" i="1"/>
  <c r="J6088" i="1"/>
  <c r="J6090" i="1" s="1"/>
  <c r="L6088" i="1"/>
  <c r="M6092" i="1" s="1"/>
  <c r="B6090" i="1"/>
  <c r="H6090" i="1"/>
  <c r="I6090" i="1"/>
  <c r="K6090" i="1"/>
  <c r="J6091" i="1"/>
  <c r="J6093" i="1" s="1"/>
  <c r="L6091" i="1"/>
  <c r="M6095" i="1" s="1"/>
  <c r="B6093" i="1"/>
  <c r="H6093" i="1"/>
  <c r="I6093" i="1"/>
  <c r="K6093" i="1"/>
  <c r="J6094" i="1"/>
  <c r="L6094" i="1"/>
  <c r="L6097" i="1" s="1"/>
  <c r="J6096" i="1"/>
  <c r="B6097" i="1"/>
  <c r="H6097" i="1"/>
  <c r="I6097" i="1"/>
  <c r="K6097" i="1"/>
  <c r="J6098" i="1"/>
  <c r="J6100" i="1" s="1"/>
  <c r="L6098" i="1"/>
  <c r="M6102" i="1" s="1"/>
  <c r="M6099" i="1"/>
  <c r="B6100" i="1"/>
  <c r="H6100" i="1"/>
  <c r="I6100" i="1"/>
  <c r="K6100" i="1"/>
  <c r="J6101" i="1"/>
  <c r="J6103" i="1" s="1"/>
  <c r="L6101" i="1"/>
  <c r="M6101" i="1" s="1"/>
  <c r="B6103" i="1"/>
  <c r="H6103" i="1"/>
  <c r="I6103" i="1"/>
  <c r="K6103" i="1"/>
  <c r="J6104" i="1"/>
  <c r="J6106" i="1" s="1"/>
  <c r="L6104" i="1"/>
  <c r="M6104" i="1" s="1"/>
  <c r="B6106" i="1"/>
  <c r="H6106" i="1"/>
  <c r="I6106" i="1"/>
  <c r="K6106" i="1"/>
  <c r="J6107" i="1"/>
  <c r="J6109" i="1" s="1"/>
  <c r="L6107" i="1"/>
  <c r="M6111" i="1" s="1"/>
  <c r="B6109" i="1"/>
  <c r="H6109" i="1"/>
  <c r="I6109" i="1"/>
  <c r="K6109" i="1"/>
  <c r="J6110" i="1"/>
  <c r="J6112" i="1" s="1"/>
  <c r="L6110" i="1"/>
  <c r="M6110" i="1" s="1"/>
  <c r="B6112" i="1"/>
  <c r="H6112" i="1"/>
  <c r="I6112" i="1"/>
  <c r="K6112" i="1"/>
  <c r="J6113" i="1"/>
  <c r="J6115" i="1" s="1"/>
  <c r="L6113" i="1"/>
  <c r="M6113" i="1" s="1"/>
  <c r="B6115" i="1"/>
  <c r="H6115" i="1"/>
  <c r="I6115" i="1"/>
  <c r="K6115" i="1"/>
  <c r="J6116" i="1"/>
  <c r="J6118" i="1" s="1"/>
  <c r="L6116" i="1"/>
  <c r="M6120" i="1" s="1"/>
  <c r="B6118" i="1"/>
  <c r="H6118" i="1"/>
  <c r="I6118" i="1"/>
  <c r="K6118" i="1"/>
  <c r="J6119" i="1"/>
  <c r="J6121" i="1" s="1"/>
  <c r="L6119" i="1"/>
  <c r="M6119" i="1" s="1"/>
  <c r="B6121" i="1"/>
  <c r="H6121" i="1"/>
  <c r="I6121" i="1"/>
  <c r="K6121" i="1"/>
  <c r="J6122" i="1"/>
  <c r="J6124" i="1" s="1"/>
  <c r="L6122" i="1"/>
  <c r="M6122" i="1" s="1"/>
  <c r="B6124" i="1"/>
  <c r="H6124" i="1"/>
  <c r="I6124" i="1"/>
  <c r="K6124" i="1"/>
  <c r="J6125" i="1"/>
  <c r="J6127" i="1" s="1"/>
  <c r="L6125" i="1"/>
  <c r="M6129" i="1" s="1"/>
  <c r="B6127" i="1"/>
  <c r="H6127" i="1"/>
  <c r="I6127" i="1"/>
  <c r="K6127" i="1"/>
  <c r="J6128" i="1"/>
  <c r="J6130" i="1" s="1"/>
  <c r="L6128" i="1"/>
  <c r="B6130" i="1"/>
  <c r="H6130" i="1"/>
  <c r="I6130" i="1"/>
  <c r="K6130" i="1"/>
  <c r="J6131" i="1"/>
  <c r="J6133" i="1" s="1"/>
  <c r="L6131" i="1"/>
  <c r="M6131" i="1" s="1"/>
  <c r="B6133" i="1"/>
  <c r="H6133" i="1"/>
  <c r="I6133" i="1"/>
  <c r="K6133" i="1"/>
  <c r="J6134" i="1"/>
  <c r="J6136" i="1" s="1"/>
  <c r="L6134" i="1"/>
  <c r="M6134" i="1" s="1"/>
  <c r="B6136" i="1"/>
  <c r="H6136" i="1"/>
  <c r="I6136" i="1"/>
  <c r="K6136" i="1"/>
  <c r="J6137" i="1"/>
  <c r="J6139" i="1" s="1"/>
  <c r="L6137" i="1"/>
  <c r="M6137" i="1" s="1"/>
  <c r="B6139" i="1"/>
  <c r="H6139" i="1"/>
  <c r="I6139" i="1"/>
  <c r="K6139" i="1"/>
  <c r="J6140" i="1"/>
  <c r="J6142" i="1" s="1"/>
  <c r="L6140" i="1"/>
  <c r="M6140" i="1" s="1"/>
  <c r="B6142" i="1"/>
  <c r="H6142" i="1"/>
  <c r="I6142" i="1"/>
  <c r="K6142" i="1"/>
  <c r="J6143" i="1"/>
  <c r="J6145" i="1" s="1"/>
  <c r="L6143" i="1"/>
  <c r="M6143" i="1" s="1"/>
  <c r="B6145" i="1"/>
  <c r="H6145" i="1"/>
  <c r="I6145" i="1"/>
  <c r="K6145" i="1"/>
  <c r="J6146" i="1"/>
  <c r="J6148" i="1" s="1"/>
  <c r="L6146" i="1"/>
  <c r="M6146" i="1" s="1"/>
  <c r="B6148" i="1"/>
  <c r="H6148" i="1"/>
  <c r="I6148" i="1"/>
  <c r="K6148" i="1"/>
  <c r="J6149" i="1"/>
  <c r="J6151" i="1" s="1"/>
  <c r="L6149" i="1"/>
  <c r="M6149" i="1" s="1"/>
  <c r="B6151" i="1"/>
  <c r="H6151" i="1"/>
  <c r="I6151" i="1"/>
  <c r="K6151" i="1"/>
  <c r="J6152" i="1"/>
  <c r="L6152" i="1"/>
  <c r="J6154" i="1"/>
  <c r="B6155" i="1"/>
  <c r="H6155" i="1"/>
  <c r="I6155" i="1"/>
  <c r="K6155" i="1"/>
  <c r="J6156" i="1"/>
  <c r="L6156" i="1"/>
  <c r="L6159" i="1" s="1"/>
  <c r="M6157" i="1"/>
  <c r="J6158" i="1"/>
  <c r="B6159" i="1"/>
  <c r="H6159" i="1"/>
  <c r="I6159" i="1"/>
  <c r="K6159" i="1"/>
  <c r="J6160" i="1"/>
  <c r="J6162" i="1" s="1"/>
  <c r="L6160" i="1"/>
  <c r="M6160" i="1" s="1"/>
  <c r="M6161" i="1"/>
  <c r="B6162" i="1"/>
  <c r="H6162" i="1"/>
  <c r="I6162" i="1"/>
  <c r="K6162" i="1"/>
  <c r="J6163" i="1"/>
  <c r="J6165" i="1" s="1"/>
  <c r="L6163" i="1"/>
  <c r="M6167" i="1" s="1"/>
  <c r="B6165" i="1"/>
  <c r="H6165" i="1"/>
  <c r="I6165" i="1"/>
  <c r="K6165" i="1"/>
  <c r="J6166" i="1"/>
  <c r="J6168" i="1" s="1"/>
  <c r="L6166" i="1"/>
  <c r="M6166" i="1" s="1"/>
  <c r="B6168" i="1"/>
  <c r="H6168" i="1"/>
  <c r="I6168" i="1"/>
  <c r="K6168" i="1"/>
  <c r="J6169" i="1"/>
  <c r="J6171" i="1" s="1"/>
  <c r="L6169" i="1"/>
  <c r="M6169" i="1" s="1"/>
  <c r="B6171" i="1"/>
  <c r="H6171" i="1"/>
  <c r="I6171" i="1"/>
  <c r="K6171" i="1"/>
  <c r="J6172" i="1"/>
  <c r="J6174" i="1" s="1"/>
  <c r="L6172" i="1"/>
  <c r="M6172" i="1" s="1"/>
  <c r="B6174" i="1"/>
  <c r="H6174" i="1"/>
  <c r="I6174" i="1"/>
  <c r="K6174" i="1"/>
  <c r="J6175" i="1"/>
  <c r="J6177" i="1" s="1"/>
  <c r="L6175" i="1"/>
  <c r="M6179" i="1" s="1"/>
  <c r="B6177" i="1"/>
  <c r="H6177" i="1"/>
  <c r="I6177" i="1"/>
  <c r="K6177" i="1"/>
  <c r="J6178" i="1"/>
  <c r="J6180" i="1" s="1"/>
  <c r="L6178" i="1"/>
  <c r="M6178" i="1" s="1"/>
  <c r="B6180" i="1"/>
  <c r="H6180" i="1"/>
  <c r="I6180" i="1"/>
  <c r="K6180" i="1"/>
  <c r="J6181" i="1"/>
  <c r="J6183" i="1" s="1"/>
  <c r="L6181" i="1"/>
  <c r="M6181" i="1" s="1"/>
  <c r="B6183" i="1"/>
  <c r="H6183" i="1"/>
  <c r="I6183" i="1"/>
  <c r="K6183" i="1"/>
  <c r="J6184" i="1"/>
  <c r="J6186" i="1" s="1"/>
  <c r="L6184" i="1"/>
  <c r="M6188" i="1" s="1"/>
  <c r="B6186" i="1"/>
  <c r="H6186" i="1"/>
  <c r="I6186" i="1"/>
  <c r="K6186" i="1"/>
  <c r="J6187" i="1"/>
  <c r="J6189" i="1" s="1"/>
  <c r="L6187" i="1"/>
  <c r="M6187" i="1" s="1"/>
  <c r="B6189" i="1"/>
  <c r="H6189" i="1"/>
  <c r="I6189" i="1"/>
  <c r="K6189" i="1"/>
  <c r="J6190" i="1"/>
  <c r="J6192" i="1" s="1"/>
  <c r="L6190" i="1"/>
  <c r="M6190" i="1" s="1"/>
  <c r="B6192" i="1"/>
  <c r="H6192" i="1"/>
  <c r="I6192" i="1"/>
  <c r="K6192" i="1"/>
  <c r="J6193" i="1"/>
  <c r="J6194" i="1" s="1"/>
  <c r="B6194" i="1"/>
  <c r="H6194" i="1"/>
  <c r="I6194" i="1"/>
  <c r="K6194" i="1"/>
  <c r="J6195" i="1"/>
  <c r="L6195" i="1"/>
  <c r="M6195" i="1" s="1"/>
  <c r="M6196" i="1"/>
  <c r="J6197" i="1"/>
  <c r="B6198" i="1"/>
  <c r="H6198" i="1"/>
  <c r="I6198" i="1"/>
  <c r="K6198" i="1"/>
  <c r="J6199" i="1"/>
  <c r="J6201" i="1" s="1"/>
  <c r="L6199" i="1"/>
  <c r="M6200" i="1"/>
  <c r="B6201" i="1"/>
  <c r="H6201" i="1"/>
  <c r="I6201" i="1"/>
  <c r="K6201" i="1"/>
  <c r="J6202" i="1"/>
  <c r="J6204" i="1" s="1"/>
  <c r="L6202" i="1"/>
  <c r="M6202" i="1" s="1"/>
  <c r="B6204" i="1"/>
  <c r="H6204" i="1"/>
  <c r="I6204" i="1"/>
  <c r="K6204" i="1"/>
  <c r="J6205" i="1"/>
  <c r="J6207" i="1" s="1"/>
  <c r="L6205" i="1"/>
  <c r="M6205" i="1" s="1"/>
  <c r="B6207" i="1"/>
  <c r="H6207" i="1"/>
  <c r="I6207" i="1"/>
  <c r="K6207" i="1"/>
  <c r="J6208" i="1"/>
  <c r="J6210" i="1" s="1"/>
  <c r="L6208" i="1"/>
  <c r="M6208" i="1" s="1"/>
  <c r="B6210" i="1"/>
  <c r="H6210" i="1"/>
  <c r="I6210" i="1"/>
  <c r="K6210" i="1"/>
  <c r="J6211" i="1"/>
  <c r="J6213" i="1" s="1"/>
  <c r="L6211" i="1"/>
  <c r="M6211" i="1" s="1"/>
  <c r="B6213" i="1"/>
  <c r="H6213" i="1"/>
  <c r="I6213" i="1"/>
  <c r="K6213" i="1"/>
  <c r="J6214" i="1"/>
  <c r="J6216" i="1" s="1"/>
  <c r="L6214" i="1"/>
  <c r="M6218" i="1" s="1"/>
  <c r="B6216" i="1"/>
  <c r="H6216" i="1"/>
  <c r="I6216" i="1"/>
  <c r="K6216" i="1"/>
  <c r="J6217" i="1"/>
  <c r="J6219" i="1" s="1"/>
  <c r="L6217" i="1"/>
  <c r="M6221" i="1" s="1"/>
  <c r="B6219" i="1"/>
  <c r="H6219" i="1"/>
  <c r="I6219" i="1"/>
  <c r="K6219" i="1"/>
  <c r="J6220" i="1"/>
  <c r="J6222" i="1" s="1"/>
  <c r="L6220" i="1"/>
  <c r="M6220" i="1" s="1"/>
  <c r="B6222" i="1"/>
  <c r="H6222" i="1"/>
  <c r="I6222" i="1"/>
  <c r="K6222" i="1"/>
  <c r="J6223" i="1"/>
  <c r="J6225" i="1" s="1"/>
  <c r="L6223" i="1"/>
  <c r="M6223" i="1" s="1"/>
  <c r="B6225" i="1"/>
  <c r="H6225" i="1"/>
  <c r="I6225" i="1"/>
  <c r="K6225" i="1"/>
  <c r="J6226" i="1"/>
  <c r="J6228" i="1" s="1"/>
  <c r="L6226" i="1"/>
  <c r="M6230" i="1" s="1"/>
  <c r="B6228" i="1"/>
  <c r="H6228" i="1"/>
  <c r="I6228" i="1"/>
  <c r="K6228" i="1"/>
  <c r="J6229" i="1"/>
  <c r="J6231" i="1" s="1"/>
  <c r="L6229" i="1"/>
  <c r="M6229" i="1" s="1"/>
  <c r="B6231" i="1"/>
  <c r="H6231" i="1"/>
  <c r="I6231" i="1"/>
  <c r="K6231" i="1"/>
  <c r="J6232" i="1"/>
  <c r="J6234" i="1" s="1"/>
  <c r="L6232" i="1"/>
  <c r="M6236" i="1" s="1"/>
  <c r="B6234" i="1"/>
  <c r="H6234" i="1"/>
  <c r="I6234" i="1"/>
  <c r="K6234" i="1"/>
  <c r="J6235" i="1"/>
  <c r="J6237" i="1" s="1"/>
  <c r="L6235" i="1"/>
  <c r="M6235" i="1" s="1"/>
  <c r="B6237" i="1"/>
  <c r="H6237" i="1"/>
  <c r="I6237" i="1"/>
  <c r="K6237" i="1"/>
  <c r="J6238" i="1"/>
  <c r="J6240" i="1" s="1"/>
  <c r="L6238" i="1"/>
  <c r="M6238" i="1" s="1"/>
  <c r="B6240" i="1"/>
  <c r="H6240" i="1"/>
  <c r="I6240" i="1"/>
  <c r="K6240" i="1"/>
  <c r="J6241" i="1"/>
  <c r="J6243" i="1" s="1"/>
  <c r="L6241" i="1"/>
  <c r="M6241" i="1" s="1"/>
  <c r="B6243" i="1"/>
  <c r="H6243" i="1"/>
  <c r="I6243" i="1"/>
  <c r="K6243" i="1"/>
  <c r="J6244" i="1"/>
  <c r="J6246" i="1" s="1"/>
  <c r="L6244" i="1"/>
  <c r="M6248" i="1" s="1"/>
  <c r="B6246" i="1"/>
  <c r="H6246" i="1"/>
  <c r="I6246" i="1"/>
  <c r="K6246" i="1"/>
  <c r="J6247" i="1"/>
  <c r="J6249" i="1" s="1"/>
  <c r="L6247" i="1"/>
  <c r="M6247" i="1" s="1"/>
  <c r="B6249" i="1"/>
  <c r="H6249" i="1"/>
  <c r="I6249" i="1"/>
  <c r="K6249" i="1"/>
  <c r="J6250" i="1"/>
  <c r="J6252" i="1" s="1"/>
  <c r="L6250" i="1"/>
  <c r="M6254" i="1" s="1"/>
  <c r="B6252" i="1"/>
  <c r="H6252" i="1"/>
  <c r="I6252" i="1"/>
  <c r="K6252" i="1"/>
  <c r="J6253" i="1"/>
  <c r="J6255" i="1" s="1"/>
  <c r="L6253" i="1"/>
  <c r="M6257" i="1" s="1"/>
  <c r="B6255" i="1"/>
  <c r="H6255" i="1"/>
  <c r="I6255" i="1"/>
  <c r="K6255" i="1"/>
  <c r="J6256" i="1"/>
  <c r="J6258" i="1" s="1"/>
  <c r="L6256" i="1"/>
  <c r="M6256" i="1" s="1"/>
  <c r="B6258" i="1"/>
  <c r="H6258" i="1"/>
  <c r="I6258" i="1"/>
  <c r="K6258" i="1"/>
  <c r="J6259" i="1"/>
  <c r="J6261" i="1" s="1"/>
  <c r="L6259" i="1"/>
  <c r="M6259" i="1" s="1"/>
  <c r="B6261" i="1"/>
  <c r="H6261" i="1"/>
  <c r="I6261" i="1"/>
  <c r="K6261" i="1"/>
  <c r="J6262" i="1"/>
  <c r="J6264" i="1" s="1"/>
  <c r="L6262" i="1"/>
  <c r="M6266" i="1" s="1"/>
  <c r="B6264" i="1"/>
  <c r="H6264" i="1"/>
  <c r="I6264" i="1"/>
  <c r="K6264" i="1"/>
  <c r="J6265" i="1"/>
  <c r="J6267" i="1" s="1"/>
  <c r="L6265" i="1"/>
  <c r="M6265" i="1" s="1"/>
  <c r="B6267" i="1"/>
  <c r="H6267" i="1"/>
  <c r="I6267" i="1"/>
  <c r="K6267" i="1"/>
  <c r="J6268" i="1"/>
  <c r="J6270" i="1" s="1"/>
  <c r="L6268" i="1"/>
  <c r="B6270" i="1"/>
  <c r="H6270" i="1"/>
  <c r="I6270" i="1"/>
  <c r="K6270" i="1"/>
  <c r="J6271" i="1"/>
  <c r="J6273" i="1" s="1"/>
  <c r="L6271" i="1"/>
  <c r="M6275" i="1" s="1"/>
  <c r="B6273" i="1"/>
  <c r="H6273" i="1"/>
  <c r="I6273" i="1"/>
  <c r="K6273" i="1"/>
  <c r="J6274" i="1"/>
  <c r="L6274" i="1"/>
  <c r="M6274" i="1" s="1"/>
  <c r="J6276" i="1"/>
  <c r="B6277" i="1"/>
  <c r="H6277" i="1"/>
  <c r="I6277" i="1"/>
  <c r="K6277" i="1"/>
  <c r="J6278" i="1"/>
  <c r="J6280" i="1" s="1"/>
  <c r="L6278" i="1"/>
  <c r="M6282" i="1" s="1"/>
  <c r="M6279" i="1"/>
  <c r="B6280" i="1"/>
  <c r="H6280" i="1"/>
  <c r="I6280" i="1"/>
  <c r="K6280" i="1"/>
  <c r="J6281" i="1"/>
  <c r="J6283" i="1" s="1"/>
  <c r="L6281" i="1"/>
  <c r="M6281" i="1" s="1"/>
  <c r="B6283" i="1"/>
  <c r="H6283" i="1"/>
  <c r="I6283" i="1"/>
  <c r="K6283" i="1"/>
  <c r="J6284" i="1"/>
  <c r="L6284" i="1"/>
  <c r="J6286" i="1"/>
  <c r="B6287" i="1"/>
  <c r="H6287" i="1"/>
  <c r="I6287" i="1"/>
  <c r="K6287" i="1"/>
  <c r="J6288" i="1"/>
  <c r="L6288" i="1"/>
  <c r="M6288" i="1" s="1"/>
  <c r="M6289" i="1"/>
  <c r="J6290" i="1"/>
  <c r="B6291" i="1"/>
  <c r="H6291" i="1"/>
  <c r="I6291" i="1"/>
  <c r="K6291" i="1"/>
  <c r="J6292" i="1"/>
  <c r="J6294" i="1" s="1"/>
  <c r="L6292" i="1"/>
  <c r="M6296" i="1" s="1"/>
  <c r="M6293" i="1"/>
  <c r="B6294" i="1"/>
  <c r="H6294" i="1"/>
  <c r="I6294" i="1"/>
  <c r="K6294" i="1"/>
  <c r="J6295" i="1"/>
  <c r="J6297" i="1" s="1"/>
  <c r="L6295" i="1"/>
  <c r="M6299" i="1" s="1"/>
  <c r="B6297" i="1"/>
  <c r="H6297" i="1"/>
  <c r="I6297" i="1"/>
  <c r="K6297" i="1"/>
  <c r="J6298" i="1"/>
  <c r="J6300" i="1" s="1"/>
  <c r="L6298" i="1"/>
  <c r="M6298" i="1" s="1"/>
  <c r="B6300" i="1"/>
  <c r="H6300" i="1"/>
  <c r="I6300" i="1"/>
  <c r="K6300" i="1"/>
  <c r="J6301" i="1"/>
  <c r="J6303" i="1" s="1"/>
  <c r="L6301" i="1"/>
  <c r="B6303" i="1"/>
  <c r="H6303" i="1"/>
  <c r="I6303" i="1"/>
  <c r="K6303" i="1"/>
  <c r="J6304" i="1"/>
  <c r="J6306" i="1" s="1"/>
  <c r="L6304" i="1"/>
  <c r="M6304" i="1" s="1"/>
  <c r="B6306" i="1"/>
  <c r="H6306" i="1"/>
  <c r="I6306" i="1"/>
  <c r="K6306" i="1"/>
  <c r="J6307" i="1"/>
  <c r="J6309" i="1" s="1"/>
  <c r="L6307" i="1"/>
  <c r="M6307" i="1" s="1"/>
  <c r="B6309" i="1"/>
  <c r="H6309" i="1"/>
  <c r="I6309" i="1"/>
  <c r="K6309" i="1"/>
  <c r="J6310" i="1"/>
  <c r="J6312" i="1" s="1"/>
  <c r="L6310" i="1"/>
  <c r="M6314" i="1" s="1"/>
  <c r="B6312" i="1"/>
  <c r="H6312" i="1"/>
  <c r="I6312" i="1"/>
  <c r="K6312" i="1"/>
  <c r="J6313" i="1"/>
  <c r="J6315" i="1" s="1"/>
  <c r="L6313" i="1"/>
  <c r="B6315" i="1"/>
  <c r="H6315" i="1"/>
  <c r="I6315" i="1"/>
  <c r="K6315" i="1"/>
  <c r="J6316" i="1"/>
  <c r="J6318" i="1" s="1"/>
  <c r="L6316" i="1"/>
  <c r="M6316" i="1" s="1"/>
  <c r="B6318" i="1"/>
  <c r="H6318" i="1"/>
  <c r="I6318" i="1"/>
  <c r="K6318" i="1"/>
  <c r="J6319" i="1"/>
  <c r="J6321" i="1" s="1"/>
  <c r="L6319" i="1"/>
  <c r="M6323" i="1" s="1"/>
  <c r="B6321" i="1"/>
  <c r="H6321" i="1"/>
  <c r="I6321" i="1"/>
  <c r="K6321" i="1"/>
  <c r="J6322" i="1"/>
  <c r="J6324" i="1" s="1"/>
  <c r="L6322" i="1"/>
  <c r="B6324" i="1"/>
  <c r="H6324" i="1"/>
  <c r="I6324" i="1"/>
  <c r="K6324" i="1"/>
  <c r="J6325" i="1"/>
  <c r="J6327" i="1" s="1"/>
  <c r="L6325" i="1"/>
  <c r="M6329" i="1" s="1"/>
  <c r="B6327" i="1"/>
  <c r="H6327" i="1"/>
  <c r="I6327" i="1"/>
  <c r="K6327" i="1"/>
  <c r="J6328" i="1"/>
  <c r="J6330" i="1" s="1"/>
  <c r="L6328" i="1"/>
  <c r="B6330" i="1"/>
  <c r="H6330" i="1"/>
  <c r="I6330" i="1"/>
  <c r="K6330" i="1"/>
  <c r="J6331" i="1"/>
  <c r="J6333" i="1" s="1"/>
  <c r="L6331" i="1"/>
  <c r="M6331" i="1" s="1"/>
  <c r="B6333" i="1"/>
  <c r="H6333" i="1"/>
  <c r="I6333" i="1"/>
  <c r="K6333" i="1"/>
  <c r="J6334" i="1"/>
  <c r="J6336" i="1" s="1"/>
  <c r="L6334" i="1"/>
  <c r="M6338" i="1" s="1"/>
  <c r="B6336" i="1"/>
  <c r="H6336" i="1"/>
  <c r="I6336" i="1"/>
  <c r="K6336" i="1"/>
  <c r="J6337" i="1"/>
  <c r="J6339" i="1" s="1"/>
  <c r="L6337" i="1"/>
  <c r="M6341" i="1" s="1"/>
  <c r="B6339" i="1"/>
  <c r="H6339" i="1"/>
  <c r="I6339" i="1"/>
  <c r="K6339" i="1"/>
  <c r="J6340" i="1"/>
  <c r="J6342" i="1" s="1"/>
  <c r="L6340" i="1"/>
  <c r="M6344" i="1" s="1"/>
  <c r="B6342" i="1"/>
  <c r="H6342" i="1"/>
  <c r="I6342" i="1"/>
  <c r="K6342" i="1"/>
  <c r="J6343" i="1"/>
  <c r="J6345" i="1" s="1"/>
  <c r="L6343" i="1"/>
  <c r="M6347" i="1" s="1"/>
  <c r="B6345" i="1"/>
  <c r="H6345" i="1"/>
  <c r="I6345" i="1"/>
  <c r="K6345" i="1"/>
  <c r="J6346" i="1"/>
  <c r="J6348" i="1" s="1"/>
  <c r="L6346" i="1"/>
  <c r="M6350" i="1" s="1"/>
  <c r="B6348" i="1"/>
  <c r="H6348" i="1"/>
  <c r="I6348" i="1"/>
  <c r="K6348" i="1"/>
  <c r="J6349" i="1"/>
  <c r="J6351" i="1" s="1"/>
  <c r="L6349" i="1"/>
  <c r="M6353" i="1" s="1"/>
  <c r="B6351" i="1"/>
  <c r="H6351" i="1"/>
  <c r="I6351" i="1"/>
  <c r="K6351" i="1"/>
  <c r="J6352" i="1"/>
  <c r="L6352" i="1"/>
  <c r="L6355" i="1" s="1"/>
  <c r="J6354" i="1"/>
  <c r="B6355" i="1"/>
  <c r="H6355" i="1"/>
  <c r="I6355" i="1"/>
  <c r="K6355" i="1"/>
  <c r="J6356" i="1"/>
  <c r="J6358" i="1" s="1"/>
  <c r="L6356" i="1"/>
  <c r="M6356" i="1" s="1"/>
  <c r="M6357" i="1"/>
  <c r="B6358" i="1"/>
  <c r="H6358" i="1"/>
  <c r="I6358" i="1"/>
  <c r="K6358" i="1"/>
  <c r="J6359" i="1"/>
  <c r="J6361" i="1" s="1"/>
  <c r="L6359" i="1"/>
  <c r="M6363" i="1" s="1"/>
  <c r="B6361" i="1"/>
  <c r="H6361" i="1"/>
  <c r="I6361" i="1"/>
  <c r="K6361" i="1"/>
  <c r="J6362" i="1"/>
  <c r="J6364" i="1" s="1"/>
  <c r="L6362" i="1"/>
  <c r="M6362" i="1" s="1"/>
  <c r="B6364" i="1"/>
  <c r="H6364" i="1"/>
  <c r="I6364" i="1"/>
  <c r="K6364" i="1"/>
  <c r="J6365" i="1"/>
  <c r="J6367" i="1" s="1"/>
  <c r="L6365" i="1"/>
  <c r="M6365" i="1" s="1"/>
  <c r="B6367" i="1"/>
  <c r="H6367" i="1"/>
  <c r="I6367" i="1"/>
  <c r="K6367" i="1"/>
  <c r="J6368" i="1"/>
  <c r="J6370" i="1" s="1"/>
  <c r="L6368" i="1"/>
  <c r="M6372" i="1" s="1"/>
  <c r="B6370" i="1"/>
  <c r="H6370" i="1"/>
  <c r="I6370" i="1"/>
  <c r="K6370" i="1"/>
  <c r="J6371" i="1"/>
  <c r="J6373" i="1" s="1"/>
  <c r="L6371" i="1"/>
  <c r="M6375" i="1" s="1"/>
  <c r="B6373" i="1"/>
  <c r="H6373" i="1"/>
  <c r="I6373" i="1"/>
  <c r="K6373" i="1"/>
  <c r="J6374" i="1"/>
  <c r="J6376" i="1" s="1"/>
  <c r="L6374" i="1"/>
  <c r="M6374" i="1" s="1"/>
  <c r="B6376" i="1"/>
  <c r="H6376" i="1"/>
  <c r="I6376" i="1"/>
  <c r="K6376" i="1"/>
  <c r="J6377" i="1"/>
  <c r="J6379" i="1" s="1"/>
  <c r="L6377" i="1"/>
  <c r="M6381" i="1" s="1"/>
  <c r="B6379" i="1"/>
  <c r="H6379" i="1"/>
  <c r="I6379" i="1"/>
  <c r="K6379" i="1"/>
  <c r="J6380" i="1"/>
  <c r="J6382" i="1" s="1"/>
  <c r="L6380" i="1"/>
  <c r="B6382" i="1"/>
  <c r="H6382" i="1"/>
  <c r="I6382" i="1"/>
  <c r="K6382" i="1"/>
  <c r="J6383" i="1"/>
  <c r="L6383" i="1"/>
  <c r="M6383" i="1" s="1"/>
  <c r="J6385" i="1"/>
  <c r="B6386" i="1"/>
  <c r="H6386" i="1"/>
  <c r="I6386" i="1"/>
  <c r="K6386" i="1"/>
  <c r="J6387" i="1"/>
  <c r="J6389" i="1" s="1"/>
  <c r="L6387" i="1"/>
  <c r="M6391" i="1" s="1"/>
  <c r="M6388" i="1"/>
  <c r="B6389" i="1"/>
  <c r="H6389" i="1"/>
  <c r="I6389" i="1"/>
  <c r="K6389" i="1"/>
  <c r="J6390" i="1"/>
  <c r="J6392" i="1" s="1"/>
  <c r="L6390" i="1"/>
  <c r="M6394" i="1" s="1"/>
  <c r="B6392" i="1"/>
  <c r="H6392" i="1"/>
  <c r="I6392" i="1"/>
  <c r="K6392" i="1"/>
  <c r="J6393" i="1"/>
  <c r="J6395" i="1" s="1"/>
  <c r="L6393" i="1"/>
  <c r="M6397" i="1" s="1"/>
  <c r="B6395" i="1"/>
  <c r="H6395" i="1"/>
  <c r="I6395" i="1"/>
  <c r="K6395" i="1"/>
  <c r="J6396" i="1"/>
  <c r="J6398" i="1" s="1"/>
  <c r="L6396" i="1"/>
  <c r="B6398" i="1"/>
  <c r="H6398" i="1"/>
  <c r="I6398" i="1"/>
  <c r="K6398" i="1"/>
  <c r="J6399" i="1"/>
  <c r="J6401" i="1" s="1"/>
  <c r="L6399" i="1"/>
  <c r="M6399" i="1" s="1"/>
  <c r="B6401" i="1"/>
  <c r="H6401" i="1"/>
  <c r="I6401" i="1"/>
  <c r="K6401" i="1"/>
  <c r="J6402" i="1"/>
  <c r="J6404" i="1" s="1"/>
  <c r="L6402" i="1"/>
  <c r="M6406" i="1" s="1"/>
  <c r="B6404" i="1"/>
  <c r="H6404" i="1"/>
  <c r="I6404" i="1"/>
  <c r="K6404" i="1"/>
  <c r="J6405" i="1"/>
  <c r="J6407" i="1" s="1"/>
  <c r="L6405" i="1"/>
  <c r="M6409" i="1" s="1"/>
  <c r="B6407" i="1"/>
  <c r="H6407" i="1"/>
  <c r="I6407" i="1"/>
  <c r="K6407" i="1"/>
  <c r="J6408" i="1"/>
  <c r="J6410" i="1" s="1"/>
  <c r="L6408" i="1"/>
  <c r="M6412" i="1" s="1"/>
  <c r="B6410" i="1"/>
  <c r="H6410" i="1"/>
  <c r="I6410" i="1"/>
  <c r="K6410" i="1"/>
  <c r="J6411" i="1"/>
  <c r="J6413" i="1" s="1"/>
  <c r="L6411" i="1"/>
  <c r="M6415" i="1" s="1"/>
  <c r="B6413" i="1"/>
  <c r="H6413" i="1"/>
  <c r="I6413" i="1"/>
  <c r="K6413" i="1"/>
  <c r="J6414" i="1"/>
  <c r="J6416" i="1" s="1"/>
  <c r="L6414" i="1"/>
  <c r="M6418" i="1" s="1"/>
  <c r="B6416" i="1"/>
  <c r="H6416" i="1"/>
  <c r="I6416" i="1"/>
  <c r="K6416" i="1"/>
  <c r="J6417" i="1"/>
  <c r="J6419" i="1" s="1"/>
  <c r="L6417" i="1"/>
  <c r="M6421" i="1" s="1"/>
  <c r="B6419" i="1"/>
  <c r="H6419" i="1"/>
  <c r="I6419" i="1"/>
  <c r="K6419" i="1"/>
  <c r="J6420" i="1"/>
  <c r="L6420" i="1"/>
  <c r="L6423" i="1" s="1"/>
  <c r="J6422" i="1"/>
  <c r="B6423" i="1"/>
  <c r="H6423" i="1"/>
  <c r="I6423" i="1"/>
  <c r="K6423" i="1"/>
  <c r="J6424" i="1"/>
  <c r="L6424" i="1"/>
  <c r="M6424" i="1" s="1"/>
  <c r="M6425" i="1"/>
  <c r="J6426" i="1"/>
  <c r="B6427" i="1"/>
  <c r="H6427" i="1"/>
  <c r="I6427" i="1"/>
  <c r="K6427" i="1"/>
  <c r="J6428" i="1"/>
  <c r="L6428" i="1"/>
  <c r="L6431" i="1" s="1"/>
  <c r="M6429" i="1"/>
  <c r="J6430" i="1"/>
  <c r="B6431" i="1"/>
  <c r="H6431" i="1"/>
  <c r="I6431" i="1"/>
  <c r="K6431" i="1"/>
  <c r="J6432" i="1"/>
  <c r="L6432" i="1"/>
  <c r="L6435" i="1" s="1"/>
  <c r="M6433" i="1"/>
  <c r="J6434" i="1"/>
  <c r="B6435" i="1"/>
  <c r="H6435" i="1"/>
  <c r="I6435" i="1"/>
  <c r="K6435" i="1"/>
  <c r="J6436" i="1"/>
  <c r="J6438" i="1" s="1"/>
  <c r="L6436" i="1"/>
  <c r="M6440" i="1" s="1"/>
  <c r="M6437" i="1"/>
  <c r="B6438" i="1"/>
  <c r="H6438" i="1"/>
  <c r="I6438" i="1"/>
  <c r="K6438" i="1"/>
  <c r="J6439" i="1"/>
  <c r="J6441" i="1" s="1"/>
  <c r="L6439" i="1"/>
  <c r="M6443" i="1" s="1"/>
  <c r="B6441" i="1"/>
  <c r="H6441" i="1"/>
  <c r="I6441" i="1"/>
  <c r="K6441" i="1"/>
  <c r="J6442" i="1"/>
  <c r="L6442" i="1"/>
  <c r="L6445" i="1" s="1"/>
  <c r="J6444" i="1"/>
  <c r="B6445" i="1"/>
  <c r="H6445" i="1"/>
  <c r="I6445" i="1"/>
  <c r="K6445" i="1"/>
  <c r="J6446" i="1"/>
  <c r="J6448" i="1" s="1"/>
  <c r="L6446" i="1"/>
  <c r="M6450" i="1" s="1"/>
  <c r="M6447" i="1"/>
  <c r="B6448" i="1"/>
  <c r="H6448" i="1"/>
  <c r="I6448" i="1"/>
  <c r="K6448" i="1"/>
  <c r="J6449" i="1"/>
  <c r="L6449" i="1"/>
  <c r="L6452" i="1" s="1"/>
  <c r="J6451" i="1"/>
  <c r="B6452" i="1"/>
  <c r="H6452" i="1"/>
  <c r="I6452" i="1"/>
  <c r="K6452" i="1"/>
  <c r="J6453" i="1"/>
  <c r="L6453" i="1"/>
  <c r="L6456" i="1" s="1"/>
  <c r="M6454" i="1"/>
  <c r="J6455" i="1"/>
  <c r="B6456" i="1"/>
  <c r="H6456" i="1"/>
  <c r="I6456" i="1"/>
  <c r="K6456" i="1"/>
  <c r="J6457" i="1"/>
  <c r="L6457" i="1"/>
  <c r="M6457" i="1" s="1"/>
  <c r="M6458" i="1"/>
  <c r="J6459" i="1"/>
  <c r="B6460" i="1"/>
  <c r="H6460" i="1"/>
  <c r="I6460" i="1"/>
  <c r="K6460" i="1"/>
  <c r="J6461" i="1"/>
  <c r="L6461" i="1"/>
  <c r="L6464" i="1" s="1"/>
  <c r="M6462" i="1"/>
  <c r="J6463" i="1"/>
  <c r="B6464" i="1"/>
  <c r="H6464" i="1"/>
  <c r="I6464" i="1"/>
  <c r="K6464" i="1"/>
  <c r="J6465" i="1"/>
  <c r="J6467" i="1" s="1"/>
  <c r="L6465" i="1"/>
  <c r="M6469" i="1" s="1"/>
  <c r="M6466" i="1"/>
  <c r="B6467" i="1"/>
  <c r="H6467" i="1"/>
  <c r="I6467" i="1"/>
  <c r="K6467" i="1"/>
  <c r="J6468" i="1"/>
  <c r="L6468" i="1"/>
  <c r="M6468" i="1" s="1"/>
  <c r="J6470" i="1"/>
  <c r="B6471" i="1"/>
  <c r="H6471" i="1"/>
  <c r="I6471" i="1"/>
  <c r="K6471" i="1"/>
  <c r="J6472" i="1"/>
  <c r="J6474" i="1" s="1"/>
  <c r="L6472" i="1"/>
  <c r="M6476" i="1" s="1"/>
  <c r="M6473" i="1"/>
  <c r="B6474" i="1"/>
  <c r="H6474" i="1"/>
  <c r="I6474" i="1"/>
  <c r="K6474" i="1"/>
  <c r="J6475" i="1"/>
  <c r="L6475" i="1"/>
  <c r="L6478" i="1" s="1"/>
  <c r="J6477" i="1"/>
  <c r="B6478" i="1"/>
  <c r="H6478" i="1"/>
  <c r="I6478" i="1"/>
  <c r="K6478" i="1"/>
  <c r="J6479" i="1"/>
  <c r="J6481" i="1" s="1"/>
  <c r="L6479" i="1"/>
  <c r="M6479" i="1" s="1"/>
  <c r="M6480" i="1"/>
  <c r="B6481" i="1"/>
  <c r="H6481" i="1"/>
  <c r="I6481" i="1"/>
  <c r="K6481" i="1"/>
  <c r="J6482" i="1"/>
  <c r="J6484" i="1" s="1"/>
  <c r="L6482" i="1"/>
  <c r="M6486" i="1" s="1"/>
  <c r="B6484" i="1"/>
  <c r="H6484" i="1"/>
  <c r="I6484" i="1"/>
  <c r="K6484" i="1"/>
  <c r="J6485" i="1"/>
  <c r="J6487" i="1" s="1"/>
  <c r="L6485" i="1"/>
  <c r="M6485" i="1" s="1"/>
  <c r="B6487" i="1"/>
  <c r="H6487" i="1"/>
  <c r="I6487" i="1"/>
  <c r="K6487" i="1"/>
  <c r="J6488" i="1"/>
  <c r="L6488" i="1"/>
  <c r="L6491" i="1" s="1"/>
  <c r="J6490" i="1"/>
  <c r="B6491" i="1"/>
  <c r="H6491" i="1"/>
  <c r="I6491" i="1"/>
  <c r="K6491" i="1"/>
  <c r="J6492" i="1"/>
  <c r="J6494" i="1" s="1"/>
  <c r="L6492" i="1"/>
  <c r="M6496" i="1" s="1"/>
  <c r="M6493" i="1"/>
  <c r="B6494" i="1"/>
  <c r="H6494" i="1"/>
  <c r="I6494" i="1"/>
  <c r="K6494" i="1"/>
  <c r="J6495" i="1"/>
  <c r="J6497" i="1" s="1"/>
  <c r="L6495" i="1"/>
  <c r="M6495" i="1" s="1"/>
  <c r="B6497" i="1"/>
  <c r="H6497" i="1"/>
  <c r="I6497" i="1"/>
  <c r="K6497" i="1"/>
  <c r="J6498" i="1"/>
  <c r="L6498" i="1"/>
  <c r="L6501" i="1" s="1"/>
  <c r="J6500" i="1"/>
  <c r="B6501" i="1"/>
  <c r="H6501" i="1"/>
  <c r="I6501" i="1"/>
  <c r="K6501" i="1"/>
  <c r="J6502" i="1"/>
  <c r="J6504" i="1" s="1"/>
  <c r="L6502" i="1"/>
  <c r="M6502" i="1" s="1"/>
  <c r="M6503" i="1"/>
  <c r="B6504" i="1"/>
  <c r="H6504" i="1"/>
  <c r="I6504" i="1"/>
  <c r="K6504" i="1"/>
  <c r="J6505" i="1"/>
  <c r="J6507" i="1" s="1"/>
  <c r="L6505" i="1"/>
  <c r="M6505" i="1" s="1"/>
  <c r="B6507" i="1"/>
  <c r="H6507" i="1"/>
  <c r="I6507" i="1"/>
  <c r="K6507" i="1"/>
  <c r="J6508" i="1"/>
  <c r="J6510" i="1" s="1"/>
  <c r="L6508" i="1"/>
  <c r="M6508" i="1" s="1"/>
  <c r="B6510" i="1"/>
  <c r="H6510" i="1"/>
  <c r="I6510" i="1"/>
  <c r="K6510" i="1"/>
  <c r="J6511" i="1"/>
  <c r="L6511" i="1"/>
  <c r="L6514" i="1" s="1"/>
  <c r="J6513" i="1"/>
  <c r="B6514" i="1"/>
  <c r="H6514" i="1"/>
  <c r="I6514" i="1"/>
  <c r="K6514" i="1"/>
  <c r="J6515" i="1"/>
  <c r="J6517" i="1" s="1"/>
  <c r="L6515" i="1"/>
  <c r="M6515" i="1" s="1"/>
  <c r="M6516" i="1"/>
  <c r="B6517" i="1"/>
  <c r="H6517" i="1"/>
  <c r="I6517" i="1"/>
  <c r="K6517" i="1"/>
  <c r="J6518" i="1"/>
  <c r="J6520" i="1" s="1"/>
  <c r="L6518" i="1"/>
  <c r="B6520" i="1"/>
  <c r="H6520" i="1"/>
  <c r="I6520" i="1"/>
  <c r="K6520" i="1"/>
  <c r="J6521" i="1"/>
  <c r="J6523" i="1" s="1"/>
  <c r="L6521" i="1"/>
  <c r="M6521" i="1" s="1"/>
  <c r="B6523" i="1"/>
  <c r="H6523" i="1"/>
  <c r="I6523" i="1"/>
  <c r="K6523" i="1"/>
  <c r="J6524" i="1"/>
  <c r="J6526" i="1" s="1"/>
  <c r="L6524" i="1"/>
  <c r="M6524" i="1" s="1"/>
  <c r="B6526" i="1"/>
  <c r="H6526" i="1"/>
  <c r="I6526" i="1"/>
  <c r="K6526" i="1"/>
  <c r="J6527" i="1"/>
  <c r="J6529" i="1" s="1"/>
  <c r="L6527" i="1"/>
  <c r="M6527" i="1" s="1"/>
  <c r="B6529" i="1"/>
  <c r="H6529" i="1"/>
  <c r="I6529" i="1"/>
  <c r="K6529" i="1"/>
  <c r="J6530" i="1"/>
  <c r="J6531" i="1" s="1"/>
  <c r="B6531" i="1"/>
  <c r="H6531" i="1"/>
  <c r="I6531" i="1"/>
  <c r="K6531" i="1"/>
  <c r="J6532" i="1"/>
  <c r="J6533" i="1" s="1"/>
  <c r="B6533" i="1"/>
  <c r="H6533" i="1"/>
  <c r="I6533" i="1"/>
  <c r="K6533" i="1"/>
  <c r="J6534" i="1"/>
  <c r="J6535" i="1" s="1"/>
  <c r="B6535" i="1"/>
  <c r="H6535" i="1"/>
  <c r="I6535" i="1"/>
  <c r="K6535" i="1"/>
  <c r="J6536" i="1"/>
  <c r="J6538" i="1" s="1"/>
  <c r="L6536" i="1"/>
  <c r="M6540" i="1" s="1"/>
  <c r="M6537" i="1"/>
  <c r="B6538" i="1"/>
  <c r="H6538" i="1"/>
  <c r="I6538" i="1"/>
  <c r="K6538" i="1"/>
  <c r="J6539" i="1"/>
  <c r="L6539" i="1"/>
  <c r="M6539" i="1" s="1"/>
  <c r="J6541" i="1"/>
  <c r="B6542" i="1"/>
  <c r="H6542" i="1"/>
  <c r="I6542" i="1"/>
  <c r="K6542" i="1"/>
  <c r="J6543" i="1"/>
  <c r="J6545" i="1" s="1"/>
  <c r="L6543" i="1"/>
  <c r="M6547" i="1" s="1"/>
  <c r="M6544" i="1"/>
  <c r="B6545" i="1"/>
  <c r="H6545" i="1"/>
  <c r="I6545" i="1"/>
  <c r="K6545" i="1"/>
  <c r="J6546" i="1"/>
  <c r="J6548" i="1" s="1"/>
  <c r="L6546" i="1"/>
  <c r="M6550" i="1" s="1"/>
  <c r="B6548" i="1"/>
  <c r="H6548" i="1"/>
  <c r="I6548" i="1"/>
  <c r="K6548" i="1"/>
  <c r="J6549" i="1"/>
  <c r="J6551" i="1" s="1"/>
  <c r="L6549" i="1"/>
  <c r="B6551" i="1"/>
  <c r="H6551" i="1"/>
  <c r="I6551" i="1"/>
  <c r="K6551" i="1"/>
  <c r="J6552" i="1"/>
  <c r="J6554" i="1" s="1"/>
  <c r="L6552" i="1"/>
  <c r="M6552" i="1" s="1"/>
  <c r="B6554" i="1"/>
  <c r="H6554" i="1"/>
  <c r="I6554" i="1"/>
  <c r="K6554" i="1"/>
  <c r="J6555" i="1"/>
  <c r="L6555" i="1"/>
  <c r="M6555" i="1" s="1"/>
  <c r="J6557" i="1"/>
  <c r="J6558" i="1"/>
  <c r="B6559" i="1"/>
  <c r="H6559" i="1"/>
  <c r="I6559" i="1"/>
  <c r="K6559" i="1"/>
  <c r="L6559" i="1"/>
  <c r="J6560" i="1"/>
  <c r="L6560" i="1"/>
  <c r="M6560" i="1" s="1"/>
  <c r="M6565" i="1" s="1"/>
  <c r="J6562" i="1"/>
  <c r="J6563" i="1"/>
  <c r="J6564" i="1"/>
  <c r="B6565" i="1"/>
  <c r="H6565" i="1"/>
  <c r="I6565" i="1"/>
  <c r="K6565" i="1"/>
  <c r="L6565" i="1"/>
  <c r="J6566" i="1"/>
  <c r="L6566" i="1"/>
  <c r="L6569" i="1" s="1"/>
  <c r="M6567" i="1"/>
  <c r="J6568" i="1"/>
  <c r="B6569" i="1"/>
  <c r="H6569" i="1"/>
  <c r="I6569" i="1"/>
  <c r="K6569" i="1"/>
  <c r="J6570" i="1"/>
  <c r="L6570" i="1"/>
  <c r="M6570" i="1" s="1"/>
  <c r="M6571" i="1"/>
  <c r="J6572" i="1"/>
  <c r="J6573" i="1"/>
  <c r="B6574" i="1"/>
  <c r="H6574" i="1"/>
  <c r="I6574" i="1"/>
  <c r="K6574" i="1"/>
  <c r="L6574" i="1"/>
  <c r="J6575" i="1"/>
  <c r="L6575" i="1"/>
  <c r="M6575" i="1" s="1"/>
  <c r="M6576" i="1"/>
  <c r="J6577" i="1"/>
  <c r="B6578" i="1"/>
  <c r="H6578" i="1"/>
  <c r="I6578" i="1"/>
  <c r="K6578" i="1"/>
  <c r="J6579" i="1"/>
  <c r="J6580" i="1" s="1"/>
  <c r="B6580" i="1"/>
  <c r="H6580" i="1"/>
  <c r="I6580" i="1"/>
  <c r="K6580" i="1"/>
  <c r="M6580" i="1"/>
  <c r="J6581" i="1"/>
  <c r="L6581" i="1"/>
  <c r="M6581" i="1" s="1"/>
  <c r="M6585" i="1" s="1"/>
  <c r="M6582" i="1"/>
  <c r="J6583" i="1"/>
  <c r="J6584" i="1"/>
  <c r="B6585" i="1"/>
  <c r="H6585" i="1"/>
  <c r="I6585" i="1"/>
  <c r="K6585" i="1"/>
  <c r="L6585" i="1"/>
  <c r="J6586" i="1"/>
  <c r="L6586" i="1"/>
  <c r="M6586" i="1" s="1"/>
  <c r="M6587" i="1"/>
  <c r="J6588" i="1"/>
  <c r="J6589" i="1"/>
  <c r="B6590" i="1"/>
  <c r="H6590" i="1"/>
  <c r="I6590" i="1"/>
  <c r="K6590" i="1"/>
  <c r="L6590" i="1"/>
  <c r="J6591" i="1"/>
  <c r="L6591" i="1"/>
  <c r="M6591" i="1" s="1"/>
  <c r="M6592" i="1"/>
  <c r="J6593" i="1"/>
  <c r="J6594" i="1"/>
  <c r="B6595" i="1"/>
  <c r="H6595" i="1"/>
  <c r="I6595" i="1"/>
  <c r="K6595" i="1"/>
  <c r="L6595" i="1"/>
  <c r="J6596" i="1"/>
  <c r="L6596" i="1"/>
  <c r="L6599" i="1" s="1"/>
  <c r="L6601" i="1" s="1"/>
  <c r="M6597" i="1"/>
  <c r="J6598" i="1"/>
  <c r="B6599" i="1"/>
  <c r="H6599" i="1"/>
  <c r="I6599" i="1"/>
  <c r="K6599" i="1"/>
  <c r="J6600" i="1"/>
  <c r="J6601" i="1" s="1"/>
  <c r="B6601" i="1"/>
  <c r="H6601" i="1"/>
  <c r="I6601" i="1"/>
  <c r="K6601" i="1"/>
  <c r="M6601" i="1"/>
  <c r="J6602" i="1"/>
  <c r="L6602" i="1"/>
  <c r="M6602" i="1" s="1"/>
  <c r="M6603" i="1"/>
  <c r="J6604" i="1"/>
  <c r="J6605" i="1"/>
  <c r="B6606" i="1"/>
  <c r="H6606" i="1"/>
  <c r="I6606" i="1"/>
  <c r="K6606" i="1"/>
  <c r="L6606" i="1"/>
  <c r="J6607" i="1"/>
  <c r="L6607" i="1"/>
  <c r="L6610" i="1" s="1"/>
  <c r="M6608" i="1"/>
  <c r="J6609" i="1"/>
  <c r="B6610" i="1"/>
  <c r="H6610" i="1"/>
  <c r="I6610" i="1"/>
  <c r="K6610" i="1"/>
  <c r="J6611" i="1"/>
  <c r="L6611" i="1"/>
  <c r="M6612" i="1"/>
  <c r="J6613" i="1"/>
  <c r="B6614" i="1"/>
  <c r="H6614" i="1"/>
  <c r="I6614" i="1"/>
  <c r="K6614" i="1"/>
  <c r="J6615" i="1"/>
  <c r="L6615" i="1"/>
  <c r="L6618" i="1" s="1"/>
  <c r="M6616" i="1"/>
  <c r="J6617" i="1"/>
  <c r="B6618" i="1"/>
  <c r="H6618" i="1"/>
  <c r="I6618" i="1"/>
  <c r="K6618" i="1"/>
  <c r="J6619" i="1"/>
  <c r="L6619" i="1"/>
  <c r="L6622" i="1" s="1"/>
  <c r="M6620" i="1"/>
  <c r="J6621" i="1"/>
  <c r="B6622" i="1"/>
  <c r="H6622" i="1"/>
  <c r="I6622" i="1"/>
  <c r="K6622" i="1"/>
  <c r="J6623" i="1"/>
  <c r="J6625" i="1" s="1"/>
  <c r="L6623" i="1"/>
  <c r="M6627" i="1" s="1"/>
  <c r="M6624" i="1"/>
  <c r="B6625" i="1"/>
  <c r="H6625" i="1"/>
  <c r="I6625" i="1"/>
  <c r="K6625" i="1"/>
  <c r="J6626" i="1"/>
  <c r="L6626" i="1"/>
  <c r="L6629" i="1" s="1"/>
  <c r="J6628" i="1"/>
  <c r="B6629" i="1"/>
  <c r="H6629" i="1"/>
  <c r="I6629" i="1"/>
  <c r="K6629" i="1"/>
  <c r="J6630" i="1"/>
  <c r="L6630" i="1"/>
  <c r="L6633" i="1" s="1"/>
  <c r="M6631" i="1"/>
  <c r="J6632" i="1"/>
  <c r="B6633" i="1"/>
  <c r="H6633" i="1"/>
  <c r="I6633" i="1"/>
  <c r="K6633" i="1"/>
  <c r="J6634" i="1"/>
  <c r="L6634" i="1"/>
  <c r="M6634" i="1" s="1"/>
  <c r="M6635" i="1"/>
  <c r="J6636" i="1"/>
  <c r="J6637" i="1"/>
  <c r="B6638" i="1"/>
  <c r="H6638" i="1"/>
  <c r="I6638" i="1"/>
  <c r="K6638" i="1"/>
  <c r="L6638" i="1"/>
  <c r="L6640" i="1" s="1"/>
  <c r="J6639" i="1"/>
  <c r="J6640" i="1" s="1"/>
  <c r="B6640" i="1"/>
  <c r="H6640" i="1"/>
  <c r="I6640" i="1"/>
  <c r="K6640" i="1"/>
  <c r="M6640" i="1"/>
  <c r="J6641" i="1"/>
  <c r="J6643" i="1" s="1"/>
  <c r="L6641" i="1"/>
  <c r="M6641" i="1" s="1"/>
  <c r="M6642" i="1"/>
  <c r="B6643" i="1"/>
  <c r="H6643" i="1"/>
  <c r="I6643" i="1"/>
  <c r="K6643" i="1"/>
  <c r="J6644" i="1"/>
  <c r="J6645" i="1" s="1"/>
  <c r="B6645" i="1"/>
  <c r="H6645" i="1"/>
  <c r="I6645" i="1"/>
  <c r="K6645" i="1"/>
  <c r="M6645" i="1"/>
  <c r="J6646" i="1"/>
  <c r="L6646" i="1"/>
  <c r="M6646" i="1" s="1"/>
  <c r="M6647" i="1"/>
  <c r="J6648" i="1"/>
  <c r="B6649" i="1"/>
  <c r="H6649" i="1"/>
  <c r="I6649" i="1"/>
  <c r="K6649" i="1"/>
  <c r="J6650" i="1"/>
  <c r="L6650" i="1"/>
  <c r="L6653" i="1" s="1"/>
  <c r="M6651" i="1"/>
  <c r="J6652" i="1"/>
  <c r="B6653" i="1"/>
  <c r="H6653" i="1"/>
  <c r="I6653" i="1"/>
  <c r="K6653" i="1"/>
  <c r="J6654" i="1"/>
  <c r="L6654" i="1"/>
  <c r="M6654" i="1" s="1"/>
  <c r="M6655" i="1"/>
  <c r="J6656" i="1"/>
  <c r="J6657" i="1"/>
  <c r="B6658" i="1"/>
  <c r="H6658" i="1"/>
  <c r="I6658" i="1"/>
  <c r="K6658" i="1"/>
  <c r="L6658" i="1"/>
  <c r="L6660" i="1" s="1"/>
  <c r="J6659" i="1"/>
  <c r="J6660" i="1" s="1"/>
  <c r="B6660" i="1"/>
  <c r="H6660" i="1"/>
  <c r="I6660" i="1"/>
  <c r="K6660" i="1"/>
  <c r="M6660" i="1"/>
  <c r="J6661" i="1"/>
  <c r="L6661" i="1"/>
  <c r="M6661" i="1" s="1"/>
  <c r="M6662" i="1"/>
  <c r="J6663" i="1"/>
  <c r="J6664" i="1"/>
  <c r="J6665" i="1"/>
  <c r="B6666" i="1"/>
  <c r="H6666" i="1"/>
  <c r="I6666" i="1"/>
  <c r="K6666" i="1"/>
  <c r="L6666" i="1"/>
  <c r="L6668" i="1" s="1"/>
  <c r="J6667" i="1"/>
  <c r="J6668" i="1" s="1"/>
  <c r="B6668" i="1"/>
  <c r="H6668" i="1"/>
  <c r="I6668" i="1"/>
  <c r="K6668" i="1"/>
  <c r="M6668" i="1"/>
  <c r="J6669" i="1"/>
  <c r="L6669" i="1"/>
  <c r="M6669" i="1" s="1"/>
  <c r="M6670" i="1"/>
  <c r="J6671" i="1"/>
  <c r="B6672" i="1"/>
  <c r="H6672" i="1"/>
  <c r="I6672" i="1"/>
  <c r="K6672" i="1"/>
  <c r="J6673" i="1"/>
  <c r="L6673" i="1"/>
  <c r="M6674" i="1"/>
  <c r="J6675" i="1"/>
  <c r="B6676" i="1"/>
  <c r="H6676" i="1"/>
  <c r="I6676" i="1"/>
  <c r="K6676" i="1"/>
  <c r="J6677" i="1"/>
  <c r="J6678" i="1" s="1"/>
  <c r="B6678" i="1"/>
  <c r="H6678" i="1"/>
  <c r="I6678" i="1"/>
  <c r="K6678" i="1"/>
  <c r="M6678" i="1"/>
  <c r="J6679" i="1"/>
  <c r="J6682" i="1" s="1"/>
  <c r="L6679" i="1"/>
  <c r="L6682" i="1" s="1"/>
  <c r="M6680" i="1"/>
  <c r="J6681" i="1"/>
  <c r="B6682" i="1"/>
  <c r="H6682" i="1"/>
  <c r="I6682" i="1"/>
  <c r="K6682" i="1"/>
  <c r="J6683" i="1"/>
  <c r="L6683" i="1"/>
  <c r="L6686" i="1" s="1"/>
  <c r="M6684" i="1"/>
  <c r="J6685" i="1"/>
  <c r="B6686" i="1"/>
  <c r="H6686" i="1"/>
  <c r="I6686" i="1"/>
  <c r="K6686" i="1"/>
  <c r="J6687" i="1"/>
  <c r="L6687" i="1"/>
  <c r="L6690" i="1" s="1"/>
  <c r="M6688" i="1"/>
  <c r="J6689" i="1"/>
  <c r="B6690" i="1"/>
  <c r="H6690" i="1"/>
  <c r="I6690" i="1"/>
  <c r="K6690" i="1"/>
  <c r="J6691" i="1"/>
  <c r="L6691" i="1"/>
  <c r="M6691" i="1" s="1"/>
  <c r="M6692" i="1"/>
  <c r="J6693" i="1"/>
  <c r="J6694" i="1"/>
  <c r="B6695" i="1"/>
  <c r="H6695" i="1"/>
  <c r="I6695" i="1"/>
  <c r="K6695" i="1"/>
  <c r="L6695" i="1"/>
  <c r="J6696" i="1"/>
  <c r="L6696" i="1"/>
  <c r="L6699" i="1" s="1"/>
  <c r="M6697" i="1"/>
  <c r="J6698" i="1"/>
  <c r="B6699" i="1"/>
  <c r="H6699" i="1"/>
  <c r="I6699" i="1"/>
  <c r="K6699" i="1"/>
  <c r="J6700" i="1"/>
  <c r="L6700" i="1"/>
  <c r="L6703" i="1" s="1"/>
  <c r="L6706" i="1" s="1"/>
  <c r="L6708" i="1" s="1"/>
  <c r="M6701" i="1"/>
  <c r="J6702" i="1"/>
  <c r="B6703" i="1"/>
  <c r="H6703" i="1"/>
  <c r="I6703" i="1"/>
  <c r="K6703" i="1"/>
  <c r="J6704" i="1"/>
  <c r="J6705" i="1"/>
  <c r="B6706" i="1"/>
  <c r="H6706" i="1"/>
  <c r="I6706" i="1"/>
  <c r="K6706" i="1"/>
  <c r="M6706" i="1"/>
  <c r="J6707" i="1"/>
  <c r="J6708" i="1" s="1"/>
  <c r="B6708" i="1"/>
  <c r="H6708" i="1"/>
  <c r="I6708" i="1"/>
  <c r="K6708" i="1"/>
  <c r="M6708" i="1"/>
  <c r="J6709" i="1"/>
  <c r="L6709" i="1"/>
  <c r="M6709" i="1" s="1"/>
  <c r="M6710" i="1"/>
  <c r="J6711" i="1"/>
  <c r="J6712" i="1"/>
  <c r="B6713" i="1"/>
  <c r="H6713" i="1"/>
  <c r="I6713" i="1"/>
  <c r="K6713" i="1"/>
  <c r="L6713" i="1"/>
  <c r="J6714" i="1"/>
  <c r="L6714" i="1"/>
  <c r="L6717" i="1" s="1"/>
  <c r="M6715" i="1"/>
  <c r="J6716" i="1"/>
  <c r="B6717" i="1"/>
  <c r="H6717" i="1"/>
  <c r="I6717" i="1"/>
  <c r="K6717" i="1"/>
  <c r="J6718" i="1"/>
  <c r="L6718" i="1"/>
  <c r="L6721" i="1" s="1"/>
  <c r="M6719" i="1"/>
  <c r="J6720" i="1"/>
  <c r="B6721" i="1"/>
  <c r="H6721" i="1"/>
  <c r="I6721" i="1"/>
  <c r="K6721" i="1"/>
  <c r="J6722" i="1"/>
  <c r="L6722" i="1"/>
  <c r="M6723" i="1"/>
  <c r="J6724" i="1"/>
  <c r="B6725" i="1"/>
  <c r="H6725" i="1"/>
  <c r="I6725" i="1"/>
  <c r="K6725" i="1"/>
  <c r="J6726" i="1"/>
  <c r="L6726" i="1"/>
  <c r="L6729" i="1" s="1"/>
  <c r="L6731" i="1" s="1"/>
  <c r="M6727" i="1"/>
  <c r="J6728" i="1"/>
  <c r="B6729" i="1"/>
  <c r="H6729" i="1"/>
  <c r="I6729" i="1"/>
  <c r="K6729" i="1"/>
  <c r="J6730" i="1"/>
  <c r="J6731" i="1" s="1"/>
  <c r="B6731" i="1"/>
  <c r="H6731" i="1"/>
  <c r="I6731" i="1"/>
  <c r="K6731" i="1"/>
  <c r="M6731" i="1"/>
  <c r="J6732" i="1"/>
  <c r="L6732" i="1"/>
  <c r="M6732" i="1" s="1"/>
  <c r="M6733" i="1"/>
  <c r="J6734" i="1"/>
  <c r="B6735" i="1"/>
  <c r="H6735" i="1"/>
  <c r="I6735" i="1"/>
  <c r="K6735" i="1"/>
  <c r="J6736" i="1"/>
  <c r="L6736" i="1"/>
  <c r="M6736" i="1" s="1"/>
  <c r="M6737" i="1"/>
  <c r="J6738" i="1"/>
  <c r="B6739" i="1"/>
  <c r="H6739" i="1"/>
  <c r="I6739" i="1"/>
  <c r="K6739" i="1"/>
  <c r="J6740" i="1"/>
  <c r="L6740" i="1"/>
  <c r="M6740" i="1" s="1"/>
  <c r="M6741" i="1"/>
  <c r="J6742" i="1"/>
  <c r="B6743" i="1"/>
  <c r="H6743" i="1"/>
  <c r="I6743" i="1"/>
  <c r="K6743" i="1"/>
  <c r="J6744" i="1"/>
  <c r="J6745" i="1" s="1"/>
  <c r="B6745" i="1"/>
  <c r="H6745" i="1"/>
  <c r="I6745" i="1"/>
  <c r="K6745" i="1"/>
  <c r="M6745" i="1"/>
  <c r="J6746" i="1"/>
  <c r="L6746" i="1"/>
  <c r="M6746" i="1"/>
  <c r="M6747" i="1"/>
  <c r="J6748" i="1"/>
  <c r="J6749" i="1"/>
  <c r="B6750" i="1"/>
  <c r="H6750" i="1"/>
  <c r="I6750" i="1"/>
  <c r="K6750" i="1"/>
  <c r="L6750" i="1"/>
  <c r="J6751" i="1"/>
  <c r="L6751" i="1"/>
  <c r="L6754" i="1" s="1"/>
  <c r="L6756" i="1" s="1"/>
  <c r="L6758" i="1" s="1"/>
  <c r="L6760" i="1" s="1"/>
  <c r="M6752" i="1"/>
  <c r="J6753" i="1"/>
  <c r="B6754" i="1"/>
  <c r="H6754" i="1"/>
  <c r="I6754" i="1"/>
  <c r="K6754" i="1"/>
  <c r="J6755" i="1"/>
  <c r="J6756" i="1" s="1"/>
  <c r="B6756" i="1"/>
  <c r="H6756" i="1"/>
  <c r="I6756" i="1"/>
  <c r="K6756" i="1"/>
  <c r="M6756" i="1"/>
  <c r="J6757" i="1"/>
  <c r="J6758" i="1" s="1"/>
  <c r="B6758" i="1"/>
  <c r="H6758" i="1"/>
  <c r="I6758" i="1"/>
  <c r="K6758" i="1"/>
  <c r="M6758" i="1"/>
  <c r="J6759" i="1"/>
  <c r="J6760" i="1" s="1"/>
  <c r="B6760" i="1"/>
  <c r="H6760" i="1"/>
  <c r="I6760" i="1"/>
  <c r="K6760" i="1"/>
  <c r="M6760" i="1"/>
  <c r="J6761" i="1"/>
  <c r="L6761" i="1"/>
  <c r="L6764" i="1" s="1"/>
  <c r="L6766" i="1" s="1"/>
  <c r="M6762" i="1"/>
  <c r="J6763" i="1"/>
  <c r="B6764" i="1"/>
  <c r="H6764" i="1"/>
  <c r="I6764" i="1"/>
  <c r="K6764" i="1"/>
  <c r="J6765" i="1"/>
  <c r="J6766" i="1" s="1"/>
  <c r="B6766" i="1"/>
  <c r="H6766" i="1"/>
  <c r="I6766" i="1"/>
  <c r="K6766" i="1"/>
  <c r="M6766" i="1"/>
  <c r="J6767" i="1"/>
  <c r="J6770" i="1" s="1"/>
  <c r="L6767" i="1"/>
  <c r="L6770" i="1" s="1"/>
  <c r="L6772" i="1" s="1"/>
  <c r="L6774" i="1" s="1"/>
  <c r="L6776" i="1" s="1"/>
  <c r="M6768" i="1"/>
  <c r="J6769" i="1"/>
  <c r="B6770" i="1"/>
  <c r="H6770" i="1"/>
  <c r="I6770" i="1"/>
  <c r="K6770" i="1"/>
  <c r="J6771" i="1"/>
  <c r="J6772" i="1" s="1"/>
  <c r="B6772" i="1"/>
  <c r="H6772" i="1"/>
  <c r="I6772" i="1"/>
  <c r="K6772" i="1"/>
  <c r="M6772" i="1"/>
  <c r="J6773" i="1"/>
  <c r="J6774" i="1" s="1"/>
  <c r="B6774" i="1"/>
  <c r="H6774" i="1"/>
  <c r="I6774" i="1"/>
  <c r="K6774" i="1"/>
  <c r="M6774" i="1"/>
  <c r="J6775" i="1"/>
  <c r="J6776" i="1" s="1"/>
  <c r="B6776" i="1"/>
  <c r="H6776" i="1"/>
  <c r="I6776" i="1"/>
  <c r="K6776" i="1"/>
  <c r="M6776" i="1"/>
  <c r="J6777" i="1"/>
  <c r="L6777" i="1"/>
  <c r="L6780" i="1" s="1"/>
  <c r="L6782" i="1" s="1"/>
  <c r="M6778" i="1"/>
  <c r="J6779" i="1"/>
  <c r="B6780" i="1"/>
  <c r="H6780" i="1"/>
  <c r="I6780" i="1"/>
  <c r="K6780" i="1"/>
  <c r="J6781" i="1"/>
  <c r="J6782" i="1" s="1"/>
  <c r="B6782" i="1"/>
  <c r="H6782" i="1"/>
  <c r="I6782" i="1"/>
  <c r="K6782" i="1"/>
  <c r="M6782" i="1"/>
  <c r="J6783" i="1"/>
  <c r="L6783" i="1"/>
  <c r="L6786" i="1" s="1"/>
  <c r="M6784" i="1"/>
  <c r="J6785" i="1"/>
  <c r="B6786" i="1"/>
  <c r="H6786" i="1"/>
  <c r="I6786" i="1"/>
  <c r="K6786" i="1"/>
  <c r="J6787" i="1"/>
  <c r="L6787" i="1"/>
  <c r="M6787" i="1" s="1"/>
  <c r="M6788" i="1"/>
  <c r="J6789" i="1"/>
  <c r="B6790" i="1"/>
  <c r="H6790" i="1"/>
  <c r="I6790" i="1"/>
  <c r="K6790" i="1"/>
  <c r="J6791" i="1"/>
  <c r="J6792" i="1" s="1"/>
  <c r="B6792" i="1"/>
  <c r="H6792" i="1"/>
  <c r="I6792" i="1"/>
  <c r="K6792" i="1"/>
  <c r="M6792" i="1"/>
  <c r="J6793" i="1"/>
  <c r="L6793" i="1"/>
  <c r="M6793" i="1" s="1"/>
  <c r="M6794" i="1"/>
  <c r="J6795" i="1"/>
  <c r="J6796" i="1"/>
  <c r="B6797" i="1"/>
  <c r="H6797" i="1"/>
  <c r="I6797" i="1"/>
  <c r="K6797" i="1"/>
  <c r="L6797" i="1"/>
  <c r="J6798" i="1"/>
  <c r="L6798" i="1"/>
  <c r="L6801" i="1" s="1"/>
  <c r="M6799" i="1"/>
  <c r="J6800" i="1"/>
  <c r="B6801" i="1"/>
  <c r="H6801" i="1"/>
  <c r="I6801" i="1"/>
  <c r="K6801" i="1"/>
  <c r="J6802" i="1"/>
  <c r="L6802" i="1"/>
  <c r="L6805" i="1" s="1"/>
  <c r="M6803" i="1"/>
  <c r="J6804" i="1"/>
  <c r="B6805" i="1"/>
  <c r="H6805" i="1"/>
  <c r="I6805" i="1"/>
  <c r="K6805" i="1"/>
  <c r="J6806" i="1"/>
  <c r="L6806" i="1"/>
  <c r="L6809" i="1" s="1"/>
  <c r="L6811" i="1" s="1"/>
  <c r="L6813" i="1" s="1"/>
  <c r="M6807" i="1"/>
  <c r="J6808" i="1"/>
  <c r="B6809" i="1"/>
  <c r="H6809" i="1"/>
  <c r="I6809" i="1"/>
  <c r="K6809" i="1"/>
  <c r="J6810" i="1"/>
  <c r="J6811" i="1" s="1"/>
  <c r="B6811" i="1"/>
  <c r="H6811" i="1"/>
  <c r="I6811" i="1"/>
  <c r="K6811" i="1"/>
  <c r="M6811" i="1"/>
  <c r="J6812" i="1"/>
  <c r="J6813" i="1" s="1"/>
  <c r="B6813" i="1"/>
  <c r="H6813" i="1"/>
  <c r="I6813" i="1"/>
  <c r="K6813" i="1"/>
  <c r="M6813" i="1"/>
  <c r="J6814" i="1"/>
  <c r="L6814" i="1"/>
  <c r="M6814" i="1" s="1"/>
  <c r="M6815" i="1"/>
  <c r="J6816" i="1"/>
  <c r="B6817" i="1"/>
  <c r="H6817" i="1"/>
  <c r="I6817" i="1"/>
  <c r="K6817" i="1"/>
  <c r="J6818" i="1"/>
  <c r="B6819" i="1"/>
  <c r="H6819" i="1"/>
  <c r="I6819" i="1"/>
  <c r="J6819" i="1"/>
  <c r="K6819" i="1"/>
  <c r="M6819" i="1"/>
  <c r="J6820" i="1"/>
  <c r="J6821" i="1" s="1"/>
  <c r="B6821" i="1"/>
  <c r="H6821" i="1"/>
  <c r="I6821" i="1"/>
  <c r="K6821" i="1"/>
  <c r="M6821" i="1"/>
  <c r="J6822" i="1"/>
  <c r="L6822" i="1"/>
  <c r="M6822" i="1" s="1"/>
  <c r="M6823" i="1"/>
  <c r="J6824" i="1"/>
  <c r="B6825" i="1"/>
  <c r="H6825" i="1"/>
  <c r="I6825" i="1"/>
  <c r="K6825" i="1"/>
  <c r="J6826" i="1"/>
  <c r="L6826" i="1"/>
  <c r="M6826" i="1" s="1"/>
  <c r="M6827" i="1"/>
  <c r="J6828" i="1"/>
  <c r="J6829" i="1"/>
  <c r="B6830" i="1"/>
  <c r="H6830" i="1"/>
  <c r="I6830" i="1"/>
  <c r="K6830" i="1"/>
  <c r="L6830" i="1"/>
  <c r="J6831" i="1"/>
  <c r="L6831" i="1"/>
  <c r="M6831" i="1" s="1"/>
  <c r="M6832" i="1"/>
  <c r="J6833" i="1"/>
  <c r="J6834" i="1"/>
  <c r="B6835" i="1"/>
  <c r="H6835" i="1"/>
  <c r="I6835" i="1"/>
  <c r="K6835" i="1"/>
  <c r="L6835" i="1"/>
  <c r="J6836" i="1"/>
  <c r="L6836" i="1"/>
  <c r="M6836" i="1" s="1"/>
  <c r="M6837" i="1"/>
  <c r="J6838" i="1"/>
  <c r="J6839" i="1"/>
  <c r="B6840" i="1"/>
  <c r="H6840" i="1"/>
  <c r="I6840" i="1"/>
  <c r="K6840" i="1"/>
  <c r="L6840" i="1"/>
  <c r="J6841" i="1"/>
  <c r="J6844" i="1" s="1"/>
  <c r="L6841" i="1"/>
  <c r="L6844" i="1" s="1"/>
  <c r="M6842" i="1"/>
  <c r="J6843" i="1"/>
  <c r="B6844" i="1"/>
  <c r="H6844" i="1"/>
  <c r="I6844" i="1"/>
  <c r="K6844" i="1"/>
  <c r="J6845" i="1"/>
  <c r="L6845" i="1"/>
  <c r="M6845" i="1" s="1"/>
  <c r="M6846" i="1"/>
  <c r="J6847" i="1"/>
  <c r="J6848" i="1"/>
  <c r="B6849" i="1"/>
  <c r="H6849" i="1"/>
  <c r="I6849" i="1"/>
  <c r="K6849" i="1"/>
  <c r="L6849" i="1"/>
  <c r="L6851" i="1" s="1"/>
  <c r="J6850" i="1"/>
  <c r="J6851" i="1" s="1"/>
  <c r="B6851" i="1"/>
  <c r="H6851" i="1"/>
  <c r="I6851" i="1"/>
  <c r="K6851" i="1"/>
  <c r="M6851" i="1"/>
  <c r="J6852" i="1"/>
  <c r="L6852" i="1"/>
  <c r="M6852" i="1" s="1"/>
  <c r="M6853" i="1"/>
  <c r="J6854" i="1"/>
  <c r="B6855" i="1"/>
  <c r="H6855" i="1"/>
  <c r="I6855" i="1"/>
  <c r="K6855" i="1"/>
  <c r="J6856" i="1"/>
  <c r="J6857" i="1" s="1"/>
  <c r="B6857" i="1"/>
  <c r="H6857" i="1"/>
  <c r="I6857" i="1"/>
  <c r="K6857" i="1"/>
  <c r="M6857" i="1"/>
  <c r="J6858" i="1"/>
  <c r="L6858" i="1"/>
  <c r="M6858" i="1" s="1"/>
  <c r="M6859" i="1"/>
  <c r="J6860" i="1"/>
  <c r="J6861" i="1"/>
  <c r="B6862" i="1"/>
  <c r="H6862" i="1"/>
  <c r="I6862" i="1"/>
  <c r="K6862" i="1"/>
  <c r="L6862" i="1"/>
  <c r="L6864" i="1" s="1"/>
  <c r="J6863" i="1"/>
  <c r="J6864" i="1" s="1"/>
  <c r="B6864" i="1"/>
  <c r="H6864" i="1"/>
  <c r="I6864" i="1"/>
  <c r="K6864" i="1"/>
  <c r="M6864" i="1"/>
  <c r="J6865" i="1"/>
  <c r="J6867" i="1" s="1"/>
  <c r="L6865" i="1"/>
  <c r="M6865" i="1" s="1"/>
  <c r="M6866" i="1"/>
  <c r="B6867" i="1"/>
  <c r="H6867" i="1"/>
  <c r="I6867" i="1"/>
  <c r="K6867" i="1"/>
  <c r="J6868" i="1"/>
  <c r="J6869" i="1" s="1"/>
  <c r="B6869" i="1"/>
  <c r="H6869" i="1"/>
  <c r="I6869" i="1"/>
  <c r="K6869" i="1"/>
  <c r="M6869" i="1"/>
  <c r="J6870" i="1"/>
  <c r="J6871" i="1" s="1"/>
  <c r="B6871" i="1"/>
  <c r="H6871" i="1"/>
  <c r="I6871" i="1"/>
  <c r="K6871" i="1"/>
  <c r="M6871" i="1"/>
  <c r="J6872" i="1"/>
  <c r="L6872" i="1"/>
  <c r="M6872" i="1" s="1"/>
  <c r="M6873" i="1"/>
  <c r="J6874" i="1"/>
  <c r="J6875" i="1"/>
  <c r="B6876" i="1"/>
  <c r="H6876" i="1"/>
  <c r="I6876" i="1"/>
  <c r="K6876" i="1"/>
  <c r="L6876" i="1"/>
  <c r="J6877" i="1"/>
  <c r="L6877" i="1"/>
  <c r="L6880" i="1" s="1"/>
  <c r="M6878" i="1"/>
  <c r="J6879" i="1"/>
  <c r="B6880" i="1"/>
  <c r="H6880" i="1"/>
  <c r="I6880" i="1"/>
  <c r="K6880" i="1"/>
  <c r="J6881" i="1"/>
  <c r="L6881" i="1"/>
  <c r="M6881" i="1" s="1"/>
  <c r="M6882" i="1"/>
  <c r="J6883" i="1"/>
  <c r="J6884" i="1"/>
  <c r="B6885" i="1"/>
  <c r="H6885" i="1"/>
  <c r="I6885" i="1"/>
  <c r="K6885" i="1"/>
  <c r="L6885" i="1"/>
  <c r="J6886" i="1"/>
  <c r="L6886" i="1"/>
  <c r="L6889" i="1" s="1"/>
  <c r="M6887" i="1"/>
  <c r="J6888" i="1"/>
  <c r="B6889" i="1"/>
  <c r="H6889" i="1"/>
  <c r="I6889" i="1"/>
  <c r="K6889" i="1"/>
  <c r="J6890" i="1"/>
  <c r="L6890" i="1"/>
  <c r="L6893" i="1" s="1"/>
  <c r="M6891" i="1"/>
  <c r="J6892" i="1"/>
  <c r="B6893" i="1"/>
  <c r="H6893" i="1"/>
  <c r="I6893" i="1"/>
  <c r="K6893" i="1"/>
  <c r="J6894" i="1"/>
  <c r="L6894" i="1"/>
  <c r="L6897" i="1" s="1"/>
  <c r="M6895" i="1"/>
  <c r="J6896" i="1"/>
  <c r="B6897" i="1"/>
  <c r="H6897" i="1"/>
  <c r="I6897" i="1"/>
  <c r="K6897" i="1"/>
  <c r="J6898" i="1"/>
  <c r="L6898" i="1"/>
  <c r="L6901" i="1" s="1"/>
  <c r="M6899" i="1"/>
  <c r="J6900" i="1"/>
  <c r="B6901" i="1"/>
  <c r="H6901" i="1"/>
  <c r="I6901" i="1"/>
  <c r="K6901" i="1"/>
  <c r="J6902" i="1"/>
  <c r="L6902" i="1"/>
  <c r="L6905" i="1" s="1"/>
  <c r="M6903" i="1"/>
  <c r="J6904" i="1"/>
  <c r="B6905" i="1"/>
  <c r="H6905" i="1"/>
  <c r="I6905" i="1"/>
  <c r="K6905" i="1"/>
  <c r="J6906" i="1"/>
  <c r="L6906" i="1"/>
  <c r="L6909" i="1" s="1"/>
  <c r="M6907" i="1"/>
  <c r="J6908" i="1"/>
  <c r="B6909" i="1"/>
  <c r="H6909" i="1"/>
  <c r="I6909" i="1"/>
  <c r="K6909" i="1"/>
  <c r="J6910" i="1"/>
  <c r="L6910" i="1"/>
  <c r="L6913" i="1" s="1"/>
  <c r="M6911" i="1"/>
  <c r="J6912" i="1"/>
  <c r="B6913" i="1"/>
  <c r="H6913" i="1"/>
  <c r="I6913" i="1"/>
  <c r="K6913" i="1"/>
  <c r="J6914" i="1"/>
  <c r="L6914" i="1"/>
  <c r="M6914" i="1" s="1"/>
  <c r="M6915" i="1"/>
  <c r="J6916" i="1"/>
  <c r="J6917" i="1"/>
  <c r="B6918" i="1"/>
  <c r="H6918" i="1"/>
  <c r="I6918" i="1"/>
  <c r="K6918" i="1"/>
  <c r="L6918" i="1"/>
  <c r="L6920" i="1" s="1"/>
  <c r="J6919" i="1"/>
  <c r="J6920" i="1" s="1"/>
  <c r="B6920" i="1"/>
  <c r="H6920" i="1"/>
  <c r="I6920" i="1"/>
  <c r="K6920" i="1"/>
  <c r="M6920" i="1"/>
  <c r="J6921" i="1"/>
  <c r="L6921" i="1"/>
  <c r="M6921" i="1" s="1"/>
  <c r="M6922" i="1"/>
  <c r="J6923" i="1"/>
  <c r="J6924" i="1"/>
  <c r="J6925" i="1"/>
  <c r="B6926" i="1"/>
  <c r="H6926" i="1"/>
  <c r="I6926" i="1"/>
  <c r="K6926" i="1"/>
  <c r="L6926" i="1"/>
  <c r="J6927" i="1"/>
  <c r="L6927" i="1"/>
  <c r="M6927" i="1" s="1"/>
  <c r="M6928" i="1"/>
  <c r="J6929" i="1"/>
  <c r="J6930" i="1"/>
  <c r="B6931" i="1"/>
  <c r="H6931" i="1"/>
  <c r="I6931" i="1"/>
  <c r="K6931" i="1"/>
  <c r="L6931" i="1"/>
  <c r="J6932" i="1"/>
  <c r="L6932" i="1"/>
  <c r="L6935" i="1" s="1"/>
  <c r="M6933" i="1"/>
  <c r="J6934" i="1"/>
  <c r="B6935" i="1"/>
  <c r="H6935" i="1"/>
  <c r="I6935" i="1"/>
  <c r="K6935" i="1"/>
  <c r="J6936" i="1"/>
  <c r="L6936" i="1"/>
  <c r="L6939" i="1" s="1"/>
  <c r="M6937" i="1"/>
  <c r="J6938" i="1"/>
  <c r="J6939" i="1" s="1"/>
  <c r="B6939" i="1"/>
  <c r="H6939" i="1"/>
  <c r="I6939" i="1"/>
  <c r="K6939" i="1"/>
  <c r="J6940" i="1"/>
  <c r="L6940" i="1"/>
  <c r="M6940" i="1" s="1"/>
  <c r="M6941" i="1"/>
  <c r="J6942" i="1"/>
  <c r="J6943" i="1"/>
  <c r="B6944" i="1"/>
  <c r="H6944" i="1"/>
  <c r="I6944" i="1"/>
  <c r="K6944" i="1"/>
  <c r="L6944" i="1"/>
  <c r="J6945" i="1"/>
  <c r="L6945" i="1"/>
  <c r="L6948" i="1" s="1"/>
  <c r="M6946" i="1"/>
  <c r="J6947" i="1"/>
  <c r="B6948" i="1"/>
  <c r="H6948" i="1"/>
  <c r="I6948" i="1"/>
  <c r="K6948" i="1"/>
  <c r="J6949" i="1"/>
  <c r="L6949" i="1"/>
  <c r="L6952" i="1" s="1"/>
  <c r="M6950" i="1"/>
  <c r="J6951" i="1"/>
  <c r="B6952" i="1"/>
  <c r="H6952" i="1"/>
  <c r="I6952" i="1"/>
  <c r="K6952" i="1"/>
  <c r="J6953" i="1"/>
  <c r="L6953" i="1"/>
  <c r="L6956" i="1" s="1"/>
  <c r="M6954" i="1"/>
  <c r="J6955" i="1"/>
  <c r="B6956" i="1"/>
  <c r="H6956" i="1"/>
  <c r="I6956" i="1"/>
  <c r="K6956" i="1"/>
  <c r="J6957" i="1"/>
  <c r="L6957" i="1"/>
  <c r="L6960" i="1" s="1"/>
  <c r="M6958" i="1"/>
  <c r="J6959" i="1"/>
  <c r="B6960" i="1"/>
  <c r="H6960" i="1"/>
  <c r="I6960" i="1"/>
  <c r="K6960" i="1"/>
  <c r="J6961" i="1"/>
  <c r="L6961" i="1"/>
  <c r="L6964" i="1" s="1"/>
  <c r="M6962" i="1"/>
  <c r="J6963" i="1"/>
  <c r="B6964" i="1"/>
  <c r="H6964" i="1"/>
  <c r="I6964" i="1"/>
  <c r="K6964" i="1"/>
  <c r="J6965" i="1"/>
  <c r="L6965" i="1"/>
  <c r="L6968" i="1" s="1"/>
  <c r="M6966" i="1"/>
  <c r="J6967" i="1"/>
  <c r="B6968" i="1"/>
  <c r="H6968" i="1"/>
  <c r="I6968" i="1"/>
  <c r="K6968" i="1"/>
  <c r="J6969" i="1"/>
  <c r="L6969" i="1"/>
  <c r="L6972" i="1" s="1"/>
  <c r="M6970" i="1"/>
  <c r="J6971" i="1"/>
  <c r="B6972" i="1"/>
  <c r="H6972" i="1"/>
  <c r="I6972" i="1"/>
  <c r="K6972" i="1"/>
  <c r="J6973" i="1"/>
  <c r="L6973" i="1"/>
  <c r="L6976" i="1" s="1"/>
  <c r="M6974" i="1"/>
  <c r="J6975" i="1"/>
  <c r="B6976" i="1"/>
  <c r="H6976" i="1"/>
  <c r="I6976" i="1"/>
  <c r="K6976" i="1"/>
  <c r="J6977" i="1"/>
  <c r="L6977" i="1"/>
  <c r="L6980" i="1" s="1"/>
  <c r="M6978" i="1"/>
  <c r="J6979" i="1"/>
  <c r="B6980" i="1"/>
  <c r="H6980" i="1"/>
  <c r="I6980" i="1"/>
  <c r="K6980" i="1"/>
  <c r="J6981" i="1"/>
  <c r="L6981" i="1"/>
  <c r="L6984" i="1" s="1"/>
  <c r="M6982" i="1"/>
  <c r="J6983" i="1"/>
  <c r="B6984" i="1"/>
  <c r="H6984" i="1"/>
  <c r="I6984" i="1"/>
  <c r="K6984" i="1"/>
  <c r="J6985" i="1"/>
  <c r="L6985" i="1"/>
  <c r="M6985" i="1" s="1"/>
  <c r="M6986" i="1"/>
  <c r="J6987" i="1"/>
  <c r="J6988" i="1"/>
  <c r="B6989" i="1"/>
  <c r="H6989" i="1"/>
  <c r="I6989" i="1"/>
  <c r="K6989" i="1"/>
  <c r="L6989" i="1"/>
  <c r="J6990" i="1"/>
  <c r="L6990" i="1"/>
  <c r="M6990" i="1" s="1"/>
  <c r="M6991" i="1"/>
  <c r="M6994" i="1" s="1"/>
  <c r="J6992" i="1"/>
  <c r="J6993" i="1"/>
  <c r="B6994" i="1"/>
  <c r="H6994" i="1"/>
  <c r="I6994" i="1"/>
  <c r="K6994" i="1"/>
  <c r="L6994" i="1"/>
  <c r="J6995" i="1"/>
  <c r="L6995" i="1"/>
  <c r="M6995" i="1" s="1"/>
  <c r="M6996" i="1"/>
  <c r="J6997" i="1"/>
  <c r="J6998" i="1"/>
  <c r="B6999" i="1"/>
  <c r="H6999" i="1"/>
  <c r="I6999" i="1"/>
  <c r="K6999" i="1"/>
  <c r="L6999" i="1"/>
  <c r="J7000" i="1"/>
  <c r="L7000" i="1"/>
  <c r="L7003" i="1" s="1"/>
  <c r="M7001" i="1"/>
  <c r="J7002" i="1"/>
  <c r="B7003" i="1"/>
  <c r="H7003" i="1"/>
  <c r="I7003" i="1"/>
  <c r="K7003" i="1"/>
  <c r="J7004" i="1"/>
  <c r="L7004" i="1"/>
  <c r="L7007" i="1" s="1"/>
  <c r="L7009" i="1" s="1"/>
  <c r="M7005" i="1"/>
  <c r="J7006" i="1"/>
  <c r="B7007" i="1"/>
  <c r="H7007" i="1"/>
  <c r="I7007" i="1"/>
  <c r="K7007" i="1"/>
  <c r="J7008" i="1"/>
  <c r="J7009" i="1" s="1"/>
  <c r="B7009" i="1"/>
  <c r="H7009" i="1"/>
  <c r="I7009" i="1"/>
  <c r="K7009" i="1"/>
  <c r="M7009" i="1"/>
  <c r="J7010" i="1"/>
  <c r="L7010" i="1"/>
  <c r="L7013" i="1" s="1"/>
  <c r="M7011" i="1"/>
  <c r="J7012" i="1"/>
  <c r="B7013" i="1"/>
  <c r="H7013" i="1"/>
  <c r="I7013" i="1"/>
  <c r="K7013" i="1"/>
  <c r="J7014" i="1"/>
  <c r="L7014" i="1"/>
  <c r="L7017" i="1" s="1"/>
  <c r="M7015" i="1"/>
  <c r="J7016" i="1"/>
  <c r="B7017" i="1"/>
  <c r="H7017" i="1"/>
  <c r="I7017" i="1"/>
  <c r="K7017" i="1"/>
  <c r="J7018" i="1"/>
  <c r="L7018" i="1"/>
  <c r="L7021" i="1" s="1"/>
  <c r="M7018" i="1"/>
  <c r="M7019" i="1"/>
  <c r="J7020" i="1"/>
  <c r="B7021" i="1"/>
  <c r="H7021" i="1"/>
  <c r="I7021" i="1"/>
  <c r="K7021" i="1"/>
  <c r="J7022" i="1"/>
  <c r="L7022" i="1"/>
  <c r="L7025" i="1" s="1"/>
  <c r="M7023" i="1"/>
  <c r="J7024" i="1"/>
  <c r="B7025" i="1"/>
  <c r="H7025" i="1"/>
  <c r="I7025" i="1"/>
  <c r="K7025" i="1"/>
  <c r="J7026" i="1"/>
  <c r="J7029" i="1" s="1"/>
  <c r="L7026" i="1"/>
  <c r="L7029" i="1" s="1"/>
  <c r="L7031" i="1" s="1"/>
  <c r="M7027" i="1"/>
  <c r="J7028" i="1"/>
  <c r="B7029" i="1"/>
  <c r="H7029" i="1"/>
  <c r="I7029" i="1"/>
  <c r="K7029" i="1"/>
  <c r="J7030" i="1"/>
  <c r="J7031" i="1" s="1"/>
  <c r="B7031" i="1"/>
  <c r="H7031" i="1"/>
  <c r="I7031" i="1"/>
  <c r="K7031" i="1"/>
  <c r="M7031" i="1"/>
  <c r="J7032" i="1"/>
  <c r="L7032" i="1"/>
  <c r="M7032" i="1" s="1"/>
  <c r="M7033" i="1"/>
  <c r="J7034" i="1"/>
  <c r="B7035" i="1"/>
  <c r="H7035" i="1"/>
  <c r="I7035" i="1"/>
  <c r="K7035" i="1"/>
  <c r="J7036" i="1"/>
  <c r="L7036" i="1"/>
  <c r="M7036" i="1" s="1"/>
  <c r="M7037" i="1"/>
  <c r="J7038" i="1"/>
  <c r="J7039" i="1"/>
  <c r="B7040" i="1"/>
  <c r="H7040" i="1"/>
  <c r="I7040" i="1"/>
  <c r="K7040" i="1"/>
  <c r="L7040" i="1"/>
  <c r="J7041" i="1"/>
  <c r="L7041" i="1"/>
  <c r="M7041" i="1" s="1"/>
  <c r="M7042" i="1"/>
  <c r="J7043" i="1"/>
  <c r="B7044" i="1"/>
  <c r="H7044" i="1"/>
  <c r="I7044" i="1"/>
  <c r="K7044" i="1"/>
  <c r="J7045" i="1"/>
  <c r="L7045" i="1"/>
  <c r="M7045" i="1" s="1"/>
  <c r="M7046" i="1"/>
  <c r="J7047" i="1"/>
  <c r="B7048" i="1"/>
  <c r="H7048" i="1"/>
  <c r="I7048" i="1"/>
  <c r="K7048" i="1"/>
  <c r="J7049" i="1"/>
  <c r="L7049" i="1"/>
  <c r="L7052" i="1" s="1"/>
  <c r="M7050" i="1"/>
  <c r="J7051" i="1"/>
  <c r="B7052" i="1"/>
  <c r="H7052" i="1"/>
  <c r="I7052" i="1"/>
  <c r="K7052" i="1"/>
  <c r="J7053" i="1"/>
  <c r="L7053" i="1"/>
  <c r="M7053" i="1" s="1"/>
  <c r="M7054" i="1"/>
  <c r="J7055" i="1"/>
  <c r="B7056" i="1"/>
  <c r="H7056" i="1"/>
  <c r="I7056" i="1"/>
  <c r="K7056" i="1"/>
  <c r="J7057" i="1"/>
  <c r="L7057" i="1"/>
  <c r="M7057" i="1" s="1"/>
  <c r="M7058" i="1"/>
  <c r="J7059" i="1"/>
  <c r="J7060" i="1"/>
  <c r="J7061" i="1"/>
  <c r="B7062" i="1"/>
  <c r="H7062" i="1"/>
  <c r="I7062" i="1"/>
  <c r="K7062" i="1"/>
  <c r="L7062" i="1"/>
  <c r="J7063" i="1"/>
  <c r="L7063" i="1"/>
  <c r="M7063" i="1" s="1"/>
  <c r="M7064" i="1"/>
  <c r="J7065" i="1"/>
  <c r="J7066" i="1"/>
  <c r="J7067" i="1"/>
  <c r="B7068" i="1"/>
  <c r="H7068" i="1"/>
  <c r="I7068" i="1"/>
  <c r="K7068" i="1"/>
  <c r="L7068" i="1"/>
  <c r="J7069" i="1"/>
  <c r="L7069" i="1"/>
  <c r="M7069" i="1" s="1"/>
  <c r="M7070" i="1"/>
  <c r="J7071" i="1"/>
  <c r="J7072" i="1"/>
  <c r="J7073" i="1"/>
  <c r="B7074" i="1"/>
  <c r="H7074" i="1"/>
  <c r="I7074" i="1"/>
  <c r="K7074" i="1"/>
  <c r="L7074" i="1"/>
  <c r="J7075" i="1"/>
  <c r="L7075" i="1"/>
  <c r="L7078" i="1" s="1"/>
  <c r="M7076" i="1"/>
  <c r="J7077" i="1"/>
  <c r="B7078" i="1"/>
  <c r="H7078" i="1"/>
  <c r="I7078" i="1"/>
  <c r="K7078" i="1"/>
  <c r="J7079" i="1"/>
  <c r="L7079" i="1"/>
  <c r="L7082" i="1" s="1"/>
  <c r="M7080" i="1"/>
  <c r="J7081" i="1"/>
  <c r="B7082" i="1"/>
  <c r="H7082" i="1"/>
  <c r="I7082" i="1"/>
  <c r="K7082" i="1"/>
  <c r="J7083" i="1"/>
  <c r="L7083" i="1"/>
  <c r="M7083" i="1" s="1"/>
  <c r="M7084" i="1"/>
  <c r="J7085" i="1"/>
  <c r="B7086" i="1"/>
  <c r="H7086" i="1"/>
  <c r="I7086" i="1"/>
  <c r="K7086" i="1"/>
  <c r="J7087" i="1"/>
  <c r="L7087" i="1"/>
  <c r="M7088" i="1"/>
  <c r="J7089" i="1"/>
  <c r="B7090" i="1"/>
  <c r="H7090" i="1"/>
  <c r="I7090" i="1"/>
  <c r="K7090" i="1"/>
  <c r="J7091" i="1"/>
  <c r="L7091" i="1"/>
  <c r="M7091" i="1" s="1"/>
  <c r="M7092" i="1"/>
  <c r="J7093" i="1"/>
  <c r="B7094" i="1"/>
  <c r="H7094" i="1"/>
  <c r="I7094" i="1"/>
  <c r="K7094" i="1"/>
  <c r="J7095" i="1"/>
  <c r="L7095" i="1"/>
  <c r="M7096" i="1"/>
  <c r="J7097" i="1"/>
  <c r="B7098" i="1"/>
  <c r="H7098" i="1"/>
  <c r="I7098" i="1"/>
  <c r="K7098" i="1"/>
  <c r="J7099" i="1"/>
  <c r="L7099" i="1"/>
  <c r="M7099" i="1" s="1"/>
  <c r="M7100" i="1"/>
  <c r="J7101" i="1"/>
  <c r="B7102" i="1"/>
  <c r="H7102" i="1"/>
  <c r="I7102" i="1"/>
  <c r="K7102" i="1"/>
  <c r="J7103" i="1"/>
  <c r="L7103" i="1"/>
  <c r="M7104" i="1"/>
  <c r="J7105" i="1"/>
  <c r="B7106" i="1"/>
  <c r="H7106" i="1"/>
  <c r="I7106" i="1"/>
  <c r="K7106" i="1"/>
  <c r="J7107" i="1"/>
  <c r="J7109" i="1" s="1"/>
  <c r="L7107" i="1"/>
  <c r="M7107" i="1" s="1"/>
  <c r="M7108" i="1"/>
  <c r="B7109" i="1"/>
  <c r="H7109" i="1"/>
  <c r="I7109" i="1"/>
  <c r="K7109" i="1"/>
  <c r="J7110" i="1"/>
  <c r="J7111" i="1" s="1"/>
  <c r="B7111" i="1"/>
  <c r="H7111" i="1"/>
  <c r="I7111" i="1"/>
  <c r="K7111" i="1"/>
  <c r="M7111" i="1"/>
  <c r="J7112" i="1"/>
  <c r="J7113" i="1" s="1"/>
  <c r="B7113" i="1"/>
  <c r="H7113" i="1"/>
  <c r="I7113" i="1"/>
  <c r="K7113" i="1"/>
  <c r="M7113" i="1"/>
  <c r="J7114" i="1"/>
  <c r="L7114" i="1"/>
  <c r="L7117" i="1" s="1"/>
  <c r="M7115" i="1"/>
  <c r="J7116" i="1"/>
  <c r="B7117" i="1"/>
  <c r="H7117" i="1"/>
  <c r="I7117" i="1"/>
  <c r="K7117" i="1"/>
  <c r="J7118" i="1"/>
  <c r="L7118" i="1"/>
  <c r="M7119" i="1"/>
  <c r="J7120" i="1"/>
  <c r="B7121" i="1"/>
  <c r="H7121" i="1"/>
  <c r="I7121" i="1"/>
  <c r="K7121" i="1"/>
  <c r="J7122" i="1"/>
  <c r="L7122" i="1"/>
  <c r="L7125" i="1" s="1"/>
  <c r="M7123" i="1"/>
  <c r="J7124" i="1"/>
  <c r="B7125" i="1"/>
  <c r="H7125" i="1"/>
  <c r="I7125" i="1"/>
  <c r="K7125" i="1"/>
  <c r="J7126" i="1"/>
  <c r="L7126" i="1"/>
  <c r="M7127" i="1"/>
  <c r="J7128" i="1"/>
  <c r="B7129" i="1"/>
  <c r="H7129" i="1"/>
  <c r="I7129" i="1"/>
  <c r="K7129" i="1"/>
  <c r="J7130" i="1"/>
  <c r="L7130" i="1"/>
  <c r="L7133" i="1" s="1"/>
  <c r="M7131" i="1"/>
  <c r="J7132" i="1"/>
  <c r="B7133" i="1"/>
  <c r="H7133" i="1"/>
  <c r="I7133" i="1"/>
  <c r="K7133" i="1"/>
  <c r="J7134" i="1"/>
  <c r="L7134" i="1"/>
  <c r="M7135" i="1"/>
  <c r="J7136" i="1"/>
  <c r="B7137" i="1"/>
  <c r="H7137" i="1"/>
  <c r="I7137" i="1"/>
  <c r="K7137" i="1"/>
  <c r="J7138" i="1"/>
  <c r="J7139" i="1" s="1"/>
  <c r="B7139" i="1"/>
  <c r="H7139" i="1"/>
  <c r="I7139" i="1"/>
  <c r="K7139" i="1"/>
  <c r="M7139" i="1"/>
  <c r="J7140" i="1"/>
  <c r="L7140" i="1"/>
  <c r="M7140" i="1" s="1"/>
  <c r="M7141" i="1"/>
  <c r="J7142" i="1"/>
  <c r="B7143" i="1"/>
  <c r="H7143" i="1"/>
  <c r="I7143" i="1"/>
  <c r="K7143" i="1"/>
  <c r="J7144" i="1"/>
  <c r="L7144" i="1"/>
  <c r="M7144" i="1" s="1"/>
  <c r="M7147" i="1" s="1"/>
  <c r="M7145" i="1"/>
  <c r="J7146" i="1"/>
  <c r="B7147" i="1"/>
  <c r="H7147" i="1"/>
  <c r="I7147" i="1"/>
  <c r="K7147" i="1"/>
  <c r="J7148" i="1"/>
  <c r="L7148" i="1"/>
  <c r="L7151" i="1" s="1"/>
  <c r="M7149" i="1"/>
  <c r="J7150" i="1"/>
  <c r="B7151" i="1"/>
  <c r="H7151" i="1"/>
  <c r="I7151" i="1"/>
  <c r="K7151" i="1"/>
  <c r="J7152" i="1"/>
  <c r="L7152" i="1"/>
  <c r="M7152" i="1" s="1"/>
  <c r="M7153" i="1"/>
  <c r="J7154" i="1"/>
  <c r="B7155" i="1"/>
  <c r="H7155" i="1"/>
  <c r="I7155" i="1"/>
  <c r="K7155" i="1"/>
  <c r="J7156" i="1"/>
  <c r="J7157" i="1" s="1"/>
  <c r="B7157" i="1"/>
  <c r="H7157" i="1"/>
  <c r="I7157" i="1"/>
  <c r="K7157" i="1"/>
  <c r="M7157" i="1"/>
  <c r="J7158" i="1"/>
  <c r="J7159" i="1" s="1"/>
  <c r="B7159" i="1"/>
  <c r="H7159" i="1"/>
  <c r="I7159" i="1"/>
  <c r="K7159" i="1"/>
  <c r="M7159" i="1"/>
  <c r="J7160" i="1"/>
  <c r="L7160" i="1"/>
  <c r="L7163" i="1" s="1"/>
  <c r="M7161" i="1"/>
  <c r="J7162" i="1"/>
  <c r="B7163" i="1"/>
  <c r="H7163" i="1"/>
  <c r="I7163" i="1"/>
  <c r="K7163" i="1"/>
  <c r="J7164" i="1"/>
  <c r="L7164" i="1"/>
  <c r="L7167" i="1" s="1"/>
  <c r="M7165" i="1"/>
  <c r="J7166" i="1"/>
  <c r="B7167" i="1"/>
  <c r="H7167" i="1"/>
  <c r="I7167" i="1"/>
  <c r="K7167" i="1"/>
  <c r="J7168" i="1"/>
  <c r="L7168" i="1"/>
  <c r="L7171" i="1" s="1"/>
  <c r="M7169" i="1"/>
  <c r="J7170" i="1"/>
  <c r="B7171" i="1"/>
  <c r="H7171" i="1"/>
  <c r="I7171" i="1"/>
  <c r="K7171" i="1"/>
  <c r="J7172" i="1"/>
  <c r="L7172" i="1"/>
  <c r="L7175" i="1" s="1"/>
  <c r="M7173" i="1"/>
  <c r="J7174" i="1"/>
  <c r="B7175" i="1"/>
  <c r="H7175" i="1"/>
  <c r="I7175" i="1"/>
  <c r="K7175" i="1"/>
  <c r="J7176" i="1"/>
  <c r="L7176" i="1"/>
  <c r="L7179" i="1" s="1"/>
  <c r="M7177" i="1"/>
  <c r="J7178" i="1"/>
  <c r="B7179" i="1"/>
  <c r="H7179" i="1"/>
  <c r="I7179" i="1"/>
  <c r="K7179" i="1"/>
  <c r="J7180" i="1"/>
  <c r="L7180" i="1"/>
  <c r="M7181" i="1"/>
  <c r="J7182" i="1"/>
  <c r="B7183" i="1"/>
  <c r="H7183" i="1"/>
  <c r="I7183" i="1"/>
  <c r="K7183" i="1"/>
  <c r="J7184" i="1"/>
  <c r="L7184" i="1"/>
  <c r="L7187" i="1" s="1"/>
  <c r="M7185" i="1"/>
  <c r="J7186" i="1"/>
  <c r="B7187" i="1"/>
  <c r="H7187" i="1"/>
  <c r="I7187" i="1"/>
  <c r="K7187" i="1"/>
  <c r="J7188" i="1"/>
  <c r="L7188" i="1"/>
  <c r="M7188" i="1" s="1"/>
  <c r="M7189" i="1"/>
  <c r="J7190" i="1"/>
  <c r="J7191" i="1"/>
  <c r="B7192" i="1"/>
  <c r="H7192" i="1"/>
  <c r="I7192" i="1"/>
  <c r="K7192" i="1"/>
  <c r="L7192" i="1"/>
  <c r="L7194" i="1" s="1"/>
  <c r="J7193" i="1"/>
  <c r="J7194" i="1" s="1"/>
  <c r="B7194" i="1"/>
  <c r="H7194" i="1"/>
  <c r="I7194" i="1"/>
  <c r="K7194" i="1"/>
  <c r="M7194" i="1"/>
  <c r="J7195" i="1"/>
  <c r="L7195" i="1"/>
  <c r="M7196" i="1"/>
  <c r="J7197" i="1"/>
  <c r="B7198" i="1"/>
  <c r="H7198" i="1"/>
  <c r="I7198" i="1"/>
  <c r="K7198" i="1"/>
  <c r="J7199" i="1"/>
  <c r="L7199" i="1"/>
  <c r="M7199" i="1" s="1"/>
  <c r="M7200" i="1"/>
  <c r="J7201" i="1"/>
  <c r="B7202" i="1"/>
  <c r="H7202" i="1"/>
  <c r="I7202" i="1"/>
  <c r="K7202" i="1"/>
  <c r="J7203" i="1"/>
  <c r="L7203" i="1"/>
  <c r="M7203" i="1" s="1"/>
  <c r="M7204" i="1"/>
  <c r="J7205" i="1"/>
  <c r="J7206" i="1"/>
  <c r="B7207" i="1"/>
  <c r="H7207" i="1"/>
  <c r="I7207" i="1"/>
  <c r="K7207" i="1"/>
  <c r="L7207" i="1"/>
  <c r="J7208" i="1"/>
  <c r="L7208" i="1"/>
  <c r="M7208" i="1" s="1"/>
  <c r="M7209" i="1"/>
  <c r="J7210" i="1"/>
  <c r="B7211" i="1"/>
  <c r="H7211" i="1"/>
  <c r="I7211" i="1"/>
  <c r="K7211" i="1"/>
  <c r="J7212" i="1"/>
  <c r="J7213" i="1" s="1"/>
  <c r="B7213" i="1"/>
  <c r="H7213" i="1"/>
  <c r="I7213" i="1"/>
  <c r="K7213" i="1"/>
  <c r="M7213" i="1"/>
  <c r="J7214" i="1"/>
  <c r="L7214" i="1"/>
  <c r="L7217" i="1" s="1"/>
  <c r="M7215" i="1"/>
  <c r="J7216" i="1"/>
  <c r="B7217" i="1"/>
  <c r="H7217" i="1"/>
  <c r="I7217" i="1"/>
  <c r="K7217" i="1"/>
  <c r="J7218" i="1"/>
  <c r="L7218" i="1"/>
  <c r="M7218" i="1" s="1"/>
  <c r="M7219" i="1"/>
  <c r="J7220" i="1"/>
  <c r="J7221" i="1"/>
  <c r="J7222" i="1"/>
  <c r="B7223" i="1"/>
  <c r="H7223" i="1"/>
  <c r="I7223" i="1"/>
  <c r="K7223" i="1"/>
  <c r="L7223" i="1"/>
  <c r="J7224" i="1"/>
  <c r="L7224" i="1"/>
  <c r="M7224" i="1" s="1"/>
  <c r="M7225" i="1"/>
  <c r="J7226" i="1"/>
  <c r="J7227" i="1"/>
  <c r="J7228" i="1"/>
  <c r="B7229" i="1"/>
  <c r="H7229" i="1"/>
  <c r="I7229" i="1"/>
  <c r="K7229" i="1"/>
  <c r="L7229" i="1"/>
  <c r="J7230" i="1"/>
  <c r="L7230" i="1"/>
  <c r="M7230" i="1" s="1"/>
  <c r="M7231" i="1"/>
  <c r="J7232" i="1"/>
  <c r="B7233" i="1"/>
  <c r="H7233" i="1"/>
  <c r="I7233" i="1"/>
  <c r="K7233" i="1"/>
  <c r="J7234" i="1"/>
  <c r="J7235" i="1" s="1"/>
  <c r="B7235" i="1"/>
  <c r="H7235" i="1"/>
  <c r="I7235" i="1"/>
  <c r="K7235" i="1"/>
  <c r="M7235" i="1"/>
  <c r="J7236" i="1"/>
  <c r="L7236" i="1"/>
  <c r="M7237" i="1"/>
  <c r="J7238" i="1"/>
  <c r="B7239" i="1"/>
  <c r="H7239" i="1"/>
  <c r="I7239" i="1"/>
  <c r="K7239" i="1"/>
  <c r="J7240" i="1"/>
  <c r="J7241" i="1" s="1"/>
  <c r="B7241" i="1"/>
  <c r="H7241" i="1"/>
  <c r="I7241" i="1"/>
  <c r="K7241" i="1"/>
  <c r="M7241" i="1"/>
  <c r="J7242" i="1"/>
  <c r="L7242" i="1"/>
  <c r="M7242" i="1" s="1"/>
  <c r="M7243" i="1"/>
  <c r="J7244" i="1"/>
  <c r="B7245" i="1"/>
  <c r="H7245" i="1"/>
  <c r="I7245" i="1"/>
  <c r="K7245" i="1"/>
  <c r="J7246" i="1"/>
  <c r="L7246" i="1"/>
  <c r="M7246" i="1" s="1"/>
  <c r="M7247" i="1"/>
  <c r="J7248" i="1"/>
  <c r="B7249" i="1"/>
  <c r="H7249" i="1"/>
  <c r="I7249" i="1"/>
  <c r="K7249" i="1"/>
  <c r="J7250" i="1"/>
  <c r="L7250" i="1"/>
  <c r="M7250" i="1" s="1"/>
  <c r="M7251" i="1"/>
  <c r="J7252" i="1"/>
  <c r="B7253" i="1"/>
  <c r="H7253" i="1"/>
  <c r="I7253" i="1"/>
  <c r="K7253" i="1"/>
  <c r="J7254" i="1"/>
  <c r="L7254" i="1"/>
  <c r="M7254" i="1" s="1"/>
  <c r="M7255" i="1"/>
  <c r="J7256" i="1"/>
  <c r="B7257" i="1"/>
  <c r="H7257" i="1"/>
  <c r="I7257" i="1"/>
  <c r="K7257" i="1"/>
  <c r="J7258" i="1"/>
  <c r="L7258" i="1"/>
  <c r="M7258" i="1" s="1"/>
  <c r="M7259" i="1"/>
  <c r="J7260" i="1"/>
  <c r="B7261" i="1"/>
  <c r="H7261" i="1"/>
  <c r="I7261" i="1"/>
  <c r="K7261" i="1"/>
  <c r="L7261" i="1"/>
  <c r="J7262" i="1"/>
  <c r="L7262" i="1"/>
  <c r="M7262" i="1" s="1"/>
  <c r="M7263" i="1"/>
  <c r="J7264" i="1"/>
  <c r="B7265" i="1"/>
  <c r="H7265" i="1"/>
  <c r="I7265" i="1"/>
  <c r="K7265" i="1"/>
  <c r="J7266" i="1"/>
  <c r="L7266" i="1"/>
  <c r="M7266" i="1" s="1"/>
  <c r="M7267" i="1"/>
  <c r="J7268" i="1"/>
  <c r="B7269" i="1"/>
  <c r="H7269" i="1"/>
  <c r="I7269" i="1"/>
  <c r="K7269" i="1"/>
  <c r="J7270" i="1"/>
  <c r="L7270" i="1"/>
  <c r="M7270" i="1" s="1"/>
  <c r="M7271" i="1"/>
  <c r="J7272" i="1"/>
  <c r="B7273" i="1"/>
  <c r="H7273" i="1"/>
  <c r="I7273" i="1"/>
  <c r="K7273" i="1"/>
  <c r="J7274" i="1"/>
  <c r="J7275" i="1"/>
  <c r="B7276" i="1"/>
  <c r="H7276" i="1"/>
  <c r="I7276" i="1"/>
  <c r="K7276" i="1"/>
  <c r="M7276" i="1"/>
  <c r="J7277" i="1"/>
  <c r="J7278" i="1" s="1"/>
  <c r="B7278" i="1"/>
  <c r="H7278" i="1"/>
  <c r="I7278" i="1"/>
  <c r="K7278" i="1"/>
  <c r="M7278" i="1"/>
  <c r="J7279" i="1"/>
  <c r="L7279" i="1"/>
  <c r="M7280" i="1"/>
  <c r="J7281" i="1"/>
  <c r="B7282" i="1"/>
  <c r="H7282" i="1"/>
  <c r="I7282" i="1"/>
  <c r="K7282" i="1"/>
  <c r="J7283" i="1"/>
  <c r="L7283" i="1"/>
  <c r="M7284" i="1"/>
  <c r="J7285" i="1"/>
  <c r="B7286" i="1"/>
  <c r="H7286" i="1"/>
  <c r="I7286" i="1"/>
  <c r="K7286" i="1"/>
  <c r="J7287" i="1"/>
  <c r="L7287" i="1"/>
  <c r="M7288" i="1"/>
  <c r="J7289" i="1"/>
  <c r="B7290" i="1"/>
  <c r="H7290" i="1"/>
  <c r="I7290" i="1"/>
  <c r="K7290" i="1"/>
  <c r="J7291" i="1"/>
  <c r="L7291" i="1"/>
  <c r="M7291" i="1" s="1"/>
  <c r="M7292" i="1"/>
  <c r="J7293" i="1"/>
  <c r="J7294" i="1"/>
  <c r="B7295" i="1"/>
  <c r="H7295" i="1"/>
  <c r="I7295" i="1"/>
  <c r="K7295" i="1"/>
  <c r="L7295" i="1"/>
  <c r="L7297" i="1" s="1"/>
  <c r="L7300" i="1" s="1"/>
  <c r="J7296" i="1"/>
  <c r="J7297" i="1" s="1"/>
  <c r="B7297" i="1"/>
  <c r="H7297" i="1"/>
  <c r="I7297" i="1"/>
  <c r="K7297" i="1"/>
  <c r="M7297" i="1"/>
  <c r="J7298" i="1"/>
  <c r="J7299" i="1"/>
  <c r="B7300" i="1"/>
  <c r="H7300" i="1"/>
  <c r="I7300" i="1"/>
  <c r="K7300" i="1"/>
  <c r="M7300" i="1"/>
  <c r="J7301" i="1"/>
  <c r="L7301" i="1"/>
  <c r="L7304" i="1" s="1"/>
  <c r="M7302" i="1"/>
  <c r="J7303" i="1"/>
  <c r="B7304" i="1"/>
  <c r="H7304" i="1"/>
  <c r="I7304" i="1"/>
  <c r="K7304" i="1"/>
  <c r="J7305" i="1"/>
  <c r="L7305" i="1"/>
  <c r="M7305" i="1" s="1"/>
  <c r="M7306" i="1"/>
  <c r="J7307" i="1"/>
  <c r="J7308" i="1"/>
  <c r="J7309" i="1"/>
  <c r="B7310" i="1"/>
  <c r="H7310" i="1"/>
  <c r="I7310" i="1"/>
  <c r="K7310" i="1"/>
  <c r="L7310" i="1"/>
  <c r="L7312" i="1" s="1"/>
  <c r="J7311" i="1"/>
  <c r="J7312" i="1" s="1"/>
  <c r="B7312" i="1"/>
  <c r="H7312" i="1"/>
  <c r="I7312" i="1"/>
  <c r="K7312" i="1"/>
  <c r="M7312" i="1"/>
  <c r="J7313" i="1"/>
  <c r="L7313" i="1"/>
  <c r="M7314" i="1"/>
  <c r="J7315" i="1"/>
  <c r="B7316" i="1"/>
  <c r="H7316" i="1"/>
  <c r="I7316" i="1"/>
  <c r="K7316" i="1"/>
  <c r="J7317" i="1"/>
  <c r="L7317" i="1"/>
  <c r="M7317" i="1" s="1"/>
  <c r="M7318" i="1"/>
  <c r="J7319" i="1"/>
  <c r="J7320" i="1"/>
  <c r="B7321" i="1"/>
  <c r="H7321" i="1"/>
  <c r="I7321" i="1"/>
  <c r="K7321" i="1"/>
  <c r="L7321" i="1"/>
  <c r="J7322" i="1"/>
  <c r="L7322" i="1"/>
  <c r="L7325" i="1" s="1"/>
  <c r="L7327" i="1" s="1"/>
  <c r="M7323" i="1"/>
  <c r="J7324" i="1"/>
  <c r="B7325" i="1"/>
  <c r="H7325" i="1"/>
  <c r="I7325" i="1"/>
  <c r="K7325" i="1"/>
  <c r="J7326" i="1"/>
  <c r="J7327" i="1" s="1"/>
  <c r="B7327" i="1"/>
  <c r="H7327" i="1"/>
  <c r="I7327" i="1"/>
  <c r="K7327" i="1"/>
  <c r="M7327" i="1"/>
  <c r="J7328" i="1"/>
  <c r="L7328" i="1"/>
  <c r="L7331" i="1" s="1"/>
  <c r="M7329" i="1"/>
  <c r="J7330" i="1"/>
  <c r="B7331" i="1"/>
  <c r="H7331" i="1"/>
  <c r="I7331" i="1"/>
  <c r="K7331" i="1"/>
  <c r="J7332" i="1"/>
  <c r="L7332" i="1"/>
  <c r="M7332" i="1" s="1"/>
  <c r="M7333" i="1"/>
  <c r="J7334" i="1"/>
  <c r="J7335" i="1"/>
  <c r="B7336" i="1"/>
  <c r="H7336" i="1"/>
  <c r="I7336" i="1"/>
  <c r="K7336" i="1"/>
  <c r="L7336" i="1"/>
  <c r="J7337" i="1"/>
  <c r="L7337" i="1"/>
  <c r="M7337" i="1" s="1"/>
  <c r="M7338" i="1"/>
  <c r="J7339" i="1"/>
  <c r="B7340" i="1"/>
  <c r="H7340" i="1"/>
  <c r="I7340" i="1"/>
  <c r="K7340" i="1"/>
  <c r="L7340" i="1"/>
  <c r="J7341" i="1"/>
  <c r="L7341" i="1"/>
  <c r="M7341" i="1" s="1"/>
  <c r="M7342" i="1"/>
  <c r="J7343" i="1"/>
  <c r="J7344" i="1"/>
  <c r="B7345" i="1"/>
  <c r="H7345" i="1"/>
  <c r="I7345" i="1"/>
  <c r="K7345" i="1"/>
  <c r="L7345" i="1"/>
  <c r="L7347" i="1" s="1"/>
  <c r="J7346" i="1"/>
  <c r="J7347" i="1" s="1"/>
  <c r="B7347" i="1"/>
  <c r="H7347" i="1"/>
  <c r="I7347" i="1"/>
  <c r="K7347" i="1"/>
  <c r="M7347" i="1"/>
  <c r="J7348" i="1"/>
  <c r="L7348" i="1"/>
  <c r="L7351" i="1" s="1"/>
  <c r="M7349" i="1"/>
  <c r="J7350" i="1"/>
  <c r="B7351" i="1"/>
  <c r="H7351" i="1"/>
  <c r="I7351" i="1"/>
  <c r="K7351" i="1"/>
  <c r="J7352" i="1"/>
  <c r="L7352" i="1"/>
  <c r="M7352" i="1" s="1"/>
  <c r="M7353" i="1"/>
  <c r="J7354" i="1"/>
  <c r="J7355" i="1"/>
  <c r="B7356" i="1"/>
  <c r="H7356" i="1"/>
  <c r="I7356" i="1"/>
  <c r="K7356" i="1"/>
  <c r="L7356" i="1"/>
  <c r="J7357" i="1"/>
  <c r="L7357" i="1"/>
  <c r="M7358" i="1"/>
  <c r="J7359" i="1"/>
  <c r="B7360" i="1"/>
  <c r="H7360" i="1"/>
  <c r="I7360" i="1"/>
  <c r="K7360" i="1"/>
  <c r="J7361" i="1"/>
  <c r="L7361" i="1"/>
  <c r="M7361" i="1" s="1"/>
  <c r="M7362" i="1"/>
  <c r="J7363" i="1"/>
  <c r="B7364" i="1"/>
  <c r="H7364" i="1"/>
  <c r="I7364" i="1"/>
  <c r="K7364" i="1"/>
  <c r="J7365" i="1"/>
  <c r="L7365" i="1"/>
  <c r="M7365" i="1" s="1"/>
  <c r="M7366" i="1"/>
  <c r="J7367" i="1"/>
  <c r="J7368" i="1"/>
  <c r="B7369" i="1"/>
  <c r="H7369" i="1"/>
  <c r="I7369" i="1"/>
  <c r="K7369" i="1"/>
  <c r="L7369" i="1"/>
  <c r="J7370" i="1"/>
  <c r="L7370" i="1"/>
  <c r="L7373" i="1" s="1"/>
  <c r="L7375" i="1" s="1"/>
  <c r="M7371" i="1"/>
  <c r="J7372" i="1"/>
  <c r="B7373" i="1"/>
  <c r="H7373" i="1"/>
  <c r="I7373" i="1"/>
  <c r="K7373" i="1"/>
  <c r="J7374" i="1"/>
  <c r="J7375" i="1" s="1"/>
  <c r="B7375" i="1"/>
  <c r="H7375" i="1"/>
  <c r="I7375" i="1"/>
  <c r="K7375" i="1"/>
  <c r="M7375" i="1"/>
  <c r="J7376" i="1"/>
  <c r="L7376" i="1"/>
  <c r="M7376" i="1" s="1"/>
  <c r="M7377" i="1"/>
  <c r="J7378" i="1"/>
  <c r="B7379" i="1"/>
  <c r="H7379" i="1"/>
  <c r="I7379" i="1"/>
  <c r="K7379" i="1"/>
  <c r="J7380" i="1"/>
  <c r="L7380" i="1"/>
  <c r="L7383" i="1" s="1"/>
  <c r="M7381" i="1"/>
  <c r="J7382" i="1"/>
  <c r="B7383" i="1"/>
  <c r="H7383" i="1"/>
  <c r="I7383" i="1"/>
  <c r="K7383" i="1"/>
  <c r="J7384" i="1"/>
  <c r="L7384" i="1"/>
  <c r="M7384" i="1" s="1"/>
  <c r="M7385" i="1"/>
  <c r="J7386" i="1"/>
  <c r="J7387" i="1"/>
  <c r="B7388" i="1"/>
  <c r="H7388" i="1"/>
  <c r="I7388" i="1"/>
  <c r="K7388" i="1"/>
  <c r="L7388" i="1"/>
  <c r="J7389" i="1"/>
  <c r="L7389" i="1"/>
  <c r="L7392" i="1" s="1"/>
  <c r="M7390" i="1"/>
  <c r="J7391" i="1"/>
  <c r="B7392" i="1"/>
  <c r="H7392" i="1"/>
  <c r="I7392" i="1"/>
  <c r="K7392" i="1"/>
  <c r="J7393" i="1"/>
  <c r="L7393" i="1"/>
  <c r="L7396" i="1" s="1"/>
  <c r="M7394" i="1"/>
  <c r="J7395" i="1"/>
  <c r="B7396" i="1"/>
  <c r="H7396" i="1"/>
  <c r="I7396" i="1"/>
  <c r="K7396" i="1"/>
  <c r="J7397" i="1"/>
  <c r="L7397" i="1"/>
  <c r="M7397" i="1" s="1"/>
  <c r="M7398" i="1"/>
  <c r="J7399" i="1"/>
  <c r="J7400" i="1"/>
  <c r="B7401" i="1"/>
  <c r="H7401" i="1"/>
  <c r="I7401" i="1"/>
  <c r="K7401" i="1"/>
  <c r="L7401" i="1"/>
  <c r="J7402" i="1"/>
  <c r="L7402" i="1"/>
  <c r="M7402" i="1" s="1"/>
  <c r="M7403" i="1"/>
  <c r="J7404" i="1"/>
  <c r="J7405" i="1"/>
  <c r="J7406" i="1"/>
  <c r="B7407" i="1"/>
  <c r="H7407" i="1"/>
  <c r="I7407" i="1"/>
  <c r="K7407" i="1"/>
  <c r="L7407" i="1"/>
  <c r="J7408" i="1"/>
  <c r="L7408" i="1"/>
  <c r="M7408" i="1" s="1"/>
  <c r="M7409" i="1"/>
  <c r="J7410" i="1"/>
  <c r="B7411" i="1"/>
  <c r="H7411" i="1"/>
  <c r="I7411" i="1"/>
  <c r="K7411" i="1"/>
  <c r="J7412" i="1"/>
  <c r="L7412" i="1"/>
  <c r="L7415" i="1" s="1"/>
  <c r="M7413" i="1"/>
  <c r="J7414" i="1"/>
  <c r="B7415" i="1"/>
  <c r="H7415" i="1"/>
  <c r="I7415" i="1"/>
  <c r="K7415" i="1"/>
  <c r="J7416" i="1"/>
  <c r="L7416" i="1"/>
  <c r="L7419" i="1" s="1"/>
  <c r="M7417" i="1"/>
  <c r="J7418" i="1"/>
  <c r="B7419" i="1"/>
  <c r="H7419" i="1"/>
  <c r="I7419" i="1"/>
  <c r="K7419" i="1"/>
  <c r="J7420" i="1"/>
  <c r="L7420" i="1"/>
  <c r="M7420" i="1" s="1"/>
  <c r="M7421" i="1"/>
  <c r="J7422" i="1"/>
  <c r="B7423" i="1"/>
  <c r="H7423" i="1"/>
  <c r="I7423" i="1"/>
  <c r="K7423" i="1"/>
  <c r="J7424" i="1"/>
  <c r="L7424" i="1"/>
  <c r="M7424" i="1" s="1"/>
  <c r="M7425" i="1"/>
  <c r="J7426" i="1"/>
  <c r="J7427" i="1"/>
  <c r="B7428" i="1"/>
  <c r="H7428" i="1"/>
  <c r="I7428" i="1"/>
  <c r="K7428" i="1"/>
  <c r="L7428" i="1"/>
  <c r="J7429" i="1"/>
  <c r="L7429" i="1"/>
  <c r="L7432" i="1" s="1"/>
  <c r="M7430" i="1"/>
  <c r="J7431" i="1"/>
  <c r="B7432" i="1"/>
  <c r="H7432" i="1"/>
  <c r="I7432" i="1"/>
  <c r="K7432" i="1"/>
  <c r="J7433" i="1"/>
  <c r="L7433" i="1"/>
  <c r="L7436" i="1" s="1"/>
  <c r="M7434" i="1"/>
  <c r="J7435" i="1"/>
  <c r="B7436" i="1"/>
  <c r="H7436" i="1"/>
  <c r="I7436" i="1"/>
  <c r="K7436" i="1"/>
  <c r="J7437" i="1"/>
  <c r="L7437" i="1"/>
  <c r="M7437" i="1" s="1"/>
  <c r="M7438" i="1"/>
  <c r="J7439" i="1"/>
  <c r="J7440" i="1"/>
  <c r="J7441" i="1"/>
  <c r="B7442" i="1"/>
  <c r="H7442" i="1"/>
  <c r="I7442" i="1"/>
  <c r="K7442" i="1"/>
  <c r="L7442" i="1"/>
  <c r="L7444" i="1" s="1"/>
  <c r="J7443" i="1"/>
  <c r="J7444" i="1" s="1"/>
  <c r="B7444" i="1"/>
  <c r="H7444" i="1"/>
  <c r="I7444" i="1"/>
  <c r="K7444" i="1"/>
  <c r="M7444" i="1"/>
  <c r="J7445" i="1"/>
  <c r="L7445" i="1"/>
  <c r="M7445" i="1" s="1"/>
  <c r="M7446" i="1"/>
  <c r="J7447" i="1"/>
  <c r="B7448" i="1"/>
  <c r="H7448" i="1"/>
  <c r="I7448" i="1"/>
  <c r="K7448" i="1"/>
  <c r="J7449" i="1"/>
  <c r="L7449" i="1"/>
  <c r="M7449" i="1" s="1"/>
  <c r="M7450" i="1"/>
  <c r="J7451" i="1"/>
  <c r="B7452" i="1"/>
  <c r="H7452" i="1"/>
  <c r="I7452" i="1"/>
  <c r="K7452" i="1"/>
  <c r="J7453" i="1"/>
  <c r="J7454" i="1" s="1"/>
  <c r="B7454" i="1"/>
  <c r="H7454" i="1"/>
  <c r="I7454" i="1"/>
  <c r="K7454" i="1"/>
  <c r="M7454" i="1"/>
  <c r="J7455" i="1"/>
  <c r="L7455" i="1"/>
  <c r="M7455" i="1" s="1"/>
  <c r="M7456" i="1"/>
  <c r="J7457" i="1"/>
  <c r="J7458" i="1"/>
  <c r="B7459" i="1"/>
  <c r="H7459" i="1"/>
  <c r="I7459" i="1"/>
  <c r="K7459" i="1"/>
  <c r="L7459" i="1"/>
  <c r="J7460" i="1"/>
  <c r="L7460" i="1"/>
  <c r="M7460" i="1" s="1"/>
  <c r="M7461" i="1"/>
  <c r="J7462" i="1"/>
  <c r="B7463" i="1"/>
  <c r="H7463" i="1"/>
  <c r="I7463" i="1"/>
  <c r="K7463" i="1"/>
  <c r="J7464" i="1"/>
  <c r="J7465" i="1" s="1"/>
  <c r="B7465" i="1"/>
  <c r="H7465" i="1"/>
  <c r="I7465" i="1"/>
  <c r="K7465" i="1"/>
  <c r="M7465" i="1"/>
  <c r="J7466" i="1"/>
  <c r="L7466" i="1"/>
  <c r="L7469" i="1" s="1"/>
  <c r="M7467" i="1"/>
  <c r="J7468" i="1"/>
  <c r="B7469" i="1"/>
  <c r="H7469" i="1"/>
  <c r="I7469" i="1"/>
  <c r="K7469" i="1"/>
  <c r="J7470" i="1"/>
  <c r="L7470" i="1"/>
  <c r="L7473" i="1" s="1"/>
  <c r="M7471" i="1"/>
  <c r="J7472" i="1"/>
  <c r="B7473" i="1"/>
  <c r="H7473" i="1"/>
  <c r="I7473" i="1"/>
  <c r="K7473" i="1"/>
  <c r="J7474" i="1"/>
  <c r="L7474" i="1"/>
  <c r="M7474" i="1" s="1"/>
  <c r="M7475" i="1"/>
  <c r="J7476" i="1"/>
  <c r="J7477" i="1"/>
  <c r="B7478" i="1"/>
  <c r="H7478" i="1"/>
  <c r="I7478" i="1"/>
  <c r="K7478" i="1"/>
  <c r="L7478" i="1"/>
  <c r="L7480" i="1" s="1"/>
  <c r="J7479" i="1"/>
  <c r="J7480" i="1" s="1"/>
  <c r="B7480" i="1"/>
  <c r="H7480" i="1"/>
  <c r="I7480" i="1"/>
  <c r="K7480" i="1"/>
  <c r="M7480" i="1"/>
  <c r="J7481" i="1"/>
  <c r="L7481" i="1"/>
  <c r="L7484" i="1" s="1"/>
  <c r="M7482" i="1"/>
  <c r="J7483" i="1"/>
  <c r="B7484" i="1"/>
  <c r="H7484" i="1"/>
  <c r="I7484" i="1"/>
  <c r="K7484" i="1"/>
  <c r="J7485" i="1"/>
  <c r="L7485" i="1"/>
  <c r="M7486" i="1"/>
  <c r="J7487" i="1"/>
  <c r="B7488" i="1"/>
  <c r="H7488" i="1"/>
  <c r="I7488" i="1"/>
  <c r="K7488" i="1"/>
  <c r="J7489" i="1"/>
  <c r="L7489" i="1"/>
  <c r="M7489" i="1" s="1"/>
  <c r="M7490" i="1"/>
  <c r="J7491" i="1"/>
  <c r="B7492" i="1"/>
  <c r="H7492" i="1"/>
  <c r="I7492" i="1"/>
  <c r="K7492" i="1"/>
  <c r="J7493" i="1"/>
  <c r="L7493" i="1"/>
  <c r="M7493" i="1" s="1"/>
  <c r="M7494" i="1"/>
  <c r="J7495" i="1"/>
  <c r="J7496" i="1"/>
  <c r="B7497" i="1"/>
  <c r="H7497" i="1"/>
  <c r="I7497" i="1"/>
  <c r="K7497" i="1"/>
  <c r="L7497" i="1"/>
  <c r="J7498" i="1"/>
  <c r="J7501" i="1" s="1"/>
  <c r="L7498" i="1"/>
  <c r="M7498" i="1" s="1"/>
  <c r="M7499" i="1"/>
  <c r="J7500" i="1"/>
  <c r="B7501" i="1"/>
  <c r="H7501" i="1"/>
  <c r="I7501" i="1"/>
  <c r="K7501" i="1"/>
  <c r="J7502" i="1"/>
  <c r="L7502" i="1"/>
  <c r="M7502" i="1" s="1"/>
  <c r="M7503" i="1"/>
  <c r="J7504" i="1"/>
  <c r="B7505" i="1"/>
  <c r="H7505" i="1"/>
  <c r="I7505" i="1"/>
  <c r="K7505" i="1"/>
  <c r="J7506" i="1"/>
  <c r="L7506" i="1"/>
  <c r="L7509" i="1" s="1"/>
  <c r="M7507" i="1"/>
  <c r="J7508" i="1"/>
  <c r="B7509" i="1"/>
  <c r="H7509" i="1"/>
  <c r="I7509" i="1"/>
  <c r="K7509" i="1"/>
  <c r="J7510" i="1"/>
  <c r="L7510" i="1"/>
  <c r="M7510" i="1" s="1"/>
  <c r="M7511" i="1"/>
  <c r="J7512" i="1"/>
  <c r="J7513" i="1"/>
  <c r="B7514" i="1"/>
  <c r="H7514" i="1"/>
  <c r="I7514" i="1"/>
  <c r="K7514" i="1"/>
  <c r="L7514" i="1"/>
  <c r="J7515" i="1"/>
  <c r="L7515" i="1"/>
  <c r="M7515" i="1" s="1"/>
  <c r="M7516" i="1"/>
  <c r="J7517" i="1"/>
  <c r="J7518" i="1"/>
  <c r="B7519" i="1"/>
  <c r="H7519" i="1"/>
  <c r="I7519" i="1"/>
  <c r="K7519" i="1"/>
  <c r="L7519" i="1"/>
  <c r="J7520" i="1"/>
  <c r="L7520" i="1"/>
  <c r="M7520" i="1" s="1"/>
  <c r="M7521" i="1"/>
  <c r="J7522" i="1"/>
  <c r="B7523" i="1"/>
  <c r="H7523" i="1"/>
  <c r="I7523" i="1"/>
  <c r="K7523" i="1"/>
  <c r="J7524" i="1"/>
  <c r="J7525" i="1" s="1"/>
  <c r="B7525" i="1"/>
  <c r="H7525" i="1"/>
  <c r="I7525" i="1"/>
  <c r="K7525" i="1"/>
  <c r="M7525" i="1"/>
  <c r="J7526" i="1"/>
  <c r="L7526" i="1"/>
  <c r="M7526" i="1" s="1"/>
  <c r="M7527" i="1"/>
  <c r="J7528" i="1"/>
  <c r="J7529" i="1"/>
  <c r="B7530" i="1"/>
  <c r="H7530" i="1"/>
  <c r="I7530" i="1"/>
  <c r="K7530" i="1"/>
  <c r="L7530" i="1"/>
  <c r="J7531" i="1"/>
  <c r="L7531" i="1"/>
  <c r="L7534" i="1" s="1"/>
  <c r="L7536" i="1" s="1"/>
  <c r="M7532" i="1"/>
  <c r="J7533" i="1"/>
  <c r="B7534" i="1"/>
  <c r="H7534" i="1"/>
  <c r="I7534" i="1"/>
  <c r="K7534" i="1"/>
  <c r="J7535" i="1"/>
  <c r="J7536" i="1" s="1"/>
  <c r="B7536" i="1"/>
  <c r="H7536" i="1"/>
  <c r="I7536" i="1"/>
  <c r="K7536" i="1"/>
  <c r="M7536" i="1"/>
  <c r="J7537" i="1"/>
  <c r="L7537" i="1"/>
  <c r="L7540" i="1" s="1"/>
  <c r="M7538" i="1"/>
  <c r="J7539" i="1"/>
  <c r="B7540" i="1"/>
  <c r="H7540" i="1"/>
  <c r="I7540" i="1"/>
  <c r="K7540" i="1"/>
  <c r="J7541" i="1"/>
  <c r="L7541" i="1"/>
  <c r="L7544" i="1" s="1"/>
  <c r="M7542" i="1"/>
  <c r="J7543" i="1"/>
  <c r="B7544" i="1"/>
  <c r="H7544" i="1"/>
  <c r="I7544" i="1"/>
  <c r="K7544" i="1"/>
  <c r="J7545" i="1"/>
  <c r="L7545" i="1"/>
  <c r="L7548" i="1" s="1"/>
  <c r="M7546" i="1"/>
  <c r="J7547" i="1"/>
  <c r="B7548" i="1"/>
  <c r="H7548" i="1"/>
  <c r="I7548" i="1"/>
  <c r="K7548" i="1"/>
  <c r="J7549" i="1"/>
  <c r="L7549" i="1"/>
  <c r="L7552" i="1" s="1"/>
  <c r="M7550" i="1"/>
  <c r="J7551" i="1"/>
  <c r="B7552" i="1"/>
  <c r="H7552" i="1"/>
  <c r="I7552" i="1"/>
  <c r="K7552" i="1"/>
  <c r="J7553" i="1"/>
  <c r="L7553" i="1"/>
  <c r="M7553" i="1" s="1"/>
  <c r="M7554" i="1"/>
  <c r="J7555" i="1"/>
  <c r="J7556" i="1"/>
  <c r="B7557" i="1"/>
  <c r="H7557" i="1"/>
  <c r="I7557" i="1"/>
  <c r="K7557" i="1"/>
  <c r="L7557" i="1"/>
  <c r="J7558" i="1"/>
  <c r="L7558" i="1"/>
  <c r="M7558" i="1" s="1"/>
  <c r="M7559" i="1"/>
  <c r="J7560" i="1"/>
  <c r="J7561" i="1"/>
  <c r="B7562" i="1"/>
  <c r="H7562" i="1"/>
  <c r="I7562" i="1"/>
  <c r="K7562" i="1"/>
  <c r="L7562" i="1"/>
  <c r="J7563" i="1"/>
  <c r="L7563" i="1"/>
  <c r="M7563" i="1" s="1"/>
  <c r="M7564" i="1"/>
  <c r="J7565" i="1"/>
  <c r="J7566" i="1"/>
  <c r="J7567" i="1"/>
  <c r="B7568" i="1"/>
  <c r="H7568" i="1"/>
  <c r="I7568" i="1"/>
  <c r="K7568" i="1"/>
  <c r="L7568" i="1"/>
  <c r="J7569" i="1"/>
  <c r="L7569" i="1"/>
  <c r="M7569" i="1" s="1"/>
  <c r="M7570" i="1"/>
  <c r="J7571" i="1"/>
  <c r="J7572" i="1"/>
  <c r="B7573" i="1"/>
  <c r="H7573" i="1"/>
  <c r="I7573" i="1"/>
  <c r="K7573" i="1"/>
  <c r="L7573" i="1"/>
  <c r="J7574" i="1"/>
  <c r="L7574" i="1"/>
  <c r="M7574" i="1" s="1"/>
  <c r="M7575" i="1"/>
  <c r="J7576" i="1"/>
  <c r="B7577" i="1"/>
  <c r="H7577" i="1"/>
  <c r="I7577" i="1"/>
  <c r="K7577" i="1"/>
  <c r="J7578" i="1"/>
  <c r="L7578" i="1"/>
  <c r="M7578" i="1" s="1"/>
  <c r="M7579" i="1"/>
  <c r="J7580" i="1"/>
  <c r="J7581" i="1"/>
  <c r="B7582" i="1"/>
  <c r="H7582" i="1"/>
  <c r="I7582" i="1"/>
  <c r="K7582" i="1"/>
  <c r="L7582" i="1"/>
  <c r="J7583" i="1"/>
  <c r="L7583" i="1"/>
  <c r="M7583" i="1" s="1"/>
  <c r="M7584" i="1"/>
  <c r="J7585" i="1"/>
  <c r="J7586" i="1"/>
  <c r="B7587" i="1"/>
  <c r="H7587" i="1"/>
  <c r="I7587" i="1"/>
  <c r="K7587" i="1"/>
  <c r="L7587" i="1"/>
  <c r="J7588" i="1"/>
  <c r="L7588" i="1"/>
  <c r="M7588" i="1" s="1"/>
  <c r="M7589" i="1"/>
  <c r="J7590" i="1"/>
  <c r="B7591" i="1"/>
  <c r="H7591" i="1"/>
  <c r="I7591" i="1"/>
  <c r="K7591" i="1"/>
  <c r="J7592" i="1"/>
  <c r="J7594" i="1" s="1"/>
  <c r="L7592" i="1"/>
  <c r="M7596" i="1" s="1"/>
  <c r="M7593" i="1"/>
  <c r="B7594" i="1"/>
  <c r="H7594" i="1"/>
  <c r="I7594" i="1"/>
  <c r="K7594" i="1"/>
  <c r="J7595" i="1"/>
  <c r="L7595" i="1"/>
  <c r="M7595" i="1" s="1"/>
  <c r="J7597" i="1"/>
  <c r="J7598" i="1"/>
  <c r="B7599" i="1"/>
  <c r="H7599" i="1"/>
  <c r="I7599" i="1"/>
  <c r="K7599" i="1"/>
  <c r="L7599" i="1"/>
  <c r="J7600" i="1"/>
  <c r="L7600" i="1"/>
  <c r="M7600" i="1" s="1"/>
  <c r="M7601" i="1"/>
  <c r="J7602" i="1"/>
  <c r="B7603" i="1"/>
  <c r="H7603" i="1"/>
  <c r="I7603" i="1"/>
  <c r="K7603" i="1"/>
  <c r="J7604" i="1"/>
  <c r="L7604" i="1"/>
  <c r="M7604" i="1" s="1"/>
  <c r="M7605" i="1"/>
  <c r="J7606" i="1"/>
  <c r="B7607" i="1"/>
  <c r="H7607" i="1"/>
  <c r="I7607" i="1"/>
  <c r="K7607" i="1"/>
  <c r="J7608" i="1"/>
  <c r="J7609" i="1" s="1"/>
  <c r="B7609" i="1"/>
  <c r="H7609" i="1"/>
  <c r="I7609" i="1"/>
  <c r="K7609" i="1"/>
  <c r="M7609" i="1"/>
  <c r="J7610" i="1"/>
  <c r="L7610" i="1"/>
  <c r="M7610" i="1" s="1"/>
  <c r="M7611" i="1"/>
  <c r="J7612" i="1"/>
  <c r="J7613" i="1"/>
  <c r="B7614" i="1"/>
  <c r="H7614" i="1"/>
  <c r="I7614" i="1"/>
  <c r="K7614" i="1"/>
  <c r="L7614" i="1"/>
  <c r="J7615" i="1"/>
  <c r="L7615" i="1"/>
  <c r="L7618" i="1" s="1"/>
  <c r="L7620" i="1" s="1"/>
  <c r="L7622" i="1" s="1"/>
  <c r="M7616" i="1"/>
  <c r="J7617" i="1"/>
  <c r="B7618" i="1"/>
  <c r="H7618" i="1"/>
  <c r="I7618" i="1"/>
  <c r="K7618" i="1"/>
  <c r="J7619" i="1"/>
  <c r="J7620" i="1" s="1"/>
  <c r="B7620" i="1"/>
  <c r="H7620" i="1"/>
  <c r="I7620" i="1"/>
  <c r="K7620" i="1"/>
  <c r="M7620" i="1"/>
  <c r="J7621" i="1"/>
  <c r="J7622" i="1" s="1"/>
  <c r="B7622" i="1"/>
  <c r="H7622" i="1"/>
  <c r="I7622" i="1"/>
  <c r="K7622" i="1"/>
  <c r="M7622" i="1"/>
  <c r="J7623" i="1"/>
  <c r="L7623" i="1"/>
  <c r="M7623" i="1" s="1"/>
  <c r="M7624" i="1"/>
  <c r="J7625" i="1"/>
  <c r="J7626" i="1"/>
  <c r="B7627" i="1"/>
  <c r="H7627" i="1"/>
  <c r="I7627" i="1"/>
  <c r="K7627" i="1"/>
  <c r="L7627" i="1"/>
  <c r="J7628" i="1"/>
  <c r="L7628" i="1"/>
  <c r="M7628" i="1" s="1"/>
  <c r="M7629" i="1"/>
  <c r="J7630" i="1"/>
  <c r="B7631" i="1"/>
  <c r="H7631" i="1"/>
  <c r="I7631" i="1"/>
  <c r="K7631" i="1"/>
  <c r="L7631" i="1"/>
  <c r="J7632" i="1"/>
  <c r="L7632" i="1"/>
  <c r="M7632" i="1" s="1"/>
  <c r="M7633" i="1"/>
  <c r="J7634" i="1"/>
  <c r="B7635" i="1"/>
  <c r="H7635" i="1"/>
  <c r="I7635" i="1"/>
  <c r="K7635" i="1"/>
  <c r="J7636" i="1"/>
  <c r="J7637" i="1" s="1"/>
  <c r="B7637" i="1"/>
  <c r="H7637" i="1"/>
  <c r="I7637" i="1"/>
  <c r="K7637" i="1"/>
  <c r="M7637" i="1"/>
  <c r="J7638" i="1"/>
  <c r="L7638" i="1"/>
  <c r="M7638" i="1" s="1"/>
  <c r="M7639" i="1"/>
  <c r="J7640" i="1"/>
  <c r="J7641" i="1"/>
  <c r="B7642" i="1"/>
  <c r="H7642" i="1"/>
  <c r="I7642" i="1"/>
  <c r="K7642" i="1"/>
  <c r="L7642" i="1"/>
  <c r="L7644" i="1" s="1"/>
  <c r="J7643" i="1"/>
  <c r="J7644" i="1" s="1"/>
  <c r="B7644" i="1"/>
  <c r="H7644" i="1"/>
  <c r="I7644" i="1"/>
  <c r="K7644" i="1"/>
  <c r="M7644" i="1"/>
  <c r="J7645" i="1"/>
  <c r="L7645" i="1"/>
  <c r="L7648" i="1" s="1"/>
  <c r="M7646" i="1"/>
  <c r="J7647" i="1"/>
  <c r="B7648" i="1"/>
  <c r="H7648" i="1"/>
  <c r="I7648" i="1"/>
  <c r="K7648" i="1"/>
  <c r="J7649" i="1"/>
  <c r="L7649" i="1"/>
  <c r="L7652" i="1" s="1"/>
  <c r="L7654" i="1" s="1"/>
  <c r="L7656" i="1" s="1"/>
  <c r="M7650" i="1"/>
  <c r="J7651" i="1"/>
  <c r="B7652" i="1"/>
  <c r="H7652" i="1"/>
  <c r="I7652" i="1"/>
  <c r="K7652" i="1"/>
  <c r="J7653" i="1"/>
  <c r="J7654" i="1" s="1"/>
  <c r="B7654" i="1"/>
  <c r="H7654" i="1"/>
  <c r="I7654" i="1"/>
  <c r="K7654" i="1"/>
  <c r="M7654" i="1"/>
  <c r="J7655" i="1"/>
  <c r="J7656" i="1" s="1"/>
  <c r="B7656" i="1"/>
  <c r="H7656" i="1"/>
  <c r="I7656" i="1"/>
  <c r="K7656" i="1"/>
  <c r="M7656" i="1"/>
  <c r="J7657" i="1"/>
  <c r="L7657" i="1"/>
  <c r="M7657" i="1" s="1"/>
  <c r="M7658" i="1"/>
  <c r="J7659" i="1"/>
  <c r="J7660" i="1"/>
  <c r="B7661" i="1"/>
  <c r="H7661" i="1"/>
  <c r="I7661" i="1"/>
  <c r="K7661" i="1"/>
  <c r="L7661" i="1"/>
  <c r="J7662" i="1"/>
  <c r="L7662" i="1"/>
  <c r="L7665" i="1" s="1"/>
  <c r="M7663" i="1"/>
  <c r="J7664" i="1"/>
  <c r="B7665" i="1"/>
  <c r="H7665" i="1"/>
  <c r="I7665" i="1"/>
  <c r="K7665" i="1"/>
  <c r="J7666" i="1"/>
  <c r="L7666" i="1"/>
  <c r="L7669" i="1" s="1"/>
  <c r="M7667" i="1"/>
  <c r="J7668" i="1"/>
  <c r="B7669" i="1"/>
  <c r="H7669" i="1"/>
  <c r="I7669" i="1"/>
  <c r="K7669" i="1"/>
  <c r="J7670" i="1"/>
  <c r="L7670" i="1"/>
  <c r="M7670" i="1" s="1"/>
  <c r="M7671" i="1"/>
  <c r="J7672" i="1"/>
  <c r="B7673" i="1"/>
  <c r="H7673" i="1"/>
  <c r="I7673" i="1"/>
  <c r="K7673" i="1"/>
  <c r="L7673" i="1"/>
  <c r="L7675" i="1" s="1"/>
  <c r="J7674" i="1"/>
  <c r="J7675" i="1" s="1"/>
  <c r="B7675" i="1"/>
  <c r="H7675" i="1"/>
  <c r="I7675" i="1"/>
  <c r="K7675" i="1"/>
  <c r="M7675" i="1"/>
  <c r="J7676" i="1"/>
  <c r="L7676" i="1"/>
  <c r="L7679" i="1" s="1"/>
  <c r="M7677" i="1"/>
  <c r="J7678" i="1"/>
  <c r="B7679" i="1"/>
  <c r="H7679" i="1"/>
  <c r="I7679" i="1"/>
  <c r="K7679" i="1"/>
  <c r="J7680" i="1"/>
  <c r="L7680" i="1"/>
  <c r="M7680" i="1" s="1"/>
  <c r="M7681" i="1"/>
  <c r="J7682" i="1"/>
  <c r="J7683" i="1"/>
  <c r="B7684" i="1"/>
  <c r="H7684" i="1"/>
  <c r="I7684" i="1"/>
  <c r="K7684" i="1"/>
  <c r="L7684" i="1"/>
  <c r="J7685" i="1"/>
  <c r="L7685" i="1"/>
  <c r="M7686" i="1"/>
  <c r="J7687" i="1"/>
  <c r="B7688" i="1"/>
  <c r="H7688" i="1"/>
  <c r="I7688" i="1"/>
  <c r="K7688" i="1"/>
  <c r="J7689" i="1"/>
  <c r="L7689" i="1"/>
  <c r="M7690" i="1"/>
  <c r="J7691" i="1"/>
  <c r="J7692" i="1" s="1"/>
  <c r="B7692" i="1"/>
  <c r="H7692" i="1"/>
  <c r="I7692" i="1"/>
  <c r="K7692" i="1"/>
  <c r="J7693" i="1"/>
  <c r="L7693" i="1"/>
  <c r="M7694" i="1"/>
  <c r="J7695" i="1"/>
  <c r="B7696" i="1"/>
  <c r="H7696" i="1"/>
  <c r="I7696" i="1"/>
  <c r="K7696" i="1"/>
  <c r="J7697" i="1"/>
  <c r="J7698" i="1"/>
  <c r="B7699" i="1"/>
  <c r="H7699" i="1"/>
  <c r="I7699" i="1"/>
  <c r="K7699" i="1"/>
  <c r="M7699" i="1"/>
  <c r="J7700" i="1"/>
  <c r="L7700" i="1"/>
  <c r="M7700" i="1" s="1"/>
  <c r="M7701" i="1"/>
  <c r="J7702" i="1"/>
  <c r="B7703" i="1"/>
  <c r="H7703" i="1"/>
  <c r="I7703" i="1"/>
  <c r="K7703" i="1"/>
  <c r="J7704" i="1"/>
  <c r="L7704" i="1"/>
  <c r="L7707" i="1" s="1"/>
  <c r="L7709" i="1" s="1"/>
  <c r="M7705" i="1"/>
  <c r="J7706" i="1"/>
  <c r="B7707" i="1"/>
  <c r="H7707" i="1"/>
  <c r="I7707" i="1"/>
  <c r="K7707" i="1"/>
  <c r="J7708" i="1"/>
  <c r="J7709" i="1" s="1"/>
  <c r="B7709" i="1"/>
  <c r="H7709" i="1"/>
  <c r="I7709" i="1"/>
  <c r="K7709" i="1"/>
  <c r="M7709" i="1"/>
  <c r="J7710" i="1"/>
  <c r="J7712" i="1" s="1"/>
  <c r="L7710" i="1"/>
  <c r="M7714" i="1" s="1"/>
  <c r="M7711" i="1"/>
  <c r="B7712" i="1"/>
  <c r="H7712" i="1"/>
  <c r="I7712" i="1"/>
  <c r="K7712" i="1"/>
  <c r="J7713" i="1"/>
  <c r="L7713" i="1"/>
  <c r="J7715" i="1"/>
  <c r="B7716" i="1"/>
  <c r="H7716" i="1"/>
  <c r="I7716" i="1"/>
  <c r="K7716" i="1"/>
  <c r="J7717" i="1"/>
  <c r="L7717" i="1"/>
  <c r="M7718" i="1"/>
  <c r="J7719" i="1"/>
  <c r="B7720" i="1"/>
  <c r="H7720" i="1"/>
  <c r="I7720" i="1"/>
  <c r="K7720" i="1"/>
  <c r="J7721" i="1"/>
  <c r="L7721" i="1"/>
  <c r="M7722" i="1"/>
  <c r="J7723" i="1"/>
  <c r="B7724" i="1"/>
  <c r="H7724" i="1"/>
  <c r="I7724" i="1"/>
  <c r="K7724" i="1"/>
  <c r="J7725" i="1"/>
  <c r="J7726" i="1" s="1"/>
  <c r="B7726" i="1"/>
  <c r="H7726" i="1"/>
  <c r="I7726" i="1"/>
  <c r="K7726" i="1"/>
  <c r="M7726" i="1"/>
  <c r="J7727" i="1"/>
  <c r="L7727" i="1"/>
  <c r="M7727" i="1" s="1"/>
  <c r="M7728" i="1"/>
  <c r="J7729" i="1"/>
  <c r="J7730" i="1"/>
  <c r="B7731" i="1"/>
  <c r="H7731" i="1"/>
  <c r="I7731" i="1"/>
  <c r="K7731" i="1"/>
  <c r="L7731" i="1"/>
  <c r="L7733" i="1" s="1"/>
  <c r="L7735" i="1" s="1"/>
  <c r="J7732" i="1"/>
  <c r="J7733" i="1" s="1"/>
  <c r="B7733" i="1"/>
  <c r="H7733" i="1"/>
  <c r="I7733" i="1"/>
  <c r="K7733" i="1"/>
  <c r="M7733" i="1"/>
  <c r="J7734" i="1"/>
  <c r="J7735" i="1" s="1"/>
  <c r="B7735" i="1"/>
  <c r="H7735" i="1"/>
  <c r="I7735" i="1"/>
  <c r="K7735" i="1"/>
  <c r="M7735" i="1"/>
  <c r="J7736" i="1"/>
  <c r="L7736" i="1"/>
  <c r="M7736" i="1" s="1"/>
  <c r="M7740" i="1" s="1"/>
  <c r="M7737" i="1"/>
  <c r="J7738" i="1"/>
  <c r="J7739" i="1"/>
  <c r="B7740" i="1"/>
  <c r="H7740" i="1"/>
  <c r="I7740" i="1"/>
  <c r="K7740" i="1"/>
  <c r="L7740" i="1"/>
  <c r="J7741" i="1"/>
  <c r="L7741" i="1"/>
  <c r="M7741" i="1" s="1"/>
  <c r="M7742" i="1"/>
  <c r="J7743" i="1"/>
  <c r="J7744" i="1"/>
  <c r="J7745" i="1"/>
  <c r="B7746" i="1"/>
  <c r="H7746" i="1"/>
  <c r="I7746" i="1"/>
  <c r="K7746" i="1"/>
  <c r="L7746" i="1"/>
  <c r="L7748" i="1" s="1"/>
  <c r="J7747" i="1"/>
  <c r="J7748" i="1" s="1"/>
  <c r="B7748" i="1"/>
  <c r="H7748" i="1"/>
  <c r="I7748" i="1"/>
  <c r="K7748" i="1"/>
  <c r="M7748" i="1"/>
  <c r="J7749" i="1"/>
  <c r="L7749" i="1"/>
  <c r="M7750" i="1"/>
  <c r="J7751" i="1"/>
  <c r="B7752" i="1"/>
  <c r="H7752" i="1"/>
  <c r="I7752" i="1"/>
  <c r="K7752" i="1"/>
  <c r="J7753" i="1"/>
  <c r="L7753" i="1"/>
  <c r="M7753" i="1" s="1"/>
  <c r="M7754" i="1"/>
  <c r="J7755" i="1"/>
  <c r="J7756" i="1"/>
  <c r="B7757" i="1"/>
  <c r="H7757" i="1"/>
  <c r="I7757" i="1"/>
  <c r="K7757" i="1"/>
  <c r="L7757" i="1"/>
  <c r="J7758" i="1"/>
  <c r="L7758" i="1"/>
  <c r="M7758" i="1" s="1"/>
  <c r="M7759" i="1"/>
  <c r="J7760" i="1"/>
  <c r="J7761" i="1"/>
  <c r="B7762" i="1"/>
  <c r="H7762" i="1"/>
  <c r="I7762" i="1"/>
  <c r="K7762" i="1"/>
  <c r="L7762" i="1"/>
  <c r="J7763" i="1"/>
  <c r="L7763" i="1"/>
  <c r="M7763" i="1" s="1"/>
  <c r="M7764" i="1"/>
  <c r="J7765" i="1"/>
  <c r="J7766" i="1"/>
  <c r="B7767" i="1"/>
  <c r="H7767" i="1"/>
  <c r="I7767" i="1"/>
  <c r="K7767" i="1"/>
  <c r="L7767" i="1"/>
  <c r="J7768" i="1"/>
  <c r="L7768" i="1"/>
  <c r="L7771" i="1" s="1"/>
  <c r="M7769" i="1"/>
  <c r="J7770" i="1"/>
  <c r="B7771" i="1"/>
  <c r="H7771" i="1"/>
  <c r="I7771" i="1"/>
  <c r="K7771" i="1"/>
  <c r="J7772" i="1"/>
  <c r="L7772" i="1"/>
  <c r="L7775" i="1" s="1"/>
  <c r="L7777" i="1" s="1"/>
  <c r="M7773" i="1"/>
  <c r="J7774" i="1"/>
  <c r="B7775" i="1"/>
  <c r="H7775" i="1"/>
  <c r="I7775" i="1"/>
  <c r="K7775" i="1"/>
  <c r="J7776" i="1"/>
  <c r="J7777" i="1" s="1"/>
  <c r="B7777" i="1"/>
  <c r="H7777" i="1"/>
  <c r="I7777" i="1"/>
  <c r="K7777" i="1"/>
  <c r="M7777" i="1"/>
  <c r="J7778" i="1"/>
  <c r="L7778" i="1"/>
  <c r="L7781" i="1" s="1"/>
  <c r="M7779" i="1"/>
  <c r="J7780" i="1"/>
  <c r="B7781" i="1"/>
  <c r="H7781" i="1"/>
  <c r="I7781" i="1"/>
  <c r="K7781" i="1"/>
  <c r="J7782" i="1"/>
  <c r="L7782" i="1"/>
  <c r="L7785" i="1" s="1"/>
  <c r="L7787" i="1" s="1"/>
  <c r="L7789" i="1" s="1"/>
  <c r="M7783" i="1"/>
  <c r="J7784" i="1"/>
  <c r="B7785" i="1"/>
  <c r="H7785" i="1"/>
  <c r="I7785" i="1"/>
  <c r="K7785" i="1"/>
  <c r="J7786" i="1"/>
  <c r="J7787" i="1" s="1"/>
  <c r="B7787" i="1"/>
  <c r="H7787" i="1"/>
  <c r="I7787" i="1"/>
  <c r="K7787" i="1"/>
  <c r="M7787" i="1"/>
  <c r="J7788" i="1"/>
  <c r="J7789" i="1" s="1"/>
  <c r="B7789" i="1"/>
  <c r="H7789" i="1"/>
  <c r="I7789" i="1"/>
  <c r="K7789" i="1"/>
  <c r="M7789" i="1"/>
  <c r="J7790" i="1"/>
  <c r="L7790" i="1"/>
  <c r="L7793" i="1" s="1"/>
  <c r="M7791" i="1"/>
  <c r="J7792" i="1"/>
  <c r="B7793" i="1"/>
  <c r="H7793" i="1"/>
  <c r="I7793" i="1"/>
  <c r="K7793" i="1"/>
  <c r="J7794" i="1"/>
  <c r="L7794" i="1"/>
  <c r="M7794" i="1" s="1"/>
  <c r="M7798" i="1" s="1"/>
  <c r="M7795" i="1"/>
  <c r="J7796" i="1"/>
  <c r="J7797" i="1"/>
  <c r="B7798" i="1"/>
  <c r="H7798" i="1"/>
  <c r="I7798" i="1"/>
  <c r="K7798" i="1"/>
  <c r="L7798" i="1"/>
  <c r="J7799" i="1"/>
  <c r="L7799" i="1"/>
  <c r="M7799" i="1" s="1"/>
  <c r="M7800" i="1"/>
  <c r="J7801" i="1"/>
  <c r="J7802" i="1"/>
  <c r="B7803" i="1"/>
  <c r="H7803" i="1"/>
  <c r="I7803" i="1"/>
  <c r="K7803" i="1"/>
  <c r="L7803" i="1"/>
  <c r="J7804" i="1"/>
  <c r="L7804" i="1"/>
  <c r="L7807" i="1" s="1"/>
  <c r="L7809" i="1" s="1"/>
  <c r="L7811" i="1" s="1"/>
  <c r="L7813" i="1" s="1"/>
  <c r="M7805" i="1"/>
  <c r="J7806" i="1"/>
  <c r="B7807" i="1"/>
  <c r="H7807" i="1"/>
  <c r="I7807" i="1"/>
  <c r="K7807" i="1"/>
  <c r="J7808" i="1"/>
  <c r="J7809" i="1" s="1"/>
  <c r="B7809" i="1"/>
  <c r="H7809" i="1"/>
  <c r="I7809" i="1"/>
  <c r="K7809" i="1"/>
  <c r="M7809" i="1"/>
  <c r="J7810" i="1"/>
  <c r="J7811" i="1" s="1"/>
  <c r="B7811" i="1"/>
  <c r="H7811" i="1"/>
  <c r="I7811" i="1"/>
  <c r="K7811" i="1"/>
  <c r="M7811" i="1"/>
  <c r="J7812" i="1"/>
  <c r="J7813" i="1" s="1"/>
  <c r="B7813" i="1"/>
  <c r="H7813" i="1"/>
  <c r="I7813" i="1"/>
  <c r="K7813" i="1"/>
  <c r="M7813" i="1"/>
  <c r="J7814" i="1"/>
  <c r="L7814" i="1"/>
  <c r="L7817" i="1" s="1"/>
  <c r="M7815" i="1"/>
  <c r="J7816" i="1"/>
  <c r="B7817" i="1"/>
  <c r="H7817" i="1"/>
  <c r="I7817" i="1"/>
  <c r="K7817" i="1"/>
  <c r="J7818" i="1"/>
  <c r="L7818" i="1"/>
  <c r="M7818" i="1" s="1"/>
  <c r="M7819" i="1"/>
  <c r="J7820" i="1"/>
  <c r="B7821" i="1"/>
  <c r="H7821" i="1"/>
  <c r="I7821" i="1"/>
  <c r="K7821" i="1"/>
  <c r="J7822" i="1"/>
  <c r="J7823" i="1" s="1"/>
  <c r="B7823" i="1"/>
  <c r="H7823" i="1"/>
  <c r="I7823" i="1"/>
  <c r="K7823" i="1"/>
  <c r="M7823" i="1"/>
  <c r="J7824" i="1"/>
  <c r="L7824" i="1"/>
  <c r="M7824" i="1" s="1"/>
  <c r="M7825" i="1"/>
  <c r="J7826" i="1"/>
  <c r="J7827" i="1"/>
  <c r="B7828" i="1"/>
  <c r="H7828" i="1"/>
  <c r="I7828" i="1"/>
  <c r="K7828" i="1"/>
  <c r="L7828" i="1"/>
  <c r="J7829" i="1"/>
  <c r="L7829" i="1"/>
  <c r="M7829" i="1" s="1"/>
  <c r="M7830" i="1"/>
  <c r="J7831" i="1"/>
  <c r="B7832" i="1"/>
  <c r="H7832" i="1"/>
  <c r="I7832" i="1"/>
  <c r="K7832" i="1"/>
  <c r="J7833" i="1"/>
  <c r="L7833" i="1"/>
  <c r="M7833" i="1" s="1"/>
  <c r="M7834" i="1"/>
  <c r="J7835" i="1"/>
  <c r="B7836" i="1"/>
  <c r="H7836" i="1"/>
  <c r="I7836" i="1"/>
  <c r="K7836" i="1"/>
  <c r="J7837" i="1"/>
  <c r="L7837" i="1"/>
  <c r="M7837" i="1" s="1"/>
  <c r="M7838" i="1"/>
  <c r="J7839" i="1"/>
  <c r="B7840" i="1"/>
  <c r="H7840" i="1"/>
  <c r="I7840" i="1"/>
  <c r="K7840" i="1"/>
  <c r="J7841" i="1"/>
  <c r="L7841" i="1"/>
  <c r="M7841" i="1" s="1"/>
  <c r="M7842" i="1"/>
  <c r="J7843" i="1"/>
  <c r="B7844" i="1"/>
  <c r="H7844" i="1"/>
  <c r="I7844" i="1"/>
  <c r="K7844" i="1"/>
  <c r="J7845" i="1"/>
  <c r="J7846" i="1" s="1"/>
  <c r="B7846" i="1"/>
  <c r="H7846" i="1"/>
  <c r="I7846" i="1"/>
  <c r="K7846" i="1"/>
  <c r="M7846" i="1"/>
  <c r="J7847" i="1"/>
  <c r="L7847" i="1"/>
  <c r="L7850" i="1" s="1"/>
  <c r="L7852" i="1" s="1"/>
  <c r="M7848" i="1"/>
  <c r="J7849" i="1"/>
  <c r="B7850" i="1"/>
  <c r="H7850" i="1"/>
  <c r="I7850" i="1"/>
  <c r="K7850" i="1"/>
  <c r="J7851" i="1"/>
  <c r="J7852" i="1" s="1"/>
  <c r="B7852" i="1"/>
  <c r="H7852" i="1"/>
  <c r="I7852" i="1"/>
  <c r="K7852" i="1"/>
  <c r="M7852" i="1"/>
  <c r="J7853" i="1"/>
  <c r="L7853" i="1"/>
  <c r="L7856" i="1" s="1"/>
  <c r="M7854" i="1"/>
  <c r="J7855" i="1"/>
  <c r="B7856" i="1"/>
  <c r="H7856" i="1"/>
  <c r="I7856" i="1"/>
  <c r="K7856" i="1"/>
  <c r="J7857" i="1"/>
  <c r="L7857" i="1"/>
  <c r="L7860" i="1" s="1"/>
  <c r="M7858" i="1"/>
  <c r="J7859" i="1"/>
  <c r="B7860" i="1"/>
  <c r="H7860" i="1"/>
  <c r="I7860" i="1"/>
  <c r="K7860" i="1"/>
  <c r="J7861" i="1"/>
  <c r="L7861" i="1"/>
  <c r="M7861" i="1" s="1"/>
  <c r="M7862" i="1"/>
  <c r="J7863" i="1"/>
  <c r="J7864" i="1"/>
  <c r="B7865" i="1"/>
  <c r="H7865" i="1"/>
  <c r="I7865" i="1"/>
  <c r="K7865" i="1"/>
  <c r="L7865" i="1"/>
  <c r="J7866" i="1"/>
  <c r="L7866" i="1"/>
  <c r="L7869" i="1" s="1"/>
  <c r="M7867" i="1"/>
  <c r="J7868" i="1"/>
  <c r="B7869" i="1"/>
  <c r="H7869" i="1"/>
  <c r="I7869" i="1"/>
  <c r="K7869" i="1"/>
  <c r="J7870" i="1"/>
  <c r="L7870" i="1"/>
  <c r="M7870" i="1" s="1"/>
  <c r="M7871" i="1"/>
  <c r="J7872" i="1"/>
  <c r="B7873" i="1"/>
  <c r="H7873" i="1"/>
  <c r="I7873" i="1"/>
  <c r="K7873" i="1"/>
  <c r="J7874" i="1"/>
  <c r="L7874" i="1"/>
  <c r="M7874" i="1" s="1"/>
  <c r="M7875" i="1"/>
  <c r="J7876" i="1"/>
  <c r="B7877" i="1"/>
  <c r="H7877" i="1"/>
  <c r="I7877" i="1"/>
  <c r="K7877" i="1"/>
  <c r="J7878" i="1"/>
  <c r="L7878" i="1"/>
  <c r="M7878" i="1" s="1"/>
  <c r="M7879" i="1"/>
  <c r="J7880" i="1"/>
  <c r="B7881" i="1"/>
  <c r="H7881" i="1"/>
  <c r="I7881" i="1"/>
  <c r="K7881" i="1"/>
  <c r="J7882" i="1"/>
  <c r="L7882" i="1"/>
  <c r="L7885" i="1" s="1"/>
  <c r="M7883" i="1"/>
  <c r="J7884" i="1"/>
  <c r="B7885" i="1"/>
  <c r="H7885" i="1"/>
  <c r="I7885" i="1"/>
  <c r="K7885" i="1"/>
  <c r="J7886" i="1"/>
  <c r="L7886" i="1"/>
  <c r="L7889" i="1" s="1"/>
  <c r="M7887" i="1"/>
  <c r="J7888" i="1"/>
  <c r="B7889" i="1"/>
  <c r="H7889" i="1"/>
  <c r="I7889" i="1"/>
  <c r="K7889" i="1"/>
  <c r="J7890" i="1"/>
  <c r="L7890" i="1"/>
  <c r="L7893" i="1" s="1"/>
  <c r="M7891" i="1"/>
  <c r="J7892" i="1"/>
  <c r="B7893" i="1"/>
  <c r="H7893" i="1"/>
  <c r="I7893" i="1"/>
  <c r="K7893" i="1"/>
  <c r="J7894" i="1"/>
  <c r="L7894" i="1"/>
  <c r="M7894" i="1" s="1"/>
  <c r="M7895" i="1"/>
  <c r="J7896" i="1"/>
  <c r="B7897" i="1"/>
  <c r="H7897" i="1"/>
  <c r="I7897" i="1"/>
  <c r="K7897" i="1"/>
  <c r="J7898" i="1"/>
  <c r="L7898" i="1"/>
  <c r="L7901" i="1" s="1"/>
  <c r="L7903" i="1" s="1"/>
  <c r="M7899" i="1"/>
  <c r="J7900" i="1"/>
  <c r="B7901" i="1"/>
  <c r="H7901" i="1"/>
  <c r="I7901" i="1"/>
  <c r="K7901" i="1"/>
  <c r="J7902" i="1"/>
  <c r="J7903" i="1" s="1"/>
  <c r="B7903" i="1"/>
  <c r="H7903" i="1"/>
  <c r="I7903" i="1"/>
  <c r="K7903" i="1"/>
  <c r="M7903" i="1"/>
  <c r="J7904" i="1"/>
  <c r="L7904" i="1"/>
  <c r="M7904" i="1" s="1"/>
  <c r="M7905" i="1"/>
  <c r="J7906" i="1"/>
  <c r="J7907" i="1"/>
  <c r="B7908" i="1"/>
  <c r="H7908" i="1"/>
  <c r="I7908" i="1"/>
  <c r="K7908" i="1"/>
  <c r="L7908" i="1"/>
  <c r="L7910" i="1" s="1"/>
  <c r="J7909" i="1"/>
  <c r="J7910" i="1" s="1"/>
  <c r="B7910" i="1"/>
  <c r="H7910" i="1"/>
  <c r="I7910" i="1"/>
  <c r="K7910" i="1"/>
  <c r="M7910" i="1"/>
  <c r="J7911" i="1"/>
  <c r="L7911" i="1"/>
  <c r="M7912" i="1"/>
  <c r="J7913" i="1"/>
  <c r="B7914" i="1"/>
  <c r="H7914" i="1"/>
  <c r="I7914" i="1"/>
  <c r="K7914" i="1"/>
  <c r="J7915" i="1"/>
  <c r="L7915" i="1"/>
  <c r="M7916" i="1"/>
  <c r="J7917" i="1"/>
  <c r="B7918" i="1"/>
  <c r="H7918" i="1"/>
  <c r="I7918" i="1"/>
  <c r="K7918" i="1"/>
  <c r="J7919" i="1"/>
  <c r="L7919" i="1"/>
  <c r="M7919" i="1" s="1"/>
  <c r="M7920" i="1"/>
  <c r="J7921" i="1"/>
  <c r="J7922" i="1"/>
  <c r="B7923" i="1"/>
  <c r="H7923" i="1"/>
  <c r="I7923" i="1"/>
  <c r="K7923" i="1"/>
  <c r="L7923" i="1"/>
  <c r="J7924" i="1"/>
  <c r="L7924" i="1"/>
  <c r="M7924" i="1" s="1"/>
  <c r="M7925" i="1"/>
  <c r="J7926" i="1"/>
  <c r="B7927" i="1"/>
  <c r="H7927" i="1"/>
  <c r="I7927" i="1"/>
  <c r="K7927" i="1"/>
  <c r="J7928" i="1"/>
  <c r="J7932" i="1" s="1"/>
  <c r="L7928" i="1"/>
  <c r="M7928" i="1" s="1"/>
  <c r="M7929" i="1"/>
  <c r="J7930" i="1"/>
  <c r="J7931" i="1"/>
  <c r="B7932" i="1"/>
  <c r="H7932" i="1"/>
  <c r="I7932" i="1"/>
  <c r="K7932" i="1"/>
  <c r="L7932" i="1"/>
  <c r="J7933" i="1"/>
  <c r="L7933" i="1"/>
  <c r="M7933" i="1" s="1"/>
  <c r="M7934" i="1"/>
  <c r="J7935" i="1"/>
  <c r="J7936" i="1"/>
  <c r="J7937" i="1"/>
  <c r="B7938" i="1"/>
  <c r="H7938" i="1"/>
  <c r="I7938" i="1"/>
  <c r="K7938" i="1"/>
  <c r="L7938" i="1"/>
  <c r="J7939" i="1"/>
  <c r="L7939" i="1"/>
  <c r="M7939" i="1" s="1"/>
  <c r="M7940" i="1"/>
  <c r="J7941" i="1"/>
  <c r="J7942" i="1"/>
  <c r="B7943" i="1"/>
  <c r="H7943" i="1"/>
  <c r="I7943" i="1"/>
  <c r="K7943" i="1"/>
  <c r="L7943" i="1"/>
  <c r="J7944" i="1"/>
  <c r="L7944" i="1"/>
  <c r="M7945" i="1"/>
  <c r="J7946" i="1"/>
  <c r="B7947" i="1"/>
  <c r="H7947" i="1"/>
  <c r="I7947" i="1"/>
  <c r="K7947" i="1"/>
  <c r="J7948" i="1"/>
  <c r="L7948" i="1"/>
  <c r="L7951" i="1" s="1"/>
  <c r="M7949" i="1"/>
  <c r="J7950" i="1"/>
  <c r="B7951" i="1"/>
  <c r="H7951" i="1"/>
  <c r="I7951" i="1"/>
  <c r="K7951" i="1"/>
  <c r="J7952" i="1"/>
  <c r="L7952" i="1"/>
  <c r="M7952" i="1" s="1"/>
  <c r="M7953" i="1"/>
  <c r="J7954" i="1"/>
  <c r="B7955" i="1"/>
  <c r="H7955" i="1"/>
  <c r="I7955" i="1"/>
  <c r="K7955" i="1"/>
  <c r="J7956" i="1"/>
  <c r="L7956" i="1"/>
  <c r="M7956" i="1" s="1"/>
  <c r="M7957" i="1"/>
  <c r="J7958" i="1"/>
  <c r="B7959" i="1"/>
  <c r="H7959" i="1"/>
  <c r="I7959" i="1"/>
  <c r="K7959" i="1"/>
  <c r="J7960" i="1"/>
  <c r="L7960" i="1"/>
  <c r="M7960" i="1" s="1"/>
  <c r="M7961" i="1"/>
  <c r="J7962" i="1"/>
  <c r="B7963" i="1"/>
  <c r="H7963" i="1"/>
  <c r="I7963" i="1"/>
  <c r="K7963" i="1"/>
  <c r="J7964" i="1"/>
  <c r="L7964" i="1"/>
  <c r="M7964" i="1" s="1"/>
  <c r="M7965" i="1"/>
  <c r="J7966" i="1"/>
  <c r="B7967" i="1"/>
  <c r="H7967" i="1"/>
  <c r="I7967" i="1"/>
  <c r="K7967" i="1"/>
  <c r="J7968" i="1"/>
  <c r="J7971" i="1" s="1"/>
  <c r="L7968" i="1"/>
  <c r="L7971" i="1" s="1"/>
  <c r="M7969" i="1"/>
  <c r="J7970" i="1"/>
  <c r="B7971" i="1"/>
  <c r="H7971" i="1"/>
  <c r="I7971" i="1"/>
  <c r="K7971" i="1"/>
  <c r="J7972" i="1"/>
  <c r="L7972" i="1"/>
  <c r="M7972" i="1" s="1"/>
  <c r="M7973" i="1"/>
  <c r="J7974" i="1"/>
  <c r="J7975" i="1"/>
  <c r="B7976" i="1"/>
  <c r="H7976" i="1"/>
  <c r="I7976" i="1"/>
  <c r="K7976" i="1"/>
  <c r="L7976" i="1"/>
  <c r="J7977" i="1"/>
  <c r="L7977" i="1"/>
  <c r="M7977" i="1" s="1"/>
  <c r="M7978" i="1"/>
  <c r="J7979" i="1"/>
  <c r="J7980" i="1"/>
  <c r="J7981" i="1"/>
  <c r="B7982" i="1"/>
  <c r="H7982" i="1"/>
  <c r="I7982" i="1"/>
  <c r="K7982" i="1"/>
  <c r="L7982" i="1"/>
  <c r="J7983" i="1"/>
  <c r="L7983" i="1"/>
  <c r="M7984" i="1"/>
  <c r="J7985" i="1"/>
  <c r="B7986" i="1"/>
  <c r="H7986" i="1"/>
  <c r="I7986" i="1"/>
  <c r="K7986" i="1"/>
  <c r="J7987" i="1"/>
  <c r="L7987" i="1"/>
  <c r="M7988" i="1"/>
  <c r="J7989" i="1"/>
  <c r="B7990" i="1"/>
  <c r="H7990" i="1"/>
  <c r="I7990" i="1"/>
  <c r="K7990" i="1"/>
  <c r="J7991" i="1"/>
  <c r="L7991" i="1"/>
  <c r="M7992" i="1"/>
  <c r="J7993" i="1"/>
  <c r="B7994" i="1"/>
  <c r="H7994" i="1"/>
  <c r="I7994" i="1"/>
  <c r="K7994" i="1"/>
  <c r="J7995" i="1"/>
  <c r="L7995" i="1"/>
  <c r="M7996" i="1"/>
  <c r="J7997" i="1"/>
  <c r="B7998" i="1"/>
  <c r="H7998" i="1"/>
  <c r="I7998" i="1"/>
  <c r="K7998" i="1"/>
  <c r="J7999" i="1"/>
  <c r="L7999" i="1"/>
  <c r="M8000" i="1"/>
  <c r="J8001" i="1"/>
  <c r="B8002" i="1"/>
  <c r="H8002" i="1"/>
  <c r="I8002" i="1"/>
  <c r="K8002" i="1"/>
  <c r="J8003" i="1"/>
  <c r="L8003" i="1"/>
  <c r="M8004" i="1"/>
  <c r="J8005" i="1"/>
  <c r="B8006" i="1"/>
  <c r="H8006" i="1"/>
  <c r="I8006" i="1"/>
  <c r="K8006" i="1"/>
  <c r="J8007" i="1"/>
  <c r="J8008" i="1" s="1"/>
  <c r="B8008" i="1"/>
  <c r="H8008" i="1"/>
  <c r="I8008" i="1"/>
  <c r="K8008" i="1"/>
  <c r="M8008" i="1"/>
  <c r="J8009" i="1"/>
  <c r="L8009" i="1"/>
  <c r="L8012" i="1" s="1"/>
  <c r="M8010" i="1"/>
  <c r="J8011" i="1"/>
  <c r="B8012" i="1"/>
  <c r="H8012" i="1"/>
  <c r="I8012" i="1"/>
  <c r="K8012" i="1"/>
  <c r="J8013" i="1"/>
  <c r="L8013" i="1"/>
  <c r="L8016" i="1" s="1"/>
  <c r="M8014" i="1"/>
  <c r="J8015" i="1"/>
  <c r="B8016" i="1"/>
  <c r="H8016" i="1"/>
  <c r="I8016" i="1"/>
  <c r="K8016" i="1"/>
  <c r="J8017" i="1"/>
  <c r="J8020" i="1" s="1"/>
  <c r="L8017" i="1"/>
  <c r="L8020" i="1" s="1"/>
  <c r="M8018" i="1"/>
  <c r="J8019" i="1"/>
  <c r="B8020" i="1"/>
  <c r="H8020" i="1"/>
  <c r="I8020" i="1"/>
  <c r="K8020" i="1"/>
  <c r="J8021" i="1"/>
  <c r="L8021" i="1"/>
  <c r="L8024" i="1" s="1"/>
  <c r="M8022" i="1"/>
  <c r="J8023" i="1"/>
  <c r="B8024" i="1"/>
  <c r="H8024" i="1"/>
  <c r="I8024" i="1"/>
  <c r="K8024" i="1"/>
  <c r="J8025" i="1"/>
  <c r="L8025" i="1"/>
  <c r="L8028" i="1" s="1"/>
  <c r="M8026" i="1"/>
  <c r="J8027" i="1"/>
  <c r="B8028" i="1"/>
  <c r="H8028" i="1"/>
  <c r="I8028" i="1"/>
  <c r="K8028" i="1"/>
  <c r="J8029" i="1"/>
  <c r="J8032" i="1" s="1"/>
  <c r="L8029" i="1"/>
  <c r="L8032" i="1" s="1"/>
  <c r="M8030" i="1"/>
  <c r="J8031" i="1"/>
  <c r="B8032" i="1"/>
  <c r="H8032" i="1"/>
  <c r="I8032" i="1"/>
  <c r="K8032" i="1"/>
  <c r="J8033" i="1"/>
  <c r="L8033" i="1"/>
  <c r="M8033" i="1" s="1"/>
  <c r="M8034" i="1"/>
  <c r="J8035" i="1"/>
  <c r="J8036" i="1"/>
  <c r="B8037" i="1"/>
  <c r="H8037" i="1"/>
  <c r="I8037" i="1"/>
  <c r="K8037" i="1"/>
  <c r="L8037" i="1"/>
  <c r="J8038" i="1"/>
  <c r="L8038" i="1"/>
  <c r="M8038" i="1" s="1"/>
  <c r="M8039" i="1"/>
  <c r="J8040" i="1"/>
  <c r="J8041" i="1"/>
  <c r="B8042" i="1"/>
  <c r="H8042" i="1"/>
  <c r="I8042" i="1"/>
  <c r="K8042" i="1"/>
  <c r="L8042" i="1"/>
  <c r="J8043" i="1"/>
  <c r="L8043" i="1"/>
  <c r="M8043" i="1" s="1"/>
  <c r="M8044" i="1"/>
  <c r="J8045" i="1"/>
  <c r="J8046" i="1"/>
  <c r="J8047" i="1"/>
  <c r="B8048" i="1"/>
  <c r="H8048" i="1"/>
  <c r="I8048" i="1"/>
  <c r="K8048" i="1"/>
  <c r="L8048" i="1"/>
  <c r="J8049" i="1"/>
  <c r="L8049" i="1"/>
  <c r="M8049" i="1" s="1"/>
  <c r="M8050" i="1"/>
  <c r="J8051" i="1"/>
  <c r="J8052" i="1"/>
  <c r="B8053" i="1"/>
  <c r="H8053" i="1"/>
  <c r="I8053" i="1"/>
  <c r="K8053" i="1"/>
  <c r="L8053" i="1"/>
  <c r="J8054" i="1"/>
  <c r="L8054" i="1"/>
  <c r="M8054" i="1" s="1"/>
  <c r="M8055" i="1"/>
  <c r="J8056" i="1"/>
  <c r="B8057" i="1"/>
  <c r="H8057" i="1"/>
  <c r="I8057" i="1"/>
  <c r="K8057" i="1"/>
  <c r="J8058" i="1"/>
  <c r="L8058" i="1"/>
  <c r="M8058" i="1" s="1"/>
  <c r="M8059" i="1"/>
  <c r="J8060" i="1"/>
  <c r="B8061" i="1"/>
  <c r="H8061" i="1"/>
  <c r="I8061" i="1"/>
  <c r="K8061" i="1"/>
  <c r="J8062" i="1"/>
  <c r="L8062" i="1"/>
  <c r="L8065" i="1" s="1"/>
  <c r="M8063" i="1"/>
  <c r="J8064" i="1"/>
  <c r="B8065" i="1"/>
  <c r="H8065" i="1"/>
  <c r="I8065" i="1"/>
  <c r="K8065" i="1"/>
  <c r="J8066" i="1"/>
  <c r="L8066" i="1"/>
  <c r="L8069" i="1" s="1"/>
  <c r="M8067" i="1"/>
  <c r="J8068" i="1"/>
  <c r="B8069" i="1"/>
  <c r="H8069" i="1"/>
  <c r="I8069" i="1"/>
  <c r="K8069" i="1"/>
  <c r="J8070" i="1"/>
  <c r="L8070" i="1"/>
  <c r="L8073" i="1" s="1"/>
  <c r="M8071" i="1"/>
  <c r="J8072" i="1"/>
  <c r="B8073" i="1"/>
  <c r="H8073" i="1"/>
  <c r="I8073" i="1"/>
  <c r="K8073" i="1"/>
  <c r="J8074" i="1"/>
  <c r="L8074" i="1"/>
  <c r="M8074" i="1" s="1"/>
  <c r="M8075" i="1"/>
  <c r="J8076" i="1"/>
  <c r="J8077" i="1"/>
  <c r="B8078" i="1"/>
  <c r="H8078" i="1"/>
  <c r="I8078" i="1"/>
  <c r="K8078" i="1"/>
  <c r="L8078" i="1"/>
  <c r="J8079" i="1"/>
  <c r="L8079" i="1"/>
  <c r="M8080" i="1"/>
  <c r="J8081" i="1"/>
  <c r="B8082" i="1"/>
  <c r="H8082" i="1"/>
  <c r="I8082" i="1"/>
  <c r="K8082" i="1"/>
  <c r="J8083" i="1"/>
  <c r="L8083" i="1"/>
  <c r="M8084" i="1"/>
  <c r="J8085" i="1"/>
  <c r="B8086" i="1"/>
  <c r="H8086" i="1"/>
  <c r="I8086" i="1"/>
  <c r="K8086" i="1"/>
  <c r="J8087" i="1"/>
  <c r="L8087" i="1"/>
  <c r="M8088" i="1"/>
  <c r="J8089" i="1"/>
  <c r="B8090" i="1"/>
  <c r="H8090" i="1"/>
  <c r="I8090" i="1"/>
  <c r="K8090" i="1"/>
  <c r="J8091" i="1"/>
  <c r="L8091" i="1"/>
  <c r="M8092" i="1"/>
  <c r="J8093" i="1"/>
  <c r="B8094" i="1"/>
  <c r="H8094" i="1"/>
  <c r="I8094" i="1"/>
  <c r="K8094" i="1"/>
  <c r="J8095" i="1"/>
  <c r="L8095" i="1"/>
  <c r="M8095" i="1" s="1"/>
  <c r="M8096" i="1"/>
  <c r="J8097" i="1"/>
  <c r="J8098" i="1"/>
  <c r="J8099" i="1"/>
  <c r="B8100" i="1"/>
  <c r="H8100" i="1"/>
  <c r="I8100" i="1"/>
  <c r="K8100" i="1"/>
  <c r="L8100" i="1"/>
  <c r="J8101" i="1"/>
  <c r="L8101" i="1"/>
  <c r="M8102" i="1"/>
  <c r="J8103" i="1"/>
  <c r="B8104" i="1"/>
  <c r="H8104" i="1"/>
  <c r="I8104" i="1"/>
  <c r="K8104" i="1"/>
  <c r="J8105" i="1"/>
  <c r="L8105" i="1"/>
  <c r="M8105" i="1" s="1"/>
  <c r="M8106" i="1"/>
  <c r="J8107" i="1"/>
  <c r="J8108" i="1"/>
  <c r="J8109" i="1"/>
  <c r="B8110" i="1"/>
  <c r="H8110" i="1"/>
  <c r="I8110" i="1"/>
  <c r="K8110" i="1"/>
  <c r="L8110" i="1"/>
  <c r="J8111" i="1"/>
  <c r="L8111" i="1"/>
  <c r="M8111" i="1" s="1"/>
  <c r="M8112" i="1"/>
  <c r="J8113" i="1"/>
  <c r="J8114" i="1"/>
  <c r="B8115" i="1"/>
  <c r="H8115" i="1"/>
  <c r="I8115" i="1"/>
  <c r="K8115" i="1"/>
  <c r="L8115" i="1"/>
  <c r="J8116" i="1"/>
  <c r="L8116" i="1"/>
  <c r="L8119" i="1" s="1"/>
  <c r="M8117" i="1"/>
  <c r="J8118" i="1"/>
  <c r="B8119" i="1"/>
  <c r="H8119" i="1"/>
  <c r="I8119" i="1"/>
  <c r="K8119" i="1"/>
  <c r="J8120" i="1"/>
  <c r="L8120" i="1"/>
  <c r="M8120" i="1" s="1"/>
  <c r="M8121" i="1"/>
  <c r="J8122" i="1"/>
  <c r="J8123" i="1"/>
  <c r="B8124" i="1"/>
  <c r="H8124" i="1"/>
  <c r="I8124" i="1"/>
  <c r="K8124" i="1"/>
  <c r="L8124" i="1"/>
  <c r="J8125" i="1"/>
  <c r="L8125" i="1"/>
  <c r="M8126" i="1"/>
  <c r="J8127" i="1"/>
  <c r="B8128" i="1"/>
  <c r="H8128" i="1"/>
  <c r="I8128" i="1"/>
  <c r="K8128" i="1"/>
  <c r="J8129" i="1"/>
  <c r="L8129" i="1"/>
  <c r="M8130" i="1"/>
  <c r="J8131" i="1"/>
  <c r="B8132" i="1"/>
  <c r="H8132" i="1"/>
  <c r="I8132" i="1"/>
  <c r="K8132" i="1"/>
  <c r="J8133" i="1"/>
  <c r="L8133" i="1"/>
  <c r="M8134" i="1"/>
  <c r="J8135" i="1"/>
  <c r="B8136" i="1"/>
  <c r="H8136" i="1"/>
  <c r="I8136" i="1"/>
  <c r="K8136" i="1"/>
  <c r="J8137" i="1"/>
  <c r="L8137" i="1"/>
  <c r="M8138" i="1"/>
  <c r="J8139" i="1"/>
  <c r="B8140" i="1"/>
  <c r="H8140" i="1"/>
  <c r="I8140" i="1"/>
  <c r="K8140" i="1"/>
  <c r="J8141" i="1"/>
  <c r="L8141" i="1"/>
  <c r="M8142" i="1"/>
  <c r="J8143" i="1"/>
  <c r="B8144" i="1"/>
  <c r="H8144" i="1"/>
  <c r="I8144" i="1"/>
  <c r="K8144" i="1"/>
  <c r="J8145" i="1"/>
  <c r="L8145" i="1"/>
  <c r="M8146" i="1"/>
  <c r="J8147" i="1"/>
  <c r="B8148" i="1"/>
  <c r="H8148" i="1"/>
  <c r="I8148" i="1"/>
  <c r="K8148" i="1"/>
  <c r="J8149" i="1"/>
  <c r="L8149" i="1"/>
  <c r="M8150" i="1"/>
  <c r="J8151" i="1"/>
  <c r="B8152" i="1"/>
  <c r="H8152" i="1"/>
  <c r="I8152" i="1"/>
  <c r="K8152" i="1"/>
  <c r="J8153" i="1"/>
  <c r="L8153" i="1"/>
  <c r="M8154" i="1"/>
  <c r="J8155" i="1"/>
  <c r="B8156" i="1"/>
  <c r="H8156" i="1"/>
  <c r="I8156" i="1"/>
  <c r="K8156" i="1"/>
  <c r="J8157" i="1"/>
  <c r="L8157" i="1"/>
  <c r="M8158" i="1"/>
  <c r="J8159" i="1"/>
  <c r="B8160" i="1"/>
  <c r="H8160" i="1"/>
  <c r="I8160" i="1"/>
  <c r="K8160" i="1"/>
  <c r="J8161" i="1"/>
  <c r="L8161" i="1"/>
  <c r="M8162" i="1"/>
  <c r="J8163" i="1"/>
  <c r="B8164" i="1"/>
  <c r="H8164" i="1"/>
  <c r="I8164" i="1"/>
  <c r="K8164" i="1"/>
  <c r="J8165" i="1"/>
  <c r="L8165" i="1"/>
  <c r="M8166" i="1"/>
  <c r="J8167" i="1"/>
  <c r="B8168" i="1"/>
  <c r="H8168" i="1"/>
  <c r="I8168" i="1"/>
  <c r="K8168" i="1"/>
  <c r="J8169" i="1"/>
  <c r="L8169" i="1"/>
  <c r="M8169" i="1" s="1"/>
  <c r="M8170" i="1"/>
  <c r="J8171" i="1"/>
  <c r="J8172" i="1"/>
  <c r="B8173" i="1"/>
  <c r="H8173" i="1"/>
  <c r="I8173" i="1"/>
  <c r="K8173" i="1"/>
  <c r="L8173" i="1"/>
  <c r="J8174" i="1"/>
  <c r="L8174" i="1"/>
  <c r="M8174" i="1" s="1"/>
  <c r="M8175" i="1"/>
  <c r="J8176" i="1"/>
  <c r="B8177" i="1"/>
  <c r="H8177" i="1"/>
  <c r="I8177" i="1"/>
  <c r="K8177" i="1"/>
  <c r="J8178" i="1"/>
  <c r="J8179" i="1" s="1"/>
  <c r="B8179" i="1"/>
  <c r="H8179" i="1"/>
  <c r="I8179" i="1"/>
  <c r="K8179" i="1"/>
  <c r="M8179" i="1"/>
  <c r="J8180" i="1"/>
  <c r="L8180" i="1"/>
  <c r="L8183" i="1" s="1"/>
  <c r="L8185" i="1" s="1"/>
  <c r="M8181" i="1"/>
  <c r="J8182" i="1"/>
  <c r="B8183" i="1"/>
  <c r="H8183" i="1"/>
  <c r="I8183" i="1"/>
  <c r="K8183" i="1"/>
  <c r="J8184" i="1"/>
  <c r="J8185" i="1" s="1"/>
  <c r="B8185" i="1"/>
  <c r="H8185" i="1"/>
  <c r="I8185" i="1"/>
  <c r="K8185" i="1"/>
  <c r="M8185" i="1"/>
  <c r="J8186" i="1"/>
  <c r="L8186" i="1"/>
  <c r="M8186" i="1" s="1"/>
  <c r="M8187" i="1"/>
  <c r="J8188" i="1"/>
  <c r="B8189" i="1"/>
  <c r="H8189" i="1"/>
  <c r="I8189" i="1"/>
  <c r="K8189" i="1"/>
  <c r="J8190" i="1"/>
  <c r="L8190" i="1"/>
  <c r="L8193" i="1" s="1"/>
  <c r="M8191" i="1"/>
  <c r="J8192" i="1"/>
  <c r="B8193" i="1"/>
  <c r="H8193" i="1"/>
  <c r="I8193" i="1"/>
  <c r="K8193" i="1"/>
  <c r="J8194" i="1"/>
  <c r="L8194" i="1"/>
  <c r="L8197" i="1" s="1"/>
  <c r="M8195" i="1"/>
  <c r="J8196" i="1"/>
  <c r="B8197" i="1"/>
  <c r="H8197" i="1"/>
  <c r="I8197" i="1"/>
  <c r="K8197" i="1"/>
  <c r="J8198" i="1"/>
  <c r="L8198" i="1"/>
  <c r="L8201" i="1" s="1"/>
  <c r="M8199" i="1"/>
  <c r="J8200" i="1"/>
  <c r="B8201" i="1"/>
  <c r="H8201" i="1"/>
  <c r="I8201" i="1"/>
  <c r="K8201" i="1"/>
  <c r="J8202" i="1"/>
  <c r="L8202" i="1"/>
  <c r="L8205" i="1" s="1"/>
  <c r="M8203" i="1"/>
  <c r="J8204" i="1"/>
  <c r="B8205" i="1"/>
  <c r="H8205" i="1"/>
  <c r="I8205" i="1"/>
  <c r="K8205" i="1"/>
  <c r="J8206" i="1"/>
  <c r="L8206" i="1"/>
  <c r="M8206" i="1" s="1"/>
  <c r="M8207" i="1"/>
  <c r="J8208" i="1"/>
  <c r="J8209" i="1"/>
  <c r="B8210" i="1"/>
  <c r="H8210" i="1"/>
  <c r="I8210" i="1"/>
  <c r="K8210" i="1"/>
  <c r="L8210" i="1"/>
  <c r="J8211" i="1"/>
  <c r="L8211" i="1"/>
  <c r="M8212" i="1"/>
  <c r="J8213" i="1"/>
  <c r="B8214" i="1"/>
  <c r="H8214" i="1"/>
  <c r="I8214" i="1"/>
  <c r="K8214" i="1"/>
  <c r="J8215" i="1"/>
  <c r="L8215" i="1"/>
  <c r="M8216" i="1"/>
  <c r="J8217" i="1"/>
  <c r="B8218" i="1"/>
  <c r="H8218" i="1"/>
  <c r="I8218" i="1"/>
  <c r="K8218" i="1"/>
  <c r="J8219" i="1"/>
  <c r="L8219" i="1"/>
  <c r="M8220" i="1"/>
  <c r="J8221" i="1"/>
  <c r="B8222" i="1"/>
  <c r="H8222" i="1"/>
  <c r="I8222" i="1"/>
  <c r="K8222" i="1"/>
  <c r="J8223" i="1"/>
  <c r="J8224" i="1" s="1"/>
  <c r="B8224" i="1"/>
  <c r="H8224" i="1"/>
  <c r="I8224" i="1"/>
  <c r="K8224" i="1"/>
  <c r="M8224" i="1"/>
  <c r="J8225" i="1"/>
  <c r="L8225" i="1"/>
  <c r="M8225" i="1" s="1"/>
  <c r="M8226" i="1"/>
  <c r="J8227" i="1"/>
  <c r="J8228" i="1"/>
  <c r="B8229" i="1"/>
  <c r="H8229" i="1"/>
  <c r="I8229" i="1"/>
  <c r="K8229" i="1"/>
  <c r="L8229" i="1"/>
  <c r="J8230" i="1"/>
  <c r="L8230" i="1"/>
  <c r="M8230" i="1" s="1"/>
  <c r="M8231" i="1"/>
  <c r="J8232" i="1"/>
  <c r="B8233" i="1"/>
  <c r="H8233" i="1"/>
  <c r="I8233" i="1"/>
  <c r="K8233" i="1"/>
  <c r="J8234" i="1"/>
  <c r="J8235" i="1" s="1"/>
  <c r="B8235" i="1"/>
  <c r="H8235" i="1"/>
  <c r="I8235" i="1"/>
  <c r="K8235" i="1"/>
  <c r="M8235" i="1"/>
  <c r="J8236" i="1"/>
  <c r="L8236" i="1"/>
  <c r="M8236" i="1" s="1"/>
  <c r="M8237" i="1"/>
  <c r="J8238" i="1"/>
  <c r="J8239" i="1"/>
  <c r="J8240" i="1"/>
  <c r="B8241" i="1"/>
  <c r="H8241" i="1"/>
  <c r="I8241" i="1"/>
  <c r="K8241" i="1"/>
  <c r="L8241" i="1"/>
  <c r="L8243" i="1" s="1"/>
  <c r="L8245" i="1" s="1"/>
  <c r="J8242" i="1"/>
  <c r="J8243" i="1" s="1"/>
  <c r="B8243" i="1"/>
  <c r="H8243" i="1"/>
  <c r="I8243" i="1"/>
  <c r="K8243" i="1"/>
  <c r="M8243" i="1"/>
  <c r="J8244" i="1"/>
  <c r="J8245" i="1" s="1"/>
  <c r="B8245" i="1"/>
  <c r="H8245" i="1"/>
  <c r="I8245" i="1"/>
  <c r="K8245" i="1"/>
  <c r="M8245" i="1"/>
  <c r="J8246" i="1"/>
  <c r="L8246" i="1"/>
  <c r="L8249" i="1" s="1"/>
  <c r="M8247" i="1"/>
  <c r="J8248" i="1"/>
  <c r="B8249" i="1"/>
  <c r="H8249" i="1"/>
  <c r="I8249" i="1"/>
  <c r="K8249" i="1"/>
  <c r="J8250" i="1"/>
  <c r="L8250" i="1"/>
  <c r="M8250" i="1" s="1"/>
  <c r="M8251" i="1"/>
  <c r="J8252" i="1"/>
  <c r="B8253" i="1"/>
  <c r="H8253" i="1"/>
  <c r="I8253" i="1"/>
  <c r="K8253" i="1"/>
  <c r="J8254" i="1"/>
  <c r="J8255" i="1" s="1"/>
  <c r="B8255" i="1"/>
  <c r="H8255" i="1"/>
  <c r="I8255" i="1"/>
  <c r="K8255" i="1"/>
  <c r="M8255" i="1"/>
  <c r="J8256" i="1"/>
  <c r="L8256" i="1"/>
  <c r="L8259" i="1" s="1"/>
  <c r="M8257" i="1"/>
  <c r="J8258" i="1"/>
  <c r="B8259" i="1"/>
  <c r="H8259" i="1"/>
  <c r="I8259" i="1"/>
  <c r="K8259" i="1"/>
  <c r="J8260" i="1"/>
  <c r="L8260" i="1"/>
  <c r="M8260" i="1" s="1"/>
  <c r="M8261" i="1"/>
  <c r="J8262" i="1"/>
  <c r="J8263" i="1"/>
  <c r="B8264" i="1"/>
  <c r="H8264" i="1"/>
  <c r="I8264" i="1"/>
  <c r="K8264" i="1"/>
  <c r="L8264" i="1"/>
  <c r="J8265" i="1"/>
  <c r="L8265" i="1"/>
  <c r="M8266" i="1"/>
  <c r="J8267" i="1"/>
  <c r="B8268" i="1"/>
  <c r="H8268" i="1"/>
  <c r="I8268" i="1"/>
  <c r="K8268" i="1"/>
  <c r="J8269" i="1"/>
  <c r="J8270" i="1" s="1"/>
  <c r="B8270" i="1"/>
  <c r="H8270" i="1"/>
  <c r="I8270" i="1"/>
  <c r="K8270" i="1"/>
  <c r="M8270" i="1"/>
  <c r="J8271" i="1"/>
  <c r="L8271" i="1"/>
  <c r="M8272" i="1"/>
  <c r="J8273" i="1"/>
  <c r="B8274" i="1"/>
  <c r="H8274" i="1"/>
  <c r="I8274" i="1"/>
  <c r="K8274" i="1"/>
  <c r="J8275" i="1"/>
  <c r="J8276" i="1" s="1"/>
  <c r="B8276" i="1"/>
  <c r="H8276" i="1"/>
  <c r="I8276" i="1"/>
  <c r="K8276" i="1"/>
  <c r="M8276" i="1"/>
  <c r="J8277" i="1"/>
  <c r="L8277" i="1"/>
  <c r="M8277" i="1" s="1"/>
  <c r="M8278" i="1"/>
  <c r="J8279" i="1"/>
  <c r="J8280" i="1"/>
  <c r="J8281" i="1"/>
  <c r="B8282" i="1"/>
  <c r="H8282" i="1"/>
  <c r="I8282" i="1"/>
  <c r="K8282" i="1"/>
  <c r="L8282" i="1"/>
  <c r="J8283" i="1"/>
  <c r="L8283" i="1"/>
  <c r="M8284" i="1"/>
  <c r="J8285" i="1"/>
  <c r="B8286" i="1"/>
  <c r="H8286" i="1"/>
  <c r="I8286" i="1"/>
  <c r="K8286" i="1"/>
  <c r="J8287" i="1"/>
  <c r="L8287" i="1"/>
  <c r="M8288" i="1"/>
  <c r="J8289" i="1"/>
  <c r="B8290" i="1"/>
  <c r="H8290" i="1"/>
  <c r="I8290" i="1"/>
  <c r="K8290" i="1"/>
  <c r="J8291" i="1"/>
  <c r="L8291" i="1"/>
  <c r="M8292" i="1"/>
  <c r="J8293" i="1"/>
  <c r="B8294" i="1"/>
  <c r="H8294" i="1"/>
  <c r="I8294" i="1"/>
  <c r="K8294" i="1"/>
  <c r="J8295" i="1"/>
  <c r="L8295" i="1"/>
  <c r="M8295" i="1" s="1"/>
  <c r="M8296" i="1"/>
  <c r="J8297" i="1"/>
  <c r="J8298" i="1"/>
  <c r="J8299" i="1"/>
  <c r="B8300" i="1"/>
  <c r="H8300" i="1"/>
  <c r="I8300" i="1"/>
  <c r="K8300" i="1"/>
  <c r="L8300" i="1"/>
  <c r="L8302" i="1" s="1"/>
  <c r="J8301" i="1"/>
  <c r="J8302" i="1" s="1"/>
  <c r="B8302" i="1"/>
  <c r="H8302" i="1"/>
  <c r="I8302" i="1"/>
  <c r="K8302" i="1"/>
  <c r="M8302" i="1"/>
  <c r="J8303" i="1"/>
  <c r="L8303" i="1"/>
  <c r="M8304" i="1"/>
  <c r="J8305" i="1"/>
  <c r="B8306" i="1"/>
  <c r="H8306" i="1"/>
  <c r="I8306" i="1"/>
  <c r="K8306" i="1"/>
  <c r="J8307" i="1"/>
  <c r="L8307" i="1"/>
  <c r="M8307" i="1" s="1"/>
  <c r="M8308" i="1"/>
  <c r="J8309" i="1"/>
  <c r="J8310" i="1"/>
  <c r="B8311" i="1"/>
  <c r="H8311" i="1"/>
  <c r="I8311" i="1"/>
  <c r="K8311" i="1"/>
  <c r="L8311" i="1"/>
  <c r="J8312" i="1"/>
  <c r="L8312" i="1"/>
  <c r="M8312" i="1" s="1"/>
  <c r="M8313" i="1"/>
  <c r="J8314" i="1"/>
  <c r="B8315" i="1"/>
  <c r="H8315" i="1"/>
  <c r="I8315" i="1"/>
  <c r="K8315" i="1"/>
  <c r="J8316" i="1"/>
  <c r="L8316" i="1"/>
  <c r="L8319" i="1" s="1"/>
  <c r="L8322" i="1" s="1"/>
  <c r="M8317" i="1"/>
  <c r="J8318" i="1"/>
  <c r="B8319" i="1"/>
  <c r="H8319" i="1"/>
  <c r="I8319" i="1"/>
  <c r="K8319" i="1"/>
  <c r="J8320" i="1"/>
  <c r="J8321" i="1"/>
  <c r="B8322" i="1"/>
  <c r="H8322" i="1"/>
  <c r="I8322" i="1"/>
  <c r="K8322" i="1"/>
  <c r="M8322" i="1"/>
  <c r="J8323" i="1"/>
  <c r="L8323" i="1"/>
  <c r="L8326" i="1" s="1"/>
  <c r="M8324" i="1"/>
  <c r="J8325" i="1"/>
  <c r="B8326" i="1"/>
  <c r="H8326" i="1"/>
  <c r="I8326" i="1"/>
  <c r="K8326" i="1"/>
  <c r="J8327" i="1"/>
  <c r="L8327" i="1"/>
  <c r="M8327" i="1" s="1"/>
  <c r="M8328" i="1"/>
  <c r="J8329" i="1"/>
  <c r="J8330" i="1"/>
  <c r="B8331" i="1"/>
  <c r="H8331" i="1"/>
  <c r="I8331" i="1"/>
  <c r="K8331" i="1"/>
  <c r="L8331" i="1"/>
  <c r="J8332" i="1"/>
  <c r="L8332" i="1"/>
  <c r="L8335" i="1" s="1"/>
  <c r="M8333" i="1"/>
  <c r="J8334" i="1"/>
  <c r="B8335" i="1"/>
  <c r="H8335" i="1"/>
  <c r="I8335" i="1"/>
  <c r="K8335" i="1"/>
  <c r="J8336" i="1"/>
  <c r="L8336" i="1"/>
  <c r="M8336" i="1" s="1"/>
  <c r="M8337" i="1"/>
  <c r="J8338" i="1"/>
  <c r="J8339" i="1"/>
  <c r="B8340" i="1"/>
  <c r="H8340" i="1"/>
  <c r="I8340" i="1"/>
  <c r="K8340" i="1"/>
  <c r="L8340" i="1"/>
  <c r="J8341" i="1"/>
  <c r="L8341" i="1"/>
  <c r="M8341" i="1" s="1"/>
  <c r="M8342" i="1"/>
  <c r="J8343" i="1"/>
  <c r="J8344" i="1"/>
  <c r="B8345" i="1"/>
  <c r="H8345" i="1"/>
  <c r="I8345" i="1"/>
  <c r="K8345" i="1"/>
  <c r="L8345" i="1"/>
  <c r="J8346" i="1"/>
  <c r="L8346" i="1"/>
  <c r="L8349" i="1" s="1"/>
  <c r="M8347" i="1"/>
  <c r="J8348" i="1"/>
  <c r="B8349" i="1"/>
  <c r="H8349" i="1"/>
  <c r="I8349" i="1"/>
  <c r="K8349" i="1"/>
  <c r="J8350" i="1"/>
  <c r="L8350" i="1"/>
  <c r="L8353" i="1" s="1"/>
  <c r="M8351" i="1"/>
  <c r="J8352" i="1"/>
  <c r="B8353" i="1"/>
  <c r="H8353" i="1"/>
  <c r="I8353" i="1"/>
  <c r="K8353" i="1"/>
  <c r="J8354" i="1"/>
  <c r="L8354" i="1"/>
  <c r="M8354" i="1" s="1"/>
  <c r="M8355" i="1"/>
  <c r="J8356" i="1"/>
  <c r="J8357" i="1"/>
  <c r="B8358" i="1"/>
  <c r="H8358" i="1"/>
  <c r="I8358" i="1"/>
  <c r="K8358" i="1"/>
  <c r="L8358" i="1"/>
  <c r="J8359" i="1"/>
  <c r="L8359" i="1"/>
  <c r="M8359" i="1" s="1"/>
  <c r="M8360" i="1"/>
  <c r="J8361" i="1"/>
  <c r="J8362" i="1"/>
  <c r="B8363" i="1"/>
  <c r="H8363" i="1"/>
  <c r="I8363" i="1"/>
  <c r="K8363" i="1"/>
  <c r="L8363" i="1"/>
  <c r="J8364" i="1"/>
  <c r="L8364" i="1"/>
  <c r="M8364" i="1" s="1"/>
  <c r="M8365" i="1"/>
  <c r="J8366" i="1"/>
  <c r="B8367" i="1"/>
  <c r="H8367" i="1"/>
  <c r="I8367" i="1"/>
  <c r="K8367" i="1"/>
  <c r="J8368" i="1"/>
  <c r="J8369" i="1" s="1"/>
  <c r="B8369" i="1"/>
  <c r="H8369" i="1"/>
  <c r="I8369" i="1"/>
  <c r="K8369" i="1"/>
  <c r="M8369" i="1"/>
  <c r="J8370" i="1"/>
  <c r="L8370" i="1"/>
  <c r="M8370" i="1" s="1"/>
  <c r="M8371" i="1"/>
  <c r="J8372" i="1"/>
  <c r="J8373" i="1"/>
  <c r="B8374" i="1"/>
  <c r="H8374" i="1"/>
  <c r="I8374" i="1"/>
  <c r="K8374" i="1"/>
  <c r="L8374" i="1"/>
  <c r="L8376" i="1" s="1"/>
  <c r="L8378" i="1" s="1"/>
  <c r="J8375" i="1"/>
  <c r="J8376" i="1" s="1"/>
  <c r="B8376" i="1"/>
  <c r="H8376" i="1"/>
  <c r="I8376" i="1"/>
  <c r="K8376" i="1"/>
  <c r="M8376" i="1"/>
  <c r="J8377" i="1"/>
  <c r="J8378" i="1" s="1"/>
  <c r="B8378" i="1"/>
  <c r="H8378" i="1"/>
  <c r="I8378" i="1"/>
  <c r="K8378" i="1"/>
  <c r="M8378" i="1"/>
  <c r="J8379" i="1"/>
  <c r="L8379" i="1"/>
  <c r="M8379" i="1" s="1"/>
  <c r="M8380" i="1"/>
  <c r="J8381" i="1"/>
  <c r="J8382" i="1"/>
  <c r="B8383" i="1"/>
  <c r="H8383" i="1"/>
  <c r="I8383" i="1"/>
  <c r="K8383" i="1"/>
  <c r="L8383" i="1"/>
  <c r="L8385" i="1" s="1"/>
  <c r="J8384" i="1"/>
  <c r="J8385" i="1" s="1"/>
  <c r="B8385" i="1"/>
  <c r="H8385" i="1"/>
  <c r="I8385" i="1"/>
  <c r="K8385" i="1"/>
  <c r="M8385" i="1"/>
  <c r="J8386" i="1"/>
  <c r="L8386" i="1"/>
  <c r="L8389" i="1" s="1"/>
  <c r="L8391" i="1" s="1"/>
  <c r="M8387" i="1"/>
  <c r="J8388" i="1"/>
  <c r="B8389" i="1"/>
  <c r="H8389" i="1"/>
  <c r="I8389" i="1"/>
  <c r="K8389" i="1"/>
  <c r="J8390" i="1"/>
  <c r="J8391" i="1" s="1"/>
  <c r="B8391" i="1"/>
  <c r="H8391" i="1"/>
  <c r="I8391" i="1"/>
  <c r="K8391" i="1"/>
  <c r="M8391" i="1"/>
  <c r="J8392" i="1"/>
  <c r="L8392" i="1"/>
  <c r="M8392" i="1" s="1"/>
  <c r="M8393" i="1"/>
  <c r="J8394" i="1"/>
  <c r="J8395" i="1"/>
  <c r="B8396" i="1"/>
  <c r="H8396" i="1"/>
  <c r="I8396" i="1"/>
  <c r="K8396" i="1"/>
  <c r="L8396" i="1"/>
  <c r="J8397" i="1"/>
  <c r="J8400" i="1" s="1"/>
  <c r="L8397" i="1"/>
  <c r="L8400" i="1" s="1"/>
  <c r="M8398" i="1"/>
  <c r="J8399" i="1"/>
  <c r="B8400" i="1"/>
  <c r="H8400" i="1"/>
  <c r="I8400" i="1"/>
  <c r="K8400" i="1"/>
  <c r="J8401" i="1"/>
  <c r="L8401" i="1"/>
  <c r="M8401" i="1" s="1"/>
  <c r="M8402" i="1"/>
  <c r="J8403" i="1"/>
  <c r="J8404" i="1"/>
  <c r="B8405" i="1"/>
  <c r="H8405" i="1"/>
  <c r="I8405" i="1"/>
  <c r="K8405" i="1"/>
  <c r="L8405" i="1"/>
  <c r="J8406" i="1"/>
  <c r="L8406" i="1"/>
  <c r="L8409" i="1" s="1"/>
  <c r="L8411" i="1" s="1"/>
  <c r="L8413" i="1" s="1"/>
  <c r="M8407" i="1"/>
  <c r="J8408" i="1"/>
  <c r="B8409" i="1"/>
  <c r="H8409" i="1"/>
  <c r="I8409" i="1"/>
  <c r="K8409" i="1"/>
  <c r="J8410" i="1"/>
  <c r="J8411" i="1" s="1"/>
  <c r="B8411" i="1"/>
  <c r="H8411" i="1"/>
  <c r="I8411" i="1"/>
  <c r="K8411" i="1"/>
  <c r="M8411" i="1"/>
  <c r="J8412" i="1"/>
  <c r="J8413" i="1" s="1"/>
  <c r="B8413" i="1"/>
  <c r="H8413" i="1"/>
  <c r="I8413" i="1"/>
  <c r="K8413" i="1"/>
  <c r="M8413" i="1"/>
  <c r="J8414" i="1"/>
  <c r="L8414" i="1"/>
  <c r="L8417" i="1" s="1"/>
  <c r="M8415" i="1"/>
  <c r="J8416" i="1"/>
  <c r="B8417" i="1"/>
  <c r="H8417" i="1"/>
  <c r="I8417" i="1"/>
  <c r="K8417" i="1"/>
  <c r="J8418" i="1"/>
  <c r="L8418" i="1"/>
  <c r="M8419" i="1"/>
  <c r="J8420" i="1"/>
  <c r="B8421" i="1"/>
  <c r="H8421" i="1"/>
  <c r="I8421" i="1"/>
  <c r="K8421" i="1"/>
  <c r="J8422" i="1"/>
  <c r="L8422" i="1"/>
  <c r="L8425" i="1" s="1"/>
  <c r="L8427" i="1" s="1"/>
  <c r="M8423" i="1"/>
  <c r="J8424" i="1"/>
  <c r="B8425" i="1"/>
  <c r="H8425" i="1"/>
  <c r="I8425" i="1"/>
  <c r="K8425" i="1"/>
  <c r="J8426" i="1"/>
  <c r="J8427" i="1" s="1"/>
  <c r="B8427" i="1"/>
  <c r="H8427" i="1"/>
  <c r="I8427" i="1"/>
  <c r="K8427" i="1"/>
  <c r="M8427" i="1"/>
  <c r="J8428" i="1"/>
  <c r="L8428" i="1"/>
  <c r="L8431" i="1" s="1"/>
  <c r="L8433" i="1" s="1"/>
  <c r="L8435" i="1" s="1"/>
  <c r="M8429" i="1"/>
  <c r="J8430" i="1"/>
  <c r="B8431" i="1"/>
  <c r="H8431" i="1"/>
  <c r="I8431" i="1"/>
  <c r="K8431" i="1"/>
  <c r="J8432" i="1"/>
  <c r="J8433" i="1" s="1"/>
  <c r="B8433" i="1"/>
  <c r="H8433" i="1"/>
  <c r="I8433" i="1"/>
  <c r="K8433" i="1"/>
  <c r="M8433" i="1"/>
  <c r="J8434" i="1"/>
  <c r="J8435" i="1" s="1"/>
  <c r="B8435" i="1"/>
  <c r="H8435" i="1"/>
  <c r="I8435" i="1"/>
  <c r="K8435" i="1"/>
  <c r="M8435" i="1"/>
  <c r="J8436" i="1"/>
  <c r="L8436" i="1"/>
  <c r="L8439" i="1" s="1"/>
  <c r="M8437" i="1"/>
  <c r="J8438" i="1"/>
  <c r="B8439" i="1"/>
  <c r="H8439" i="1"/>
  <c r="I8439" i="1"/>
  <c r="K8439" i="1"/>
  <c r="J8440" i="1"/>
  <c r="L8440" i="1"/>
  <c r="M8440" i="1" s="1"/>
  <c r="M8441" i="1"/>
  <c r="J8442" i="1"/>
  <c r="J8443" i="1"/>
  <c r="B8444" i="1"/>
  <c r="H8444" i="1"/>
  <c r="I8444" i="1"/>
  <c r="K8444" i="1"/>
  <c r="L8444" i="1"/>
  <c r="J8445" i="1"/>
  <c r="L8445" i="1"/>
  <c r="L8448" i="1" s="1"/>
  <c r="L8451" i="1" s="1"/>
  <c r="M8446" i="1"/>
  <c r="J8447" i="1"/>
  <c r="B8448" i="1"/>
  <c r="H8448" i="1"/>
  <c r="I8448" i="1"/>
  <c r="K8448" i="1"/>
  <c r="J8449" i="1"/>
  <c r="J8450" i="1"/>
  <c r="B8451" i="1"/>
  <c r="H8451" i="1"/>
  <c r="I8451" i="1"/>
  <c r="K8451" i="1"/>
  <c r="M8451" i="1"/>
  <c r="J8452" i="1"/>
  <c r="L8452" i="1"/>
  <c r="M8452" i="1" s="1"/>
  <c r="M8456" i="1" s="1"/>
  <c r="M8453" i="1"/>
  <c r="J8454" i="1"/>
  <c r="J8455" i="1"/>
  <c r="B8456" i="1"/>
  <c r="H8456" i="1"/>
  <c r="I8456" i="1"/>
  <c r="K8456" i="1"/>
  <c r="L8456" i="1"/>
  <c r="L8458" i="1" s="1"/>
  <c r="J8457" i="1"/>
  <c r="J8458" i="1" s="1"/>
  <c r="B8458" i="1"/>
  <c r="H8458" i="1"/>
  <c r="I8458" i="1"/>
  <c r="K8458" i="1"/>
  <c r="M8458" i="1"/>
  <c r="J8459" i="1"/>
  <c r="L8459" i="1"/>
  <c r="M8459" i="1" s="1"/>
  <c r="M8460" i="1"/>
  <c r="J8461" i="1"/>
  <c r="J8462" i="1"/>
  <c r="B8463" i="1"/>
  <c r="H8463" i="1"/>
  <c r="I8463" i="1"/>
  <c r="K8463" i="1"/>
  <c r="L8463" i="1"/>
  <c r="J8464" i="1"/>
  <c r="L8464" i="1"/>
  <c r="L8467" i="1" s="1"/>
  <c r="M8465" i="1"/>
  <c r="J8466" i="1"/>
  <c r="B8467" i="1"/>
  <c r="H8467" i="1"/>
  <c r="I8467" i="1"/>
  <c r="K8467" i="1"/>
  <c r="J8468" i="1"/>
  <c r="L8468" i="1"/>
  <c r="M8468" i="1" s="1"/>
  <c r="M8469" i="1"/>
  <c r="J8470" i="1"/>
  <c r="J8471" i="1"/>
  <c r="J8472" i="1"/>
  <c r="B8473" i="1"/>
  <c r="H8473" i="1"/>
  <c r="I8473" i="1"/>
  <c r="K8473" i="1"/>
  <c r="L8473" i="1"/>
  <c r="L8475" i="1" s="1"/>
  <c r="L8477" i="1" s="1"/>
  <c r="J8474" i="1"/>
  <c r="J8475" i="1" s="1"/>
  <c r="B8475" i="1"/>
  <c r="H8475" i="1"/>
  <c r="I8475" i="1"/>
  <c r="K8475" i="1"/>
  <c r="M8475" i="1"/>
  <c r="J8476" i="1"/>
  <c r="J8477" i="1" s="1"/>
  <c r="B8477" i="1"/>
  <c r="H8477" i="1"/>
  <c r="I8477" i="1"/>
  <c r="K8477" i="1"/>
  <c r="M8477" i="1"/>
  <c r="J8478" i="1"/>
  <c r="L8478" i="1"/>
  <c r="M8478" i="1" s="1"/>
  <c r="M8479" i="1"/>
  <c r="J8480" i="1"/>
  <c r="J8481" i="1"/>
  <c r="B8482" i="1"/>
  <c r="H8482" i="1"/>
  <c r="I8482" i="1"/>
  <c r="K8482" i="1"/>
  <c r="L8482" i="1"/>
  <c r="J8483" i="1"/>
  <c r="L8483" i="1"/>
  <c r="M8484" i="1"/>
  <c r="J8485" i="1"/>
  <c r="B8486" i="1"/>
  <c r="H8486" i="1"/>
  <c r="I8486" i="1"/>
  <c r="K8486" i="1"/>
  <c r="J8487" i="1"/>
  <c r="L8487" i="1"/>
  <c r="M8487" i="1" s="1"/>
  <c r="M8488" i="1"/>
  <c r="J8489" i="1"/>
  <c r="J8490" i="1"/>
  <c r="B8491" i="1"/>
  <c r="H8491" i="1"/>
  <c r="I8491" i="1"/>
  <c r="K8491" i="1"/>
  <c r="L8491" i="1"/>
  <c r="L8494" i="1" s="1"/>
  <c r="J8492" i="1"/>
  <c r="J8493" i="1"/>
  <c r="B8494" i="1"/>
  <c r="H8494" i="1"/>
  <c r="I8494" i="1"/>
  <c r="K8494" i="1"/>
  <c r="M8494" i="1"/>
  <c r="J8495" i="1"/>
  <c r="L8495" i="1"/>
  <c r="L8498" i="1" s="1"/>
  <c r="L8500" i="1" s="1"/>
  <c r="M8496" i="1"/>
  <c r="J8497" i="1"/>
  <c r="B8498" i="1"/>
  <c r="H8498" i="1"/>
  <c r="I8498" i="1"/>
  <c r="K8498" i="1"/>
  <c r="J8499" i="1"/>
  <c r="J8500" i="1" s="1"/>
  <c r="B8500" i="1"/>
  <c r="H8500" i="1"/>
  <c r="I8500" i="1"/>
  <c r="K8500" i="1"/>
  <c r="M8500" i="1"/>
  <c r="J8501" i="1"/>
  <c r="L8501" i="1"/>
  <c r="L8504" i="1" s="1"/>
  <c r="M8502" i="1"/>
  <c r="J8503" i="1"/>
  <c r="B8504" i="1"/>
  <c r="H8504" i="1"/>
  <c r="I8504" i="1"/>
  <c r="K8504" i="1"/>
  <c r="J8505" i="1"/>
  <c r="L8505" i="1"/>
  <c r="L8508" i="1" s="1"/>
  <c r="M8506" i="1"/>
  <c r="J8507" i="1"/>
  <c r="B8508" i="1"/>
  <c r="H8508" i="1"/>
  <c r="I8508" i="1"/>
  <c r="K8508" i="1"/>
  <c r="J8509" i="1"/>
  <c r="L8509" i="1"/>
  <c r="L8512" i="1" s="1"/>
  <c r="L8514" i="1" s="1"/>
  <c r="M8510" i="1"/>
  <c r="J8511" i="1"/>
  <c r="B8512" i="1"/>
  <c r="H8512" i="1"/>
  <c r="I8512" i="1"/>
  <c r="K8512" i="1"/>
  <c r="J8513" i="1"/>
  <c r="J8514" i="1" s="1"/>
  <c r="B8514" i="1"/>
  <c r="H8514" i="1"/>
  <c r="I8514" i="1"/>
  <c r="K8514" i="1"/>
  <c r="M8514" i="1"/>
  <c r="J8515" i="1"/>
  <c r="L8515" i="1"/>
  <c r="M8516" i="1"/>
  <c r="J8517" i="1"/>
  <c r="B8518" i="1"/>
  <c r="H8518" i="1"/>
  <c r="I8518" i="1"/>
  <c r="K8518" i="1"/>
  <c r="J8519" i="1"/>
  <c r="L8519" i="1"/>
  <c r="L8522" i="1" s="1"/>
  <c r="L8524" i="1" s="1"/>
  <c r="M8520" i="1"/>
  <c r="J8521" i="1"/>
  <c r="B8522" i="1"/>
  <c r="H8522" i="1"/>
  <c r="I8522" i="1"/>
  <c r="K8522" i="1"/>
  <c r="J8523" i="1"/>
  <c r="J8524" i="1" s="1"/>
  <c r="B8524" i="1"/>
  <c r="H8524" i="1"/>
  <c r="I8524" i="1"/>
  <c r="K8524" i="1"/>
  <c r="M8524" i="1"/>
  <c r="J8525" i="1"/>
  <c r="L8525" i="1"/>
  <c r="L8528" i="1" s="1"/>
  <c r="M8526" i="1"/>
  <c r="J8527" i="1"/>
  <c r="B8528" i="1"/>
  <c r="H8528" i="1"/>
  <c r="I8528" i="1"/>
  <c r="K8528" i="1"/>
  <c r="J8529" i="1"/>
  <c r="L8529" i="1"/>
  <c r="L8532" i="1" s="1"/>
  <c r="M8530" i="1"/>
  <c r="J8531" i="1"/>
  <c r="B8532" i="1"/>
  <c r="H8532" i="1"/>
  <c r="I8532" i="1"/>
  <c r="K8532" i="1"/>
  <c r="J8533" i="1"/>
  <c r="L8533" i="1"/>
  <c r="M8533" i="1" s="1"/>
  <c r="M8534" i="1"/>
  <c r="J8535" i="1"/>
  <c r="J8536" i="1"/>
  <c r="B8537" i="1"/>
  <c r="H8537" i="1"/>
  <c r="I8537" i="1"/>
  <c r="K8537" i="1"/>
  <c r="L8537" i="1"/>
  <c r="J8538" i="1"/>
  <c r="L8538" i="1"/>
  <c r="M8538" i="1" s="1"/>
  <c r="M8539" i="1"/>
  <c r="J8540" i="1"/>
  <c r="B8541" i="1"/>
  <c r="H8541" i="1"/>
  <c r="I8541" i="1"/>
  <c r="K8541" i="1"/>
  <c r="J8542" i="1"/>
  <c r="J8543" i="1" s="1"/>
  <c r="B8543" i="1"/>
  <c r="H8543" i="1"/>
  <c r="I8543" i="1"/>
  <c r="K8543" i="1"/>
  <c r="M8543" i="1"/>
  <c r="J8544" i="1"/>
  <c r="L8544" i="1"/>
  <c r="L8547" i="1" s="1"/>
  <c r="M8545" i="1"/>
  <c r="J8546" i="1"/>
  <c r="B8547" i="1"/>
  <c r="H8547" i="1"/>
  <c r="I8547" i="1"/>
  <c r="K8547" i="1"/>
  <c r="J8548" i="1"/>
  <c r="L8548" i="1"/>
  <c r="M8548" i="1" s="1"/>
  <c r="M8549" i="1"/>
  <c r="J8550" i="1"/>
  <c r="B8551" i="1"/>
  <c r="H8551" i="1"/>
  <c r="I8551" i="1"/>
  <c r="K8551" i="1"/>
  <c r="J8552" i="1"/>
  <c r="J8553" i="1" s="1"/>
  <c r="B8553" i="1"/>
  <c r="H8553" i="1"/>
  <c r="I8553" i="1"/>
  <c r="K8553" i="1"/>
  <c r="M8553" i="1"/>
  <c r="J8554" i="1"/>
  <c r="J8555" i="1" s="1"/>
  <c r="B8555" i="1"/>
  <c r="H8555" i="1"/>
  <c r="I8555" i="1"/>
  <c r="K8555" i="1"/>
  <c r="M8555" i="1"/>
  <c r="J8556" i="1"/>
  <c r="J8557" i="1" s="1"/>
  <c r="B8557" i="1"/>
  <c r="H8557" i="1"/>
  <c r="I8557" i="1"/>
  <c r="K8557" i="1"/>
  <c r="M8557" i="1"/>
  <c r="J8558" i="1"/>
  <c r="L8558" i="1"/>
  <c r="L8561" i="1" s="1"/>
  <c r="M8559" i="1"/>
  <c r="J8560" i="1"/>
  <c r="B8561" i="1"/>
  <c r="H8561" i="1"/>
  <c r="I8561" i="1"/>
  <c r="K8561" i="1"/>
  <c r="J8562" i="1"/>
  <c r="L8562" i="1"/>
  <c r="M8562" i="1" s="1"/>
  <c r="M8563" i="1"/>
  <c r="J8564" i="1"/>
  <c r="B8565" i="1"/>
  <c r="H8565" i="1"/>
  <c r="I8565" i="1"/>
  <c r="K8565" i="1"/>
  <c r="J8566" i="1"/>
  <c r="L8566" i="1"/>
  <c r="L8569" i="1" s="1"/>
  <c r="M8567" i="1"/>
  <c r="J8568" i="1"/>
  <c r="B8569" i="1"/>
  <c r="H8569" i="1"/>
  <c r="I8569" i="1"/>
  <c r="K8569" i="1"/>
  <c r="J8570" i="1"/>
  <c r="L8570" i="1"/>
  <c r="L8573" i="1" s="1"/>
  <c r="L8575" i="1" s="1"/>
  <c r="M8571" i="1"/>
  <c r="J8572" i="1"/>
  <c r="B8573" i="1"/>
  <c r="H8573" i="1"/>
  <c r="I8573" i="1"/>
  <c r="K8573" i="1"/>
  <c r="J8574" i="1"/>
  <c r="J8575" i="1" s="1"/>
  <c r="B8575" i="1"/>
  <c r="H8575" i="1"/>
  <c r="I8575" i="1"/>
  <c r="K8575" i="1"/>
  <c r="M8575" i="1"/>
  <c r="J8576" i="1"/>
  <c r="L8576" i="1"/>
  <c r="L8579" i="1" s="1"/>
  <c r="M8577" i="1"/>
  <c r="J8578" i="1"/>
  <c r="B8579" i="1"/>
  <c r="H8579" i="1"/>
  <c r="I8579" i="1"/>
  <c r="K8579" i="1"/>
  <c r="J8580" i="1"/>
  <c r="L8580" i="1"/>
  <c r="L8583" i="1" s="1"/>
  <c r="M8581" i="1"/>
  <c r="J8582" i="1"/>
  <c r="B8583" i="1"/>
  <c r="H8583" i="1"/>
  <c r="I8583" i="1"/>
  <c r="K8583" i="1"/>
  <c r="J8584" i="1"/>
  <c r="L8584" i="1"/>
  <c r="M8584" i="1" s="1"/>
  <c r="M8585" i="1"/>
  <c r="J8586" i="1"/>
  <c r="B8587" i="1"/>
  <c r="H8587" i="1"/>
  <c r="I8587" i="1"/>
  <c r="K8587" i="1"/>
  <c r="J8588" i="1"/>
  <c r="L8588" i="1"/>
  <c r="M8588" i="1" s="1"/>
  <c r="M8589" i="1"/>
  <c r="J8590" i="1"/>
  <c r="B8591" i="1"/>
  <c r="H8591" i="1"/>
  <c r="I8591" i="1"/>
  <c r="K8591" i="1"/>
  <c r="J8592" i="1"/>
  <c r="L8592" i="1"/>
  <c r="M8592" i="1" s="1"/>
  <c r="M8593" i="1"/>
  <c r="J8594" i="1"/>
  <c r="B8595" i="1"/>
  <c r="H8595" i="1"/>
  <c r="I8595" i="1"/>
  <c r="K8595" i="1"/>
  <c r="J8596" i="1"/>
  <c r="L8596" i="1"/>
  <c r="L8599" i="1" s="1"/>
  <c r="M8597" i="1"/>
  <c r="J8598" i="1"/>
  <c r="B8599" i="1"/>
  <c r="H8599" i="1"/>
  <c r="I8599" i="1"/>
  <c r="K8599" i="1"/>
  <c r="J8600" i="1"/>
  <c r="L8600" i="1"/>
  <c r="L8603" i="1" s="1"/>
  <c r="M8601" i="1"/>
  <c r="J8602" i="1"/>
  <c r="B8603" i="1"/>
  <c r="H8603" i="1"/>
  <c r="I8603" i="1"/>
  <c r="K8603" i="1"/>
  <c r="J8604" i="1"/>
  <c r="L8604" i="1"/>
  <c r="L8607" i="1" s="1"/>
  <c r="M8605" i="1"/>
  <c r="J8606" i="1"/>
  <c r="B8607" i="1"/>
  <c r="H8607" i="1"/>
  <c r="I8607" i="1"/>
  <c r="K8607" i="1"/>
  <c r="J8608" i="1"/>
  <c r="L8608" i="1"/>
  <c r="M8608" i="1" s="1"/>
  <c r="M8609" i="1"/>
  <c r="J8610" i="1"/>
  <c r="J8611" i="1"/>
  <c r="B8612" i="1"/>
  <c r="H8612" i="1"/>
  <c r="I8612" i="1"/>
  <c r="K8612" i="1"/>
  <c r="L8612" i="1"/>
  <c r="L8614" i="1" s="1"/>
  <c r="L8616" i="1" s="1"/>
  <c r="J8613" i="1"/>
  <c r="J8614" i="1" s="1"/>
  <c r="B8614" i="1"/>
  <c r="H8614" i="1"/>
  <c r="I8614" i="1"/>
  <c r="K8614" i="1"/>
  <c r="M8614" i="1"/>
  <c r="J8615" i="1"/>
  <c r="J8616" i="1" s="1"/>
  <c r="B8616" i="1"/>
  <c r="H8616" i="1"/>
  <c r="I8616" i="1"/>
  <c r="K8616" i="1"/>
  <c r="M8616" i="1"/>
  <c r="J8617" i="1"/>
  <c r="L8617" i="1"/>
  <c r="L8620" i="1" s="1"/>
  <c r="M8618" i="1"/>
  <c r="J8619" i="1"/>
  <c r="B8620" i="1"/>
  <c r="H8620" i="1"/>
  <c r="I8620" i="1"/>
  <c r="K8620" i="1"/>
  <c r="J8621" i="1"/>
  <c r="L8621" i="1"/>
  <c r="L8624" i="1" s="1"/>
  <c r="M8622" i="1"/>
  <c r="J8623" i="1"/>
  <c r="B8624" i="1"/>
  <c r="H8624" i="1"/>
  <c r="I8624" i="1"/>
  <c r="K8624" i="1"/>
  <c r="J8625" i="1"/>
  <c r="L8625" i="1"/>
  <c r="M8625" i="1" s="1"/>
  <c r="M8626" i="1"/>
  <c r="J8627" i="1"/>
  <c r="J8628" i="1"/>
  <c r="B8629" i="1"/>
  <c r="H8629" i="1"/>
  <c r="I8629" i="1"/>
  <c r="K8629" i="1"/>
  <c r="L8629" i="1"/>
  <c r="J8630" i="1"/>
  <c r="L8630" i="1"/>
  <c r="M8631" i="1"/>
  <c r="J8632" i="1"/>
  <c r="B8633" i="1"/>
  <c r="H8633" i="1"/>
  <c r="I8633" i="1"/>
  <c r="K8633" i="1"/>
  <c r="J8634" i="1"/>
  <c r="L8634" i="1"/>
  <c r="M8634" i="1" s="1"/>
  <c r="M8635" i="1"/>
  <c r="J8636" i="1"/>
  <c r="J8637" i="1"/>
  <c r="J8638" i="1"/>
  <c r="B8639" i="1"/>
  <c r="H8639" i="1"/>
  <c r="I8639" i="1"/>
  <c r="K8639" i="1"/>
  <c r="L8639" i="1"/>
  <c r="J8640" i="1"/>
  <c r="L8640" i="1"/>
  <c r="M8640" i="1" s="1"/>
  <c r="M8641" i="1"/>
  <c r="J8642" i="1"/>
  <c r="J8643" i="1"/>
  <c r="B8644" i="1"/>
  <c r="H8644" i="1"/>
  <c r="I8644" i="1"/>
  <c r="K8644" i="1"/>
  <c r="L8644" i="1"/>
  <c r="L8646" i="1" s="1"/>
  <c r="J8645" i="1"/>
  <c r="J8646" i="1" s="1"/>
  <c r="B8646" i="1"/>
  <c r="H8646" i="1"/>
  <c r="I8646" i="1"/>
  <c r="K8646" i="1"/>
  <c r="M8646" i="1"/>
  <c r="J8647" i="1"/>
  <c r="L8647" i="1"/>
  <c r="M8647" i="1" s="1"/>
  <c r="M8648" i="1"/>
  <c r="J8649" i="1"/>
  <c r="J8650" i="1"/>
  <c r="B8651" i="1"/>
  <c r="H8651" i="1"/>
  <c r="I8651" i="1"/>
  <c r="K8651" i="1"/>
  <c r="L8651" i="1"/>
  <c r="J8652" i="1"/>
  <c r="L8652" i="1"/>
  <c r="L8655" i="1" s="1"/>
  <c r="L8657" i="1" s="1"/>
  <c r="M8653" i="1"/>
  <c r="J8654" i="1"/>
  <c r="B8655" i="1"/>
  <c r="H8655" i="1"/>
  <c r="I8655" i="1"/>
  <c r="K8655" i="1"/>
  <c r="J8656" i="1"/>
  <c r="J8657" i="1" s="1"/>
  <c r="B8657" i="1"/>
  <c r="H8657" i="1"/>
  <c r="I8657" i="1"/>
  <c r="K8657" i="1"/>
  <c r="M8657" i="1"/>
  <c r="J8658" i="1"/>
  <c r="L8658" i="1"/>
  <c r="L8661" i="1" s="1"/>
  <c r="L8663" i="1" s="1"/>
  <c r="L8665" i="1" s="1"/>
  <c r="M8659" i="1"/>
  <c r="J8660" i="1"/>
  <c r="B8661" i="1"/>
  <c r="H8661" i="1"/>
  <c r="I8661" i="1"/>
  <c r="K8661" i="1"/>
  <c r="J8662" i="1"/>
  <c r="J8663" i="1" s="1"/>
  <c r="B8663" i="1"/>
  <c r="H8663" i="1"/>
  <c r="I8663" i="1"/>
  <c r="K8663" i="1"/>
  <c r="M8663" i="1"/>
  <c r="J8664" i="1"/>
  <c r="J8665" i="1" s="1"/>
  <c r="B8665" i="1"/>
  <c r="H8665" i="1"/>
  <c r="I8665" i="1"/>
  <c r="K8665" i="1"/>
  <c r="M8665" i="1"/>
  <c r="J8666" i="1"/>
  <c r="L8666" i="1"/>
  <c r="M8666" i="1" s="1"/>
  <c r="M8667" i="1"/>
  <c r="J8668" i="1"/>
  <c r="J8669" i="1"/>
  <c r="B8670" i="1"/>
  <c r="H8670" i="1"/>
  <c r="I8670" i="1"/>
  <c r="K8670" i="1"/>
  <c r="L8670" i="1"/>
  <c r="L8672" i="1" s="1"/>
  <c r="J8671" i="1"/>
  <c r="J8672" i="1" s="1"/>
  <c r="B8672" i="1"/>
  <c r="H8672" i="1"/>
  <c r="I8672" i="1"/>
  <c r="K8672" i="1"/>
  <c r="M8672" i="1"/>
  <c r="J8673" i="1"/>
  <c r="L8673" i="1"/>
  <c r="L8676" i="1" s="1"/>
  <c r="M8674" i="1"/>
  <c r="J8675" i="1"/>
  <c r="B8676" i="1"/>
  <c r="H8676" i="1"/>
  <c r="I8676" i="1"/>
  <c r="K8676" i="1"/>
  <c r="J8677" i="1"/>
  <c r="L8677" i="1"/>
  <c r="L8680" i="1" s="1"/>
  <c r="L8682" i="1" s="1"/>
  <c r="M8678" i="1"/>
  <c r="J8679" i="1"/>
  <c r="B8680" i="1"/>
  <c r="H8680" i="1"/>
  <c r="I8680" i="1"/>
  <c r="K8680" i="1"/>
  <c r="J8681" i="1"/>
  <c r="J8682" i="1" s="1"/>
  <c r="B8682" i="1"/>
  <c r="H8682" i="1"/>
  <c r="I8682" i="1"/>
  <c r="K8682" i="1"/>
  <c r="M8682" i="1"/>
  <c r="J8683" i="1"/>
  <c r="L8683" i="1"/>
  <c r="L8686" i="1" s="1"/>
  <c r="M8684" i="1"/>
  <c r="J8685" i="1"/>
  <c r="B8686" i="1"/>
  <c r="H8686" i="1"/>
  <c r="I8686" i="1"/>
  <c r="K8686" i="1"/>
  <c r="J8687" i="1"/>
  <c r="L8687" i="1"/>
  <c r="M8687" i="1" s="1"/>
  <c r="M8688" i="1"/>
  <c r="J8689" i="1"/>
  <c r="J8690" i="1"/>
  <c r="B8691" i="1"/>
  <c r="H8691" i="1"/>
  <c r="I8691" i="1"/>
  <c r="K8691" i="1"/>
  <c r="L8691" i="1"/>
  <c r="L8693" i="1" s="1"/>
  <c r="J8692" i="1"/>
  <c r="J8693" i="1" s="1"/>
  <c r="B8693" i="1"/>
  <c r="H8693" i="1"/>
  <c r="I8693" i="1"/>
  <c r="K8693" i="1"/>
  <c r="M8693" i="1"/>
  <c r="J8694" i="1"/>
  <c r="L8694" i="1"/>
  <c r="L8697" i="1" s="1"/>
  <c r="M8695" i="1"/>
  <c r="J8696" i="1"/>
  <c r="B8697" i="1"/>
  <c r="H8697" i="1"/>
  <c r="I8697" i="1"/>
  <c r="K8697" i="1"/>
  <c r="J8698" i="1"/>
  <c r="L8698" i="1"/>
  <c r="M8698" i="1" s="1"/>
  <c r="M8699" i="1"/>
  <c r="J8700" i="1"/>
  <c r="J8701" i="1"/>
  <c r="B8702" i="1"/>
  <c r="H8702" i="1"/>
  <c r="I8702" i="1"/>
  <c r="K8702" i="1"/>
  <c r="L8702" i="1"/>
  <c r="L8704" i="1" s="1"/>
  <c r="J8703" i="1"/>
  <c r="J8704" i="1" s="1"/>
  <c r="B8704" i="1"/>
  <c r="H8704" i="1"/>
  <c r="I8704" i="1"/>
  <c r="K8704" i="1"/>
  <c r="M8704" i="1"/>
  <c r="J8705" i="1"/>
  <c r="L8705" i="1"/>
  <c r="M8705" i="1" s="1"/>
  <c r="M8706" i="1"/>
  <c r="J8707" i="1"/>
  <c r="J8708" i="1"/>
  <c r="B8709" i="1"/>
  <c r="H8709" i="1"/>
  <c r="I8709" i="1"/>
  <c r="K8709" i="1"/>
  <c r="L8709" i="1"/>
  <c r="J8710" i="1"/>
  <c r="L8710" i="1"/>
  <c r="M8710" i="1" s="1"/>
  <c r="M8711" i="1"/>
  <c r="J8712" i="1"/>
  <c r="B8713" i="1"/>
  <c r="H8713" i="1"/>
  <c r="I8713" i="1"/>
  <c r="K8713" i="1"/>
  <c r="J8714" i="1"/>
  <c r="L8714" i="1"/>
  <c r="L8717" i="1" s="1"/>
  <c r="M8715" i="1"/>
  <c r="J8716" i="1"/>
  <c r="B8717" i="1"/>
  <c r="H8717" i="1"/>
  <c r="I8717" i="1"/>
  <c r="K8717" i="1"/>
  <c r="J8718" i="1"/>
  <c r="L8718" i="1"/>
  <c r="M8718" i="1" s="1"/>
  <c r="M8719" i="1"/>
  <c r="J8720" i="1"/>
  <c r="J8721" i="1"/>
  <c r="J8722" i="1"/>
  <c r="B8723" i="1"/>
  <c r="H8723" i="1"/>
  <c r="I8723" i="1"/>
  <c r="K8723" i="1"/>
  <c r="L8723" i="1"/>
  <c r="L8725" i="1" s="1"/>
  <c r="J8724" i="1"/>
  <c r="J8725" i="1" s="1"/>
  <c r="B8725" i="1"/>
  <c r="H8725" i="1"/>
  <c r="I8725" i="1"/>
  <c r="K8725" i="1"/>
  <c r="M8725" i="1"/>
  <c r="J8726" i="1"/>
  <c r="L8726" i="1"/>
  <c r="M8726" i="1" s="1"/>
  <c r="M8727" i="1"/>
  <c r="J8728" i="1"/>
  <c r="B8729" i="1"/>
  <c r="H8729" i="1"/>
  <c r="I8729" i="1"/>
  <c r="K8729" i="1"/>
  <c r="J8730" i="1"/>
  <c r="L8730" i="1"/>
  <c r="M8730" i="1" s="1"/>
  <c r="M8731" i="1"/>
  <c r="J8732" i="1"/>
  <c r="J8733" i="1"/>
  <c r="B8734" i="1"/>
  <c r="H8734" i="1"/>
  <c r="I8734" i="1"/>
  <c r="K8734" i="1"/>
  <c r="L8734" i="1"/>
  <c r="J8735" i="1"/>
  <c r="L8735" i="1"/>
  <c r="L8738" i="1" s="1"/>
  <c r="M8736" i="1"/>
  <c r="J8737" i="1"/>
  <c r="B8738" i="1"/>
  <c r="H8738" i="1"/>
  <c r="I8738" i="1"/>
  <c r="K8738" i="1"/>
  <c r="J8739" i="1"/>
  <c r="L8739" i="1"/>
  <c r="L8742" i="1" s="1"/>
  <c r="L8744" i="1" s="1"/>
  <c r="M8740" i="1"/>
  <c r="J8741" i="1"/>
  <c r="B8742" i="1"/>
  <c r="H8742" i="1"/>
  <c r="I8742" i="1"/>
  <c r="K8742" i="1"/>
  <c r="J8743" i="1"/>
  <c r="J8744" i="1" s="1"/>
  <c r="B8744" i="1"/>
  <c r="H8744" i="1"/>
  <c r="I8744" i="1"/>
  <c r="K8744" i="1"/>
  <c r="M8744" i="1"/>
  <c r="J8745" i="1"/>
  <c r="L8745" i="1"/>
  <c r="L8748" i="1" s="1"/>
  <c r="M8746" i="1"/>
  <c r="J8747" i="1"/>
  <c r="B8748" i="1"/>
  <c r="H8748" i="1"/>
  <c r="I8748" i="1"/>
  <c r="K8748" i="1"/>
  <c r="J8749" i="1"/>
  <c r="L8749" i="1"/>
  <c r="M8749" i="1" s="1"/>
  <c r="M8750" i="1"/>
  <c r="J8751" i="1"/>
  <c r="J8752" i="1"/>
  <c r="B8753" i="1"/>
  <c r="H8753" i="1"/>
  <c r="I8753" i="1"/>
  <c r="K8753" i="1"/>
  <c r="L8753" i="1"/>
  <c r="J8754" i="1"/>
  <c r="L8754" i="1"/>
  <c r="L8757" i="1" s="1"/>
  <c r="M8755" i="1"/>
  <c r="J8756" i="1"/>
  <c r="B8757" i="1"/>
  <c r="H8757" i="1"/>
  <c r="I8757" i="1"/>
  <c r="K8757" i="1"/>
  <c r="J8758" i="1"/>
  <c r="J8761" i="1" s="1"/>
  <c r="L8758" i="1"/>
  <c r="L8761" i="1" s="1"/>
  <c r="M8759" i="1"/>
  <c r="J8760" i="1"/>
  <c r="B8761" i="1"/>
  <c r="H8761" i="1"/>
  <c r="I8761" i="1"/>
  <c r="K8761" i="1"/>
  <c r="J8762" i="1"/>
  <c r="L8762" i="1"/>
  <c r="M8762" i="1" s="1"/>
  <c r="M8763" i="1"/>
  <c r="J8764" i="1"/>
  <c r="B8765" i="1"/>
  <c r="H8765" i="1"/>
  <c r="I8765" i="1"/>
  <c r="K8765" i="1"/>
  <c r="J8766" i="1"/>
  <c r="L8766" i="1"/>
  <c r="M8766" i="1" s="1"/>
  <c r="M8767" i="1"/>
  <c r="J8768" i="1"/>
  <c r="J8769" i="1"/>
  <c r="B8770" i="1"/>
  <c r="H8770" i="1"/>
  <c r="I8770" i="1"/>
  <c r="K8770" i="1"/>
  <c r="L8770" i="1"/>
  <c r="J8771" i="1"/>
  <c r="L8771" i="1"/>
  <c r="L8774" i="1" s="1"/>
  <c r="L8776" i="1" s="1"/>
  <c r="L8778" i="1" s="1"/>
  <c r="L8780" i="1" s="1"/>
  <c r="M8772" i="1"/>
  <c r="J8773" i="1"/>
  <c r="B8774" i="1"/>
  <c r="H8774" i="1"/>
  <c r="I8774" i="1"/>
  <c r="K8774" i="1"/>
  <c r="J8775" i="1"/>
  <c r="J8776" i="1" s="1"/>
  <c r="B8776" i="1"/>
  <c r="H8776" i="1"/>
  <c r="I8776" i="1"/>
  <c r="K8776" i="1"/>
  <c r="M8776" i="1"/>
  <c r="J8777" i="1"/>
  <c r="J8778" i="1" s="1"/>
  <c r="B8778" i="1"/>
  <c r="H8778" i="1"/>
  <c r="I8778" i="1"/>
  <c r="K8778" i="1"/>
  <c r="M8778" i="1"/>
  <c r="J8779" i="1"/>
  <c r="J8780" i="1" s="1"/>
  <c r="B8780" i="1"/>
  <c r="H8780" i="1"/>
  <c r="I8780" i="1"/>
  <c r="K8780" i="1"/>
  <c r="M8780" i="1"/>
  <c r="J8781" i="1"/>
  <c r="L8781" i="1"/>
  <c r="L8784" i="1" s="1"/>
  <c r="M8782" i="1"/>
  <c r="J8783" i="1"/>
  <c r="B8784" i="1"/>
  <c r="H8784" i="1"/>
  <c r="I8784" i="1"/>
  <c r="K8784" i="1"/>
  <c r="J8785" i="1"/>
  <c r="L8785" i="1"/>
  <c r="L8788" i="1" s="1"/>
  <c r="M8786" i="1"/>
  <c r="J8787" i="1"/>
  <c r="B8788" i="1"/>
  <c r="H8788" i="1"/>
  <c r="I8788" i="1"/>
  <c r="K8788" i="1"/>
  <c r="J8789" i="1"/>
  <c r="L8789" i="1"/>
  <c r="L8792" i="1" s="1"/>
  <c r="L8794" i="1" s="1"/>
  <c r="M8790" i="1"/>
  <c r="J8791" i="1"/>
  <c r="B8792" i="1"/>
  <c r="H8792" i="1"/>
  <c r="I8792" i="1"/>
  <c r="K8792" i="1"/>
  <c r="J8793" i="1"/>
  <c r="J8794" i="1" s="1"/>
  <c r="B8794" i="1"/>
  <c r="H8794" i="1"/>
  <c r="I8794" i="1"/>
  <c r="K8794" i="1"/>
  <c r="M8794" i="1"/>
  <c r="J8795" i="1"/>
  <c r="L8795" i="1"/>
  <c r="M8795" i="1" s="1"/>
  <c r="M8796" i="1"/>
  <c r="J8797" i="1"/>
  <c r="J8798" i="1"/>
  <c r="B8799" i="1"/>
  <c r="H8799" i="1"/>
  <c r="I8799" i="1"/>
  <c r="K8799" i="1"/>
  <c r="L8799" i="1"/>
  <c r="L8801" i="1" s="1"/>
  <c r="J8800" i="1"/>
  <c r="J8801" i="1" s="1"/>
  <c r="B8801" i="1"/>
  <c r="H8801" i="1"/>
  <c r="I8801" i="1"/>
  <c r="K8801" i="1"/>
  <c r="M8801" i="1"/>
  <c r="J8802" i="1"/>
  <c r="L8802" i="1"/>
  <c r="M8802" i="1" s="1"/>
  <c r="M8803" i="1"/>
  <c r="J8804" i="1"/>
  <c r="J8805" i="1"/>
  <c r="B8806" i="1"/>
  <c r="H8806" i="1"/>
  <c r="I8806" i="1"/>
  <c r="K8806" i="1"/>
  <c r="L8806" i="1"/>
  <c r="J8807" i="1"/>
  <c r="L8807" i="1"/>
  <c r="M8807" i="1" s="1"/>
  <c r="M8808" i="1"/>
  <c r="J8809" i="1"/>
  <c r="J8810" i="1"/>
  <c r="B8811" i="1"/>
  <c r="H8811" i="1"/>
  <c r="I8811" i="1"/>
  <c r="K8811" i="1"/>
  <c r="L8811" i="1"/>
  <c r="J8812" i="1"/>
  <c r="J8815" i="1" s="1"/>
  <c r="L8812" i="1"/>
  <c r="L8815" i="1" s="1"/>
  <c r="M8813" i="1"/>
  <c r="J8814" i="1"/>
  <c r="B8815" i="1"/>
  <c r="H8815" i="1"/>
  <c r="I8815" i="1"/>
  <c r="K8815" i="1"/>
  <c r="J8816" i="1"/>
  <c r="L8816" i="1"/>
  <c r="M8816" i="1" s="1"/>
  <c r="M8817" i="1"/>
  <c r="J8818" i="1"/>
  <c r="J8819" i="1"/>
  <c r="B8820" i="1"/>
  <c r="H8820" i="1"/>
  <c r="I8820" i="1"/>
  <c r="K8820" i="1"/>
  <c r="L8820" i="1"/>
  <c r="J8821" i="1"/>
  <c r="L8821" i="1"/>
  <c r="M8821" i="1" s="1"/>
  <c r="M8822" i="1"/>
  <c r="J8823" i="1"/>
  <c r="J8824" i="1"/>
  <c r="B8825" i="1"/>
  <c r="H8825" i="1"/>
  <c r="I8825" i="1"/>
  <c r="K8825" i="1"/>
  <c r="L8825" i="1"/>
  <c r="J8826" i="1"/>
  <c r="L8826" i="1"/>
  <c r="M8826" i="1" s="1"/>
  <c r="M8827" i="1"/>
  <c r="J8828" i="1"/>
  <c r="B8829" i="1"/>
  <c r="H8829" i="1"/>
  <c r="I8829" i="1"/>
  <c r="K8829" i="1"/>
  <c r="J8830" i="1"/>
  <c r="L8830" i="1"/>
  <c r="M8831" i="1"/>
  <c r="J8832" i="1"/>
  <c r="B8833" i="1"/>
  <c r="H8833" i="1"/>
  <c r="I8833" i="1"/>
  <c r="K8833" i="1"/>
  <c r="J8834" i="1"/>
  <c r="L8834" i="1"/>
  <c r="L8837" i="1" s="1"/>
  <c r="L8839" i="1" s="1"/>
  <c r="L8841" i="1" s="1"/>
  <c r="M8835" i="1"/>
  <c r="J8836" i="1"/>
  <c r="B8837" i="1"/>
  <c r="H8837" i="1"/>
  <c r="I8837" i="1"/>
  <c r="K8837" i="1"/>
  <c r="J8838" i="1"/>
  <c r="J8839" i="1" s="1"/>
  <c r="B8839" i="1"/>
  <c r="H8839" i="1"/>
  <c r="I8839" i="1"/>
  <c r="K8839" i="1"/>
  <c r="M8839" i="1"/>
  <c r="J8840" i="1"/>
  <c r="J8841" i="1" s="1"/>
  <c r="B8841" i="1"/>
  <c r="H8841" i="1"/>
  <c r="I8841" i="1"/>
  <c r="K8841" i="1"/>
  <c r="M8841" i="1"/>
  <c r="J8842" i="1"/>
  <c r="L8842" i="1"/>
  <c r="L8845" i="1" s="1"/>
  <c r="L8847" i="1" s="1"/>
  <c r="M8843" i="1"/>
  <c r="J8844" i="1"/>
  <c r="B8845" i="1"/>
  <c r="H8845" i="1"/>
  <c r="I8845" i="1"/>
  <c r="K8845" i="1"/>
  <c r="J8846" i="1"/>
  <c r="J8847" i="1" s="1"/>
  <c r="B8847" i="1"/>
  <c r="H8847" i="1"/>
  <c r="I8847" i="1"/>
  <c r="K8847" i="1"/>
  <c r="M8847" i="1"/>
  <c r="J8848" i="1"/>
  <c r="L8848" i="1"/>
  <c r="M8848" i="1" s="1"/>
  <c r="M8849" i="1"/>
  <c r="J8850" i="1"/>
  <c r="J8851" i="1" s="1"/>
  <c r="B8851" i="1"/>
  <c r="H8851" i="1"/>
  <c r="I8851" i="1"/>
  <c r="K8851" i="1"/>
  <c r="J8852" i="1"/>
  <c r="L8852" i="1"/>
  <c r="L8855" i="1" s="1"/>
  <c r="L8857" i="1" s="1"/>
  <c r="M8853" i="1"/>
  <c r="J8854" i="1"/>
  <c r="B8855" i="1"/>
  <c r="H8855" i="1"/>
  <c r="I8855" i="1"/>
  <c r="K8855" i="1"/>
  <c r="J8856" i="1"/>
  <c r="J8857" i="1" s="1"/>
  <c r="B8857" i="1"/>
  <c r="H8857" i="1"/>
  <c r="I8857" i="1"/>
  <c r="K8857" i="1"/>
  <c r="M8857" i="1"/>
  <c r="J8858" i="1"/>
  <c r="L8858" i="1"/>
  <c r="M8858" i="1" s="1"/>
  <c r="M8859" i="1"/>
  <c r="J8860" i="1"/>
  <c r="B8861" i="1"/>
  <c r="H8861" i="1"/>
  <c r="I8861" i="1"/>
  <c r="K8861" i="1"/>
  <c r="J8862" i="1"/>
  <c r="L8862" i="1"/>
  <c r="M8862" i="1" s="1"/>
  <c r="M8863" i="1"/>
  <c r="J8864" i="1"/>
  <c r="J8865" i="1"/>
  <c r="J8866" i="1"/>
  <c r="B8867" i="1"/>
  <c r="H8867" i="1"/>
  <c r="I8867" i="1"/>
  <c r="K8867" i="1"/>
  <c r="L8867" i="1"/>
  <c r="J8868" i="1"/>
  <c r="L8868" i="1"/>
  <c r="M8868" i="1" s="1"/>
  <c r="M8869" i="1"/>
  <c r="J8870" i="1"/>
  <c r="J8871" i="1"/>
  <c r="B8872" i="1"/>
  <c r="H8872" i="1"/>
  <c r="I8872" i="1"/>
  <c r="K8872" i="1"/>
  <c r="L8872" i="1"/>
  <c r="J8873" i="1"/>
  <c r="L8873" i="1"/>
  <c r="M8873" i="1" s="1"/>
  <c r="M8874" i="1"/>
  <c r="J8875" i="1"/>
  <c r="J8876" i="1"/>
  <c r="B8877" i="1"/>
  <c r="H8877" i="1"/>
  <c r="I8877" i="1"/>
  <c r="K8877" i="1"/>
  <c r="L8877" i="1"/>
  <c r="J8878" i="1"/>
  <c r="L8878" i="1"/>
  <c r="L8881" i="1" s="1"/>
  <c r="M8879" i="1"/>
  <c r="J8880" i="1"/>
  <c r="B8881" i="1"/>
  <c r="H8881" i="1"/>
  <c r="I8881" i="1"/>
  <c r="K8881" i="1"/>
  <c r="J8882" i="1"/>
  <c r="L8882" i="1"/>
  <c r="L8885" i="1" s="1"/>
  <c r="M8883" i="1"/>
  <c r="J8884" i="1"/>
  <c r="B8885" i="1"/>
  <c r="H8885" i="1"/>
  <c r="I8885" i="1"/>
  <c r="K8885" i="1"/>
  <c r="J8886" i="1"/>
  <c r="L8886" i="1"/>
  <c r="M8886" i="1" s="1"/>
  <c r="M8887" i="1"/>
  <c r="J8888" i="1"/>
  <c r="J8889" i="1"/>
  <c r="B8890" i="1"/>
  <c r="H8890" i="1"/>
  <c r="I8890" i="1"/>
  <c r="K8890" i="1"/>
  <c r="L8890" i="1"/>
  <c r="J8891" i="1"/>
  <c r="L8891" i="1"/>
  <c r="L8894" i="1" s="1"/>
  <c r="M8892" i="1"/>
  <c r="J8893" i="1"/>
  <c r="B8894" i="1"/>
  <c r="H8894" i="1"/>
  <c r="I8894" i="1"/>
  <c r="K8894" i="1"/>
  <c r="J8895" i="1"/>
  <c r="L8895" i="1"/>
  <c r="L8898" i="1" s="1"/>
  <c r="L8901" i="1" s="1"/>
  <c r="M8896" i="1"/>
  <c r="J8897" i="1"/>
  <c r="B8898" i="1"/>
  <c r="H8898" i="1"/>
  <c r="I8898" i="1"/>
  <c r="K8898" i="1"/>
  <c r="J8899" i="1"/>
  <c r="J8900" i="1"/>
  <c r="B8901" i="1"/>
  <c r="H8901" i="1"/>
  <c r="I8901" i="1"/>
  <c r="K8901" i="1"/>
  <c r="M8901" i="1"/>
  <c r="J8902" i="1"/>
  <c r="L8902" i="1"/>
  <c r="L8905" i="1" s="1"/>
  <c r="M8903" i="1"/>
  <c r="J8904" i="1"/>
  <c r="B8905" i="1"/>
  <c r="H8905" i="1"/>
  <c r="I8905" i="1"/>
  <c r="K8905" i="1"/>
  <c r="J8906" i="1"/>
  <c r="L8906" i="1"/>
  <c r="M8906" i="1" s="1"/>
  <c r="M8907" i="1"/>
  <c r="J8908" i="1"/>
  <c r="J8909" i="1"/>
  <c r="B8910" i="1"/>
  <c r="H8910" i="1"/>
  <c r="I8910" i="1"/>
  <c r="K8910" i="1"/>
  <c r="L8910" i="1"/>
  <c r="J8911" i="1"/>
  <c r="L8911" i="1"/>
  <c r="M8911" i="1" s="1"/>
  <c r="M8912" i="1"/>
  <c r="J8913" i="1"/>
  <c r="J8914" i="1"/>
  <c r="B8915" i="1"/>
  <c r="H8915" i="1"/>
  <c r="I8915" i="1"/>
  <c r="K8915" i="1"/>
  <c r="L8915" i="1"/>
  <c r="J8916" i="1"/>
  <c r="L8916" i="1"/>
  <c r="L8919" i="1" s="1"/>
  <c r="M8917" i="1"/>
  <c r="J8918" i="1"/>
  <c r="B8919" i="1"/>
  <c r="H8919" i="1"/>
  <c r="I8919" i="1"/>
  <c r="K8919" i="1"/>
  <c r="J8920" i="1"/>
  <c r="L8920" i="1"/>
  <c r="M8921" i="1"/>
  <c r="J8922" i="1"/>
  <c r="B8923" i="1"/>
  <c r="H8923" i="1"/>
  <c r="I8923" i="1"/>
  <c r="K8923" i="1"/>
  <c r="J8924" i="1"/>
  <c r="J8925" i="1" s="1"/>
  <c r="B8925" i="1"/>
  <c r="H8925" i="1"/>
  <c r="I8925" i="1"/>
  <c r="K8925" i="1"/>
  <c r="M8925" i="1"/>
  <c r="J8926" i="1"/>
  <c r="J8927" i="1" s="1"/>
  <c r="B8927" i="1"/>
  <c r="H8927" i="1"/>
  <c r="I8927" i="1"/>
  <c r="K8927" i="1"/>
  <c r="M8927" i="1"/>
  <c r="J8928" i="1"/>
  <c r="J8929" i="1" s="1"/>
  <c r="B8929" i="1"/>
  <c r="H8929" i="1"/>
  <c r="I8929" i="1"/>
  <c r="K8929" i="1"/>
  <c r="M8929" i="1"/>
  <c r="J8930" i="1"/>
  <c r="L8930" i="1"/>
  <c r="L8933" i="1" s="1"/>
  <c r="M8931" i="1"/>
  <c r="J8932" i="1"/>
  <c r="B8933" i="1"/>
  <c r="H8933" i="1"/>
  <c r="I8933" i="1"/>
  <c r="K8933" i="1"/>
  <c r="J8934" i="1"/>
  <c r="L8934" i="1"/>
  <c r="L8937" i="1" s="1"/>
  <c r="M8935" i="1"/>
  <c r="J8936" i="1"/>
  <c r="B8937" i="1"/>
  <c r="H8937" i="1"/>
  <c r="I8937" i="1"/>
  <c r="K8937" i="1"/>
  <c r="J8938" i="1"/>
  <c r="L8938" i="1"/>
  <c r="M8939" i="1"/>
  <c r="J8940" i="1"/>
  <c r="B8941" i="1"/>
  <c r="H8941" i="1"/>
  <c r="I8941" i="1"/>
  <c r="K8941" i="1"/>
  <c r="J8942" i="1"/>
  <c r="J8943" i="1" s="1"/>
  <c r="B8943" i="1"/>
  <c r="H8943" i="1"/>
  <c r="I8943" i="1"/>
  <c r="K8943" i="1"/>
  <c r="M8943" i="1"/>
  <c r="J8944" i="1"/>
  <c r="J8945" i="1" s="1"/>
  <c r="B8945" i="1"/>
  <c r="H8945" i="1"/>
  <c r="I8945" i="1"/>
  <c r="K8945" i="1"/>
  <c r="M8945" i="1"/>
  <c r="J8946" i="1"/>
  <c r="L8946" i="1"/>
  <c r="M8946" i="1" s="1"/>
  <c r="M8947" i="1"/>
  <c r="J8948" i="1"/>
  <c r="J8949" i="1"/>
  <c r="B8950" i="1"/>
  <c r="H8950" i="1"/>
  <c r="I8950" i="1"/>
  <c r="K8950" i="1"/>
  <c r="L8950" i="1"/>
  <c r="J8951" i="1"/>
  <c r="L8951" i="1"/>
  <c r="M8952" i="1"/>
  <c r="J8953" i="1"/>
  <c r="B8954" i="1"/>
  <c r="H8954" i="1"/>
  <c r="I8954" i="1"/>
  <c r="K8954" i="1"/>
  <c r="J8955" i="1"/>
  <c r="J8956" i="1" s="1"/>
  <c r="B8956" i="1"/>
  <c r="H8956" i="1"/>
  <c r="I8956" i="1"/>
  <c r="K8956" i="1"/>
  <c r="M8956" i="1"/>
  <c r="J8957" i="1"/>
  <c r="J8958" i="1" s="1"/>
  <c r="B8958" i="1"/>
  <c r="H8958" i="1"/>
  <c r="I8958" i="1"/>
  <c r="K8958" i="1"/>
  <c r="M8958" i="1"/>
  <c r="J8959" i="1"/>
  <c r="L8959" i="1"/>
  <c r="M8960" i="1"/>
  <c r="J8961" i="1"/>
  <c r="B8962" i="1"/>
  <c r="H8962" i="1"/>
  <c r="I8962" i="1"/>
  <c r="K8962" i="1"/>
  <c r="J8963" i="1"/>
  <c r="L8963" i="1"/>
  <c r="M8964" i="1"/>
  <c r="J8965" i="1"/>
  <c r="B8966" i="1"/>
  <c r="H8966" i="1"/>
  <c r="I8966" i="1"/>
  <c r="K8966" i="1"/>
  <c r="J8967" i="1"/>
  <c r="L8967" i="1"/>
  <c r="M8967" i="1" s="1"/>
  <c r="M8968" i="1"/>
  <c r="J8969" i="1"/>
  <c r="J8970" i="1"/>
  <c r="B8971" i="1"/>
  <c r="H8971" i="1"/>
  <c r="I8971" i="1"/>
  <c r="K8971" i="1"/>
  <c r="L8971" i="1"/>
  <c r="J8972" i="1"/>
  <c r="L8972" i="1"/>
  <c r="M8972" i="1" s="1"/>
  <c r="M8973" i="1"/>
  <c r="J8974" i="1"/>
  <c r="J8975" i="1"/>
  <c r="B8976" i="1"/>
  <c r="H8976" i="1"/>
  <c r="I8976" i="1"/>
  <c r="K8976" i="1"/>
  <c r="L8976" i="1"/>
  <c r="L8978" i="1" s="1"/>
  <c r="J8977" i="1"/>
  <c r="J8978" i="1" s="1"/>
  <c r="B8978" i="1"/>
  <c r="H8978" i="1"/>
  <c r="I8978" i="1"/>
  <c r="K8978" i="1"/>
  <c r="M8978" i="1"/>
  <c r="J8979" i="1"/>
  <c r="L8979" i="1"/>
  <c r="L8982" i="1" s="1"/>
  <c r="L8984" i="1" s="1"/>
  <c r="L8986" i="1" s="1"/>
  <c r="L8988" i="1" s="1"/>
  <c r="L8990" i="1" s="1"/>
  <c r="L8992" i="1" s="1"/>
  <c r="L8994" i="1" s="1"/>
  <c r="L8996" i="1" s="1"/>
  <c r="M8980" i="1"/>
  <c r="J8981" i="1"/>
  <c r="B8982" i="1"/>
  <c r="H8982" i="1"/>
  <c r="I8982" i="1"/>
  <c r="K8982" i="1"/>
  <c r="J8983" i="1"/>
  <c r="J8984" i="1" s="1"/>
  <c r="B8984" i="1"/>
  <c r="H8984" i="1"/>
  <c r="I8984" i="1"/>
  <c r="K8984" i="1"/>
  <c r="M8984" i="1"/>
  <c r="J8985" i="1"/>
  <c r="J8986" i="1" s="1"/>
  <c r="B8986" i="1"/>
  <c r="H8986" i="1"/>
  <c r="I8986" i="1"/>
  <c r="K8986" i="1"/>
  <c r="M8986" i="1"/>
  <c r="J8987" i="1"/>
  <c r="J8988" i="1" s="1"/>
  <c r="B8988" i="1"/>
  <c r="H8988" i="1"/>
  <c r="I8988" i="1"/>
  <c r="K8988" i="1"/>
  <c r="M8988" i="1"/>
  <c r="J8989" i="1"/>
  <c r="J8990" i="1" s="1"/>
  <c r="B8990" i="1"/>
  <c r="H8990" i="1"/>
  <c r="I8990" i="1"/>
  <c r="K8990" i="1"/>
  <c r="M8990" i="1"/>
  <c r="J8991" i="1"/>
  <c r="J8992" i="1" s="1"/>
  <c r="B8992" i="1"/>
  <c r="H8992" i="1"/>
  <c r="I8992" i="1"/>
  <c r="K8992" i="1"/>
  <c r="M8992" i="1"/>
  <c r="J8993" i="1"/>
  <c r="J8994" i="1" s="1"/>
  <c r="B8994" i="1"/>
  <c r="H8994" i="1"/>
  <c r="I8994" i="1"/>
  <c r="K8994" i="1"/>
  <c r="M8994" i="1"/>
  <c r="J8995" i="1"/>
  <c r="J8996" i="1" s="1"/>
  <c r="B8996" i="1"/>
  <c r="H8996" i="1"/>
  <c r="I8996" i="1"/>
  <c r="K8996" i="1"/>
  <c r="M8996" i="1"/>
  <c r="J8997" i="1"/>
  <c r="L8997" i="1"/>
  <c r="L9000" i="1" s="1"/>
  <c r="L9002" i="1" s="1"/>
  <c r="M8998" i="1"/>
  <c r="J8999" i="1"/>
  <c r="B9000" i="1"/>
  <c r="H9000" i="1"/>
  <c r="I9000" i="1"/>
  <c r="K9000" i="1"/>
  <c r="J9001" i="1"/>
  <c r="B9002" i="1"/>
  <c r="H9002" i="1"/>
  <c r="I9002" i="1"/>
  <c r="J9002" i="1"/>
  <c r="K9002" i="1"/>
  <c r="M9002" i="1"/>
  <c r="J9003" i="1"/>
  <c r="L9003" i="1"/>
  <c r="L9006" i="1" s="1"/>
  <c r="M9004" i="1"/>
  <c r="J9005" i="1"/>
  <c r="B9006" i="1"/>
  <c r="H9006" i="1"/>
  <c r="I9006" i="1"/>
  <c r="K9006" i="1"/>
  <c r="J9007" i="1"/>
  <c r="L9007" i="1"/>
  <c r="L9010" i="1" s="1"/>
  <c r="M9008" i="1"/>
  <c r="J9009" i="1"/>
  <c r="B9010" i="1"/>
  <c r="H9010" i="1"/>
  <c r="I9010" i="1"/>
  <c r="K9010" i="1"/>
  <c r="J9011" i="1"/>
  <c r="L9011" i="1"/>
  <c r="L9014" i="1" s="1"/>
  <c r="M9012" i="1"/>
  <c r="J9013" i="1"/>
  <c r="B9014" i="1"/>
  <c r="H9014" i="1"/>
  <c r="I9014" i="1"/>
  <c r="K9014" i="1"/>
  <c r="J9015" i="1"/>
  <c r="L9015" i="1"/>
  <c r="M9016" i="1"/>
  <c r="J9017" i="1"/>
  <c r="B9018" i="1"/>
  <c r="H9018" i="1"/>
  <c r="I9018" i="1"/>
  <c r="K9018" i="1"/>
  <c r="J9019" i="1"/>
  <c r="L9019" i="1"/>
  <c r="M9019" i="1" s="1"/>
  <c r="M9020" i="1"/>
  <c r="J9021" i="1"/>
  <c r="J9022" i="1"/>
  <c r="B9023" i="1"/>
  <c r="H9023" i="1"/>
  <c r="I9023" i="1"/>
  <c r="K9023" i="1"/>
  <c r="L9023" i="1"/>
  <c r="J9024" i="1"/>
  <c r="L9024" i="1"/>
  <c r="M9024" i="1" s="1"/>
  <c r="M9025" i="1"/>
  <c r="J9026" i="1"/>
  <c r="J9027" i="1"/>
  <c r="B9028" i="1"/>
  <c r="H9028" i="1"/>
  <c r="I9028" i="1"/>
  <c r="K9028" i="1"/>
  <c r="L9028" i="1"/>
  <c r="J9029" i="1"/>
  <c r="L9029" i="1"/>
  <c r="M9030" i="1"/>
  <c r="J9031" i="1"/>
  <c r="B9032" i="1"/>
  <c r="H9032" i="1"/>
  <c r="I9032" i="1"/>
  <c r="K9032" i="1"/>
  <c r="J9033" i="1"/>
  <c r="L9033" i="1"/>
  <c r="M9034" i="1"/>
  <c r="J9035" i="1"/>
  <c r="B9036" i="1"/>
  <c r="H9036" i="1"/>
  <c r="I9036" i="1"/>
  <c r="K9036" i="1"/>
  <c r="J9037" i="1"/>
  <c r="L9037" i="1"/>
  <c r="M9038" i="1"/>
  <c r="J9039" i="1"/>
  <c r="B9040" i="1"/>
  <c r="H9040" i="1"/>
  <c r="I9040" i="1"/>
  <c r="K9040" i="1"/>
  <c r="J9041" i="1"/>
  <c r="J9042" i="1" s="1"/>
  <c r="B9042" i="1"/>
  <c r="H9042" i="1"/>
  <c r="I9042" i="1"/>
  <c r="K9042" i="1"/>
  <c r="M9042" i="1"/>
  <c r="J9043" i="1"/>
  <c r="J9044" i="1" s="1"/>
  <c r="B9044" i="1"/>
  <c r="H9044" i="1"/>
  <c r="I9044" i="1"/>
  <c r="K9044" i="1"/>
  <c r="M9044" i="1"/>
  <c r="J9045" i="1"/>
  <c r="L9045" i="1"/>
  <c r="M9046" i="1"/>
  <c r="J9047" i="1"/>
  <c r="B9048" i="1"/>
  <c r="H9048" i="1"/>
  <c r="I9048" i="1"/>
  <c r="K9048" i="1"/>
  <c r="J9049" i="1"/>
  <c r="J9050" i="1" s="1"/>
  <c r="B9050" i="1"/>
  <c r="H9050" i="1"/>
  <c r="I9050" i="1"/>
  <c r="K9050" i="1"/>
  <c r="M9050" i="1"/>
  <c r="J9051" i="1"/>
  <c r="L9051" i="1"/>
  <c r="M9052" i="1"/>
  <c r="J9053" i="1"/>
  <c r="B9054" i="1"/>
  <c r="H9054" i="1"/>
  <c r="I9054" i="1"/>
  <c r="K9054" i="1"/>
  <c r="J9055" i="1"/>
  <c r="J9056" i="1" s="1"/>
  <c r="B9056" i="1"/>
  <c r="H9056" i="1"/>
  <c r="I9056" i="1"/>
  <c r="K9056" i="1"/>
  <c r="M9056" i="1"/>
  <c r="J9057" i="1"/>
  <c r="L9057" i="1"/>
  <c r="M9058" i="1"/>
  <c r="J9059" i="1"/>
  <c r="B9060" i="1"/>
  <c r="H9060" i="1"/>
  <c r="I9060" i="1"/>
  <c r="K9060" i="1"/>
  <c r="J9061" i="1"/>
  <c r="L9061" i="1"/>
  <c r="M9062" i="1"/>
  <c r="J9063" i="1"/>
  <c r="B9064" i="1"/>
  <c r="H9064" i="1"/>
  <c r="I9064" i="1"/>
  <c r="K9064" i="1"/>
  <c r="J9065" i="1"/>
  <c r="L9065" i="1"/>
  <c r="M9066" i="1"/>
  <c r="J9067" i="1"/>
  <c r="B9068" i="1"/>
  <c r="H9068" i="1"/>
  <c r="I9068" i="1"/>
  <c r="K9068" i="1"/>
  <c r="J9069" i="1"/>
  <c r="L9069" i="1"/>
  <c r="M9070" i="1"/>
  <c r="J9071" i="1"/>
  <c r="B9072" i="1"/>
  <c r="H9072" i="1"/>
  <c r="I9072" i="1"/>
  <c r="K9072" i="1"/>
  <c r="J9073" i="1"/>
  <c r="J9074" i="1" s="1"/>
  <c r="B9074" i="1"/>
  <c r="H9074" i="1"/>
  <c r="I9074" i="1"/>
  <c r="K9074" i="1"/>
  <c r="M9074" i="1"/>
  <c r="J9075" i="1"/>
  <c r="L9075" i="1"/>
  <c r="M9075" i="1" s="1"/>
  <c r="M9076" i="1"/>
  <c r="J9077" i="1"/>
  <c r="J9078" i="1"/>
  <c r="B9079" i="1"/>
  <c r="H9079" i="1"/>
  <c r="I9079" i="1"/>
  <c r="K9079" i="1"/>
  <c r="L9079" i="1"/>
  <c r="L9081" i="1" s="1"/>
  <c r="J9080" i="1"/>
  <c r="J9081" i="1" s="1"/>
  <c r="B9081" i="1"/>
  <c r="H9081" i="1"/>
  <c r="I9081" i="1"/>
  <c r="K9081" i="1"/>
  <c r="M9081" i="1"/>
  <c r="J9082" i="1"/>
  <c r="L9082" i="1"/>
  <c r="L9085" i="1" s="1"/>
  <c r="L9087" i="1" s="1"/>
  <c r="M9083" i="1"/>
  <c r="J9084" i="1"/>
  <c r="B9085" i="1"/>
  <c r="H9085" i="1"/>
  <c r="I9085" i="1"/>
  <c r="K9085" i="1"/>
  <c r="J9086" i="1"/>
  <c r="J9087" i="1" s="1"/>
  <c r="B9087" i="1"/>
  <c r="H9087" i="1"/>
  <c r="I9087" i="1"/>
  <c r="K9087" i="1"/>
  <c r="M9087" i="1"/>
  <c r="J9088" i="1"/>
  <c r="L9088" i="1"/>
  <c r="M9088" i="1" s="1"/>
  <c r="M9089" i="1"/>
  <c r="J9090" i="1"/>
  <c r="B9091" i="1"/>
  <c r="H9091" i="1"/>
  <c r="I9091" i="1"/>
  <c r="K9091" i="1"/>
  <c r="J9092" i="1"/>
  <c r="J9094" i="1" s="1"/>
  <c r="L9092" i="1"/>
  <c r="M9093" i="1"/>
  <c r="B9094" i="1"/>
  <c r="H9094" i="1"/>
  <c r="I9094" i="1"/>
  <c r="K9094" i="1"/>
  <c r="J9095" i="1"/>
  <c r="L9095" i="1"/>
  <c r="M9095" i="1" s="1"/>
  <c r="J9097" i="1"/>
  <c r="J9098" i="1"/>
  <c r="B9099" i="1"/>
  <c r="H9099" i="1"/>
  <c r="I9099" i="1"/>
  <c r="K9099" i="1"/>
  <c r="L9099" i="1"/>
  <c r="L9101" i="1" s="1"/>
  <c r="J9100" i="1"/>
  <c r="J9101" i="1" s="1"/>
  <c r="B9101" i="1"/>
  <c r="H9101" i="1"/>
  <c r="I9101" i="1"/>
  <c r="K9101" i="1"/>
  <c r="M9101" i="1"/>
  <c r="J9102" i="1"/>
  <c r="L9102" i="1"/>
  <c r="M9102" i="1" s="1"/>
  <c r="M9103" i="1"/>
  <c r="J9104" i="1"/>
  <c r="B9105" i="1"/>
  <c r="H9105" i="1"/>
  <c r="I9105" i="1"/>
  <c r="K9105" i="1"/>
  <c r="J9106" i="1"/>
  <c r="L9106" i="1"/>
  <c r="M9106" i="1" s="1"/>
  <c r="M9107" i="1"/>
  <c r="J9108" i="1"/>
  <c r="J9109" i="1"/>
  <c r="B9110" i="1"/>
  <c r="H9110" i="1"/>
  <c r="I9110" i="1"/>
  <c r="K9110" i="1"/>
  <c r="L9110" i="1"/>
  <c r="J9111" i="1"/>
  <c r="L9111" i="1"/>
  <c r="M9111" i="1" s="1"/>
  <c r="M9112" i="1"/>
  <c r="J9113" i="1"/>
  <c r="J9114" i="1"/>
  <c r="B9115" i="1"/>
  <c r="H9115" i="1"/>
  <c r="I9115" i="1"/>
  <c r="K9115" i="1"/>
  <c r="L9115" i="1"/>
  <c r="J9116" i="1"/>
  <c r="L9116" i="1"/>
  <c r="M9116" i="1" s="1"/>
  <c r="M9117" i="1"/>
  <c r="J9118" i="1"/>
  <c r="J9119" i="1"/>
  <c r="B9120" i="1"/>
  <c r="H9120" i="1"/>
  <c r="I9120" i="1"/>
  <c r="K9120" i="1"/>
  <c r="L9120" i="1"/>
  <c r="J9121" i="1"/>
  <c r="L9121" i="1"/>
  <c r="M9122" i="1"/>
  <c r="J9123" i="1"/>
  <c r="B9124" i="1"/>
  <c r="H9124" i="1"/>
  <c r="I9124" i="1"/>
  <c r="K9124" i="1"/>
  <c r="J9125" i="1"/>
  <c r="L9125" i="1"/>
  <c r="M9125" i="1" s="1"/>
  <c r="M9126" i="1"/>
  <c r="J9127" i="1"/>
  <c r="J9128" i="1"/>
  <c r="B9129" i="1"/>
  <c r="H9129" i="1"/>
  <c r="I9129" i="1"/>
  <c r="K9129" i="1"/>
  <c r="L9129" i="1"/>
  <c r="J9130" i="1"/>
  <c r="L9130" i="1"/>
  <c r="M9130" i="1" s="1"/>
  <c r="M9131" i="1"/>
  <c r="J9132" i="1"/>
  <c r="B9133" i="1"/>
  <c r="H9133" i="1"/>
  <c r="I9133" i="1"/>
  <c r="K9133" i="1"/>
  <c r="J9134" i="1"/>
  <c r="L9134" i="1"/>
  <c r="M9134" i="1" s="1"/>
  <c r="M9135" i="1"/>
  <c r="J9136" i="1"/>
  <c r="J9137" i="1"/>
  <c r="B9138" i="1"/>
  <c r="H9138" i="1"/>
  <c r="I9138" i="1"/>
  <c r="K9138" i="1"/>
  <c r="L9138" i="1"/>
  <c r="J9139" i="1"/>
  <c r="L9139" i="1"/>
  <c r="M9139" i="1" s="1"/>
  <c r="M9140" i="1"/>
  <c r="J9141" i="1"/>
  <c r="J9142" i="1"/>
  <c r="B9143" i="1"/>
  <c r="H9143" i="1"/>
  <c r="I9143" i="1"/>
  <c r="K9143" i="1"/>
  <c r="L9143" i="1"/>
  <c r="J9144" i="1"/>
  <c r="L9144" i="1"/>
  <c r="L9147" i="1" s="1"/>
  <c r="L9149" i="1" s="1"/>
  <c r="M9145" i="1"/>
  <c r="J9146" i="1"/>
  <c r="B9147" i="1"/>
  <c r="H9147" i="1"/>
  <c r="I9147" i="1"/>
  <c r="K9147" i="1"/>
  <c r="J9148" i="1"/>
  <c r="J9149" i="1" s="1"/>
  <c r="B9149" i="1"/>
  <c r="H9149" i="1"/>
  <c r="I9149" i="1"/>
  <c r="K9149" i="1"/>
  <c r="M9149" i="1"/>
  <c r="J9150" i="1"/>
  <c r="L9150" i="1"/>
  <c r="M9151" i="1"/>
  <c r="J9152" i="1"/>
  <c r="B9153" i="1"/>
  <c r="H9153" i="1"/>
  <c r="I9153" i="1"/>
  <c r="K9153" i="1"/>
  <c r="J9154" i="1"/>
  <c r="L9154" i="1"/>
  <c r="M9154" i="1" s="1"/>
  <c r="M9155" i="1"/>
  <c r="J9156" i="1"/>
  <c r="J9157" i="1"/>
  <c r="B9158" i="1"/>
  <c r="H9158" i="1"/>
  <c r="I9158" i="1"/>
  <c r="K9158" i="1"/>
  <c r="L9158" i="1"/>
  <c r="J9159" i="1"/>
  <c r="L9159" i="1"/>
  <c r="M9159" i="1" s="1"/>
  <c r="M9160" i="1"/>
  <c r="J9161" i="1"/>
  <c r="J9162" i="1"/>
  <c r="B9163" i="1"/>
  <c r="H9163" i="1"/>
  <c r="I9163" i="1"/>
  <c r="K9163" i="1"/>
  <c r="L9163" i="1"/>
  <c r="J9164" i="1"/>
  <c r="L9164" i="1"/>
  <c r="M9164" i="1" s="1"/>
  <c r="M9165" i="1"/>
  <c r="J9166" i="1"/>
  <c r="B9167" i="1"/>
  <c r="H9167" i="1"/>
  <c r="I9167" i="1"/>
  <c r="K9167" i="1"/>
  <c r="J9168" i="1"/>
  <c r="L9168" i="1"/>
  <c r="M9168" i="1" s="1"/>
  <c r="M9169" i="1"/>
  <c r="J9170" i="1"/>
  <c r="B9171" i="1"/>
  <c r="H9171" i="1"/>
  <c r="I9171" i="1"/>
  <c r="K9171" i="1"/>
  <c r="J9172" i="1"/>
  <c r="L9172" i="1"/>
  <c r="M9172" i="1" s="1"/>
  <c r="M9173" i="1"/>
  <c r="J9174" i="1"/>
  <c r="J9175" i="1"/>
  <c r="B9176" i="1"/>
  <c r="H9176" i="1"/>
  <c r="I9176" i="1"/>
  <c r="K9176" i="1"/>
  <c r="L9176" i="1"/>
  <c r="J9177" i="1"/>
  <c r="L9177" i="1"/>
  <c r="M9177" i="1" s="1"/>
  <c r="M9178" i="1"/>
  <c r="J9179" i="1"/>
  <c r="J9180" i="1"/>
  <c r="B9181" i="1"/>
  <c r="H9181" i="1"/>
  <c r="I9181" i="1"/>
  <c r="K9181" i="1"/>
  <c r="L9181" i="1"/>
  <c r="L9183" i="1" s="1"/>
  <c r="J9182" i="1"/>
  <c r="J9183" i="1" s="1"/>
  <c r="B9183" i="1"/>
  <c r="H9183" i="1"/>
  <c r="I9183" i="1"/>
  <c r="K9183" i="1"/>
  <c r="M9183" i="1"/>
  <c r="J9184" i="1"/>
  <c r="L9184" i="1"/>
  <c r="M9184" i="1" s="1"/>
  <c r="M9185" i="1"/>
  <c r="J9186" i="1"/>
  <c r="J9187" i="1"/>
  <c r="B9188" i="1"/>
  <c r="H9188" i="1"/>
  <c r="I9188" i="1"/>
  <c r="K9188" i="1"/>
  <c r="L9188" i="1"/>
  <c r="J9189" i="1"/>
  <c r="L9189" i="1"/>
  <c r="M9190" i="1"/>
  <c r="J9191" i="1"/>
  <c r="B9192" i="1"/>
  <c r="H9192" i="1"/>
  <c r="I9192" i="1"/>
  <c r="K9192" i="1"/>
  <c r="J9193" i="1"/>
  <c r="L9193" i="1"/>
  <c r="M9194" i="1"/>
  <c r="J9195" i="1"/>
  <c r="B9196" i="1"/>
  <c r="H9196" i="1"/>
  <c r="I9196" i="1"/>
  <c r="K9196" i="1"/>
  <c r="J9197" i="1"/>
  <c r="L9197" i="1"/>
  <c r="M9198" i="1"/>
  <c r="J9199" i="1"/>
  <c r="B9200" i="1"/>
  <c r="H9200" i="1"/>
  <c r="I9200" i="1"/>
  <c r="K9200" i="1"/>
  <c r="J9201" i="1"/>
  <c r="L9201" i="1"/>
  <c r="M9202" i="1"/>
  <c r="J9203" i="1"/>
  <c r="B9204" i="1"/>
  <c r="H9204" i="1"/>
  <c r="I9204" i="1"/>
  <c r="K9204" i="1"/>
  <c r="J9205" i="1"/>
  <c r="L9205" i="1"/>
  <c r="M9205" i="1" s="1"/>
  <c r="M9206" i="1"/>
  <c r="J9207" i="1"/>
  <c r="J9208" i="1"/>
  <c r="B9209" i="1"/>
  <c r="H9209" i="1"/>
  <c r="I9209" i="1"/>
  <c r="K9209" i="1"/>
  <c r="L9209" i="1"/>
  <c r="J9210" i="1"/>
  <c r="L9210" i="1"/>
  <c r="M9210" i="1" s="1"/>
  <c r="M9211" i="1"/>
  <c r="J9212" i="1"/>
  <c r="J9213" i="1"/>
  <c r="J9214" i="1"/>
  <c r="B9215" i="1"/>
  <c r="H9215" i="1"/>
  <c r="I9215" i="1"/>
  <c r="K9215" i="1"/>
  <c r="L9215" i="1"/>
  <c r="J9216" i="1"/>
  <c r="L9216" i="1"/>
  <c r="L9219" i="1" s="1"/>
  <c r="M9217" i="1"/>
  <c r="J9218" i="1"/>
  <c r="B9219" i="1"/>
  <c r="H9219" i="1"/>
  <c r="I9219" i="1"/>
  <c r="K9219" i="1"/>
  <c r="J9220" i="1"/>
  <c r="L9220" i="1"/>
  <c r="M9220" i="1" s="1"/>
  <c r="M9221" i="1"/>
  <c r="J9222" i="1"/>
  <c r="B9223" i="1"/>
  <c r="H9223" i="1"/>
  <c r="I9223" i="1"/>
  <c r="K9223" i="1"/>
  <c r="J9224" i="1"/>
  <c r="L9224" i="1"/>
  <c r="M9224" i="1" s="1"/>
  <c r="M9225" i="1"/>
  <c r="J9226" i="1"/>
  <c r="J9227" i="1"/>
  <c r="B9228" i="1"/>
  <c r="H9228" i="1"/>
  <c r="I9228" i="1"/>
  <c r="K9228" i="1"/>
  <c r="L9228" i="1"/>
  <c r="J9229" i="1"/>
  <c r="J9230" i="1"/>
  <c r="J9231" i="1"/>
  <c r="B9232" i="1"/>
  <c r="H9232" i="1"/>
  <c r="I9232" i="1"/>
  <c r="K9232" i="1"/>
  <c r="L9232" i="1"/>
  <c r="L9234" i="1" s="1"/>
  <c r="L9236" i="1" s="1"/>
  <c r="M9232" i="1"/>
  <c r="J9233" i="1"/>
  <c r="J9234" i="1" s="1"/>
  <c r="B9234" i="1"/>
  <c r="H9234" i="1"/>
  <c r="I9234" i="1"/>
  <c r="K9234" i="1"/>
  <c r="M9234" i="1"/>
  <c r="J9235" i="1"/>
  <c r="J9236" i="1" s="1"/>
  <c r="B9236" i="1"/>
  <c r="H9236" i="1"/>
  <c r="I9236" i="1"/>
  <c r="K9236" i="1"/>
  <c r="M9236" i="1"/>
  <c r="J9237" i="1"/>
  <c r="L9237" i="1"/>
  <c r="M9238" i="1"/>
  <c r="J9239" i="1"/>
  <c r="B9240" i="1"/>
  <c r="H9240" i="1"/>
  <c r="I9240" i="1"/>
  <c r="K9240" i="1"/>
  <c r="J9241" i="1"/>
  <c r="J9242" i="1" s="1"/>
  <c r="B9242" i="1"/>
  <c r="H9242" i="1"/>
  <c r="I9242" i="1"/>
  <c r="K9242" i="1"/>
  <c r="M9242" i="1"/>
  <c r="J9243" i="1"/>
  <c r="J9244" i="1" s="1"/>
  <c r="B9244" i="1"/>
  <c r="H9244" i="1"/>
  <c r="I9244" i="1"/>
  <c r="K9244" i="1"/>
  <c r="M9244" i="1"/>
  <c r="J9245" i="1"/>
  <c r="L9245" i="1"/>
  <c r="M9246" i="1"/>
  <c r="J9247" i="1"/>
  <c r="B9248" i="1"/>
  <c r="H9248" i="1"/>
  <c r="I9248" i="1"/>
  <c r="K9248" i="1"/>
  <c r="J9249" i="1"/>
  <c r="L9249" i="1"/>
  <c r="M9250" i="1"/>
  <c r="J9251" i="1"/>
  <c r="B9252" i="1"/>
  <c r="H9252" i="1"/>
  <c r="I9252" i="1"/>
  <c r="K9252" i="1"/>
  <c r="J9253" i="1"/>
  <c r="J9254" i="1" s="1"/>
  <c r="B9254" i="1"/>
  <c r="H9254" i="1"/>
  <c r="I9254" i="1"/>
  <c r="K9254" i="1"/>
  <c r="M9254" i="1"/>
  <c r="J9255" i="1"/>
  <c r="L9255" i="1"/>
  <c r="M9255" i="1" s="1"/>
  <c r="M9256" i="1"/>
  <c r="J9257" i="1"/>
  <c r="J9258" i="1"/>
  <c r="B9259" i="1"/>
  <c r="H9259" i="1"/>
  <c r="I9259" i="1"/>
  <c r="K9259" i="1"/>
  <c r="L9259" i="1"/>
  <c r="L9261" i="1" s="1"/>
  <c r="L9263" i="1" s="1"/>
  <c r="J9260" i="1"/>
  <c r="J9261" i="1" s="1"/>
  <c r="B9261" i="1"/>
  <c r="H9261" i="1"/>
  <c r="I9261" i="1"/>
  <c r="K9261" i="1"/>
  <c r="M9261" i="1"/>
  <c r="J9262" i="1"/>
  <c r="J9263" i="1" s="1"/>
  <c r="B9263" i="1"/>
  <c r="H9263" i="1"/>
  <c r="I9263" i="1"/>
  <c r="K9263" i="1"/>
  <c r="M9263" i="1"/>
  <c r="J9264" i="1"/>
  <c r="L9264" i="1"/>
  <c r="M9264" i="1" s="1"/>
  <c r="M9265" i="1"/>
  <c r="M9268" i="1" s="1"/>
  <c r="J9266" i="1"/>
  <c r="J9267" i="1"/>
  <c r="B9268" i="1"/>
  <c r="H9268" i="1"/>
  <c r="I9268" i="1"/>
  <c r="K9268" i="1"/>
  <c r="L9268" i="1"/>
  <c r="J9269" i="1"/>
  <c r="L9269" i="1"/>
  <c r="M9269" i="1" s="1"/>
  <c r="M9270" i="1"/>
  <c r="J9271" i="1"/>
  <c r="J9272" i="1"/>
  <c r="B9273" i="1"/>
  <c r="H9273" i="1"/>
  <c r="I9273" i="1"/>
  <c r="K9273" i="1"/>
  <c r="L9273" i="1"/>
  <c r="J9274" i="1"/>
  <c r="L9274" i="1"/>
  <c r="M9274" i="1" s="1"/>
  <c r="M9275" i="1"/>
  <c r="J9276" i="1"/>
  <c r="J9277" i="1"/>
  <c r="J9278" i="1"/>
  <c r="B9279" i="1"/>
  <c r="H9279" i="1"/>
  <c r="I9279" i="1"/>
  <c r="K9279" i="1"/>
  <c r="L9279" i="1"/>
  <c r="J9280" i="1"/>
  <c r="L9280" i="1"/>
  <c r="L9283" i="1" s="1"/>
  <c r="M9281" i="1"/>
  <c r="J9282" i="1"/>
  <c r="B9283" i="1"/>
  <c r="H9283" i="1"/>
  <c r="I9283" i="1"/>
  <c r="K9283" i="1"/>
  <c r="J9284" i="1"/>
  <c r="L9284" i="1"/>
  <c r="M9284" i="1" s="1"/>
  <c r="M9285" i="1"/>
  <c r="J9286" i="1"/>
  <c r="B9287" i="1"/>
  <c r="H9287" i="1"/>
  <c r="I9287" i="1"/>
  <c r="K9287" i="1"/>
  <c r="J9288" i="1"/>
  <c r="J9289" i="1" s="1"/>
  <c r="B9289" i="1"/>
  <c r="H9289" i="1"/>
  <c r="I9289" i="1"/>
  <c r="K9289" i="1"/>
  <c r="M9289" i="1"/>
  <c r="J9290" i="1"/>
  <c r="L9290" i="1"/>
  <c r="M9290" i="1" s="1"/>
  <c r="M9291" i="1"/>
  <c r="J9292" i="1"/>
  <c r="B9293" i="1"/>
  <c r="H9293" i="1"/>
  <c r="I9293" i="1"/>
  <c r="K9293" i="1"/>
  <c r="J9294" i="1"/>
  <c r="J9295" i="1" s="1"/>
  <c r="B9295" i="1"/>
  <c r="H9295" i="1"/>
  <c r="I9295" i="1"/>
  <c r="K9295" i="1"/>
  <c r="M9295" i="1"/>
  <c r="J9296" i="1"/>
  <c r="L9296" i="1"/>
  <c r="L9299" i="1" s="1"/>
  <c r="M9297" i="1"/>
  <c r="J9298" i="1"/>
  <c r="B9299" i="1"/>
  <c r="H9299" i="1"/>
  <c r="I9299" i="1"/>
  <c r="K9299" i="1"/>
  <c r="J9300" i="1"/>
  <c r="L9300" i="1"/>
  <c r="L9303" i="1" s="1"/>
  <c r="M9301" i="1"/>
  <c r="J9302" i="1"/>
  <c r="B9303" i="1"/>
  <c r="H9303" i="1"/>
  <c r="I9303" i="1"/>
  <c r="K9303" i="1"/>
  <c r="J9304" i="1"/>
  <c r="L9304" i="1"/>
  <c r="M9304" i="1" s="1"/>
  <c r="M9305" i="1"/>
  <c r="J9306" i="1"/>
  <c r="B9307" i="1"/>
  <c r="H9307" i="1"/>
  <c r="I9307" i="1"/>
  <c r="K9307" i="1"/>
  <c r="J9308" i="1"/>
  <c r="L9308" i="1"/>
  <c r="M9308" i="1" s="1"/>
  <c r="M9309" i="1"/>
  <c r="J9310" i="1"/>
  <c r="B9311" i="1"/>
  <c r="H9311" i="1"/>
  <c r="I9311" i="1"/>
  <c r="K9311" i="1"/>
  <c r="J9312" i="1"/>
  <c r="L9312" i="1"/>
  <c r="M9312" i="1" s="1"/>
  <c r="M9313" i="1"/>
  <c r="J9314" i="1"/>
  <c r="B9315" i="1"/>
  <c r="H9315" i="1"/>
  <c r="I9315" i="1"/>
  <c r="K9315" i="1"/>
  <c r="J9316" i="1"/>
  <c r="L9316" i="1"/>
  <c r="M9316" i="1" s="1"/>
  <c r="M9317" i="1"/>
  <c r="J9318" i="1"/>
  <c r="J9319" i="1"/>
  <c r="J9320" i="1"/>
  <c r="B9321" i="1"/>
  <c r="H9321" i="1"/>
  <c r="I9321" i="1"/>
  <c r="K9321" i="1"/>
  <c r="L9321" i="1"/>
  <c r="J9322" i="1"/>
  <c r="L9322" i="1"/>
  <c r="L9325" i="1" s="1"/>
  <c r="M9323" i="1"/>
  <c r="J9324" i="1"/>
  <c r="B9325" i="1"/>
  <c r="H9325" i="1"/>
  <c r="I9325" i="1"/>
  <c r="K9325" i="1"/>
  <c r="J9326" i="1"/>
  <c r="L9326" i="1"/>
  <c r="L9329" i="1" s="1"/>
  <c r="M9327" i="1"/>
  <c r="J9328" i="1"/>
  <c r="B9329" i="1"/>
  <c r="H9329" i="1"/>
  <c r="I9329" i="1"/>
  <c r="K9329" i="1"/>
  <c r="J9330" i="1"/>
  <c r="L9330" i="1"/>
  <c r="L9333" i="1" s="1"/>
  <c r="M9331" i="1"/>
  <c r="J9332" i="1"/>
  <c r="B9333" i="1"/>
  <c r="H9333" i="1"/>
  <c r="I9333" i="1"/>
  <c r="K9333" i="1"/>
  <c r="J9334" i="1"/>
  <c r="J9337" i="1" s="1"/>
  <c r="L9334" i="1"/>
  <c r="L9337" i="1" s="1"/>
  <c r="L9339" i="1" s="1"/>
  <c r="M9335" i="1"/>
  <c r="J9336" i="1"/>
  <c r="B9337" i="1"/>
  <c r="H9337" i="1"/>
  <c r="I9337" i="1"/>
  <c r="K9337" i="1"/>
  <c r="J9338" i="1"/>
  <c r="J9339" i="1" s="1"/>
  <c r="B9339" i="1"/>
  <c r="H9339" i="1"/>
  <c r="I9339" i="1"/>
  <c r="K9339" i="1"/>
  <c r="M9339" i="1"/>
  <c r="J9340" i="1"/>
  <c r="L9340" i="1"/>
  <c r="M9340" i="1" s="1"/>
  <c r="M9341" i="1"/>
  <c r="J9342" i="1"/>
  <c r="J9343" i="1"/>
  <c r="B9344" i="1"/>
  <c r="H9344" i="1"/>
  <c r="I9344" i="1"/>
  <c r="K9344" i="1"/>
  <c r="L9344" i="1"/>
  <c r="J9345" i="1"/>
  <c r="L9345" i="1"/>
  <c r="M9345" i="1" s="1"/>
  <c r="M9346" i="1"/>
  <c r="J9347" i="1"/>
  <c r="J9348" i="1"/>
  <c r="B9349" i="1"/>
  <c r="H9349" i="1"/>
  <c r="I9349" i="1"/>
  <c r="K9349" i="1"/>
  <c r="L9349" i="1"/>
  <c r="J9350" i="1"/>
  <c r="L9350" i="1"/>
  <c r="L9353" i="1" s="1"/>
  <c r="M9351" i="1"/>
  <c r="J9352" i="1"/>
  <c r="B9353" i="1"/>
  <c r="H9353" i="1"/>
  <c r="I9353" i="1"/>
  <c r="K9353" i="1"/>
  <c r="J9354" i="1"/>
  <c r="L9354" i="1"/>
  <c r="M9354" i="1" s="1"/>
  <c r="M9355" i="1"/>
  <c r="J9356" i="1"/>
  <c r="J9357" i="1"/>
  <c r="B9358" i="1"/>
  <c r="H9358" i="1"/>
  <c r="I9358" i="1"/>
  <c r="K9358" i="1"/>
  <c r="L9358" i="1"/>
  <c r="J9359" i="1"/>
  <c r="L9359" i="1"/>
  <c r="M9360" i="1"/>
  <c r="J9361" i="1"/>
  <c r="B9362" i="1"/>
  <c r="H9362" i="1"/>
  <c r="I9362" i="1"/>
  <c r="K9362" i="1"/>
  <c r="J9363" i="1"/>
  <c r="L9363" i="1"/>
  <c r="L9366" i="1" s="1"/>
  <c r="M9364" i="1"/>
  <c r="J9365" i="1"/>
  <c r="B9366" i="1"/>
  <c r="H9366" i="1"/>
  <c r="I9366" i="1"/>
  <c r="K9366" i="1"/>
  <c r="J9367" i="1"/>
  <c r="L9367" i="1"/>
  <c r="M9367" i="1" s="1"/>
  <c r="M9368" i="1"/>
  <c r="J9369" i="1"/>
  <c r="J9370" i="1"/>
  <c r="B9371" i="1"/>
  <c r="H9371" i="1"/>
  <c r="I9371" i="1"/>
  <c r="K9371" i="1"/>
  <c r="L9371" i="1"/>
  <c r="J9372" i="1"/>
  <c r="L9372" i="1"/>
  <c r="L9375" i="1" s="1"/>
  <c r="L9377" i="1" s="1"/>
  <c r="M9373" i="1"/>
  <c r="J9374" i="1"/>
  <c r="B9375" i="1"/>
  <c r="H9375" i="1"/>
  <c r="I9375" i="1"/>
  <c r="K9375" i="1"/>
  <c r="J9376" i="1"/>
  <c r="J9377" i="1" s="1"/>
  <c r="B9377" i="1"/>
  <c r="H9377" i="1"/>
  <c r="I9377" i="1"/>
  <c r="K9377" i="1"/>
  <c r="M9377" i="1"/>
  <c r="J9378" i="1"/>
  <c r="L9378" i="1"/>
  <c r="L9381" i="1" s="1"/>
  <c r="M9379" i="1"/>
  <c r="J9380" i="1"/>
  <c r="B9381" i="1"/>
  <c r="H9381" i="1"/>
  <c r="I9381" i="1"/>
  <c r="K9381" i="1"/>
  <c r="J9382" i="1"/>
  <c r="L9382" i="1"/>
  <c r="L9385" i="1" s="1"/>
  <c r="L9387" i="1" s="1"/>
  <c r="M9383" i="1"/>
  <c r="J9384" i="1"/>
  <c r="B9385" i="1"/>
  <c r="H9385" i="1"/>
  <c r="I9385" i="1"/>
  <c r="K9385" i="1"/>
  <c r="J9386" i="1"/>
  <c r="J9387" i="1" s="1"/>
  <c r="B9387" i="1"/>
  <c r="H9387" i="1"/>
  <c r="I9387" i="1"/>
  <c r="K9387" i="1"/>
  <c r="M9387" i="1"/>
  <c r="J9388" i="1"/>
  <c r="L9388" i="1"/>
  <c r="M9388" i="1" s="1"/>
  <c r="M9389" i="1"/>
  <c r="J9390" i="1"/>
  <c r="J9391" i="1"/>
  <c r="B9392" i="1"/>
  <c r="H9392" i="1"/>
  <c r="I9392" i="1"/>
  <c r="K9392" i="1"/>
  <c r="L9392" i="1"/>
  <c r="L9394" i="1" s="1"/>
  <c r="J9393" i="1"/>
  <c r="J9394" i="1" s="1"/>
  <c r="B9394" i="1"/>
  <c r="H9394" i="1"/>
  <c r="I9394" i="1"/>
  <c r="K9394" i="1"/>
  <c r="M9394" i="1"/>
  <c r="J9395" i="1"/>
  <c r="L9395" i="1"/>
  <c r="M9395" i="1" s="1"/>
  <c r="M9396" i="1"/>
  <c r="J9397" i="1"/>
  <c r="B9398" i="1"/>
  <c r="H9398" i="1"/>
  <c r="I9398" i="1"/>
  <c r="K9398" i="1"/>
  <c r="J9399" i="1"/>
  <c r="J9400" i="1" s="1"/>
  <c r="B9400" i="1"/>
  <c r="H9400" i="1"/>
  <c r="I9400" i="1"/>
  <c r="K9400" i="1"/>
  <c r="M9400" i="1"/>
  <c r="J9401" i="1"/>
  <c r="L9401" i="1"/>
  <c r="M9401" i="1" s="1"/>
  <c r="M9402" i="1"/>
  <c r="J9403" i="1"/>
  <c r="J9404" i="1"/>
  <c r="B9405" i="1"/>
  <c r="H9405" i="1"/>
  <c r="I9405" i="1"/>
  <c r="K9405" i="1"/>
  <c r="L9405" i="1"/>
  <c r="J9406" i="1"/>
  <c r="L9406" i="1"/>
  <c r="L9409" i="1" s="1"/>
  <c r="L9411" i="1" s="1"/>
  <c r="M9407" i="1"/>
  <c r="J9408" i="1"/>
  <c r="B9409" i="1"/>
  <c r="H9409" i="1"/>
  <c r="I9409" i="1"/>
  <c r="K9409" i="1"/>
  <c r="J9410" i="1"/>
  <c r="J9411" i="1" s="1"/>
  <c r="B9411" i="1"/>
  <c r="H9411" i="1"/>
  <c r="I9411" i="1"/>
  <c r="K9411" i="1"/>
  <c r="M9411" i="1"/>
  <c r="J9412" i="1"/>
  <c r="L9412" i="1"/>
  <c r="L9415" i="1" s="1"/>
  <c r="M9413" i="1"/>
  <c r="J9414" i="1"/>
  <c r="B9415" i="1"/>
  <c r="H9415" i="1"/>
  <c r="I9415" i="1"/>
  <c r="K9415" i="1"/>
  <c r="J9416" i="1"/>
  <c r="L9416" i="1"/>
  <c r="L9419" i="1" s="1"/>
  <c r="L9421" i="1" s="1"/>
  <c r="L9423" i="1" s="1"/>
  <c r="M9417" i="1"/>
  <c r="J9418" i="1"/>
  <c r="B9419" i="1"/>
  <c r="H9419" i="1"/>
  <c r="I9419" i="1"/>
  <c r="K9419" i="1"/>
  <c r="J9420" i="1"/>
  <c r="J9421" i="1" s="1"/>
  <c r="B9421" i="1"/>
  <c r="H9421" i="1"/>
  <c r="I9421" i="1"/>
  <c r="K9421" i="1"/>
  <c r="M9421" i="1"/>
  <c r="J9422" i="1"/>
  <c r="J9423" i="1" s="1"/>
  <c r="B9423" i="1"/>
  <c r="H9423" i="1"/>
  <c r="I9423" i="1"/>
  <c r="K9423" i="1"/>
  <c r="M9423" i="1"/>
  <c r="J9424" i="1"/>
  <c r="L9424" i="1"/>
  <c r="M9424" i="1" s="1"/>
  <c r="M9428" i="1" s="1"/>
  <c r="M9425" i="1"/>
  <c r="J9426" i="1"/>
  <c r="J9427" i="1"/>
  <c r="B9428" i="1"/>
  <c r="H9428" i="1"/>
  <c r="I9428" i="1"/>
  <c r="K9428" i="1"/>
  <c r="L9428" i="1"/>
  <c r="J9429" i="1"/>
  <c r="L9429" i="1"/>
  <c r="M9429" i="1" s="1"/>
  <c r="M9430" i="1"/>
  <c r="J9431" i="1"/>
  <c r="J9432" i="1"/>
  <c r="B9433" i="1"/>
  <c r="H9433" i="1"/>
  <c r="I9433" i="1"/>
  <c r="K9433" i="1"/>
  <c r="L9433" i="1"/>
  <c r="L9435" i="1" s="1"/>
  <c r="J9434" i="1"/>
  <c r="J9435" i="1" s="1"/>
  <c r="B9435" i="1"/>
  <c r="H9435" i="1"/>
  <c r="I9435" i="1"/>
  <c r="K9435" i="1"/>
  <c r="M9435" i="1"/>
  <c r="J9436" i="1"/>
  <c r="L9436" i="1"/>
  <c r="L9439" i="1" s="1"/>
  <c r="L9441" i="1" s="1"/>
  <c r="M9437" i="1"/>
  <c r="J9438" i="1"/>
  <c r="B9439" i="1"/>
  <c r="H9439" i="1"/>
  <c r="I9439" i="1"/>
  <c r="K9439" i="1"/>
  <c r="J9440" i="1"/>
  <c r="J9441" i="1" s="1"/>
  <c r="B9441" i="1"/>
  <c r="H9441" i="1"/>
  <c r="I9441" i="1"/>
  <c r="K9441" i="1"/>
  <c r="M9441" i="1"/>
  <c r="J9442" i="1"/>
  <c r="L9442" i="1"/>
  <c r="M9443" i="1"/>
  <c r="J9444" i="1"/>
  <c r="B9445" i="1"/>
  <c r="H9445" i="1"/>
  <c r="I9445" i="1"/>
  <c r="K9445" i="1"/>
  <c r="J9446" i="1"/>
  <c r="L9446" i="1"/>
  <c r="L9449" i="1" s="1"/>
  <c r="M9447" i="1"/>
  <c r="J9448" i="1"/>
  <c r="N9448" i="1"/>
  <c r="B9449" i="1"/>
  <c r="H9449" i="1"/>
  <c r="I9449" i="1"/>
  <c r="K9449" i="1"/>
  <c r="J9450" i="1"/>
  <c r="L9450" i="1"/>
  <c r="M9451" i="1"/>
  <c r="N9451" i="1"/>
  <c r="J9452" i="1"/>
  <c r="B9453" i="1"/>
  <c r="H9453" i="1"/>
  <c r="I9453" i="1"/>
  <c r="K9453" i="1"/>
  <c r="J9454" i="1"/>
  <c r="L9454" i="1"/>
  <c r="M9455" i="1"/>
  <c r="J9456" i="1"/>
  <c r="B9457" i="1"/>
  <c r="H9457" i="1"/>
  <c r="I9457" i="1"/>
  <c r="K9457" i="1"/>
  <c r="J9458" i="1"/>
  <c r="L9458" i="1"/>
  <c r="M9458" i="1" s="1"/>
  <c r="M9459" i="1"/>
  <c r="J9460" i="1"/>
  <c r="J9461" i="1"/>
  <c r="B9462" i="1"/>
  <c r="H9462" i="1"/>
  <c r="I9462" i="1"/>
  <c r="K9462" i="1"/>
  <c r="L9462" i="1"/>
  <c r="J9463" i="1"/>
  <c r="L9463" i="1"/>
  <c r="M9464" i="1"/>
  <c r="J9465" i="1"/>
  <c r="B9466" i="1"/>
  <c r="H9466" i="1"/>
  <c r="I9466" i="1"/>
  <c r="K9466" i="1"/>
  <c r="J9467" i="1"/>
  <c r="L9467" i="1"/>
  <c r="M9467" i="1" s="1"/>
  <c r="M9468" i="1"/>
  <c r="J9469" i="1"/>
  <c r="B9470" i="1"/>
  <c r="H9470" i="1"/>
  <c r="I9470" i="1"/>
  <c r="K9470" i="1"/>
  <c r="J9471" i="1"/>
  <c r="L9471" i="1"/>
  <c r="M9471" i="1" s="1"/>
  <c r="M9472" i="1"/>
  <c r="J9473" i="1"/>
  <c r="J9474" i="1"/>
  <c r="B9475" i="1"/>
  <c r="H9475" i="1"/>
  <c r="I9475" i="1"/>
  <c r="K9475" i="1"/>
  <c r="L9475" i="1"/>
  <c r="L9477" i="1" s="1"/>
  <c r="L9479" i="1" s="1"/>
  <c r="J9476" i="1"/>
  <c r="J9477" i="1" s="1"/>
  <c r="B9477" i="1"/>
  <c r="H9477" i="1"/>
  <c r="I9477" i="1"/>
  <c r="K9477" i="1"/>
  <c r="M9477" i="1"/>
  <c r="J9478" i="1"/>
  <c r="J9479" i="1" s="1"/>
  <c r="B9479" i="1"/>
  <c r="H9479" i="1"/>
  <c r="I9479" i="1"/>
  <c r="K9479" i="1"/>
  <c r="M9479" i="1"/>
  <c r="J9480" i="1"/>
  <c r="L9480" i="1"/>
  <c r="M9481" i="1"/>
  <c r="J9482" i="1"/>
  <c r="B9483" i="1"/>
  <c r="H9483" i="1"/>
  <c r="I9483" i="1"/>
  <c r="K9483" i="1"/>
  <c r="J9484" i="1"/>
  <c r="L9484" i="1"/>
  <c r="M9485" i="1"/>
  <c r="J9486" i="1"/>
  <c r="B9487" i="1"/>
  <c r="H9487" i="1"/>
  <c r="I9487" i="1"/>
  <c r="K9487" i="1"/>
  <c r="J9488" i="1"/>
  <c r="J9490" i="1" s="1"/>
  <c r="L9488" i="1"/>
  <c r="M9488" i="1" s="1"/>
  <c r="M9489" i="1"/>
  <c r="B9490" i="1"/>
  <c r="H9490" i="1"/>
  <c r="I9490" i="1"/>
  <c r="K9490" i="1"/>
  <c r="J9491" i="1"/>
  <c r="J9492" i="1" s="1"/>
  <c r="B9492" i="1"/>
  <c r="H9492" i="1"/>
  <c r="I9492" i="1"/>
  <c r="K9492" i="1"/>
  <c r="M9492" i="1"/>
  <c r="J9493" i="1"/>
  <c r="L9493" i="1"/>
  <c r="L9496" i="1" s="1"/>
  <c r="M9494" i="1"/>
  <c r="J9495" i="1"/>
  <c r="B9496" i="1"/>
  <c r="H9496" i="1"/>
  <c r="I9496" i="1"/>
  <c r="K9496" i="1"/>
  <c r="J9497" i="1"/>
  <c r="L9497" i="1"/>
  <c r="L9500" i="1" s="1"/>
  <c r="M9498" i="1"/>
  <c r="J9499" i="1"/>
  <c r="B9500" i="1"/>
  <c r="H9500" i="1"/>
  <c r="I9500" i="1"/>
  <c r="K9500" i="1"/>
  <c r="J9501" i="1"/>
  <c r="L9501" i="1"/>
  <c r="L9504" i="1" s="1"/>
  <c r="M9502" i="1"/>
  <c r="J9503" i="1"/>
  <c r="B9504" i="1"/>
  <c r="H9504" i="1"/>
  <c r="I9504" i="1"/>
  <c r="K9504" i="1"/>
  <c r="J9505" i="1"/>
  <c r="L9505" i="1"/>
  <c r="M9505" i="1" s="1"/>
  <c r="M9506" i="1"/>
  <c r="J9507" i="1"/>
  <c r="J9508" i="1"/>
  <c r="J9509" i="1"/>
  <c r="B9510" i="1"/>
  <c r="H9510" i="1"/>
  <c r="I9510" i="1"/>
  <c r="K9510" i="1"/>
  <c r="L9510" i="1"/>
  <c r="J9511" i="1"/>
  <c r="L9511" i="1"/>
  <c r="M9511" i="1" s="1"/>
  <c r="M9512" i="1"/>
  <c r="J9513" i="1"/>
  <c r="J9514" i="1"/>
  <c r="J9515" i="1"/>
  <c r="B9516" i="1"/>
  <c r="H9516" i="1"/>
  <c r="I9516" i="1"/>
  <c r="K9516" i="1"/>
  <c r="L9516" i="1"/>
  <c r="L9518" i="1" s="1"/>
  <c r="L9520" i="1" s="1"/>
  <c r="J9517" i="1"/>
  <c r="J9518" i="1" s="1"/>
  <c r="B9518" i="1"/>
  <c r="H9518" i="1"/>
  <c r="I9518" i="1"/>
  <c r="K9518" i="1"/>
  <c r="M9518" i="1"/>
  <c r="J9519" i="1"/>
  <c r="J9520" i="1" s="1"/>
  <c r="B9520" i="1"/>
  <c r="H9520" i="1"/>
  <c r="I9520" i="1"/>
  <c r="K9520" i="1"/>
  <c r="M9520" i="1"/>
  <c r="J9521" i="1"/>
  <c r="L9521" i="1"/>
  <c r="M9521" i="1" s="1"/>
  <c r="M9522" i="1"/>
  <c r="J9523" i="1"/>
  <c r="J9524" i="1"/>
  <c r="B9525" i="1"/>
  <c r="H9525" i="1"/>
  <c r="I9525" i="1"/>
  <c r="K9525" i="1"/>
  <c r="L9525" i="1"/>
  <c r="J9526" i="1"/>
  <c r="L9526" i="1"/>
  <c r="L9529" i="1" s="1"/>
  <c r="M9527" i="1"/>
  <c r="J9528" i="1"/>
  <c r="B9529" i="1"/>
  <c r="H9529" i="1"/>
  <c r="I9529" i="1"/>
  <c r="K9529" i="1"/>
  <c r="J9530" i="1"/>
  <c r="J9533" i="1" s="1"/>
  <c r="L9530" i="1"/>
  <c r="L9533" i="1" s="1"/>
  <c r="M9531" i="1"/>
  <c r="J9532" i="1"/>
  <c r="B9533" i="1"/>
  <c r="H9533" i="1"/>
  <c r="I9533" i="1"/>
  <c r="K9533" i="1"/>
  <c r="J9534" i="1"/>
  <c r="L9534" i="1"/>
  <c r="L9537" i="1" s="1"/>
  <c r="L9539" i="1" s="1"/>
  <c r="M9535" i="1"/>
  <c r="J9536" i="1"/>
  <c r="B9537" i="1"/>
  <c r="H9537" i="1"/>
  <c r="I9537" i="1"/>
  <c r="K9537" i="1"/>
  <c r="J9538" i="1"/>
  <c r="J9539" i="1" s="1"/>
  <c r="B9539" i="1"/>
  <c r="H9539" i="1"/>
  <c r="I9539" i="1"/>
  <c r="K9539" i="1"/>
  <c r="M9539" i="1"/>
  <c r="J9540" i="1"/>
  <c r="L9540" i="1"/>
  <c r="M9541" i="1"/>
  <c r="J9542" i="1"/>
  <c r="B9543" i="1"/>
  <c r="H9543" i="1"/>
  <c r="I9543" i="1"/>
  <c r="K9543" i="1"/>
  <c r="J9544" i="1"/>
  <c r="L9544" i="1"/>
  <c r="M9545" i="1"/>
  <c r="J9546" i="1"/>
  <c r="B9547" i="1"/>
  <c r="H9547" i="1"/>
  <c r="I9547" i="1"/>
  <c r="K9547" i="1"/>
  <c r="J9548" i="1"/>
  <c r="L9548" i="1"/>
  <c r="M9549" i="1"/>
  <c r="J9550" i="1"/>
  <c r="B9551" i="1"/>
  <c r="H9551" i="1"/>
  <c r="I9551" i="1"/>
  <c r="K9551" i="1"/>
  <c r="J9552" i="1"/>
  <c r="L9552" i="1"/>
  <c r="M9552" i="1" s="1"/>
  <c r="M9553" i="1"/>
  <c r="J9554" i="1"/>
  <c r="J9555" i="1"/>
  <c r="B9556" i="1"/>
  <c r="H9556" i="1"/>
  <c r="I9556" i="1"/>
  <c r="K9556" i="1"/>
  <c r="L9556" i="1"/>
  <c r="L9559" i="1" s="1"/>
  <c r="L9561" i="1" s="1"/>
  <c r="J9557" i="1"/>
  <c r="J9558" i="1"/>
  <c r="B9559" i="1"/>
  <c r="H9559" i="1"/>
  <c r="I9559" i="1"/>
  <c r="K9559" i="1"/>
  <c r="M9559" i="1"/>
  <c r="J9560" i="1"/>
  <c r="J9561" i="1" s="1"/>
  <c r="B9561" i="1"/>
  <c r="H9561" i="1"/>
  <c r="I9561" i="1"/>
  <c r="K9561" i="1"/>
  <c r="M9561" i="1"/>
  <c r="J9562" i="1"/>
  <c r="L9562" i="1"/>
  <c r="L9565" i="1" s="1"/>
  <c r="M9563" i="1"/>
  <c r="J9564" i="1"/>
  <c r="B9565" i="1"/>
  <c r="H9565" i="1"/>
  <c r="I9565" i="1"/>
  <c r="K9565" i="1"/>
  <c r="J9566" i="1"/>
  <c r="L9566" i="1"/>
  <c r="M9566" i="1" s="1"/>
  <c r="M9567" i="1"/>
  <c r="J9568" i="1"/>
  <c r="J9569" i="1"/>
  <c r="B9570" i="1"/>
  <c r="H9570" i="1"/>
  <c r="I9570" i="1"/>
  <c r="K9570" i="1"/>
  <c r="L9570" i="1"/>
  <c r="J9571" i="1"/>
  <c r="L9571" i="1"/>
  <c r="M9571" i="1" s="1"/>
  <c r="M9572" i="1"/>
  <c r="J9573" i="1"/>
  <c r="J9574" i="1"/>
  <c r="B9575" i="1"/>
  <c r="H9575" i="1"/>
  <c r="I9575" i="1"/>
  <c r="K9575" i="1"/>
  <c r="L9575" i="1"/>
  <c r="J9576" i="1"/>
  <c r="L9576" i="1"/>
  <c r="L9579" i="1" s="1"/>
  <c r="M9577" i="1"/>
  <c r="J9578" i="1"/>
  <c r="B9579" i="1"/>
  <c r="H9579" i="1"/>
  <c r="I9579" i="1"/>
  <c r="K9579" i="1"/>
  <c r="J9580" i="1"/>
  <c r="L9580" i="1"/>
  <c r="M9580" i="1" s="1"/>
  <c r="M9581" i="1"/>
  <c r="J9582" i="1"/>
  <c r="J9583" i="1"/>
  <c r="B9584" i="1"/>
  <c r="H9584" i="1"/>
  <c r="I9584" i="1"/>
  <c r="K9584" i="1"/>
  <c r="L9584" i="1"/>
  <c r="J9585" i="1"/>
  <c r="L9585" i="1"/>
  <c r="L9588" i="1" s="1"/>
  <c r="M9586" i="1"/>
  <c r="J9587" i="1"/>
  <c r="B9588" i="1"/>
  <c r="H9588" i="1"/>
  <c r="I9588" i="1"/>
  <c r="K9588" i="1"/>
  <c r="J9589" i="1"/>
  <c r="L9589" i="1"/>
  <c r="L9592" i="1" s="1"/>
  <c r="M9590" i="1"/>
  <c r="J9591" i="1"/>
  <c r="B9592" i="1"/>
  <c r="H9592" i="1"/>
  <c r="I9592" i="1"/>
  <c r="K9592" i="1"/>
  <c r="J9593" i="1"/>
  <c r="L9593" i="1"/>
  <c r="L9596" i="1" s="1"/>
  <c r="M9594" i="1"/>
  <c r="J9595" i="1"/>
  <c r="B9596" i="1"/>
  <c r="H9596" i="1"/>
  <c r="I9596" i="1"/>
  <c r="K9596" i="1"/>
  <c r="J9597" i="1"/>
  <c r="L9597" i="1"/>
  <c r="L9600" i="1" s="1"/>
  <c r="M9598" i="1"/>
  <c r="J9599" i="1"/>
  <c r="B9600" i="1"/>
  <c r="H9600" i="1"/>
  <c r="I9600" i="1"/>
  <c r="K9600" i="1"/>
  <c r="J9601" i="1"/>
  <c r="L9601" i="1"/>
  <c r="L9604" i="1" s="1"/>
  <c r="M9602" i="1"/>
  <c r="J9603" i="1"/>
  <c r="B9604" i="1"/>
  <c r="H9604" i="1"/>
  <c r="I9604" i="1"/>
  <c r="K9604" i="1"/>
  <c r="J9605" i="1"/>
  <c r="L9605" i="1"/>
  <c r="L9608" i="1" s="1"/>
  <c r="M9606" i="1"/>
  <c r="J9607" i="1"/>
  <c r="B9608" i="1"/>
  <c r="H9608" i="1"/>
  <c r="I9608" i="1"/>
  <c r="K9608" i="1"/>
  <c r="J9609" i="1"/>
  <c r="L9609" i="1"/>
  <c r="L9612" i="1" s="1"/>
  <c r="M9610" i="1"/>
  <c r="J9611" i="1"/>
  <c r="B9612" i="1"/>
  <c r="H9612" i="1"/>
  <c r="I9612" i="1"/>
  <c r="K9612" i="1"/>
  <c r="J9613" i="1"/>
  <c r="L9613" i="1"/>
  <c r="L9616" i="1" s="1"/>
  <c r="M9614" i="1"/>
  <c r="J9615" i="1"/>
  <c r="B9616" i="1"/>
  <c r="H9616" i="1"/>
  <c r="I9616" i="1"/>
  <c r="K9616" i="1"/>
  <c r="J9617" i="1"/>
  <c r="L9617" i="1"/>
  <c r="L9620" i="1" s="1"/>
  <c r="M9618" i="1"/>
  <c r="J9619" i="1"/>
  <c r="B9620" i="1"/>
  <c r="H9620" i="1"/>
  <c r="I9620" i="1"/>
  <c r="K9620" i="1"/>
  <c r="J9621" i="1"/>
  <c r="L9621" i="1"/>
  <c r="L9624" i="1" s="1"/>
  <c r="M9622" i="1"/>
  <c r="J9623" i="1"/>
  <c r="B9624" i="1"/>
  <c r="H9624" i="1"/>
  <c r="I9624" i="1"/>
  <c r="K9624" i="1"/>
  <c r="J9625" i="1"/>
  <c r="L9625" i="1"/>
  <c r="L9628" i="1" s="1"/>
  <c r="M9626" i="1"/>
  <c r="J9627" i="1"/>
  <c r="B9628" i="1"/>
  <c r="H9628" i="1"/>
  <c r="I9628" i="1"/>
  <c r="K9628" i="1"/>
  <c r="J9629" i="1"/>
  <c r="L9629" i="1"/>
  <c r="L9632" i="1" s="1"/>
  <c r="M9630" i="1"/>
  <c r="J9631" i="1"/>
  <c r="B9632" i="1"/>
  <c r="H9632" i="1"/>
  <c r="I9632" i="1"/>
  <c r="K9632" i="1"/>
  <c r="J9633" i="1"/>
  <c r="L9633" i="1"/>
  <c r="L9636" i="1" s="1"/>
  <c r="M9634" i="1"/>
  <c r="J9635" i="1"/>
  <c r="B9636" i="1"/>
  <c r="H9636" i="1"/>
  <c r="I9636" i="1"/>
  <c r="K9636" i="1"/>
  <c r="J9637" i="1"/>
  <c r="L9637" i="1"/>
  <c r="L9640" i="1" s="1"/>
  <c r="M9638" i="1"/>
  <c r="J9639" i="1"/>
  <c r="B9640" i="1"/>
  <c r="H9640" i="1"/>
  <c r="I9640" i="1"/>
  <c r="K9640" i="1"/>
  <c r="J9641" i="1"/>
  <c r="L9641" i="1"/>
  <c r="L9644" i="1" s="1"/>
  <c r="M9642" i="1"/>
  <c r="J9643" i="1"/>
  <c r="B9644" i="1"/>
  <c r="H9644" i="1"/>
  <c r="I9644" i="1"/>
  <c r="K9644" i="1"/>
  <c r="J9645" i="1"/>
  <c r="L9645" i="1"/>
  <c r="L9648" i="1" s="1"/>
  <c r="M9646" i="1"/>
  <c r="J9647" i="1"/>
  <c r="B9648" i="1"/>
  <c r="H9648" i="1"/>
  <c r="I9648" i="1"/>
  <c r="K9648" i="1"/>
  <c r="J9649" i="1"/>
  <c r="L9649" i="1"/>
  <c r="L9652" i="1" s="1"/>
  <c r="M9650" i="1"/>
  <c r="J9651" i="1"/>
  <c r="B9652" i="1"/>
  <c r="H9652" i="1"/>
  <c r="I9652" i="1"/>
  <c r="K9652" i="1"/>
  <c r="J9653" i="1"/>
  <c r="L9653" i="1"/>
  <c r="L9656" i="1" s="1"/>
  <c r="M9654" i="1"/>
  <c r="J9655" i="1"/>
  <c r="B9656" i="1"/>
  <c r="H9656" i="1"/>
  <c r="I9656" i="1"/>
  <c r="K9656" i="1"/>
  <c r="J9657" i="1"/>
  <c r="L9657" i="1"/>
  <c r="L9660" i="1" s="1"/>
  <c r="M9658" i="1"/>
  <c r="J9659" i="1"/>
  <c r="B9660" i="1"/>
  <c r="H9660" i="1"/>
  <c r="I9660" i="1"/>
  <c r="K9660" i="1"/>
  <c r="J9661" i="1"/>
  <c r="L9661" i="1"/>
  <c r="M9662" i="1"/>
  <c r="J9663" i="1"/>
  <c r="B9664" i="1"/>
  <c r="H9664" i="1"/>
  <c r="I9664" i="1"/>
  <c r="K9664" i="1"/>
  <c r="J9665" i="1"/>
  <c r="L9665" i="1"/>
  <c r="M9666" i="1"/>
  <c r="J9667" i="1"/>
  <c r="B9668" i="1"/>
  <c r="H9668" i="1"/>
  <c r="I9668" i="1"/>
  <c r="K9668" i="1"/>
  <c r="J9669" i="1"/>
  <c r="L9669" i="1"/>
  <c r="L9672" i="1" s="1"/>
  <c r="M9670" i="1"/>
  <c r="J9671" i="1"/>
  <c r="B9672" i="1"/>
  <c r="H9672" i="1"/>
  <c r="I9672" i="1"/>
  <c r="K9672" i="1"/>
  <c r="J9673" i="1"/>
  <c r="L9673" i="1"/>
  <c r="M9674" i="1"/>
  <c r="J9675" i="1"/>
  <c r="B9676" i="1"/>
  <c r="H9676" i="1"/>
  <c r="I9676" i="1"/>
  <c r="K9676" i="1"/>
  <c r="J9677" i="1"/>
  <c r="L9677" i="1"/>
  <c r="L9680" i="1" s="1"/>
  <c r="M9678" i="1"/>
  <c r="J9679" i="1"/>
  <c r="B9680" i="1"/>
  <c r="H9680" i="1"/>
  <c r="I9680" i="1"/>
  <c r="K9680" i="1"/>
  <c r="J9681" i="1"/>
  <c r="L9681" i="1"/>
  <c r="M9681" i="1" s="1"/>
  <c r="M9682" i="1"/>
  <c r="J9683" i="1"/>
  <c r="J9684" i="1"/>
  <c r="B9685" i="1"/>
  <c r="H9685" i="1"/>
  <c r="I9685" i="1"/>
  <c r="K9685" i="1"/>
  <c r="L9685" i="1"/>
  <c r="J9686" i="1"/>
  <c r="L9686" i="1"/>
  <c r="M9686" i="1" s="1"/>
  <c r="M9687" i="1"/>
  <c r="J9688" i="1"/>
  <c r="J9689" i="1"/>
  <c r="B9690" i="1"/>
  <c r="H9690" i="1"/>
  <c r="I9690" i="1"/>
  <c r="K9690" i="1"/>
  <c r="L9690" i="1"/>
  <c r="J9691" i="1"/>
  <c r="L9691" i="1"/>
  <c r="M9691" i="1" s="1"/>
  <c r="M9692" i="1"/>
  <c r="J9693" i="1"/>
  <c r="J9694" i="1"/>
  <c r="J9695" i="1"/>
  <c r="B9696" i="1"/>
  <c r="H9696" i="1"/>
  <c r="I9696" i="1"/>
  <c r="K9696" i="1"/>
  <c r="L9696" i="1"/>
  <c r="J9697" i="1"/>
  <c r="L9697" i="1"/>
  <c r="M9697" i="1" s="1"/>
  <c r="M9698" i="1"/>
  <c r="J9699" i="1"/>
  <c r="J9700" i="1"/>
  <c r="B9701" i="1"/>
  <c r="H9701" i="1"/>
  <c r="I9701" i="1"/>
  <c r="K9701" i="1"/>
  <c r="L9701" i="1"/>
  <c r="J9702" i="1"/>
  <c r="L9702" i="1"/>
  <c r="M9702" i="1" s="1"/>
  <c r="M9703" i="1"/>
  <c r="J9704" i="1"/>
  <c r="J9705" i="1"/>
  <c r="J9706" i="1"/>
  <c r="B9707" i="1"/>
  <c r="H9707" i="1"/>
  <c r="I9707" i="1"/>
  <c r="K9707" i="1"/>
  <c r="L9707" i="1"/>
  <c r="J9708" i="1"/>
  <c r="L9708" i="1"/>
  <c r="L9711" i="1" s="1"/>
  <c r="M9709" i="1"/>
  <c r="J9710" i="1"/>
  <c r="B9711" i="1"/>
  <c r="H9711" i="1"/>
  <c r="I9711" i="1"/>
  <c r="K9711" i="1"/>
  <c r="J9712" i="1"/>
  <c r="L9712" i="1"/>
  <c r="L9715" i="1" s="1"/>
  <c r="M9713" i="1"/>
  <c r="J9714" i="1"/>
  <c r="B9715" i="1"/>
  <c r="H9715" i="1"/>
  <c r="I9715" i="1"/>
  <c r="K9715" i="1"/>
  <c r="J9716" i="1"/>
  <c r="L9716" i="1"/>
  <c r="L9719" i="1" s="1"/>
  <c r="M9717" i="1"/>
  <c r="J9718" i="1"/>
  <c r="B9719" i="1"/>
  <c r="H9719" i="1"/>
  <c r="I9719" i="1"/>
  <c r="K9719" i="1"/>
  <c r="J9720" i="1"/>
  <c r="L9720" i="1"/>
  <c r="L9723" i="1" s="1"/>
  <c r="L9725" i="1" s="1"/>
  <c r="M9721" i="1"/>
  <c r="J9722" i="1"/>
  <c r="B9723" i="1"/>
  <c r="H9723" i="1"/>
  <c r="I9723" i="1"/>
  <c r="K9723" i="1"/>
  <c r="J9724" i="1"/>
  <c r="J9725" i="1" s="1"/>
  <c r="B9725" i="1"/>
  <c r="H9725" i="1"/>
  <c r="I9725" i="1"/>
  <c r="K9725" i="1"/>
  <c r="M9725" i="1"/>
  <c r="J9726" i="1"/>
  <c r="L9726" i="1"/>
  <c r="M9727" i="1"/>
  <c r="J9728" i="1"/>
  <c r="B9729" i="1"/>
  <c r="H9729" i="1"/>
  <c r="I9729" i="1"/>
  <c r="K9729" i="1"/>
  <c r="J9730" i="1"/>
  <c r="J9731" i="1" s="1"/>
  <c r="B9731" i="1"/>
  <c r="H9731" i="1"/>
  <c r="I9731" i="1"/>
  <c r="K9731" i="1"/>
  <c r="M9731" i="1"/>
  <c r="J9732" i="1"/>
  <c r="L9732" i="1"/>
  <c r="L9735" i="1" s="1"/>
  <c r="M9733" i="1"/>
  <c r="J9734" i="1"/>
  <c r="B9735" i="1"/>
  <c r="H9735" i="1"/>
  <c r="I9735" i="1"/>
  <c r="K9735" i="1"/>
  <c r="J9736" i="1"/>
  <c r="L9736" i="1"/>
  <c r="M9736" i="1" s="1"/>
  <c r="M9737" i="1"/>
  <c r="J9738" i="1"/>
  <c r="J9739" i="1"/>
  <c r="B9740" i="1"/>
  <c r="H9740" i="1"/>
  <c r="I9740" i="1"/>
  <c r="K9740" i="1"/>
  <c r="L9740" i="1"/>
  <c r="J9741" i="1"/>
  <c r="L9741" i="1"/>
  <c r="L9744" i="1" s="1"/>
  <c r="M9742" i="1"/>
  <c r="J9743" i="1"/>
  <c r="B9744" i="1"/>
  <c r="H9744" i="1"/>
  <c r="I9744" i="1"/>
  <c r="K9744" i="1"/>
  <c r="J9745" i="1"/>
  <c r="L9745" i="1"/>
  <c r="M9745" i="1" s="1"/>
  <c r="M9746" i="1"/>
  <c r="J9747" i="1"/>
  <c r="J9748" i="1"/>
  <c r="B9749" i="1"/>
  <c r="H9749" i="1"/>
  <c r="I9749" i="1"/>
  <c r="K9749" i="1"/>
  <c r="L9749" i="1"/>
  <c r="J9750" i="1"/>
  <c r="L9750" i="1"/>
  <c r="M9750" i="1" s="1"/>
  <c r="M9751" i="1"/>
  <c r="J9752" i="1"/>
  <c r="B9753" i="1"/>
  <c r="H9753" i="1"/>
  <c r="I9753" i="1"/>
  <c r="K9753" i="1"/>
  <c r="J9754" i="1"/>
  <c r="L9754" i="1"/>
  <c r="M9754" i="1" s="1"/>
  <c r="M9755" i="1"/>
  <c r="J9756" i="1"/>
  <c r="B9757" i="1"/>
  <c r="H9757" i="1"/>
  <c r="I9757" i="1"/>
  <c r="K9757" i="1"/>
  <c r="J9758" i="1"/>
  <c r="J9759" i="1"/>
  <c r="B9760" i="1"/>
  <c r="H9760" i="1"/>
  <c r="I9760" i="1"/>
  <c r="K9760" i="1"/>
  <c r="M9760" i="1"/>
  <c r="J9761" i="1"/>
  <c r="L9761" i="1"/>
  <c r="M9761" i="1" s="1"/>
  <c r="M9762" i="1"/>
  <c r="J9763" i="1"/>
  <c r="J9764" i="1"/>
  <c r="B9765" i="1"/>
  <c r="H9765" i="1"/>
  <c r="I9765" i="1"/>
  <c r="K9765" i="1"/>
  <c r="L9765" i="1"/>
  <c r="J9766" i="1"/>
  <c r="L9766" i="1"/>
  <c r="L9769" i="1" s="1"/>
  <c r="L9771" i="1" s="1"/>
  <c r="M9767" i="1"/>
  <c r="J9768" i="1"/>
  <c r="B9769" i="1"/>
  <c r="H9769" i="1"/>
  <c r="I9769" i="1"/>
  <c r="K9769" i="1"/>
  <c r="J9770" i="1"/>
  <c r="J9771" i="1" s="1"/>
  <c r="B9771" i="1"/>
  <c r="H9771" i="1"/>
  <c r="I9771" i="1"/>
  <c r="K9771" i="1"/>
  <c r="M9771" i="1"/>
  <c r="J9772" i="1"/>
  <c r="L9772" i="1"/>
  <c r="L9775" i="1" s="1"/>
  <c r="M9773" i="1"/>
  <c r="J9774" i="1"/>
  <c r="B9775" i="1"/>
  <c r="H9775" i="1"/>
  <c r="I9775" i="1"/>
  <c r="K9775" i="1"/>
  <c r="J9776" i="1"/>
  <c r="L9776" i="1"/>
  <c r="L9779" i="1" s="1"/>
  <c r="M9777" i="1"/>
  <c r="J9778" i="1"/>
  <c r="B9779" i="1"/>
  <c r="H9779" i="1"/>
  <c r="I9779" i="1"/>
  <c r="K9779" i="1"/>
  <c r="J9780" i="1"/>
  <c r="L9780" i="1"/>
  <c r="M9780" i="1" s="1"/>
  <c r="M9781" i="1"/>
  <c r="J9782" i="1"/>
  <c r="J9783" i="1"/>
  <c r="B9784" i="1"/>
  <c r="H9784" i="1"/>
  <c r="I9784" i="1"/>
  <c r="K9784" i="1"/>
  <c r="L9784" i="1"/>
  <c r="J9785" i="1"/>
  <c r="L9785" i="1"/>
  <c r="M9785" i="1" s="1"/>
  <c r="M9786" i="1"/>
  <c r="J9787" i="1"/>
  <c r="J9788" i="1"/>
  <c r="B9789" i="1"/>
  <c r="H9789" i="1"/>
  <c r="I9789" i="1"/>
  <c r="K9789" i="1"/>
  <c r="L9789" i="1"/>
  <c r="L9791" i="1" s="1"/>
  <c r="J9790" i="1"/>
  <c r="J9791" i="1" s="1"/>
  <c r="B9791" i="1"/>
  <c r="H9791" i="1"/>
  <c r="I9791" i="1"/>
  <c r="K9791" i="1"/>
  <c r="M9791" i="1"/>
  <c r="J9792" i="1"/>
  <c r="L9792" i="1"/>
  <c r="M9793" i="1"/>
  <c r="J9794" i="1"/>
  <c r="B9795" i="1"/>
  <c r="H9795" i="1"/>
  <c r="I9795" i="1"/>
  <c r="K9795" i="1"/>
  <c r="J9796" i="1"/>
  <c r="J9797" i="1" s="1"/>
  <c r="B9797" i="1"/>
  <c r="H9797" i="1"/>
  <c r="I9797" i="1"/>
  <c r="K9797" i="1"/>
  <c r="M9797" i="1"/>
  <c r="J9798" i="1"/>
  <c r="L9798" i="1"/>
  <c r="M9799" i="1"/>
  <c r="J9800" i="1"/>
  <c r="B9801" i="1"/>
  <c r="H9801" i="1"/>
  <c r="I9801" i="1"/>
  <c r="K9801" i="1"/>
  <c r="J9802" i="1"/>
  <c r="L9802" i="1"/>
  <c r="M9802" i="1" s="1"/>
  <c r="M9803" i="1"/>
  <c r="J9804" i="1"/>
  <c r="B9805" i="1"/>
  <c r="H9805" i="1"/>
  <c r="I9805" i="1"/>
  <c r="K9805" i="1"/>
  <c r="J9806" i="1"/>
  <c r="L9806" i="1"/>
  <c r="M9806" i="1" s="1"/>
  <c r="M9807" i="1"/>
  <c r="J9808" i="1"/>
  <c r="B9809" i="1"/>
  <c r="H9809" i="1"/>
  <c r="I9809" i="1"/>
  <c r="K9809" i="1"/>
  <c r="J9810" i="1"/>
  <c r="J9811" i="1" s="1"/>
  <c r="B9811" i="1"/>
  <c r="H9811" i="1"/>
  <c r="I9811" i="1"/>
  <c r="K9811" i="1"/>
  <c r="M9811" i="1"/>
  <c r="J9812" i="1"/>
  <c r="L9812" i="1"/>
  <c r="M9812" i="1" s="1"/>
  <c r="M9813" i="1"/>
  <c r="J9814" i="1"/>
  <c r="B9815" i="1"/>
  <c r="H9815" i="1"/>
  <c r="I9815" i="1"/>
  <c r="K9815" i="1"/>
  <c r="J9816" i="1"/>
  <c r="L9816" i="1"/>
  <c r="L9819" i="1" s="1"/>
  <c r="M9817" i="1"/>
  <c r="J9818" i="1"/>
  <c r="B9819" i="1"/>
  <c r="H9819" i="1"/>
  <c r="I9819" i="1"/>
  <c r="K9819" i="1"/>
  <c r="J9820" i="1"/>
  <c r="L9820" i="1"/>
  <c r="M9820" i="1" s="1"/>
  <c r="M9821" i="1"/>
  <c r="J9822" i="1"/>
  <c r="J9823" i="1"/>
  <c r="B9824" i="1"/>
  <c r="H9824" i="1"/>
  <c r="I9824" i="1"/>
  <c r="K9824" i="1"/>
  <c r="L9824" i="1"/>
  <c r="J9825" i="1"/>
  <c r="L9825" i="1"/>
  <c r="L9828" i="1" s="1"/>
  <c r="M9826" i="1"/>
  <c r="J9827" i="1"/>
  <c r="B9828" i="1"/>
  <c r="H9828" i="1"/>
  <c r="I9828" i="1"/>
  <c r="K9828" i="1"/>
  <c r="J9829" i="1"/>
  <c r="L9829" i="1"/>
  <c r="L9832" i="1" s="1"/>
  <c r="M9830" i="1"/>
  <c r="J9831" i="1"/>
  <c r="B9832" i="1"/>
  <c r="H9832" i="1"/>
  <c r="I9832" i="1"/>
  <c r="K9832" i="1"/>
  <c r="J9833" i="1"/>
  <c r="L9833" i="1"/>
  <c r="M9833" i="1" s="1"/>
  <c r="M9834" i="1"/>
  <c r="J9835" i="1"/>
  <c r="J9836" i="1"/>
  <c r="B9837" i="1"/>
  <c r="H9837" i="1"/>
  <c r="I9837" i="1"/>
  <c r="K9837" i="1"/>
  <c r="L9837" i="1"/>
  <c r="J9838" i="1"/>
  <c r="L9838" i="1"/>
  <c r="L9841" i="1" s="1"/>
  <c r="M9839" i="1"/>
  <c r="J9840" i="1"/>
  <c r="B9841" i="1"/>
  <c r="H9841" i="1"/>
  <c r="I9841" i="1"/>
  <c r="K9841" i="1"/>
  <c r="J9842" i="1"/>
  <c r="J9844" i="1" s="1"/>
  <c r="L9842" i="1"/>
  <c r="M9842" i="1" s="1"/>
  <c r="M9843" i="1"/>
  <c r="B9844" i="1"/>
  <c r="H9844" i="1"/>
  <c r="I9844" i="1"/>
  <c r="K9844" i="1"/>
  <c r="J9845" i="1"/>
  <c r="L9845" i="1"/>
  <c r="L9848" i="1" s="1"/>
  <c r="J9847" i="1"/>
  <c r="B9848" i="1"/>
  <c r="H9848" i="1"/>
  <c r="I9848" i="1"/>
  <c r="K9848" i="1"/>
  <c r="J9849" i="1"/>
  <c r="L9849" i="1"/>
  <c r="M9849" i="1" s="1"/>
  <c r="M9850" i="1"/>
  <c r="J9851" i="1"/>
  <c r="J9852" i="1"/>
  <c r="J9853" i="1"/>
  <c r="B9854" i="1"/>
  <c r="H9854" i="1"/>
  <c r="I9854" i="1"/>
  <c r="K9854" i="1"/>
  <c r="L9854" i="1"/>
  <c r="J9855" i="1"/>
  <c r="L9855" i="1"/>
  <c r="L9858" i="1" s="1"/>
  <c r="M9856" i="1"/>
  <c r="J9857" i="1"/>
  <c r="B9858" i="1"/>
  <c r="H9858" i="1"/>
  <c r="I9858" i="1"/>
  <c r="K9858" i="1"/>
  <c r="J9859" i="1"/>
  <c r="L9859" i="1"/>
  <c r="L9862" i="1" s="1"/>
  <c r="M9860" i="1"/>
  <c r="J9861" i="1"/>
  <c r="B9862" i="1"/>
  <c r="H9862" i="1"/>
  <c r="I9862" i="1"/>
  <c r="K9862" i="1"/>
  <c r="J9863" i="1"/>
  <c r="L9863" i="1"/>
  <c r="M9863" i="1" s="1"/>
  <c r="M9864" i="1"/>
  <c r="J9865" i="1"/>
  <c r="J9866" i="1"/>
  <c r="B9867" i="1"/>
  <c r="H9867" i="1"/>
  <c r="I9867" i="1"/>
  <c r="K9867" i="1"/>
  <c r="L9867" i="1"/>
  <c r="L9869" i="1" s="1"/>
  <c r="J9868" i="1"/>
  <c r="J9869" i="1" s="1"/>
  <c r="B9869" i="1"/>
  <c r="H9869" i="1"/>
  <c r="I9869" i="1"/>
  <c r="K9869" i="1"/>
  <c r="M9869" i="1"/>
  <c r="J9870" i="1"/>
  <c r="L9870" i="1"/>
  <c r="M9870" i="1" s="1"/>
  <c r="M9871" i="1"/>
  <c r="J9872" i="1"/>
  <c r="B9873" i="1"/>
  <c r="H9873" i="1"/>
  <c r="I9873" i="1"/>
  <c r="K9873" i="1"/>
  <c r="J9874" i="1"/>
  <c r="L9874" i="1"/>
  <c r="L9877" i="1" s="1"/>
  <c r="L9879" i="1" s="1"/>
  <c r="M9875" i="1"/>
  <c r="J9876" i="1"/>
  <c r="B9877" i="1"/>
  <c r="H9877" i="1"/>
  <c r="I9877" i="1"/>
  <c r="K9877" i="1"/>
  <c r="J9878" i="1"/>
  <c r="J9879" i="1" s="1"/>
  <c r="B9879" i="1"/>
  <c r="H9879" i="1"/>
  <c r="I9879" i="1"/>
  <c r="K9879" i="1"/>
  <c r="M9879" i="1"/>
  <c r="J9880" i="1"/>
  <c r="L9880" i="1"/>
  <c r="L9883" i="1" s="1"/>
  <c r="M9881" i="1"/>
  <c r="J9882" i="1"/>
  <c r="B9883" i="1"/>
  <c r="H9883" i="1"/>
  <c r="I9883" i="1"/>
  <c r="K9883" i="1"/>
  <c r="J9884" i="1"/>
  <c r="L9884" i="1"/>
  <c r="L9887" i="1" s="1"/>
  <c r="L9889" i="1" s="1"/>
  <c r="M9885" i="1"/>
  <c r="J9886" i="1"/>
  <c r="B9887" i="1"/>
  <c r="H9887" i="1"/>
  <c r="I9887" i="1"/>
  <c r="K9887" i="1"/>
  <c r="J9888" i="1"/>
  <c r="J9889" i="1" s="1"/>
  <c r="B9889" i="1"/>
  <c r="H9889" i="1"/>
  <c r="I9889" i="1"/>
  <c r="K9889" i="1"/>
  <c r="M9889" i="1"/>
  <c r="J9890" i="1"/>
  <c r="L9890" i="1"/>
  <c r="L9893" i="1" s="1"/>
  <c r="M9891" i="1"/>
  <c r="J9892" i="1"/>
  <c r="B9893" i="1"/>
  <c r="H9893" i="1"/>
  <c r="I9893" i="1"/>
  <c r="K9893" i="1"/>
  <c r="J9894" i="1"/>
  <c r="L9894" i="1"/>
  <c r="L9897" i="1" s="1"/>
  <c r="L9899" i="1" s="1"/>
  <c r="M9895" i="1"/>
  <c r="J9896" i="1"/>
  <c r="B9897" i="1"/>
  <c r="H9897" i="1"/>
  <c r="I9897" i="1"/>
  <c r="K9897" i="1"/>
  <c r="J9898" i="1"/>
  <c r="J9899" i="1" s="1"/>
  <c r="B9899" i="1"/>
  <c r="H9899" i="1"/>
  <c r="I9899" i="1"/>
  <c r="K9899" i="1"/>
  <c r="M9899" i="1"/>
  <c r="J9900" i="1"/>
  <c r="L9900" i="1"/>
  <c r="M9900" i="1" s="1"/>
  <c r="M9901" i="1"/>
  <c r="J9902" i="1"/>
  <c r="B9903" i="1"/>
  <c r="H9903" i="1"/>
  <c r="I9903" i="1"/>
  <c r="K9903" i="1"/>
  <c r="J9904" i="1"/>
  <c r="L9904" i="1"/>
  <c r="M9904" i="1" s="1"/>
  <c r="M9905" i="1"/>
  <c r="J9906" i="1"/>
  <c r="B9907" i="1"/>
  <c r="H9907" i="1"/>
  <c r="I9907" i="1"/>
  <c r="K9907" i="1"/>
  <c r="J9908" i="1"/>
  <c r="L9908" i="1"/>
  <c r="M9908" i="1" s="1"/>
  <c r="M9909" i="1"/>
  <c r="J9910" i="1"/>
  <c r="B9911" i="1"/>
  <c r="H9911" i="1"/>
  <c r="I9911" i="1"/>
  <c r="K9911" i="1"/>
  <c r="J9912" i="1"/>
  <c r="L9912" i="1"/>
  <c r="M9912" i="1" s="1"/>
  <c r="M9913" i="1"/>
  <c r="J9914" i="1"/>
  <c r="B9915" i="1"/>
  <c r="H9915" i="1"/>
  <c r="I9915" i="1"/>
  <c r="K9915" i="1"/>
  <c r="J9916" i="1"/>
  <c r="L9916" i="1"/>
  <c r="L9919" i="1" s="1"/>
  <c r="L9921" i="1" s="1"/>
  <c r="M9917" i="1"/>
  <c r="J9918" i="1"/>
  <c r="B9919" i="1"/>
  <c r="H9919" i="1"/>
  <c r="I9919" i="1"/>
  <c r="K9919" i="1"/>
  <c r="J9920" i="1"/>
  <c r="J9921" i="1" s="1"/>
  <c r="B9921" i="1"/>
  <c r="H9921" i="1"/>
  <c r="I9921" i="1"/>
  <c r="K9921" i="1"/>
  <c r="M9921" i="1"/>
  <c r="J9922" i="1"/>
  <c r="L9922" i="1"/>
  <c r="M9922" i="1" s="1"/>
  <c r="M9923" i="1"/>
  <c r="J9924" i="1"/>
  <c r="J9925" i="1"/>
  <c r="J9926" i="1"/>
  <c r="B9927" i="1"/>
  <c r="H9927" i="1"/>
  <c r="I9927" i="1"/>
  <c r="K9927" i="1"/>
  <c r="L9927" i="1"/>
  <c r="J9928" i="1"/>
  <c r="L9928" i="1"/>
  <c r="L9931" i="1" s="1"/>
  <c r="L9933" i="1" s="1"/>
  <c r="M9929" i="1"/>
  <c r="J9930" i="1"/>
  <c r="B9931" i="1"/>
  <c r="H9931" i="1"/>
  <c r="I9931" i="1"/>
  <c r="K9931" i="1"/>
  <c r="J9932" i="1"/>
  <c r="J9933" i="1" s="1"/>
  <c r="B9933" i="1"/>
  <c r="H9933" i="1"/>
  <c r="I9933" i="1"/>
  <c r="K9933" i="1"/>
  <c r="M9933" i="1"/>
  <c r="J9934" i="1"/>
  <c r="L9934" i="1"/>
  <c r="M9935" i="1"/>
  <c r="J9936" i="1"/>
  <c r="B9937" i="1"/>
  <c r="H9937" i="1"/>
  <c r="I9937" i="1"/>
  <c r="K9937" i="1"/>
  <c r="J9938" i="1"/>
  <c r="J9939" i="1" s="1"/>
  <c r="B9939" i="1"/>
  <c r="H9939" i="1"/>
  <c r="I9939" i="1"/>
  <c r="K9939" i="1"/>
  <c r="M9939" i="1"/>
  <c r="J9940" i="1"/>
  <c r="L9940" i="1"/>
  <c r="L9943" i="1" s="1"/>
  <c r="L9945" i="1" s="1"/>
  <c r="L9947" i="1" s="1"/>
  <c r="M9941" i="1"/>
  <c r="J9942" i="1"/>
  <c r="B9943" i="1"/>
  <c r="H9943" i="1"/>
  <c r="I9943" i="1"/>
  <c r="K9943" i="1"/>
  <c r="J9944" i="1"/>
  <c r="J9945" i="1" s="1"/>
  <c r="B9945" i="1"/>
  <c r="H9945" i="1"/>
  <c r="I9945" i="1"/>
  <c r="K9945" i="1"/>
  <c r="M9945" i="1"/>
  <c r="J9946" i="1"/>
  <c r="J9947" i="1" s="1"/>
  <c r="B9947" i="1"/>
  <c r="H9947" i="1"/>
  <c r="I9947" i="1"/>
  <c r="K9947" i="1"/>
  <c r="M9947" i="1"/>
  <c r="J9948" i="1"/>
  <c r="L9948" i="1"/>
  <c r="M9949" i="1"/>
  <c r="J9950" i="1"/>
  <c r="B9951" i="1"/>
  <c r="H9951" i="1"/>
  <c r="I9951" i="1"/>
  <c r="K9951" i="1"/>
  <c r="J9952" i="1"/>
  <c r="L9952" i="1"/>
  <c r="M9953" i="1"/>
  <c r="J9954" i="1"/>
  <c r="B9955" i="1"/>
  <c r="H9955" i="1"/>
  <c r="I9955" i="1"/>
  <c r="K9955" i="1"/>
  <c r="J9956" i="1"/>
  <c r="L9956" i="1"/>
  <c r="M9957" i="1"/>
  <c r="J9958" i="1"/>
  <c r="B9959" i="1"/>
  <c r="H9959" i="1"/>
  <c r="I9959" i="1"/>
  <c r="K9959" i="1"/>
  <c r="J9960" i="1"/>
  <c r="J9961" i="1" s="1"/>
  <c r="B9961" i="1"/>
  <c r="H9961" i="1"/>
  <c r="I9961" i="1"/>
  <c r="K9961" i="1"/>
  <c r="M9961" i="1"/>
  <c r="J9962" i="1"/>
  <c r="J9965" i="1" s="1"/>
  <c r="L9962" i="1"/>
  <c r="L9965" i="1" s="1"/>
  <c r="M9963" i="1"/>
  <c r="J9964" i="1"/>
  <c r="B9965" i="1"/>
  <c r="H9965" i="1"/>
  <c r="I9965" i="1"/>
  <c r="K9965" i="1"/>
  <c r="J9966" i="1"/>
  <c r="L9966" i="1"/>
  <c r="L9969" i="1" s="1"/>
  <c r="M9967" i="1"/>
  <c r="J9968" i="1"/>
  <c r="B9969" i="1"/>
  <c r="H9969" i="1"/>
  <c r="I9969" i="1"/>
  <c r="K9969" i="1"/>
  <c r="J9970" i="1"/>
  <c r="L9970" i="1"/>
  <c r="L9973" i="1" s="1"/>
  <c r="M9971" i="1"/>
  <c r="J9972" i="1"/>
  <c r="B9973" i="1"/>
  <c r="H9973" i="1"/>
  <c r="I9973" i="1"/>
  <c r="K9973" i="1"/>
  <c r="J9974" i="1"/>
  <c r="L9974" i="1"/>
  <c r="M9974" i="1" s="1"/>
  <c r="M9975" i="1"/>
  <c r="J9976" i="1"/>
  <c r="J9977" i="1"/>
  <c r="B9978" i="1"/>
  <c r="H9978" i="1"/>
  <c r="I9978" i="1"/>
  <c r="K9978" i="1"/>
  <c r="L9978" i="1"/>
  <c r="J9979" i="1"/>
  <c r="L9979" i="1"/>
  <c r="L9982" i="1" s="1"/>
  <c r="M9980" i="1"/>
  <c r="J9981" i="1"/>
  <c r="B9982" i="1"/>
  <c r="H9982" i="1"/>
  <c r="I9982" i="1"/>
  <c r="K9982" i="1"/>
  <c r="J9983" i="1"/>
  <c r="L9983" i="1"/>
  <c r="M9983" i="1" s="1"/>
  <c r="M9984" i="1"/>
  <c r="J9985" i="1"/>
  <c r="J9986" i="1"/>
  <c r="J9987" i="1"/>
  <c r="B9988" i="1"/>
  <c r="H9988" i="1"/>
  <c r="I9988" i="1"/>
  <c r="K9988" i="1"/>
  <c r="L9988" i="1"/>
  <c r="J9989" i="1"/>
  <c r="L9989" i="1"/>
  <c r="L9992" i="1" s="1"/>
  <c r="M9990" i="1"/>
  <c r="J9991" i="1"/>
  <c r="B9992" i="1"/>
  <c r="H9992" i="1"/>
  <c r="I9992" i="1"/>
  <c r="K9992" i="1"/>
  <c r="J9993" i="1"/>
  <c r="L9993" i="1"/>
  <c r="M9993" i="1" s="1"/>
  <c r="M9994" i="1"/>
  <c r="J9995" i="1"/>
  <c r="J9996" i="1"/>
  <c r="B9997" i="1"/>
  <c r="H9997" i="1"/>
  <c r="I9997" i="1"/>
  <c r="K9997" i="1"/>
  <c r="L9997" i="1"/>
  <c r="L9999" i="1" s="1"/>
  <c r="J9998" i="1"/>
  <c r="J9999" i="1" s="1"/>
  <c r="B9999" i="1"/>
  <c r="H9999" i="1"/>
  <c r="I9999" i="1"/>
  <c r="K9999" i="1"/>
  <c r="M9999" i="1"/>
  <c r="J10000" i="1"/>
  <c r="L10000" i="1"/>
  <c r="L10003" i="1" s="1"/>
  <c r="M10001" i="1"/>
  <c r="J10002" i="1"/>
  <c r="B10003" i="1"/>
  <c r="H10003" i="1"/>
  <c r="I10003" i="1"/>
  <c r="K10003" i="1"/>
  <c r="J10004" i="1"/>
  <c r="L10004" i="1"/>
  <c r="L10007" i="1" s="1"/>
  <c r="M10005" i="1"/>
  <c r="J10006" i="1"/>
  <c r="B10007" i="1"/>
  <c r="H10007" i="1"/>
  <c r="I10007" i="1"/>
  <c r="K10007" i="1"/>
  <c r="J10008" i="1"/>
  <c r="L10008" i="1"/>
  <c r="M10008" i="1" s="1"/>
  <c r="M10009" i="1"/>
  <c r="J10010" i="1"/>
  <c r="J10011" i="1"/>
  <c r="J10012" i="1"/>
  <c r="B10013" i="1"/>
  <c r="H10013" i="1"/>
  <c r="I10013" i="1"/>
  <c r="K10013" i="1"/>
  <c r="L10013" i="1"/>
  <c r="J10014" i="1"/>
  <c r="L10014" i="1"/>
  <c r="M10014" i="1" s="1"/>
  <c r="M10015" i="1"/>
  <c r="J10016" i="1"/>
  <c r="J10017" i="1"/>
  <c r="B10018" i="1"/>
  <c r="H10018" i="1"/>
  <c r="I10018" i="1"/>
  <c r="K10018" i="1"/>
  <c r="L10018" i="1"/>
  <c r="J10019" i="1"/>
  <c r="L10019" i="1"/>
  <c r="L10022" i="1" s="1"/>
  <c r="M10020" i="1"/>
  <c r="J10021" i="1"/>
  <c r="B10022" i="1"/>
  <c r="H10022" i="1"/>
  <c r="I10022" i="1"/>
  <c r="K10022" i="1"/>
  <c r="J10023" i="1"/>
  <c r="L10023" i="1"/>
  <c r="M10023" i="1" s="1"/>
  <c r="M10024" i="1"/>
  <c r="J10025" i="1"/>
  <c r="B10026" i="1"/>
  <c r="H10026" i="1"/>
  <c r="I10026" i="1"/>
  <c r="K10026" i="1"/>
  <c r="J10027" i="1"/>
  <c r="L10027" i="1"/>
  <c r="M10027" i="1" s="1"/>
  <c r="M10028" i="1"/>
  <c r="J10029" i="1"/>
  <c r="B10030" i="1"/>
  <c r="H10030" i="1"/>
  <c r="I10030" i="1"/>
  <c r="K10030" i="1"/>
  <c r="J10031" i="1"/>
  <c r="L10031" i="1"/>
  <c r="M10031" i="1" s="1"/>
  <c r="M10032" i="1"/>
  <c r="J10033" i="1"/>
  <c r="J10034" i="1"/>
  <c r="B10035" i="1"/>
  <c r="H10035" i="1"/>
  <c r="I10035" i="1"/>
  <c r="K10035" i="1"/>
  <c r="L10035" i="1"/>
  <c r="J10036" i="1"/>
  <c r="L10036" i="1"/>
  <c r="M10036" i="1" s="1"/>
  <c r="M10037" i="1"/>
  <c r="J10038" i="1"/>
  <c r="J10039" i="1"/>
  <c r="B10040" i="1"/>
  <c r="H10040" i="1"/>
  <c r="I10040" i="1"/>
  <c r="K10040" i="1"/>
  <c r="L10040" i="1"/>
  <c r="J10041" i="1"/>
  <c r="L10041" i="1"/>
  <c r="L10044" i="1" s="1"/>
  <c r="M10042" i="1"/>
  <c r="J10043" i="1"/>
  <c r="B10044" i="1"/>
  <c r="H10044" i="1"/>
  <c r="I10044" i="1"/>
  <c r="K10044" i="1"/>
  <c r="J10045" i="1"/>
  <c r="L10045" i="1"/>
  <c r="M10045" i="1" s="1"/>
  <c r="M10048" i="1" s="1"/>
  <c r="M10046" i="1"/>
  <c r="J10047" i="1"/>
  <c r="B10048" i="1"/>
  <c r="H10048" i="1"/>
  <c r="I10048" i="1"/>
  <c r="K10048" i="1"/>
  <c r="J10049" i="1"/>
  <c r="L10049" i="1"/>
  <c r="M10049" i="1" s="1"/>
  <c r="M10050" i="1"/>
  <c r="J10051" i="1"/>
  <c r="J10052" i="1"/>
  <c r="B10053" i="1"/>
  <c r="H10053" i="1"/>
  <c r="I10053" i="1"/>
  <c r="K10053" i="1"/>
  <c r="L10053" i="1"/>
  <c r="J10054" i="1"/>
  <c r="L10054" i="1"/>
  <c r="M10055" i="1"/>
  <c r="J10056" i="1"/>
  <c r="B10057" i="1"/>
  <c r="H10057" i="1"/>
  <c r="I10057" i="1"/>
  <c r="K10057" i="1"/>
  <c r="J10058" i="1"/>
  <c r="L10058" i="1"/>
  <c r="L10061" i="1" s="1"/>
  <c r="M10059" i="1"/>
  <c r="J10060" i="1"/>
  <c r="B10061" i="1"/>
  <c r="H10061" i="1"/>
  <c r="I10061" i="1"/>
  <c r="K10061" i="1"/>
  <c r="J10062" i="1"/>
  <c r="L10062" i="1"/>
  <c r="L10065" i="1" s="1"/>
  <c r="M10063" i="1"/>
  <c r="J10064" i="1"/>
  <c r="B10065" i="1"/>
  <c r="H10065" i="1"/>
  <c r="I10065" i="1"/>
  <c r="K10065" i="1"/>
  <c r="J10066" i="1"/>
  <c r="L10066" i="1"/>
  <c r="L10069" i="1" s="1"/>
  <c r="M10067" i="1"/>
  <c r="J10068" i="1"/>
  <c r="B10069" i="1"/>
  <c r="H10069" i="1"/>
  <c r="I10069" i="1"/>
  <c r="K10069" i="1"/>
  <c r="J10070" i="1"/>
  <c r="L10070" i="1"/>
  <c r="L10073" i="1" s="1"/>
  <c r="M10071" i="1"/>
  <c r="J10072" i="1"/>
  <c r="B10073" i="1"/>
  <c r="H10073" i="1"/>
  <c r="I10073" i="1"/>
  <c r="K10073" i="1"/>
  <c r="J10074" i="1"/>
  <c r="L10074" i="1"/>
  <c r="L10077" i="1" s="1"/>
  <c r="M10075" i="1"/>
  <c r="J10076" i="1"/>
  <c r="B10077" i="1"/>
  <c r="H10077" i="1"/>
  <c r="I10077" i="1"/>
  <c r="K10077" i="1"/>
  <c r="J10078" i="1"/>
  <c r="L10078" i="1"/>
  <c r="M10078" i="1" s="1"/>
  <c r="M10079" i="1"/>
  <c r="J10080" i="1"/>
  <c r="J10081" i="1"/>
  <c r="B10082" i="1"/>
  <c r="H10082" i="1"/>
  <c r="I10082" i="1"/>
  <c r="K10082" i="1"/>
  <c r="L10082" i="1"/>
  <c r="J10083" i="1"/>
  <c r="L10083" i="1"/>
  <c r="M10083" i="1" s="1"/>
  <c r="M10084" i="1"/>
  <c r="J10085" i="1"/>
  <c r="B10086" i="1"/>
  <c r="H10086" i="1"/>
  <c r="I10086" i="1"/>
  <c r="K10086" i="1"/>
  <c r="J10087" i="1"/>
  <c r="J10088" i="1" s="1"/>
  <c r="B10088" i="1"/>
  <c r="H10088" i="1"/>
  <c r="I10088" i="1"/>
  <c r="K10088" i="1"/>
  <c r="M10088" i="1"/>
  <c r="J10089" i="1"/>
  <c r="L10089" i="1"/>
  <c r="M10089" i="1" s="1"/>
  <c r="M10090" i="1"/>
  <c r="J10091" i="1"/>
  <c r="B10092" i="1"/>
  <c r="H10092" i="1"/>
  <c r="I10092" i="1"/>
  <c r="K10092" i="1"/>
  <c r="J10093" i="1"/>
  <c r="L10093" i="1"/>
  <c r="M10093" i="1" s="1"/>
  <c r="M10094" i="1"/>
  <c r="J10095" i="1"/>
  <c r="J10096" i="1"/>
  <c r="J10097" i="1"/>
  <c r="B10098" i="1"/>
  <c r="H10098" i="1"/>
  <c r="I10098" i="1"/>
  <c r="K10098" i="1"/>
  <c r="L10098" i="1"/>
  <c r="J10099" i="1"/>
  <c r="L10099" i="1"/>
  <c r="M10099" i="1" s="1"/>
  <c r="M10100" i="1"/>
  <c r="J10101" i="1"/>
  <c r="B10102" i="1"/>
  <c r="H10102" i="1"/>
  <c r="I10102" i="1"/>
  <c r="K10102" i="1"/>
  <c r="J10103" i="1"/>
  <c r="L10103" i="1"/>
  <c r="L10106" i="1" s="1"/>
  <c r="L10108" i="1" s="1"/>
  <c r="L10110" i="1" s="1"/>
  <c r="M10104" i="1"/>
  <c r="J10105" i="1"/>
  <c r="B10106" i="1"/>
  <c r="H10106" i="1"/>
  <c r="I10106" i="1"/>
  <c r="K10106" i="1"/>
  <c r="J10107" i="1"/>
  <c r="J10108" i="1" s="1"/>
  <c r="B10108" i="1"/>
  <c r="H10108" i="1"/>
  <c r="I10108" i="1"/>
  <c r="K10108" i="1"/>
  <c r="M10108" i="1"/>
  <c r="J10109" i="1"/>
  <c r="J10110" i="1" s="1"/>
  <c r="B10110" i="1"/>
  <c r="H10110" i="1"/>
  <c r="I10110" i="1"/>
  <c r="K10110" i="1"/>
  <c r="M10110" i="1"/>
  <c r="J10111" i="1"/>
  <c r="L10111" i="1"/>
  <c r="M10111" i="1" s="1"/>
  <c r="M10112" i="1"/>
  <c r="J10113" i="1"/>
  <c r="J10114" i="1"/>
  <c r="B10115" i="1"/>
  <c r="H10115" i="1"/>
  <c r="I10115" i="1"/>
  <c r="K10115" i="1"/>
  <c r="L10115" i="1"/>
  <c r="J10116" i="1"/>
  <c r="L10116" i="1"/>
  <c r="L10119" i="1" s="1"/>
  <c r="M10117" i="1"/>
  <c r="J10118" i="1"/>
  <c r="B10119" i="1"/>
  <c r="H10119" i="1"/>
  <c r="I10119" i="1"/>
  <c r="K10119" i="1"/>
  <c r="J10120" i="1"/>
  <c r="L10120" i="1"/>
  <c r="M10120" i="1" s="1"/>
  <c r="M10121" i="1"/>
  <c r="J10122" i="1"/>
  <c r="B10123" i="1"/>
  <c r="H10123" i="1"/>
  <c r="I10123" i="1"/>
  <c r="K10123" i="1"/>
  <c r="J10124" i="1"/>
  <c r="L10124" i="1"/>
  <c r="L10127" i="1" s="1"/>
  <c r="M10125" i="1"/>
  <c r="J10126" i="1"/>
  <c r="B10127" i="1"/>
  <c r="H10127" i="1"/>
  <c r="I10127" i="1"/>
  <c r="K10127" i="1"/>
  <c r="J10128" i="1"/>
  <c r="L10128" i="1"/>
  <c r="L10131" i="1" s="1"/>
  <c r="M10129" i="1"/>
  <c r="J10130" i="1"/>
  <c r="B10131" i="1"/>
  <c r="H10131" i="1"/>
  <c r="I10131" i="1"/>
  <c r="K10131" i="1"/>
  <c r="J10132" i="1"/>
  <c r="J10134" i="1" s="1"/>
  <c r="L10132" i="1"/>
  <c r="M10136" i="1" s="1"/>
  <c r="M10133" i="1"/>
  <c r="B10134" i="1"/>
  <c r="H10134" i="1"/>
  <c r="I10134" i="1"/>
  <c r="K10134" i="1"/>
  <c r="J10135" i="1"/>
  <c r="J10137" i="1" s="1"/>
  <c r="L10135" i="1"/>
  <c r="M10135" i="1" s="1"/>
  <c r="B10137" i="1"/>
  <c r="H10137" i="1"/>
  <c r="I10137" i="1"/>
  <c r="K10137" i="1"/>
  <c r="J10138" i="1"/>
  <c r="J10140" i="1" s="1"/>
  <c r="L10138" i="1"/>
  <c r="M10138" i="1" s="1"/>
  <c r="B10140" i="1"/>
  <c r="H10140" i="1"/>
  <c r="I10140" i="1"/>
  <c r="K10140" i="1"/>
  <c r="J10141" i="1"/>
  <c r="J10143" i="1" s="1"/>
  <c r="L10141" i="1"/>
  <c r="M10141" i="1" s="1"/>
  <c r="B10143" i="1"/>
  <c r="H10143" i="1"/>
  <c r="I10143" i="1"/>
  <c r="K10143" i="1"/>
  <c r="J10144" i="1"/>
  <c r="J10145" i="1" s="1"/>
  <c r="B10145" i="1"/>
  <c r="H10145" i="1"/>
  <c r="I10145" i="1"/>
  <c r="K10145" i="1"/>
  <c r="M10145" i="1"/>
  <c r="J10146" i="1"/>
  <c r="J10147" i="1" s="1"/>
  <c r="B10147" i="1"/>
  <c r="H10147" i="1"/>
  <c r="I10147" i="1"/>
  <c r="K10147" i="1"/>
  <c r="M10147" i="1"/>
  <c r="J10148" i="1"/>
  <c r="J10149" i="1" s="1"/>
  <c r="B10149" i="1"/>
  <c r="H10149" i="1"/>
  <c r="I10149" i="1"/>
  <c r="K10149" i="1"/>
  <c r="M10149" i="1"/>
  <c r="J10150" i="1"/>
  <c r="L10150" i="1"/>
  <c r="L10153" i="1" s="1"/>
  <c r="M10151" i="1"/>
  <c r="J10152" i="1"/>
  <c r="B10153" i="1"/>
  <c r="H10153" i="1"/>
  <c r="I10153" i="1"/>
  <c r="K10153" i="1"/>
  <c r="J10154" i="1"/>
  <c r="L10154" i="1"/>
  <c r="L10157" i="1" s="1"/>
  <c r="L10159" i="1" s="1"/>
  <c r="M10155" i="1"/>
  <c r="J10156" i="1"/>
  <c r="B10157" i="1"/>
  <c r="H10157" i="1"/>
  <c r="I10157" i="1"/>
  <c r="K10157" i="1"/>
  <c r="J10158" i="1"/>
  <c r="J10159" i="1" s="1"/>
  <c r="B10159" i="1"/>
  <c r="H10159" i="1"/>
  <c r="I10159" i="1"/>
  <c r="K10159" i="1"/>
  <c r="M10159" i="1"/>
  <c r="J10160" i="1"/>
  <c r="L10160" i="1"/>
  <c r="L10163" i="1" s="1"/>
  <c r="L10165" i="1" s="1"/>
  <c r="L10167" i="1" s="1"/>
  <c r="M10161" i="1"/>
  <c r="J10162" i="1"/>
  <c r="B10163" i="1"/>
  <c r="H10163" i="1"/>
  <c r="I10163" i="1"/>
  <c r="K10163" i="1"/>
  <c r="J10164" i="1"/>
  <c r="J10165" i="1" s="1"/>
  <c r="B10165" i="1"/>
  <c r="H10165" i="1"/>
  <c r="I10165" i="1"/>
  <c r="K10165" i="1"/>
  <c r="M10165" i="1"/>
  <c r="J10166" i="1"/>
  <c r="J10167" i="1" s="1"/>
  <c r="B10167" i="1"/>
  <c r="H10167" i="1"/>
  <c r="I10167" i="1"/>
  <c r="K10167" i="1"/>
  <c r="M10167" i="1"/>
  <c r="J10168" i="1"/>
  <c r="L10168" i="1"/>
  <c r="L10171" i="1" s="1"/>
  <c r="L10173" i="1" s="1"/>
  <c r="M10169" i="1"/>
  <c r="J10170" i="1"/>
  <c r="B10171" i="1"/>
  <c r="H10171" i="1"/>
  <c r="I10171" i="1"/>
  <c r="K10171" i="1"/>
  <c r="J10172" i="1"/>
  <c r="J10173" i="1" s="1"/>
  <c r="B10173" i="1"/>
  <c r="H10173" i="1"/>
  <c r="I10173" i="1"/>
  <c r="K10173" i="1"/>
  <c r="M10173" i="1"/>
  <c r="J10174" i="1"/>
  <c r="L10174" i="1"/>
  <c r="M10174" i="1" s="1"/>
  <c r="M10175" i="1"/>
  <c r="J10176" i="1"/>
  <c r="J10177" i="1"/>
  <c r="B10178" i="1"/>
  <c r="H10178" i="1"/>
  <c r="I10178" i="1"/>
  <c r="K10178" i="1"/>
  <c r="L10178" i="1"/>
  <c r="J10179" i="1"/>
  <c r="L10179" i="1"/>
  <c r="L10182" i="1" s="1"/>
  <c r="M10180" i="1"/>
  <c r="J10181" i="1"/>
  <c r="B10182" i="1"/>
  <c r="H10182" i="1"/>
  <c r="I10182" i="1"/>
  <c r="K10182" i="1"/>
  <c r="J10183" i="1"/>
  <c r="L10183" i="1"/>
  <c r="M10183" i="1" s="1"/>
  <c r="M10184" i="1"/>
  <c r="J10185" i="1"/>
  <c r="J10186" i="1"/>
  <c r="B10187" i="1"/>
  <c r="H10187" i="1"/>
  <c r="I10187" i="1"/>
  <c r="K10187" i="1"/>
  <c r="L10187" i="1"/>
  <c r="L10189" i="1" s="1"/>
  <c r="L10191" i="1" s="1"/>
  <c r="J10188" i="1"/>
  <c r="J10189" i="1" s="1"/>
  <c r="B10189" i="1"/>
  <c r="H10189" i="1"/>
  <c r="I10189" i="1"/>
  <c r="K10189" i="1"/>
  <c r="M10189" i="1"/>
  <c r="J10190" i="1"/>
  <c r="J10191" i="1" s="1"/>
  <c r="B10191" i="1"/>
  <c r="H10191" i="1"/>
  <c r="I10191" i="1"/>
  <c r="K10191" i="1"/>
  <c r="M10191" i="1"/>
  <c r="J10192" i="1"/>
  <c r="L10192" i="1"/>
  <c r="M10192" i="1" s="1"/>
  <c r="M10193" i="1"/>
  <c r="J10194" i="1"/>
  <c r="J10195" i="1"/>
  <c r="J10196" i="1"/>
  <c r="B10197" i="1"/>
  <c r="H10197" i="1"/>
  <c r="I10197" i="1"/>
  <c r="K10197" i="1"/>
  <c r="L10197" i="1"/>
  <c r="L10199" i="1" s="1"/>
  <c r="J10198" i="1"/>
  <c r="J10199" i="1" s="1"/>
  <c r="B10199" i="1"/>
  <c r="H10199" i="1"/>
  <c r="I10199" i="1"/>
  <c r="K10199" i="1"/>
  <c r="M10199" i="1"/>
  <c r="J10200" i="1"/>
  <c r="L10200" i="1"/>
  <c r="L10203" i="1" s="1"/>
  <c r="M10201" i="1"/>
  <c r="J10202" i="1"/>
  <c r="B10203" i="1"/>
  <c r="H10203" i="1"/>
  <c r="I10203" i="1"/>
  <c r="K10203" i="1"/>
  <c r="J10204" i="1"/>
  <c r="L10204" i="1"/>
  <c r="L10207" i="1" s="1"/>
  <c r="M10205" i="1"/>
  <c r="J10206" i="1"/>
  <c r="B10207" i="1"/>
  <c r="H10207" i="1"/>
  <c r="I10207" i="1"/>
  <c r="K10207" i="1"/>
  <c r="J10208" i="1"/>
  <c r="L10208" i="1"/>
  <c r="M10208" i="1" s="1"/>
  <c r="M10212" i="1" s="1"/>
  <c r="M10209" i="1"/>
  <c r="J10210" i="1"/>
  <c r="J10211" i="1"/>
  <c r="B10212" i="1"/>
  <c r="H10212" i="1"/>
  <c r="I10212" i="1"/>
  <c r="K10212" i="1"/>
  <c r="L10212" i="1"/>
  <c r="J10213" i="1"/>
  <c r="L10213" i="1"/>
  <c r="M10213" i="1" s="1"/>
  <c r="M10214" i="1"/>
  <c r="J10215" i="1"/>
  <c r="J10216" i="1"/>
  <c r="B10217" i="1"/>
  <c r="H10217" i="1"/>
  <c r="I10217" i="1"/>
  <c r="K10217" i="1"/>
  <c r="L10217" i="1"/>
  <c r="J10218" i="1"/>
  <c r="L10218" i="1"/>
  <c r="L10221" i="1" s="1"/>
  <c r="M10219" i="1"/>
  <c r="J10220" i="1"/>
  <c r="B10221" i="1"/>
  <c r="H10221" i="1"/>
  <c r="I10221" i="1"/>
  <c r="K10221" i="1"/>
  <c r="J10222" i="1"/>
  <c r="L10222" i="1"/>
  <c r="L10225" i="1" s="1"/>
  <c r="M10223" i="1"/>
  <c r="J10224" i="1"/>
  <c r="B10225" i="1"/>
  <c r="H10225" i="1"/>
  <c r="I10225" i="1"/>
  <c r="K10225" i="1"/>
  <c r="J10226" i="1"/>
  <c r="L10226" i="1"/>
  <c r="M10226" i="1" s="1"/>
  <c r="M10227" i="1"/>
  <c r="J10228" i="1"/>
  <c r="J10229" i="1"/>
  <c r="B10230" i="1"/>
  <c r="H10230" i="1"/>
  <c r="I10230" i="1"/>
  <c r="K10230" i="1"/>
  <c r="L10230" i="1"/>
  <c r="J10231" i="1"/>
  <c r="J10233" i="1" s="1"/>
  <c r="L10231" i="1"/>
  <c r="M10231" i="1" s="1"/>
  <c r="M10232" i="1"/>
  <c r="B10233" i="1"/>
  <c r="H10233" i="1"/>
  <c r="I10233" i="1"/>
  <c r="K10233" i="1"/>
  <c r="M10234" i="1"/>
  <c r="M10235" i="1" s="1"/>
  <c r="B10235" i="1"/>
  <c r="H10235" i="1"/>
  <c r="I10235" i="1"/>
  <c r="J10235" i="1"/>
  <c r="K10235" i="1"/>
  <c r="B10237" i="1"/>
  <c r="H10237" i="1"/>
  <c r="I10237" i="1"/>
  <c r="J10237" i="1"/>
  <c r="K10237" i="1"/>
  <c r="M10238" i="1"/>
  <c r="M10239" i="1" s="1"/>
  <c r="B10239" i="1"/>
  <c r="H10239" i="1"/>
  <c r="I10239" i="1"/>
  <c r="J10239" i="1"/>
  <c r="K10239" i="1"/>
  <c r="M10240" i="1"/>
  <c r="M10241" i="1" s="1"/>
  <c r="B10241" i="1"/>
  <c r="H10241" i="1"/>
  <c r="I10241" i="1"/>
  <c r="J10241" i="1"/>
  <c r="K10241" i="1"/>
  <c r="M10242" i="1"/>
  <c r="M10243" i="1" s="1"/>
  <c r="B10243" i="1"/>
  <c r="H10243" i="1"/>
  <c r="I10243" i="1"/>
  <c r="J10243" i="1"/>
  <c r="K10243" i="1"/>
  <c r="M10244" i="1"/>
  <c r="M10245" i="1" s="1"/>
  <c r="B10245" i="1"/>
  <c r="H10245" i="1"/>
  <c r="I10245" i="1"/>
  <c r="J10245" i="1"/>
  <c r="K10245" i="1"/>
  <c r="M10246" i="1"/>
  <c r="M10247" i="1" s="1"/>
  <c r="B10247" i="1"/>
  <c r="H10247" i="1"/>
  <c r="I10247" i="1"/>
  <c r="J10247" i="1"/>
  <c r="K10247" i="1"/>
  <c r="M10248" i="1"/>
  <c r="M10249" i="1" s="1"/>
  <c r="B10249" i="1"/>
  <c r="H10249" i="1"/>
  <c r="I10249" i="1"/>
  <c r="J10249" i="1"/>
  <c r="K10249" i="1"/>
  <c r="M10250" i="1"/>
  <c r="M10251" i="1" s="1"/>
  <c r="B10251" i="1"/>
  <c r="H10251" i="1"/>
  <c r="I10251" i="1"/>
  <c r="J10251" i="1"/>
  <c r="K10251" i="1"/>
  <c r="M10252" i="1"/>
  <c r="M10253" i="1" s="1"/>
  <c r="B10253" i="1"/>
  <c r="H10253" i="1"/>
  <c r="I10253" i="1"/>
  <c r="J10253" i="1"/>
  <c r="K10253" i="1"/>
  <c r="M10254" i="1"/>
  <c r="M10255" i="1" s="1"/>
  <c r="B10255" i="1"/>
  <c r="H10255" i="1"/>
  <c r="I10255" i="1"/>
  <c r="J10255" i="1"/>
  <c r="K10255" i="1"/>
  <c r="M10256" i="1"/>
  <c r="M10257" i="1" s="1"/>
  <c r="B10257" i="1"/>
  <c r="H10257" i="1"/>
  <c r="I10257" i="1"/>
  <c r="J10257" i="1"/>
  <c r="K10257" i="1"/>
  <c r="M10258" i="1"/>
  <c r="M10259" i="1" s="1"/>
  <c r="B10259" i="1"/>
  <c r="H10259" i="1"/>
  <c r="I10259" i="1"/>
  <c r="J10259" i="1"/>
  <c r="K10259" i="1"/>
  <c r="M10260" i="1"/>
  <c r="M10261" i="1" s="1"/>
  <c r="B10261" i="1"/>
  <c r="H10261" i="1"/>
  <c r="I10261" i="1"/>
  <c r="J10261" i="1"/>
  <c r="K10261" i="1"/>
  <c r="M10262" i="1"/>
  <c r="M10263" i="1" s="1"/>
  <c r="B10263" i="1"/>
  <c r="H10263" i="1"/>
  <c r="I10263" i="1"/>
  <c r="J10263" i="1"/>
  <c r="K10263" i="1"/>
  <c r="M10264" i="1"/>
  <c r="M10265" i="1" s="1"/>
  <c r="B10265" i="1"/>
  <c r="H10265" i="1"/>
  <c r="I10265" i="1"/>
  <c r="J10265" i="1"/>
  <c r="K10265" i="1"/>
  <c r="M10266" i="1"/>
  <c r="M10267" i="1" s="1"/>
  <c r="B10267" i="1"/>
  <c r="H10267" i="1"/>
  <c r="I10267" i="1"/>
  <c r="J10267" i="1"/>
  <c r="K10267" i="1"/>
  <c r="M10268" i="1"/>
  <c r="M10269" i="1" s="1"/>
  <c r="B10269" i="1"/>
  <c r="H10269" i="1"/>
  <c r="I10269" i="1"/>
  <c r="J10269" i="1"/>
  <c r="K10269" i="1"/>
  <c r="M10270" i="1"/>
  <c r="M10271" i="1" s="1"/>
  <c r="B10271" i="1"/>
  <c r="H10271" i="1"/>
  <c r="I10271" i="1"/>
  <c r="J10271" i="1"/>
  <c r="K10271" i="1"/>
  <c r="M10272" i="1"/>
  <c r="M10273" i="1" s="1"/>
  <c r="B10273" i="1"/>
  <c r="H10273" i="1"/>
  <c r="I10273" i="1"/>
  <c r="J10273" i="1"/>
  <c r="K10273" i="1"/>
  <c r="M10274" i="1"/>
  <c r="M10275" i="1" s="1"/>
  <c r="B10275" i="1"/>
  <c r="H10275" i="1"/>
  <c r="I10275" i="1"/>
  <c r="J10275" i="1"/>
  <c r="K10275" i="1"/>
  <c r="M10276" i="1"/>
  <c r="M10277" i="1" s="1"/>
  <c r="B10277" i="1"/>
  <c r="H10277" i="1"/>
  <c r="I10277" i="1"/>
  <c r="J10277" i="1"/>
  <c r="K10277" i="1"/>
  <c r="M10278" i="1"/>
  <c r="M10279" i="1" s="1"/>
  <c r="B10279" i="1"/>
  <c r="H10279" i="1"/>
  <c r="I10279" i="1"/>
  <c r="J10279" i="1"/>
  <c r="K10279" i="1"/>
  <c r="M10280" i="1"/>
  <c r="M10281" i="1" s="1"/>
  <c r="B10281" i="1"/>
  <c r="H10281" i="1"/>
  <c r="I10281" i="1"/>
  <c r="J10281" i="1"/>
  <c r="K10281" i="1"/>
  <c r="M10282" i="1"/>
  <c r="M10283" i="1" s="1"/>
  <c r="B10283" i="1"/>
  <c r="H10283" i="1"/>
  <c r="I10283" i="1"/>
  <c r="J10283" i="1"/>
  <c r="K10283" i="1"/>
  <c r="M10284" i="1"/>
  <c r="M10285" i="1" s="1"/>
  <c r="B10285" i="1"/>
  <c r="H10285" i="1"/>
  <c r="I10285" i="1"/>
  <c r="J10285" i="1"/>
  <c r="K10285" i="1"/>
  <c r="M10286" i="1"/>
  <c r="M10287" i="1" s="1"/>
  <c r="B10287" i="1"/>
  <c r="H10287" i="1"/>
  <c r="I10287" i="1"/>
  <c r="J10287" i="1"/>
  <c r="K10287" i="1"/>
  <c r="M10288" i="1"/>
  <c r="M10289" i="1" s="1"/>
  <c r="B10289" i="1"/>
  <c r="H10289" i="1"/>
  <c r="I10289" i="1"/>
  <c r="J10289" i="1"/>
  <c r="K10289" i="1"/>
  <c r="M10290" i="1"/>
  <c r="M10291" i="1" s="1"/>
  <c r="B10291" i="1"/>
  <c r="H10291" i="1"/>
  <c r="I10291" i="1"/>
  <c r="J10291" i="1"/>
  <c r="K10291" i="1"/>
  <c r="M10292" i="1"/>
  <c r="M10293" i="1" s="1"/>
  <c r="B10293" i="1"/>
  <c r="H10293" i="1"/>
  <c r="I10293" i="1"/>
  <c r="J10293" i="1"/>
  <c r="K10293" i="1"/>
  <c r="M10294" i="1"/>
  <c r="M10295" i="1" s="1"/>
  <c r="B10295" i="1"/>
  <c r="H10295" i="1"/>
  <c r="I10295" i="1"/>
  <c r="J10295" i="1"/>
  <c r="K10295" i="1"/>
  <c r="M10296" i="1"/>
  <c r="M10297" i="1" s="1"/>
  <c r="B10297" i="1"/>
  <c r="H10297" i="1"/>
  <c r="I10297" i="1"/>
  <c r="J10297" i="1"/>
  <c r="K10297" i="1"/>
  <c r="M10298" i="1"/>
  <c r="M10299" i="1" s="1"/>
  <c r="B10299" i="1"/>
  <c r="H10299" i="1"/>
  <c r="I10299" i="1"/>
  <c r="J10299" i="1"/>
  <c r="K10299" i="1"/>
  <c r="M10300" i="1"/>
  <c r="M10301" i="1" s="1"/>
  <c r="B10301" i="1"/>
  <c r="H10301" i="1"/>
  <c r="I10301" i="1"/>
  <c r="J10301" i="1"/>
  <c r="K10301" i="1"/>
  <c r="M10302" i="1"/>
  <c r="M10303" i="1" s="1"/>
  <c r="B10303" i="1"/>
  <c r="H10303" i="1"/>
  <c r="I10303" i="1"/>
  <c r="J10303" i="1"/>
  <c r="K10303" i="1"/>
  <c r="M10304" i="1"/>
  <c r="M10305" i="1" s="1"/>
  <c r="B10305" i="1"/>
  <c r="H10305" i="1"/>
  <c r="I10305" i="1"/>
  <c r="J10305" i="1"/>
  <c r="K10305" i="1"/>
  <c r="M10306" i="1"/>
  <c r="M10307" i="1" s="1"/>
  <c r="B10307" i="1"/>
  <c r="H10307" i="1"/>
  <c r="I10307" i="1"/>
  <c r="J10307" i="1"/>
  <c r="K10307" i="1"/>
  <c r="M10308" i="1"/>
  <c r="M10309" i="1" s="1"/>
  <c r="B10309" i="1"/>
  <c r="H10309" i="1"/>
  <c r="I10309" i="1"/>
  <c r="J10309" i="1"/>
  <c r="K10309" i="1"/>
  <c r="M10310" i="1"/>
  <c r="M10311" i="1" s="1"/>
  <c r="B10311" i="1"/>
  <c r="H10311" i="1"/>
  <c r="I10311" i="1"/>
  <c r="J10311" i="1"/>
  <c r="K10311" i="1"/>
  <c r="M10312" i="1"/>
  <c r="M10313" i="1" s="1"/>
  <c r="B10313" i="1"/>
  <c r="H10313" i="1"/>
  <c r="I10313" i="1"/>
  <c r="J10313" i="1"/>
  <c r="K10313" i="1"/>
  <c r="M10314" i="1"/>
  <c r="M10315" i="1" s="1"/>
  <c r="B10315" i="1"/>
  <c r="H10315" i="1"/>
  <c r="I10315" i="1"/>
  <c r="J10315" i="1"/>
  <c r="K10315" i="1"/>
  <c r="M10316" i="1"/>
  <c r="M10317" i="1" s="1"/>
  <c r="B10317" i="1"/>
  <c r="H10317" i="1"/>
  <c r="I10317" i="1"/>
  <c r="J10317" i="1"/>
  <c r="K10317" i="1"/>
  <c r="M10318" i="1"/>
  <c r="M10319" i="1" s="1"/>
  <c r="B10319" i="1"/>
  <c r="H10319" i="1"/>
  <c r="I10319" i="1"/>
  <c r="J10319" i="1"/>
  <c r="K10319" i="1"/>
  <c r="M10320" i="1"/>
  <c r="M10321" i="1" s="1"/>
  <c r="B10321" i="1"/>
  <c r="H10321" i="1"/>
  <c r="I10321" i="1"/>
  <c r="J10321" i="1"/>
  <c r="K10321" i="1"/>
  <c r="M10322" i="1"/>
  <c r="M10323" i="1" s="1"/>
  <c r="B10323" i="1"/>
  <c r="H10323" i="1"/>
  <c r="I10323" i="1"/>
  <c r="J10323" i="1"/>
  <c r="K10323" i="1"/>
  <c r="M10324" i="1"/>
  <c r="M10325" i="1" s="1"/>
  <c r="B10325" i="1"/>
  <c r="H10325" i="1"/>
  <c r="I10325" i="1"/>
  <c r="J10325" i="1"/>
  <c r="K10325" i="1"/>
  <c r="M10326" i="1"/>
  <c r="M10327" i="1" s="1"/>
  <c r="B10327" i="1"/>
  <c r="H10327" i="1"/>
  <c r="I10327" i="1"/>
  <c r="J10327" i="1"/>
  <c r="K10327" i="1"/>
  <c r="M10328" i="1"/>
  <c r="M10329" i="1" s="1"/>
  <c r="B10329" i="1"/>
  <c r="H10329" i="1"/>
  <c r="I10329" i="1"/>
  <c r="J10329" i="1"/>
  <c r="K10329" i="1"/>
  <c r="M10330" i="1"/>
  <c r="M10331" i="1" s="1"/>
  <c r="B10331" i="1"/>
  <c r="H10331" i="1"/>
  <c r="I10331" i="1"/>
  <c r="J10331" i="1"/>
  <c r="K10331" i="1"/>
  <c r="M10332" i="1"/>
  <c r="M10333" i="1" s="1"/>
  <c r="B10333" i="1"/>
  <c r="H10333" i="1"/>
  <c r="I10333" i="1"/>
  <c r="J10333" i="1"/>
  <c r="K10333" i="1"/>
  <c r="M10334" i="1"/>
  <c r="M10335" i="1" s="1"/>
  <c r="B10335" i="1"/>
  <c r="H10335" i="1"/>
  <c r="I10335" i="1"/>
  <c r="J10335" i="1"/>
  <c r="K10335" i="1"/>
  <c r="M10336" i="1"/>
  <c r="M10337" i="1" s="1"/>
  <c r="B10337" i="1"/>
  <c r="H10337" i="1"/>
  <c r="I10337" i="1"/>
  <c r="J10337" i="1"/>
  <c r="K10337" i="1"/>
  <c r="M10338" i="1"/>
  <c r="M10339" i="1" s="1"/>
  <c r="B10339" i="1"/>
  <c r="H10339" i="1"/>
  <c r="I10339" i="1"/>
  <c r="J10339" i="1"/>
  <c r="K10339" i="1"/>
  <c r="M10340" i="1"/>
  <c r="M10341" i="1" s="1"/>
  <c r="B10341" i="1"/>
  <c r="H10341" i="1"/>
  <c r="I10341" i="1"/>
  <c r="J10341" i="1"/>
  <c r="K10341" i="1"/>
  <c r="M10342" i="1"/>
  <c r="M10343" i="1" s="1"/>
  <c r="B10343" i="1"/>
  <c r="H10343" i="1"/>
  <c r="I10343" i="1"/>
  <c r="J10343" i="1"/>
  <c r="K10343" i="1"/>
  <c r="M10344" i="1"/>
  <c r="M10345" i="1" s="1"/>
  <c r="B10345" i="1"/>
  <c r="H10345" i="1"/>
  <c r="I10345" i="1"/>
  <c r="J10345" i="1"/>
  <c r="K10345" i="1"/>
  <c r="M10346" i="1"/>
  <c r="M10347" i="1" s="1"/>
  <c r="B10347" i="1"/>
  <c r="H10347" i="1"/>
  <c r="I10347" i="1"/>
  <c r="J10347" i="1"/>
  <c r="K10347" i="1"/>
  <c r="M10348" i="1"/>
  <c r="M10349" i="1" s="1"/>
  <c r="B10349" i="1"/>
  <c r="H10349" i="1"/>
  <c r="I10349" i="1"/>
  <c r="J10349" i="1"/>
  <c r="K10349" i="1"/>
  <c r="M10350" i="1"/>
  <c r="M10351" i="1" s="1"/>
  <c r="B10351" i="1"/>
  <c r="H10351" i="1"/>
  <c r="I10351" i="1"/>
  <c r="J10351" i="1"/>
  <c r="K10351" i="1"/>
  <c r="M10352" i="1"/>
  <c r="M10353" i="1" s="1"/>
  <c r="B10353" i="1"/>
  <c r="H10353" i="1"/>
  <c r="I10353" i="1"/>
  <c r="J10353" i="1"/>
  <c r="K10353" i="1"/>
  <c r="M10354" i="1"/>
  <c r="M10355" i="1" s="1"/>
  <c r="B10355" i="1"/>
  <c r="H10355" i="1"/>
  <c r="I10355" i="1"/>
  <c r="J10355" i="1"/>
  <c r="K10355" i="1"/>
  <c r="M10356" i="1"/>
  <c r="M10357" i="1" s="1"/>
  <c r="B10357" i="1"/>
  <c r="H10357" i="1"/>
  <c r="I10357" i="1"/>
  <c r="J10357" i="1"/>
  <c r="K10357" i="1"/>
  <c r="M10358" i="1"/>
  <c r="M10359" i="1" s="1"/>
  <c r="B10359" i="1"/>
  <c r="H10359" i="1"/>
  <c r="I10359" i="1"/>
  <c r="J10359" i="1"/>
  <c r="K10359" i="1"/>
  <c r="M10360" i="1"/>
  <c r="M10361" i="1" s="1"/>
  <c r="B10361" i="1"/>
  <c r="H10361" i="1"/>
  <c r="I10361" i="1"/>
  <c r="J10361" i="1"/>
  <c r="K10361" i="1"/>
  <c r="M10362" i="1"/>
  <c r="M10363" i="1" s="1"/>
  <c r="B10363" i="1"/>
  <c r="H10363" i="1"/>
  <c r="I10363" i="1"/>
  <c r="J10363" i="1"/>
  <c r="K10363" i="1"/>
  <c r="M10364" i="1"/>
  <c r="M10365" i="1" s="1"/>
  <c r="B10365" i="1"/>
  <c r="H10365" i="1"/>
  <c r="I10365" i="1"/>
  <c r="J10365" i="1"/>
  <c r="K10365" i="1"/>
  <c r="M10366" i="1"/>
  <c r="M10367" i="1" s="1"/>
  <c r="B10367" i="1"/>
  <c r="H10367" i="1"/>
  <c r="I10367" i="1"/>
  <c r="J10367" i="1"/>
  <c r="K10367" i="1"/>
  <c r="M10368" i="1"/>
  <c r="M10369" i="1" s="1"/>
  <c r="B10369" i="1"/>
  <c r="H10369" i="1"/>
  <c r="I10369" i="1"/>
  <c r="J10369" i="1"/>
  <c r="K10369" i="1"/>
  <c r="M10370" i="1"/>
  <c r="M10371" i="1" s="1"/>
  <c r="B10371" i="1"/>
  <c r="H10371" i="1"/>
  <c r="I10371" i="1"/>
  <c r="J10371" i="1"/>
  <c r="K10371" i="1"/>
  <c r="M10372" i="1"/>
  <c r="M10373" i="1" s="1"/>
  <c r="B10373" i="1"/>
  <c r="H10373" i="1"/>
  <c r="I10373" i="1"/>
  <c r="J10373" i="1"/>
  <c r="K10373" i="1"/>
  <c r="M10374" i="1"/>
  <c r="M10375" i="1" s="1"/>
  <c r="B10375" i="1"/>
  <c r="H10375" i="1"/>
  <c r="I10375" i="1"/>
  <c r="J10375" i="1"/>
  <c r="K10375" i="1"/>
  <c r="M10376" i="1"/>
  <c r="M10377" i="1" s="1"/>
  <c r="B10377" i="1"/>
  <c r="H10377" i="1"/>
  <c r="I10377" i="1"/>
  <c r="J10377" i="1"/>
  <c r="K10377" i="1"/>
  <c r="M10378" i="1"/>
  <c r="M10379" i="1" s="1"/>
  <c r="B10379" i="1"/>
  <c r="H10379" i="1"/>
  <c r="I10379" i="1"/>
  <c r="J10379" i="1"/>
  <c r="K10379" i="1"/>
  <c r="M10380" i="1"/>
  <c r="M10381" i="1" s="1"/>
  <c r="B10381" i="1"/>
  <c r="H10381" i="1"/>
  <c r="I10381" i="1"/>
  <c r="J10381" i="1"/>
  <c r="K10381" i="1"/>
  <c r="M10382" i="1"/>
  <c r="M10383" i="1" s="1"/>
  <c r="B10383" i="1"/>
  <c r="H10383" i="1"/>
  <c r="I10383" i="1"/>
  <c r="J10383" i="1"/>
  <c r="K10383" i="1"/>
  <c r="M10384" i="1"/>
  <c r="M10385" i="1" s="1"/>
  <c r="B10385" i="1"/>
  <c r="H10385" i="1"/>
  <c r="I10385" i="1"/>
  <c r="J10385" i="1"/>
  <c r="K10385" i="1"/>
  <c r="M10386" i="1"/>
  <c r="M10387" i="1" s="1"/>
  <c r="B10387" i="1"/>
  <c r="H10387" i="1"/>
  <c r="I10387" i="1"/>
  <c r="J10387" i="1"/>
  <c r="K10387" i="1"/>
  <c r="M10388" i="1"/>
  <c r="M10389" i="1" s="1"/>
  <c r="B10389" i="1"/>
  <c r="H10389" i="1"/>
  <c r="I10389" i="1"/>
  <c r="J10389" i="1"/>
  <c r="K10389" i="1"/>
  <c r="M10390" i="1"/>
  <c r="M10391" i="1" s="1"/>
  <c r="B10391" i="1"/>
  <c r="H10391" i="1"/>
  <c r="I10391" i="1"/>
  <c r="J10391" i="1"/>
  <c r="K10391" i="1"/>
  <c r="M10392" i="1"/>
  <c r="M10393" i="1" s="1"/>
  <c r="B10393" i="1"/>
  <c r="H10393" i="1"/>
  <c r="I10393" i="1"/>
  <c r="J10393" i="1"/>
  <c r="K10393" i="1"/>
  <c r="M10394" i="1"/>
  <c r="M10395" i="1" s="1"/>
  <c r="B10395" i="1"/>
  <c r="H10395" i="1"/>
  <c r="I10395" i="1"/>
  <c r="J10395" i="1"/>
  <c r="K10395" i="1"/>
  <c r="M10396" i="1"/>
  <c r="M10397" i="1" s="1"/>
  <c r="B10397" i="1"/>
  <c r="H10397" i="1"/>
  <c r="I10397" i="1"/>
  <c r="J10397" i="1"/>
  <c r="K10397" i="1"/>
  <c r="M10398" i="1"/>
  <c r="M10399" i="1" s="1"/>
  <c r="B10399" i="1"/>
  <c r="H10399" i="1"/>
  <c r="I10399" i="1"/>
  <c r="J10399" i="1"/>
  <c r="K10399" i="1"/>
  <c r="M10400" i="1"/>
  <c r="M10401" i="1" s="1"/>
  <c r="B10401" i="1"/>
  <c r="H10401" i="1"/>
  <c r="I10401" i="1"/>
  <c r="J10401" i="1"/>
  <c r="K10401" i="1"/>
  <c r="M10402" i="1"/>
  <c r="M10403" i="1" s="1"/>
  <c r="B10403" i="1"/>
  <c r="H10403" i="1"/>
  <c r="I10403" i="1"/>
  <c r="J10403" i="1"/>
  <c r="K10403" i="1"/>
  <c r="M10404" i="1"/>
  <c r="M10405" i="1" s="1"/>
  <c r="B10405" i="1"/>
  <c r="H10405" i="1"/>
  <c r="I10405" i="1"/>
  <c r="J10405" i="1"/>
  <c r="K10405" i="1"/>
  <c r="M10406" i="1"/>
  <c r="M10407" i="1" s="1"/>
  <c r="B10407" i="1"/>
  <c r="H10407" i="1"/>
  <c r="I10407" i="1"/>
  <c r="J10407" i="1"/>
  <c r="K10407" i="1"/>
  <c r="M10408" i="1"/>
  <c r="M10409" i="1" s="1"/>
  <c r="B10409" i="1"/>
  <c r="H10409" i="1"/>
  <c r="I10409" i="1"/>
  <c r="J10409" i="1"/>
  <c r="K10409" i="1"/>
  <c r="M10410" i="1"/>
  <c r="M10411" i="1" s="1"/>
  <c r="B10411" i="1"/>
  <c r="H10411" i="1"/>
  <c r="I10411" i="1"/>
  <c r="J10411" i="1"/>
  <c r="K10411" i="1"/>
  <c r="M10412" i="1"/>
  <c r="M10413" i="1" s="1"/>
  <c r="B10413" i="1"/>
  <c r="H10413" i="1"/>
  <c r="I10413" i="1"/>
  <c r="J10413" i="1"/>
  <c r="K10413" i="1"/>
  <c r="M10414" i="1"/>
  <c r="M10415" i="1" s="1"/>
  <c r="B10415" i="1"/>
  <c r="H10415" i="1"/>
  <c r="I10415" i="1"/>
  <c r="J10415" i="1"/>
  <c r="K10415" i="1"/>
  <c r="M10416" i="1"/>
  <c r="M10417" i="1" s="1"/>
  <c r="B10417" i="1"/>
  <c r="H10417" i="1"/>
  <c r="I10417" i="1"/>
  <c r="J10417" i="1"/>
  <c r="K10417" i="1"/>
  <c r="M10418" i="1"/>
  <c r="M10419" i="1" s="1"/>
  <c r="B10419" i="1"/>
  <c r="H10419" i="1"/>
  <c r="I10419" i="1"/>
  <c r="J10419" i="1"/>
  <c r="K10419" i="1"/>
  <c r="M10420" i="1"/>
  <c r="M10421" i="1" s="1"/>
  <c r="B10421" i="1"/>
  <c r="H10421" i="1"/>
  <c r="I10421" i="1"/>
  <c r="J10421" i="1"/>
  <c r="K10421" i="1"/>
  <c r="M10422" i="1"/>
  <c r="M10423" i="1" s="1"/>
  <c r="B10423" i="1"/>
  <c r="H10423" i="1"/>
  <c r="I10423" i="1"/>
  <c r="J10423" i="1"/>
  <c r="K10423" i="1"/>
  <c r="M10424" i="1"/>
  <c r="M10425" i="1" s="1"/>
  <c r="B10425" i="1"/>
  <c r="H10425" i="1"/>
  <c r="I10425" i="1"/>
  <c r="J10425" i="1"/>
  <c r="K10425" i="1"/>
  <c r="M10426" i="1"/>
  <c r="M10427" i="1" s="1"/>
  <c r="B10427" i="1"/>
  <c r="H10427" i="1"/>
  <c r="I10427" i="1"/>
  <c r="J10427" i="1"/>
  <c r="K10427" i="1"/>
  <c r="M10428" i="1"/>
  <c r="M10429" i="1" s="1"/>
  <c r="B10429" i="1"/>
  <c r="H10429" i="1"/>
  <c r="I10429" i="1"/>
  <c r="J10429" i="1"/>
  <c r="K10429" i="1"/>
  <c r="M10430" i="1"/>
  <c r="M10431" i="1" s="1"/>
  <c r="B10431" i="1"/>
  <c r="H10431" i="1"/>
  <c r="I10431" i="1"/>
  <c r="J10431" i="1"/>
  <c r="K10431" i="1"/>
  <c r="M10432" i="1"/>
  <c r="M10433" i="1" s="1"/>
  <c r="B10433" i="1"/>
  <c r="H10433" i="1"/>
  <c r="I10433" i="1"/>
  <c r="J10433" i="1"/>
  <c r="K10433" i="1"/>
  <c r="M10434" i="1"/>
  <c r="M10435" i="1" s="1"/>
  <c r="B10435" i="1"/>
  <c r="H10435" i="1"/>
  <c r="I10435" i="1"/>
  <c r="J10435" i="1"/>
  <c r="K10435" i="1"/>
  <c r="M10436" i="1"/>
  <c r="M10437" i="1" s="1"/>
  <c r="B10437" i="1"/>
  <c r="H10437" i="1"/>
  <c r="I10437" i="1"/>
  <c r="J10437" i="1"/>
  <c r="K10437" i="1"/>
  <c r="M10438" i="1"/>
  <c r="M10439" i="1" s="1"/>
  <c r="B10439" i="1"/>
  <c r="H10439" i="1"/>
  <c r="I10439" i="1"/>
  <c r="J10439" i="1"/>
  <c r="K10439" i="1"/>
  <c r="M10440" i="1"/>
  <c r="M10441" i="1" s="1"/>
  <c r="B10441" i="1"/>
  <c r="H10441" i="1"/>
  <c r="I10441" i="1"/>
  <c r="J10441" i="1"/>
  <c r="K10441" i="1"/>
  <c r="M10442" i="1"/>
  <c r="M10443" i="1" s="1"/>
  <c r="B10443" i="1"/>
  <c r="H10443" i="1"/>
  <c r="I10443" i="1"/>
  <c r="J10443" i="1"/>
  <c r="K10443" i="1"/>
  <c r="M10444" i="1"/>
  <c r="M10445" i="1" s="1"/>
  <c r="B10445" i="1"/>
  <c r="H10445" i="1"/>
  <c r="I10445" i="1"/>
  <c r="J10445" i="1"/>
  <c r="K10445" i="1"/>
  <c r="M10446" i="1"/>
  <c r="M10447" i="1" s="1"/>
  <c r="B10447" i="1"/>
  <c r="H10447" i="1"/>
  <c r="I10447" i="1"/>
  <c r="J10447" i="1"/>
  <c r="K10447" i="1"/>
  <c r="M10448" i="1"/>
  <c r="M10449" i="1" s="1"/>
  <c r="B10449" i="1"/>
  <c r="H10449" i="1"/>
  <c r="I10449" i="1"/>
  <c r="J10449" i="1"/>
  <c r="K10449" i="1"/>
  <c r="M10450" i="1"/>
  <c r="M10451" i="1" s="1"/>
  <c r="B10451" i="1"/>
  <c r="H10451" i="1"/>
  <c r="I10451" i="1"/>
  <c r="J10451" i="1"/>
  <c r="K10451" i="1"/>
  <c r="M10452" i="1"/>
  <c r="M10453" i="1" s="1"/>
  <c r="B10453" i="1"/>
  <c r="H10453" i="1"/>
  <c r="I10453" i="1"/>
  <c r="J10453" i="1"/>
  <c r="K10453" i="1"/>
  <c r="M10454" i="1"/>
  <c r="M10455" i="1" s="1"/>
  <c r="B10455" i="1"/>
  <c r="H10455" i="1"/>
  <c r="I10455" i="1"/>
  <c r="J10455" i="1"/>
  <c r="K10455" i="1"/>
  <c r="M10456" i="1"/>
  <c r="M10457" i="1" s="1"/>
  <c r="B10457" i="1"/>
  <c r="H10457" i="1"/>
  <c r="I10457" i="1"/>
  <c r="J10457" i="1"/>
  <c r="K10457" i="1"/>
  <c r="M10458" i="1"/>
  <c r="M10459" i="1" s="1"/>
  <c r="B10459" i="1"/>
  <c r="H10459" i="1"/>
  <c r="I10459" i="1"/>
  <c r="J10459" i="1"/>
  <c r="K10459" i="1"/>
  <c r="M10460" i="1"/>
  <c r="M10461" i="1" s="1"/>
  <c r="B10461" i="1"/>
  <c r="H10461" i="1"/>
  <c r="I10461" i="1"/>
  <c r="J10461" i="1"/>
  <c r="K10461" i="1"/>
  <c r="M10462" i="1"/>
  <c r="M10463" i="1" s="1"/>
  <c r="B10463" i="1"/>
  <c r="H10463" i="1"/>
  <c r="I10463" i="1"/>
  <c r="J10463" i="1"/>
  <c r="K10463" i="1"/>
  <c r="M10464" i="1"/>
  <c r="M10465" i="1" s="1"/>
  <c r="B10465" i="1"/>
  <c r="H10465" i="1"/>
  <c r="I10465" i="1"/>
  <c r="J10465" i="1"/>
  <c r="K10465" i="1"/>
  <c r="M10466" i="1"/>
  <c r="M10467" i="1" s="1"/>
  <c r="B10467" i="1"/>
  <c r="H10467" i="1"/>
  <c r="I10467" i="1"/>
  <c r="J10467" i="1"/>
  <c r="K10467" i="1"/>
  <c r="M10468" i="1"/>
  <c r="M10469" i="1" s="1"/>
  <c r="B10469" i="1"/>
  <c r="H10469" i="1"/>
  <c r="I10469" i="1"/>
  <c r="J10469" i="1"/>
  <c r="K10469" i="1"/>
  <c r="M10470" i="1"/>
  <c r="M10471" i="1" s="1"/>
  <c r="B10471" i="1"/>
  <c r="H10471" i="1"/>
  <c r="I10471" i="1"/>
  <c r="J10471" i="1"/>
  <c r="K10471" i="1"/>
  <c r="M10472" i="1"/>
  <c r="M10473" i="1" s="1"/>
  <c r="B10473" i="1"/>
  <c r="H10473" i="1"/>
  <c r="I10473" i="1"/>
  <c r="J10473" i="1"/>
  <c r="K10473" i="1"/>
  <c r="M10474" i="1"/>
  <c r="M10475" i="1" s="1"/>
  <c r="B10475" i="1"/>
  <c r="H10475" i="1"/>
  <c r="I10475" i="1"/>
  <c r="J10475" i="1"/>
  <c r="K10475" i="1"/>
  <c r="M10476" i="1"/>
  <c r="M10477" i="1" s="1"/>
  <c r="B10477" i="1"/>
  <c r="H10477" i="1"/>
  <c r="I10477" i="1"/>
  <c r="J10477" i="1"/>
  <c r="K10477" i="1"/>
  <c r="M10478" i="1"/>
  <c r="M10479" i="1" s="1"/>
  <c r="B10479" i="1"/>
  <c r="H10479" i="1"/>
  <c r="I10479" i="1"/>
  <c r="J10479" i="1"/>
  <c r="K10479" i="1"/>
  <c r="M10480" i="1"/>
  <c r="M10481" i="1" s="1"/>
  <c r="B10481" i="1"/>
  <c r="H10481" i="1"/>
  <c r="I10481" i="1"/>
  <c r="J10481" i="1"/>
  <c r="K10481" i="1"/>
  <c r="M10482" i="1"/>
  <c r="M10483" i="1" s="1"/>
  <c r="B10483" i="1"/>
  <c r="H10483" i="1"/>
  <c r="I10483" i="1"/>
  <c r="J10483" i="1"/>
  <c r="K10483" i="1"/>
  <c r="M10484" i="1"/>
  <c r="M10485" i="1" s="1"/>
  <c r="B10485" i="1"/>
  <c r="H10485" i="1"/>
  <c r="I10485" i="1"/>
  <c r="J10485" i="1"/>
  <c r="K10485" i="1"/>
  <c r="M10486" i="1"/>
  <c r="M10487" i="1" s="1"/>
  <c r="B10487" i="1"/>
  <c r="H10487" i="1"/>
  <c r="I10487" i="1"/>
  <c r="J10487" i="1"/>
  <c r="K10487" i="1"/>
  <c r="M10488" i="1"/>
  <c r="M10489" i="1" s="1"/>
  <c r="B10489" i="1"/>
  <c r="H10489" i="1"/>
  <c r="I10489" i="1"/>
  <c r="J10489" i="1"/>
  <c r="K10489" i="1"/>
  <c r="M10490" i="1"/>
  <c r="M10491" i="1" s="1"/>
  <c r="B10491" i="1"/>
  <c r="H10491" i="1"/>
  <c r="I10491" i="1"/>
  <c r="J10491" i="1"/>
  <c r="K10491" i="1"/>
  <c r="M10492" i="1"/>
  <c r="M10493" i="1" s="1"/>
  <c r="B10493" i="1"/>
  <c r="H10493" i="1"/>
  <c r="I10493" i="1"/>
  <c r="J10493" i="1"/>
  <c r="K10493" i="1"/>
  <c r="M10494" i="1"/>
  <c r="M10495" i="1" s="1"/>
  <c r="B10495" i="1"/>
  <c r="H10495" i="1"/>
  <c r="I10495" i="1"/>
  <c r="J10495" i="1"/>
  <c r="K10495" i="1"/>
  <c r="M10496" i="1"/>
  <c r="M10497" i="1" s="1"/>
  <c r="B10497" i="1"/>
  <c r="H10497" i="1"/>
  <c r="I10497" i="1"/>
  <c r="J10497" i="1"/>
  <c r="K10497" i="1"/>
  <c r="M10498" i="1"/>
  <c r="M10499" i="1" s="1"/>
  <c r="B10499" i="1"/>
  <c r="H10499" i="1"/>
  <c r="I10499" i="1"/>
  <c r="J10499" i="1"/>
  <c r="K10499" i="1"/>
  <c r="M10500" i="1"/>
  <c r="M10501" i="1" s="1"/>
  <c r="B10501" i="1"/>
  <c r="H10501" i="1"/>
  <c r="I10501" i="1"/>
  <c r="J10501" i="1"/>
  <c r="K10501" i="1"/>
  <c r="M10502" i="1"/>
  <c r="M10503" i="1" s="1"/>
  <c r="B10503" i="1"/>
  <c r="H10503" i="1"/>
  <c r="I10503" i="1"/>
  <c r="J10503" i="1"/>
  <c r="K10503" i="1"/>
  <c r="M10504" i="1"/>
  <c r="M10505" i="1" s="1"/>
  <c r="B10505" i="1"/>
  <c r="H10505" i="1"/>
  <c r="I10505" i="1"/>
  <c r="J10505" i="1"/>
  <c r="K10505" i="1"/>
  <c r="M10506" i="1"/>
  <c r="M10507" i="1" s="1"/>
  <c r="B10507" i="1"/>
  <c r="H10507" i="1"/>
  <c r="I10507" i="1"/>
  <c r="J10507" i="1"/>
  <c r="K10507" i="1"/>
  <c r="M10508" i="1"/>
  <c r="M10509" i="1" s="1"/>
  <c r="B10509" i="1"/>
  <c r="H10509" i="1"/>
  <c r="I10509" i="1"/>
  <c r="J10509" i="1"/>
  <c r="K10509" i="1"/>
  <c r="M10510" i="1"/>
  <c r="M10511" i="1" s="1"/>
  <c r="B10511" i="1"/>
  <c r="H10511" i="1"/>
  <c r="I10511" i="1"/>
  <c r="J10511" i="1"/>
  <c r="K10511" i="1"/>
  <c r="M10512" i="1"/>
  <c r="M10513" i="1" s="1"/>
  <c r="B10513" i="1"/>
  <c r="H10513" i="1"/>
  <c r="I10513" i="1"/>
  <c r="J10513" i="1"/>
  <c r="K10513" i="1"/>
  <c r="M10514" i="1"/>
  <c r="M10515" i="1" s="1"/>
  <c r="B10515" i="1"/>
  <c r="H10515" i="1"/>
  <c r="I10515" i="1"/>
  <c r="J10515" i="1"/>
  <c r="K10515" i="1"/>
  <c r="M10516" i="1"/>
  <c r="M10517" i="1" s="1"/>
  <c r="B10517" i="1"/>
  <c r="H10517" i="1"/>
  <c r="I10517" i="1"/>
  <c r="J10517" i="1"/>
  <c r="K10517" i="1"/>
  <c r="M10518" i="1"/>
  <c r="M10519" i="1" s="1"/>
  <c r="B10519" i="1"/>
  <c r="H10519" i="1"/>
  <c r="I10519" i="1"/>
  <c r="J10519" i="1"/>
  <c r="K10519" i="1"/>
  <c r="M10520" i="1"/>
  <c r="M10521" i="1" s="1"/>
  <c r="B10521" i="1"/>
  <c r="H10521" i="1"/>
  <c r="I10521" i="1"/>
  <c r="J10521" i="1"/>
  <c r="K10521" i="1"/>
  <c r="M10522" i="1"/>
  <c r="M10523" i="1" s="1"/>
  <c r="B10523" i="1"/>
  <c r="H10523" i="1"/>
  <c r="I10523" i="1"/>
  <c r="J10523" i="1"/>
  <c r="K10523" i="1"/>
  <c r="M10524" i="1"/>
  <c r="M10525" i="1" s="1"/>
  <c r="B10525" i="1"/>
  <c r="H10525" i="1"/>
  <c r="I10525" i="1"/>
  <c r="J10525" i="1"/>
  <c r="K10525" i="1"/>
  <c r="M10526" i="1"/>
  <c r="M10527" i="1" s="1"/>
  <c r="B10527" i="1"/>
  <c r="H10527" i="1"/>
  <c r="I10527" i="1"/>
  <c r="J10527" i="1"/>
  <c r="K10527" i="1"/>
  <c r="M10528" i="1"/>
  <c r="M10529" i="1" s="1"/>
  <c r="B10529" i="1"/>
  <c r="H10529" i="1"/>
  <c r="I10529" i="1"/>
  <c r="J10529" i="1"/>
  <c r="K10529" i="1"/>
  <c r="M10530" i="1"/>
  <c r="M10531" i="1" s="1"/>
  <c r="B10531" i="1"/>
  <c r="H10531" i="1"/>
  <c r="I10531" i="1"/>
  <c r="J10531" i="1"/>
  <c r="K10531" i="1"/>
  <c r="M10532" i="1"/>
  <c r="M10533" i="1" s="1"/>
  <c r="B10533" i="1"/>
  <c r="H10533" i="1"/>
  <c r="I10533" i="1"/>
  <c r="J10533" i="1"/>
  <c r="K10533" i="1"/>
  <c r="M10534" i="1"/>
  <c r="M10535" i="1" s="1"/>
  <c r="B10535" i="1"/>
  <c r="H10535" i="1"/>
  <c r="I10535" i="1"/>
  <c r="J10535" i="1"/>
  <c r="K10535" i="1"/>
  <c r="M10536" i="1"/>
  <c r="M10537" i="1" s="1"/>
  <c r="B10537" i="1"/>
  <c r="H10537" i="1"/>
  <c r="I10537" i="1"/>
  <c r="J10537" i="1"/>
  <c r="K10537" i="1"/>
  <c r="M10538" i="1"/>
  <c r="M10539" i="1" s="1"/>
  <c r="B10539" i="1"/>
  <c r="H10539" i="1"/>
  <c r="I10539" i="1"/>
  <c r="J10539" i="1"/>
  <c r="K10539" i="1"/>
  <c r="M10540" i="1"/>
  <c r="M10541" i="1" s="1"/>
  <c r="B10541" i="1"/>
  <c r="H10541" i="1"/>
  <c r="I10541" i="1"/>
  <c r="J10541" i="1"/>
  <c r="K10541" i="1"/>
  <c r="M10542" i="1"/>
  <c r="M10543" i="1" s="1"/>
  <c r="B10543" i="1"/>
  <c r="H10543" i="1"/>
  <c r="I10543" i="1"/>
  <c r="J10543" i="1"/>
  <c r="K10543" i="1"/>
  <c r="M10544" i="1"/>
  <c r="M10545" i="1" s="1"/>
  <c r="B10545" i="1"/>
  <c r="H10545" i="1"/>
  <c r="I10545" i="1"/>
  <c r="J10545" i="1"/>
  <c r="K10545" i="1"/>
  <c r="M10546" i="1"/>
  <c r="M10547" i="1" s="1"/>
  <c r="B10547" i="1"/>
  <c r="H10547" i="1"/>
  <c r="I10547" i="1"/>
  <c r="J10547" i="1"/>
  <c r="K10547" i="1"/>
  <c r="M10548" i="1"/>
  <c r="M10549" i="1" s="1"/>
  <c r="B10549" i="1"/>
  <c r="H10549" i="1"/>
  <c r="I10549" i="1"/>
  <c r="J10549" i="1"/>
  <c r="K10549" i="1"/>
  <c r="M10550" i="1"/>
  <c r="M10551" i="1" s="1"/>
  <c r="B10551" i="1"/>
  <c r="H10551" i="1"/>
  <c r="I10551" i="1"/>
  <c r="J10551" i="1"/>
  <c r="K10551" i="1"/>
  <c r="M10552" i="1"/>
  <c r="M10553" i="1" s="1"/>
  <c r="B10553" i="1"/>
  <c r="H10553" i="1"/>
  <c r="I10553" i="1"/>
  <c r="J10553" i="1"/>
  <c r="K10553" i="1"/>
  <c r="M10554" i="1"/>
  <c r="M10555" i="1" s="1"/>
  <c r="B10555" i="1"/>
  <c r="H10555" i="1"/>
  <c r="I10555" i="1"/>
  <c r="J10555" i="1"/>
  <c r="K10555" i="1"/>
  <c r="M10556" i="1"/>
  <c r="M10557" i="1" s="1"/>
  <c r="B10557" i="1"/>
  <c r="H10557" i="1"/>
  <c r="I10557" i="1"/>
  <c r="J10557" i="1"/>
  <c r="K10557" i="1"/>
  <c r="M10558" i="1"/>
  <c r="B10559" i="1"/>
  <c r="H10559" i="1"/>
  <c r="I10559" i="1"/>
  <c r="J10559" i="1"/>
  <c r="K10559" i="1"/>
  <c r="M10559" i="1"/>
  <c r="M10560" i="1"/>
  <c r="M10561" i="1" s="1"/>
  <c r="B10561" i="1"/>
  <c r="H10561" i="1"/>
  <c r="I10561" i="1"/>
  <c r="J10561" i="1"/>
  <c r="K10561" i="1"/>
  <c r="M10562" i="1"/>
  <c r="M10563" i="1" s="1"/>
  <c r="B10563" i="1"/>
  <c r="H10563" i="1"/>
  <c r="I10563" i="1"/>
  <c r="J10563" i="1"/>
  <c r="K10563" i="1"/>
  <c r="M10564" i="1"/>
  <c r="M10565" i="1" s="1"/>
  <c r="B10565" i="1"/>
  <c r="H10565" i="1"/>
  <c r="I10565" i="1"/>
  <c r="J10565" i="1"/>
  <c r="K10565" i="1"/>
  <c r="M10566" i="1"/>
  <c r="M10567" i="1" s="1"/>
  <c r="B10567" i="1"/>
  <c r="H10567" i="1"/>
  <c r="I10567" i="1"/>
  <c r="J10567" i="1"/>
  <c r="K10567" i="1"/>
  <c r="M10568" i="1"/>
  <c r="M10569" i="1" s="1"/>
  <c r="B10569" i="1"/>
  <c r="H10569" i="1"/>
  <c r="I10569" i="1"/>
  <c r="J10569" i="1"/>
  <c r="K10569" i="1"/>
  <c r="M10570" i="1"/>
  <c r="M10571" i="1" s="1"/>
  <c r="B10571" i="1"/>
  <c r="H10571" i="1"/>
  <c r="I10571" i="1"/>
  <c r="J10571" i="1"/>
  <c r="K10571" i="1"/>
  <c r="M10572" i="1"/>
  <c r="M10573" i="1" s="1"/>
  <c r="B10573" i="1"/>
  <c r="H10573" i="1"/>
  <c r="I10573" i="1"/>
  <c r="J10573" i="1"/>
  <c r="K10573" i="1"/>
  <c r="M10574" i="1"/>
  <c r="M10575" i="1" s="1"/>
  <c r="B10575" i="1"/>
  <c r="H10575" i="1"/>
  <c r="I10575" i="1"/>
  <c r="J10575" i="1"/>
  <c r="K10575" i="1"/>
  <c r="M10576" i="1"/>
  <c r="M10577" i="1" s="1"/>
  <c r="B10577" i="1"/>
  <c r="H10577" i="1"/>
  <c r="I10577" i="1"/>
  <c r="J10577" i="1"/>
  <c r="K10577" i="1"/>
  <c r="M10578" i="1"/>
  <c r="M10579" i="1" s="1"/>
  <c r="B10579" i="1"/>
  <c r="H10579" i="1"/>
  <c r="I10579" i="1"/>
  <c r="J10579" i="1"/>
  <c r="K10579" i="1"/>
  <c r="M10580" i="1"/>
  <c r="M10581" i="1" s="1"/>
  <c r="B10581" i="1"/>
  <c r="H10581" i="1"/>
  <c r="I10581" i="1"/>
  <c r="J10581" i="1"/>
  <c r="K10581" i="1"/>
  <c r="M10582" i="1"/>
  <c r="M10583" i="1" s="1"/>
  <c r="B10583" i="1"/>
  <c r="H10583" i="1"/>
  <c r="I10583" i="1"/>
  <c r="J10583" i="1"/>
  <c r="K10583" i="1"/>
  <c r="M10584" i="1"/>
  <c r="M10585" i="1" s="1"/>
  <c r="B10585" i="1"/>
  <c r="H10585" i="1"/>
  <c r="I10585" i="1"/>
  <c r="J10585" i="1"/>
  <c r="K10585" i="1"/>
  <c r="M10586" i="1"/>
  <c r="M10587" i="1" s="1"/>
  <c r="B10587" i="1"/>
  <c r="H10587" i="1"/>
  <c r="I10587" i="1"/>
  <c r="J10587" i="1"/>
  <c r="K10587" i="1"/>
  <c r="M10588" i="1"/>
  <c r="M10589" i="1" s="1"/>
  <c r="B10589" i="1"/>
  <c r="H10589" i="1"/>
  <c r="I10589" i="1"/>
  <c r="J10589" i="1"/>
  <c r="K10589" i="1"/>
  <c r="M10590" i="1"/>
  <c r="M10591" i="1" s="1"/>
  <c r="B10591" i="1"/>
  <c r="H10591" i="1"/>
  <c r="I10591" i="1"/>
  <c r="J10591" i="1"/>
  <c r="K10591" i="1"/>
  <c r="M10592" i="1"/>
  <c r="M10593" i="1" s="1"/>
  <c r="B10593" i="1"/>
  <c r="H10593" i="1"/>
  <c r="I10593" i="1"/>
  <c r="J10593" i="1"/>
  <c r="K10593" i="1"/>
  <c r="M10594" i="1"/>
  <c r="M10595" i="1" s="1"/>
  <c r="B10595" i="1"/>
  <c r="H10595" i="1"/>
  <c r="I10595" i="1"/>
  <c r="J10595" i="1"/>
  <c r="K10595" i="1"/>
  <c r="M10596" i="1"/>
  <c r="M10597" i="1" s="1"/>
  <c r="B10597" i="1"/>
  <c r="H10597" i="1"/>
  <c r="I10597" i="1"/>
  <c r="J10597" i="1"/>
  <c r="K10597" i="1"/>
  <c r="M10598" i="1"/>
  <c r="M10599" i="1" s="1"/>
  <c r="B10599" i="1"/>
  <c r="H10599" i="1"/>
  <c r="I10599" i="1"/>
  <c r="J10599" i="1"/>
  <c r="K10599" i="1"/>
  <c r="M10600" i="1"/>
  <c r="M10601" i="1" s="1"/>
  <c r="B10601" i="1"/>
  <c r="H10601" i="1"/>
  <c r="I10601" i="1"/>
  <c r="J10601" i="1"/>
  <c r="K10601" i="1"/>
  <c r="M10602" i="1"/>
  <c r="M10603" i="1" s="1"/>
  <c r="B10603" i="1"/>
  <c r="H10603" i="1"/>
  <c r="I10603" i="1"/>
  <c r="J10603" i="1"/>
  <c r="K10603" i="1"/>
  <c r="M10604" i="1"/>
  <c r="M10605" i="1" s="1"/>
  <c r="B10605" i="1"/>
  <c r="H10605" i="1"/>
  <c r="I10605" i="1"/>
  <c r="J10605" i="1"/>
  <c r="K10605" i="1"/>
  <c r="M10606" i="1"/>
  <c r="M10607" i="1" s="1"/>
  <c r="B10607" i="1"/>
  <c r="H10607" i="1"/>
  <c r="I10607" i="1"/>
  <c r="J10607" i="1"/>
  <c r="K10607" i="1"/>
  <c r="M10608" i="1"/>
  <c r="M10609" i="1" s="1"/>
  <c r="B10609" i="1"/>
  <c r="H10609" i="1"/>
  <c r="I10609" i="1"/>
  <c r="J10609" i="1"/>
  <c r="K10609" i="1"/>
  <c r="M10610" i="1"/>
  <c r="M10611" i="1" s="1"/>
  <c r="B10611" i="1"/>
  <c r="H10611" i="1"/>
  <c r="I10611" i="1"/>
  <c r="J10611" i="1"/>
  <c r="K10611" i="1"/>
  <c r="M10612" i="1"/>
  <c r="M10613" i="1" s="1"/>
  <c r="B10613" i="1"/>
  <c r="H10613" i="1"/>
  <c r="I10613" i="1"/>
  <c r="J10613" i="1"/>
  <c r="K10613" i="1"/>
  <c r="M10614" i="1"/>
  <c r="M10615" i="1" s="1"/>
  <c r="B10615" i="1"/>
  <c r="H10615" i="1"/>
  <c r="I10615" i="1"/>
  <c r="J10615" i="1"/>
  <c r="K10615" i="1"/>
  <c r="M10616" i="1"/>
  <c r="M10617" i="1" s="1"/>
  <c r="B10617" i="1"/>
  <c r="H10617" i="1"/>
  <c r="I10617" i="1"/>
  <c r="J10617" i="1"/>
  <c r="K10617" i="1"/>
  <c r="M10618" i="1"/>
  <c r="M10619" i="1" s="1"/>
  <c r="B10619" i="1"/>
  <c r="H10619" i="1"/>
  <c r="I10619" i="1"/>
  <c r="J10619" i="1"/>
  <c r="K10619" i="1"/>
  <c r="M10620" i="1"/>
  <c r="M10621" i="1" s="1"/>
  <c r="B10621" i="1"/>
  <c r="H10621" i="1"/>
  <c r="I10621" i="1"/>
  <c r="J10621" i="1"/>
  <c r="K10621" i="1"/>
  <c r="M10622" i="1"/>
  <c r="M10623" i="1" s="1"/>
  <c r="B10623" i="1"/>
  <c r="H10623" i="1"/>
  <c r="I10623" i="1"/>
  <c r="J10623" i="1"/>
  <c r="K10623" i="1"/>
  <c r="M10624" i="1"/>
  <c r="M10625" i="1" s="1"/>
  <c r="B10625" i="1"/>
  <c r="H10625" i="1"/>
  <c r="I10625" i="1"/>
  <c r="J10625" i="1"/>
  <c r="K10625" i="1"/>
  <c r="M10626" i="1"/>
  <c r="M10627" i="1" s="1"/>
  <c r="B10627" i="1"/>
  <c r="H10627" i="1"/>
  <c r="I10627" i="1"/>
  <c r="J10627" i="1"/>
  <c r="K10627" i="1"/>
  <c r="M10628" i="1"/>
  <c r="M10629" i="1" s="1"/>
  <c r="B10629" i="1"/>
  <c r="H10629" i="1"/>
  <c r="I10629" i="1"/>
  <c r="J10629" i="1"/>
  <c r="K10629" i="1"/>
  <c r="M10630" i="1"/>
  <c r="M10631" i="1" s="1"/>
  <c r="B10631" i="1"/>
  <c r="H10631" i="1"/>
  <c r="I10631" i="1"/>
  <c r="J10631" i="1"/>
  <c r="K10631" i="1"/>
  <c r="M10632" i="1"/>
  <c r="M10633" i="1" s="1"/>
  <c r="B10633" i="1"/>
  <c r="H10633" i="1"/>
  <c r="I10633" i="1"/>
  <c r="J10633" i="1"/>
  <c r="K10633" i="1"/>
  <c r="M10634" i="1"/>
  <c r="M10635" i="1" s="1"/>
  <c r="B10635" i="1"/>
  <c r="H10635" i="1"/>
  <c r="I10635" i="1"/>
  <c r="J10635" i="1"/>
  <c r="K10635" i="1"/>
  <c r="M10636" i="1"/>
  <c r="M10637" i="1" s="1"/>
  <c r="B10637" i="1"/>
  <c r="H10637" i="1"/>
  <c r="I10637" i="1"/>
  <c r="J10637" i="1"/>
  <c r="K10637" i="1"/>
  <c r="M10638" i="1"/>
  <c r="M10639" i="1" s="1"/>
  <c r="B10639" i="1"/>
  <c r="H10639" i="1"/>
  <c r="I10639" i="1"/>
  <c r="J10639" i="1"/>
  <c r="K10639" i="1"/>
  <c r="M10640" i="1"/>
  <c r="M10641" i="1" s="1"/>
  <c r="B10641" i="1"/>
  <c r="H10641" i="1"/>
  <c r="I10641" i="1"/>
  <c r="J10641" i="1"/>
  <c r="K10641" i="1"/>
  <c r="M10642" i="1"/>
  <c r="M10643" i="1" s="1"/>
  <c r="B10643" i="1"/>
  <c r="H10643" i="1"/>
  <c r="I10643" i="1"/>
  <c r="J10643" i="1"/>
  <c r="K10643" i="1"/>
  <c r="M10644" i="1"/>
  <c r="M10645" i="1" s="1"/>
  <c r="B10645" i="1"/>
  <c r="H10645" i="1"/>
  <c r="I10645" i="1"/>
  <c r="J10645" i="1"/>
  <c r="K10645" i="1"/>
  <c r="M10646" i="1"/>
  <c r="M10647" i="1" s="1"/>
  <c r="B10647" i="1"/>
  <c r="H10647" i="1"/>
  <c r="I10647" i="1"/>
  <c r="J10647" i="1"/>
  <c r="K10647" i="1"/>
  <c r="M10648" i="1"/>
  <c r="B10649" i="1"/>
  <c r="H10649" i="1"/>
  <c r="I10649" i="1"/>
  <c r="J10649" i="1"/>
  <c r="K10649" i="1"/>
  <c r="M10649" i="1"/>
  <c r="M10650" i="1"/>
  <c r="M10651" i="1" s="1"/>
  <c r="B10651" i="1"/>
  <c r="H10651" i="1"/>
  <c r="I10651" i="1"/>
  <c r="J10651" i="1"/>
  <c r="K10651" i="1"/>
  <c r="M10652" i="1"/>
  <c r="M10653" i="1" s="1"/>
  <c r="B10653" i="1"/>
  <c r="H10653" i="1"/>
  <c r="I10653" i="1"/>
  <c r="J10653" i="1"/>
  <c r="K10653" i="1"/>
  <c r="M10654" i="1"/>
  <c r="M10655" i="1" s="1"/>
  <c r="B10655" i="1"/>
  <c r="H10655" i="1"/>
  <c r="I10655" i="1"/>
  <c r="J10655" i="1"/>
  <c r="K10655" i="1"/>
  <c r="M10656" i="1"/>
  <c r="M10657" i="1" s="1"/>
  <c r="B10657" i="1"/>
  <c r="H10657" i="1"/>
  <c r="I10657" i="1"/>
  <c r="J10657" i="1"/>
  <c r="K10657" i="1"/>
  <c r="M10658" i="1"/>
  <c r="B10659" i="1"/>
  <c r="H10659" i="1"/>
  <c r="I10659" i="1"/>
  <c r="J10659" i="1"/>
  <c r="K10659" i="1"/>
  <c r="M10659" i="1"/>
  <c r="M10660" i="1"/>
  <c r="M10661" i="1" s="1"/>
  <c r="B10661" i="1"/>
  <c r="H10661" i="1"/>
  <c r="I10661" i="1"/>
  <c r="J10661" i="1"/>
  <c r="K10661" i="1"/>
  <c r="M10662" i="1"/>
  <c r="M10663" i="1" s="1"/>
  <c r="B10663" i="1"/>
  <c r="H10663" i="1"/>
  <c r="I10663" i="1"/>
  <c r="J10663" i="1"/>
  <c r="K10663" i="1"/>
  <c r="M10664" i="1"/>
  <c r="M10665" i="1" s="1"/>
  <c r="B10665" i="1"/>
  <c r="H10665" i="1"/>
  <c r="I10665" i="1"/>
  <c r="J10665" i="1"/>
  <c r="K10665" i="1"/>
  <c r="M10666" i="1"/>
  <c r="M10667" i="1" s="1"/>
  <c r="B10667" i="1"/>
  <c r="H10667" i="1"/>
  <c r="I10667" i="1"/>
  <c r="J10667" i="1"/>
  <c r="K10667" i="1"/>
  <c r="M10668" i="1"/>
  <c r="M10669" i="1" s="1"/>
  <c r="B10669" i="1"/>
  <c r="H10669" i="1"/>
  <c r="I10669" i="1"/>
  <c r="J10669" i="1"/>
  <c r="K10669" i="1"/>
  <c r="M10670" i="1"/>
  <c r="M10671" i="1" s="1"/>
  <c r="B10671" i="1"/>
  <c r="H10671" i="1"/>
  <c r="I10671" i="1"/>
  <c r="J10671" i="1"/>
  <c r="K10671" i="1"/>
  <c r="M10672" i="1"/>
  <c r="B10673" i="1"/>
  <c r="H10673" i="1"/>
  <c r="I10673" i="1"/>
  <c r="J10673" i="1"/>
  <c r="K10673" i="1"/>
  <c r="M10673" i="1"/>
  <c r="M10674" i="1"/>
  <c r="M10675" i="1" s="1"/>
  <c r="B10675" i="1"/>
  <c r="H10675" i="1"/>
  <c r="I10675" i="1"/>
  <c r="J10675" i="1"/>
  <c r="K10675" i="1"/>
  <c r="M10676" i="1"/>
  <c r="M10677" i="1" s="1"/>
  <c r="B10677" i="1"/>
  <c r="H10677" i="1"/>
  <c r="I10677" i="1"/>
  <c r="J10677" i="1"/>
  <c r="K10677" i="1"/>
  <c r="M10678" i="1"/>
  <c r="M10679" i="1" s="1"/>
  <c r="B10679" i="1"/>
  <c r="H10679" i="1"/>
  <c r="I10679" i="1"/>
  <c r="J10679" i="1"/>
  <c r="K10679" i="1"/>
  <c r="M10680" i="1"/>
  <c r="M10681" i="1" s="1"/>
  <c r="B10681" i="1"/>
  <c r="H10681" i="1"/>
  <c r="I10681" i="1"/>
  <c r="J10681" i="1"/>
  <c r="K10681" i="1"/>
  <c r="M10682" i="1"/>
  <c r="M10683" i="1" s="1"/>
  <c r="B10683" i="1"/>
  <c r="H10683" i="1"/>
  <c r="I10683" i="1"/>
  <c r="J10683" i="1"/>
  <c r="K10683" i="1"/>
  <c r="M10684" i="1"/>
  <c r="M10685" i="1" s="1"/>
  <c r="B10685" i="1"/>
  <c r="H10685" i="1"/>
  <c r="I10685" i="1"/>
  <c r="J10685" i="1"/>
  <c r="K10685" i="1"/>
  <c r="M10686" i="1"/>
  <c r="M10687" i="1" s="1"/>
  <c r="B10687" i="1"/>
  <c r="H10687" i="1"/>
  <c r="I10687" i="1"/>
  <c r="J10687" i="1"/>
  <c r="K10687" i="1"/>
  <c r="M10688" i="1"/>
  <c r="M10689" i="1" s="1"/>
  <c r="B10689" i="1"/>
  <c r="H10689" i="1"/>
  <c r="I10689" i="1"/>
  <c r="J10689" i="1"/>
  <c r="K10689" i="1"/>
  <c r="M10690" i="1"/>
  <c r="M10691" i="1" s="1"/>
  <c r="B10691" i="1"/>
  <c r="H10691" i="1"/>
  <c r="I10691" i="1"/>
  <c r="J10691" i="1"/>
  <c r="K10691" i="1"/>
  <c r="M10692" i="1"/>
  <c r="M10693" i="1" s="1"/>
  <c r="B10693" i="1"/>
  <c r="H10693" i="1"/>
  <c r="I10693" i="1"/>
  <c r="J10693" i="1"/>
  <c r="K10693" i="1"/>
  <c r="M10694" i="1"/>
  <c r="M10695" i="1" s="1"/>
  <c r="B10695" i="1"/>
  <c r="H10695" i="1"/>
  <c r="I10695" i="1"/>
  <c r="J10695" i="1"/>
  <c r="K10695" i="1"/>
  <c r="M10696" i="1"/>
  <c r="M10697" i="1" s="1"/>
  <c r="B10697" i="1"/>
  <c r="H10697" i="1"/>
  <c r="I10697" i="1"/>
  <c r="J10697" i="1"/>
  <c r="K10697" i="1"/>
  <c r="M10698" i="1"/>
  <c r="M10699" i="1" s="1"/>
  <c r="B10699" i="1"/>
  <c r="H10699" i="1"/>
  <c r="I10699" i="1"/>
  <c r="J10699" i="1"/>
  <c r="K10699" i="1"/>
  <c r="M10700" i="1"/>
  <c r="M10701" i="1" s="1"/>
  <c r="B10701" i="1"/>
  <c r="H10701" i="1"/>
  <c r="I10701" i="1"/>
  <c r="J10701" i="1"/>
  <c r="K10701" i="1"/>
  <c r="M10702" i="1"/>
  <c r="M10703" i="1" s="1"/>
  <c r="B10703" i="1"/>
  <c r="H10703" i="1"/>
  <c r="I10703" i="1"/>
  <c r="J10703" i="1"/>
  <c r="K10703" i="1"/>
  <c r="M10704" i="1"/>
  <c r="M10705" i="1" s="1"/>
  <c r="B10705" i="1"/>
  <c r="H10705" i="1"/>
  <c r="I10705" i="1"/>
  <c r="J10705" i="1"/>
  <c r="K10705" i="1"/>
  <c r="M10706" i="1"/>
  <c r="B10707" i="1"/>
  <c r="H10707" i="1"/>
  <c r="I10707" i="1"/>
  <c r="J10707" i="1"/>
  <c r="K10707" i="1"/>
  <c r="M10707" i="1"/>
  <c r="M10708" i="1"/>
  <c r="M10709" i="1" s="1"/>
  <c r="B10709" i="1"/>
  <c r="H10709" i="1"/>
  <c r="I10709" i="1"/>
  <c r="J10709" i="1"/>
  <c r="K10709" i="1"/>
  <c r="M10710" i="1"/>
  <c r="M10711" i="1" s="1"/>
  <c r="B10711" i="1"/>
  <c r="H10711" i="1"/>
  <c r="I10711" i="1"/>
  <c r="J10711" i="1"/>
  <c r="K10711" i="1"/>
  <c r="M10712" i="1"/>
  <c r="M10713" i="1" s="1"/>
  <c r="B10713" i="1"/>
  <c r="H10713" i="1"/>
  <c r="I10713" i="1"/>
  <c r="J10713" i="1"/>
  <c r="K10713" i="1"/>
  <c r="M10714" i="1"/>
  <c r="M10715" i="1" s="1"/>
  <c r="B10715" i="1"/>
  <c r="H10715" i="1"/>
  <c r="I10715" i="1"/>
  <c r="J10715" i="1"/>
  <c r="K10715" i="1"/>
  <c r="M10716" i="1"/>
  <c r="M10717" i="1" s="1"/>
  <c r="B10717" i="1"/>
  <c r="H10717" i="1"/>
  <c r="I10717" i="1"/>
  <c r="J10717" i="1"/>
  <c r="K10717" i="1"/>
  <c r="M10718" i="1"/>
  <c r="M10719" i="1" s="1"/>
  <c r="B10719" i="1"/>
  <c r="H10719" i="1"/>
  <c r="I10719" i="1"/>
  <c r="J10719" i="1"/>
  <c r="K10719" i="1"/>
  <c r="M10720" i="1"/>
  <c r="M10721" i="1" s="1"/>
  <c r="B10721" i="1"/>
  <c r="H10721" i="1"/>
  <c r="I10721" i="1"/>
  <c r="J10721" i="1"/>
  <c r="K10721" i="1"/>
  <c r="M10722" i="1"/>
  <c r="M10723" i="1" s="1"/>
  <c r="B10723" i="1"/>
  <c r="H10723" i="1"/>
  <c r="I10723" i="1"/>
  <c r="J10723" i="1"/>
  <c r="K10723" i="1"/>
  <c r="M10724" i="1"/>
  <c r="B10725" i="1"/>
  <c r="H10725" i="1"/>
  <c r="I10725" i="1"/>
  <c r="J10725" i="1"/>
  <c r="K10725" i="1"/>
  <c r="M10725" i="1"/>
  <c r="M10726" i="1"/>
  <c r="M10727" i="1" s="1"/>
  <c r="B10727" i="1"/>
  <c r="H10727" i="1"/>
  <c r="I10727" i="1"/>
  <c r="J10727" i="1"/>
  <c r="K10727" i="1"/>
  <c r="M10728" i="1"/>
  <c r="M10729" i="1" s="1"/>
  <c r="B10729" i="1"/>
  <c r="H10729" i="1"/>
  <c r="I10729" i="1"/>
  <c r="J10729" i="1"/>
  <c r="K10729" i="1"/>
  <c r="M10730" i="1"/>
  <c r="B10731" i="1"/>
  <c r="H10731" i="1"/>
  <c r="I10731" i="1"/>
  <c r="J10731" i="1"/>
  <c r="K10731" i="1"/>
  <c r="M10731" i="1"/>
  <c r="M10732" i="1"/>
  <c r="M10733" i="1" s="1"/>
  <c r="B10733" i="1"/>
  <c r="H10733" i="1"/>
  <c r="I10733" i="1"/>
  <c r="J10733" i="1"/>
  <c r="K10733" i="1"/>
  <c r="M10734" i="1"/>
  <c r="M10735" i="1" s="1"/>
  <c r="B10735" i="1"/>
  <c r="H10735" i="1"/>
  <c r="I10735" i="1"/>
  <c r="J10735" i="1"/>
  <c r="K10735" i="1"/>
  <c r="M10736" i="1"/>
  <c r="M10737" i="1" s="1"/>
  <c r="B10737" i="1"/>
  <c r="H10737" i="1"/>
  <c r="I10737" i="1"/>
  <c r="J10737" i="1"/>
  <c r="K10737" i="1"/>
  <c r="M10738" i="1"/>
  <c r="M10739" i="1" s="1"/>
  <c r="B10739" i="1"/>
  <c r="H10739" i="1"/>
  <c r="I10739" i="1"/>
  <c r="J10739" i="1"/>
  <c r="K10739" i="1"/>
  <c r="M10740" i="1"/>
  <c r="M10741" i="1" s="1"/>
  <c r="B10741" i="1"/>
  <c r="H10741" i="1"/>
  <c r="I10741" i="1"/>
  <c r="J10741" i="1"/>
  <c r="K10741" i="1"/>
  <c r="M10742" i="1"/>
  <c r="M10743" i="1" s="1"/>
  <c r="B10743" i="1"/>
  <c r="H10743" i="1"/>
  <c r="I10743" i="1"/>
  <c r="J10743" i="1"/>
  <c r="K10743" i="1"/>
  <c r="M10744" i="1"/>
  <c r="M10745" i="1" s="1"/>
  <c r="B10745" i="1"/>
  <c r="H10745" i="1"/>
  <c r="I10745" i="1"/>
  <c r="J10745" i="1"/>
  <c r="K10745" i="1"/>
  <c r="M10746" i="1"/>
  <c r="M10747" i="1" s="1"/>
  <c r="B10747" i="1"/>
  <c r="H10747" i="1"/>
  <c r="I10747" i="1"/>
  <c r="J10747" i="1"/>
  <c r="K10747" i="1"/>
  <c r="M10748" i="1"/>
  <c r="M10749" i="1" s="1"/>
  <c r="B10749" i="1"/>
  <c r="H10749" i="1"/>
  <c r="I10749" i="1"/>
  <c r="J10749" i="1"/>
  <c r="K10749" i="1"/>
  <c r="M10750" i="1"/>
  <c r="M10751" i="1" s="1"/>
  <c r="B10751" i="1"/>
  <c r="H10751" i="1"/>
  <c r="I10751" i="1"/>
  <c r="J10751" i="1"/>
  <c r="K10751" i="1"/>
  <c r="M10752" i="1"/>
  <c r="M10753" i="1" s="1"/>
  <c r="B10753" i="1"/>
  <c r="H10753" i="1"/>
  <c r="I10753" i="1"/>
  <c r="J10753" i="1"/>
  <c r="K10753" i="1"/>
  <c r="M10754" i="1"/>
  <c r="M10755" i="1" s="1"/>
  <c r="B10755" i="1"/>
  <c r="H10755" i="1"/>
  <c r="I10755" i="1"/>
  <c r="J10755" i="1"/>
  <c r="K10755" i="1"/>
  <c r="M10756" i="1"/>
  <c r="M10757" i="1" s="1"/>
  <c r="B10757" i="1"/>
  <c r="H10757" i="1"/>
  <c r="I10757" i="1"/>
  <c r="J10757" i="1"/>
  <c r="K10757" i="1"/>
  <c r="M10758" i="1"/>
  <c r="M10759" i="1" s="1"/>
  <c r="B10759" i="1"/>
  <c r="H10759" i="1"/>
  <c r="I10759" i="1"/>
  <c r="J10759" i="1"/>
  <c r="K10759" i="1"/>
  <c r="M10760" i="1"/>
  <c r="M10761" i="1" s="1"/>
  <c r="B10761" i="1"/>
  <c r="H10761" i="1"/>
  <c r="I10761" i="1"/>
  <c r="J10761" i="1"/>
  <c r="K10761" i="1"/>
  <c r="M10762" i="1"/>
  <c r="M10763" i="1" s="1"/>
  <c r="B10763" i="1"/>
  <c r="H10763" i="1"/>
  <c r="I10763" i="1"/>
  <c r="J10763" i="1"/>
  <c r="K10763" i="1"/>
  <c r="M10764" i="1"/>
  <c r="M10765" i="1" s="1"/>
  <c r="B10765" i="1"/>
  <c r="H10765" i="1"/>
  <c r="I10765" i="1"/>
  <c r="J10765" i="1"/>
  <c r="K10765" i="1"/>
  <c r="M10766" i="1"/>
  <c r="M10767" i="1" s="1"/>
  <c r="B10767" i="1"/>
  <c r="H10767" i="1"/>
  <c r="I10767" i="1"/>
  <c r="J10767" i="1"/>
  <c r="K10767" i="1"/>
  <c r="M10768" i="1"/>
  <c r="M10769" i="1" s="1"/>
  <c r="B10769" i="1"/>
  <c r="H10769" i="1"/>
  <c r="I10769" i="1"/>
  <c r="J10769" i="1"/>
  <c r="K10769" i="1"/>
  <c r="M10770" i="1"/>
  <c r="M10771" i="1" s="1"/>
  <c r="B10771" i="1"/>
  <c r="H10771" i="1"/>
  <c r="I10771" i="1"/>
  <c r="J10771" i="1"/>
  <c r="K10771" i="1"/>
  <c r="M10772" i="1"/>
  <c r="M10773" i="1" s="1"/>
  <c r="B10773" i="1"/>
  <c r="H10773" i="1"/>
  <c r="I10773" i="1"/>
  <c r="J10773" i="1"/>
  <c r="K10773" i="1"/>
  <c r="M10774" i="1"/>
  <c r="M10775" i="1" s="1"/>
  <c r="B10775" i="1"/>
  <c r="H10775" i="1"/>
  <c r="I10775" i="1"/>
  <c r="J10775" i="1"/>
  <c r="K10775" i="1"/>
  <c r="M10776" i="1"/>
  <c r="M10777" i="1" s="1"/>
  <c r="B10777" i="1"/>
  <c r="H10777" i="1"/>
  <c r="I10777" i="1"/>
  <c r="J10777" i="1"/>
  <c r="K10777" i="1"/>
  <c r="M10778" i="1"/>
  <c r="M10779" i="1" s="1"/>
  <c r="B10779" i="1"/>
  <c r="H10779" i="1"/>
  <c r="I10779" i="1"/>
  <c r="J10779" i="1"/>
  <c r="K10779" i="1"/>
  <c r="M10780" i="1"/>
  <c r="M10781" i="1" s="1"/>
  <c r="B10781" i="1"/>
  <c r="H10781" i="1"/>
  <c r="I10781" i="1"/>
  <c r="J10781" i="1"/>
  <c r="K10781" i="1"/>
  <c r="M10782" i="1"/>
  <c r="M10783" i="1" s="1"/>
  <c r="B10783" i="1"/>
  <c r="H10783" i="1"/>
  <c r="I10783" i="1"/>
  <c r="J10783" i="1"/>
  <c r="K10783" i="1"/>
  <c r="M10784" i="1"/>
  <c r="M10785" i="1" s="1"/>
  <c r="B10785" i="1"/>
  <c r="H10785" i="1"/>
  <c r="I10785" i="1"/>
  <c r="J10785" i="1"/>
  <c r="K10785" i="1"/>
  <c r="M10786" i="1"/>
  <c r="M10787" i="1" s="1"/>
  <c r="B10787" i="1"/>
  <c r="H10787" i="1"/>
  <c r="I10787" i="1"/>
  <c r="J10787" i="1"/>
  <c r="K10787" i="1"/>
  <c r="M10788" i="1"/>
  <c r="M10789" i="1" s="1"/>
  <c r="B10789" i="1"/>
  <c r="H10789" i="1"/>
  <c r="I10789" i="1"/>
  <c r="J10789" i="1"/>
  <c r="K10789" i="1"/>
  <c r="M10790" i="1"/>
  <c r="M10791" i="1" s="1"/>
  <c r="B10791" i="1"/>
  <c r="H10791" i="1"/>
  <c r="I10791" i="1"/>
  <c r="J10791" i="1"/>
  <c r="K10791" i="1"/>
  <c r="M10792" i="1"/>
  <c r="M10793" i="1" s="1"/>
  <c r="B10793" i="1"/>
  <c r="H10793" i="1"/>
  <c r="I10793" i="1"/>
  <c r="J10793" i="1"/>
  <c r="K10793" i="1"/>
  <c r="M10794" i="1"/>
  <c r="M10795" i="1" s="1"/>
  <c r="B10795" i="1"/>
  <c r="H10795" i="1"/>
  <c r="I10795" i="1"/>
  <c r="J10795" i="1"/>
  <c r="K10795" i="1"/>
  <c r="M10796" i="1"/>
  <c r="M10797" i="1" s="1"/>
  <c r="B10797" i="1"/>
  <c r="H10797" i="1"/>
  <c r="I10797" i="1"/>
  <c r="J10797" i="1"/>
  <c r="K10797" i="1"/>
  <c r="M10798" i="1"/>
  <c r="M10799" i="1" s="1"/>
  <c r="B10799" i="1"/>
  <c r="H10799" i="1"/>
  <c r="I10799" i="1"/>
  <c r="J10799" i="1"/>
  <c r="K10799" i="1"/>
  <c r="M10800" i="1"/>
  <c r="M10801" i="1" s="1"/>
  <c r="B10801" i="1"/>
  <c r="H10801" i="1"/>
  <c r="I10801" i="1"/>
  <c r="J10801" i="1"/>
  <c r="K10801" i="1"/>
  <c r="M10802" i="1"/>
  <c r="M10803" i="1" s="1"/>
  <c r="B10803" i="1"/>
  <c r="H10803" i="1"/>
  <c r="I10803" i="1"/>
  <c r="J10803" i="1"/>
  <c r="K10803" i="1"/>
  <c r="M10804" i="1"/>
  <c r="M10805" i="1" s="1"/>
  <c r="B10805" i="1"/>
  <c r="H10805" i="1"/>
  <c r="I10805" i="1"/>
  <c r="J10805" i="1"/>
  <c r="K10805" i="1"/>
  <c r="M10806" i="1"/>
  <c r="M10807" i="1" s="1"/>
  <c r="B10807" i="1"/>
  <c r="H10807" i="1"/>
  <c r="I10807" i="1"/>
  <c r="J10807" i="1"/>
  <c r="K10807" i="1"/>
  <c r="M10808" i="1"/>
  <c r="M10809" i="1" s="1"/>
  <c r="B10809" i="1"/>
  <c r="H10809" i="1"/>
  <c r="I10809" i="1"/>
  <c r="J10809" i="1"/>
  <c r="K10809" i="1"/>
  <c r="M10810" i="1"/>
  <c r="M10811" i="1" s="1"/>
  <c r="B10811" i="1"/>
  <c r="H10811" i="1"/>
  <c r="I10811" i="1"/>
  <c r="J10811" i="1"/>
  <c r="K10811" i="1"/>
  <c r="M10812" i="1"/>
  <c r="M10813" i="1" s="1"/>
  <c r="B10813" i="1"/>
  <c r="H10813" i="1"/>
  <c r="I10813" i="1"/>
  <c r="J10813" i="1"/>
  <c r="K10813" i="1"/>
  <c r="M10814" i="1"/>
  <c r="M10815" i="1" s="1"/>
  <c r="B10815" i="1"/>
  <c r="H10815" i="1"/>
  <c r="I10815" i="1"/>
  <c r="J10815" i="1"/>
  <c r="K10815" i="1"/>
  <c r="M10816" i="1"/>
  <c r="M10817" i="1" s="1"/>
  <c r="B10817" i="1"/>
  <c r="H10817" i="1"/>
  <c r="I10817" i="1"/>
  <c r="J10817" i="1"/>
  <c r="K10817" i="1"/>
  <c r="M10818" i="1"/>
  <c r="M10819" i="1" s="1"/>
  <c r="B10819" i="1"/>
  <c r="H10819" i="1"/>
  <c r="I10819" i="1"/>
  <c r="J10819" i="1"/>
  <c r="K10819" i="1"/>
  <c r="M10820" i="1"/>
  <c r="M10821" i="1" s="1"/>
  <c r="B10821" i="1"/>
  <c r="H10821" i="1"/>
  <c r="I10821" i="1"/>
  <c r="J10821" i="1"/>
  <c r="K10821" i="1"/>
  <c r="M10822" i="1"/>
  <c r="M10823" i="1" s="1"/>
  <c r="B10823" i="1"/>
  <c r="H10823" i="1"/>
  <c r="I10823" i="1"/>
  <c r="J10823" i="1"/>
  <c r="K10823" i="1"/>
  <c r="M10824" i="1"/>
  <c r="M10825" i="1" s="1"/>
  <c r="B10825" i="1"/>
  <c r="H10825" i="1"/>
  <c r="I10825" i="1"/>
  <c r="J10825" i="1"/>
  <c r="K10825" i="1"/>
  <c r="M10826" i="1"/>
  <c r="M10827" i="1" s="1"/>
  <c r="B10827" i="1"/>
  <c r="H10827" i="1"/>
  <c r="I10827" i="1"/>
  <c r="J10827" i="1"/>
  <c r="K10827" i="1"/>
  <c r="M10828" i="1"/>
  <c r="M10829" i="1" s="1"/>
  <c r="B10829" i="1"/>
  <c r="H10829" i="1"/>
  <c r="I10829" i="1"/>
  <c r="J10829" i="1"/>
  <c r="K10829" i="1"/>
  <c r="M10830" i="1"/>
  <c r="M10831" i="1" s="1"/>
  <c r="B10831" i="1"/>
  <c r="H10831" i="1"/>
  <c r="I10831" i="1"/>
  <c r="J10831" i="1"/>
  <c r="K10831" i="1"/>
  <c r="M10832" i="1"/>
  <c r="B10833" i="1"/>
  <c r="H10833" i="1"/>
  <c r="I10833" i="1"/>
  <c r="J10833" i="1"/>
  <c r="K10833" i="1"/>
  <c r="M10833" i="1"/>
  <c r="M10834" i="1"/>
  <c r="M10835" i="1" s="1"/>
  <c r="B10835" i="1"/>
  <c r="H10835" i="1"/>
  <c r="I10835" i="1"/>
  <c r="J10835" i="1"/>
  <c r="K10835" i="1"/>
  <c r="M10836" i="1"/>
  <c r="M10837" i="1" s="1"/>
  <c r="B10837" i="1"/>
  <c r="H10837" i="1"/>
  <c r="I10837" i="1"/>
  <c r="J10837" i="1"/>
  <c r="K10837" i="1"/>
  <c r="M10838" i="1"/>
  <c r="M10839" i="1" s="1"/>
  <c r="B10839" i="1"/>
  <c r="H10839" i="1"/>
  <c r="I10839" i="1"/>
  <c r="J10839" i="1"/>
  <c r="K10839" i="1"/>
  <c r="M10840" i="1"/>
  <c r="M10841" i="1" s="1"/>
  <c r="B10841" i="1"/>
  <c r="H10841" i="1"/>
  <c r="I10841" i="1"/>
  <c r="J10841" i="1"/>
  <c r="K10841" i="1"/>
  <c r="M10842" i="1"/>
  <c r="M10843" i="1" s="1"/>
  <c r="B10843" i="1"/>
  <c r="H10843" i="1"/>
  <c r="I10843" i="1"/>
  <c r="J10843" i="1"/>
  <c r="K10843" i="1"/>
  <c r="M10844" i="1"/>
  <c r="M10845" i="1" s="1"/>
  <c r="B10845" i="1"/>
  <c r="H10845" i="1"/>
  <c r="I10845" i="1"/>
  <c r="J10845" i="1"/>
  <c r="K10845" i="1"/>
  <c r="M10846" i="1"/>
  <c r="M10847" i="1" s="1"/>
  <c r="B10847" i="1"/>
  <c r="H10847" i="1"/>
  <c r="I10847" i="1"/>
  <c r="J10847" i="1"/>
  <c r="K10847" i="1"/>
  <c r="M10848" i="1"/>
  <c r="M10849" i="1" s="1"/>
  <c r="B10849" i="1"/>
  <c r="H10849" i="1"/>
  <c r="I10849" i="1"/>
  <c r="J10849" i="1"/>
  <c r="K10849" i="1"/>
  <c r="M10850" i="1"/>
  <c r="M10851" i="1" s="1"/>
  <c r="B10851" i="1"/>
  <c r="H10851" i="1"/>
  <c r="I10851" i="1"/>
  <c r="J10851" i="1"/>
  <c r="K10851" i="1"/>
  <c r="M10852" i="1"/>
  <c r="M10853" i="1" s="1"/>
  <c r="B10853" i="1"/>
  <c r="H10853" i="1"/>
  <c r="I10853" i="1"/>
  <c r="J10853" i="1"/>
  <c r="K10853" i="1"/>
  <c r="M10854" i="1"/>
  <c r="M10855" i="1" s="1"/>
  <c r="B10855" i="1"/>
  <c r="H10855" i="1"/>
  <c r="I10855" i="1"/>
  <c r="J10855" i="1"/>
  <c r="K10855" i="1"/>
  <c r="M10856" i="1"/>
  <c r="M10857" i="1" s="1"/>
  <c r="B10857" i="1"/>
  <c r="H10857" i="1"/>
  <c r="I10857" i="1"/>
  <c r="J10857" i="1"/>
  <c r="K10857" i="1"/>
  <c r="M10858" i="1"/>
  <c r="M10859" i="1" s="1"/>
  <c r="B10859" i="1"/>
  <c r="H10859" i="1"/>
  <c r="I10859" i="1"/>
  <c r="J10859" i="1"/>
  <c r="K10859" i="1"/>
  <c r="M10860" i="1"/>
  <c r="M10861" i="1" s="1"/>
  <c r="B10861" i="1"/>
  <c r="H10861" i="1"/>
  <c r="I10861" i="1"/>
  <c r="J10861" i="1"/>
  <c r="K10861" i="1"/>
  <c r="M10862" i="1"/>
  <c r="M10863" i="1" s="1"/>
  <c r="B10863" i="1"/>
  <c r="H10863" i="1"/>
  <c r="I10863" i="1"/>
  <c r="J10863" i="1"/>
  <c r="K10863" i="1"/>
  <c r="M10864" i="1"/>
  <c r="M10865" i="1" s="1"/>
  <c r="B10865" i="1"/>
  <c r="H10865" i="1"/>
  <c r="I10865" i="1"/>
  <c r="J10865" i="1"/>
  <c r="K10865" i="1"/>
  <c r="M10866" i="1"/>
  <c r="M10867" i="1" s="1"/>
  <c r="B10867" i="1"/>
  <c r="H10867" i="1"/>
  <c r="I10867" i="1"/>
  <c r="J10867" i="1"/>
  <c r="K10867" i="1"/>
  <c r="M10868" i="1"/>
  <c r="M10869" i="1" s="1"/>
  <c r="B10869" i="1"/>
  <c r="H10869" i="1"/>
  <c r="I10869" i="1"/>
  <c r="J10869" i="1"/>
  <c r="K10869" i="1"/>
  <c r="M10870" i="1"/>
  <c r="M10871" i="1" s="1"/>
  <c r="B10871" i="1"/>
  <c r="H10871" i="1"/>
  <c r="I10871" i="1"/>
  <c r="J10871" i="1"/>
  <c r="K10871" i="1"/>
  <c r="M10872" i="1"/>
  <c r="M10873" i="1" s="1"/>
  <c r="B10873" i="1"/>
  <c r="H10873" i="1"/>
  <c r="I10873" i="1"/>
  <c r="J10873" i="1"/>
  <c r="K10873" i="1"/>
  <c r="M10874" i="1"/>
  <c r="M10875" i="1" s="1"/>
  <c r="B10875" i="1"/>
  <c r="H10875" i="1"/>
  <c r="I10875" i="1"/>
  <c r="J10875" i="1"/>
  <c r="K10875" i="1"/>
  <c r="M10876" i="1"/>
  <c r="M10877" i="1" s="1"/>
  <c r="B10877" i="1"/>
  <c r="H10877" i="1"/>
  <c r="I10877" i="1"/>
  <c r="J10877" i="1"/>
  <c r="K10877" i="1"/>
  <c r="M10878" i="1"/>
  <c r="M10879" i="1" s="1"/>
  <c r="B10879" i="1"/>
  <c r="H10879" i="1"/>
  <c r="I10879" i="1"/>
  <c r="J10879" i="1"/>
  <c r="K10879" i="1"/>
  <c r="M10880" i="1"/>
  <c r="M10881" i="1" s="1"/>
  <c r="B10881" i="1"/>
  <c r="H10881" i="1"/>
  <c r="I10881" i="1"/>
  <c r="J10881" i="1"/>
  <c r="K10881" i="1"/>
  <c r="M10882" i="1"/>
  <c r="M10883" i="1" s="1"/>
  <c r="B10883" i="1"/>
  <c r="H10883" i="1"/>
  <c r="I10883" i="1"/>
  <c r="J10883" i="1"/>
  <c r="K10883" i="1"/>
  <c r="M10884" i="1"/>
  <c r="M10885" i="1" s="1"/>
  <c r="B10885" i="1"/>
  <c r="H10885" i="1"/>
  <c r="I10885" i="1"/>
  <c r="J10885" i="1"/>
  <c r="K10885" i="1"/>
  <c r="M10886" i="1"/>
  <c r="M10887" i="1" s="1"/>
  <c r="B10887" i="1"/>
  <c r="H10887" i="1"/>
  <c r="I10887" i="1"/>
  <c r="J10887" i="1"/>
  <c r="K10887" i="1"/>
  <c r="M10888" i="1"/>
  <c r="M10889" i="1" s="1"/>
  <c r="B10889" i="1"/>
  <c r="H10889" i="1"/>
  <c r="I10889" i="1"/>
  <c r="J10889" i="1"/>
  <c r="K10889" i="1"/>
  <c r="M10890" i="1"/>
  <c r="M10891" i="1" s="1"/>
  <c r="B10891" i="1"/>
  <c r="H10891" i="1"/>
  <c r="I10891" i="1"/>
  <c r="J10891" i="1"/>
  <c r="K10891" i="1"/>
  <c r="M10892" i="1"/>
  <c r="B10893" i="1"/>
  <c r="H10893" i="1"/>
  <c r="I10893" i="1"/>
  <c r="J10893" i="1"/>
  <c r="K10893" i="1"/>
  <c r="M10893" i="1"/>
  <c r="M10894" i="1"/>
  <c r="M10895" i="1" s="1"/>
  <c r="B10895" i="1"/>
  <c r="H10895" i="1"/>
  <c r="I10895" i="1"/>
  <c r="J10895" i="1"/>
  <c r="K10895" i="1"/>
  <c r="M10896" i="1"/>
  <c r="M10897" i="1" s="1"/>
  <c r="B10897" i="1"/>
  <c r="H10897" i="1"/>
  <c r="I10897" i="1"/>
  <c r="J10897" i="1"/>
  <c r="K10897" i="1"/>
  <c r="M10898" i="1"/>
  <c r="M10899" i="1" s="1"/>
  <c r="B10899" i="1"/>
  <c r="H10899" i="1"/>
  <c r="I10899" i="1"/>
  <c r="J10899" i="1"/>
  <c r="K10899" i="1"/>
  <c r="M10900" i="1"/>
  <c r="M10901" i="1" s="1"/>
  <c r="B10901" i="1"/>
  <c r="H10901" i="1"/>
  <c r="I10901" i="1"/>
  <c r="J10901" i="1"/>
  <c r="K10901" i="1"/>
  <c r="M10902" i="1"/>
  <c r="M10903" i="1" s="1"/>
  <c r="B10903" i="1"/>
  <c r="H10903" i="1"/>
  <c r="I10903" i="1"/>
  <c r="J10903" i="1"/>
  <c r="K10903" i="1"/>
  <c r="M10904" i="1"/>
  <c r="M10905" i="1" s="1"/>
  <c r="B10905" i="1"/>
  <c r="H10905" i="1"/>
  <c r="I10905" i="1"/>
  <c r="J10905" i="1"/>
  <c r="K10905" i="1"/>
  <c r="M10906" i="1"/>
  <c r="M10907" i="1" s="1"/>
  <c r="B10907" i="1"/>
  <c r="H10907" i="1"/>
  <c r="I10907" i="1"/>
  <c r="J10907" i="1"/>
  <c r="K10907" i="1"/>
  <c r="M10908" i="1"/>
  <c r="M10909" i="1" s="1"/>
  <c r="B10909" i="1"/>
  <c r="H10909" i="1"/>
  <c r="I10909" i="1"/>
  <c r="J10909" i="1"/>
  <c r="K10909" i="1"/>
  <c r="M10910" i="1"/>
  <c r="B10911" i="1"/>
  <c r="H10911" i="1"/>
  <c r="I10911" i="1"/>
  <c r="J10911" i="1"/>
  <c r="K10911" i="1"/>
  <c r="M10911" i="1"/>
  <c r="M10912" i="1"/>
  <c r="M10913" i="1" s="1"/>
  <c r="B10913" i="1"/>
  <c r="H10913" i="1"/>
  <c r="I10913" i="1"/>
  <c r="J10913" i="1"/>
  <c r="K10913" i="1"/>
  <c r="M10914" i="1"/>
  <c r="M10915" i="1" s="1"/>
  <c r="B10915" i="1"/>
  <c r="H10915" i="1"/>
  <c r="I10915" i="1"/>
  <c r="J10915" i="1"/>
  <c r="K10915" i="1"/>
  <c r="M10916" i="1"/>
  <c r="M10917" i="1" s="1"/>
  <c r="B10917" i="1"/>
  <c r="H10917" i="1"/>
  <c r="I10917" i="1"/>
  <c r="J10917" i="1"/>
  <c r="K10917" i="1"/>
  <c r="M10918" i="1"/>
  <c r="M10919" i="1" s="1"/>
  <c r="B10919" i="1"/>
  <c r="H10919" i="1"/>
  <c r="I10919" i="1"/>
  <c r="J10919" i="1"/>
  <c r="K10919" i="1"/>
  <c r="M10920" i="1"/>
  <c r="M10921" i="1" s="1"/>
  <c r="B10921" i="1"/>
  <c r="H10921" i="1"/>
  <c r="I10921" i="1"/>
  <c r="J10921" i="1"/>
  <c r="K10921" i="1"/>
  <c r="M10922" i="1"/>
  <c r="M10923" i="1" s="1"/>
  <c r="B10923" i="1"/>
  <c r="H10923" i="1"/>
  <c r="I10923" i="1"/>
  <c r="J10923" i="1"/>
  <c r="K10923" i="1"/>
  <c r="M10924" i="1"/>
  <c r="M10925" i="1" s="1"/>
  <c r="B10925" i="1"/>
  <c r="H10925" i="1"/>
  <c r="I10925" i="1"/>
  <c r="J10925" i="1"/>
  <c r="K10925" i="1"/>
  <c r="M10926" i="1"/>
  <c r="M10927" i="1" s="1"/>
  <c r="B10927" i="1"/>
  <c r="H10927" i="1"/>
  <c r="I10927" i="1"/>
  <c r="J10927" i="1"/>
  <c r="K10927" i="1"/>
  <c r="M10928" i="1"/>
  <c r="M10929" i="1" s="1"/>
  <c r="B10929" i="1"/>
  <c r="H10929" i="1"/>
  <c r="I10929" i="1"/>
  <c r="J10929" i="1"/>
  <c r="K10929" i="1"/>
  <c r="M10930" i="1"/>
  <c r="M10931" i="1" s="1"/>
  <c r="B10931" i="1"/>
  <c r="H10931" i="1"/>
  <c r="I10931" i="1"/>
  <c r="J10931" i="1"/>
  <c r="K10931" i="1"/>
  <c r="M10932" i="1"/>
  <c r="M10933" i="1" s="1"/>
  <c r="B10933" i="1"/>
  <c r="H10933" i="1"/>
  <c r="I10933" i="1"/>
  <c r="J10933" i="1"/>
  <c r="K10933" i="1"/>
  <c r="M10934" i="1"/>
  <c r="M10935" i="1" s="1"/>
  <c r="B10935" i="1"/>
  <c r="H10935" i="1"/>
  <c r="I10935" i="1"/>
  <c r="J10935" i="1"/>
  <c r="K10935" i="1"/>
  <c r="M10936" i="1"/>
  <c r="M10937" i="1" s="1"/>
  <c r="B10937" i="1"/>
  <c r="H10937" i="1"/>
  <c r="I10937" i="1"/>
  <c r="J10937" i="1"/>
  <c r="K10937" i="1"/>
  <c r="M10938" i="1"/>
  <c r="M10939" i="1" s="1"/>
  <c r="B10939" i="1"/>
  <c r="H10939" i="1"/>
  <c r="I10939" i="1"/>
  <c r="J10939" i="1"/>
  <c r="K10939" i="1"/>
  <c r="M10940" i="1"/>
  <c r="M10941" i="1" s="1"/>
  <c r="B10941" i="1"/>
  <c r="H10941" i="1"/>
  <c r="I10941" i="1"/>
  <c r="J10941" i="1"/>
  <c r="K10941" i="1"/>
  <c r="M10942" i="1"/>
  <c r="M10943" i="1" s="1"/>
  <c r="B10943" i="1"/>
  <c r="H10943" i="1"/>
  <c r="I10943" i="1"/>
  <c r="J10943" i="1"/>
  <c r="K10943" i="1"/>
  <c r="M10944" i="1"/>
  <c r="M10945" i="1" s="1"/>
  <c r="B10945" i="1"/>
  <c r="H10945" i="1"/>
  <c r="I10945" i="1"/>
  <c r="J10945" i="1"/>
  <c r="K10945" i="1"/>
  <c r="M10946" i="1"/>
  <c r="M10947" i="1" s="1"/>
  <c r="B10947" i="1"/>
  <c r="H10947" i="1"/>
  <c r="I10947" i="1"/>
  <c r="J10947" i="1"/>
  <c r="K10947" i="1"/>
  <c r="M10948" i="1"/>
  <c r="M10949" i="1" s="1"/>
  <c r="B10949" i="1"/>
  <c r="H10949" i="1"/>
  <c r="I10949" i="1"/>
  <c r="J10949" i="1"/>
  <c r="K10949" i="1"/>
  <c r="M10950" i="1"/>
  <c r="M10951" i="1" s="1"/>
  <c r="B10951" i="1"/>
  <c r="H10951" i="1"/>
  <c r="I10951" i="1"/>
  <c r="J10951" i="1"/>
  <c r="K10951" i="1"/>
  <c r="M10952" i="1"/>
  <c r="M10953" i="1" s="1"/>
  <c r="B10953" i="1"/>
  <c r="H10953" i="1"/>
  <c r="I10953" i="1"/>
  <c r="J10953" i="1"/>
  <c r="K10953" i="1"/>
  <c r="M10954" i="1"/>
  <c r="M10955" i="1" s="1"/>
  <c r="B10955" i="1"/>
  <c r="H10955" i="1"/>
  <c r="I10955" i="1"/>
  <c r="J10955" i="1"/>
  <c r="K10955" i="1"/>
  <c r="M10956" i="1"/>
  <c r="M10957" i="1" s="1"/>
  <c r="B10957" i="1"/>
  <c r="H10957" i="1"/>
  <c r="I10957" i="1"/>
  <c r="J10957" i="1"/>
  <c r="K10957" i="1"/>
  <c r="M10958" i="1"/>
  <c r="M10959" i="1" s="1"/>
  <c r="B10959" i="1"/>
  <c r="H10959" i="1"/>
  <c r="I10959" i="1"/>
  <c r="J10959" i="1"/>
  <c r="K10959" i="1"/>
  <c r="M10960" i="1"/>
  <c r="M10961" i="1" s="1"/>
  <c r="B10961" i="1"/>
  <c r="H10961" i="1"/>
  <c r="I10961" i="1"/>
  <c r="J10961" i="1"/>
  <c r="K10961" i="1"/>
  <c r="M10962" i="1"/>
  <c r="M10963" i="1" s="1"/>
  <c r="B10963" i="1"/>
  <c r="H10963" i="1"/>
  <c r="I10963" i="1"/>
  <c r="J10963" i="1"/>
  <c r="K10963" i="1"/>
  <c r="M10964" i="1"/>
  <c r="M10965" i="1" s="1"/>
  <c r="B10965" i="1"/>
  <c r="H10965" i="1"/>
  <c r="I10965" i="1"/>
  <c r="J10965" i="1"/>
  <c r="K10965" i="1"/>
  <c r="M10966" i="1"/>
  <c r="M10967" i="1" s="1"/>
  <c r="B10967" i="1"/>
  <c r="H10967" i="1"/>
  <c r="I10967" i="1"/>
  <c r="J10967" i="1"/>
  <c r="K10967" i="1"/>
  <c r="M10968" i="1"/>
  <c r="M10969" i="1" s="1"/>
  <c r="B10969" i="1"/>
  <c r="H10969" i="1"/>
  <c r="I10969" i="1"/>
  <c r="J10969" i="1"/>
  <c r="K10969" i="1"/>
  <c r="M10970" i="1"/>
  <c r="M10971" i="1" s="1"/>
  <c r="B10971" i="1"/>
  <c r="H10971" i="1"/>
  <c r="I10971" i="1"/>
  <c r="J10971" i="1"/>
  <c r="K10971" i="1"/>
  <c r="M10972" i="1"/>
  <c r="M10973" i="1" s="1"/>
  <c r="B10973" i="1"/>
  <c r="H10973" i="1"/>
  <c r="I10973" i="1"/>
  <c r="J10973" i="1"/>
  <c r="K10973" i="1"/>
  <c r="M10974" i="1"/>
  <c r="M10975" i="1" s="1"/>
  <c r="B10975" i="1"/>
  <c r="H10975" i="1"/>
  <c r="I10975" i="1"/>
  <c r="J10975" i="1"/>
  <c r="K10975" i="1"/>
  <c r="M10976" i="1"/>
  <c r="M10977" i="1" s="1"/>
  <c r="B10977" i="1"/>
  <c r="H10977" i="1"/>
  <c r="I10977" i="1"/>
  <c r="J10977" i="1"/>
  <c r="K10977" i="1"/>
  <c r="M10978" i="1"/>
  <c r="M10979" i="1" s="1"/>
  <c r="B10979" i="1"/>
  <c r="H10979" i="1"/>
  <c r="I10979" i="1"/>
  <c r="J10979" i="1"/>
  <c r="K10979" i="1"/>
  <c r="M10980" i="1"/>
  <c r="M10981" i="1" s="1"/>
  <c r="B10981" i="1"/>
  <c r="H10981" i="1"/>
  <c r="I10981" i="1"/>
  <c r="J10981" i="1"/>
  <c r="K10981" i="1"/>
  <c r="M10982" i="1"/>
  <c r="M10983" i="1" s="1"/>
  <c r="B10983" i="1"/>
  <c r="H10983" i="1"/>
  <c r="I10983" i="1"/>
  <c r="J10983" i="1"/>
  <c r="K10983" i="1"/>
  <c r="M10984" i="1"/>
  <c r="M10985" i="1" s="1"/>
  <c r="B10985" i="1"/>
  <c r="H10985" i="1"/>
  <c r="I10985" i="1"/>
  <c r="J10985" i="1"/>
  <c r="K10985" i="1"/>
  <c r="M10986" i="1"/>
  <c r="M10987" i="1" s="1"/>
  <c r="B10987" i="1"/>
  <c r="H10987" i="1"/>
  <c r="I10987" i="1"/>
  <c r="J10987" i="1"/>
  <c r="K10987" i="1"/>
  <c r="M10988" i="1"/>
  <c r="M10989" i="1" s="1"/>
  <c r="B10989" i="1"/>
  <c r="H10989" i="1"/>
  <c r="I10989" i="1"/>
  <c r="J10989" i="1"/>
  <c r="K10989" i="1"/>
  <c r="M10990" i="1"/>
  <c r="M10991" i="1" s="1"/>
  <c r="B10991" i="1"/>
  <c r="H10991" i="1"/>
  <c r="I10991" i="1"/>
  <c r="J10991" i="1"/>
  <c r="K10991" i="1"/>
  <c r="M10992" i="1"/>
  <c r="M10993" i="1" s="1"/>
  <c r="B10993" i="1"/>
  <c r="H10993" i="1"/>
  <c r="I10993" i="1"/>
  <c r="J10993" i="1"/>
  <c r="K10993" i="1"/>
  <c r="M10994" i="1"/>
  <c r="M10995" i="1" s="1"/>
  <c r="B10995" i="1"/>
  <c r="H10995" i="1"/>
  <c r="I10995" i="1"/>
  <c r="J10995" i="1"/>
  <c r="K10995" i="1"/>
  <c r="M10996" i="1"/>
  <c r="M10997" i="1" s="1"/>
  <c r="B10997" i="1"/>
  <c r="H10997" i="1"/>
  <c r="I10997" i="1"/>
  <c r="J10997" i="1"/>
  <c r="K10997" i="1"/>
  <c r="M10998" i="1"/>
  <c r="M10999" i="1" s="1"/>
  <c r="B10999" i="1"/>
  <c r="H10999" i="1"/>
  <c r="I10999" i="1"/>
  <c r="J10999" i="1"/>
  <c r="K10999" i="1"/>
  <c r="M11000" i="1"/>
  <c r="M11001" i="1" s="1"/>
  <c r="B11001" i="1"/>
  <c r="H11001" i="1"/>
  <c r="I11001" i="1"/>
  <c r="J11001" i="1"/>
  <c r="K11001" i="1"/>
  <c r="M11002" i="1"/>
  <c r="M11003" i="1" s="1"/>
  <c r="B11003" i="1"/>
  <c r="H11003" i="1"/>
  <c r="I11003" i="1"/>
  <c r="J11003" i="1"/>
  <c r="K11003" i="1"/>
  <c r="M11004" i="1"/>
  <c r="M11005" i="1" s="1"/>
  <c r="B11005" i="1"/>
  <c r="H11005" i="1"/>
  <c r="I11005" i="1"/>
  <c r="J11005" i="1"/>
  <c r="K11005" i="1"/>
  <c r="M11006" i="1"/>
  <c r="M11007" i="1" s="1"/>
  <c r="B11007" i="1"/>
  <c r="H11007" i="1"/>
  <c r="I11007" i="1"/>
  <c r="J11007" i="1"/>
  <c r="K11007" i="1"/>
  <c r="M11008" i="1"/>
  <c r="M11009" i="1" s="1"/>
  <c r="B11009" i="1"/>
  <c r="H11009" i="1"/>
  <c r="I11009" i="1"/>
  <c r="J11009" i="1"/>
  <c r="K11009" i="1"/>
  <c r="M11010" i="1"/>
  <c r="M11011" i="1" s="1"/>
  <c r="B11011" i="1"/>
  <c r="H11011" i="1"/>
  <c r="I11011" i="1"/>
  <c r="J11011" i="1"/>
  <c r="K11011" i="1"/>
  <c r="M11012" i="1"/>
  <c r="M11013" i="1" s="1"/>
  <c r="B11013" i="1"/>
  <c r="H11013" i="1"/>
  <c r="I11013" i="1"/>
  <c r="J11013" i="1"/>
  <c r="K11013" i="1"/>
  <c r="M11014" i="1"/>
  <c r="M11015" i="1" s="1"/>
  <c r="B11015" i="1"/>
  <c r="H11015" i="1"/>
  <c r="I11015" i="1"/>
  <c r="J11015" i="1"/>
  <c r="K11015" i="1"/>
  <c r="M11016" i="1"/>
  <c r="B11017" i="1"/>
  <c r="H11017" i="1"/>
  <c r="I11017" i="1"/>
  <c r="J11017" i="1"/>
  <c r="K11017" i="1"/>
  <c r="M11017" i="1"/>
  <c r="M11018" i="1"/>
  <c r="M11019" i="1" s="1"/>
  <c r="B11019" i="1"/>
  <c r="H11019" i="1"/>
  <c r="I11019" i="1"/>
  <c r="J11019" i="1"/>
  <c r="K11019" i="1"/>
  <c r="M11020" i="1"/>
  <c r="M11021" i="1" s="1"/>
  <c r="B11021" i="1"/>
  <c r="H11021" i="1"/>
  <c r="I11021" i="1"/>
  <c r="J11021" i="1"/>
  <c r="K11021" i="1"/>
  <c r="M11022" i="1"/>
  <c r="M11023" i="1" s="1"/>
  <c r="B11023" i="1"/>
  <c r="H11023" i="1"/>
  <c r="I11023" i="1"/>
  <c r="J11023" i="1"/>
  <c r="K11023" i="1"/>
  <c r="M11024" i="1"/>
  <c r="M11025" i="1" s="1"/>
  <c r="B11025" i="1"/>
  <c r="H11025" i="1"/>
  <c r="I11025" i="1"/>
  <c r="J11025" i="1"/>
  <c r="K11025" i="1"/>
  <c r="M11026" i="1"/>
  <c r="M11027" i="1" s="1"/>
  <c r="B11027" i="1"/>
  <c r="H11027" i="1"/>
  <c r="I11027" i="1"/>
  <c r="J11027" i="1"/>
  <c r="K11027" i="1"/>
  <c r="M11028" i="1"/>
  <c r="M11029" i="1" s="1"/>
  <c r="B11029" i="1"/>
  <c r="H11029" i="1"/>
  <c r="I11029" i="1"/>
  <c r="J11029" i="1"/>
  <c r="K11029" i="1"/>
  <c r="M11030" i="1"/>
  <c r="M11031" i="1" s="1"/>
  <c r="B11031" i="1"/>
  <c r="H11031" i="1"/>
  <c r="I11031" i="1"/>
  <c r="J11031" i="1"/>
  <c r="K11031" i="1"/>
  <c r="M11032" i="1"/>
  <c r="M11033" i="1" s="1"/>
  <c r="B11033" i="1"/>
  <c r="H11033" i="1"/>
  <c r="I11033" i="1"/>
  <c r="J11033" i="1"/>
  <c r="K11033" i="1"/>
  <c r="M11034" i="1"/>
  <c r="M11035" i="1" s="1"/>
  <c r="B11035" i="1"/>
  <c r="H11035" i="1"/>
  <c r="I11035" i="1"/>
  <c r="J11035" i="1"/>
  <c r="K11035" i="1"/>
  <c r="M11036" i="1"/>
  <c r="M11037" i="1" s="1"/>
  <c r="B11037" i="1"/>
  <c r="H11037" i="1"/>
  <c r="I11037" i="1"/>
  <c r="J11037" i="1"/>
  <c r="K11037" i="1"/>
  <c r="M11038" i="1"/>
  <c r="M11039" i="1" s="1"/>
  <c r="B11039" i="1"/>
  <c r="H11039" i="1"/>
  <c r="I11039" i="1"/>
  <c r="J11039" i="1"/>
  <c r="K11039" i="1"/>
  <c r="M11040" i="1"/>
  <c r="M11041" i="1" s="1"/>
  <c r="B11041" i="1"/>
  <c r="H11041" i="1"/>
  <c r="I11041" i="1"/>
  <c r="J11041" i="1"/>
  <c r="K11041" i="1"/>
  <c r="M11042" i="1"/>
  <c r="M11043" i="1" s="1"/>
  <c r="B11043" i="1"/>
  <c r="H11043" i="1"/>
  <c r="I11043" i="1"/>
  <c r="J11043" i="1"/>
  <c r="K11043" i="1"/>
  <c r="M11044" i="1"/>
  <c r="M11045" i="1" s="1"/>
  <c r="B11045" i="1"/>
  <c r="H11045" i="1"/>
  <c r="I11045" i="1"/>
  <c r="J11045" i="1"/>
  <c r="K11045" i="1"/>
  <c r="M11046" i="1"/>
  <c r="M11047" i="1" s="1"/>
  <c r="B11047" i="1"/>
  <c r="H11047" i="1"/>
  <c r="I11047" i="1"/>
  <c r="J11047" i="1"/>
  <c r="K11047" i="1"/>
  <c r="M11048" i="1"/>
  <c r="M11049" i="1" s="1"/>
  <c r="B11049" i="1"/>
  <c r="H11049" i="1"/>
  <c r="I11049" i="1"/>
  <c r="J11049" i="1"/>
  <c r="K11049" i="1"/>
  <c r="M11050" i="1"/>
  <c r="M11051" i="1" s="1"/>
  <c r="B11051" i="1"/>
  <c r="H11051" i="1"/>
  <c r="I11051" i="1"/>
  <c r="J11051" i="1"/>
  <c r="K11051" i="1"/>
  <c r="M11052" i="1"/>
  <c r="M11053" i="1" s="1"/>
  <c r="B11053" i="1"/>
  <c r="H11053" i="1"/>
  <c r="I11053" i="1"/>
  <c r="J11053" i="1"/>
  <c r="K11053" i="1"/>
  <c r="M11054" i="1"/>
  <c r="M11055" i="1" s="1"/>
  <c r="B11055" i="1"/>
  <c r="H11055" i="1"/>
  <c r="I11055" i="1"/>
  <c r="J11055" i="1"/>
  <c r="K11055" i="1"/>
  <c r="M11056" i="1"/>
  <c r="M11057" i="1" s="1"/>
  <c r="B11057" i="1"/>
  <c r="H11057" i="1"/>
  <c r="I11057" i="1"/>
  <c r="J11057" i="1"/>
  <c r="K11057" i="1"/>
  <c r="M11058" i="1"/>
  <c r="M11059" i="1" s="1"/>
  <c r="B11059" i="1"/>
  <c r="H11059" i="1"/>
  <c r="I11059" i="1"/>
  <c r="J11059" i="1"/>
  <c r="K11059" i="1"/>
  <c r="M11060" i="1"/>
  <c r="M11061" i="1" s="1"/>
  <c r="B11061" i="1"/>
  <c r="H11061" i="1"/>
  <c r="I11061" i="1"/>
  <c r="J11061" i="1"/>
  <c r="K11061" i="1"/>
  <c r="M11062" i="1"/>
  <c r="M11063" i="1" s="1"/>
  <c r="B11063" i="1"/>
  <c r="H11063" i="1"/>
  <c r="I11063" i="1"/>
  <c r="J11063" i="1"/>
  <c r="K11063" i="1"/>
  <c r="M11064" i="1"/>
  <c r="M11065" i="1" s="1"/>
  <c r="B11065" i="1"/>
  <c r="H11065" i="1"/>
  <c r="I11065" i="1"/>
  <c r="J11065" i="1"/>
  <c r="K11065" i="1"/>
  <c r="M11066" i="1"/>
  <c r="M11067" i="1" s="1"/>
  <c r="B11067" i="1"/>
  <c r="H11067" i="1"/>
  <c r="I11067" i="1"/>
  <c r="J11067" i="1"/>
  <c r="K11067" i="1"/>
  <c r="M11068" i="1"/>
  <c r="M11069" i="1" s="1"/>
  <c r="B11069" i="1"/>
  <c r="H11069" i="1"/>
  <c r="I11069" i="1"/>
  <c r="J11069" i="1"/>
  <c r="K11069" i="1"/>
  <c r="M11070" i="1"/>
  <c r="M11071" i="1" s="1"/>
  <c r="B11071" i="1"/>
  <c r="H11071" i="1"/>
  <c r="I11071" i="1"/>
  <c r="J11071" i="1"/>
  <c r="K11071" i="1"/>
  <c r="M11072" i="1"/>
  <c r="M11073" i="1" s="1"/>
  <c r="B11073" i="1"/>
  <c r="H11073" i="1"/>
  <c r="I11073" i="1"/>
  <c r="J11073" i="1"/>
  <c r="K11073" i="1"/>
  <c r="M11074" i="1"/>
  <c r="M11075" i="1" s="1"/>
  <c r="B11075" i="1"/>
  <c r="H11075" i="1"/>
  <c r="I11075" i="1"/>
  <c r="J11075" i="1"/>
  <c r="K11075" i="1"/>
  <c r="M11076" i="1"/>
  <c r="M11077" i="1" s="1"/>
  <c r="B11077" i="1"/>
  <c r="H11077" i="1"/>
  <c r="I11077" i="1"/>
  <c r="J11077" i="1"/>
  <c r="K11077" i="1"/>
  <c r="M11078" i="1"/>
  <c r="M11079" i="1" s="1"/>
  <c r="B11079" i="1"/>
  <c r="H11079" i="1"/>
  <c r="I11079" i="1"/>
  <c r="J11079" i="1"/>
  <c r="K11079" i="1"/>
  <c r="M11080" i="1"/>
  <c r="M11081" i="1" s="1"/>
  <c r="B11081" i="1"/>
  <c r="H11081" i="1"/>
  <c r="I11081" i="1"/>
  <c r="J11081" i="1"/>
  <c r="K11081" i="1"/>
  <c r="M11082" i="1"/>
  <c r="M11083" i="1" s="1"/>
  <c r="B11083" i="1"/>
  <c r="H11083" i="1"/>
  <c r="I11083" i="1"/>
  <c r="J11083" i="1"/>
  <c r="K11083" i="1"/>
  <c r="M11084" i="1"/>
  <c r="M11085" i="1" s="1"/>
  <c r="B11085" i="1"/>
  <c r="H11085" i="1"/>
  <c r="I11085" i="1"/>
  <c r="J11085" i="1"/>
  <c r="K11085" i="1"/>
  <c r="M11086" i="1"/>
  <c r="M11087" i="1" s="1"/>
  <c r="B11087" i="1"/>
  <c r="H11087" i="1"/>
  <c r="I11087" i="1"/>
  <c r="J11087" i="1"/>
  <c r="K11087" i="1"/>
  <c r="M11088" i="1"/>
  <c r="M11089" i="1" s="1"/>
  <c r="B11089" i="1"/>
  <c r="H11089" i="1"/>
  <c r="I11089" i="1"/>
  <c r="J11089" i="1"/>
  <c r="K11089" i="1"/>
  <c r="M11090" i="1"/>
  <c r="M11091" i="1" s="1"/>
  <c r="B11091" i="1"/>
  <c r="H11091" i="1"/>
  <c r="I11091" i="1"/>
  <c r="J11091" i="1"/>
  <c r="K11091" i="1"/>
  <c r="M11092" i="1"/>
  <c r="M11093" i="1" s="1"/>
  <c r="B11093" i="1"/>
  <c r="H11093" i="1"/>
  <c r="I11093" i="1"/>
  <c r="J11093" i="1"/>
  <c r="K11093" i="1"/>
  <c r="M11094" i="1"/>
  <c r="M11095" i="1" s="1"/>
  <c r="B11095" i="1"/>
  <c r="H11095" i="1"/>
  <c r="I11095" i="1"/>
  <c r="J11095" i="1"/>
  <c r="K11095" i="1"/>
  <c r="M11096" i="1"/>
  <c r="M11097" i="1" s="1"/>
  <c r="B11097" i="1"/>
  <c r="H11097" i="1"/>
  <c r="I11097" i="1"/>
  <c r="J11097" i="1"/>
  <c r="K11097" i="1"/>
  <c r="M11098" i="1"/>
  <c r="M11099" i="1" s="1"/>
  <c r="B11099" i="1"/>
  <c r="H11099" i="1"/>
  <c r="I11099" i="1"/>
  <c r="J11099" i="1"/>
  <c r="K11099" i="1"/>
  <c r="M11100" i="1"/>
  <c r="M11101" i="1" s="1"/>
  <c r="B11101" i="1"/>
  <c r="H11101" i="1"/>
  <c r="I11101" i="1"/>
  <c r="J11101" i="1"/>
  <c r="K11101" i="1"/>
  <c r="M11102" i="1"/>
  <c r="M11103" i="1" s="1"/>
  <c r="B11103" i="1"/>
  <c r="H11103" i="1"/>
  <c r="I11103" i="1"/>
  <c r="J11103" i="1"/>
  <c r="K11103" i="1"/>
  <c r="M11104" i="1"/>
  <c r="M11105" i="1" s="1"/>
  <c r="B11105" i="1"/>
  <c r="H11105" i="1"/>
  <c r="I11105" i="1"/>
  <c r="J11105" i="1"/>
  <c r="K11105" i="1"/>
  <c r="M11106" i="1"/>
  <c r="M11107" i="1" s="1"/>
  <c r="B11107" i="1"/>
  <c r="H11107" i="1"/>
  <c r="I11107" i="1"/>
  <c r="J11107" i="1"/>
  <c r="K11107" i="1"/>
  <c r="M11108" i="1"/>
  <c r="M11109" i="1" s="1"/>
  <c r="B11109" i="1"/>
  <c r="H11109" i="1"/>
  <c r="I11109" i="1"/>
  <c r="J11109" i="1"/>
  <c r="K11109" i="1"/>
  <c r="M11110" i="1"/>
  <c r="M11111" i="1" s="1"/>
  <c r="B11111" i="1"/>
  <c r="H11111" i="1"/>
  <c r="I11111" i="1"/>
  <c r="J11111" i="1"/>
  <c r="K11111" i="1"/>
  <c r="M11112" i="1"/>
  <c r="M11113" i="1" s="1"/>
  <c r="B11113" i="1"/>
  <c r="H11113" i="1"/>
  <c r="I11113" i="1"/>
  <c r="J11113" i="1"/>
  <c r="K11113" i="1"/>
  <c r="M11114" i="1"/>
  <c r="M11115" i="1" s="1"/>
  <c r="B11115" i="1"/>
  <c r="H11115" i="1"/>
  <c r="I11115" i="1"/>
  <c r="J11115" i="1"/>
  <c r="K11115" i="1"/>
  <c r="M11116" i="1"/>
  <c r="M11117" i="1" s="1"/>
  <c r="B11117" i="1"/>
  <c r="H11117" i="1"/>
  <c r="I11117" i="1"/>
  <c r="J11117" i="1"/>
  <c r="K11117" i="1"/>
  <c r="M11118" i="1"/>
  <c r="M11119" i="1" s="1"/>
  <c r="B11119" i="1"/>
  <c r="H11119" i="1"/>
  <c r="I11119" i="1"/>
  <c r="J11119" i="1"/>
  <c r="K11119" i="1"/>
  <c r="M11120" i="1"/>
  <c r="M11121" i="1" s="1"/>
  <c r="B11121" i="1"/>
  <c r="H11121" i="1"/>
  <c r="I11121" i="1"/>
  <c r="J11121" i="1"/>
  <c r="K11121" i="1"/>
  <c r="M11122" i="1"/>
  <c r="M11123" i="1" s="1"/>
  <c r="B11123" i="1"/>
  <c r="H11123" i="1"/>
  <c r="I11123" i="1"/>
  <c r="J11123" i="1"/>
  <c r="K11123" i="1"/>
  <c r="M11124" i="1"/>
  <c r="M11125" i="1" s="1"/>
  <c r="B11125" i="1"/>
  <c r="H11125" i="1"/>
  <c r="I11125" i="1"/>
  <c r="J11125" i="1"/>
  <c r="K11125" i="1"/>
  <c r="M11126" i="1"/>
  <c r="B11127" i="1"/>
  <c r="H11127" i="1"/>
  <c r="I11127" i="1"/>
  <c r="J11127" i="1"/>
  <c r="K11127" i="1"/>
  <c r="M11127" i="1"/>
  <c r="M11128" i="1"/>
  <c r="M11129" i="1" s="1"/>
  <c r="B11129" i="1"/>
  <c r="H11129" i="1"/>
  <c r="I11129" i="1"/>
  <c r="J11129" i="1"/>
  <c r="K11129" i="1"/>
  <c r="M11130" i="1"/>
  <c r="M11131" i="1" s="1"/>
  <c r="B11131" i="1"/>
  <c r="H11131" i="1"/>
  <c r="I11131" i="1"/>
  <c r="J11131" i="1"/>
  <c r="K11131" i="1"/>
  <c r="M11132" i="1"/>
  <c r="M11133" i="1" s="1"/>
  <c r="B11133" i="1"/>
  <c r="H11133" i="1"/>
  <c r="I11133" i="1"/>
  <c r="J11133" i="1"/>
  <c r="K11133" i="1"/>
  <c r="M11134" i="1"/>
  <c r="M11135" i="1" s="1"/>
  <c r="B11135" i="1"/>
  <c r="H11135" i="1"/>
  <c r="I11135" i="1"/>
  <c r="J11135" i="1"/>
  <c r="K11135" i="1"/>
  <c r="M11136" i="1"/>
  <c r="M11137" i="1" s="1"/>
  <c r="B11137" i="1"/>
  <c r="H11137" i="1"/>
  <c r="I11137" i="1"/>
  <c r="J11137" i="1"/>
  <c r="K11137" i="1"/>
  <c r="M11138" i="1"/>
  <c r="M11139" i="1" s="1"/>
  <c r="B11139" i="1"/>
  <c r="H11139" i="1"/>
  <c r="I11139" i="1"/>
  <c r="J11139" i="1"/>
  <c r="K11139" i="1"/>
  <c r="M11140" i="1"/>
  <c r="M11141" i="1" s="1"/>
  <c r="B11141" i="1"/>
  <c r="H11141" i="1"/>
  <c r="I11141" i="1"/>
  <c r="J11141" i="1"/>
  <c r="K11141" i="1"/>
  <c r="M11142" i="1"/>
  <c r="M11143" i="1" s="1"/>
  <c r="B11143" i="1"/>
  <c r="H11143" i="1"/>
  <c r="I11143" i="1"/>
  <c r="J11143" i="1"/>
  <c r="K11143" i="1"/>
  <c r="M11144" i="1"/>
  <c r="M11145" i="1" s="1"/>
  <c r="B11145" i="1"/>
  <c r="H11145" i="1"/>
  <c r="I11145" i="1"/>
  <c r="J11145" i="1"/>
  <c r="K11145" i="1"/>
  <c r="M11146" i="1"/>
  <c r="M11147" i="1" s="1"/>
  <c r="B11147" i="1"/>
  <c r="H11147" i="1"/>
  <c r="I11147" i="1"/>
  <c r="J11147" i="1"/>
  <c r="K11147" i="1"/>
  <c r="M11148" i="1"/>
  <c r="M11149" i="1" s="1"/>
  <c r="B11149" i="1"/>
  <c r="H11149" i="1"/>
  <c r="I11149" i="1"/>
  <c r="J11149" i="1"/>
  <c r="K11149" i="1"/>
  <c r="M11150" i="1"/>
  <c r="M11151" i="1" s="1"/>
  <c r="B11151" i="1"/>
  <c r="H11151" i="1"/>
  <c r="I11151" i="1"/>
  <c r="J11151" i="1"/>
  <c r="K11151" i="1"/>
  <c r="M11152" i="1"/>
  <c r="M11153" i="1" s="1"/>
  <c r="B11153" i="1"/>
  <c r="H11153" i="1"/>
  <c r="I11153" i="1"/>
  <c r="J11153" i="1"/>
  <c r="K11153" i="1"/>
  <c r="M11154" i="1"/>
  <c r="M11155" i="1" s="1"/>
  <c r="B11155" i="1"/>
  <c r="H11155" i="1"/>
  <c r="I11155" i="1"/>
  <c r="J11155" i="1"/>
  <c r="K11155" i="1"/>
  <c r="M11156" i="1"/>
  <c r="M11157" i="1" s="1"/>
  <c r="B11157" i="1"/>
  <c r="H11157" i="1"/>
  <c r="I11157" i="1"/>
  <c r="J11157" i="1"/>
  <c r="K11157" i="1"/>
  <c r="M11158" i="1"/>
  <c r="B11159" i="1"/>
  <c r="H11159" i="1"/>
  <c r="I11159" i="1"/>
  <c r="J11159" i="1"/>
  <c r="K11159" i="1"/>
  <c r="M11159" i="1"/>
  <c r="M11160" i="1"/>
  <c r="M11161" i="1" s="1"/>
  <c r="B11161" i="1"/>
  <c r="H11161" i="1"/>
  <c r="I11161" i="1"/>
  <c r="J11161" i="1"/>
  <c r="K11161" i="1"/>
  <c r="M11162" i="1"/>
  <c r="M11163" i="1" s="1"/>
  <c r="B11163" i="1"/>
  <c r="H11163" i="1"/>
  <c r="I11163" i="1"/>
  <c r="J11163" i="1"/>
  <c r="K11163" i="1"/>
  <c r="M11164" i="1"/>
  <c r="M11165" i="1" s="1"/>
  <c r="B11165" i="1"/>
  <c r="H11165" i="1"/>
  <c r="I11165" i="1"/>
  <c r="J11165" i="1"/>
  <c r="K11165" i="1"/>
  <c r="M11166" i="1"/>
  <c r="M11167" i="1" s="1"/>
  <c r="B11167" i="1"/>
  <c r="H11167" i="1"/>
  <c r="I11167" i="1"/>
  <c r="J11167" i="1"/>
  <c r="K11167" i="1"/>
  <c r="M11168" i="1"/>
  <c r="M11169" i="1" s="1"/>
  <c r="B11169" i="1"/>
  <c r="H11169" i="1"/>
  <c r="I11169" i="1"/>
  <c r="J11169" i="1"/>
  <c r="K11169" i="1"/>
  <c r="M11170" i="1"/>
  <c r="M11171" i="1" s="1"/>
  <c r="B11171" i="1"/>
  <c r="H11171" i="1"/>
  <c r="I11171" i="1"/>
  <c r="J11171" i="1"/>
  <c r="K11171" i="1"/>
  <c r="M11172" i="1"/>
  <c r="M11173" i="1" s="1"/>
  <c r="B11173" i="1"/>
  <c r="H11173" i="1"/>
  <c r="I11173" i="1"/>
  <c r="J11173" i="1"/>
  <c r="K11173" i="1"/>
  <c r="M11174" i="1"/>
  <c r="M11175" i="1" s="1"/>
  <c r="B11175" i="1"/>
  <c r="H11175" i="1"/>
  <c r="I11175" i="1"/>
  <c r="J11175" i="1"/>
  <c r="K11175" i="1"/>
  <c r="M11176" i="1"/>
  <c r="M11177" i="1" s="1"/>
  <c r="B11177" i="1"/>
  <c r="H11177" i="1"/>
  <c r="I11177" i="1"/>
  <c r="J11177" i="1"/>
  <c r="K11177" i="1"/>
  <c r="M11178" i="1"/>
  <c r="M11179" i="1" s="1"/>
  <c r="B11179" i="1"/>
  <c r="H11179" i="1"/>
  <c r="I11179" i="1"/>
  <c r="J11179" i="1"/>
  <c r="K11179" i="1"/>
  <c r="M11180" i="1"/>
  <c r="M11181" i="1" s="1"/>
  <c r="B11181" i="1"/>
  <c r="H11181" i="1"/>
  <c r="I11181" i="1"/>
  <c r="J11181" i="1"/>
  <c r="K11181" i="1"/>
  <c r="M11182" i="1"/>
  <c r="M11183" i="1" s="1"/>
  <c r="B11183" i="1"/>
  <c r="H11183" i="1"/>
  <c r="I11183" i="1"/>
  <c r="J11183" i="1"/>
  <c r="K11183" i="1"/>
  <c r="M11184" i="1"/>
  <c r="M11185" i="1" s="1"/>
  <c r="B11185" i="1"/>
  <c r="H11185" i="1"/>
  <c r="I11185" i="1"/>
  <c r="J11185" i="1"/>
  <c r="K11185" i="1"/>
  <c r="M11186" i="1"/>
  <c r="M11187" i="1" s="1"/>
  <c r="B11187" i="1"/>
  <c r="H11187" i="1"/>
  <c r="I11187" i="1"/>
  <c r="J11187" i="1"/>
  <c r="K11187" i="1"/>
  <c r="M11188" i="1"/>
  <c r="M11189" i="1" s="1"/>
  <c r="B11189" i="1"/>
  <c r="H11189" i="1"/>
  <c r="I11189" i="1"/>
  <c r="J11189" i="1"/>
  <c r="K11189" i="1"/>
  <c r="M11190" i="1"/>
  <c r="M11191" i="1" s="1"/>
  <c r="B11191" i="1"/>
  <c r="H11191" i="1"/>
  <c r="I11191" i="1"/>
  <c r="J11191" i="1"/>
  <c r="K11191" i="1"/>
  <c r="M11192" i="1"/>
  <c r="M11193" i="1" s="1"/>
  <c r="B11193" i="1"/>
  <c r="H11193" i="1"/>
  <c r="I11193" i="1"/>
  <c r="J11193" i="1"/>
  <c r="K11193" i="1"/>
  <c r="M11194" i="1"/>
  <c r="M11195" i="1" s="1"/>
  <c r="B11195" i="1"/>
  <c r="H11195" i="1"/>
  <c r="I11195" i="1"/>
  <c r="J11195" i="1"/>
  <c r="K11195" i="1"/>
  <c r="M11196" i="1"/>
  <c r="M11197" i="1" s="1"/>
  <c r="B11197" i="1"/>
  <c r="H11197" i="1"/>
  <c r="I11197" i="1"/>
  <c r="J11197" i="1"/>
  <c r="K11197" i="1"/>
  <c r="M11198" i="1"/>
  <c r="M11199" i="1" s="1"/>
  <c r="B11199" i="1"/>
  <c r="H11199" i="1"/>
  <c r="I11199" i="1"/>
  <c r="J11199" i="1"/>
  <c r="K11199" i="1"/>
  <c r="M11200" i="1"/>
  <c r="M11201" i="1" s="1"/>
  <c r="B11201" i="1"/>
  <c r="H11201" i="1"/>
  <c r="I11201" i="1"/>
  <c r="J11201" i="1"/>
  <c r="K11201" i="1"/>
  <c r="M11202" i="1"/>
  <c r="M11203" i="1" s="1"/>
  <c r="B11203" i="1"/>
  <c r="H11203" i="1"/>
  <c r="I11203" i="1"/>
  <c r="J11203" i="1"/>
  <c r="K11203" i="1"/>
  <c r="M11204" i="1"/>
  <c r="M11205" i="1" s="1"/>
  <c r="B11205" i="1"/>
  <c r="H11205" i="1"/>
  <c r="I11205" i="1"/>
  <c r="J11205" i="1"/>
  <c r="K11205" i="1"/>
  <c r="M11206" i="1"/>
  <c r="M11207" i="1" s="1"/>
  <c r="B11207" i="1"/>
  <c r="H11207" i="1"/>
  <c r="I11207" i="1"/>
  <c r="J11207" i="1"/>
  <c r="K11207" i="1"/>
  <c r="M11208" i="1"/>
  <c r="M11209" i="1" s="1"/>
  <c r="B11209" i="1"/>
  <c r="H11209" i="1"/>
  <c r="I11209" i="1"/>
  <c r="J11209" i="1"/>
  <c r="K11209" i="1"/>
  <c r="M11210" i="1"/>
  <c r="M11211" i="1" s="1"/>
  <c r="B11211" i="1"/>
  <c r="H11211" i="1"/>
  <c r="I11211" i="1"/>
  <c r="J11211" i="1"/>
  <c r="K11211" i="1"/>
  <c r="M11212" i="1"/>
  <c r="M11213" i="1" s="1"/>
  <c r="B11213" i="1"/>
  <c r="H11213" i="1"/>
  <c r="I11213" i="1"/>
  <c r="J11213" i="1"/>
  <c r="K11213" i="1"/>
  <c r="M11214" i="1"/>
  <c r="M11215" i="1" s="1"/>
  <c r="B11215" i="1"/>
  <c r="H11215" i="1"/>
  <c r="I11215" i="1"/>
  <c r="J11215" i="1"/>
  <c r="K11215" i="1"/>
  <c r="M11216" i="1"/>
  <c r="M11217" i="1" s="1"/>
  <c r="B11217" i="1"/>
  <c r="H11217" i="1"/>
  <c r="I11217" i="1"/>
  <c r="J11217" i="1"/>
  <c r="K11217" i="1"/>
  <c r="M11218" i="1"/>
  <c r="M11219" i="1" s="1"/>
  <c r="B11219" i="1"/>
  <c r="H11219" i="1"/>
  <c r="I11219" i="1"/>
  <c r="J11219" i="1"/>
  <c r="K11219" i="1"/>
  <c r="M11220" i="1"/>
  <c r="M11221" i="1" s="1"/>
  <c r="B11221" i="1"/>
  <c r="H11221" i="1"/>
  <c r="I11221" i="1"/>
  <c r="J11221" i="1"/>
  <c r="K11221" i="1"/>
  <c r="M11222" i="1"/>
  <c r="M11223" i="1" s="1"/>
  <c r="B11223" i="1"/>
  <c r="H11223" i="1"/>
  <c r="I11223" i="1"/>
  <c r="J11223" i="1"/>
  <c r="K11223" i="1"/>
  <c r="M11224" i="1"/>
  <c r="M11225" i="1" s="1"/>
  <c r="B11225" i="1"/>
  <c r="H11225" i="1"/>
  <c r="I11225" i="1"/>
  <c r="J11225" i="1"/>
  <c r="K11225" i="1"/>
  <c r="M11226" i="1"/>
  <c r="M11227" i="1" s="1"/>
  <c r="B11227" i="1"/>
  <c r="H11227" i="1"/>
  <c r="I11227" i="1"/>
  <c r="J11227" i="1"/>
  <c r="K11227" i="1"/>
  <c r="M11228" i="1"/>
  <c r="M11229" i="1" s="1"/>
  <c r="B11229" i="1"/>
  <c r="H11229" i="1"/>
  <c r="I11229" i="1"/>
  <c r="J11229" i="1"/>
  <c r="K11229" i="1"/>
  <c r="M11230" i="1"/>
  <c r="M11231" i="1" s="1"/>
  <c r="B11231" i="1"/>
  <c r="H11231" i="1"/>
  <c r="I11231" i="1"/>
  <c r="J11231" i="1"/>
  <c r="K11231" i="1"/>
  <c r="M11232" i="1"/>
  <c r="M11233" i="1" s="1"/>
  <c r="B11233" i="1"/>
  <c r="H11233" i="1"/>
  <c r="I11233" i="1"/>
  <c r="J11233" i="1"/>
  <c r="K11233" i="1"/>
  <c r="M11234" i="1"/>
  <c r="M11235" i="1" s="1"/>
  <c r="B11235" i="1"/>
  <c r="H11235" i="1"/>
  <c r="I11235" i="1"/>
  <c r="J11235" i="1"/>
  <c r="K11235" i="1"/>
  <c r="M11236" i="1"/>
  <c r="M11237" i="1" s="1"/>
  <c r="B11237" i="1"/>
  <c r="H11237" i="1"/>
  <c r="I11237" i="1"/>
  <c r="J11237" i="1"/>
  <c r="K11237" i="1"/>
  <c r="M11238" i="1"/>
  <c r="M11239" i="1" s="1"/>
  <c r="B11239" i="1"/>
  <c r="H11239" i="1"/>
  <c r="I11239" i="1"/>
  <c r="J11239" i="1"/>
  <c r="K11239" i="1"/>
  <c r="M11240" i="1"/>
  <c r="M11241" i="1" s="1"/>
  <c r="B11241" i="1"/>
  <c r="H11241" i="1"/>
  <c r="I11241" i="1"/>
  <c r="J11241" i="1"/>
  <c r="K11241" i="1"/>
  <c r="M11242" i="1"/>
  <c r="M11243" i="1" s="1"/>
  <c r="B11243" i="1"/>
  <c r="H11243" i="1"/>
  <c r="I11243" i="1"/>
  <c r="J11243" i="1"/>
  <c r="K11243" i="1"/>
  <c r="M11244" i="1"/>
  <c r="M11245" i="1" s="1"/>
  <c r="B11245" i="1"/>
  <c r="H11245" i="1"/>
  <c r="I11245" i="1"/>
  <c r="J11245" i="1"/>
  <c r="K11245" i="1"/>
  <c r="M11246" i="1"/>
  <c r="M11247" i="1" s="1"/>
  <c r="B11247" i="1"/>
  <c r="H11247" i="1"/>
  <c r="I11247" i="1"/>
  <c r="J11247" i="1"/>
  <c r="K11247" i="1"/>
  <c r="M11248" i="1"/>
  <c r="M11249" i="1" s="1"/>
  <c r="B11249" i="1"/>
  <c r="H11249" i="1"/>
  <c r="I11249" i="1"/>
  <c r="J11249" i="1"/>
  <c r="K11249" i="1"/>
  <c r="M11250" i="1"/>
  <c r="M11251" i="1" s="1"/>
  <c r="B11251" i="1"/>
  <c r="H11251" i="1"/>
  <c r="I11251" i="1"/>
  <c r="J11251" i="1"/>
  <c r="K11251" i="1"/>
  <c r="M11252" i="1"/>
  <c r="M11253" i="1" s="1"/>
  <c r="B11253" i="1"/>
  <c r="H11253" i="1"/>
  <c r="I11253" i="1"/>
  <c r="J11253" i="1"/>
  <c r="K11253" i="1"/>
  <c r="M11254" i="1"/>
  <c r="M11255" i="1" s="1"/>
  <c r="B11255" i="1"/>
  <c r="H11255" i="1"/>
  <c r="I11255" i="1"/>
  <c r="J11255" i="1"/>
  <c r="K11255" i="1"/>
  <c r="M11256" i="1"/>
  <c r="B11257" i="1"/>
  <c r="H11257" i="1"/>
  <c r="I11257" i="1"/>
  <c r="J11257" i="1"/>
  <c r="K11257" i="1"/>
  <c r="M11257" i="1"/>
  <c r="M11258" i="1"/>
  <c r="M11259" i="1" s="1"/>
  <c r="B11259" i="1"/>
  <c r="H11259" i="1"/>
  <c r="I11259" i="1"/>
  <c r="J11259" i="1"/>
  <c r="K11259" i="1"/>
  <c r="M11260" i="1"/>
  <c r="M11261" i="1" s="1"/>
  <c r="B11261" i="1"/>
  <c r="H11261" i="1"/>
  <c r="I11261" i="1"/>
  <c r="J11261" i="1"/>
  <c r="K11261" i="1"/>
  <c r="M11262" i="1"/>
  <c r="M11263" i="1" s="1"/>
  <c r="B11263" i="1"/>
  <c r="H11263" i="1"/>
  <c r="I11263" i="1"/>
  <c r="J11263" i="1"/>
  <c r="K11263" i="1"/>
  <c r="M11264" i="1"/>
  <c r="M11265" i="1" s="1"/>
  <c r="B11265" i="1"/>
  <c r="H11265" i="1"/>
  <c r="I11265" i="1"/>
  <c r="J11265" i="1"/>
  <c r="K11265" i="1"/>
  <c r="M11266" i="1"/>
  <c r="M11267" i="1" s="1"/>
  <c r="B11267" i="1"/>
  <c r="H11267" i="1"/>
  <c r="I11267" i="1"/>
  <c r="J11267" i="1"/>
  <c r="K11267" i="1"/>
  <c r="M11268" i="1"/>
  <c r="M11269" i="1" s="1"/>
  <c r="B11269" i="1"/>
  <c r="H11269" i="1"/>
  <c r="I11269" i="1"/>
  <c r="J11269" i="1"/>
  <c r="K11269" i="1"/>
  <c r="M11270" i="1"/>
  <c r="M11271" i="1" s="1"/>
  <c r="B11271" i="1"/>
  <c r="H11271" i="1"/>
  <c r="I11271" i="1"/>
  <c r="J11271" i="1"/>
  <c r="K11271" i="1"/>
  <c r="M11272" i="1"/>
  <c r="M11273" i="1" s="1"/>
  <c r="B11273" i="1"/>
  <c r="H11273" i="1"/>
  <c r="I11273" i="1"/>
  <c r="J11273" i="1"/>
  <c r="K11273" i="1"/>
  <c r="M11274" i="1"/>
  <c r="M11275" i="1" s="1"/>
  <c r="B11275" i="1"/>
  <c r="H11275" i="1"/>
  <c r="I11275" i="1"/>
  <c r="J11275" i="1"/>
  <c r="K11275" i="1"/>
  <c r="M11276" i="1"/>
  <c r="M11277" i="1" s="1"/>
  <c r="B11277" i="1"/>
  <c r="H11277" i="1"/>
  <c r="I11277" i="1"/>
  <c r="J11277" i="1"/>
  <c r="K11277" i="1"/>
  <c r="M11278" i="1"/>
  <c r="M11279" i="1" s="1"/>
  <c r="B11279" i="1"/>
  <c r="H11279" i="1"/>
  <c r="I11279" i="1"/>
  <c r="J11279" i="1"/>
  <c r="K11279" i="1"/>
  <c r="M11280" i="1"/>
  <c r="M11281" i="1" s="1"/>
  <c r="B11281" i="1"/>
  <c r="H11281" i="1"/>
  <c r="I11281" i="1"/>
  <c r="J11281" i="1"/>
  <c r="K11281" i="1"/>
  <c r="M11282" i="1"/>
  <c r="M11283" i="1" s="1"/>
  <c r="B11283" i="1"/>
  <c r="H11283" i="1"/>
  <c r="I11283" i="1"/>
  <c r="J11283" i="1"/>
  <c r="K11283" i="1"/>
  <c r="M11284" i="1"/>
  <c r="M11285" i="1" s="1"/>
  <c r="B11285" i="1"/>
  <c r="H11285" i="1"/>
  <c r="I11285" i="1"/>
  <c r="J11285" i="1"/>
  <c r="K11285" i="1"/>
  <c r="M11286" i="1"/>
  <c r="M11287" i="1" s="1"/>
  <c r="B11287" i="1"/>
  <c r="H11287" i="1"/>
  <c r="I11287" i="1"/>
  <c r="J11287" i="1"/>
  <c r="K11287" i="1"/>
  <c r="M11288" i="1"/>
  <c r="M11289" i="1" s="1"/>
  <c r="B11289" i="1"/>
  <c r="H11289" i="1"/>
  <c r="I11289" i="1"/>
  <c r="J11289" i="1"/>
  <c r="K11289" i="1"/>
  <c r="M11290" i="1"/>
  <c r="M11291" i="1" s="1"/>
  <c r="B11291" i="1"/>
  <c r="H11291" i="1"/>
  <c r="I11291" i="1"/>
  <c r="J11291" i="1"/>
  <c r="K11291" i="1"/>
  <c r="M11292" i="1"/>
  <c r="M11293" i="1" s="1"/>
  <c r="B11293" i="1"/>
  <c r="H11293" i="1"/>
  <c r="I11293" i="1"/>
  <c r="J11293" i="1"/>
  <c r="K11293" i="1"/>
  <c r="M11294" i="1"/>
  <c r="M11295" i="1" s="1"/>
  <c r="B11295" i="1"/>
  <c r="H11295" i="1"/>
  <c r="I11295" i="1"/>
  <c r="J11295" i="1"/>
  <c r="K11295" i="1"/>
  <c r="M11296" i="1"/>
  <c r="M11297" i="1" s="1"/>
  <c r="B11297" i="1"/>
  <c r="H11297" i="1"/>
  <c r="I11297" i="1"/>
  <c r="J11297" i="1"/>
  <c r="K11297" i="1"/>
  <c r="M11298" i="1"/>
  <c r="M11299" i="1" s="1"/>
  <c r="B11299" i="1"/>
  <c r="H11299" i="1"/>
  <c r="I11299" i="1"/>
  <c r="J11299" i="1"/>
  <c r="K11299" i="1"/>
  <c r="M11300" i="1"/>
  <c r="M11301" i="1" s="1"/>
  <c r="B11301" i="1"/>
  <c r="H11301" i="1"/>
  <c r="I11301" i="1"/>
  <c r="J11301" i="1"/>
  <c r="K11301" i="1"/>
  <c r="M11302" i="1"/>
  <c r="M11303" i="1" s="1"/>
  <c r="B11303" i="1"/>
  <c r="H11303" i="1"/>
  <c r="I11303" i="1"/>
  <c r="J11303" i="1"/>
  <c r="K11303" i="1"/>
  <c r="M11304" i="1"/>
  <c r="M11305" i="1" s="1"/>
  <c r="B11305" i="1"/>
  <c r="H11305" i="1"/>
  <c r="I11305" i="1"/>
  <c r="J11305" i="1"/>
  <c r="K11305" i="1"/>
  <c r="M11306" i="1"/>
  <c r="M11307" i="1" s="1"/>
  <c r="B11307" i="1"/>
  <c r="H11307" i="1"/>
  <c r="I11307" i="1"/>
  <c r="J11307" i="1"/>
  <c r="K11307" i="1"/>
  <c r="M11308" i="1"/>
  <c r="M11309" i="1" s="1"/>
  <c r="B11309" i="1"/>
  <c r="H11309" i="1"/>
  <c r="I11309" i="1"/>
  <c r="J11309" i="1"/>
  <c r="K11309" i="1"/>
  <c r="M11310" i="1"/>
  <c r="M11311" i="1" s="1"/>
  <c r="B11311" i="1"/>
  <c r="H11311" i="1"/>
  <c r="I11311" i="1"/>
  <c r="J11311" i="1"/>
  <c r="K11311" i="1"/>
  <c r="M11312" i="1"/>
  <c r="M11313" i="1" s="1"/>
  <c r="B11313" i="1"/>
  <c r="H11313" i="1"/>
  <c r="I11313" i="1"/>
  <c r="J11313" i="1"/>
  <c r="K11313" i="1"/>
  <c r="M11314" i="1"/>
  <c r="M11315" i="1" s="1"/>
  <c r="B11315" i="1"/>
  <c r="H11315" i="1"/>
  <c r="I11315" i="1"/>
  <c r="J11315" i="1"/>
  <c r="K11315" i="1"/>
  <c r="M11316" i="1"/>
  <c r="M11317" i="1" s="1"/>
  <c r="B11317" i="1"/>
  <c r="H11317" i="1"/>
  <c r="I11317" i="1"/>
  <c r="J11317" i="1"/>
  <c r="K11317" i="1"/>
  <c r="M11318" i="1"/>
  <c r="M11319" i="1" s="1"/>
  <c r="B11319" i="1"/>
  <c r="H11319" i="1"/>
  <c r="I11319" i="1"/>
  <c r="J11319" i="1"/>
  <c r="K11319" i="1"/>
  <c r="M11320" i="1"/>
  <c r="M11321" i="1" s="1"/>
  <c r="B11321" i="1"/>
  <c r="H11321" i="1"/>
  <c r="I11321" i="1"/>
  <c r="J11321" i="1"/>
  <c r="K11321" i="1"/>
  <c r="M11322" i="1"/>
  <c r="M11323" i="1" s="1"/>
  <c r="B11323" i="1"/>
  <c r="H11323" i="1"/>
  <c r="I11323" i="1"/>
  <c r="J11323" i="1"/>
  <c r="K11323" i="1"/>
  <c r="M11324" i="1"/>
  <c r="M11325" i="1" s="1"/>
  <c r="B11325" i="1"/>
  <c r="H11325" i="1"/>
  <c r="I11325" i="1"/>
  <c r="J11325" i="1"/>
  <c r="K11325" i="1"/>
  <c r="M11326" i="1"/>
  <c r="M11327" i="1" s="1"/>
  <c r="B11327" i="1"/>
  <c r="H11327" i="1"/>
  <c r="I11327" i="1"/>
  <c r="J11327" i="1"/>
  <c r="K11327" i="1"/>
  <c r="M11328" i="1"/>
  <c r="M11329" i="1" s="1"/>
  <c r="B11329" i="1"/>
  <c r="H11329" i="1"/>
  <c r="I11329" i="1"/>
  <c r="J11329" i="1"/>
  <c r="K11329" i="1"/>
  <c r="M11330" i="1"/>
  <c r="M11331" i="1" s="1"/>
  <c r="B11331" i="1"/>
  <c r="H11331" i="1"/>
  <c r="I11331" i="1"/>
  <c r="J11331" i="1"/>
  <c r="K11331" i="1"/>
  <c r="M11332" i="1"/>
  <c r="M11333" i="1" s="1"/>
  <c r="B11333" i="1"/>
  <c r="H11333" i="1"/>
  <c r="I11333" i="1"/>
  <c r="J11333" i="1"/>
  <c r="K11333" i="1"/>
  <c r="M11334" i="1"/>
  <c r="M11335" i="1" s="1"/>
  <c r="B11335" i="1"/>
  <c r="H11335" i="1"/>
  <c r="I11335" i="1"/>
  <c r="J11335" i="1"/>
  <c r="K11335" i="1"/>
  <c r="M11336" i="1"/>
  <c r="M11337" i="1" s="1"/>
  <c r="B11337" i="1"/>
  <c r="H11337" i="1"/>
  <c r="I11337" i="1"/>
  <c r="J11337" i="1"/>
  <c r="K11337" i="1"/>
  <c r="M11338" i="1"/>
  <c r="B11339" i="1"/>
  <c r="H11339" i="1"/>
  <c r="I11339" i="1"/>
  <c r="J11339" i="1"/>
  <c r="K11339" i="1"/>
  <c r="M11339" i="1"/>
  <c r="M11340" i="1"/>
  <c r="M11341" i="1" s="1"/>
  <c r="B11341" i="1"/>
  <c r="H11341" i="1"/>
  <c r="I11341" i="1"/>
  <c r="J11341" i="1"/>
  <c r="K11341" i="1"/>
  <c r="M11342" i="1"/>
  <c r="M11343" i="1" s="1"/>
  <c r="B11343" i="1"/>
  <c r="H11343" i="1"/>
  <c r="I11343" i="1"/>
  <c r="J11343" i="1"/>
  <c r="K11343" i="1"/>
  <c r="M11344" i="1"/>
  <c r="M11345" i="1" s="1"/>
  <c r="B11345" i="1"/>
  <c r="H11345" i="1"/>
  <c r="I11345" i="1"/>
  <c r="J11345" i="1"/>
  <c r="K11345" i="1"/>
  <c r="M11346" i="1"/>
  <c r="M11347" i="1" s="1"/>
  <c r="B11347" i="1"/>
  <c r="H11347" i="1"/>
  <c r="I11347" i="1"/>
  <c r="J11347" i="1"/>
  <c r="K11347" i="1"/>
  <c r="M11348" i="1"/>
  <c r="M11349" i="1" s="1"/>
  <c r="B11349" i="1"/>
  <c r="H11349" i="1"/>
  <c r="I11349" i="1"/>
  <c r="J11349" i="1"/>
  <c r="K11349" i="1"/>
  <c r="M11350" i="1"/>
  <c r="M11351" i="1" s="1"/>
  <c r="B11351" i="1"/>
  <c r="H11351" i="1"/>
  <c r="I11351" i="1"/>
  <c r="J11351" i="1"/>
  <c r="K11351" i="1"/>
  <c r="M11352" i="1"/>
  <c r="M11353" i="1" s="1"/>
  <c r="B11353" i="1"/>
  <c r="H11353" i="1"/>
  <c r="I11353" i="1"/>
  <c r="J11353" i="1"/>
  <c r="K11353" i="1"/>
  <c r="M11354" i="1"/>
  <c r="M11355" i="1" s="1"/>
  <c r="B11355" i="1"/>
  <c r="H11355" i="1"/>
  <c r="I11355" i="1"/>
  <c r="J11355" i="1"/>
  <c r="K11355" i="1"/>
  <c r="M11356" i="1"/>
  <c r="M11357" i="1" s="1"/>
  <c r="B11357" i="1"/>
  <c r="H11357" i="1"/>
  <c r="I11357" i="1"/>
  <c r="J11357" i="1"/>
  <c r="K11357" i="1"/>
  <c r="M11358" i="1"/>
  <c r="M11359" i="1" s="1"/>
  <c r="B11359" i="1"/>
  <c r="H11359" i="1"/>
  <c r="I11359" i="1"/>
  <c r="J11359" i="1"/>
  <c r="K11359" i="1"/>
  <c r="M11360" i="1"/>
  <c r="M11361" i="1" s="1"/>
  <c r="B11361" i="1"/>
  <c r="H11361" i="1"/>
  <c r="I11361" i="1"/>
  <c r="J11361" i="1"/>
  <c r="K11361" i="1"/>
  <c r="M11362" i="1"/>
  <c r="M11363" i="1" s="1"/>
  <c r="B11363" i="1"/>
  <c r="H11363" i="1"/>
  <c r="I11363" i="1"/>
  <c r="J11363" i="1"/>
  <c r="K11363" i="1"/>
  <c r="M11364" i="1"/>
  <c r="M11365" i="1" s="1"/>
  <c r="B11365" i="1"/>
  <c r="H11365" i="1"/>
  <c r="I11365" i="1"/>
  <c r="J11365" i="1"/>
  <c r="K11365" i="1"/>
  <c r="M11366" i="1"/>
  <c r="M11367" i="1" s="1"/>
  <c r="B11367" i="1"/>
  <c r="H11367" i="1"/>
  <c r="I11367" i="1"/>
  <c r="J11367" i="1"/>
  <c r="K11367" i="1"/>
  <c r="M11368" i="1"/>
  <c r="M11369" i="1" s="1"/>
  <c r="B11369" i="1"/>
  <c r="H11369" i="1"/>
  <c r="I11369" i="1"/>
  <c r="J11369" i="1"/>
  <c r="K11369" i="1"/>
  <c r="M11370" i="1"/>
  <c r="B11371" i="1"/>
  <c r="H11371" i="1"/>
  <c r="I11371" i="1"/>
  <c r="J11371" i="1"/>
  <c r="K11371" i="1"/>
  <c r="M11371" i="1"/>
  <c r="M11372" i="1"/>
  <c r="M11373" i="1" s="1"/>
  <c r="B11373" i="1"/>
  <c r="H11373" i="1"/>
  <c r="I11373" i="1"/>
  <c r="J11373" i="1"/>
  <c r="K11373" i="1"/>
  <c r="M11374" i="1"/>
  <c r="M11375" i="1" s="1"/>
  <c r="B11375" i="1"/>
  <c r="H11375" i="1"/>
  <c r="I11375" i="1"/>
  <c r="J11375" i="1"/>
  <c r="K11375" i="1"/>
  <c r="M11376" i="1"/>
  <c r="M11377" i="1" s="1"/>
  <c r="B11377" i="1"/>
  <c r="H11377" i="1"/>
  <c r="I11377" i="1"/>
  <c r="J11377" i="1"/>
  <c r="K11377" i="1"/>
  <c r="M11378" i="1"/>
  <c r="M11379" i="1" s="1"/>
  <c r="B11379" i="1"/>
  <c r="H11379" i="1"/>
  <c r="I11379" i="1"/>
  <c r="J11379" i="1"/>
  <c r="K11379" i="1"/>
  <c r="M11380" i="1"/>
  <c r="M11381" i="1" s="1"/>
  <c r="B11381" i="1"/>
  <c r="H11381" i="1"/>
  <c r="I11381" i="1"/>
  <c r="J11381" i="1"/>
  <c r="K11381" i="1"/>
  <c r="M11382" i="1"/>
  <c r="M11383" i="1" s="1"/>
  <c r="B11383" i="1"/>
  <c r="H11383" i="1"/>
  <c r="I11383" i="1"/>
  <c r="J11383" i="1"/>
  <c r="K11383" i="1"/>
  <c r="M11384" i="1"/>
  <c r="M11385" i="1" s="1"/>
  <c r="B11385" i="1"/>
  <c r="H11385" i="1"/>
  <c r="I11385" i="1"/>
  <c r="J11385" i="1"/>
  <c r="K11385" i="1"/>
  <c r="M11386" i="1"/>
  <c r="M11387" i="1" s="1"/>
  <c r="B11387" i="1"/>
  <c r="H11387" i="1"/>
  <c r="I11387" i="1"/>
  <c r="J11387" i="1"/>
  <c r="K11387" i="1"/>
  <c r="M11388" i="1"/>
  <c r="M11389" i="1" s="1"/>
  <c r="B11389" i="1"/>
  <c r="H11389" i="1"/>
  <c r="I11389" i="1"/>
  <c r="J11389" i="1"/>
  <c r="K11389" i="1"/>
  <c r="M11390" i="1"/>
  <c r="M11391" i="1" s="1"/>
  <c r="B11391" i="1"/>
  <c r="H11391" i="1"/>
  <c r="I11391" i="1"/>
  <c r="J11391" i="1"/>
  <c r="K11391" i="1"/>
  <c r="M11392" i="1"/>
  <c r="M11393" i="1" s="1"/>
  <c r="B11393" i="1"/>
  <c r="H11393" i="1"/>
  <c r="I11393" i="1"/>
  <c r="J11393" i="1"/>
  <c r="K11393" i="1"/>
  <c r="M11394" i="1"/>
  <c r="M11395" i="1" s="1"/>
  <c r="B11395" i="1"/>
  <c r="H11395" i="1"/>
  <c r="I11395" i="1"/>
  <c r="J11395" i="1"/>
  <c r="K11395" i="1"/>
  <c r="M11396" i="1"/>
  <c r="M11397" i="1" s="1"/>
  <c r="B11397" i="1"/>
  <c r="H11397" i="1"/>
  <c r="I11397" i="1"/>
  <c r="J11397" i="1"/>
  <c r="K11397" i="1"/>
  <c r="M11398" i="1"/>
  <c r="M11399" i="1" s="1"/>
  <c r="B11399" i="1"/>
  <c r="H11399" i="1"/>
  <c r="I11399" i="1"/>
  <c r="J11399" i="1"/>
  <c r="K11399" i="1"/>
  <c r="M11400" i="1"/>
  <c r="B11401" i="1"/>
  <c r="H11401" i="1"/>
  <c r="I11401" i="1"/>
  <c r="J11401" i="1"/>
  <c r="K11401" i="1"/>
  <c r="M11401" i="1"/>
  <c r="M11402" i="1"/>
  <c r="M11403" i="1" s="1"/>
  <c r="B11403" i="1"/>
  <c r="H11403" i="1"/>
  <c r="I11403" i="1"/>
  <c r="J11403" i="1"/>
  <c r="K11403" i="1"/>
  <c r="M11404" i="1"/>
  <c r="M11405" i="1" s="1"/>
  <c r="B11405" i="1"/>
  <c r="H11405" i="1"/>
  <c r="I11405" i="1"/>
  <c r="J11405" i="1"/>
  <c r="K11405" i="1"/>
  <c r="M11406" i="1"/>
  <c r="M11407" i="1" s="1"/>
  <c r="B11407" i="1"/>
  <c r="H11407" i="1"/>
  <c r="I11407" i="1"/>
  <c r="J11407" i="1"/>
  <c r="K11407" i="1"/>
  <c r="M11408" i="1"/>
  <c r="M11409" i="1" s="1"/>
  <c r="B11409" i="1"/>
  <c r="H11409" i="1"/>
  <c r="I11409" i="1"/>
  <c r="J11409" i="1"/>
  <c r="K11409" i="1"/>
  <c r="M11410" i="1"/>
  <c r="M11411" i="1" s="1"/>
  <c r="B11411" i="1"/>
  <c r="H11411" i="1"/>
  <c r="I11411" i="1"/>
  <c r="J11411" i="1"/>
  <c r="K11411" i="1"/>
  <c r="M11412" i="1"/>
  <c r="M11413" i="1" s="1"/>
  <c r="B11413" i="1"/>
  <c r="H11413" i="1"/>
  <c r="I11413" i="1"/>
  <c r="J11413" i="1"/>
  <c r="K11413" i="1"/>
  <c r="M11414" i="1"/>
  <c r="M11415" i="1" s="1"/>
  <c r="B11415" i="1"/>
  <c r="H11415" i="1"/>
  <c r="I11415" i="1"/>
  <c r="J11415" i="1"/>
  <c r="K11415" i="1"/>
  <c r="M11416" i="1"/>
  <c r="M11417" i="1" s="1"/>
  <c r="B11417" i="1"/>
  <c r="H11417" i="1"/>
  <c r="I11417" i="1"/>
  <c r="J11417" i="1"/>
  <c r="K11417" i="1"/>
  <c r="M11418" i="1"/>
  <c r="M11419" i="1" s="1"/>
  <c r="B11419" i="1"/>
  <c r="H11419" i="1"/>
  <c r="I11419" i="1"/>
  <c r="J11419" i="1"/>
  <c r="K11419" i="1"/>
  <c r="M11420" i="1"/>
  <c r="M11421" i="1" s="1"/>
  <c r="B11421" i="1"/>
  <c r="H11421" i="1"/>
  <c r="I11421" i="1"/>
  <c r="J11421" i="1"/>
  <c r="K11421" i="1"/>
  <c r="M11422" i="1"/>
  <c r="M11423" i="1" s="1"/>
  <c r="B11423" i="1"/>
  <c r="H11423" i="1"/>
  <c r="I11423" i="1"/>
  <c r="J11423" i="1"/>
  <c r="K11423" i="1"/>
  <c r="M11424" i="1"/>
  <c r="M11425" i="1" s="1"/>
  <c r="B11425" i="1"/>
  <c r="H11425" i="1"/>
  <c r="I11425" i="1"/>
  <c r="J11425" i="1"/>
  <c r="K11425" i="1"/>
  <c r="M11426" i="1"/>
  <c r="M11427" i="1" s="1"/>
  <c r="B11427" i="1"/>
  <c r="H11427" i="1"/>
  <c r="I11427" i="1"/>
  <c r="J11427" i="1"/>
  <c r="K11427" i="1"/>
  <c r="M11428" i="1"/>
  <c r="M11429" i="1" s="1"/>
  <c r="B11429" i="1"/>
  <c r="H11429" i="1"/>
  <c r="I11429" i="1"/>
  <c r="J11429" i="1"/>
  <c r="K11429" i="1"/>
  <c r="M11430" i="1"/>
  <c r="M11431" i="1" s="1"/>
  <c r="B11431" i="1"/>
  <c r="H11431" i="1"/>
  <c r="I11431" i="1"/>
  <c r="J11431" i="1"/>
  <c r="K11431" i="1"/>
  <c r="M11432" i="1"/>
  <c r="M11433" i="1" s="1"/>
  <c r="B11433" i="1"/>
  <c r="H11433" i="1"/>
  <c r="I11433" i="1"/>
  <c r="J11433" i="1"/>
  <c r="K11433" i="1"/>
  <c r="M11434" i="1"/>
  <c r="M11435" i="1" s="1"/>
  <c r="B11435" i="1"/>
  <c r="H11435" i="1"/>
  <c r="I11435" i="1"/>
  <c r="J11435" i="1"/>
  <c r="K11435" i="1"/>
  <c r="M11436" i="1"/>
  <c r="M11437" i="1" s="1"/>
  <c r="B11437" i="1"/>
  <c r="H11437" i="1"/>
  <c r="I11437" i="1"/>
  <c r="J11437" i="1"/>
  <c r="K11437" i="1"/>
  <c r="M11438" i="1"/>
  <c r="M11439" i="1" s="1"/>
  <c r="B11439" i="1"/>
  <c r="H11439" i="1"/>
  <c r="I11439" i="1"/>
  <c r="J11439" i="1"/>
  <c r="K11439" i="1"/>
  <c r="M11440" i="1"/>
  <c r="M11441" i="1" s="1"/>
  <c r="B11441" i="1"/>
  <c r="H11441" i="1"/>
  <c r="I11441" i="1"/>
  <c r="J11441" i="1"/>
  <c r="K11441" i="1"/>
  <c r="M11442" i="1"/>
  <c r="M11443" i="1" s="1"/>
  <c r="B11443" i="1"/>
  <c r="H11443" i="1"/>
  <c r="I11443" i="1"/>
  <c r="J11443" i="1"/>
  <c r="K11443" i="1"/>
  <c r="M11444" i="1"/>
  <c r="M11445" i="1" s="1"/>
  <c r="B11445" i="1"/>
  <c r="H11445" i="1"/>
  <c r="I11445" i="1"/>
  <c r="J11445" i="1"/>
  <c r="K11445" i="1"/>
  <c r="M11446" i="1"/>
  <c r="M11447" i="1" s="1"/>
  <c r="B11447" i="1"/>
  <c r="H11447" i="1"/>
  <c r="I11447" i="1"/>
  <c r="J11447" i="1"/>
  <c r="K11447" i="1"/>
  <c r="M11448" i="1"/>
  <c r="B11449" i="1"/>
  <c r="H11449" i="1"/>
  <c r="I11449" i="1"/>
  <c r="J11449" i="1"/>
  <c r="K11449" i="1"/>
  <c r="M11449" i="1"/>
  <c r="M11450" i="1"/>
  <c r="M11451" i="1" s="1"/>
  <c r="B11451" i="1"/>
  <c r="H11451" i="1"/>
  <c r="I11451" i="1"/>
  <c r="J11451" i="1"/>
  <c r="K11451" i="1"/>
  <c r="M11452" i="1"/>
  <c r="M11453" i="1" s="1"/>
  <c r="B11453" i="1"/>
  <c r="H11453" i="1"/>
  <c r="I11453" i="1"/>
  <c r="J11453" i="1"/>
  <c r="K11453" i="1"/>
  <c r="M11454" i="1"/>
  <c r="M11455" i="1" s="1"/>
  <c r="B11455" i="1"/>
  <c r="H11455" i="1"/>
  <c r="I11455" i="1"/>
  <c r="J11455" i="1"/>
  <c r="K11455" i="1"/>
  <c r="M11456" i="1"/>
  <c r="M11457" i="1" s="1"/>
  <c r="B11457" i="1"/>
  <c r="H11457" i="1"/>
  <c r="I11457" i="1"/>
  <c r="J11457" i="1"/>
  <c r="K11457" i="1"/>
  <c r="M11458" i="1"/>
  <c r="M11459" i="1" s="1"/>
  <c r="B11459" i="1"/>
  <c r="H11459" i="1"/>
  <c r="I11459" i="1"/>
  <c r="J11459" i="1"/>
  <c r="K11459" i="1"/>
  <c r="M11460" i="1"/>
  <c r="M11461" i="1" s="1"/>
  <c r="B11461" i="1"/>
  <c r="H11461" i="1"/>
  <c r="I11461" i="1"/>
  <c r="J11461" i="1"/>
  <c r="K11461" i="1"/>
  <c r="M11462" i="1"/>
  <c r="M11463" i="1" s="1"/>
  <c r="B11463" i="1"/>
  <c r="H11463" i="1"/>
  <c r="I11463" i="1"/>
  <c r="J11463" i="1"/>
  <c r="K11463" i="1"/>
  <c r="M11464" i="1"/>
  <c r="M11465" i="1" s="1"/>
  <c r="B11465" i="1"/>
  <c r="H11465" i="1"/>
  <c r="I11465" i="1"/>
  <c r="J11465" i="1"/>
  <c r="K11465" i="1"/>
  <c r="M11466" i="1"/>
  <c r="M11467" i="1" s="1"/>
  <c r="B11467" i="1"/>
  <c r="H11467" i="1"/>
  <c r="I11467" i="1"/>
  <c r="J11467" i="1"/>
  <c r="K11467" i="1"/>
  <c r="M11468" i="1"/>
  <c r="M11469" i="1" s="1"/>
  <c r="B11469" i="1"/>
  <c r="H11469" i="1"/>
  <c r="I11469" i="1"/>
  <c r="J11469" i="1"/>
  <c r="K11469" i="1"/>
  <c r="M11470" i="1"/>
  <c r="M11471" i="1" s="1"/>
  <c r="B11471" i="1"/>
  <c r="H11471" i="1"/>
  <c r="I11471" i="1"/>
  <c r="J11471" i="1"/>
  <c r="K11471" i="1"/>
  <c r="M11472" i="1"/>
  <c r="M11473" i="1" s="1"/>
  <c r="B11473" i="1"/>
  <c r="H11473" i="1"/>
  <c r="I11473" i="1"/>
  <c r="J11473" i="1"/>
  <c r="K11473" i="1"/>
  <c r="M11474" i="1"/>
  <c r="M11475" i="1" s="1"/>
  <c r="B11475" i="1"/>
  <c r="H11475" i="1"/>
  <c r="I11475" i="1"/>
  <c r="J11475" i="1"/>
  <c r="K11475" i="1"/>
  <c r="M11476" i="1"/>
  <c r="M11477" i="1" s="1"/>
  <c r="B11477" i="1"/>
  <c r="H11477" i="1"/>
  <c r="I11477" i="1"/>
  <c r="J11477" i="1"/>
  <c r="K11477" i="1"/>
  <c r="M11478" i="1"/>
  <c r="M11479" i="1" s="1"/>
  <c r="B11479" i="1"/>
  <c r="H11479" i="1"/>
  <c r="I11479" i="1"/>
  <c r="J11479" i="1"/>
  <c r="K11479" i="1"/>
  <c r="M11480" i="1"/>
  <c r="M11481" i="1" s="1"/>
  <c r="B11481" i="1"/>
  <c r="H11481" i="1"/>
  <c r="I11481" i="1"/>
  <c r="J11481" i="1"/>
  <c r="K11481" i="1"/>
  <c r="M11482" i="1"/>
  <c r="M11483" i="1" s="1"/>
  <c r="B11483" i="1"/>
  <c r="H11483" i="1"/>
  <c r="I11483" i="1"/>
  <c r="J11483" i="1"/>
  <c r="K11483" i="1"/>
  <c r="M11484" i="1"/>
  <c r="M11485" i="1" s="1"/>
  <c r="B11485" i="1"/>
  <c r="H11485" i="1"/>
  <c r="I11485" i="1"/>
  <c r="J11485" i="1"/>
  <c r="K11485" i="1"/>
  <c r="M11486" i="1"/>
  <c r="B11487" i="1"/>
  <c r="H11487" i="1"/>
  <c r="I11487" i="1"/>
  <c r="J11487" i="1"/>
  <c r="K11487" i="1"/>
  <c r="M11487" i="1"/>
  <c r="M11488" i="1"/>
  <c r="M11489" i="1" s="1"/>
  <c r="B11489" i="1"/>
  <c r="H11489" i="1"/>
  <c r="I11489" i="1"/>
  <c r="J11489" i="1"/>
  <c r="K11489" i="1"/>
  <c r="M11490" i="1"/>
  <c r="M11491" i="1" s="1"/>
  <c r="B11491" i="1"/>
  <c r="H11491" i="1"/>
  <c r="I11491" i="1"/>
  <c r="J11491" i="1"/>
  <c r="K11491" i="1"/>
  <c r="M11492" i="1"/>
  <c r="M11493" i="1" s="1"/>
  <c r="B11493" i="1"/>
  <c r="H11493" i="1"/>
  <c r="I11493" i="1"/>
  <c r="J11493" i="1"/>
  <c r="K11493" i="1"/>
  <c r="M11494" i="1"/>
  <c r="M11495" i="1" s="1"/>
  <c r="B11495" i="1"/>
  <c r="H11495" i="1"/>
  <c r="I11495" i="1"/>
  <c r="J11495" i="1"/>
  <c r="K11495" i="1"/>
  <c r="M11496" i="1"/>
  <c r="M11497" i="1" s="1"/>
  <c r="B11497" i="1"/>
  <c r="H11497" i="1"/>
  <c r="I11497" i="1"/>
  <c r="J11497" i="1"/>
  <c r="K11497" i="1"/>
  <c r="M11498" i="1"/>
  <c r="M11499" i="1" s="1"/>
  <c r="B11499" i="1"/>
  <c r="H11499" i="1"/>
  <c r="I11499" i="1"/>
  <c r="J11499" i="1"/>
  <c r="K11499" i="1"/>
  <c r="M11500" i="1"/>
  <c r="M11501" i="1" s="1"/>
  <c r="B11501" i="1"/>
  <c r="H11501" i="1"/>
  <c r="I11501" i="1"/>
  <c r="J11501" i="1"/>
  <c r="K11501" i="1"/>
  <c r="M11502" i="1"/>
  <c r="M11503" i="1" s="1"/>
  <c r="B11503" i="1"/>
  <c r="H11503" i="1"/>
  <c r="I11503" i="1"/>
  <c r="J11503" i="1"/>
  <c r="K11503" i="1"/>
  <c r="M11504" i="1"/>
  <c r="M11505" i="1" s="1"/>
  <c r="B11505" i="1"/>
  <c r="H11505" i="1"/>
  <c r="I11505" i="1"/>
  <c r="J11505" i="1"/>
  <c r="K11505" i="1"/>
  <c r="M11506" i="1"/>
  <c r="M11507" i="1" s="1"/>
  <c r="B11507" i="1"/>
  <c r="H11507" i="1"/>
  <c r="I11507" i="1"/>
  <c r="J11507" i="1"/>
  <c r="K11507" i="1"/>
  <c r="M11508" i="1"/>
  <c r="M11509" i="1" s="1"/>
  <c r="B11509" i="1"/>
  <c r="H11509" i="1"/>
  <c r="I11509" i="1"/>
  <c r="J11509" i="1"/>
  <c r="K11509" i="1"/>
  <c r="M11510" i="1"/>
  <c r="M11511" i="1" s="1"/>
  <c r="B11511" i="1"/>
  <c r="H11511" i="1"/>
  <c r="I11511" i="1"/>
  <c r="J11511" i="1"/>
  <c r="K11511" i="1"/>
  <c r="M11512" i="1"/>
  <c r="M11513" i="1" s="1"/>
  <c r="B11513" i="1"/>
  <c r="H11513" i="1"/>
  <c r="I11513" i="1"/>
  <c r="J11513" i="1"/>
  <c r="K11513" i="1"/>
  <c r="M11514" i="1"/>
  <c r="M11515" i="1" s="1"/>
  <c r="B11515" i="1"/>
  <c r="H11515" i="1"/>
  <c r="I11515" i="1"/>
  <c r="J11515" i="1"/>
  <c r="K11515" i="1"/>
  <c r="M11516" i="1"/>
  <c r="M11517" i="1" s="1"/>
  <c r="B11517" i="1"/>
  <c r="H11517" i="1"/>
  <c r="I11517" i="1"/>
  <c r="J11517" i="1"/>
  <c r="K11517" i="1"/>
  <c r="M11518" i="1"/>
  <c r="M11519" i="1" s="1"/>
  <c r="B11519" i="1"/>
  <c r="H11519" i="1"/>
  <c r="I11519" i="1"/>
  <c r="J11519" i="1"/>
  <c r="K11519" i="1"/>
  <c r="M11520" i="1"/>
  <c r="M11521" i="1" s="1"/>
  <c r="B11521" i="1"/>
  <c r="H11521" i="1"/>
  <c r="I11521" i="1"/>
  <c r="J11521" i="1"/>
  <c r="K11521" i="1"/>
  <c r="M11522" i="1"/>
  <c r="M11523" i="1" s="1"/>
  <c r="B11523" i="1"/>
  <c r="H11523" i="1"/>
  <c r="I11523" i="1"/>
  <c r="J11523" i="1"/>
  <c r="K11523" i="1"/>
  <c r="M11524" i="1"/>
  <c r="M11525" i="1" s="1"/>
  <c r="B11525" i="1"/>
  <c r="H11525" i="1"/>
  <c r="I11525" i="1"/>
  <c r="J11525" i="1"/>
  <c r="K11525" i="1"/>
  <c r="M11526" i="1"/>
  <c r="B11527" i="1"/>
  <c r="H11527" i="1"/>
  <c r="I11527" i="1"/>
  <c r="J11527" i="1"/>
  <c r="K11527" i="1"/>
  <c r="M11527" i="1"/>
  <c r="M11528" i="1"/>
  <c r="M11529" i="1" s="1"/>
  <c r="B11529" i="1"/>
  <c r="H11529" i="1"/>
  <c r="I11529" i="1"/>
  <c r="J11529" i="1"/>
  <c r="K11529" i="1"/>
  <c r="M11530" i="1"/>
  <c r="M11531" i="1" s="1"/>
  <c r="B11531" i="1"/>
  <c r="H11531" i="1"/>
  <c r="I11531" i="1"/>
  <c r="J11531" i="1"/>
  <c r="K11531" i="1"/>
  <c r="M11532" i="1"/>
  <c r="M11533" i="1" s="1"/>
  <c r="B11533" i="1"/>
  <c r="H11533" i="1"/>
  <c r="I11533" i="1"/>
  <c r="J11533" i="1"/>
  <c r="K11533" i="1"/>
  <c r="M11534" i="1"/>
  <c r="M11535" i="1" s="1"/>
  <c r="B11535" i="1"/>
  <c r="H11535" i="1"/>
  <c r="I11535" i="1"/>
  <c r="J11535" i="1"/>
  <c r="K11535" i="1"/>
  <c r="M11536" i="1"/>
  <c r="M11537" i="1" s="1"/>
  <c r="B11537" i="1"/>
  <c r="H11537" i="1"/>
  <c r="I11537" i="1"/>
  <c r="J11537" i="1"/>
  <c r="K11537" i="1"/>
  <c r="M11538" i="1"/>
  <c r="M11539" i="1" s="1"/>
  <c r="B11539" i="1"/>
  <c r="H11539" i="1"/>
  <c r="I11539" i="1"/>
  <c r="J11539" i="1"/>
  <c r="K11539" i="1"/>
  <c r="M11540" i="1"/>
  <c r="M11541" i="1" s="1"/>
  <c r="B11541" i="1"/>
  <c r="H11541" i="1"/>
  <c r="I11541" i="1"/>
  <c r="J11541" i="1"/>
  <c r="K11541" i="1"/>
  <c r="M11542" i="1"/>
  <c r="M11543" i="1" s="1"/>
  <c r="B11543" i="1"/>
  <c r="H11543" i="1"/>
  <c r="I11543" i="1"/>
  <c r="J11543" i="1"/>
  <c r="K11543" i="1"/>
  <c r="M11544" i="1"/>
  <c r="M11545" i="1" s="1"/>
  <c r="B11545" i="1"/>
  <c r="H11545" i="1"/>
  <c r="I11545" i="1"/>
  <c r="J11545" i="1"/>
  <c r="K11545" i="1"/>
  <c r="M11546" i="1"/>
  <c r="M11547" i="1" s="1"/>
  <c r="B11547" i="1"/>
  <c r="H11547" i="1"/>
  <c r="I11547" i="1"/>
  <c r="J11547" i="1"/>
  <c r="K11547" i="1"/>
  <c r="M11548" i="1"/>
  <c r="M11549" i="1" s="1"/>
  <c r="B11549" i="1"/>
  <c r="H11549" i="1"/>
  <c r="I11549" i="1"/>
  <c r="J11549" i="1"/>
  <c r="K11549" i="1"/>
  <c r="M11550" i="1"/>
  <c r="M11551" i="1" s="1"/>
  <c r="B11551" i="1"/>
  <c r="H11551" i="1"/>
  <c r="I11551" i="1"/>
  <c r="J11551" i="1"/>
  <c r="K11551" i="1"/>
  <c r="M11552" i="1"/>
  <c r="M11553" i="1" s="1"/>
  <c r="B11553" i="1"/>
  <c r="H11553" i="1"/>
  <c r="I11553" i="1"/>
  <c r="J11553" i="1"/>
  <c r="K11553" i="1"/>
  <c r="M11554" i="1"/>
  <c r="M11555" i="1" s="1"/>
  <c r="B11555" i="1"/>
  <c r="H11555" i="1"/>
  <c r="I11555" i="1"/>
  <c r="J11555" i="1"/>
  <c r="K11555" i="1"/>
  <c r="M11556" i="1"/>
  <c r="B11557" i="1"/>
  <c r="H11557" i="1"/>
  <c r="I11557" i="1"/>
  <c r="J11557" i="1"/>
  <c r="K11557" i="1"/>
  <c r="M11557" i="1"/>
  <c r="M11558" i="1"/>
  <c r="M11559" i="1" s="1"/>
  <c r="B11559" i="1"/>
  <c r="H11559" i="1"/>
  <c r="I11559" i="1"/>
  <c r="J11559" i="1"/>
  <c r="K11559" i="1"/>
  <c r="M11560" i="1"/>
  <c r="M11561" i="1" s="1"/>
  <c r="B11561" i="1"/>
  <c r="H11561" i="1"/>
  <c r="I11561" i="1"/>
  <c r="J11561" i="1"/>
  <c r="K11561" i="1"/>
  <c r="M11562" i="1"/>
  <c r="M11563" i="1" s="1"/>
  <c r="B11563" i="1"/>
  <c r="H11563" i="1"/>
  <c r="I11563" i="1"/>
  <c r="J11563" i="1"/>
  <c r="K11563" i="1"/>
  <c r="M11564" i="1"/>
  <c r="M11565" i="1" s="1"/>
  <c r="B11565" i="1"/>
  <c r="H11565" i="1"/>
  <c r="I11565" i="1"/>
  <c r="J11565" i="1"/>
  <c r="K11565" i="1"/>
  <c r="M11566" i="1"/>
  <c r="M11567" i="1" s="1"/>
  <c r="B11567" i="1"/>
  <c r="H11567" i="1"/>
  <c r="I11567" i="1"/>
  <c r="J11567" i="1"/>
  <c r="K11567" i="1"/>
  <c r="M11568" i="1"/>
  <c r="M11569" i="1" s="1"/>
  <c r="B11569" i="1"/>
  <c r="H11569" i="1"/>
  <c r="I11569" i="1"/>
  <c r="J11569" i="1"/>
  <c r="K11569" i="1"/>
  <c r="M11570" i="1"/>
  <c r="M11571" i="1" s="1"/>
  <c r="B11571" i="1"/>
  <c r="H11571" i="1"/>
  <c r="I11571" i="1"/>
  <c r="J11571" i="1"/>
  <c r="K11571" i="1"/>
  <c r="M11572" i="1"/>
  <c r="M11573" i="1" s="1"/>
  <c r="B11573" i="1"/>
  <c r="H11573" i="1"/>
  <c r="I11573" i="1"/>
  <c r="J11573" i="1"/>
  <c r="K11573" i="1"/>
  <c r="M11574" i="1"/>
  <c r="M11575" i="1" s="1"/>
  <c r="B11575" i="1"/>
  <c r="H11575" i="1"/>
  <c r="I11575" i="1"/>
  <c r="J11575" i="1"/>
  <c r="K11575" i="1"/>
  <c r="M11576" i="1"/>
  <c r="M11577" i="1" s="1"/>
  <c r="B11577" i="1"/>
  <c r="H11577" i="1"/>
  <c r="I11577" i="1"/>
  <c r="J11577" i="1"/>
  <c r="K11577" i="1"/>
  <c r="M11578" i="1"/>
  <c r="M11579" i="1" s="1"/>
  <c r="B11579" i="1"/>
  <c r="H11579" i="1"/>
  <c r="I11579" i="1"/>
  <c r="J11579" i="1"/>
  <c r="K11579" i="1"/>
  <c r="M11580" i="1"/>
  <c r="M11581" i="1" s="1"/>
  <c r="B11581" i="1"/>
  <c r="H11581" i="1"/>
  <c r="I11581" i="1"/>
  <c r="J11581" i="1"/>
  <c r="K11581" i="1"/>
  <c r="M11582" i="1"/>
  <c r="M11583" i="1" s="1"/>
  <c r="B11583" i="1"/>
  <c r="H11583" i="1"/>
  <c r="I11583" i="1"/>
  <c r="J11583" i="1"/>
  <c r="K11583" i="1"/>
  <c r="M11584" i="1"/>
  <c r="M11585" i="1" s="1"/>
  <c r="B11585" i="1"/>
  <c r="H11585" i="1"/>
  <c r="I11585" i="1"/>
  <c r="J11585" i="1"/>
  <c r="K11585" i="1"/>
  <c r="M11586" i="1"/>
  <c r="M11587" i="1" s="1"/>
  <c r="B11587" i="1"/>
  <c r="H11587" i="1"/>
  <c r="I11587" i="1"/>
  <c r="J11587" i="1"/>
  <c r="K11587" i="1"/>
  <c r="M11588" i="1"/>
  <c r="M11589" i="1" s="1"/>
  <c r="B11589" i="1"/>
  <c r="H11589" i="1"/>
  <c r="I11589" i="1"/>
  <c r="J11589" i="1"/>
  <c r="K11589" i="1"/>
  <c r="M11590" i="1"/>
  <c r="M11591" i="1" s="1"/>
  <c r="B11591" i="1"/>
  <c r="H11591" i="1"/>
  <c r="I11591" i="1"/>
  <c r="J11591" i="1"/>
  <c r="K11591" i="1"/>
  <c r="J11592" i="1"/>
  <c r="J11593" i="1" s="1"/>
  <c r="L11592" i="1"/>
  <c r="B11593" i="1"/>
  <c r="H11593" i="1"/>
  <c r="I11593" i="1"/>
  <c r="K11593" i="1"/>
  <c r="J11594" i="1"/>
  <c r="J11595" i="1" s="1"/>
  <c r="L11594" i="1"/>
  <c r="M11594" i="1" s="1"/>
  <c r="M11595" i="1" s="1"/>
  <c r="B11595" i="1"/>
  <c r="H11595" i="1"/>
  <c r="I11595" i="1"/>
  <c r="K11595" i="1"/>
  <c r="J11596" i="1"/>
  <c r="J11597" i="1" s="1"/>
  <c r="L11596" i="1"/>
  <c r="M11596" i="1" s="1"/>
  <c r="M11597" i="1" s="1"/>
  <c r="B11597" i="1"/>
  <c r="H11597" i="1"/>
  <c r="I11597" i="1"/>
  <c r="K11597" i="1"/>
  <c r="J11598" i="1"/>
  <c r="J11599" i="1" s="1"/>
  <c r="L11598" i="1"/>
  <c r="M11598" i="1" s="1"/>
  <c r="M11599" i="1" s="1"/>
  <c r="B11599" i="1"/>
  <c r="H11599" i="1"/>
  <c r="I11599" i="1"/>
  <c r="K11599" i="1"/>
  <c r="J11600" i="1"/>
  <c r="J11601" i="1" s="1"/>
  <c r="L11600" i="1"/>
  <c r="M11600" i="1" s="1"/>
  <c r="M11601" i="1" s="1"/>
  <c r="B11601" i="1"/>
  <c r="H11601" i="1"/>
  <c r="I11601" i="1"/>
  <c r="K11601" i="1"/>
  <c r="J11602" i="1"/>
  <c r="J11603" i="1" s="1"/>
  <c r="L11602" i="1"/>
  <c r="M11602" i="1" s="1"/>
  <c r="M11603" i="1" s="1"/>
  <c r="B11603" i="1"/>
  <c r="H11603" i="1"/>
  <c r="I11603" i="1"/>
  <c r="K11603" i="1"/>
  <c r="J11604" i="1"/>
  <c r="J11605" i="1" s="1"/>
  <c r="L11604" i="1"/>
  <c r="B11605" i="1"/>
  <c r="H11605" i="1"/>
  <c r="I11605" i="1"/>
  <c r="K11605" i="1"/>
  <c r="J11606" i="1"/>
  <c r="J11607" i="1" s="1"/>
  <c r="L11606" i="1"/>
  <c r="M11606" i="1" s="1"/>
  <c r="M11607" i="1" s="1"/>
  <c r="B11607" i="1"/>
  <c r="H11607" i="1"/>
  <c r="I11607" i="1"/>
  <c r="K11607" i="1"/>
  <c r="J11608" i="1"/>
  <c r="J11609" i="1" s="1"/>
  <c r="L11608" i="1"/>
  <c r="M11608" i="1" s="1"/>
  <c r="M11609" i="1" s="1"/>
  <c r="B11609" i="1"/>
  <c r="H11609" i="1"/>
  <c r="I11609" i="1"/>
  <c r="K11609" i="1"/>
  <c r="J11610" i="1"/>
  <c r="J11611" i="1" s="1"/>
  <c r="L11610" i="1"/>
  <c r="M11610" i="1" s="1"/>
  <c r="M11611" i="1" s="1"/>
  <c r="B11611" i="1"/>
  <c r="H11611" i="1"/>
  <c r="I11611" i="1"/>
  <c r="K11611" i="1"/>
  <c r="J11612" i="1"/>
  <c r="J11613" i="1" s="1"/>
  <c r="L11612" i="1"/>
  <c r="M11612" i="1" s="1"/>
  <c r="M11613" i="1" s="1"/>
  <c r="B11613" i="1"/>
  <c r="H11613" i="1"/>
  <c r="I11613" i="1"/>
  <c r="K11613" i="1"/>
  <c r="J11614" i="1"/>
  <c r="J11615" i="1" s="1"/>
  <c r="L11614" i="1"/>
  <c r="M11614" i="1" s="1"/>
  <c r="M11615" i="1" s="1"/>
  <c r="B11615" i="1"/>
  <c r="H11615" i="1"/>
  <c r="I11615" i="1"/>
  <c r="K11615" i="1"/>
  <c r="J11616" i="1"/>
  <c r="J11617" i="1" s="1"/>
  <c r="L11616" i="1"/>
  <c r="B11617" i="1"/>
  <c r="H11617" i="1"/>
  <c r="I11617" i="1"/>
  <c r="K11617" i="1"/>
  <c r="J11618" i="1"/>
  <c r="J11619" i="1" s="1"/>
  <c r="L11618" i="1"/>
  <c r="M11618" i="1" s="1"/>
  <c r="M11619" i="1" s="1"/>
  <c r="B11619" i="1"/>
  <c r="H11619" i="1"/>
  <c r="I11619" i="1"/>
  <c r="K11619" i="1"/>
  <c r="J11620" i="1"/>
  <c r="J11621" i="1" s="1"/>
  <c r="L11620" i="1"/>
  <c r="M11620" i="1" s="1"/>
  <c r="M11621" i="1" s="1"/>
  <c r="B11621" i="1"/>
  <c r="H11621" i="1"/>
  <c r="I11621" i="1"/>
  <c r="K11621" i="1"/>
  <c r="J11622" i="1"/>
  <c r="J11623" i="1" s="1"/>
  <c r="L11622" i="1"/>
  <c r="M11622" i="1" s="1"/>
  <c r="M11623" i="1" s="1"/>
  <c r="B11623" i="1"/>
  <c r="H11623" i="1"/>
  <c r="I11623" i="1"/>
  <c r="K11623" i="1"/>
  <c r="J11624" i="1"/>
  <c r="J11625" i="1" s="1"/>
  <c r="L11624" i="1"/>
  <c r="M11624" i="1" s="1"/>
  <c r="M11625" i="1" s="1"/>
  <c r="B11625" i="1"/>
  <c r="H11625" i="1"/>
  <c r="I11625" i="1"/>
  <c r="K11625" i="1"/>
  <c r="J11626" i="1"/>
  <c r="J11627" i="1" s="1"/>
  <c r="L11626" i="1"/>
  <c r="M11626" i="1" s="1"/>
  <c r="M11627" i="1" s="1"/>
  <c r="B11627" i="1"/>
  <c r="H11627" i="1"/>
  <c r="I11627" i="1"/>
  <c r="K11627" i="1"/>
  <c r="J11628" i="1"/>
  <c r="J11629" i="1" s="1"/>
  <c r="L11628" i="1"/>
  <c r="B11629" i="1"/>
  <c r="H11629" i="1"/>
  <c r="I11629" i="1"/>
  <c r="K11629" i="1"/>
  <c r="J11630" i="1"/>
  <c r="J11631" i="1" s="1"/>
  <c r="L11630" i="1"/>
  <c r="M11630" i="1" s="1"/>
  <c r="M11631" i="1" s="1"/>
  <c r="B11631" i="1"/>
  <c r="H11631" i="1"/>
  <c r="I11631" i="1"/>
  <c r="K11631" i="1"/>
  <c r="J11632" i="1"/>
  <c r="J11633" i="1" s="1"/>
  <c r="L11632" i="1"/>
  <c r="M11632" i="1" s="1"/>
  <c r="M11633" i="1" s="1"/>
  <c r="B11633" i="1"/>
  <c r="H11633" i="1"/>
  <c r="I11633" i="1"/>
  <c r="K11633" i="1"/>
  <c r="J11634" i="1"/>
  <c r="J11635" i="1" s="1"/>
  <c r="L11634" i="1"/>
  <c r="M11634" i="1" s="1"/>
  <c r="M11635" i="1" s="1"/>
  <c r="B11635" i="1"/>
  <c r="H11635" i="1"/>
  <c r="I11635" i="1"/>
  <c r="K11635" i="1"/>
  <c r="J11636" i="1"/>
  <c r="J11637" i="1" s="1"/>
  <c r="L11636" i="1"/>
  <c r="M11636" i="1" s="1"/>
  <c r="M11637" i="1" s="1"/>
  <c r="B11637" i="1"/>
  <c r="H11637" i="1"/>
  <c r="I11637" i="1"/>
  <c r="K11637" i="1"/>
  <c r="J11638" i="1"/>
  <c r="J11639" i="1" s="1"/>
  <c r="L11638" i="1"/>
  <c r="M11638" i="1" s="1"/>
  <c r="M11639" i="1" s="1"/>
  <c r="B11639" i="1"/>
  <c r="H11639" i="1"/>
  <c r="I11639" i="1"/>
  <c r="K11639" i="1"/>
  <c r="J11640" i="1"/>
  <c r="J11641" i="1" s="1"/>
  <c r="L11640" i="1"/>
  <c r="B11641" i="1"/>
  <c r="H11641" i="1"/>
  <c r="I11641" i="1"/>
  <c r="K11641" i="1"/>
  <c r="J11642" i="1"/>
  <c r="J11643" i="1" s="1"/>
  <c r="L11642" i="1"/>
  <c r="M11642" i="1" s="1"/>
  <c r="M11643" i="1" s="1"/>
  <c r="B11643" i="1"/>
  <c r="H11643" i="1"/>
  <c r="I11643" i="1"/>
  <c r="K11643" i="1"/>
  <c r="J11644" i="1"/>
  <c r="J11645" i="1" s="1"/>
  <c r="L11644" i="1"/>
  <c r="M11644" i="1" s="1"/>
  <c r="M11645" i="1" s="1"/>
  <c r="B11645" i="1"/>
  <c r="H11645" i="1"/>
  <c r="I11645" i="1"/>
  <c r="K11645" i="1"/>
  <c r="J11646" i="1"/>
  <c r="J11647" i="1" s="1"/>
  <c r="L11646" i="1"/>
  <c r="M11646" i="1" s="1"/>
  <c r="M11647" i="1" s="1"/>
  <c r="B11647" i="1"/>
  <c r="H11647" i="1"/>
  <c r="I11647" i="1"/>
  <c r="K11647" i="1"/>
  <c r="J11648" i="1"/>
  <c r="J11649" i="1" s="1"/>
  <c r="L11648" i="1"/>
  <c r="M11648" i="1" s="1"/>
  <c r="M11649" i="1" s="1"/>
  <c r="B11649" i="1"/>
  <c r="H11649" i="1"/>
  <c r="I11649" i="1"/>
  <c r="K11649" i="1"/>
  <c r="J11650" i="1"/>
  <c r="J11651" i="1" s="1"/>
  <c r="L11650" i="1"/>
  <c r="M11650" i="1" s="1"/>
  <c r="M11651" i="1" s="1"/>
  <c r="B11651" i="1"/>
  <c r="H11651" i="1"/>
  <c r="I11651" i="1"/>
  <c r="K11651" i="1"/>
  <c r="J11652" i="1"/>
  <c r="J11653" i="1" s="1"/>
  <c r="L11652" i="1"/>
  <c r="B11653" i="1"/>
  <c r="H11653" i="1"/>
  <c r="I11653" i="1"/>
  <c r="K11653" i="1"/>
  <c r="J11654" i="1"/>
  <c r="J11655" i="1" s="1"/>
  <c r="L11654" i="1"/>
  <c r="M11654" i="1" s="1"/>
  <c r="M11655" i="1" s="1"/>
  <c r="B11655" i="1"/>
  <c r="H11655" i="1"/>
  <c r="I11655" i="1"/>
  <c r="K11655" i="1"/>
  <c r="J11656" i="1"/>
  <c r="J11657" i="1" s="1"/>
  <c r="L11656" i="1"/>
  <c r="M11656" i="1" s="1"/>
  <c r="M11657" i="1" s="1"/>
  <c r="B11657" i="1"/>
  <c r="H11657" i="1"/>
  <c r="I11657" i="1"/>
  <c r="K11657" i="1"/>
  <c r="J11658" i="1"/>
  <c r="J11659" i="1" s="1"/>
  <c r="L11658" i="1"/>
  <c r="M11658" i="1" s="1"/>
  <c r="M11659" i="1" s="1"/>
  <c r="B11659" i="1"/>
  <c r="H11659" i="1"/>
  <c r="I11659" i="1"/>
  <c r="K11659" i="1"/>
  <c r="J11660" i="1"/>
  <c r="J11661" i="1" s="1"/>
  <c r="L11660" i="1"/>
  <c r="M11660" i="1" s="1"/>
  <c r="M11661" i="1" s="1"/>
  <c r="B11661" i="1"/>
  <c r="H11661" i="1"/>
  <c r="I11661" i="1"/>
  <c r="K11661" i="1"/>
  <c r="J11662" i="1"/>
  <c r="J11663" i="1" s="1"/>
  <c r="L11662" i="1"/>
  <c r="M11662" i="1" s="1"/>
  <c r="M11663" i="1" s="1"/>
  <c r="B11663" i="1"/>
  <c r="H11663" i="1"/>
  <c r="I11663" i="1"/>
  <c r="K11663" i="1"/>
  <c r="J11664" i="1"/>
  <c r="J11665" i="1" s="1"/>
  <c r="L11664" i="1"/>
  <c r="B11665" i="1"/>
  <c r="H11665" i="1"/>
  <c r="I11665" i="1"/>
  <c r="K11665" i="1"/>
  <c r="J11666" i="1"/>
  <c r="J11667" i="1" s="1"/>
  <c r="L11666" i="1"/>
  <c r="M11666" i="1" s="1"/>
  <c r="M11667" i="1" s="1"/>
  <c r="B11667" i="1"/>
  <c r="H11667" i="1"/>
  <c r="I11667" i="1"/>
  <c r="K11667" i="1"/>
  <c r="J11668" i="1"/>
  <c r="J11669" i="1" s="1"/>
  <c r="L11668" i="1"/>
  <c r="M11668" i="1" s="1"/>
  <c r="M11669" i="1" s="1"/>
  <c r="B11669" i="1"/>
  <c r="H11669" i="1"/>
  <c r="I11669" i="1"/>
  <c r="K11669" i="1"/>
  <c r="J11670" i="1"/>
  <c r="J11671" i="1" s="1"/>
  <c r="L11670" i="1"/>
  <c r="M11670" i="1" s="1"/>
  <c r="M11671" i="1" s="1"/>
  <c r="B11671" i="1"/>
  <c r="H11671" i="1"/>
  <c r="I11671" i="1"/>
  <c r="K11671" i="1"/>
  <c r="J11672" i="1"/>
  <c r="J11673" i="1" s="1"/>
  <c r="L11672" i="1"/>
  <c r="M11672" i="1" s="1"/>
  <c r="M11673" i="1" s="1"/>
  <c r="B11673" i="1"/>
  <c r="H11673" i="1"/>
  <c r="I11673" i="1"/>
  <c r="K11673" i="1"/>
  <c r="J11674" i="1"/>
  <c r="J11675" i="1" s="1"/>
  <c r="L11674" i="1"/>
  <c r="M11674" i="1" s="1"/>
  <c r="M11675" i="1" s="1"/>
  <c r="B11675" i="1"/>
  <c r="H11675" i="1"/>
  <c r="I11675" i="1"/>
  <c r="K11675" i="1"/>
  <c r="J11676" i="1"/>
  <c r="J11677" i="1" s="1"/>
  <c r="L11676" i="1"/>
  <c r="B11677" i="1"/>
  <c r="H11677" i="1"/>
  <c r="I11677" i="1"/>
  <c r="K11677" i="1"/>
  <c r="J11678" i="1"/>
  <c r="J11679" i="1" s="1"/>
  <c r="L11678" i="1"/>
  <c r="M11678" i="1" s="1"/>
  <c r="M11679" i="1" s="1"/>
  <c r="B11679" i="1"/>
  <c r="H11679" i="1"/>
  <c r="I11679" i="1"/>
  <c r="K11679" i="1"/>
  <c r="J11680" i="1"/>
  <c r="J11681" i="1" s="1"/>
  <c r="L11680" i="1"/>
  <c r="M11680" i="1" s="1"/>
  <c r="M11681" i="1" s="1"/>
  <c r="B11681" i="1"/>
  <c r="H11681" i="1"/>
  <c r="I11681" i="1"/>
  <c r="K11681" i="1"/>
  <c r="J11682" i="1"/>
  <c r="J11683" i="1" s="1"/>
  <c r="L11682" i="1"/>
  <c r="M11682" i="1" s="1"/>
  <c r="M11683" i="1" s="1"/>
  <c r="B11683" i="1"/>
  <c r="H11683" i="1"/>
  <c r="I11683" i="1"/>
  <c r="K11683" i="1"/>
  <c r="J11684" i="1"/>
  <c r="J11685" i="1" s="1"/>
  <c r="L11684" i="1"/>
  <c r="M11684" i="1" s="1"/>
  <c r="M11685" i="1" s="1"/>
  <c r="B11685" i="1"/>
  <c r="H11685" i="1"/>
  <c r="I11685" i="1"/>
  <c r="K11685" i="1"/>
  <c r="J11686" i="1"/>
  <c r="J11687" i="1" s="1"/>
  <c r="L11686" i="1"/>
  <c r="M11686" i="1" s="1"/>
  <c r="M11687" i="1" s="1"/>
  <c r="B11687" i="1"/>
  <c r="H11687" i="1"/>
  <c r="I11687" i="1"/>
  <c r="K11687" i="1"/>
  <c r="J11688" i="1"/>
  <c r="J11689" i="1" s="1"/>
  <c r="L11688" i="1"/>
  <c r="B11689" i="1"/>
  <c r="H11689" i="1"/>
  <c r="I11689" i="1"/>
  <c r="K11689" i="1"/>
  <c r="J11690" i="1"/>
  <c r="J11691" i="1" s="1"/>
  <c r="L11690" i="1"/>
  <c r="M11690" i="1" s="1"/>
  <c r="M11691" i="1" s="1"/>
  <c r="B11691" i="1"/>
  <c r="H11691" i="1"/>
  <c r="I11691" i="1"/>
  <c r="K11691" i="1"/>
  <c r="J11692" i="1"/>
  <c r="J11693" i="1" s="1"/>
  <c r="L11692" i="1"/>
  <c r="M11692" i="1" s="1"/>
  <c r="M11693" i="1" s="1"/>
  <c r="B11693" i="1"/>
  <c r="H11693" i="1"/>
  <c r="I11693" i="1"/>
  <c r="K11693" i="1"/>
  <c r="J11694" i="1"/>
  <c r="J11695" i="1" s="1"/>
  <c r="L11694" i="1"/>
  <c r="M11694" i="1" s="1"/>
  <c r="M11695" i="1" s="1"/>
  <c r="B11695" i="1"/>
  <c r="H11695" i="1"/>
  <c r="I11695" i="1"/>
  <c r="K11695" i="1"/>
  <c r="J11696" i="1"/>
  <c r="J11697" i="1" s="1"/>
  <c r="L11696" i="1"/>
  <c r="M11696" i="1" s="1"/>
  <c r="M11697" i="1" s="1"/>
  <c r="B11697" i="1"/>
  <c r="H11697" i="1"/>
  <c r="I11697" i="1"/>
  <c r="K11697" i="1"/>
  <c r="J11698" i="1"/>
  <c r="J11699" i="1" s="1"/>
  <c r="L11698" i="1"/>
  <c r="M11698" i="1" s="1"/>
  <c r="M11699" i="1" s="1"/>
  <c r="B11699" i="1"/>
  <c r="H11699" i="1"/>
  <c r="I11699" i="1"/>
  <c r="K11699" i="1"/>
  <c r="J11700" i="1"/>
  <c r="J11701" i="1" s="1"/>
  <c r="L11700" i="1"/>
  <c r="B11701" i="1"/>
  <c r="H11701" i="1"/>
  <c r="I11701" i="1"/>
  <c r="K11701" i="1"/>
  <c r="J11702" i="1"/>
  <c r="J11703" i="1" s="1"/>
  <c r="L11702" i="1"/>
  <c r="M11702" i="1" s="1"/>
  <c r="M11703" i="1" s="1"/>
  <c r="B11703" i="1"/>
  <c r="H11703" i="1"/>
  <c r="I11703" i="1"/>
  <c r="K11703" i="1"/>
  <c r="J11704" i="1"/>
  <c r="J11705" i="1" s="1"/>
  <c r="L11704" i="1"/>
  <c r="M11704" i="1" s="1"/>
  <c r="M11705" i="1" s="1"/>
  <c r="B11705" i="1"/>
  <c r="H11705" i="1"/>
  <c r="I11705" i="1"/>
  <c r="K11705" i="1"/>
  <c r="J11706" i="1"/>
  <c r="J11707" i="1" s="1"/>
  <c r="L11706" i="1"/>
  <c r="M11706" i="1" s="1"/>
  <c r="M11707" i="1" s="1"/>
  <c r="B11707" i="1"/>
  <c r="H11707" i="1"/>
  <c r="I11707" i="1"/>
  <c r="K11707" i="1"/>
  <c r="J11708" i="1"/>
  <c r="J11709" i="1" s="1"/>
  <c r="L11708" i="1"/>
  <c r="M11708" i="1" s="1"/>
  <c r="M11709" i="1" s="1"/>
  <c r="B11709" i="1"/>
  <c r="H11709" i="1"/>
  <c r="I11709" i="1"/>
  <c r="K11709" i="1"/>
  <c r="J11710" i="1"/>
  <c r="J11711" i="1" s="1"/>
  <c r="L11710" i="1"/>
  <c r="M11710" i="1" s="1"/>
  <c r="M11711" i="1" s="1"/>
  <c r="B11711" i="1"/>
  <c r="H11711" i="1"/>
  <c r="I11711" i="1"/>
  <c r="K11711" i="1"/>
  <c r="J11712" i="1"/>
  <c r="J11713" i="1" s="1"/>
  <c r="L11712" i="1"/>
  <c r="B11713" i="1"/>
  <c r="H11713" i="1"/>
  <c r="I11713" i="1"/>
  <c r="K11713" i="1"/>
  <c r="J11714" i="1"/>
  <c r="J11715" i="1" s="1"/>
  <c r="L11714" i="1"/>
  <c r="M11714" i="1" s="1"/>
  <c r="M11715" i="1" s="1"/>
  <c r="B11715" i="1"/>
  <c r="H11715" i="1"/>
  <c r="I11715" i="1"/>
  <c r="K11715" i="1"/>
  <c r="J11716" i="1"/>
  <c r="J11717" i="1" s="1"/>
  <c r="L11716" i="1"/>
  <c r="M11716" i="1" s="1"/>
  <c r="M11717" i="1" s="1"/>
  <c r="B11717" i="1"/>
  <c r="H11717" i="1"/>
  <c r="I11717" i="1"/>
  <c r="K11717" i="1"/>
  <c r="J11718" i="1"/>
  <c r="J11719" i="1" s="1"/>
  <c r="L11718" i="1"/>
  <c r="M11718" i="1" s="1"/>
  <c r="M11719" i="1" s="1"/>
  <c r="B11719" i="1"/>
  <c r="H11719" i="1"/>
  <c r="I11719" i="1"/>
  <c r="K11719" i="1"/>
  <c r="J11720" i="1"/>
  <c r="J11721" i="1" s="1"/>
  <c r="L11720" i="1"/>
  <c r="M11720" i="1" s="1"/>
  <c r="M11721" i="1" s="1"/>
  <c r="B11721" i="1"/>
  <c r="H11721" i="1"/>
  <c r="I11721" i="1"/>
  <c r="K11721" i="1"/>
  <c r="J11722" i="1"/>
  <c r="J11723" i="1" s="1"/>
  <c r="L11722" i="1"/>
  <c r="M11722" i="1" s="1"/>
  <c r="M11723" i="1" s="1"/>
  <c r="B11723" i="1"/>
  <c r="H11723" i="1"/>
  <c r="I11723" i="1"/>
  <c r="K11723" i="1"/>
  <c r="J11724" i="1"/>
  <c r="J11725" i="1" s="1"/>
  <c r="L11724" i="1"/>
  <c r="B11725" i="1"/>
  <c r="H11725" i="1"/>
  <c r="I11725" i="1"/>
  <c r="K11725" i="1"/>
  <c r="J11726" i="1"/>
  <c r="J11727" i="1" s="1"/>
  <c r="L11726" i="1"/>
  <c r="M11726" i="1" s="1"/>
  <c r="M11727" i="1" s="1"/>
  <c r="B11727" i="1"/>
  <c r="H11727" i="1"/>
  <c r="I11727" i="1"/>
  <c r="K11727" i="1"/>
  <c r="J11728" i="1"/>
  <c r="J11729" i="1" s="1"/>
  <c r="L11728" i="1"/>
  <c r="M11728" i="1" s="1"/>
  <c r="M11729" i="1" s="1"/>
  <c r="B11729" i="1"/>
  <c r="H11729" i="1"/>
  <c r="I11729" i="1"/>
  <c r="K11729" i="1"/>
  <c r="J11730" i="1"/>
  <c r="J11731" i="1" s="1"/>
  <c r="L11730" i="1"/>
  <c r="M11730" i="1" s="1"/>
  <c r="M11731" i="1" s="1"/>
  <c r="B11731" i="1"/>
  <c r="H11731" i="1"/>
  <c r="I11731" i="1"/>
  <c r="K11731" i="1"/>
  <c r="J11732" i="1"/>
  <c r="J11733" i="1" s="1"/>
  <c r="L11732" i="1"/>
  <c r="M11732" i="1" s="1"/>
  <c r="M11733" i="1" s="1"/>
  <c r="B11733" i="1"/>
  <c r="H11733" i="1"/>
  <c r="I11733" i="1"/>
  <c r="K11733" i="1"/>
  <c r="J11734" i="1"/>
  <c r="J11735" i="1" s="1"/>
  <c r="L11734" i="1"/>
  <c r="M11734" i="1" s="1"/>
  <c r="M11735" i="1" s="1"/>
  <c r="B11735" i="1"/>
  <c r="H11735" i="1"/>
  <c r="I11735" i="1"/>
  <c r="K11735" i="1"/>
  <c r="J11736" i="1"/>
  <c r="J11737" i="1" s="1"/>
  <c r="L11736" i="1"/>
  <c r="B11737" i="1"/>
  <c r="H11737" i="1"/>
  <c r="I11737" i="1"/>
  <c r="K11737" i="1"/>
  <c r="J11738" i="1"/>
  <c r="J11739" i="1" s="1"/>
  <c r="L11738" i="1"/>
  <c r="M11738" i="1" s="1"/>
  <c r="M11739" i="1" s="1"/>
  <c r="B11739" i="1"/>
  <c r="H11739" i="1"/>
  <c r="I11739" i="1"/>
  <c r="K11739" i="1"/>
  <c r="J11740" i="1"/>
  <c r="J11741" i="1" s="1"/>
  <c r="L11740" i="1"/>
  <c r="M11740" i="1" s="1"/>
  <c r="M11741" i="1" s="1"/>
  <c r="B11741" i="1"/>
  <c r="H11741" i="1"/>
  <c r="I11741" i="1"/>
  <c r="K11741" i="1"/>
  <c r="J11742" i="1"/>
  <c r="J11743" i="1" s="1"/>
  <c r="L11742" i="1"/>
  <c r="M11742" i="1" s="1"/>
  <c r="M11743" i="1" s="1"/>
  <c r="B11743" i="1"/>
  <c r="H11743" i="1"/>
  <c r="I11743" i="1"/>
  <c r="K11743" i="1"/>
  <c r="J11744" i="1"/>
  <c r="J11745" i="1" s="1"/>
  <c r="L11744" i="1"/>
  <c r="M11744" i="1" s="1"/>
  <c r="M11745" i="1" s="1"/>
  <c r="B11745" i="1"/>
  <c r="H11745" i="1"/>
  <c r="I11745" i="1"/>
  <c r="K11745" i="1"/>
  <c r="J11746" i="1"/>
  <c r="J11747" i="1" s="1"/>
  <c r="L11746" i="1"/>
  <c r="M11746" i="1" s="1"/>
  <c r="M11747" i="1" s="1"/>
  <c r="B11747" i="1"/>
  <c r="H11747" i="1"/>
  <c r="I11747" i="1"/>
  <c r="K11747" i="1"/>
  <c r="J11748" i="1"/>
  <c r="J11749" i="1" s="1"/>
  <c r="L11748" i="1"/>
  <c r="B11749" i="1"/>
  <c r="H11749" i="1"/>
  <c r="I11749" i="1"/>
  <c r="K11749" i="1"/>
  <c r="J11750" i="1"/>
  <c r="J11751" i="1" s="1"/>
  <c r="L11750" i="1"/>
  <c r="M11750" i="1" s="1"/>
  <c r="M11751" i="1" s="1"/>
  <c r="B11751" i="1"/>
  <c r="H11751" i="1"/>
  <c r="I11751" i="1"/>
  <c r="K11751" i="1"/>
  <c r="J11752" i="1"/>
  <c r="J11753" i="1" s="1"/>
  <c r="L11752" i="1"/>
  <c r="M11752" i="1" s="1"/>
  <c r="M11753" i="1" s="1"/>
  <c r="B11753" i="1"/>
  <c r="H11753" i="1"/>
  <c r="I11753" i="1"/>
  <c r="K11753" i="1"/>
  <c r="J11754" i="1"/>
  <c r="J11755" i="1" s="1"/>
  <c r="L11754" i="1"/>
  <c r="M11754" i="1" s="1"/>
  <c r="M11755" i="1" s="1"/>
  <c r="B11755" i="1"/>
  <c r="H11755" i="1"/>
  <c r="I11755" i="1"/>
  <c r="K11755" i="1"/>
  <c r="J11756" i="1"/>
  <c r="J11757" i="1" s="1"/>
  <c r="L11756" i="1"/>
  <c r="M11756" i="1" s="1"/>
  <c r="M11757" i="1" s="1"/>
  <c r="B11757" i="1"/>
  <c r="H11757" i="1"/>
  <c r="I11757" i="1"/>
  <c r="K11757" i="1"/>
  <c r="J11758" i="1"/>
  <c r="J11759" i="1" s="1"/>
  <c r="L11758" i="1"/>
  <c r="M11758" i="1" s="1"/>
  <c r="M11759" i="1" s="1"/>
  <c r="B11759" i="1"/>
  <c r="H11759" i="1"/>
  <c r="I11759" i="1"/>
  <c r="K11759" i="1"/>
  <c r="J11760" i="1"/>
  <c r="J11761" i="1" s="1"/>
  <c r="L11760" i="1"/>
  <c r="B11761" i="1"/>
  <c r="H11761" i="1"/>
  <c r="I11761" i="1"/>
  <c r="K11761" i="1"/>
  <c r="J11762" i="1"/>
  <c r="J11763" i="1" s="1"/>
  <c r="L11762" i="1"/>
  <c r="M11762" i="1" s="1"/>
  <c r="M11763" i="1" s="1"/>
  <c r="B11763" i="1"/>
  <c r="H11763" i="1"/>
  <c r="I11763" i="1"/>
  <c r="K11763" i="1"/>
  <c r="J11764" i="1"/>
  <c r="J11765" i="1" s="1"/>
  <c r="L11764" i="1"/>
  <c r="M11764" i="1" s="1"/>
  <c r="M11765" i="1" s="1"/>
  <c r="B11765" i="1"/>
  <c r="H11765" i="1"/>
  <c r="I11765" i="1"/>
  <c r="K11765" i="1"/>
  <c r="J11766" i="1"/>
  <c r="J11767" i="1" s="1"/>
  <c r="L11766" i="1"/>
  <c r="M11766" i="1" s="1"/>
  <c r="M11767" i="1" s="1"/>
  <c r="B11767" i="1"/>
  <c r="H11767" i="1"/>
  <c r="I11767" i="1"/>
  <c r="K11767" i="1"/>
  <c r="J11768" i="1"/>
  <c r="J11769" i="1" s="1"/>
  <c r="L11768" i="1"/>
  <c r="M11768" i="1" s="1"/>
  <c r="M11769" i="1" s="1"/>
  <c r="B11769" i="1"/>
  <c r="H11769" i="1"/>
  <c r="I11769" i="1"/>
  <c r="K11769" i="1"/>
  <c r="J11770" i="1"/>
  <c r="J11771" i="1" s="1"/>
  <c r="L11770" i="1"/>
  <c r="M11770" i="1" s="1"/>
  <c r="M11771" i="1" s="1"/>
  <c r="B11771" i="1"/>
  <c r="H11771" i="1"/>
  <c r="I11771" i="1"/>
  <c r="K11771" i="1"/>
  <c r="J11772" i="1"/>
  <c r="J11773" i="1" s="1"/>
  <c r="L11772" i="1"/>
  <c r="B11773" i="1"/>
  <c r="H11773" i="1"/>
  <c r="I11773" i="1"/>
  <c r="K11773" i="1"/>
  <c r="J11774" i="1"/>
  <c r="J11775" i="1" s="1"/>
  <c r="L11774" i="1"/>
  <c r="M11774" i="1" s="1"/>
  <c r="M11775" i="1" s="1"/>
  <c r="B11775" i="1"/>
  <c r="H11775" i="1"/>
  <c r="I11775" i="1"/>
  <c r="K11775" i="1"/>
  <c r="J11776" i="1"/>
  <c r="J11777" i="1" s="1"/>
  <c r="L11776" i="1"/>
  <c r="M11776" i="1" s="1"/>
  <c r="M11777" i="1" s="1"/>
  <c r="B11777" i="1"/>
  <c r="H11777" i="1"/>
  <c r="I11777" i="1"/>
  <c r="K11777" i="1"/>
  <c r="J11778" i="1"/>
  <c r="J11779" i="1" s="1"/>
  <c r="L11778" i="1"/>
  <c r="M11778" i="1" s="1"/>
  <c r="M11779" i="1" s="1"/>
  <c r="B11779" i="1"/>
  <c r="H11779" i="1"/>
  <c r="I11779" i="1"/>
  <c r="K11779" i="1"/>
  <c r="J11780" i="1"/>
  <c r="J11781" i="1" s="1"/>
  <c r="L11780" i="1"/>
  <c r="M11780" i="1" s="1"/>
  <c r="M11781" i="1" s="1"/>
  <c r="B11781" i="1"/>
  <c r="H11781" i="1"/>
  <c r="I11781" i="1"/>
  <c r="K11781" i="1"/>
  <c r="J11782" i="1"/>
  <c r="J11783" i="1" s="1"/>
  <c r="L11782" i="1"/>
  <c r="M11782" i="1" s="1"/>
  <c r="M11783" i="1" s="1"/>
  <c r="B11783" i="1"/>
  <c r="H11783" i="1"/>
  <c r="I11783" i="1"/>
  <c r="K11783" i="1"/>
  <c r="J11784" i="1"/>
  <c r="J11785" i="1" s="1"/>
  <c r="L11784" i="1"/>
  <c r="B11785" i="1"/>
  <c r="H11785" i="1"/>
  <c r="I11785" i="1"/>
  <c r="K11785" i="1"/>
  <c r="J11786" i="1"/>
  <c r="J11787" i="1" s="1"/>
  <c r="L11786" i="1"/>
  <c r="M11786" i="1" s="1"/>
  <c r="M11787" i="1" s="1"/>
  <c r="B11787" i="1"/>
  <c r="H11787" i="1"/>
  <c r="I11787" i="1"/>
  <c r="K11787" i="1"/>
  <c r="J11788" i="1"/>
  <c r="J11789" i="1" s="1"/>
  <c r="L11788" i="1"/>
  <c r="M11788" i="1" s="1"/>
  <c r="M11789" i="1" s="1"/>
  <c r="B11789" i="1"/>
  <c r="H11789" i="1"/>
  <c r="I11789" i="1"/>
  <c r="K11789" i="1"/>
  <c r="J11790" i="1"/>
  <c r="J11791" i="1" s="1"/>
  <c r="L11790" i="1"/>
  <c r="M11790" i="1" s="1"/>
  <c r="M11791" i="1" s="1"/>
  <c r="B11791" i="1"/>
  <c r="H11791" i="1"/>
  <c r="I11791" i="1"/>
  <c r="K11791" i="1"/>
  <c r="J11792" i="1"/>
  <c r="J11793" i="1" s="1"/>
  <c r="L11792" i="1"/>
  <c r="M11792" i="1" s="1"/>
  <c r="M11793" i="1" s="1"/>
  <c r="B11793" i="1"/>
  <c r="H11793" i="1"/>
  <c r="I11793" i="1"/>
  <c r="K11793" i="1"/>
  <c r="J11794" i="1"/>
  <c r="J11795" i="1" s="1"/>
  <c r="L11794" i="1"/>
  <c r="M11794" i="1" s="1"/>
  <c r="M11795" i="1" s="1"/>
  <c r="B11795" i="1"/>
  <c r="H11795" i="1"/>
  <c r="I11795" i="1"/>
  <c r="K11795" i="1"/>
  <c r="J11796" i="1"/>
  <c r="J11797" i="1" s="1"/>
  <c r="L11796" i="1"/>
  <c r="B11797" i="1"/>
  <c r="H11797" i="1"/>
  <c r="I11797" i="1"/>
  <c r="K11797" i="1"/>
  <c r="J11798" i="1"/>
  <c r="J11799" i="1" s="1"/>
  <c r="L11798" i="1"/>
  <c r="M11798" i="1" s="1"/>
  <c r="M11799" i="1" s="1"/>
  <c r="B11799" i="1"/>
  <c r="H11799" i="1"/>
  <c r="I11799" i="1"/>
  <c r="K11799" i="1"/>
  <c r="J11800" i="1"/>
  <c r="J11801" i="1" s="1"/>
  <c r="L11800" i="1"/>
  <c r="M11800" i="1" s="1"/>
  <c r="M11801" i="1" s="1"/>
  <c r="B11801" i="1"/>
  <c r="H11801" i="1"/>
  <c r="I11801" i="1"/>
  <c r="K11801" i="1"/>
  <c r="J11802" i="1"/>
  <c r="J11803" i="1" s="1"/>
  <c r="L11802" i="1"/>
  <c r="M11802" i="1" s="1"/>
  <c r="M11803" i="1" s="1"/>
  <c r="B11803" i="1"/>
  <c r="H11803" i="1"/>
  <c r="I11803" i="1"/>
  <c r="K11803" i="1"/>
  <c r="J11804" i="1"/>
  <c r="J11805" i="1" s="1"/>
  <c r="L11804" i="1"/>
  <c r="M11804" i="1" s="1"/>
  <c r="M11805" i="1" s="1"/>
  <c r="B11805" i="1"/>
  <c r="H11805" i="1"/>
  <c r="I11805" i="1"/>
  <c r="K11805" i="1"/>
  <c r="J11806" i="1"/>
  <c r="J11807" i="1" s="1"/>
  <c r="L11806" i="1"/>
  <c r="M11806" i="1" s="1"/>
  <c r="M11807" i="1" s="1"/>
  <c r="B11807" i="1"/>
  <c r="H11807" i="1"/>
  <c r="I11807" i="1"/>
  <c r="K11807" i="1"/>
  <c r="J11808" i="1"/>
  <c r="J11809" i="1" s="1"/>
  <c r="L11808" i="1"/>
  <c r="B11809" i="1"/>
  <c r="H11809" i="1"/>
  <c r="I11809" i="1"/>
  <c r="K11809" i="1"/>
  <c r="J11810" i="1"/>
  <c r="J11811" i="1" s="1"/>
  <c r="L11810" i="1"/>
  <c r="M11810" i="1" s="1"/>
  <c r="M11811" i="1" s="1"/>
  <c r="B11811" i="1"/>
  <c r="H11811" i="1"/>
  <c r="I11811" i="1"/>
  <c r="K11811" i="1"/>
  <c r="J11812" i="1"/>
  <c r="J11813" i="1" s="1"/>
  <c r="L11812" i="1"/>
  <c r="M11812" i="1" s="1"/>
  <c r="M11813" i="1" s="1"/>
  <c r="B11813" i="1"/>
  <c r="H11813" i="1"/>
  <c r="I11813" i="1"/>
  <c r="K11813" i="1"/>
  <c r="J11814" i="1"/>
  <c r="J11815" i="1" s="1"/>
  <c r="L11814" i="1"/>
  <c r="M11814" i="1" s="1"/>
  <c r="M11815" i="1" s="1"/>
  <c r="B11815" i="1"/>
  <c r="H11815" i="1"/>
  <c r="I11815" i="1"/>
  <c r="K11815" i="1"/>
  <c r="J11816" i="1"/>
  <c r="J11817" i="1" s="1"/>
  <c r="L11816" i="1"/>
  <c r="M11816" i="1" s="1"/>
  <c r="M11817" i="1" s="1"/>
  <c r="B11817" i="1"/>
  <c r="H11817" i="1"/>
  <c r="I11817" i="1"/>
  <c r="K11817" i="1"/>
  <c r="J11818" i="1"/>
  <c r="J11819" i="1" s="1"/>
  <c r="L11818" i="1"/>
  <c r="M11818" i="1" s="1"/>
  <c r="M11819" i="1" s="1"/>
  <c r="B11819" i="1"/>
  <c r="H11819" i="1"/>
  <c r="I11819" i="1"/>
  <c r="K11819" i="1"/>
  <c r="J11820" i="1"/>
  <c r="J11821" i="1" s="1"/>
  <c r="L11820" i="1"/>
  <c r="B11821" i="1"/>
  <c r="H11821" i="1"/>
  <c r="I11821" i="1"/>
  <c r="K11821" i="1"/>
  <c r="J11822" i="1"/>
  <c r="J11823" i="1" s="1"/>
  <c r="L11822" i="1"/>
  <c r="M11822" i="1" s="1"/>
  <c r="M11823" i="1" s="1"/>
  <c r="B11823" i="1"/>
  <c r="H11823" i="1"/>
  <c r="I11823" i="1"/>
  <c r="K11823" i="1"/>
  <c r="J11824" i="1"/>
  <c r="J11825" i="1" s="1"/>
  <c r="L11824" i="1"/>
  <c r="M11824" i="1" s="1"/>
  <c r="M11825" i="1" s="1"/>
  <c r="B11825" i="1"/>
  <c r="H11825" i="1"/>
  <c r="I11825" i="1"/>
  <c r="K11825" i="1"/>
  <c r="J11826" i="1"/>
  <c r="J11827" i="1" s="1"/>
  <c r="L11826" i="1"/>
  <c r="M11826" i="1" s="1"/>
  <c r="M11827" i="1" s="1"/>
  <c r="B11827" i="1"/>
  <c r="H11827" i="1"/>
  <c r="I11827" i="1"/>
  <c r="K11827" i="1"/>
  <c r="J11828" i="1"/>
  <c r="J11829" i="1" s="1"/>
  <c r="L11828" i="1"/>
  <c r="M11828" i="1" s="1"/>
  <c r="M11829" i="1" s="1"/>
  <c r="B11829" i="1"/>
  <c r="H11829" i="1"/>
  <c r="I11829" i="1"/>
  <c r="K11829" i="1"/>
  <c r="J11830" i="1"/>
  <c r="J11831" i="1" s="1"/>
  <c r="L11830" i="1"/>
  <c r="M11830" i="1" s="1"/>
  <c r="M11831" i="1" s="1"/>
  <c r="B11831" i="1"/>
  <c r="H11831" i="1"/>
  <c r="I11831" i="1"/>
  <c r="K11831" i="1"/>
  <c r="J11832" i="1"/>
  <c r="J11833" i="1" s="1"/>
  <c r="L11832" i="1"/>
  <c r="B11833" i="1"/>
  <c r="H11833" i="1"/>
  <c r="I11833" i="1"/>
  <c r="K11833" i="1"/>
  <c r="J11834" i="1"/>
  <c r="J11835" i="1" s="1"/>
  <c r="L11834" i="1"/>
  <c r="M11834" i="1" s="1"/>
  <c r="M11835" i="1" s="1"/>
  <c r="B11835" i="1"/>
  <c r="H11835" i="1"/>
  <c r="I11835" i="1"/>
  <c r="K11835" i="1"/>
  <c r="J11836" i="1"/>
  <c r="J11837" i="1" s="1"/>
  <c r="L11836" i="1"/>
  <c r="M11836" i="1" s="1"/>
  <c r="M11837" i="1" s="1"/>
  <c r="B11837" i="1"/>
  <c r="H11837" i="1"/>
  <c r="I11837" i="1"/>
  <c r="K11837" i="1"/>
  <c r="J11838" i="1"/>
  <c r="J11839" i="1" s="1"/>
  <c r="L11838" i="1"/>
  <c r="M11838" i="1" s="1"/>
  <c r="M11839" i="1" s="1"/>
  <c r="B11839" i="1"/>
  <c r="H11839" i="1"/>
  <c r="I11839" i="1"/>
  <c r="K11839" i="1"/>
  <c r="J11840" i="1"/>
  <c r="J11841" i="1" s="1"/>
  <c r="L11840" i="1"/>
  <c r="M11840" i="1" s="1"/>
  <c r="M11841" i="1" s="1"/>
  <c r="B11841" i="1"/>
  <c r="H11841" i="1"/>
  <c r="I11841" i="1"/>
  <c r="K11841" i="1"/>
  <c r="J11842" i="1"/>
  <c r="J11843" i="1" s="1"/>
  <c r="L11842" i="1"/>
  <c r="M11842" i="1" s="1"/>
  <c r="M11843" i="1" s="1"/>
  <c r="B11843" i="1"/>
  <c r="H11843" i="1"/>
  <c r="I11843" i="1"/>
  <c r="K11843" i="1"/>
  <c r="J11844" i="1"/>
  <c r="J11845" i="1" s="1"/>
  <c r="L11844" i="1"/>
  <c r="B11845" i="1"/>
  <c r="H11845" i="1"/>
  <c r="I11845" i="1"/>
  <c r="K11845" i="1"/>
  <c r="J11846" i="1"/>
  <c r="J11847" i="1" s="1"/>
  <c r="L11846" i="1"/>
  <c r="M11846" i="1" s="1"/>
  <c r="M11847" i="1" s="1"/>
  <c r="B11847" i="1"/>
  <c r="H11847" i="1"/>
  <c r="I11847" i="1"/>
  <c r="K11847" i="1"/>
  <c r="J11848" i="1"/>
  <c r="J11849" i="1" s="1"/>
  <c r="L11848" i="1"/>
  <c r="M11848" i="1" s="1"/>
  <c r="M11849" i="1" s="1"/>
  <c r="B11849" i="1"/>
  <c r="H11849" i="1"/>
  <c r="I11849" i="1"/>
  <c r="K11849" i="1"/>
  <c r="J11850" i="1"/>
  <c r="J11851" i="1" s="1"/>
  <c r="L11850" i="1"/>
  <c r="M11850" i="1" s="1"/>
  <c r="M11851" i="1" s="1"/>
  <c r="B11851" i="1"/>
  <c r="H11851" i="1"/>
  <c r="I11851" i="1"/>
  <c r="K11851" i="1"/>
  <c r="J11852" i="1"/>
  <c r="J11853" i="1" s="1"/>
  <c r="L11852" i="1"/>
  <c r="M11852" i="1" s="1"/>
  <c r="M11853" i="1" s="1"/>
  <c r="B11853" i="1"/>
  <c r="H11853" i="1"/>
  <c r="I11853" i="1"/>
  <c r="K11853" i="1"/>
  <c r="J11854" i="1"/>
  <c r="J11855" i="1" s="1"/>
  <c r="L11854" i="1"/>
  <c r="M11854" i="1" s="1"/>
  <c r="M11855" i="1" s="1"/>
  <c r="B11855" i="1"/>
  <c r="H11855" i="1"/>
  <c r="I11855" i="1"/>
  <c r="K11855" i="1"/>
  <c r="J11856" i="1"/>
  <c r="J11857" i="1" s="1"/>
  <c r="L11856" i="1"/>
  <c r="B11857" i="1"/>
  <c r="H11857" i="1"/>
  <c r="I11857" i="1"/>
  <c r="K11857" i="1"/>
  <c r="J11858" i="1"/>
  <c r="J11859" i="1" s="1"/>
  <c r="L11858" i="1"/>
  <c r="M11858" i="1" s="1"/>
  <c r="M11859" i="1" s="1"/>
  <c r="B11859" i="1"/>
  <c r="H11859" i="1"/>
  <c r="I11859" i="1"/>
  <c r="K11859" i="1"/>
  <c r="J11860" i="1"/>
  <c r="J11861" i="1" s="1"/>
  <c r="L11860" i="1"/>
  <c r="M11860" i="1" s="1"/>
  <c r="M11861" i="1" s="1"/>
  <c r="B11861" i="1"/>
  <c r="H11861" i="1"/>
  <c r="I11861" i="1"/>
  <c r="K11861" i="1"/>
  <c r="J11862" i="1"/>
  <c r="J11863" i="1" s="1"/>
  <c r="L11862" i="1"/>
  <c r="M11862" i="1" s="1"/>
  <c r="M11863" i="1" s="1"/>
  <c r="B11863" i="1"/>
  <c r="H11863" i="1"/>
  <c r="I11863" i="1"/>
  <c r="K11863" i="1"/>
  <c r="J11864" i="1"/>
  <c r="J11865" i="1" s="1"/>
  <c r="L11864" i="1"/>
  <c r="M11864" i="1" s="1"/>
  <c r="M11865" i="1" s="1"/>
  <c r="B11865" i="1"/>
  <c r="H11865" i="1"/>
  <c r="I11865" i="1"/>
  <c r="K11865" i="1"/>
  <c r="J11866" i="1"/>
  <c r="J11867" i="1" s="1"/>
  <c r="L11866" i="1"/>
  <c r="M11866" i="1" s="1"/>
  <c r="M11867" i="1" s="1"/>
  <c r="B11867" i="1"/>
  <c r="H11867" i="1"/>
  <c r="I11867" i="1"/>
  <c r="K11867" i="1"/>
  <c r="J11868" i="1"/>
  <c r="J11869" i="1" s="1"/>
  <c r="L11868" i="1"/>
  <c r="B11869" i="1"/>
  <c r="H11869" i="1"/>
  <c r="I11869" i="1"/>
  <c r="K11869" i="1"/>
  <c r="J11870" i="1"/>
  <c r="J11871" i="1" s="1"/>
  <c r="L11870" i="1"/>
  <c r="M11870" i="1" s="1"/>
  <c r="M11871" i="1" s="1"/>
  <c r="B11871" i="1"/>
  <c r="H11871" i="1"/>
  <c r="I11871" i="1"/>
  <c r="K11871" i="1"/>
  <c r="J11872" i="1"/>
  <c r="J11873" i="1" s="1"/>
  <c r="L11872" i="1"/>
  <c r="M11872" i="1" s="1"/>
  <c r="M11873" i="1" s="1"/>
  <c r="B11873" i="1"/>
  <c r="H11873" i="1"/>
  <c r="I11873" i="1"/>
  <c r="K11873" i="1"/>
  <c r="J11874" i="1"/>
  <c r="J11875" i="1" s="1"/>
  <c r="L11874" i="1"/>
  <c r="M11874" i="1" s="1"/>
  <c r="M11875" i="1" s="1"/>
  <c r="B11875" i="1"/>
  <c r="H11875" i="1"/>
  <c r="I11875" i="1"/>
  <c r="K11875" i="1"/>
  <c r="J11876" i="1"/>
  <c r="J11877" i="1" s="1"/>
  <c r="L11876" i="1"/>
  <c r="M11876" i="1" s="1"/>
  <c r="M11877" i="1" s="1"/>
  <c r="B11877" i="1"/>
  <c r="H11877" i="1"/>
  <c r="I11877" i="1"/>
  <c r="K11877" i="1"/>
  <c r="J11878" i="1"/>
  <c r="J11879" i="1" s="1"/>
  <c r="L11878" i="1"/>
  <c r="M11878" i="1" s="1"/>
  <c r="M11879" i="1" s="1"/>
  <c r="B11879" i="1"/>
  <c r="H11879" i="1"/>
  <c r="I11879" i="1"/>
  <c r="K11879" i="1"/>
  <c r="J11880" i="1"/>
  <c r="J11881" i="1" s="1"/>
  <c r="L11880" i="1"/>
  <c r="B11881" i="1"/>
  <c r="H11881" i="1"/>
  <c r="I11881" i="1"/>
  <c r="K11881" i="1"/>
  <c r="J11882" i="1"/>
  <c r="J11883" i="1" s="1"/>
  <c r="L11882" i="1"/>
  <c r="M11882" i="1" s="1"/>
  <c r="M11883" i="1" s="1"/>
  <c r="B11883" i="1"/>
  <c r="H11883" i="1"/>
  <c r="I11883" i="1"/>
  <c r="K11883" i="1"/>
  <c r="J11884" i="1"/>
  <c r="J11885" i="1" s="1"/>
  <c r="L11884" i="1"/>
  <c r="M11884" i="1" s="1"/>
  <c r="M11885" i="1" s="1"/>
  <c r="B11885" i="1"/>
  <c r="H11885" i="1"/>
  <c r="I11885" i="1"/>
  <c r="K11885" i="1"/>
  <c r="J11886" i="1"/>
  <c r="J11887" i="1" s="1"/>
  <c r="L11886" i="1"/>
  <c r="M11886" i="1" s="1"/>
  <c r="M11887" i="1" s="1"/>
  <c r="B11887" i="1"/>
  <c r="H11887" i="1"/>
  <c r="I11887" i="1"/>
  <c r="K11887" i="1"/>
  <c r="J11888" i="1"/>
  <c r="J11889" i="1" s="1"/>
  <c r="L11888" i="1"/>
  <c r="M11888" i="1" s="1"/>
  <c r="M11889" i="1" s="1"/>
  <c r="B11889" i="1"/>
  <c r="H11889" i="1"/>
  <c r="I11889" i="1"/>
  <c r="K11889" i="1"/>
  <c r="J11890" i="1"/>
  <c r="J11891" i="1" s="1"/>
  <c r="L11890" i="1"/>
  <c r="M11890" i="1" s="1"/>
  <c r="M11891" i="1" s="1"/>
  <c r="B11891" i="1"/>
  <c r="H11891" i="1"/>
  <c r="I11891" i="1"/>
  <c r="K11891" i="1"/>
  <c r="J11892" i="1"/>
  <c r="J11893" i="1" s="1"/>
  <c r="L11892" i="1"/>
  <c r="B11893" i="1"/>
  <c r="H11893" i="1"/>
  <c r="I11893" i="1"/>
  <c r="K11893" i="1"/>
  <c r="J11894" i="1"/>
  <c r="J11895" i="1" s="1"/>
  <c r="L11894" i="1"/>
  <c r="M11894" i="1" s="1"/>
  <c r="M11895" i="1" s="1"/>
  <c r="B11895" i="1"/>
  <c r="H11895" i="1"/>
  <c r="I11895" i="1"/>
  <c r="K11895" i="1"/>
  <c r="J11896" i="1"/>
  <c r="J11897" i="1" s="1"/>
  <c r="L11896" i="1"/>
  <c r="M11896" i="1" s="1"/>
  <c r="M11897" i="1" s="1"/>
  <c r="B11897" i="1"/>
  <c r="H11897" i="1"/>
  <c r="I11897" i="1"/>
  <c r="K11897" i="1"/>
  <c r="J11898" i="1"/>
  <c r="J11899" i="1" s="1"/>
  <c r="L11898" i="1"/>
  <c r="M11898" i="1" s="1"/>
  <c r="M11899" i="1" s="1"/>
  <c r="B11899" i="1"/>
  <c r="H11899" i="1"/>
  <c r="I11899" i="1"/>
  <c r="K11899" i="1"/>
  <c r="J11900" i="1"/>
  <c r="J11901" i="1" s="1"/>
  <c r="L11900" i="1"/>
  <c r="M11900" i="1" s="1"/>
  <c r="M11901" i="1" s="1"/>
  <c r="B11901" i="1"/>
  <c r="H11901" i="1"/>
  <c r="I11901" i="1"/>
  <c r="K11901" i="1"/>
  <c r="J11902" i="1"/>
  <c r="J11903" i="1" s="1"/>
  <c r="L11902" i="1"/>
  <c r="M11902" i="1" s="1"/>
  <c r="M11903" i="1" s="1"/>
  <c r="B11903" i="1"/>
  <c r="H11903" i="1"/>
  <c r="I11903" i="1"/>
  <c r="K11903" i="1"/>
  <c r="J11904" i="1"/>
  <c r="J11905" i="1" s="1"/>
  <c r="L11904" i="1"/>
  <c r="B11905" i="1"/>
  <c r="H11905" i="1"/>
  <c r="I11905" i="1"/>
  <c r="K11905" i="1"/>
  <c r="J11906" i="1"/>
  <c r="J11907" i="1" s="1"/>
  <c r="L11906" i="1"/>
  <c r="M11906" i="1" s="1"/>
  <c r="M11907" i="1" s="1"/>
  <c r="B11907" i="1"/>
  <c r="H11907" i="1"/>
  <c r="I11907" i="1"/>
  <c r="K11907" i="1"/>
  <c r="J11908" i="1"/>
  <c r="J11909" i="1" s="1"/>
  <c r="L11908" i="1"/>
  <c r="M11908" i="1" s="1"/>
  <c r="M11909" i="1" s="1"/>
  <c r="B11909" i="1"/>
  <c r="H11909" i="1"/>
  <c r="I11909" i="1"/>
  <c r="K11909" i="1"/>
  <c r="J11910" i="1"/>
  <c r="J11911" i="1" s="1"/>
  <c r="L11910" i="1"/>
  <c r="M11910" i="1" s="1"/>
  <c r="M11911" i="1" s="1"/>
  <c r="B11911" i="1"/>
  <c r="H11911" i="1"/>
  <c r="I11911" i="1"/>
  <c r="K11911" i="1"/>
  <c r="J11912" i="1"/>
  <c r="J11913" i="1" s="1"/>
  <c r="L11912" i="1"/>
  <c r="M11912" i="1" s="1"/>
  <c r="M11913" i="1" s="1"/>
  <c r="B11913" i="1"/>
  <c r="H11913" i="1"/>
  <c r="I11913" i="1"/>
  <c r="K11913" i="1"/>
  <c r="J11914" i="1"/>
  <c r="J11915" i="1" s="1"/>
  <c r="L11914" i="1"/>
  <c r="M11914" i="1" s="1"/>
  <c r="M11915" i="1" s="1"/>
  <c r="B11915" i="1"/>
  <c r="H11915" i="1"/>
  <c r="I11915" i="1"/>
  <c r="K11915" i="1"/>
  <c r="J11916" i="1"/>
  <c r="J11917" i="1" s="1"/>
  <c r="L11916" i="1"/>
  <c r="B11917" i="1"/>
  <c r="H11917" i="1"/>
  <c r="I11917" i="1"/>
  <c r="K11917" i="1"/>
  <c r="J11918" i="1"/>
  <c r="J11919" i="1" s="1"/>
  <c r="L11918" i="1"/>
  <c r="M11918" i="1" s="1"/>
  <c r="M11919" i="1" s="1"/>
  <c r="B11919" i="1"/>
  <c r="H11919" i="1"/>
  <c r="I11919" i="1"/>
  <c r="K11919" i="1"/>
  <c r="J11920" i="1"/>
  <c r="J11921" i="1" s="1"/>
  <c r="L11920" i="1"/>
  <c r="M11920" i="1" s="1"/>
  <c r="M11921" i="1" s="1"/>
  <c r="B11921" i="1"/>
  <c r="H11921" i="1"/>
  <c r="I11921" i="1"/>
  <c r="K11921" i="1"/>
  <c r="J11922" i="1"/>
  <c r="J11923" i="1" s="1"/>
  <c r="L11922" i="1"/>
  <c r="M11922" i="1" s="1"/>
  <c r="M11923" i="1" s="1"/>
  <c r="B11923" i="1"/>
  <c r="H11923" i="1"/>
  <c r="I11923" i="1"/>
  <c r="K11923" i="1"/>
  <c r="J11924" i="1"/>
  <c r="J11925" i="1" s="1"/>
  <c r="L11924" i="1"/>
  <c r="M11924" i="1" s="1"/>
  <c r="M11925" i="1" s="1"/>
  <c r="B11925" i="1"/>
  <c r="H11925" i="1"/>
  <c r="I11925" i="1"/>
  <c r="K11925" i="1"/>
  <c r="J11926" i="1"/>
  <c r="J11927" i="1" s="1"/>
  <c r="L11926" i="1"/>
  <c r="M11926" i="1" s="1"/>
  <c r="M11927" i="1" s="1"/>
  <c r="B11927" i="1"/>
  <c r="H11927" i="1"/>
  <c r="I11927" i="1"/>
  <c r="K11927" i="1"/>
  <c r="J11928" i="1"/>
  <c r="J11929" i="1" s="1"/>
  <c r="L11928" i="1"/>
  <c r="B11929" i="1"/>
  <c r="H11929" i="1"/>
  <c r="I11929" i="1"/>
  <c r="K11929" i="1"/>
  <c r="J11930" i="1"/>
  <c r="J11931" i="1" s="1"/>
  <c r="L11930" i="1"/>
  <c r="M11930" i="1" s="1"/>
  <c r="M11931" i="1" s="1"/>
  <c r="B11931" i="1"/>
  <c r="H11931" i="1"/>
  <c r="I11931" i="1"/>
  <c r="K11931" i="1"/>
  <c r="J11932" i="1"/>
  <c r="J11933" i="1" s="1"/>
  <c r="L11932" i="1"/>
  <c r="M11932" i="1" s="1"/>
  <c r="M11933" i="1" s="1"/>
  <c r="B11933" i="1"/>
  <c r="H11933" i="1"/>
  <c r="I11933" i="1"/>
  <c r="K11933" i="1"/>
  <c r="J11934" i="1"/>
  <c r="J11935" i="1" s="1"/>
  <c r="L11934" i="1"/>
  <c r="M11934" i="1" s="1"/>
  <c r="M11935" i="1" s="1"/>
  <c r="B11935" i="1"/>
  <c r="H11935" i="1"/>
  <c r="I11935" i="1"/>
  <c r="K11935" i="1"/>
  <c r="J11936" i="1"/>
  <c r="J11937" i="1" s="1"/>
  <c r="L11936" i="1"/>
  <c r="M11936" i="1" s="1"/>
  <c r="M11937" i="1" s="1"/>
  <c r="B11937" i="1"/>
  <c r="H11937" i="1"/>
  <c r="I11937" i="1"/>
  <c r="K11937" i="1"/>
  <c r="J11938" i="1"/>
  <c r="J11939" i="1" s="1"/>
  <c r="L11938" i="1"/>
  <c r="M11938" i="1" s="1"/>
  <c r="M11939" i="1" s="1"/>
  <c r="B11939" i="1"/>
  <c r="H11939" i="1"/>
  <c r="I11939" i="1"/>
  <c r="K11939" i="1"/>
  <c r="J11940" i="1"/>
  <c r="J11941" i="1" s="1"/>
  <c r="L11940" i="1"/>
  <c r="B11941" i="1"/>
  <c r="H11941" i="1"/>
  <c r="I11941" i="1"/>
  <c r="K11941" i="1"/>
  <c r="J11942" i="1"/>
  <c r="J11943" i="1" s="1"/>
  <c r="L11942" i="1"/>
  <c r="M11942" i="1" s="1"/>
  <c r="M11943" i="1" s="1"/>
  <c r="B11943" i="1"/>
  <c r="H11943" i="1"/>
  <c r="I11943" i="1"/>
  <c r="K11943" i="1"/>
  <c r="J11944" i="1"/>
  <c r="J11945" i="1" s="1"/>
  <c r="L11944" i="1"/>
  <c r="M11944" i="1" s="1"/>
  <c r="M11945" i="1" s="1"/>
  <c r="B11945" i="1"/>
  <c r="H11945" i="1"/>
  <c r="I11945" i="1"/>
  <c r="K11945" i="1"/>
  <c r="J11946" i="1"/>
  <c r="J11947" i="1" s="1"/>
  <c r="L11946" i="1"/>
  <c r="M11946" i="1" s="1"/>
  <c r="M11947" i="1" s="1"/>
  <c r="B11947" i="1"/>
  <c r="H11947" i="1"/>
  <c r="I11947" i="1"/>
  <c r="K11947" i="1"/>
  <c r="J11948" i="1"/>
  <c r="J11949" i="1" s="1"/>
  <c r="L11948" i="1"/>
  <c r="M11948" i="1" s="1"/>
  <c r="M11949" i="1" s="1"/>
  <c r="B11949" i="1"/>
  <c r="H11949" i="1"/>
  <c r="I11949" i="1"/>
  <c r="K11949" i="1"/>
  <c r="J11950" i="1"/>
  <c r="J11951" i="1" s="1"/>
  <c r="L11950" i="1"/>
  <c r="M11950" i="1" s="1"/>
  <c r="M11951" i="1" s="1"/>
  <c r="B11951" i="1"/>
  <c r="H11951" i="1"/>
  <c r="I11951" i="1"/>
  <c r="K11951" i="1"/>
  <c r="J11952" i="1"/>
  <c r="J11953" i="1" s="1"/>
  <c r="L11952" i="1"/>
  <c r="B11953" i="1"/>
  <c r="H11953" i="1"/>
  <c r="I11953" i="1"/>
  <c r="K11953" i="1"/>
  <c r="J11954" i="1"/>
  <c r="J11955" i="1" s="1"/>
  <c r="L11954" i="1"/>
  <c r="M11954" i="1" s="1"/>
  <c r="M11955" i="1" s="1"/>
  <c r="B11955" i="1"/>
  <c r="H11955" i="1"/>
  <c r="I11955" i="1"/>
  <c r="K11955" i="1"/>
  <c r="J11956" i="1"/>
  <c r="J11957" i="1" s="1"/>
  <c r="L11956" i="1"/>
  <c r="M11956" i="1" s="1"/>
  <c r="M11957" i="1" s="1"/>
  <c r="B11957" i="1"/>
  <c r="H11957" i="1"/>
  <c r="I11957" i="1"/>
  <c r="K11957" i="1"/>
  <c r="J11958" i="1"/>
  <c r="J11959" i="1" s="1"/>
  <c r="L11958" i="1"/>
  <c r="M11958" i="1" s="1"/>
  <c r="M11959" i="1" s="1"/>
  <c r="B11959" i="1"/>
  <c r="H11959" i="1"/>
  <c r="I11959" i="1"/>
  <c r="K11959" i="1"/>
  <c r="J11960" i="1"/>
  <c r="J11961" i="1" s="1"/>
  <c r="L11960" i="1"/>
  <c r="M11960" i="1" s="1"/>
  <c r="M11961" i="1" s="1"/>
  <c r="B11961" i="1"/>
  <c r="H11961" i="1"/>
  <c r="I11961" i="1"/>
  <c r="K11961" i="1"/>
  <c r="J11962" i="1"/>
  <c r="J11963" i="1" s="1"/>
  <c r="L11962" i="1"/>
  <c r="M11962" i="1" s="1"/>
  <c r="M11963" i="1" s="1"/>
  <c r="B11963" i="1"/>
  <c r="H11963" i="1"/>
  <c r="I11963" i="1"/>
  <c r="K11963" i="1"/>
  <c r="J11964" i="1"/>
  <c r="J11965" i="1" s="1"/>
  <c r="L11964" i="1"/>
  <c r="B11965" i="1"/>
  <c r="H11965" i="1"/>
  <c r="I11965" i="1"/>
  <c r="K11965" i="1"/>
  <c r="J11966" i="1"/>
  <c r="J11967" i="1" s="1"/>
  <c r="L11966" i="1"/>
  <c r="M11966" i="1" s="1"/>
  <c r="M11967" i="1" s="1"/>
  <c r="B11967" i="1"/>
  <c r="H11967" i="1"/>
  <c r="I11967" i="1"/>
  <c r="K11967" i="1"/>
  <c r="J11968" i="1"/>
  <c r="J11969" i="1" s="1"/>
  <c r="L11968" i="1"/>
  <c r="M11968" i="1" s="1"/>
  <c r="M11969" i="1" s="1"/>
  <c r="B11969" i="1"/>
  <c r="H11969" i="1"/>
  <c r="I11969" i="1"/>
  <c r="K11969" i="1"/>
  <c r="J11970" i="1"/>
  <c r="J11971" i="1" s="1"/>
  <c r="L11970" i="1"/>
  <c r="M11970" i="1" s="1"/>
  <c r="M11971" i="1" s="1"/>
  <c r="B11971" i="1"/>
  <c r="H11971" i="1"/>
  <c r="I11971" i="1"/>
  <c r="K11971" i="1"/>
  <c r="J11972" i="1"/>
  <c r="J11973" i="1" s="1"/>
  <c r="L11972" i="1"/>
  <c r="M11972" i="1" s="1"/>
  <c r="M11973" i="1" s="1"/>
  <c r="B11973" i="1"/>
  <c r="H11973" i="1"/>
  <c r="I11973" i="1"/>
  <c r="K11973" i="1"/>
  <c r="J11974" i="1"/>
  <c r="J11975" i="1" s="1"/>
  <c r="L11974" i="1"/>
  <c r="M11974" i="1" s="1"/>
  <c r="M11975" i="1" s="1"/>
  <c r="B11975" i="1"/>
  <c r="H11975" i="1"/>
  <c r="I11975" i="1"/>
  <c r="K11975" i="1"/>
  <c r="J11976" i="1"/>
  <c r="J11977" i="1" s="1"/>
  <c r="L11976" i="1"/>
  <c r="B11977" i="1"/>
  <c r="H11977" i="1"/>
  <c r="I11977" i="1"/>
  <c r="K11977" i="1"/>
  <c r="J11978" i="1"/>
  <c r="J11979" i="1" s="1"/>
  <c r="L11978" i="1"/>
  <c r="M11978" i="1" s="1"/>
  <c r="M11979" i="1" s="1"/>
  <c r="B11979" i="1"/>
  <c r="H11979" i="1"/>
  <c r="I11979" i="1"/>
  <c r="K11979" i="1"/>
  <c r="J11980" i="1"/>
  <c r="J11981" i="1" s="1"/>
  <c r="L11980" i="1"/>
  <c r="M11980" i="1" s="1"/>
  <c r="M11981" i="1" s="1"/>
  <c r="B11981" i="1"/>
  <c r="H11981" i="1"/>
  <c r="I11981" i="1"/>
  <c r="K11981" i="1"/>
  <c r="J11982" i="1"/>
  <c r="J11983" i="1" s="1"/>
  <c r="L11982" i="1"/>
  <c r="M11982" i="1" s="1"/>
  <c r="M11983" i="1" s="1"/>
  <c r="B11983" i="1"/>
  <c r="H11983" i="1"/>
  <c r="I11983" i="1"/>
  <c r="K11983" i="1"/>
  <c r="J11984" i="1"/>
  <c r="J11985" i="1" s="1"/>
  <c r="L11984" i="1"/>
  <c r="M11984" i="1" s="1"/>
  <c r="M11985" i="1" s="1"/>
  <c r="B11985" i="1"/>
  <c r="H11985" i="1"/>
  <c r="I11985" i="1"/>
  <c r="K11985" i="1"/>
  <c r="J11986" i="1"/>
  <c r="J11987" i="1" s="1"/>
  <c r="L11986" i="1"/>
  <c r="M11986" i="1" s="1"/>
  <c r="M11987" i="1" s="1"/>
  <c r="B11987" i="1"/>
  <c r="H11987" i="1"/>
  <c r="I11987" i="1"/>
  <c r="K11987" i="1"/>
  <c r="J11988" i="1"/>
  <c r="J11989" i="1" s="1"/>
  <c r="L11988" i="1"/>
  <c r="B11989" i="1"/>
  <c r="H11989" i="1"/>
  <c r="I11989" i="1"/>
  <c r="K11989" i="1"/>
  <c r="J11990" i="1"/>
  <c r="J11991" i="1" s="1"/>
  <c r="L11990" i="1"/>
  <c r="M11990" i="1" s="1"/>
  <c r="M11991" i="1" s="1"/>
  <c r="B11991" i="1"/>
  <c r="H11991" i="1"/>
  <c r="I11991" i="1"/>
  <c r="K11991" i="1"/>
  <c r="J11992" i="1"/>
  <c r="J11993" i="1" s="1"/>
  <c r="L11992" i="1"/>
  <c r="M11992" i="1" s="1"/>
  <c r="M11993" i="1" s="1"/>
  <c r="B11993" i="1"/>
  <c r="H11993" i="1"/>
  <c r="I11993" i="1"/>
  <c r="K11993" i="1"/>
  <c r="J11994" i="1"/>
  <c r="J11995" i="1" s="1"/>
  <c r="L11994" i="1"/>
  <c r="M11994" i="1" s="1"/>
  <c r="M11995" i="1" s="1"/>
  <c r="B11995" i="1"/>
  <c r="H11995" i="1"/>
  <c r="I11995" i="1"/>
  <c r="K11995" i="1"/>
  <c r="J11996" i="1"/>
  <c r="J11997" i="1" s="1"/>
  <c r="L11996" i="1"/>
  <c r="M11996" i="1" s="1"/>
  <c r="M11997" i="1" s="1"/>
  <c r="B11997" i="1"/>
  <c r="H11997" i="1"/>
  <c r="I11997" i="1"/>
  <c r="K11997" i="1"/>
  <c r="J11998" i="1"/>
  <c r="J11999" i="1" s="1"/>
  <c r="L11998" i="1"/>
  <c r="M11998" i="1" s="1"/>
  <c r="M11999" i="1" s="1"/>
  <c r="B11999" i="1"/>
  <c r="H11999" i="1"/>
  <c r="I11999" i="1"/>
  <c r="K11999" i="1"/>
  <c r="J12000" i="1"/>
  <c r="J12001" i="1" s="1"/>
  <c r="L12000" i="1"/>
  <c r="B12001" i="1"/>
  <c r="H12001" i="1"/>
  <c r="I12001" i="1"/>
  <c r="K12001" i="1"/>
  <c r="J12002" i="1"/>
  <c r="J12003" i="1" s="1"/>
  <c r="L12002" i="1"/>
  <c r="M12002" i="1" s="1"/>
  <c r="M12003" i="1" s="1"/>
  <c r="B12003" i="1"/>
  <c r="H12003" i="1"/>
  <c r="I12003" i="1"/>
  <c r="K12003" i="1"/>
  <c r="J12004" i="1"/>
  <c r="J12005" i="1" s="1"/>
  <c r="L12004" i="1"/>
  <c r="M12004" i="1" s="1"/>
  <c r="M12005" i="1" s="1"/>
  <c r="B12005" i="1"/>
  <c r="H12005" i="1"/>
  <c r="I12005" i="1"/>
  <c r="K12005" i="1"/>
  <c r="J12006" i="1"/>
  <c r="J12007" i="1" s="1"/>
  <c r="L12006" i="1"/>
  <c r="B12007" i="1"/>
  <c r="H12007" i="1"/>
  <c r="I12007" i="1"/>
  <c r="K12007" i="1"/>
  <c r="J12008" i="1"/>
  <c r="J12009" i="1" s="1"/>
  <c r="L12008" i="1"/>
  <c r="M12008" i="1" s="1"/>
  <c r="M12009" i="1" s="1"/>
  <c r="B12009" i="1"/>
  <c r="H12009" i="1"/>
  <c r="I12009" i="1"/>
  <c r="K12009" i="1"/>
  <c r="J12010" i="1"/>
  <c r="J12011" i="1" s="1"/>
  <c r="L12010" i="1"/>
  <c r="M12010" i="1" s="1"/>
  <c r="M12011" i="1" s="1"/>
  <c r="B12011" i="1"/>
  <c r="H12011" i="1"/>
  <c r="I12011" i="1"/>
  <c r="K12011" i="1"/>
  <c r="J12012" i="1"/>
  <c r="J12013" i="1" s="1"/>
  <c r="L12012" i="1"/>
  <c r="B12013" i="1"/>
  <c r="H12013" i="1"/>
  <c r="I12013" i="1"/>
  <c r="K12013" i="1"/>
  <c r="J12014" i="1"/>
  <c r="J12015" i="1" s="1"/>
  <c r="L12014" i="1"/>
  <c r="M12014" i="1" s="1"/>
  <c r="M12015" i="1" s="1"/>
  <c r="B12015" i="1"/>
  <c r="H12015" i="1"/>
  <c r="I12015" i="1"/>
  <c r="K12015" i="1"/>
  <c r="J12016" i="1"/>
  <c r="J12017" i="1" s="1"/>
  <c r="L12016" i="1"/>
  <c r="M12016" i="1" s="1"/>
  <c r="M12017" i="1" s="1"/>
  <c r="B12017" i="1"/>
  <c r="H12017" i="1"/>
  <c r="I12017" i="1"/>
  <c r="K12017" i="1"/>
  <c r="J12018" i="1"/>
  <c r="J12019" i="1" s="1"/>
  <c r="L12018" i="1"/>
  <c r="B12019" i="1"/>
  <c r="H12019" i="1"/>
  <c r="I12019" i="1"/>
  <c r="K12019" i="1"/>
  <c r="J12020" i="1"/>
  <c r="J12021" i="1" s="1"/>
  <c r="L12020" i="1"/>
  <c r="M12020" i="1" s="1"/>
  <c r="M12021" i="1" s="1"/>
  <c r="B12021" i="1"/>
  <c r="H12021" i="1"/>
  <c r="I12021" i="1"/>
  <c r="K12021" i="1"/>
  <c r="J12022" i="1"/>
  <c r="J12023" i="1" s="1"/>
  <c r="L12022" i="1"/>
  <c r="M12022" i="1" s="1"/>
  <c r="M12023" i="1" s="1"/>
  <c r="B12023" i="1"/>
  <c r="H12023" i="1"/>
  <c r="I12023" i="1"/>
  <c r="K12023" i="1"/>
  <c r="J12024" i="1"/>
  <c r="J12025" i="1" s="1"/>
  <c r="L12024" i="1"/>
  <c r="B12025" i="1"/>
  <c r="H12025" i="1"/>
  <c r="I12025" i="1"/>
  <c r="K12025" i="1"/>
  <c r="J12026" i="1"/>
  <c r="J12027" i="1" s="1"/>
  <c r="L12026" i="1"/>
  <c r="M12026" i="1" s="1"/>
  <c r="M12027" i="1" s="1"/>
  <c r="B12027" i="1"/>
  <c r="H12027" i="1"/>
  <c r="I12027" i="1"/>
  <c r="K12027" i="1"/>
  <c r="J12028" i="1"/>
  <c r="J12029" i="1" s="1"/>
  <c r="L12028" i="1"/>
  <c r="M12028" i="1" s="1"/>
  <c r="M12029" i="1" s="1"/>
  <c r="B12029" i="1"/>
  <c r="H12029" i="1"/>
  <c r="I12029" i="1"/>
  <c r="K12029" i="1"/>
  <c r="J12030" i="1"/>
  <c r="J12031" i="1" s="1"/>
  <c r="L12030" i="1"/>
  <c r="B12031" i="1"/>
  <c r="H12031" i="1"/>
  <c r="I12031" i="1"/>
  <c r="K12031" i="1"/>
  <c r="J12032" i="1"/>
  <c r="J12033" i="1" s="1"/>
  <c r="L12032" i="1"/>
  <c r="M12032" i="1" s="1"/>
  <c r="M12033" i="1" s="1"/>
  <c r="B12033" i="1"/>
  <c r="H12033" i="1"/>
  <c r="I12033" i="1"/>
  <c r="K12033" i="1"/>
  <c r="J12034" i="1"/>
  <c r="J12035" i="1" s="1"/>
  <c r="L12034" i="1"/>
  <c r="M12034" i="1" s="1"/>
  <c r="M12035" i="1" s="1"/>
  <c r="B12035" i="1"/>
  <c r="H12035" i="1"/>
  <c r="I12035" i="1"/>
  <c r="K12035" i="1"/>
  <c r="J12036" i="1"/>
  <c r="J12037" i="1" s="1"/>
  <c r="L12036" i="1"/>
  <c r="B12037" i="1"/>
  <c r="H12037" i="1"/>
  <c r="I12037" i="1"/>
  <c r="K12037" i="1"/>
  <c r="J12038" i="1"/>
  <c r="J12039" i="1" s="1"/>
  <c r="L12038" i="1"/>
  <c r="M12038" i="1" s="1"/>
  <c r="M12039" i="1" s="1"/>
  <c r="B12039" i="1"/>
  <c r="H12039" i="1"/>
  <c r="I12039" i="1"/>
  <c r="K12039" i="1"/>
  <c r="J12040" i="1"/>
  <c r="J12041" i="1" s="1"/>
  <c r="L12040" i="1"/>
  <c r="M12040" i="1" s="1"/>
  <c r="M12041" i="1" s="1"/>
  <c r="B12041" i="1"/>
  <c r="H12041" i="1"/>
  <c r="I12041" i="1"/>
  <c r="K12041" i="1"/>
  <c r="J12042" i="1"/>
  <c r="J12043" i="1" s="1"/>
  <c r="L12042" i="1"/>
  <c r="B12043" i="1"/>
  <c r="H12043" i="1"/>
  <c r="I12043" i="1"/>
  <c r="K12043" i="1"/>
  <c r="J12044" i="1"/>
  <c r="J12045" i="1" s="1"/>
  <c r="L12044" i="1"/>
  <c r="M12044" i="1" s="1"/>
  <c r="M12045" i="1" s="1"/>
  <c r="B12045" i="1"/>
  <c r="H12045" i="1"/>
  <c r="I12045" i="1"/>
  <c r="K12045" i="1"/>
  <c r="J12046" i="1"/>
  <c r="J12047" i="1" s="1"/>
  <c r="L12046" i="1"/>
  <c r="M12046" i="1" s="1"/>
  <c r="M12047" i="1" s="1"/>
  <c r="B12047" i="1"/>
  <c r="H12047" i="1"/>
  <c r="I12047" i="1"/>
  <c r="K12047" i="1"/>
  <c r="J12048" i="1"/>
  <c r="J12049" i="1" s="1"/>
  <c r="L12048" i="1"/>
  <c r="B12049" i="1"/>
  <c r="H12049" i="1"/>
  <c r="I12049" i="1"/>
  <c r="K12049" i="1"/>
  <c r="J12050" i="1"/>
  <c r="J12051" i="1" s="1"/>
  <c r="L12050" i="1"/>
  <c r="M12050" i="1" s="1"/>
  <c r="M12051" i="1" s="1"/>
  <c r="B12051" i="1"/>
  <c r="H12051" i="1"/>
  <c r="I12051" i="1"/>
  <c r="K12051" i="1"/>
  <c r="J12052" i="1"/>
  <c r="J12053" i="1" s="1"/>
  <c r="L12052" i="1"/>
  <c r="M12052" i="1" s="1"/>
  <c r="M12053" i="1" s="1"/>
  <c r="B12053" i="1"/>
  <c r="H12053" i="1"/>
  <c r="I12053" i="1"/>
  <c r="K12053" i="1"/>
  <c r="J12054" i="1"/>
  <c r="J12055" i="1" s="1"/>
  <c r="L12054" i="1"/>
  <c r="M12054" i="1" s="1"/>
  <c r="M12055" i="1" s="1"/>
  <c r="B12055" i="1"/>
  <c r="H12055" i="1"/>
  <c r="I12055" i="1"/>
  <c r="K12055" i="1"/>
  <c r="J12056" i="1"/>
  <c r="J12057" i="1" s="1"/>
  <c r="L12056" i="1"/>
  <c r="M12056" i="1" s="1"/>
  <c r="M12057" i="1" s="1"/>
  <c r="B12057" i="1"/>
  <c r="H12057" i="1"/>
  <c r="I12057" i="1"/>
  <c r="K12057" i="1"/>
  <c r="J12058" i="1"/>
  <c r="J12059" i="1" s="1"/>
  <c r="L12058" i="1"/>
  <c r="M12058" i="1" s="1"/>
  <c r="M12059" i="1" s="1"/>
  <c r="B12059" i="1"/>
  <c r="H12059" i="1"/>
  <c r="I12059" i="1"/>
  <c r="K12059" i="1"/>
  <c r="J12060" i="1"/>
  <c r="J12061" i="1" s="1"/>
  <c r="L12060" i="1"/>
  <c r="M12060" i="1" s="1"/>
  <c r="M12061" i="1" s="1"/>
  <c r="B12061" i="1"/>
  <c r="H12061" i="1"/>
  <c r="I12061" i="1"/>
  <c r="K12061" i="1"/>
  <c r="J12062" i="1"/>
  <c r="J12063" i="1" s="1"/>
  <c r="L12062" i="1"/>
  <c r="B12063" i="1"/>
  <c r="H12063" i="1"/>
  <c r="I12063" i="1"/>
  <c r="K12063" i="1"/>
  <c r="J12064" i="1"/>
  <c r="J12065" i="1" s="1"/>
  <c r="L12064" i="1"/>
  <c r="M12064" i="1" s="1"/>
  <c r="M12065" i="1" s="1"/>
  <c r="B12065" i="1"/>
  <c r="H12065" i="1"/>
  <c r="I12065" i="1"/>
  <c r="K12065" i="1"/>
  <c r="J12066" i="1"/>
  <c r="J12067" i="1" s="1"/>
  <c r="L12066" i="1"/>
  <c r="M12066" i="1" s="1"/>
  <c r="M12067" i="1" s="1"/>
  <c r="B12067" i="1"/>
  <c r="H12067" i="1"/>
  <c r="I12067" i="1"/>
  <c r="K12067" i="1"/>
  <c r="J12068" i="1"/>
  <c r="J12069" i="1" s="1"/>
  <c r="L12068" i="1"/>
  <c r="M12068" i="1" s="1"/>
  <c r="M12069" i="1" s="1"/>
  <c r="B12069" i="1"/>
  <c r="H12069" i="1"/>
  <c r="I12069" i="1"/>
  <c r="K12069" i="1"/>
  <c r="J12070" i="1"/>
  <c r="J12071" i="1" s="1"/>
  <c r="L12070" i="1"/>
  <c r="M12070" i="1" s="1"/>
  <c r="M12071" i="1" s="1"/>
  <c r="B12071" i="1"/>
  <c r="H12071" i="1"/>
  <c r="I12071" i="1"/>
  <c r="K12071" i="1"/>
  <c r="J12072" i="1"/>
  <c r="J12073" i="1" s="1"/>
  <c r="L12072" i="1"/>
  <c r="M12072" i="1" s="1"/>
  <c r="M12073" i="1" s="1"/>
  <c r="B12073" i="1"/>
  <c r="H12073" i="1"/>
  <c r="I12073" i="1"/>
  <c r="K12073" i="1"/>
  <c r="J12074" i="1"/>
  <c r="J12075" i="1" s="1"/>
  <c r="L12074" i="1"/>
  <c r="M12074" i="1" s="1"/>
  <c r="M12075" i="1" s="1"/>
  <c r="B12075" i="1"/>
  <c r="H12075" i="1"/>
  <c r="I12075" i="1"/>
  <c r="K12075" i="1"/>
  <c r="J12076" i="1"/>
  <c r="J12077" i="1" s="1"/>
  <c r="L12076" i="1"/>
  <c r="M12076" i="1" s="1"/>
  <c r="M12077" i="1" s="1"/>
  <c r="B12077" i="1"/>
  <c r="H12077" i="1"/>
  <c r="I12077" i="1"/>
  <c r="K12077" i="1"/>
  <c r="J12078" i="1"/>
  <c r="J12079" i="1" s="1"/>
  <c r="L12078" i="1"/>
  <c r="M12078" i="1" s="1"/>
  <c r="M12079" i="1" s="1"/>
  <c r="B12079" i="1"/>
  <c r="H12079" i="1"/>
  <c r="I12079" i="1"/>
  <c r="K12079" i="1"/>
  <c r="J12080" i="1"/>
  <c r="J12081" i="1" s="1"/>
  <c r="L12080" i="1"/>
  <c r="M12080" i="1" s="1"/>
  <c r="M12081" i="1" s="1"/>
  <c r="B12081" i="1"/>
  <c r="H12081" i="1"/>
  <c r="I12081" i="1"/>
  <c r="K12081" i="1"/>
  <c r="J12082" i="1"/>
  <c r="J12083" i="1" s="1"/>
  <c r="L12082" i="1"/>
  <c r="M12082" i="1" s="1"/>
  <c r="M12083" i="1" s="1"/>
  <c r="B12083" i="1"/>
  <c r="H12083" i="1"/>
  <c r="I12083" i="1"/>
  <c r="K12083" i="1"/>
  <c r="J12084" i="1"/>
  <c r="J12085" i="1" s="1"/>
  <c r="L12084" i="1"/>
  <c r="M12084" i="1" s="1"/>
  <c r="M12085" i="1" s="1"/>
  <c r="B12085" i="1"/>
  <c r="H12085" i="1"/>
  <c r="I12085" i="1"/>
  <c r="K12085" i="1"/>
  <c r="J12086" i="1"/>
  <c r="J12087" i="1" s="1"/>
  <c r="L12086" i="1"/>
  <c r="M12086" i="1" s="1"/>
  <c r="M12087" i="1" s="1"/>
  <c r="B12087" i="1"/>
  <c r="H12087" i="1"/>
  <c r="I12087" i="1"/>
  <c r="K12087" i="1"/>
  <c r="J12088" i="1"/>
  <c r="J12089" i="1" s="1"/>
  <c r="L12088" i="1"/>
  <c r="M12088" i="1" s="1"/>
  <c r="M12089" i="1" s="1"/>
  <c r="B12089" i="1"/>
  <c r="H12089" i="1"/>
  <c r="I12089" i="1"/>
  <c r="K12089" i="1"/>
  <c r="J12090" i="1"/>
  <c r="J12091" i="1" s="1"/>
  <c r="L12090" i="1"/>
  <c r="M12090" i="1" s="1"/>
  <c r="M12091" i="1" s="1"/>
  <c r="B12091" i="1"/>
  <c r="H12091" i="1"/>
  <c r="I12091" i="1"/>
  <c r="K12091" i="1"/>
  <c r="J12092" i="1"/>
  <c r="J12093" i="1" s="1"/>
  <c r="L12092" i="1"/>
  <c r="M12092" i="1" s="1"/>
  <c r="M12093" i="1" s="1"/>
  <c r="B12093" i="1"/>
  <c r="H12093" i="1"/>
  <c r="I12093" i="1"/>
  <c r="K12093" i="1"/>
  <c r="J12094" i="1"/>
  <c r="J12095" i="1" s="1"/>
  <c r="L12094" i="1"/>
  <c r="M12094" i="1" s="1"/>
  <c r="M12095" i="1" s="1"/>
  <c r="B12095" i="1"/>
  <c r="H12095" i="1"/>
  <c r="I12095" i="1"/>
  <c r="K12095" i="1"/>
  <c r="J12096" i="1"/>
  <c r="J12097" i="1" s="1"/>
  <c r="L12096" i="1"/>
  <c r="M12096" i="1" s="1"/>
  <c r="M12097" i="1" s="1"/>
  <c r="B12097" i="1"/>
  <c r="H12097" i="1"/>
  <c r="I12097" i="1"/>
  <c r="K12097" i="1"/>
  <c r="J12098" i="1"/>
  <c r="J12099" i="1" s="1"/>
  <c r="L12098" i="1"/>
  <c r="B12099" i="1"/>
  <c r="H12099" i="1"/>
  <c r="I12099" i="1"/>
  <c r="K12099" i="1"/>
  <c r="J12100" i="1"/>
  <c r="J12101" i="1" s="1"/>
  <c r="L12100" i="1"/>
  <c r="M12100" i="1" s="1"/>
  <c r="M12101" i="1" s="1"/>
  <c r="B12101" i="1"/>
  <c r="H12101" i="1"/>
  <c r="I12101" i="1"/>
  <c r="K12101" i="1"/>
  <c r="J12102" i="1"/>
  <c r="J12103" i="1" s="1"/>
  <c r="L12102" i="1"/>
  <c r="M12102" i="1" s="1"/>
  <c r="M12103" i="1" s="1"/>
  <c r="B12103" i="1"/>
  <c r="H12103" i="1"/>
  <c r="I12103" i="1"/>
  <c r="K12103" i="1"/>
  <c r="J12104" i="1"/>
  <c r="J12105" i="1" s="1"/>
  <c r="L12104" i="1"/>
  <c r="M12104" i="1" s="1"/>
  <c r="M12105" i="1" s="1"/>
  <c r="B12105" i="1"/>
  <c r="H12105" i="1"/>
  <c r="I12105" i="1"/>
  <c r="K12105" i="1"/>
  <c r="J12106" i="1"/>
  <c r="J12107" i="1" s="1"/>
  <c r="L12106" i="1"/>
  <c r="M12106" i="1" s="1"/>
  <c r="M12107" i="1" s="1"/>
  <c r="B12107" i="1"/>
  <c r="H12107" i="1"/>
  <c r="I12107" i="1"/>
  <c r="K12107" i="1"/>
  <c r="J12108" i="1"/>
  <c r="J12109" i="1" s="1"/>
  <c r="L12108" i="1"/>
  <c r="M12108" i="1" s="1"/>
  <c r="M12109" i="1" s="1"/>
  <c r="B12109" i="1"/>
  <c r="H12109" i="1"/>
  <c r="I12109" i="1"/>
  <c r="K12109" i="1"/>
  <c r="J12110" i="1"/>
  <c r="J12111" i="1" s="1"/>
  <c r="L12110" i="1"/>
  <c r="M12110" i="1" s="1"/>
  <c r="M12111" i="1" s="1"/>
  <c r="B12111" i="1"/>
  <c r="H12111" i="1"/>
  <c r="I12111" i="1"/>
  <c r="K12111" i="1"/>
  <c r="J12112" i="1"/>
  <c r="J12113" i="1" s="1"/>
  <c r="L12112" i="1"/>
  <c r="M12112" i="1" s="1"/>
  <c r="M12113" i="1" s="1"/>
  <c r="B12113" i="1"/>
  <c r="H12113" i="1"/>
  <c r="I12113" i="1"/>
  <c r="K12113" i="1"/>
  <c r="J12114" i="1"/>
  <c r="J12115" i="1" s="1"/>
  <c r="L12114" i="1"/>
  <c r="M12114" i="1" s="1"/>
  <c r="M12115" i="1" s="1"/>
  <c r="B12115" i="1"/>
  <c r="H12115" i="1"/>
  <c r="I12115" i="1"/>
  <c r="K12115" i="1"/>
  <c r="J12116" i="1"/>
  <c r="J12117" i="1" s="1"/>
  <c r="L12116" i="1"/>
  <c r="M12116" i="1" s="1"/>
  <c r="M12117" i="1" s="1"/>
  <c r="B12117" i="1"/>
  <c r="H12117" i="1"/>
  <c r="I12117" i="1"/>
  <c r="K12117" i="1"/>
  <c r="J12118" i="1"/>
  <c r="J12119" i="1" s="1"/>
  <c r="L12118" i="1"/>
  <c r="M12118" i="1" s="1"/>
  <c r="M12119" i="1" s="1"/>
  <c r="B12119" i="1"/>
  <c r="H12119" i="1"/>
  <c r="I12119" i="1"/>
  <c r="K12119" i="1"/>
  <c r="J12120" i="1"/>
  <c r="J12121" i="1" s="1"/>
  <c r="L12120" i="1"/>
  <c r="M12120" i="1" s="1"/>
  <c r="M12121" i="1" s="1"/>
  <c r="B12121" i="1"/>
  <c r="H12121" i="1"/>
  <c r="I12121" i="1"/>
  <c r="K12121" i="1"/>
  <c r="J12122" i="1"/>
  <c r="J12123" i="1" s="1"/>
  <c r="L12122" i="1"/>
  <c r="B12123" i="1"/>
  <c r="H12123" i="1"/>
  <c r="I12123" i="1"/>
  <c r="K12123" i="1"/>
  <c r="J12124" i="1"/>
  <c r="J12125" i="1" s="1"/>
  <c r="L12124" i="1"/>
  <c r="M12124" i="1" s="1"/>
  <c r="M12125" i="1" s="1"/>
  <c r="B12125" i="1"/>
  <c r="H12125" i="1"/>
  <c r="I12125" i="1"/>
  <c r="K12125" i="1"/>
  <c r="J12126" i="1"/>
  <c r="J12127" i="1" s="1"/>
  <c r="L12126" i="1"/>
  <c r="M12126" i="1" s="1"/>
  <c r="M12127" i="1" s="1"/>
  <c r="B12127" i="1"/>
  <c r="H12127" i="1"/>
  <c r="I12127" i="1"/>
  <c r="K12127" i="1"/>
  <c r="J12128" i="1"/>
  <c r="J12129" i="1" s="1"/>
  <c r="L12128" i="1"/>
  <c r="M12128" i="1" s="1"/>
  <c r="M12129" i="1" s="1"/>
  <c r="B12129" i="1"/>
  <c r="H12129" i="1"/>
  <c r="I12129" i="1"/>
  <c r="K12129" i="1"/>
  <c r="J12130" i="1"/>
  <c r="J12131" i="1" s="1"/>
  <c r="L12130" i="1"/>
  <c r="M12130" i="1" s="1"/>
  <c r="M12131" i="1" s="1"/>
  <c r="B12131" i="1"/>
  <c r="H12131" i="1"/>
  <c r="I12131" i="1"/>
  <c r="K12131" i="1"/>
  <c r="J12132" i="1"/>
  <c r="J12133" i="1" s="1"/>
  <c r="L12132" i="1"/>
  <c r="M12132" i="1" s="1"/>
  <c r="M12133" i="1" s="1"/>
  <c r="B12133" i="1"/>
  <c r="H12133" i="1"/>
  <c r="I12133" i="1"/>
  <c r="K12133" i="1"/>
  <c r="J12134" i="1"/>
  <c r="J12135" i="1" s="1"/>
  <c r="L12134" i="1"/>
  <c r="M12134" i="1" s="1"/>
  <c r="M12135" i="1" s="1"/>
  <c r="B12135" i="1"/>
  <c r="H12135" i="1"/>
  <c r="I12135" i="1"/>
  <c r="K12135" i="1"/>
  <c r="J12136" i="1"/>
  <c r="J12137" i="1" s="1"/>
  <c r="L12136" i="1"/>
  <c r="M12136" i="1" s="1"/>
  <c r="M12137" i="1" s="1"/>
  <c r="B12137" i="1"/>
  <c r="H12137" i="1"/>
  <c r="I12137" i="1"/>
  <c r="K12137" i="1"/>
  <c r="J12138" i="1"/>
  <c r="J12139" i="1" s="1"/>
  <c r="L12138" i="1"/>
  <c r="M12138" i="1" s="1"/>
  <c r="M12139" i="1" s="1"/>
  <c r="B12139" i="1"/>
  <c r="H12139" i="1"/>
  <c r="I12139" i="1"/>
  <c r="K12139" i="1"/>
  <c r="J12140" i="1"/>
  <c r="J12141" i="1" s="1"/>
  <c r="L12140" i="1"/>
  <c r="B12141" i="1"/>
  <c r="H12141" i="1"/>
  <c r="I12141" i="1"/>
  <c r="K12141" i="1"/>
  <c r="J12142" i="1"/>
  <c r="J12143" i="1" s="1"/>
  <c r="L12142" i="1"/>
  <c r="M12142" i="1" s="1"/>
  <c r="M12143" i="1" s="1"/>
  <c r="B12143" i="1"/>
  <c r="H12143" i="1"/>
  <c r="I12143" i="1"/>
  <c r="K12143" i="1"/>
  <c r="J12144" i="1"/>
  <c r="J12145" i="1" s="1"/>
  <c r="L12144" i="1"/>
  <c r="M12144" i="1" s="1"/>
  <c r="M12145" i="1" s="1"/>
  <c r="B12145" i="1"/>
  <c r="H12145" i="1"/>
  <c r="I12145" i="1"/>
  <c r="K12145" i="1"/>
  <c r="J12146" i="1"/>
  <c r="J12147" i="1" s="1"/>
  <c r="L12146" i="1"/>
  <c r="M12146" i="1" s="1"/>
  <c r="M12147" i="1" s="1"/>
  <c r="B12147" i="1"/>
  <c r="H12147" i="1"/>
  <c r="I12147" i="1"/>
  <c r="K12147" i="1"/>
  <c r="J12148" i="1"/>
  <c r="J12149" i="1" s="1"/>
  <c r="L12148" i="1"/>
  <c r="M12148" i="1" s="1"/>
  <c r="M12149" i="1" s="1"/>
  <c r="B12149" i="1"/>
  <c r="H12149" i="1"/>
  <c r="I12149" i="1"/>
  <c r="K12149" i="1"/>
  <c r="J12150" i="1"/>
  <c r="J12151" i="1" s="1"/>
  <c r="L12150" i="1"/>
  <c r="M12150" i="1" s="1"/>
  <c r="M12151" i="1" s="1"/>
  <c r="B12151" i="1"/>
  <c r="H12151" i="1"/>
  <c r="I12151" i="1"/>
  <c r="K12151" i="1"/>
  <c r="J12152" i="1"/>
  <c r="J12153" i="1" s="1"/>
  <c r="L12152" i="1"/>
  <c r="M12152" i="1" s="1"/>
  <c r="M12153" i="1" s="1"/>
  <c r="B12153" i="1"/>
  <c r="H12153" i="1"/>
  <c r="I12153" i="1"/>
  <c r="K12153" i="1"/>
  <c r="J12154" i="1"/>
  <c r="J12155" i="1" s="1"/>
  <c r="L12154" i="1"/>
  <c r="M12154" i="1" s="1"/>
  <c r="M12155" i="1" s="1"/>
  <c r="B12155" i="1"/>
  <c r="H12155" i="1"/>
  <c r="I12155" i="1"/>
  <c r="K12155" i="1"/>
  <c r="J12156" i="1"/>
  <c r="J12157" i="1" s="1"/>
  <c r="L12156" i="1"/>
  <c r="M12156" i="1" s="1"/>
  <c r="M12157" i="1" s="1"/>
  <c r="B12157" i="1"/>
  <c r="H12157" i="1"/>
  <c r="I12157" i="1"/>
  <c r="K12157" i="1"/>
  <c r="J12158" i="1"/>
  <c r="J12159" i="1" s="1"/>
  <c r="L12158" i="1"/>
  <c r="M12158" i="1" s="1"/>
  <c r="M12159" i="1" s="1"/>
  <c r="B12159" i="1"/>
  <c r="H12159" i="1"/>
  <c r="I12159" i="1"/>
  <c r="K12159" i="1"/>
  <c r="J12160" i="1"/>
  <c r="J12161" i="1" s="1"/>
  <c r="L12160" i="1"/>
  <c r="M12160" i="1" s="1"/>
  <c r="M12161" i="1" s="1"/>
  <c r="B12161" i="1"/>
  <c r="H12161" i="1"/>
  <c r="I12161" i="1"/>
  <c r="K12161" i="1"/>
  <c r="J12162" i="1"/>
  <c r="J12163" i="1" s="1"/>
  <c r="L12162" i="1"/>
  <c r="M12162" i="1" s="1"/>
  <c r="M12163" i="1" s="1"/>
  <c r="B12163" i="1"/>
  <c r="H12163" i="1"/>
  <c r="I12163" i="1"/>
  <c r="K12163" i="1"/>
  <c r="J12164" i="1"/>
  <c r="J12165" i="1" s="1"/>
  <c r="L12164" i="1"/>
  <c r="M12164" i="1" s="1"/>
  <c r="M12165" i="1" s="1"/>
  <c r="B12165" i="1"/>
  <c r="H12165" i="1"/>
  <c r="I12165" i="1"/>
  <c r="K12165" i="1"/>
  <c r="J12166" i="1"/>
  <c r="J12167" i="1" s="1"/>
  <c r="L12166" i="1"/>
  <c r="M12166" i="1" s="1"/>
  <c r="M12167" i="1" s="1"/>
  <c r="B12167" i="1"/>
  <c r="H12167" i="1"/>
  <c r="I12167" i="1"/>
  <c r="K12167" i="1"/>
  <c r="J12168" i="1"/>
  <c r="J12169" i="1" s="1"/>
  <c r="L12168" i="1"/>
  <c r="M12168" i="1" s="1"/>
  <c r="M12169" i="1" s="1"/>
  <c r="B12169" i="1"/>
  <c r="H12169" i="1"/>
  <c r="I12169" i="1"/>
  <c r="K12169" i="1"/>
  <c r="J12170" i="1"/>
  <c r="J12171" i="1" s="1"/>
  <c r="L12170" i="1"/>
  <c r="M12170" i="1" s="1"/>
  <c r="M12171" i="1" s="1"/>
  <c r="B12171" i="1"/>
  <c r="H12171" i="1"/>
  <c r="I12171" i="1"/>
  <c r="K12171" i="1"/>
  <c r="J12172" i="1"/>
  <c r="J12173" i="1" s="1"/>
  <c r="L12172" i="1"/>
  <c r="M12172" i="1" s="1"/>
  <c r="M12173" i="1" s="1"/>
  <c r="B12173" i="1"/>
  <c r="H12173" i="1"/>
  <c r="I12173" i="1"/>
  <c r="K12173" i="1"/>
  <c r="J12174" i="1"/>
  <c r="J12175" i="1" s="1"/>
  <c r="L12174" i="1"/>
  <c r="M12174" i="1" s="1"/>
  <c r="M12175" i="1" s="1"/>
  <c r="B12175" i="1"/>
  <c r="H12175" i="1"/>
  <c r="I12175" i="1"/>
  <c r="K12175" i="1"/>
  <c r="J12176" i="1"/>
  <c r="J12177" i="1" s="1"/>
  <c r="L12176" i="1"/>
  <c r="B12177" i="1"/>
  <c r="H12177" i="1"/>
  <c r="I12177" i="1"/>
  <c r="K12177" i="1"/>
  <c r="J12178" i="1"/>
  <c r="J12179" i="1" s="1"/>
  <c r="L12178" i="1"/>
  <c r="M12178" i="1" s="1"/>
  <c r="M12179" i="1" s="1"/>
  <c r="B12179" i="1"/>
  <c r="H12179" i="1"/>
  <c r="I12179" i="1"/>
  <c r="K12179" i="1"/>
  <c r="J12180" i="1"/>
  <c r="J12181" i="1" s="1"/>
  <c r="L12180" i="1"/>
  <c r="M12180" i="1" s="1"/>
  <c r="M12181" i="1" s="1"/>
  <c r="B12181" i="1"/>
  <c r="H12181" i="1"/>
  <c r="I12181" i="1"/>
  <c r="K12181" i="1"/>
  <c r="J12182" i="1"/>
  <c r="J12183" i="1" s="1"/>
  <c r="L12182" i="1"/>
  <c r="M12182" i="1" s="1"/>
  <c r="M12183" i="1" s="1"/>
  <c r="B12183" i="1"/>
  <c r="H12183" i="1"/>
  <c r="I12183" i="1"/>
  <c r="K12183" i="1"/>
  <c r="J12184" i="1"/>
  <c r="J12185" i="1" s="1"/>
  <c r="L12184" i="1"/>
  <c r="M12184" i="1" s="1"/>
  <c r="M12185" i="1" s="1"/>
  <c r="B12185" i="1"/>
  <c r="H12185" i="1"/>
  <c r="I12185" i="1"/>
  <c r="K12185" i="1"/>
  <c r="J12186" i="1"/>
  <c r="J12187" i="1" s="1"/>
  <c r="L12186" i="1"/>
  <c r="M12186" i="1" s="1"/>
  <c r="M12187" i="1" s="1"/>
  <c r="B12187" i="1"/>
  <c r="H12187" i="1"/>
  <c r="I12187" i="1"/>
  <c r="K12187" i="1"/>
  <c r="J12188" i="1"/>
  <c r="J12189" i="1" s="1"/>
  <c r="L12188" i="1"/>
  <c r="M12188" i="1" s="1"/>
  <c r="M12189" i="1" s="1"/>
  <c r="B12189" i="1"/>
  <c r="H12189" i="1"/>
  <c r="I12189" i="1"/>
  <c r="K12189" i="1"/>
  <c r="J12190" i="1"/>
  <c r="J12191" i="1" s="1"/>
  <c r="L12190" i="1"/>
  <c r="M12190" i="1" s="1"/>
  <c r="M12191" i="1" s="1"/>
  <c r="B12191" i="1"/>
  <c r="H12191" i="1"/>
  <c r="I12191" i="1"/>
  <c r="K12191" i="1"/>
  <c r="J12192" i="1"/>
  <c r="J12193" i="1" s="1"/>
  <c r="L12192" i="1"/>
  <c r="M12192" i="1" s="1"/>
  <c r="M12193" i="1" s="1"/>
  <c r="B12193" i="1"/>
  <c r="H12193" i="1"/>
  <c r="I12193" i="1"/>
  <c r="K12193" i="1"/>
  <c r="J12194" i="1"/>
  <c r="J12195" i="1" s="1"/>
  <c r="L12194" i="1"/>
  <c r="B12195" i="1"/>
  <c r="H12195" i="1"/>
  <c r="I12195" i="1"/>
  <c r="K12195" i="1"/>
  <c r="J12196" i="1"/>
  <c r="J12197" i="1" s="1"/>
  <c r="L12196" i="1"/>
  <c r="M12196" i="1" s="1"/>
  <c r="M12197" i="1" s="1"/>
  <c r="B12197" i="1"/>
  <c r="H12197" i="1"/>
  <c r="I12197" i="1"/>
  <c r="K12197" i="1"/>
  <c r="J12198" i="1"/>
  <c r="J12199" i="1" s="1"/>
  <c r="L12198" i="1"/>
  <c r="M12198" i="1" s="1"/>
  <c r="M12199" i="1" s="1"/>
  <c r="B12199" i="1"/>
  <c r="H12199" i="1"/>
  <c r="I12199" i="1"/>
  <c r="K12199" i="1"/>
  <c r="J12200" i="1"/>
  <c r="J12201" i="1" s="1"/>
  <c r="L12200" i="1"/>
  <c r="M12200" i="1" s="1"/>
  <c r="M12201" i="1" s="1"/>
  <c r="B12201" i="1"/>
  <c r="H12201" i="1"/>
  <c r="I12201" i="1"/>
  <c r="K12201" i="1"/>
  <c r="J12202" i="1"/>
  <c r="J12203" i="1" s="1"/>
  <c r="L12202" i="1"/>
  <c r="M12202" i="1" s="1"/>
  <c r="M12203" i="1" s="1"/>
  <c r="B12203" i="1"/>
  <c r="H12203" i="1"/>
  <c r="I12203" i="1"/>
  <c r="K12203" i="1"/>
  <c r="J12204" i="1"/>
  <c r="J12205" i="1" s="1"/>
  <c r="L12204" i="1"/>
  <c r="M12204" i="1" s="1"/>
  <c r="M12205" i="1" s="1"/>
  <c r="B12205" i="1"/>
  <c r="H12205" i="1"/>
  <c r="I12205" i="1"/>
  <c r="K12205" i="1"/>
  <c r="J12206" i="1"/>
  <c r="J12207" i="1" s="1"/>
  <c r="L12206" i="1"/>
  <c r="M12206" i="1" s="1"/>
  <c r="M12207" i="1" s="1"/>
  <c r="B12207" i="1"/>
  <c r="H12207" i="1"/>
  <c r="I12207" i="1"/>
  <c r="K12207" i="1"/>
  <c r="J12208" i="1"/>
  <c r="J12209" i="1" s="1"/>
  <c r="L12208" i="1"/>
  <c r="M12208" i="1" s="1"/>
  <c r="M12209" i="1" s="1"/>
  <c r="B12209" i="1"/>
  <c r="H12209" i="1"/>
  <c r="I12209" i="1"/>
  <c r="K12209" i="1"/>
  <c r="J12210" i="1"/>
  <c r="J12211" i="1" s="1"/>
  <c r="L12210" i="1"/>
  <c r="M12210" i="1" s="1"/>
  <c r="M12211" i="1" s="1"/>
  <c r="B12211" i="1"/>
  <c r="H12211" i="1"/>
  <c r="I12211" i="1"/>
  <c r="K12211" i="1"/>
  <c r="J12212" i="1"/>
  <c r="J12213" i="1" s="1"/>
  <c r="L12212" i="1"/>
  <c r="M12212" i="1" s="1"/>
  <c r="M12213" i="1" s="1"/>
  <c r="B12213" i="1"/>
  <c r="H12213" i="1"/>
  <c r="I12213" i="1"/>
  <c r="K12213" i="1"/>
  <c r="J12214" i="1"/>
  <c r="J12215" i="1" s="1"/>
  <c r="L12214" i="1"/>
  <c r="M12214" i="1" s="1"/>
  <c r="M12215" i="1" s="1"/>
  <c r="B12215" i="1"/>
  <c r="H12215" i="1"/>
  <c r="I12215" i="1"/>
  <c r="K12215" i="1"/>
  <c r="J12216" i="1"/>
  <c r="J12217" i="1" s="1"/>
  <c r="L12216" i="1"/>
  <c r="M12216" i="1" s="1"/>
  <c r="M12217" i="1" s="1"/>
  <c r="B12217" i="1"/>
  <c r="H12217" i="1"/>
  <c r="I12217" i="1"/>
  <c r="K12217" i="1"/>
  <c r="J12218" i="1"/>
  <c r="J12219" i="1" s="1"/>
  <c r="L12218" i="1"/>
  <c r="M12218" i="1" s="1"/>
  <c r="M12219" i="1" s="1"/>
  <c r="B12219" i="1"/>
  <c r="H12219" i="1"/>
  <c r="I12219" i="1"/>
  <c r="K12219" i="1"/>
  <c r="J12220" i="1"/>
  <c r="J12221" i="1" s="1"/>
  <c r="L12220" i="1"/>
  <c r="M12220" i="1" s="1"/>
  <c r="M12221" i="1" s="1"/>
  <c r="B12221" i="1"/>
  <c r="H12221" i="1"/>
  <c r="I12221" i="1"/>
  <c r="K12221" i="1"/>
  <c r="J12222" i="1"/>
  <c r="J12223" i="1" s="1"/>
  <c r="L12222" i="1"/>
  <c r="M12222" i="1" s="1"/>
  <c r="M12223" i="1" s="1"/>
  <c r="B12223" i="1"/>
  <c r="H12223" i="1"/>
  <c r="I12223" i="1"/>
  <c r="K12223" i="1"/>
  <c r="J12224" i="1"/>
  <c r="J12225" i="1" s="1"/>
  <c r="L12224" i="1"/>
  <c r="M12224" i="1" s="1"/>
  <c r="M12225" i="1" s="1"/>
  <c r="B12225" i="1"/>
  <c r="H12225" i="1"/>
  <c r="I12225" i="1"/>
  <c r="K12225" i="1"/>
  <c r="J12226" i="1"/>
  <c r="J12227" i="1" s="1"/>
  <c r="L12226" i="1"/>
  <c r="M12226" i="1" s="1"/>
  <c r="M12227" i="1" s="1"/>
  <c r="B12227" i="1"/>
  <c r="H12227" i="1"/>
  <c r="I12227" i="1"/>
  <c r="K12227" i="1"/>
  <c r="J12228" i="1"/>
  <c r="J12229" i="1" s="1"/>
  <c r="L12228" i="1"/>
  <c r="B12229" i="1"/>
  <c r="H12229" i="1"/>
  <c r="I12229" i="1"/>
  <c r="K12229" i="1"/>
  <c r="J12230" i="1"/>
  <c r="J12231" i="1" s="1"/>
  <c r="L12230" i="1"/>
  <c r="M12230" i="1" s="1"/>
  <c r="M12231" i="1" s="1"/>
  <c r="B12231" i="1"/>
  <c r="H12231" i="1"/>
  <c r="I12231" i="1"/>
  <c r="K12231" i="1"/>
  <c r="J12232" i="1"/>
  <c r="J12233" i="1" s="1"/>
  <c r="L12232" i="1"/>
  <c r="M12232" i="1" s="1"/>
  <c r="M12233" i="1" s="1"/>
  <c r="B12233" i="1"/>
  <c r="H12233" i="1"/>
  <c r="I12233" i="1"/>
  <c r="K12233" i="1"/>
  <c r="J12234" i="1"/>
  <c r="J12235" i="1" s="1"/>
  <c r="L12234" i="1"/>
  <c r="M12234" i="1" s="1"/>
  <c r="M12235" i="1" s="1"/>
  <c r="B12235" i="1"/>
  <c r="H12235" i="1"/>
  <c r="I12235" i="1"/>
  <c r="K12235" i="1"/>
  <c r="J12236" i="1"/>
  <c r="J12237" i="1" s="1"/>
  <c r="L12236" i="1"/>
  <c r="M12236" i="1" s="1"/>
  <c r="M12237" i="1" s="1"/>
  <c r="B12237" i="1"/>
  <c r="H12237" i="1"/>
  <c r="I12237" i="1"/>
  <c r="K12237" i="1"/>
  <c r="J12238" i="1"/>
  <c r="J12239" i="1" s="1"/>
  <c r="L12238" i="1"/>
  <c r="M12238" i="1" s="1"/>
  <c r="M12239" i="1" s="1"/>
  <c r="B12239" i="1"/>
  <c r="H12239" i="1"/>
  <c r="I12239" i="1"/>
  <c r="K12239" i="1"/>
  <c r="J12240" i="1"/>
  <c r="J12241" i="1" s="1"/>
  <c r="L12240" i="1"/>
  <c r="B12241" i="1"/>
  <c r="H12241" i="1"/>
  <c r="I12241" i="1"/>
  <c r="K12241" i="1"/>
  <c r="J12242" i="1"/>
  <c r="J12243" i="1" s="1"/>
  <c r="L12242" i="1"/>
  <c r="M12242" i="1" s="1"/>
  <c r="M12243" i="1" s="1"/>
  <c r="B12243" i="1"/>
  <c r="H12243" i="1"/>
  <c r="I12243" i="1"/>
  <c r="K12243" i="1"/>
  <c r="J12244" i="1"/>
  <c r="J12245" i="1" s="1"/>
  <c r="L12244" i="1"/>
  <c r="M12244" i="1" s="1"/>
  <c r="M12245" i="1" s="1"/>
  <c r="B12245" i="1"/>
  <c r="H12245" i="1"/>
  <c r="I12245" i="1"/>
  <c r="K12245" i="1"/>
  <c r="J12246" i="1"/>
  <c r="J12247" i="1" s="1"/>
  <c r="L12246" i="1"/>
  <c r="M12246" i="1" s="1"/>
  <c r="M12247" i="1" s="1"/>
  <c r="B12247" i="1"/>
  <c r="H12247" i="1"/>
  <c r="I12247" i="1"/>
  <c r="K12247" i="1"/>
  <c r="J12248" i="1"/>
  <c r="J12249" i="1" s="1"/>
  <c r="L12248" i="1"/>
  <c r="M12248" i="1" s="1"/>
  <c r="M12249" i="1" s="1"/>
  <c r="B12249" i="1"/>
  <c r="H12249" i="1"/>
  <c r="I12249" i="1"/>
  <c r="K12249" i="1"/>
  <c r="J12250" i="1"/>
  <c r="J12251" i="1" s="1"/>
  <c r="L12250" i="1"/>
  <c r="M12250" i="1" s="1"/>
  <c r="M12251" i="1" s="1"/>
  <c r="B12251" i="1"/>
  <c r="H12251" i="1"/>
  <c r="I12251" i="1"/>
  <c r="K12251" i="1"/>
  <c r="J12252" i="1"/>
  <c r="J12253" i="1" s="1"/>
  <c r="L12252" i="1"/>
  <c r="B12253" i="1"/>
  <c r="H12253" i="1"/>
  <c r="I12253" i="1"/>
  <c r="K12253" i="1"/>
  <c r="J12254" i="1"/>
  <c r="J12255" i="1" s="1"/>
  <c r="L12254" i="1"/>
  <c r="M12254" i="1" s="1"/>
  <c r="M12255" i="1" s="1"/>
  <c r="B12255" i="1"/>
  <c r="H12255" i="1"/>
  <c r="I12255" i="1"/>
  <c r="K12255" i="1"/>
  <c r="J12256" i="1"/>
  <c r="J12257" i="1" s="1"/>
  <c r="L12256" i="1"/>
  <c r="M12256" i="1" s="1"/>
  <c r="M12257" i="1" s="1"/>
  <c r="B12257" i="1"/>
  <c r="H12257" i="1"/>
  <c r="I12257" i="1"/>
  <c r="K12257" i="1"/>
  <c r="J12258" i="1"/>
  <c r="J12259" i="1" s="1"/>
  <c r="L12258" i="1"/>
  <c r="M12258" i="1" s="1"/>
  <c r="M12259" i="1" s="1"/>
  <c r="B12259" i="1"/>
  <c r="H12259" i="1"/>
  <c r="I12259" i="1"/>
  <c r="K12259" i="1"/>
  <c r="J12260" i="1"/>
  <c r="J12261" i="1" s="1"/>
  <c r="L12260" i="1"/>
  <c r="M12260" i="1" s="1"/>
  <c r="M12261" i="1" s="1"/>
  <c r="B12261" i="1"/>
  <c r="H12261" i="1"/>
  <c r="I12261" i="1"/>
  <c r="K12261" i="1"/>
  <c r="J12262" i="1"/>
  <c r="J12263" i="1" s="1"/>
  <c r="L12262" i="1"/>
  <c r="M12262" i="1" s="1"/>
  <c r="M12263" i="1" s="1"/>
  <c r="B12263" i="1"/>
  <c r="H12263" i="1"/>
  <c r="I12263" i="1"/>
  <c r="K12263" i="1"/>
  <c r="J12264" i="1"/>
  <c r="J12265" i="1" s="1"/>
  <c r="L12264" i="1"/>
  <c r="B12265" i="1"/>
  <c r="H12265" i="1"/>
  <c r="I12265" i="1"/>
  <c r="K12265" i="1"/>
  <c r="J12266" i="1"/>
  <c r="J12267" i="1" s="1"/>
  <c r="L12266" i="1"/>
  <c r="M12266" i="1" s="1"/>
  <c r="M12267" i="1" s="1"/>
  <c r="B12267" i="1"/>
  <c r="H12267" i="1"/>
  <c r="I12267" i="1"/>
  <c r="K12267" i="1"/>
  <c r="J12268" i="1"/>
  <c r="J12269" i="1" s="1"/>
  <c r="L12268" i="1"/>
  <c r="M12268" i="1" s="1"/>
  <c r="M12269" i="1" s="1"/>
  <c r="B12269" i="1"/>
  <c r="H12269" i="1"/>
  <c r="I12269" i="1"/>
  <c r="K12269" i="1"/>
  <c r="J12270" i="1"/>
  <c r="J12271" i="1" s="1"/>
  <c r="L12270" i="1"/>
  <c r="M12270" i="1" s="1"/>
  <c r="M12271" i="1" s="1"/>
  <c r="B12271" i="1"/>
  <c r="H12271" i="1"/>
  <c r="I12271" i="1"/>
  <c r="K12271" i="1"/>
  <c r="J12272" i="1"/>
  <c r="J12273" i="1" s="1"/>
  <c r="L12272" i="1"/>
  <c r="M12272" i="1" s="1"/>
  <c r="M12273" i="1" s="1"/>
  <c r="B12273" i="1"/>
  <c r="H12273" i="1"/>
  <c r="I12273" i="1"/>
  <c r="K12273" i="1"/>
  <c r="J12274" i="1"/>
  <c r="J12275" i="1" s="1"/>
  <c r="L12274" i="1"/>
  <c r="M12274" i="1" s="1"/>
  <c r="M12275" i="1" s="1"/>
  <c r="B12275" i="1"/>
  <c r="H12275" i="1"/>
  <c r="I12275" i="1"/>
  <c r="K12275" i="1"/>
  <c r="J12276" i="1"/>
  <c r="J12277" i="1" s="1"/>
  <c r="L12276" i="1"/>
  <c r="B12277" i="1"/>
  <c r="H12277" i="1"/>
  <c r="I12277" i="1"/>
  <c r="K12277" i="1"/>
  <c r="J12278" i="1"/>
  <c r="J12279" i="1" s="1"/>
  <c r="L12278" i="1"/>
  <c r="M12278" i="1" s="1"/>
  <c r="M12279" i="1" s="1"/>
  <c r="B12279" i="1"/>
  <c r="H12279" i="1"/>
  <c r="I12279" i="1"/>
  <c r="K12279" i="1"/>
  <c r="J12280" i="1"/>
  <c r="J12281" i="1" s="1"/>
  <c r="L12280" i="1"/>
  <c r="M12280" i="1" s="1"/>
  <c r="M12281" i="1" s="1"/>
  <c r="B12281" i="1"/>
  <c r="H12281" i="1"/>
  <c r="I12281" i="1"/>
  <c r="K12281" i="1"/>
  <c r="J12282" i="1"/>
  <c r="J12283" i="1" s="1"/>
  <c r="L12282" i="1"/>
  <c r="M12282" i="1" s="1"/>
  <c r="M12283" i="1" s="1"/>
  <c r="B12283" i="1"/>
  <c r="H12283" i="1"/>
  <c r="I12283" i="1"/>
  <c r="K12283" i="1"/>
  <c r="J12284" i="1"/>
  <c r="J12285" i="1" s="1"/>
  <c r="L12284" i="1"/>
  <c r="M12284" i="1" s="1"/>
  <c r="M12285" i="1" s="1"/>
  <c r="B12285" i="1"/>
  <c r="H12285" i="1"/>
  <c r="I12285" i="1"/>
  <c r="K12285" i="1"/>
  <c r="J12286" i="1"/>
  <c r="J12287" i="1" s="1"/>
  <c r="L12286" i="1"/>
  <c r="M12286" i="1" s="1"/>
  <c r="M12287" i="1" s="1"/>
  <c r="B12287" i="1"/>
  <c r="H12287" i="1"/>
  <c r="I12287" i="1"/>
  <c r="K12287" i="1"/>
  <c r="J12288" i="1"/>
  <c r="J12289" i="1" s="1"/>
  <c r="L12288" i="1"/>
  <c r="B12289" i="1"/>
  <c r="H12289" i="1"/>
  <c r="I12289" i="1"/>
  <c r="K12289" i="1"/>
  <c r="J12290" i="1"/>
  <c r="J12291" i="1" s="1"/>
  <c r="L12290" i="1"/>
  <c r="M12290" i="1" s="1"/>
  <c r="M12291" i="1" s="1"/>
  <c r="B12291" i="1"/>
  <c r="H12291" i="1"/>
  <c r="I12291" i="1"/>
  <c r="K12291" i="1"/>
  <c r="J12292" i="1"/>
  <c r="J12293" i="1" s="1"/>
  <c r="L12292" i="1"/>
  <c r="M12292" i="1" s="1"/>
  <c r="M12293" i="1" s="1"/>
  <c r="B12293" i="1"/>
  <c r="H12293" i="1"/>
  <c r="I12293" i="1"/>
  <c r="K12293" i="1"/>
  <c r="J12294" i="1"/>
  <c r="J12295" i="1" s="1"/>
  <c r="L12294" i="1"/>
  <c r="M12294" i="1" s="1"/>
  <c r="M12295" i="1" s="1"/>
  <c r="B12295" i="1"/>
  <c r="H12295" i="1"/>
  <c r="I12295" i="1"/>
  <c r="K12295" i="1"/>
  <c r="J12296" i="1"/>
  <c r="J12297" i="1" s="1"/>
  <c r="L12296" i="1"/>
  <c r="M12296" i="1" s="1"/>
  <c r="M12297" i="1" s="1"/>
  <c r="B12297" i="1"/>
  <c r="H12297" i="1"/>
  <c r="I12297" i="1"/>
  <c r="K12297" i="1"/>
  <c r="J12298" i="1"/>
  <c r="J12299" i="1" s="1"/>
  <c r="L12298" i="1"/>
  <c r="M12298" i="1" s="1"/>
  <c r="M12299" i="1" s="1"/>
  <c r="B12299" i="1"/>
  <c r="H12299" i="1"/>
  <c r="I12299" i="1"/>
  <c r="K12299" i="1"/>
  <c r="J12300" i="1"/>
  <c r="J12301" i="1" s="1"/>
  <c r="L12300" i="1"/>
  <c r="B12301" i="1"/>
  <c r="H12301" i="1"/>
  <c r="I12301" i="1"/>
  <c r="K12301" i="1"/>
  <c r="J12302" i="1"/>
  <c r="J12303" i="1" s="1"/>
  <c r="L12302" i="1"/>
  <c r="M12302" i="1" s="1"/>
  <c r="M12303" i="1" s="1"/>
  <c r="B12303" i="1"/>
  <c r="H12303" i="1"/>
  <c r="I12303" i="1"/>
  <c r="K12303" i="1"/>
  <c r="J12304" i="1"/>
  <c r="J12305" i="1" s="1"/>
  <c r="L12304" i="1"/>
  <c r="M12304" i="1" s="1"/>
  <c r="M12305" i="1" s="1"/>
  <c r="B12305" i="1"/>
  <c r="H12305" i="1"/>
  <c r="I12305" i="1"/>
  <c r="K12305" i="1"/>
  <c r="J12306" i="1"/>
  <c r="J12307" i="1" s="1"/>
  <c r="L12306" i="1"/>
  <c r="M12306" i="1" s="1"/>
  <c r="M12307" i="1" s="1"/>
  <c r="B12307" i="1"/>
  <c r="H12307" i="1"/>
  <c r="I12307" i="1"/>
  <c r="K12307" i="1"/>
  <c r="J12308" i="1"/>
  <c r="J12309" i="1" s="1"/>
  <c r="L12308" i="1"/>
  <c r="M12308" i="1" s="1"/>
  <c r="M12309" i="1" s="1"/>
  <c r="B12309" i="1"/>
  <c r="H12309" i="1"/>
  <c r="I12309" i="1"/>
  <c r="K12309" i="1"/>
  <c r="J12310" i="1"/>
  <c r="J12311" i="1" s="1"/>
  <c r="L12310" i="1"/>
  <c r="M12310" i="1" s="1"/>
  <c r="M12311" i="1" s="1"/>
  <c r="B12311" i="1"/>
  <c r="H12311" i="1"/>
  <c r="I12311" i="1"/>
  <c r="K12311" i="1"/>
  <c r="J12312" i="1"/>
  <c r="J12313" i="1" s="1"/>
  <c r="L12312" i="1"/>
  <c r="B12313" i="1"/>
  <c r="H12313" i="1"/>
  <c r="I12313" i="1"/>
  <c r="K12313" i="1"/>
  <c r="J12314" i="1"/>
  <c r="J12315" i="1" s="1"/>
  <c r="L12314" i="1"/>
  <c r="M12314" i="1" s="1"/>
  <c r="M12315" i="1" s="1"/>
  <c r="B12315" i="1"/>
  <c r="H12315" i="1"/>
  <c r="I12315" i="1"/>
  <c r="K12315" i="1"/>
  <c r="J12316" i="1"/>
  <c r="J12317" i="1" s="1"/>
  <c r="L12316" i="1"/>
  <c r="M12316" i="1" s="1"/>
  <c r="M12317" i="1" s="1"/>
  <c r="B12317" i="1"/>
  <c r="H12317" i="1"/>
  <c r="I12317" i="1"/>
  <c r="K12317" i="1"/>
  <c r="J12318" i="1"/>
  <c r="J12319" i="1" s="1"/>
  <c r="L12318" i="1"/>
  <c r="M12318" i="1" s="1"/>
  <c r="M12319" i="1" s="1"/>
  <c r="B12319" i="1"/>
  <c r="H12319" i="1"/>
  <c r="I12319" i="1"/>
  <c r="K12319" i="1"/>
  <c r="J12320" i="1"/>
  <c r="J12321" i="1" s="1"/>
  <c r="L12320" i="1"/>
  <c r="M12320" i="1" s="1"/>
  <c r="M12321" i="1" s="1"/>
  <c r="B12321" i="1"/>
  <c r="H12321" i="1"/>
  <c r="I12321" i="1"/>
  <c r="K12321" i="1"/>
  <c r="J12322" i="1"/>
  <c r="J12323" i="1" s="1"/>
  <c r="L12322" i="1"/>
  <c r="M12322" i="1" s="1"/>
  <c r="M12323" i="1" s="1"/>
  <c r="B12323" i="1"/>
  <c r="H12323" i="1"/>
  <c r="I12323" i="1"/>
  <c r="K12323" i="1"/>
  <c r="J12324" i="1"/>
  <c r="J12325" i="1" s="1"/>
  <c r="L12324" i="1"/>
  <c r="B12325" i="1"/>
  <c r="H12325" i="1"/>
  <c r="I12325" i="1"/>
  <c r="K12325" i="1"/>
  <c r="J12326" i="1"/>
  <c r="J12327" i="1" s="1"/>
  <c r="L12326" i="1"/>
  <c r="M12326" i="1" s="1"/>
  <c r="M12327" i="1" s="1"/>
  <c r="B12327" i="1"/>
  <c r="H12327" i="1"/>
  <c r="I12327" i="1"/>
  <c r="K12327" i="1"/>
  <c r="J12328" i="1"/>
  <c r="J12329" i="1" s="1"/>
  <c r="L12328" i="1"/>
  <c r="M12328" i="1" s="1"/>
  <c r="M12329" i="1" s="1"/>
  <c r="B12329" i="1"/>
  <c r="H12329" i="1"/>
  <c r="I12329" i="1"/>
  <c r="K12329" i="1"/>
  <c r="J12330" i="1"/>
  <c r="J12331" i="1" s="1"/>
  <c r="L12330" i="1"/>
  <c r="M12330" i="1" s="1"/>
  <c r="M12331" i="1" s="1"/>
  <c r="B12331" i="1"/>
  <c r="H12331" i="1"/>
  <c r="I12331" i="1"/>
  <c r="K12331" i="1"/>
  <c r="J12332" i="1"/>
  <c r="J12333" i="1" s="1"/>
  <c r="L12332" i="1"/>
  <c r="M12332" i="1" s="1"/>
  <c r="M12333" i="1" s="1"/>
  <c r="B12333" i="1"/>
  <c r="H12333" i="1"/>
  <c r="I12333" i="1"/>
  <c r="K12333" i="1"/>
  <c r="J12334" i="1"/>
  <c r="J12335" i="1" s="1"/>
  <c r="L12334" i="1"/>
  <c r="M12334" i="1" s="1"/>
  <c r="M12335" i="1" s="1"/>
  <c r="B12335" i="1"/>
  <c r="H12335" i="1"/>
  <c r="I12335" i="1"/>
  <c r="K12335" i="1"/>
  <c r="J12336" i="1"/>
  <c r="J12337" i="1" s="1"/>
  <c r="L12336" i="1"/>
  <c r="B12337" i="1"/>
  <c r="H12337" i="1"/>
  <c r="I12337" i="1"/>
  <c r="K12337" i="1"/>
  <c r="J12338" i="1"/>
  <c r="J12339" i="1" s="1"/>
  <c r="L12338" i="1"/>
  <c r="M12338" i="1" s="1"/>
  <c r="M12339" i="1" s="1"/>
  <c r="B12339" i="1"/>
  <c r="H12339" i="1"/>
  <c r="I12339" i="1"/>
  <c r="K12339" i="1"/>
  <c r="J12340" i="1"/>
  <c r="J12341" i="1" s="1"/>
  <c r="L12340" i="1"/>
  <c r="M12340" i="1" s="1"/>
  <c r="M12341" i="1" s="1"/>
  <c r="B12341" i="1"/>
  <c r="H12341" i="1"/>
  <c r="I12341" i="1"/>
  <c r="K12341" i="1"/>
  <c r="J12342" i="1"/>
  <c r="J12343" i="1" s="1"/>
  <c r="L12342" i="1"/>
  <c r="M12342" i="1" s="1"/>
  <c r="M12343" i="1" s="1"/>
  <c r="B12343" i="1"/>
  <c r="H12343" i="1"/>
  <c r="I12343" i="1"/>
  <c r="K12343" i="1"/>
  <c r="J12344" i="1"/>
  <c r="J12345" i="1" s="1"/>
  <c r="L12344" i="1"/>
  <c r="M12344" i="1" s="1"/>
  <c r="M12345" i="1" s="1"/>
  <c r="B12345" i="1"/>
  <c r="H12345" i="1"/>
  <c r="I12345" i="1"/>
  <c r="K12345" i="1"/>
  <c r="J12346" i="1"/>
  <c r="J12347" i="1" s="1"/>
  <c r="L12346" i="1"/>
  <c r="M12346" i="1" s="1"/>
  <c r="M12347" i="1" s="1"/>
  <c r="B12347" i="1"/>
  <c r="H12347" i="1"/>
  <c r="I12347" i="1"/>
  <c r="K12347" i="1"/>
  <c r="J12348" i="1"/>
  <c r="J12349" i="1" s="1"/>
  <c r="L12348" i="1"/>
  <c r="B12349" i="1"/>
  <c r="H12349" i="1"/>
  <c r="I12349" i="1"/>
  <c r="K12349" i="1"/>
  <c r="J12350" i="1"/>
  <c r="J12351" i="1" s="1"/>
  <c r="L12350" i="1"/>
  <c r="M12350" i="1" s="1"/>
  <c r="M12351" i="1" s="1"/>
  <c r="B12351" i="1"/>
  <c r="H12351" i="1"/>
  <c r="I12351" i="1"/>
  <c r="K12351" i="1"/>
  <c r="J12352" i="1"/>
  <c r="J12353" i="1" s="1"/>
  <c r="L12352" i="1"/>
  <c r="M12352" i="1" s="1"/>
  <c r="M12353" i="1" s="1"/>
  <c r="B12353" i="1"/>
  <c r="H12353" i="1"/>
  <c r="I12353" i="1"/>
  <c r="K12353" i="1"/>
  <c r="J12354" i="1"/>
  <c r="J12355" i="1" s="1"/>
  <c r="L12354" i="1"/>
  <c r="M12354" i="1" s="1"/>
  <c r="M12355" i="1" s="1"/>
  <c r="B12355" i="1"/>
  <c r="H12355" i="1"/>
  <c r="I12355" i="1"/>
  <c r="K12355" i="1"/>
  <c r="J12356" i="1"/>
  <c r="J12357" i="1" s="1"/>
  <c r="L12356" i="1"/>
  <c r="M12356" i="1" s="1"/>
  <c r="M12357" i="1" s="1"/>
  <c r="B12357" i="1"/>
  <c r="H12357" i="1"/>
  <c r="I12357" i="1"/>
  <c r="K12357" i="1"/>
  <c r="J12358" i="1"/>
  <c r="J12359" i="1" s="1"/>
  <c r="L12358" i="1"/>
  <c r="M12358" i="1" s="1"/>
  <c r="M12359" i="1" s="1"/>
  <c r="B12359" i="1"/>
  <c r="H12359" i="1"/>
  <c r="I12359" i="1"/>
  <c r="K12359" i="1"/>
  <c r="J12360" i="1"/>
  <c r="J12361" i="1" s="1"/>
  <c r="L12360" i="1"/>
  <c r="B12361" i="1"/>
  <c r="H12361" i="1"/>
  <c r="I12361" i="1"/>
  <c r="K12361" i="1"/>
  <c r="J12362" i="1"/>
  <c r="J12363" i="1" s="1"/>
  <c r="L12362" i="1"/>
  <c r="M12362" i="1" s="1"/>
  <c r="M12363" i="1" s="1"/>
  <c r="B12363" i="1"/>
  <c r="H12363" i="1"/>
  <c r="I12363" i="1"/>
  <c r="K12363" i="1"/>
  <c r="J12364" i="1"/>
  <c r="J12365" i="1" s="1"/>
  <c r="L12364" i="1"/>
  <c r="M12364" i="1" s="1"/>
  <c r="M12365" i="1" s="1"/>
  <c r="B12365" i="1"/>
  <c r="H12365" i="1"/>
  <c r="I12365" i="1"/>
  <c r="K12365" i="1"/>
  <c r="J12366" i="1"/>
  <c r="J12367" i="1" s="1"/>
  <c r="L12366" i="1"/>
  <c r="M12366" i="1" s="1"/>
  <c r="M12367" i="1" s="1"/>
  <c r="B12367" i="1"/>
  <c r="H12367" i="1"/>
  <c r="I12367" i="1"/>
  <c r="K12367" i="1"/>
  <c r="J12368" i="1"/>
  <c r="J12369" i="1" s="1"/>
  <c r="L12368" i="1"/>
  <c r="M12368" i="1" s="1"/>
  <c r="M12369" i="1" s="1"/>
  <c r="B12369" i="1"/>
  <c r="H12369" i="1"/>
  <c r="I12369" i="1"/>
  <c r="K12369" i="1"/>
  <c r="J12370" i="1"/>
  <c r="J12371" i="1" s="1"/>
  <c r="L12370" i="1"/>
  <c r="M12370" i="1" s="1"/>
  <c r="M12371" i="1" s="1"/>
  <c r="B12371" i="1"/>
  <c r="H12371" i="1"/>
  <c r="I12371" i="1"/>
  <c r="K12371" i="1"/>
  <c r="J12372" i="1"/>
  <c r="J12373" i="1" s="1"/>
  <c r="L12372" i="1"/>
  <c r="B12373" i="1"/>
  <c r="H12373" i="1"/>
  <c r="I12373" i="1"/>
  <c r="K12373" i="1"/>
  <c r="J12374" i="1"/>
  <c r="J12375" i="1" s="1"/>
  <c r="L12374" i="1"/>
  <c r="M12374" i="1" s="1"/>
  <c r="M12375" i="1" s="1"/>
  <c r="B12375" i="1"/>
  <c r="H12375" i="1"/>
  <c r="I12375" i="1"/>
  <c r="K12375" i="1"/>
  <c r="J12376" i="1"/>
  <c r="J12377" i="1" s="1"/>
  <c r="L12376" i="1"/>
  <c r="M12376" i="1" s="1"/>
  <c r="M12377" i="1" s="1"/>
  <c r="B12377" i="1"/>
  <c r="H12377" i="1"/>
  <c r="I12377" i="1"/>
  <c r="K12377" i="1"/>
  <c r="J12378" i="1"/>
  <c r="J12379" i="1" s="1"/>
  <c r="L12378" i="1"/>
  <c r="M12378" i="1" s="1"/>
  <c r="M12379" i="1" s="1"/>
  <c r="B12379" i="1"/>
  <c r="H12379" i="1"/>
  <c r="I12379" i="1"/>
  <c r="K12379" i="1"/>
  <c r="J12380" i="1"/>
  <c r="J12381" i="1" s="1"/>
  <c r="L12380" i="1"/>
  <c r="M12380" i="1" s="1"/>
  <c r="M12381" i="1" s="1"/>
  <c r="B12381" i="1"/>
  <c r="H12381" i="1"/>
  <c r="I12381" i="1"/>
  <c r="K12381" i="1"/>
  <c r="J12382" i="1"/>
  <c r="J12383" i="1" s="1"/>
  <c r="L12382" i="1"/>
  <c r="M12382" i="1" s="1"/>
  <c r="M12383" i="1" s="1"/>
  <c r="B12383" i="1"/>
  <c r="H12383" i="1"/>
  <c r="I12383" i="1"/>
  <c r="K12383" i="1"/>
  <c r="J12384" i="1"/>
  <c r="J12385" i="1" s="1"/>
  <c r="L12384" i="1"/>
  <c r="B12385" i="1"/>
  <c r="H12385" i="1"/>
  <c r="I12385" i="1"/>
  <c r="K12385" i="1"/>
  <c r="J12386" i="1"/>
  <c r="J12387" i="1" s="1"/>
  <c r="L12386" i="1"/>
  <c r="M12386" i="1" s="1"/>
  <c r="M12387" i="1" s="1"/>
  <c r="B12387" i="1"/>
  <c r="H12387" i="1"/>
  <c r="I12387" i="1"/>
  <c r="K12387" i="1"/>
  <c r="J12388" i="1"/>
  <c r="J12389" i="1" s="1"/>
  <c r="L12388" i="1"/>
  <c r="M12388" i="1" s="1"/>
  <c r="M12389" i="1" s="1"/>
  <c r="B12389" i="1"/>
  <c r="H12389" i="1"/>
  <c r="I12389" i="1"/>
  <c r="K12389" i="1"/>
  <c r="J12390" i="1"/>
  <c r="J12391" i="1" s="1"/>
  <c r="L12390" i="1"/>
  <c r="M12390" i="1" s="1"/>
  <c r="M12391" i="1" s="1"/>
  <c r="B12391" i="1"/>
  <c r="H12391" i="1"/>
  <c r="I12391" i="1"/>
  <c r="K12391" i="1"/>
  <c r="J12392" i="1"/>
  <c r="J12393" i="1" s="1"/>
  <c r="L12392" i="1"/>
  <c r="M12392" i="1" s="1"/>
  <c r="M12393" i="1" s="1"/>
  <c r="B12393" i="1"/>
  <c r="H12393" i="1"/>
  <c r="I12393" i="1"/>
  <c r="K12393" i="1"/>
  <c r="J12394" i="1"/>
  <c r="J12395" i="1" s="1"/>
  <c r="L12394" i="1"/>
  <c r="M12394" i="1" s="1"/>
  <c r="M12395" i="1" s="1"/>
  <c r="B12395" i="1"/>
  <c r="H12395" i="1"/>
  <c r="I12395" i="1"/>
  <c r="K12395" i="1"/>
  <c r="J12396" i="1"/>
  <c r="J12397" i="1" s="1"/>
  <c r="L12396" i="1"/>
  <c r="B12397" i="1"/>
  <c r="H12397" i="1"/>
  <c r="I12397" i="1"/>
  <c r="K12397" i="1"/>
  <c r="J12398" i="1"/>
  <c r="J12399" i="1" s="1"/>
  <c r="L12398" i="1"/>
  <c r="M12398" i="1" s="1"/>
  <c r="M12399" i="1" s="1"/>
  <c r="B12399" i="1"/>
  <c r="H12399" i="1"/>
  <c r="I12399" i="1"/>
  <c r="K12399" i="1"/>
  <c r="J12400" i="1"/>
  <c r="J12401" i="1" s="1"/>
  <c r="L12400" i="1"/>
  <c r="M12400" i="1" s="1"/>
  <c r="M12401" i="1" s="1"/>
  <c r="B12401" i="1"/>
  <c r="H12401" i="1"/>
  <c r="I12401" i="1"/>
  <c r="K12401" i="1"/>
  <c r="J12402" i="1"/>
  <c r="J12403" i="1" s="1"/>
  <c r="L12402" i="1"/>
  <c r="M12402" i="1" s="1"/>
  <c r="M12403" i="1" s="1"/>
  <c r="B12403" i="1"/>
  <c r="H12403" i="1"/>
  <c r="I12403" i="1"/>
  <c r="K12403" i="1"/>
  <c r="J12404" i="1"/>
  <c r="J12405" i="1" s="1"/>
  <c r="L12404" i="1"/>
  <c r="M12404" i="1" s="1"/>
  <c r="M12405" i="1" s="1"/>
  <c r="B12405" i="1"/>
  <c r="H12405" i="1"/>
  <c r="I12405" i="1"/>
  <c r="K12405" i="1"/>
  <c r="J12406" i="1"/>
  <c r="J12407" i="1" s="1"/>
  <c r="L12406" i="1"/>
  <c r="M12406" i="1" s="1"/>
  <c r="M12407" i="1" s="1"/>
  <c r="B12407" i="1"/>
  <c r="H12407" i="1"/>
  <c r="I12407" i="1"/>
  <c r="K12407" i="1"/>
  <c r="J12408" i="1"/>
  <c r="J12409" i="1" s="1"/>
  <c r="L12408" i="1"/>
  <c r="B12409" i="1"/>
  <c r="H12409" i="1"/>
  <c r="I12409" i="1"/>
  <c r="K12409" i="1"/>
  <c r="J12410" i="1"/>
  <c r="J12411" i="1" s="1"/>
  <c r="L12410" i="1"/>
  <c r="M12410" i="1" s="1"/>
  <c r="M12411" i="1" s="1"/>
  <c r="B12411" i="1"/>
  <c r="H12411" i="1"/>
  <c r="I12411" i="1"/>
  <c r="K12411" i="1"/>
  <c r="J12412" i="1"/>
  <c r="J12413" i="1" s="1"/>
  <c r="L12412" i="1"/>
  <c r="M12412" i="1" s="1"/>
  <c r="M12413" i="1" s="1"/>
  <c r="B12413" i="1"/>
  <c r="H12413" i="1"/>
  <c r="I12413" i="1"/>
  <c r="K12413" i="1"/>
  <c r="J12414" i="1"/>
  <c r="J12415" i="1" s="1"/>
  <c r="L12414" i="1"/>
  <c r="M12414" i="1" s="1"/>
  <c r="M12415" i="1" s="1"/>
  <c r="B12415" i="1"/>
  <c r="H12415" i="1"/>
  <c r="I12415" i="1"/>
  <c r="K12415" i="1"/>
  <c r="J12416" i="1"/>
  <c r="J12417" i="1" s="1"/>
  <c r="L12416" i="1"/>
  <c r="M12416" i="1" s="1"/>
  <c r="M12417" i="1" s="1"/>
  <c r="B12417" i="1"/>
  <c r="H12417" i="1"/>
  <c r="I12417" i="1"/>
  <c r="K12417" i="1"/>
  <c r="J12418" i="1"/>
  <c r="J12419" i="1" s="1"/>
  <c r="L12418" i="1"/>
  <c r="M12418" i="1" s="1"/>
  <c r="M12419" i="1" s="1"/>
  <c r="B12419" i="1"/>
  <c r="H12419" i="1"/>
  <c r="I12419" i="1"/>
  <c r="K12419" i="1"/>
  <c r="J12420" i="1"/>
  <c r="J12421" i="1" s="1"/>
  <c r="L12420" i="1"/>
  <c r="B12421" i="1"/>
  <c r="H12421" i="1"/>
  <c r="I12421" i="1"/>
  <c r="K12421" i="1"/>
  <c r="J12422" i="1"/>
  <c r="J12423" i="1" s="1"/>
  <c r="L12422" i="1"/>
  <c r="M12422" i="1" s="1"/>
  <c r="M12423" i="1" s="1"/>
  <c r="B12423" i="1"/>
  <c r="H12423" i="1"/>
  <c r="I12423" i="1"/>
  <c r="K12423" i="1"/>
  <c r="J12424" i="1"/>
  <c r="J12425" i="1" s="1"/>
  <c r="L12424" i="1"/>
  <c r="M12424" i="1" s="1"/>
  <c r="M12425" i="1" s="1"/>
  <c r="B12425" i="1"/>
  <c r="H12425" i="1"/>
  <c r="I12425" i="1"/>
  <c r="K12425" i="1"/>
  <c r="J12426" i="1"/>
  <c r="J12427" i="1" s="1"/>
  <c r="L12426" i="1"/>
  <c r="M12426" i="1" s="1"/>
  <c r="M12427" i="1" s="1"/>
  <c r="B12427" i="1"/>
  <c r="H12427" i="1"/>
  <c r="I12427" i="1"/>
  <c r="K12427" i="1"/>
  <c r="J12428" i="1"/>
  <c r="J12429" i="1" s="1"/>
  <c r="L12428" i="1"/>
  <c r="M12428" i="1" s="1"/>
  <c r="M12429" i="1" s="1"/>
  <c r="B12429" i="1"/>
  <c r="H12429" i="1"/>
  <c r="I12429" i="1"/>
  <c r="K12429" i="1"/>
  <c r="J12430" i="1"/>
  <c r="J12431" i="1" s="1"/>
  <c r="L12430" i="1"/>
  <c r="M12430" i="1" s="1"/>
  <c r="M12431" i="1" s="1"/>
  <c r="B12431" i="1"/>
  <c r="H12431" i="1"/>
  <c r="I12431" i="1"/>
  <c r="K12431" i="1"/>
  <c r="J12432" i="1"/>
  <c r="J12433" i="1" s="1"/>
  <c r="L12432" i="1"/>
  <c r="B12433" i="1"/>
  <c r="H12433" i="1"/>
  <c r="I12433" i="1"/>
  <c r="K12433" i="1"/>
  <c r="J12434" i="1"/>
  <c r="J12435" i="1" s="1"/>
  <c r="L12434" i="1"/>
  <c r="M12434" i="1" s="1"/>
  <c r="M12435" i="1" s="1"/>
  <c r="B12435" i="1"/>
  <c r="H12435" i="1"/>
  <c r="I12435" i="1"/>
  <c r="K12435" i="1"/>
  <c r="J12436" i="1"/>
  <c r="J12437" i="1" s="1"/>
  <c r="L12436" i="1"/>
  <c r="M12436" i="1" s="1"/>
  <c r="M12437" i="1" s="1"/>
  <c r="B12437" i="1"/>
  <c r="H12437" i="1"/>
  <c r="I12437" i="1"/>
  <c r="K12437" i="1"/>
  <c r="J12438" i="1"/>
  <c r="J12439" i="1" s="1"/>
  <c r="L12438" i="1"/>
  <c r="M12438" i="1" s="1"/>
  <c r="M12439" i="1" s="1"/>
  <c r="B12439" i="1"/>
  <c r="H12439" i="1"/>
  <c r="I12439" i="1"/>
  <c r="K12439" i="1"/>
  <c r="J12440" i="1"/>
  <c r="J12441" i="1" s="1"/>
  <c r="L12440" i="1"/>
  <c r="M12440" i="1" s="1"/>
  <c r="M12441" i="1" s="1"/>
  <c r="B12441" i="1"/>
  <c r="H12441" i="1"/>
  <c r="I12441" i="1"/>
  <c r="K12441" i="1"/>
  <c r="J12442" i="1"/>
  <c r="J12443" i="1" s="1"/>
  <c r="L12442" i="1"/>
  <c r="M12442" i="1" s="1"/>
  <c r="M12443" i="1" s="1"/>
  <c r="B12443" i="1"/>
  <c r="H12443" i="1"/>
  <c r="I12443" i="1"/>
  <c r="K12443" i="1"/>
  <c r="J12444" i="1"/>
  <c r="J12445" i="1" s="1"/>
  <c r="L12444" i="1"/>
  <c r="B12445" i="1"/>
  <c r="H12445" i="1"/>
  <c r="I12445" i="1"/>
  <c r="K12445" i="1"/>
  <c r="J12446" i="1"/>
  <c r="J12447" i="1" s="1"/>
  <c r="L12446" i="1"/>
  <c r="M12446" i="1" s="1"/>
  <c r="M12447" i="1" s="1"/>
  <c r="B12447" i="1"/>
  <c r="H12447" i="1"/>
  <c r="I12447" i="1"/>
  <c r="K12447" i="1"/>
  <c r="J12448" i="1"/>
  <c r="J12449" i="1" s="1"/>
  <c r="L12448" i="1"/>
  <c r="M12448" i="1" s="1"/>
  <c r="M12449" i="1" s="1"/>
  <c r="B12449" i="1"/>
  <c r="H12449" i="1"/>
  <c r="I12449" i="1"/>
  <c r="K12449" i="1"/>
  <c r="J12450" i="1"/>
  <c r="J12451" i="1" s="1"/>
  <c r="L12450" i="1"/>
  <c r="M12450" i="1" s="1"/>
  <c r="M12451" i="1" s="1"/>
  <c r="B12451" i="1"/>
  <c r="H12451" i="1"/>
  <c r="I12451" i="1"/>
  <c r="K12451" i="1"/>
  <c r="J12452" i="1"/>
  <c r="J12453" i="1" s="1"/>
  <c r="L12452" i="1"/>
  <c r="M12452" i="1" s="1"/>
  <c r="M12453" i="1" s="1"/>
  <c r="B12453" i="1"/>
  <c r="H12453" i="1"/>
  <c r="I12453" i="1"/>
  <c r="K12453" i="1"/>
  <c r="J12454" i="1"/>
  <c r="J12455" i="1" s="1"/>
  <c r="L12454" i="1"/>
  <c r="M12454" i="1" s="1"/>
  <c r="M12455" i="1" s="1"/>
  <c r="B12455" i="1"/>
  <c r="H12455" i="1"/>
  <c r="I12455" i="1"/>
  <c r="K12455" i="1"/>
  <c r="J12456" i="1"/>
  <c r="J12457" i="1" s="1"/>
  <c r="L12456" i="1"/>
  <c r="B12457" i="1"/>
  <c r="H12457" i="1"/>
  <c r="I12457" i="1"/>
  <c r="K12457" i="1"/>
  <c r="J12458" i="1"/>
  <c r="J12459" i="1" s="1"/>
  <c r="L12458" i="1"/>
  <c r="M12458" i="1" s="1"/>
  <c r="M12459" i="1" s="1"/>
  <c r="B12459" i="1"/>
  <c r="H12459" i="1"/>
  <c r="I12459" i="1"/>
  <c r="K12459" i="1"/>
  <c r="J12460" i="1"/>
  <c r="J12461" i="1" s="1"/>
  <c r="L12460" i="1"/>
  <c r="M12460" i="1" s="1"/>
  <c r="M12461" i="1" s="1"/>
  <c r="B12461" i="1"/>
  <c r="H12461" i="1"/>
  <c r="I12461" i="1"/>
  <c r="K12461" i="1"/>
  <c r="J12462" i="1"/>
  <c r="J12463" i="1" s="1"/>
  <c r="L12462" i="1"/>
  <c r="M12462" i="1" s="1"/>
  <c r="M12463" i="1" s="1"/>
  <c r="B12463" i="1"/>
  <c r="H12463" i="1"/>
  <c r="I12463" i="1"/>
  <c r="K12463" i="1"/>
  <c r="J12464" i="1"/>
  <c r="J12465" i="1" s="1"/>
  <c r="L12464" i="1"/>
  <c r="M12464" i="1" s="1"/>
  <c r="M12465" i="1" s="1"/>
  <c r="B12465" i="1"/>
  <c r="H12465" i="1"/>
  <c r="I12465" i="1"/>
  <c r="K12465" i="1"/>
  <c r="J12466" i="1"/>
  <c r="J12467" i="1" s="1"/>
  <c r="L12466" i="1"/>
  <c r="M12466" i="1" s="1"/>
  <c r="M12467" i="1" s="1"/>
  <c r="B12467" i="1"/>
  <c r="H12467" i="1"/>
  <c r="I12467" i="1"/>
  <c r="K12467" i="1"/>
  <c r="J12468" i="1"/>
  <c r="J12469" i="1" s="1"/>
  <c r="L12468" i="1"/>
  <c r="B12469" i="1"/>
  <c r="H12469" i="1"/>
  <c r="I12469" i="1"/>
  <c r="K12469" i="1"/>
  <c r="J12470" i="1"/>
  <c r="J12471" i="1" s="1"/>
  <c r="L12470" i="1"/>
  <c r="M12470" i="1" s="1"/>
  <c r="M12471" i="1" s="1"/>
  <c r="B12471" i="1"/>
  <c r="H12471" i="1"/>
  <c r="I12471" i="1"/>
  <c r="K12471" i="1"/>
  <c r="J12472" i="1"/>
  <c r="J12473" i="1" s="1"/>
  <c r="L12472" i="1"/>
  <c r="M12472" i="1" s="1"/>
  <c r="M12473" i="1" s="1"/>
  <c r="B12473" i="1"/>
  <c r="H12473" i="1"/>
  <c r="I12473" i="1"/>
  <c r="K12473" i="1"/>
  <c r="J12474" i="1"/>
  <c r="J12475" i="1" s="1"/>
  <c r="L12474" i="1"/>
  <c r="M12474" i="1" s="1"/>
  <c r="M12475" i="1" s="1"/>
  <c r="B12475" i="1"/>
  <c r="H12475" i="1"/>
  <c r="I12475" i="1"/>
  <c r="K12475" i="1"/>
  <c r="J12476" i="1"/>
  <c r="J12477" i="1" s="1"/>
  <c r="L12476" i="1"/>
  <c r="M12476" i="1" s="1"/>
  <c r="M12477" i="1" s="1"/>
  <c r="B12477" i="1"/>
  <c r="H12477" i="1"/>
  <c r="I12477" i="1"/>
  <c r="K12477" i="1"/>
  <c r="J12478" i="1"/>
  <c r="J12479" i="1" s="1"/>
  <c r="L12478" i="1"/>
  <c r="M12478" i="1" s="1"/>
  <c r="M12479" i="1" s="1"/>
  <c r="B12479" i="1"/>
  <c r="H12479" i="1"/>
  <c r="I12479" i="1"/>
  <c r="K12479" i="1"/>
  <c r="J12480" i="1"/>
  <c r="J12481" i="1" s="1"/>
  <c r="L12480" i="1"/>
  <c r="B12481" i="1"/>
  <c r="H12481" i="1"/>
  <c r="I12481" i="1"/>
  <c r="K12481" i="1"/>
  <c r="J12482" i="1"/>
  <c r="J12483" i="1" s="1"/>
  <c r="L12482" i="1"/>
  <c r="M12482" i="1" s="1"/>
  <c r="M12483" i="1" s="1"/>
  <c r="B12483" i="1"/>
  <c r="H12483" i="1"/>
  <c r="I12483" i="1"/>
  <c r="K12483" i="1"/>
  <c r="J12484" i="1"/>
  <c r="J12485" i="1" s="1"/>
  <c r="L12484" i="1"/>
  <c r="M12484" i="1" s="1"/>
  <c r="M12485" i="1" s="1"/>
  <c r="B12485" i="1"/>
  <c r="H12485" i="1"/>
  <c r="I12485" i="1"/>
  <c r="K12485" i="1"/>
  <c r="J12486" i="1"/>
  <c r="J12487" i="1" s="1"/>
  <c r="L12486" i="1"/>
  <c r="M12486" i="1" s="1"/>
  <c r="M12487" i="1" s="1"/>
  <c r="B12487" i="1"/>
  <c r="H12487" i="1"/>
  <c r="I12487" i="1"/>
  <c r="K12487" i="1"/>
  <c r="J12488" i="1"/>
  <c r="J12489" i="1" s="1"/>
  <c r="L12488" i="1"/>
  <c r="M12488" i="1" s="1"/>
  <c r="M12489" i="1" s="1"/>
  <c r="B12489" i="1"/>
  <c r="H12489" i="1"/>
  <c r="I12489" i="1"/>
  <c r="K12489" i="1"/>
  <c r="J12490" i="1"/>
  <c r="J12491" i="1" s="1"/>
  <c r="L12490" i="1"/>
  <c r="M12490" i="1" s="1"/>
  <c r="M12491" i="1" s="1"/>
  <c r="B12491" i="1"/>
  <c r="H12491" i="1"/>
  <c r="I12491" i="1"/>
  <c r="K12491" i="1"/>
  <c r="J12492" i="1"/>
  <c r="J12493" i="1" s="1"/>
  <c r="L12492" i="1"/>
  <c r="B12493" i="1"/>
  <c r="H12493" i="1"/>
  <c r="I12493" i="1"/>
  <c r="K12493" i="1"/>
  <c r="J12494" i="1"/>
  <c r="J12495" i="1" s="1"/>
  <c r="L12494" i="1"/>
  <c r="M12494" i="1" s="1"/>
  <c r="M12495" i="1" s="1"/>
  <c r="B12495" i="1"/>
  <c r="H12495" i="1"/>
  <c r="I12495" i="1"/>
  <c r="K12495" i="1"/>
  <c r="J12496" i="1"/>
  <c r="J12497" i="1" s="1"/>
  <c r="L12496" i="1"/>
  <c r="M12496" i="1" s="1"/>
  <c r="M12497" i="1" s="1"/>
  <c r="B12497" i="1"/>
  <c r="H12497" i="1"/>
  <c r="I12497" i="1"/>
  <c r="K12497" i="1"/>
  <c r="J12498" i="1"/>
  <c r="J12499" i="1" s="1"/>
  <c r="L12498" i="1"/>
  <c r="M12498" i="1" s="1"/>
  <c r="M12499" i="1" s="1"/>
  <c r="B12499" i="1"/>
  <c r="H12499" i="1"/>
  <c r="I12499" i="1"/>
  <c r="K12499" i="1"/>
  <c r="J12500" i="1"/>
  <c r="J12501" i="1" s="1"/>
  <c r="L12500" i="1"/>
  <c r="M12500" i="1" s="1"/>
  <c r="M12501" i="1" s="1"/>
  <c r="B12501" i="1"/>
  <c r="H12501" i="1"/>
  <c r="I12501" i="1"/>
  <c r="K12501" i="1"/>
  <c r="J12502" i="1"/>
  <c r="J12503" i="1" s="1"/>
  <c r="L12502" i="1"/>
  <c r="M12502" i="1" s="1"/>
  <c r="M12503" i="1" s="1"/>
  <c r="B12503" i="1"/>
  <c r="H12503" i="1"/>
  <c r="I12503" i="1"/>
  <c r="K12503" i="1"/>
  <c r="J12504" i="1"/>
  <c r="J12505" i="1" s="1"/>
  <c r="L12504" i="1"/>
  <c r="B12505" i="1"/>
  <c r="H12505" i="1"/>
  <c r="I12505" i="1"/>
  <c r="K12505" i="1"/>
  <c r="J12506" i="1"/>
  <c r="J12507" i="1" s="1"/>
  <c r="L12506" i="1"/>
  <c r="M12506" i="1" s="1"/>
  <c r="M12507" i="1" s="1"/>
  <c r="B12507" i="1"/>
  <c r="H12507" i="1"/>
  <c r="I12507" i="1"/>
  <c r="K12507" i="1"/>
  <c r="J12508" i="1"/>
  <c r="J12509" i="1" s="1"/>
  <c r="L12508" i="1"/>
  <c r="M12508" i="1" s="1"/>
  <c r="M12509" i="1" s="1"/>
  <c r="B12509" i="1"/>
  <c r="H12509" i="1"/>
  <c r="I12509" i="1"/>
  <c r="K12509" i="1"/>
  <c r="J12510" i="1"/>
  <c r="J12511" i="1" s="1"/>
  <c r="L12510" i="1"/>
  <c r="M12510" i="1" s="1"/>
  <c r="M12511" i="1" s="1"/>
  <c r="B12511" i="1"/>
  <c r="H12511" i="1"/>
  <c r="I12511" i="1"/>
  <c r="K12511" i="1"/>
  <c r="J12512" i="1"/>
  <c r="J12513" i="1" s="1"/>
  <c r="L12512" i="1"/>
  <c r="M12512" i="1" s="1"/>
  <c r="M12513" i="1" s="1"/>
  <c r="B12513" i="1"/>
  <c r="H12513" i="1"/>
  <c r="I12513" i="1"/>
  <c r="K12513" i="1"/>
  <c r="J12514" i="1"/>
  <c r="J12515" i="1" s="1"/>
  <c r="L12514" i="1"/>
  <c r="M12514" i="1" s="1"/>
  <c r="M12515" i="1" s="1"/>
  <c r="B12515" i="1"/>
  <c r="H12515" i="1"/>
  <c r="I12515" i="1"/>
  <c r="K12515" i="1"/>
  <c r="J12516" i="1"/>
  <c r="J12517" i="1" s="1"/>
  <c r="L12516" i="1"/>
  <c r="B12517" i="1"/>
  <c r="H12517" i="1"/>
  <c r="I12517" i="1"/>
  <c r="K12517" i="1"/>
  <c r="J12518" i="1"/>
  <c r="J12519" i="1" s="1"/>
  <c r="L12518" i="1"/>
  <c r="M12518" i="1" s="1"/>
  <c r="M12519" i="1" s="1"/>
  <c r="B12519" i="1"/>
  <c r="H12519" i="1"/>
  <c r="I12519" i="1"/>
  <c r="K12519" i="1"/>
  <c r="J12520" i="1"/>
  <c r="J12521" i="1" s="1"/>
  <c r="L12520" i="1"/>
  <c r="M12520" i="1" s="1"/>
  <c r="M12521" i="1" s="1"/>
  <c r="B12521" i="1"/>
  <c r="H12521" i="1"/>
  <c r="I12521" i="1"/>
  <c r="K12521" i="1"/>
  <c r="J12522" i="1"/>
  <c r="J12523" i="1" s="1"/>
  <c r="L12522" i="1"/>
  <c r="M12522" i="1" s="1"/>
  <c r="M12523" i="1" s="1"/>
  <c r="B12523" i="1"/>
  <c r="H12523" i="1"/>
  <c r="I12523" i="1"/>
  <c r="K12523" i="1"/>
  <c r="J12524" i="1"/>
  <c r="J12525" i="1" s="1"/>
  <c r="L12524" i="1"/>
  <c r="M12524" i="1" s="1"/>
  <c r="M12525" i="1" s="1"/>
  <c r="B12525" i="1"/>
  <c r="H12525" i="1"/>
  <c r="I12525" i="1"/>
  <c r="K12525" i="1"/>
  <c r="J12526" i="1"/>
  <c r="J12527" i="1" s="1"/>
  <c r="L12526" i="1"/>
  <c r="M12526" i="1" s="1"/>
  <c r="M12527" i="1" s="1"/>
  <c r="B12527" i="1"/>
  <c r="H12527" i="1"/>
  <c r="I12527" i="1"/>
  <c r="K12527" i="1"/>
  <c r="J12528" i="1"/>
  <c r="J12529" i="1" s="1"/>
  <c r="L12528" i="1"/>
  <c r="B12529" i="1"/>
  <c r="H12529" i="1"/>
  <c r="I12529" i="1"/>
  <c r="K12529" i="1"/>
  <c r="J12530" i="1"/>
  <c r="J12531" i="1" s="1"/>
  <c r="L12530" i="1"/>
  <c r="M12530" i="1" s="1"/>
  <c r="M12531" i="1" s="1"/>
  <c r="B12531" i="1"/>
  <c r="H12531" i="1"/>
  <c r="I12531" i="1"/>
  <c r="K12531" i="1"/>
  <c r="J12532" i="1"/>
  <c r="J12533" i="1" s="1"/>
  <c r="L12532" i="1"/>
  <c r="M12532" i="1" s="1"/>
  <c r="M12533" i="1" s="1"/>
  <c r="B12533" i="1"/>
  <c r="H12533" i="1"/>
  <c r="I12533" i="1"/>
  <c r="K12533" i="1"/>
  <c r="J12534" i="1"/>
  <c r="J12535" i="1" s="1"/>
  <c r="L12534" i="1"/>
  <c r="M12534" i="1" s="1"/>
  <c r="M12535" i="1" s="1"/>
  <c r="B12535" i="1"/>
  <c r="H12535" i="1"/>
  <c r="I12535" i="1"/>
  <c r="K12535" i="1"/>
  <c r="J12536" i="1"/>
  <c r="J12537" i="1" s="1"/>
  <c r="L12536" i="1"/>
  <c r="M12536" i="1" s="1"/>
  <c r="M12537" i="1" s="1"/>
  <c r="B12537" i="1"/>
  <c r="H12537" i="1"/>
  <c r="I12537" i="1"/>
  <c r="K12537" i="1"/>
  <c r="J12538" i="1"/>
  <c r="J12539" i="1" s="1"/>
  <c r="L12538" i="1"/>
  <c r="M12538" i="1" s="1"/>
  <c r="M12539" i="1" s="1"/>
  <c r="B12539" i="1"/>
  <c r="H12539" i="1"/>
  <c r="I12539" i="1"/>
  <c r="K12539" i="1"/>
  <c r="J12540" i="1"/>
  <c r="J12541" i="1" s="1"/>
  <c r="L12540" i="1"/>
  <c r="B12541" i="1"/>
  <c r="H12541" i="1"/>
  <c r="I12541" i="1"/>
  <c r="K12541" i="1"/>
  <c r="J12542" i="1"/>
  <c r="J12543" i="1" s="1"/>
  <c r="L12542" i="1"/>
  <c r="M12542" i="1" s="1"/>
  <c r="M12543" i="1" s="1"/>
  <c r="B12543" i="1"/>
  <c r="H12543" i="1"/>
  <c r="I12543" i="1"/>
  <c r="K12543" i="1"/>
  <c r="J12544" i="1"/>
  <c r="J12545" i="1" s="1"/>
  <c r="L12544" i="1"/>
  <c r="M12544" i="1" s="1"/>
  <c r="M12545" i="1" s="1"/>
  <c r="B12545" i="1"/>
  <c r="H12545" i="1"/>
  <c r="I12545" i="1"/>
  <c r="K12545" i="1"/>
  <c r="J12546" i="1"/>
  <c r="J12547" i="1" s="1"/>
  <c r="L12546" i="1"/>
  <c r="M12546" i="1" s="1"/>
  <c r="M12547" i="1" s="1"/>
  <c r="B12547" i="1"/>
  <c r="H12547" i="1"/>
  <c r="I12547" i="1"/>
  <c r="K12547" i="1"/>
  <c r="J12548" i="1"/>
  <c r="J12549" i="1" s="1"/>
  <c r="L12548" i="1"/>
  <c r="M12548" i="1" s="1"/>
  <c r="M12549" i="1" s="1"/>
  <c r="B12549" i="1"/>
  <c r="H12549" i="1"/>
  <c r="I12549" i="1"/>
  <c r="K12549" i="1"/>
  <c r="J12550" i="1"/>
  <c r="J12551" i="1" s="1"/>
  <c r="L12550" i="1"/>
  <c r="M12550" i="1" s="1"/>
  <c r="M12551" i="1" s="1"/>
  <c r="B12551" i="1"/>
  <c r="H12551" i="1"/>
  <c r="I12551" i="1"/>
  <c r="K12551" i="1"/>
  <c r="J12552" i="1"/>
  <c r="J12553" i="1" s="1"/>
  <c r="L12552" i="1"/>
  <c r="B12553" i="1"/>
  <c r="H12553" i="1"/>
  <c r="I12553" i="1"/>
  <c r="K12553" i="1"/>
  <c r="J12554" i="1"/>
  <c r="J12555" i="1" s="1"/>
  <c r="L12554" i="1"/>
  <c r="M12554" i="1" s="1"/>
  <c r="M12555" i="1" s="1"/>
  <c r="B12555" i="1"/>
  <c r="H12555" i="1"/>
  <c r="I12555" i="1"/>
  <c r="K12555" i="1"/>
  <c r="J12556" i="1"/>
  <c r="J12557" i="1" s="1"/>
  <c r="L12556" i="1"/>
  <c r="M12556" i="1" s="1"/>
  <c r="M12557" i="1" s="1"/>
  <c r="B12557" i="1"/>
  <c r="H12557" i="1"/>
  <c r="I12557" i="1"/>
  <c r="K12557" i="1"/>
  <c r="J12558" i="1"/>
  <c r="J12559" i="1" s="1"/>
  <c r="L12558" i="1"/>
  <c r="M12558" i="1" s="1"/>
  <c r="M12559" i="1" s="1"/>
  <c r="B12559" i="1"/>
  <c r="H12559" i="1"/>
  <c r="I12559" i="1"/>
  <c r="K12559" i="1"/>
  <c r="J12560" i="1"/>
  <c r="J12561" i="1" s="1"/>
  <c r="L12560" i="1"/>
  <c r="M12560" i="1" s="1"/>
  <c r="M12561" i="1" s="1"/>
  <c r="B12561" i="1"/>
  <c r="H12561" i="1"/>
  <c r="I12561" i="1"/>
  <c r="K12561" i="1"/>
  <c r="J12562" i="1"/>
  <c r="J12563" i="1" s="1"/>
  <c r="L12562" i="1"/>
  <c r="M12562" i="1" s="1"/>
  <c r="M12563" i="1" s="1"/>
  <c r="B12563" i="1"/>
  <c r="H12563" i="1"/>
  <c r="I12563" i="1"/>
  <c r="K12563" i="1"/>
  <c r="J12564" i="1"/>
  <c r="J12565" i="1" s="1"/>
  <c r="L12564" i="1"/>
  <c r="B12565" i="1"/>
  <c r="H12565" i="1"/>
  <c r="I12565" i="1"/>
  <c r="K12565" i="1"/>
  <c r="J12566" i="1"/>
  <c r="J12567" i="1" s="1"/>
  <c r="L12566" i="1"/>
  <c r="M12566" i="1" s="1"/>
  <c r="M12567" i="1" s="1"/>
  <c r="B12567" i="1"/>
  <c r="H12567" i="1"/>
  <c r="I12567" i="1"/>
  <c r="K12567" i="1"/>
  <c r="J12568" i="1"/>
  <c r="J12569" i="1" s="1"/>
  <c r="L12568" i="1"/>
  <c r="M12568" i="1" s="1"/>
  <c r="M12569" i="1" s="1"/>
  <c r="B12569" i="1"/>
  <c r="H12569" i="1"/>
  <c r="I12569" i="1"/>
  <c r="K12569" i="1"/>
  <c r="J12570" i="1"/>
  <c r="J12571" i="1" s="1"/>
  <c r="L12570" i="1"/>
  <c r="M12570" i="1" s="1"/>
  <c r="M12571" i="1" s="1"/>
  <c r="B12571" i="1"/>
  <c r="H12571" i="1"/>
  <c r="I12571" i="1"/>
  <c r="K12571" i="1"/>
  <c r="J12572" i="1"/>
  <c r="J12573" i="1" s="1"/>
  <c r="L12572" i="1"/>
  <c r="M12572" i="1" s="1"/>
  <c r="M12573" i="1" s="1"/>
  <c r="B12573" i="1"/>
  <c r="H12573" i="1"/>
  <c r="I12573" i="1"/>
  <c r="K12573" i="1"/>
  <c r="J12574" i="1"/>
  <c r="J12575" i="1" s="1"/>
  <c r="L12574" i="1"/>
  <c r="M12574" i="1" s="1"/>
  <c r="M12575" i="1" s="1"/>
  <c r="B12575" i="1"/>
  <c r="H12575" i="1"/>
  <c r="I12575" i="1"/>
  <c r="K12575" i="1"/>
  <c r="J12576" i="1"/>
  <c r="J12577" i="1" s="1"/>
  <c r="L12576" i="1"/>
  <c r="B12577" i="1"/>
  <c r="H12577" i="1"/>
  <c r="I12577" i="1"/>
  <c r="K12577" i="1"/>
  <c r="J12578" i="1"/>
  <c r="J12579" i="1" s="1"/>
  <c r="L12578" i="1"/>
  <c r="M12578" i="1" s="1"/>
  <c r="M12579" i="1" s="1"/>
  <c r="B12579" i="1"/>
  <c r="H12579" i="1"/>
  <c r="I12579" i="1"/>
  <c r="K12579" i="1"/>
  <c r="J12580" i="1"/>
  <c r="J12581" i="1" s="1"/>
  <c r="L12580" i="1"/>
  <c r="M12580" i="1" s="1"/>
  <c r="M12581" i="1" s="1"/>
  <c r="B12581" i="1"/>
  <c r="H12581" i="1"/>
  <c r="I12581" i="1"/>
  <c r="K12581" i="1"/>
  <c r="J12582" i="1"/>
  <c r="J12583" i="1" s="1"/>
  <c r="L12582" i="1"/>
  <c r="M12582" i="1" s="1"/>
  <c r="M12583" i="1" s="1"/>
  <c r="B12583" i="1"/>
  <c r="H12583" i="1"/>
  <c r="I12583" i="1"/>
  <c r="K12583" i="1"/>
  <c r="J12584" i="1"/>
  <c r="J12585" i="1" s="1"/>
  <c r="L12584" i="1"/>
  <c r="M12584" i="1" s="1"/>
  <c r="M12585" i="1" s="1"/>
  <c r="B12585" i="1"/>
  <c r="H12585" i="1"/>
  <c r="I12585" i="1"/>
  <c r="K12585" i="1"/>
  <c r="J12586" i="1"/>
  <c r="J12587" i="1" s="1"/>
  <c r="L12586" i="1"/>
  <c r="M12586" i="1" s="1"/>
  <c r="M12587" i="1" s="1"/>
  <c r="B12587" i="1"/>
  <c r="H12587" i="1"/>
  <c r="I12587" i="1"/>
  <c r="K12587" i="1"/>
  <c r="J12588" i="1"/>
  <c r="J12589" i="1" s="1"/>
  <c r="L12588" i="1"/>
  <c r="B12589" i="1"/>
  <c r="H12589" i="1"/>
  <c r="I12589" i="1"/>
  <c r="K12589" i="1"/>
  <c r="J12590" i="1"/>
  <c r="J12591" i="1" s="1"/>
  <c r="L12590" i="1"/>
  <c r="M12590" i="1" s="1"/>
  <c r="M12591" i="1" s="1"/>
  <c r="B12591" i="1"/>
  <c r="H12591" i="1"/>
  <c r="I12591" i="1"/>
  <c r="K12591" i="1"/>
  <c r="J12592" i="1"/>
  <c r="J12593" i="1" s="1"/>
  <c r="L12592" i="1"/>
  <c r="M12592" i="1" s="1"/>
  <c r="M12593" i="1" s="1"/>
  <c r="B12593" i="1"/>
  <c r="H12593" i="1"/>
  <c r="I12593" i="1"/>
  <c r="K12593" i="1"/>
  <c r="J12594" i="1"/>
  <c r="J12595" i="1" s="1"/>
  <c r="L12594" i="1"/>
  <c r="M12594" i="1" s="1"/>
  <c r="M12595" i="1" s="1"/>
  <c r="B12595" i="1"/>
  <c r="H12595" i="1"/>
  <c r="I12595" i="1"/>
  <c r="K12595" i="1"/>
  <c r="J12596" i="1"/>
  <c r="J12597" i="1" s="1"/>
  <c r="L12596" i="1"/>
  <c r="M12596" i="1" s="1"/>
  <c r="M12597" i="1" s="1"/>
  <c r="B12597" i="1"/>
  <c r="H12597" i="1"/>
  <c r="I12597" i="1"/>
  <c r="K12597" i="1"/>
  <c r="J12598" i="1"/>
  <c r="J12599" i="1" s="1"/>
  <c r="L12598" i="1"/>
  <c r="M12598" i="1" s="1"/>
  <c r="M12599" i="1" s="1"/>
  <c r="B12599" i="1"/>
  <c r="H12599" i="1"/>
  <c r="I12599" i="1"/>
  <c r="K12599" i="1"/>
  <c r="J12600" i="1"/>
  <c r="J12601" i="1" s="1"/>
  <c r="L12600" i="1"/>
  <c r="B12601" i="1"/>
  <c r="H12601" i="1"/>
  <c r="I12601" i="1"/>
  <c r="K12601" i="1"/>
  <c r="J12602" i="1"/>
  <c r="J12603" i="1" s="1"/>
  <c r="L12602" i="1"/>
  <c r="M12602" i="1" s="1"/>
  <c r="M12603" i="1" s="1"/>
  <c r="B12603" i="1"/>
  <c r="H12603" i="1"/>
  <c r="I12603" i="1"/>
  <c r="K12603" i="1"/>
  <c r="J12604" i="1"/>
  <c r="J12605" i="1" s="1"/>
  <c r="L12604" i="1"/>
  <c r="M12604" i="1" s="1"/>
  <c r="M12605" i="1" s="1"/>
  <c r="B12605" i="1"/>
  <c r="H12605" i="1"/>
  <c r="I12605" i="1"/>
  <c r="K12605" i="1"/>
  <c r="J12606" i="1"/>
  <c r="J12607" i="1" s="1"/>
  <c r="L12606" i="1"/>
  <c r="M12606" i="1" s="1"/>
  <c r="M12607" i="1" s="1"/>
  <c r="B12607" i="1"/>
  <c r="H12607" i="1"/>
  <c r="I12607" i="1"/>
  <c r="K12607" i="1"/>
  <c r="J12608" i="1"/>
  <c r="J12609" i="1" s="1"/>
  <c r="L12608" i="1"/>
  <c r="M12608" i="1" s="1"/>
  <c r="M12609" i="1" s="1"/>
  <c r="B12609" i="1"/>
  <c r="H12609" i="1"/>
  <c r="I12609" i="1"/>
  <c r="K12609" i="1"/>
  <c r="J12610" i="1"/>
  <c r="J12611" i="1" s="1"/>
  <c r="L12610" i="1"/>
  <c r="M12610" i="1" s="1"/>
  <c r="M12611" i="1" s="1"/>
  <c r="B12611" i="1"/>
  <c r="H12611" i="1"/>
  <c r="I12611" i="1"/>
  <c r="K12611" i="1"/>
  <c r="J12612" i="1"/>
  <c r="J12613" i="1" s="1"/>
  <c r="L12612" i="1"/>
  <c r="B12613" i="1"/>
  <c r="H12613" i="1"/>
  <c r="I12613" i="1"/>
  <c r="K12613" i="1"/>
  <c r="J12614" i="1"/>
  <c r="J12615" i="1" s="1"/>
  <c r="L12614" i="1"/>
  <c r="M12614" i="1" s="1"/>
  <c r="M12615" i="1" s="1"/>
  <c r="B12615" i="1"/>
  <c r="H12615" i="1"/>
  <c r="I12615" i="1"/>
  <c r="K12615" i="1"/>
  <c r="J12616" i="1"/>
  <c r="J12617" i="1" s="1"/>
  <c r="L12616" i="1"/>
  <c r="M12616" i="1" s="1"/>
  <c r="M12617" i="1" s="1"/>
  <c r="B12617" i="1"/>
  <c r="H12617" i="1"/>
  <c r="I12617" i="1"/>
  <c r="K12617" i="1"/>
  <c r="J12618" i="1"/>
  <c r="J12619" i="1" s="1"/>
  <c r="L12618" i="1"/>
  <c r="M12618" i="1" s="1"/>
  <c r="M12619" i="1" s="1"/>
  <c r="B12619" i="1"/>
  <c r="H12619" i="1"/>
  <c r="I12619" i="1"/>
  <c r="K12619" i="1"/>
  <c r="J12620" i="1"/>
  <c r="J12621" i="1" s="1"/>
  <c r="L12620" i="1"/>
  <c r="M12620" i="1" s="1"/>
  <c r="M12621" i="1" s="1"/>
  <c r="B12621" i="1"/>
  <c r="H12621" i="1"/>
  <c r="I12621" i="1"/>
  <c r="K12621" i="1"/>
  <c r="J12622" i="1"/>
  <c r="J12623" i="1" s="1"/>
  <c r="L12622" i="1"/>
  <c r="M12622" i="1" s="1"/>
  <c r="M12623" i="1" s="1"/>
  <c r="B12623" i="1"/>
  <c r="H12623" i="1"/>
  <c r="I12623" i="1"/>
  <c r="K12623" i="1"/>
  <c r="J12624" i="1"/>
  <c r="J12625" i="1" s="1"/>
  <c r="L12624" i="1"/>
  <c r="B12625" i="1"/>
  <c r="H12625" i="1"/>
  <c r="I12625" i="1"/>
  <c r="K12625" i="1"/>
  <c r="J12626" i="1"/>
  <c r="J12627" i="1" s="1"/>
  <c r="L12626" i="1"/>
  <c r="M12626" i="1" s="1"/>
  <c r="M12627" i="1" s="1"/>
  <c r="B12627" i="1"/>
  <c r="H12627" i="1"/>
  <c r="I12627" i="1"/>
  <c r="K12627" i="1"/>
  <c r="J12628" i="1"/>
  <c r="J12629" i="1" s="1"/>
  <c r="L12628" i="1"/>
  <c r="M12628" i="1" s="1"/>
  <c r="M12629" i="1" s="1"/>
  <c r="B12629" i="1"/>
  <c r="H12629" i="1"/>
  <c r="I12629" i="1"/>
  <c r="K12629" i="1"/>
  <c r="J12630" i="1"/>
  <c r="J12631" i="1" s="1"/>
  <c r="L12630" i="1"/>
  <c r="M12630" i="1" s="1"/>
  <c r="M12631" i="1" s="1"/>
  <c r="B12631" i="1"/>
  <c r="H12631" i="1"/>
  <c r="I12631" i="1"/>
  <c r="K12631" i="1"/>
  <c r="J12632" i="1"/>
  <c r="J12633" i="1" s="1"/>
  <c r="L12632" i="1"/>
  <c r="M12632" i="1" s="1"/>
  <c r="M12633" i="1" s="1"/>
  <c r="B12633" i="1"/>
  <c r="H12633" i="1"/>
  <c r="I12633" i="1"/>
  <c r="K12633" i="1"/>
  <c r="J12634" i="1"/>
  <c r="J12635" i="1" s="1"/>
  <c r="L12634" i="1"/>
  <c r="M12634" i="1" s="1"/>
  <c r="M12635" i="1" s="1"/>
  <c r="B12635" i="1"/>
  <c r="H12635" i="1"/>
  <c r="I12635" i="1"/>
  <c r="K12635" i="1"/>
  <c r="J12636" i="1"/>
  <c r="J12637" i="1" s="1"/>
  <c r="L12636" i="1"/>
  <c r="B12637" i="1"/>
  <c r="H12637" i="1"/>
  <c r="I12637" i="1"/>
  <c r="K12637" i="1"/>
  <c r="J12638" i="1"/>
  <c r="J12639" i="1" s="1"/>
  <c r="L12638" i="1"/>
  <c r="M12638" i="1" s="1"/>
  <c r="M12639" i="1" s="1"/>
  <c r="B12639" i="1"/>
  <c r="H12639" i="1"/>
  <c r="I12639" i="1"/>
  <c r="K12639" i="1"/>
  <c r="J12640" i="1"/>
  <c r="J12641" i="1" s="1"/>
  <c r="L12640" i="1"/>
  <c r="M12640" i="1" s="1"/>
  <c r="M12641" i="1" s="1"/>
  <c r="B12641" i="1"/>
  <c r="H12641" i="1"/>
  <c r="I12641" i="1"/>
  <c r="K12641" i="1"/>
  <c r="J12642" i="1"/>
  <c r="J12643" i="1" s="1"/>
  <c r="L12642" i="1"/>
  <c r="M12642" i="1" s="1"/>
  <c r="M12643" i="1" s="1"/>
  <c r="B12643" i="1"/>
  <c r="H12643" i="1"/>
  <c r="I12643" i="1"/>
  <c r="K12643" i="1"/>
  <c r="J12644" i="1"/>
  <c r="J12645" i="1" s="1"/>
  <c r="L12644" i="1"/>
  <c r="M12644" i="1" s="1"/>
  <c r="M12645" i="1" s="1"/>
  <c r="B12645" i="1"/>
  <c r="H12645" i="1"/>
  <c r="I12645" i="1"/>
  <c r="K12645" i="1"/>
  <c r="J12646" i="1"/>
  <c r="J12647" i="1" s="1"/>
  <c r="L12646" i="1"/>
  <c r="M12646" i="1" s="1"/>
  <c r="M12647" i="1" s="1"/>
  <c r="B12647" i="1"/>
  <c r="H12647" i="1"/>
  <c r="I12647" i="1"/>
  <c r="K12647" i="1"/>
  <c r="J12648" i="1"/>
  <c r="J12649" i="1" s="1"/>
  <c r="L12648" i="1"/>
  <c r="B12649" i="1"/>
  <c r="H12649" i="1"/>
  <c r="I12649" i="1"/>
  <c r="K12649" i="1"/>
  <c r="J12650" i="1"/>
  <c r="J12651" i="1" s="1"/>
  <c r="L12650" i="1"/>
  <c r="M12650" i="1" s="1"/>
  <c r="M12651" i="1" s="1"/>
  <c r="B12651" i="1"/>
  <c r="H12651" i="1"/>
  <c r="I12651" i="1"/>
  <c r="K12651" i="1"/>
  <c r="J12652" i="1"/>
  <c r="J12653" i="1" s="1"/>
  <c r="L12652" i="1"/>
  <c r="M12652" i="1" s="1"/>
  <c r="M12653" i="1" s="1"/>
  <c r="B12653" i="1"/>
  <c r="H12653" i="1"/>
  <c r="I12653" i="1"/>
  <c r="K12653" i="1"/>
  <c r="J12654" i="1"/>
  <c r="J12655" i="1" s="1"/>
  <c r="L12654" i="1"/>
  <c r="M12654" i="1" s="1"/>
  <c r="M12655" i="1" s="1"/>
  <c r="B12655" i="1"/>
  <c r="H12655" i="1"/>
  <c r="I12655" i="1"/>
  <c r="K12655" i="1"/>
  <c r="J12656" i="1"/>
  <c r="J12657" i="1" s="1"/>
  <c r="L12656" i="1"/>
  <c r="M12656" i="1" s="1"/>
  <c r="M12657" i="1" s="1"/>
  <c r="B12657" i="1"/>
  <c r="H12657" i="1"/>
  <c r="I12657" i="1"/>
  <c r="K12657" i="1"/>
  <c r="J12658" i="1"/>
  <c r="J12659" i="1" s="1"/>
  <c r="L12658" i="1"/>
  <c r="M12658" i="1" s="1"/>
  <c r="M12659" i="1" s="1"/>
  <c r="B12659" i="1"/>
  <c r="H12659" i="1"/>
  <c r="I12659" i="1"/>
  <c r="K12659" i="1"/>
  <c r="J12660" i="1"/>
  <c r="J12661" i="1" s="1"/>
  <c r="L12660" i="1"/>
  <c r="B12661" i="1"/>
  <c r="H12661" i="1"/>
  <c r="I12661" i="1"/>
  <c r="K12661" i="1"/>
  <c r="J12662" i="1"/>
  <c r="J12663" i="1" s="1"/>
  <c r="L12662" i="1"/>
  <c r="M12662" i="1" s="1"/>
  <c r="M12663" i="1" s="1"/>
  <c r="B12663" i="1"/>
  <c r="H12663" i="1"/>
  <c r="I12663" i="1"/>
  <c r="K12663" i="1"/>
  <c r="J12664" i="1"/>
  <c r="J12665" i="1" s="1"/>
  <c r="L12664" i="1"/>
  <c r="M12664" i="1" s="1"/>
  <c r="M12665" i="1" s="1"/>
  <c r="B12665" i="1"/>
  <c r="H12665" i="1"/>
  <c r="I12665" i="1"/>
  <c r="K12665" i="1"/>
  <c r="J12666" i="1"/>
  <c r="J12667" i="1" s="1"/>
  <c r="L12666" i="1"/>
  <c r="B12667" i="1"/>
  <c r="H12667" i="1"/>
  <c r="I12667" i="1"/>
  <c r="K12667" i="1"/>
  <c r="J12668" i="1"/>
  <c r="J12669" i="1" s="1"/>
  <c r="L12668" i="1"/>
  <c r="M12668" i="1" s="1"/>
  <c r="M12669" i="1" s="1"/>
  <c r="B12669" i="1"/>
  <c r="H12669" i="1"/>
  <c r="I12669" i="1"/>
  <c r="K12669" i="1"/>
  <c r="J12670" i="1"/>
  <c r="J12671" i="1" s="1"/>
  <c r="L12670" i="1"/>
  <c r="M12670" i="1" s="1"/>
  <c r="M12671" i="1" s="1"/>
  <c r="B12671" i="1"/>
  <c r="H12671" i="1"/>
  <c r="I12671" i="1"/>
  <c r="K12671" i="1"/>
  <c r="J12672" i="1"/>
  <c r="J12673" i="1" s="1"/>
  <c r="L12672" i="1"/>
  <c r="B12673" i="1"/>
  <c r="H12673" i="1"/>
  <c r="I12673" i="1"/>
  <c r="K12673" i="1"/>
  <c r="J12674" i="1"/>
  <c r="J12675" i="1" s="1"/>
  <c r="L12674" i="1"/>
  <c r="M12674" i="1" s="1"/>
  <c r="M12675" i="1" s="1"/>
  <c r="B12675" i="1"/>
  <c r="H12675" i="1"/>
  <c r="I12675" i="1"/>
  <c r="K12675" i="1"/>
  <c r="J12676" i="1"/>
  <c r="J12677" i="1" s="1"/>
  <c r="L12676" i="1"/>
  <c r="M12676" i="1" s="1"/>
  <c r="M12677" i="1" s="1"/>
  <c r="B12677" i="1"/>
  <c r="H12677" i="1"/>
  <c r="I12677" i="1"/>
  <c r="K12677" i="1"/>
  <c r="J12678" i="1"/>
  <c r="J12679" i="1" s="1"/>
  <c r="L12678" i="1"/>
  <c r="B12679" i="1"/>
  <c r="H12679" i="1"/>
  <c r="I12679" i="1"/>
  <c r="K12679" i="1"/>
  <c r="J12680" i="1"/>
  <c r="J12681" i="1" s="1"/>
  <c r="L12680" i="1"/>
  <c r="M12680" i="1" s="1"/>
  <c r="M12681" i="1" s="1"/>
  <c r="B12681" i="1"/>
  <c r="H12681" i="1"/>
  <c r="I12681" i="1"/>
  <c r="K12681" i="1"/>
  <c r="J12682" i="1"/>
  <c r="J12683" i="1" s="1"/>
  <c r="L12682" i="1"/>
  <c r="M12682" i="1" s="1"/>
  <c r="M12683" i="1" s="1"/>
  <c r="B12683" i="1"/>
  <c r="H12683" i="1"/>
  <c r="I12683" i="1"/>
  <c r="K12683" i="1"/>
  <c r="J12684" i="1"/>
  <c r="J12685" i="1" s="1"/>
  <c r="L12684" i="1"/>
  <c r="B12685" i="1"/>
  <c r="H12685" i="1"/>
  <c r="I12685" i="1"/>
  <c r="K12685" i="1"/>
  <c r="J12686" i="1"/>
  <c r="J12687" i="1" s="1"/>
  <c r="L12686" i="1"/>
  <c r="M12686" i="1" s="1"/>
  <c r="M12687" i="1" s="1"/>
  <c r="B12687" i="1"/>
  <c r="H12687" i="1"/>
  <c r="I12687" i="1"/>
  <c r="K12687" i="1"/>
  <c r="J12688" i="1"/>
  <c r="J12689" i="1" s="1"/>
  <c r="L12688" i="1"/>
  <c r="M12688" i="1" s="1"/>
  <c r="M12689" i="1" s="1"/>
  <c r="B12689" i="1"/>
  <c r="H12689" i="1"/>
  <c r="I12689" i="1"/>
  <c r="K12689" i="1"/>
  <c r="J12690" i="1"/>
  <c r="J12691" i="1" s="1"/>
  <c r="L12690" i="1"/>
  <c r="B12691" i="1"/>
  <c r="H12691" i="1"/>
  <c r="I12691" i="1"/>
  <c r="K12691" i="1"/>
  <c r="J12692" i="1"/>
  <c r="J12693" i="1" s="1"/>
  <c r="L12692" i="1"/>
  <c r="M12692" i="1" s="1"/>
  <c r="M12693" i="1" s="1"/>
  <c r="B12693" i="1"/>
  <c r="H12693" i="1"/>
  <c r="I12693" i="1"/>
  <c r="K12693" i="1"/>
  <c r="J12694" i="1"/>
  <c r="J12695" i="1" s="1"/>
  <c r="L12694" i="1"/>
  <c r="M12694" i="1" s="1"/>
  <c r="M12695" i="1" s="1"/>
  <c r="B12695" i="1"/>
  <c r="H12695" i="1"/>
  <c r="I12695" i="1"/>
  <c r="K12695" i="1"/>
  <c r="J12696" i="1"/>
  <c r="J12697" i="1" s="1"/>
  <c r="L12696" i="1"/>
  <c r="B12697" i="1"/>
  <c r="H12697" i="1"/>
  <c r="I12697" i="1"/>
  <c r="K12697" i="1"/>
  <c r="J12698" i="1"/>
  <c r="J12699" i="1" s="1"/>
  <c r="L12698" i="1"/>
  <c r="M12698" i="1" s="1"/>
  <c r="M12699" i="1" s="1"/>
  <c r="B12699" i="1"/>
  <c r="H12699" i="1"/>
  <c r="I12699" i="1"/>
  <c r="K12699" i="1"/>
  <c r="J12700" i="1"/>
  <c r="J12701" i="1" s="1"/>
  <c r="L12700" i="1"/>
  <c r="M12700" i="1" s="1"/>
  <c r="M12701" i="1" s="1"/>
  <c r="B12701" i="1"/>
  <c r="H12701" i="1"/>
  <c r="I12701" i="1"/>
  <c r="K12701" i="1"/>
  <c r="J12702" i="1"/>
  <c r="J12703" i="1" s="1"/>
  <c r="L12702" i="1"/>
  <c r="B12703" i="1"/>
  <c r="H12703" i="1"/>
  <c r="I12703" i="1"/>
  <c r="K12703" i="1"/>
  <c r="J12704" i="1"/>
  <c r="J12705" i="1" s="1"/>
  <c r="L12704" i="1"/>
  <c r="M12704" i="1" s="1"/>
  <c r="M12705" i="1" s="1"/>
  <c r="B12705" i="1"/>
  <c r="H12705" i="1"/>
  <c r="I12705" i="1"/>
  <c r="K12705" i="1"/>
  <c r="J12706" i="1"/>
  <c r="J12707" i="1" s="1"/>
  <c r="L12706" i="1"/>
  <c r="M12706" i="1" s="1"/>
  <c r="M12707" i="1" s="1"/>
  <c r="B12707" i="1"/>
  <c r="H12707" i="1"/>
  <c r="I12707" i="1"/>
  <c r="K12707" i="1"/>
  <c r="J12708" i="1"/>
  <c r="J12709" i="1" s="1"/>
  <c r="L12708" i="1"/>
  <c r="B12709" i="1"/>
  <c r="H12709" i="1"/>
  <c r="I12709" i="1"/>
  <c r="K12709" i="1"/>
  <c r="J12710" i="1"/>
  <c r="J12711" i="1" s="1"/>
  <c r="L12710" i="1"/>
  <c r="M12710" i="1" s="1"/>
  <c r="M12711" i="1" s="1"/>
  <c r="B12711" i="1"/>
  <c r="H12711" i="1"/>
  <c r="I12711" i="1"/>
  <c r="K12711" i="1"/>
  <c r="J12712" i="1"/>
  <c r="J12713" i="1" s="1"/>
  <c r="L12712" i="1"/>
  <c r="M12712" i="1" s="1"/>
  <c r="M12713" i="1" s="1"/>
  <c r="B12713" i="1"/>
  <c r="H12713" i="1"/>
  <c r="I12713" i="1"/>
  <c r="K12713" i="1"/>
  <c r="J12714" i="1"/>
  <c r="J12715" i="1" s="1"/>
  <c r="L12714" i="1"/>
  <c r="B12715" i="1"/>
  <c r="H12715" i="1"/>
  <c r="I12715" i="1"/>
  <c r="K12715" i="1"/>
  <c r="J12716" i="1"/>
  <c r="J12717" i="1" s="1"/>
  <c r="L12716" i="1"/>
  <c r="M12716" i="1" s="1"/>
  <c r="M12717" i="1" s="1"/>
  <c r="B12717" i="1"/>
  <c r="H12717" i="1"/>
  <c r="I12717" i="1"/>
  <c r="K12717" i="1"/>
  <c r="J12718" i="1"/>
  <c r="J12719" i="1" s="1"/>
  <c r="L12718" i="1"/>
  <c r="M12718" i="1" s="1"/>
  <c r="M12719" i="1" s="1"/>
  <c r="B12719" i="1"/>
  <c r="H12719" i="1"/>
  <c r="I12719" i="1"/>
  <c r="K12719" i="1"/>
  <c r="J12720" i="1"/>
  <c r="J12721" i="1" s="1"/>
  <c r="L12720" i="1"/>
  <c r="B12721" i="1"/>
  <c r="H12721" i="1"/>
  <c r="I12721" i="1"/>
  <c r="K12721" i="1"/>
  <c r="J12722" i="1"/>
  <c r="J12723" i="1" s="1"/>
  <c r="L12722" i="1"/>
  <c r="M12722" i="1" s="1"/>
  <c r="M12723" i="1" s="1"/>
  <c r="B12723" i="1"/>
  <c r="H12723" i="1"/>
  <c r="I12723" i="1"/>
  <c r="K12723" i="1"/>
  <c r="J12724" i="1"/>
  <c r="J12725" i="1" s="1"/>
  <c r="L12724" i="1"/>
  <c r="M12724" i="1" s="1"/>
  <c r="M12725" i="1" s="1"/>
  <c r="B12725" i="1"/>
  <c r="H12725" i="1"/>
  <c r="I12725" i="1"/>
  <c r="K12725" i="1"/>
  <c r="J12726" i="1"/>
  <c r="J12727" i="1" s="1"/>
  <c r="L12726" i="1"/>
  <c r="B12727" i="1"/>
  <c r="H12727" i="1"/>
  <c r="I12727" i="1"/>
  <c r="K12727" i="1"/>
  <c r="J12728" i="1"/>
  <c r="J12729" i="1" s="1"/>
  <c r="L12728" i="1"/>
  <c r="M12728" i="1" s="1"/>
  <c r="M12729" i="1" s="1"/>
  <c r="B12729" i="1"/>
  <c r="H12729" i="1"/>
  <c r="I12729" i="1"/>
  <c r="K12729" i="1"/>
  <c r="J12730" i="1"/>
  <c r="J12731" i="1" s="1"/>
  <c r="L12730" i="1"/>
  <c r="M12730" i="1" s="1"/>
  <c r="M12731" i="1" s="1"/>
  <c r="B12731" i="1"/>
  <c r="H12731" i="1"/>
  <c r="I12731" i="1"/>
  <c r="K12731" i="1"/>
  <c r="J12732" i="1"/>
  <c r="J12733" i="1" s="1"/>
  <c r="L12732" i="1"/>
  <c r="B12733" i="1"/>
  <c r="H12733" i="1"/>
  <c r="I12733" i="1"/>
  <c r="K12733" i="1"/>
  <c r="J12734" i="1"/>
  <c r="J12735" i="1" s="1"/>
  <c r="L12734" i="1"/>
  <c r="M12734" i="1" s="1"/>
  <c r="M12735" i="1" s="1"/>
  <c r="B12735" i="1"/>
  <c r="H12735" i="1"/>
  <c r="I12735" i="1"/>
  <c r="K12735" i="1"/>
  <c r="J12736" i="1"/>
  <c r="J12737" i="1" s="1"/>
  <c r="L12736" i="1"/>
  <c r="M12736" i="1" s="1"/>
  <c r="M12737" i="1" s="1"/>
  <c r="B12737" i="1"/>
  <c r="H12737" i="1"/>
  <c r="I12737" i="1"/>
  <c r="K12737" i="1"/>
  <c r="J12738" i="1"/>
  <c r="J12739" i="1" s="1"/>
  <c r="L12738" i="1"/>
  <c r="B12739" i="1"/>
  <c r="H12739" i="1"/>
  <c r="I12739" i="1"/>
  <c r="K12739" i="1"/>
  <c r="J12740" i="1"/>
  <c r="J12741" i="1" s="1"/>
  <c r="L12740" i="1"/>
  <c r="M12740" i="1" s="1"/>
  <c r="M12741" i="1" s="1"/>
  <c r="B12741" i="1"/>
  <c r="H12741" i="1"/>
  <c r="I12741" i="1"/>
  <c r="K12741" i="1"/>
  <c r="J12742" i="1"/>
  <c r="J12743" i="1" s="1"/>
  <c r="L12742" i="1"/>
  <c r="M12742" i="1" s="1"/>
  <c r="M12743" i="1" s="1"/>
  <c r="B12743" i="1"/>
  <c r="H12743" i="1"/>
  <c r="I12743" i="1"/>
  <c r="K12743" i="1"/>
  <c r="J12744" i="1"/>
  <c r="J12745" i="1" s="1"/>
  <c r="L12744" i="1"/>
  <c r="B12745" i="1"/>
  <c r="H12745" i="1"/>
  <c r="I12745" i="1"/>
  <c r="K12745" i="1"/>
  <c r="J12746" i="1"/>
  <c r="J12747" i="1" s="1"/>
  <c r="L12746" i="1"/>
  <c r="M12746" i="1" s="1"/>
  <c r="M12747" i="1" s="1"/>
  <c r="B12747" i="1"/>
  <c r="H12747" i="1"/>
  <c r="I12747" i="1"/>
  <c r="K12747" i="1"/>
  <c r="J12748" i="1"/>
  <c r="J12749" i="1" s="1"/>
  <c r="L12748" i="1"/>
  <c r="M12748" i="1" s="1"/>
  <c r="M12749" i="1" s="1"/>
  <c r="B12749" i="1"/>
  <c r="H12749" i="1"/>
  <c r="I12749" i="1"/>
  <c r="K12749" i="1"/>
  <c r="J12750" i="1"/>
  <c r="J12751" i="1" s="1"/>
  <c r="L12750" i="1"/>
  <c r="B12751" i="1"/>
  <c r="H12751" i="1"/>
  <c r="I12751" i="1"/>
  <c r="K12751" i="1"/>
  <c r="J12752" i="1"/>
  <c r="J12753" i="1" s="1"/>
  <c r="L12752" i="1"/>
  <c r="M12752" i="1" s="1"/>
  <c r="M12753" i="1" s="1"/>
  <c r="B12753" i="1"/>
  <c r="H12753" i="1"/>
  <c r="I12753" i="1"/>
  <c r="K12753" i="1"/>
  <c r="J12754" i="1"/>
  <c r="J12755" i="1" s="1"/>
  <c r="L12754" i="1"/>
  <c r="M12754" i="1" s="1"/>
  <c r="M12755" i="1" s="1"/>
  <c r="B12755" i="1"/>
  <c r="H12755" i="1"/>
  <c r="I12755" i="1"/>
  <c r="K12755" i="1"/>
  <c r="J12756" i="1"/>
  <c r="J12757" i="1" s="1"/>
  <c r="L12756" i="1"/>
  <c r="B12757" i="1"/>
  <c r="H12757" i="1"/>
  <c r="I12757" i="1"/>
  <c r="K12757" i="1"/>
  <c r="J12758" i="1"/>
  <c r="J12759" i="1" s="1"/>
  <c r="L12758" i="1"/>
  <c r="M12758" i="1" s="1"/>
  <c r="M12759" i="1" s="1"/>
  <c r="B12759" i="1"/>
  <c r="H12759" i="1"/>
  <c r="I12759" i="1"/>
  <c r="K12759" i="1"/>
  <c r="J12760" i="1"/>
  <c r="J12761" i="1" s="1"/>
  <c r="L12760" i="1"/>
  <c r="M12760" i="1" s="1"/>
  <c r="M12761" i="1" s="1"/>
  <c r="B12761" i="1"/>
  <c r="H12761" i="1"/>
  <c r="I12761" i="1"/>
  <c r="K12761" i="1"/>
  <c r="J12762" i="1"/>
  <c r="J12763" i="1" s="1"/>
  <c r="L12762" i="1"/>
  <c r="B12763" i="1"/>
  <c r="H12763" i="1"/>
  <c r="I12763" i="1"/>
  <c r="K12763" i="1"/>
  <c r="J12764" i="1"/>
  <c r="J12765" i="1" s="1"/>
  <c r="L12764" i="1"/>
  <c r="M12764" i="1" s="1"/>
  <c r="M12765" i="1" s="1"/>
  <c r="B12765" i="1"/>
  <c r="H12765" i="1"/>
  <c r="I12765" i="1"/>
  <c r="K12765" i="1"/>
  <c r="J12766" i="1"/>
  <c r="J12767" i="1" s="1"/>
  <c r="L12766" i="1"/>
  <c r="M12766" i="1" s="1"/>
  <c r="M12767" i="1" s="1"/>
  <c r="B12767" i="1"/>
  <c r="H12767" i="1"/>
  <c r="I12767" i="1"/>
  <c r="K12767" i="1"/>
  <c r="J12768" i="1"/>
  <c r="J12769" i="1" s="1"/>
  <c r="L12768" i="1"/>
  <c r="B12769" i="1"/>
  <c r="H12769" i="1"/>
  <c r="I12769" i="1"/>
  <c r="K12769" i="1"/>
  <c r="J12770" i="1"/>
  <c r="J12771" i="1" s="1"/>
  <c r="L12770" i="1"/>
  <c r="M12770" i="1" s="1"/>
  <c r="M12771" i="1" s="1"/>
  <c r="B12771" i="1"/>
  <c r="H12771" i="1"/>
  <c r="I12771" i="1"/>
  <c r="K12771" i="1"/>
  <c r="J12772" i="1"/>
  <c r="J12773" i="1" s="1"/>
  <c r="L12772" i="1"/>
  <c r="M12772" i="1" s="1"/>
  <c r="M12773" i="1" s="1"/>
  <c r="B12773" i="1"/>
  <c r="H12773" i="1"/>
  <c r="I12773" i="1"/>
  <c r="K12773" i="1"/>
  <c r="J12774" i="1"/>
  <c r="J12775" i="1" s="1"/>
  <c r="L12774" i="1"/>
  <c r="B12775" i="1"/>
  <c r="H12775" i="1"/>
  <c r="I12775" i="1"/>
  <c r="K12775" i="1"/>
  <c r="J12776" i="1"/>
  <c r="J12777" i="1" s="1"/>
  <c r="L12776" i="1"/>
  <c r="M12776" i="1" s="1"/>
  <c r="M12777" i="1" s="1"/>
  <c r="B12777" i="1"/>
  <c r="H12777" i="1"/>
  <c r="I12777" i="1"/>
  <c r="K12777" i="1"/>
  <c r="J12778" i="1"/>
  <c r="J12779" i="1" s="1"/>
  <c r="L12778" i="1"/>
  <c r="M12778" i="1" s="1"/>
  <c r="M12779" i="1" s="1"/>
  <c r="B12779" i="1"/>
  <c r="H12779" i="1"/>
  <c r="I12779" i="1"/>
  <c r="K12779" i="1"/>
  <c r="J12780" i="1"/>
  <c r="J12781" i="1" s="1"/>
  <c r="L12780" i="1"/>
  <c r="B12781" i="1"/>
  <c r="H12781" i="1"/>
  <c r="I12781" i="1"/>
  <c r="K12781" i="1"/>
  <c r="J12782" i="1"/>
  <c r="J12783" i="1" s="1"/>
  <c r="L12782" i="1"/>
  <c r="M12782" i="1" s="1"/>
  <c r="M12783" i="1" s="1"/>
  <c r="B12783" i="1"/>
  <c r="H12783" i="1"/>
  <c r="I12783" i="1"/>
  <c r="K12783" i="1"/>
  <c r="J12784" i="1"/>
  <c r="J12785" i="1" s="1"/>
  <c r="L12784" i="1"/>
  <c r="M12784" i="1" s="1"/>
  <c r="M12785" i="1" s="1"/>
  <c r="B12785" i="1"/>
  <c r="H12785" i="1"/>
  <c r="I12785" i="1"/>
  <c r="K12785" i="1"/>
  <c r="J12786" i="1"/>
  <c r="J12787" i="1" s="1"/>
  <c r="L12786" i="1"/>
  <c r="B12787" i="1"/>
  <c r="H12787" i="1"/>
  <c r="I12787" i="1"/>
  <c r="K12787" i="1"/>
  <c r="J12788" i="1"/>
  <c r="J12789" i="1" s="1"/>
  <c r="L12788" i="1"/>
  <c r="M12788" i="1" s="1"/>
  <c r="M12789" i="1" s="1"/>
  <c r="B12789" i="1"/>
  <c r="H12789" i="1"/>
  <c r="I12789" i="1"/>
  <c r="K12789" i="1"/>
  <c r="J12790" i="1"/>
  <c r="J12791" i="1" s="1"/>
  <c r="L12790" i="1"/>
  <c r="M12790" i="1" s="1"/>
  <c r="M12791" i="1" s="1"/>
  <c r="B12791" i="1"/>
  <c r="H12791" i="1"/>
  <c r="I12791" i="1"/>
  <c r="K12791" i="1"/>
  <c r="J12792" i="1"/>
  <c r="J12793" i="1" s="1"/>
  <c r="L12792" i="1"/>
  <c r="B12793" i="1"/>
  <c r="H12793" i="1"/>
  <c r="I12793" i="1"/>
  <c r="K12793" i="1"/>
  <c r="J12794" i="1"/>
  <c r="J12795" i="1" s="1"/>
  <c r="L12794" i="1"/>
  <c r="M12794" i="1" s="1"/>
  <c r="M12795" i="1" s="1"/>
  <c r="B12795" i="1"/>
  <c r="H12795" i="1"/>
  <c r="I12795" i="1"/>
  <c r="K12795" i="1"/>
  <c r="J12796" i="1"/>
  <c r="J12797" i="1" s="1"/>
  <c r="L12796" i="1"/>
  <c r="M12796" i="1" s="1"/>
  <c r="M12797" i="1" s="1"/>
  <c r="B12797" i="1"/>
  <c r="H12797" i="1"/>
  <c r="I12797" i="1"/>
  <c r="K12797" i="1"/>
  <c r="J12798" i="1"/>
  <c r="J12799" i="1" s="1"/>
  <c r="L12798" i="1"/>
  <c r="B12799" i="1"/>
  <c r="H12799" i="1"/>
  <c r="I12799" i="1"/>
  <c r="K12799" i="1"/>
  <c r="J12800" i="1"/>
  <c r="J12801" i="1" s="1"/>
  <c r="L12800" i="1"/>
  <c r="M12800" i="1" s="1"/>
  <c r="M12801" i="1" s="1"/>
  <c r="B12801" i="1"/>
  <c r="H12801" i="1"/>
  <c r="I12801" i="1"/>
  <c r="K12801" i="1"/>
  <c r="J12802" i="1"/>
  <c r="J12803" i="1" s="1"/>
  <c r="L12802" i="1"/>
  <c r="M12802" i="1" s="1"/>
  <c r="M12803" i="1" s="1"/>
  <c r="B12803" i="1"/>
  <c r="H12803" i="1"/>
  <c r="I12803" i="1"/>
  <c r="K12803" i="1"/>
  <c r="J12804" i="1"/>
  <c r="J12805" i="1" s="1"/>
  <c r="L12804" i="1"/>
  <c r="M12804" i="1" s="1"/>
  <c r="M12805" i="1" s="1"/>
  <c r="B12805" i="1"/>
  <c r="H12805" i="1"/>
  <c r="I12805" i="1"/>
  <c r="K12805" i="1"/>
  <c r="J12806" i="1"/>
  <c r="J12807" i="1" s="1"/>
  <c r="L12806" i="1"/>
  <c r="M12806" i="1" s="1"/>
  <c r="M12807" i="1" s="1"/>
  <c r="B12807" i="1"/>
  <c r="H12807" i="1"/>
  <c r="I12807" i="1"/>
  <c r="K12807" i="1"/>
  <c r="J12808" i="1"/>
  <c r="J12809" i="1" s="1"/>
  <c r="L12808" i="1"/>
  <c r="M12808" i="1" s="1"/>
  <c r="M12809" i="1" s="1"/>
  <c r="B12809" i="1"/>
  <c r="H12809" i="1"/>
  <c r="I12809" i="1"/>
  <c r="K12809" i="1"/>
  <c r="J12810" i="1"/>
  <c r="J12811" i="1" s="1"/>
  <c r="L12810" i="1"/>
  <c r="M12810" i="1" s="1"/>
  <c r="M12811" i="1" s="1"/>
  <c r="B12811" i="1"/>
  <c r="H12811" i="1"/>
  <c r="I12811" i="1"/>
  <c r="K12811" i="1"/>
  <c r="J12812" i="1"/>
  <c r="J12813" i="1" s="1"/>
  <c r="L12812" i="1"/>
  <c r="M12812" i="1" s="1"/>
  <c r="M12813" i="1" s="1"/>
  <c r="B12813" i="1"/>
  <c r="H12813" i="1"/>
  <c r="I12813" i="1"/>
  <c r="K12813" i="1"/>
  <c r="J12814" i="1"/>
  <c r="J12815" i="1" s="1"/>
  <c r="L12814" i="1"/>
  <c r="M12814" i="1" s="1"/>
  <c r="M12815" i="1" s="1"/>
  <c r="B12815" i="1"/>
  <c r="H12815" i="1"/>
  <c r="I12815" i="1"/>
  <c r="K12815" i="1"/>
  <c r="J12816" i="1"/>
  <c r="J12817" i="1" s="1"/>
  <c r="L12816" i="1"/>
  <c r="M12816" i="1" s="1"/>
  <c r="M12817" i="1" s="1"/>
  <c r="B12817" i="1"/>
  <c r="H12817" i="1"/>
  <c r="I12817" i="1"/>
  <c r="K12817" i="1"/>
  <c r="J12818" i="1"/>
  <c r="J12819" i="1" s="1"/>
  <c r="L12818" i="1"/>
  <c r="B12819" i="1"/>
  <c r="H12819" i="1"/>
  <c r="I12819" i="1"/>
  <c r="K12819" i="1"/>
  <c r="J12820" i="1"/>
  <c r="J12821" i="1" s="1"/>
  <c r="L12820" i="1"/>
  <c r="M12820" i="1" s="1"/>
  <c r="M12821" i="1" s="1"/>
  <c r="B12821" i="1"/>
  <c r="H12821" i="1"/>
  <c r="I12821" i="1"/>
  <c r="K12821" i="1"/>
  <c r="J12822" i="1"/>
  <c r="J12823" i="1" s="1"/>
  <c r="L12822" i="1"/>
  <c r="M12822" i="1" s="1"/>
  <c r="M12823" i="1" s="1"/>
  <c r="B12823" i="1"/>
  <c r="H12823" i="1"/>
  <c r="I12823" i="1"/>
  <c r="K12823" i="1"/>
  <c r="J12824" i="1"/>
  <c r="J12825" i="1" s="1"/>
  <c r="L12824" i="1"/>
  <c r="M12824" i="1" s="1"/>
  <c r="M12825" i="1" s="1"/>
  <c r="B12825" i="1"/>
  <c r="H12825" i="1"/>
  <c r="I12825" i="1"/>
  <c r="K12825" i="1"/>
  <c r="J12826" i="1"/>
  <c r="J12827" i="1" s="1"/>
  <c r="L12826" i="1"/>
  <c r="M12826" i="1" s="1"/>
  <c r="M12827" i="1" s="1"/>
  <c r="B12827" i="1"/>
  <c r="H12827" i="1"/>
  <c r="I12827" i="1"/>
  <c r="K12827" i="1"/>
  <c r="J12828" i="1"/>
  <c r="J12829" i="1" s="1"/>
  <c r="L12828" i="1"/>
  <c r="M12828" i="1" s="1"/>
  <c r="M12829" i="1" s="1"/>
  <c r="B12829" i="1"/>
  <c r="H12829" i="1"/>
  <c r="I12829" i="1"/>
  <c r="K12829" i="1"/>
  <c r="J12830" i="1"/>
  <c r="J12831" i="1" s="1"/>
  <c r="L12830" i="1"/>
  <c r="M12830" i="1" s="1"/>
  <c r="M12831" i="1" s="1"/>
  <c r="B12831" i="1"/>
  <c r="H12831" i="1"/>
  <c r="I12831" i="1"/>
  <c r="K12831" i="1"/>
  <c r="J12832" i="1"/>
  <c r="J12833" i="1" s="1"/>
  <c r="L12832" i="1"/>
  <c r="M12832" i="1" s="1"/>
  <c r="M12833" i="1" s="1"/>
  <c r="B12833" i="1"/>
  <c r="H12833" i="1"/>
  <c r="I12833" i="1"/>
  <c r="K12833" i="1"/>
  <c r="J12834" i="1"/>
  <c r="J12835" i="1" s="1"/>
  <c r="L12834" i="1"/>
  <c r="M12834" i="1" s="1"/>
  <c r="M12835" i="1" s="1"/>
  <c r="B12835" i="1"/>
  <c r="H12835" i="1"/>
  <c r="I12835" i="1"/>
  <c r="K12835" i="1"/>
  <c r="J12836" i="1"/>
  <c r="J12837" i="1" s="1"/>
  <c r="L12836" i="1"/>
  <c r="M12836" i="1" s="1"/>
  <c r="M12837" i="1" s="1"/>
  <c r="B12837" i="1"/>
  <c r="H12837" i="1"/>
  <c r="I12837" i="1"/>
  <c r="K12837" i="1"/>
  <c r="J12838" i="1"/>
  <c r="J12839" i="1" s="1"/>
  <c r="L12838" i="1"/>
  <c r="M12838" i="1" s="1"/>
  <c r="M12839" i="1" s="1"/>
  <c r="B12839" i="1"/>
  <c r="H12839" i="1"/>
  <c r="I12839" i="1"/>
  <c r="K12839" i="1"/>
  <c r="J12840" i="1"/>
  <c r="J12841" i="1" s="1"/>
  <c r="L12840" i="1"/>
  <c r="M12840" i="1" s="1"/>
  <c r="M12841" i="1" s="1"/>
  <c r="B12841" i="1"/>
  <c r="H12841" i="1"/>
  <c r="I12841" i="1"/>
  <c r="K12841" i="1"/>
  <c r="J12842" i="1"/>
  <c r="J12843" i="1" s="1"/>
  <c r="L12842" i="1"/>
  <c r="M12842" i="1" s="1"/>
  <c r="M12843" i="1" s="1"/>
  <c r="B12843" i="1"/>
  <c r="H12843" i="1"/>
  <c r="I12843" i="1"/>
  <c r="K12843" i="1"/>
  <c r="J12844" i="1"/>
  <c r="J12845" i="1" s="1"/>
  <c r="L12844" i="1"/>
  <c r="M12844" i="1" s="1"/>
  <c r="M12845" i="1" s="1"/>
  <c r="B12845" i="1"/>
  <c r="H12845" i="1"/>
  <c r="I12845" i="1"/>
  <c r="K12845" i="1"/>
  <c r="J12846" i="1"/>
  <c r="J12847" i="1" s="1"/>
  <c r="L12846" i="1"/>
  <c r="M12846" i="1" s="1"/>
  <c r="M12847" i="1" s="1"/>
  <c r="B12847" i="1"/>
  <c r="H12847" i="1"/>
  <c r="I12847" i="1"/>
  <c r="K12847" i="1"/>
  <c r="J12848" i="1"/>
  <c r="J12849" i="1" s="1"/>
  <c r="L12848" i="1"/>
  <c r="M12848" i="1" s="1"/>
  <c r="M12849" i="1" s="1"/>
  <c r="B12849" i="1"/>
  <c r="H12849" i="1"/>
  <c r="I12849" i="1"/>
  <c r="K12849" i="1"/>
  <c r="J12850" i="1"/>
  <c r="J12851" i="1" s="1"/>
  <c r="L12850" i="1"/>
  <c r="M12850" i="1" s="1"/>
  <c r="M12851" i="1" s="1"/>
  <c r="B12851" i="1"/>
  <c r="H12851" i="1"/>
  <c r="I12851" i="1"/>
  <c r="K12851" i="1"/>
  <c r="J12852" i="1"/>
  <c r="J12853" i="1" s="1"/>
  <c r="L12852" i="1"/>
  <c r="M12852" i="1" s="1"/>
  <c r="M12853" i="1" s="1"/>
  <c r="B12853" i="1"/>
  <c r="H12853" i="1"/>
  <c r="I12853" i="1"/>
  <c r="K12853" i="1"/>
  <c r="J12854" i="1"/>
  <c r="J12855" i="1" s="1"/>
  <c r="L12854" i="1"/>
  <c r="M12854" i="1" s="1"/>
  <c r="M12855" i="1" s="1"/>
  <c r="B12855" i="1"/>
  <c r="H12855" i="1"/>
  <c r="I12855" i="1"/>
  <c r="K12855" i="1"/>
  <c r="J12856" i="1"/>
  <c r="J12857" i="1" s="1"/>
  <c r="L12856" i="1"/>
  <c r="M12856" i="1" s="1"/>
  <c r="M12857" i="1" s="1"/>
  <c r="B12857" i="1"/>
  <c r="H12857" i="1"/>
  <c r="I12857" i="1"/>
  <c r="K12857" i="1"/>
  <c r="J12858" i="1"/>
  <c r="J12859" i="1" s="1"/>
  <c r="L12858" i="1"/>
  <c r="M12858" i="1" s="1"/>
  <c r="M12859" i="1" s="1"/>
  <c r="B12859" i="1"/>
  <c r="H12859" i="1"/>
  <c r="I12859" i="1"/>
  <c r="K12859" i="1"/>
  <c r="J12860" i="1"/>
  <c r="J12861" i="1" s="1"/>
  <c r="L12860" i="1"/>
  <c r="B12861" i="1"/>
  <c r="H12861" i="1"/>
  <c r="I12861" i="1"/>
  <c r="K12861" i="1"/>
  <c r="J12862" i="1"/>
  <c r="J12863" i="1" s="1"/>
  <c r="L12862" i="1"/>
  <c r="M12862" i="1" s="1"/>
  <c r="M12863" i="1" s="1"/>
  <c r="B12863" i="1"/>
  <c r="H12863" i="1"/>
  <c r="I12863" i="1"/>
  <c r="K12863" i="1"/>
  <c r="J12864" i="1"/>
  <c r="J12865" i="1" s="1"/>
  <c r="L12864" i="1"/>
  <c r="M12864" i="1" s="1"/>
  <c r="M12865" i="1" s="1"/>
  <c r="B12865" i="1"/>
  <c r="H12865" i="1"/>
  <c r="I12865" i="1"/>
  <c r="K12865" i="1"/>
  <c r="J12866" i="1"/>
  <c r="J12867" i="1" s="1"/>
  <c r="L12866" i="1"/>
  <c r="M12866" i="1" s="1"/>
  <c r="M12867" i="1" s="1"/>
  <c r="B12867" i="1"/>
  <c r="H12867" i="1"/>
  <c r="I12867" i="1"/>
  <c r="K12867" i="1"/>
  <c r="J12868" i="1"/>
  <c r="J12869" i="1" s="1"/>
  <c r="L12868" i="1"/>
  <c r="M12868" i="1" s="1"/>
  <c r="M12869" i="1" s="1"/>
  <c r="B12869" i="1"/>
  <c r="H12869" i="1"/>
  <c r="I12869" i="1"/>
  <c r="K12869" i="1"/>
  <c r="J12870" i="1"/>
  <c r="J12871" i="1" s="1"/>
  <c r="L12870" i="1"/>
  <c r="M12870" i="1" s="1"/>
  <c r="M12871" i="1" s="1"/>
  <c r="B12871" i="1"/>
  <c r="H12871" i="1"/>
  <c r="I12871" i="1"/>
  <c r="K12871" i="1"/>
  <c r="J12872" i="1"/>
  <c r="J12873" i="1" s="1"/>
  <c r="L12872" i="1"/>
  <c r="M12872" i="1" s="1"/>
  <c r="M12873" i="1" s="1"/>
  <c r="B12873" i="1"/>
  <c r="H12873" i="1"/>
  <c r="I12873" i="1"/>
  <c r="K12873" i="1"/>
  <c r="J12874" i="1"/>
  <c r="J12875" i="1" s="1"/>
  <c r="L12874" i="1"/>
  <c r="M12874" i="1" s="1"/>
  <c r="M12875" i="1" s="1"/>
  <c r="B12875" i="1"/>
  <c r="H12875" i="1"/>
  <c r="I12875" i="1"/>
  <c r="K12875" i="1"/>
  <c r="J12876" i="1"/>
  <c r="J12877" i="1" s="1"/>
  <c r="L12876" i="1"/>
  <c r="M12876" i="1" s="1"/>
  <c r="M12877" i="1" s="1"/>
  <c r="B12877" i="1"/>
  <c r="H12877" i="1"/>
  <c r="I12877" i="1"/>
  <c r="K12877" i="1"/>
  <c r="J12878" i="1"/>
  <c r="J12879" i="1" s="1"/>
  <c r="L12878" i="1"/>
  <c r="M12878" i="1" s="1"/>
  <c r="M12879" i="1" s="1"/>
  <c r="B12879" i="1"/>
  <c r="H12879" i="1"/>
  <c r="I12879" i="1"/>
  <c r="K12879" i="1"/>
  <c r="J12880" i="1"/>
  <c r="J12881" i="1" s="1"/>
  <c r="L12880" i="1"/>
  <c r="M12880" i="1" s="1"/>
  <c r="M12881" i="1" s="1"/>
  <c r="B12881" i="1"/>
  <c r="H12881" i="1"/>
  <c r="I12881" i="1"/>
  <c r="K12881" i="1"/>
  <c r="J12882" i="1"/>
  <c r="J12883" i="1" s="1"/>
  <c r="L12882" i="1"/>
  <c r="M12882" i="1" s="1"/>
  <c r="M12883" i="1" s="1"/>
  <c r="B12883" i="1"/>
  <c r="H12883" i="1"/>
  <c r="I12883" i="1"/>
  <c r="K12883" i="1"/>
  <c r="J12884" i="1"/>
  <c r="J12885" i="1" s="1"/>
  <c r="L12884" i="1"/>
  <c r="B12885" i="1"/>
  <c r="H12885" i="1"/>
  <c r="I12885" i="1"/>
  <c r="K12885" i="1"/>
  <c r="J12886" i="1"/>
  <c r="J12887" i="1" s="1"/>
  <c r="L12886" i="1"/>
  <c r="M12886" i="1" s="1"/>
  <c r="M12887" i="1" s="1"/>
  <c r="B12887" i="1"/>
  <c r="H12887" i="1"/>
  <c r="I12887" i="1"/>
  <c r="K12887" i="1"/>
  <c r="J12888" i="1"/>
  <c r="J12889" i="1" s="1"/>
  <c r="L12888" i="1"/>
  <c r="M12888" i="1" s="1"/>
  <c r="M12889" i="1" s="1"/>
  <c r="B12889" i="1"/>
  <c r="H12889" i="1"/>
  <c r="I12889" i="1"/>
  <c r="K12889" i="1"/>
  <c r="J12890" i="1"/>
  <c r="J12891" i="1" s="1"/>
  <c r="L12890" i="1"/>
  <c r="M12890" i="1" s="1"/>
  <c r="M12891" i="1" s="1"/>
  <c r="B12891" i="1"/>
  <c r="H12891" i="1"/>
  <c r="I12891" i="1"/>
  <c r="K12891" i="1"/>
  <c r="J12892" i="1"/>
  <c r="J12893" i="1" s="1"/>
  <c r="L12892" i="1"/>
  <c r="M12892" i="1" s="1"/>
  <c r="M12893" i="1" s="1"/>
  <c r="B12893" i="1"/>
  <c r="H12893" i="1"/>
  <c r="I12893" i="1"/>
  <c r="K12893" i="1"/>
  <c r="J12894" i="1"/>
  <c r="J12895" i="1" s="1"/>
  <c r="L12894" i="1"/>
  <c r="M12894" i="1" s="1"/>
  <c r="M12895" i="1" s="1"/>
  <c r="B12895" i="1"/>
  <c r="H12895" i="1"/>
  <c r="I12895" i="1"/>
  <c r="K12895" i="1"/>
  <c r="J12896" i="1"/>
  <c r="J12897" i="1" s="1"/>
  <c r="L12896" i="1"/>
  <c r="M12896" i="1" s="1"/>
  <c r="M12897" i="1" s="1"/>
  <c r="B12897" i="1"/>
  <c r="H12897" i="1"/>
  <c r="I12897" i="1"/>
  <c r="K12897" i="1"/>
  <c r="J12898" i="1"/>
  <c r="J12899" i="1" s="1"/>
  <c r="L12898" i="1"/>
  <c r="M12898" i="1" s="1"/>
  <c r="M12899" i="1" s="1"/>
  <c r="B12899" i="1"/>
  <c r="H12899" i="1"/>
  <c r="I12899" i="1"/>
  <c r="K12899" i="1"/>
  <c r="J12900" i="1"/>
  <c r="J12901" i="1" s="1"/>
  <c r="L12900" i="1"/>
  <c r="M12900" i="1" s="1"/>
  <c r="M12901" i="1" s="1"/>
  <c r="B12901" i="1"/>
  <c r="H12901" i="1"/>
  <c r="I12901" i="1"/>
  <c r="K12901" i="1"/>
  <c r="J12902" i="1"/>
  <c r="J12903" i="1" s="1"/>
  <c r="L12902" i="1"/>
  <c r="M12902" i="1" s="1"/>
  <c r="M12903" i="1" s="1"/>
  <c r="B12903" i="1"/>
  <c r="H12903" i="1"/>
  <c r="I12903" i="1"/>
  <c r="K12903" i="1"/>
  <c r="J12904" i="1"/>
  <c r="J12905" i="1" s="1"/>
  <c r="L12904" i="1"/>
  <c r="M12904" i="1" s="1"/>
  <c r="M12905" i="1" s="1"/>
  <c r="B12905" i="1"/>
  <c r="H12905" i="1"/>
  <c r="I12905" i="1"/>
  <c r="K12905" i="1"/>
  <c r="J12906" i="1"/>
  <c r="J12907" i="1" s="1"/>
  <c r="L12906" i="1"/>
  <c r="M12906" i="1" s="1"/>
  <c r="M12907" i="1" s="1"/>
  <c r="B12907" i="1"/>
  <c r="H12907" i="1"/>
  <c r="I12907" i="1"/>
  <c r="K12907" i="1"/>
  <c r="J12908" i="1"/>
  <c r="J12909" i="1" s="1"/>
  <c r="L12908" i="1"/>
  <c r="M12908" i="1" s="1"/>
  <c r="M12909" i="1" s="1"/>
  <c r="B12909" i="1"/>
  <c r="H12909" i="1"/>
  <c r="I12909" i="1"/>
  <c r="K12909" i="1"/>
  <c r="J12910" i="1"/>
  <c r="J12911" i="1" s="1"/>
  <c r="L12910" i="1"/>
  <c r="M12910" i="1" s="1"/>
  <c r="M12911" i="1" s="1"/>
  <c r="B12911" i="1"/>
  <c r="H12911" i="1"/>
  <c r="I12911" i="1"/>
  <c r="K12911" i="1"/>
  <c r="J12912" i="1"/>
  <c r="J12913" i="1" s="1"/>
  <c r="L12912" i="1"/>
  <c r="M12912" i="1" s="1"/>
  <c r="M12913" i="1" s="1"/>
  <c r="B12913" i="1"/>
  <c r="H12913" i="1"/>
  <c r="I12913" i="1"/>
  <c r="K12913" i="1"/>
  <c r="J12914" i="1"/>
  <c r="J12915" i="1" s="1"/>
  <c r="L12914" i="1"/>
  <c r="M12914" i="1" s="1"/>
  <c r="M12915" i="1" s="1"/>
  <c r="B12915" i="1"/>
  <c r="H12915" i="1"/>
  <c r="I12915" i="1"/>
  <c r="K12915" i="1"/>
  <c r="J12916" i="1"/>
  <c r="J12917" i="1" s="1"/>
  <c r="L12916" i="1"/>
  <c r="M12916" i="1" s="1"/>
  <c r="M12917" i="1" s="1"/>
  <c r="B12917" i="1"/>
  <c r="H12917" i="1"/>
  <c r="I12917" i="1"/>
  <c r="K12917" i="1"/>
  <c r="J12918" i="1"/>
  <c r="J12919" i="1" s="1"/>
  <c r="L12918" i="1"/>
  <c r="M12918" i="1" s="1"/>
  <c r="M12919" i="1" s="1"/>
  <c r="B12919" i="1"/>
  <c r="H12919" i="1"/>
  <c r="I12919" i="1"/>
  <c r="K12919" i="1"/>
  <c r="J12920" i="1"/>
  <c r="J12921" i="1" s="1"/>
  <c r="L12920" i="1"/>
  <c r="M12920" i="1" s="1"/>
  <c r="M12921" i="1" s="1"/>
  <c r="B12921" i="1"/>
  <c r="H12921" i="1"/>
  <c r="I12921" i="1"/>
  <c r="K12921" i="1"/>
  <c r="J12922" i="1"/>
  <c r="J12923" i="1" s="1"/>
  <c r="L12922" i="1"/>
  <c r="M12922" i="1" s="1"/>
  <c r="M12923" i="1" s="1"/>
  <c r="B12923" i="1"/>
  <c r="H12923" i="1"/>
  <c r="I12923" i="1"/>
  <c r="K12923" i="1"/>
  <c r="J12924" i="1"/>
  <c r="J12925" i="1" s="1"/>
  <c r="L12924" i="1"/>
  <c r="M12924" i="1" s="1"/>
  <c r="M12925" i="1" s="1"/>
  <c r="B12925" i="1"/>
  <c r="H12925" i="1"/>
  <c r="I12925" i="1"/>
  <c r="K12925" i="1"/>
  <c r="J12926" i="1"/>
  <c r="J12927" i="1" s="1"/>
  <c r="L12926" i="1"/>
  <c r="B12927" i="1"/>
  <c r="H12927" i="1"/>
  <c r="I12927" i="1"/>
  <c r="K12927" i="1"/>
  <c r="J12928" i="1"/>
  <c r="J12929" i="1" s="1"/>
  <c r="L12928" i="1"/>
  <c r="M12928" i="1" s="1"/>
  <c r="M12929" i="1" s="1"/>
  <c r="B12929" i="1"/>
  <c r="H12929" i="1"/>
  <c r="I12929" i="1"/>
  <c r="K12929" i="1"/>
  <c r="J12930" i="1"/>
  <c r="J12931" i="1" s="1"/>
  <c r="L12930" i="1"/>
  <c r="M12930" i="1" s="1"/>
  <c r="M12931" i="1" s="1"/>
  <c r="B12931" i="1"/>
  <c r="H12931" i="1"/>
  <c r="I12931" i="1"/>
  <c r="K12931" i="1"/>
  <c r="J12932" i="1"/>
  <c r="J12933" i="1" s="1"/>
  <c r="L12932" i="1"/>
  <c r="M12932" i="1" s="1"/>
  <c r="M12933" i="1" s="1"/>
  <c r="B12933" i="1"/>
  <c r="H12933" i="1"/>
  <c r="I12933" i="1"/>
  <c r="K12933" i="1"/>
  <c r="J12934" i="1"/>
  <c r="J12935" i="1" s="1"/>
  <c r="L12934" i="1"/>
  <c r="M12934" i="1" s="1"/>
  <c r="M12935" i="1" s="1"/>
  <c r="B12935" i="1"/>
  <c r="H12935" i="1"/>
  <c r="I12935" i="1"/>
  <c r="K12935" i="1"/>
  <c r="J12936" i="1"/>
  <c r="J12937" i="1" s="1"/>
  <c r="L12936" i="1"/>
  <c r="M12936" i="1" s="1"/>
  <c r="M12937" i="1" s="1"/>
  <c r="B12937" i="1"/>
  <c r="H12937" i="1"/>
  <c r="I12937" i="1"/>
  <c r="K12937" i="1"/>
  <c r="J12938" i="1"/>
  <c r="J12939" i="1" s="1"/>
  <c r="L12938" i="1"/>
  <c r="M12938" i="1" s="1"/>
  <c r="M12939" i="1" s="1"/>
  <c r="B12939" i="1"/>
  <c r="H12939" i="1"/>
  <c r="I12939" i="1"/>
  <c r="K12939" i="1"/>
  <c r="J12940" i="1"/>
  <c r="J12941" i="1" s="1"/>
  <c r="L12940" i="1"/>
  <c r="M12940" i="1" s="1"/>
  <c r="M12941" i="1" s="1"/>
  <c r="B12941" i="1"/>
  <c r="H12941" i="1"/>
  <c r="I12941" i="1"/>
  <c r="K12941" i="1"/>
  <c r="J12942" i="1"/>
  <c r="J12943" i="1" s="1"/>
  <c r="L12942" i="1"/>
  <c r="M12942" i="1" s="1"/>
  <c r="M12943" i="1" s="1"/>
  <c r="B12943" i="1"/>
  <c r="H12943" i="1"/>
  <c r="I12943" i="1"/>
  <c r="K12943" i="1"/>
  <c r="J12944" i="1"/>
  <c r="J12945" i="1" s="1"/>
  <c r="L12944" i="1"/>
  <c r="M12944" i="1" s="1"/>
  <c r="M12945" i="1" s="1"/>
  <c r="B12945" i="1"/>
  <c r="H12945" i="1"/>
  <c r="I12945" i="1"/>
  <c r="K12945" i="1"/>
  <c r="J12946" i="1"/>
  <c r="J12947" i="1" s="1"/>
  <c r="L12946" i="1"/>
  <c r="M12946" i="1" s="1"/>
  <c r="M12947" i="1" s="1"/>
  <c r="B12947" i="1"/>
  <c r="H12947" i="1"/>
  <c r="I12947" i="1"/>
  <c r="K12947" i="1"/>
  <c r="J12948" i="1"/>
  <c r="J12949" i="1" s="1"/>
  <c r="L12948" i="1"/>
  <c r="M12948" i="1" s="1"/>
  <c r="M12949" i="1" s="1"/>
  <c r="B12949" i="1"/>
  <c r="H12949" i="1"/>
  <c r="I12949" i="1"/>
  <c r="K12949" i="1"/>
  <c r="J12950" i="1"/>
  <c r="J12952" i="1" s="1"/>
  <c r="L12950" i="1"/>
  <c r="M12950" i="1" s="1"/>
  <c r="B12952" i="1"/>
  <c r="H12952" i="1"/>
  <c r="I12952" i="1"/>
  <c r="K12952" i="1"/>
  <c r="J12953" i="1"/>
  <c r="J12954" i="1" s="1"/>
  <c r="L12953" i="1"/>
  <c r="B12954" i="1"/>
  <c r="H12954" i="1"/>
  <c r="I12954" i="1"/>
  <c r="K12954" i="1"/>
  <c r="J12955" i="1"/>
  <c r="J12956" i="1" s="1"/>
  <c r="L12955" i="1"/>
  <c r="M12955" i="1" s="1"/>
  <c r="B12956" i="1"/>
  <c r="H12956" i="1"/>
  <c r="I12956" i="1"/>
  <c r="K12956" i="1"/>
  <c r="J12957" i="1"/>
  <c r="J12958" i="1" s="1"/>
  <c r="L12957" i="1"/>
  <c r="M12957" i="1" s="1"/>
  <c r="B12958" i="1"/>
  <c r="H12958" i="1"/>
  <c r="I12958" i="1"/>
  <c r="K12958" i="1"/>
  <c r="J12959" i="1"/>
  <c r="J12960" i="1" s="1"/>
  <c r="L12959" i="1"/>
  <c r="M12959" i="1" s="1"/>
  <c r="B12960" i="1"/>
  <c r="H12960" i="1"/>
  <c r="I12960" i="1"/>
  <c r="K12960" i="1"/>
  <c r="J12961" i="1"/>
  <c r="J12962" i="1" s="1"/>
  <c r="L12961" i="1"/>
  <c r="B12962" i="1"/>
  <c r="H12962" i="1"/>
  <c r="I12962" i="1"/>
  <c r="K12962" i="1"/>
  <c r="J12963" i="1"/>
  <c r="J12964" i="1" s="1"/>
  <c r="L12963" i="1"/>
  <c r="M12963" i="1" s="1"/>
  <c r="B12964" i="1"/>
  <c r="H12964" i="1"/>
  <c r="I12964" i="1"/>
  <c r="K12964" i="1"/>
  <c r="J12965" i="1"/>
  <c r="J12966" i="1" s="1"/>
  <c r="L12965" i="1"/>
  <c r="M12965" i="1" s="1"/>
  <c r="B12966" i="1"/>
  <c r="H12966" i="1"/>
  <c r="I12966" i="1"/>
  <c r="K12966" i="1"/>
  <c r="J12967" i="1"/>
  <c r="J12968" i="1" s="1"/>
  <c r="L12967" i="1"/>
  <c r="M12967" i="1" s="1"/>
  <c r="B12968" i="1"/>
  <c r="H12968" i="1"/>
  <c r="I12968" i="1"/>
  <c r="K12968" i="1"/>
  <c r="J12969" i="1"/>
  <c r="J12970" i="1" s="1"/>
  <c r="L12969" i="1"/>
  <c r="B12970" i="1"/>
  <c r="H12970" i="1"/>
  <c r="I12970" i="1"/>
  <c r="K12970" i="1"/>
  <c r="J12971" i="1"/>
  <c r="J12972" i="1" s="1"/>
  <c r="L12971" i="1"/>
  <c r="M12971" i="1" s="1"/>
  <c r="B12972" i="1"/>
  <c r="H12972" i="1"/>
  <c r="I12972" i="1"/>
  <c r="K12972" i="1"/>
  <c r="J12973" i="1"/>
  <c r="J12974" i="1" s="1"/>
  <c r="L12973" i="1"/>
  <c r="M12973" i="1" s="1"/>
  <c r="B12974" i="1"/>
  <c r="H12974" i="1"/>
  <c r="I12974" i="1"/>
  <c r="K12974" i="1"/>
  <c r="J12975" i="1"/>
  <c r="J12976" i="1" s="1"/>
  <c r="L12975" i="1"/>
  <c r="M12975" i="1" s="1"/>
  <c r="B12976" i="1"/>
  <c r="H12976" i="1"/>
  <c r="I12976" i="1"/>
  <c r="K12976" i="1"/>
  <c r="J12977" i="1"/>
  <c r="J12978" i="1" s="1"/>
  <c r="L12977" i="1"/>
  <c r="M12977" i="1" s="1"/>
  <c r="B12978" i="1"/>
  <c r="H12978" i="1"/>
  <c r="I12978" i="1"/>
  <c r="K12978" i="1"/>
  <c r="J12979" i="1"/>
  <c r="J12980" i="1" s="1"/>
  <c r="L12979" i="1"/>
  <c r="M12979" i="1" s="1"/>
  <c r="B12980" i="1"/>
  <c r="H12980" i="1"/>
  <c r="I12980" i="1"/>
  <c r="K12980" i="1"/>
  <c r="J12981" i="1"/>
  <c r="J12982" i="1" s="1"/>
  <c r="L12981" i="1"/>
  <c r="M12981" i="1" s="1"/>
  <c r="B12982" i="1"/>
  <c r="H12982" i="1"/>
  <c r="I12982" i="1"/>
  <c r="K12982" i="1"/>
  <c r="J12983" i="1"/>
  <c r="J12984" i="1" s="1"/>
  <c r="L12983" i="1"/>
  <c r="M12983" i="1" s="1"/>
  <c r="B12984" i="1"/>
  <c r="H12984" i="1"/>
  <c r="I12984" i="1"/>
  <c r="K12984" i="1"/>
  <c r="J12985" i="1"/>
  <c r="J12986" i="1" s="1"/>
  <c r="L12985" i="1"/>
  <c r="B12986" i="1"/>
  <c r="H12986" i="1"/>
  <c r="I12986" i="1"/>
  <c r="K12986" i="1"/>
  <c r="J12987" i="1"/>
  <c r="J12988" i="1" s="1"/>
  <c r="L12987" i="1"/>
  <c r="M12987" i="1" s="1"/>
  <c r="B12988" i="1"/>
  <c r="H12988" i="1"/>
  <c r="I12988" i="1"/>
  <c r="K12988" i="1"/>
  <c r="J12989" i="1"/>
  <c r="J12990" i="1" s="1"/>
  <c r="L12989" i="1"/>
  <c r="M12989" i="1" s="1"/>
  <c r="B12990" i="1"/>
  <c r="H12990" i="1"/>
  <c r="I12990" i="1"/>
  <c r="K12990" i="1"/>
  <c r="J12991" i="1"/>
  <c r="J12992" i="1" s="1"/>
  <c r="L12991" i="1"/>
  <c r="M12991" i="1" s="1"/>
  <c r="B12992" i="1"/>
  <c r="H12992" i="1"/>
  <c r="I12992" i="1"/>
  <c r="K12992" i="1"/>
  <c r="J12993" i="1"/>
  <c r="J12994" i="1" s="1"/>
  <c r="L12993" i="1"/>
  <c r="M12993" i="1" s="1"/>
  <c r="B12994" i="1"/>
  <c r="H12994" i="1"/>
  <c r="I12994" i="1"/>
  <c r="K12994" i="1"/>
  <c r="J12995" i="1"/>
  <c r="J12996" i="1" s="1"/>
  <c r="L12995" i="1"/>
  <c r="M12995" i="1" s="1"/>
  <c r="B12996" i="1"/>
  <c r="H12996" i="1"/>
  <c r="I12996" i="1"/>
  <c r="K12996" i="1"/>
  <c r="J12997" i="1"/>
  <c r="J12998" i="1" s="1"/>
  <c r="L12997" i="1"/>
  <c r="M12997" i="1" s="1"/>
  <c r="B12998" i="1"/>
  <c r="H12998" i="1"/>
  <c r="I12998" i="1"/>
  <c r="K12998" i="1"/>
  <c r="J12999" i="1"/>
  <c r="J13000" i="1" s="1"/>
  <c r="L12999" i="1"/>
  <c r="B13000" i="1"/>
  <c r="H13000" i="1"/>
  <c r="I13000" i="1"/>
  <c r="K13000" i="1"/>
  <c r="J13001" i="1"/>
  <c r="J13002" i="1" s="1"/>
  <c r="L13001" i="1"/>
  <c r="M13001" i="1" s="1"/>
  <c r="B13002" i="1"/>
  <c r="H13002" i="1"/>
  <c r="I13002" i="1"/>
  <c r="K13002" i="1"/>
  <c r="J13003" i="1"/>
  <c r="J13004" i="1" s="1"/>
  <c r="L13003" i="1"/>
  <c r="M13003" i="1" s="1"/>
  <c r="B13004" i="1"/>
  <c r="H13004" i="1"/>
  <c r="I13004" i="1"/>
  <c r="K13004" i="1"/>
  <c r="J13005" i="1"/>
  <c r="J13006" i="1" s="1"/>
  <c r="L13005" i="1"/>
  <c r="M13005" i="1" s="1"/>
  <c r="B13006" i="1"/>
  <c r="H13006" i="1"/>
  <c r="I13006" i="1"/>
  <c r="K13006" i="1"/>
  <c r="J13007" i="1"/>
  <c r="J13008" i="1" s="1"/>
  <c r="L13007" i="1"/>
  <c r="M13007" i="1" s="1"/>
  <c r="B13008" i="1"/>
  <c r="H13008" i="1"/>
  <c r="I13008" i="1"/>
  <c r="K13008" i="1"/>
  <c r="J13009" i="1"/>
  <c r="J13010" i="1" s="1"/>
  <c r="L13009" i="1"/>
  <c r="M13009" i="1" s="1"/>
  <c r="B13010" i="1"/>
  <c r="H13010" i="1"/>
  <c r="I13010" i="1"/>
  <c r="K13010" i="1"/>
  <c r="J13011" i="1"/>
  <c r="J13012" i="1" s="1"/>
  <c r="L13011" i="1"/>
  <c r="M13011" i="1" s="1"/>
  <c r="B13012" i="1"/>
  <c r="H13012" i="1"/>
  <c r="I13012" i="1"/>
  <c r="K13012" i="1"/>
  <c r="J13013" i="1"/>
  <c r="J13014" i="1" s="1"/>
  <c r="L13013" i="1"/>
  <c r="M13013" i="1" s="1"/>
  <c r="B13014" i="1"/>
  <c r="H13014" i="1"/>
  <c r="I13014" i="1"/>
  <c r="K13014" i="1"/>
  <c r="J13015" i="1"/>
  <c r="J13016" i="1" s="1"/>
  <c r="L13015" i="1"/>
  <c r="M13015" i="1" s="1"/>
  <c r="B13016" i="1"/>
  <c r="H13016" i="1"/>
  <c r="I13016" i="1"/>
  <c r="K13016" i="1"/>
  <c r="J13017" i="1"/>
  <c r="J13018" i="1" s="1"/>
  <c r="L13017" i="1"/>
  <c r="M13017" i="1" s="1"/>
  <c r="B13018" i="1"/>
  <c r="H13018" i="1"/>
  <c r="I13018" i="1"/>
  <c r="K13018" i="1"/>
  <c r="J13019" i="1"/>
  <c r="J13020" i="1" s="1"/>
  <c r="L13019" i="1"/>
  <c r="M13019" i="1" s="1"/>
  <c r="B13020" i="1"/>
  <c r="H13020" i="1"/>
  <c r="I13020" i="1"/>
  <c r="K13020" i="1"/>
  <c r="J13021" i="1"/>
  <c r="J13022" i="1" s="1"/>
  <c r="L13021" i="1"/>
  <c r="B13022" i="1"/>
  <c r="H13022" i="1"/>
  <c r="I13022" i="1"/>
  <c r="K13022" i="1"/>
  <c r="J13023" i="1"/>
  <c r="J13024" i="1" s="1"/>
  <c r="L13023" i="1"/>
  <c r="M13023" i="1" s="1"/>
  <c r="B13024" i="1"/>
  <c r="H13024" i="1"/>
  <c r="I13024" i="1"/>
  <c r="K13024" i="1"/>
  <c r="J13025" i="1"/>
  <c r="J13026" i="1" s="1"/>
  <c r="L13025" i="1"/>
  <c r="M13025" i="1" s="1"/>
  <c r="B13026" i="1"/>
  <c r="H13026" i="1"/>
  <c r="I13026" i="1"/>
  <c r="K13026" i="1"/>
  <c r="J13027" i="1"/>
  <c r="J13028" i="1" s="1"/>
  <c r="L13027" i="1"/>
  <c r="M13027" i="1" s="1"/>
  <c r="B13028" i="1"/>
  <c r="H13028" i="1"/>
  <c r="I13028" i="1"/>
  <c r="K13028" i="1"/>
  <c r="J13029" i="1"/>
  <c r="J13030" i="1" s="1"/>
  <c r="L13029" i="1"/>
  <c r="M13029" i="1" s="1"/>
  <c r="B13030" i="1"/>
  <c r="H13030" i="1"/>
  <c r="I13030" i="1"/>
  <c r="K13030" i="1"/>
  <c r="J13031" i="1"/>
  <c r="J13032" i="1" s="1"/>
  <c r="L13031" i="1"/>
  <c r="M13031" i="1" s="1"/>
  <c r="B13032" i="1"/>
  <c r="H13032" i="1"/>
  <c r="I13032" i="1"/>
  <c r="K13032" i="1"/>
  <c r="J13033" i="1"/>
  <c r="J13034" i="1" s="1"/>
  <c r="L13033" i="1"/>
  <c r="M13033" i="1" s="1"/>
  <c r="B13034" i="1"/>
  <c r="H13034" i="1"/>
  <c r="I13034" i="1"/>
  <c r="K13034" i="1"/>
  <c r="J13035" i="1"/>
  <c r="J13036" i="1" s="1"/>
  <c r="L13035" i="1"/>
  <c r="M13035" i="1" s="1"/>
  <c r="B13036" i="1"/>
  <c r="H13036" i="1"/>
  <c r="I13036" i="1"/>
  <c r="K13036" i="1"/>
  <c r="J13037" i="1"/>
  <c r="J13038" i="1" s="1"/>
  <c r="L13037" i="1"/>
  <c r="B13038" i="1"/>
  <c r="H13038" i="1"/>
  <c r="I13038" i="1"/>
  <c r="K13038" i="1"/>
  <c r="J13039" i="1"/>
  <c r="J13040" i="1" s="1"/>
  <c r="L13039" i="1"/>
  <c r="M13039" i="1" s="1"/>
  <c r="B13040" i="1"/>
  <c r="H13040" i="1"/>
  <c r="I13040" i="1"/>
  <c r="K13040" i="1"/>
  <c r="J13041" i="1"/>
  <c r="J13042" i="1" s="1"/>
  <c r="L13041" i="1"/>
  <c r="M13041" i="1" s="1"/>
  <c r="B13042" i="1"/>
  <c r="H13042" i="1"/>
  <c r="I13042" i="1"/>
  <c r="K13042" i="1"/>
  <c r="J13043" i="1"/>
  <c r="J13044" i="1" s="1"/>
  <c r="L13043" i="1"/>
  <c r="B13044" i="1"/>
  <c r="H13044" i="1"/>
  <c r="I13044" i="1"/>
  <c r="K13044" i="1"/>
  <c r="J13045" i="1"/>
  <c r="J13046" i="1" s="1"/>
  <c r="L13045" i="1"/>
  <c r="M13045" i="1" s="1"/>
  <c r="B13046" i="1"/>
  <c r="H13046" i="1"/>
  <c r="I13046" i="1"/>
  <c r="K13046" i="1"/>
  <c r="J13047" i="1"/>
  <c r="J13048" i="1" s="1"/>
  <c r="L13047" i="1"/>
  <c r="M13047" i="1" s="1"/>
  <c r="B13048" i="1"/>
  <c r="H13048" i="1"/>
  <c r="I13048" i="1"/>
  <c r="K13048" i="1"/>
  <c r="J13049" i="1"/>
  <c r="J13050" i="1" s="1"/>
  <c r="L13049" i="1"/>
  <c r="M13049" i="1" s="1"/>
  <c r="B13050" i="1"/>
  <c r="H13050" i="1"/>
  <c r="I13050" i="1"/>
  <c r="K13050" i="1"/>
  <c r="J13051" i="1"/>
  <c r="J13052" i="1" s="1"/>
  <c r="L13051" i="1"/>
  <c r="B13052" i="1"/>
  <c r="H13052" i="1"/>
  <c r="I13052" i="1"/>
  <c r="K13052" i="1"/>
  <c r="J13053" i="1"/>
  <c r="J13054" i="1" s="1"/>
  <c r="L13053" i="1"/>
  <c r="M13053" i="1" s="1"/>
  <c r="B13054" i="1"/>
  <c r="H13054" i="1"/>
  <c r="I13054" i="1"/>
  <c r="K13054" i="1"/>
  <c r="J13055" i="1"/>
  <c r="J13056" i="1" s="1"/>
  <c r="L13055" i="1"/>
  <c r="M13055" i="1" s="1"/>
  <c r="B13056" i="1"/>
  <c r="H13056" i="1"/>
  <c r="I13056" i="1"/>
  <c r="K13056" i="1"/>
  <c r="J13057" i="1"/>
  <c r="J13058" i="1" s="1"/>
  <c r="L13057" i="1"/>
  <c r="M13057" i="1" s="1"/>
  <c r="B13058" i="1"/>
  <c r="H13058" i="1"/>
  <c r="I13058" i="1"/>
  <c r="K13058" i="1"/>
  <c r="J13059" i="1"/>
  <c r="J13060" i="1" s="1"/>
  <c r="L13059" i="1"/>
  <c r="B13060" i="1"/>
  <c r="H13060" i="1"/>
  <c r="I13060" i="1"/>
  <c r="K13060" i="1"/>
  <c r="J13061" i="1"/>
  <c r="J13062" i="1" s="1"/>
  <c r="L13061" i="1"/>
  <c r="M13061" i="1" s="1"/>
  <c r="B13062" i="1"/>
  <c r="H13062" i="1"/>
  <c r="I13062" i="1"/>
  <c r="K13062" i="1"/>
  <c r="J13063" i="1"/>
  <c r="J13064" i="1" s="1"/>
  <c r="L13063" i="1"/>
  <c r="M13063" i="1" s="1"/>
  <c r="B13064" i="1"/>
  <c r="H13064" i="1"/>
  <c r="I13064" i="1"/>
  <c r="K13064" i="1"/>
  <c r="J13065" i="1"/>
  <c r="J13066" i="1" s="1"/>
  <c r="L13065" i="1"/>
  <c r="M13065" i="1" s="1"/>
  <c r="B13066" i="1"/>
  <c r="H13066" i="1"/>
  <c r="I13066" i="1"/>
  <c r="K13066" i="1"/>
  <c r="J13067" i="1"/>
  <c r="J13068" i="1" s="1"/>
  <c r="L13067" i="1"/>
  <c r="M13067" i="1" s="1"/>
  <c r="B13068" i="1"/>
  <c r="H13068" i="1"/>
  <c r="I13068" i="1"/>
  <c r="K13068" i="1"/>
  <c r="J13069" i="1"/>
  <c r="J13070" i="1" s="1"/>
  <c r="L13069" i="1"/>
  <c r="M13069" i="1" s="1"/>
  <c r="B13070" i="1"/>
  <c r="H13070" i="1"/>
  <c r="I13070" i="1"/>
  <c r="K13070" i="1"/>
  <c r="J13071" i="1"/>
  <c r="J13072" i="1" s="1"/>
  <c r="L13071" i="1"/>
  <c r="M13071" i="1" s="1"/>
  <c r="B13072" i="1"/>
  <c r="H13072" i="1"/>
  <c r="I13072" i="1"/>
  <c r="K13072" i="1"/>
  <c r="J13073" i="1"/>
  <c r="J13074" i="1" s="1"/>
  <c r="L13073" i="1"/>
  <c r="M13073" i="1" s="1"/>
  <c r="B13074" i="1"/>
  <c r="H13074" i="1"/>
  <c r="I13074" i="1"/>
  <c r="K13074" i="1"/>
  <c r="J13075" i="1"/>
  <c r="J13076" i="1" s="1"/>
  <c r="L13075" i="1"/>
  <c r="M13075" i="1" s="1"/>
  <c r="B13076" i="1"/>
  <c r="H13076" i="1"/>
  <c r="I13076" i="1"/>
  <c r="K13076" i="1"/>
  <c r="J13077" i="1"/>
  <c r="J13078" i="1" s="1"/>
  <c r="L13077" i="1"/>
  <c r="M13077" i="1" s="1"/>
  <c r="B13078" i="1"/>
  <c r="H13078" i="1"/>
  <c r="I13078" i="1"/>
  <c r="K13078" i="1"/>
  <c r="J13079" i="1"/>
  <c r="J13080" i="1" s="1"/>
  <c r="L13079" i="1"/>
  <c r="M13079" i="1" s="1"/>
  <c r="B13080" i="1"/>
  <c r="H13080" i="1"/>
  <c r="I13080" i="1"/>
  <c r="K13080" i="1"/>
  <c r="J13081" i="1"/>
  <c r="J13082" i="1" s="1"/>
  <c r="L13081" i="1"/>
  <c r="M13081" i="1" s="1"/>
  <c r="B13082" i="1"/>
  <c r="H13082" i="1"/>
  <c r="I13082" i="1"/>
  <c r="K13082" i="1"/>
  <c r="J13083" i="1"/>
  <c r="J13084" i="1" s="1"/>
  <c r="L13083" i="1"/>
  <c r="M13083" i="1" s="1"/>
  <c r="B13084" i="1"/>
  <c r="H13084" i="1"/>
  <c r="I13084" i="1"/>
  <c r="K13084" i="1"/>
  <c r="J13085" i="1"/>
  <c r="J13086" i="1" s="1"/>
  <c r="L13085" i="1"/>
  <c r="M13085" i="1" s="1"/>
  <c r="B13086" i="1"/>
  <c r="H13086" i="1"/>
  <c r="I13086" i="1"/>
  <c r="K13086" i="1"/>
  <c r="J13087" i="1"/>
  <c r="J13088" i="1" s="1"/>
  <c r="L13087" i="1"/>
  <c r="M13087" i="1" s="1"/>
  <c r="B13088" i="1"/>
  <c r="H13088" i="1"/>
  <c r="I13088" i="1"/>
  <c r="K13088" i="1"/>
  <c r="J13089" i="1"/>
  <c r="J13090" i="1" s="1"/>
  <c r="L13089" i="1"/>
  <c r="M13089" i="1" s="1"/>
  <c r="B13090" i="1"/>
  <c r="H13090" i="1"/>
  <c r="I13090" i="1"/>
  <c r="K13090" i="1"/>
  <c r="J13091" i="1"/>
  <c r="J13092" i="1" s="1"/>
  <c r="L13091" i="1"/>
  <c r="B13092" i="1"/>
  <c r="H13092" i="1"/>
  <c r="I13092" i="1"/>
  <c r="K13092" i="1"/>
  <c r="J13093" i="1"/>
  <c r="J13094" i="1" s="1"/>
  <c r="L13093" i="1"/>
  <c r="M13093" i="1" s="1"/>
  <c r="B13094" i="1"/>
  <c r="H13094" i="1"/>
  <c r="I13094" i="1"/>
  <c r="K13094" i="1"/>
  <c r="J13095" i="1"/>
  <c r="J13096" i="1" s="1"/>
  <c r="L13095" i="1"/>
  <c r="M13095" i="1" s="1"/>
  <c r="B13096" i="1"/>
  <c r="H13096" i="1"/>
  <c r="I13096" i="1"/>
  <c r="K13096" i="1"/>
  <c r="J13097" i="1"/>
  <c r="J13098" i="1" s="1"/>
  <c r="L13097" i="1"/>
  <c r="M13097" i="1" s="1"/>
  <c r="B13098" i="1"/>
  <c r="H13098" i="1"/>
  <c r="I13098" i="1"/>
  <c r="K13098" i="1"/>
  <c r="J13099" i="1"/>
  <c r="J13100" i="1" s="1"/>
  <c r="L13099" i="1"/>
  <c r="M13099" i="1" s="1"/>
  <c r="B13100" i="1"/>
  <c r="H13100" i="1"/>
  <c r="I13100" i="1"/>
  <c r="K13100" i="1"/>
  <c r="J13101" i="1"/>
  <c r="J13102" i="1" s="1"/>
  <c r="L13101" i="1"/>
  <c r="M13101" i="1" s="1"/>
  <c r="B13102" i="1"/>
  <c r="H13102" i="1"/>
  <c r="I13102" i="1"/>
  <c r="K13102" i="1"/>
  <c r="J13103" i="1"/>
  <c r="J13104" i="1" s="1"/>
  <c r="L13103" i="1"/>
  <c r="M13103" i="1" s="1"/>
  <c r="B13104" i="1"/>
  <c r="H13104" i="1"/>
  <c r="I13104" i="1"/>
  <c r="K13104" i="1"/>
  <c r="J13105" i="1"/>
  <c r="J13106" i="1" s="1"/>
  <c r="L13105" i="1"/>
  <c r="B13106" i="1"/>
  <c r="H13106" i="1"/>
  <c r="I13106" i="1"/>
  <c r="K13106" i="1"/>
  <c r="J13107" i="1"/>
  <c r="J13108" i="1" s="1"/>
  <c r="L13107" i="1"/>
  <c r="M13107" i="1" s="1"/>
  <c r="B13108" i="1"/>
  <c r="H13108" i="1"/>
  <c r="I13108" i="1"/>
  <c r="K13108" i="1"/>
  <c r="J13109" i="1"/>
  <c r="J13110" i="1" s="1"/>
  <c r="L13109" i="1"/>
  <c r="M13109" i="1" s="1"/>
  <c r="B13110" i="1"/>
  <c r="H13110" i="1"/>
  <c r="I13110" i="1"/>
  <c r="K13110" i="1"/>
  <c r="J13111" i="1"/>
  <c r="J13112" i="1" s="1"/>
  <c r="L13111" i="1"/>
  <c r="M13111" i="1" s="1"/>
  <c r="B13112" i="1"/>
  <c r="H13112" i="1"/>
  <c r="I13112" i="1"/>
  <c r="K13112" i="1"/>
  <c r="J13113" i="1"/>
  <c r="J13114" i="1" s="1"/>
  <c r="L13113" i="1"/>
  <c r="M13113" i="1" s="1"/>
  <c r="B13114" i="1"/>
  <c r="H13114" i="1"/>
  <c r="I13114" i="1"/>
  <c r="K13114" i="1"/>
  <c r="J13115" i="1"/>
  <c r="J13116" i="1" s="1"/>
  <c r="L13115" i="1"/>
  <c r="M13115" i="1" s="1"/>
  <c r="B13116" i="1"/>
  <c r="H13116" i="1"/>
  <c r="I13116" i="1"/>
  <c r="K13116" i="1"/>
  <c r="J13117" i="1"/>
  <c r="J13118" i="1" s="1"/>
  <c r="L13117" i="1"/>
  <c r="M13117" i="1" s="1"/>
  <c r="B13118" i="1"/>
  <c r="H13118" i="1"/>
  <c r="I13118" i="1"/>
  <c r="K13118" i="1"/>
  <c r="J13119" i="1"/>
  <c r="J13120" i="1" s="1"/>
  <c r="L13119" i="1"/>
  <c r="M13119" i="1" s="1"/>
  <c r="B13120" i="1"/>
  <c r="H13120" i="1"/>
  <c r="I13120" i="1"/>
  <c r="K13120" i="1"/>
  <c r="J13121" i="1"/>
  <c r="J13122" i="1" s="1"/>
  <c r="L13121" i="1"/>
  <c r="B13122" i="1"/>
  <c r="H13122" i="1"/>
  <c r="I13122" i="1"/>
  <c r="K13122" i="1"/>
  <c r="J13123" i="1"/>
  <c r="J13124" i="1" s="1"/>
  <c r="L13123" i="1"/>
  <c r="M13123" i="1" s="1"/>
  <c r="B13124" i="1"/>
  <c r="H13124" i="1"/>
  <c r="I13124" i="1"/>
  <c r="K13124" i="1"/>
  <c r="J13125" i="1"/>
  <c r="J13126" i="1" s="1"/>
  <c r="L13125" i="1"/>
  <c r="M13125" i="1" s="1"/>
  <c r="B13126" i="1"/>
  <c r="H13126" i="1"/>
  <c r="I13126" i="1"/>
  <c r="K13126" i="1"/>
  <c r="J13127" i="1"/>
  <c r="J13128" i="1" s="1"/>
  <c r="L13127" i="1"/>
  <c r="M13127" i="1" s="1"/>
  <c r="B13128" i="1"/>
  <c r="H13128" i="1"/>
  <c r="I13128" i="1"/>
  <c r="K13128" i="1"/>
  <c r="J13129" i="1"/>
  <c r="J13130" i="1" s="1"/>
  <c r="L13129" i="1"/>
  <c r="B13130" i="1"/>
  <c r="H13130" i="1"/>
  <c r="I13130" i="1"/>
  <c r="K13130" i="1"/>
  <c r="J13131" i="1"/>
  <c r="J13132" i="1" s="1"/>
  <c r="L13131" i="1"/>
  <c r="M13131" i="1" s="1"/>
  <c r="B13132" i="1"/>
  <c r="H13132" i="1"/>
  <c r="I13132" i="1"/>
  <c r="K13132" i="1"/>
  <c r="J13133" i="1"/>
  <c r="J13134" i="1" s="1"/>
  <c r="L13133" i="1"/>
  <c r="M13133" i="1" s="1"/>
  <c r="B13134" i="1"/>
  <c r="H13134" i="1"/>
  <c r="I13134" i="1"/>
  <c r="K13134" i="1"/>
  <c r="J13135" i="1"/>
  <c r="J13136" i="1" s="1"/>
  <c r="L13135" i="1"/>
  <c r="M13135" i="1" s="1"/>
  <c r="B13136" i="1"/>
  <c r="H13136" i="1"/>
  <c r="I13136" i="1"/>
  <c r="K13136" i="1"/>
  <c r="J13137" i="1"/>
  <c r="J13138" i="1" s="1"/>
  <c r="L13137" i="1"/>
  <c r="B13138" i="1"/>
  <c r="H13138" i="1"/>
  <c r="I13138" i="1"/>
  <c r="K13138" i="1"/>
  <c r="J13139" i="1"/>
  <c r="J13140" i="1" s="1"/>
  <c r="L13139" i="1"/>
  <c r="M13139" i="1" s="1"/>
  <c r="B13140" i="1"/>
  <c r="H13140" i="1"/>
  <c r="I13140" i="1"/>
  <c r="K13140" i="1"/>
  <c r="J13141" i="1"/>
  <c r="J13142" i="1" s="1"/>
  <c r="L13141" i="1"/>
  <c r="M13141" i="1" s="1"/>
  <c r="B13142" i="1"/>
  <c r="H13142" i="1"/>
  <c r="I13142" i="1"/>
  <c r="K13142" i="1"/>
  <c r="J13143" i="1"/>
  <c r="J13144" i="1" s="1"/>
  <c r="L13143" i="1"/>
  <c r="M13143" i="1" s="1"/>
  <c r="B13144" i="1"/>
  <c r="H13144" i="1"/>
  <c r="I13144" i="1"/>
  <c r="K13144" i="1"/>
  <c r="J13145" i="1"/>
  <c r="J13146" i="1" s="1"/>
  <c r="L13145" i="1"/>
  <c r="B13146" i="1"/>
  <c r="H13146" i="1"/>
  <c r="I13146" i="1"/>
  <c r="K13146" i="1"/>
  <c r="J13147" i="1"/>
  <c r="J13148" i="1" s="1"/>
  <c r="L13147" i="1"/>
  <c r="M13147" i="1" s="1"/>
  <c r="B13148" i="1"/>
  <c r="H13148" i="1"/>
  <c r="I13148" i="1"/>
  <c r="K13148" i="1"/>
  <c r="J13149" i="1"/>
  <c r="J13150" i="1" s="1"/>
  <c r="L13149" i="1"/>
  <c r="M13149" i="1" s="1"/>
  <c r="B13150" i="1"/>
  <c r="H13150" i="1"/>
  <c r="I13150" i="1"/>
  <c r="K13150" i="1"/>
  <c r="J13151" i="1"/>
  <c r="J13152" i="1" s="1"/>
  <c r="L13151" i="1"/>
  <c r="M13151" i="1" s="1"/>
  <c r="B13152" i="1"/>
  <c r="H13152" i="1"/>
  <c r="I13152" i="1"/>
  <c r="K13152" i="1"/>
  <c r="J13153" i="1"/>
  <c r="J13154" i="1" s="1"/>
  <c r="L13153" i="1"/>
  <c r="B13154" i="1"/>
  <c r="H13154" i="1"/>
  <c r="I13154" i="1"/>
  <c r="K13154" i="1"/>
  <c r="J13155" i="1"/>
  <c r="J13156" i="1" s="1"/>
  <c r="L13155" i="1"/>
  <c r="M13155" i="1" s="1"/>
  <c r="B13156" i="1"/>
  <c r="H13156" i="1"/>
  <c r="I13156" i="1"/>
  <c r="K13156" i="1"/>
  <c r="J13157" i="1"/>
  <c r="J13158" i="1" s="1"/>
  <c r="L13157" i="1"/>
  <c r="M13157" i="1" s="1"/>
  <c r="B13158" i="1"/>
  <c r="H13158" i="1"/>
  <c r="I13158" i="1"/>
  <c r="K13158" i="1"/>
  <c r="J13159" i="1"/>
  <c r="J13160" i="1" s="1"/>
  <c r="L13159" i="1"/>
  <c r="M13159" i="1" s="1"/>
  <c r="B13160" i="1"/>
  <c r="H13160" i="1"/>
  <c r="I13160" i="1"/>
  <c r="K13160" i="1"/>
  <c r="J13161" i="1"/>
  <c r="J13162" i="1" s="1"/>
  <c r="L13161" i="1"/>
  <c r="B13162" i="1"/>
  <c r="H13162" i="1"/>
  <c r="I13162" i="1"/>
  <c r="K13162" i="1"/>
  <c r="J13163" i="1"/>
  <c r="J13164" i="1" s="1"/>
  <c r="L13163" i="1"/>
  <c r="M13163" i="1" s="1"/>
  <c r="B13164" i="1"/>
  <c r="H13164" i="1"/>
  <c r="I13164" i="1"/>
  <c r="K13164" i="1"/>
  <c r="J13165" i="1"/>
  <c r="J13166" i="1" s="1"/>
  <c r="L13165" i="1"/>
  <c r="M13165" i="1" s="1"/>
  <c r="B13166" i="1"/>
  <c r="H13166" i="1"/>
  <c r="I13166" i="1"/>
  <c r="K13166" i="1"/>
  <c r="J13167" i="1"/>
  <c r="J13168" i="1" s="1"/>
  <c r="L13167" i="1"/>
  <c r="M13167" i="1" s="1"/>
  <c r="B13168" i="1"/>
  <c r="H13168" i="1"/>
  <c r="I13168" i="1"/>
  <c r="K13168" i="1"/>
  <c r="J13169" i="1"/>
  <c r="J13170" i="1" s="1"/>
  <c r="L13169" i="1"/>
  <c r="B13170" i="1"/>
  <c r="H13170" i="1"/>
  <c r="I13170" i="1"/>
  <c r="K13170" i="1"/>
  <c r="J13171" i="1"/>
  <c r="J13172" i="1" s="1"/>
  <c r="L13171" i="1"/>
  <c r="M13171" i="1" s="1"/>
  <c r="B13172" i="1"/>
  <c r="H13172" i="1"/>
  <c r="I13172" i="1"/>
  <c r="K13172" i="1"/>
  <c r="J13173" i="1"/>
  <c r="J13174" i="1" s="1"/>
  <c r="L13173" i="1"/>
  <c r="M13173" i="1" s="1"/>
  <c r="B13174" i="1"/>
  <c r="H13174" i="1"/>
  <c r="I13174" i="1"/>
  <c r="K13174" i="1"/>
  <c r="J13175" i="1"/>
  <c r="J13176" i="1" s="1"/>
  <c r="L13175" i="1"/>
  <c r="M13175" i="1" s="1"/>
  <c r="B13176" i="1"/>
  <c r="H13176" i="1"/>
  <c r="I13176" i="1"/>
  <c r="K13176" i="1"/>
  <c r="J13177" i="1"/>
  <c r="J13178" i="1" s="1"/>
  <c r="L13177" i="1"/>
  <c r="B13178" i="1"/>
  <c r="H13178" i="1"/>
  <c r="I13178" i="1"/>
  <c r="K13178" i="1"/>
  <c r="J13179" i="1"/>
  <c r="J13180" i="1" s="1"/>
  <c r="L13179" i="1"/>
  <c r="M13179" i="1" s="1"/>
  <c r="B13180" i="1"/>
  <c r="H13180" i="1"/>
  <c r="I13180" i="1"/>
  <c r="K13180" i="1"/>
  <c r="J13181" i="1"/>
  <c r="J13182" i="1" s="1"/>
  <c r="L13181" i="1"/>
  <c r="M13181" i="1" s="1"/>
  <c r="B13182" i="1"/>
  <c r="H13182" i="1"/>
  <c r="I13182" i="1"/>
  <c r="K13182" i="1"/>
  <c r="J13183" i="1"/>
  <c r="J13184" i="1" s="1"/>
  <c r="L13183" i="1"/>
  <c r="M13183" i="1" s="1"/>
  <c r="B13184" i="1"/>
  <c r="H13184" i="1"/>
  <c r="I13184" i="1"/>
  <c r="K13184" i="1"/>
  <c r="J13185" i="1"/>
  <c r="J13186" i="1" s="1"/>
  <c r="L13185" i="1"/>
  <c r="B13186" i="1"/>
  <c r="H13186" i="1"/>
  <c r="I13186" i="1"/>
  <c r="K13186" i="1"/>
  <c r="J13187" i="1"/>
  <c r="J13188" i="1" s="1"/>
  <c r="L13187" i="1"/>
  <c r="M13187" i="1" s="1"/>
  <c r="B13188" i="1"/>
  <c r="H13188" i="1"/>
  <c r="I13188" i="1"/>
  <c r="K13188" i="1"/>
  <c r="J13189" i="1"/>
  <c r="J13190" i="1" s="1"/>
  <c r="L13189" i="1"/>
  <c r="M13189" i="1" s="1"/>
  <c r="B13190" i="1"/>
  <c r="H13190" i="1"/>
  <c r="I13190" i="1"/>
  <c r="K13190" i="1"/>
  <c r="J13191" i="1"/>
  <c r="J13192" i="1" s="1"/>
  <c r="L13191" i="1"/>
  <c r="M13191" i="1" s="1"/>
  <c r="B13192" i="1"/>
  <c r="H13192" i="1"/>
  <c r="I13192" i="1"/>
  <c r="K13192" i="1"/>
  <c r="J13193" i="1"/>
  <c r="J13194" i="1" s="1"/>
  <c r="L13193" i="1"/>
  <c r="B13194" i="1"/>
  <c r="H13194" i="1"/>
  <c r="I13194" i="1"/>
  <c r="K13194" i="1"/>
  <c r="J13195" i="1"/>
  <c r="J13196" i="1" s="1"/>
  <c r="L13195" i="1"/>
  <c r="M13195" i="1" s="1"/>
  <c r="B13196" i="1"/>
  <c r="H13196" i="1"/>
  <c r="I13196" i="1"/>
  <c r="K13196" i="1"/>
  <c r="J13197" i="1"/>
  <c r="J13198" i="1" s="1"/>
  <c r="L13197" i="1"/>
  <c r="M13197" i="1" s="1"/>
  <c r="B13198" i="1"/>
  <c r="H13198" i="1"/>
  <c r="I13198" i="1"/>
  <c r="K13198" i="1"/>
  <c r="J13199" i="1"/>
  <c r="J13200" i="1" s="1"/>
  <c r="L13199" i="1"/>
  <c r="M13199" i="1" s="1"/>
  <c r="B13200" i="1"/>
  <c r="H13200" i="1"/>
  <c r="I13200" i="1"/>
  <c r="K13200" i="1"/>
  <c r="J13201" i="1"/>
  <c r="J13202" i="1" s="1"/>
  <c r="L13201" i="1"/>
  <c r="B13202" i="1"/>
  <c r="H13202" i="1"/>
  <c r="I13202" i="1"/>
  <c r="K13202" i="1"/>
  <c r="J13203" i="1"/>
  <c r="J13204" i="1" s="1"/>
  <c r="L13203" i="1"/>
  <c r="M13203" i="1" s="1"/>
  <c r="B13204" i="1"/>
  <c r="H13204" i="1"/>
  <c r="I13204" i="1"/>
  <c r="K13204" i="1"/>
  <c r="J13205" i="1"/>
  <c r="J13206" i="1" s="1"/>
  <c r="L13205" i="1"/>
  <c r="M13205" i="1" s="1"/>
  <c r="B13206" i="1"/>
  <c r="H13206" i="1"/>
  <c r="I13206" i="1"/>
  <c r="K13206" i="1"/>
  <c r="J13207" i="1"/>
  <c r="J13208" i="1" s="1"/>
  <c r="L13207" i="1"/>
  <c r="M13207" i="1" s="1"/>
  <c r="B13208" i="1"/>
  <c r="H13208" i="1"/>
  <c r="I13208" i="1"/>
  <c r="K13208" i="1"/>
  <c r="J13209" i="1"/>
  <c r="J13210" i="1" s="1"/>
  <c r="L13209" i="1"/>
  <c r="B13210" i="1"/>
  <c r="H13210" i="1"/>
  <c r="I13210" i="1"/>
  <c r="K13210" i="1"/>
  <c r="J13211" i="1"/>
  <c r="J13212" i="1" s="1"/>
  <c r="L13211" i="1"/>
  <c r="M13211" i="1" s="1"/>
  <c r="B13212" i="1"/>
  <c r="H13212" i="1"/>
  <c r="I13212" i="1"/>
  <c r="K13212" i="1"/>
  <c r="J13213" i="1"/>
  <c r="J13214" i="1" s="1"/>
  <c r="L13213" i="1"/>
  <c r="M13213" i="1" s="1"/>
  <c r="B13214" i="1"/>
  <c r="H13214" i="1"/>
  <c r="I13214" i="1"/>
  <c r="K13214" i="1"/>
  <c r="J13215" i="1"/>
  <c r="J13216" i="1" s="1"/>
  <c r="L13215" i="1"/>
  <c r="M13215" i="1" s="1"/>
  <c r="B13216" i="1"/>
  <c r="H13216" i="1"/>
  <c r="I13216" i="1"/>
  <c r="K13216" i="1"/>
  <c r="J13217" i="1"/>
  <c r="J13218" i="1" s="1"/>
  <c r="L13217" i="1"/>
  <c r="B13218" i="1"/>
  <c r="H13218" i="1"/>
  <c r="I13218" i="1"/>
  <c r="K13218" i="1"/>
  <c r="J13219" i="1"/>
  <c r="J13220" i="1" s="1"/>
  <c r="L13219" i="1"/>
  <c r="M13219" i="1" s="1"/>
  <c r="B13220" i="1"/>
  <c r="H13220" i="1"/>
  <c r="I13220" i="1"/>
  <c r="K13220" i="1"/>
  <c r="J13221" i="1"/>
  <c r="J13222" i="1" s="1"/>
  <c r="L13221" i="1"/>
  <c r="M13221" i="1" s="1"/>
  <c r="B13222" i="1"/>
  <c r="H13222" i="1"/>
  <c r="I13222" i="1"/>
  <c r="K13222" i="1"/>
  <c r="J13223" i="1"/>
  <c r="J13224" i="1" s="1"/>
  <c r="L13223" i="1"/>
  <c r="M13223" i="1" s="1"/>
  <c r="B13224" i="1"/>
  <c r="H13224" i="1"/>
  <c r="I13224" i="1"/>
  <c r="K13224" i="1"/>
  <c r="J13225" i="1"/>
  <c r="J13226" i="1" s="1"/>
  <c r="L13225" i="1"/>
  <c r="B13226" i="1"/>
  <c r="H13226" i="1"/>
  <c r="I13226" i="1"/>
  <c r="K13226" i="1"/>
  <c r="J13227" i="1"/>
  <c r="J13228" i="1" s="1"/>
  <c r="L13227" i="1"/>
  <c r="M13227" i="1" s="1"/>
  <c r="B13228" i="1"/>
  <c r="H13228" i="1"/>
  <c r="I13228" i="1"/>
  <c r="K13228" i="1"/>
  <c r="J13229" i="1"/>
  <c r="J13230" i="1" s="1"/>
  <c r="L13229" i="1"/>
  <c r="M13229" i="1" s="1"/>
  <c r="B13230" i="1"/>
  <c r="H13230" i="1"/>
  <c r="I13230" i="1"/>
  <c r="K13230" i="1"/>
  <c r="J13231" i="1"/>
  <c r="J13232" i="1" s="1"/>
  <c r="L13231" i="1"/>
  <c r="M13231" i="1" s="1"/>
  <c r="B13232" i="1"/>
  <c r="H13232" i="1"/>
  <c r="I13232" i="1"/>
  <c r="K13232" i="1"/>
  <c r="J13233" i="1"/>
  <c r="J13234" i="1" s="1"/>
  <c r="L13233" i="1"/>
  <c r="B13234" i="1"/>
  <c r="H13234" i="1"/>
  <c r="I13234" i="1"/>
  <c r="K13234" i="1"/>
  <c r="J13235" i="1"/>
  <c r="J13236" i="1" s="1"/>
  <c r="L13235" i="1"/>
  <c r="M13235" i="1" s="1"/>
  <c r="B13236" i="1"/>
  <c r="H13236" i="1"/>
  <c r="I13236" i="1"/>
  <c r="K13236" i="1"/>
  <c r="J13237" i="1"/>
  <c r="J13238" i="1" s="1"/>
  <c r="L13237" i="1"/>
  <c r="M13237" i="1" s="1"/>
  <c r="B13238" i="1"/>
  <c r="H13238" i="1"/>
  <c r="I13238" i="1"/>
  <c r="K13238" i="1"/>
  <c r="J13239" i="1"/>
  <c r="J13240" i="1" s="1"/>
  <c r="L13239" i="1"/>
  <c r="M13239" i="1" s="1"/>
  <c r="B13240" i="1"/>
  <c r="H13240" i="1"/>
  <c r="I13240" i="1"/>
  <c r="K13240" i="1"/>
  <c r="J13241" i="1"/>
  <c r="J13242" i="1" s="1"/>
  <c r="L13241" i="1"/>
  <c r="B13242" i="1"/>
  <c r="H13242" i="1"/>
  <c r="I13242" i="1"/>
  <c r="K13242" i="1"/>
  <c r="J13243" i="1"/>
  <c r="J13244" i="1" s="1"/>
  <c r="L13243" i="1"/>
  <c r="M13243" i="1" s="1"/>
  <c r="B13244" i="1"/>
  <c r="H13244" i="1"/>
  <c r="I13244" i="1"/>
  <c r="K13244" i="1"/>
  <c r="J13245" i="1"/>
  <c r="J13246" i="1" s="1"/>
  <c r="L13245" i="1"/>
  <c r="M13245" i="1" s="1"/>
  <c r="B13246" i="1"/>
  <c r="H13246" i="1"/>
  <c r="I13246" i="1"/>
  <c r="K13246" i="1"/>
  <c r="J13247" i="1"/>
  <c r="J13248" i="1" s="1"/>
  <c r="L13247" i="1"/>
  <c r="M13247" i="1" s="1"/>
  <c r="B13248" i="1"/>
  <c r="H13248" i="1"/>
  <c r="I13248" i="1"/>
  <c r="K13248" i="1"/>
  <c r="J13249" i="1"/>
  <c r="J13250" i="1" s="1"/>
  <c r="L13249" i="1"/>
  <c r="B13250" i="1"/>
  <c r="H13250" i="1"/>
  <c r="I13250" i="1"/>
  <c r="K13250" i="1"/>
  <c r="J13251" i="1"/>
  <c r="J13252" i="1" s="1"/>
  <c r="L13251" i="1"/>
  <c r="M13251" i="1" s="1"/>
  <c r="B13252" i="1"/>
  <c r="H13252" i="1"/>
  <c r="I13252" i="1"/>
  <c r="K13252" i="1"/>
  <c r="J13253" i="1"/>
  <c r="J13254" i="1" s="1"/>
  <c r="L13253" i="1"/>
  <c r="M13253" i="1" s="1"/>
  <c r="B13254" i="1"/>
  <c r="H13254" i="1"/>
  <c r="I13254" i="1"/>
  <c r="K13254" i="1"/>
  <c r="J13255" i="1"/>
  <c r="J13256" i="1" s="1"/>
  <c r="L13255" i="1"/>
  <c r="M13255" i="1" s="1"/>
  <c r="B13256" i="1"/>
  <c r="H13256" i="1"/>
  <c r="I13256" i="1"/>
  <c r="K13256" i="1"/>
  <c r="J13257" i="1"/>
  <c r="J13258" i="1" s="1"/>
  <c r="L13257" i="1"/>
  <c r="B13258" i="1"/>
  <c r="H13258" i="1"/>
  <c r="I13258" i="1"/>
  <c r="K13258" i="1"/>
  <c r="J13259" i="1"/>
  <c r="J13260" i="1" s="1"/>
  <c r="L13259" i="1"/>
  <c r="M13259" i="1" s="1"/>
  <c r="B13260" i="1"/>
  <c r="H13260" i="1"/>
  <c r="I13260" i="1"/>
  <c r="K13260" i="1"/>
  <c r="J13261" i="1"/>
  <c r="J13262" i="1" s="1"/>
  <c r="L13261" i="1"/>
  <c r="M13261" i="1" s="1"/>
  <c r="B13262" i="1"/>
  <c r="H13262" i="1"/>
  <c r="I13262" i="1"/>
  <c r="K13262" i="1"/>
  <c r="J13263" i="1"/>
  <c r="J13264" i="1" s="1"/>
  <c r="L13263" i="1"/>
  <c r="M13263" i="1" s="1"/>
  <c r="B13264" i="1"/>
  <c r="H13264" i="1"/>
  <c r="I13264" i="1"/>
  <c r="K13264" i="1"/>
  <c r="J13265" i="1"/>
  <c r="J13266" i="1" s="1"/>
  <c r="L13265" i="1"/>
  <c r="B13266" i="1"/>
  <c r="H13266" i="1"/>
  <c r="I13266" i="1"/>
  <c r="K13266" i="1"/>
  <c r="J13267" i="1"/>
  <c r="J13268" i="1" s="1"/>
  <c r="L13267" i="1"/>
  <c r="M13267" i="1" s="1"/>
  <c r="B13268" i="1"/>
  <c r="H13268" i="1"/>
  <c r="I13268" i="1"/>
  <c r="K13268" i="1"/>
  <c r="J13269" i="1"/>
  <c r="J13270" i="1" s="1"/>
  <c r="L13269" i="1"/>
  <c r="M13269" i="1" s="1"/>
  <c r="B13270" i="1"/>
  <c r="H13270" i="1"/>
  <c r="I13270" i="1"/>
  <c r="K13270" i="1"/>
  <c r="J13271" i="1"/>
  <c r="J13272" i="1" s="1"/>
  <c r="L13271" i="1"/>
  <c r="M13271" i="1" s="1"/>
  <c r="B13272" i="1"/>
  <c r="H13272" i="1"/>
  <c r="I13272" i="1"/>
  <c r="K13272" i="1"/>
  <c r="J13273" i="1"/>
  <c r="J13274" i="1" s="1"/>
  <c r="L13273" i="1"/>
  <c r="B13274" i="1"/>
  <c r="H13274" i="1"/>
  <c r="I13274" i="1"/>
  <c r="K13274" i="1"/>
  <c r="J13275" i="1"/>
  <c r="J13276" i="1" s="1"/>
  <c r="L13275" i="1"/>
  <c r="M13275" i="1" s="1"/>
  <c r="B13276" i="1"/>
  <c r="H13276" i="1"/>
  <c r="I13276" i="1"/>
  <c r="K13276" i="1"/>
  <c r="J13277" i="1"/>
  <c r="J13278" i="1" s="1"/>
  <c r="L13277" i="1"/>
  <c r="M13277" i="1" s="1"/>
  <c r="B13278" i="1"/>
  <c r="H13278" i="1"/>
  <c r="I13278" i="1"/>
  <c r="K13278" i="1"/>
  <c r="J13279" i="1"/>
  <c r="J13280" i="1" s="1"/>
  <c r="L13279" i="1"/>
  <c r="M13279" i="1" s="1"/>
  <c r="B13280" i="1"/>
  <c r="H13280" i="1"/>
  <c r="I13280" i="1"/>
  <c r="K13280" i="1"/>
  <c r="J13281" i="1"/>
  <c r="J13282" i="1" s="1"/>
  <c r="L13281" i="1"/>
  <c r="B13282" i="1"/>
  <c r="H13282" i="1"/>
  <c r="I13282" i="1"/>
  <c r="K13282" i="1"/>
  <c r="J13283" i="1"/>
  <c r="J13284" i="1" s="1"/>
  <c r="L13283" i="1"/>
  <c r="M13283" i="1" s="1"/>
  <c r="B13284" i="1"/>
  <c r="H13284" i="1"/>
  <c r="I13284" i="1"/>
  <c r="K13284" i="1"/>
  <c r="J13285" i="1"/>
  <c r="J13286" i="1" s="1"/>
  <c r="L13285" i="1"/>
  <c r="M13285" i="1" s="1"/>
  <c r="B13286" i="1"/>
  <c r="H13286" i="1"/>
  <c r="I13286" i="1"/>
  <c r="K13286" i="1"/>
  <c r="J13287" i="1"/>
  <c r="J13288" i="1" s="1"/>
  <c r="L13287" i="1"/>
  <c r="M13287" i="1" s="1"/>
  <c r="B13288" i="1"/>
  <c r="H13288" i="1"/>
  <c r="I13288" i="1"/>
  <c r="K13288" i="1"/>
  <c r="J13289" i="1"/>
  <c r="J13290" i="1" s="1"/>
  <c r="L13289" i="1"/>
  <c r="B13290" i="1"/>
  <c r="H13290" i="1"/>
  <c r="I13290" i="1"/>
  <c r="K13290" i="1"/>
  <c r="J13291" i="1"/>
  <c r="J13292" i="1" s="1"/>
  <c r="L13291" i="1"/>
  <c r="M13291" i="1" s="1"/>
  <c r="B13292" i="1"/>
  <c r="H13292" i="1"/>
  <c r="I13292" i="1"/>
  <c r="K13292" i="1"/>
  <c r="J13293" i="1"/>
  <c r="J13294" i="1" s="1"/>
  <c r="L13293" i="1"/>
  <c r="M13293" i="1" s="1"/>
  <c r="B13294" i="1"/>
  <c r="H13294" i="1"/>
  <c r="I13294" i="1"/>
  <c r="K13294" i="1"/>
  <c r="J13295" i="1"/>
  <c r="J13296" i="1" s="1"/>
  <c r="L13295" i="1"/>
  <c r="M13295" i="1" s="1"/>
  <c r="B13296" i="1"/>
  <c r="H13296" i="1"/>
  <c r="I13296" i="1"/>
  <c r="K13296" i="1"/>
  <c r="J13297" i="1"/>
  <c r="J13298" i="1" s="1"/>
  <c r="L13297" i="1"/>
  <c r="B13298" i="1"/>
  <c r="H13298" i="1"/>
  <c r="I13298" i="1"/>
  <c r="K13298" i="1"/>
  <c r="J13299" i="1"/>
  <c r="J13300" i="1" s="1"/>
  <c r="L13299" i="1"/>
  <c r="M13299" i="1" s="1"/>
  <c r="B13300" i="1"/>
  <c r="H13300" i="1"/>
  <c r="I13300" i="1"/>
  <c r="K13300" i="1"/>
  <c r="J13301" i="1"/>
  <c r="J13302" i="1" s="1"/>
  <c r="L13301" i="1"/>
  <c r="M13301" i="1" s="1"/>
  <c r="B13302" i="1"/>
  <c r="H13302" i="1"/>
  <c r="I13302" i="1"/>
  <c r="K13302" i="1"/>
  <c r="J13303" i="1"/>
  <c r="J13304" i="1" s="1"/>
  <c r="L13303" i="1"/>
  <c r="M13303" i="1" s="1"/>
  <c r="B13304" i="1"/>
  <c r="H13304" i="1"/>
  <c r="I13304" i="1"/>
  <c r="K13304" i="1"/>
  <c r="J13305" i="1"/>
  <c r="J13306" i="1" s="1"/>
  <c r="L13305" i="1"/>
  <c r="B13306" i="1"/>
  <c r="H13306" i="1"/>
  <c r="I13306" i="1"/>
  <c r="K13306" i="1"/>
  <c r="J13307" i="1"/>
  <c r="J13308" i="1" s="1"/>
  <c r="L13307" i="1"/>
  <c r="M13307" i="1" s="1"/>
  <c r="B13308" i="1"/>
  <c r="H13308" i="1"/>
  <c r="I13308" i="1"/>
  <c r="K13308" i="1"/>
  <c r="J13309" i="1"/>
  <c r="J13310" i="1" s="1"/>
  <c r="L13309" i="1"/>
  <c r="M13309" i="1" s="1"/>
  <c r="B13310" i="1"/>
  <c r="H13310" i="1"/>
  <c r="I13310" i="1"/>
  <c r="K13310" i="1"/>
  <c r="J13311" i="1"/>
  <c r="J13312" i="1" s="1"/>
  <c r="L13311" i="1"/>
  <c r="M13311" i="1" s="1"/>
  <c r="B13312" i="1"/>
  <c r="H13312" i="1"/>
  <c r="I13312" i="1"/>
  <c r="K13312" i="1"/>
  <c r="J13313" i="1"/>
  <c r="J13314" i="1" s="1"/>
  <c r="L13313" i="1"/>
  <c r="B13314" i="1"/>
  <c r="H13314" i="1"/>
  <c r="I13314" i="1"/>
  <c r="K13314" i="1"/>
  <c r="J13315" i="1"/>
  <c r="J13316" i="1" s="1"/>
  <c r="L13315" i="1"/>
  <c r="M13315" i="1" s="1"/>
  <c r="B13316" i="1"/>
  <c r="H13316" i="1"/>
  <c r="I13316" i="1"/>
  <c r="K13316" i="1"/>
  <c r="J13317" i="1"/>
  <c r="J13318" i="1" s="1"/>
  <c r="L13317" i="1"/>
  <c r="M13317" i="1" s="1"/>
  <c r="B13318" i="1"/>
  <c r="H13318" i="1"/>
  <c r="I13318" i="1"/>
  <c r="K13318" i="1"/>
  <c r="J13319" i="1"/>
  <c r="J13320" i="1" s="1"/>
  <c r="L13319" i="1"/>
  <c r="M13319" i="1" s="1"/>
  <c r="B13320" i="1"/>
  <c r="H13320" i="1"/>
  <c r="I13320" i="1"/>
  <c r="K13320" i="1"/>
  <c r="J13321" i="1"/>
  <c r="J13322" i="1" s="1"/>
  <c r="L13321" i="1"/>
  <c r="B13322" i="1"/>
  <c r="H13322" i="1"/>
  <c r="I13322" i="1"/>
  <c r="K13322" i="1"/>
  <c r="J13323" i="1"/>
  <c r="J13324" i="1" s="1"/>
  <c r="L13323" i="1"/>
  <c r="M13323" i="1" s="1"/>
  <c r="B13324" i="1"/>
  <c r="H13324" i="1"/>
  <c r="I13324" i="1"/>
  <c r="K13324" i="1"/>
  <c r="J13325" i="1"/>
  <c r="J13326" i="1" s="1"/>
  <c r="L13325" i="1"/>
  <c r="M13325" i="1" s="1"/>
  <c r="B13326" i="1"/>
  <c r="H13326" i="1"/>
  <c r="I13326" i="1"/>
  <c r="K13326" i="1"/>
  <c r="J13327" i="1"/>
  <c r="J13328" i="1" s="1"/>
  <c r="L13327" i="1"/>
  <c r="M13327" i="1" s="1"/>
  <c r="B13328" i="1"/>
  <c r="H13328" i="1"/>
  <c r="I13328" i="1"/>
  <c r="K13328" i="1"/>
  <c r="J13329" i="1"/>
  <c r="J13330" i="1" s="1"/>
  <c r="L13329" i="1"/>
  <c r="B13330" i="1"/>
  <c r="H13330" i="1"/>
  <c r="I13330" i="1"/>
  <c r="K13330" i="1"/>
  <c r="J13331" i="1"/>
  <c r="J13332" i="1" s="1"/>
  <c r="L13331" i="1"/>
  <c r="M13331" i="1" s="1"/>
  <c r="B13332" i="1"/>
  <c r="H13332" i="1"/>
  <c r="I13332" i="1"/>
  <c r="K13332" i="1"/>
  <c r="J13333" i="1"/>
  <c r="J13334" i="1" s="1"/>
  <c r="L13333" i="1"/>
  <c r="M13333" i="1" s="1"/>
  <c r="B13334" i="1"/>
  <c r="H13334" i="1"/>
  <c r="I13334" i="1"/>
  <c r="K13334" i="1"/>
  <c r="J13335" i="1"/>
  <c r="J13336" i="1" s="1"/>
  <c r="L13335" i="1"/>
  <c r="M13335" i="1" s="1"/>
  <c r="B13336" i="1"/>
  <c r="H13336" i="1"/>
  <c r="I13336" i="1"/>
  <c r="K13336" i="1"/>
  <c r="J13337" i="1"/>
  <c r="J13338" i="1" s="1"/>
  <c r="L13337" i="1"/>
  <c r="B13338" i="1"/>
  <c r="H13338" i="1"/>
  <c r="I13338" i="1"/>
  <c r="K13338" i="1"/>
  <c r="J13339" i="1"/>
  <c r="L13339" i="1"/>
  <c r="M13339" i="1" s="1"/>
  <c r="B13340" i="1"/>
  <c r="H13340" i="1"/>
  <c r="I13340" i="1"/>
  <c r="J13340" i="1"/>
  <c r="K13340" i="1"/>
  <c r="J13341" i="1"/>
  <c r="J13342" i="1" s="1"/>
  <c r="L13341" i="1"/>
  <c r="M13341" i="1" s="1"/>
  <c r="B13342" i="1"/>
  <c r="H13342" i="1"/>
  <c r="I13342" i="1"/>
  <c r="K13342" i="1"/>
  <c r="J13343" i="1"/>
  <c r="J13344" i="1" s="1"/>
  <c r="L13343" i="1"/>
  <c r="M13343" i="1" s="1"/>
  <c r="B13344" i="1"/>
  <c r="H13344" i="1"/>
  <c r="I13344" i="1"/>
  <c r="K13344" i="1"/>
  <c r="J13345" i="1"/>
  <c r="J13346" i="1" s="1"/>
  <c r="L13345" i="1"/>
  <c r="B13346" i="1"/>
  <c r="H13346" i="1"/>
  <c r="I13346" i="1"/>
  <c r="K13346" i="1"/>
  <c r="J13347" i="1"/>
  <c r="J13348" i="1" s="1"/>
  <c r="L13347" i="1"/>
  <c r="M13347" i="1" s="1"/>
  <c r="B13348" i="1"/>
  <c r="H13348" i="1"/>
  <c r="I13348" i="1"/>
  <c r="K13348" i="1"/>
  <c r="J13349" i="1"/>
  <c r="J13350" i="1" s="1"/>
  <c r="L13349" i="1"/>
  <c r="M13349" i="1" s="1"/>
  <c r="B13350" i="1"/>
  <c r="H13350" i="1"/>
  <c r="I13350" i="1"/>
  <c r="K13350" i="1"/>
  <c r="J13351" i="1"/>
  <c r="J13352" i="1" s="1"/>
  <c r="L13351" i="1"/>
  <c r="M13351" i="1" s="1"/>
  <c r="B13352" i="1"/>
  <c r="H13352" i="1"/>
  <c r="I13352" i="1"/>
  <c r="K13352" i="1"/>
  <c r="J13353" i="1"/>
  <c r="J13354" i="1" s="1"/>
  <c r="L13353" i="1"/>
  <c r="B13354" i="1"/>
  <c r="H13354" i="1"/>
  <c r="I13354" i="1"/>
  <c r="K13354" i="1"/>
  <c r="J13355" i="1"/>
  <c r="J13356" i="1" s="1"/>
  <c r="L13355" i="1"/>
  <c r="M13355" i="1" s="1"/>
  <c r="B13356" i="1"/>
  <c r="H13356" i="1"/>
  <c r="I13356" i="1"/>
  <c r="K13356" i="1"/>
  <c r="J13357" i="1"/>
  <c r="J13358" i="1" s="1"/>
  <c r="L13357" i="1"/>
  <c r="M13357" i="1" s="1"/>
  <c r="B13358" i="1"/>
  <c r="H13358" i="1"/>
  <c r="I13358" i="1"/>
  <c r="K13358" i="1"/>
  <c r="J13359" i="1"/>
  <c r="J13360" i="1" s="1"/>
  <c r="L13359" i="1"/>
  <c r="M13359" i="1" s="1"/>
  <c r="B13360" i="1"/>
  <c r="H13360" i="1"/>
  <c r="I13360" i="1"/>
  <c r="K13360" i="1"/>
  <c r="J13361" i="1"/>
  <c r="J13362" i="1" s="1"/>
  <c r="L13361" i="1"/>
  <c r="B13362" i="1"/>
  <c r="H13362" i="1"/>
  <c r="I13362" i="1"/>
  <c r="K13362" i="1"/>
  <c r="J13363" i="1"/>
  <c r="J13364" i="1" s="1"/>
  <c r="L13363" i="1"/>
  <c r="M13363" i="1" s="1"/>
  <c r="B13364" i="1"/>
  <c r="H13364" i="1"/>
  <c r="I13364" i="1"/>
  <c r="K13364" i="1"/>
  <c r="J13365" i="1"/>
  <c r="J13366" i="1" s="1"/>
  <c r="L13365" i="1"/>
  <c r="M13365" i="1" s="1"/>
  <c r="B13366" i="1"/>
  <c r="H13366" i="1"/>
  <c r="I13366" i="1"/>
  <c r="K13366" i="1"/>
  <c r="J13367" i="1"/>
  <c r="J13368" i="1" s="1"/>
  <c r="L13367" i="1"/>
  <c r="M13367" i="1" s="1"/>
  <c r="B13368" i="1"/>
  <c r="H13368" i="1"/>
  <c r="I13368" i="1"/>
  <c r="K13368" i="1"/>
  <c r="J13369" i="1"/>
  <c r="J13370" i="1" s="1"/>
  <c r="L13369" i="1"/>
  <c r="B13370" i="1"/>
  <c r="H13370" i="1"/>
  <c r="I13370" i="1"/>
  <c r="K13370" i="1"/>
  <c r="J13371" i="1"/>
  <c r="J13372" i="1" s="1"/>
  <c r="L13371" i="1"/>
  <c r="M13371" i="1" s="1"/>
  <c r="B13372" i="1"/>
  <c r="H13372" i="1"/>
  <c r="I13372" i="1"/>
  <c r="K13372" i="1"/>
  <c r="J13373" i="1"/>
  <c r="J13374" i="1" s="1"/>
  <c r="L13373" i="1"/>
  <c r="M13373" i="1" s="1"/>
  <c r="B13374" i="1"/>
  <c r="H13374" i="1"/>
  <c r="I13374" i="1"/>
  <c r="K13374" i="1"/>
  <c r="J13375" i="1"/>
  <c r="J13376" i="1" s="1"/>
  <c r="L13375" i="1"/>
  <c r="M13375" i="1" s="1"/>
  <c r="B13376" i="1"/>
  <c r="H13376" i="1"/>
  <c r="I13376" i="1"/>
  <c r="K13376" i="1"/>
  <c r="J13377" i="1"/>
  <c r="J13378" i="1" s="1"/>
  <c r="L13377" i="1"/>
  <c r="B13378" i="1"/>
  <c r="H13378" i="1"/>
  <c r="I13378" i="1"/>
  <c r="K13378" i="1"/>
  <c r="J13379" i="1"/>
  <c r="J13380" i="1" s="1"/>
  <c r="L13379" i="1"/>
  <c r="M13379" i="1" s="1"/>
  <c r="B13380" i="1"/>
  <c r="H13380" i="1"/>
  <c r="I13380" i="1"/>
  <c r="K13380" i="1"/>
  <c r="J13381" i="1"/>
  <c r="J13382" i="1" s="1"/>
  <c r="L13381" i="1"/>
  <c r="M13381" i="1" s="1"/>
  <c r="B13382" i="1"/>
  <c r="H13382" i="1"/>
  <c r="I13382" i="1"/>
  <c r="K13382" i="1"/>
  <c r="J13383" i="1"/>
  <c r="J13384" i="1" s="1"/>
  <c r="L13383" i="1"/>
  <c r="M13383" i="1" s="1"/>
  <c r="B13384" i="1"/>
  <c r="H13384" i="1"/>
  <c r="I13384" i="1"/>
  <c r="K13384" i="1"/>
  <c r="J13385" i="1"/>
  <c r="J13386" i="1" s="1"/>
  <c r="L13385" i="1"/>
  <c r="B13386" i="1"/>
  <c r="H13386" i="1"/>
  <c r="I13386" i="1"/>
  <c r="K13386" i="1"/>
  <c r="J13387" i="1"/>
  <c r="J13388" i="1" s="1"/>
  <c r="L13387" i="1"/>
  <c r="M13387" i="1" s="1"/>
  <c r="B13388" i="1"/>
  <c r="H13388" i="1"/>
  <c r="I13388" i="1"/>
  <c r="K13388" i="1"/>
  <c r="J13389" i="1"/>
  <c r="J13390" i="1" s="1"/>
  <c r="L13389" i="1"/>
  <c r="M13389" i="1" s="1"/>
  <c r="B13390" i="1"/>
  <c r="H13390" i="1"/>
  <c r="I13390" i="1"/>
  <c r="K13390" i="1"/>
  <c r="J13391" i="1"/>
  <c r="J13392" i="1" s="1"/>
  <c r="L13391" i="1"/>
  <c r="M13391" i="1" s="1"/>
  <c r="B13392" i="1"/>
  <c r="H13392" i="1"/>
  <c r="I13392" i="1"/>
  <c r="K13392" i="1"/>
  <c r="J13393" i="1"/>
  <c r="J13394" i="1" s="1"/>
  <c r="L13393" i="1"/>
  <c r="B13394" i="1"/>
  <c r="H13394" i="1"/>
  <c r="I13394" i="1"/>
  <c r="K13394" i="1"/>
  <c r="J13395" i="1"/>
  <c r="J13396" i="1" s="1"/>
  <c r="L13395" i="1"/>
  <c r="M13395" i="1" s="1"/>
  <c r="B13396" i="1"/>
  <c r="H13396" i="1"/>
  <c r="I13396" i="1"/>
  <c r="K13396" i="1"/>
  <c r="J13397" i="1"/>
  <c r="J13398" i="1" s="1"/>
  <c r="L13397" i="1"/>
  <c r="M13397" i="1" s="1"/>
  <c r="B13398" i="1"/>
  <c r="H13398" i="1"/>
  <c r="I13398" i="1"/>
  <c r="K13398" i="1"/>
  <c r="J13399" i="1"/>
  <c r="J13400" i="1" s="1"/>
  <c r="L13399" i="1"/>
  <c r="M13399" i="1" s="1"/>
  <c r="B13400" i="1"/>
  <c r="H13400" i="1"/>
  <c r="I13400" i="1"/>
  <c r="K13400" i="1"/>
  <c r="J13401" i="1"/>
  <c r="J13402" i="1" s="1"/>
  <c r="L13401" i="1"/>
  <c r="B13402" i="1"/>
  <c r="H13402" i="1"/>
  <c r="I13402" i="1"/>
  <c r="K13402" i="1"/>
  <c r="J13403" i="1"/>
  <c r="J13404" i="1" s="1"/>
  <c r="L13403" i="1"/>
  <c r="M13403" i="1" s="1"/>
  <c r="B13404" i="1"/>
  <c r="H13404" i="1"/>
  <c r="I13404" i="1"/>
  <c r="K13404" i="1"/>
  <c r="J13405" i="1"/>
  <c r="J13406" i="1" s="1"/>
  <c r="L13405" i="1"/>
  <c r="M13405" i="1" s="1"/>
  <c r="B13406" i="1"/>
  <c r="H13406" i="1"/>
  <c r="I13406" i="1"/>
  <c r="K13406" i="1"/>
  <c r="J13407" i="1"/>
  <c r="J13408" i="1" s="1"/>
  <c r="L13407" i="1"/>
  <c r="M13407" i="1" s="1"/>
  <c r="B13408" i="1"/>
  <c r="H13408" i="1"/>
  <c r="I13408" i="1"/>
  <c r="K13408" i="1"/>
  <c r="J13409" i="1"/>
  <c r="J13410" i="1" s="1"/>
  <c r="L13409" i="1"/>
  <c r="B13410" i="1"/>
  <c r="H13410" i="1"/>
  <c r="I13410" i="1"/>
  <c r="K13410" i="1"/>
  <c r="J13411" i="1"/>
  <c r="J13412" i="1" s="1"/>
  <c r="L13411" i="1"/>
  <c r="M13411" i="1" s="1"/>
  <c r="B13412" i="1"/>
  <c r="H13412" i="1"/>
  <c r="I13412" i="1"/>
  <c r="K13412" i="1"/>
  <c r="J13413" i="1"/>
  <c r="J13414" i="1" s="1"/>
  <c r="L13413" i="1"/>
  <c r="M13413" i="1" s="1"/>
  <c r="B13414" i="1"/>
  <c r="H13414" i="1"/>
  <c r="I13414" i="1"/>
  <c r="K13414" i="1"/>
  <c r="J13415" i="1"/>
  <c r="J13416" i="1" s="1"/>
  <c r="L13415" i="1"/>
  <c r="M13415" i="1" s="1"/>
  <c r="B13416" i="1"/>
  <c r="H13416" i="1"/>
  <c r="I13416" i="1"/>
  <c r="K13416" i="1"/>
  <c r="J13417" i="1"/>
  <c r="J13418" i="1" s="1"/>
  <c r="L13417" i="1"/>
  <c r="B13418" i="1"/>
  <c r="H13418" i="1"/>
  <c r="I13418" i="1"/>
  <c r="K13418" i="1"/>
  <c r="J13419" i="1"/>
  <c r="J13420" i="1" s="1"/>
  <c r="L13419" i="1"/>
  <c r="M13419" i="1" s="1"/>
  <c r="B13420" i="1"/>
  <c r="H13420" i="1"/>
  <c r="I13420" i="1"/>
  <c r="K13420" i="1"/>
  <c r="J13421" i="1"/>
  <c r="J13422" i="1" s="1"/>
  <c r="L13421" i="1"/>
  <c r="M13421" i="1" s="1"/>
  <c r="B13422" i="1"/>
  <c r="H13422" i="1"/>
  <c r="I13422" i="1"/>
  <c r="K13422" i="1"/>
  <c r="J13423" i="1"/>
  <c r="J13424" i="1" s="1"/>
  <c r="L13423" i="1"/>
  <c r="M13423" i="1" s="1"/>
  <c r="B13424" i="1"/>
  <c r="H13424" i="1"/>
  <c r="I13424" i="1"/>
  <c r="K13424" i="1"/>
  <c r="J13425" i="1"/>
  <c r="J13426" i="1" s="1"/>
  <c r="L13425" i="1"/>
  <c r="B13426" i="1"/>
  <c r="H13426" i="1"/>
  <c r="I13426" i="1"/>
  <c r="K13426" i="1"/>
  <c r="J13427" i="1"/>
  <c r="J13428" i="1" s="1"/>
  <c r="L13427" i="1"/>
  <c r="M13427" i="1" s="1"/>
  <c r="B13428" i="1"/>
  <c r="H13428" i="1"/>
  <c r="I13428" i="1"/>
  <c r="K13428" i="1"/>
  <c r="J13429" i="1"/>
  <c r="J13430" i="1" s="1"/>
  <c r="L13429" i="1"/>
  <c r="M13429" i="1" s="1"/>
  <c r="B13430" i="1"/>
  <c r="H13430" i="1"/>
  <c r="I13430" i="1"/>
  <c r="K13430" i="1"/>
  <c r="J13431" i="1"/>
  <c r="J13432" i="1" s="1"/>
  <c r="L13431" i="1"/>
  <c r="M13431" i="1" s="1"/>
  <c r="B13432" i="1"/>
  <c r="H13432" i="1"/>
  <c r="I13432" i="1"/>
  <c r="K13432" i="1"/>
  <c r="J13433" i="1"/>
  <c r="J13434" i="1" s="1"/>
  <c r="L13433" i="1"/>
  <c r="B13434" i="1"/>
  <c r="H13434" i="1"/>
  <c r="I13434" i="1"/>
  <c r="K13434" i="1"/>
  <c r="J13435" i="1"/>
  <c r="J13436" i="1" s="1"/>
  <c r="L13435" i="1"/>
  <c r="M13435" i="1" s="1"/>
  <c r="B13436" i="1"/>
  <c r="H13436" i="1"/>
  <c r="I13436" i="1"/>
  <c r="K13436" i="1"/>
  <c r="J13437" i="1"/>
  <c r="J13438" i="1" s="1"/>
  <c r="L13437" i="1"/>
  <c r="M13437" i="1" s="1"/>
  <c r="B13438" i="1"/>
  <c r="H13438" i="1"/>
  <c r="I13438" i="1"/>
  <c r="K13438" i="1"/>
  <c r="J13439" i="1"/>
  <c r="J13440" i="1" s="1"/>
  <c r="L13439" i="1"/>
  <c r="M13439" i="1" s="1"/>
  <c r="B13440" i="1"/>
  <c r="H13440" i="1"/>
  <c r="I13440" i="1"/>
  <c r="K13440" i="1"/>
  <c r="J13441" i="1"/>
  <c r="J13442" i="1" s="1"/>
  <c r="L13441" i="1"/>
  <c r="B13442" i="1"/>
  <c r="H13442" i="1"/>
  <c r="I13442" i="1"/>
  <c r="K13442" i="1"/>
  <c r="J13443" i="1"/>
  <c r="J13444" i="1" s="1"/>
  <c r="L13443" i="1"/>
  <c r="M13443" i="1" s="1"/>
  <c r="B13444" i="1"/>
  <c r="H13444" i="1"/>
  <c r="I13444" i="1"/>
  <c r="K13444" i="1"/>
  <c r="J13445" i="1"/>
  <c r="J13446" i="1" s="1"/>
  <c r="L13445" i="1"/>
  <c r="M13445" i="1" s="1"/>
  <c r="B13446" i="1"/>
  <c r="H13446" i="1"/>
  <c r="I13446" i="1"/>
  <c r="K13446" i="1"/>
  <c r="J13447" i="1"/>
  <c r="J13448" i="1" s="1"/>
  <c r="L13447" i="1"/>
  <c r="M13447" i="1" s="1"/>
  <c r="B13448" i="1"/>
  <c r="H13448" i="1"/>
  <c r="I13448" i="1"/>
  <c r="K13448" i="1"/>
  <c r="J13449" i="1"/>
  <c r="J13450" i="1" s="1"/>
  <c r="L13449" i="1"/>
  <c r="B13450" i="1"/>
  <c r="H13450" i="1"/>
  <c r="I13450" i="1"/>
  <c r="K13450" i="1"/>
  <c r="J13451" i="1"/>
  <c r="J13452" i="1" s="1"/>
  <c r="L13451" i="1"/>
  <c r="M13451" i="1" s="1"/>
  <c r="B13452" i="1"/>
  <c r="H13452" i="1"/>
  <c r="I13452" i="1"/>
  <c r="K13452" i="1"/>
  <c r="J13453" i="1"/>
  <c r="J13454" i="1" s="1"/>
  <c r="L13453" i="1"/>
  <c r="M13453" i="1" s="1"/>
  <c r="B13454" i="1"/>
  <c r="H13454" i="1"/>
  <c r="I13454" i="1"/>
  <c r="K13454" i="1"/>
  <c r="J13455" i="1"/>
  <c r="J13456" i="1" s="1"/>
  <c r="L13455" i="1"/>
  <c r="M13455" i="1" s="1"/>
  <c r="B13456" i="1"/>
  <c r="H13456" i="1"/>
  <c r="I13456" i="1"/>
  <c r="K13456" i="1"/>
  <c r="J13457" i="1"/>
  <c r="J13458" i="1" s="1"/>
  <c r="L13457" i="1"/>
  <c r="B13458" i="1"/>
  <c r="H13458" i="1"/>
  <c r="I13458" i="1"/>
  <c r="K13458" i="1"/>
  <c r="J13459" i="1"/>
  <c r="J13460" i="1" s="1"/>
  <c r="L13459" i="1"/>
  <c r="M13459" i="1" s="1"/>
  <c r="B13460" i="1"/>
  <c r="H13460" i="1"/>
  <c r="I13460" i="1"/>
  <c r="K13460" i="1"/>
  <c r="J13461" i="1"/>
  <c r="J13462" i="1" s="1"/>
  <c r="L13461" i="1"/>
  <c r="M13461" i="1" s="1"/>
  <c r="B13462" i="1"/>
  <c r="H13462" i="1"/>
  <c r="I13462" i="1"/>
  <c r="K13462" i="1"/>
  <c r="J13463" i="1"/>
  <c r="J13464" i="1" s="1"/>
  <c r="L13463" i="1"/>
  <c r="M13463" i="1" s="1"/>
  <c r="B13464" i="1"/>
  <c r="H13464" i="1"/>
  <c r="I13464" i="1"/>
  <c r="K13464" i="1"/>
  <c r="J13465" i="1"/>
  <c r="J13466" i="1" s="1"/>
  <c r="L13465" i="1"/>
  <c r="B13466" i="1"/>
  <c r="H13466" i="1"/>
  <c r="I13466" i="1"/>
  <c r="K13466" i="1"/>
  <c r="J13467" i="1"/>
  <c r="J13468" i="1" s="1"/>
  <c r="L13467" i="1"/>
  <c r="M13467" i="1" s="1"/>
  <c r="B13468" i="1"/>
  <c r="H13468" i="1"/>
  <c r="I13468" i="1"/>
  <c r="K13468" i="1"/>
  <c r="J13469" i="1"/>
  <c r="J13470" i="1" s="1"/>
  <c r="L13469" i="1"/>
  <c r="M13469" i="1" s="1"/>
  <c r="B13470" i="1"/>
  <c r="H13470" i="1"/>
  <c r="I13470" i="1"/>
  <c r="K13470" i="1"/>
  <c r="J13471" i="1"/>
  <c r="J13472" i="1" s="1"/>
  <c r="L13471" i="1"/>
  <c r="M13471" i="1" s="1"/>
  <c r="B13472" i="1"/>
  <c r="H13472" i="1"/>
  <c r="I13472" i="1"/>
  <c r="K13472" i="1"/>
  <c r="J13473" i="1"/>
  <c r="J13474" i="1" s="1"/>
  <c r="L13473" i="1"/>
  <c r="B13474" i="1"/>
  <c r="H13474" i="1"/>
  <c r="I13474" i="1"/>
  <c r="K13474" i="1"/>
  <c r="J13475" i="1"/>
  <c r="J13476" i="1" s="1"/>
  <c r="L13475" i="1"/>
  <c r="M13475" i="1" s="1"/>
  <c r="B13476" i="1"/>
  <c r="H13476" i="1"/>
  <c r="I13476" i="1"/>
  <c r="K13476" i="1"/>
  <c r="J13477" i="1"/>
  <c r="J13478" i="1" s="1"/>
  <c r="L13477" i="1"/>
  <c r="M13477" i="1" s="1"/>
  <c r="B13478" i="1"/>
  <c r="H13478" i="1"/>
  <c r="I13478" i="1"/>
  <c r="K13478" i="1"/>
  <c r="J13479" i="1"/>
  <c r="J13480" i="1" s="1"/>
  <c r="L13479" i="1"/>
  <c r="M13479" i="1" s="1"/>
  <c r="B13480" i="1"/>
  <c r="H13480" i="1"/>
  <c r="I13480" i="1"/>
  <c r="K13480" i="1"/>
  <c r="J13481" i="1"/>
  <c r="J13482" i="1" s="1"/>
  <c r="L13481" i="1"/>
  <c r="B13482" i="1"/>
  <c r="H13482" i="1"/>
  <c r="I13482" i="1"/>
  <c r="K13482" i="1"/>
  <c r="J13483" i="1"/>
  <c r="J13484" i="1" s="1"/>
  <c r="L13483" i="1"/>
  <c r="M13483" i="1" s="1"/>
  <c r="B13484" i="1"/>
  <c r="H13484" i="1"/>
  <c r="I13484" i="1"/>
  <c r="K13484" i="1"/>
  <c r="J13485" i="1"/>
  <c r="J13486" i="1" s="1"/>
  <c r="L13485" i="1"/>
  <c r="M13485" i="1" s="1"/>
  <c r="B13486" i="1"/>
  <c r="H13486" i="1"/>
  <c r="I13486" i="1"/>
  <c r="K13486" i="1"/>
  <c r="J13487" i="1"/>
  <c r="J13488" i="1" s="1"/>
  <c r="L13487" i="1"/>
  <c r="M13487" i="1" s="1"/>
  <c r="B13488" i="1"/>
  <c r="H13488" i="1"/>
  <c r="I13488" i="1"/>
  <c r="K13488" i="1"/>
  <c r="J13489" i="1"/>
  <c r="J13490" i="1" s="1"/>
  <c r="L13489" i="1"/>
  <c r="B13490" i="1"/>
  <c r="H13490" i="1"/>
  <c r="I13490" i="1"/>
  <c r="K13490" i="1"/>
  <c r="J13491" i="1"/>
  <c r="J13492" i="1" s="1"/>
  <c r="L13491" i="1"/>
  <c r="M13491" i="1" s="1"/>
  <c r="B13492" i="1"/>
  <c r="H13492" i="1"/>
  <c r="I13492" i="1"/>
  <c r="K13492" i="1"/>
  <c r="J13493" i="1"/>
  <c r="J13494" i="1" s="1"/>
  <c r="L13493" i="1"/>
  <c r="M13493" i="1" s="1"/>
  <c r="B13494" i="1"/>
  <c r="H13494" i="1"/>
  <c r="I13494" i="1"/>
  <c r="K13494" i="1"/>
  <c r="J13495" i="1"/>
  <c r="J13496" i="1" s="1"/>
  <c r="L13495" i="1"/>
  <c r="M13495" i="1" s="1"/>
  <c r="B13496" i="1"/>
  <c r="H13496" i="1"/>
  <c r="I13496" i="1"/>
  <c r="K13496" i="1"/>
  <c r="J13497" i="1"/>
  <c r="J13498" i="1" s="1"/>
  <c r="L13497" i="1"/>
  <c r="B13498" i="1"/>
  <c r="H13498" i="1"/>
  <c r="I13498" i="1"/>
  <c r="K13498" i="1"/>
  <c r="J13499" i="1"/>
  <c r="J13500" i="1" s="1"/>
  <c r="L13499" i="1"/>
  <c r="M13499" i="1" s="1"/>
  <c r="B13500" i="1"/>
  <c r="H13500" i="1"/>
  <c r="I13500" i="1"/>
  <c r="K13500" i="1"/>
  <c r="J13501" i="1"/>
  <c r="J13502" i="1" s="1"/>
  <c r="L13501" i="1"/>
  <c r="M13501" i="1" s="1"/>
  <c r="B13502" i="1"/>
  <c r="H13502" i="1"/>
  <c r="I13502" i="1"/>
  <c r="K13502" i="1"/>
  <c r="J13503" i="1"/>
  <c r="J13504" i="1" s="1"/>
  <c r="L13503" i="1"/>
  <c r="M13503" i="1" s="1"/>
  <c r="B13504" i="1"/>
  <c r="H13504" i="1"/>
  <c r="I13504" i="1"/>
  <c r="K13504" i="1"/>
  <c r="J13505" i="1"/>
  <c r="J13506" i="1" s="1"/>
  <c r="L13505" i="1"/>
  <c r="B13506" i="1"/>
  <c r="H13506" i="1"/>
  <c r="I13506" i="1"/>
  <c r="K13506" i="1"/>
  <c r="J13507" i="1"/>
  <c r="J13508" i="1" s="1"/>
  <c r="L13507" i="1"/>
  <c r="M13507" i="1" s="1"/>
  <c r="B13508" i="1"/>
  <c r="H13508" i="1"/>
  <c r="I13508" i="1"/>
  <c r="K13508" i="1"/>
  <c r="J13509" i="1"/>
  <c r="J13510" i="1" s="1"/>
  <c r="L13509" i="1"/>
  <c r="M13509" i="1" s="1"/>
  <c r="B13510" i="1"/>
  <c r="H13510" i="1"/>
  <c r="I13510" i="1"/>
  <c r="K13510" i="1"/>
  <c r="J13511" i="1"/>
  <c r="J13512" i="1" s="1"/>
  <c r="L13511" i="1"/>
  <c r="M13511" i="1" s="1"/>
  <c r="B13512" i="1"/>
  <c r="H13512" i="1"/>
  <c r="I13512" i="1"/>
  <c r="K13512" i="1"/>
  <c r="J13513" i="1"/>
  <c r="J13514" i="1" s="1"/>
  <c r="L13513" i="1"/>
  <c r="B13514" i="1"/>
  <c r="H13514" i="1"/>
  <c r="I13514" i="1"/>
  <c r="K13514" i="1"/>
  <c r="J13515" i="1"/>
  <c r="J13516" i="1" s="1"/>
  <c r="L13515" i="1"/>
  <c r="M13515" i="1" s="1"/>
  <c r="B13516" i="1"/>
  <c r="H13516" i="1"/>
  <c r="I13516" i="1"/>
  <c r="K13516" i="1"/>
  <c r="J13517" i="1"/>
  <c r="J13518" i="1" s="1"/>
  <c r="L13517" i="1"/>
  <c r="M13517" i="1" s="1"/>
  <c r="B13518" i="1"/>
  <c r="H13518" i="1"/>
  <c r="I13518" i="1"/>
  <c r="K13518" i="1"/>
  <c r="J13519" i="1"/>
  <c r="J13520" i="1" s="1"/>
  <c r="L13519" i="1"/>
  <c r="M13519" i="1" s="1"/>
  <c r="B13520" i="1"/>
  <c r="H13520" i="1"/>
  <c r="I13520" i="1"/>
  <c r="K13520" i="1"/>
  <c r="J13521" i="1"/>
  <c r="J13522" i="1" s="1"/>
  <c r="L13521" i="1"/>
  <c r="B13522" i="1"/>
  <c r="H13522" i="1"/>
  <c r="I13522" i="1"/>
  <c r="K13522" i="1"/>
  <c r="J13523" i="1"/>
  <c r="J13524" i="1" s="1"/>
  <c r="L13523" i="1"/>
  <c r="M13523" i="1" s="1"/>
  <c r="B13524" i="1"/>
  <c r="H13524" i="1"/>
  <c r="I13524" i="1"/>
  <c r="K13524" i="1"/>
  <c r="J13525" i="1"/>
  <c r="J13526" i="1" s="1"/>
  <c r="L13525" i="1"/>
  <c r="M13525" i="1" s="1"/>
  <c r="B13526" i="1"/>
  <c r="H13526" i="1"/>
  <c r="I13526" i="1"/>
  <c r="K13526" i="1"/>
  <c r="J13527" i="1"/>
  <c r="J13528" i="1" s="1"/>
  <c r="L13527" i="1"/>
  <c r="M13527" i="1" s="1"/>
  <c r="B13528" i="1"/>
  <c r="H13528" i="1"/>
  <c r="I13528" i="1"/>
  <c r="K13528" i="1"/>
  <c r="J13529" i="1"/>
  <c r="J13530" i="1" s="1"/>
  <c r="L13529" i="1"/>
  <c r="B13530" i="1"/>
  <c r="H13530" i="1"/>
  <c r="I13530" i="1"/>
  <c r="K13530" i="1"/>
  <c r="J13531" i="1"/>
  <c r="J13532" i="1" s="1"/>
  <c r="L13531" i="1"/>
  <c r="M13531" i="1" s="1"/>
  <c r="B13532" i="1"/>
  <c r="H13532" i="1"/>
  <c r="I13532" i="1"/>
  <c r="K13532" i="1"/>
  <c r="J13533" i="1"/>
  <c r="J13534" i="1" s="1"/>
  <c r="L13533" i="1"/>
  <c r="M13533" i="1" s="1"/>
  <c r="B13534" i="1"/>
  <c r="H13534" i="1"/>
  <c r="I13534" i="1"/>
  <c r="K13534" i="1"/>
  <c r="J13535" i="1"/>
  <c r="J13536" i="1" s="1"/>
  <c r="L13535" i="1"/>
  <c r="M13535" i="1" s="1"/>
  <c r="B13536" i="1"/>
  <c r="H13536" i="1"/>
  <c r="I13536" i="1"/>
  <c r="K13536" i="1"/>
  <c r="J13537" i="1"/>
  <c r="J13538" i="1" s="1"/>
  <c r="L13537" i="1"/>
  <c r="B13538" i="1"/>
  <c r="H13538" i="1"/>
  <c r="I13538" i="1"/>
  <c r="K13538" i="1"/>
  <c r="J13539" i="1"/>
  <c r="J13540" i="1" s="1"/>
  <c r="L13539" i="1"/>
  <c r="M13539" i="1" s="1"/>
  <c r="B13540" i="1"/>
  <c r="H13540" i="1"/>
  <c r="I13540" i="1"/>
  <c r="K13540" i="1"/>
  <c r="J13541" i="1"/>
  <c r="J13542" i="1" s="1"/>
  <c r="L13541" i="1"/>
  <c r="M13541" i="1" s="1"/>
  <c r="B13542" i="1"/>
  <c r="H13542" i="1"/>
  <c r="I13542" i="1"/>
  <c r="K13542" i="1"/>
  <c r="J13543" i="1"/>
  <c r="J13544" i="1" s="1"/>
  <c r="L13543" i="1"/>
  <c r="M13543" i="1" s="1"/>
  <c r="B13544" i="1"/>
  <c r="H13544" i="1"/>
  <c r="I13544" i="1"/>
  <c r="K13544" i="1"/>
  <c r="J13545" i="1"/>
  <c r="J13546" i="1" s="1"/>
  <c r="L13545" i="1"/>
  <c r="B13546" i="1"/>
  <c r="H13546" i="1"/>
  <c r="I13546" i="1"/>
  <c r="K13546" i="1"/>
  <c r="J13547" i="1"/>
  <c r="J13548" i="1" s="1"/>
  <c r="L13547" i="1"/>
  <c r="M13547" i="1" s="1"/>
  <c r="B13548" i="1"/>
  <c r="H13548" i="1"/>
  <c r="I13548" i="1"/>
  <c r="K13548" i="1"/>
  <c r="J13549" i="1"/>
  <c r="J13550" i="1" s="1"/>
  <c r="L13549" i="1"/>
  <c r="M13549" i="1" s="1"/>
  <c r="B13550" i="1"/>
  <c r="H13550" i="1"/>
  <c r="I13550" i="1"/>
  <c r="K13550" i="1"/>
  <c r="J13551" i="1"/>
  <c r="J13552" i="1" s="1"/>
  <c r="L13551" i="1"/>
  <c r="M13551" i="1" s="1"/>
  <c r="B13552" i="1"/>
  <c r="H13552" i="1"/>
  <c r="I13552" i="1"/>
  <c r="K13552" i="1"/>
  <c r="J13553" i="1"/>
  <c r="J13554" i="1" s="1"/>
  <c r="L13553" i="1"/>
  <c r="B13554" i="1"/>
  <c r="H13554" i="1"/>
  <c r="I13554" i="1"/>
  <c r="K13554" i="1"/>
  <c r="J13555" i="1"/>
  <c r="J13556" i="1" s="1"/>
  <c r="L13555" i="1"/>
  <c r="M13555" i="1" s="1"/>
  <c r="B13556" i="1"/>
  <c r="H13556" i="1"/>
  <c r="I13556" i="1"/>
  <c r="K13556" i="1"/>
  <c r="J13557" i="1"/>
  <c r="J13558" i="1" s="1"/>
  <c r="L13557" i="1"/>
  <c r="M13557" i="1" s="1"/>
  <c r="B13558" i="1"/>
  <c r="H13558" i="1"/>
  <c r="I13558" i="1"/>
  <c r="K13558" i="1"/>
  <c r="J13559" i="1"/>
  <c r="J13560" i="1" s="1"/>
  <c r="L13559" i="1"/>
  <c r="M13559" i="1" s="1"/>
  <c r="B13560" i="1"/>
  <c r="H13560" i="1"/>
  <c r="I13560" i="1"/>
  <c r="K13560" i="1"/>
  <c r="J13561" i="1"/>
  <c r="J13562" i="1" s="1"/>
  <c r="L13561" i="1"/>
  <c r="B13562" i="1"/>
  <c r="H13562" i="1"/>
  <c r="I13562" i="1"/>
  <c r="K13562" i="1"/>
  <c r="J13563" i="1"/>
  <c r="J13564" i="1" s="1"/>
  <c r="L13563" i="1"/>
  <c r="M13563" i="1" s="1"/>
  <c r="B13564" i="1"/>
  <c r="H13564" i="1"/>
  <c r="I13564" i="1"/>
  <c r="K13564" i="1"/>
  <c r="J13565" i="1"/>
  <c r="J13566" i="1" s="1"/>
  <c r="L13565" i="1"/>
  <c r="M13565" i="1" s="1"/>
  <c r="B13566" i="1"/>
  <c r="H13566" i="1"/>
  <c r="I13566" i="1"/>
  <c r="K13566" i="1"/>
  <c r="J13567" i="1"/>
  <c r="J13568" i="1" s="1"/>
  <c r="L13567" i="1"/>
  <c r="M13567" i="1" s="1"/>
  <c r="B13568" i="1"/>
  <c r="H13568" i="1"/>
  <c r="I13568" i="1"/>
  <c r="K13568" i="1"/>
  <c r="J13569" i="1"/>
  <c r="J13570" i="1" s="1"/>
  <c r="L13569" i="1"/>
  <c r="B13570" i="1"/>
  <c r="H13570" i="1"/>
  <c r="I13570" i="1"/>
  <c r="K13570" i="1"/>
  <c r="J13571" i="1"/>
  <c r="J13572" i="1" s="1"/>
  <c r="L13571" i="1"/>
  <c r="M13571" i="1" s="1"/>
  <c r="B13572" i="1"/>
  <c r="H13572" i="1"/>
  <c r="I13572" i="1"/>
  <c r="K13572" i="1"/>
  <c r="J13573" i="1"/>
  <c r="J13574" i="1" s="1"/>
  <c r="L13573" i="1"/>
  <c r="M13573" i="1" s="1"/>
  <c r="B13574" i="1"/>
  <c r="H13574" i="1"/>
  <c r="I13574" i="1"/>
  <c r="K13574" i="1"/>
  <c r="J13575" i="1"/>
  <c r="J13576" i="1" s="1"/>
  <c r="L13575" i="1"/>
  <c r="M13575" i="1" s="1"/>
  <c r="B13576" i="1"/>
  <c r="H13576" i="1"/>
  <c r="I13576" i="1"/>
  <c r="K13576" i="1"/>
  <c r="J13577" i="1"/>
  <c r="J13578" i="1" s="1"/>
  <c r="L13577" i="1"/>
  <c r="B13578" i="1"/>
  <c r="H13578" i="1"/>
  <c r="I13578" i="1"/>
  <c r="K13578" i="1"/>
  <c r="J13579" i="1"/>
  <c r="J13580" i="1" s="1"/>
  <c r="L13579" i="1"/>
  <c r="M13579" i="1" s="1"/>
  <c r="B13580" i="1"/>
  <c r="H13580" i="1"/>
  <c r="I13580" i="1"/>
  <c r="K13580" i="1"/>
  <c r="J13581" i="1"/>
  <c r="J13582" i="1" s="1"/>
  <c r="L13581" i="1"/>
  <c r="M13581" i="1" s="1"/>
  <c r="B13582" i="1"/>
  <c r="H13582" i="1"/>
  <c r="I13582" i="1"/>
  <c r="K13582" i="1"/>
  <c r="J13583" i="1"/>
  <c r="J13584" i="1" s="1"/>
  <c r="L13583" i="1"/>
  <c r="M13583" i="1" s="1"/>
  <c r="B13584" i="1"/>
  <c r="H13584" i="1"/>
  <c r="I13584" i="1"/>
  <c r="K13584" i="1"/>
  <c r="J13585" i="1"/>
  <c r="J13586" i="1" s="1"/>
  <c r="L13585" i="1"/>
  <c r="B13586" i="1"/>
  <c r="H13586" i="1"/>
  <c r="I13586" i="1"/>
  <c r="K13586" i="1"/>
  <c r="J13587" i="1"/>
  <c r="J13588" i="1" s="1"/>
  <c r="L13587" i="1"/>
  <c r="M13587" i="1" s="1"/>
  <c r="B13588" i="1"/>
  <c r="H13588" i="1"/>
  <c r="I13588" i="1"/>
  <c r="K13588" i="1"/>
  <c r="J13589" i="1"/>
  <c r="J13590" i="1" s="1"/>
  <c r="L13589" i="1"/>
  <c r="M13589" i="1" s="1"/>
  <c r="B13590" i="1"/>
  <c r="H13590" i="1"/>
  <c r="I13590" i="1"/>
  <c r="K13590" i="1"/>
  <c r="J13591" i="1"/>
  <c r="J13592" i="1" s="1"/>
  <c r="L13591" i="1"/>
  <c r="M13591" i="1" s="1"/>
  <c r="B13592" i="1"/>
  <c r="H13592" i="1"/>
  <c r="I13592" i="1"/>
  <c r="K13592" i="1"/>
  <c r="J13593" i="1"/>
  <c r="J13594" i="1" s="1"/>
  <c r="L13593" i="1"/>
  <c r="B13594" i="1"/>
  <c r="H13594" i="1"/>
  <c r="I13594" i="1"/>
  <c r="K13594" i="1"/>
  <c r="J13595" i="1"/>
  <c r="J13596" i="1" s="1"/>
  <c r="L13595" i="1"/>
  <c r="M13595" i="1" s="1"/>
  <c r="B13596" i="1"/>
  <c r="H13596" i="1"/>
  <c r="I13596" i="1"/>
  <c r="K13596" i="1"/>
  <c r="J13597" i="1"/>
  <c r="J13598" i="1" s="1"/>
  <c r="L13597" i="1"/>
  <c r="M13597" i="1" s="1"/>
  <c r="B13598" i="1"/>
  <c r="H13598" i="1"/>
  <c r="I13598" i="1"/>
  <c r="K13598" i="1"/>
  <c r="J13599" i="1"/>
  <c r="J13600" i="1" s="1"/>
  <c r="L13599" i="1"/>
  <c r="M13599" i="1" s="1"/>
  <c r="B13600" i="1"/>
  <c r="H13600" i="1"/>
  <c r="I13600" i="1"/>
  <c r="K13600" i="1"/>
  <c r="J13601" i="1"/>
  <c r="J13602" i="1" s="1"/>
  <c r="L13601" i="1"/>
  <c r="B13602" i="1"/>
  <c r="H13602" i="1"/>
  <c r="I13602" i="1"/>
  <c r="K13602" i="1"/>
  <c r="J13603" i="1"/>
  <c r="J13604" i="1" s="1"/>
  <c r="L13603" i="1"/>
  <c r="M13603" i="1" s="1"/>
  <c r="B13604" i="1"/>
  <c r="H13604" i="1"/>
  <c r="I13604" i="1"/>
  <c r="K13604" i="1"/>
  <c r="J13605" i="1"/>
  <c r="J13606" i="1" s="1"/>
  <c r="L13605" i="1"/>
  <c r="M13605" i="1" s="1"/>
  <c r="B13606" i="1"/>
  <c r="H13606" i="1"/>
  <c r="I13606" i="1"/>
  <c r="K13606" i="1"/>
  <c r="J13607" i="1"/>
  <c r="J13608" i="1" s="1"/>
  <c r="L13607" i="1"/>
  <c r="M13607" i="1" s="1"/>
  <c r="B13608" i="1"/>
  <c r="H13608" i="1"/>
  <c r="I13608" i="1"/>
  <c r="K13608" i="1"/>
  <c r="J13609" i="1"/>
  <c r="J13610" i="1" s="1"/>
  <c r="L13609" i="1"/>
  <c r="B13610" i="1"/>
  <c r="H13610" i="1"/>
  <c r="I13610" i="1"/>
  <c r="K13610" i="1"/>
  <c r="J13611" i="1"/>
  <c r="J13612" i="1" s="1"/>
  <c r="L13611" i="1"/>
  <c r="M13611" i="1" s="1"/>
  <c r="B13612" i="1"/>
  <c r="H13612" i="1"/>
  <c r="I13612" i="1"/>
  <c r="K13612" i="1"/>
  <c r="J13613" i="1"/>
  <c r="J13614" i="1" s="1"/>
  <c r="L13613" i="1"/>
  <c r="M13613" i="1"/>
  <c r="B13614" i="1"/>
  <c r="H13614" i="1"/>
  <c r="I13614" i="1"/>
  <c r="K13614" i="1"/>
  <c r="J13615" i="1"/>
  <c r="J13616" i="1" s="1"/>
  <c r="L13615" i="1"/>
  <c r="M13615" i="1" s="1"/>
  <c r="B13616" i="1"/>
  <c r="H13616" i="1"/>
  <c r="I13616" i="1"/>
  <c r="K13616" i="1"/>
  <c r="J13617" i="1"/>
  <c r="J13618" i="1" s="1"/>
  <c r="L13617" i="1"/>
  <c r="B13618" i="1"/>
  <c r="H13618" i="1"/>
  <c r="I13618" i="1"/>
  <c r="K13618" i="1"/>
  <c r="J13619" i="1"/>
  <c r="J13620" i="1" s="1"/>
  <c r="L13619" i="1"/>
  <c r="M13619" i="1" s="1"/>
  <c r="B13620" i="1"/>
  <c r="H13620" i="1"/>
  <c r="I13620" i="1"/>
  <c r="K13620" i="1"/>
  <c r="J13621" i="1"/>
  <c r="J13622" i="1" s="1"/>
  <c r="L13621" i="1"/>
  <c r="M13621" i="1" s="1"/>
  <c r="B13622" i="1"/>
  <c r="H13622" i="1"/>
  <c r="I13622" i="1"/>
  <c r="K13622" i="1"/>
  <c r="J13623" i="1"/>
  <c r="J13624" i="1" s="1"/>
  <c r="L13623" i="1"/>
  <c r="M13623" i="1" s="1"/>
  <c r="B13624" i="1"/>
  <c r="H13624" i="1"/>
  <c r="I13624" i="1"/>
  <c r="K13624" i="1"/>
  <c r="J13625" i="1"/>
  <c r="J13626" i="1" s="1"/>
  <c r="L13625" i="1"/>
  <c r="B13626" i="1"/>
  <c r="H13626" i="1"/>
  <c r="I13626" i="1"/>
  <c r="K13626" i="1"/>
  <c r="J13627" i="1"/>
  <c r="J13628" i="1" s="1"/>
  <c r="L13627" i="1"/>
  <c r="M13627" i="1" s="1"/>
  <c r="B13628" i="1"/>
  <c r="H13628" i="1"/>
  <c r="I13628" i="1"/>
  <c r="K13628" i="1"/>
  <c r="J13629" i="1"/>
  <c r="J13630" i="1" s="1"/>
  <c r="L13629" i="1"/>
  <c r="M13629" i="1" s="1"/>
  <c r="B13630" i="1"/>
  <c r="H13630" i="1"/>
  <c r="I13630" i="1"/>
  <c r="K13630" i="1"/>
  <c r="J13631" i="1"/>
  <c r="J13632" i="1" s="1"/>
  <c r="L13631" i="1"/>
  <c r="M13631" i="1" s="1"/>
  <c r="B13632" i="1"/>
  <c r="H13632" i="1"/>
  <c r="I13632" i="1"/>
  <c r="K13632" i="1"/>
  <c r="J13633" i="1"/>
  <c r="J13634" i="1" s="1"/>
  <c r="L13633" i="1"/>
  <c r="B13634" i="1"/>
  <c r="H13634" i="1"/>
  <c r="I13634" i="1"/>
  <c r="K13634" i="1"/>
  <c r="J13635" i="1"/>
  <c r="J13636" i="1" s="1"/>
  <c r="L13635" i="1"/>
  <c r="M13635" i="1" s="1"/>
  <c r="B13636" i="1"/>
  <c r="H13636" i="1"/>
  <c r="I13636" i="1"/>
  <c r="K13636" i="1"/>
  <c r="J13637" i="1"/>
  <c r="J13638" i="1" s="1"/>
  <c r="L13637" i="1"/>
  <c r="M13637" i="1" s="1"/>
  <c r="B13638" i="1"/>
  <c r="H13638" i="1"/>
  <c r="I13638" i="1"/>
  <c r="K13638" i="1"/>
  <c r="J13639" i="1"/>
  <c r="J13640" i="1" s="1"/>
  <c r="L13639" i="1"/>
  <c r="M13639" i="1" s="1"/>
  <c r="B13640" i="1"/>
  <c r="H13640" i="1"/>
  <c r="I13640" i="1"/>
  <c r="K13640" i="1"/>
  <c r="J13641" i="1"/>
  <c r="J13642" i="1" s="1"/>
  <c r="L13641" i="1"/>
  <c r="B13642" i="1"/>
  <c r="H13642" i="1"/>
  <c r="I13642" i="1"/>
  <c r="K13642" i="1"/>
  <c r="J13643" i="1"/>
  <c r="J13644" i="1" s="1"/>
  <c r="L13643" i="1"/>
  <c r="M13643" i="1" s="1"/>
  <c r="B13644" i="1"/>
  <c r="H13644" i="1"/>
  <c r="I13644" i="1"/>
  <c r="K13644" i="1"/>
  <c r="J13645" i="1"/>
  <c r="J13646" i="1" s="1"/>
  <c r="L13645" i="1"/>
  <c r="M13645" i="1" s="1"/>
  <c r="B13646" i="1"/>
  <c r="H13646" i="1"/>
  <c r="I13646" i="1"/>
  <c r="K13646" i="1"/>
  <c r="J13647" i="1"/>
  <c r="J13648" i="1" s="1"/>
  <c r="L13647" i="1"/>
  <c r="M13647" i="1" s="1"/>
  <c r="B13648" i="1"/>
  <c r="H13648" i="1"/>
  <c r="I13648" i="1"/>
  <c r="K13648" i="1"/>
  <c r="J13649" i="1"/>
  <c r="J13650" i="1" s="1"/>
  <c r="L13649" i="1"/>
  <c r="M13649" i="1" s="1"/>
  <c r="B13650" i="1"/>
  <c r="H13650" i="1"/>
  <c r="I13650" i="1"/>
  <c r="K13650" i="1"/>
  <c r="J13651" i="1"/>
  <c r="J13652" i="1" s="1"/>
  <c r="L13651" i="1"/>
  <c r="M13651" i="1" s="1"/>
  <c r="B13652" i="1"/>
  <c r="H13652" i="1"/>
  <c r="I13652" i="1"/>
  <c r="K13652" i="1"/>
  <c r="J13653" i="1"/>
  <c r="J13654" i="1" s="1"/>
  <c r="L13653" i="1"/>
  <c r="M13653" i="1" s="1"/>
  <c r="B13654" i="1"/>
  <c r="H13654" i="1"/>
  <c r="I13654" i="1"/>
  <c r="K13654" i="1"/>
  <c r="J13655" i="1"/>
  <c r="J13656" i="1" s="1"/>
  <c r="L13655" i="1"/>
  <c r="M13655" i="1" s="1"/>
  <c r="B13656" i="1"/>
  <c r="H13656" i="1"/>
  <c r="I13656" i="1"/>
  <c r="K13656" i="1"/>
  <c r="J13657" i="1"/>
  <c r="J13658" i="1" s="1"/>
  <c r="L13657" i="1"/>
  <c r="M13657" i="1" s="1"/>
  <c r="B13658" i="1"/>
  <c r="H13658" i="1"/>
  <c r="I13658" i="1"/>
  <c r="K13658" i="1"/>
  <c r="J13659" i="1"/>
  <c r="J13660" i="1" s="1"/>
  <c r="L13659" i="1"/>
  <c r="M13659" i="1" s="1"/>
  <c r="B13660" i="1"/>
  <c r="H13660" i="1"/>
  <c r="I13660" i="1"/>
  <c r="K13660" i="1"/>
  <c r="J13661" i="1"/>
  <c r="J13662" i="1" s="1"/>
  <c r="L13661" i="1"/>
  <c r="M13661" i="1" s="1"/>
  <c r="B13662" i="1"/>
  <c r="H13662" i="1"/>
  <c r="I13662" i="1"/>
  <c r="K13662" i="1"/>
  <c r="J13663" i="1"/>
  <c r="J13664" i="1" s="1"/>
  <c r="L13663" i="1"/>
  <c r="M13663" i="1" s="1"/>
  <c r="B13664" i="1"/>
  <c r="H13664" i="1"/>
  <c r="I13664" i="1"/>
  <c r="K13664" i="1"/>
  <c r="J13665" i="1"/>
  <c r="J13666" i="1" s="1"/>
  <c r="L13665" i="1"/>
  <c r="M13665" i="1" s="1"/>
  <c r="B13666" i="1"/>
  <c r="H13666" i="1"/>
  <c r="I13666" i="1"/>
  <c r="K13666" i="1"/>
  <c r="J13667" i="1"/>
  <c r="J13668" i="1" s="1"/>
  <c r="L13667" i="1"/>
  <c r="M13667" i="1" s="1"/>
  <c r="B13668" i="1"/>
  <c r="H13668" i="1"/>
  <c r="I13668" i="1"/>
  <c r="K13668" i="1"/>
  <c r="J13669" i="1"/>
  <c r="J13670" i="1" s="1"/>
  <c r="L13669" i="1"/>
  <c r="M13669" i="1" s="1"/>
  <c r="B13670" i="1"/>
  <c r="H13670" i="1"/>
  <c r="I13670" i="1"/>
  <c r="K13670" i="1"/>
  <c r="J13671" i="1"/>
  <c r="J13672" i="1" s="1"/>
  <c r="L13671" i="1"/>
  <c r="M13671" i="1" s="1"/>
  <c r="B13672" i="1"/>
  <c r="H13672" i="1"/>
  <c r="I13672" i="1"/>
  <c r="K13672" i="1"/>
  <c r="J13673" i="1"/>
  <c r="J13674" i="1" s="1"/>
  <c r="L13673" i="1"/>
  <c r="M13673" i="1"/>
  <c r="B13674" i="1"/>
  <c r="H13674" i="1"/>
  <c r="I13674" i="1"/>
  <c r="K13674" i="1"/>
  <c r="J13675" i="1"/>
  <c r="J13676" i="1" s="1"/>
  <c r="L13675" i="1"/>
  <c r="M13675" i="1" s="1"/>
  <c r="B13676" i="1"/>
  <c r="H13676" i="1"/>
  <c r="I13676" i="1"/>
  <c r="K13676" i="1"/>
  <c r="J13677" i="1"/>
  <c r="J13678" i="1" s="1"/>
  <c r="L13677" i="1"/>
  <c r="M13677" i="1" s="1"/>
  <c r="B13678" i="1"/>
  <c r="H13678" i="1"/>
  <c r="I13678" i="1"/>
  <c r="K13678" i="1"/>
  <c r="J13679" i="1"/>
  <c r="J13680" i="1" s="1"/>
  <c r="L13679" i="1"/>
  <c r="M13679" i="1" s="1"/>
  <c r="B13680" i="1"/>
  <c r="H13680" i="1"/>
  <c r="I13680" i="1"/>
  <c r="K13680" i="1"/>
  <c r="J13681" i="1"/>
  <c r="J13682" i="1" s="1"/>
  <c r="L13681" i="1"/>
  <c r="M13681" i="1" s="1"/>
  <c r="B13682" i="1"/>
  <c r="H13682" i="1"/>
  <c r="I13682" i="1"/>
  <c r="K13682" i="1"/>
  <c r="J13683" i="1"/>
  <c r="J13684" i="1" s="1"/>
  <c r="L13683" i="1"/>
  <c r="M13683" i="1" s="1"/>
  <c r="B13684" i="1"/>
  <c r="H13684" i="1"/>
  <c r="I13684" i="1"/>
  <c r="K13684" i="1"/>
  <c r="J13685" i="1"/>
  <c r="J13686" i="1" s="1"/>
  <c r="L13685" i="1"/>
  <c r="M13685" i="1" s="1"/>
  <c r="B13686" i="1"/>
  <c r="H13686" i="1"/>
  <c r="I13686" i="1"/>
  <c r="K13686" i="1"/>
  <c r="J13687" i="1"/>
  <c r="J13688" i="1" s="1"/>
  <c r="L13687" i="1"/>
  <c r="M13687" i="1" s="1"/>
  <c r="B13688" i="1"/>
  <c r="H13688" i="1"/>
  <c r="I13688" i="1"/>
  <c r="K13688" i="1"/>
  <c r="J13689" i="1"/>
  <c r="J13690" i="1" s="1"/>
  <c r="L13689" i="1"/>
  <c r="M13689" i="1" s="1"/>
  <c r="B13690" i="1"/>
  <c r="H13690" i="1"/>
  <c r="I13690" i="1"/>
  <c r="K13690" i="1"/>
  <c r="J13691" i="1"/>
  <c r="J13692" i="1" s="1"/>
  <c r="L13691" i="1"/>
  <c r="M13691" i="1" s="1"/>
  <c r="B13692" i="1"/>
  <c r="H13692" i="1"/>
  <c r="I13692" i="1"/>
  <c r="K13692" i="1"/>
  <c r="J13693" i="1"/>
  <c r="J13694" i="1" s="1"/>
  <c r="L13693" i="1"/>
  <c r="M13693" i="1" s="1"/>
  <c r="B13694" i="1"/>
  <c r="H13694" i="1"/>
  <c r="I13694" i="1"/>
  <c r="K13694" i="1"/>
  <c r="J13695" i="1"/>
  <c r="J13696" i="1" s="1"/>
  <c r="L13695" i="1"/>
  <c r="M13695" i="1" s="1"/>
  <c r="B13696" i="1"/>
  <c r="H13696" i="1"/>
  <c r="I13696" i="1"/>
  <c r="K13696" i="1"/>
  <c r="J13697" i="1"/>
  <c r="J13698" i="1" s="1"/>
  <c r="L13697" i="1"/>
  <c r="M13697" i="1" s="1"/>
  <c r="B13698" i="1"/>
  <c r="H13698" i="1"/>
  <c r="I13698" i="1"/>
  <c r="K13698" i="1"/>
  <c r="J13699" i="1"/>
  <c r="J13700" i="1" s="1"/>
  <c r="L13699" i="1"/>
  <c r="M13699" i="1" s="1"/>
  <c r="B13700" i="1"/>
  <c r="H13700" i="1"/>
  <c r="I13700" i="1"/>
  <c r="K13700" i="1"/>
  <c r="J13701" i="1"/>
  <c r="J13702" i="1" s="1"/>
  <c r="L13701" i="1"/>
  <c r="M13701" i="1" s="1"/>
  <c r="B13702" i="1"/>
  <c r="H13702" i="1"/>
  <c r="I13702" i="1"/>
  <c r="K13702" i="1"/>
  <c r="J13703" i="1"/>
  <c r="J13704" i="1" s="1"/>
  <c r="L13703" i="1"/>
  <c r="M13703" i="1" s="1"/>
  <c r="B13704" i="1"/>
  <c r="H13704" i="1"/>
  <c r="I13704" i="1"/>
  <c r="K13704" i="1"/>
  <c r="J13705" i="1"/>
  <c r="J13706" i="1" s="1"/>
  <c r="L13705" i="1"/>
  <c r="M13705" i="1" s="1"/>
  <c r="B13706" i="1"/>
  <c r="H13706" i="1"/>
  <c r="I13706" i="1"/>
  <c r="K13706" i="1"/>
  <c r="J13707" i="1"/>
  <c r="J13708" i="1" s="1"/>
  <c r="L13707" i="1"/>
  <c r="M13707" i="1" s="1"/>
  <c r="B13708" i="1"/>
  <c r="H13708" i="1"/>
  <c r="I13708" i="1"/>
  <c r="K13708" i="1"/>
  <c r="J13709" i="1"/>
  <c r="J13710" i="1" s="1"/>
  <c r="L13709" i="1"/>
  <c r="M13709" i="1" s="1"/>
  <c r="B13710" i="1"/>
  <c r="H13710" i="1"/>
  <c r="I13710" i="1"/>
  <c r="K13710" i="1"/>
  <c r="J13711" i="1"/>
  <c r="J13712" i="1" s="1"/>
  <c r="L13711" i="1"/>
  <c r="M13711" i="1" s="1"/>
  <c r="B13712" i="1"/>
  <c r="H13712" i="1"/>
  <c r="I13712" i="1"/>
  <c r="K13712" i="1"/>
  <c r="J13713" i="1"/>
  <c r="J13714" i="1" s="1"/>
  <c r="L13713" i="1"/>
  <c r="M13713" i="1" s="1"/>
  <c r="B13714" i="1"/>
  <c r="H13714" i="1"/>
  <c r="I13714" i="1"/>
  <c r="K13714" i="1"/>
  <c r="J13715" i="1"/>
  <c r="J13716" i="1" s="1"/>
  <c r="L13715" i="1"/>
  <c r="M13715" i="1" s="1"/>
  <c r="B13716" i="1"/>
  <c r="H13716" i="1"/>
  <c r="I13716" i="1"/>
  <c r="K13716" i="1"/>
  <c r="J13717" i="1"/>
  <c r="J13718" i="1" s="1"/>
  <c r="L13717" i="1"/>
  <c r="M13717" i="1" s="1"/>
  <c r="B13718" i="1"/>
  <c r="H13718" i="1"/>
  <c r="I13718" i="1"/>
  <c r="K13718" i="1"/>
  <c r="J13719" i="1"/>
  <c r="J13720" i="1" s="1"/>
  <c r="L13719" i="1"/>
  <c r="M13719" i="1" s="1"/>
  <c r="B13720" i="1"/>
  <c r="H13720" i="1"/>
  <c r="I13720" i="1"/>
  <c r="K13720" i="1"/>
  <c r="J13721" i="1"/>
  <c r="J13722" i="1" s="1"/>
  <c r="L13721" i="1"/>
  <c r="M13721" i="1" s="1"/>
  <c r="B13722" i="1"/>
  <c r="H13722" i="1"/>
  <c r="I13722" i="1"/>
  <c r="K13722" i="1"/>
  <c r="J13723" i="1"/>
  <c r="J13724" i="1" s="1"/>
  <c r="L13723" i="1"/>
  <c r="M13723" i="1" s="1"/>
  <c r="B13724" i="1"/>
  <c r="H13724" i="1"/>
  <c r="I13724" i="1"/>
  <c r="K13724" i="1"/>
  <c r="J13725" i="1"/>
  <c r="J13726" i="1" s="1"/>
  <c r="L13725" i="1"/>
  <c r="M13725" i="1" s="1"/>
  <c r="B13726" i="1"/>
  <c r="H13726" i="1"/>
  <c r="I13726" i="1"/>
  <c r="K13726" i="1"/>
  <c r="J13727" i="1"/>
  <c r="J13728" i="1" s="1"/>
  <c r="L13727" i="1"/>
  <c r="M13727" i="1" s="1"/>
  <c r="B13728" i="1"/>
  <c r="H13728" i="1"/>
  <c r="I13728" i="1"/>
  <c r="K13728" i="1"/>
  <c r="J13729" i="1"/>
  <c r="J13730" i="1" s="1"/>
  <c r="L13729" i="1"/>
  <c r="M13729" i="1" s="1"/>
  <c r="B13730" i="1"/>
  <c r="H13730" i="1"/>
  <c r="I13730" i="1"/>
  <c r="K13730" i="1"/>
  <c r="J13731" i="1"/>
  <c r="J13732" i="1" s="1"/>
  <c r="L13731" i="1"/>
  <c r="M13731" i="1" s="1"/>
  <c r="B13732" i="1"/>
  <c r="H13732" i="1"/>
  <c r="I13732" i="1"/>
  <c r="K13732" i="1"/>
  <c r="J13733" i="1"/>
  <c r="J13734" i="1" s="1"/>
  <c r="L13733" i="1"/>
  <c r="M13733" i="1" s="1"/>
  <c r="B13734" i="1"/>
  <c r="H13734" i="1"/>
  <c r="I13734" i="1"/>
  <c r="K13734" i="1"/>
  <c r="J13735" i="1"/>
  <c r="J13736" i="1" s="1"/>
  <c r="L13735" i="1"/>
  <c r="M13735" i="1" s="1"/>
  <c r="B13736" i="1"/>
  <c r="H13736" i="1"/>
  <c r="I13736" i="1"/>
  <c r="K13736" i="1"/>
  <c r="J13737" i="1"/>
  <c r="J13738" i="1" s="1"/>
  <c r="L13737" i="1"/>
  <c r="M13737" i="1" s="1"/>
  <c r="B13738" i="1"/>
  <c r="H13738" i="1"/>
  <c r="I13738" i="1"/>
  <c r="K13738" i="1"/>
  <c r="J13739" i="1"/>
  <c r="J13740" i="1" s="1"/>
  <c r="L13739" i="1"/>
  <c r="M13739" i="1" s="1"/>
  <c r="B13740" i="1"/>
  <c r="H13740" i="1"/>
  <c r="I13740" i="1"/>
  <c r="K13740" i="1"/>
  <c r="J13741" i="1"/>
  <c r="J13742" i="1" s="1"/>
  <c r="L13741" i="1"/>
  <c r="M13741" i="1" s="1"/>
  <c r="B13742" i="1"/>
  <c r="H13742" i="1"/>
  <c r="I13742" i="1"/>
  <c r="K13742" i="1"/>
  <c r="J13743" i="1"/>
  <c r="J13744" i="1" s="1"/>
  <c r="L13743" i="1"/>
  <c r="M13743" i="1" s="1"/>
  <c r="B13744" i="1"/>
  <c r="H13744" i="1"/>
  <c r="I13744" i="1"/>
  <c r="K13744" i="1"/>
  <c r="J13745" i="1"/>
  <c r="J13746" i="1" s="1"/>
  <c r="L13745" i="1"/>
  <c r="M13745" i="1" s="1"/>
  <c r="B13746" i="1"/>
  <c r="H13746" i="1"/>
  <c r="I13746" i="1"/>
  <c r="K13746" i="1"/>
  <c r="J13747" i="1"/>
  <c r="J13748" i="1" s="1"/>
  <c r="L13747" i="1"/>
  <c r="M13747" i="1" s="1"/>
  <c r="B13748" i="1"/>
  <c r="H13748" i="1"/>
  <c r="I13748" i="1"/>
  <c r="K13748" i="1"/>
  <c r="J13749" i="1"/>
  <c r="J13750" i="1" s="1"/>
  <c r="L13749" i="1"/>
  <c r="M13749" i="1" s="1"/>
  <c r="B13750" i="1"/>
  <c r="H13750" i="1"/>
  <c r="I13750" i="1"/>
  <c r="K13750" i="1"/>
  <c r="J13751" i="1"/>
  <c r="J13752" i="1" s="1"/>
  <c r="L13751" i="1"/>
  <c r="M13751" i="1" s="1"/>
  <c r="B13752" i="1"/>
  <c r="H13752" i="1"/>
  <c r="I13752" i="1"/>
  <c r="K13752" i="1"/>
  <c r="J13753" i="1"/>
  <c r="J13754" i="1" s="1"/>
  <c r="L13753" i="1"/>
  <c r="M13753" i="1" s="1"/>
  <c r="B13754" i="1"/>
  <c r="H13754" i="1"/>
  <c r="I13754" i="1"/>
  <c r="K13754" i="1"/>
  <c r="J13755" i="1"/>
  <c r="J13756" i="1" s="1"/>
  <c r="L13755" i="1"/>
  <c r="M13755" i="1" s="1"/>
  <c r="B13756" i="1"/>
  <c r="H13756" i="1"/>
  <c r="I13756" i="1"/>
  <c r="K13756" i="1"/>
  <c r="J13757" i="1"/>
  <c r="J13758" i="1" s="1"/>
  <c r="L13757" i="1"/>
  <c r="M13757" i="1" s="1"/>
  <c r="B13758" i="1"/>
  <c r="H13758" i="1"/>
  <c r="I13758" i="1"/>
  <c r="K13758" i="1"/>
  <c r="J13759" i="1"/>
  <c r="J13760" i="1" s="1"/>
  <c r="L13759" i="1"/>
  <c r="M13759" i="1" s="1"/>
  <c r="B13760" i="1"/>
  <c r="H13760" i="1"/>
  <c r="I13760" i="1"/>
  <c r="K13760" i="1"/>
  <c r="J13761" i="1"/>
  <c r="J13762" i="1" s="1"/>
  <c r="L13761" i="1"/>
  <c r="M13761" i="1" s="1"/>
  <c r="B13762" i="1"/>
  <c r="H13762" i="1"/>
  <c r="I13762" i="1"/>
  <c r="K13762" i="1"/>
  <c r="J13763" i="1"/>
  <c r="J13764" i="1" s="1"/>
  <c r="L13763" i="1"/>
  <c r="M13763" i="1" s="1"/>
  <c r="B13764" i="1"/>
  <c r="H13764" i="1"/>
  <c r="I13764" i="1"/>
  <c r="K13764" i="1"/>
  <c r="J13765" i="1"/>
  <c r="J13766" i="1" s="1"/>
  <c r="L13765" i="1"/>
  <c r="M13765" i="1" s="1"/>
  <c r="B13766" i="1"/>
  <c r="H13766" i="1"/>
  <c r="I13766" i="1"/>
  <c r="K13766" i="1"/>
  <c r="J13767" i="1"/>
  <c r="J13768" i="1" s="1"/>
  <c r="L13767" i="1"/>
  <c r="M13767" i="1" s="1"/>
  <c r="B13768" i="1"/>
  <c r="H13768" i="1"/>
  <c r="I13768" i="1"/>
  <c r="K13768" i="1"/>
  <c r="J13769" i="1"/>
  <c r="J13770" i="1" s="1"/>
  <c r="L13769" i="1"/>
  <c r="M13769" i="1" s="1"/>
  <c r="B13770" i="1"/>
  <c r="H13770" i="1"/>
  <c r="I13770" i="1"/>
  <c r="K13770" i="1"/>
  <c r="J13771" i="1"/>
  <c r="J13772" i="1" s="1"/>
  <c r="L13771" i="1"/>
  <c r="M13771" i="1" s="1"/>
  <c r="B13772" i="1"/>
  <c r="H13772" i="1"/>
  <c r="I13772" i="1"/>
  <c r="K13772" i="1"/>
  <c r="J13773" i="1"/>
  <c r="J13774" i="1" s="1"/>
  <c r="L13773" i="1"/>
  <c r="M13773" i="1" s="1"/>
  <c r="B13774" i="1"/>
  <c r="H13774" i="1"/>
  <c r="I13774" i="1"/>
  <c r="K13774" i="1"/>
  <c r="J13775" i="1"/>
  <c r="J13776" i="1" s="1"/>
  <c r="L13775" i="1"/>
  <c r="M13775" i="1" s="1"/>
  <c r="B13776" i="1"/>
  <c r="H13776" i="1"/>
  <c r="I13776" i="1"/>
  <c r="K13776" i="1"/>
  <c r="J13777" i="1"/>
  <c r="J13778" i="1" s="1"/>
  <c r="L13777" i="1"/>
  <c r="M13777" i="1" s="1"/>
  <c r="B13778" i="1"/>
  <c r="H13778" i="1"/>
  <c r="I13778" i="1"/>
  <c r="K13778" i="1"/>
  <c r="J13779" i="1"/>
  <c r="J13780" i="1" s="1"/>
  <c r="L13779" i="1"/>
  <c r="M13779" i="1" s="1"/>
  <c r="B13780" i="1"/>
  <c r="H13780" i="1"/>
  <c r="I13780" i="1"/>
  <c r="K13780" i="1"/>
  <c r="J13781" i="1"/>
  <c r="J13782" i="1" s="1"/>
  <c r="L13781" i="1"/>
  <c r="M13781" i="1" s="1"/>
  <c r="B13782" i="1"/>
  <c r="H13782" i="1"/>
  <c r="I13782" i="1"/>
  <c r="K13782" i="1"/>
  <c r="J13783" i="1"/>
  <c r="J13784" i="1" s="1"/>
  <c r="L13783" i="1"/>
  <c r="M13783" i="1" s="1"/>
  <c r="B13784" i="1"/>
  <c r="H13784" i="1"/>
  <c r="I13784" i="1"/>
  <c r="K13784" i="1"/>
  <c r="J13785" i="1"/>
  <c r="J13786" i="1" s="1"/>
  <c r="L13785" i="1"/>
  <c r="M13785" i="1" s="1"/>
  <c r="B13786" i="1"/>
  <c r="H13786" i="1"/>
  <c r="I13786" i="1"/>
  <c r="K13786" i="1"/>
  <c r="J13787" i="1"/>
  <c r="J13788" i="1" s="1"/>
  <c r="L13787" i="1"/>
  <c r="M13787" i="1" s="1"/>
  <c r="B13788" i="1"/>
  <c r="H13788" i="1"/>
  <c r="I13788" i="1"/>
  <c r="K13788" i="1"/>
  <c r="J13789" i="1"/>
  <c r="J13790" i="1" s="1"/>
  <c r="L13789" i="1"/>
  <c r="M13789" i="1" s="1"/>
  <c r="B13790" i="1"/>
  <c r="H13790" i="1"/>
  <c r="I13790" i="1"/>
  <c r="K13790" i="1"/>
  <c r="J13791" i="1"/>
  <c r="J13792" i="1" s="1"/>
  <c r="L13791" i="1"/>
  <c r="M13791" i="1" s="1"/>
  <c r="B13792" i="1"/>
  <c r="H13792" i="1"/>
  <c r="I13792" i="1"/>
  <c r="K13792" i="1"/>
  <c r="J13793" i="1"/>
  <c r="J13794" i="1" s="1"/>
  <c r="L13793" i="1"/>
  <c r="M13793" i="1" s="1"/>
  <c r="B13794" i="1"/>
  <c r="H13794" i="1"/>
  <c r="I13794" i="1"/>
  <c r="K13794" i="1"/>
  <c r="J13795" i="1"/>
  <c r="J13796" i="1" s="1"/>
  <c r="L13795" i="1"/>
  <c r="M13795" i="1" s="1"/>
  <c r="B13796" i="1"/>
  <c r="H13796" i="1"/>
  <c r="I13796" i="1"/>
  <c r="K13796" i="1"/>
  <c r="J13797" i="1"/>
  <c r="J13798" i="1" s="1"/>
  <c r="L13797" i="1"/>
  <c r="M13797" i="1" s="1"/>
  <c r="B13798" i="1"/>
  <c r="H13798" i="1"/>
  <c r="I13798" i="1"/>
  <c r="K13798" i="1"/>
  <c r="J13799" i="1"/>
  <c r="J13800" i="1" s="1"/>
  <c r="L13799" i="1"/>
  <c r="M13799" i="1" s="1"/>
  <c r="B13800" i="1"/>
  <c r="H13800" i="1"/>
  <c r="I13800" i="1"/>
  <c r="K13800" i="1"/>
  <c r="J13801" i="1"/>
  <c r="J13802" i="1" s="1"/>
  <c r="L13801" i="1"/>
  <c r="M13801" i="1" s="1"/>
  <c r="B13802" i="1"/>
  <c r="H13802" i="1"/>
  <c r="I13802" i="1"/>
  <c r="K13802" i="1"/>
  <c r="J13803" i="1"/>
  <c r="J13804" i="1" s="1"/>
  <c r="L13803" i="1"/>
  <c r="M13803" i="1" s="1"/>
  <c r="B13804" i="1"/>
  <c r="H13804" i="1"/>
  <c r="I13804" i="1"/>
  <c r="K13804" i="1"/>
  <c r="J13805" i="1"/>
  <c r="J13806" i="1" s="1"/>
  <c r="L13805" i="1"/>
  <c r="M13805" i="1" s="1"/>
  <c r="B13806" i="1"/>
  <c r="H13806" i="1"/>
  <c r="I13806" i="1"/>
  <c r="K13806" i="1"/>
  <c r="J13807" i="1"/>
  <c r="J13808" i="1" s="1"/>
  <c r="L13807" i="1"/>
  <c r="M13807" i="1" s="1"/>
  <c r="B13808" i="1"/>
  <c r="H13808" i="1"/>
  <c r="I13808" i="1"/>
  <c r="K13808" i="1"/>
  <c r="J13809" i="1"/>
  <c r="J13810" i="1" s="1"/>
  <c r="L13809" i="1"/>
  <c r="M13809" i="1" s="1"/>
  <c r="B13810" i="1"/>
  <c r="H13810" i="1"/>
  <c r="I13810" i="1"/>
  <c r="K13810" i="1"/>
  <c r="J13811" i="1"/>
  <c r="J13812" i="1" s="1"/>
  <c r="L13811" i="1"/>
  <c r="M13811" i="1" s="1"/>
  <c r="B13812" i="1"/>
  <c r="H13812" i="1"/>
  <c r="I13812" i="1"/>
  <c r="K13812" i="1"/>
  <c r="J13813" i="1"/>
  <c r="J13814" i="1" s="1"/>
  <c r="L13813" i="1"/>
  <c r="M13813" i="1" s="1"/>
  <c r="B13814" i="1"/>
  <c r="H13814" i="1"/>
  <c r="I13814" i="1"/>
  <c r="K13814" i="1"/>
  <c r="J13815" i="1"/>
  <c r="J13816" i="1" s="1"/>
  <c r="L13815" i="1"/>
  <c r="M13815" i="1" s="1"/>
  <c r="B13816" i="1"/>
  <c r="H13816" i="1"/>
  <c r="I13816" i="1"/>
  <c r="K13816" i="1"/>
  <c r="J13817" i="1"/>
  <c r="J13818" i="1" s="1"/>
  <c r="L13817" i="1"/>
  <c r="M13817" i="1" s="1"/>
  <c r="B13818" i="1"/>
  <c r="H13818" i="1"/>
  <c r="I13818" i="1"/>
  <c r="K13818" i="1"/>
  <c r="J13819" i="1"/>
  <c r="J13820" i="1" s="1"/>
  <c r="L13819" i="1"/>
  <c r="M13819" i="1" s="1"/>
  <c r="B13820" i="1"/>
  <c r="H13820" i="1"/>
  <c r="I13820" i="1"/>
  <c r="K13820" i="1"/>
  <c r="J13821" i="1"/>
  <c r="J13822" i="1" s="1"/>
  <c r="L13821" i="1"/>
  <c r="M13821" i="1" s="1"/>
  <c r="B13822" i="1"/>
  <c r="H13822" i="1"/>
  <c r="I13822" i="1"/>
  <c r="K13822" i="1"/>
  <c r="J13823" i="1"/>
  <c r="J13824" i="1" s="1"/>
  <c r="L13823" i="1"/>
  <c r="M13823" i="1" s="1"/>
  <c r="B13824" i="1"/>
  <c r="H13824" i="1"/>
  <c r="I13824" i="1"/>
  <c r="K13824" i="1"/>
  <c r="J13825" i="1"/>
  <c r="J13826" i="1" s="1"/>
  <c r="L13825" i="1"/>
  <c r="M13825" i="1" s="1"/>
  <c r="B13826" i="1"/>
  <c r="H13826" i="1"/>
  <c r="I13826" i="1"/>
  <c r="K13826" i="1"/>
  <c r="J13827" i="1"/>
  <c r="J13828" i="1" s="1"/>
  <c r="L13827" i="1"/>
  <c r="M13827" i="1" s="1"/>
  <c r="B13828" i="1"/>
  <c r="H13828" i="1"/>
  <c r="I13828" i="1"/>
  <c r="K13828" i="1"/>
  <c r="J13829" i="1"/>
  <c r="J13830" i="1" s="1"/>
  <c r="L13829" i="1"/>
  <c r="M13829" i="1" s="1"/>
  <c r="B13830" i="1"/>
  <c r="H13830" i="1"/>
  <c r="I13830" i="1"/>
  <c r="K13830" i="1"/>
  <c r="J13831" i="1"/>
  <c r="J13832" i="1" s="1"/>
  <c r="L13831" i="1"/>
  <c r="M13831" i="1" s="1"/>
  <c r="B13832" i="1"/>
  <c r="H13832" i="1"/>
  <c r="I13832" i="1"/>
  <c r="K13832" i="1"/>
  <c r="J13833" i="1"/>
  <c r="J13834" i="1" s="1"/>
  <c r="L13833" i="1"/>
  <c r="M13833" i="1" s="1"/>
  <c r="B13834" i="1"/>
  <c r="H13834" i="1"/>
  <c r="I13834" i="1"/>
  <c r="K13834" i="1"/>
  <c r="J13835" i="1"/>
  <c r="J13836" i="1" s="1"/>
  <c r="L13835" i="1"/>
  <c r="M13835" i="1" s="1"/>
  <c r="B13836" i="1"/>
  <c r="H13836" i="1"/>
  <c r="I13836" i="1"/>
  <c r="K13836" i="1"/>
  <c r="J13837" i="1"/>
  <c r="J13838" i="1" s="1"/>
  <c r="L13837" i="1"/>
  <c r="M13837" i="1" s="1"/>
  <c r="B13838" i="1"/>
  <c r="H13838" i="1"/>
  <c r="I13838" i="1"/>
  <c r="K13838" i="1"/>
  <c r="J13839" i="1"/>
  <c r="J13840" i="1" s="1"/>
  <c r="L13839" i="1"/>
  <c r="M13839" i="1" s="1"/>
  <c r="B13840" i="1"/>
  <c r="H13840" i="1"/>
  <c r="I13840" i="1"/>
  <c r="K13840" i="1"/>
  <c r="J13841" i="1"/>
  <c r="J13842" i="1" s="1"/>
  <c r="L13841" i="1"/>
  <c r="M13841" i="1" s="1"/>
  <c r="B13842" i="1"/>
  <c r="H13842" i="1"/>
  <c r="I13842" i="1"/>
  <c r="K13842" i="1"/>
  <c r="J13843" i="1"/>
  <c r="J13844" i="1" s="1"/>
  <c r="L13843" i="1"/>
  <c r="M13843" i="1" s="1"/>
  <c r="B13844" i="1"/>
  <c r="H13844" i="1"/>
  <c r="I13844" i="1"/>
  <c r="K13844" i="1"/>
  <c r="J13845" i="1"/>
  <c r="J13846" i="1" s="1"/>
  <c r="L13845" i="1"/>
  <c r="M13845" i="1" s="1"/>
  <c r="B13846" i="1"/>
  <c r="H13846" i="1"/>
  <c r="I13846" i="1"/>
  <c r="K13846" i="1"/>
  <c r="J13847" i="1"/>
  <c r="J13848" i="1" s="1"/>
  <c r="L13847" i="1"/>
  <c r="M13847" i="1" s="1"/>
  <c r="B13848" i="1"/>
  <c r="H13848" i="1"/>
  <c r="I13848" i="1"/>
  <c r="K13848" i="1"/>
  <c r="J13849" i="1"/>
  <c r="J13850" i="1" s="1"/>
  <c r="L13849" i="1"/>
  <c r="M13849" i="1" s="1"/>
  <c r="B13850" i="1"/>
  <c r="H13850" i="1"/>
  <c r="I13850" i="1"/>
  <c r="K13850" i="1"/>
  <c r="J13851" i="1"/>
  <c r="J13852" i="1" s="1"/>
  <c r="L13851" i="1"/>
  <c r="M13851" i="1" s="1"/>
  <c r="B13852" i="1"/>
  <c r="H13852" i="1"/>
  <c r="I13852" i="1"/>
  <c r="K13852" i="1"/>
  <c r="J13853" i="1"/>
  <c r="J13854" i="1" s="1"/>
  <c r="L13853" i="1"/>
  <c r="M13853" i="1" s="1"/>
  <c r="B13854" i="1"/>
  <c r="H13854" i="1"/>
  <c r="I13854" i="1"/>
  <c r="K13854" i="1"/>
  <c r="J13855" i="1"/>
  <c r="J13856" i="1" s="1"/>
  <c r="L13855" i="1"/>
  <c r="M13855" i="1" s="1"/>
  <c r="B13856" i="1"/>
  <c r="H13856" i="1"/>
  <c r="I13856" i="1"/>
  <c r="K13856" i="1"/>
  <c r="J13857" i="1"/>
  <c r="J13858" i="1" s="1"/>
  <c r="L13857" i="1"/>
  <c r="M13857" i="1" s="1"/>
  <c r="B13858" i="1"/>
  <c r="H13858" i="1"/>
  <c r="I13858" i="1"/>
  <c r="K13858" i="1"/>
  <c r="J13859" i="1"/>
  <c r="J13860" i="1" s="1"/>
  <c r="L13859" i="1"/>
  <c r="M13859" i="1" s="1"/>
  <c r="B13860" i="1"/>
  <c r="H13860" i="1"/>
  <c r="I13860" i="1"/>
  <c r="K13860" i="1"/>
  <c r="J13861" i="1"/>
  <c r="J13862" i="1" s="1"/>
  <c r="L13861" i="1"/>
  <c r="M13861" i="1" s="1"/>
  <c r="B13862" i="1"/>
  <c r="H13862" i="1"/>
  <c r="I13862" i="1"/>
  <c r="K13862" i="1"/>
  <c r="J13863" i="1"/>
  <c r="J13864" i="1" s="1"/>
  <c r="L13863" i="1"/>
  <c r="M13863" i="1" s="1"/>
  <c r="B13864" i="1"/>
  <c r="H13864" i="1"/>
  <c r="I13864" i="1"/>
  <c r="K13864" i="1"/>
  <c r="J13865" i="1"/>
  <c r="J13866" i="1" s="1"/>
  <c r="L13865" i="1"/>
  <c r="M13865" i="1" s="1"/>
  <c r="B13866" i="1"/>
  <c r="H13866" i="1"/>
  <c r="I13866" i="1"/>
  <c r="K13866" i="1"/>
  <c r="J13867" i="1"/>
  <c r="J13868" i="1" s="1"/>
  <c r="L13867" i="1"/>
  <c r="M13867" i="1" s="1"/>
  <c r="B13868" i="1"/>
  <c r="H13868" i="1"/>
  <c r="I13868" i="1"/>
  <c r="K13868" i="1"/>
  <c r="J13869" i="1"/>
  <c r="J13870" i="1" s="1"/>
  <c r="L13869" i="1"/>
  <c r="M13869" i="1" s="1"/>
  <c r="B13870" i="1"/>
  <c r="H13870" i="1"/>
  <c r="I13870" i="1"/>
  <c r="K13870" i="1"/>
  <c r="J13871" i="1"/>
  <c r="J13872" i="1" s="1"/>
  <c r="L13871" i="1"/>
  <c r="M13871" i="1" s="1"/>
  <c r="B13872" i="1"/>
  <c r="H13872" i="1"/>
  <c r="I13872" i="1"/>
  <c r="K13872" i="1"/>
  <c r="J13873" i="1"/>
  <c r="J13874" i="1" s="1"/>
  <c r="L13873" i="1"/>
  <c r="M13873" i="1" s="1"/>
  <c r="B13874" i="1"/>
  <c r="H13874" i="1"/>
  <c r="I13874" i="1"/>
  <c r="K13874" i="1"/>
  <c r="J13875" i="1"/>
  <c r="J13876" i="1" s="1"/>
  <c r="L13875" i="1"/>
  <c r="M13875" i="1" s="1"/>
  <c r="B13876" i="1"/>
  <c r="H13876" i="1"/>
  <c r="I13876" i="1"/>
  <c r="K13876" i="1"/>
  <c r="J13877" i="1"/>
  <c r="J13878" i="1" s="1"/>
  <c r="L13877" i="1"/>
  <c r="M13877" i="1" s="1"/>
  <c r="B13878" i="1"/>
  <c r="H13878" i="1"/>
  <c r="I13878" i="1"/>
  <c r="K13878" i="1"/>
  <c r="J13879" i="1"/>
  <c r="J13880" i="1" s="1"/>
  <c r="L13879" i="1"/>
  <c r="M13879" i="1" s="1"/>
  <c r="B13880" i="1"/>
  <c r="H13880" i="1"/>
  <c r="I13880" i="1"/>
  <c r="K13880" i="1"/>
  <c r="J13881" i="1"/>
  <c r="J13882" i="1" s="1"/>
  <c r="L13881" i="1"/>
  <c r="M13881" i="1" s="1"/>
  <c r="B13882" i="1"/>
  <c r="H13882" i="1"/>
  <c r="I13882" i="1"/>
  <c r="K13882" i="1"/>
  <c r="J13883" i="1"/>
  <c r="J13884" i="1" s="1"/>
  <c r="L13883" i="1"/>
  <c r="M13883" i="1" s="1"/>
  <c r="B13884" i="1"/>
  <c r="H13884" i="1"/>
  <c r="I13884" i="1"/>
  <c r="K13884" i="1"/>
  <c r="J13885" i="1"/>
  <c r="J13886" i="1" s="1"/>
  <c r="L13885" i="1"/>
  <c r="M13885" i="1" s="1"/>
  <c r="B13886" i="1"/>
  <c r="H13886" i="1"/>
  <c r="I13886" i="1"/>
  <c r="K13886" i="1"/>
  <c r="J13887" i="1"/>
  <c r="J13888" i="1" s="1"/>
  <c r="L13887" i="1"/>
  <c r="M13887" i="1" s="1"/>
  <c r="B13888" i="1"/>
  <c r="H13888" i="1"/>
  <c r="I13888" i="1"/>
  <c r="K13888" i="1"/>
  <c r="J13889" i="1"/>
  <c r="J13890" i="1" s="1"/>
  <c r="L13889" i="1"/>
  <c r="M13889" i="1" s="1"/>
  <c r="B13890" i="1"/>
  <c r="H13890" i="1"/>
  <c r="I13890" i="1"/>
  <c r="K13890" i="1"/>
  <c r="J13891" i="1"/>
  <c r="J13892" i="1" s="1"/>
  <c r="L13891" i="1"/>
  <c r="M13891" i="1" s="1"/>
  <c r="B13892" i="1"/>
  <c r="H13892" i="1"/>
  <c r="I13892" i="1"/>
  <c r="K13892" i="1"/>
  <c r="J13893" i="1"/>
  <c r="J13894" i="1" s="1"/>
  <c r="L13893" i="1"/>
  <c r="M13893" i="1" s="1"/>
  <c r="B13894" i="1"/>
  <c r="H13894" i="1"/>
  <c r="I13894" i="1"/>
  <c r="K13894" i="1"/>
  <c r="J13895" i="1"/>
  <c r="J13896" i="1" s="1"/>
  <c r="L13895" i="1"/>
  <c r="M13895" i="1" s="1"/>
  <c r="B13896" i="1"/>
  <c r="H13896" i="1"/>
  <c r="I13896" i="1"/>
  <c r="K13896" i="1"/>
  <c r="J13897" i="1"/>
  <c r="J13898" i="1" s="1"/>
  <c r="L13897" i="1"/>
  <c r="M13897" i="1" s="1"/>
  <c r="B13898" i="1"/>
  <c r="H13898" i="1"/>
  <c r="I13898" i="1"/>
  <c r="K13898" i="1"/>
  <c r="J13899" i="1"/>
  <c r="J13900" i="1" s="1"/>
  <c r="L13899" i="1"/>
  <c r="M13899" i="1" s="1"/>
  <c r="B13900" i="1"/>
  <c r="H13900" i="1"/>
  <c r="I13900" i="1"/>
  <c r="K13900" i="1"/>
  <c r="J13901" i="1"/>
  <c r="J13902" i="1" s="1"/>
  <c r="L13901" i="1"/>
  <c r="M13901" i="1" s="1"/>
  <c r="B13902" i="1"/>
  <c r="H13902" i="1"/>
  <c r="I13902" i="1"/>
  <c r="K13902" i="1"/>
  <c r="J13903" i="1"/>
  <c r="J13904" i="1" s="1"/>
  <c r="L13903" i="1"/>
  <c r="M13903" i="1" s="1"/>
  <c r="B13904" i="1"/>
  <c r="H13904" i="1"/>
  <c r="I13904" i="1"/>
  <c r="K13904" i="1"/>
  <c r="J13905" i="1"/>
  <c r="J13906" i="1" s="1"/>
  <c r="L13905" i="1"/>
  <c r="M13905" i="1" s="1"/>
  <c r="B13906" i="1"/>
  <c r="H13906" i="1"/>
  <c r="I13906" i="1"/>
  <c r="K13906" i="1"/>
  <c r="J13907" i="1"/>
  <c r="J13908" i="1" s="1"/>
  <c r="L13907" i="1"/>
  <c r="M13907" i="1" s="1"/>
  <c r="B13908" i="1"/>
  <c r="H13908" i="1"/>
  <c r="I13908" i="1"/>
  <c r="K13908" i="1"/>
  <c r="J13909" i="1"/>
  <c r="J13910" i="1" s="1"/>
  <c r="L13909" i="1"/>
  <c r="M13909" i="1" s="1"/>
  <c r="B13910" i="1"/>
  <c r="H13910" i="1"/>
  <c r="I13910" i="1"/>
  <c r="K13910" i="1"/>
  <c r="J13911" i="1"/>
  <c r="J13912" i="1" s="1"/>
  <c r="L13911" i="1"/>
  <c r="M13911" i="1" s="1"/>
  <c r="B13912" i="1"/>
  <c r="H13912" i="1"/>
  <c r="I13912" i="1"/>
  <c r="K13912" i="1"/>
  <c r="J13913" i="1"/>
  <c r="J13914" i="1" s="1"/>
  <c r="L13913" i="1"/>
  <c r="M13913" i="1" s="1"/>
  <c r="B13914" i="1"/>
  <c r="H13914" i="1"/>
  <c r="I13914" i="1"/>
  <c r="K13914" i="1"/>
  <c r="J13915" i="1"/>
  <c r="J13916" i="1" s="1"/>
  <c r="L13915" i="1"/>
  <c r="M13915" i="1" s="1"/>
  <c r="B13916" i="1"/>
  <c r="H13916" i="1"/>
  <c r="I13916" i="1"/>
  <c r="K13916" i="1"/>
  <c r="J13917" i="1"/>
  <c r="J13918" i="1" s="1"/>
  <c r="L13917" i="1"/>
  <c r="M13917" i="1" s="1"/>
  <c r="B13918" i="1"/>
  <c r="H13918" i="1"/>
  <c r="I13918" i="1"/>
  <c r="K13918" i="1"/>
  <c r="J13919" i="1"/>
  <c r="J13920" i="1" s="1"/>
  <c r="L13919" i="1"/>
  <c r="M13919" i="1" s="1"/>
  <c r="B13920" i="1"/>
  <c r="H13920" i="1"/>
  <c r="I13920" i="1"/>
  <c r="K13920" i="1"/>
  <c r="J13921" i="1"/>
  <c r="J13922" i="1" s="1"/>
  <c r="L13921" i="1"/>
  <c r="M13921" i="1" s="1"/>
  <c r="B13922" i="1"/>
  <c r="H13922" i="1"/>
  <c r="I13922" i="1"/>
  <c r="K13922" i="1"/>
  <c r="J13923" i="1"/>
  <c r="J13924" i="1" s="1"/>
  <c r="L13923" i="1"/>
  <c r="M13923" i="1" s="1"/>
  <c r="B13924" i="1"/>
  <c r="H13924" i="1"/>
  <c r="I13924" i="1"/>
  <c r="K13924" i="1"/>
  <c r="J13925" i="1"/>
  <c r="J13926" i="1" s="1"/>
  <c r="L13925" i="1"/>
  <c r="M13925" i="1" s="1"/>
  <c r="B13926" i="1"/>
  <c r="H13926" i="1"/>
  <c r="I13926" i="1"/>
  <c r="K13926" i="1"/>
  <c r="J13927" i="1"/>
  <c r="J13928" i="1" s="1"/>
  <c r="L13927" i="1"/>
  <c r="M13927" i="1" s="1"/>
  <c r="B13928" i="1"/>
  <c r="H13928" i="1"/>
  <c r="I13928" i="1"/>
  <c r="K13928" i="1"/>
  <c r="J13929" i="1"/>
  <c r="J13930" i="1" s="1"/>
  <c r="L13929" i="1"/>
  <c r="M13929" i="1" s="1"/>
  <c r="B13930" i="1"/>
  <c r="H13930" i="1"/>
  <c r="I13930" i="1"/>
  <c r="K13930" i="1"/>
  <c r="J13931" i="1"/>
  <c r="J13932" i="1" s="1"/>
  <c r="L13931" i="1"/>
  <c r="M13931" i="1" s="1"/>
  <c r="B13932" i="1"/>
  <c r="H13932" i="1"/>
  <c r="I13932" i="1"/>
  <c r="K13932" i="1"/>
  <c r="J13933" i="1"/>
  <c r="J13934" i="1" s="1"/>
  <c r="L13933" i="1"/>
  <c r="M13933" i="1" s="1"/>
  <c r="B13934" i="1"/>
  <c r="H13934" i="1"/>
  <c r="I13934" i="1"/>
  <c r="K13934" i="1"/>
  <c r="J13935" i="1"/>
  <c r="J13936" i="1" s="1"/>
  <c r="L13935" i="1"/>
  <c r="M13935" i="1" s="1"/>
  <c r="B13936" i="1"/>
  <c r="H13936" i="1"/>
  <c r="I13936" i="1"/>
  <c r="K13936" i="1"/>
  <c r="J13937" i="1"/>
  <c r="J13938" i="1" s="1"/>
  <c r="L13937" i="1"/>
  <c r="M13937" i="1" s="1"/>
  <c r="B13938" i="1"/>
  <c r="H13938" i="1"/>
  <c r="I13938" i="1"/>
  <c r="K13938" i="1"/>
  <c r="J13939" i="1"/>
  <c r="J13940" i="1" s="1"/>
  <c r="L13939" i="1"/>
  <c r="M13939" i="1" s="1"/>
  <c r="B13940" i="1"/>
  <c r="H13940" i="1"/>
  <c r="I13940" i="1"/>
  <c r="K13940" i="1"/>
  <c r="J13941" i="1"/>
  <c r="J13942" i="1" s="1"/>
  <c r="L13941" i="1"/>
  <c r="M13941" i="1" s="1"/>
  <c r="B13942" i="1"/>
  <c r="H13942" i="1"/>
  <c r="I13942" i="1"/>
  <c r="K13942" i="1"/>
  <c r="J13943" i="1"/>
  <c r="J13944" i="1" s="1"/>
  <c r="L13943" i="1"/>
  <c r="M13943" i="1" s="1"/>
  <c r="B13944" i="1"/>
  <c r="H13944" i="1"/>
  <c r="I13944" i="1"/>
  <c r="K13944" i="1"/>
  <c r="J13945" i="1"/>
  <c r="J13946" i="1" s="1"/>
  <c r="L13945" i="1"/>
  <c r="M13945" i="1" s="1"/>
  <c r="B13946" i="1"/>
  <c r="H13946" i="1"/>
  <c r="I13946" i="1"/>
  <c r="K13946" i="1"/>
  <c r="J13947" i="1"/>
  <c r="J13948" i="1" s="1"/>
  <c r="L13947" i="1"/>
  <c r="M13947" i="1" s="1"/>
  <c r="B13948" i="1"/>
  <c r="H13948" i="1"/>
  <c r="I13948" i="1"/>
  <c r="K13948" i="1"/>
  <c r="J13949" i="1"/>
  <c r="J13950" i="1" s="1"/>
  <c r="L13949" i="1"/>
  <c r="M13949" i="1" s="1"/>
  <c r="B13950" i="1"/>
  <c r="H13950" i="1"/>
  <c r="I13950" i="1"/>
  <c r="K13950" i="1"/>
  <c r="J13951" i="1"/>
  <c r="J13952" i="1" s="1"/>
  <c r="L13951" i="1"/>
  <c r="M13951" i="1" s="1"/>
  <c r="B13952" i="1"/>
  <c r="H13952" i="1"/>
  <c r="I13952" i="1"/>
  <c r="K13952" i="1"/>
  <c r="J13953" i="1"/>
  <c r="J13954" i="1" s="1"/>
  <c r="L13953" i="1"/>
  <c r="M13953" i="1" s="1"/>
  <c r="B13954" i="1"/>
  <c r="H13954" i="1"/>
  <c r="I13954" i="1"/>
  <c r="K13954" i="1"/>
  <c r="J13955" i="1"/>
  <c r="J13956" i="1" s="1"/>
  <c r="L13955" i="1"/>
  <c r="M13955" i="1" s="1"/>
  <c r="B13956" i="1"/>
  <c r="H13956" i="1"/>
  <c r="I13956" i="1"/>
  <c r="K13956" i="1"/>
  <c r="J13957" i="1"/>
  <c r="J13958" i="1" s="1"/>
  <c r="L13957" i="1"/>
  <c r="M13957" i="1" s="1"/>
  <c r="B13958" i="1"/>
  <c r="H13958" i="1"/>
  <c r="I13958" i="1"/>
  <c r="K13958" i="1"/>
  <c r="J13959" i="1"/>
  <c r="J13960" i="1" s="1"/>
  <c r="L13959" i="1"/>
  <c r="M13959" i="1" s="1"/>
  <c r="B13960" i="1"/>
  <c r="H13960" i="1"/>
  <c r="I13960" i="1"/>
  <c r="K13960" i="1"/>
  <c r="J13961" i="1"/>
  <c r="J13962" i="1" s="1"/>
  <c r="L13961" i="1"/>
  <c r="M13961" i="1" s="1"/>
  <c r="B13962" i="1"/>
  <c r="H13962" i="1"/>
  <c r="I13962" i="1"/>
  <c r="K13962" i="1"/>
  <c r="J13963" i="1"/>
  <c r="J13964" i="1" s="1"/>
  <c r="L13963" i="1"/>
  <c r="M13963" i="1" s="1"/>
  <c r="B13964" i="1"/>
  <c r="H13964" i="1"/>
  <c r="I13964" i="1"/>
  <c r="K13964" i="1"/>
  <c r="J13965" i="1"/>
  <c r="J13966" i="1" s="1"/>
  <c r="L13965" i="1"/>
  <c r="M13965" i="1" s="1"/>
  <c r="B13966" i="1"/>
  <c r="H13966" i="1"/>
  <c r="I13966" i="1"/>
  <c r="K13966" i="1"/>
  <c r="J13967" i="1"/>
  <c r="J13968" i="1" s="1"/>
  <c r="L13967" i="1"/>
  <c r="M13967" i="1"/>
  <c r="B13968" i="1"/>
  <c r="H13968" i="1"/>
  <c r="I13968" i="1"/>
  <c r="K13968" i="1"/>
  <c r="J13969" i="1"/>
  <c r="J13970" i="1" s="1"/>
  <c r="L13969" i="1"/>
  <c r="M13969" i="1" s="1"/>
  <c r="B13970" i="1"/>
  <c r="H13970" i="1"/>
  <c r="I13970" i="1"/>
  <c r="K13970" i="1"/>
  <c r="J13971" i="1"/>
  <c r="L13971" i="1"/>
  <c r="M13971" i="1" s="1"/>
  <c r="B13972" i="1"/>
  <c r="H13972" i="1"/>
  <c r="I13972" i="1"/>
  <c r="J13972" i="1"/>
  <c r="K13972" i="1"/>
  <c r="J13973" i="1"/>
  <c r="J13974" i="1" s="1"/>
  <c r="L13973" i="1"/>
  <c r="M13973" i="1" s="1"/>
  <c r="B13974" i="1"/>
  <c r="H13974" i="1"/>
  <c r="I13974" i="1"/>
  <c r="K13974" i="1"/>
  <c r="J13975" i="1"/>
  <c r="J13976" i="1" s="1"/>
  <c r="L13975" i="1"/>
  <c r="M13975" i="1" s="1"/>
  <c r="B13976" i="1"/>
  <c r="H13976" i="1"/>
  <c r="I13976" i="1"/>
  <c r="K13976" i="1"/>
  <c r="J13977" i="1"/>
  <c r="J13978" i="1" s="1"/>
  <c r="L13977" i="1"/>
  <c r="M13977" i="1" s="1"/>
  <c r="B13978" i="1"/>
  <c r="H13978" i="1"/>
  <c r="I13978" i="1"/>
  <c r="K13978" i="1"/>
  <c r="J13979" i="1"/>
  <c r="J13980" i="1" s="1"/>
  <c r="L13979" i="1"/>
  <c r="M13979" i="1" s="1"/>
  <c r="B13980" i="1"/>
  <c r="H13980" i="1"/>
  <c r="I13980" i="1"/>
  <c r="K13980" i="1"/>
  <c r="J13981" i="1"/>
  <c r="J13982" i="1" s="1"/>
  <c r="L13981" i="1"/>
  <c r="M13981" i="1" s="1"/>
  <c r="B13982" i="1"/>
  <c r="H13982" i="1"/>
  <c r="I13982" i="1"/>
  <c r="K13982" i="1"/>
  <c r="J13983" i="1"/>
  <c r="J13984" i="1" s="1"/>
  <c r="L13983" i="1"/>
  <c r="M13983" i="1" s="1"/>
  <c r="B13984" i="1"/>
  <c r="H13984" i="1"/>
  <c r="I13984" i="1"/>
  <c r="K13984" i="1"/>
  <c r="J13985" i="1"/>
  <c r="J13986" i="1" s="1"/>
  <c r="L13985" i="1"/>
  <c r="M13985" i="1" s="1"/>
  <c r="B13986" i="1"/>
  <c r="H13986" i="1"/>
  <c r="I13986" i="1"/>
  <c r="K13986" i="1"/>
  <c r="J13987" i="1"/>
  <c r="J13988" i="1" s="1"/>
  <c r="L13987" i="1"/>
  <c r="M13987" i="1" s="1"/>
  <c r="B13988" i="1"/>
  <c r="H13988" i="1"/>
  <c r="I13988" i="1"/>
  <c r="K13988" i="1"/>
  <c r="J13989" i="1"/>
  <c r="J13990" i="1" s="1"/>
  <c r="L13989" i="1"/>
  <c r="M13989" i="1" s="1"/>
  <c r="B13990" i="1"/>
  <c r="H13990" i="1"/>
  <c r="I13990" i="1"/>
  <c r="K13990" i="1"/>
  <c r="J13991" i="1"/>
  <c r="J13992" i="1" s="1"/>
  <c r="L13991" i="1"/>
  <c r="M13991" i="1" s="1"/>
  <c r="B13992" i="1"/>
  <c r="H13992" i="1"/>
  <c r="I13992" i="1"/>
  <c r="K13992" i="1"/>
  <c r="J13993" i="1"/>
  <c r="J13994" i="1" s="1"/>
  <c r="L13993" i="1"/>
  <c r="M13993" i="1" s="1"/>
  <c r="B13994" i="1"/>
  <c r="H13994" i="1"/>
  <c r="I13994" i="1"/>
  <c r="K13994" i="1"/>
  <c r="J13995" i="1"/>
  <c r="J13996" i="1" s="1"/>
  <c r="L13995" i="1"/>
  <c r="M13995" i="1" s="1"/>
  <c r="B13996" i="1"/>
  <c r="H13996" i="1"/>
  <c r="I13996" i="1"/>
  <c r="K13996" i="1"/>
  <c r="J13997" i="1"/>
  <c r="J13998" i="1" s="1"/>
  <c r="L13997" i="1"/>
  <c r="M13997" i="1" s="1"/>
  <c r="B13998" i="1"/>
  <c r="H13998" i="1"/>
  <c r="I13998" i="1"/>
  <c r="K13998" i="1"/>
  <c r="J13999" i="1"/>
  <c r="J14000" i="1" s="1"/>
  <c r="L13999" i="1"/>
  <c r="M13999" i="1" s="1"/>
  <c r="B14000" i="1"/>
  <c r="H14000" i="1"/>
  <c r="I14000" i="1"/>
  <c r="K14000" i="1"/>
  <c r="J14001" i="1"/>
  <c r="J14002" i="1" s="1"/>
  <c r="L14001" i="1"/>
  <c r="M14001" i="1" s="1"/>
  <c r="B14002" i="1"/>
  <c r="H14002" i="1"/>
  <c r="I14002" i="1"/>
  <c r="K14002" i="1"/>
  <c r="J14003" i="1"/>
  <c r="J14004" i="1" s="1"/>
  <c r="L14003" i="1"/>
  <c r="M14003" i="1" s="1"/>
  <c r="B14004" i="1"/>
  <c r="H14004" i="1"/>
  <c r="I14004" i="1"/>
  <c r="K14004" i="1"/>
  <c r="J14005" i="1"/>
  <c r="J14006" i="1" s="1"/>
  <c r="L14005" i="1"/>
  <c r="M14005" i="1" s="1"/>
  <c r="B14006" i="1"/>
  <c r="H14006" i="1"/>
  <c r="I14006" i="1"/>
  <c r="K14006" i="1"/>
  <c r="J14007" i="1"/>
  <c r="J14008" i="1" s="1"/>
  <c r="L14007" i="1"/>
  <c r="M14007" i="1" s="1"/>
  <c r="B14008" i="1"/>
  <c r="H14008" i="1"/>
  <c r="I14008" i="1"/>
  <c r="K14008" i="1"/>
  <c r="J14009" i="1"/>
  <c r="J14010" i="1" s="1"/>
  <c r="L14009" i="1"/>
  <c r="M14009" i="1" s="1"/>
  <c r="B14010" i="1"/>
  <c r="H14010" i="1"/>
  <c r="I14010" i="1"/>
  <c r="K14010" i="1"/>
  <c r="J14011" i="1"/>
  <c r="J14012" i="1" s="1"/>
  <c r="L14011" i="1"/>
  <c r="M14011" i="1" s="1"/>
  <c r="B14012" i="1"/>
  <c r="H14012" i="1"/>
  <c r="I14012" i="1"/>
  <c r="K14012" i="1"/>
  <c r="J14013" i="1"/>
  <c r="J14014" i="1" s="1"/>
  <c r="L14013" i="1"/>
  <c r="M14013" i="1" s="1"/>
  <c r="B14014" i="1"/>
  <c r="H14014" i="1"/>
  <c r="I14014" i="1"/>
  <c r="K14014" i="1"/>
  <c r="J14015" i="1"/>
  <c r="J14016" i="1" s="1"/>
  <c r="L14015" i="1"/>
  <c r="M14015" i="1" s="1"/>
  <c r="B14016" i="1"/>
  <c r="H14016" i="1"/>
  <c r="I14016" i="1"/>
  <c r="K14016" i="1"/>
  <c r="J14017" i="1"/>
  <c r="J14018" i="1" s="1"/>
  <c r="L14017" i="1"/>
  <c r="M14017" i="1" s="1"/>
  <c r="B14018" i="1"/>
  <c r="H14018" i="1"/>
  <c r="I14018" i="1"/>
  <c r="K14018" i="1"/>
  <c r="J14019" i="1"/>
  <c r="J14020" i="1" s="1"/>
  <c r="L14019" i="1"/>
  <c r="M14019" i="1" s="1"/>
  <c r="B14020" i="1"/>
  <c r="H14020" i="1"/>
  <c r="I14020" i="1"/>
  <c r="K14020" i="1"/>
  <c r="J14021" i="1"/>
  <c r="J14022" i="1" s="1"/>
  <c r="L14021" i="1"/>
  <c r="M14021" i="1" s="1"/>
  <c r="B14022" i="1"/>
  <c r="H14022" i="1"/>
  <c r="I14022" i="1"/>
  <c r="K14022" i="1"/>
  <c r="J14023" i="1"/>
  <c r="J14024" i="1" s="1"/>
  <c r="L14023" i="1"/>
  <c r="M14023" i="1" s="1"/>
  <c r="B14024" i="1"/>
  <c r="H14024" i="1"/>
  <c r="I14024" i="1"/>
  <c r="K14024" i="1"/>
  <c r="J14025" i="1"/>
  <c r="J14026" i="1" s="1"/>
  <c r="L14025" i="1"/>
  <c r="M14025" i="1" s="1"/>
  <c r="B14026" i="1"/>
  <c r="H14026" i="1"/>
  <c r="I14026" i="1"/>
  <c r="K14026" i="1"/>
  <c r="J14027" i="1"/>
  <c r="J14028" i="1" s="1"/>
  <c r="L14027" i="1"/>
  <c r="M14027" i="1" s="1"/>
  <c r="B14028" i="1"/>
  <c r="H14028" i="1"/>
  <c r="I14028" i="1"/>
  <c r="K14028" i="1"/>
  <c r="J14029" i="1"/>
  <c r="J14030" i="1" s="1"/>
  <c r="L14029" i="1"/>
  <c r="M14029" i="1" s="1"/>
  <c r="B14030" i="1"/>
  <c r="H14030" i="1"/>
  <c r="I14030" i="1"/>
  <c r="K14030" i="1"/>
  <c r="J14031" i="1"/>
  <c r="J14032" i="1" s="1"/>
  <c r="L14031" i="1"/>
  <c r="M14031" i="1" s="1"/>
  <c r="B14032" i="1"/>
  <c r="H14032" i="1"/>
  <c r="I14032" i="1"/>
  <c r="K14032" i="1"/>
  <c r="J14033" i="1"/>
  <c r="J14034" i="1" s="1"/>
  <c r="L14033" i="1"/>
  <c r="M14033" i="1" s="1"/>
  <c r="B14034" i="1"/>
  <c r="H14034" i="1"/>
  <c r="I14034" i="1"/>
  <c r="K14034" i="1"/>
  <c r="J14035" i="1"/>
  <c r="J14036" i="1" s="1"/>
  <c r="L14035" i="1"/>
  <c r="M14035" i="1" s="1"/>
  <c r="B14036" i="1"/>
  <c r="H14036" i="1"/>
  <c r="I14036" i="1"/>
  <c r="K14036" i="1"/>
  <c r="J14037" i="1"/>
  <c r="J14038" i="1" s="1"/>
  <c r="L14037" i="1"/>
  <c r="M14037" i="1" s="1"/>
  <c r="B14038" i="1"/>
  <c r="H14038" i="1"/>
  <c r="I14038" i="1"/>
  <c r="K14038" i="1"/>
  <c r="J14039" i="1"/>
  <c r="J14040" i="1" s="1"/>
  <c r="L14039" i="1"/>
  <c r="M14039" i="1" s="1"/>
  <c r="B14040" i="1"/>
  <c r="H14040" i="1"/>
  <c r="I14040" i="1"/>
  <c r="K14040" i="1"/>
  <c r="J14041" i="1"/>
  <c r="J14042" i="1" s="1"/>
  <c r="L14041" i="1"/>
  <c r="M14041" i="1" s="1"/>
  <c r="B14042" i="1"/>
  <c r="H14042" i="1"/>
  <c r="I14042" i="1"/>
  <c r="K14042" i="1"/>
  <c r="J14043" i="1"/>
  <c r="J14044" i="1" s="1"/>
  <c r="L14043" i="1"/>
  <c r="M14043" i="1" s="1"/>
  <c r="B14044" i="1"/>
  <c r="H14044" i="1"/>
  <c r="I14044" i="1"/>
  <c r="K14044" i="1"/>
  <c r="J14045" i="1"/>
  <c r="J14046" i="1" s="1"/>
  <c r="L14045" i="1"/>
  <c r="M14045" i="1" s="1"/>
  <c r="B14046" i="1"/>
  <c r="H14046" i="1"/>
  <c r="I14046" i="1"/>
  <c r="K14046" i="1"/>
  <c r="J14047" i="1"/>
  <c r="J14048" i="1" s="1"/>
  <c r="L14047" i="1"/>
  <c r="M14047" i="1" s="1"/>
  <c r="B14048" i="1"/>
  <c r="H14048" i="1"/>
  <c r="I14048" i="1"/>
  <c r="K14048" i="1"/>
  <c r="J14049" i="1"/>
  <c r="J14050" i="1" s="1"/>
  <c r="L14049" i="1"/>
  <c r="M14049" i="1" s="1"/>
  <c r="B14050" i="1"/>
  <c r="H14050" i="1"/>
  <c r="I14050" i="1"/>
  <c r="K14050" i="1"/>
  <c r="J14051" i="1"/>
  <c r="J14052" i="1" s="1"/>
  <c r="L14051" i="1"/>
  <c r="M14051" i="1" s="1"/>
  <c r="B14052" i="1"/>
  <c r="H14052" i="1"/>
  <c r="I14052" i="1"/>
  <c r="K14052" i="1"/>
  <c r="J14053" i="1"/>
  <c r="J14054" i="1" s="1"/>
  <c r="L14053" i="1"/>
  <c r="M14053" i="1" s="1"/>
  <c r="B14054" i="1"/>
  <c r="H14054" i="1"/>
  <c r="I14054" i="1"/>
  <c r="K14054" i="1"/>
  <c r="J14055" i="1"/>
  <c r="J14056" i="1" s="1"/>
  <c r="L14055" i="1"/>
  <c r="M14055" i="1" s="1"/>
  <c r="B14056" i="1"/>
  <c r="H14056" i="1"/>
  <c r="I14056" i="1"/>
  <c r="K14056" i="1"/>
  <c r="J14057" i="1"/>
  <c r="J14058" i="1" s="1"/>
  <c r="L14057" i="1"/>
  <c r="M14057" i="1" s="1"/>
  <c r="B14058" i="1"/>
  <c r="H14058" i="1"/>
  <c r="I14058" i="1"/>
  <c r="K14058" i="1"/>
  <c r="J14059" i="1"/>
  <c r="J14060" i="1" s="1"/>
  <c r="L14059" i="1"/>
  <c r="M14059" i="1" s="1"/>
  <c r="B14060" i="1"/>
  <c r="H14060" i="1"/>
  <c r="I14060" i="1"/>
  <c r="K14060" i="1"/>
  <c r="J14061" i="1"/>
  <c r="J14062" i="1" s="1"/>
  <c r="L14061" i="1"/>
  <c r="M14061" i="1" s="1"/>
  <c r="B14062" i="1"/>
  <c r="H14062" i="1"/>
  <c r="I14062" i="1"/>
  <c r="K14062" i="1"/>
  <c r="J14063" i="1"/>
  <c r="J14064" i="1" s="1"/>
  <c r="L14063" i="1"/>
  <c r="M14063" i="1" s="1"/>
  <c r="B14064" i="1"/>
  <c r="H14064" i="1"/>
  <c r="I14064" i="1"/>
  <c r="K14064" i="1"/>
  <c r="J14065" i="1"/>
  <c r="J14066" i="1" s="1"/>
  <c r="L14065" i="1"/>
  <c r="M14065" i="1" s="1"/>
  <c r="B14066" i="1"/>
  <c r="H14066" i="1"/>
  <c r="I14066" i="1"/>
  <c r="K14066" i="1"/>
  <c r="J14067" i="1"/>
  <c r="J14068" i="1" s="1"/>
  <c r="L14067" i="1"/>
  <c r="M14067" i="1" s="1"/>
  <c r="B14068" i="1"/>
  <c r="H14068" i="1"/>
  <c r="I14068" i="1"/>
  <c r="K14068" i="1"/>
  <c r="J14069" i="1"/>
  <c r="J14070" i="1" s="1"/>
  <c r="L14069" i="1"/>
  <c r="M14069" i="1" s="1"/>
  <c r="B14070" i="1"/>
  <c r="H14070" i="1"/>
  <c r="I14070" i="1"/>
  <c r="K14070" i="1"/>
  <c r="J14071" i="1"/>
  <c r="J14072" i="1" s="1"/>
  <c r="L14071" i="1"/>
  <c r="M14071" i="1" s="1"/>
  <c r="B14072" i="1"/>
  <c r="H14072" i="1"/>
  <c r="I14072" i="1"/>
  <c r="K14072" i="1"/>
  <c r="J14073" i="1"/>
  <c r="J14074" i="1" s="1"/>
  <c r="L14073" i="1"/>
  <c r="M14073" i="1" s="1"/>
  <c r="B14074" i="1"/>
  <c r="H14074" i="1"/>
  <c r="I14074" i="1"/>
  <c r="K14074" i="1"/>
  <c r="J14075" i="1"/>
  <c r="J14076" i="1" s="1"/>
  <c r="L14075" i="1"/>
  <c r="M14075" i="1" s="1"/>
  <c r="B14076" i="1"/>
  <c r="H14076" i="1"/>
  <c r="I14076" i="1"/>
  <c r="K14076" i="1"/>
  <c r="J14077" i="1"/>
  <c r="J14078" i="1" s="1"/>
  <c r="L14077" i="1"/>
  <c r="M14077" i="1" s="1"/>
  <c r="B14078" i="1"/>
  <c r="H14078" i="1"/>
  <c r="I14078" i="1"/>
  <c r="K14078" i="1"/>
  <c r="J14079" i="1"/>
  <c r="J14080" i="1" s="1"/>
  <c r="L14079" i="1"/>
  <c r="M14079" i="1" s="1"/>
  <c r="B14080" i="1"/>
  <c r="H14080" i="1"/>
  <c r="I14080" i="1"/>
  <c r="K14080" i="1"/>
  <c r="J14081" i="1"/>
  <c r="J14082" i="1" s="1"/>
  <c r="L14081" i="1"/>
  <c r="M14081" i="1" s="1"/>
  <c r="B14082" i="1"/>
  <c r="H14082" i="1"/>
  <c r="I14082" i="1"/>
  <c r="K14082" i="1"/>
  <c r="J14083" i="1"/>
  <c r="J14084" i="1" s="1"/>
  <c r="L14083" i="1"/>
  <c r="M14083" i="1" s="1"/>
  <c r="B14084" i="1"/>
  <c r="H14084" i="1"/>
  <c r="I14084" i="1"/>
  <c r="K14084" i="1"/>
  <c r="J14085" i="1"/>
  <c r="J14086" i="1" s="1"/>
  <c r="L14085" i="1"/>
  <c r="M14085" i="1" s="1"/>
  <c r="B14086" i="1"/>
  <c r="H14086" i="1"/>
  <c r="I14086" i="1"/>
  <c r="K14086" i="1"/>
  <c r="J14087" i="1"/>
  <c r="J14088" i="1" s="1"/>
  <c r="L14087" i="1"/>
  <c r="M14087" i="1" s="1"/>
  <c r="B14088" i="1"/>
  <c r="H14088" i="1"/>
  <c r="I14088" i="1"/>
  <c r="K14088" i="1"/>
  <c r="J14089" i="1"/>
  <c r="J14090" i="1" s="1"/>
  <c r="L14089" i="1"/>
  <c r="M14089" i="1" s="1"/>
  <c r="B14090" i="1"/>
  <c r="H14090" i="1"/>
  <c r="I14090" i="1"/>
  <c r="K14090" i="1"/>
  <c r="J14091" i="1"/>
  <c r="J14092" i="1" s="1"/>
  <c r="L14091" i="1"/>
  <c r="M14091" i="1" s="1"/>
  <c r="B14092" i="1"/>
  <c r="H14092" i="1"/>
  <c r="I14092" i="1"/>
  <c r="K14092" i="1"/>
  <c r="J14093" i="1"/>
  <c r="J14094" i="1" s="1"/>
  <c r="L14093" i="1"/>
  <c r="M14093" i="1" s="1"/>
  <c r="B14094" i="1"/>
  <c r="H14094" i="1"/>
  <c r="I14094" i="1"/>
  <c r="K14094" i="1"/>
  <c r="J14095" i="1"/>
  <c r="J14096" i="1" s="1"/>
  <c r="L14095" i="1"/>
  <c r="M14095" i="1" s="1"/>
  <c r="B14096" i="1"/>
  <c r="H14096" i="1"/>
  <c r="I14096" i="1"/>
  <c r="K14096" i="1"/>
  <c r="J14097" i="1"/>
  <c r="J14098" i="1" s="1"/>
  <c r="L14097" i="1"/>
  <c r="M14097" i="1" s="1"/>
  <c r="B14098" i="1"/>
  <c r="H14098" i="1"/>
  <c r="I14098" i="1"/>
  <c r="K14098" i="1"/>
  <c r="J14099" i="1"/>
  <c r="J14100" i="1" s="1"/>
  <c r="L14099" i="1"/>
  <c r="M14099" i="1" s="1"/>
  <c r="B14100" i="1"/>
  <c r="H14100" i="1"/>
  <c r="I14100" i="1"/>
  <c r="K14100" i="1"/>
  <c r="J14101" i="1"/>
  <c r="J14102" i="1" s="1"/>
  <c r="L14101" i="1"/>
  <c r="M14101" i="1" s="1"/>
  <c r="B14102" i="1"/>
  <c r="H14102" i="1"/>
  <c r="I14102" i="1"/>
  <c r="K14102" i="1"/>
  <c r="J14103" i="1"/>
  <c r="J14104" i="1" s="1"/>
  <c r="L14103" i="1"/>
  <c r="M14103" i="1" s="1"/>
  <c r="B14104" i="1"/>
  <c r="H14104" i="1"/>
  <c r="I14104" i="1"/>
  <c r="K14104" i="1"/>
  <c r="J14105" i="1"/>
  <c r="J14106" i="1" s="1"/>
  <c r="L14105" i="1"/>
  <c r="M14105" i="1" s="1"/>
  <c r="B14106" i="1"/>
  <c r="H14106" i="1"/>
  <c r="I14106" i="1"/>
  <c r="K14106" i="1"/>
  <c r="J14107" i="1"/>
  <c r="J14108" i="1" s="1"/>
  <c r="L14107" i="1"/>
  <c r="M14107" i="1" s="1"/>
  <c r="B14108" i="1"/>
  <c r="H14108" i="1"/>
  <c r="I14108" i="1"/>
  <c r="K14108" i="1"/>
  <c r="J14109" i="1"/>
  <c r="J14110" i="1" s="1"/>
  <c r="L14109" i="1"/>
  <c r="M14109" i="1" s="1"/>
  <c r="B14110" i="1"/>
  <c r="H14110" i="1"/>
  <c r="I14110" i="1"/>
  <c r="K14110" i="1"/>
  <c r="J14111" i="1"/>
  <c r="J14112" i="1" s="1"/>
  <c r="L14111" i="1"/>
  <c r="M14111" i="1" s="1"/>
  <c r="B14112" i="1"/>
  <c r="H14112" i="1"/>
  <c r="I14112" i="1"/>
  <c r="K14112" i="1"/>
  <c r="J14113" i="1"/>
  <c r="J14114" i="1" s="1"/>
  <c r="L14113" i="1"/>
  <c r="M14113" i="1" s="1"/>
  <c r="B14114" i="1"/>
  <c r="H14114" i="1"/>
  <c r="I14114" i="1"/>
  <c r="K14114" i="1"/>
  <c r="J14115" i="1"/>
  <c r="J14116" i="1" s="1"/>
  <c r="L14115" i="1"/>
  <c r="M14115" i="1" s="1"/>
  <c r="B14116" i="1"/>
  <c r="H14116" i="1"/>
  <c r="I14116" i="1"/>
  <c r="K14116" i="1"/>
  <c r="J14117" i="1"/>
  <c r="J14118" i="1" s="1"/>
  <c r="L14117" i="1"/>
  <c r="M14117" i="1" s="1"/>
  <c r="B14118" i="1"/>
  <c r="H14118" i="1"/>
  <c r="I14118" i="1"/>
  <c r="K14118" i="1"/>
  <c r="J14119" i="1"/>
  <c r="J14120" i="1" s="1"/>
  <c r="L14119" i="1"/>
  <c r="M14119" i="1" s="1"/>
  <c r="B14120" i="1"/>
  <c r="H14120" i="1"/>
  <c r="I14120" i="1"/>
  <c r="K14120" i="1"/>
  <c r="J14121" i="1"/>
  <c r="J14122" i="1" s="1"/>
  <c r="L14121" i="1"/>
  <c r="M14121" i="1" s="1"/>
  <c r="B14122" i="1"/>
  <c r="H14122" i="1"/>
  <c r="I14122" i="1"/>
  <c r="K14122" i="1"/>
  <c r="J14123" i="1"/>
  <c r="J14124" i="1" s="1"/>
  <c r="L14123" i="1"/>
  <c r="M14123" i="1" s="1"/>
  <c r="B14124" i="1"/>
  <c r="H14124" i="1"/>
  <c r="I14124" i="1"/>
  <c r="K14124" i="1"/>
  <c r="J14125" i="1"/>
  <c r="J14126" i="1" s="1"/>
  <c r="L14125" i="1"/>
  <c r="M14125" i="1" s="1"/>
  <c r="B14126" i="1"/>
  <c r="H14126" i="1"/>
  <c r="I14126" i="1"/>
  <c r="K14126" i="1"/>
  <c r="J14127" i="1"/>
  <c r="J14128" i="1" s="1"/>
  <c r="L14127" i="1"/>
  <c r="M14127" i="1" s="1"/>
  <c r="B14128" i="1"/>
  <c r="H14128" i="1"/>
  <c r="I14128" i="1"/>
  <c r="K14128" i="1"/>
  <c r="J14129" i="1"/>
  <c r="J14130" i="1" s="1"/>
  <c r="L14129" i="1"/>
  <c r="M14129" i="1" s="1"/>
  <c r="B14130" i="1"/>
  <c r="H14130" i="1"/>
  <c r="I14130" i="1"/>
  <c r="K14130" i="1"/>
  <c r="J14131" i="1"/>
  <c r="J14132" i="1" s="1"/>
  <c r="L14131" i="1"/>
  <c r="M14131" i="1" s="1"/>
  <c r="B14132" i="1"/>
  <c r="H14132" i="1"/>
  <c r="I14132" i="1"/>
  <c r="K14132" i="1"/>
  <c r="J14133" i="1"/>
  <c r="J14134" i="1" s="1"/>
  <c r="L14133" i="1"/>
  <c r="M14133" i="1" s="1"/>
  <c r="B14134" i="1"/>
  <c r="H14134" i="1"/>
  <c r="I14134" i="1"/>
  <c r="K14134" i="1"/>
  <c r="J14135" i="1"/>
  <c r="J14136" i="1" s="1"/>
  <c r="L14135" i="1"/>
  <c r="M14135" i="1" s="1"/>
  <c r="B14136" i="1"/>
  <c r="H14136" i="1"/>
  <c r="I14136" i="1"/>
  <c r="K14136" i="1"/>
  <c r="J14137" i="1"/>
  <c r="J14138" i="1" s="1"/>
  <c r="L14137" i="1"/>
  <c r="M14137" i="1" s="1"/>
  <c r="B14138" i="1"/>
  <c r="H14138" i="1"/>
  <c r="I14138" i="1"/>
  <c r="K14138" i="1"/>
  <c r="J14139" i="1"/>
  <c r="J14140" i="1" s="1"/>
  <c r="L14139" i="1"/>
  <c r="M14139" i="1" s="1"/>
  <c r="B14140" i="1"/>
  <c r="H14140" i="1"/>
  <c r="I14140" i="1"/>
  <c r="K14140" i="1"/>
  <c r="J14141" i="1"/>
  <c r="J14142" i="1" s="1"/>
  <c r="L14141" i="1"/>
  <c r="M14141" i="1" s="1"/>
  <c r="B14142" i="1"/>
  <c r="H14142" i="1"/>
  <c r="I14142" i="1"/>
  <c r="K14142" i="1"/>
  <c r="J14143" i="1"/>
  <c r="J14144" i="1" s="1"/>
  <c r="L14143" i="1"/>
  <c r="M14143" i="1" s="1"/>
  <c r="B14144" i="1"/>
  <c r="H14144" i="1"/>
  <c r="I14144" i="1"/>
  <c r="K14144" i="1"/>
  <c r="J14145" i="1"/>
  <c r="J14146" i="1" s="1"/>
  <c r="L14145" i="1"/>
  <c r="M14145" i="1" s="1"/>
  <c r="B14146" i="1"/>
  <c r="H14146" i="1"/>
  <c r="I14146" i="1"/>
  <c r="K14146" i="1"/>
  <c r="J14147" i="1"/>
  <c r="J14148" i="1" s="1"/>
  <c r="L14147" i="1"/>
  <c r="M14147" i="1" s="1"/>
  <c r="B14148" i="1"/>
  <c r="H14148" i="1"/>
  <c r="I14148" i="1"/>
  <c r="K14148" i="1"/>
  <c r="J14149" i="1"/>
  <c r="J14150" i="1" s="1"/>
  <c r="L14149" i="1"/>
  <c r="M14149" i="1" s="1"/>
  <c r="B14150" i="1"/>
  <c r="H14150" i="1"/>
  <c r="I14150" i="1"/>
  <c r="K14150" i="1"/>
  <c r="J14151" i="1"/>
  <c r="J14152" i="1" s="1"/>
  <c r="L14151" i="1"/>
  <c r="M14151" i="1" s="1"/>
  <c r="B14152" i="1"/>
  <c r="H14152" i="1"/>
  <c r="I14152" i="1"/>
  <c r="K14152" i="1"/>
  <c r="J14153" i="1"/>
  <c r="J14154" i="1" s="1"/>
  <c r="L14153" i="1"/>
  <c r="M14153" i="1" s="1"/>
  <c r="B14154" i="1"/>
  <c r="H14154" i="1"/>
  <c r="I14154" i="1"/>
  <c r="K14154" i="1"/>
  <c r="J14155" i="1"/>
  <c r="J14156" i="1" s="1"/>
  <c r="L14155" i="1"/>
  <c r="M14155" i="1" s="1"/>
  <c r="B14156" i="1"/>
  <c r="H14156" i="1"/>
  <c r="I14156" i="1"/>
  <c r="K14156" i="1"/>
  <c r="J14157" i="1"/>
  <c r="J14158" i="1" s="1"/>
  <c r="L14157" i="1"/>
  <c r="M14157" i="1" s="1"/>
  <c r="B14158" i="1"/>
  <c r="H14158" i="1"/>
  <c r="I14158" i="1"/>
  <c r="K14158" i="1"/>
  <c r="J14159" i="1"/>
  <c r="J14160" i="1" s="1"/>
  <c r="L14159" i="1"/>
  <c r="M14159" i="1" s="1"/>
  <c r="B14160" i="1"/>
  <c r="H14160" i="1"/>
  <c r="I14160" i="1"/>
  <c r="K14160" i="1"/>
  <c r="J14161" i="1"/>
  <c r="J14162" i="1" s="1"/>
  <c r="L14161" i="1"/>
  <c r="M14161" i="1" s="1"/>
  <c r="B14162" i="1"/>
  <c r="H14162" i="1"/>
  <c r="I14162" i="1"/>
  <c r="K14162" i="1"/>
  <c r="J14163" i="1"/>
  <c r="J14164" i="1" s="1"/>
  <c r="L14163" i="1"/>
  <c r="M14163" i="1" s="1"/>
  <c r="B14164" i="1"/>
  <c r="H14164" i="1"/>
  <c r="I14164" i="1"/>
  <c r="K14164" i="1"/>
  <c r="J14165" i="1"/>
  <c r="J14166" i="1" s="1"/>
  <c r="L14165" i="1"/>
  <c r="M14165" i="1" s="1"/>
  <c r="B14166" i="1"/>
  <c r="H14166" i="1"/>
  <c r="I14166" i="1"/>
  <c r="K14166" i="1"/>
  <c r="J14167" i="1"/>
  <c r="J14168" i="1" s="1"/>
  <c r="L14167" i="1"/>
  <c r="M14167" i="1" s="1"/>
  <c r="B14168" i="1"/>
  <c r="H14168" i="1"/>
  <c r="I14168" i="1"/>
  <c r="K14168" i="1"/>
  <c r="J14169" i="1"/>
  <c r="J14170" i="1" s="1"/>
  <c r="L14169" i="1"/>
  <c r="M14169" i="1" s="1"/>
  <c r="B14170" i="1"/>
  <c r="H14170" i="1"/>
  <c r="I14170" i="1"/>
  <c r="K14170" i="1"/>
  <c r="J14171" i="1"/>
  <c r="J14172" i="1" s="1"/>
  <c r="L14171" i="1"/>
  <c r="M14171" i="1" s="1"/>
  <c r="B14172" i="1"/>
  <c r="H14172" i="1"/>
  <c r="I14172" i="1"/>
  <c r="K14172" i="1"/>
  <c r="J14173" i="1"/>
  <c r="J14174" i="1" s="1"/>
  <c r="L14173" i="1"/>
  <c r="M14173" i="1" s="1"/>
  <c r="B14174" i="1"/>
  <c r="H14174" i="1"/>
  <c r="I14174" i="1"/>
  <c r="K14174" i="1"/>
  <c r="J14175" i="1"/>
  <c r="J14176" i="1" s="1"/>
  <c r="L14175" i="1"/>
  <c r="M14175" i="1" s="1"/>
  <c r="B14176" i="1"/>
  <c r="H14176" i="1"/>
  <c r="I14176" i="1"/>
  <c r="K14176" i="1"/>
  <c r="J14177" i="1"/>
  <c r="J14178" i="1" s="1"/>
  <c r="L14177" i="1"/>
  <c r="M14177" i="1" s="1"/>
  <c r="B14178" i="1"/>
  <c r="H14178" i="1"/>
  <c r="I14178" i="1"/>
  <c r="K14178" i="1"/>
  <c r="J14179" i="1"/>
  <c r="J14180" i="1" s="1"/>
  <c r="L14179" i="1"/>
  <c r="M14179" i="1" s="1"/>
  <c r="B14180" i="1"/>
  <c r="H14180" i="1"/>
  <c r="I14180" i="1"/>
  <c r="K14180" i="1"/>
  <c r="J14181" i="1"/>
  <c r="J14182" i="1" s="1"/>
  <c r="L14181" i="1"/>
  <c r="M14181" i="1" s="1"/>
  <c r="B14182" i="1"/>
  <c r="H14182" i="1"/>
  <c r="I14182" i="1"/>
  <c r="K14182" i="1"/>
  <c r="J14183" i="1"/>
  <c r="J14184" i="1" s="1"/>
  <c r="L14183" i="1"/>
  <c r="M14183" i="1" s="1"/>
  <c r="B14184" i="1"/>
  <c r="H14184" i="1"/>
  <c r="I14184" i="1"/>
  <c r="K14184" i="1"/>
  <c r="J14185" i="1"/>
  <c r="J14186" i="1" s="1"/>
  <c r="L14185" i="1"/>
  <c r="M14185" i="1" s="1"/>
  <c r="B14186" i="1"/>
  <c r="H14186" i="1"/>
  <c r="I14186" i="1"/>
  <c r="K14186" i="1"/>
  <c r="J14187" i="1"/>
  <c r="J14188" i="1" s="1"/>
  <c r="L14187" i="1"/>
  <c r="M14187" i="1" s="1"/>
  <c r="B14188" i="1"/>
  <c r="H14188" i="1"/>
  <c r="I14188" i="1"/>
  <c r="K14188" i="1"/>
  <c r="J14189" i="1"/>
  <c r="J14190" i="1" s="1"/>
  <c r="L14189" i="1"/>
  <c r="M14189" i="1" s="1"/>
  <c r="B14190" i="1"/>
  <c r="H14190" i="1"/>
  <c r="I14190" i="1"/>
  <c r="K14190" i="1"/>
  <c r="J14191" i="1"/>
  <c r="J14192" i="1" s="1"/>
  <c r="L14191" i="1"/>
  <c r="M14191" i="1" s="1"/>
  <c r="B14192" i="1"/>
  <c r="H14192" i="1"/>
  <c r="I14192" i="1"/>
  <c r="K14192" i="1"/>
  <c r="J14193" i="1"/>
  <c r="J14194" i="1" s="1"/>
  <c r="L14193" i="1"/>
  <c r="M14193" i="1" s="1"/>
  <c r="B14194" i="1"/>
  <c r="H14194" i="1"/>
  <c r="I14194" i="1"/>
  <c r="K14194" i="1"/>
  <c r="J14195" i="1"/>
  <c r="J14196" i="1" s="1"/>
  <c r="L14195" i="1"/>
  <c r="M14195" i="1" s="1"/>
  <c r="B14196" i="1"/>
  <c r="H14196" i="1"/>
  <c r="I14196" i="1"/>
  <c r="K14196" i="1"/>
  <c r="J14197" i="1"/>
  <c r="J14198" i="1" s="1"/>
  <c r="L14197" i="1"/>
  <c r="M14197" i="1" s="1"/>
  <c r="B14198" i="1"/>
  <c r="H14198" i="1"/>
  <c r="I14198" i="1"/>
  <c r="K14198" i="1"/>
  <c r="J14199" i="1"/>
  <c r="J14200" i="1" s="1"/>
  <c r="L14199" i="1"/>
  <c r="M14199" i="1" s="1"/>
  <c r="B14200" i="1"/>
  <c r="H14200" i="1"/>
  <c r="I14200" i="1"/>
  <c r="K14200" i="1"/>
  <c r="J14201" i="1"/>
  <c r="J14202" i="1" s="1"/>
  <c r="L14201" i="1"/>
  <c r="M14201" i="1" s="1"/>
  <c r="B14202" i="1"/>
  <c r="H14202" i="1"/>
  <c r="I14202" i="1"/>
  <c r="K14202" i="1"/>
  <c r="J14203" i="1"/>
  <c r="J14204" i="1" s="1"/>
  <c r="L14203" i="1"/>
  <c r="M14203" i="1" s="1"/>
  <c r="B14204" i="1"/>
  <c r="H14204" i="1"/>
  <c r="I14204" i="1"/>
  <c r="K14204" i="1"/>
  <c r="J14205" i="1"/>
  <c r="J14206" i="1" s="1"/>
  <c r="L14205" i="1"/>
  <c r="M14205" i="1" s="1"/>
  <c r="B14206" i="1"/>
  <c r="H14206" i="1"/>
  <c r="I14206" i="1"/>
  <c r="K14206" i="1"/>
  <c r="J14207" i="1"/>
  <c r="J14208" i="1" s="1"/>
  <c r="L14207" i="1"/>
  <c r="M14207" i="1" s="1"/>
  <c r="B14208" i="1"/>
  <c r="H14208" i="1"/>
  <c r="I14208" i="1"/>
  <c r="K14208" i="1"/>
  <c r="J14209" i="1"/>
  <c r="J14210" i="1" s="1"/>
  <c r="L14209" i="1"/>
  <c r="M14209" i="1" s="1"/>
  <c r="B14210" i="1"/>
  <c r="H14210" i="1"/>
  <c r="I14210" i="1"/>
  <c r="K14210" i="1"/>
  <c r="J14211" i="1"/>
  <c r="J14212" i="1" s="1"/>
  <c r="L14211" i="1"/>
  <c r="M14211" i="1" s="1"/>
  <c r="B14212" i="1"/>
  <c r="H14212" i="1"/>
  <c r="I14212" i="1"/>
  <c r="K14212" i="1"/>
  <c r="J14213" i="1"/>
  <c r="J14214" i="1" s="1"/>
  <c r="L14213" i="1"/>
  <c r="M14213" i="1" s="1"/>
  <c r="B14214" i="1"/>
  <c r="H14214" i="1"/>
  <c r="I14214" i="1"/>
  <c r="K14214" i="1"/>
  <c r="J14215" i="1"/>
  <c r="J14216" i="1" s="1"/>
  <c r="L14215" i="1"/>
  <c r="M14215" i="1" s="1"/>
  <c r="B14216" i="1"/>
  <c r="H14216" i="1"/>
  <c r="I14216" i="1"/>
  <c r="K14216" i="1"/>
  <c r="J14217" i="1"/>
  <c r="J14218" i="1" s="1"/>
  <c r="L14217" i="1"/>
  <c r="M14217" i="1" s="1"/>
  <c r="B14218" i="1"/>
  <c r="H14218" i="1"/>
  <c r="I14218" i="1"/>
  <c r="K14218" i="1"/>
  <c r="J14219" i="1"/>
  <c r="L14219" i="1"/>
  <c r="M14219" i="1" s="1"/>
  <c r="B14220" i="1"/>
  <c r="H14220" i="1"/>
  <c r="I14220" i="1"/>
  <c r="J14220" i="1"/>
  <c r="K14220" i="1"/>
  <c r="J14221" i="1"/>
  <c r="J14222" i="1" s="1"/>
  <c r="L14221" i="1"/>
  <c r="M14221" i="1" s="1"/>
  <c r="B14222" i="1"/>
  <c r="H14222" i="1"/>
  <c r="I14222" i="1"/>
  <c r="K14222" i="1"/>
  <c r="J14223" i="1"/>
  <c r="J14224" i="1" s="1"/>
  <c r="L14223" i="1"/>
  <c r="M14223" i="1" s="1"/>
  <c r="B14224" i="1"/>
  <c r="H14224" i="1"/>
  <c r="I14224" i="1"/>
  <c r="K14224" i="1"/>
  <c r="J14225" i="1"/>
  <c r="J14226" i="1" s="1"/>
  <c r="L14225" i="1"/>
  <c r="M14225" i="1" s="1"/>
  <c r="B14226" i="1"/>
  <c r="H14226" i="1"/>
  <c r="I14226" i="1"/>
  <c r="K14226" i="1"/>
  <c r="J14227" i="1"/>
  <c r="J14228" i="1" s="1"/>
  <c r="L14227" i="1"/>
  <c r="M14227" i="1" s="1"/>
  <c r="B14228" i="1"/>
  <c r="H14228" i="1"/>
  <c r="I14228" i="1"/>
  <c r="K14228" i="1"/>
  <c r="J14229" i="1"/>
  <c r="J14230" i="1" s="1"/>
  <c r="L14229" i="1"/>
  <c r="M14229" i="1" s="1"/>
  <c r="B14230" i="1"/>
  <c r="H14230" i="1"/>
  <c r="I14230" i="1"/>
  <c r="K14230" i="1"/>
  <c r="J14231" i="1"/>
  <c r="J14232" i="1" s="1"/>
  <c r="L14231" i="1"/>
  <c r="M14231" i="1" s="1"/>
  <c r="B14232" i="1"/>
  <c r="H14232" i="1"/>
  <c r="I14232" i="1"/>
  <c r="K14232" i="1"/>
  <c r="J14233" i="1"/>
  <c r="J14234" i="1" s="1"/>
  <c r="L14233" i="1"/>
  <c r="M14233" i="1" s="1"/>
  <c r="B14234" i="1"/>
  <c r="H14234" i="1"/>
  <c r="I14234" i="1"/>
  <c r="K14234" i="1"/>
  <c r="J14235" i="1"/>
  <c r="J14236" i="1" s="1"/>
  <c r="L14235" i="1"/>
  <c r="M14235" i="1" s="1"/>
  <c r="B14236" i="1"/>
  <c r="H14236" i="1"/>
  <c r="I14236" i="1"/>
  <c r="K14236" i="1"/>
  <c r="J14237" i="1"/>
  <c r="J14238" i="1" s="1"/>
  <c r="L14237" i="1"/>
  <c r="M14237" i="1" s="1"/>
  <c r="B14238" i="1"/>
  <c r="H14238" i="1"/>
  <c r="I14238" i="1"/>
  <c r="K14238" i="1"/>
  <c r="J14239" i="1"/>
  <c r="J14240" i="1" s="1"/>
  <c r="L14239" i="1"/>
  <c r="M14239" i="1" s="1"/>
  <c r="B14240" i="1"/>
  <c r="H14240" i="1"/>
  <c r="I14240" i="1"/>
  <c r="K14240" i="1"/>
  <c r="J14241" i="1"/>
  <c r="J14242" i="1" s="1"/>
  <c r="L14241" i="1"/>
  <c r="M14241" i="1" s="1"/>
  <c r="B14242" i="1"/>
  <c r="H14242" i="1"/>
  <c r="I14242" i="1"/>
  <c r="K14242" i="1"/>
  <c r="J14243" i="1"/>
  <c r="J14244" i="1" s="1"/>
  <c r="L14243" i="1"/>
  <c r="M14243" i="1" s="1"/>
  <c r="B14244" i="1"/>
  <c r="H14244" i="1"/>
  <c r="I14244" i="1"/>
  <c r="K14244" i="1"/>
  <c r="J14245" i="1"/>
  <c r="J14246" i="1" s="1"/>
  <c r="L14245" i="1"/>
  <c r="M14245" i="1" s="1"/>
  <c r="B14246" i="1"/>
  <c r="H14246" i="1"/>
  <c r="I14246" i="1"/>
  <c r="K14246" i="1"/>
  <c r="J14247" i="1"/>
  <c r="J14248" i="1" s="1"/>
  <c r="L14247" i="1"/>
  <c r="M14247" i="1" s="1"/>
  <c r="B14248" i="1"/>
  <c r="H14248" i="1"/>
  <c r="I14248" i="1"/>
  <c r="K14248" i="1"/>
  <c r="J14249" i="1"/>
  <c r="J14250" i="1" s="1"/>
  <c r="L14249" i="1"/>
  <c r="M14249" i="1" s="1"/>
  <c r="B14250" i="1"/>
  <c r="H14250" i="1"/>
  <c r="I14250" i="1"/>
  <c r="K14250" i="1"/>
  <c r="J14251" i="1"/>
  <c r="J14252" i="1" s="1"/>
  <c r="L14251" i="1"/>
  <c r="M14251" i="1" s="1"/>
  <c r="B14252" i="1"/>
  <c r="H14252" i="1"/>
  <c r="I14252" i="1"/>
  <c r="K14252" i="1"/>
  <c r="J14253" i="1"/>
  <c r="J14254" i="1" s="1"/>
  <c r="L14253" i="1"/>
  <c r="M14253" i="1" s="1"/>
  <c r="B14254" i="1"/>
  <c r="H14254" i="1"/>
  <c r="I14254" i="1"/>
  <c r="K14254" i="1"/>
  <c r="J14255" i="1"/>
  <c r="J14256" i="1" s="1"/>
  <c r="L14255" i="1"/>
  <c r="M14255" i="1" s="1"/>
  <c r="B14256" i="1"/>
  <c r="H14256" i="1"/>
  <c r="I14256" i="1"/>
  <c r="K14256" i="1"/>
  <c r="J14257" i="1"/>
  <c r="J14258" i="1" s="1"/>
  <c r="L14257" i="1"/>
  <c r="M14257" i="1" s="1"/>
  <c r="B14258" i="1"/>
  <c r="H14258" i="1"/>
  <c r="I14258" i="1"/>
  <c r="K14258" i="1"/>
  <c r="J14259" i="1"/>
  <c r="J14260" i="1" s="1"/>
  <c r="L14259" i="1"/>
  <c r="M14259" i="1" s="1"/>
  <c r="B14260" i="1"/>
  <c r="H14260" i="1"/>
  <c r="I14260" i="1"/>
  <c r="K14260" i="1"/>
  <c r="J14261" i="1"/>
  <c r="J14262" i="1" s="1"/>
  <c r="L14261" i="1"/>
  <c r="M14261" i="1" s="1"/>
  <c r="B14262" i="1"/>
  <c r="H14262" i="1"/>
  <c r="I14262" i="1"/>
  <c r="K14262" i="1"/>
  <c r="J14263" i="1"/>
  <c r="J14264" i="1" s="1"/>
  <c r="L14263" i="1"/>
  <c r="M14263" i="1" s="1"/>
  <c r="B14264" i="1"/>
  <c r="H14264" i="1"/>
  <c r="I14264" i="1"/>
  <c r="K14264" i="1"/>
  <c r="J14265" i="1"/>
  <c r="J14266" i="1" s="1"/>
  <c r="L14265" i="1"/>
  <c r="M14265" i="1" s="1"/>
  <c r="B14266" i="1"/>
  <c r="H14266" i="1"/>
  <c r="I14266" i="1"/>
  <c r="K14266" i="1"/>
  <c r="J14267" i="1"/>
  <c r="J14268" i="1" s="1"/>
  <c r="L14267" i="1"/>
  <c r="M14267" i="1" s="1"/>
  <c r="B14268" i="1"/>
  <c r="H14268" i="1"/>
  <c r="I14268" i="1"/>
  <c r="K14268" i="1"/>
  <c r="J14269" i="1"/>
  <c r="J14270" i="1" s="1"/>
  <c r="L14269" i="1"/>
  <c r="M14269" i="1" s="1"/>
  <c r="B14270" i="1"/>
  <c r="H14270" i="1"/>
  <c r="I14270" i="1"/>
  <c r="K14270" i="1"/>
  <c r="J14271" i="1"/>
  <c r="J14272" i="1" s="1"/>
  <c r="L14271" i="1"/>
  <c r="M14271" i="1" s="1"/>
  <c r="B14272" i="1"/>
  <c r="H14272" i="1"/>
  <c r="I14272" i="1"/>
  <c r="K14272" i="1"/>
  <c r="J14273" i="1"/>
  <c r="J14274" i="1" s="1"/>
  <c r="L14273" i="1"/>
  <c r="M14273" i="1" s="1"/>
  <c r="B14274" i="1"/>
  <c r="H14274" i="1"/>
  <c r="I14274" i="1"/>
  <c r="K14274" i="1"/>
  <c r="J14275" i="1"/>
  <c r="J14276" i="1" s="1"/>
  <c r="L14275" i="1"/>
  <c r="M14275" i="1" s="1"/>
  <c r="B14276" i="1"/>
  <c r="H14276" i="1"/>
  <c r="I14276" i="1"/>
  <c r="K14276" i="1"/>
  <c r="J14277" i="1"/>
  <c r="J14278" i="1" s="1"/>
  <c r="L14277" i="1"/>
  <c r="M14277" i="1" s="1"/>
  <c r="B14278" i="1"/>
  <c r="H14278" i="1"/>
  <c r="I14278" i="1"/>
  <c r="K14278" i="1"/>
  <c r="J14279" i="1"/>
  <c r="J14280" i="1" s="1"/>
  <c r="L14279" i="1"/>
  <c r="M14279" i="1" s="1"/>
  <c r="B14280" i="1"/>
  <c r="H14280" i="1"/>
  <c r="I14280" i="1"/>
  <c r="K14280" i="1"/>
  <c r="J14281" i="1"/>
  <c r="J14282" i="1" s="1"/>
  <c r="L14281" i="1"/>
  <c r="M14281" i="1" s="1"/>
  <c r="B14282" i="1"/>
  <c r="H14282" i="1"/>
  <c r="I14282" i="1"/>
  <c r="K14282" i="1"/>
  <c r="J14283" i="1"/>
  <c r="J14284" i="1" s="1"/>
  <c r="L14283" i="1"/>
  <c r="M14283" i="1" s="1"/>
  <c r="B14284" i="1"/>
  <c r="H14284" i="1"/>
  <c r="I14284" i="1"/>
  <c r="K14284" i="1"/>
  <c r="J14285" i="1"/>
  <c r="J14286" i="1" s="1"/>
  <c r="L14285" i="1"/>
  <c r="M14285" i="1" s="1"/>
  <c r="B14286" i="1"/>
  <c r="H14286" i="1"/>
  <c r="I14286" i="1"/>
  <c r="K14286" i="1"/>
  <c r="J14287" i="1"/>
  <c r="J14288" i="1" s="1"/>
  <c r="L14287" i="1"/>
  <c r="M14287" i="1" s="1"/>
  <c r="B14288" i="1"/>
  <c r="H14288" i="1"/>
  <c r="I14288" i="1"/>
  <c r="K14288" i="1"/>
  <c r="J14289" i="1"/>
  <c r="J14290" i="1" s="1"/>
  <c r="L14289" i="1"/>
  <c r="M14289" i="1" s="1"/>
  <c r="B14290" i="1"/>
  <c r="H14290" i="1"/>
  <c r="I14290" i="1"/>
  <c r="K14290" i="1"/>
  <c r="J14291" i="1"/>
  <c r="J14292" i="1" s="1"/>
  <c r="L14291" i="1"/>
  <c r="M14291" i="1" s="1"/>
  <c r="B14292" i="1"/>
  <c r="H14292" i="1"/>
  <c r="I14292" i="1"/>
  <c r="K14292" i="1"/>
  <c r="J14293" i="1"/>
  <c r="J14294" i="1" s="1"/>
  <c r="L14293" i="1"/>
  <c r="M14293" i="1" s="1"/>
  <c r="B14294" i="1"/>
  <c r="H14294" i="1"/>
  <c r="I14294" i="1"/>
  <c r="K14294" i="1"/>
  <c r="J14295" i="1"/>
  <c r="J14296" i="1" s="1"/>
  <c r="L14295" i="1"/>
  <c r="M14295" i="1" s="1"/>
  <c r="B14296" i="1"/>
  <c r="H14296" i="1"/>
  <c r="I14296" i="1"/>
  <c r="K14296" i="1"/>
  <c r="J14297" i="1"/>
  <c r="J14298" i="1" s="1"/>
  <c r="L14297" i="1"/>
  <c r="M14297" i="1" s="1"/>
  <c r="B14298" i="1"/>
  <c r="H14298" i="1"/>
  <c r="I14298" i="1"/>
  <c r="K14298" i="1"/>
  <c r="J14299" i="1"/>
  <c r="J14300" i="1" s="1"/>
  <c r="L14299" i="1"/>
  <c r="M14299" i="1" s="1"/>
  <c r="B14300" i="1"/>
  <c r="H14300" i="1"/>
  <c r="I14300" i="1"/>
  <c r="K14300" i="1"/>
  <c r="J14301" i="1"/>
  <c r="J14302" i="1" s="1"/>
  <c r="L14301" i="1"/>
  <c r="M14301" i="1" s="1"/>
  <c r="B14302" i="1"/>
  <c r="H14302" i="1"/>
  <c r="I14302" i="1"/>
  <c r="K14302" i="1"/>
  <c r="J14303" i="1"/>
  <c r="J14304" i="1" s="1"/>
  <c r="L14303" i="1"/>
  <c r="M14303" i="1" s="1"/>
  <c r="B14304" i="1"/>
  <c r="H14304" i="1"/>
  <c r="I14304" i="1"/>
  <c r="K14304" i="1"/>
  <c r="J14305" i="1"/>
  <c r="J14306" i="1" s="1"/>
  <c r="L14305" i="1"/>
  <c r="M14305" i="1" s="1"/>
  <c r="B14306" i="1"/>
  <c r="H14306" i="1"/>
  <c r="I14306" i="1"/>
  <c r="K14306" i="1"/>
  <c r="J14307" i="1"/>
  <c r="J14308" i="1" s="1"/>
  <c r="L14307" i="1"/>
  <c r="M14307" i="1" s="1"/>
  <c r="B14308" i="1"/>
  <c r="H14308" i="1"/>
  <c r="I14308" i="1"/>
  <c r="K14308" i="1"/>
  <c r="J14309" i="1"/>
  <c r="J14310" i="1" s="1"/>
  <c r="L14309" i="1"/>
  <c r="M14309" i="1" s="1"/>
  <c r="B14310" i="1"/>
  <c r="H14310" i="1"/>
  <c r="I14310" i="1"/>
  <c r="K14310" i="1"/>
  <c r="J14311" i="1"/>
  <c r="J14312" i="1" s="1"/>
  <c r="L14311" i="1"/>
  <c r="M14311" i="1" s="1"/>
  <c r="B14312" i="1"/>
  <c r="H14312" i="1"/>
  <c r="I14312" i="1"/>
  <c r="K14312" i="1"/>
  <c r="J14313" i="1"/>
  <c r="J14314" i="1" s="1"/>
  <c r="L14313" i="1"/>
  <c r="M14313" i="1" s="1"/>
  <c r="B14314" i="1"/>
  <c r="H14314" i="1"/>
  <c r="I14314" i="1"/>
  <c r="K14314" i="1"/>
  <c r="J14315" i="1"/>
  <c r="J14316" i="1" s="1"/>
  <c r="L14315" i="1"/>
  <c r="M14315" i="1" s="1"/>
  <c r="B14316" i="1"/>
  <c r="H14316" i="1"/>
  <c r="I14316" i="1"/>
  <c r="K14316" i="1"/>
  <c r="J14317" i="1"/>
  <c r="J14318" i="1" s="1"/>
  <c r="L14317" i="1"/>
  <c r="M14317" i="1" s="1"/>
  <c r="B14318" i="1"/>
  <c r="H14318" i="1"/>
  <c r="I14318" i="1"/>
  <c r="K14318" i="1"/>
  <c r="J14319" i="1"/>
  <c r="J14320" i="1" s="1"/>
  <c r="L14319" i="1"/>
  <c r="M14319" i="1" s="1"/>
  <c r="B14320" i="1"/>
  <c r="H14320" i="1"/>
  <c r="I14320" i="1"/>
  <c r="K14320" i="1"/>
  <c r="J14321" i="1"/>
  <c r="J14322" i="1" s="1"/>
  <c r="L14321" i="1"/>
  <c r="M14321" i="1" s="1"/>
  <c r="B14322" i="1"/>
  <c r="H14322" i="1"/>
  <c r="I14322" i="1"/>
  <c r="K14322" i="1"/>
  <c r="J14323" i="1"/>
  <c r="J14324" i="1" s="1"/>
  <c r="L14323" i="1"/>
  <c r="M14323" i="1" s="1"/>
  <c r="B14324" i="1"/>
  <c r="H14324" i="1"/>
  <c r="I14324" i="1"/>
  <c r="K14324" i="1"/>
  <c r="J14325" i="1"/>
  <c r="J14326" i="1" s="1"/>
  <c r="L14325" i="1"/>
  <c r="M14325" i="1" s="1"/>
  <c r="B14326" i="1"/>
  <c r="H14326" i="1"/>
  <c r="I14326" i="1"/>
  <c r="K14326" i="1"/>
  <c r="J14327" i="1"/>
  <c r="J14328" i="1" s="1"/>
  <c r="L14327" i="1"/>
  <c r="M14327" i="1" s="1"/>
  <c r="B14328" i="1"/>
  <c r="H14328" i="1"/>
  <c r="I14328" i="1"/>
  <c r="K14328" i="1"/>
  <c r="J14329" i="1"/>
  <c r="J14330" i="1" s="1"/>
  <c r="L14329" i="1"/>
  <c r="M14329" i="1" s="1"/>
  <c r="B14330" i="1"/>
  <c r="H14330" i="1"/>
  <c r="I14330" i="1"/>
  <c r="K14330" i="1"/>
  <c r="J14331" i="1"/>
  <c r="J14332" i="1" s="1"/>
  <c r="L14331" i="1"/>
  <c r="M14331" i="1" s="1"/>
  <c r="B14332" i="1"/>
  <c r="H14332" i="1"/>
  <c r="I14332" i="1"/>
  <c r="K14332" i="1"/>
  <c r="J14333" i="1"/>
  <c r="J14334" i="1" s="1"/>
  <c r="L14333" i="1"/>
  <c r="M14333" i="1" s="1"/>
  <c r="B14334" i="1"/>
  <c r="H14334" i="1"/>
  <c r="I14334" i="1"/>
  <c r="K14334" i="1"/>
  <c r="J14335" i="1"/>
  <c r="J14336" i="1" s="1"/>
  <c r="L14335" i="1"/>
  <c r="M14335" i="1" s="1"/>
  <c r="B14336" i="1"/>
  <c r="H14336" i="1"/>
  <c r="I14336" i="1"/>
  <c r="K14336" i="1"/>
  <c r="J14337" i="1"/>
  <c r="J14338" i="1" s="1"/>
  <c r="L14337" i="1"/>
  <c r="M14337" i="1" s="1"/>
  <c r="B14338" i="1"/>
  <c r="H14338" i="1"/>
  <c r="I14338" i="1"/>
  <c r="K14338" i="1"/>
  <c r="J14339" i="1"/>
  <c r="J14340" i="1" s="1"/>
  <c r="L14339" i="1"/>
  <c r="M14339" i="1" s="1"/>
  <c r="B14340" i="1"/>
  <c r="H14340" i="1"/>
  <c r="I14340" i="1"/>
  <c r="K14340" i="1"/>
  <c r="J14341" i="1"/>
  <c r="J14342" i="1" s="1"/>
  <c r="L14341" i="1"/>
  <c r="M14341" i="1" s="1"/>
  <c r="B14342" i="1"/>
  <c r="H14342" i="1"/>
  <c r="I14342" i="1"/>
  <c r="K14342" i="1"/>
  <c r="J14343" i="1"/>
  <c r="J14344" i="1" s="1"/>
  <c r="L14343" i="1"/>
  <c r="M14343" i="1" s="1"/>
  <c r="B14344" i="1"/>
  <c r="H14344" i="1"/>
  <c r="I14344" i="1"/>
  <c r="K14344" i="1"/>
  <c r="J14345" i="1"/>
  <c r="J14346" i="1" s="1"/>
  <c r="L14345" i="1"/>
  <c r="M14345" i="1" s="1"/>
  <c r="B14346" i="1"/>
  <c r="H14346" i="1"/>
  <c r="I14346" i="1"/>
  <c r="K14346" i="1"/>
  <c r="J14347" i="1"/>
  <c r="J14348" i="1" s="1"/>
  <c r="L14347" i="1"/>
  <c r="M14347" i="1" s="1"/>
  <c r="B14348" i="1"/>
  <c r="H14348" i="1"/>
  <c r="I14348" i="1"/>
  <c r="K14348" i="1"/>
  <c r="J14349" i="1"/>
  <c r="J14350" i="1" s="1"/>
  <c r="L14349" i="1"/>
  <c r="M14349" i="1" s="1"/>
  <c r="B14350" i="1"/>
  <c r="H14350" i="1"/>
  <c r="I14350" i="1"/>
  <c r="K14350" i="1"/>
  <c r="J14351" i="1"/>
  <c r="J14352" i="1" s="1"/>
  <c r="L14351" i="1"/>
  <c r="M14351" i="1" s="1"/>
  <c r="B14352" i="1"/>
  <c r="H14352" i="1"/>
  <c r="I14352" i="1"/>
  <c r="K14352" i="1"/>
  <c r="J14353" i="1"/>
  <c r="J14354" i="1" s="1"/>
  <c r="L14353" i="1"/>
  <c r="M14353" i="1" s="1"/>
  <c r="B14354" i="1"/>
  <c r="H14354" i="1"/>
  <c r="I14354" i="1"/>
  <c r="K14354" i="1"/>
  <c r="J14355" i="1"/>
  <c r="J14356" i="1" s="1"/>
  <c r="L14355" i="1"/>
  <c r="M14355" i="1" s="1"/>
  <c r="B14356" i="1"/>
  <c r="H14356" i="1"/>
  <c r="I14356" i="1"/>
  <c r="K14356" i="1"/>
  <c r="J14357" i="1"/>
  <c r="J14358" i="1" s="1"/>
  <c r="L14357" i="1"/>
  <c r="M14357" i="1" s="1"/>
  <c r="B14358" i="1"/>
  <c r="H14358" i="1"/>
  <c r="I14358" i="1"/>
  <c r="K14358" i="1"/>
  <c r="J14359" i="1"/>
  <c r="J14360" i="1" s="1"/>
  <c r="L14359" i="1"/>
  <c r="M14359" i="1" s="1"/>
  <c r="B14360" i="1"/>
  <c r="H14360" i="1"/>
  <c r="I14360" i="1"/>
  <c r="K14360" i="1"/>
  <c r="J14361" i="1"/>
  <c r="J14362" i="1" s="1"/>
  <c r="L14361" i="1"/>
  <c r="M14361" i="1" s="1"/>
  <c r="B14362" i="1"/>
  <c r="H14362" i="1"/>
  <c r="I14362" i="1"/>
  <c r="K14362" i="1"/>
  <c r="J14363" i="1"/>
  <c r="J14364" i="1" s="1"/>
  <c r="L14363" i="1"/>
  <c r="M14363" i="1" s="1"/>
  <c r="B14364" i="1"/>
  <c r="H14364" i="1"/>
  <c r="I14364" i="1"/>
  <c r="K14364" i="1"/>
  <c r="J14365" i="1"/>
  <c r="J14366" i="1" s="1"/>
  <c r="L14365" i="1"/>
  <c r="M14365" i="1" s="1"/>
  <c r="B14366" i="1"/>
  <c r="H14366" i="1"/>
  <c r="I14366" i="1"/>
  <c r="K14366" i="1"/>
  <c r="J14367" i="1"/>
  <c r="J14368" i="1" s="1"/>
  <c r="L14367" i="1"/>
  <c r="M14367" i="1" s="1"/>
  <c r="B14368" i="1"/>
  <c r="H14368" i="1"/>
  <c r="I14368" i="1"/>
  <c r="K14368" i="1"/>
  <c r="J14369" i="1"/>
  <c r="J14370" i="1" s="1"/>
  <c r="L14369" i="1"/>
  <c r="M14369" i="1" s="1"/>
  <c r="B14370" i="1"/>
  <c r="H14370" i="1"/>
  <c r="I14370" i="1"/>
  <c r="K14370" i="1"/>
  <c r="J14371" i="1"/>
  <c r="J14372" i="1" s="1"/>
  <c r="L14371" i="1"/>
  <c r="M14371" i="1" s="1"/>
  <c r="B14372" i="1"/>
  <c r="H14372" i="1"/>
  <c r="I14372" i="1"/>
  <c r="K14372" i="1"/>
  <c r="J14373" i="1"/>
  <c r="J14374" i="1" s="1"/>
  <c r="L14373" i="1"/>
  <c r="M14373" i="1" s="1"/>
  <c r="B14374" i="1"/>
  <c r="H14374" i="1"/>
  <c r="I14374" i="1"/>
  <c r="K14374" i="1"/>
  <c r="J14375" i="1"/>
  <c r="J14376" i="1" s="1"/>
  <c r="L14375" i="1"/>
  <c r="M14375" i="1" s="1"/>
  <c r="B14376" i="1"/>
  <c r="H14376" i="1"/>
  <c r="I14376" i="1"/>
  <c r="K14376" i="1"/>
  <c r="J14377" i="1"/>
  <c r="J14378" i="1" s="1"/>
  <c r="L14377" i="1"/>
  <c r="M14377" i="1" s="1"/>
  <c r="B14378" i="1"/>
  <c r="H14378" i="1"/>
  <c r="I14378" i="1"/>
  <c r="K14378" i="1"/>
  <c r="J14379" i="1"/>
  <c r="J14380" i="1" s="1"/>
  <c r="L14379" i="1"/>
  <c r="M14379" i="1" s="1"/>
  <c r="B14380" i="1"/>
  <c r="H14380" i="1"/>
  <c r="I14380" i="1"/>
  <c r="K14380" i="1"/>
  <c r="J14381" i="1"/>
  <c r="J14382" i="1" s="1"/>
  <c r="L14381" i="1"/>
  <c r="M14381" i="1" s="1"/>
  <c r="B14382" i="1"/>
  <c r="H14382" i="1"/>
  <c r="I14382" i="1"/>
  <c r="K14382" i="1"/>
  <c r="J14383" i="1"/>
  <c r="J14384" i="1" s="1"/>
  <c r="L14383" i="1"/>
  <c r="M14383" i="1" s="1"/>
  <c r="B14384" i="1"/>
  <c r="H14384" i="1"/>
  <c r="I14384" i="1"/>
  <c r="K14384" i="1"/>
  <c r="J14385" i="1"/>
  <c r="J14386" i="1" s="1"/>
  <c r="L14385" i="1"/>
  <c r="M14385" i="1" s="1"/>
  <c r="B14386" i="1"/>
  <c r="H14386" i="1"/>
  <c r="I14386" i="1"/>
  <c r="K14386" i="1"/>
  <c r="J14387" i="1"/>
  <c r="J14388" i="1" s="1"/>
  <c r="L14387" i="1"/>
  <c r="M14387" i="1" s="1"/>
  <c r="B14388" i="1"/>
  <c r="H14388" i="1"/>
  <c r="I14388" i="1"/>
  <c r="K14388" i="1"/>
  <c r="J14389" i="1"/>
  <c r="J14390" i="1" s="1"/>
  <c r="L14389" i="1"/>
  <c r="M14389" i="1" s="1"/>
  <c r="B14390" i="1"/>
  <c r="H14390" i="1"/>
  <c r="I14390" i="1"/>
  <c r="K14390" i="1"/>
  <c r="J14391" i="1"/>
  <c r="J14392" i="1" s="1"/>
  <c r="L14391" i="1"/>
  <c r="M14391" i="1" s="1"/>
  <c r="B14392" i="1"/>
  <c r="H14392" i="1"/>
  <c r="I14392" i="1"/>
  <c r="K14392" i="1"/>
  <c r="J14393" i="1"/>
  <c r="J14394" i="1" s="1"/>
  <c r="L14393" i="1"/>
  <c r="M14393" i="1" s="1"/>
  <c r="B14394" i="1"/>
  <c r="H14394" i="1"/>
  <c r="I14394" i="1"/>
  <c r="K14394" i="1"/>
  <c r="J14395" i="1"/>
  <c r="J14396" i="1" s="1"/>
  <c r="L14395" i="1"/>
  <c r="M14395" i="1" s="1"/>
  <c r="B14396" i="1"/>
  <c r="H14396" i="1"/>
  <c r="I14396" i="1"/>
  <c r="K14396" i="1"/>
  <c r="J14397" i="1"/>
  <c r="J14398" i="1" s="1"/>
  <c r="L14397" i="1"/>
  <c r="M14397" i="1" s="1"/>
  <c r="B14398" i="1"/>
  <c r="H14398" i="1"/>
  <c r="I14398" i="1"/>
  <c r="K14398" i="1"/>
  <c r="J14399" i="1"/>
  <c r="J14400" i="1" s="1"/>
  <c r="L14399" i="1"/>
  <c r="M14399" i="1" s="1"/>
  <c r="B14400" i="1"/>
  <c r="H14400" i="1"/>
  <c r="I14400" i="1"/>
  <c r="K14400" i="1"/>
  <c r="J14401" i="1"/>
  <c r="J14402" i="1" s="1"/>
  <c r="L14401" i="1"/>
  <c r="M14401" i="1" s="1"/>
  <c r="B14402" i="1"/>
  <c r="H14402" i="1"/>
  <c r="I14402" i="1"/>
  <c r="K14402" i="1"/>
  <c r="J14403" i="1"/>
  <c r="J14404" i="1" s="1"/>
  <c r="L14403" i="1"/>
  <c r="M14403" i="1" s="1"/>
  <c r="B14404" i="1"/>
  <c r="H14404" i="1"/>
  <c r="I14404" i="1"/>
  <c r="K14404" i="1"/>
  <c r="J14405" i="1"/>
  <c r="J14406" i="1" s="1"/>
  <c r="L14405" i="1"/>
  <c r="M14405" i="1" s="1"/>
  <c r="B14406" i="1"/>
  <c r="H14406" i="1"/>
  <c r="I14406" i="1"/>
  <c r="K14406" i="1"/>
  <c r="J14407" i="1"/>
  <c r="J14408" i="1" s="1"/>
  <c r="L14407" i="1"/>
  <c r="M14407" i="1" s="1"/>
  <c r="B14408" i="1"/>
  <c r="H14408" i="1"/>
  <c r="I14408" i="1"/>
  <c r="K14408" i="1"/>
  <c r="J14409" i="1"/>
  <c r="J14410" i="1" s="1"/>
  <c r="L14409" i="1"/>
  <c r="M14409" i="1" s="1"/>
  <c r="B14410" i="1"/>
  <c r="H14410" i="1"/>
  <c r="I14410" i="1"/>
  <c r="K14410" i="1"/>
  <c r="J14411" i="1"/>
  <c r="J14412" i="1" s="1"/>
  <c r="L14411" i="1"/>
  <c r="M14411" i="1" s="1"/>
  <c r="B14412" i="1"/>
  <c r="H14412" i="1"/>
  <c r="I14412" i="1"/>
  <c r="K14412" i="1"/>
  <c r="J14413" i="1"/>
  <c r="J14414" i="1" s="1"/>
  <c r="L14413" i="1"/>
  <c r="M14413" i="1" s="1"/>
  <c r="B14414" i="1"/>
  <c r="H14414" i="1"/>
  <c r="I14414" i="1"/>
  <c r="K14414" i="1"/>
  <c r="J14415" i="1"/>
  <c r="J14416" i="1" s="1"/>
  <c r="L14415" i="1"/>
  <c r="M14415" i="1" s="1"/>
  <c r="B14416" i="1"/>
  <c r="H14416" i="1"/>
  <c r="I14416" i="1"/>
  <c r="K14416" i="1"/>
  <c r="J14417" i="1"/>
  <c r="J14418" i="1" s="1"/>
  <c r="L14417" i="1"/>
  <c r="M14417" i="1" s="1"/>
  <c r="B14418" i="1"/>
  <c r="H14418" i="1"/>
  <c r="I14418" i="1"/>
  <c r="K14418" i="1"/>
  <c r="J14419" i="1"/>
  <c r="J14420" i="1" s="1"/>
  <c r="L14419" i="1"/>
  <c r="M14419" i="1" s="1"/>
  <c r="B14420" i="1"/>
  <c r="H14420" i="1"/>
  <c r="I14420" i="1"/>
  <c r="K14420" i="1"/>
  <c r="J14421" i="1"/>
  <c r="J14422" i="1" s="1"/>
  <c r="L14421" i="1"/>
  <c r="M14421" i="1" s="1"/>
  <c r="B14422" i="1"/>
  <c r="H14422" i="1"/>
  <c r="I14422" i="1"/>
  <c r="K14422" i="1"/>
  <c r="J14423" i="1"/>
  <c r="J14424" i="1" s="1"/>
  <c r="L14423" i="1"/>
  <c r="M14423" i="1" s="1"/>
  <c r="B14424" i="1"/>
  <c r="H14424" i="1"/>
  <c r="I14424" i="1"/>
  <c r="K14424" i="1"/>
  <c r="J14425" i="1"/>
  <c r="J14426" i="1" s="1"/>
  <c r="L14425" i="1"/>
  <c r="M14425" i="1" s="1"/>
  <c r="B14426" i="1"/>
  <c r="H14426" i="1"/>
  <c r="I14426" i="1"/>
  <c r="K14426" i="1"/>
  <c r="J14427" i="1"/>
  <c r="J14428" i="1" s="1"/>
  <c r="L14427" i="1"/>
  <c r="M14427" i="1" s="1"/>
  <c r="B14428" i="1"/>
  <c r="H14428" i="1"/>
  <c r="I14428" i="1"/>
  <c r="K14428" i="1"/>
  <c r="J14429" i="1"/>
  <c r="J14430" i="1" s="1"/>
  <c r="L14429" i="1"/>
  <c r="M14429" i="1" s="1"/>
  <c r="B14430" i="1"/>
  <c r="H14430" i="1"/>
  <c r="I14430" i="1"/>
  <c r="K14430" i="1"/>
  <c r="J14431" i="1"/>
  <c r="J14432" i="1" s="1"/>
  <c r="L14431" i="1"/>
  <c r="M14431" i="1" s="1"/>
  <c r="B14432" i="1"/>
  <c r="H14432" i="1"/>
  <c r="I14432" i="1"/>
  <c r="K14432" i="1"/>
  <c r="J14433" i="1"/>
  <c r="J14434" i="1" s="1"/>
  <c r="L14433" i="1"/>
  <c r="M14433" i="1" s="1"/>
  <c r="B14434" i="1"/>
  <c r="H14434" i="1"/>
  <c r="I14434" i="1"/>
  <c r="K14434" i="1"/>
  <c r="J14435" i="1"/>
  <c r="J14436" i="1" s="1"/>
  <c r="L14435" i="1"/>
  <c r="M14435" i="1" s="1"/>
  <c r="B14436" i="1"/>
  <c r="H14436" i="1"/>
  <c r="I14436" i="1"/>
  <c r="K14436" i="1"/>
  <c r="J14437" i="1"/>
  <c r="J14438" i="1" s="1"/>
  <c r="L14437" i="1"/>
  <c r="M14437" i="1" s="1"/>
  <c r="B14438" i="1"/>
  <c r="H14438" i="1"/>
  <c r="I14438" i="1"/>
  <c r="K14438" i="1"/>
  <c r="J14439" i="1"/>
  <c r="J14440" i="1" s="1"/>
  <c r="L14439" i="1"/>
  <c r="M14439" i="1" s="1"/>
  <c r="B14440" i="1"/>
  <c r="H14440" i="1"/>
  <c r="I14440" i="1"/>
  <c r="K14440" i="1"/>
  <c r="J14441" i="1"/>
  <c r="J14442" i="1" s="1"/>
  <c r="L14441" i="1"/>
  <c r="M14441" i="1" s="1"/>
  <c r="B14442" i="1"/>
  <c r="H14442" i="1"/>
  <c r="I14442" i="1"/>
  <c r="K14442" i="1"/>
  <c r="J14443" i="1"/>
  <c r="J14444" i="1" s="1"/>
  <c r="L14443" i="1"/>
  <c r="M14443" i="1" s="1"/>
  <c r="B14444" i="1"/>
  <c r="H14444" i="1"/>
  <c r="I14444" i="1"/>
  <c r="K14444" i="1"/>
  <c r="J14445" i="1"/>
  <c r="J14446" i="1" s="1"/>
  <c r="L14445" i="1"/>
  <c r="M14445" i="1" s="1"/>
  <c r="B14446" i="1"/>
  <c r="H14446" i="1"/>
  <c r="I14446" i="1"/>
  <c r="K14446" i="1"/>
  <c r="J14447" i="1"/>
  <c r="J14448" i="1" s="1"/>
  <c r="L14447" i="1"/>
  <c r="M14447" i="1" s="1"/>
  <c r="B14448" i="1"/>
  <c r="H14448" i="1"/>
  <c r="I14448" i="1"/>
  <c r="K14448" i="1"/>
  <c r="J14449" i="1"/>
  <c r="J14450" i="1" s="1"/>
  <c r="L14449" i="1"/>
  <c r="M14449" i="1" s="1"/>
  <c r="B14450" i="1"/>
  <c r="H14450" i="1"/>
  <c r="I14450" i="1"/>
  <c r="K14450" i="1"/>
  <c r="J14451" i="1"/>
  <c r="J14452" i="1" s="1"/>
  <c r="L14451" i="1"/>
  <c r="M14451" i="1" s="1"/>
  <c r="B14452" i="1"/>
  <c r="H14452" i="1"/>
  <c r="I14452" i="1"/>
  <c r="K14452" i="1"/>
  <c r="J14453" i="1"/>
  <c r="J14454" i="1" s="1"/>
  <c r="L14453" i="1"/>
  <c r="M14453" i="1" s="1"/>
  <c r="B14454" i="1"/>
  <c r="H14454" i="1"/>
  <c r="I14454" i="1"/>
  <c r="K14454" i="1"/>
  <c r="J14455" i="1"/>
  <c r="J14456" i="1" s="1"/>
  <c r="L14455" i="1"/>
  <c r="M14455" i="1" s="1"/>
  <c r="B14456" i="1"/>
  <c r="H14456" i="1"/>
  <c r="I14456" i="1"/>
  <c r="K14456" i="1"/>
  <c r="J14457" i="1"/>
  <c r="J14458" i="1" s="1"/>
  <c r="L14457" i="1"/>
  <c r="M14457" i="1" s="1"/>
  <c r="B14458" i="1"/>
  <c r="H14458" i="1"/>
  <c r="I14458" i="1"/>
  <c r="K14458" i="1"/>
  <c r="J14459" i="1"/>
  <c r="J14460" i="1" s="1"/>
  <c r="L14459" i="1"/>
  <c r="M14459" i="1" s="1"/>
  <c r="B14460" i="1"/>
  <c r="H14460" i="1"/>
  <c r="I14460" i="1"/>
  <c r="K14460" i="1"/>
  <c r="J14461" i="1"/>
  <c r="J14462" i="1" s="1"/>
  <c r="L14461" i="1"/>
  <c r="M14461" i="1" s="1"/>
  <c r="B14462" i="1"/>
  <c r="H14462" i="1"/>
  <c r="I14462" i="1"/>
  <c r="K14462" i="1"/>
  <c r="J14463" i="1"/>
  <c r="J14464" i="1" s="1"/>
  <c r="L14463" i="1"/>
  <c r="M14463" i="1"/>
  <c r="B14464" i="1"/>
  <c r="H14464" i="1"/>
  <c r="I14464" i="1"/>
  <c r="K14464" i="1"/>
  <c r="J14465" i="1"/>
  <c r="J14466" i="1" s="1"/>
  <c r="L14465" i="1"/>
  <c r="M14465" i="1" s="1"/>
  <c r="B14466" i="1"/>
  <c r="H14466" i="1"/>
  <c r="I14466" i="1"/>
  <c r="K14466" i="1"/>
  <c r="J14467" i="1"/>
  <c r="J14468" i="1" s="1"/>
  <c r="L14467" i="1"/>
  <c r="M14467" i="1" s="1"/>
  <c r="B14468" i="1"/>
  <c r="H14468" i="1"/>
  <c r="I14468" i="1"/>
  <c r="K14468" i="1"/>
  <c r="J14469" i="1"/>
  <c r="J14470" i="1" s="1"/>
  <c r="L14469" i="1"/>
  <c r="M14469" i="1"/>
  <c r="B14470" i="1"/>
  <c r="H14470" i="1"/>
  <c r="I14470" i="1"/>
  <c r="K14470" i="1"/>
  <c r="J14471" i="1"/>
  <c r="J14472" i="1" s="1"/>
  <c r="L14471" i="1"/>
  <c r="M14471" i="1" s="1"/>
  <c r="B14472" i="1"/>
  <c r="H14472" i="1"/>
  <c r="I14472" i="1"/>
  <c r="K14472" i="1"/>
  <c r="J14473" i="1"/>
  <c r="J14474" i="1" s="1"/>
  <c r="L14473" i="1"/>
  <c r="M14473" i="1" s="1"/>
  <c r="B14474" i="1"/>
  <c r="H14474" i="1"/>
  <c r="I14474" i="1"/>
  <c r="K14474" i="1"/>
  <c r="J14475" i="1"/>
  <c r="J14476" i="1" s="1"/>
  <c r="L14475" i="1"/>
  <c r="M14475" i="1" s="1"/>
  <c r="B14476" i="1"/>
  <c r="H14476" i="1"/>
  <c r="I14476" i="1"/>
  <c r="K14476" i="1"/>
  <c r="J14477" i="1"/>
  <c r="J14478" i="1" s="1"/>
  <c r="L14477" i="1"/>
  <c r="M14477" i="1" s="1"/>
  <c r="B14478" i="1"/>
  <c r="H14478" i="1"/>
  <c r="I14478" i="1"/>
  <c r="K14478" i="1"/>
  <c r="J14479" i="1"/>
  <c r="J14480" i="1" s="1"/>
  <c r="L14479" i="1"/>
  <c r="M14479" i="1" s="1"/>
  <c r="B14480" i="1"/>
  <c r="H14480" i="1"/>
  <c r="I14480" i="1"/>
  <c r="K14480" i="1"/>
  <c r="J14481" i="1"/>
  <c r="J14482" i="1" s="1"/>
  <c r="L14481" i="1"/>
  <c r="M14481" i="1" s="1"/>
  <c r="B14482" i="1"/>
  <c r="H14482" i="1"/>
  <c r="I14482" i="1"/>
  <c r="K14482" i="1"/>
  <c r="J14483" i="1"/>
  <c r="J14484" i="1" s="1"/>
  <c r="L14483" i="1"/>
  <c r="M14483" i="1" s="1"/>
  <c r="B14484" i="1"/>
  <c r="H14484" i="1"/>
  <c r="I14484" i="1"/>
  <c r="K14484" i="1"/>
  <c r="J14485" i="1"/>
  <c r="J14486" i="1" s="1"/>
  <c r="L14485" i="1"/>
  <c r="M14485" i="1" s="1"/>
  <c r="B14486" i="1"/>
  <c r="H14486" i="1"/>
  <c r="I14486" i="1"/>
  <c r="K14486" i="1"/>
  <c r="J14487" i="1"/>
  <c r="J14488" i="1" s="1"/>
  <c r="L14487" i="1"/>
  <c r="M14487" i="1" s="1"/>
  <c r="B14488" i="1"/>
  <c r="H14488" i="1"/>
  <c r="I14488" i="1"/>
  <c r="K14488" i="1"/>
  <c r="J14489" i="1"/>
  <c r="J14490" i="1" s="1"/>
  <c r="L14489" i="1"/>
  <c r="M14489" i="1" s="1"/>
  <c r="B14490" i="1"/>
  <c r="H14490" i="1"/>
  <c r="I14490" i="1"/>
  <c r="K14490" i="1"/>
  <c r="J14491" i="1"/>
  <c r="J14492" i="1" s="1"/>
  <c r="L14491" i="1"/>
  <c r="M14491" i="1" s="1"/>
  <c r="B14492" i="1"/>
  <c r="H14492" i="1"/>
  <c r="I14492" i="1"/>
  <c r="K14492" i="1"/>
  <c r="J14493" i="1"/>
  <c r="J14494" i="1" s="1"/>
  <c r="L14493" i="1"/>
  <c r="M14493" i="1" s="1"/>
  <c r="B14494" i="1"/>
  <c r="H14494" i="1"/>
  <c r="I14494" i="1"/>
  <c r="K14494" i="1"/>
  <c r="J14495" i="1"/>
  <c r="J14496" i="1" s="1"/>
  <c r="L14495" i="1"/>
  <c r="M14495" i="1" s="1"/>
  <c r="B14496" i="1"/>
  <c r="H14496" i="1"/>
  <c r="I14496" i="1"/>
  <c r="K14496" i="1"/>
  <c r="J14497" i="1"/>
  <c r="J14498" i="1" s="1"/>
  <c r="L14497" i="1"/>
  <c r="M14497" i="1" s="1"/>
  <c r="B14498" i="1"/>
  <c r="H14498" i="1"/>
  <c r="I14498" i="1"/>
  <c r="K14498" i="1"/>
  <c r="J14499" i="1"/>
  <c r="J14500" i="1" s="1"/>
  <c r="L14499" i="1"/>
  <c r="M14499" i="1" s="1"/>
  <c r="B14500" i="1"/>
  <c r="H14500" i="1"/>
  <c r="I14500" i="1"/>
  <c r="K14500" i="1"/>
  <c r="J14501" i="1"/>
  <c r="J14502" i="1" s="1"/>
  <c r="L14501" i="1"/>
  <c r="M14501" i="1" s="1"/>
  <c r="B14502" i="1"/>
  <c r="H14502" i="1"/>
  <c r="I14502" i="1"/>
  <c r="K14502" i="1"/>
  <c r="J14503" i="1"/>
  <c r="J14504" i="1" s="1"/>
  <c r="L14503" i="1"/>
  <c r="M14503" i="1" s="1"/>
  <c r="B14504" i="1"/>
  <c r="H14504" i="1"/>
  <c r="I14504" i="1"/>
  <c r="K14504" i="1"/>
  <c r="J14505" i="1"/>
  <c r="J14506" i="1" s="1"/>
  <c r="L14505" i="1"/>
  <c r="M14505" i="1" s="1"/>
  <c r="B14506" i="1"/>
  <c r="H14506" i="1"/>
  <c r="I14506" i="1"/>
  <c r="K14506" i="1"/>
  <c r="J14507" i="1"/>
  <c r="J14508" i="1" s="1"/>
  <c r="L14507" i="1"/>
  <c r="M14507" i="1" s="1"/>
  <c r="B14508" i="1"/>
  <c r="H14508" i="1"/>
  <c r="I14508" i="1"/>
  <c r="K14508" i="1"/>
  <c r="J14509" i="1"/>
  <c r="J14510" i="1" s="1"/>
  <c r="L14509" i="1"/>
  <c r="M14509" i="1" s="1"/>
  <c r="B14510" i="1"/>
  <c r="H14510" i="1"/>
  <c r="I14510" i="1"/>
  <c r="K14510" i="1"/>
  <c r="J14511" i="1"/>
  <c r="J14512" i="1" s="1"/>
  <c r="L14511" i="1"/>
  <c r="M14511" i="1" s="1"/>
  <c r="B14512" i="1"/>
  <c r="H14512" i="1"/>
  <c r="I14512" i="1"/>
  <c r="K14512" i="1"/>
  <c r="J14513" i="1"/>
  <c r="J14514" i="1" s="1"/>
  <c r="L14513" i="1"/>
  <c r="M14513" i="1" s="1"/>
  <c r="B14514" i="1"/>
  <c r="H14514" i="1"/>
  <c r="I14514" i="1"/>
  <c r="K14514" i="1"/>
  <c r="J14515" i="1"/>
  <c r="J14516" i="1" s="1"/>
  <c r="L14515" i="1"/>
  <c r="M14515" i="1" s="1"/>
  <c r="B14516" i="1"/>
  <c r="H14516" i="1"/>
  <c r="I14516" i="1"/>
  <c r="K14516" i="1"/>
  <c r="J14517" i="1"/>
  <c r="J14518" i="1" s="1"/>
  <c r="L14517" i="1"/>
  <c r="M14517" i="1" s="1"/>
  <c r="B14518" i="1"/>
  <c r="H14518" i="1"/>
  <c r="I14518" i="1"/>
  <c r="K14518" i="1"/>
  <c r="J14519" i="1"/>
  <c r="J14520" i="1" s="1"/>
  <c r="L14519" i="1"/>
  <c r="M14519" i="1" s="1"/>
  <c r="B14520" i="1"/>
  <c r="H14520" i="1"/>
  <c r="I14520" i="1"/>
  <c r="K14520" i="1"/>
  <c r="J14521" i="1"/>
  <c r="J14522" i="1" s="1"/>
  <c r="L14521" i="1"/>
  <c r="M14521" i="1" s="1"/>
  <c r="B14522" i="1"/>
  <c r="H14522" i="1"/>
  <c r="I14522" i="1"/>
  <c r="K14522" i="1"/>
  <c r="J14523" i="1"/>
  <c r="J14524" i="1" s="1"/>
  <c r="L14523" i="1"/>
  <c r="M14523" i="1" s="1"/>
  <c r="B14524" i="1"/>
  <c r="H14524" i="1"/>
  <c r="I14524" i="1"/>
  <c r="K14524" i="1"/>
  <c r="J14525" i="1"/>
  <c r="J14526" i="1" s="1"/>
  <c r="L14525" i="1"/>
  <c r="M14525" i="1" s="1"/>
  <c r="B14526" i="1"/>
  <c r="H14526" i="1"/>
  <c r="I14526" i="1"/>
  <c r="K14526" i="1"/>
  <c r="J14527" i="1"/>
  <c r="J14528" i="1" s="1"/>
  <c r="L14527" i="1"/>
  <c r="M14527" i="1" s="1"/>
  <c r="B14528" i="1"/>
  <c r="H14528" i="1"/>
  <c r="I14528" i="1"/>
  <c r="K14528" i="1"/>
  <c r="J14529" i="1"/>
  <c r="J14530" i="1" s="1"/>
  <c r="L14529" i="1"/>
  <c r="M14529" i="1" s="1"/>
  <c r="B14530" i="1"/>
  <c r="H14530" i="1"/>
  <c r="I14530" i="1"/>
  <c r="K14530" i="1"/>
  <c r="J14531" i="1"/>
  <c r="J14532" i="1" s="1"/>
  <c r="L14531" i="1"/>
  <c r="M14531" i="1" s="1"/>
  <c r="B14532" i="1"/>
  <c r="H14532" i="1"/>
  <c r="I14532" i="1"/>
  <c r="K14532" i="1"/>
  <c r="J14533" i="1"/>
  <c r="J14534" i="1" s="1"/>
  <c r="L14533" i="1"/>
  <c r="M14533" i="1" s="1"/>
  <c r="B14534" i="1"/>
  <c r="H14534" i="1"/>
  <c r="I14534" i="1"/>
  <c r="K14534" i="1"/>
  <c r="J14535" i="1"/>
  <c r="J14536" i="1" s="1"/>
  <c r="L14535" i="1"/>
  <c r="M14535" i="1" s="1"/>
  <c r="B14536" i="1"/>
  <c r="H14536" i="1"/>
  <c r="I14536" i="1"/>
  <c r="K14536" i="1"/>
  <c r="J14537" i="1"/>
  <c r="J14538" i="1" s="1"/>
  <c r="L14537" i="1"/>
  <c r="M14537" i="1" s="1"/>
  <c r="B14538" i="1"/>
  <c r="H14538" i="1"/>
  <c r="I14538" i="1"/>
  <c r="K14538" i="1"/>
  <c r="J14539" i="1"/>
  <c r="J14540" i="1" s="1"/>
  <c r="L14539" i="1"/>
  <c r="M14539" i="1" s="1"/>
  <c r="B14540" i="1"/>
  <c r="H14540" i="1"/>
  <c r="I14540" i="1"/>
  <c r="K14540" i="1"/>
  <c r="J14541" i="1"/>
  <c r="J14542" i="1" s="1"/>
  <c r="L14541" i="1"/>
  <c r="M14541" i="1" s="1"/>
  <c r="B14542" i="1"/>
  <c r="H14542" i="1"/>
  <c r="I14542" i="1"/>
  <c r="K14542" i="1"/>
  <c r="J14543" i="1"/>
  <c r="J14544" i="1" s="1"/>
  <c r="L14543" i="1"/>
  <c r="M14543" i="1" s="1"/>
  <c r="B14544" i="1"/>
  <c r="H14544" i="1"/>
  <c r="I14544" i="1"/>
  <c r="K14544" i="1"/>
  <c r="J14545" i="1"/>
  <c r="J14546" i="1" s="1"/>
  <c r="L14545" i="1"/>
  <c r="M14545" i="1" s="1"/>
  <c r="B14546" i="1"/>
  <c r="H14546" i="1"/>
  <c r="I14546" i="1"/>
  <c r="K14546" i="1"/>
  <c r="J14547" i="1"/>
  <c r="J14548" i="1" s="1"/>
  <c r="L14547" i="1"/>
  <c r="M14547" i="1" s="1"/>
  <c r="B14548" i="1"/>
  <c r="H14548" i="1"/>
  <c r="I14548" i="1"/>
  <c r="K14548" i="1"/>
  <c r="J14549" i="1"/>
  <c r="J14550" i="1" s="1"/>
  <c r="L14549" i="1"/>
  <c r="M14549" i="1" s="1"/>
  <c r="B14550" i="1"/>
  <c r="H14550" i="1"/>
  <c r="I14550" i="1"/>
  <c r="K14550" i="1"/>
  <c r="J14551" i="1"/>
  <c r="J14552" i="1" s="1"/>
  <c r="L14551" i="1"/>
  <c r="M14551" i="1" s="1"/>
  <c r="B14552" i="1"/>
  <c r="H14552" i="1"/>
  <c r="I14552" i="1"/>
  <c r="K14552" i="1"/>
  <c r="J14553" i="1"/>
  <c r="J14554" i="1" s="1"/>
  <c r="L14553" i="1"/>
  <c r="M14553" i="1" s="1"/>
  <c r="B14554" i="1"/>
  <c r="H14554" i="1"/>
  <c r="I14554" i="1"/>
  <c r="K14554" i="1"/>
  <c r="J14555" i="1"/>
  <c r="J14556" i="1" s="1"/>
  <c r="L14555" i="1"/>
  <c r="M14555" i="1" s="1"/>
  <c r="B14556" i="1"/>
  <c r="H14556" i="1"/>
  <c r="I14556" i="1"/>
  <c r="K14556" i="1"/>
  <c r="J14557" i="1"/>
  <c r="J14558" i="1" s="1"/>
  <c r="L14557" i="1"/>
  <c r="M14557" i="1" s="1"/>
  <c r="B14558" i="1"/>
  <c r="H14558" i="1"/>
  <c r="I14558" i="1"/>
  <c r="K14558" i="1"/>
  <c r="J14559" i="1"/>
  <c r="J14560" i="1" s="1"/>
  <c r="L14559" i="1"/>
  <c r="M14559" i="1" s="1"/>
  <c r="B14560" i="1"/>
  <c r="H14560" i="1"/>
  <c r="I14560" i="1"/>
  <c r="K14560" i="1"/>
  <c r="J14561" i="1"/>
  <c r="J14562" i="1" s="1"/>
  <c r="L14561" i="1"/>
  <c r="M14561" i="1" s="1"/>
  <c r="B14562" i="1"/>
  <c r="H14562" i="1"/>
  <c r="I14562" i="1"/>
  <c r="K14562" i="1"/>
  <c r="J14563" i="1"/>
  <c r="J14564" i="1" s="1"/>
  <c r="L14563" i="1"/>
  <c r="M14563" i="1" s="1"/>
  <c r="B14564" i="1"/>
  <c r="H14564" i="1"/>
  <c r="I14564" i="1"/>
  <c r="K14564" i="1"/>
  <c r="J14565" i="1"/>
  <c r="J14566" i="1" s="1"/>
  <c r="L14565" i="1"/>
  <c r="M14565" i="1" s="1"/>
  <c r="B14566" i="1"/>
  <c r="H14566" i="1"/>
  <c r="I14566" i="1"/>
  <c r="K14566" i="1"/>
  <c r="J14567" i="1"/>
  <c r="J14568" i="1" s="1"/>
  <c r="L14567" i="1"/>
  <c r="M14567" i="1" s="1"/>
  <c r="B14568" i="1"/>
  <c r="H14568" i="1"/>
  <c r="I14568" i="1"/>
  <c r="K14568" i="1"/>
  <c r="J14569" i="1"/>
  <c r="J14570" i="1" s="1"/>
  <c r="L14569" i="1"/>
  <c r="M14569" i="1" s="1"/>
  <c r="B14570" i="1"/>
  <c r="H14570" i="1"/>
  <c r="I14570" i="1"/>
  <c r="K14570" i="1"/>
  <c r="J14571" i="1"/>
  <c r="J14572" i="1" s="1"/>
  <c r="L14571" i="1"/>
  <c r="M14571" i="1" s="1"/>
  <c r="B14572" i="1"/>
  <c r="H14572" i="1"/>
  <c r="I14572" i="1"/>
  <c r="K14572" i="1"/>
  <c r="J14573" i="1"/>
  <c r="J14574" i="1" s="1"/>
  <c r="L14573" i="1"/>
  <c r="M14573" i="1" s="1"/>
  <c r="B14574" i="1"/>
  <c r="H14574" i="1"/>
  <c r="I14574" i="1"/>
  <c r="K14574" i="1"/>
  <c r="J14575" i="1"/>
  <c r="J14576" i="1" s="1"/>
  <c r="L14575" i="1"/>
  <c r="M14575" i="1" s="1"/>
  <c r="B14576" i="1"/>
  <c r="H14576" i="1"/>
  <c r="I14576" i="1"/>
  <c r="K14576" i="1"/>
  <c r="J14577" i="1"/>
  <c r="J14578" i="1" s="1"/>
  <c r="L14577" i="1"/>
  <c r="M14577" i="1" s="1"/>
  <c r="B14578" i="1"/>
  <c r="H14578" i="1"/>
  <c r="I14578" i="1"/>
  <c r="K14578" i="1"/>
  <c r="J14579" i="1"/>
  <c r="J14580" i="1" s="1"/>
  <c r="L14579" i="1"/>
  <c r="M14579" i="1" s="1"/>
  <c r="B14580" i="1"/>
  <c r="H14580" i="1"/>
  <c r="I14580" i="1"/>
  <c r="K14580" i="1"/>
  <c r="J14581" i="1"/>
  <c r="J14582" i="1" s="1"/>
  <c r="L14581" i="1"/>
  <c r="M14581" i="1" s="1"/>
  <c r="B14582" i="1"/>
  <c r="H14582" i="1"/>
  <c r="I14582" i="1"/>
  <c r="K14582" i="1"/>
  <c r="J14583" i="1"/>
  <c r="J14584" i="1" s="1"/>
  <c r="L14583" i="1"/>
  <c r="M14583" i="1" s="1"/>
  <c r="B14584" i="1"/>
  <c r="H14584" i="1"/>
  <c r="I14584" i="1"/>
  <c r="K14584" i="1"/>
  <c r="J14585" i="1"/>
  <c r="J14586" i="1" s="1"/>
  <c r="L14585" i="1"/>
  <c r="M14585" i="1" s="1"/>
  <c r="B14586" i="1"/>
  <c r="H14586" i="1"/>
  <c r="I14586" i="1"/>
  <c r="K14586" i="1"/>
  <c r="J14587" i="1"/>
  <c r="J14588" i="1" s="1"/>
  <c r="L14587" i="1"/>
  <c r="M14587" i="1" s="1"/>
  <c r="B14588" i="1"/>
  <c r="H14588" i="1"/>
  <c r="I14588" i="1"/>
  <c r="K14588" i="1"/>
  <c r="J14589" i="1"/>
  <c r="J14590" i="1" s="1"/>
  <c r="L14589" i="1"/>
  <c r="M14589" i="1" s="1"/>
  <c r="B14590" i="1"/>
  <c r="H14590" i="1"/>
  <c r="I14590" i="1"/>
  <c r="K14590" i="1"/>
  <c r="J14591" i="1"/>
  <c r="J14592" i="1" s="1"/>
  <c r="L14591" i="1"/>
  <c r="M14591" i="1" s="1"/>
  <c r="B14592" i="1"/>
  <c r="H14592" i="1"/>
  <c r="I14592" i="1"/>
  <c r="K14592" i="1"/>
  <c r="J14593" i="1"/>
  <c r="J14594" i="1" s="1"/>
  <c r="L14593" i="1"/>
  <c r="M14593" i="1" s="1"/>
  <c r="B14594" i="1"/>
  <c r="H14594" i="1"/>
  <c r="I14594" i="1"/>
  <c r="K14594" i="1"/>
  <c r="J14595" i="1"/>
  <c r="J14596" i="1" s="1"/>
  <c r="L14595" i="1"/>
  <c r="M14595" i="1" s="1"/>
  <c r="B14596" i="1"/>
  <c r="H14596" i="1"/>
  <c r="I14596" i="1"/>
  <c r="K14596" i="1"/>
  <c r="J14597" i="1"/>
  <c r="J14598" i="1" s="1"/>
  <c r="L14597" i="1"/>
  <c r="M14597" i="1" s="1"/>
  <c r="B14598" i="1"/>
  <c r="H14598" i="1"/>
  <c r="I14598" i="1"/>
  <c r="K14598" i="1"/>
  <c r="J14599" i="1"/>
  <c r="J14600" i="1" s="1"/>
  <c r="L14599" i="1"/>
  <c r="M14599" i="1" s="1"/>
  <c r="B14600" i="1"/>
  <c r="H14600" i="1"/>
  <c r="I14600" i="1"/>
  <c r="K14600" i="1"/>
  <c r="J14601" i="1"/>
  <c r="J14602" i="1" s="1"/>
  <c r="L14601" i="1"/>
  <c r="M14601" i="1" s="1"/>
  <c r="B14602" i="1"/>
  <c r="H14602" i="1"/>
  <c r="I14602" i="1"/>
  <c r="K14602" i="1"/>
  <c r="J14603" i="1"/>
  <c r="J14604" i="1" s="1"/>
  <c r="L14603" i="1"/>
  <c r="M14603" i="1" s="1"/>
  <c r="B14604" i="1"/>
  <c r="H14604" i="1"/>
  <c r="I14604" i="1"/>
  <c r="K14604" i="1"/>
  <c r="J14605" i="1"/>
  <c r="J14606" i="1" s="1"/>
  <c r="L14605" i="1"/>
  <c r="M14605" i="1" s="1"/>
  <c r="B14606" i="1"/>
  <c r="H14606" i="1"/>
  <c r="I14606" i="1"/>
  <c r="K14606" i="1"/>
  <c r="J14607" i="1"/>
  <c r="J14608" i="1" s="1"/>
  <c r="L14607" i="1"/>
  <c r="M14607" i="1" s="1"/>
  <c r="B14608" i="1"/>
  <c r="H14608" i="1"/>
  <c r="I14608" i="1"/>
  <c r="K14608" i="1"/>
  <c r="J14609" i="1"/>
  <c r="J14610" i="1" s="1"/>
  <c r="L14609" i="1"/>
  <c r="M14609" i="1" s="1"/>
  <c r="B14610" i="1"/>
  <c r="H14610" i="1"/>
  <c r="I14610" i="1"/>
  <c r="K14610" i="1"/>
  <c r="J14611" i="1"/>
  <c r="J14612" i="1" s="1"/>
  <c r="L14611" i="1"/>
  <c r="M14611" i="1" s="1"/>
  <c r="B14612" i="1"/>
  <c r="H14612" i="1"/>
  <c r="I14612" i="1"/>
  <c r="K14612" i="1"/>
  <c r="J14613" i="1"/>
  <c r="J14614" i="1" s="1"/>
  <c r="L14613" i="1"/>
  <c r="M14613" i="1" s="1"/>
  <c r="B14614" i="1"/>
  <c r="H14614" i="1"/>
  <c r="I14614" i="1"/>
  <c r="K14614" i="1"/>
  <c r="J14615" i="1"/>
  <c r="J14616" i="1" s="1"/>
  <c r="L14615" i="1"/>
  <c r="M14615" i="1" s="1"/>
  <c r="B14616" i="1"/>
  <c r="H14616" i="1"/>
  <c r="I14616" i="1"/>
  <c r="K14616" i="1"/>
  <c r="J14617" i="1"/>
  <c r="J14618" i="1" s="1"/>
  <c r="L14617" i="1"/>
  <c r="M14617" i="1" s="1"/>
  <c r="B14618" i="1"/>
  <c r="H14618" i="1"/>
  <c r="I14618" i="1"/>
  <c r="K14618" i="1"/>
  <c r="J14619" i="1"/>
  <c r="J14620" i="1" s="1"/>
  <c r="L14619" i="1"/>
  <c r="M14619" i="1" s="1"/>
  <c r="B14620" i="1"/>
  <c r="H14620" i="1"/>
  <c r="I14620" i="1"/>
  <c r="K14620" i="1"/>
  <c r="J14621" i="1"/>
  <c r="J14622" i="1" s="1"/>
  <c r="L14621" i="1"/>
  <c r="M14621" i="1" s="1"/>
  <c r="B14622" i="1"/>
  <c r="H14622" i="1"/>
  <c r="I14622" i="1"/>
  <c r="K14622" i="1"/>
  <c r="J14623" i="1"/>
  <c r="J14624" i="1" s="1"/>
  <c r="L14623" i="1"/>
  <c r="M14623" i="1" s="1"/>
  <c r="B14624" i="1"/>
  <c r="H14624" i="1"/>
  <c r="I14624" i="1"/>
  <c r="K14624" i="1"/>
  <c r="J14625" i="1"/>
  <c r="J14626" i="1" s="1"/>
  <c r="L14625" i="1"/>
  <c r="M14625" i="1" s="1"/>
  <c r="B14626" i="1"/>
  <c r="H14626" i="1"/>
  <c r="I14626" i="1"/>
  <c r="K14626" i="1"/>
  <c r="J14627" i="1"/>
  <c r="J14628" i="1" s="1"/>
  <c r="L14627" i="1"/>
  <c r="M14627" i="1" s="1"/>
  <c r="B14628" i="1"/>
  <c r="H14628" i="1"/>
  <c r="I14628" i="1"/>
  <c r="K14628" i="1"/>
  <c r="J14629" i="1"/>
  <c r="J14630" i="1" s="1"/>
  <c r="L14629" i="1"/>
  <c r="M14629" i="1" s="1"/>
  <c r="B14630" i="1"/>
  <c r="H14630" i="1"/>
  <c r="I14630" i="1"/>
  <c r="K14630" i="1"/>
  <c r="J14631" i="1"/>
  <c r="J14632" i="1" s="1"/>
  <c r="L14631" i="1"/>
  <c r="M14631" i="1" s="1"/>
  <c r="B14632" i="1"/>
  <c r="H14632" i="1"/>
  <c r="I14632" i="1"/>
  <c r="K14632" i="1"/>
  <c r="J14633" i="1"/>
  <c r="J14634" i="1" s="1"/>
  <c r="L14633" i="1"/>
  <c r="M14633" i="1" s="1"/>
  <c r="B14634" i="1"/>
  <c r="H14634" i="1"/>
  <c r="I14634" i="1"/>
  <c r="K14634" i="1"/>
  <c r="J14635" i="1"/>
  <c r="J14636" i="1" s="1"/>
  <c r="L14635" i="1"/>
  <c r="M14635" i="1" s="1"/>
  <c r="B14636" i="1"/>
  <c r="H14636" i="1"/>
  <c r="I14636" i="1"/>
  <c r="K14636" i="1"/>
  <c r="J14637" i="1"/>
  <c r="J14638" i="1" s="1"/>
  <c r="L14637" i="1"/>
  <c r="M14637" i="1" s="1"/>
  <c r="B14638" i="1"/>
  <c r="H14638" i="1"/>
  <c r="I14638" i="1"/>
  <c r="K14638" i="1"/>
  <c r="J14639" i="1"/>
  <c r="J14640" i="1" s="1"/>
  <c r="L14639" i="1"/>
  <c r="M14639" i="1" s="1"/>
  <c r="B14640" i="1"/>
  <c r="H14640" i="1"/>
  <c r="I14640" i="1"/>
  <c r="K14640" i="1"/>
  <c r="J14641" i="1"/>
  <c r="J14642" i="1" s="1"/>
  <c r="L14641" i="1"/>
  <c r="M14641" i="1" s="1"/>
  <c r="B14642" i="1"/>
  <c r="H14642" i="1"/>
  <c r="I14642" i="1"/>
  <c r="K14642" i="1"/>
  <c r="J14643" i="1"/>
  <c r="J14644" i="1" s="1"/>
  <c r="L14643" i="1"/>
  <c r="M14643" i="1" s="1"/>
  <c r="B14644" i="1"/>
  <c r="H14644" i="1"/>
  <c r="I14644" i="1"/>
  <c r="K14644" i="1"/>
  <c r="J14645" i="1"/>
  <c r="J14646" i="1" s="1"/>
  <c r="L14645" i="1"/>
  <c r="M14645" i="1" s="1"/>
  <c r="B14646" i="1"/>
  <c r="H14646" i="1"/>
  <c r="I14646" i="1"/>
  <c r="K14646" i="1"/>
  <c r="J14647" i="1"/>
  <c r="J14648" i="1" s="1"/>
  <c r="L14647" i="1"/>
  <c r="M14647" i="1" s="1"/>
  <c r="B14648" i="1"/>
  <c r="H14648" i="1"/>
  <c r="I14648" i="1"/>
  <c r="K14648" i="1"/>
  <c r="J14649" i="1"/>
  <c r="J14650" i="1" s="1"/>
  <c r="L14649" i="1"/>
  <c r="M14649" i="1" s="1"/>
  <c r="B14650" i="1"/>
  <c r="H14650" i="1"/>
  <c r="I14650" i="1"/>
  <c r="K14650" i="1"/>
  <c r="J14651" i="1"/>
  <c r="J14652" i="1" s="1"/>
  <c r="L14651" i="1"/>
  <c r="M14651" i="1" s="1"/>
  <c r="B14652" i="1"/>
  <c r="H14652" i="1"/>
  <c r="I14652" i="1"/>
  <c r="K14652" i="1"/>
  <c r="J14653" i="1"/>
  <c r="J14654" i="1" s="1"/>
  <c r="L14653" i="1"/>
  <c r="M14653" i="1" s="1"/>
  <c r="B14654" i="1"/>
  <c r="H14654" i="1"/>
  <c r="I14654" i="1"/>
  <c r="K14654" i="1"/>
  <c r="J14655" i="1"/>
  <c r="J14656" i="1" s="1"/>
  <c r="L14655" i="1"/>
  <c r="M14655" i="1" s="1"/>
  <c r="B14656" i="1"/>
  <c r="H14656" i="1"/>
  <c r="I14656" i="1"/>
  <c r="K14656" i="1"/>
  <c r="J14657" i="1"/>
  <c r="J14658" i="1" s="1"/>
  <c r="L14657" i="1"/>
  <c r="M14657" i="1" s="1"/>
  <c r="B14658" i="1"/>
  <c r="H14658" i="1"/>
  <c r="I14658" i="1"/>
  <c r="K14658" i="1"/>
  <c r="J14659" i="1"/>
  <c r="J14660" i="1" s="1"/>
  <c r="L14659" i="1"/>
  <c r="M14659" i="1" s="1"/>
  <c r="B14660" i="1"/>
  <c r="H14660" i="1"/>
  <c r="I14660" i="1"/>
  <c r="K14660" i="1"/>
  <c r="J14661" i="1"/>
  <c r="J14662" i="1" s="1"/>
  <c r="L14661" i="1"/>
  <c r="M14661" i="1" s="1"/>
  <c r="B14662" i="1"/>
  <c r="H14662" i="1"/>
  <c r="I14662" i="1"/>
  <c r="K14662" i="1"/>
  <c r="J14663" i="1"/>
  <c r="J14664" i="1" s="1"/>
  <c r="L14663" i="1"/>
  <c r="M14663" i="1" s="1"/>
  <c r="B14664" i="1"/>
  <c r="H14664" i="1"/>
  <c r="I14664" i="1"/>
  <c r="K14664" i="1"/>
  <c r="J14665" i="1"/>
  <c r="J14666" i="1" s="1"/>
  <c r="L14665" i="1"/>
  <c r="M14665" i="1" s="1"/>
  <c r="B14666" i="1"/>
  <c r="H14666" i="1"/>
  <c r="I14666" i="1"/>
  <c r="K14666" i="1"/>
  <c r="J14667" i="1"/>
  <c r="J14668" i="1" s="1"/>
  <c r="L14667" i="1"/>
  <c r="M14667" i="1" s="1"/>
  <c r="B14668" i="1"/>
  <c r="H14668" i="1"/>
  <c r="I14668" i="1"/>
  <c r="K14668" i="1"/>
  <c r="J14669" i="1"/>
  <c r="J14670" i="1" s="1"/>
  <c r="L14669" i="1"/>
  <c r="M14669" i="1" s="1"/>
  <c r="B14670" i="1"/>
  <c r="H14670" i="1"/>
  <c r="I14670" i="1"/>
  <c r="K14670" i="1"/>
  <c r="J14671" i="1"/>
  <c r="J14672" i="1" s="1"/>
  <c r="L14671" i="1"/>
  <c r="M14671" i="1" s="1"/>
  <c r="B14672" i="1"/>
  <c r="H14672" i="1"/>
  <c r="I14672" i="1"/>
  <c r="K14672" i="1"/>
  <c r="J14673" i="1"/>
  <c r="J14674" i="1" s="1"/>
  <c r="L14673" i="1"/>
  <c r="M14673" i="1" s="1"/>
  <c r="B14674" i="1"/>
  <c r="H14674" i="1"/>
  <c r="I14674" i="1"/>
  <c r="K14674" i="1"/>
  <c r="J14675" i="1"/>
  <c r="J14676" i="1" s="1"/>
  <c r="L14675" i="1"/>
  <c r="M14675" i="1" s="1"/>
  <c r="B14676" i="1"/>
  <c r="H14676" i="1"/>
  <c r="I14676" i="1"/>
  <c r="K14676" i="1"/>
  <c r="J14677" i="1"/>
  <c r="J14678" i="1" s="1"/>
  <c r="L14677" i="1"/>
  <c r="M14677" i="1" s="1"/>
  <c r="B14678" i="1"/>
  <c r="H14678" i="1"/>
  <c r="I14678" i="1"/>
  <c r="K14678" i="1"/>
  <c r="J14679" i="1"/>
  <c r="J14680" i="1" s="1"/>
  <c r="L14679" i="1"/>
  <c r="M14679" i="1" s="1"/>
  <c r="B14680" i="1"/>
  <c r="H14680" i="1"/>
  <c r="I14680" i="1"/>
  <c r="K14680" i="1"/>
  <c r="J14681" i="1"/>
  <c r="J14682" i="1" s="1"/>
  <c r="L14681" i="1"/>
  <c r="M14681" i="1" s="1"/>
  <c r="B14682" i="1"/>
  <c r="H14682" i="1"/>
  <c r="I14682" i="1"/>
  <c r="K14682" i="1"/>
  <c r="J14683" i="1"/>
  <c r="J14684" i="1" s="1"/>
  <c r="L14683" i="1"/>
  <c r="M14683" i="1" s="1"/>
  <c r="B14684" i="1"/>
  <c r="H14684" i="1"/>
  <c r="I14684" i="1"/>
  <c r="K14684" i="1"/>
  <c r="J14685" i="1"/>
  <c r="J14686" i="1" s="1"/>
  <c r="L14685" i="1"/>
  <c r="M14685" i="1" s="1"/>
  <c r="B14686" i="1"/>
  <c r="H14686" i="1"/>
  <c r="I14686" i="1"/>
  <c r="K14686" i="1"/>
  <c r="J14687" i="1"/>
  <c r="J14688" i="1" s="1"/>
  <c r="L14687" i="1"/>
  <c r="M14687" i="1" s="1"/>
  <c r="B14688" i="1"/>
  <c r="H14688" i="1"/>
  <c r="I14688" i="1"/>
  <c r="K14688" i="1"/>
  <c r="J14689" i="1"/>
  <c r="J14690" i="1" s="1"/>
  <c r="L14689" i="1"/>
  <c r="M14689" i="1" s="1"/>
  <c r="B14690" i="1"/>
  <c r="H14690" i="1"/>
  <c r="I14690" i="1"/>
  <c r="K14690" i="1"/>
  <c r="J14691" i="1"/>
  <c r="J14692" i="1" s="1"/>
  <c r="L14691" i="1"/>
  <c r="M14691" i="1" s="1"/>
  <c r="B14692" i="1"/>
  <c r="H14692" i="1"/>
  <c r="I14692" i="1"/>
  <c r="K14692" i="1"/>
  <c r="J14693" i="1"/>
  <c r="J14694" i="1" s="1"/>
  <c r="L14693" i="1"/>
  <c r="M14693" i="1" s="1"/>
  <c r="B14694" i="1"/>
  <c r="H14694" i="1"/>
  <c r="I14694" i="1"/>
  <c r="K14694" i="1"/>
  <c r="J14695" i="1"/>
  <c r="J14696" i="1" s="1"/>
  <c r="L14695" i="1"/>
  <c r="M14695" i="1" s="1"/>
  <c r="B14696" i="1"/>
  <c r="H14696" i="1"/>
  <c r="I14696" i="1"/>
  <c r="K14696" i="1"/>
  <c r="J14697" i="1"/>
  <c r="J14698" i="1" s="1"/>
  <c r="L14697" i="1"/>
  <c r="M14697" i="1" s="1"/>
  <c r="B14698" i="1"/>
  <c r="H14698" i="1"/>
  <c r="I14698" i="1"/>
  <c r="K14698" i="1"/>
  <c r="J14699" i="1"/>
  <c r="J14700" i="1" s="1"/>
  <c r="L14699" i="1"/>
  <c r="M14699" i="1" s="1"/>
  <c r="B14700" i="1"/>
  <c r="H14700" i="1"/>
  <c r="I14700" i="1"/>
  <c r="K14700" i="1"/>
  <c r="J14701" i="1"/>
  <c r="J14702" i="1" s="1"/>
  <c r="L14701" i="1"/>
  <c r="M14701" i="1" s="1"/>
  <c r="B14702" i="1"/>
  <c r="H14702" i="1"/>
  <c r="I14702" i="1"/>
  <c r="K14702" i="1"/>
  <c r="J14703" i="1"/>
  <c r="J14704" i="1" s="1"/>
  <c r="L14703" i="1"/>
  <c r="M14703" i="1" s="1"/>
  <c r="B14704" i="1"/>
  <c r="H14704" i="1"/>
  <c r="I14704" i="1"/>
  <c r="K14704" i="1"/>
  <c r="J14705" i="1"/>
  <c r="J14706" i="1" s="1"/>
  <c r="L14705" i="1"/>
  <c r="M14705" i="1" s="1"/>
  <c r="B14706" i="1"/>
  <c r="H14706" i="1"/>
  <c r="I14706" i="1"/>
  <c r="K14706" i="1"/>
  <c r="J14707" i="1"/>
  <c r="J14708" i="1" s="1"/>
  <c r="L14707" i="1"/>
  <c r="M14707" i="1" s="1"/>
  <c r="B14708" i="1"/>
  <c r="H14708" i="1"/>
  <c r="I14708" i="1"/>
  <c r="K14708" i="1"/>
  <c r="J14709" i="1"/>
  <c r="J14710" i="1" s="1"/>
  <c r="L14709" i="1"/>
  <c r="M14709" i="1" s="1"/>
  <c r="B14710" i="1"/>
  <c r="H14710" i="1"/>
  <c r="I14710" i="1"/>
  <c r="K14710" i="1"/>
  <c r="J14711" i="1"/>
  <c r="J14712" i="1" s="1"/>
  <c r="L14711" i="1"/>
  <c r="M14711" i="1" s="1"/>
  <c r="B14712" i="1"/>
  <c r="H14712" i="1"/>
  <c r="I14712" i="1"/>
  <c r="K14712" i="1"/>
  <c r="J14713" i="1"/>
  <c r="J14714" i="1" s="1"/>
  <c r="L14713" i="1"/>
  <c r="M14713" i="1" s="1"/>
  <c r="B14714" i="1"/>
  <c r="H14714" i="1"/>
  <c r="I14714" i="1"/>
  <c r="K14714" i="1"/>
  <c r="J14715" i="1"/>
  <c r="J14716" i="1" s="1"/>
  <c r="L14715" i="1"/>
  <c r="M14715" i="1" s="1"/>
  <c r="B14716" i="1"/>
  <c r="H14716" i="1"/>
  <c r="I14716" i="1"/>
  <c r="K14716" i="1"/>
  <c r="J14717" i="1"/>
  <c r="J14718" i="1" s="1"/>
  <c r="L14717" i="1"/>
  <c r="M14717" i="1" s="1"/>
  <c r="B14718" i="1"/>
  <c r="H14718" i="1"/>
  <c r="I14718" i="1"/>
  <c r="K14718" i="1"/>
  <c r="J14719" i="1"/>
  <c r="J14720" i="1" s="1"/>
  <c r="L14719" i="1"/>
  <c r="M14719" i="1" s="1"/>
  <c r="B14720" i="1"/>
  <c r="H14720" i="1"/>
  <c r="I14720" i="1"/>
  <c r="K14720" i="1"/>
  <c r="J14721" i="1"/>
  <c r="J14722" i="1" s="1"/>
  <c r="L14721" i="1"/>
  <c r="M14721" i="1" s="1"/>
  <c r="B14722" i="1"/>
  <c r="H14722" i="1"/>
  <c r="I14722" i="1"/>
  <c r="K14722" i="1"/>
  <c r="J14723" i="1"/>
  <c r="J14724" i="1" s="1"/>
  <c r="L14723" i="1"/>
  <c r="M14723" i="1" s="1"/>
  <c r="B14724" i="1"/>
  <c r="H14724" i="1"/>
  <c r="I14724" i="1"/>
  <c r="K14724" i="1"/>
  <c r="J14725" i="1"/>
  <c r="J14726" i="1" s="1"/>
  <c r="L14725" i="1"/>
  <c r="M14725" i="1" s="1"/>
  <c r="B14726" i="1"/>
  <c r="H14726" i="1"/>
  <c r="I14726" i="1"/>
  <c r="K14726" i="1"/>
  <c r="J14727" i="1"/>
  <c r="J14728" i="1" s="1"/>
  <c r="L14727" i="1"/>
  <c r="M14727" i="1" s="1"/>
  <c r="B14728" i="1"/>
  <c r="H14728" i="1"/>
  <c r="I14728" i="1"/>
  <c r="K14728" i="1"/>
  <c r="J14729" i="1"/>
  <c r="J14730" i="1" s="1"/>
  <c r="L14729" i="1"/>
  <c r="M14729" i="1" s="1"/>
  <c r="B14730" i="1"/>
  <c r="H14730" i="1"/>
  <c r="I14730" i="1"/>
  <c r="K14730" i="1"/>
  <c r="J14731" i="1"/>
  <c r="J14732" i="1" s="1"/>
  <c r="L14731" i="1"/>
  <c r="M14731" i="1" s="1"/>
  <c r="B14732" i="1"/>
  <c r="H14732" i="1"/>
  <c r="I14732" i="1"/>
  <c r="K14732" i="1"/>
  <c r="J14733" i="1"/>
  <c r="J14734" i="1" s="1"/>
  <c r="L14733" i="1"/>
  <c r="M14733" i="1" s="1"/>
  <c r="B14734" i="1"/>
  <c r="H14734" i="1"/>
  <c r="I14734" i="1"/>
  <c r="K14734" i="1"/>
  <c r="J14735" i="1"/>
  <c r="J14736" i="1" s="1"/>
  <c r="L14735" i="1"/>
  <c r="M14735" i="1" s="1"/>
  <c r="B14736" i="1"/>
  <c r="H14736" i="1"/>
  <c r="I14736" i="1"/>
  <c r="K14736" i="1"/>
  <c r="J14737" i="1"/>
  <c r="J14738" i="1" s="1"/>
  <c r="L14737" i="1"/>
  <c r="M14737" i="1" s="1"/>
  <c r="B14738" i="1"/>
  <c r="H14738" i="1"/>
  <c r="I14738" i="1"/>
  <c r="K14738" i="1"/>
  <c r="J14739" i="1"/>
  <c r="J14740" i="1" s="1"/>
  <c r="L14739" i="1"/>
  <c r="M14739" i="1" s="1"/>
  <c r="B14740" i="1"/>
  <c r="H14740" i="1"/>
  <c r="I14740" i="1"/>
  <c r="K14740" i="1"/>
  <c r="J14741" i="1"/>
  <c r="J14742" i="1" s="1"/>
  <c r="L14741" i="1"/>
  <c r="M14741" i="1" s="1"/>
  <c r="B14742" i="1"/>
  <c r="H14742" i="1"/>
  <c r="I14742" i="1"/>
  <c r="K14742" i="1"/>
  <c r="J14743" i="1"/>
  <c r="J14744" i="1" s="1"/>
  <c r="L14743" i="1"/>
  <c r="M14743" i="1" s="1"/>
  <c r="B14744" i="1"/>
  <c r="H14744" i="1"/>
  <c r="I14744" i="1"/>
  <c r="K14744" i="1"/>
  <c r="J14745" i="1"/>
  <c r="J14746" i="1" s="1"/>
  <c r="L14745" i="1"/>
  <c r="M14745" i="1" s="1"/>
  <c r="B14746" i="1"/>
  <c r="H14746" i="1"/>
  <c r="I14746" i="1"/>
  <c r="K14746" i="1"/>
  <c r="J14747" i="1"/>
  <c r="J14748" i="1" s="1"/>
  <c r="L14747" i="1"/>
  <c r="M14747" i="1" s="1"/>
  <c r="B14748" i="1"/>
  <c r="H14748" i="1"/>
  <c r="I14748" i="1"/>
  <c r="K14748" i="1"/>
  <c r="J14749" i="1"/>
  <c r="J14750" i="1" s="1"/>
  <c r="L14749" i="1"/>
  <c r="M14749" i="1" s="1"/>
  <c r="B14750" i="1"/>
  <c r="H14750" i="1"/>
  <c r="I14750" i="1"/>
  <c r="K14750" i="1"/>
  <c r="J14751" i="1"/>
  <c r="J14752" i="1" s="1"/>
  <c r="L14751" i="1"/>
  <c r="M14751" i="1" s="1"/>
  <c r="B14752" i="1"/>
  <c r="H14752" i="1"/>
  <c r="I14752" i="1"/>
  <c r="K14752" i="1"/>
  <c r="J14753" i="1"/>
  <c r="J14754" i="1" s="1"/>
  <c r="L14753" i="1"/>
  <c r="M14753" i="1" s="1"/>
  <c r="B14754" i="1"/>
  <c r="H14754" i="1"/>
  <c r="I14754" i="1"/>
  <c r="K14754" i="1"/>
  <c r="J14755" i="1"/>
  <c r="J14756" i="1" s="1"/>
  <c r="L14755" i="1"/>
  <c r="M14755" i="1" s="1"/>
  <c r="B14756" i="1"/>
  <c r="H14756" i="1"/>
  <c r="I14756" i="1"/>
  <c r="K14756" i="1"/>
  <c r="J14757" i="1"/>
  <c r="J14758" i="1" s="1"/>
  <c r="L14757" i="1"/>
  <c r="M14757" i="1" s="1"/>
  <c r="B14758" i="1"/>
  <c r="H14758" i="1"/>
  <c r="I14758" i="1"/>
  <c r="K14758" i="1"/>
  <c r="J14759" i="1"/>
  <c r="J14760" i="1" s="1"/>
  <c r="L14759" i="1"/>
  <c r="M14759" i="1" s="1"/>
  <c r="B14760" i="1"/>
  <c r="H14760" i="1"/>
  <c r="I14760" i="1"/>
  <c r="K14760" i="1"/>
  <c r="J14761" i="1"/>
  <c r="J14762" i="1" s="1"/>
  <c r="L14761" i="1"/>
  <c r="M14761" i="1" s="1"/>
  <c r="B14762" i="1"/>
  <c r="H14762" i="1"/>
  <c r="I14762" i="1"/>
  <c r="K14762" i="1"/>
  <c r="J14763" i="1"/>
  <c r="J14764" i="1" s="1"/>
  <c r="L14763" i="1"/>
  <c r="M14763" i="1" s="1"/>
  <c r="B14764" i="1"/>
  <c r="H14764" i="1"/>
  <c r="I14764" i="1"/>
  <c r="K14764" i="1"/>
  <c r="J14765" i="1"/>
  <c r="J14766" i="1" s="1"/>
  <c r="L14765" i="1"/>
  <c r="M14765" i="1" s="1"/>
  <c r="B14766" i="1"/>
  <c r="H14766" i="1"/>
  <c r="I14766" i="1"/>
  <c r="K14766" i="1"/>
  <c r="J14767" i="1"/>
  <c r="J14768" i="1" s="1"/>
  <c r="L14767" i="1"/>
  <c r="M14767" i="1" s="1"/>
  <c r="B14768" i="1"/>
  <c r="H14768" i="1"/>
  <c r="I14768" i="1"/>
  <c r="K14768" i="1"/>
  <c r="J14769" i="1"/>
  <c r="J14770" i="1" s="1"/>
  <c r="L14769" i="1"/>
  <c r="M14769" i="1" s="1"/>
  <c r="B14770" i="1"/>
  <c r="H14770" i="1"/>
  <c r="I14770" i="1"/>
  <c r="K14770" i="1"/>
  <c r="J14771" i="1"/>
  <c r="J14772" i="1" s="1"/>
  <c r="L14771" i="1"/>
  <c r="M14771" i="1" s="1"/>
  <c r="B14772" i="1"/>
  <c r="H14772" i="1"/>
  <c r="I14772" i="1"/>
  <c r="K14772" i="1"/>
  <c r="J14773" i="1"/>
  <c r="J14774" i="1" s="1"/>
  <c r="L14773" i="1"/>
  <c r="M14773" i="1" s="1"/>
  <c r="B14774" i="1"/>
  <c r="H14774" i="1"/>
  <c r="I14774" i="1"/>
  <c r="K14774" i="1"/>
  <c r="J14775" i="1"/>
  <c r="J14776" i="1" s="1"/>
  <c r="L14775" i="1"/>
  <c r="M14775" i="1" s="1"/>
  <c r="B14776" i="1"/>
  <c r="H14776" i="1"/>
  <c r="I14776" i="1"/>
  <c r="K14776" i="1"/>
  <c r="J14777" i="1"/>
  <c r="J14778" i="1" s="1"/>
  <c r="L14777" i="1"/>
  <c r="M14777" i="1" s="1"/>
  <c r="B14778" i="1"/>
  <c r="H14778" i="1"/>
  <c r="I14778" i="1"/>
  <c r="K14778" i="1"/>
  <c r="J14779" i="1"/>
  <c r="J14780" i="1" s="1"/>
  <c r="L14779" i="1"/>
  <c r="M14779" i="1" s="1"/>
  <c r="B14780" i="1"/>
  <c r="H14780" i="1"/>
  <c r="I14780" i="1"/>
  <c r="K14780" i="1"/>
  <c r="J14781" i="1"/>
  <c r="J14782" i="1" s="1"/>
  <c r="L14781" i="1"/>
  <c r="M14781" i="1" s="1"/>
  <c r="B14782" i="1"/>
  <c r="H14782" i="1"/>
  <c r="I14782" i="1"/>
  <c r="K14782" i="1"/>
  <c r="J14783" i="1"/>
  <c r="J14784" i="1" s="1"/>
  <c r="L14783" i="1"/>
  <c r="M14783" i="1" s="1"/>
  <c r="B14784" i="1"/>
  <c r="H14784" i="1"/>
  <c r="I14784" i="1"/>
  <c r="K14784" i="1"/>
  <c r="J14785" i="1"/>
  <c r="J14786" i="1" s="1"/>
  <c r="L14785" i="1"/>
  <c r="M14785" i="1" s="1"/>
  <c r="B14786" i="1"/>
  <c r="H14786" i="1"/>
  <c r="I14786" i="1"/>
  <c r="K14786" i="1"/>
  <c r="J14787" i="1"/>
  <c r="J14788" i="1" s="1"/>
  <c r="L14787" i="1"/>
  <c r="M14787" i="1" s="1"/>
  <c r="B14788" i="1"/>
  <c r="H14788" i="1"/>
  <c r="I14788" i="1"/>
  <c r="K14788" i="1"/>
  <c r="J14789" i="1"/>
  <c r="J14790" i="1" s="1"/>
  <c r="L14789" i="1"/>
  <c r="M14789" i="1" s="1"/>
  <c r="B14790" i="1"/>
  <c r="H14790" i="1"/>
  <c r="I14790" i="1"/>
  <c r="K14790" i="1"/>
  <c r="J14791" i="1"/>
  <c r="J14792" i="1" s="1"/>
  <c r="L14791" i="1"/>
  <c r="M14791" i="1"/>
  <c r="B14792" i="1"/>
  <c r="H14792" i="1"/>
  <c r="I14792" i="1"/>
  <c r="K14792" i="1"/>
  <c r="J14793" i="1"/>
  <c r="J14794" i="1" s="1"/>
  <c r="L14793" i="1"/>
  <c r="M14793" i="1" s="1"/>
  <c r="B14794" i="1"/>
  <c r="H14794" i="1"/>
  <c r="I14794" i="1"/>
  <c r="K14794" i="1"/>
  <c r="J14795" i="1"/>
  <c r="J14796" i="1" s="1"/>
  <c r="L14795" i="1"/>
  <c r="M14795" i="1" s="1"/>
  <c r="B14796" i="1"/>
  <c r="H14796" i="1"/>
  <c r="I14796" i="1"/>
  <c r="K14796" i="1"/>
  <c r="J14797" i="1"/>
  <c r="J14798" i="1" s="1"/>
  <c r="L14797" i="1"/>
  <c r="M14797" i="1" s="1"/>
  <c r="B14798" i="1"/>
  <c r="H14798" i="1"/>
  <c r="I14798" i="1"/>
  <c r="K14798" i="1"/>
  <c r="J14799" i="1"/>
  <c r="J14800" i="1" s="1"/>
  <c r="L14799" i="1"/>
  <c r="M14799" i="1" s="1"/>
  <c r="B14800" i="1"/>
  <c r="H14800" i="1"/>
  <c r="I14800" i="1"/>
  <c r="K14800" i="1"/>
  <c r="J14801" i="1"/>
  <c r="J14802" i="1" s="1"/>
  <c r="L14801" i="1"/>
  <c r="M14801" i="1" s="1"/>
  <c r="B14802" i="1"/>
  <c r="H14802" i="1"/>
  <c r="I14802" i="1"/>
  <c r="K14802" i="1"/>
  <c r="J14803" i="1"/>
  <c r="J14804" i="1" s="1"/>
  <c r="L14803" i="1"/>
  <c r="M14803" i="1" s="1"/>
  <c r="B14804" i="1"/>
  <c r="H14804" i="1"/>
  <c r="I14804" i="1"/>
  <c r="K14804" i="1"/>
  <c r="J14805" i="1"/>
  <c r="J14806" i="1" s="1"/>
  <c r="L14805" i="1"/>
  <c r="M14805" i="1" s="1"/>
  <c r="B14806" i="1"/>
  <c r="H14806" i="1"/>
  <c r="I14806" i="1"/>
  <c r="K14806" i="1"/>
  <c r="J14807" i="1"/>
  <c r="J14808" i="1" s="1"/>
  <c r="L14807" i="1"/>
  <c r="M14807" i="1" s="1"/>
  <c r="B14808" i="1"/>
  <c r="H14808" i="1"/>
  <c r="I14808" i="1"/>
  <c r="K14808" i="1"/>
  <c r="J14809" i="1"/>
  <c r="J14810" i="1" s="1"/>
  <c r="L14809" i="1"/>
  <c r="M14809" i="1"/>
  <c r="B14810" i="1"/>
  <c r="H14810" i="1"/>
  <c r="I14810" i="1"/>
  <c r="K14810" i="1"/>
  <c r="J14811" i="1"/>
  <c r="J14812" i="1" s="1"/>
  <c r="L14811" i="1"/>
  <c r="M14811" i="1" s="1"/>
  <c r="B14812" i="1"/>
  <c r="H14812" i="1"/>
  <c r="I14812" i="1"/>
  <c r="K14812" i="1"/>
  <c r="J14813" i="1"/>
  <c r="J14814" i="1" s="1"/>
  <c r="L14813" i="1"/>
  <c r="M14813" i="1" s="1"/>
  <c r="B14814" i="1"/>
  <c r="H14814" i="1"/>
  <c r="I14814" i="1"/>
  <c r="K14814" i="1"/>
  <c r="J14815" i="1"/>
  <c r="J14816" i="1" s="1"/>
  <c r="L14815" i="1"/>
  <c r="M14815" i="1" s="1"/>
  <c r="B14816" i="1"/>
  <c r="H14816" i="1"/>
  <c r="I14816" i="1"/>
  <c r="K14816" i="1"/>
  <c r="J14817" i="1"/>
  <c r="J14818" i="1" s="1"/>
  <c r="L14817" i="1"/>
  <c r="M14817" i="1" s="1"/>
  <c r="B14818" i="1"/>
  <c r="H14818" i="1"/>
  <c r="I14818" i="1"/>
  <c r="K14818" i="1"/>
  <c r="J14819" i="1"/>
  <c r="J14820" i="1" s="1"/>
  <c r="L14819" i="1"/>
  <c r="M14819" i="1" s="1"/>
  <c r="B14820" i="1"/>
  <c r="H14820" i="1"/>
  <c r="I14820" i="1"/>
  <c r="K14820" i="1"/>
  <c r="J14821" i="1"/>
  <c r="J14822" i="1" s="1"/>
  <c r="L14821" i="1"/>
  <c r="M14821" i="1" s="1"/>
  <c r="B14822" i="1"/>
  <c r="H14822" i="1"/>
  <c r="I14822" i="1"/>
  <c r="K14822" i="1"/>
  <c r="J14823" i="1"/>
  <c r="J14824" i="1" s="1"/>
  <c r="L14823" i="1"/>
  <c r="M14823" i="1" s="1"/>
  <c r="B14824" i="1"/>
  <c r="H14824" i="1"/>
  <c r="I14824" i="1"/>
  <c r="K14824" i="1"/>
  <c r="J14825" i="1"/>
  <c r="J14826" i="1" s="1"/>
  <c r="L14825" i="1"/>
  <c r="M14825" i="1" s="1"/>
  <c r="B14826" i="1"/>
  <c r="H14826" i="1"/>
  <c r="I14826" i="1"/>
  <c r="K14826" i="1"/>
  <c r="J14827" i="1"/>
  <c r="J14828" i="1" s="1"/>
  <c r="L14827" i="1"/>
  <c r="M14827" i="1" s="1"/>
  <c r="B14828" i="1"/>
  <c r="H14828" i="1"/>
  <c r="I14828" i="1"/>
  <c r="K14828" i="1"/>
  <c r="J14829" i="1"/>
  <c r="J14830" i="1" s="1"/>
  <c r="L14829" i="1"/>
  <c r="M14829" i="1" s="1"/>
  <c r="B14830" i="1"/>
  <c r="H14830" i="1"/>
  <c r="I14830" i="1"/>
  <c r="K14830" i="1"/>
  <c r="J14831" i="1"/>
  <c r="J14832" i="1" s="1"/>
  <c r="L14831" i="1"/>
  <c r="M14831" i="1" s="1"/>
  <c r="B14832" i="1"/>
  <c r="H14832" i="1"/>
  <c r="I14832" i="1"/>
  <c r="K14832" i="1"/>
  <c r="J14833" i="1"/>
  <c r="J14834" i="1" s="1"/>
  <c r="L14833" i="1"/>
  <c r="M14833" i="1" s="1"/>
  <c r="B14834" i="1"/>
  <c r="H14834" i="1"/>
  <c r="I14834" i="1"/>
  <c r="K14834" i="1"/>
  <c r="J14835" i="1"/>
  <c r="J14836" i="1" s="1"/>
  <c r="L14835" i="1"/>
  <c r="M14835" i="1" s="1"/>
  <c r="B14836" i="1"/>
  <c r="H14836" i="1"/>
  <c r="I14836" i="1"/>
  <c r="K14836" i="1"/>
  <c r="J14837" i="1"/>
  <c r="J14838" i="1" s="1"/>
  <c r="L14837" i="1"/>
  <c r="M14837" i="1" s="1"/>
  <c r="B14838" i="1"/>
  <c r="H14838" i="1"/>
  <c r="I14838" i="1"/>
  <c r="K14838" i="1"/>
  <c r="J14839" i="1"/>
  <c r="J14840" i="1" s="1"/>
  <c r="L14839" i="1"/>
  <c r="M14839" i="1" s="1"/>
  <c r="B14840" i="1"/>
  <c r="H14840" i="1"/>
  <c r="I14840" i="1"/>
  <c r="K14840" i="1"/>
  <c r="J14841" i="1"/>
  <c r="J14842" i="1" s="1"/>
  <c r="L14841" i="1"/>
  <c r="M14841" i="1" s="1"/>
  <c r="B14842" i="1"/>
  <c r="H14842" i="1"/>
  <c r="I14842" i="1"/>
  <c r="K14842" i="1"/>
  <c r="J14843" i="1"/>
  <c r="J14844" i="1" s="1"/>
  <c r="L14843" i="1"/>
  <c r="M14843" i="1" s="1"/>
  <c r="B14844" i="1"/>
  <c r="H14844" i="1"/>
  <c r="I14844" i="1"/>
  <c r="K14844" i="1"/>
  <c r="J14845" i="1"/>
  <c r="J14846" i="1" s="1"/>
  <c r="L14845" i="1"/>
  <c r="M14845" i="1" s="1"/>
  <c r="B14846" i="1"/>
  <c r="H14846" i="1"/>
  <c r="I14846" i="1"/>
  <c r="K14846" i="1"/>
  <c r="J14847" i="1"/>
  <c r="J14848" i="1" s="1"/>
  <c r="L14847" i="1"/>
  <c r="M14847" i="1" s="1"/>
  <c r="B14848" i="1"/>
  <c r="H14848" i="1"/>
  <c r="I14848" i="1"/>
  <c r="K14848" i="1"/>
  <c r="J14849" i="1"/>
  <c r="J14850" i="1" s="1"/>
  <c r="L14849" i="1"/>
  <c r="M14849" i="1" s="1"/>
  <c r="B14850" i="1"/>
  <c r="H14850" i="1"/>
  <c r="I14850" i="1"/>
  <c r="K14850" i="1"/>
  <c r="J14851" i="1"/>
  <c r="J14852" i="1" s="1"/>
  <c r="L14851" i="1"/>
  <c r="M14851" i="1" s="1"/>
  <c r="B14852" i="1"/>
  <c r="H14852" i="1"/>
  <c r="I14852" i="1"/>
  <c r="K14852" i="1"/>
  <c r="J14853" i="1"/>
  <c r="J14854" i="1" s="1"/>
  <c r="L14853" i="1"/>
  <c r="M14853" i="1" s="1"/>
  <c r="B14854" i="1"/>
  <c r="H14854" i="1"/>
  <c r="I14854" i="1"/>
  <c r="K14854" i="1"/>
  <c r="J14855" i="1"/>
  <c r="J14856" i="1" s="1"/>
  <c r="L14855" i="1"/>
  <c r="M14855" i="1" s="1"/>
  <c r="B14856" i="1"/>
  <c r="H14856" i="1"/>
  <c r="I14856" i="1"/>
  <c r="K14856" i="1"/>
  <c r="J14857" i="1"/>
  <c r="J14858" i="1" s="1"/>
  <c r="L14857" i="1"/>
  <c r="M14857" i="1" s="1"/>
  <c r="B14858" i="1"/>
  <c r="H14858" i="1"/>
  <c r="I14858" i="1"/>
  <c r="K14858" i="1"/>
  <c r="J14859" i="1"/>
  <c r="J14860" i="1" s="1"/>
  <c r="L14859" i="1"/>
  <c r="M14859" i="1" s="1"/>
  <c r="B14860" i="1"/>
  <c r="H14860" i="1"/>
  <c r="I14860" i="1"/>
  <c r="K14860" i="1"/>
  <c r="J14861" i="1"/>
  <c r="J14862" i="1" s="1"/>
  <c r="L14861" i="1"/>
  <c r="M14861" i="1" s="1"/>
  <c r="B14862" i="1"/>
  <c r="H14862" i="1"/>
  <c r="I14862" i="1"/>
  <c r="K14862" i="1"/>
  <c r="J14863" i="1"/>
  <c r="J14864" i="1" s="1"/>
  <c r="L14863" i="1"/>
  <c r="M14863" i="1" s="1"/>
  <c r="B14864" i="1"/>
  <c r="H14864" i="1"/>
  <c r="I14864" i="1"/>
  <c r="K14864" i="1"/>
  <c r="J14865" i="1"/>
  <c r="J14866" i="1" s="1"/>
  <c r="L14865" i="1"/>
  <c r="M14865" i="1" s="1"/>
  <c r="B14866" i="1"/>
  <c r="H14866" i="1"/>
  <c r="I14866" i="1"/>
  <c r="K14866" i="1"/>
  <c r="J14867" i="1"/>
  <c r="J14868" i="1" s="1"/>
  <c r="L14867" i="1"/>
  <c r="M14867" i="1" s="1"/>
  <c r="B14868" i="1"/>
  <c r="H14868" i="1"/>
  <c r="I14868" i="1"/>
  <c r="K14868" i="1"/>
  <c r="J14869" i="1"/>
  <c r="J14870" i="1" s="1"/>
  <c r="L14869" i="1"/>
  <c r="M14869" i="1" s="1"/>
  <c r="B14870" i="1"/>
  <c r="H14870" i="1"/>
  <c r="I14870" i="1"/>
  <c r="K14870" i="1"/>
  <c r="J14871" i="1"/>
  <c r="J14872" i="1" s="1"/>
  <c r="L14871" i="1"/>
  <c r="M14871" i="1" s="1"/>
  <c r="B14872" i="1"/>
  <c r="H14872" i="1"/>
  <c r="I14872" i="1"/>
  <c r="K14872" i="1"/>
  <c r="J14873" i="1"/>
  <c r="J14874" i="1" s="1"/>
  <c r="L14873" i="1"/>
  <c r="M14873" i="1" s="1"/>
  <c r="B14874" i="1"/>
  <c r="H14874" i="1"/>
  <c r="I14874" i="1"/>
  <c r="K14874" i="1"/>
  <c r="J14875" i="1"/>
  <c r="J14876" i="1" s="1"/>
  <c r="L14875" i="1"/>
  <c r="M14875" i="1" s="1"/>
  <c r="B14876" i="1"/>
  <c r="H14876" i="1"/>
  <c r="I14876" i="1"/>
  <c r="K14876" i="1"/>
  <c r="J14877" i="1"/>
  <c r="J14878" i="1" s="1"/>
  <c r="L14877" i="1"/>
  <c r="M14877" i="1" s="1"/>
  <c r="B14878" i="1"/>
  <c r="H14878" i="1"/>
  <c r="I14878" i="1"/>
  <c r="K14878" i="1"/>
  <c r="J14879" i="1"/>
  <c r="J14880" i="1" s="1"/>
  <c r="L14879" i="1"/>
  <c r="M14879" i="1" s="1"/>
  <c r="B14880" i="1"/>
  <c r="H14880" i="1"/>
  <c r="I14880" i="1"/>
  <c r="K14880" i="1"/>
  <c r="J14881" i="1"/>
  <c r="J14882" i="1" s="1"/>
  <c r="L14881" i="1"/>
  <c r="M14881" i="1" s="1"/>
  <c r="B14882" i="1"/>
  <c r="H14882" i="1"/>
  <c r="I14882" i="1"/>
  <c r="K14882" i="1"/>
  <c r="J14883" i="1"/>
  <c r="J14884" i="1" s="1"/>
  <c r="L14883" i="1"/>
  <c r="M14883" i="1" s="1"/>
  <c r="B14884" i="1"/>
  <c r="H14884" i="1"/>
  <c r="I14884" i="1"/>
  <c r="K14884" i="1"/>
  <c r="J14885" i="1"/>
  <c r="J14886" i="1" s="1"/>
  <c r="L14885" i="1"/>
  <c r="M14885" i="1" s="1"/>
  <c r="B14886" i="1"/>
  <c r="H14886" i="1"/>
  <c r="I14886" i="1"/>
  <c r="K14886" i="1"/>
  <c r="J14887" i="1"/>
  <c r="J14888" i="1" s="1"/>
  <c r="L14887" i="1"/>
  <c r="M14887" i="1" s="1"/>
  <c r="B14888" i="1"/>
  <c r="H14888" i="1"/>
  <c r="I14888" i="1"/>
  <c r="K14888" i="1"/>
  <c r="J14889" i="1"/>
  <c r="J14890" i="1" s="1"/>
  <c r="L14889" i="1"/>
  <c r="M14889" i="1" s="1"/>
  <c r="B14890" i="1"/>
  <c r="H14890" i="1"/>
  <c r="I14890" i="1"/>
  <c r="K14890" i="1"/>
  <c r="J14891" i="1"/>
  <c r="J14892" i="1" s="1"/>
  <c r="L14891" i="1"/>
  <c r="M14891" i="1" s="1"/>
  <c r="B14892" i="1"/>
  <c r="H14892" i="1"/>
  <c r="I14892" i="1"/>
  <c r="K14892" i="1"/>
  <c r="J14893" i="1"/>
  <c r="J14894" i="1" s="1"/>
  <c r="L14893" i="1"/>
  <c r="M14893" i="1" s="1"/>
  <c r="B14894" i="1"/>
  <c r="H14894" i="1"/>
  <c r="I14894" i="1"/>
  <c r="K14894" i="1"/>
  <c r="J14895" i="1"/>
  <c r="J14896" i="1" s="1"/>
  <c r="L14895" i="1"/>
  <c r="M14895" i="1" s="1"/>
  <c r="B14896" i="1"/>
  <c r="H14896" i="1"/>
  <c r="I14896" i="1"/>
  <c r="K14896" i="1"/>
  <c r="J14897" i="1"/>
  <c r="J14898" i="1" s="1"/>
  <c r="L14897" i="1"/>
  <c r="M14897" i="1" s="1"/>
  <c r="B14898" i="1"/>
  <c r="H14898" i="1"/>
  <c r="I14898" i="1"/>
  <c r="K14898" i="1"/>
  <c r="J14899" i="1"/>
  <c r="J14900" i="1" s="1"/>
  <c r="L14899" i="1"/>
  <c r="M14899" i="1" s="1"/>
  <c r="B14900" i="1"/>
  <c r="H14900" i="1"/>
  <c r="I14900" i="1"/>
  <c r="K14900" i="1"/>
  <c r="J14901" i="1"/>
  <c r="J14902" i="1" s="1"/>
  <c r="L14901" i="1"/>
  <c r="M14901" i="1" s="1"/>
  <c r="B14902" i="1"/>
  <c r="H14902" i="1"/>
  <c r="I14902" i="1"/>
  <c r="K14902" i="1"/>
  <c r="J14903" i="1"/>
  <c r="J14904" i="1" s="1"/>
  <c r="L14903" i="1"/>
  <c r="M14903" i="1" s="1"/>
  <c r="B14904" i="1"/>
  <c r="H14904" i="1"/>
  <c r="I14904" i="1"/>
  <c r="K14904" i="1"/>
  <c r="J14905" i="1"/>
  <c r="J14906" i="1" s="1"/>
  <c r="L14905" i="1"/>
  <c r="M14905" i="1" s="1"/>
  <c r="B14906" i="1"/>
  <c r="H14906" i="1"/>
  <c r="I14906" i="1"/>
  <c r="K14906" i="1"/>
  <c r="J14907" i="1"/>
  <c r="J14908" i="1" s="1"/>
  <c r="L14907" i="1"/>
  <c r="M14907" i="1" s="1"/>
  <c r="B14908" i="1"/>
  <c r="H14908" i="1"/>
  <c r="I14908" i="1"/>
  <c r="K14908" i="1"/>
  <c r="J14909" i="1"/>
  <c r="J14910" i="1" s="1"/>
  <c r="L14909" i="1"/>
  <c r="M14909" i="1" s="1"/>
  <c r="B14910" i="1"/>
  <c r="H14910" i="1"/>
  <c r="I14910" i="1"/>
  <c r="K14910" i="1"/>
  <c r="J14911" i="1"/>
  <c r="J14912" i="1" s="1"/>
  <c r="L14911" i="1"/>
  <c r="M14911" i="1" s="1"/>
  <c r="B14912" i="1"/>
  <c r="H14912" i="1"/>
  <c r="I14912" i="1"/>
  <c r="K14912" i="1"/>
  <c r="J14913" i="1"/>
  <c r="J14914" i="1" s="1"/>
  <c r="L14913" i="1"/>
  <c r="M14913" i="1" s="1"/>
  <c r="B14914" i="1"/>
  <c r="H14914" i="1"/>
  <c r="I14914" i="1"/>
  <c r="K14914" i="1"/>
  <c r="J14915" i="1"/>
  <c r="J14916" i="1" s="1"/>
  <c r="L14915" i="1"/>
  <c r="M14915" i="1" s="1"/>
  <c r="B14916" i="1"/>
  <c r="H14916" i="1"/>
  <c r="I14916" i="1"/>
  <c r="K14916" i="1"/>
  <c r="J14917" i="1"/>
  <c r="J14918" i="1" s="1"/>
  <c r="L14917" i="1"/>
  <c r="M14917" i="1" s="1"/>
  <c r="B14918" i="1"/>
  <c r="H14918" i="1"/>
  <c r="I14918" i="1"/>
  <c r="K14918" i="1"/>
  <c r="J14919" i="1"/>
  <c r="J14920" i="1" s="1"/>
  <c r="L14919" i="1"/>
  <c r="M14919" i="1" s="1"/>
  <c r="B14920" i="1"/>
  <c r="H14920" i="1"/>
  <c r="I14920" i="1"/>
  <c r="K14920" i="1"/>
  <c r="J14921" i="1"/>
  <c r="J14922" i="1" s="1"/>
  <c r="L14921" i="1"/>
  <c r="M14921" i="1" s="1"/>
  <c r="B14922" i="1"/>
  <c r="H14922" i="1"/>
  <c r="I14922" i="1"/>
  <c r="K14922" i="1"/>
  <c r="J14923" i="1"/>
  <c r="J14924" i="1" s="1"/>
  <c r="L14923" i="1"/>
  <c r="M14923" i="1" s="1"/>
  <c r="B14924" i="1"/>
  <c r="H14924" i="1"/>
  <c r="I14924" i="1"/>
  <c r="K14924" i="1"/>
  <c r="J14925" i="1"/>
  <c r="J14926" i="1" s="1"/>
  <c r="L14925" i="1"/>
  <c r="M14925" i="1" s="1"/>
  <c r="B14926" i="1"/>
  <c r="H14926" i="1"/>
  <c r="I14926" i="1"/>
  <c r="K14926" i="1"/>
  <c r="J14927" i="1"/>
  <c r="J14928" i="1" s="1"/>
  <c r="L14927" i="1"/>
  <c r="M14927" i="1" s="1"/>
  <c r="B14928" i="1"/>
  <c r="H14928" i="1"/>
  <c r="I14928" i="1"/>
  <c r="K14928" i="1"/>
  <c r="J14929" i="1"/>
  <c r="J14930" i="1" s="1"/>
  <c r="L14929" i="1"/>
  <c r="M14929" i="1" s="1"/>
  <c r="B14930" i="1"/>
  <c r="H14930" i="1"/>
  <c r="I14930" i="1"/>
  <c r="K14930" i="1"/>
  <c r="J14931" i="1"/>
  <c r="J14932" i="1" s="1"/>
  <c r="L14931" i="1"/>
  <c r="M14931" i="1" s="1"/>
  <c r="B14932" i="1"/>
  <c r="H14932" i="1"/>
  <c r="I14932" i="1"/>
  <c r="K14932" i="1"/>
  <c r="J14933" i="1"/>
  <c r="J14934" i="1" s="1"/>
  <c r="L14933" i="1"/>
  <c r="M14933" i="1" s="1"/>
  <c r="B14934" i="1"/>
  <c r="H14934" i="1"/>
  <c r="I14934" i="1"/>
  <c r="K14934" i="1"/>
  <c r="J14935" i="1"/>
  <c r="J14936" i="1" s="1"/>
  <c r="L14935" i="1"/>
  <c r="M14935" i="1" s="1"/>
  <c r="B14936" i="1"/>
  <c r="H14936" i="1"/>
  <c r="I14936" i="1"/>
  <c r="K14936" i="1"/>
  <c r="J14937" i="1"/>
  <c r="J14938" i="1" s="1"/>
  <c r="L14937" i="1"/>
  <c r="M14937" i="1" s="1"/>
  <c r="B14938" i="1"/>
  <c r="H14938" i="1"/>
  <c r="I14938" i="1"/>
  <c r="K14938" i="1"/>
  <c r="J14939" i="1"/>
  <c r="J14940" i="1" s="1"/>
  <c r="L14939" i="1"/>
  <c r="M14939" i="1" s="1"/>
  <c r="B14940" i="1"/>
  <c r="H14940" i="1"/>
  <c r="I14940" i="1"/>
  <c r="K14940" i="1"/>
  <c r="J14941" i="1"/>
  <c r="J14942" i="1" s="1"/>
  <c r="L14941" i="1"/>
  <c r="M14941" i="1" s="1"/>
  <c r="B14942" i="1"/>
  <c r="H14942" i="1"/>
  <c r="I14942" i="1"/>
  <c r="K14942" i="1"/>
  <c r="J14943" i="1"/>
  <c r="J14944" i="1" s="1"/>
  <c r="L14943" i="1"/>
  <c r="M14943" i="1" s="1"/>
  <c r="B14944" i="1"/>
  <c r="H14944" i="1"/>
  <c r="I14944" i="1"/>
  <c r="K14944" i="1"/>
  <c r="J14945" i="1"/>
  <c r="J14946" i="1" s="1"/>
  <c r="L14945" i="1"/>
  <c r="M14945" i="1" s="1"/>
  <c r="B14946" i="1"/>
  <c r="H14946" i="1"/>
  <c r="I14946" i="1"/>
  <c r="K14946" i="1"/>
  <c r="J14947" i="1"/>
  <c r="J14948" i="1" s="1"/>
  <c r="L14947" i="1"/>
  <c r="M14947" i="1" s="1"/>
  <c r="B14948" i="1"/>
  <c r="H14948" i="1"/>
  <c r="I14948" i="1"/>
  <c r="K14948" i="1"/>
  <c r="J14949" i="1"/>
  <c r="J14950" i="1" s="1"/>
  <c r="L14949" i="1"/>
  <c r="M14949" i="1" s="1"/>
  <c r="B14950" i="1"/>
  <c r="H14950" i="1"/>
  <c r="I14950" i="1"/>
  <c r="K14950" i="1"/>
  <c r="J14951" i="1"/>
  <c r="J14952" i="1" s="1"/>
  <c r="L14951" i="1"/>
  <c r="M14951" i="1" s="1"/>
  <c r="B14952" i="1"/>
  <c r="H14952" i="1"/>
  <c r="I14952" i="1"/>
  <c r="K14952" i="1"/>
  <c r="J14953" i="1"/>
  <c r="J14954" i="1" s="1"/>
  <c r="L14953" i="1"/>
  <c r="M14953" i="1" s="1"/>
  <c r="B14954" i="1"/>
  <c r="H14954" i="1"/>
  <c r="I14954" i="1"/>
  <c r="K14954" i="1"/>
  <c r="J14955" i="1"/>
  <c r="J14956" i="1" s="1"/>
  <c r="L14955" i="1"/>
  <c r="M14955" i="1" s="1"/>
  <c r="B14956" i="1"/>
  <c r="H14956" i="1"/>
  <c r="I14956" i="1"/>
  <c r="K14956" i="1"/>
  <c r="J14957" i="1"/>
  <c r="J14958" i="1" s="1"/>
  <c r="L14957" i="1"/>
  <c r="M14957" i="1" s="1"/>
  <c r="B14958" i="1"/>
  <c r="H14958" i="1"/>
  <c r="I14958" i="1"/>
  <c r="K14958" i="1"/>
  <c r="J14959" i="1"/>
  <c r="J14960" i="1" s="1"/>
  <c r="L14959" i="1"/>
  <c r="M14959" i="1" s="1"/>
  <c r="B14960" i="1"/>
  <c r="H14960" i="1"/>
  <c r="I14960" i="1"/>
  <c r="K14960" i="1"/>
  <c r="J14961" i="1"/>
  <c r="J14962" i="1" s="1"/>
  <c r="L14961" i="1"/>
  <c r="M14961" i="1" s="1"/>
  <c r="B14962" i="1"/>
  <c r="H14962" i="1"/>
  <c r="I14962" i="1"/>
  <c r="K14962" i="1"/>
  <c r="J14963" i="1"/>
  <c r="J14964" i="1" s="1"/>
  <c r="L14963" i="1"/>
  <c r="M14963" i="1" s="1"/>
  <c r="B14964" i="1"/>
  <c r="H14964" i="1"/>
  <c r="I14964" i="1"/>
  <c r="K14964" i="1"/>
  <c r="J14965" i="1"/>
  <c r="J14966" i="1" s="1"/>
  <c r="L14965" i="1"/>
  <c r="M14965" i="1" s="1"/>
  <c r="B14966" i="1"/>
  <c r="H14966" i="1"/>
  <c r="I14966" i="1"/>
  <c r="K14966" i="1"/>
  <c r="J14967" i="1"/>
  <c r="J14968" i="1" s="1"/>
  <c r="L14967" i="1"/>
  <c r="M14967" i="1" s="1"/>
  <c r="B14968" i="1"/>
  <c r="H14968" i="1"/>
  <c r="I14968" i="1"/>
  <c r="K14968" i="1"/>
  <c r="J14969" i="1"/>
  <c r="J14970" i="1" s="1"/>
  <c r="L14969" i="1"/>
  <c r="M14969" i="1" s="1"/>
  <c r="B14970" i="1"/>
  <c r="H14970" i="1"/>
  <c r="I14970" i="1"/>
  <c r="K14970" i="1"/>
  <c r="J14971" i="1"/>
  <c r="J14972" i="1" s="1"/>
  <c r="L14971" i="1"/>
  <c r="M14971" i="1" s="1"/>
  <c r="B14972" i="1"/>
  <c r="H14972" i="1"/>
  <c r="I14972" i="1"/>
  <c r="K14972" i="1"/>
  <c r="J14973" i="1"/>
  <c r="J14974" i="1" s="1"/>
  <c r="L14973" i="1"/>
  <c r="M14973" i="1" s="1"/>
  <c r="B14974" i="1"/>
  <c r="H14974" i="1"/>
  <c r="I14974" i="1"/>
  <c r="K14974" i="1"/>
  <c r="J14975" i="1"/>
  <c r="J14976" i="1" s="1"/>
  <c r="L14975" i="1"/>
  <c r="M14975" i="1" s="1"/>
  <c r="B14976" i="1"/>
  <c r="H14976" i="1"/>
  <c r="I14976" i="1"/>
  <c r="K14976" i="1"/>
  <c r="J14977" i="1"/>
  <c r="J14978" i="1" s="1"/>
  <c r="L14977" i="1"/>
  <c r="M14977" i="1" s="1"/>
  <c r="B14978" i="1"/>
  <c r="H14978" i="1"/>
  <c r="I14978" i="1"/>
  <c r="K14978" i="1"/>
  <c r="J14979" i="1"/>
  <c r="J14980" i="1" s="1"/>
  <c r="L14979" i="1"/>
  <c r="M14979" i="1" s="1"/>
  <c r="B14980" i="1"/>
  <c r="H14980" i="1"/>
  <c r="I14980" i="1"/>
  <c r="K14980" i="1"/>
  <c r="J14981" i="1"/>
  <c r="J14982" i="1" s="1"/>
  <c r="L14981" i="1"/>
  <c r="M14981" i="1" s="1"/>
  <c r="B14982" i="1"/>
  <c r="H14982" i="1"/>
  <c r="I14982" i="1"/>
  <c r="K14982" i="1"/>
  <c r="J14983" i="1"/>
  <c r="J14984" i="1" s="1"/>
  <c r="L14983" i="1"/>
  <c r="M14983" i="1" s="1"/>
  <c r="B14984" i="1"/>
  <c r="H14984" i="1"/>
  <c r="I14984" i="1"/>
  <c r="K14984" i="1"/>
  <c r="J14985" i="1"/>
  <c r="J14986" i="1" s="1"/>
  <c r="L14985" i="1"/>
  <c r="M14985" i="1" s="1"/>
  <c r="B14986" i="1"/>
  <c r="H14986" i="1"/>
  <c r="I14986" i="1"/>
  <c r="K14986" i="1"/>
  <c r="J14987" i="1"/>
  <c r="J14988" i="1" s="1"/>
  <c r="L14987" i="1"/>
  <c r="M14987" i="1" s="1"/>
  <c r="B14988" i="1"/>
  <c r="H14988" i="1"/>
  <c r="I14988" i="1"/>
  <c r="K14988" i="1"/>
  <c r="J14989" i="1"/>
  <c r="J14990" i="1" s="1"/>
  <c r="L14989" i="1"/>
  <c r="M14989" i="1" s="1"/>
  <c r="B14990" i="1"/>
  <c r="H14990" i="1"/>
  <c r="I14990" i="1"/>
  <c r="K14990" i="1"/>
  <c r="J14991" i="1"/>
  <c r="J14992" i="1" s="1"/>
  <c r="L14991" i="1"/>
  <c r="M14991" i="1" s="1"/>
  <c r="B14992" i="1"/>
  <c r="H14992" i="1"/>
  <c r="I14992" i="1"/>
  <c r="K14992" i="1"/>
  <c r="J14993" i="1"/>
  <c r="J14994" i="1" s="1"/>
  <c r="L14993" i="1"/>
  <c r="M14993" i="1" s="1"/>
  <c r="B14994" i="1"/>
  <c r="H14994" i="1"/>
  <c r="I14994" i="1"/>
  <c r="K14994" i="1"/>
  <c r="J14995" i="1"/>
  <c r="J14996" i="1" s="1"/>
  <c r="L14995" i="1"/>
  <c r="M14995" i="1" s="1"/>
  <c r="B14996" i="1"/>
  <c r="H14996" i="1"/>
  <c r="I14996" i="1"/>
  <c r="K14996" i="1"/>
  <c r="J14997" i="1"/>
  <c r="J14998" i="1" s="1"/>
  <c r="L14997" i="1"/>
  <c r="M14997" i="1" s="1"/>
  <c r="B14998" i="1"/>
  <c r="H14998" i="1"/>
  <c r="I14998" i="1"/>
  <c r="K14998" i="1"/>
  <c r="J14999" i="1"/>
  <c r="J15000" i="1" s="1"/>
  <c r="L14999" i="1"/>
  <c r="M14999" i="1" s="1"/>
  <c r="B15000" i="1"/>
  <c r="H15000" i="1"/>
  <c r="I15000" i="1"/>
  <c r="K15000" i="1"/>
  <c r="J15001" i="1"/>
  <c r="J15002" i="1" s="1"/>
  <c r="L15001" i="1"/>
  <c r="M15001" i="1" s="1"/>
  <c r="B15002" i="1"/>
  <c r="H15002" i="1"/>
  <c r="I15002" i="1"/>
  <c r="K15002" i="1"/>
  <c r="J15003" i="1"/>
  <c r="J15004" i="1" s="1"/>
  <c r="L15003" i="1"/>
  <c r="M15003" i="1" s="1"/>
  <c r="B15004" i="1"/>
  <c r="H15004" i="1"/>
  <c r="I15004" i="1"/>
  <c r="K15004" i="1"/>
  <c r="J15005" i="1"/>
  <c r="J15006" i="1" s="1"/>
  <c r="L15005" i="1"/>
  <c r="M15005" i="1" s="1"/>
  <c r="B15006" i="1"/>
  <c r="H15006" i="1"/>
  <c r="I15006" i="1"/>
  <c r="K15006" i="1"/>
  <c r="J15007" i="1"/>
  <c r="J15008" i="1" s="1"/>
  <c r="L15007" i="1"/>
  <c r="M15007" i="1" s="1"/>
  <c r="B15008" i="1"/>
  <c r="H15008" i="1"/>
  <c r="I15008" i="1"/>
  <c r="K15008" i="1"/>
  <c r="J15009" i="1"/>
  <c r="J15010" i="1" s="1"/>
  <c r="L15009" i="1"/>
  <c r="M15009" i="1" s="1"/>
  <c r="B15010" i="1"/>
  <c r="H15010" i="1"/>
  <c r="I15010" i="1"/>
  <c r="K15010" i="1"/>
  <c r="J15011" i="1"/>
  <c r="J15012" i="1" s="1"/>
  <c r="L15011" i="1"/>
  <c r="M15011" i="1" s="1"/>
  <c r="B15012" i="1"/>
  <c r="H15012" i="1"/>
  <c r="I15012" i="1"/>
  <c r="K15012" i="1"/>
  <c r="J15013" i="1"/>
  <c r="J15014" i="1" s="1"/>
  <c r="L15013" i="1"/>
  <c r="M15013" i="1" s="1"/>
  <c r="B15014" i="1"/>
  <c r="H15014" i="1"/>
  <c r="I15014" i="1"/>
  <c r="K15014" i="1"/>
  <c r="J15015" i="1"/>
  <c r="J15016" i="1" s="1"/>
  <c r="L15015" i="1"/>
  <c r="M15015" i="1" s="1"/>
  <c r="B15016" i="1"/>
  <c r="H15016" i="1"/>
  <c r="I15016" i="1"/>
  <c r="K15016" i="1"/>
  <c r="J15017" i="1"/>
  <c r="J15018" i="1" s="1"/>
  <c r="L15017" i="1"/>
  <c r="M15017" i="1" s="1"/>
  <c r="B15018" i="1"/>
  <c r="H15018" i="1"/>
  <c r="I15018" i="1"/>
  <c r="K15018" i="1"/>
  <c r="J15019" i="1"/>
  <c r="J15020" i="1" s="1"/>
  <c r="L15019" i="1"/>
  <c r="M15019" i="1" s="1"/>
  <c r="B15020" i="1"/>
  <c r="H15020" i="1"/>
  <c r="I15020" i="1"/>
  <c r="K15020" i="1"/>
  <c r="J15021" i="1"/>
  <c r="J15022" i="1" s="1"/>
  <c r="L15021" i="1"/>
  <c r="M15021" i="1" s="1"/>
  <c r="B15022" i="1"/>
  <c r="H15022" i="1"/>
  <c r="I15022" i="1"/>
  <c r="K15022" i="1"/>
  <c r="J15023" i="1"/>
  <c r="J15024" i="1" s="1"/>
  <c r="L15023" i="1"/>
  <c r="M15023" i="1" s="1"/>
  <c r="B15024" i="1"/>
  <c r="H15024" i="1"/>
  <c r="I15024" i="1"/>
  <c r="K15024" i="1"/>
  <c r="J15025" i="1"/>
  <c r="J15026" i="1" s="1"/>
  <c r="L15025" i="1"/>
  <c r="M15025" i="1" s="1"/>
  <c r="B15026" i="1"/>
  <c r="H15026" i="1"/>
  <c r="I15026" i="1"/>
  <c r="K15026" i="1"/>
  <c r="J15027" i="1"/>
  <c r="J15028" i="1" s="1"/>
  <c r="L15027" i="1"/>
  <c r="M15027" i="1" s="1"/>
  <c r="B15028" i="1"/>
  <c r="H15028" i="1"/>
  <c r="I15028" i="1"/>
  <c r="K15028" i="1"/>
  <c r="J15029" i="1"/>
  <c r="J15030" i="1" s="1"/>
  <c r="L15029" i="1"/>
  <c r="M15029" i="1" s="1"/>
  <c r="B15030" i="1"/>
  <c r="H15030" i="1"/>
  <c r="I15030" i="1"/>
  <c r="K15030" i="1"/>
  <c r="J15031" i="1"/>
  <c r="J15032" i="1" s="1"/>
  <c r="L15031" i="1"/>
  <c r="M15031" i="1" s="1"/>
  <c r="B15032" i="1"/>
  <c r="H15032" i="1"/>
  <c r="I15032" i="1"/>
  <c r="K15032" i="1"/>
  <c r="J15033" i="1"/>
  <c r="J15034" i="1" s="1"/>
  <c r="L15033" i="1"/>
  <c r="M15033" i="1" s="1"/>
  <c r="B15034" i="1"/>
  <c r="H15034" i="1"/>
  <c r="I15034" i="1"/>
  <c r="K15034" i="1"/>
  <c r="J15035" i="1"/>
  <c r="J15036" i="1" s="1"/>
  <c r="L15035" i="1"/>
  <c r="M15035" i="1" s="1"/>
  <c r="B15036" i="1"/>
  <c r="H15036" i="1"/>
  <c r="I15036" i="1"/>
  <c r="K15036" i="1"/>
  <c r="J15037" i="1"/>
  <c r="J15038" i="1" s="1"/>
  <c r="L15037" i="1"/>
  <c r="M15037" i="1" s="1"/>
  <c r="B15038" i="1"/>
  <c r="H15038" i="1"/>
  <c r="I15038" i="1"/>
  <c r="K15038" i="1"/>
  <c r="J15039" i="1"/>
  <c r="J15040" i="1" s="1"/>
  <c r="L15039" i="1"/>
  <c r="M15039" i="1" s="1"/>
  <c r="B15040" i="1"/>
  <c r="H15040" i="1"/>
  <c r="I15040" i="1"/>
  <c r="K15040" i="1"/>
  <c r="J15041" i="1"/>
  <c r="J15042" i="1" s="1"/>
  <c r="L15041" i="1"/>
  <c r="M15041" i="1" s="1"/>
  <c r="B15042" i="1"/>
  <c r="H15042" i="1"/>
  <c r="I15042" i="1"/>
  <c r="K15042" i="1"/>
  <c r="J15043" i="1"/>
  <c r="J15044" i="1" s="1"/>
  <c r="L15043" i="1"/>
  <c r="M15043" i="1" s="1"/>
  <c r="B15044" i="1"/>
  <c r="H15044" i="1"/>
  <c r="I15044" i="1"/>
  <c r="K15044" i="1"/>
  <c r="J15045" i="1"/>
  <c r="J15046" i="1" s="1"/>
  <c r="L15045" i="1"/>
  <c r="M15045" i="1" s="1"/>
  <c r="B15046" i="1"/>
  <c r="H15046" i="1"/>
  <c r="I15046" i="1"/>
  <c r="K15046" i="1"/>
  <c r="J15047" i="1"/>
  <c r="J15048" i="1" s="1"/>
  <c r="L15047" i="1"/>
  <c r="M15047" i="1" s="1"/>
  <c r="B15048" i="1"/>
  <c r="H15048" i="1"/>
  <c r="I15048" i="1"/>
  <c r="K15048" i="1"/>
  <c r="J15049" i="1"/>
  <c r="J15050" i="1" s="1"/>
  <c r="L15049" i="1"/>
  <c r="M15049" i="1" s="1"/>
  <c r="B15050" i="1"/>
  <c r="H15050" i="1"/>
  <c r="I15050" i="1"/>
  <c r="K15050" i="1"/>
  <c r="J15051" i="1"/>
  <c r="J15052" i="1" s="1"/>
  <c r="L15051" i="1"/>
  <c r="M15051" i="1" s="1"/>
  <c r="B15052" i="1"/>
  <c r="H15052" i="1"/>
  <c r="I15052" i="1"/>
  <c r="K15052" i="1"/>
  <c r="J15053" i="1"/>
  <c r="J15054" i="1" s="1"/>
  <c r="L15053" i="1"/>
  <c r="M15053" i="1" s="1"/>
  <c r="B15054" i="1"/>
  <c r="H15054" i="1"/>
  <c r="I15054" i="1"/>
  <c r="K15054" i="1"/>
  <c r="J15055" i="1"/>
  <c r="J15056" i="1" s="1"/>
  <c r="L15055" i="1"/>
  <c r="M15055" i="1" s="1"/>
  <c r="B15056" i="1"/>
  <c r="H15056" i="1"/>
  <c r="I15056" i="1"/>
  <c r="K15056" i="1"/>
  <c r="J15057" i="1"/>
  <c r="J15058" i="1" s="1"/>
  <c r="L15057" i="1"/>
  <c r="M15057" i="1" s="1"/>
  <c r="B15058" i="1"/>
  <c r="H15058" i="1"/>
  <c r="I15058" i="1"/>
  <c r="K15058" i="1"/>
  <c r="J15059" i="1"/>
  <c r="J15060" i="1" s="1"/>
  <c r="L15059" i="1"/>
  <c r="M15059" i="1" s="1"/>
  <c r="B15060" i="1"/>
  <c r="H15060" i="1"/>
  <c r="I15060" i="1"/>
  <c r="K15060" i="1"/>
  <c r="J15061" i="1"/>
  <c r="J15062" i="1" s="1"/>
  <c r="L15061" i="1"/>
  <c r="M15061" i="1" s="1"/>
  <c r="B15062" i="1"/>
  <c r="H15062" i="1"/>
  <c r="I15062" i="1"/>
  <c r="K15062" i="1"/>
  <c r="J15063" i="1"/>
  <c r="J15064" i="1"/>
  <c r="B15065" i="1"/>
  <c r="H15065" i="1"/>
  <c r="I15065" i="1"/>
  <c r="K15065" i="1"/>
  <c r="J15066" i="1"/>
  <c r="J15067" i="1" s="1"/>
  <c r="B15067" i="1"/>
  <c r="H15067" i="1"/>
  <c r="I15067" i="1"/>
  <c r="K15067" i="1"/>
  <c r="J15068" i="1"/>
  <c r="L15068" i="1"/>
  <c r="M15068" i="1" s="1"/>
  <c r="M15069" i="1"/>
  <c r="J15070" i="1"/>
  <c r="B15071" i="1"/>
  <c r="H15071" i="1"/>
  <c r="I15071" i="1"/>
  <c r="K15071" i="1"/>
  <c r="J15072" i="1"/>
  <c r="J15074" i="1" s="1"/>
  <c r="L15072" i="1"/>
  <c r="M15076" i="1" s="1"/>
  <c r="M15073" i="1"/>
  <c r="B15074" i="1"/>
  <c r="H15074" i="1"/>
  <c r="I15074" i="1"/>
  <c r="K15074" i="1"/>
  <c r="J15075" i="1"/>
  <c r="J15077" i="1" s="1"/>
  <c r="L15075" i="1"/>
  <c r="M15075" i="1" s="1"/>
  <c r="B15077" i="1"/>
  <c r="H15077" i="1"/>
  <c r="I15077" i="1"/>
  <c r="K15077" i="1"/>
  <c r="L15079" i="1"/>
  <c r="M15079" i="1"/>
  <c r="I15081" i="1"/>
  <c r="M7832" i="1" l="1"/>
  <c r="M8872" i="1"/>
  <c r="J4973" i="1"/>
  <c r="J10061" i="1"/>
  <c r="J8541" i="1"/>
  <c r="J7889" i="1"/>
  <c r="M5333" i="1"/>
  <c r="M10098" i="1"/>
  <c r="J9883" i="1"/>
  <c r="J8551" i="1"/>
  <c r="M8210" i="1"/>
  <c r="J7652" i="1"/>
  <c r="M7388" i="1"/>
  <c r="M7211" i="1"/>
  <c r="M9470" i="1"/>
  <c r="M8825" i="1"/>
  <c r="J6944" i="1"/>
  <c r="J9366" i="1"/>
  <c r="J8522" i="1"/>
  <c r="J8006" i="1"/>
  <c r="J7062" i="1"/>
  <c r="J9887" i="1"/>
  <c r="L7269" i="1"/>
  <c r="L7143" i="1"/>
  <c r="J10077" i="1"/>
  <c r="J8661" i="1"/>
  <c r="M6817" i="1"/>
  <c r="M6790" i="1"/>
  <c r="M5699" i="1"/>
  <c r="M5933" i="1"/>
  <c r="J7994" i="1"/>
  <c r="M5872" i="1"/>
  <c r="M4895" i="1"/>
  <c r="M4806" i="1"/>
  <c r="J7351" i="1"/>
  <c r="M5978" i="1"/>
  <c r="M5715" i="1"/>
  <c r="M5668" i="1"/>
  <c r="M5417" i="1"/>
  <c r="L8541" i="1"/>
  <c r="L8543" i="1" s="1"/>
  <c r="M5148" i="1"/>
  <c r="J10119" i="1"/>
  <c r="J9656" i="1"/>
  <c r="J9608" i="1"/>
  <c r="J9596" i="1"/>
  <c r="J9487" i="1"/>
  <c r="M6030" i="1"/>
  <c r="J9457" i="1"/>
  <c r="J9409" i="1"/>
  <c r="M6302" i="1"/>
  <c r="M5196" i="1"/>
  <c r="M5006" i="1"/>
  <c r="M4870" i="1"/>
  <c r="M4186" i="1"/>
  <c r="L4195" i="1"/>
  <c r="L3804" i="1"/>
  <c r="L8551" i="1"/>
  <c r="L8553" i="1" s="1"/>
  <c r="L8555" i="1" s="1"/>
  <c r="L8557" i="1" s="1"/>
  <c r="J8268" i="1"/>
  <c r="M6098" i="1"/>
  <c r="M6405" i="1"/>
  <c r="M5055" i="1"/>
  <c r="M9115" i="1"/>
  <c r="M9007" i="1"/>
  <c r="M8799" i="1"/>
  <c r="M8397" i="1"/>
  <c r="M7519" i="1"/>
  <c r="M6855" i="1"/>
  <c r="J6007" i="1"/>
  <c r="J5305" i="1"/>
  <c r="M10092" i="1"/>
  <c r="M9854" i="1"/>
  <c r="M8315" i="1"/>
  <c r="J8065" i="1"/>
  <c r="J7771" i="1"/>
  <c r="M7056" i="1"/>
  <c r="J6880" i="1"/>
  <c r="M6417" i="1"/>
  <c r="M6359" i="1"/>
  <c r="J4093" i="1"/>
  <c r="J3481" i="1"/>
  <c r="J10069" i="1"/>
  <c r="M9690" i="1"/>
  <c r="J9120" i="1"/>
  <c r="J8697" i="1"/>
  <c r="J8686" i="1"/>
  <c r="J8028" i="1"/>
  <c r="J8016" i="1"/>
  <c r="J7044" i="1"/>
  <c r="M5518" i="1"/>
  <c r="J5469" i="1"/>
  <c r="J3289" i="1"/>
  <c r="M10230" i="1"/>
  <c r="J10057" i="1"/>
  <c r="J9690" i="1"/>
  <c r="J8765" i="1"/>
  <c r="J8742" i="1"/>
  <c r="L7959" i="1"/>
  <c r="L7577" i="1"/>
  <c r="J7505" i="1"/>
  <c r="J7155" i="1"/>
  <c r="M7143" i="1"/>
  <c r="J6909" i="1"/>
  <c r="J6897" i="1"/>
  <c r="M6638" i="1"/>
  <c r="J6456" i="1"/>
  <c r="M5921" i="1"/>
  <c r="J10086" i="1"/>
  <c r="L9915" i="1"/>
  <c r="J9279" i="1"/>
  <c r="M9082" i="1"/>
  <c r="J8518" i="1"/>
  <c r="J8431" i="1"/>
  <c r="M8057" i="1"/>
  <c r="J6980" i="1"/>
  <c r="J6968" i="1"/>
  <c r="J6956" i="1"/>
  <c r="J6686" i="1"/>
  <c r="M6506" i="1"/>
  <c r="J5285" i="1"/>
  <c r="M5211" i="1"/>
  <c r="J5018" i="1"/>
  <c r="M4922" i="1"/>
  <c r="M10058" i="1"/>
  <c r="M10061" i="1" s="1"/>
  <c r="M9859" i="1"/>
  <c r="M9862" i="1" s="1"/>
  <c r="M9765" i="1"/>
  <c r="J9735" i="1"/>
  <c r="J9375" i="1"/>
  <c r="L9091" i="1"/>
  <c r="J8573" i="1"/>
  <c r="M7635" i="1"/>
  <c r="M7506" i="1"/>
  <c r="M7509" i="1" s="1"/>
  <c r="M7048" i="1"/>
  <c r="M5984" i="1"/>
  <c r="M5801" i="1"/>
  <c r="M5369" i="1"/>
  <c r="M5134" i="1"/>
  <c r="J10098" i="1"/>
  <c r="J10007" i="1"/>
  <c r="J9775" i="1"/>
  <c r="J9188" i="1"/>
  <c r="J6618" i="1"/>
  <c r="M6368" i="1"/>
  <c r="M5700" i="1"/>
  <c r="L5499" i="1"/>
  <c r="L5502" i="1" s="1"/>
  <c r="M9158" i="1"/>
  <c r="M9129" i="1"/>
  <c r="J8941" i="1"/>
  <c r="M8910" i="1"/>
  <c r="M8861" i="1"/>
  <c r="M8829" i="1"/>
  <c r="M8806" i="1"/>
  <c r="L8765" i="1"/>
  <c r="L8713" i="1"/>
  <c r="J7897" i="1"/>
  <c r="J7885" i="1"/>
  <c r="J7850" i="1"/>
  <c r="J7618" i="1"/>
  <c r="M7614" i="1"/>
  <c r="M7568" i="1"/>
  <c r="J7452" i="1"/>
  <c r="J7316" i="1"/>
  <c r="J6913" i="1"/>
  <c r="J6889" i="1"/>
  <c r="M4880" i="1"/>
  <c r="L9311" i="1"/>
  <c r="M7762" i="1"/>
  <c r="M10103" i="1"/>
  <c r="J10030" i="1"/>
  <c r="J9903" i="1"/>
  <c r="M9079" i="1"/>
  <c r="J8061" i="1"/>
  <c r="J7832" i="1"/>
  <c r="M6714" i="1"/>
  <c r="M5250" i="1"/>
  <c r="J5117" i="1"/>
  <c r="J4153" i="1"/>
  <c r="M9003" i="1"/>
  <c r="M9006" i="1" s="1"/>
  <c r="L7463" i="1"/>
  <c r="L7465" i="1" s="1"/>
  <c r="L5098" i="1"/>
  <c r="M5730" i="1"/>
  <c r="M5464" i="1"/>
  <c r="M8428" i="1"/>
  <c r="L8177" i="1"/>
  <c r="L8179" i="1" s="1"/>
  <c r="L7703" i="1"/>
  <c r="M6083" i="1"/>
  <c r="M5341" i="1"/>
  <c r="M5178" i="1"/>
  <c r="M5149" i="1"/>
  <c r="M9649" i="1"/>
  <c r="M9652" i="1" s="1"/>
  <c r="M9378" i="1"/>
  <c r="M7836" i="1"/>
  <c r="M7466" i="1"/>
  <c r="J6885" i="1"/>
  <c r="M6802" i="1"/>
  <c r="M6805" i="1" s="1"/>
  <c r="M6320" i="1"/>
  <c r="M6226" i="1"/>
  <c r="M6175" i="1"/>
  <c r="M4916" i="1"/>
  <c r="M4800" i="1"/>
  <c r="J9124" i="1"/>
  <c r="M6371" i="1"/>
  <c r="M5853" i="1"/>
  <c r="M5573" i="1"/>
  <c r="M5445" i="1"/>
  <c r="M5235" i="1"/>
  <c r="M4788" i="1"/>
  <c r="L3807" i="1"/>
  <c r="L3810" i="1" s="1"/>
  <c r="L3813" i="1" s="1"/>
  <c r="M8464" i="1"/>
  <c r="M8436" i="1"/>
  <c r="M7948" i="1"/>
  <c r="M7951" i="1" s="1"/>
  <c r="M9677" i="1"/>
  <c r="M9680" i="1" s="1"/>
  <c r="M9011" i="1"/>
  <c r="M9014" i="1" s="1"/>
  <c r="M7778" i="1"/>
  <c r="M7662" i="1"/>
  <c r="M5962" i="1"/>
  <c r="M5828" i="1"/>
  <c r="M4820" i="1"/>
  <c r="J4616" i="1"/>
  <c r="L3491" i="1"/>
  <c r="L8595" i="1"/>
  <c r="M8332" i="1"/>
  <c r="J7282" i="1"/>
  <c r="M6439" i="1"/>
  <c r="M5461" i="1"/>
  <c r="M8878" i="1"/>
  <c r="M8881" i="1" s="1"/>
  <c r="M7772" i="1"/>
  <c r="M7710" i="1"/>
  <c r="J7017" i="1"/>
  <c r="M6008" i="1"/>
  <c r="M5604" i="1"/>
  <c r="J5473" i="1"/>
  <c r="M5243" i="1"/>
  <c r="M3214" i="1"/>
  <c r="J10065" i="1"/>
  <c r="M9363" i="1"/>
  <c r="J8937" i="1"/>
  <c r="L8587" i="1"/>
  <c r="J7923" i="1"/>
  <c r="J7724" i="1"/>
  <c r="J7648" i="1"/>
  <c r="J7207" i="1"/>
  <c r="M6910" i="1"/>
  <c r="M6543" i="1"/>
  <c r="J5763" i="1"/>
  <c r="M5193" i="1"/>
  <c r="L5120" i="1"/>
  <c r="L5123" i="1" s="1"/>
  <c r="L5126" i="1" s="1"/>
  <c r="L5129" i="1" s="1"/>
  <c r="J9628" i="1"/>
  <c r="J9616" i="1"/>
  <c r="J9006" i="1"/>
  <c r="J8792" i="1"/>
  <c r="L8315" i="1"/>
  <c r="L8061" i="1"/>
  <c r="L7967" i="1"/>
  <c r="L7233" i="1"/>
  <c r="L7235" i="1" s="1"/>
  <c r="L7086" i="1"/>
  <c r="L6790" i="1"/>
  <c r="L6792" i="1" s="1"/>
  <c r="J6569" i="1"/>
  <c r="M6170" i="1"/>
  <c r="L6078" i="1"/>
  <c r="M6020" i="1"/>
  <c r="M5953" i="1"/>
  <c r="M5903" i="1"/>
  <c r="M5761" i="1"/>
  <c r="M5561" i="1"/>
  <c r="M5487" i="1"/>
  <c r="J5160" i="1"/>
  <c r="M4775" i="1"/>
  <c r="J9680" i="1"/>
  <c r="M9637" i="1"/>
  <c r="J9428" i="1"/>
  <c r="M8934" i="1"/>
  <c r="M8937" i="1" s="1"/>
  <c r="L8861" i="1"/>
  <c r="J8508" i="1"/>
  <c r="L8367" i="1"/>
  <c r="L8369" i="1" s="1"/>
  <c r="J8249" i="1"/>
  <c r="M7666" i="1"/>
  <c r="M7155" i="1"/>
  <c r="M6932" i="1"/>
  <c r="M6935" i="1" s="1"/>
  <c r="M6061" i="1"/>
  <c r="M5999" i="1"/>
  <c r="M5754" i="1"/>
  <c r="M5537" i="1"/>
  <c r="M5437" i="1"/>
  <c r="M5391" i="1"/>
  <c r="M5323" i="1"/>
  <c r="M5124" i="1"/>
  <c r="L4056" i="1"/>
  <c r="L10102" i="1"/>
  <c r="L8591" i="1"/>
  <c r="L7591" i="1"/>
  <c r="L7594" i="1" s="1"/>
  <c r="L7253" i="1"/>
  <c r="L7048" i="1"/>
  <c r="M6015" i="1"/>
  <c r="M5379" i="1"/>
  <c r="M5271" i="1"/>
  <c r="M4931" i="1"/>
  <c r="M4797" i="1"/>
  <c r="L7897" i="1"/>
  <c r="J7488" i="1"/>
  <c r="J7396" i="1"/>
  <c r="L7102" i="1"/>
  <c r="J7021" i="1"/>
  <c r="M6408" i="1"/>
  <c r="M5856" i="1"/>
  <c r="M5834" i="1"/>
  <c r="M5718" i="1"/>
  <c r="M5675" i="1"/>
  <c r="M5118" i="1"/>
  <c r="M4971" i="1"/>
  <c r="M4858" i="1"/>
  <c r="M4325" i="1"/>
  <c r="M3947" i="1"/>
  <c r="M10019" i="1"/>
  <c r="M10022" i="1" s="1"/>
  <c r="M9884" i="1"/>
  <c r="M9887" i="1" s="1"/>
  <c r="L4331" i="1"/>
  <c r="L4334" i="1" s="1"/>
  <c r="L4337" i="1" s="1"/>
  <c r="J8002" i="1"/>
  <c r="J7635" i="1"/>
  <c r="L7607" i="1"/>
  <c r="L7609" i="1" s="1"/>
  <c r="J7233" i="1"/>
  <c r="M7184" i="1"/>
  <c r="J7086" i="1"/>
  <c r="M6212" i="1"/>
  <c r="M5866" i="1"/>
  <c r="M5685" i="1"/>
  <c r="L5581" i="1"/>
  <c r="M5412" i="1"/>
  <c r="J9907" i="1"/>
  <c r="J9147" i="1"/>
  <c r="J9105" i="1"/>
  <c r="J9048" i="1"/>
  <c r="J8919" i="1"/>
  <c r="M8882" i="1"/>
  <c r="J8037" i="1"/>
  <c r="J7990" i="1"/>
  <c r="M7866" i="1"/>
  <c r="J6514" i="1"/>
  <c r="L6471" i="1"/>
  <c r="L5905" i="1"/>
  <c r="M5399" i="1"/>
  <c r="M5310" i="1"/>
  <c r="M5127" i="1"/>
  <c r="M5106" i="1"/>
  <c r="M5072" i="1"/>
  <c r="J5051" i="1"/>
  <c r="M4957" i="1"/>
  <c r="M4906" i="1"/>
  <c r="M4574" i="1"/>
  <c r="H15078" i="1"/>
  <c r="H15080" i="1" s="1"/>
  <c r="M10139" i="1"/>
  <c r="L7821" i="1"/>
  <c r="L7823" i="1" s="1"/>
  <c r="J7492" i="1"/>
  <c r="L7245" i="1"/>
  <c r="L6743" i="1"/>
  <c r="L6745" i="1" s="1"/>
  <c r="M5843" i="1"/>
  <c r="M5484" i="1"/>
  <c r="M5222" i="1"/>
  <c r="M5004" i="1"/>
  <c r="M4974" i="1"/>
  <c r="M4833" i="1"/>
  <c r="M3517" i="1"/>
  <c r="K15078" i="1"/>
  <c r="K15080" i="1" s="1"/>
  <c r="M5859" i="1"/>
  <c r="M5863" i="1"/>
  <c r="M5003" i="1"/>
  <c r="M5007" i="1"/>
  <c r="M5926" i="1"/>
  <c r="M5930" i="1"/>
  <c r="M5001" i="1"/>
  <c r="M4997" i="1"/>
  <c r="L9664" i="1"/>
  <c r="M9661" i="1"/>
  <c r="M8830" i="1"/>
  <c r="M8833" i="1" s="1"/>
  <c r="L8833" i="1"/>
  <c r="M7908" i="1"/>
  <c r="M6301" i="1"/>
  <c r="M6305" i="1"/>
  <c r="M8630" i="1"/>
  <c r="L8633" i="1"/>
  <c r="L7947" i="1"/>
  <c r="M7944" i="1"/>
  <c r="M6128" i="1"/>
  <c r="M6132" i="1"/>
  <c r="M5481" i="1"/>
  <c r="M5477" i="1"/>
  <c r="M5177" i="1"/>
  <c r="M5181" i="1"/>
  <c r="L7183" i="1"/>
  <c r="M7180" i="1"/>
  <c r="M7183" i="1" s="1"/>
  <c r="M5986" i="1"/>
  <c r="M5990" i="1"/>
  <c r="M8938" i="1"/>
  <c r="M8941" i="1" s="1"/>
  <c r="L8941" i="1"/>
  <c r="L8943" i="1" s="1"/>
  <c r="L8945" i="1" s="1"/>
  <c r="M6328" i="1"/>
  <c r="M6332" i="1"/>
  <c r="L9795" i="1"/>
  <c r="L9797" i="1" s="1"/>
  <c r="M9792" i="1"/>
  <c r="M9795" i="1" s="1"/>
  <c r="L8421" i="1"/>
  <c r="M8418" i="1"/>
  <c r="M6045" i="1"/>
  <c r="M6041" i="1"/>
  <c r="L8518" i="1"/>
  <c r="M8515" i="1"/>
  <c r="M8518" i="1" s="1"/>
  <c r="M7485" i="1"/>
  <c r="M7488" i="1" s="1"/>
  <c r="L7488" i="1"/>
  <c r="M6522" i="1"/>
  <c r="M6518" i="1"/>
  <c r="J9433" i="1"/>
  <c r="M6713" i="1"/>
  <c r="J10203" i="1"/>
  <c r="J10157" i="1"/>
  <c r="M10124" i="1"/>
  <c r="M10127" i="1" s="1"/>
  <c r="M9707" i="1"/>
  <c r="M9562" i="1"/>
  <c r="L9398" i="1"/>
  <c r="L9400" i="1" s="1"/>
  <c r="J9353" i="1"/>
  <c r="M9322" i="1"/>
  <c r="M8834" i="1"/>
  <c r="M8837" i="1" s="1"/>
  <c r="M8714" i="1"/>
  <c r="M8604" i="1"/>
  <c r="J8467" i="1"/>
  <c r="M8350" i="1"/>
  <c r="M8353" i="1" s="1"/>
  <c r="J8210" i="1"/>
  <c r="J8115" i="1"/>
  <c r="M8070" i="1"/>
  <c r="J7740" i="1"/>
  <c r="J7679" i="1"/>
  <c r="J7631" i="1"/>
  <c r="L7603" i="1"/>
  <c r="M7592" i="1"/>
  <c r="M7389" i="1"/>
  <c r="M7328" i="1"/>
  <c r="M7331" i="1" s="1"/>
  <c r="L7273" i="1"/>
  <c r="L7276" i="1" s="1"/>
  <c r="L7278" i="1" s="1"/>
  <c r="L7257" i="1"/>
  <c r="J7183" i="1"/>
  <c r="M7168" i="1"/>
  <c r="L7147" i="1"/>
  <c r="M7074" i="1"/>
  <c r="L7056" i="1"/>
  <c r="J6905" i="1"/>
  <c r="M6726" i="1"/>
  <c r="J6703" i="1"/>
  <c r="J6690" i="1"/>
  <c r="L6649" i="1"/>
  <c r="J6431" i="1"/>
  <c r="M6349" i="1"/>
  <c r="M6311" i="1"/>
  <c r="M6144" i="1"/>
  <c r="M6123" i="1"/>
  <c r="M6064" i="1"/>
  <c r="L4198" i="1"/>
  <c r="L10030" i="1"/>
  <c r="L8233" i="1"/>
  <c r="L8235" i="1" s="1"/>
  <c r="L6277" i="1"/>
  <c r="L6198" i="1"/>
  <c r="M5975" i="1"/>
  <c r="M5493" i="1"/>
  <c r="M5497" i="1"/>
  <c r="M5261" i="1"/>
  <c r="M5265" i="1"/>
  <c r="J10182" i="1"/>
  <c r="J10171" i="1"/>
  <c r="M8885" i="1"/>
  <c r="M8734" i="1"/>
  <c r="M8691" i="1"/>
  <c r="M8595" i="1"/>
  <c r="M8439" i="1"/>
  <c r="M8405" i="1"/>
  <c r="J8090" i="1"/>
  <c r="J7881" i="1"/>
  <c r="J7746" i="1"/>
  <c r="J7428" i="1"/>
  <c r="M7310" i="1"/>
  <c r="J7265" i="1"/>
  <c r="J7249" i="1"/>
  <c r="M7229" i="1"/>
  <c r="J6918" i="1"/>
  <c r="M6750" i="1"/>
  <c r="M6658" i="1"/>
  <c r="J6614" i="1"/>
  <c r="L6517" i="1"/>
  <c r="L6520" i="1" s="1"/>
  <c r="L6523" i="1" s="1"/>
  <c r="L6526" i="1" s="1"/>
  <c r="L6529" i="1" s="1"/>
  <c r="L6531" i="1" s="1"/>
  <c r="L6533" i="1" s="1"/>
  <c r="L6535" i="1" s="1"/>
  <c r="L6538" i="1" s="1"/>
  <c r="M6138" i="1"/>
  <c r="M6117" i="1"/>
  <c r="M4943" i="1"/>
  <c r="M4947" i="1"/>
  <c r="M10128" i="1"/>
  <c r="M10131" i="1" s="1"/>
  <c r="J9559" i="1"/>
  <c r="M9516" i="1"/>
  <c r="M9490" i="1"/>
  <c r="M8723" i="1"/>
  <c r="J8702" i="1"/>
  <c r="M8576" i="1"/>
  <c r="M8579" i="1" s="1"/>
  <c r="M8406" i="1"/>
  <c r="M8409" i="1" s="1"/>
  <c r="J8405" i="1"/>
  <c r="J8335" i="1"/>
  <c r="J8322" i="1"/>
  <c r="J8119" i="1"/>
  <c r="J7817" i="1"/>
  <c r="M7233" i="1"/>
  <c r="J7202" i="1"/>
  <c r="M7172" i="1"/>
  <c r="M7175" i="1" s="1"/>
  <c r="J7082" i="1"/>
  <c r="M6835" i="1"/>
  <c r="J6797" i="1"/>
  <c r="J6721" i="1"/>
  <c r="J6717" i="1"/>
  <c r="L5026" i="1"/>
  <c r="L5029" i="1" s="1"/>
  <c r="M5023" i="1"/>
  <c r="J10225" i="1"/>
  <c r="J10207" i="1"/>
  <c r="L10134" i="1"/>
  <c r="L10137" i="1" s="1"/>
  <c r="M10062" i="1"/>
  <c r="M10065" i="1" s="1"/>
  <c r="M9988" i="1"/>
  <c r="J9973" i="1"/>
  <c r="M9915" i="1"/>
  <c r="J9672" i="1"/>
  <c r="M9653" i="1"/>
  <c r="M9656" i="1" s="1"/>
  <c r="M9613" i="1"/>
  <c r="M9616" i="1" s="1"/>
  <c r="J9575" i="1"/>
  <c r="M9570" i="1"/>
  <c r="J9516" i="1"/>
  <c r="J9415" i="1"/>
  <c r="J9405" i="1"/>
  <c r="J9311" i="1"/>
  <c r="J9307" i="1"/>
  <c r="J9228" i="1"/>
  <c r="J8624" i="1"/>
  <c r="M8617" i="1"/>
  <c r="M8620" i="1" s="1"/>
  <c r="J8168" i="1"/>
  <c r="J8156" i="1"/>
  <c r="J8144" i="1"/>
  <c r="J8132" i="1"/>
  <c r="J7927" i="1"/>
  <c r="J7901" i="1"/>
  <c r="J7642" i="1"/>
  <c r="M7497" i="1"/>
  <c r="J7448" i="1"/>
  <c r="J7325" i="1"/>
  <c r="J6629" i="1"/>
  <c r="M5038" i="1"/>
  <c r="M5034" i="1"/>
  <c r="M4090" i="1"/>
  <c r="L4093" i="1"/>
  <c r="L4096" i="1" s="1"/>
  <c r="L4099" i="1" s="1"/>
  <c r="L4102" i="1" s="1"/>
  <c r="L4105" i="1" s="1"/>
  <c r="L4108" i="1" s="1"/>
  <c r="L4111" i="1" s="1"/>
  <c r="L4114" i="1" s="1"/>
  <c r="J10153" i="1"/>
  <c r="J9848" i="1"/>
  <c r="J9837" i="1"/>
  <c r="J9579" i="1"/>
  <c r="J9419" i="1"/>
  <c r="J9219" i="1"/>
  <c r="J8738" i="1"/>
  <c r="J8409" i="1"/>
  <c r="J8311" i="1"/>
  <c r="J8193" i="1"/>
  <c r="J7798" i="1"/>
  <c r="J7752" i="1"/>
  <c r="J7720" i="1"/>
  <c r="J7587" i="1"/>
  <c r="J7473" i="1"/>
  <c r="J7345" i="1"/>
  <c r="M7192" i="1"/>
  <c r="M7049" i="1"/>
  <c r="M7052" i="1" s="1"/>
  <c r="J7025" i="1"/>
  <c r="J7013" i="1"/>
  <c r="J6754" i="1"/>
  <c r="M6672" i="1"/>
  <c r="L6643" i="1"/>
  <c r="L6645" i="1" s="1"/>
  <c r="L6504" i="1"/>
  <c r="L6507" i="1" s="1"/>
  <c r="L6510" i="1" s="1"/>
  <c r="M6475" i="1"/>
  <c r="M6453" i="1"/>
  <c r="J6445" i="1"/>
  <c r="J6155" i="1"/>
  <c r="M6147" i="1"/>
  <c r="M6088" i="1"/>
  <c r="L6081" i="1"/>
  <c r="L6084" i="1" s="1"/>
  <c r="L6087" i="1" s="1"/>
  <c r="L6090" i="1" s="1"/>
  <c r="L6093" i="1" s="1"/>
  <c r="M5782" i="1"/>
  <c r="M5786" i="1"/>
  <c r="M5384" i="1"/>
  <c r="M5388" i="1"/>
  <c r="M5276" i="1"/>
  <c r="M5280" i="1"/>
  <c r="M10132" i="1"/>
  <c r="M10134" i="1" s="1"/>
  <c r="J9992" i="1"/>
  <c r="M9916" i="1"/>
  <c r="M9919" i="1" s="1"/>
  <c r="L9911" i="1"/>
  <c r="L9873" i="1"/>
  <c r="J9715" i="1"/>
  <c r="J9475" i="1"/>
  <c r="M9398" i="1"/>
  <c r="M9330" i="1"/>
  <c r="M9333" i="1" s="1"/>
  <c r="J9200" i="1"/>
  <c r="J9115" i="1"/>
  <c r="L9105" i="1"/>
  <c r="M8976" i="1"/>
  <c r="J8784" i="1"/>
  <c r="M8621" i="1"/>
  <c r="M8624" i="1" s="1"/>
  <c r="M8580" i="1"/>
  <c r="M8583" i="1" s="1"/>
  <c r="J8537" i="1"/>
  <c r="J8456" i="1"/>
  <c r="J8383" i="1"/>
  <c r="J8326" i="1"/>
  <c r="M8256" i="1"/>
  <c r="M8259" i="1" s="1"/>
  <c r="J7893" i="1"/>
  <c r="M7886" i="1"/>
  <c r="L7881" i="1"/>
  <c r="M7828" i="1"/>
  <c r="J7699" i="1"/>
  <c r="M7582" i="1"/>
  <c r="M7530" i="1"/>
  <c r="J7523" i="1"/>
  <c r="M7501" i="1"/>
  <c r="L7492" i="1"/>
  <c r="M7459" i="1"/>
  <c r="M7401" i="1"/>
  <c r="L7364" i="1"/>
  <c r="L7265" i="1"/>
  <c r="L7249" i="1"/>
  <c r="J7098" i="1"/>
  <c r="M6894" i="1"/>
  <c r="M6070" i="1"/>
  <c r="M6066" i="1"/>
  <c r="M5270" i="1"/>
  <c r="M5274" i="1"/>
  <c r="M4815" i="1"/>
  <c r="M4811" i="1"/>
  <c r="M10150" i="1"/>
  <c r="M10153" i="1" s="1"/>
  <c r="L9815" i="1"/>
  <c r="M9629" i="1"/>
  <c r="M9576" i="1"/>
  <c r="M9436" i="1"/>
  <c r="M9439" i="1" s="1"/>
  <c r="J8753" i="1"/>
  <c r="J8587" i="1"/>
  <c r="J8396" i="1"/>
  <c r="J7703" i="1"/>
  <c r="M7470" i="1"/>
  <c r="M7010" i="1"/>
  <c r="M7013" i="1" s="1"/>
  <c r="M6696" i="1"/>
  <c r="M6699" i="1" s="1"/>
  <c r="M6217" i="1"/>
  <c r="L5861" i="1"/>
  <c r="L5864" i="1" s="1"/>
  <c r="L5867" i="1" s="1"/>
  <c r="L5870" i="1" s="1"/>
  <c r="L5873" i="1" s="1"/>
  <c r="L5876" i="1" s="1"/>
  <c r="L5879" i="1" s="1"/>
  <c r="L5882" i="1" s="1"/>
  <c r="L5885" i="1" s="1"/>
  <c r="L5888" i="1" s="1"/>
  <c r="L5891" i="1" s="1"/>
  <c r="L4973" i="1"/>
  <c r="M4970" i="1"/>
  <c r="J9648" i="1"/>
  <c r="J8655" i="1"/>
  <c r="J8104" i="1"/>
  <c r="J7918" i="1"/>
  <c r="M5716" i="1"/>
  <c r="M5712" i="1"/>
  <c r="M10123" i="1"/>
  <c r="M9824" i="1"/>
  <c r="M9293" i="1"/>
  <c r="M9023" i="1"/>
  <c r="J9010" i="1"/>
  <c r="M8253" i="1"/>
  <c r="M7976" i="1"/>
  <c r="J7757" i="1"/>
  <c r="M7411" i="1"/>
  <c r="J6935" i="1"/>
  <c r="M6926" i="1"/>
  <c r="M6595" i="1"/>
  <c r="M6519" i="1"/>
  <c r="M5965" i="1"/>
  <c r="M5969" i="1"/>
  <c r="M5567" i="1"/>
  <c r="M5563" i="1"/>
  <c r="M5137" i="1"/>
  <c r="M5133" i="1"/>
  <c r="M5083" i="1"/>
  <c r="M5087" i="1"/>
  <c r="L4983" i="1"/>
  <c r="M4980" i="1"/>
  <c r="J10217" i="1"/>
  <c r="J10127" i="1"/>
  <c r="J10102" i="1"/>
  <c r="L10092" i="1"/>
  <c r="L10026" i="1"/>
  <c r="J9959" i="1"/>
  <c r="J9841" i="1"/>
  <c r="J9824" i="1"/>
  <c r="J9769" i="1"/>
  <c r="J9565" i="1"/>
  <c r="J9543" i="1"/>
  <c r="M9392" i="1"/>
  <c r="J9349" i="1"/>
  <c r="M9188" i="1"/>
  <c r="J9153" i="1"/>
  <c r="J9040" i="1"/>
  <c r="M9010" i="1"/>
  <c r="J8905" i="1"/>
  <c r="J8757" i="1"/>
  <c r="M8729" i="1"/>
  <c r="M8713" i="1"/>
  <c r="J8607" i="1"/>
  <c r="J8290" i="1"/>
  <c r="J8253" i="1"/>
  <c r="J8124" i="1"/>
  <c r="J7986" i="1"/>
  <c r="J7959" i="1"/>
  <c r="J7865" i="1"/>
  <c r="J7836" i="1"/>
  <c r="J7775" i="1"/>
  <c r="M7591" i="1"/>
  <c r="J7557" i="1"/>
  <c r="J7544" i="1"/>
  <c r="M7452" i="1"/>
  <c r="J7217" i="1"/>
  <c r="J7167" i="1"/>
  <c r="M7062" i="1"/>
  <c r="M7040" i="1"/>
  <c r="M6931" i="1"/>
  <c r="M6825" i="1"/>
  <c r="J6729" i="1"/>
  <c r="M6666" i="1"/>
  <c r="J6078" i="1"/>
  <c r="M5439" i="1"/>
  <c r="M5443" i="1"/>
  <c r="M5309" i="1"/>
  <c r="L5312" i="1"/>
  <c r="M5232" i="1"/>
  <c r="M5228" i="1"/>
  <c r="M5158" i="1"/>
  <c r="M5154" i="1"/>
  <c r="J5677" i="1"/>
  <c r="L5658" i="1"/>
  <c r="L5661" i="1" s="1"/>
  <c r="L5664" i="1" s="1"/>
  <c r="L5667" i="1" s="1"/>
  <c r="L5670" i="1" s="1"/>
  <c r="L5673" i="1" s="1"/>
  <c r="M5440" i="1"/>
  <c r="J5426" i="1"/>
  <c r="J5289" i="1"/>
  <c r="M5208" i="1"/>
  <c r="L3953" i="1"/>
  <c r="L3956" i="1" s="1"/>
  <c r="J5067" i="1"/>
  <c r="J3711" i="1"/>
  <c r="M5596" i="1"/>
  <c r="M5065" i="1"/>
  <c r="J5009" i="1"/>
  <c r="M4877" i="1"/>
  <c r="J4189" i="1"/>
  <c r="M5572" i="1"/>
  <c r="M5545" i="1"/>
  <c r="M5290" i="1"/>
  <c r="M5216" i="1"/>
  <c r="M5086" i="1"/>
  <c r="L5070" i="1"/>
  <c r="L5073" i="1" s="1"/>
  <c r="L5076" i="1" s="1"/>
  <c r="L5079" i="1" s="1"/>
  <c r="L5082" i="1" s="1"/>
  <c r="L5085" i="1" s="1"/>
  <c r="L5088" i="1" s="1"/>
  <c r="L5091" i="1" s="1"/>
  <c r="L5094" i="1" s="1"/>
  <c r="M4946" i="1"/>
  <c r="M4924" i="1"/>
  <c r="L3816" i="1"/>
  <c r="L3819" i="1" s="1"/>
  <c r="L3822" i="1" s="1"/>
  <c r="L3825" i="1" s="1"/>
  <c r="L3828" i="1" s="1"/>
  <c r="L3831" i="1" s="1"/>
  <c r="L3834" i="1" s="1"/>
  <c r="L3837" i="1" s="1"/>
  <c r="L3840" i="1" s="1"/>
  <c r="L3843" i="1" s="1"/>
  <c r="L3846" i="1" s="1"/>
  <c r="L3849" i="1" s="1"/>
  <c r="L3852" i="1" s="1"/>
  <c r="L3855" i="1" s="1"/>
  <c r="L3858" i="1" s="1"/>
  <c r="L3861" i="1" s="1"/>
  <c r="L3864" i="1" s="1"/>
  <c r="L3867" i="1" s="1"/>
  <c r="L3870" i="1" s="1"/>
  <c r="L3873" i="1" s="1"/>
  <c r="L3876" i="1" s="1"/>
  <c r="L3879" i="1" s="1"/>
  <c r="L3882" i="1" s="1"/>
  <c r="L3885" i="1" s="1"/>
  <c r="L3888" i="1" s="1"/>
  <c r="L3891" i="1" s="1"/>
  <c r="L3894" i="1" s="1"/>
  <c r="L3897" i="1" s="1"/>
  <c r="L3900" i="1" s="1"/>
  <c r="L3903" i="1" s="1"/>
  <c r="L3906" i="1" s="1"/>
  <c r="M5785" i="1"/>
  <c r="M5463" i="1"/>
  <c r="M5168" i="1"/>
  <c r="M5105" i="1"/>
  <c r="M5041" i="1"/>
  <c r="M5031" i="1"/>
  <c r="J4987" i="1"/>
  <c r="M4773" i="1"/>
  <c r="J3384" i="1"/>
  <c r="J5858" i="1"/>
  <c r="M5846" i="1"/>
  <c r="M5725" i="1"/>
  <c r="M5644" i="1"/>
  <c r="M5599" i="1"/>
  <c r="L5588" i="1"/>
  <c r="J5492" i="1"/>
  <c r="M5360" i="1"/>
  <c r="L5316" i="1"/>
  <c r="L5289" i="1"/>
  <c r="L5292" i="1" s="1"/>
  <c r="M5040" i="1"/>
  <c r="J4860" i="1"/>
  <c r="L3380" i="1"/>
  <c r="M3267" i="1"/>
  <c r="M5825" i="1"/>
  <c r="M5402" i="1"/>
  <c r="M4202" i="1"/>
  <c r="M4131" i="1"/>
  <c r="L3494" i="1"/>
  <c r="L3497" i="1" s="1"/>
  <c r="L5505" i="1"/>
  <c r="L5508" i="1" s="1"/>
  <c r="L5511" i="1" s="1"/>
  <c r="L5514" i="1" s="1"/>
  <c r="L5517" i="1" s="1"/>
  <c r="L5520" i="1" s="1"/>
  <c r="L5523" i="1" s="1"/>
  <c r="M5262" i="1"/>
  <c r="M5746" i="1"/>
  <c r="M5620" i="1"/>
  <c r="L5132" i="1"/>
  <c r="L5135" i="1" s="1"/>
  <c r="L5138" i="1" s="1"/>
  <c r="L5141" i="1" s="1"/>
  <c r="L5144" i="1" s="1"/>
  <c r="L5147" i="1" s="1"/>
  <c r="L5150" i="1" s="1"/>
  <c r="L5153" i="1" s="1"/>
  <c r="L5156" i="1" s="1"/>
  <c r="J5026" i="1"/>
  <c r="L4172" i="1"/>
  <c r="L4121" i="1"/>
  <c r="L4124" i="1" s="1"/>
  <c r="L4127" i="1" s="1"/>
  <c r="L4130" i="1" s="1"/>
  <c r="J3659" i="1"/>
  <c r="M15064" i="1"/>
  <c r="J15065" i="1"/>
  <c r="L15071" i="1"/>
  <c r="M10178" i="1"/>
  <c r="J10123" i="1"/>
  <c r="M10026" i="1"/>
  <c r="M9989" i="1"/>
  <c r="M9992" i="1" s="1"/>
  <c r="J9969" i="1"/>
  <c r="J9685" i="1"/>
  <c r="J10178" i="1"/>
  <c r="M10154" i="1"/>
  <c r="M10157" i="1" s="1"/>
  <c r="J10082" i="1"/>
  <c r="M9798" i="1"/>
  <c r="M9801" i="1" s="1"/>
  <c r="L9801" i="1"/>
  <c r="J9765" i="1"/>
  <c r="M10102" i="1"/>
  <c r="M10030" i="1"/>
  <c r="M9997" i="1"/>
  <c r="L9907" i="1"/>
  <c r="M9696" i="1"/>
  <c r="M10187" i="1"/>
  <c r="M10106" i="1"/>
  <c r="J10073" i="1"/>
  <c r="M10053" i="1"/>
  <c r="L9676" i="1"/>
  <c r="M9673" i="1"/>
  <c r="M9676" i="1" s="1"/>
  <c r="M9664" i="1"/>
  <c r="M10140" i="1"/>
  <c r="J10131" i="1"/>
  <c r="M9903" i="1"/>
  <c r="M9880" i="1"/>
  <c r="M9883" i="1" s="1"/>
  <c r="M9873" i="1"/>
  <c r="M9844" i="1"/>
  <c r="J9828" i="1"/>
  <c r="J9740" i="1"/>
  <c r="J10106" i="1"/>
  <c r="L10057" i="1"/>
  <c r="M10054" i="1"/>
  <c r="M10057" i="1" s="1"/>
  <c r="J10035" i="1"/>
  <c r="J9707" i="1"/>
  <c r="L9453" i="1"/>
  <c r="M9450" i="1"/>
  <c r="M9453" i="1" s="1"/>
  <c r="J10230" i="1"/>
  <c r="J10212" i="1"/>
  <c r="M10217" i="1"/>
  <c r="J10115" i="1"/>
  <c r="M9789" i="1"/>
  <c r="J9760" i="1"/>
  <c r="L9668" i="1"/>
  <c r="M9665" i="1"/>
  <c r="M9668" i="1" s="1"/>
  <c r="M9640" i="1"/>
  <c r="L10233" i="1"/>
  <c r="L10235" i="1" s="1"/>
  <c r="L10237" i="1" s="1"/>
  <c r="L10239" i="1" s="1"/>
  <c r="L10241" i="1" s="1"/>
  <c r="L10243" i="1" s="1"/>
  <c r="L10245" i="1" s="1"/>
  <c r="L10247" i="1" s="1"/>
  <c r="L10249" i="1" s="1"/>
  <c r="L10251" i="1" s="1"/>
  <c r="L10253" i="1" s="1"/>
  <c r="L10255" i="1" s="1"/>
  <c r="L10257" i="1" s="1"/>
  <c r="L10259" i="1" s="1"/>
  <c r="L10261" i="1" s="1"/>
  <c r="L10263" i="1" s="1"/>
  <c r="L10265" i="1" s="1"/>
  <c r="L10267" i="1" s="1"/>
  <c r="L10269" i="1" s="1"/>
  <c r="L10271" i="1" s="1"/>
  <c r="L10273" i="1" s="1"/>
  <c r="L10275" i="1" s="1"/>
  <c r="L10277" i="1" s="1"/>
  <c r="L10279" i="1" s="1"/>
  <c r="L10281" i="1" s="1"/>
  <c r="L10283" i="1" s="1"/>
  <c r="L10285" i="1" s="1"/>
  <c r="L10287" i="1" s="1"/>
  <c r="L10289" i="1" s="1"/>
  <c r="L10291" i="1" s="1"/>
  <c r="L10293" i="1" s="1"/>
  <c r="L10295" i="1" s="1"/>
  <c r="L10297" i="1" s="1"/>
  <c r="L10299" i="1" s="1"/>
  <c r="L10301" i="1" s="1"/>
  <c r="L10303" i="1" s="1"/>
  <c r="L10305" i="1" s="1"/>
  <c r="L10307" i="1" s="1"/>
  <c r="L10309" i="1" s="1"/>
  <c r="L10311" i="1" s="1"/>
  <c r="L10313" i="1" s="1"/>
  <c r="L10315" i="1" s="1"/>
  <c r="L10317" i="1" s="1"/>
  <c r="L10319" i="1" s="1"/>
  <c r="L10321" i="1" s="1"/>
  <c r="L10323" i="1" s="1"/>
  <c r="L10325" i="1" s="1"/>
  <c r="L10327" i="1" s="1"/>
  <c r="L10329" i="1" s="1"/>
  <c r="L10331" i="1" s="1"/>
  <c r="L10333" i="1" s="1"/>
  <c r="L10335" i="1" s="1"/>
  <c r="L10337" i="1" s="1"/>
  <c r="L10339" i="1" s="1"/>
  <c r="L10341" i="1" s="1"/>
  <c r="L10343" i="1" s="1"/>
  <c r="L10345" i="1" s="1"/>
  <c r="L10347" i="1" s="1"/>
  <c r="L10349" i="1" s="1"/>
  <c r="L10351" i="1" s="1"/>
  <c r="L10353" i="1" s="1"/>
  <c r="L10355" i="1" s="1"/>
  <c r="L10357" i="1" s="1"/>
  <c r="L10359" i="1" s="1"/>
  <c r="L10361" i="1" s="1"/>
  <c r="L10363" i="1" s="1"/>
  <c r="L10365" i="1" s="1"/>
  <c r="L10367" i="1" s="1"/>
  <c r="L10369" i="1" s="1"/>
  <c r="L10371" i="1" s="1"/>
  <c r="L10373" i="1" s="1"/>
  <c r="L10375" i="1" s="1"/>
  <c r="L10377" i="1" s="1"/>
  <c r="L10379" i="1" s="1"/>
  <c r="L10381" i="1" s="1"/>
  <c r="L10383" i="1" s="1"/>
  <c r="L10385" i="1" s="1"/>
  <c r="L10387" i="1" s="1"/>
  <c r="L10389" i="1" s="1"/>
  <c r="L10391" i="1" s="1"/>
  <c r="L10393" i="1" s="1"/>
  <c r="L10395" i="1" s="1"/>
  <c r="L10397" i="1" s="1"/>
  <c r="L10399" i="1" s="1"/>
  <c r="L10401" i="1" s="1"/>
  <c r="L10403" i="1" s="1"/>
  <c r="L10405" i="1" s="1"/>
  <c r="L10407" i="1" s="1"/>
  <c r="L10409" i="1" s="1"/>
  <c r="L10411" i="1" s="1"/>
  <c r="L10413" i="1" s="1"/>
  <c r="L10415" i="1" s="1"/>
  <c r="L10417" i="1" s="1"/>
  <c r="L10419" i="1" s="1"/>
  <c r="L10421" i="1" s="1"/>
  <c r="L10423" i="1" s="1"/>
  <c r="L10425" i="1" s="1"/>
  <c r="L10427" i="1" s="1"/>
  <c r="L10429" i="1" s="1"/>
  <c r="L10431" i="1" s="1"/>
  <c r="L10433" i="1" s="1"/>
  <c r="L10435" i="1" s="1"/>
  <c r="L10437" i="1" s="1"/>
  <c r="L10439" i="1" s="1"/>
  <c r="L10441" i="1" s="1"/>
  <c r="L10443" i="1" s="1"/>
  <c r="L10445" i="1" s="1"/>
  <c r="L10447" i="1" s="1"/>
  <c r="L10449" i="1" s="1"/>
  <c r="L10451" i="1" s="1"/>
  <c r="L10453" i="1" s="1"/>
  <c r="L10455" i="1" s="1"/>
  <c r="L10457" i="1" s="1"/>
  <c r="L10459" i="1" s="1"/>
  <c r="L10461" i="1" s="1"/>
  <c r="L10463" i="1" s="1"/>
  <c r="L10465" i="1" s="1"/>
  <c r="L10467" i="1" s="1"/>
  <c r="L10469" i="1" s="1"/>
  <c r="L10471" i="1" s="1"/>
  <c r="L10473" i="1" s="1"/>
  <c r="L10475" i="1" s="1"/>
  <c r="L10477" i="1" s="1"/>
  <c r="L10479" i="1" s="1"/>
  <c r="L10481" i="1" s="1"/>
  <c r="L10483" i="1" s="1"/>
  <c r="L10485" i="1" s="1"/>
  <c r="L10487" i="1" s="1"/>
  <c r="L10489" i="1" s="1"/>
  <c r="L10491" i="1" s="1"/>
  <c r="L10493" i="1" s="1"/>
  <c r="L10495" i="1" s="1"/>
  <c r="L10497" i="1" s="1"/>
  <c r="L10499" i="1" s="1"/>
  <c r="L10501" i="1" s="1"/>
  <c r="L10503" i="1" s="1"/>
  <c r="L10505" i="1" s="1"/>
  <c r="L10507" i="1" s="1"/>
  <c r="L10509" i="1" s="1"/>
  <c r="L10511" i="1" s="1"/>
  <c r="L10513" i="1" s="1"/>
  <c r="L10515" i="1" s="1"/>
  <c r="L10517" i="1" s="1"/>
  <c r="L10519" i="1" s="1"/>
  <c r="L10521" i="1" s="1"/>
  <c r="L10523" i="1" s="1"/>
  <c r="L10525" i="1" s="1"/>
  <c r="L10527" i="1" s="1"/>
  <c r="L10529" i="1" s="1"/>
  <c r="L10531" i="1" s="1"/>
  <c r="L10533" i="1" s="1"/>
  <c r="L10535" i="1" s="1"/>
  <c r="L10537" i="1" s="1"/>
  <c r="L10539" i="1" s="1"/>
  <c r="L10541" i="1" s="1"/>
  <c r="L10543" i="1" s="1"/>
  <c r="L10545" i="1" s="1"/>
  <c r="L10547" i="1" s="1"/>
  <c r="L10549" i="1" s="1"/>
  <c r="L10551" i="1" s="1"/>
  <c r="L10553" i="1" s="1"/>
  <c r="L10555" i="1" s="1"/>
  <c r="L10557" i="1" s="1"/>
  <c r="L10559" i="1" s="1"/>
  <c r="L10561" i="1" s="1"/>
  <c r="L10563" i="1" s="1"/>
  <c r="L10565" i="1" s="1"/>
  <c r="L10567" i="1" s="1"/>
  <c r="L10569" i="1" s="1"/>
  <c r="L10571" i="1" s="1"/>
  <c r="L10573" i="1" s="1"/>
  <c r="L10575" i="1" s="1"/>
  <c r="L10577" i="1" s="1"/>
  <c r="L10579" i="1" s="1"/>
  <c r="L10581" i="1" s="1"/>
  <c r="L10583" i="1" s="1"/>
  <c r="L10585" i="1" s="1"/>
  <c r="L10587" i="1" s="1"/>
  <c r="L10589" i="1" s="1"/>
  <c r="L10591" i="1" s="1"/>
  <c r="L10593" i="1" s="1"/>
  <c r="L10595" i="1" s="1"/>
  <c r="L10597" i="1" s="1"/>
  <c r="L10599" i="1" s="1"/>
  <c r="L10601" i="1" s="1"/>
  <c r="L10603" i="1" s="1"/>
  <c r="L10605" i="1" s="1"/>
  <c r="L10607" i="1" s="1"/>
  <c r="L10609" i="1" s="1"/>
  <c r="L10611" i="1" s="1"/>
  <c r="L10613" i="1" s="1"/>
  <c r="L10615" i="1" s="1"/>
  <c r="L10617" i="1" s="1"/>
  <c r="L10619" i="1" s="1"/>
  <c r="L10621" i="1" s="1"/>
  <c r="L10623" i="1" s="1"/>
  <c r="L10625" i="1" s="1"/>
  <c r="L10627" i="1" s="1"/>
  <c r="L10629" i="1" s="1"/>
  <c r="L10631" i="1" s="1"/>
  <c r="L10633" i="1" s="1"/>
  <c r="L10635" i="1" s="1"/>
  <c r="L10637" i="1" s="1"/>
  <c r="L10639" i="1" s="1"/>
  <c r="L10641" i="1" s="1"/>
  <c r="L10643" i="1" s="1"/>
  <c r="L10645" i="1" s="1"/>
  <c r="L10647" i="1" s="1"/>
  <c r="L10649" i="1" s="1"/>
  <c r="L10651" i="1" s="1"/>
  <c r="L10653" i="1" s="1"/>
  <c r="L10655" i="1" s="1"/>
  <c r="L10657" i="1" s="1"/>
  <c r="L10659" i="1" s="1"/>
  <c r="L10661" i="1" s="1"/>
  <c r="L10663" i="1" s="1"/>
  <c r="L10665" i="1" s="1"/>
  <c r="L10667" i="1" s="1"/>
  <c r="L10669" i="1" s="1"/>
  <c r="L10671" i="1" s="1"/>
  <c r="L10673" i="1" s="1"/>
  <c r="L10675" i="1" s="1"/>
  <c r="L10677" i="1" s="1"/>
  <c r="L10679" i="1" s="1"/>
  <c r="L10681" i="1" s="1"/>
  <c r="L10683" i="1" s="1"/>
  <c r="L10685" i="1" s="1"/>
  <c r="L10687" i="1" s="1"/>
  <c r="L10689" i="1" s="1"/>
  <c r="L10691" i="1" s="1"/>
  <c r="L10693" i="1" s="1"/>
  <c r="L10695" i="1" s="1"/>
  <c r="L10697" i="1" s="1"/>
  <c r="L10699" i="1" s="1"/>
  <c r="L10701" i="1" s="1"/>
  <c r="L10703" i="1" s="1"/>
  <c r="L10705" i="1" s="1"/>
  <c r="L10707" i="1" s="1"/>
  <c r="L10709" i="1" s="1"/>
  <c r="L10711" i="1" s="1"/>
  <c r="L10713" i="1" s="1"/>
  <c r="L10715" i="1" s="1"/>
  <c r="L10717" i="1" s="1"/>
  <c r="L10719" i="1" s="1"/>
  <c r="L10721" i="1" s="1"/>
  <c r="L10723" i="1" s="1"/>
  <c r="L10725" i="1" s="1"/>
  <c r="L10727" i="1" s="1"/>
  <c r="L10729" i="1" s="1"/>
  <c r="L10731" i="1" s="1"/>
  <c r="L10733" i="1" s="1"/>
  <c r="L10735" i="1" s="1"/>
  <c r="L10737" i="1" s="1"/>
  <c r="L10739" i="1" s="1"/>
  <c r="L10741" i="1" s="1"/>
  <c r="L10743" i="1" s="1"/>
  <c r="L10745" i="1" s="1"/>
  <c r="L10747" i="1" s="1"/>
  <c r="L10749" i="1" s="1"/>
  <c r="L10751" i="1" s="1"/>
  <c r="L10753" i="1" s="1"/>
  <c r="L10755" i="1" s="1"/>
  <c r="L10757" i="1" s="1"/>
  <c r="L10759" i="1" s="1"/>
  <c r="L10761" i="1" s="1"/>
  <c r="L10763" i="1" s="1"/>
  <c r="L10765" i="1" s="1"/>
  <c r="L10767" i="1" s="1"/>
  <c r="L10769" i="1" s="1"/>
  <c r="L10771" i="1" s="1"/>
  <c r="L10773" i="1" s="1"/>
  <c r="L10775" i="1" s="1"/>
  <c r="L10777" i="1" s="1"/>
  <c r="L10779" i="1" s="1"/>
  <c r="L10781" i="1" s="1"/>
  <c r="L10783" i="1" s="1"/>
  <c r="L10785" i="1" s="1"/>
  <c r="L10787" i="1" s="1"/>
  <c r="L10789" i="1" s="1"/>
  <c r="L10791" i="1" s="1"/>
  <c r="L10793" i="1" s="1"/>
  <c r="L10795" i="1" s="1"/>
  <c r="L10797" i="1" s="1"/>
  <c r="L10799" i="1" s="1"/>
  <c r="L10801" i="1" s="1"/>
  <c r="L10803" i="1" s="1"/>
  <c r="L10805" i="1" s="1"/>
  <c r="L10807" i="1" s="1"/>
  <c r="L10809" i="1" s="1"/>
  <c r="L10811" i="1" s="1"/>
  <c r="L10813" i="1" s="1"/>
  <c r="L10815" i="1" s="1"/>
  <c r="L10817" i="1" s="1"/>
  <c r="L10819" i="1" s="1"/>
  <c r="L10821" i="1" s="1"/>
  <c r="L10823" i="1" s="1"/>
  <c r="L10825" i="1" s="1"/>
  <c r="L10827" i="1" s="1"/>
  <c r="L10829" i="1" s="1"/>
  <c r="L10831" i="1" s="1"/>
  <c r="L10833" i="1" s="1"/>
  <c r="L10835" i="1" s="1"/>
  <c r="L10837" i="1" s="1"/>
  <c r="L10839" i="1" s="1"/>
  <c r="L10841" i="1" s="1"/>
  <c r="L10843" i="1" s="1"/>
  <c r="L10845" i="1" s="1"/>
  <c r="L10847" i="1" s="1"/>
  <c r="L10849" i="1" s="1"/>
  <c r="L10851" i="1" s="1"/>
  <c r="L10853" i="1" s="1"/>
  <c r="L10855" i="1" s="1"/>
  <c r="L10857" i="1" s="1"/>
  <c r="L10859" i="1" s="1"/>
  <c r="L10861" i="1" s="1"/>
  <c r="L10863" i="1" s="1"/>
  <c r="L10865" i="1" s="1"/>
  <c r="L10867" i="1" s="1"/>
  <c r="L10869" i="1" s="1"/>
  <c r="L10871" i="1" s="1"/>
  <c r="L10873" i="1" s="1"/>
  <c r="L10875" i="1" s="1"/>
  <c r="L10877" i="1" s="1"/>
  <c r="L10879" i="1" s="1"/>
  <c r="L10881" i="1" s="1"/>
  <c r="L10883" i="1" s="1"/>
  <c r="L10885" i="1" s="1"/>
  <c r="L10887" i="1" s="1"/>
  <c r="L10889" i="1" s="1"/>
  <c r="L10891" i="1" s="1"/>
  <c r="L10893" i="1" s="1"/>
  <c r="L10895" i="1" s="1"/>
  <c r="L10897" i="1" s="1"/>
  <c r="L10899" i="1" s="1"/>
  <c r="L10901" i="1" s="1"/>
  <c r="L10903" i="1" s="1"/>
  <c r="L10905" i="1" s="1"/>
  <c r="L10907" i="1" s="1"/>
  <c r="L10909" i="1" s="1"/>
  <c r="L10911" i="1" s="1"/>
  <c r="L10913" i="1" s="1"/>
  <c r="L10915" i="1" s="1"/>
  <c r="L10917" i="1" s="1"/>
  <c r="L10919" i="1" s="1"/>
  <c r="L10921" i="1" s="1"/>
  <c r="L10923" i="1" s="1"/>
  <c r="L10925" i="1" s="1"/>
  <c r="L10927" i="1" s="1"/>
  <c r="L10929" i="1" s="1"/>
  <c r="L10931" i="1" s="1"/>
  <c r="L10933" i="1" s="1"/>
  <c r="L10935" i="1" s="1"/>
  <c r="L10937" i="1" s="1"/>
  <c r="L10939" i="1" s="1"/>
  <c r="L10941" i="1" s="1"/>
  <c r="L10943" i="1" s="1"/>
  <c r="L10945" i="1" s="1"/>
  <c r="L10947" i="1" s="1"/>
  <c r="L10949" i="1" s="1"/>
  <c r="L10951" i="1" s="1"/>
  <c r="L10953" i="1" s="1"/>
  <c r="L10955" i="1" s="1"/>
  <c r="L10957" i="1" s="1"/>
  <c r="L10959" i="1" s="1"/>
  <c r="L10961" i="1" s="1"/>
  <c r="L10963" i="1" s="1"/>
  <c r="L10965" i="1" s="1"/>
  <c r="L10967" i="1" s="1"/>
  <c r="L10969" i="1" s="1"/>
  <c r="L10971" i="1" s="1"/>
  <c r="L10973" i="1" s="1"/>
  <c r="L10975" i="1" s="1"/>
  <c r="L10977" i="1" s="1"/>
  <c r="L10979" i="1" s="1"/>
  <c r="L10981" i="1" s="1"/>
  <c r="L10983" i="1" s="1"/>
  <c r="L10985" i="1" s="1"/>
  <c r="L10987" i="1" s="1"/>
  <c r="L10989" i="1" s="1"/>
  <c r="L10991" i="1" s="1"/>
  <c r="L10993" i="1" s="1"/>
  <c r="L10995" i="1" s="1"/>
  <c r="L10997" i="1" s="1"/>
  <c r="L10999" i="1" s="1"/>
  <c r="L11001" i="1" s="1"/>
  <c r="L11003" i="1" s="1"/>
  <c r="L11005" i="1" s="1"/>
  <c r="L11007" i="1" s="1"/>
  <c r="L11009" i="1" s="1"/>
  <c r="L11011" i="1" s="1"/>
  <c r="L11013" i="1" s="1"/>
  <c r="L11015" i="1" s="1"/>
  <c r="L11017" i="1" s="1"/>
  <c r="L11019" i="1" s="1"/>
  <c r="L11021" i="1" s="1"/>
  <c r="L11023" i="1" s="1"/>
  <c r="L11025" i="1" s="1"/>
  <c r="L11027" i="1" s="1"/>
  <c r="L11029" i="1" s="1"/>
  <c r="L11031" i="1" s="1"/>
  <c r="L11033" i="1" s="1"/>
  <c r="L11035" i="1" s="1"/>
  <c r="L11037" i="1" s="1"/>
  <c r="L11039" i="1" s="1"/>
  <c r="L11041" i="1" s="1"/>
  <c r="L11043" i="1" s="1"/>
  <c r="L11045" i="1" s="1"/>
  <c r="L11047" i="1" s="1"/>
  <c r="L11049" i="1" s="1"/>
  <c r="L11051" i="1" s="1"/>
  <c r="L11053" i="1" s="1"/>
  <c r="L11055" i="1" s="1"/>
  <c r="L11057" i="1" s="1"/>
  <c r="L11059" i="1" s="1"/>
  <c r="L11061" i="1" s="1"/>
  <c r="L11063" i="1" s="1"/>
  <c r="L11065" i="1" s="1"/>
  <c r="L11067" i="1" s="1"/>
  <c r="L11069" i="1" s="1"/>
  <c r="L11071" i="1" s="1"/>
  <c r="L11073" i="1" s="1"/>
  <c r="L11075" i="1" s="1"/>
  <c r="L11077" i="1" s="1"/>
  <c r="L11079" i="1" s="1"/>
  <c r="L11081" i="1" s="1"/>
  <c r="L11083" i="1" s="1"/>
  <c r="L11085" i="1" s="1"/>
  <c r="L11087" i="1" s="1"/>
  <c r="L11089" i="1" s="1"/>
  <c r="L11091" i="1" s="1"/>
  <c r="L11093" i="1" s="1"/>
  <c r="L11095" i="1" s="1"/>
  <c r="L11097" i="1" s="1"/>
  <c r="L11099" i="1" s="1"/>
  <c r="L11101" i="1" s="1"/>
  <c r="L11103" i="1" s="1"/>
  <c r="L11105" i="1" s="1"/>
  <c r="L11107" i="1" s="1"/>
  <c r="L11109" i="1" s="1"/>
  <c r="L11111" i="1" s="1"/>
  <c r="L11113" i="1" s="1"/>
  <c r="L11115" i="1" s="1"/>
  <c r="L11117" i="1" s="1"/>
  <c r="L11119" i="1" s="1"/>
  <c r="L11121" i="1" s="1"/>
  <c r="L11123" i="1" s="1"/>
  <c r="L11125" i="1" s="1"/>
  <c r="L11127" i="1" s="1"/>
  <c r="L11129" i="1" s="1"/>
  <c r="L11131" i="1" s="1"/>
  <c r="L11133" i="1" s="1"/>
  <c r="L11135" i="1" s="1"/>
  <c r="L11137" i="1" s="1"/>
  <c r="L11139" i="1" s="1"/>
  <c r="L11141" i="1" s="1"/>
  <c r="L11143" i="1" s="1"/>
  <c r="L11145" i="1" s="1"/>
  <c r="L11147" i="1" s="1"/>
  <c r="L11149" i="1" s="1"/>
  <c r="L11151" i="1" s="1"/>
  <c r="L11153" i="1" s="1"/>
  <c r="L11155" i="1" s="1"/>
  <c r="L11157" i="1" s="1"/>
  <c r="L11159" i="1" s="1"/>
  <c r="L11161" i="1" s="1"/>
  <c r="L11163" i="1" s="1"/>
  <c r="L11165" i="1" s="1"/>
  <c r="L11167" i="1" s="1"/>
  <c r="L11169" i="1" s="1"/>
  <c r="L11171" i="1" s="1"/>
  <c r="L11173" i="1" s="1"/>
  <c r="L11175" i="1" s="1"/>
  <c r="L11177" i="1" s="1"/>
  <c r="L11179" i="1" s="1"/>
  <c r="L11181" i="1" s="1"/>
  <c r="L11183" i="1" s="1"/>
  <c r="L11185" i="1" s="1"/>
  <c r="L11187" i="1" s="1"/>
  <c r="L11189" i="1" s="1"/>
  <c r="L11191" i="1" s="1"/>
  <c r="L11193" i="1" s="1"/>
  <c r="L11195" i="1" s="1"/>
  <c r="L11197" i="1" s="1"/>
  <c r="L11199" i="1" s="1"/>
  <c r="L11201" i="1" s="1"/>
  <c r="L11203" i="1" s="1"/>
  <c r="L11205" i="1" s="1"/>
  <c r="L11207" i="1" s="1"/>
  <c r="L11209" i="1" s="1"/>
  <c r="L11211" i="1" s="1"/>
  <c r="L11213" i="1" s="1"/>
  <c r="L11215" i="1" s="1"/>
  <c r="L11217" i="1" s="1"/>
  <c r="L11219" i="1" s="1"/>
  <c r="L11221" i="1" s="1"/>
  <c r="L11223" i="1" s="1"/>
  <c r="L11225" i="1" s="1"/>
  <c r="L11227" i="1" s="1"/>
  <c r="L11229" i="1" s="1"/>
  <c r="L11231" i="1" s="1"/>
  <c r="L11233" i="1" s="1"/>
  <c r="L11235" i="1" s="1"/>
  <c r="L11237" i="1" s="1"/>
  <c r="L11239" i="1" s="1"/>
  <c r="L11241" i="1" s="1"/>
  <c r="L11243" i="1" s="1"/>
  <c r="L11245" i="1" s="1"/>
  <c r="L11247" i="1" s="1"/>
  <c r="L11249" i="1" s="1"/>
  <c r="L11251" i="1" s="1"/>
  <c r="L11253" i="1" s="1"/>
  <c r="L11255" i="1" s="1"/>
  <c r="L11257" i="1" s="1"/>
  <c r="L11259" i="1" s="1"/>
  <c r="L11261" i="1" s="1"/>
  <c r="L11263" i="1" s="1"/>
  <c r="L11265" i="1" s="1"/>
  <c r="L11267" i="1" s="1"/>
  <c r="L11269" i="1" s="1"/>
  <c r="L11271" i="1" s="1"/>
  <c r="L11273" i="1" s="1"/>
  <c r="L11275" i="1" s="1"/>
  <c r="L11277" i="1" s="1"/>
  <c r="L11279" i="1" s="1"/>
  <c r="L11281" i="1" s="1"/>
  <c r="L11283" i="1" s="1"/>
  <c r="L11285" i="1" s="1"/>
  <c r="L11287" i="1" s="1"/>
  <c r="L11289" i="1" s="1"/>
  <c r="L11291" i="1" s="1"/>
  <c r="L11293" i="1" s="1"/>
  <c r="L11295" i="1" s="1"/>
  <c r="L11297" i="1" s="1"/>
  <c r="L11299" i="1" s="1"/>
  <c r="L11301" i="1" s="1"/>
  <c r="L11303" i="1" s="1"/>
  <c r="L11305" i="1" s="1"/>
  <c r="L11307" i="1" s="1"/>
  <c r="L11309" i="1" s="1"/>
  <c r="L11311" i="1" s="1"/>
  <c r="L11313" i="1" s="1"/>
  <c r="L11315" i="1" s="1"/>
  <c r="L11317" i="1" s="1"/>
  <c r="L11319" i="1" s="1"/>
  <c r="L11321" i="1" s="1"/>
  <c r="L11323" i="1" s="1"/>
  <c r="L11325" i="1" s="1"/>
  <c r="L11327" i="1" s="1"/>
  <c r="L11329" i="1" s="1"/>
  <c r="L11331" i="1" s="1"/>
  <c r="L11333" i="1" s="1"/>
  <c r="L11335" i="1" s="1"/>
  <c r="L11337" i="1" s="1"/>
  <c r="L11339" i="1" s="1"/>
  <c r="L11341" i="1" s="1"/>
  <c r="L11343" i="1" s="1"/>
  <c r="L11345" i="1" s="1"/>
  <c r="L11347" i="1" s="1"/>
  <c r="L11349" i="1" s="1"/>
  <c r="L11351" i="1" s="1"/>
  <c r="L11353" i="1" s="1"/>
  <c r="L11355" i="1" s="1"/>
  <c r="L11357" i="1" s="1"/>
  <c r="L11359" i="1" s="1"/>
  <c r="L11361" i="1" s="1"/>
  <c r="L11363" i="1" s="1"/>
  <c r="L11365" i="1" s="1"/>
  <c r="L11367" i="1" s="1"/>
  <c r="L11369" i="1" s="1"/>
  <c r="L11371" i="1" s="1"/>
  <c r="L11373" i="1" s="1"/>
  <c r="L11375" i="1" s="1"/>
  <c r="L11377" i="1" s="1"/>
  <c r="L11379" i="1" s="1"/>
  <c r="L11381" i="1" s="1"/>
  <c r="L11383" i="1" s="1"/>
  <c r="L11385" i="1" s="1"/>
  <c r="L11387" i="1" s="1"/>
  <c r="L11389" i="1" s="1"/>
  <c r="L11391" i="1" s="1"/>
  <c r="L11393" i="1" s="1"/>
  <c r="L11395" i="1" s="1"/>
  <c r="L11397" i="1" s="1"/>
  <c r="L11399" i="1" s="1"/>
  <c r="L11401" i="1" s="1"/>
  <c r="L11403" i="1" s="1"/>
  <c r="L11405" i="1" s="1"/>
  <c r="L11407" i="1" s="1"/>
  <c r="L11409" i="1" s="1"/>
  <c r="L11411" i="1" s="1"/>
  <c r="L11413" i="1" s="1"/>
  <c r="L11415" i="1" s="1"/>
  <c r="L11417" i="1" s="1"/>
  <c r="L11419" i="1" s="1"/>
  <c r="L11421" i="1" s="1"/>
  <c r="L11423" i="1" s="1"/>
  <c r="L11425" i="1" s="1"/>
  <c r="L11427" i="1" s="1"/>
  <c r="L11429" i="1" s="1"/>
  <c r="L11431" i="1" s="1"/>
  <c r="L11433" i="1" s="1"/>
  <c r="L11435" i="1" s="1"/>
  <c r="L11437" i="1" s="1"/>
  <c r="L11439" i="1" s="1"/>
  <c r="L11441" i="1" s="1"/>
  <c r="L11443" i="1" s="1"/>
  <c r="L11445" i="1" s="1"/>
  <c r="L11447" i="1" s="1"/>
  <c r="L11449" i="1" s="1"/>
  <c r="L11451" i="1" s="1"/>
  <c r="L11453" i="1" s="1"/>
  <c r="L11455" i="1" s="1"/>
  <c r="L11457" i="1" s="1"/>
  <c r="L11459" i="1" s="1"/>
  <c r="L11461" i="1" s="1"/>
  <c r="L11463" i="1" s="1"/>
  <c r="L11465" i="1" s="1"/>
  <c r="L11467" i="1" s="1"/>
  <c r="L11469" i="1" s="1"/>
  <c r="L11471" i="1" s="1"/>
  <c r="L11473" i="1" s="1"/>
  <c r="L11475" i="1" s="1"/>
  <c r="L11477" i="1" s="1"/>
  <c r="L11479" i="1" s="1"/>
  <c r="L11481" i="1" s="1"/>
  <c r="L11483" i="1" s="1"/>
  <c r="L11485" i="1" s="1"/>
  <c r="L11487" i="1" s="1"/>
  <c r="L11489" i="1" s="1"/>
  <c r="L11491" i="1" s="1"/>
  <c r="L11493" i="1" s="1"/>
  <c r="L11495" i="1" s="1"/>
  <c r="L11497" i="1" s="1"/>
  <c r="L11499" i="1" s="1"/>
  <c r="L11501" i="1" s="1"/>
  <c r="L11503" i="1" s="1"/>
  <c r="L11505" i="1" s="1"/>
  <c r="L11507" i="1" s="1"/>
  <c r="L11509" i="1" s="1"/>
  <c r="L11511" i="1" s="1"/>
  <c r="L11513" i="1" s="1"/>
  <c r="L11515" i="1" s="1"/>
  <c r="L11517" i="1" s="1"/>
  <c r="L11519" i="1" s="1"/>
  <c r="L11521" i="1" s="1"/>
  <c r="L11523" i="1" s="1"/>
  <c r="L11525" i="1" s="1"/>
  <c r="L11527" i="1" s="1"/>
  <c r="L11529" i="1" s="1"/>
  <c r="L11531" i="1" s="1"/>
  <c r="L11533" i="1" s="1"/>
  <c r="L11535" i="1" s="1"/>
  <c r="L11537" i="1" s="1"/>
  <c r="L11539" i="1" s="1"/>
  <c r="L11541" i="1" s="1"/>
  <c r="L11543" i="1" s="1"/>
  <c r="L11545" i="1" s="1"/>
  <c r="L11547" i="1" s="1"/>
  <c r="L11549" i="1" s="1"/>
  <c r="L11551" i="1" s="1"/>
  <c r="L11553" i="1" s="1"/>
  <c r="L11555" i="1" s="1"/>
  <c r="L11557" i="1" s="1"/>
  <c r="L11559" i="1" s="1"/>
  <c r="L11561" i="1" s="1"/>
  <c r="L11563" i="1" s="1"/>
  <c r="L11565" i="1" s="1"/>
  <c r="L11567" i="1" s="1"/>
  <c r="L11569" i="1" s="1"/>
  <c r="L11571" i="1" s="1"/>
  <c r="L11573" i="1" s="1"/>
  <c r="L11575" i="1" s="1"/>
  <c r="L11577" i="1" s="1"/>
  <c r="L11579" i="1" s="1"/>
  <c r="L11581" i="1" s="1"/>
  <c r="L11583" i="1" s="1"/>
  <c r="L11585" i="1" s="1"/>
  <c r="L11587" i="1" s="1"/>
  <c r="L11589" i="1" s="1"/>
  <c r="L11591" i="1" s="1"/>
  <c r="L11593" i="1" s="1"/>
  <c r="L11595" i="1" s="1"/>
  <c r="L11597" i="1" s="1"/>
  <c r="L11599" i="1" s="1"/>
  <c r="L11601" i="1" s="1"/>
  <c r="L11603" i="1" s="1"/>
  <c r="L11605" i="1" s="1"/>
  <c r="L11607" i="1" s="1"/>
  <c r="L11609" i="1" s="1"/>
  <c r="L11611" i="1" s="1"/>
  <c r="L11613" i="1" s="1"/>
  <c r="L11615" i="1" s="1"/>
  <c r="L11617" i="1" s="1"/>
  <c r="L11619" i="1" s="1"/>
  <c r="L11621" i="1" s="1"/>
  <c r="L11623" i="1" s="1"/>
  <c r="L11625" i="1" s="1"/>
  <c r="L11627" i="1" s="1"/>
  <c r="L11629" i="1" s="1"/>
  <c r="L11631" i="1" s="1"/>
  <c r="L11633" i="1" s="1"/>
  <c r="L11635" i="1" s="1"/>
  <c r="L11637" i="1" s="1"/>
  <c r="L11639" i="1" s="1"/>
  <c r="L11641" i="1" s="1"/>
  <c r="L11643" i="1" s="1"/>
  <c r="L11645" i="1" s="1"/>
  <c r="L11647" i="1" s="1"/>
  <c r="L11649" i="1" s="1"/>
  <c r="L11651" i="1" s="1"/>
  <c r="L11653" i="1" s="1"/>
  <c r="L11655" i="1" s="1"/>
  <c r="L11657" i="1" s="1"/>
  <c r="L11659" i="1" s="1"/>
  <c r="L11661" i="1" s="1"/>
  <c r="L11663" i="1" s="1"/>
  <c r="L11665" i="1" s="1"/>
  <c r="L11667" i="1" s="1"/>
  <c r="L11669" i="1" s="1"/>
  <c r="L11671" i="1" s="1"/>
  <c r="L11673" i="1" s="1"/>
  <c r="L11675" i="1" s="1"/>
  <c r="L11677" i="1" s="1"/>
  <c r="L11679" i="1" s="1"/>
  <c r="L11681" i="1" s="1"/>
  <c r="L11683" i="1" s="1"/>
  <c r="L11685" i="1" s="1"/>
  <c r="L11687" i="1" s="1"/>
  <c r="L11689" i="1" s="1"/>
  <c r="L11691" i="1" s="1"/>
  <c r="L11693" i="1" s="1"/>
  <c r="L11695" i="1" s="1"/>
  <c r="L11697" i="1" s="1"/>
  <c r="L11699" i="1" s="1"/>
  <c r="L11701" i="1" s="1"/>
  <c r="L11703" i="1" s="1"/>
  <c r="L11705" i="1" s="1"/>
  <c r="L11707" i="1" s="1"/>
  <c r="L11709" i="1" s="1"/>
  <c r="L11711" i="1" s="1"/>
  <c r="L11713" i="1" s="1"/>
  <c r="L11715" i="1" s="1"/>
  <c r="L11717" i="1" s="1"/>
  <c r="L11719" i="1" s="1"/>
  <c r="L11721" i="1" s="1"/>
  <c r="L11723" i="1" s="1"/>
  <c r="L11725" i="1" s="1"/>
  <c r="L11727" i="1" s="1"/>
  <c r="L11729" i="1" s="1"/>
  <c r="L11731" i="1" s="1"/>
  <c r="L11733" i="1" s="1"/>
  <c r="L11735" i="1" s="1"/>
  <c r="L11737" i="1" s="1"/>
  <c r="L11739" i="1" s="1"/>
  <c r="L11741" i="1" s="1"/>
  <c r="L11743" i="1" s="1"/>
  <c r="L11745" i="1" s="1"/>
  <c r="L11747" i="1" s="1"/>
  <c r="L11749" i="1" s="1"/>
  <c r="L11751" i="1" s="1"/>
  <c r="L11753" i="1" s="1"/>
  <c r="L11755" i="1" s="1"/>
  <c r="L11757" i="1" s="1"/>
  <c r="L11759" i="1" s="1"/>
  <c r="L11761" i="1" s="1"/>
  <c r="L11763" i="1" s="1"/>
  <c r="L11765" i="1" s="1"/>
  <c r="L11767" i="1" s="1"/>
  <c r="L11769" i="1" s="1"/>
  <c r="L11771" i="1" s="1"/>
  <c r="L11773" i="1" s="1"/>
  <c r="L11775" i="1" s="1"/>
  <c r="L11777" i="1" s="1"/>
  <c r="L11779" i="1" s="1"/>
  <c r="L11781" i="1" s="1"/>
  <c r="L11783" i="1" s="1"/>
  <c r="L11785" i="1" s="1"/>
  <c r="L11787" i="1" s="1"/>
  <c r="L11789" i="1" s="1"/>
  <c r="L11791" i="1" s="1"/>
  <c r="L11793" i="1" s="1"/>
  <c r="L11795" i="1" s="1"/>
  <c r="L11797" i="1" s="1"/>
  <c r="L11799" i="1" s="1"/>
  <c r="L11801" i="1" s="1"/>
  <c r="L11803" i="1" s="1"/>
  <c r="L11805" i="1" s="1"/>
  <c r="L11807" i="1" s="1"/>
  <c r="L11809" i="1" s="1"/>
  <c r="L11811" i="1" s="1"/>
  <c r="L11813" i="1" s="1"/>
  <c r="L11815" i="1" s="1"/>
  <c r="L11817" i="1" s="1"/>
  <c r="L11819" i="1" s="1"/>
  <c r="L11821" i="1" s="1"/>
  <c r="L11823" i="1" s="1"/>
  <c r="L11825" i="1" s="1"/>
  <c r="L11827" i="1" s="1"/>
  <c r="L11829" i="1" s="1"/>
  <c r="L11831" i="1" s="1"/>
  <c r="L11833" i="1" s="1"/>
  <c r="L11835" i="1" s="1"/>
  <c r="L11837" i="1" s="1"/>
  <c r="L11839" i="1" s="1"/>
  <c r="L11841" i="1" s="1"/>
  <c r="L11843" i="1" s="1"/>
  <c r="L11845" i="1" s="1"/>
  <c r="L11847" i="1" s="1"/>
  <c r="L11849" i="1" s="1"/>
  <c r="L11851" i="1" s="1"/>
  <c r="L11853" i="1" s="1"/>
  <c r="L11855" i="1" s="1"/>
  <c r="L11857" i="1" s="1"/>
  <c r="L11859" i="1" s="1"/>
  <c r="L11861" i="1" s="1"/>
  <c r="L11863" i="1" s="1"/>
  <c r="L11865" i="1" s="1"/>
  <c r="L11867" i="1" s="1"/>
  <c r="L11869" i="1" s="1"/>
  <c r="L11871" i="1" s="1"/>
  <c r="L11873" i="1" s="1"/>
  <c r="L11875" i="1" s="1"/>
  <c r="L11877" i="1" s="1"/>
  <c r="L11879" i="1" s="1"/>
  <c r="L11881" i="1" s="1"/>
  <c r="L11883" i="1" s="1"/>
  <c r="L11885" i="1" s="1"/>
  <c r="L11887" i="1" s="1"/>
  <c r="L11889" i="1" s="1"/>
  <c r="L11891" i="1" s="1"/>
  <c r="L11893" i="1" s="1"/>
  <c r="L11895" i="1" s="1"/>
  <c r="L11897" i="1" s="1"/>
  <c r="L11899" i="1" s="1"/>
  <c r="L11901" i="1" s="1"/>
  <c r="L11903" i="1" s="1"/>
  <c r="L11905" i="1" s="1"/>
  <c r="L11907" i="1" s="1"/>
  <c r="L11909" i="1" s="1"/>
  <c r="L11911" i="1" s="1"/>
  <c r="L11913" i="1" s="1"/>
  <c r="L11915" i="1" s="1"/>
  <c r="L11917" i="1" s="1"/>
  <c r="L11919" i="1" s="1"/>
  <c r="L11921" i="1" s="1"/>
  <c r="L11923" i="1" s="1"/>
  <c r="L11925" i="1" s="1"/>
  <c r="L11927" i="1" s="1"/>
  <c r="L11929" i="1" s="1"/>
  <c r="L11931" i="1" s="1"/>
  <c r="L11933" i="1" s="1"/>
  <c r="L11935" i="1" s="1"/>
  <c r="L11937" i="1" s="1"/>
  <c r="L11939" i="1" s="1"/>
  <c r="L11941" i="1" s="1"/>
  <c r="L11943" i="1" s="1"/>
  <c r="L11945" i="1" s="1"/>
  <c r="L11947" i="1" s="1"/>
  <c r="L11949" i="1" s="1"/>
  <c r="L11951" i="1" s="1"/>
  <c r="L11953" i="1" s="1"/>
  <c r="L11955" i="1" s="1"/>
  <c r="L11957" i="1" s="1"/>
  <c r="L11959" i="1" s="1"/>
  <c r="L11961" i="1" s="1"/>
  <c r="L11963" i="1" s="1"/>
  <c r="L11965" i="1" s="1"/>
  <c r="L11967" i="1" s="1"/>
  <c r="L11969" i="1" s="1"/>
  <c r="L11971" i="1" s="1"/>
  <c r="L11973" i="1" s="1"/>
  <c r="L11975" i="1" s="1"/>
  <c r="L11977" i="1" s="1"/>
  <c r="L11979" i="1" s="1"/>
  <c r="L11981" i="1" s="1"/>
  <c r="L11983" i="1" s="1"/>
  <c r="L11985" i="1" s="1"/>
  <c r="L11987" i="1" s="1"/>
  <c r="L11989" i="1" s="1"/>
  <c r="L11991" i="1" s="1"/>
  <c r="L11993" i="1" s="1"/>
  <c r="L11995" i="1" s="1"/>
  <c r="L11997" i="1" s="1"/>
  <c r="L11999" i="1" s="1"/>
  <c r="L12001" i="1" s="1"/>
  <c r="L12003" i="1" s="1"/>
  <c r="L12005" i="1" s="1"/>
  <c r="L12007" i="1" s="1"/>
  <c r="L12009" i="1" s="1"/>
  <c r="L12011" i="1" s="1"/>
  <c r="L12013" i="1" s="1"/>
  <c r="L12015" i="1" s="1"/>
  <c r="L12017" i="1" s="1"/>
  <c r="L12019" i="1" s="1"/>
  <c r="L12021" i="1" s="1"/>
  <c r="L12023" i="1" s="1"/>
  <c r="L12025" i="1" s="1"/>
  <c r="L12027" i="1" s="1"/>
  <c r="L12029" i="1" s="1"/>
  <c r="L12031" i="1" s="1"/>
  <c r="L12033" i="1" s="1"/>
  <c r="L12035" i="1" s="1"/>
  <c r="L12037" i="1" s="1"/>
  <c r="L12039" i="1" s="1"/>
  <c r="L12041" i="1" s="1"/>
  <c r="L12043" i="1" s="1"/>
  <c r="L12045" i="1" s="1"/>
  <c r="L12047" i="1" s="1"/>
  <c r="L12049" i="1" s="1"/>
  <c r="L12051" i="1" s="1"/>
  <c r="L12053" i="1" s="1"/>
  <c r="L12055" i="1" s="1"/>
  <c r="L12057" i="1" s="1"/>
  <c r="L12059" i="1" s="1"/>
  <c r="L12061" i="1" s="1"/>
  <c r="L12063" i="1" s="1"/>
  <c r="L12065" i="1" s="1"/>
  <c r="L12067" i="1" s="1"/>
  <c r="L12069" i="1" s="1"/>
  <c r="L12071" i="1" s="1"/>
  <c r="L12073" i="1" s="1"/>
  <c r="L12075" i="1" s="1"/>
  <c r="L12077" i="1" s="1"/>
  <c r="L12079" i="1" s="1"/>
  <c r="L12081" i="1" s="1"/>
  <c r="L12083" i="1" s="1"/>
  <c r="L12085" i="1" s="1"/>
  <c r="L12087" i="1" s="1"/>
  <c r="L12089" i="1" s="1"/>
  <c r="L12091" i="1" s="1"/>
  <c r="L12093" i="1" s="1"/>
  <c r="L12095" i="1" s="1"/>
  <c r="L12097" i="1" s="1"/>
  <c r="L12099" i="1" s="1"/>
  <c r="L12101" i="1" s="1"/>
  <c r="L12103" i="1" s="1"/>
  <c r="L12105" i="1" s="1"/>
  <c r="L12107" i="1" s="1"/>
  <c r="L12109" i="1" s="1"/>
  <c r="L12111" i="1" s="1"/>
  <c r="L12113" i="1" s="1"/>
  <c r="L12115" i="1" s="1"/>
  <c r="L12117" i="1" s="1"/>
  <c r="L12119" i="1" s="1"/>
  <c r="L12121" i="1" s="1"/>
  <c r="L12123" i="1" s="1"/>
  <c r="L12125" i="1" s="1"/>
  <c r="L12127" i="1" s="1"/>
  <c r="L12129" i="1" s="1"/>
  <c r="L12131" i="1" s="1"/>
  <c r="L12133" i="1" s="1"/>
  <c r="L12135" i="1" s="1"/>
  <c r="L12137" i="1" s="1"/>
  <c r="L12139" i="1" s="1"/>
  <c r="L12141" i="1" s="1"/>
  <c r="L12143" i="1" s="1"/>
  <c r="L12145" i="1" s="1"/>
  <c r="L12147" i="1" s="1"/>
  <c r="L12149" i="1" s="1"/>
  <c r="L12151" i="1" s="1"/>
  <c r="L12153" i="1" s="1"/>
  <c r="L12155" i="1" s="1"/>
  <c r="L12157" i="1" s="1"/>
  <c r="L12159" i="1" s="1"/>
  <c r="L12161" i="1" s="1"/>
  <c r="L12163" i="1" s="1"/>
  <c r="L12165" i="1" s="1"/>
  <c r="L12167" i="1" s="1"/>
  <c r="L12169" i="1" s="1"/>
  <c r="L12171" i="1" s="1"/>
  <c r="L12173" i="1" s="1"/>
  <c r="L12175" i="1" s="1"/>
  <c r="L12177" i="1" s="1"/>
  <c r="L12179" i="1" s="1"/>
  <c r="L12181" i="1" s="1"/>
  <c r="L12183" i="1" s="1"/>
  <c r="L12185" i="1" s="1"/>
  <c r="L12187" i="1" s="1"/>
  <c r="L12189" i="1" s="1"/>
  <c r="L12191" i="1" s="1"/>
  <c r="L12193" i="1" s="1"/>
  <c r="L12195" i="1" s="1"/>
  <c r="L12197" i="1" s="1"/>
  <c r="L12199" i="1" s="1"/>
  <c r="L12201" i="1" s="1"/>
  <c r="L12203" i="1" s="1"/>
  <c r="L12205" i="1" s="1"/>
  <c r="L12207" i="1" s="1"/>
  <c r="L12209" i="1" s="1"/>
  <c r="L12211" i="1" s="1"/>
  <c r="L12213" i="1" s="1"/>
  <c r="L12215" i="1" s="1"/>
  <c r="L12217" i="1" s="1"/>
  <c r="L12219" i="1" s="1"/>
  <c r="L12221" i="1" s="1"/>
  <c r="L12223" i="1" s="1"/>
  <c r="L12225" i="1" s="1"/>
  <c r="L12227" i="1" s="1"/>
  <c r="L12229" i="1" s="1"/>
  <c r="L12231" i="1" s="1"/>
  <c r="L12233" i="1" s="1"/>
  <c r="L12235" i="1" s="1"/>
  <c r="L12237" i="1" s="1"/>
  <c r="L12239" i="1" s="1"/>
  <c r="L12241" i="1" s="1"/>
  <c r="L12243" i="1" s="1"/>
  <c r="L12245" i="1" s="1"/>
  <c r="L12247" i="1" s="1"/>
  <c r="L12249" i="1" s="1"/>
  <c r="L12251" i="1" s="1"/>
  <c r="L12253" i="1" s="1"/>
  <c r="L12255" i="1" s="1"/>
  <c r="L12257" i="1" s="1"/>
  <c r="L12259" i="1" s="1"/>
  <c r="L12261" i="1" s="1"/>
  <c r="L12263" i="1" s="1"/>
  <c r="L12265" i="1" s="1"/>
  <c r="L12267" i="1" s="1"/>
  <c r="L12269" i="1" s="1"/>
  <c r="L12271" i="1" s="1"/>
  <c r="L12273" i="1" s="1"/>
  <c r="L12275" i="1" s="1"/>
  <c r="L12277" i="1" s="1"/>
  <c r="L12279" i="1" s="1"/>
  <c r="L12281" i="1" s="1"/>
  <c r="L12283" i="1" s="1"/>
  <c r="L12285" i="1" s="1"/>
  <c r="L12287" i="1" s="1"/>
  <c r="L12289" i="1" s="1"/>
  <c r="L12291" i="1" s="1"/>
  <c r="L12293" i="1" s="1"/>
  <c r="L12295" i="1" s="1"/>
  <c r="L12297" i="1" s="1"/>
  <c r="L12299" i="1" s="1"/>
  <c r="L12301" i="1" s="1"/>
  <c r="L12303" i="1" s="1"/>
  <c r="L12305" i="1" s="1"/>
  <c r="L12307" i="1" s="1"/>
  <c r="L12309" i="1" s="1"/>
  <c r="L12311" i="1" s="1"/>
  <c r="L12313" i="1" s="1"/>
  <c r="L12315" i="1" s="1"/>
  <c r="L12317" i="1" s="1"/>
  <c r="L12319" i="1" s="1"/>
  <c r="L12321" i="1" s="1"/>
  <c r="L12323" i="1" s="1"/>
  <c r="L12325" i="1" s="1"/>
  <c r="L12327" i="1" s="1"/>
  <c r="L12329" i="1" s="1"/>
  <c r="L12331" i="1" s="1"/>
  <c r="L12333" i="1" s="1"/>
  <c r="L12335" i="1" s="1"/>
  <c r="L12337" i="1" s="1"/>
  <c r="L12339" i="1" s="1"/>
  <c r="L12341" i="1" s="1"/>
  <c r="L12343" i="1" s="1"/>
  <c r="L12345" i="1" s="1"/>
  <c r="L12347" i="1" s="1"/>
  <c r="L12349" i="1" s="1"/>
  <c r="L12351" i="1" s="1"/>
  <c r="L12353" i="1" s="1"/>
  <c r="L12355" i="1" s="1"/>
  <c r="L12357" i="1" s="1"/>
  <c r="L12359" i="1" s="1"/>
  <c r="L12361" i="1" s="1"/>
  <c r="L12363" i="1" s="1"/>
  <c r="L12365" i="1" s="1"/>
  <c r="L12367" i="1" s="1"/>
  <c r="L12369" i="1" s="1"/>
  <c r="L12371" i="1" s="1"/>
  <c r="L12373" i="1" s="1"/>
  <c r="L12375" i="1" s="1"/>
  <c r="L12377" i="1" s="1"/>
  <c r="L12379" i="1" s="1"/>
  <c r="L12381" i="1" s="1"/>
  <c r="L12383" i="1" s="1"/>
  <c r="L12385" i="1" s="1"/>
  <c r="L12387" i="1" s="1"/>
  <c r="L12389" i="1" s="1"/>
  <c r="L12391" i="1" s="1"/>
  <c r="L12393" i="1" s="1"/>
  <c r="L12395" i="1" s="1"/>
  <c r="L12397" i="1" s="1"/>
  <c r="L12399" i="1" s="1"/>
  <c r="L12401" i="1" s="1"/>
  <c r="L12403" i="1" s="1"/>
  <c r="L12405" i="1" s="1"/>
  <c r="L12407" i="1" s="1"/>
  <c r="L12409" i="1" s="1"/>
  <c r="L12411" i="1" s="1"/>
  <c r="L12413" i="1" s="1"/>
  <c r="L12415" i="1" s="1"/>
  <c r="L12417" i="1" s="1"/>
  <c r="L12419" i="1" s="1"/>
  <c r="L12421" i="1" s="1"/>
  <c r="L12423" i="1" s="1"/>
  <c r="L12425" i="1" s="1"/>
  <c r="L12427" i="1" s="1"/>
  <c r="L12429" i="1" s="1"/>
  <c r="L12431" i="1" s="1"/>
  <c r="L12433" i="1" s="1"/>
  <c r="L12435" i="1" s="1"/>
  <c r="L12437" i="1" s="1"/>
  <c r="L12439" i="1" s="1"/>
  <c r="L12441" i="1" s="1"/>
  <c r="L12443" i="1" s="1"/>
  <c r="L12445" i="1" s="1"/>
  <c r="L12447" i="1" s="1"/>
  <c r="L12449" i="1" s="1"/>
  <c r="L12451" i="1" s="1"/>
  <c r="L12453" i="1" s="1"/>
  <c r="L12455" i="1" s="1"/>
  <c r="L12457" i="1" s="1"/>
  <c r="L12459" i="1" s="1"/>
  <c r="L12461" i="1" s="1"/>
  <c r="L12463" i="1" s="1"/>
  <c r="L12465" i="1" s="1"/>
  <c r="L12467" i="1" s="1"/>
  <c r="L12469" i="1" s="1"/>
  <c r="L12471" i="1" s="1"/>
  <c r="L12473" i="1" s="1"/>
  <c r="L12475" i="1" s="1"/>
  <c r="L12477" i="1" s="1"/>
  <c r="L12479" i="1" s="1"/>
  <c r="L12481" i="1" s="1"/>
  <c r="L12483" i="1" s="1"/>
  <c r="L12485" i="1" s="1"/>
  <c r="L12487" i="1" s="1"/>
  <c r="L12489" i="1" s="1"/>
  <c r="L12491" i="1" s="1"/>
  <c r="L12493" i="1" s="1"/>
  <c r="L12495" i="1" s="1"/>
  <c r="L12497" i="1" s="1"/>
  <c r="L12499" i="1" s="1"/>
  <c r="L12501" i="1" s="1"/>
  <c r="L12503" i="1" s="1"/>
  <c r="L12505" i="1" s="1"/>
  <c r="L12507" i="1" s="1"/>
  <c r="L12509" i="1" s="1"/>
  <c r="L12511" i="1" s="1"/>
  <c r="L12513" i="1" s="1"/>
  <c r="L12515" i="1" s="1"/>
  <c r="L12517" i="1" s="1"/>
  <c r="L12519" i="1" s="1"/>
  <c r="L12521" i="1" s="1"/>
  <c r="L12523" i="1" s="1"/>
  <c r="L12525" i="1" s="1"/>
  <c r="L12527" i="1" s="1"/>
  <c r="L12529" i="1" s="1"/>
  <c r="L12531" i="1" s="1"/>
  <c r="L12533" i="1" s="1"/>
  <c r="L12535" i="1" s="1"/>
  <c r="L12537" i="1" s="1"/>
  <c r="L12539" i="1" s="1"/>
  <c r="L12541" i="1" s="1"/>
  <c r="L12543" i="1" s="1"/>
  <c r="L12545" i="1" s="1"/>
  <c r="L12547" i="1" s="1"/>
  <c r="L12549" i="1" s="1"/>
  <c r="L12551" i="1" s="1"/>
  <c r="L12553" i="1" s="1"/>
  <c r="L12555" i="1" s="1"/>
  <c r="L12557" i="1" s="1"/>
  <c r="L12559" i="1" s="1"/>
  <c r="L12561" i="1" s="1"/>
  <c r="L12563" i="1" s="1"/>
  <c r="L12565" i="1" s="1"/>
  <c r="L12567" i="1" s="1"/>
  <c r="L12569" i="1" s="1"/>
  <c r="L12571" i="1" s="1"/>
  <c r="L12573" i="1" s="1"/>
  <c r="L12575" i="1" s="1"/>
  <c r="L12577" i="1" s="1"/>
  <c r="L12579" i="1" s="1"/>
  <c r="L12581" i="1" s="1"/>
  <c r="L12583" i="1" s="1"/>
  <c r="L12585" i="1" s="1"/>
  <c r="L12587" i="1" s="1"/>
  <c r="L12589" i="1" s="1"/>
  <c r="L12591" i="1" s="1"/>
  <c r="L12593" i="1" s="1"/>
  <c r="L12595" i="1" s="1"/>
  <c r="L12597" i="1" s="1"/>
  <c r="L12599" i="1" s="1"/>
  <c r="L12601" i="1" s="1"/>
  <c r="L12603" i="1" s="1"/>
  <c r="L12605" i="1" s="1"/>
  <c r="L12607" i="1" s="1"/>
  <c r="L12609" i="1" s="1"/>
  <c r="L12611" i="1" s="1"/>
  <c r="L12613" i="1" s="1"/>
  <c r="L12615" i="1" s="1"/>
  <c r="L12617" i="1" s="1"/>
  <c r="L12619" i="1" s="1"/>
  <c r="L12621" i="1" s="1"/>
  <c r="L12623" i="1" s="1"/>
  <c r="L12625" i="1" s="1"/>
  <c r="L12627" i="1" s="1"/>
  <c r="L12629" i="1" s="1"/>
  <c r="L12631" i="1" s="1"/>
  <c r="L12633" i="1" s="1"/>
  <c r="L12635" i="1" s="1"/>
  <c r="L12637" i="1" s="1"/>
  <c r="L12639" i="1" s="1"/>
  <c r="L12641" i="1" s="1"/>
  <c r="L12643" i="1" s="1"/>
  <c r="L12645" i="1" s="1"/>
  <c r="L12647" i="1" s="1"/>
  <c r="L12649" i="1" s="1"/>
  <c r="L12651" i="1" s="1"/>
  <c r="L12653" i="1" s="1"/>
  <c r="L12655" i="1" s="1"/>
  <c r="L12657" i="1" s="1"/>
  <c r="L12659" i="1" s="1"/>
  <c r="L12661" i="1" s="1"/>
  <c r="L12663" i="1" s="1"/>
  <c r="L12665" i="1" s="1"/>
  <c r="L12667" i="1" s="1"/>
  <c r="L12669" i="1" s="1"/>
  <c r="L12671" i="1" s="1"/>
  <c r="L12673" i="1" s="1"/>
  <c r="L12675" i="1" s="1"/>
  <c r="L12677" i="1" s="1"/>
  <c r="L12679" i="1" s="1"/>
  <c r="L12681" i="1" s="1"/>
  <c r="L12683" i="1" s="1"/>
  <c r="L12685" i="1" s="1"/>
  <c r="L12687" i="1" s="1"/>
  <c r="L12689" i="1" s="1"/>
  <c r="L12691" i="1" s="1"/>
  <c r="L12693" i="1" s="1"/>
  <c r="L12695" i="1" s="1"/>
  <c r="L12697" i="1" s="1"/>
  <c r="L12699" i="1" s="1"/>
  <c r="L12701" i="1" s="1"/>
  <c r="L12703" i="1" s="1"/>
  <c r="L12705" i="1" s="1"/>
  <c r="L12707" i="1" s="1"/>
  <c r="L12709" i="1" s="1"/>
  <c r="L12711" i="1" s="1"/>
  <c r="L12713" i="1" s="1"/>
  <c r="L12715" i="1" s="1"/>
  <c r="L12717" i="1" s="1"/>
  <c r="L12719" i="1" s="1"/>
  <c r="L12721" i="1" s="1"/>
  <c r="L12723" i="1" s="1"/>
  <c r="L12725" i="1" s="1"/>
  <c r="L12727" i="1" s="1"/>
  <c r="L12729" i="1" s="1"/>
  <c r="L12731" i="1" s="1"/>
  <c r="L12733" i="1" s="1"/>
  <c r="L12735" i="1" s="1"/>
  <c r="L12737" i="1" s="1"/>
  <c r="L12739" i="1" s="1"/>
  <c r="L12741" i="1" s="1"/>
  <c r="L12743" i="1" s="1"/>
  <c r="L12745" i="1" s="1"/>
  <c r="L12747" i="1" s="1"/>
  <c r="L12749" i="1" s="1"/>
  <c r="L12751" i="1" s="1"/>
  <c r="L12753" i="1" s="1"/>
  <c r="L12755" i="1" s="1"/>
  <c r="L12757" i="1" s="1"/>
  <c r="L12759" i="1" s="1"/>
  <c r="L12761" i="1" s="1"/>
  <c r="L12763" i="1" s="1"/>
  <c r="L12765" i="1" s="1"/>
  <c r="L12767" i="1" s="1"/>
  <c r="L12769" i="1" s="1"/>
  <c r="L12771" i="1" s="1"/>
  <c r="L12773" i="1" s="1"/>
  <c r="L12775" i="1" s="1"/>
  <c r="L12777" i="1" s="1"/>
  <c r="L12779" i="1" s="1"/>
  <c r="L12781" i="1" s="1"/>
  <c r="L12783" i="1" s="1"/>
  <c r="L12785" i="1" s="1"/>
  <c r="L12787" i="1" s="1"/>
  <c r="L12789" i="1" s="1"/>
  <c r="L12791" i="1" s="1"/>
  <c r="L12793" i="1" s="1"/>
  <c r="L12795" i="1" s="1"/>
  <c r="L12797" i="1" s="1"/>
  <c r="L12799" i="1" s="1"/>
  <c r="L12801" i="1" s="1"/>
  <c r="L12803" i="1" s="1"/>
  <c r="L12805" i="1" s="1"/>
  <c r="L12807" i="1" s="1"/>
  <c r="L12809" i="1" s="1"/>
  <c r="L12811" i="1" s="1"/>
  <c r="L12813" i="1" s="1"/>
  <c r="L12815" i="1" s="1"/>
  <c r="L12817" i="1" s="1"/>
  <c r="L12819" i="1" s="1"/>
  <c r="L12821" i="1" s="1"/>
  <c r="L12823" i="1" s="1"/>
  <c r="L12825" i="1" s="1"/>
  <c r="L12827" i="1" s="1"/>
  <c r="L12829" i="1" s="1"/>
  <c r="L12831" i="1" s="1"/>
  <c r="L12833" i="1" s="1"/>
  <c r="L12835" i="1" s="1"/>
  <c r="L12837" i="1" s="1"/>
  <c r="L12839" i="1" s="1"/>
  <c r="L12841" i="1" s="1"/>
  <c r="L12843" i="1" s="1"/>
  <c r="L12845" i="1" s="1"/>
  <c r="L12847" i="1" s="1"/>
  <c r="L12849" i="1" s="1"/>
  <c r="L12851" i="1" s="1"/>
  <c r="L12853" i="1" s="1"/>
  <c r="L12855" i="1" s="1"/>
  <c r="L12857" i="1" s="1"/>
  <c r="L12859" i="1" s="1"/>
  <c r="L12861" i="1" s="1"/>
  <c r="L12863" i="1" s="1"/>
  <c r="L12865" i="1" s="1"/>
  <c r="L12867" i="1" s="1"/>
  <c r="L12869" i="1" s="1"/>
  <c r="L12871" i="1" s="1"/>
  <c r="L12873" i="1" s="1"/>
  <c r="L12875" i="1" s="1"/>
  <c r="L12877" i="1" s="1"/>
  <c r="L12879" i="1" s="1"/>
  <c r="L12881" i="1" s="1"/>
  <c r="L12883" i="1" s="1"/>
  <c r="L12885" i="1" s="1"/>
  <c r="L12887" i="1" s="1"/>
  <c r="L12889" i="1" s="1"/>
  <c r="L12891" i="1" s="1"/>
  <c r="L12893" i="1" s="1"/>
  <c r="L12895" i="1" s="1"/>
  <c r="L12897" i="1" s="1"/>
  <c r="L12899" i="1" s="1"/>
  <c r="L12901" i="1" s="1"/>
  <c r="L12903" i="1" s="1"/>
  <c r="L12905" i="1" s="1"/>
  <c r="L12907" i="1" s="1"/>
  <c r="L12909" i="1" s="1"/>
  <c r="L12911" i="1" s="1"/>
  <c r="L12913" i="1" s="1"/>
  <c r="L12915" i="1" s="1"/>
  <c r="L12917" i="1" s="1"/>
  <c r="L12919" i="1" s="1"/>
  <c r="L12921" i="1" s="1"/>
  <c r="L12923" i="1" s="1"/>
  <c r="L12925" i="1" s="1"/>
  <c r="L12927" i="1" s="1"/>
  <c r="L12929" i="1" s="1"/>
  <c r="L12931" i="1" s="1"/>
  <c r="L12933" i="1" s="1"/>
  <c r="L12935" i="1" s="1"/>
  <c r="L12937" i="1" s="1"/>
  <c r="L12939" i="1" s="1"/>
  <c r="L12941" i="1" s="1"/>
  <c r="L12943" i="1" s="1"/>
  <c r="L12945" i="1" s="1"/>
  <c r="L12947" i="1" s="1"/>
  <c r="L12949" i="1" s="1"/>
  <c r="L12952" i="1" s="1"/>
  <c r="L12954" i="1" s="1"/>
  <c r="L12956" i="1" s="1"/>
  <c r="L12958" i="1" s="1"/>
  <c r="L12960" i="1" s="1"/>
  <c r="L12962" i="1" s="1"/>
  <c r="L12964" i="1" s="1"/>
  <c r="L12966" i="1" s="1"/>
  <c r="L12968" i="1" s="1"/>
  <c r="L12970" i="1" s="1"/>
  <c r="L12972" i="1" s="1"/>
  <c r="L12974" i="1" s="1"/>
  <c r="L12976" i="1" s="1"/>
  <c r="L12978" i="1" s="1"/>
  <c r="L12980" i="1" s="1"/>
  <c r="L12982" i="1" s="1"/>
  <c r="L12984" i="1" s="1"/>
  <c r="L12986" i="1" s="1"/>
  <c r="L12988" i="1" s="1"/>
  <c r="L12990" i="1" s="1"/>
  <c r="L12992" i="1" s="1"/>
  <c r="L12994" i="1" s="1"/>
  <c r="L12996" i="1" s="1"/>
  <c r="L12998" i="1" s="1"/>
  <c r="L13000" i="1" s="1"/>
  <c r="L13002" i="1" s="1"/>
  <c r="L13004" i="1" s="1"/>
  <c r="L13006" i="1" s="1"/>
  <c r="L13008" i="1" s="1"/>
  <c r="L13010" i="1" s="1"/>
  <c r="L13012" i="1" s="1"/>
  <c r="L13014" i="1" s="1"/>
  <c r="L13016" i="1" s="1"/>
  <c r="L13018" i="1" s="1"/>
  <c r="L13020" i="1" s="1"/>
  <c r="L13022" i="1" s="1"/>
  <c r="L13024" i="1" s="1"/>
  <c r="L13026" i="1" s="1"/>
  <c r="L13028" i="1" s="1"/>
  <c r="L13030" i="1" s="1"/>
  <c r="L13032" i="1" s="1"/>
  <c r="L13034" i="1" s="1"/>
  <c r="L13036" i="1" s="1"/>
  <c r="L13038" i="1" s="1"/>
  <c r="L13040" i="1" s="1"/>
  <c r="L13042" i="1" s="1"/>
  <c r="L13044" i="1" s="1"/>
  <c r="L13046" i="1" s="1"/>
  <c r="L13048" i="1" s="1"/>
  <c r="L13050" i="1" s="1"/>
  <c r="L13052" i="1" s="1"/>
  <c r="L13054" i="1" s="1"/>
  <c r="L13056" i="1" s="1"/>
  <c r="L13058" i="1" s="1"/>
  <c r="L13060" i="1" s="1"/>
  <c r="L13062" i="1" s="1"/>
  <c r="L13064" i="1" s="1"/>
  <c r="L13066" i="1" s="1"/>
  <c r="L13068" i="1" s="1"/>
  <c r="L13070" i="1" s="1"/>
  <c r="L13072" i="1" s="1"/>
  <c r="L13074" i="1" s="1"/>
  <c r="L13076" i="1" s="1"/>
  <c r="L13078" i="1" s="1"/>
  <c r="L13080" i="1" s="1"/>
  <c r="L13082" i="1" s="1"/>
  <c r="L13084" i="1" s="1"/>
  <c r="L13086" i="1" s="1"/>
  <c r="L13088" i="1" s="1"/>
  <c r="L13090" i="1" s="1"/>
  <c r="L13092" i="1" s="1"/>
  <c r="L13094" i="1" s="1"/>
  <c r="L13096" i="1" s="1"/>
  <c r="L13098" i="1" s="1"/>
  <c r="L13100" i="1" s="1"/>
  <c r="L13102" i="1" s="1"/>
  <c r="L13104" i="1" s="1"/>
  <c r="L13106" i="1" s="1"/>
  <c r="L13108" i="1" s="1"/>
  <c r="L13110" i="1" s="1"/>
  <c r="L13112" i="1" s="1"/>
  <c r="L13114" i="1" s="1"/>
  <c r="L13116" i="1" s="1"/>
  <c r="L13118" i="1" s="1"/>
  <c r="L13120" i="1" s="1"/>
  <c r="L13122" i="1" s="1"/>
  <c r="L13124" i="1" s="1"/>
  <c r="L13126" i="1" s="1"/>
  <c r="L13128" i="1" s="1"/>
  <c r="L13130" i="1" s="1"/>
  <c r="L13132" i="1" s="1"/>
  <c r="L13134" i="1" s="1"/>
  <c r="L13136" i="1" s="1"/>
  <c r="L13138" i="1" s="1"/>
  <c r="L13140" i="1" s="1"/>
  <c r="L13142" i="1" s="1"/>
  <c r="L13144" i="1" s="1"/>
  <c r="L13146" i="1" s="1"/>
  <c r="L13148" i="1" s="1"/>
  <c r="L13150" i="1" s="1"/>
  <c r="L13152" i="1" s="1"/>
  <c r="L13154" i="1" s="1"/>
  <c r="L13156" i="1" s="1"/>
  <c r="L13158" i="1" s="1"/>
  <c r="L13160" i="1" s="1"/>
  <c r="L13162" i="1" s="1"/>
  <c r="L13164" i="1" s="1"/>
  <c r="L13166" i="1" s="1"/>
  <c r="L13168" i="1" s="1"/>
  <c r="L13170" i="1" s="1"/>
  <c r="L13172" i="1" s="1"/>
  <c r="L13174" i="1" s="1"/>
  <c r="L13176" i="1" s="1"/>
  <c r="L13178" i="1" s="1"/>
  <c r="L13180" i="1" s="1"/>
  <c r="L13182" i="1" s="1"/>
  <c r="L13184" i="1" s="1"/>
  <c r="L13186" i="1" s="1"/>
  <c r="L13188" i="1" s="1"/>
  <c r="L13190" i="1" s="1"/>
  <c r="L13192" i="1" s="1"/>
  <c r="L13194" i="1" s="1"/>
  <c r="L13196" i="1" s="1"/>
  <c r="L13198" i="1" s="1"/>
  <c r="L13200" i="1" s="1"/>
  <c r="L13202" i="1" s="1"/>
  <c r="L13204" i="1" s="1"/>
  <c r="L13206" i="1" s="1"/>
  <c r="L13208" i="1" s="1"/>
  <c r="L13210" i="1" s="1"/>
  <c r="L13212" i="1" s="1"/>
  <c r="L13214" i="1" s="1"/>
  <c r="L13216" i="1" s="1"/>
  <c r="L13218" i="1" s="1"/>
  <c r="L13220" i="1" s="1"/>
  <c r="L13222" i="1" s="1"/>
  <c r="L13224" i="1" s="1"/>
  <c r="L13226" i="1" s="1"/>
  <c r="L13228" i="1" s="1"/>
  <c r="L13230" i="1" s="1"/>
  <c r="L13232" i="1" s="1"/>
  <c r="L13234" i="1" s="1"/>
  <c r="L13236" i="1" s="1"/>
  <c r="L13238" i="1" s="1"/>
  <c r="L13240" i="1" s="1"/>
  <c r="L13242" i="1" s="1"/>
  <c r="L13244" i="1" s="1"/>
  <c r="L13246" i="1" s="1"/>
  <c r="L13248" i="1" s="1"/>
  <c r="L13250" i="1" s="1"/>
  <c r="L13252" i="1" s="1"/>
  <c r="L13254" i="1" s="1"/>
  <c r="L13256" i="1" s="1"/>
  <c r="L13258" i="1" s="1"/>
  <c r="L13260" i="1" s="1"/>
  <c r="L13262" i="1" s="1"/>
  <c r="L13264" i="1" s="1"/>
  <c r="L13266" i="1" s="1"/>
  <c r="L13268" i="1" s="1"/>
  <c r="L13270" i="1" s="1"/>
  <c r="L13272" i="1" s="1"/>
  <c r="L13274" i="1" s="1"/>
  <c r="L13276" i="1" s="1"/>
  <c r="L13278" i="1" s="1"/>
  <c r="L13280" i="1" s="1"/>
  <c r="L13282" i="1" s="1"/>
  <c r="L13284" i="1" s="1"/>
  <c r="L13286" i="1" s="1"/>
  <c r="L13288" i="1" s="1"/>
  <c r="L13290" i="1" s="1"/>
  <c r="L13292" i="1" s="1"/>
  <c r="L13294" i="1" s="1"/>
  <c r="L13296" i="1" s="1"/>
  <c r="L13298" i="1" s="1"/>
  <c r="L13300" i="1" s="1"/>
  <c r="L13302" i="1" s="1"/>
  <c r="L13304" i="1" s="1"/>
  <c r="L13306" i="1" s="1"/>
  <c r="L13308" i="1" s="1"/>
  <c r="L13310" i="1" s="1"/>
  <c r="L13312" i="1" s="1"/>
  <c r="L13314" i="1" s="1"/>
  <c r="L13316" i="1" s="1"/>
  <c r="L13318" i="1" s="1"/>
  <c r="L13320" i="1" s="1"/>
  <c r="L13322" i="1" s="1"/>
  <c r="L13324" i="1" s="1"/>
  <c r="L13326" i="1" s="1"/>
  <c r="L13328" i="1" s="1"/>
  <c r="L13330" i="1" s="1"/>
  <c r="L13332" i="1" s="1"/>
  <c r="L13334" i="1" s="1"/>
  <c r="L13336" i="1" s="1"/>
  <c r="L13338" i="1" s="1"/>
  <c r="L13340" i="1" s="1"/>
  <c r="L13342" i="1" s="1"/>
  <c r="L13344" i="1" s="1"/>
  <c r="L13346" i="1" s="1"/>
  <c r="L13348" i="1" s="1"/>
  <c r="L13350" i="1" s="1"/>
  <c r="L13352" i="1" s="1"/>
  <c r="L13354" i="1" s="1"/>
  <c r="L13356" i="1" s="1"/>
  <c r="L13358" i="1" s="1"/>
  <c r="L13360" i="1" s="1"/>
  <c r="L13362" i="1" s="1"/>
  <c r="L13364" i="1" s="1"/>
  <c r="L13366" i="1" s="1"/>
  <c r="L13368" i="1" s="1"/>
  <c r="L13370" i="1" s="1"/>
  <c r="L13372" i="1" s="1"/>
  <c r="L13374" i="1" s="1"/>
  <c r="L13376" i="1" s="1"/>
  <c r="L13378" i="1" s="1"/>
  <c r="L13380" i="1" s="1"/>
  <c r="L13382" i="1" s="1"/>
  <c r="L13384" i="1" s="1"/>
  <c r="L13386" i="1" s="1"/>
  <c r="L13388" i="1" s="1"/>
  <c r="L13390" i="1" s="1"/>
  <c r="L13392" i="1" s="1"/>
  <c r="L13394" i="1" s="1"/>
  <c r="L13396" i="1" s="1"/>
  <c r="L13398" i="1" s="1"/>
  <c r="L13400" i="1" s="1"/>
  <c r="L13402" i="1" s="1"/>
  <c r="L13404" i="1" s="1"/>
  <c r="L13406" i="1" s="1"/>
  <c r="L13408" i="1" s="1"/>
  <c r="L13410" i="1" s="1"/>
  <c r="L13412" i="1" s="1"/>
  <c r="L13414" i="1" s="1"/>
  <c r="L13416" i="1" s="1"/>
  <c r="L13418" i="1" s="1"/>
  <c r="L13420" i="1" s="1"/>
  <c r="L13422" i="1" s="1"/>
  <c r="L13424" i="1" s="1"/>
  <c r="L13426" i="1" s="1"/>
  <c r="L13428" i="1" s="1"/>
  <c r="L13430" i="1" s="1"/>
  <c r="L13432" i="1" s="1"/>
  <c r="L13434" i="1" s="1"/>
  <c r="L13436" i="1" s="1"/>
  <c r="L13438" i="1" s="1"/>
  <c r="L13440" i="1" s="1"/>
  <c r="L13442" i="1" s="1"/>
  <c r="L13444" i="1" s="1"/>
  <c r="L13446" i="1" s="1"/>
  <c r="L13448" i="1" s="1"/>
  <c r="L13450" i="1" s="1"/>
  <c r="L13452" i="1" s="1"/>
  <c r="L13454" i="1" s="1"/>
  <c r="L13456" i="1" s="1"/>
  <c r="L13458" i="1" s="1"/>
  <c r="L13460" i="1" s="1"/>
  <c r="L13462" i="1" s="1"/>
  <c r="L13464" i="1" s="1"/>
  <c r="L13466" i="1" s="1"/>
  <c r="L13468" i="1" s="1"/>
  <c r="L13470" i="1" s="1"/>
  <c r="L13472" i="1" s="1"/>
  <c r="L13474" i="1" s="1"/>
  <c r="L13476" i="1" s="1"/>
  <c r="L13478" i="1" s="1"/>
  <c r="L13480" i="1" s="1"/>
  <c r="L13482" i="1" s="1"/>
  <c r="L13484" i="1" s="1"/>
  <c r="L13486" i="1" s="1"/>
  <c r="L13488" i="1" s="1"/>
  <c r="L13490" i="1" s="1"/>
  <c r="L13492" i="1" s="1"/>
  <c r="L13494" i="1" s="1"/>
  <c r="L13496" i="1" s="1"/>
  <c r="L13498" i="1" s="1"/>
  <c r="L13500" i="1" s="1"/>
  <c r="L13502" i="1" s="1"/>
  <c r="L13504" i="1" s="1"/>
  <c r="L13506" i="1" s="1"/>
  <c r="L13508" i="1" s="1"/>
  <c r="L13510" i="1" s="1"/>
  <c r="L13512" i="1" s="1"/>
  <c r="L13514" i="1" s="1"/>
  <c r="L13516" i="1" s="1"/>
  <c r="L13518" i="1" s="1"/>
  <c r="L13520" i="1" s="1"/>
  <c r="L13522" i="1" s="1"/>
  <c r="L13524" i="1" s="1"/>
  <c r="L13526" i="1" s="1"/>
  <c r="L13528" i="1" s="1"/>
  <c r="L13530" i="1" s="1"/>
  <c r="L13532" i="1" s="1"/>
  <c r="L13534" i="1" s="1"/>
  <c r="L13536" i="1" s="1"/>
  <c r="L13538" i="1" s="1"/>
  <c r="L13540" i="1" s="1"/>
  <c r="L13542" i="1" s="1"/>
  <c r="L13544" i="1" s="1"/>
  <c r="L13546" i="1" s="1"/>
  <c r="L13548" i="1" s="1"/>
  <c r="L13550" i="1" s="1"/>
  <c r="L13552" i="1" s="1"/>
  <c r="L13554" i="1" s="1"/>
  <c r="L13556" i="1" s="1"/>
  <c r="L13558" i="1" s="1"/>
  <c r="L13560" i="1" s="1"/>
  <c r="L13562" i="1" s="1"/>
  <c r="L13564" i="1" s="1"/>
  <c r="L13566" i="1" s="1"/>
  <c r="L13568" i="1" s="1"/>
  <c r="L13570" i="1" s="1"/>
  <c r="L13572" i="1" s="1"/>
  <c r="L13574" i="1" s="1"/>
  <c r="L13576" i="1" s="1"/>
  <c r="L13578" i="1" s="1"/>
  <c r="L13580" i="1" s="1"/>
  <c r="L13582" i="1" s="1"/>
  <c r="L13584" i="1" s="1"/>
  <c r="L13586" i="1" s="1"/>
  <c r="L13588" i="1" s="1"/>
  <c r="L13590" i="1" s="1"/>
  <c r="L13592" i="1" s="1"/>
  <c r="L13594" i="1" s="1"/>
  <c r="L13596" i="1" s="1"/>
  <c r="L13598" i="1" s="1"/>
  <c r="L13600" i="1" s="1"/>
  <c r="L13602" i="1" s="1"/>
  <c r="L13604" i="1" s="1"/>
  <c r="L13606" i="1" s="1"/>
  <c r="L13608" i="1" s="1"/>
  <c r="L13610" i="1" s="1"/>
  <c r="L13612" i="1" s="1"/>
  <c r="L13614" i="1" s="1"/>
  <c r="L13616" i="1" s="1"/>
  <c r="L13618" i="1" s="1"/>
  <c r="L13620" i="1" s="1"/>
  <c r="L13622" i="1" s="1"/>
  <c r="L13624" i="1" s="1"/>
  <c r="L13626" i="1" s="1"/>
  <c r="L13628" i="1" s="1"/>
  <c r="L13630" i="1" s="1"/>
  <c r="L13632" i="1" s="1"/>
  <c r="L13634" i="1" s="1"/>
  <c r="L13636" i="1" s="1"/>
  <c r="L13638" i="1" s="1"/>
  <c r="L13640" i="1" s="1"/>
  <c r="L13642" i="1" s="1"/>
  <c r="L13644" i="1" s="1"/>
  <c r="L13646" i="1" s="1"/>
  <c r="L13648" i="1" s="1"/>
  <c r="L13650" i="1" s="1"/>
  <c r="L13652" i="1" s="1"/>
  <c r="L13654" i="1" s="1"/>
  <c r="L13656" i="1" s="1"/>
  <c r="L13658" i="1" s="1"/>
  <c r="L13660" i="1" s="1"/>
  <c r="L13662" i="1" s="1"/>
  <c r="L13664" i="1" s="1"/>
  <c r="L13666" i="1" s="1"/>
  <c r="L13668" i="1" s="1"/>
  <c r="L13670" i="1" s="1"/>
  <c r="L13672" i="1" s="1"/>
  <c r="L13674" i="1" s="1"/>
  <c r="L13676" i="1" s="1"/>
  <c r="L13678" i="1" s="1"/>
  <c r="L13680" i="1" s="1"/>
  <c r="L13682" i="1" s="1"/>
  <c r="L13684" i="1" s="1"/>
  <c r="L13686" i="1" s="1"/>
  <c r="L13688" i="1" s="1"/>
  <c r="L13690" i="1" s="1"/>
  <c r="L13692" i="1" s="1"/>
  <c r="L13694" i="1" s="1"/>
  <c r="L13696" i="1" s="1"/>
  <c r="L13698" i="1" s="1"/>
  <c r="L13700" i="1" s="1"/>
  <c r="L13702" i="1" s="1"/>
  <c r="L13704" i="1" s="1"/>
  <c r="L13706" i="1" s="1"/>
  <c r="L13708" i="1" s="1"/>
  <c r="L13710" i="1" s="1"/>
  <c r="L13712" i="1" s="1"/>
  <c r="L13714" i="1" s="1"/>
  <c r="L13716" i="1" s="1"/>
  <c r="L13718" i="1" s="1"/>
  <c r="L13720" i="1" s="1"/>
  <c r="L13722" i="1" s="1"/>
  <c r="L13724" i="1" s="1"/>
  <c r="L13726" i="1" s="1"/>
  <c r="L13728" i="1" s="1"/>
  <c r="L13730" i="1" s="1"/>
  <c r="L13732" i="1" s="1"/>
  <c r="L13734" i="1" s="1"/>
  <c r="L13736" i="1" s="1"/>
  <c r="L13738" i="1" s="1"/>
  <c r="L13740" i="1" s="1"/>
  <c r="L13742" i="1" s="1"/>
  <c r="L13744" i="1" s="1"/>
  <c r="L13746" i="1" s="1"/>
  <c r="L13748" i="1" s="1"/>
  <c r="L13750" i="1" s="1"/>
  <c r="L13752" i="1" s="1"/>
  <c r="L13754" i="1" s="1"/>
  <c r="L13756" i="1" s="1"/>
  <c r="L13758" i="1" s="1"/>
  <c r="L13760" i="1" s="1"/>
  <c r="L13762" i="1" s="1"/>
  <c r="L13764" i="1" s="1"/>
  <c r="L13766" i="1" s="1"/>
  <c r="L13768" i="1" s="1"/>
  <c r="L13770" i="1" s="1"/>
  <c r="L13772" i="1" s="1"/>
  <c r="L13774" i="1" s="1"/>
  <c r="L13776" i="1" s="1"/>
  <c r="L13778" i="1" s="1"/>
  <c r="L13780" i="1" s="1"/>
  <c r="L13782" i="1" s="1"/>
  <c r="L13784" i="1" s="1"/>
  <c r="L13786" i="1" s="1"/>
  <c r="L13788" i="1" s="1"/>
  <c r="L13790" i="1" s="1"/>
  <c r="L13792" i="1" s="1"/>
  <c r="L13794" i="1" s="1"/>
  <c r="L13796" i="1" s="1"/>
  <c r="L13798" i="1" s="1"/>
  <c r="L13800" i="1" s="1"/>
  <c r="L13802" i="1" s="1"/>
  <c r="L13804" i="1" s="1"/>
  <c r="L13806" i="1" s="1"/>
  <c r="L13808" i="1" s="1"/>
  <c r="L13810" i="1" s="1"/>
  <c r="L13812" i="1" s="1"/>
  <c r="L13814" i="1" s="1"/>
  <c r="L13816" i="1" s="1"/>
  <c r="L13818" i="1" s="1"/>
  <c r="L13820" i="1" s="1"/>
  <c r="L13822" i="1" s="1"/>
  <c r="L13824" i="1" s="1"/>
  <c r="L13826" i="1" s="1"/>
  <c r="L13828" i="1" s="1"/>
  <c r="L13830" i="1" s="1"/>
  <c r="L13832" i="1" s="1"/>
  <c r="L13834" i="1" s="1"/>
  <c r="L13836" i="1" s="1"/>
  <c r="L13838" i="1" s="1"/>
  <c r="L13840" i="1" s="1"/>
  <c r="L13842" i="1" s="1"/>
  <c r="L13844" i="1" s="1"/>
  <c r="L13846" i="1" s="1"/>
  <c r="L13848" i="1" s="1"/>
  <c r="L13850" i="1" s="1"/>
  <c r="L13852" i="1" s="1"/>
  <c r="L13854" i="1" s="1"/>
  <c r="L13856" i="1" s="1"/>
  <c r="L13858" i="1" s="1"/>
  <c r="L13860" i="1" s="1"/>
  <c r="L13862" i="1" s="1"/>
  <c r="L13864" i="1" s="1"/>
  <c r="L13866" i="1" s="1"/>
  <c r="L13868" i="1" s="1"/>
  <c r="L13870" i="1" s="1"/>
  <c r="L13872" i="1" s="1"/>
  <c r="L13874" i="1" s="1"/>
  <c r="L13876" i="1" s="1"/>
  <c r="L13878" i="1" s="1"/>
  <c r="L13880" i="1" s="1"/>
  <c r="L13882" i="1" s="1"/>
  <c r="L13884" i="1" s="1"/>
  <c r="L13886" i="1" s="1"/>
  <c r="L13888" i="1" s="1"/>
  <c r="L13890" i="1" s="1"/>
  <c r="L13892" i="1" s="1"/>
  <c r="L13894" i="1" s="1"/>
  <c r="L13896" i="1" s="1"/>
  <c r="L13898" i="1" s="1"/>
  <c r="L13900" i="1" s="1"/>
  <c r="L13902" i="1" s="1"/>
  <c r="L13904" i="1" s="1"/>
  <c r="L13906" i="1" s="1"/>
  <c r="L13908" i="1" s="1"/>
  <c r="L13910" i="1" s="1"/>
  <c r="L13912" i="1" s="1"/>
  <c r="L13914" i="1" s="1"/>
  <c r="L13916" i="1" s="1"/>
  <c r="L13918" i="1" s="1"/>
  <c r="L13920" i="1" s="1"/>
  <c r="L13922" i="1" s="1"/>
  <c r="L13924" i="1" s="1"/>
  <c r="L13926" i="1" s="1"/>
  <c r="L13928" i="1" s="1"/>
  <c r="L13930" i="1" s="1"/>
  <c r="L13932" i="1" s="1"/>
  <c r="L13934" i="1" s="1"/>
  <c r="L13936" i="1" s="1"/>
  <c r="L13938" i="1" s="1"/>
  <c r="L13940" i="1" s="1"/>
  <c r="L13942" i="1" s="1"/>
  <c r="L13944" i="1" s="1"/>
  <c r="L13946" i="1" s="1"/>
  <c r="L13948" i="1" s="1"/>
  <c r="L13950" i="1" s="1"/>
  <c r="L13952" i="1" s="1"/>
  <c r="L13954" i="1" s="1"/>
  <c r="L13956" i="1" s="1"/>
  <c r="L13958" i="1" s="1"/>
  <c r="L13960" i="1" s="1"/>
  <c r="L13962" i="1" s="1"/>
  <c r="L13964" i="1" s="1"/>
  <c r="L13966" i="1" s="1"/>
  <c r="L13968" i="1" s="1"/>
  <c r="L13970" i="1" s="1"/>
  <c r="L13972" i="1" s="1"/>
  <c r="L13974" i="1" s="1"/>
  <c r="L13976" i="1" s="1"/>
  <c r="L13978" i="1" s="1"/>
  <c r="L13980" i="1" s="1"/>
  <c r="L13982" i="1" s="1"/>
  <c r="L13984" i="1" s="1"/>
  <c r="L13986" i="1" s="1"/>
  <c r="L13988" i="1" s="1"/>
  <c r="L13990" i="1" s="1"/>
  <c r="L13992" i="1" s="1"/>
  <c r="L13994" i="1" s="1"/>
  <c r="L13996" i="1" s="1"/>
  <c r="L13998" i="1" s="1"/>
  <c r="L14000" i="1" s="1"/>
  <c r="L14002" i="1" s="1"/>
  <c r="L14004" i="1" s="1"/>
  <c r="L14006" i="1" s="1"/>
  <c r="L14008" i="1" s="1"/>
  <c r="L14010" i="1" s="1"/>
  <c r="L14012" i="1" s="1"/>
  <c r="L14014" i="1" s="1"/>
  <c r="L14016" i="1" s="1"/>
  <c r="L14018" i="1" s="1"/>
  <c r="L14020" i="1" s="1"/>
  <c r="L14022" i="1" s="1"/>
  <c r="L14024" i="1" s="1"/>
  <c r="L14026" i="1" s="1"/>
  <c r="L14028" i="1" s="1"/>
  <c r="L14030" i="1" s="1"/>
  <c r="L14032" i="1" s="1"/>
  <c r="L14034" i="1" s="1"/>
  <c r="L14036" i="1" s="1"/>
  <c r="L14038" i="1" s="1"/>
  <c r="L14040" i="1" s="1"/>
  <c r="L14042" i="1" s="1"/>
  <c r="L14044" i="1" s="1"/>
  <c r="L14046" i="1" s="1"/>
  <c r="L14048" i="1" s="1"/>
  <c r="L14050" i="1" s="1"/>
  <c r="L14052" i="1" s="1"/>
  <c r="L14054" i="1" s="1"/>
  <c r="L14056" i="1" s="1"/>
  <c r="L14058" i="1" s="1"/>
  <c r="L14060" i="1" s="1"/>
  <c r="L14062" i="1" s="1"/>
  <c r="L14064" i="1" s="1"/>
  <c r="L14066" i="1" s="1"/>
  <c r="L14068" i="1" s="1"/>
  <c r="L14070" i="1" s="1"/>
  <c r="L14072" i="1" s="1"/>
  <c r="L14074" i="1" s="1"/>
  <c r="L14076" i="1" s="1"/>
  <c r="L14078" i="1" s="1"/>
  <c r="L14080" i="1" s="1"/>
  <c r="L14082" i="1" s="1"/>
  <c r="L14084" i="1" s="1"/>
  <c r="L14086" i="1" s="1"/>
  <c r="L14088" i="1" s="1"/>
  <c r="L14090" i="1" s="1"/>
  <c r="L14092" i="1" s="1"/>
  <c r="L14094" i="1" s="1"/>
  <c r="L14096" i="1" s="1"/>
  <c r="L14098" i="1" s="1"/>
  <c r="L14100" i="1" s="1"/>
  <c r="L14102" i="1" s="1"/>
  <c r="L14104" i="1" s="1"/>
  <c r="L14106" i="1" s="1"/>
  <c r="L14108" i="1" s="1"/>
  <c r="L14110" i="1" s="1"/>
  <c r="L14112" i="1" s="1"/>
  <c r="L14114" i="1" s="1"/>
  <c r="L14116" i="1" s="1"/>
  <c r="L14118" i="1" s="1"/>
  <c r="L14120" i="1" s="1"/>
  <c r="L14122" i="1" s="1"/>
  <c r="L14124" i="1" s="1"/>
  <c r="L14126" i="1" s="1"/>
  <c r="L14128" i="1" s="1"/>
  <c r="L14130" i="1" s="1"/>
  <c r="L14132" i="1" s="1"/>
  <c r="L14134" i="1" s="1"/>
  <c r="L14136" i="1" s="1"/>
  <c r="L14138" i="1" s="1"/>
  <c r="L14140" i="1" s="1"/>
  <c r="L14142" i="1" s="1"/>
  <c r="L14144" i="1" s="1"/>
  <c r="L14146" i="1" s="1"/>
  <c r="L14148" i="1" s="1"/>
  <c r="L14150" i="1" s="1"/>
  <c r="L14152" i="1" s="1"/>
  <c r="L14154" i="1" s="1"/>
  <c r="L14156" i="1" s="1"/>
  <c r="L14158" i="1" s="1"/>
  <c r="L14160" i="1" s="1"/>
  <c r="L14162" i="1" s="1"/>
  <c r="L14164" i="1" s="1"/>
  <c r="L14166" i="1" s="1"/>
  <c r="L14168" i="1" s="1"/>
  <c r="L14170" i="1" s="1"/>
  <c r="L14172" i="1" s="1"/>
  <c r="L14174" i="1" s="1"/>
  <c r="L14176" i="1" s="1"/>
  <c r="L14178" i="1" s="1"/>
  <c r="L14180" i="1" s="1"/>
  <c r="L14182" i="1" s="1"/>
  <c r="L14184" i="1" s="1"/>
  <c r="L14186" i="1" s="1"/>
  <c r="L14188" i="1" s="1"/>
  <c r="L14190" i="1" s="1"/>
  <c r="L14192" i="1" s="1"/>
  <c r="L14194" i="1" s="1"/>
  <c r="L14196" i="1" s="1"/>
  <c r="L14198" i="1" s="1"/>
  <c r="L14200" i="1" s="1"/>
  <c r="L14202" i="1" s="1"/>
  <c r="L14204" i="1" s="1"/>
  <c r="L14206" i="1" s="1"/>
  <c r="L14208" i="1" s="1"/>
  <c r="L14210" i="1" s="1"/>
  <c r="L14212" i="1" s="1"/>
  <c r="L14214" i="1" s="1"/>
  <c r="L14216" i="1" s="1"/>
  <c r="L14218" i="1" s="1"/>
  <c r="L14220" i="1" s="1"/>
  <c r="L14222" i="1" s="1"/>
  <c r="L14224" i="1" s="1"/>
  <c r="L14226" i="1" s="1"/>
  <c r="L14228" i="1" s="1"/>
  <c r="L14230" i="1" s="1"/>
  <c r="L14232" i="1" s="1"/>
  <c r="L14234" i="1" s="1"/>
  <c r="L14236" i="1" s="1"/>
  <c r="L14238" i="1" s="1"/>
  <c r="L14240" i="1" s="1"/>
  <c r="L14242" i="1" s="1"/>
  <c r="L14244" i="1" s="1"/>
  <c r="L14246" i="1" s="1"/>
  <c r="L14248" i="1" s="1"/>
  <c r="L14250" i="1" s="1"/>
  <c r="L14252" i="1" s="1"/>
  <c r="L14254" i="1" s="1"/>
  <c r="L14256" i="1" s="1"/>
  <c r="L14258" i="1" s="1"/>
  <c r="L14260" i="1" s="1"/>
  <c r="L14262" i="1" s="1"/>
  <c r="L14264" i="1" s="1"/>
  <c r="L14266" i="1" s="1"/>
  <c r="L14268" i="1" s="1"/>
  <c r="L14270" i="1" s="1"/>
  <c r="L14272" i="1" s="1"/>
  <c r="L14274" i="1" s="1"/>
  <c r="L14276" i="1" s="1"/>
  <c r="L14278" i="1" s="1"/>
  <c r="L14280" i="1" s="1"/>
  <c r="L14282" i="1" s="1"/>
  <c r="L14284" i="1" s="1"/>
  <c r="L14286" i="1" s="1"/>
  <c r="L14288" i="1" s="1"/>
  <c r="L14290" i="1" s="1"/>
  <c r="L14292" i="1" s="1"/>
  <c r="L14294" i="1" s="1"/>
  <c r="L14296" i="1" s="1"/>
  <c r="L14298" i="1" s="1"/>
  <c r="L14300" i="1" s="1"/>
  <c r="L14302" i="1" s="1"/>
  <c r="L14304" i="1" s="1"/>
  <c r="L14306" i="1" s="1"/>
  <c r="L14308" i="1" s="1"/>
  <c r="L14310" i="1" s="1"/>
  <c r="L14312" i="1" s="1"/>
  <c r="L14314" i="1" s="1"/>
  <c r="L14316" i="1" s="1"/>
  <c r="L14318" i="1" s="1"/>
  <c r="L14320" i="1" s="1"/>
  <c r="L14322" i="1" s="1"/>
  <c r="L14324" i="1" s="1"/>
  <c r="L14326" i="1" s="1"/>
  <c r="L14328" i="1" s="1"/>
  <c r="L14330" i="1" s="1"/>
  <c r="L14332" i="1" s="1"/>
  <c r="L14334" i="1" s="1"/>
  <c r="L14336" i="1" s="1"/>
  <c r="L14338" i="1" s="1"/>
  <c r="L14340" i="1" s="1"/>
  <c r="L14342" i="1" s="1"/>
  <c r="L14344" i="1" s="1"/>
  <c r="L14346" i="1" s="1"/>
  <c r="L14348" i="1" s="1"/>
  <c r="L14350" i="1" s="1"/>
  <c r="L14352" i="1" s="1"/>
  <c r="L14354" i="1" s="1"/>
  <c r="L14356" i="1" s="1"/>
  <c r="L14358" i="1" s="1"/>
  <c r="L14360" i="1" s="1"/>
  <c r="L14362" i="1" s="1"/>
  <c r="L14364" i="1" s="1"/>
  <c r="L14366" i="1" s="1"/>
  <c r="L14368" i="1" s="1"/>
  <c r="L14370" i="1" s="1"/>
  <c r="L14372" i="1" s="1"/>
  <c r="L14374" i="1" s="1"/>
  <c r="L14376" i="1" s="1"/>
  <c r="L14378" i="1" s="1"/>
  <c r="L14380" i="1" s="1"/>
  <c r="L14382" i="1" s="1"/>
  <c r="L14384" i="1" s="1"/>
  <c r="L14386" i="1" s="1"/>
  <c r="L14388" i="1" s="1"/>
  <c r="L14390" i="1" s="1"/>
  <c r="L14392" i="1" s="1"/>
  <c r="L14394" i="1" s="1"/>
  <c r="L14396" i="1" s="1"/>
  <c r="L14398" i="1" s="1"/>
  <c r="L14400" i="1" s="1"/>
  <c r="L14402" i="1" s="1"/>
  <c r="L14404" i="1" s="1"/>
  <c r="L14406" i="1" s="1"/>
  <c r="L14408" i="1" s="1"/>
  <c r="L14410" i="1" s="1"/>
  <c r="L14412" i="1" s="1"/>
  <c r="L14414" i="1" s="1"/>
  <c r="L14416" i="1" s="1"/>
  <c r="L14418" i="1" s="1"/>
  <c r="L14420" i="1" s="1"/>
  <c r="L14422" i="1" s="1"/>
  <c r="L14424" i="1" s="1"/>
  <c r="L14426" i="1" s="1"/>
  <c r="L14428" i="1" s="1"/>
  <c r="L14430" i="1" s="1"/>
  <c r="L14432" i="1" s="1"/>
  <c r="L14434" i="1" s="1"/>
  <c r="L14436" i="1" s="1"/>
  <c r="L14438" i="1" s="1"/>
  <c r="L14440" i="1" s="1"/>
  <c r="L14442" i="1" s="1"/>
  <c r="L14444" i="1" s="1"/>
  <c r="L14446" i="1" s="1"/>
  <c r="L14448" i="1" s="1"/>
  <c r="L14450" i="1" s="1"/>
  <c r="L14452" i="1" s="1"/>
  <c r="L14454" i="1" s="1"/>
  <c r="L14456" i="1" s="1"/>
  <c r="L14458" i="1" s="1"/>
  <c r="L14460" i="1" s="1"/>
  <c r="L14462" i="1" s="1"/>
  <c r="L14464" i="1" s="1"/>
  <c r="L14466" i="1" s="1"/>
  <c r="L14468" i="1" s="1"/>
  <c r="L14470" i="1" s="1"/>
  <c r="L14472" i="1" s="1"/>
  <c r="L14474" i="1" s="1"/>
  <c r="L14476" i="1" s="1"/>
  <c r="L14478" i="1" s="1"/>
  <c r="L14480" i="1" s="1"/>
  <c r="L14482" i="1" s="1"/>
  <c r="L14484" i="1" s="1"/>
  <c r="L14486" i="1" s="1"/>
  <c r="L14488" i="1" s="1"/>
  <c r="L14490" i="1" s="1"/>
  <c r="L14492" i="1" s="1"/>
  <c r="L14494" i="1" s="1"/>
  <c r="L14496" i="1" s="1"/>
  <c r="L14498" i="1" s="1"/>
  <c r="L14500" i="1" s="1"/>
  <c r="L14502" i="1" s="1"/>
  <c r="L14504" i="1" s="1"/>
  <c r="L14506" i="1" s="1"/>
  <c r="L14508" i="1" s="1"/>
  <c r="L14510" i="1" s="1"/>
  <c r="L14512" i="1" s="1"/>
  <c r="L14514" i="1" s="1"/>
  <c r="L14516" i="1" s="1"/>
  <c r="L14518" i="1" s="1"/>
  <c r="L14520" i="1" s="1"/>
  <c r="L14522" i="1" s="1"/>
  <c r="L14524" i="1" s="1"/>
  <c r="L14526" i="1" s="1"/>
  <c r="L14528" i="1" s="1"/>
  <c r="L14530" i="1" s="1"/>
  <c r="L14532" i="1" s="1"/>
  <c r="L14534" i="1" s="1"/>
  <c r="L14536" i="1" s="1"/>
  <c r="L14538" i="1" s="1"/>
  <c r="L14540" i="1" s="1"/>
  <c r="L14542" i="1" s="1"/>
  <c r="L14544" i="1" s="1"/>
  <c r="L14546" i="1" s="1"/>
  <c r="L14548" i="1" s="1"/>
  <c r="L14550" i="1" s="1"/>
  <c r="L14552" i="1" s="1"/>
  <c r="L14554" i="1" s="1"/>
  <c r="L14556" i="1" s="1"/>
  <c r="L14558" i="1" s="1"/>
  <c r="L14560" i="1" s="1"/>
  <c r="L14562" i="1" s="1"/>
  <c r="L14564" i="1" s="1"/>
  <c r="L14566" i="1" s="1"/>
  <c r="L14568" i="1" s="1"/>
  <c r="L14570" i="1" s="1"/>
  <c r="L14572" i="1" s="1"/>
  <c r="L14574" i="1" s="1"/>
  <c r="L14576" i="1" s="1"/>
  <c r="L14578" i="1" s="1"/>
  <c r="L14580" i="1" s="1"/>
  <c r="L14582" i="1" s="1"/>
  <c r="L14584" i="1" s="1"/>
  <c r="L14586" i="1" s="1"/>
  <c r="L14588" i="1" s="1"/>
  <c r="L14590" i="1" s="1"/>
  <c r="L14592" i="1" s="1"/>
  <c r="L14594" i="1" s="1"/>
  <c r="L14596" i="1" s="1"/>
  <c r="L14598" i="1" s="1"/>
  <c r="L14600" i="1" s="1"/>
  <c r="L14602" i="1" s="1"/>
  <c r="L14604" i="1" s="1"/>
  <c r="L14606" i="1" s="1"/>
  <c r="L14608" i="1" s="1"/>
  <c r="L14610" i="1" s="1"/>
  <c r="L14612" i="1" s="1"/>
  <c r="L14614" i="1" s="1"/>
  <c r="L14616" i="1" s="1"/>
  <c r="L14618" i="1" s="1"/>
  <c r="L14620" i="1" s="1"/>
  <c r="L14622" i="1" s="1"/>
  <c r="L14624" i="1" s="1"/>
  <c r="L14626" i="1" s="1"/>
  <c r="L14628" i="1" s="1"/>
  <c r="L14630" i="1" s="1"/>
  <c r="L14632" i="1" s="1"/>
  <c r="L14634" i="1" s="1"/>
  <c r="L14636" i="1" s="1"/>
  <c r="L14638" i="1" s="1"/>
  <c r="L14640" i="1" s="1"/>
  <c r="L14642" i="1" s="1"/>
  <c r="L14644" i="1" s="1"/>
  <c r="L14646" i="1" s="1"/>
  <c r="L14648" i="1" s="1"/>
  <c r="L14650" i="1" s="1"/>
  <c r="L14652" i="1" s="1"/>
  <c r="L14654" i="1" s="1"/>
  <c r="L14656" i="1" s="1"/>
  <c r="L14658" i="1" s="1"/>
  <c r="L14660" i="1" s="1"/>
  <c r="L14662" i="1" s="1"/>
  <c r="L14664" i="1" s="1"/>
  <c r="L14666" i="1" s="1"/>
  <c r="L14668" i="1" s="1"/>
  <c r="L14670" i="1" s="1"/>
  <c r="L14672" i="1" s="1"/>
  <c r="L14674" i="1" s="1"/>
  <c r="L14676" i="1" s="1"/>
  <c r="L14678" i="1" s="1"/>
  <c r="L14680" i="1" s="1"/>
  <c r="L14682" i="1" s="1"/>
  <c r="L14684" i="1" s="1"/>
  <c r="L14686" i="1" s="1"/>
  <c r="L14688" i="1" s="1"/>
  <c r="L14690" i="1" s="1"/>
  <c r="L14692" i="1" s="1"/>
  <c r="L14694" i="1" s="1"/>
  <c r="L14696" i="1" s="1"/>
  <c r="L14698" i="1" s="1"/>
  <c r="L14700" i="1" s="1"/>
  <c r="L14702" i="1" s="1"/>
  <c r="L14704" i="1" s="1"/>
  <c r="L14706" i="1" s="1"/>
  <c r="L14708" i="1" s="1"/>
  <c r="L14710" i="1" s="1"/>
  <c r="L14712" i="1" s="1"/>
  <c r="L14714" i="1" s="1"/>
  <c r="L14716" i="1" s="1"/>
  <c r="L14718" i="1" s="1"/>
  <c r="L14720" i="1" s="1"/>
  <c r="L14722" i="1" s="1"/>
  <c r="L14724" i="1" s="1"/>
  <c r="L14726" i="1" s="1"/>
  <c r="L14728" i="1" s="1"/>
  <c r="L14730" i="1" s="1"/>
  <c r="L14732" i="1" s="1"/>
  <c r="L14734" i="1" s="1"/>
  <c r="L14736" i="1" s="1"/>
  <c r="L14738" i="1" s="1"/>
  <c r="L14740" i="1" s="1"/>
  <c r="L14742" i="1" s="1"/>
  <c r="L14744" i="1" s="1"/>
  <c r="L14746" i="1" s="1"/>
  <c r="L14748" i="1" s="1"/>
  <c r="L14750" i="1" s="1"/>
  <c r="L14752" i="1" s="1"/>
  <c r="L14754" i="1" s="1"/>
  <c r="L14756" i="1" s="1"/>
  <c r="L14758" i="1" s="1"/>
  <c r="L14760" i="1" s="1"/>
  <c r="L14762" i="1" s="1"/>
  <c r="L14764" i="1" s="1"/>
  <c r="L14766" i="1" s="1"/>
  <c r="L14768" i="1" s="1"/>
  <c r="L14770" i="1" s="1"/>
  <c r="L14772" i="1" s="1"/>
  <c r="L14774" i="1" s="1"/>
  <c r="L14776" i="1" s="1"/>
  <c r="L14778" i="1" s="1"/>
  <c r="L14780" i="1" s="1"/>
  <c r="L14782" i="1" s="1"/>
  <c r="L14784" i="1" s="1"/>
  <c r="L14786" i="1" s="1"/>
  <c r="L14788" i="1" s="1"/>
  <c r="L14790" i="1" s="1"/>
  <c r="L14792" i="1" s="1"/>
  <c r="L14794" i="1" s="1"/>
  <c r="L14796" i="1" s="1"/>
  <c r="L14798" i="1" s="1"/>
  <c r="L14800" i="1" s="1"/>
  <c r="L14802" i="1" s="1"/>
  <c r="L14804" i="1" s="1"/>
  <c r="L14806" i="1" s="1"/>
  <c r="L14808" i="1" s="1"/>
  <c r="L14810" i="1" s="1"/>
  <c r="L14812" i="1" s="1"/>
  <c r="L14814" i="1" s="1"/>
  <c r="L14816" i="1" s="1"/>
  <c r="L14818" i="1" s="1"/>
  <c r="L14820" i="1" s="1"/>
  <c r="L14822" i="1" s="1"/>
  <c r="L14824" i="1" s="1"/>
  <c r="L14826" i="1" s="1"/>
  <c r="L14828" i="1" s="1"/>
  <c r="L14830" i="1" s="1"/>
  <c r="L14832" i="1" s="1"/>
  <c r="L14834" i="1" s="1"/>
  <c r="L14836" i="1" s="1"/>
  <c r="L14838" i="1" s="1"/>
  <c r="L14840" i="1" s="1"/>
  <c r="L14842" i="1" s="1"/>
  <c r="L14844" i="1" s="1"/>
  <c r="L14846" i="1" s="1"/>
  <c r="L14848" i="1" s="1"/>
  <c r="L14850" i="1" s="1"/>
  <c r="L14852" i="1" s="1"/>
  <c r="L14854" i="1" s="1"/>
  <c r="L14856" i="1" s="1"/>
  <c r="L14858" i="1" s="1"/>
  <c r="L14860" i="1" s="1"/>
  <c r="L14862" i="1" s="1"/>
  <c r="L14864" i="1" s="1"/>
  <c r="L14866" i="1" s="1"/>
  <c r="L14868" i="1" s="1"/>
  <c r="L14870" i="1" s="1"/>
  <c r="L14872" i="1" s="1"/>
  <c r="L14874" i="1" s="1"/>
  <c r="L14876" i="1" s="1"/>
  <c r="L14878" i="1" s="1"/>
  <c r="L14880" i="1" s="1"/>
  <c r="L14882" i="1" s="1"/>
  <c r="L14884" i="1" s="1"/>
  <c r="L14886" i="1" s="1"/>
  <c r="L14888" i="1" s="1"/>
  <c r="L14890" i="1" s="1"/>
  <c r="L14892" i="1" s="1"/>
  <c r="L14894" i="1" s="1"/>
  <c r="L14896" i="1" s="1"/>
  <c r="L14898" i="1" s="1"/>
  <c r="L14900" i="1" s="1"/>
  <c r="L14902" i="1" s="1"/>
  <c r="L14904" i="1" s="1"/>
  <c r="L14906" i="1" s="1"/>
  <c r="L14908" i="1" s="1"/>
  <c r="L14910" i="1" s="1"/>
  <c r="L14912" i="1" s="1"/>
  <c r="L14914" i="1" s="1"/>
  <c r="L14916" i="1" s="1"/>
  <c r="L14918" i="1" s="1"/>
  <c r="L14920" i="1" s="1"/>
  <c r="L14922" i="1" s="1"/>
  <c r="L14924" i="1" s="1"/>
  <c r="L14926" i="1" s="1"/>
  <c r="L14928" i="1" s="1"/>
  <c r="L14930" i="1" s="1"/>
  <c r="L14932" i="1" s="1"/>
  <c r="L14934" i="1" s="1"/>
  <c r="L14936" i="1" s="1"/>
  <c r="L14938" i="1" s="1"/>
  <c r="L14940" i="1" s="1"/>
  <c r="L14942" i="1" s="1"/>
  <c r="L14944" i="1" s="1"/>
  <c r="L14946" i="1" s="1"/>
  <c r="L14948" i="1" s="1"/>
  <c r="L14950" i="1" s="1"/>
  <c r="L14952" i="1" s="1"/>
  <c r="L14954" i="1" s="1"/>
  <c r="L14956" i="1" s="1"/>
  <c r="L14958" i="1" s="1"/>
  <c r="L14960" i="1" s="1"/>
  <c r="L14962" i="1" s="1"/>
  <c r="L14964" i="1" s="1"/>
  <c r="L14966" i="1" s="1"/>
  <c r="L14968" i="1" s="1"/>
  <c r="L14970" i="1" s="1"/>
  <c r="L14972" i="1" s="1"/>
  <c r="L14974" i="1" s="1"/>
  <c r="L14976" i="1" s="1"/>
  <c r="L14978" i="1" s="1"/>
  <c r="L14980" i="1" s="1"/>
  <c r="L14982" i="1" s="1"/>
  <c r="L14984" i="1" s="1"/>
  <c r="L14986" i="1" s="1"/>
  <c r="L14988" i="1" s="1"/>
  <c r="L14990" i="1" s="1"/>
  <c r="L14992" i="1" s="1"/>
  <c r="L14994" i="1" s="1"/>
  <c r="L14996" i="1" s="1"/>
  <c r="L14998" i="1" s="1"/>
  <c r="L15000" i="1" s="1"/>
  <c r="L15002" i="1" s="1"/>
  <c r="L15004" i="1" s="1"/>
  <c r="L15006" i="1" s="1"/>
  <c r="L15008" i="1" s="1"/>
  <c r="L15010" i="1" s="1"/>
  <c r="L15012" i="1" s="1"/>
  <c r="L15014" i="1" s="1"/>
  <c r="L15016" i="1" s="1"/>
  <c r="L15018" i="1" s="1"/>
  <c r="L15020" i="1" s="1"/>
  <c r="L15022" i="1" s="1"/>
  <c r="L15024" i="1" s="1"/>
  <c r="L15026" i="1" s="1"/>
  <c r="L15028" i="1" s="1"/>
  <c r="L15030" i="1" s="1"/>
  <c r="L15032" i="1" s="1"/>
  <c r="L15034" i="1" s="1"/>
  <c r="L15036" i="1" s="1"/>
  <c r="L15038" i="1" s="1"/>
  <c r="L15040" i="1" s="1"/>
  <c r="L15042" i="1" s="1"/>
  <c r="L15044" i="1" s="1"/>
  <c r="L15046" i="1" s="1"/>
  <c r="L15048" i="1" s="1"/>
  <c r="L15050" i="1" s="1"/>
  <c r="L15052" i="1" s="1"/>
  <c r="L15054" i="1" s="1"/>
  <c r="L15056" i="1" s="1"/>
  <c r="L15058" i="1" s="1"/>
  <c r="L15060" i="1" s="1"/>
  <c r="L15062" i="1" s="1"/>
  <c r="L15065" i="1" s="1"/>
  <c r="L15067" i="1" s="1"/>
  <c r="M10082" i="1"/>
  <c r="J10003" i="1"/>
  <c r="J9943" i="1"/>
  <c r="M9867" i="1"/>
  <c r="M10035" i="1"/>
  <c r="M9685" i="1"/>
  <c r="J9612" i="1"/>
  <c r="J9600" i="1"/>
  <c r="M9412" i="1"/>
  <c r="M9415" i="1" s="1"/>
  <c r="M9371" i="1"/>
  <c r="M9350" i="1"/>
  <c r="M9353" i="1" s="1"/>
  <c r="M9349" i="1"/>
  <c r="M9315" i="1"/>
  <c r="L9307" i="1"/>
  <c r="M9296" i="1"/>
  <c r="L9287" i="1"/>
  <c r="L9289" i="1" s="1"/>
  <c r="M9273" i="1"/>
  <c r="J9252" i="1"/>
  <c r="M9144" i="1"/>
  <c r="M9147" i="1" s="1"/>
  <c r="J9018" i="1"/>
  <c r="J8954" i="1"/>
  <c r="M8916" i="1"/>
  <c r="M8919" i="1" s="1"/>
  <c r="J8788" i="1"/>
  <c r="J8770" i="1"/>
  <c r="L8729" i="1"/>
  <c r="M8652" i="1"/>
  <c r="M8566" i="1"/>
  <c r="J8486" i="1"/>
  <c r="M8374" i="1"/>
  <c r="J8315" i="1"/>
  <c r="M8246" i="1"/>
  <c r="M8249" i="1" s="1"/>
  <c r="M8194" i="1"/>
  <c r="M8197" i="1" s="1"/>
  <c r="L8189" i="1"/>
  <c r="M8116" i="1"/>
  <c r="M8119" i="1" s="1"/>
  <c r="J7998" i="1"/>
  <c r="M7959" i="1"/>
  <c r="M7881" i="1"/>
  <c r="L7873" i="1"/>
  <c r="J7844" i="1"/>
  <c r="J7716" i="1"/>
  <c r="M7704" i="1"/>
  <c r="M7707" i="1" s="1"/>
  <c r="J7696" i="1"/>
  <c r="J7562" i="1"/>
  <c r="M7481" i="1"/>
  <c r="M7484" i="1" s="1"/>
  <c r="M7428" i="1"/>
  <c r="M7370" i="1"/>
  <c r="M7373" i="1" s="1"/>
  <c r="M7348" i="1"/>
  <c r="M7351" i="1" s="1"/>
  <c r="J7261" i="1"/>
  <c r="J7245" i="1"/>
  <c r="L7211" i="1"/>
  <c r="L7213" i="1" s="1"/>
  <c r="M7148" i="1"/>
  <c r="M7151" i="1" s="1"/>
  <c r="J7137" i="1"/>
  <c r="M7122" i="1"/>
  <c r="M7044" i="1"/>
  <c r="L7035" i="1"/>
  <c r="J7007" i="1"/>
  <c r="M7000" i="1"/>
  <c r="M7003" i="1" s="1"/>
  <c r="M6936" i="1"/>
  <c r="M6939" i="1" s="1"/>
  <c r="J6901" i="1"/>
  <c r="J6849" i="1"/>
  <c r="M6798" i="1"/>
  <c r="M6801" i="1" s="1"/>
  <c r="J6739" i="1"/>
  <c r="J6713" i="1"/>
  <c r="L6672" i="1"/>
  <c r="M6626" i="1"/>
  <c r="M6629" i="1" s="1"/>
  <c r="M6499" i="1"/>
  <c r="M6483" i="1"/>
  <c r="M6446" i="1"/>
  <c r="M5542" i="1"/>
  <c r="M5546" i="1"/>
  <c r="M5423" i="1"/>
  <c r="L5426" i="1"/>
  <c r="L5429" i="1" s="1"/>
  <c r="L5432" i="1" s="1"/>
  <c r="L5435" i="1" s="1"/>
  <c r="L5438" i="1" s="1"/>
  <c r="L5441" i="1" s="1"/>
  <c r="L5444" i="1" s="1"/>
  <c r="L5447" i="1" s="1"/>
  <c r="L5450" i="1" s="1"/>
  <c r="L5453" i="1" s="1"/>
  <c r="L5456" i="1" s="1"/>
  <c r="L5459" i="1" s="1"/>
  <c r="L5462" i="1" s="1"/>
  <c r="L5465" i="1" s="1"/>
  <c r="M5139" i="1"/>
  <c r="M5143" i="1"/>
  <c r="M6400" i="1"/>
  <c r="M6396" i="1"/>
  <c r="M6317" i="1"/>
  <c r="M6313" i="1"/>
  <c r="M5601" i="1"/>
  <c r="M5605" i="1"/>
  <c r="M3478" i="1"/>
  <c r="L3481" i="1"/>
  <c r="L3484" i="1" s="1"/>
  <c r="M9597" i="1"/>
  <c r="M9600" i="1" s="1"/>
  <c r="M9462" i="1"/>
  <c r="M9358" i="1"/>
  <c r="M9279" i="1"/>
  <c r="L9223" i="1"/>
  <c r="M9209" i="1"/>
  <c r="M9163" i="1"/>
  <c r="J8670" i="1"/>
  <c r="M8633" i="1"/>
  <c r="M8600" i="1"/>
  <c r="M8603" i="1" s="1"/>
  <c r="M8570" i="1"/>
  <c r="M8573" i="1" s="1"/>
  <c r="J8331" i="1"/>
  <c r="J8274" i="1"/>
  <c r="M8198" i="1"/>
  <c r="M8201" i="1" s="1"/>
  <c r="J8197" i="1"/>
  <c r="L8057" i="1"/>
  <c r="M7963" i="1"/>
  <c r="L7955" i="1"/>
  <c r="M7943" i="1"/>
  <c r="J7938" i="1"/>
  <c r="L7927" i="1"/>
  <c r="L7877" i="1"/>
  <c r="J7869" i="1"/>
  <c r="M7676" i="1"/>
  <c r="M7679" i="1" s="1"/>
  <c r="J7669" i="1"/>
  <c r="J7603" i="1"/>
  <c r="L7501" i="1"/>
  <c r="L7423" i="1"/>
  <c r="J7373" i="1"/>
  <c r="J7310" i="1"/>
  <c r="J7286" i="1"/>
  <c r="J7239" i="1"/>
  <c r="M7214" i="1"/>
  <c r="M7217" i="1" s="1"/>
  <c r="J7125" i="1"/>
  <c r="M7004" i="1"/>
  <c r="M7007" i="1" s="1"/>
  <c r="M6918" i="1"/>
  <c r="M6898" i="1"/>
  <c r="M6901" i="1" s="1"/>
  <c r="J6790" i="1"/>
  <c r="M6783" i="1"/>
  <c r="J6695" i="1"/>
  <c r="J6606" i="1"/>
  <c r="M6509" i="1"/>
  <c r="M6472" i="1"/>
  <c r="M6390" i="1"/>
  <c r="M4888" i="1"/>
  <c r="M4892" i="1"/>
  <c r="M6528" i="1"/>
  <c r="L6481" i="1"/>
  <c r="L6484" i="1" s="1"/>
  <c r="L6487" i="1" s="1"/>
  <c r="M6461" i="1"/>
  <c r="M6268" i="1"/>
  <c r="M6272" i="1"/>
  <c r="J9644" i="1"/>
  <c r="J9293" i="1"/>
  <c r="M9215" i="1"/>
  <c r="M9167" i="1"/>
  <c r="M9028" i="1"/>
  <c r="M8890" i="1"/>
  <c r="J8861" i="1"/>
  <c r="J8855" i="1"/>
  <c r="M8753" i="1"/>
  <c r="M8644" i="1"/>
  <c r="M8639" i="1"/>
  <c r="M8444" i="1"/>
  <c r="J8425" i="1"/>
  <c r="M8400" i="1"/>
  <c r="M8396" i="1"/>
  <c r="J8389" i="1"/>
  <c r="M8340" i="1"/>
  <c r="J7951" i="1"/>
  <c r="M7889" i="1"/>
  <c r="J7793" i="1"/>
  <c r="J7614" i="1"/>
  <c r="J7607" i="1"/>
  <c r="J7514" i="1"/>
  <c r="J7415" i="1"/>
  <c r="M6830" i="1"/>
  <c r="L6739" i="1"/>
  <c r="J6633" i="1"/>
  <c r="M6590" i="1"/>
  <c r="J9832" i="1"/>
  <c r="J9805" i="1"/>
  <c r="J9795" i="1"/>
  <c r="J9784" i="1"/>
  <c r="M9757" i="1"/>
  <c r="J9719" i="1"/>
  <c r="M9701" i="1"/>
  <c r="J9696" i="1"/>
  <c r="J9676" i="1"/>
  <c r="J9592" i="1"/>
  <c r="J9570" i="1"/>
  <c r="J9439" i="1"/>
  <c r="J9303" i="1"/>
  <c r="M9133" i="1"/>
  <c r="M9110" i="1"/>
  <c r="J9028" i="1"/>
  <c r="M8820" i="1"/>
  <c r="J8676" i="1"/>
  <c r="M8607" i="1"/>
  <c r="J8189" i="1"/>
  <c r="J8164" i="1"/>
  <c r="J8152" i="1"/>
  <c r="J8140" i="1"/>
  <c r="J8128" i="1"/>
  <c r="M8066" i="1"/>
  <c r="J7947" i="1"/>
  <c r="M7890" i="1"/>
  <c r="M7893" i="1" s="1"/>
  <c r="J7873" i="1"/>
  <c r="J7840" i="1"/>
  <c r="M7814" i="1"/>
  <c r="J7688" i="1"/>
  <c r="L7635" i="1"/>
  <c r="L7637" i="1" s="1"/>
  <c r="J7509" i="1"/>
  <c r="M7478" i="1"/>
  <c r="J7360" i="1"/>
  <c r="M7269" i="1"/>
  <c r="M7253" i="1"/>
  <c r="M7207" i="1"/>
  <c r="J7129" i="1"/>
  <c r="J6984" i="1"/>
  <c r="J6972" i="1"/>
  <c r="J6960" i="1"/>
  <c r="J6948" i="1"/>
  <c r="M6902" i="1"/>
  <c r="M6905" i="1" s="1"/>
  <c r="M6886" i="1"/>
  <c r="J6805" i="1"/>
  <c r="J6672" i="1"/>
  <c r="J6585" i="1"/>
  <c r="M6574" i="1"/>
  <c r="M6546" i="1"/>
  <c r="M6536" i="1"/>
  <c r="L6474" i="1"/>
  <c r="M6284" i="1"/>
  <c r="L6287" i="1"/>
  <c r="M5512" i="1"/>
  <c r="M5516" i="1"/>
  <c r="J4581" i="1"/>
  <c r="J9911" i="1"/>
  <c r="M9815" i="1"/>
  <c r="M9740" i="1"/>
  <c r="J9701" i="1"/>
  <c r="M9641" i="1"/>
  <c r="M9644" i="1" s="1"/>
  <c r="J9632" i="1"/>
  <c r="J9547" i="1"/>
  <c r="J9449" i="1"/>
  <c r="J9362" i="1"/>
  <c r="J9068" i="1"/>
  <c r="J8877" i="1"/>
  <c r="M8867" i="1"/>
  <c r="M8852" i="1"/>
  <c r="J8845" i="1"/>
  <c r="J8829" i="1"/>
  <c r="M8709" i="1"/>
  <c r="J8620" i="1"/>
  <c r="M8591" i="1"/>
  <c r="J8561" i="1"/>
  <c r="M8544" i="1"/>
  <c r="M8519" i="1"/>
  <c r="M8522" i="1" s="1"/>
  <c r="M8491" i="1"/>
  <c r="M8422" i="1"/>
  <c r="M8386" i="1"/>
  <c r="M8389" i="1" s="1"/>
  <c r="J8205" i="1"/>
  <c r="J8100" i="1"/>
  <c r="J8086" i="1"/>
  <c r="J8073" i="1"/>
  <c r="J7552" i="1"/>
  <c r="J7478" i="1"/>
  <c r="M7416" i="1"/>
  <c r="M7419" i="1" s="1"/>
  <c r="L7411" i="1"/>
  <c r="J7290" i="1"/>
  <c r="M7022" i="1"/>
  <c r="M7025" i="1" s="1"/>
  <c r="L6867" i="1"/>
  <c r="L6869" i="1" s="1"/>
  <c r="L6871" i="1" s="1"/>
  <c r="M6806" i="1"/>
  <c r="J6622" i="1"/>
  <c r="M6512" i="1"/>
  <c r="L6427" i="1"/>
  <c r="M6326" i="1"/>
  <c r="M6322" i="1"/>
  <c r="M6199" i="1"/>
  <c r="M6203" i="1"/>
  <c r="M5836" i="1"/>
  <c r="M5840" i="1"/>
  <c r="M5393" i="1"/>
  <c r="M5397" i="1"/>
  <c r="M5080" i="1"/>
  <c r="M5084" i="1"/>
  <c r="M4984" i="1"/>
  <c r="L4987" i="1"/>
  <c r="J9398" i="1"/>
  <c r="M9366" i="1"/>
  <c r="J9329" i="1"/>
  <c r="J9223" i="1"/>
  <c r="J9079" i="1"/>
  <c r="J8894" i="1"/>
  <c r="J8820" i="1"/>
  <c r="M8758" i="1"/>
  <c r="M8761" i="1" s="1"/>
  <c r="J8463" i="1"/>
  <c r="J8448" i="1"/>
  <c r="M8346" i="1"/>
  <c r="M8349" i="1" s="1"/>
  <c r="L8253" i="1"/>
  <c r="L8255" i="1" s="1"/>
  <c r="L7963" i="1"/>
  <c r="J7955" i="1"/>
  <c r="J7877" i="1"/>
  <c r="J7807" i="1"/>
  <c r="J7762" i="1"/>
  <c r="J7627" i="1"/>
  <c r="J7540" i="1"/>
  <c r="J7534" i="1"/>
  <c r="J7442" i="1"/>
  <c r="J7198" i="1"/>
  <c r="M7164" i="1"/>
  <c r="M7167" i="1" s="1"/>
  <c r="M7130" i="1"/>
  <c r="M7133" i="1" s="1"/>
  <c r="J7056" i="1"/>
  <c r="J6764" i="1"/>
  <c r="J6676" i="1"/>
  <c r="J6658" i="1"/>
  <c r="J6610" i="1"/>
  <c r="J6559" i="1"/>
  <c r="M6511" i="1"/>
  <c r="L6467" i="1"/>
  <c r="M5693" i="1"/>
  <c r="M5697" i="1"/>
  <c r="M4897" i="1"/>
  <c r="M4901" i="1"/>
  <c r="L4201" i="1"/>
  <c r="M3186" i="1"/>
  <c r="M3187" i="1"/>
  <c r="J8915" i="1"/>
  <c r="M7423" i="1"/>
  <c r="M6035" i="1"/>
  <c r="M6039" i="1"/>
  <c r="J9453" i="1"/>
  <c r="J9381" i="1"/>
  <c r="M9223" i="1"/>
  <c r="J9181" i="1"/>
  <c r="M9138" i="1"/>
  <c r="M9120" i="1"/>
  <c r="J8971" i="1"/>
  <c r="M8950" i="1"/>
  <c r="M8877" i="1"/>
  <c r="J8833" i="1"/>
  <c r="M8565" i="1"/>
  <c r="M8323" i="1"/>
  <c r="M8326" i="1" s="1"/>
  <c r="J8173" i="1"/>
  <c r="M7927" i="1"/>
  <c r="M7804" i="1"/>
  <c r="M7807" i="1" s="1"/>
  <c r="J7803" i="1"/>
  <c r="M7642" i="1"/>
  <c r="M7541" i="1"/>
  <c r="M7544" i="1" s="1"/>
  <c r="J7530" i="1"/>
  <c r="L7448" i="1"/>
  <c r="J7364" i="1"/>
  <c r="M7301" i="1"/>
  <c r="M7304" i="1" s="1"/>
  <c r="J7074" i="1"/>
  <c r="M7026" i="1"/>
  <c r="M7029" i="1" s="1"/>
  <c r="J6893" i="1"/>
  <c r="M6700" i="1"/>
  <c r="M6703" i="1" s="1"/>
  <c r="L6448" i="1"/>
  <c r="J9668" i="1"/>
  <c r="J9483" i="1"/>
  <c r="M9344" i="1"/>
  <c r="J8811" i="1"/>
  <c r="J7321" i="1"/>
  <c r="J6471" i="1"/>
  <c r="M5875" i="1"/>
  <c r="M5871" i="1"/>
  <c r="M4851" i="1"/>
  <c r="M4855" i="1"/>
  <c r="M9749" i="1"/>
  <c r="J9652" i="1"/>
  <c r="J9624" i="1"/>
  <c r="J9529" i="1"/>
  <c r="J9445" i="1"/>
  <c r="J9321" i="1"/>
  <c r="M9228" i="1"/>
  <c r="J9209" i="1"/>
  <c r="M9176" i="1"/>
  <c r="M9091" i="1"/>
  <c r="J9036" i="1"/>
  <c r="M8915" i="1"/>
  <c r="J8885" i="1"/>
  <c r="J8806" i="1"/>
  <c r="M8770" i="1"/>
  <c r="J8734" i="1"/>
  <c r="M8702" i="1"/>
  <c r="M8651" i="1"/>
  <c r="J8583" i="1"/>
  <c r="M8383" i="1"/>
  <c r="J8358" i="1"/>
  <c r="J8183" i="1"/>
  <c r="M8078" i="1"/>
  <c r="M7844" i="1"/>
  <c r="M7775" i="1"/>
  <c r="J7665" i="1"/>
  <c r="M7562" i="1"/>
  <c r="J7469" i="1"/>
  <c r="M7369" i="1"/>
  <c r="J7040" i="1"/>
  <c r="M6999" i="1"/>
  <c r="M6849" i="1"/>
  <c r="J6817" i="1"/>
  <c r="M6797" i="1"/>
  <c r="M6717" i="1"/>
  <c r="M6649" i="1"/>
  <c r="M6553" i="1"/>
  <c r="M6549" i="1"/>
  <c r="M6380" i="1"/>
  <c r="M6384" i="1"/>
  <c r="M6152" i="1"/>
  <c r="L6155" i="1"/>
  <c r="M6262" i="1"/>
  <c r="M6091" i="1"/>
  <c r="M5880" i="1"/>
  <c r="L4242" i="1"/>
  <c r="L4245" i="1" s="1"/>
  <c r="L4248" i="1" s="1"/>
  <c r="L4251" i="1" s="1"/>
  <c r="L4254" i="1" s="1"/>
  <c r="L4257" i="1" s="1"/>
  <c r="L4260" i="1" s="1"/>
  <c r="L4263" i="1" s="1"/>
  <c r="L4266" i="1" s="1"/>
  <c r="L4269" i="1" s="1"/>
  <c r="M9" i="1"/>
  <c r="M6214" i="1"/>
  <c r="L6201" i="1"/>
  <c r="J6053" i="1"/>
  <c r="M6044" i="1"/>
  <c r="M6023" i="1"/>
  <c r="M5896" i="1"/>
  <c r="M5748" i="1"/>
  <c r="J5705" i="1"/>
  <c r="M5647" i="1"/>
  <c r="M5507" i="1"/>
  <c r="M5486" i="1"/>
  <c r="J5365" i="1"/>
  <c r="L4990" i="1"/>
  <c r="L4993" i="1" s="1"/>
  <c r="L4996" i="1" s="1"/>
  <c r="L4999" i="1" s="1"/>
  <c r="L5002" i="1" s="1"/>
  <c r="L5005" i="1" s="1"/>
  <c r="M4845" i="1"/>
  <c r="M4549" i="1"/>
  <c r="J5848" i="1"/>
  <c r="M5446" i="1"/>
  <c r="L5101" i="1"/>
  <c r="L5104" i="1" s="1"/>
  <c r="L5107" i="1" s="1"/>
  <c r="M4803" i="1"/>
  <c r="L4468" i="1"/>
  <c r="L4471" i="1" s="1"/>
  <c r="L4474" i="1" s="1"/>
  <c r="L4477" i="1" s="1"/>
  <c r="L4480" i="1" s="1"/>
  <c r="J4118" i="1"/>
  <c r="L3959" i="1"/>
  <c r="L3962" i="1" s="1"/>
  <c r="L3965" i="1" s="1"/>
  <c r="L3968" i="1" s="1"/>
  <c r="L3971" i="1" s="1"/>
  <c r="L3974" i="1" s="1"/>
  <c r="L3977" i="1" s="1"/>
  <c r="L3980" i="1" s="1"/>
  <c r="L3983" i="1" s="1"/>
  <c r="L3986" i="1" s="1"/>
  <c r="L3989" i="1" s="1"/>
  <c r="L3992" i="1" s="1"/>
  <c r="L3995" i="1" s="1"/>
  <c r="L3998" i="1" s="1"/>
  <c r="L4001" i="1" s="1"/>
  <c r="L4004" i="1" s="1"/>
  <c r="L4007" i="1" s="1"/>
  <c r="L4010" i="1" s="1"/>
  <c r="L4013" i="1" s="1"/>
  <c r="L4016" i="1" s="1"/>
  <c r="L4019" i="1" s="1"/>
  <c r="L4022" i="1" s="1"/>
  <c r="L4025" i="1" s="1"/>
  <c r="L4028" i="1" s="1"/>
  <c r="L4031" i="1" s="1"/>
  <c r="L4034" i="1" s="1"/>
  <c r="L4037" i="1" s="1"/>
  <c r="L4040" i="1" s="1"/>
  <c r="L4043" i="1" s="1"/>
  <c r="L4046" i="1" s="1"/>
  <c r="L4049" i="1" s="1"/>
  <c r="J3737" i="1"/>
  <c r="J6355" i="1"/>
  <c r="M6308" i="1"/>
  <c r="J6097" i="1"/>
  <c r="L5908" i="1"/>
  <c r="M5103" i="1"/>
  <c r="L5054" i="1"/>
  <c r="L5057" i="1" s="1"/>
  <c r="L5060" i="1" s="1"/>
  <c r="L5063" i="1" s="1"/>
  <c r="L4956" i="1"/>
  <c r="L4959" i="1" s="1"/>
  <c r="L4749" i="1"/>
  <c r="J4658" i="1"/>
  <c r="J4465" i="1"/>
  <c r="J4172" i="1"/>
  <c r="J3520" i="1"/>
  <c r="M6325" i="1"/>
  <c r="M6125" i="1"/>
  <c r="M6094" i="1"/>
  <c r="M6038" i="1"/>
  <c r="M6018" i="1"/>
  <c r="M5936" i="1"/>
  <c r="M5927" i="1"/>
  <c r="M5768" i="1"/>
  <c r="M5590" i="1"/>
  <c r="M5579" i="1"/>
  <c r="M5564" i="1"/>
  <c r="M5525" i="1"/>
  <c r="M5431" i="1"/>
  <c r="M5405" i="1"/>
  <c r="M5381" i="1"/>
  <c r="M5366" i="1"/>
  <c r="M5299" i="1"/>
  <c r="M5240" i="1"/>
  <c r="M5225" i="1"/>
  <c r="M5186" i="1"/>
  <c r="M5151" i="1"/>
  <c r="M5093" i="1"/>
  <c r="L4966" i="1"/>
  <c r="L4969" i="1" s="1"/>
  <c r="J4746" i="1"/>
  <c r="J4484" i="1"/>
  <c r="J4205" i="1"/>
  <c r="L3913" i="1"/>
  <c r="L3916" i="1" s="1"/>
  <c r="L3919" i="1" s="1"/>
  <c r="L3922" i="1" s="1"/>
  <c r="L3925" i="1" s="1"/>
  <c r="L3928" i="1" s="1"/>
  <c r="L3931" i="1" s="1"/>
  <c r="L3934" i="1" s="1"/>
  <c r="M6340" i="1"/>
  <c r="M6239" i="1"/>
  <c r="M6150" i="1"/>
  <c r="L6100" i="1"/>
  <c r="L6103" i="1" s="1"/>
  <c r="L6106" i="1" s="1"/>
  <c r="L6109" i="1" s="1"/>
  <c r="L6112" i="1" s="1"/>
  <c r="L6115" i="1" s="1"/>
  <c r="L6118" i="1" s="1"/>
  <c r="L6121" i="1" s="1"/>
  <c r="L6124" i="1" s="1"/>
  <c r="L6127" i="1" s="1"/>
  <c r="L6130" i="1" s="1"/>
  <c r="L6133" i="1" s="1"/>
  <c r="L6136" i="1" s="1"/>
  <c r="L6139" i="1" s="1"/>
  <c r="L6142" i="1" s="1"/>
  <c r="L6145" i="1" s="1"/>
  <c r="L6148" i="1" s="1"/>
  <c r="L6151" i="1" s="1"/>
  <c r="M5935" i="1"/>
  <c r="M5869" i="1"/>
  <c r="M5777" i="1"/>
  <c r="M5736" i="1"/>
  <c r="M5649" i="1"/>
  <c r="M5614" i="1"/>
  <c r="M5555" i="1"/>
  <c r="M5500" i="1"/>
  <c r="M5454" i="1"/>
  <c r="M5420" i="1"/>
  <c r="M5255" i="1"/>
  <c r="M5202" i="1"/>
  <c r="M5171" i="1"/>
  <c r="M5077" i="1"/>
  <c r="M4991" i="1"/>
  <c r="M4455" i="1"/>
  <c r="J4242" i="1"/>
  <c r="M6232" i="1"/>
  <c r="J6198" i="1"/>
  <c r="M5951" i="1"/>
  <c r="M5776" i="1"/>
  <c r="M5751" i="1"/>
  <c r="M5691" i="1"/>
  <c r="M5665" i="1"/>
  <c r="M5510" i="1"/>
  <c r="M5264" i="1"/>
  <c r="M5210" i="1"/>
  <c r="L4340" i="1"/>
  <c r="L4343" i="1" s="1"/>
  <c r="L4346" i="1" s="1"/>
  <c r="L4349" i="1" s="1"/>
  <c r="L4352" i="1" s="1"/>
  <c r="J3207" i="1"/>
  <c r="J4577" i="1"/>
  <c r="J8" i="1"/>
  <c r="L5680" i="1"/>
  <c r="L5683" i="1" s="1"/>
  <c r="L5686" i="1" s="1"/>
  <c r="L5689" i="1" s="1"/>
  <c r="L5692" i="1" s="1"/>
  <c r="L5695" i="1" s="1"/>
  <c r="L5698" i="1" s="1"/>
  <c r="L5701" i="1" s="1"/>
  <c r="L5036" i="1"/>
  <c r="L5039" i="1" s="1"/>
  <c r="L4591" i="1"/>
  <c r="L4594" i="1" s="1"/>
  <c r="L4597" i="1" s="1"/>
  <c r="L4600" i="1" s="1"/>
  <c r="L4603" i="1" s="1"/>
  <c r="L4606" i="1" s="1"/>
  <c r="L4609" i="1" s="1"/>
  <c r="L4612" i="1" s="1"/>
  <c r="M5558" i="1"/>
  <c r="M5339" i="1"/>
  <c r="J5043" i="1"/>
  <c r="J5033" i="1"/>
  <c r="M4913" i="1"/>
  <c r="M4889" i="1"/>
  <c r="M4852" i="1"/>
  <c r="J4588" i="1"/>
  <c r="J4384" i="1"/>
  <c r="L4137" i="1"/>
  <c r="L4140" i="1" s="1"/>
  <c r="L4143" i="1" s="1"/>
  <c r="L4146" i="1" s="1"/>
  <c r="L4149" i="1" s="1"/>
  <c r="J4053" i="1"/>
  <c r="L3273" i="1"/>
  <c r="L3276" i="1" s="1"/>
  <c r="L3279" i="1" s="1"/>
  <c r="L3282" i="1" s="1"/>
  <c r="L3285" i="1" s="1"/>
  <c r="M6366" i="1"/>
  <c r="M6285" i="1"/>
  <c r="M6185" i="1"/>
  <c r="J5895" i="1"/>
  <c r="M5816" i="1"/>
  <c r="M5795" i="1"/>
  <c r="M5694" i="1"/>
  <c r="M5602" i="1"/>
  <c r="M5543" i="1"/>
  <c r="M5348" i="1"/>
  <c r="M5283" i="1"/>
  <c r="M5140" i="1"/>
  <c r="M5115" i="1"/>
  <c r="M5056" i="1"/>
  <c r="M4958" i="1"/>
  <c r="M4868" i="1"/>
  <c r="M4836" i="1"/>
  <c r="J4753" i="1"/>
  <c r="J4273" i="1"/>
  <c r="J4134" i="1"/>
  <c r="L3659" i="1"/>
  <c r="L3662" i="1" s="1"/>
  <c r="L3665" i="1" s="1"/>
  <c r="L3668" i="1" s="1"/>
  <c r="L3671" i="1" s="1"/>
  <c r="L3674" i="1" s="1"/>
  <c r="L3677" i="1" s="1"/>
  <c r="L3680" i="1" s="1"/>
  <c r="L3683" i="1" s="1"/>
  <c r="L3686" i="1" s="1"/>
  <c r="L3689" i="1" s="1"/>
  <c r="L3692" i="1" s="1"/>
  <c r="L3695" i="1" s="1"/>
  <c r="L3698" i="1" s="1"/>
  <c r="L3701" i="1" s="1"/>
  <c r="L3704" i="1" s="1"/>
  <c r="L3707" i="1" s="1"/>
  <c r="M15066" i="1"/>
  <c r="M10137" i="1"/>
  <c r="J10053" i="1"/>
  <c r="M9978" i="1"/>
  <c r="J9955" i="1"/>
  <c r="J9915" i="1"/>
  <c r="M9911" i="1"/>
  <c r="J9897" i="1"/>
  <c r="M9837" i="1"/>
  <c r="J9789" i="1"/>
  <c r="J9744" i="1"/>
  <c r="M9732" i="1"/>
  <c r="M9735" i="1" s="1"/>
  <c r="J9660" i="1"/>
  <c r="J9636" i="1"/>
  <c r="J9620" i="1"/>
  <c r="J9604" i="1"/>
  <c r="J9588" i="1"/>
  <c r="M9584" i="1"/>
  <c r="J9525" i="1"/>
  <c r="J9385" i="1"/>
  <c r="M9381" i="1"/>
  <c r="J9325" i="1"/>
  <c r="J9273" i="1"/>
  <c r="J9215" i="1"/>
  <c r="L9171" i="1"/>
  <c r="L9133" i="1"/>
  <c r="M10233" i="1"/>
  <c r="M10200" i="1"/>
  <c r="M10203" i="1" s="1"/>
  <c r="L10123" i="1"/>
  <c r="M10066" i="1"/>
  <c r="M10069" i="1" s="1"/>
  <c r="L10048" i="1"/>
  <c r="J10026" i="1"/>
  <c r="M9979" i="1"/>
  <c r="M9982" i="1" s="1"/>
  <c r="J9978" i="1"/>
  <c r="J9931" i="1"/>
  <c r="J9927" i="1"/>
  <c r="L9903" i="1"/>
  <c r="J9877" i="1"/>
  <c r="M9855" i="1"/>
  <c r="M9858" i="1" s="1"/>
  <c r="L9844" i="1"/>
  <c r="J9819" i="1"/>
  <c r="J9801" i="1"/>
  <c r="J9551" i="1"/>
  <c r="M9510" i="1"/>
  <c r="L9315" i="1"/>
  <c r="J9299" i="1"/>
  <c r="M10236" i="1"/>
  <c r="M10237" i="1" s="1"/>
  <c r="M10204" i="1"/>
  <c r="M10207" i="1" s="1"/>
  <c r="J10092" i="1"/>
  <c r="M10070" i="1"/>
  <c r="M10073" i="1" s="1"/>
  <c r="J9919" i="1"/>
  <c r="J9862" i="1"/>
  <c r="L9757" i="1"/>
  <c r="L9760" i="1" s="1"/>
  <c r="M9741" i="1"/>
  <c r="M9744" i="1" s="1"/>
  <c r="J9729" i="1"/>
  <c r="J9664" i="1"/>
  <c r="M9657" i="1"/>
  <c r="M9660" i="1" s="1"/>
  <c r="J9640" i="1"/>
  <c r="M9633" i="1"/>
  <c r="M9636" i="1" s="1"/>
  <c r="M9617" i="1"/>
  <c r="M9620" i="1" s="1"/>
  <c r="M9601" i="1"/>
  <c r="M9604" i="1" s="1"/>
  <c r="M9585" i="1"/>
  <c r="M9588" i="1" s="1"/>
  <c r="M9446" i="1"/>
  <c r="M9449" i="1" s="1"/>
  <c r="M9382" i="1"/>
  <c r="M9385" i="1" s="1"/>
  <c r="J9333" i="1"/>
  <c r="M9300" i="1"/>
  <c r="M9303" i="1" s="1"/>
  <c r="J9268" i="1"/>
  <c r="J9158" i="1"/>
  <c r="L10140" i="1"/>
  <c r="L10143" i="1" s="1"/>
  <c r="L10145" i="1" s="1"/>
  <c r="L10147" i="1" s="1"/>
  <c r="L10149" i="1" s="1"/>
  <c r="M10074" i="1"/>
  <c r="M10077" i="1" s="1"/>
  <c r="J10040" i="1"/>
  <c r="M9874" i="1"/>
  <c r="M9877" i="1" s="1"/>
  <c r="M9816" i="1"/>
  <c r="M9819" i="1" s="1"/>
  <c r="J9500" i="1"/>
  <c r="M9372" i="1"/>
  <c r="M9375" i="1" s="1"/>
  <c r="J9204" i="1"/>
  <c r="J9192" i="1"/>
  <c r="J9014" i="1"/>
  <c r="M10115" i="1"/>
  <c r="L9018" i="1"/>
  <c r="M9015" i="1"/>
  <c r="M9018" i="1" s="1"/>
  <c r="M10179" i="1"/>
  <c r="M10182" i="1" s="1"/>
  <c r="M10086" i="1"/>
  <c r="M10040" i="1"/>
  <c r="M9621" i="1"/>
  <c r="M9624" i="1" s="1"/>
  <c r="M9605" i="1"/>
  <c r="M9608" i="1" s="1"/>
  <c r="M9589" i="1"/>
  <c r="M9592" i="1" s="1"/>
  <c r="J9556" i="1"/>
  <c r="L8954" i="1"/>
  <c r="L8956" i="1" s="1"/>
  <c r="L8958" i="1" s="1"/>
  <c r="M8951" i="1"/>
  <c r="M8954" i="1" s="1"/>
  <c r="M10116" i="1"/>
  <c r="M10119" i="1" s="1"/>
  <c r="M10041" i="1"/>
  <c r="M10044" i="1" s="1"/>
  <c r="J9232" i="1"/>
  <c r="M9105" i="1"/>
  <c r="M9096" i="1"/>
  <c r="M9099" i="1" s="1"/>
  <c r="M9092" i="1"/>
  <c r="M9094" i="1" s="1"/>
  <c r="J10221" i="1"/>
  <c r="J10163" i="1"/>
  <c r="M10013" i="1"/>
  <c r="J9809" i="1"/>
  <c r="J9779" i="1"/>
  <c r="J9753" i="1"/>
  <c r="J9723" i="1"/>
  <c r="J9711" i="1"/>
  <c r="M9565" i="1"/>
  <c r="M9556" i="1"/>
  <c r="J9504" i="1"/>
  <c r="M9334" i="1"/>
  <c r="M9337" i="1" s="1"/>
  <c r="J9196" i="1"/>
  <c r="M9171" i="1"/>
  <c r="M10197" i="1"/>
  <c r="M10168" i="1"/>
  <c r="M10171" i="1" s="1"/>
  <c r="J10044" i="1"/>
  <c r="J9997" i="1"/>
  <c r="J9951" i="1"/>
  <c r="J9937" i="1"/>
  <c r="J9893" i="1"/>
  <c r="L9805" i="1"/>
  <c r="M9669" i="1"/>
  <c r="M9672" i="1" s="1"/>
  <c r="M9645" i="1"/>
  <c r="M9648" i="1" s="1"/>
  <c r="M9625" i="1"/>
  <c r="M9628" i="1" s="1"/>
  <c r="M9609" i="1"/>
  <c r="M9612" i="1" s="1"/>
  <c r="M9593" i="1"/>
  <c r="M9596" i="1" s="1"/>
  <c r="M9475" i="1"/>
  <c r="L9362" i="1"/>
  <c r="M9359" i="1"/>
  <c r="M9362" i="1" s="1"/>
  <c r="J9358" i="1"/>
  <c r="J9171" i="1"/>
  <c r="J9143" i="1"/>
  <c r="J8976" i="1"/>
  <c r="J10197" i="1"/>
  <c r="J10187" i="1"/>
  <c r="L10086" i="1"/>
  <c r="L10088" i="1" s="1"/>
  <c r="J10018" i="1"/>
  <c r="J9867" i="1"/>
  <c r="M9416" i="1"/>
  <c r="M9419" i="1" s="1"/>
  <c r="L9293" i="1"/>
  <c r="L9295" i="1" s="1"/>
  <c r="J9287" i="1"/>
  <c r="L9167" i="1"/>
  <c r="L9153" i="1"/>
  <c r="M9150" i="1"/>
  <c r="M9153" i="1" s="1"/>
  <c r="L8923" i="1"/>
  <c r="L8925" i="1" s="1"/>
  <c r="L8927" i="1" s="1"/>
  <c r="L8929" i="1" s="1"/>
  <c r="M8920" i="1"/>
  <c r="M8923" i="1" s="1"/>
  <c r="M8851" i="1"/>
  <c r="J10048" i="1"/>
  <c r="M9907" i="1"/>
  <c r="M9784" i="1"/>
  <c r="J9757" i="1"/>
  <c r="J9537" i="1"/>
  <c r="J9392" i="1"/>
  <c r="M9325" i="1"/>
  <c r="J9315" i="1"/>
  <c r="J9259" i="1"/>
  <c r="M9216" i="1"/>
  <c r="M9219" i="1" s="1"/>
  <c r="L9048" i="1"/>
  <c r="L9050" i="1" s="1"/>
  <c r="M9045" i="1"/>
  <c r="M9048" i="1" s="1"/>
  <c r="J10022" i="1"/>
  <c r="J9982" i="1"/>
  <c r="M9927" i="1"/>
  <c r="J9873" i="1"/>
  <c r="J9858" i="1"/>
  <c r="J9815" i="1"/>
  <c r="L9809" i="1"/>
  <c r="L9811" i="1" s="1"/>
  <c r="L9753" i="1"/>
  <c r="M9632" i="1"/>
  <c r="M9579" i="1"/>
  <c r="M9575" i="1"/>
  <c r="M9525" i="1"/>
  <c r="J9496" i="1"/>
  <c r="M9433" i="1"/>
  <c r="M9405" i="1"/>
  <c r="J9371" i="1"/>
  <c r="J9176" i="1"/>
  <c r="J9283" i="1"/>
  <c r="J9248" i="1"/>
  <c r="J9167" i="1"/>
  <c r="J9138" i="1"/>
  <c r="J9072" i="1"/>
  <c r="J9060" i="1"/>
  <c r="J8982" i="1"/>
  <c r="J8713" i="1"/>
  <c r="M8629" i="1"/>
  <c r="J8569" i="1"/>
  <c r="M8551" i="1"/>
  <c r="J8547" i="1"/>
  <c r="J8491" i="1"/>
  <c r="J8473" i="1"/>
  <c r="J8451" i="1"/>
  <c r="J8367" i="1"/>
  <c r="M8335" i="1"/>
  <c r="J8306" i="1"/>
  <c r="J8241" i="1"/>
  <c r="J8177" i="1"/>
  <c r="M8124" i="1"/>
  <c r="J8094" i="1"/>
  <c r="J8082" i="1"/>
  <c r="J8078" i="1"/>
  <c r="J8057" i="1"/>
  <c r="M8048" i="1"/>
  <c r="J8042" i="1"/>
  <c r="M7673" i="1"/>
  <c r="J7519" i="1"/>
  <c r="M7473" i="1"/>
  <c r="J7459" i="1"/>
  <c r="J7432" i="1"/>
  <c r="J7331" i="1"/>
  <c r="M7321" i="1"/>
  <c r="J7192" i="1"/>
  <c r="J7175" i="1"/>
  <c r="J7133" i="1"/>
  <c r="L7121" i="1"/>
  <c r="M7118" i="1"/>
  <c r="M7121" i="1" s="1"/>
  <c r="J7102" i="1"/>
  <c r="L7094" i="1"/>
  <c r="M7086" i="1"/>
  <c r="J7048" i="1"/>
  <c r="M6876" i="1"/>
  <c r="M6786" i="1"/>
  <c r="J9110" i="1"/>
  <c r="J9091" i="1"/>
  <c r="M8930" i="1"/>
  <c r="M8933" i="1" s="1"/>
  <c r="M8902" i="1"/>
  <c r="M8905" i="1" s="1"/>
  <c r="J8890" i="1"/>
  <c r="L8851" i="1"/>
  <c r="M8842" i="1"/>
  <c r="M8845" i="1" s="1"/>
  <c r="L8829" i="1"/>
  <c r="M8735" i="1"/>
  <c r="M8738" i="1" s="1"/>
  <c r="J8729" i="1"/>
  <c r="J8680" i="1"/>
  <c r="J8639" i="1"/>
  <c r="J8612" i="1"/>
  <c r="J8595" i="1"/>
  <c r="L8565" i="1"/>
  <c r="J8532" i="1"/>
  <c r="J8512" i="1"/>
  <c r="J8439" i="1"/>
  <c r="J8233" i="1"/>
  <c r="J8218" i="1"/>
  <c r="M8190" i="1"/>
  <c r="M8193" i="1" s="1"/>
  <c r="M8053" i="1"/>
  <c r="J7967" i="1"/>
  <c r="J7908" i="1"/>
  <c r="M7882" i="1"/>
  <c r="M7885" i="1" s="1"/>
  <c r="J7828" i="1"/>
  <c r="J7781" i="1"/>
  <c r="J7767" i="1"/>
  <c r="J7379" i="1"/>
  <c r="J7273" i="1"/>
  <c r="J7257" i="1"/>
  <c r="L7202" i="1"/>
  <c r="M7176" i="1"/>
  <c r="M7179" i="1" s="1"/>
  <c r="M7160" i="1"/>
  <c r="M7163" i="1" s="1"/>
  <c r="J7121" i="1"/>
  <c r="J7090" i="1"/>
  <c r="L7044" i="1"/>
  <c r="M7014" i="1"/>
  <c r="M7017" i="1" s="1"/>
  <c r="J6994" i="1"/>
  <c r="J6931" i="1"/>
  <c r="M6906" i="1"/>
  <c r="M6909" i="1" s="1"/>
  <c r="M6877" i="1"/>
  <c r="M6880" i="1" s="1"/>
  <c r="J6862" i="1"/>
  <c r="L6825" i="1"/>
  <c r="L6735" i="1"/>
  <c r="M8754" i="1"/>
  <c r="M8757" i="1" s="1"/>
  <c r="M8739" i="1"/>
  <c r="M8742" i="1" s="1"/>
  <c r="J8717" i="1"/>
  <c r="J8345" i="1"/>
  <c r="J8201" i="1"/>
  <c r="J7821" i="1"/>
  <c r="J7731" i="1"/>
  <c r="J7463" i="1"/>
  <c r="L7137" i="1"/>
  <c r="L7139" i="1" s="1"/>
  <c r="M7134" i="1"/>
  <c r="M7137" i="1" s="1"/>
  <c r="J8599" i="1"/>
  <c r="J8417" i="1"/>
  <c r="J8319" i="1"/>
  <c r="J8300" i="1"/>
  <c r="J8286" i="1"/>
  <c r="M8233" i="1"/>
  <c r="M8100" i="1"/>
  <c r="M7967" i="1"/>
  <c r="J7943" i="1"/>
  <c r="M7932" i="1"/>
  <c r="J7914" i="1"/>
  <c r="J7860" i="1"/>
  <c r="M7817" i="1"/>
  <c r="J7785" i="1"/>
  <c r="M7781" i="1"/>
  <c r="M7757" i="1"/>
  <c r="M7594" i="1"/>
  <c r="M7379" i="1"/>
  <c r="M7261" i="1"/>
  <c r="M7245" i="1"/>
  <c r="M7125" i="1"/>
  <c r="J7106" i="1"/>
  <c r="M7087" i="1"/>
  <c r="M7090" i="1" s="1"/>
  <c r="L7090" i="1"/>
  <c r="M7021" i="1"/>
  <c r="M6913" i="1"/>
  <c r="M6889" i="1"/>
  <c r="M6885" i="1"/>
  <c r="M6862" i="1"/>
  <c r="L6855" i="1"/>
  <c r="L6857" i="1" s="1"/>
  <c r="M6809" i="1"/>
  <c r="L6676" i="1"/>
  <c r="L6678" i="1" s="1"/>
  <c r="M6673" i="1"/>
  <c r="M6676" i="1" s="1"/>
  <c r="L9094" i="1"/>
  <c r="M9085" i="1"/>
  <c r="J9064" i="1"/>
  <c r="J9023" i="1"/>
  <c r="M8971" i="1"/>
  <c r="J8923" i="1"/>
  <c r="J8825" i="1"/>
  <c r="M8811" i="1"/>
  <c r="M8765" i="1"/>
  <c r="J8723" i="1"/>
  <c r="M8717" i="1"/>
  <c r="M8670" i="1"/>
  <c r="M8541" i="1"/>
  <c r="M8431" i="1"/>
  <c r="J8349" i="1"/>
  <c r="M8282" i="1"/>
  <c r="J8259" i="1"/>
  <c r="M8061" i="1"/>
  <c r="M7897" i="1"/>
  <c r="M7840" i="1"/>
  <c r="M7821" i="1"/>
  <c r="M7767" i="1"/>
  <c r="J7661" i="1"/>
  <c r="J7568" i="1"/>
  <c r="M7463" i="1"/>
  <c r="M7448" i="1"/>
  <c r="J7436" i="1"/>
  <c r="J7276" i="1"/>
  <c r="M7195" i="1"/>
  <c r="M7198" i="1" s="1"/>
  <c r="L7198" i="1"/>
  <c r="M7035" i="1"/>
  <c r="M6944" i="1"/>
  <c r="L6614" i="1"/>
  <c r="M6611" i="1"/>
  <c r="M6614" i="1" s="1"/>
  <c r="J9054" i="1"/>
  <c r="J9000" i="1"/>
  <c r="J8910" i="1"/>
  <c r="J8881" i="1"/>
  <c r="M8812" i="1"/>
  <c r="M8815" i="1" s="1"/>
  <c r="J8799" i="1"/>
  <c r="J8774" i="1"/>
  <c r="M8658" i="1"/>
  <c r="M8661" i="1" s="1"/>
  <c r="J8644" i="1"/>
  <c r="J8603" i="1"/>
  <c r="M8596" i="1"/>
  <c r="M8599" i="1" s="1"/>
  <c r="J8579" i="1"/>
  <c r="J8504" i="1"/>
  <c r="J8494" i="1"/>
  <c r="J8421" i="1"/>
  <c r="M8414" i="1"/>
  <c r="M8417" i="1" s="1"/>
  <c r="J8353" i="1"/>
  <c r="M8345" i="1"/>
  <c r="M8316" i="1"/>
  <c r="M8319" i="1" s="1"/>
  <c r="M8300" i="1"/>
  <c r="J8282" i="1"/>
  <c r="J8222" i="1"/>
  <c r="M8180" i="1"/>
  <c r="M8183" i="1" s="1"/>
  <c r="J8069" i="1"/>
  <c r="M8062" i="1"/>
  <c r="M8065" i="1" s="1"/>
  <c r="J7982" i="1"/>
  <c r="M7968" i="1"/>
  <c r="M7971" i="1" s="1"/>
  <c r="M7938" i="1"/>
  <c r="M7898" i="1"/>
  <c r="M7901" i="1" s="1"/>
  <c r="M7790" i="1"/>
  <c r="M7793" i="1" s="1"/>
  <c r="M7782" i="1"/>
  <c r="M7785" i="1" s="1"/>
  <c r="M7768" i="1"/>
  <c r="M7771" i="1" s="1"/>
  <c r="M7746" i="1"/>
  <c r="M7731" i="1"/>
  <c r="L7712" i="1"/>
  <c r="J7599" i="1"/>
  <c r="J7573" i="1"/>
  <c r="M7557" i="1"/>
  <c r="M7505" i="1"/>
  <c r="J7484" i="1"/>
  <c r="M7412" i="1"/>
  <c r="M7415" i="1" s="1"/>
  <c r="J7388" i="1"/>
  <c r="M7380" i="1"/>
  <c r="M7383" i="1" s="1"/>
  <c r="M7364" i="1"/>
  <c r="L7239" i="1"/>
  <c r="L7241" i="1" s="1"/>
  <c r="M7236" i="1"/>
  <c r="M7239" i="1" s="1"/>
  <c r="M7103" i="1"/>
  <c r="M7106" i="1" s="1"/>
  <c r="L7106" i="1"/>
  <c r="L7109" i="1" s="1"/>
  <c r="L7111" i="1" s="1"/>
  <c r="L7113" i="1" s="1"/>
  <c r="J7094" i="1"/>
  <c r="J7035" i="1"/>
  <c r="M6890" i="1"/>
  <c r="M6893" i="1" s="1"/>
  <c r="M6718" i="1"/>
  <c r="M6721" i="1" s="1"/>
  <c r="M9287" i="1"/>
  <c r="J9240" i="1"/>
  <c r="J9085" i="1"/>
  <c r="J8962" i="1"/>
  <c r="J8898" i="1"/>
  <c r="M8694" i="1"/>
  <c r="M8697" i="1" s="1"/>
  <c r="J8651" i="1"/>
  <c r="M8558" i="1"/>
  <c r="M8561" i="1" s="1"/>
  <c r="M8202" i="1"/>
  <c r="M8205" i="1" s="1"/>
  <c r="M8421" i="1"/>
  <c r="J8363" i="1"/>
  <c r="M8069" i="1"/>
  <c r="M7947" i="1"/>
  <c r="M7712" i="1"/>
  <c r="M7187" i="1"/>
  <c r="M7171" i="1"/>
  <c r="L7129" i="1"/>
  <c r="M7126" i="1"/>
  <c r="M7129" i="1" s="1"/>
  <c r="M7094" i="1"/>
  <c r="M6897" i="1"/>
  <c r="J6835" i="1"/>
  <c r="J8950" i="1"/>
  <c r="J8872" i="1"/>
  <c r="J8867" i="1"/>
  <c r="M8482" i="1"/>
  <c r="M8358" i="1"/>
  <c r="M8264" i="1"/>
  <c r="M8110" i="1"/>
  <c r="M7982" i="1"/>
  <c r="J7976" i="1"/>
  <c r="M7803" i="1"/>
  <c r="M7684" i="1"/>
  <c r="M7665" i="1"/>
  <c r="M7573" i="1"/>
  <c r="M7392" i="1"/>
  <c r="L7379" i="1"/>
  <c r="L7155" i="1"/>
  <c r="L7157" i="1" s="1"/>
  <c r="L7159" i="1" s="1"/>
  <c r="M7114" i="1"/>
  <c r="M7117" i="1" s="1"/>
  <c r="J6926" i="1"/>
  <c r="J6750" i="1"/>
  <c r="M6735" i="1"/>
  <c r="L6725" i="1"/>
  <c r="M6722" i="1"/>
  <c r="M6725" i="1" s="1"/>
  <c r="J8691" i="1"/>
  <c r="J8629" i="1"/>
  <c r="J8528" i="1"/>
  <c r="M8467" i="1"/>
  <c r="M8463" i="1"/>
  <c r="M8425" i="1"/>
  <c r="J8214" i="1"/>
  <c r="M8073" i="1"/>
  <c r="J8048" i="1"/>
  <c r="M8037" i="1"/>
  <c r="M7869" i="1"/>
  <c r="M7603" i="1"/>
  <c r="M7577" i="1"/>
  <c r="M7223" i="1"/>
  <c r="J6825" i="1"/>
  <c r="J6725" i="1"/>
  <c r="J8966" i="1"/>
  <c r="J8901" i="1"/>
  <c r="M8855" i="1"/>
  <c r="J8837" i="1"/>
  <c r="J8709" i="1"/>
  <c r="M8655" i="1"/>
  <c r="M8569" i="1"/>
  <c r="J8565" i="1"/>
  <c r="M8547" i="1"/>
  <c r="J8498" i="1"/>
  <c r="J8482" i="1"/>
  <c r="M8473" i="1"/>
  <c r="J8264" i="1"/>
  <c r="M8241" i="1"/>
  <c r="M8177" i="1"/>
  <c r="J8053" i="1"/>
  <c r="M8042" i="1"/>
  <c r="J8024" i="1"/>
  <c r="J8012" i="1"/>
  <c r="M7955" i="1"/>
  <c r="M7873" i="1"/>
  <c r="J7707" i="1"/>
  <c r="M7703" i="1"/>
  <c r="J7684" i="1"/>
  <c r="J7673" i="1"/>
  <c r="M7669" i="1"/>
  <c r="J7548" i="1"/>
  <c r="M7514" i="1"/>
  <c r="M7442" i="1"/>
  <c r="J7419" i="1"/>
  <c r="J7392" i="1"/>
  <c r="M7295" i="1"/>
  <c r="J7269" i="1"/>
  <c r="J7253" i="1"/>
  <c r="J7117" i="1"/>
  <c r="M7095" i="1"/>
  <c r="M7098" i="1" s="1"/>
  <c r="L7098" i="1"/>
  <c r="M6989" i="1"/>
  <c r="M6840" i="1"/>
  <c r="J9032" i="1"/>
  <c r="J8933" i="1"/>
  <c r="J8748" i="1"/>
  <c r="M8683" i="1"/>
  <c r="M8686" i="1" s="1"/>
  <c r="J8633" i="1"/>
  <c r="M8612" i="1"/>
  <c r="J8591" i="1"/>
  <c r="M8587" i="1"/>
  <c r="J8294" i="1"/>
  <c r="J8229" i="1"/>
  <c r="M8189" i="1"/>
  <c r="J8160" i="1"/>
  <c r="J8148" i="1"/>
  <c r="J8136" i="1"/>
  <c r="J7963" i="1"/>
  <c r="M7877" i="1"/>
  <c r="J7856" i="1"/>
  <c r="M7631" i="1"/>
  <c r="M7627" i="1"/>
  <c r="M7607" i="1"/>
  <c r="J7591" i="1"/>
  <c r="M7523" i="1"/>
  <c r="J7497" i="1"/>
  <c r="M7492" i="1"/>
  <c r="M7469" i="1"/>
  <c r="M7356" i="1"/>
  <c r="J7340" i="1"/>
  <c r="M7336" i="1"/>
  <c r="J7304" i="1"/>
  <c r="J7068" i="1"/>
  <c r="J6999" i="1"/>
  <c r="J6855" i="1"/>
  <c r="J6830" i="1"/>
  <c r="L6817" i="1"/>
  <c r="L6819" i="1" s="1"/>
  <c r="L6821" i="1" s="1"/>
  <c r="M6739" i="1"/>
  <c r="M6729" i="1"/>
  <c r="M7407" i="1"/>
  <c r="J7401" i="1"/>
  <c r="J7383" i="1"/>
  <c r="J7356" i="1"/>
  <c r="M7340" i="1"/>
  <c r="J7336" i="1"/>
  <c r="M7273" i="1"/>
  <c r="M7257" i="1"/>
  <c r="J7211" i="1"/>
  <c r="J7187" i="1"/>
  <c r="J7171" i="1"/>
  <c r="J7078" i="1"/>
  <c r="M7068" i="1"/>
  <c r="J7052" i="1"/>
  <c r="J7003" i="1"/>
  <c r="J6989" i="1"/>
  <c r="J6976" i="1"/>
  <c r="J6964" i="1"/>
  <c r="J6952" i="1"/>
  <c r="J6876" i="1"/>
  <c r="M6867" i="1"/>
  <c r="J6840" i="1"/>
  <c r="J6809" i="1"/>
  <c r="J6780" i="1"/>
  <c r="J6743" i="1"/>
  <c r="J6699" i="1"/>
  <c r="M6630" i="1"/>
  <c r="M6633" i="1" s="1"/>
  <c r="M6607" i="1"/>
  <c r="M6610" i="1" s="1"/>
  <c r="M6525" i="1"/>
  <c r="M6465" i="1"/>
  <c r="M6403" i="1"/>
  <c r="M6335" i="1"/>
  <c r="L6291" i="1"/>
  <c r="L6294" i="1" s="1"/>
  <c r="L6297" i="1" s="1"/>
  <c r="L6300" i="1" s="1"/>
  <c r="L6303" i="1" s="1"/>
  <c r="L6306" i="1" s="1"/>
  <c r="L6309" i="1" s="1"/>
  <c r="L6312" i="1" s="1"/>
  <c r="L6315" i="1" s="1"/>
  <c r="L6318" i="1" s="1"/>
  <c r="L6321" i="1" s="1"/>
  <c r="L6324" i="1" s="1"/>
  <c r="L6327" i="1" s="1"/>
  <c r="L6330" i="1" s="1"/>
  <c r="L6333" i="1" s="1"/>
  <c r="L6336" i="1" s="1"/>
  <c r="L6339" i="1" s="1"/>
  <c r="L6342" i="1" s="1"/>
  <c r="L6345" i="1" s="1"/>
  <c r="L6348" i="1" s="1"/>
  <c r="L6351" i="1" s="1"/>
  <c r="M6245" i="1"/>
  <c r="L6010" i="1"/>
  <c r="L6013" i="1" s="1"/>
  <c r="L6016" i="1" s="1"/>
  <c r="L6019" i="1" s="1"/>
  <c r="L6022" i="1" s="1"/>
  <c r="L6025" i="1" s="1"/>
  <c r="L6028" i="1" s="1"/>
  <c r="L6031" i="1" s="1"/>
  <c r="L6034" i="1" s="1"/>
  <c r="L6037" i="1" s="1"/>
  <c r="L6040" i="1" s="1"/>
  <c r="L6043" i="1" s="1"/>
  <c r="L6046" i="1" s="1"/>
  <c r="L6049" i="1" s="1"/>
  <c r="M5987" i="1"/>
  <c r="J5905" i="1"/>
  <c r="M5804" i="1"/>
  <c r="M5663" i="1"/>
  <c r="M5632" i="1"/>
  <c r="M5623" i="1"/>
  <c r="J5585" i="1"/>
  <c r="M5552" i="1"/>
  <c r="M5414" i="1"/>
  <c r="J5316" i="1"/>
  <c r="L5285" i="1"/>
  <c r="M5237" i="1"/>
  <c r="M5062" i="1"/>
  <c r="M4998" i="1"/>
  <c r="J4983" i="1"/>
  <c r="L4976" i="1"/>
  <c r="L4979" i="1" s="1"/>
  <c r="M4960" i="1"/>
  <c r="J4949" i="1"/>
  <c r="J4939" i="1"/>
  <c r="M4883" i="1"/>
  <c r="M4743" i="1"/>
  <c r="L6578" i="1"/>
  <c r="L6580" i="1" s="1"/>
  <c r="M6449" i="1"/>
  <c r="L6438" i="1"/>
  <c r="L6441" i="1" s="1"/>
  <c r="M6420" i="1"/>
  <c r="M6411" i="1"/>
  <c r="M6402" i="1"/>
  <c r="M6393" i="1"/>
  <c r="M6352" i="1"/>
  <c r="M6343" i="1"/>
  <c r="M6334" i="1"/>
  <c r="M6295" i="1"/>
  <c r="M6244" i="1"/>
  <c r="M6163" i="1"/>
  <c r="L5916" i="1"/>
  <c r="L5919" i="1" s="1"/>
  <c r="L5922" i="1" s="1"/>
  <c r="L5925" i="1" s="1"/>
  <c r="L5928" i="1" s="1"/>
  <c r="L5931" i="1" s="1"/>
  <c r="L5934" i="1" s="1"/>
  <c r="L5937" i="1" s="1"/>
  <c r="L5940" i="1" s="1"/>
  <c r="L5943" i="1" s="1"/>
  <c r="L5946" i="1" s="1"/>
  <c r="L5949" i="1" s="1"/>
  <c r="L5952" i="1" s="1"/>
  <c r="L5955" i="1" s="1"/>
  <c r="L5958" i="1" s="1"/>
  <c r="L5961" i="1" s="1"/>
  <c r="L5964" i="1" s="1"/>
  <c r="L5967" i="1" s="1"/>
  <c r="L5970" i="1" s="1"/>
  <c r="L5973" i="1" s="1"/>
  <c r="L5976" i="1" s="1"/>
  <c r="L5979" i="1" s="1"/>
  <c r="L5982" i="1" s="1"/>
  <c r="L5985" i="1" s="1"/>
  <c r="L5988" i="1" s="1"/>
  <c r="L5991" i="1" s="1"/>
  <c r="L5994" i="1" s="1"/>
  <c r="L5997" i="1" s="1"/>
  <c r="L6000" i="1" s="1"/>
  <c r="L6003" i="1" s="1"/>
  <c r="M5803" i="1"/>
  <c r="M5733" i="1"/>
  <c r="M5662" i="1"/>
  <c r="M5631" i="1"/>
  <c r="M5622" i="1"/>
  <c r="M5075" i="1"/>
  <c r="J6666" i="1"/>
  <c r="L6542" i="1"/>
  <c r="L6545" i="1" s="1"/>
  <c r="L6548" i="1" s="1"/>
  <c r="L6551" i="1" s="1"/>
  <c r="L6554" i="1" s="1"/>
  <c r="M6492" i="1"/>
  <c r="M6482" i="1"/>
  <c r="M6271" i="1"/>
  <c r="M6253" i="1"/>
  <c r="M6047" i="1"/>
  <c r="M6017" i="1"/>
  <c r="M5794" i="1"/>
  <c r="M5724" i="1"/>
  <c r="M5613" i="1"/>
  <c r="M5582" i="1"/>
  <c r="M5396" i="1"/>
  <c r="L5308" i="1"/>
  <c r="M5293" i="1"/>
  <c r="M5249" i="1"/>
  <c r="M5219" i="1"/>
  <c r="M5180" i="1"/>
  <c r="M5157" i="1"/>
  <c r="M5114" i="1"/>
  <c r="M5092" i="1"/>
  <c r="M5074" i="1"/>
  <c r="L5012" i="1"/>
  <c r="L5014" i="1" s="1"/>
  <c r="M4988" i="1"/>
  <c r="M4940" i="1"/>
  <c r="M4838" i="1"/>
  <c r="L5526" i="1"/>
  <c r="L5529" i="1" s="1"/>
  <c r="L5532" i="1" s="1"/>
  <c r="L5535" i="1" s="1"/>
  <c r="L5538" i="1" s="1"/>
  <c r="L5541" i="1" s="1"/>
  <c r="L5544" i="1" s="1"/>
  <c r="L5547" i="1" s="1"/>
  <c r="L5550" i="1" s="1"/>
  <c r="L5553" i="1" s="1"/>
  <c r="L5556" i="1" s="1"/>
  <c r="L5559" i="1" s="1"/>
  <c r="L5562" i="1" s="1"/>
  <c r="L5565" i="1" s="1"/>
  <c r="L5568" i="1" s="1"/>
  <c r="L5571" i="1" s="1"/>
  <c r="L5574" i="1" s="1"/>
  <c r="M4930" i="1"/>
  <c r="M4934" i="1"/>
  <c r="M4867" i="1"/>
  <c r="M4871" i="1"/>
  <c r="L4860" i="1"/>
  <c r="L4863" i="1" s="1"/>
  <c r="L4866" i="1" s="1"/>
  <c r="L4869" i="1" s="1"/>
  <c r="L4872" i="1" s="1"/>
  <c r="L4875" i="1" s="1"/>
  <c r="L4878" i="1" s="1"/>
  <c r="L4881" i="1" s="1"/>
  <c r="L4884" i="1" s="1"/>
  <c r="L4887" i="1" s="1"/>
  <c r="L4890" i="1" s="1"/>
  <c r="L4893" i="1" s="1"/>
  <c r="L4896" i="1" s="1"/>
  <c r="L4899" i="1" s="1"/>
  <c r="L4902" i="1" s="1"/>
  <c r="L4905" i="1" s="1"/>
  <c r="L4908" i="1" s="1"/>
  <c r="L4911" i="1" s="1"/>
  <c r="L4914" i="1" s="1"/>
  <c r="L4917" i="1" s="1"/>
  <c r="L4920" i="1" s="1"/>
  <c r="L4923" i="1" s="1"/>
  <c r="L4926" i="1" s="1"/>
  <c r="L4929" i="1" s="1"/>
  <c r="L4932" i="1" s="1"/>
  <c r="L4935" i="1" s="1"/>
  <c r="M4857" i="1"/>
  <c r="M6615" i="1"/>
  <c r="M6618" i="1" s="1"/>
  <c r="J6565" i="1"/>
  <c r="M6184" i="1"/>
  <c r="M6176" i="1"/>
  <c r="M6153" i="1"/>
  <c r="M6105" i="1"/>
  <c r="M6082" i="1"/>
  <c r="M6029" i="1"/>
  <c r="M5998" i="1"/>
  <c r="M5989" i="1"/>
  <c r="M5981" i="1"/>
  <c r="M5942" i="1"/>
  <c r="M5910" i="1"/>
  <c r="M5887" i="1"/>
  <c r="M5855" i="1"/>
  <c r="M5767" i="1"/>
  <c r="M5745" i="1"/>
  <c r="M5706" i="1"/>
  <c r="M5674" i="1"/>
  <c r="J5655" i="1"/>
  <c r="M5470" i="1"/>
  <c r="M5378" i="1"/>
  <c r="M5330" i="1"/>
  <c r="M5201" i="1"/>
  <c r="M5064" i="1"/>
  <c r="M4992" i="1"/>
  <c r="M4886" i="1"/>
  <c r="M4787" i="1"/>
  <c r="M4791" i="1"/>
  <c r="M4750" i="1"/>
  <c r="L4461" i="1"/>
  <c r="J6590" i="1"/>
  <c r="J6427" i="1"/>
  <c r="M6135" i="1"/>
  <c r="M5972" i="1"/>
  <c r="M5528" i="1"/>
  <c r="L5476" i="1"/>
  <c r="L5479" i="1" s="1"/>
  <c r="L5482" i="1" s="1"/>
  <c r="L5485" i="1" s="1"/>
  <c r="L5488" i="1" s="1"/>
  <c r="M5351" i="1"/>
  <c r="L5295" i="1"/>
  <c r="L5298" i="1" s="1"/>
  <c r="L5301" i="1" s="1"/>
  <c r="L4756" i="1"/>
  <c r="L4759" i="1" s="1"/>
  <c r="L4762" i="1" s="1"/>
  <c r="L4765" i="1" s="1"/>
  <c r="L4768" i="1" s="1"/>
  <c r="L4771" i="1" s="1"/>
  <c r="L4774" i="1" s="1"/>
  <c r="L4777" i="1" s="1"/>
  <c r="L4780" i="1" s="1"/>
  <c r="L4783" i="1" s="1"/>
  <c r="L4786" i="1" s="1"/>
  <c r="L4789" i="1" s="1"/>
  <c r="L4792" i="1" s="1"/>
  <c r="L4795" i="1" s="1"/>
  <c r="L4798" i="1" s="1"/>
  <c r="L4801" i="1" s="1"/>
  <c r="L4804" i="1" s="1"/>
  <c r="L4807" i="1" s="1"/>
  <c r="L4810" i="1" s="1"/>
  <c r="L4813" i="1" s="1"/>
  <c r="L4816" i="1" s="1"/>
  <c r="L4819" i="1" s="1"/>
  <c r="L4822" i="1" s="1"/>
  <c r="L4825" i="1" s="1"/>
  <c r="L4828" i="1" s="1"/>
  <c r="L4831" i="1" s="1"/>
  <c r="L4834" i="1" s="1"/>
  <c r="L4837" i="1" s="1"/>
  <c r="L4840" i="1" s="1"/>
  <c r="J4654" i="1"/>
  <c r="J4638" i="1"/>
  <c r="L4581" i="1"/>
  <c r="J7369" i="1"/>
  <c r="J7300" i="1"/>
  <c r="M7265" i="1"/>
  <c r="M7249" i="1"/>
  <c r="J7179" i="1"/>
  <c r="J7163" i="1"/>
  <c r="J7147" i="1"/>
  <c r="J6801" i="1"/>
  <c r="J6786" i="1"/>
  <c r="J6735" i="1"/>
  <c r="J6706" i="1"/>
  <c r="M6650" i="1"/>
  <c r="M6653" i="1" s="1"/>
  <c r="M6619" i="1"/>
  <c r="M6622" i="1" s="1"/>
  <c r="M6596" i="1"/>
  <c r="M6599" i="1" s="1"/>
  <c r="J6595" i="1"/>
  <c r="J6578" i="1"/>
  <c r="M6566" i="1"/>
  <c r="M6569" i="1" s="1"/>
  <c r="M6428" i="1"/>
  <c r="M6377" i="1"/>
  <c r="M6369" i="1"/>
  <c r="M6156" i="1"/>
  <c r="M6126" i="1"/>
  <c r="M6050" i="1"/>
  <c r="M5963" i="1"/>
  <c r="M5954" i="1"/>
  <c r="J5916" i="1"/>
  <c r="J5912" i="1"/>
  <c r="L5851" i="1"/>
  <c r="L5854" i="1" s="1"/>
  <c r="M5837" i="1"/>
  <c r="M5727" i="1"/>
  <c r="M5656" i="1"/>
  <c r="M5536" i="1"/>
  <c r="M5527" i="1"/>
  <c r="M5519" i="1"/>
  <c r="J5499" i="1"/>
  <c r="M5452" i="1"/>
  <c r="M5390" i="1"/>
  <c r="M5359" i="1"/>
  <c r="M5350" i="1"/>
  <c r="M5342" i="1"/>
  <c r="J5312" i="1"/>
  <c r="M5296" i="1"/>
  <c r="M5252" i="1"/>
  <c r="M5213" i="1"/>
  <c r="M5183" i="1"/>
  <c r="J5164" i="1"/>
  <c r="M5121" i="1"/>
  <c r="M4977" i="1"/>
  <c r="M4981" i="1"/>
  <c r="M4968" i="1"/>
  <c r="M4933" i="1"/>
  <c r="M4925" i="1"/>
  <c r="M4907" i="1"/>
  <c r="M4898" i="1"/>
  <c r="M4861" i="1"/>
  <c r="M4818" i="1"/>
  <c r="M4809" i="1"/>
  <c r="L4555" i="1"/>
  <c r="L4558" i="1" s="1"/>
  <c r="L4561" i="1" s="1"/>
  <c r="L4564" i="1" s="1"/>
  <c r="L4567" i="1" s="1"/>
  <c r="L4570" i="1" s="1"/>
  <c r="L4573" i="1" s="1"/>
  <c r="J6649" i="1"/>
  <c r="L6625" i="1"/>
  <c r="M6578" i="1"/>
  <c r="J6277" i="1"/>
  <c r="M6108" i="1"/>
  <c r="L6056" i="1"/>
  <c r="L6059" i="1" s="1"/>
  <c r="L6062" i="1" s="1"/>
  <c r="L6065" i="1" s="1"/>
  <c r="L6068" i="1" s="1"/>
  <c r="L6071" i="1" s="1"/>
  <c r="L6074" i="1" s="1"/>
  <c r="M5945" i="1"/>
  <c r="M5890" i="1"/>
  <c r="J5098" i="1"/>
  <c r="M4827" i="1"/>
  <c r="J6653" i="1"/>
  <c r="M6643" i="1"/>
  <c r="M6623" i="1"/>
  <c r="M6625" i="1" s="1"/>
  <c r="J6599" i="1"/>
  <c r="M6442" i="1"/>
  <c r="L6386" i="1"/>
  <c r="L6389" i="1" s="1"/>
  <c r="L6392" i="1" s="1"/>
  <c r="L6395" i="1" s="1"/>
  <c r="L6398" i="1" s="1"/>
  <c r="L6401" i="1" s="1"/>
  <c r="L6404" i="1" s="1"/>
  <c r="L6407" i="1" s="1"/>
  <c r="L6410" i="1" s="1"/>
  <c r="L6413" i="1" s="1"/>
  <c r="L6416" i="1" s="1"/>
  <c r="L6419" i="1" s="1"/>
  <c r="J6291" i="1"/>
  <c r="M6278" i="1"/>
  <c r="J6159" i="1"/>
  <c r="M6116" i="1"/>
  <c r="M6107" i="1"/>
  <c r="M6085" i="1"/>
  <c r="M6032" i="1"/>
  <c r="M5944" i="1"/>
  <c r="M5889" i="1"/>
  <c r="M5881" i="1"/>
  <c r="M5810" i="1"/>
  <c r="M5739" i="1"/>
  <c r="M5709" i="1"/>
  <c r="M5638" i="1"/>
  <c r="J5578" i="1"/>
  <c r="M5509" i="1"/>
  <c r="M5411" i="1"/>
  <c r="M5372" i="1"/>
  <c r="M5332" i="1"/>
  <c r="M5324" i="1"/>
  <c r="M5273" i="1"/>
  <c r="M5234" i="1"/>
  <c r="M5195" i="1"/>
  <c r="M5165" i="1"/>
  <c r="M5142" i="1"/>
  <c r="J5047" i="1"/>
  <c r="M4915" i="1"/>
  <c r="J4844" i="1"/>
  <c r="M4826" i="1"/>
  <c r="M4830" i="1"/>
  <c r="L4658" i="1"/>
  <c r="L4661" i="1" s="1"/>
  <c r="L4664" i="1" s="1"/>
  <c r="L4667" i="1" s="1"/>
  <c r="L4670" i="1" s="1"/>
  <c r="L4673" i="1" s="1"/>
  <c r="L4676" i="1" s="1"/>
  <c r="L4679" i="1" s="1"/>
  <c r="L4682" i="1" s="1"/>
  <c r="L4685" i="1" s="1"/>
  <c r="L4688" i="1" s="1"/>
  <c r="L4691" i="1" s="1"/>
  <c r="L4694" i="1" s="1"/>
  <c r="L4697" i="1" s="1"/>
  <c r="L4700" i="1" s="1"/>
  <c r="L4703" i="1" s="1"/>
  <c r="L4706" i="1" s="1"/>
  <c r="L4709" i="1" s="1"/>
  <c r="L4712" i="1" s="1"/>
  <c r="L4715" i="1" s="1"/>
  <c r="L4718" i="1" s="1"/>
  <c r="L4721" i="1" s="1"/>
  <c r="L4724" i="1" s="1"/>
  <c r="L4727" i="1" s="1"/>
  <c r="L4730" i="1" s="1"/>
  <c r="L4733" i="1" s="1"/>
  <c r="L4736" i="1" s="1"/>
  <c r="L4739" i="1" s="1"/>
  <c r="L4742" i="1" s="1"/>
  <c r="M4655" i="1"/>
  <c r="L4548" i="1"/>
  <c r="M6251" i="1"/>
  <c r="M5682" i="1"/>
  <c r="M5478" i="1"/>
  <c r="M5455" i="1"/>
  <c r="M4812" i="1"/>
  <c r="M6695" i="1"/>
  <c r="J6574" i="1"/>
  <c r="J6542" i="1"/>
  <c r="L6494" i="1"/>
  <c r="L6497" i="1" s="1"/>
  <c r="J6435" i="1"/>
  <c r="M6269" i="1"/>
  <c r="M6227" i="1"/>
  <c r="M6076" i="1"/>
  <c r="M6067" i="1"/>
  <c r="M5831" i="1"/>
  <c r="M5792" i="1"/>
  <c r="M5760" i="1"/>
  <c r="M5650" i="1"/>
  <c r="M5611" i="1"/>
  <c r="L5368" i="1"/>
  <c r="L5371" i="1" s="1"/>
  <c r="L5374" i="1" s="1"/>
  <c r="L5377" i="1" s="1"/>
  <c r="L5380" i="1" s="1"/>
  <c r="L5383" i="1" s="1"/>
  <c r="L5386" i="1" s="1"/>
  <c r="L5389" i="1" s="1"/>
  <c r="L5392" i="1" s="1"/>
  <c r="L5395" i="1" s="1"/>
  <c r="L5398" i="1" s="1"/>
  <c r="L5401" i="1" s="1"/>
  <c r="L5404" i="1" s="1"/>
  <c r="L5407" i="1" s="1"/>
  <c r="L5410" i="1" s="1"/>
  <c r="L5413" i="1" s="1"/>
  <c r="L5416" i="1" s="1"/>
  <c r="L5419" i="1" s="1"/>
  <c r="L5422" i="1" s="1"/>
  <c r="M5112" i="1"/>
  <c r="L5110" i="1"/>
  <c r="L5113" i="1" s="1"/>
  <c r="M4835" i="1"/>
  <c r="M4839" i="1"/>
  <c r="M4821" i="1"/>
  <c r="M4785" i="1"/>
  <c r="M6743" i="1"/>
  <c r="J6638" i="1"/>
  <c r="M6606" i="1"/>
  <c r="J6501" i="1"/>
  <c r="J6491" i="1"/>
  <c r="J6478" i="1"/>
  <c r="J6464" i="1"/>
  <c r="J6452" i="1"/>
  <c r="L6280" i="1"/>
  <c r="L6283" i="1" s="1"/>
  <c r="M6209" i="1"/>
  <c r="M6058" i="1"/>
  <c r="M6005" i="1"/>
  <c r="M5822" i="1"/>
  <c r="M5813" i="1"/>
  <c r="M5774" i="1"/>
  <c r="L5766" i="1"/>
  <c r="L5769" i="1" s="1"/>
  <c r="L5772" i="1" s="1"/>
  <c r="L5775" i="1" s="1"/>
  <c r="L5778" i="1" s="1"/>
  <c r="L5781" i="1" s="1"/>
  <c r="L5784" i="1" s="1"/>
  <c r="L5787" i="1" s="1"/>
  <c r="L5790" i="1" s="1"/>
  <c r="L5793" i="1" s="1"/>
  <c r="L5796" i="1" s="1"/>
  <c r="L5799" i="1" s="1"/>
  <c r="L5802" i="1" s="1"/>
  <c r="L5805" i="1" s="1"/>
  <c r="L5808" i="1" s="1"/>
  <c r="L5811" i="1" s="1"/>
  <c r="L5814" i="1" s="1"/>
  <c r="L5817" i="1" s="1"/>
  <c r="L5820" i="1" s="1"/>
  <c r="L5823" i="1" s="1"/>
  <c r="L5826" i="1" s="1"/>
  <c r="L5829" i="1" s="1"/>
  <c r="L5832" i="1" s="1"/>
  <c r="L5835" i="1" s="1"/>
  <c r="L5838" i="1" s="1"/>
  <c r="L5841" i="1" s="1"/>
  <c r="L5844" i="1" s="1"/>
  <c r="M5641" i="1"/>
  <c r="L4942" i="1"/>
  <c r="L4945" i="1" s="1"/>
  <c r="M4900" i="1"/>
  <c r="M4904" i="1"/>
  <c r="M4794" i="1"/>
  <c r="L4487" i="1"/>
  <c r="L4490" i="1" s="1"/>
  <c r="L4493" i="1" s="1"/>
  <c r="L4496" i="1" s="1"/>
  <c r="L4499" i="1" s="1"/>
  <c r="L4502" i="1" s="1"/>
  <c r="L4505" i="1" s="1"/>
  <c r="L4508" i="1" s="1"/>
  <c r="L4511" i="1" s="1"/>
  <c r="L4514" i="1" s="1"/>
  <c r="L4517" i="1" s="1"/>
  <c r="L4520" i="1" s="1"/>
  <c r="L4523" i="1" s="1"/>
  <c r="L4526" i="1" s="1"/>
  <c r="L4529" i="1" s="1"/>
  <c r="L4532" i="1" s="1"/>
  <c r="L4535" i="1" s="1"/>
  <c r="L4538" i="1" s="1"/>
  <c r="L4541" i="1" s="1"/>
  <c r="L4544" i="1" s="1"/>
  <c r="J4963" i="1"/>
  <c r="J4953" i="1"/>
  <c r="J4388" i="1"/>
  <c r="L4208" i="1"/>
  <c r="L4211" i="1" s="1"/>
  <c r="L4214" i="1" s="1"/>
  <c r="L4217" i="1" s="1"/>
  <c r="L4220" i="1" s="1"/>
  <c r="L4223" i="1" s="1"/>
  <c r="L4226" i="1" s="1"/>
  <c r="L4229" i="1" s="1"/>
  <c r="L4232" i="1" s="1"/>
  <c r="L4235" i="1" s="1"/>
  <c r="L4238" i="1" s="1"/>
  <c r="M3501" i="1"/>
  <c r="L4384" i="1"/>
  <c r="M4115" i="1"/>
  <c r="J3263" i="1"/>
  <c r="L4156" i="1"/>
  <c r="L4159" i="1" s="1"/>
  <c r="L4162" i="1" s="1"/>
  <c r="L4165" i="1" s="1"/>
  <c r="L4168" i="1" s="1"/>
  <c r="L3937" i="1"/>
  <c r="L3940" i="1" s="1"/>
  <c r="L3943" i="1" s="1"/>
  <c r="L3946" i="1" s="1"/>
  <c r="L4175" i="1"/>
  <c r="L4178" i="1" s="1"/>
  <c r="L4181" i="1" s="1"/>
  <c r="L3220" i="1"/>
  <c r="L3223" i="1" s="1"/>
  <c r="L3226" i="1" s="1"/>
  <c r="L3229" i="1" s="1"/>
  <c r="L3232" i="1" s="1"/>
  <c r="L3235" i="1" s="1"/>
  <c r="L3238" i="1" s="1"/>
  <c r="L3241" i="1" s="1"/>
  <c r="L3244" i="1" s="1"/>
  <c r="L3247" i="1" s="1"/>
  <c r="L3250" i="1" s="1"/>
  <c r="L3253" i="1" s="1"/>
  <c r="L3256" i="1" s="1"/>
  <c r="L3259" i="1" s="1"/>
  <c r="L4847" i="1"/>
  <c r="L4850" i="1" s="1"/>
  <c r="L4853" i="1" s="1"/>
  <c r="L4856" i="1" s="1"/>
  <c r="J4458" i="1"/>
  <c r="J4185" i="1"/>
  <c r="M3798" i="1"/>
  <c r="J3380" i="1"/>
  <c r="J3270" i="1"/>
  <c r="J3217" i="1"/>
  <c r="M3196" i="1"/>
  <c r="J3733" i="1"/>
  <c r="L4059" i="1"/>
  <c r="L4062" i="1" s="1"/>
  <c r="L4065" i="1" s="1"/>
  <c r="L4068" i="1" s="1"/>
  <c r="L4071" i="1" s="1"/>
  <c r="L4074" i="1" s="1"/>
  <c r="L4077" i="1" s="1"/>
  <c r="L4080" i="1" s="1"/>
  <c r="L4083" i="1" s="1"/>
  <c r="L4086" i="1" s="1"/>
  <c r="L4089" i="1" s="1"/>
  <c r="J3801" i="1"/>
  <c r="J4552" i="1"/>
  <c r="J3950" i="1"/>
  <c r="M3734" i="1"/>
  <c r="L3711" i="1"/>
  <c r="L3714" i="1" s="1"/>
  <c r="L3717" i="1" s="1"/>
  <c r="L3720" i="1" s="1"/>
  <c r="L3723" i="1" s="1"/>
  <c r="L3726" i="1" s="1"/>
  <c r="L3729" i="1" s="1"/>
  <c r="L3740" i="1"/>
  <c r="L3743" i="1" s="1"/>
  <c r="L3746" i="1" s="1"/>
  <c r="L3749" i="1" s="1"/>
  <c r="L3752" i="1" s="1"/>
  <c r="L3755" i="1" s="1"/>
  <c r="L3758" i="1" s="1"/>
  <c r="L3761" i="1" s="1"/>
  <c r="L3764" i="1" s="1"/>
  <c r="L3767" i="1" s="1"/>
  <c r="L3770" i="1" s="1"/>
  <c r="L3773" i="1" s="1"/>
  <c r="L3776" i="1" s="1"/>
  <c r="L3779" i="1" s="1"/>
  <c r="L3782" i="1" s="1"/>
  <c r="L3785" i="1" s="1"/>
  <c r="L3788" i="1" s="1"/>
  <c r="L3791" i="1" s="1"/>
  <c r="L3794" i="1" s="1"/>
  <c r="L3797" i="1" s="1"/>
  <c r="L3523" i="1"/>
  <c r="L3526" i="1" s="1"/>
  <c r="L3529" i="1" s="1"/>
  <c r="L3532" i="1" s="1"/>
  <c r="L3535" i="1" s="1"/>
  <c r="L3538" i="1" s="1"/>
  <c r="L3541" i="1" s="1"/>
  <c r="L3544" i="1" s="1"/>
  <c r="L3547" i="1" s="1"/>
  <c r="L3550" i="1" s="1"/>
  <c r="L3553" i="1" s="1"/>
  <c r="L3556" i="1" s="1"/>
  <c r="L3559" i="1" s="1"/>
  <c r="L3562" i="1" s="1"/>
  <c r="L3565" i="1" s="1"/>
  <c r="L3568" i="1" s="1"/>
  <c r="L3571" i="1" s="1"/>
  <c r="L3574" i="1" s="1"/>
  <c r="L3577" i="1" s="1"/>
  <c r="L3580" i="1" s="1"/>
  <c r="L3583" i="1" s="1"/>
  <c r="L3586" i="1" s="1"/>
  <c r="L3589" i="1" s="1"/>
  <c r="L3592" i="1" s="1"/>
  <c r="L3595" i="1" s="1"/>
  <c r="L3598" i="1" s="1"/>
  <c r="L3601" i="1" s="1"/>
  <c r="L3604" i="1" s="1"/>
  <c r="L3607" i="1" s="1"/>
  <c r="L3610" i="1" s="1"/>
  <c r="L3613" i="1" s="1"/>
  <c r="L3616" i="1" s="1"/>
  <c r="L3619" i="1" s="1"/>
  <c r="L3622" i="1" s="1"/>
  <c r="L3625" i="1" s="1"/>
  <c r="J4356" i="1"/>
  <c r="J12" i="1"/>
  <c r="L15" i="1"/>
  <c r="L18" i="1" s="1"/>
  <c r="J22" i="1"/>
  <c r="L71" i="1"/>
  <c r="L74" i="1" s="1"/>
  <c r="L77" i="1" s="1"/>
  <c r="L80" i="1" s="1"/>
  <c r="L83" i="1" s="1"/>
  <c r="L86" i="1" s="1"/>
  <c r="L89" i="1" s="1"/>
  <c r="L92" i="1" s="1"/>
  <c r="L95" i="1" s="1"/>
  <c r="L98" i="1" s="1"/>
  <c r="L101" i="1" s="1"/>
  <c r="L104" i="1" s="1"/>
  <c r="L107" i="1" s="1"/>
  <c r="L110" i="1" s="1"/>
  <c r="L113" i="1" s="1"/>
  <c r="L116" i="1" s="1"/>
  <c r="L119" i="1" s="1"/>
  <c r="L122" i="1" s="1"/>
  <c r="L125" i="1" s="1"/>
  <c r="L128" i="1" s="1"/>
  <c r="L131" i="1" s="1"/>
  <c r="L134" i="1" s="1"/>
  <c r="L137" i="1" s="1"/>
  <c r="L140" i="1" s="1"/>
  <c r="L143" i="1" s="1"/>
  <c r="L146" i="1" s="1"/>
  <c r="L149" i="1" s="1"/>
  <c r="L152" i="1" s="1"/>
  <c r="L155" i="1" s="1"/>
  <c r="L158" i="1" s="1"/>
  <c r="L161" i="1" s="1"/>
  <c r="L164" i="1" s="1"/>
  <c r="L167" i="1" s="1"/>
  <c r="L170" i="1" s="1"/>
  <c r="L173" i="1" s="1"/>
  <c r="L176" i="1" s="1"/>
  <c r="L179" i="1" s="1"/>
  <c r="L182" i="1" s="1"/>
  <c r="L185" i="1" s="1"/>
  <c r="L188" i="1" s="1"/>
  <c r="L191" i="1" s="1"/>
  <c r="L194" i="1" s="1"/>
  <c r="L197" i="1" s="1"/>
  <c r="L200" i="1" s="1"/>
  <c r="L203" i="1" s="1"/>
  <c r="L206" i="1" s="1"/>
  <c r="L209" i="1" s="1"/>
  <c r="L212" i="1" s="1"/>
  <c r="L215" i="1" s="1"/>
  <c r="L218" i="1" s="1"/>
  <c r="L221" i="1" s="1"/>
  <c r="L224" i="1" s="1"/>
  <c r="L227" i="1" s="1"/>
  <c r="L230" i="1" s="1"/>
  <c r="L233" i="1" s="1"/>
  <c r="L236" i="1" s="1"/>
  <c r="L239" i="1" s="1"/>
  <c r="L242" i="1" s="1"/>
  <c r="L245" i="1" s="1"/>
  <c r="L248" i="1" s="1"/>
  <c r="L251" i="1" s="1"/>
  <c r="L254" i="1" s="1"/>
  <c r="L257" i="1" s="1"/>
  <c r="L260" i="1" s="1"/>
  <c r="L263" i="1" s="1"/>
  <c r="L266" i="1" s="1"/>
  <c r="L269" i="1" s="1"/>
  <c r="L272" i="1" s="1"/>
  <c r="L275" i="1" s="1"/>
  <c r="L278" i="1" s="1"/>
  <c r="L281" i="1" s="1"/>
  <c r="L284" i="1" s="1"/>
  <c r="L287" i="1" s="1"/>
  <c r="L290" i="1" s="1"/>
  <c r="L293" i="1" s="1"/>
  <c r="L296" i="1" s="1"/>
  <c r="L299" i="1" s="1"/>
  <c r="L302" i="1" s="1"/>
  <c r="L305" i="1" s="1"/>
  <c r="L308" i="1" s="1"/>
  <c r="L311" i="1" s="1"/>
  <c r="L314" i="1" s="1"/>
  <c r="L317" i="1" s="1"/>
  <c r="L320" i="1" s="1"/>
  <c r="L323" i="1" s="1"/>
  <c r="L326" i="1" s="1"/>
  <c r="L329" i="1" s="1"/>
  <c r="L332" i="1" s="1"/>
  <c r="L335" i="1" s="1"/>
  <c r="L338" i="1" s="1"/>
  <c r="L341" i="1" s="1"/>
  <c r="L344" i="1" s="1"/>
  <c r="L347" i="1" s="1"/>
  <c r="L350" i="1" s="1"/>
  <c r="L353" i="1" s="1"/>
  <c r="L356" i="1" s="1"/>
  <c r="L359" i="1" s="1"/>
  <c r="L362" i="1" s="1"/>
  <c r="L365" i="1" s="1"/>
  <c r="L368" i="1" s="1"/>
  <c r="L371" i="1" s="1"/>
  <c r="L374" i="1" s="1"/>
  <c r="L377" i="1" s="1"/>
  <c r="L380" i="1" s="1"/>
  <c r="L383" i="1" s="1"/>
  <c r="L386" i="1" s="1"/>
  <c r="L389" i="1" s="1"/>
  <c r="L392" i="1" s="1"/>
  <c r="L395" i="1" s="1"/>
  <c r="L398" i="1" s="1"/>
  <c r="L401" i="1" s="1"/>
  <c r="L404" i="1" s="1"/>
  <c r="L407" i="1" s="1"/>
  <c r="L410" i="1" s="1"/>
  <c r="L413" i="1" s="1"/>
  <c r="L416" i="1" s="1"/>
  <c r="L419" i="1" s="1"/>
  <c r="L422" i="1" s="1"/>
  <c r="L425" i="1" s="1"/>
  <c r="L428" i="1" s="1"/>
  <c r="L431" i="1" s="1"/>
  <c r="L434" i="1" s="1"/>
  <c r="L437" i="1" s="1"/>
  <c r="L440" i="1" s="1"/>
  <c r="L443" i="1" s="1"/>
  <c r="L446" i="1" s="1"/>
  <c r="L449" i="1" s="1"/>
  <c r="L452" i="1" s="1"/>
  <c r="L455" i="1" s="1"/>
  <c r="L458" i="1" s="1"/>
  <c r="L461" i="1" s="1"/>
  <c r="L464" i="1" s="1"/>
  <c r="L467" i="1" s="1"/>
  <c r="L470" i="1" s="1"/>
  <c r="L473" i="1" s="1"/>
  <c r="L476" i="1" s="1"/>
  <c r="L479" i="1" s="1"/>
  <c r="L482" i="1" s="1"/>
  <c r="L485" i="1" s="1"/>
  <c r="L488" i="1" s="1"/>
  <c r="L491" i="1" s="1"/>
  <c r="L494" i="1" s="1"/>
  <c r="L497" i="1" s="1"/>
  <c r="L500" i="1" s="1"/>
  <c r="L503" i="1" s="1"/>
  <c r="L506" i="1" s="1"/>
  <c r="L509" i="1" s="1"/>
  <c r="L512" i="1" s="1"/>
  <c r="L515" i="1" s="1"/>
  <c r="L518" i="1" s="1"/>
  <c r="L521" i="1" s="1"/>
  <c r="L524" i="1" s="1"/>
  <c r="L527" i="1" s="1"/>
  <c r="L530" i="1" s="1"/>
  <c r="L533" i="1" s="1"/>
  <c r="L536" i="1" s="1"/>
  <c r="L539" i="1" s="1"/>
  <c r="L542" i="1" s="1"/>
  <c r="L545" i="1" s="1"/>
  <c r="L548" i="1" s="1"/>
  <c r="L551" i="1" s="1"/>
  <c r="L554" i="1" s="1"/>
  <c r="L557" i="1" s="1"/>
  <c r="L560" i="1" s="1"/>
  <c r="L563" i="1" s="1"/>
  <c r="L566" i="1" s="1"/>
  <c r="L569" i="1" s="1"/>
  <c r="L572" i="1" s="1"/>
  <c r="L575" i="1" s="1"/>
  <c r="L578" i="1" s="1"/>
  <c r="L581" i="1" s="1"/>
  <c r="L584" i="1" s="1"/>
  <c r="L587" i="1" s="1"/>
  <c r="L590" i="1" s="1"/>
  <c r="L593" i="1" s="1"/>
  <c r="L596" i="1" s="1"/>
  <c r="L599" i="1" s="1"/>
  <c r="L602" i="1" s="1"/>
  <c r="L605" i="1" s="1"/>
  <c r="L608" i="1" s="1"/>
  <c r="L611" i="1" s="1"/>
  <c r="L614" i="1" s="1"/>
  <c r="L617" i="1" s="1"/>
  <c r="L620" i="1" s="1"/>
  <c r="L623" i="1" s="1"/>
  <c r="L626" i="1" s="1"/>
  <c r="L629" i="1" s="1"/>
  <c r="L632" i="1" s="1"/>
  <c r="L635" i="1" s="1"/>
  <c r="L638" i="1" s="1"/>
  <c r="L641" i="1" s="1"/>
  <c r="L644" i="1" s="1"/>
  <c r="L647" i="1" s="1"/>
  <c r="L650" i="1" s="1"/>
  <c r="L653" i="1" s="1"/>
  <c r="L656" i="1" s="1"/>
  <c r="L659" i="1" s="1"/>
  <c r="L662" i="1" s="1"/>
  <c r="L665" i="1" s="1"/>
  <c r="L668" i="1" s="1"/>
  <c r="L671" i="1" s="1"/>
  <c r="L674" i="1" s="1"/>
  <c r="L677" i="1" s="1"/>
  <c r="L680" i="1" s="1"/>
  <c r="L683" i="1" s="1"/>
  <c r="L686" i="1" s="1"/>
  <c r="L689" i="1" s="1"/>
  <c r="L692" i="1" s="1"/>
  <c r="L695" i="1" s="1"/>
  <c r="L698" i="1" s="1"/>
  <c r="L701" i="1" s="1"/>
  <c r="L704" i="1" s="1"/>
  <c r="L707" i="1" s="1"/>
  <c r="L710" i="1" s="1"/>
  <c r="L713" i="1" s="1"/>
  <c r="L716" i="1" s="1"/>
  <c r="L719" i="1" s="1"/>
  <c r="L722" i="1" s="1"/>
  <c r="L725" i="1" s="1"/>
  <c r="L728" i="1" s="1"/>
  <c r="L731" i="1" s="1"/>
  <c r="L734" i="1" s="1"/>
  <c r="L737" i="1" s="1"/>
  <c r="L740" i="1" s="1"/>
  <c r="L743" i="1" s="1"/>
  <c r="L746" i="1" s="1"/>
  <c r="L749" i="1" s="1"/>
  <c r="L752" i="1" s="1"/>
  <c r="L755" i="1" s="1"/>
  <c r="L758" i="1" s="1"/>
  <c r="L761" i="1" s="1"/>
  <c r="L764" i="1" s="1"/>
  <c r="L767" i="1" s="1"/>
  <c r="L770" i="1" s="1"/>
  <c r="L773" i="1" s="1"/>
  <c r="L776" i="1" s="1"/>
  <c r="L779" i="1" s="1"/>
  <c r="L782" i="1" s="1"/>
  <c r="L785" i="1" s="1"/>
  <c r="L788" i="1" s="1"/>
  <c r="L791" i="1" s="1"/>
  <c r="L794" i="1" s="1"/>
  <c r="L797" i="1" s="1"/>
  <c r="L800" i="1" s="1"/>
  <c r="L803" i="1" s="1"/>
  <c r="L806" i="1" s="1"/>
  <c r="L809" i="1" s="1"/>
  <c r="L812" i="1" s="1"/>
  <c r="L815" i="1" s="1"/>
  <c r="L818" i="1" s="1"/>
  <c r="L821" i="1" s="1"/>
  <c r="L824" i="1" s="1"/>
  <c r="L827" i="1" s="1"/>
  <c r="L830" i="1" s="1"/>
  <c r="L833" i="1" s="1"/>
  <c r="L836" i="1" s="1"/>
  <c r="L839" i="1" s="1"/>
  <c r="L842" i="1" s="1"/>
  <c r="L845" i="1" s="1"/>
  <c r="L848" i="1" s="1"/>
  <c r="L851" i="1" s="1"/>
  <c r="L854" i="1" s="1"/>
  <c r="L857" i="1" s="1"/>
  <c r="L860" i="1" s="1"/>
  <c r="L863" i="1" s="1"/>
  <c r="L866" i="1" s="1"/>
  <c r="L869" i="1" s="1"/>
  <c r="L872" i="1" s="1"/>
  <c r="L875" i="1" s="1"/>
  <c r="L878" i="1" s="1"/>
  <c r="L881" i="1" s="1"/>
  <c r="L884" i="1" s="1"/>
  <c r="L887" i="1" s="1"/>
  <c r="L890" i="1" s="1"/>
  <c r="L893" i="1" s="1"/>
  <c r="L896" i="1" s="1"/>
  <c r="L899" i="1" s="1"/>
  <c r="L902" i="1" s="1"/>
  <c r="L905" i="1" s="1"/>
  <c r="L908" i="1" s="1"/>
  <c r="L911" i="1" s="1"/>
  <c r="L914" i="1" s="1"/>
  <c r="L917" i="1" s="1"/>
  <c r="L920" i="1" s="1"/>
  <c r="L923" i="1" s="1"/>
  <c r="L926" i="1" s="1"/>
  <c r="L929" i="1" s="1"/>
  <c r="L932" i="1" s="1"/>
  <c r="L935" i="1" s="1"/>
  <c r="L938" i="1" s="1"/>
  <c r="L941" i="1" s="1"/>
  <c r="L944" i="1" s="1"/>
  <c r="L947" i="1" s="1"/>
  <c r="L950" i="1" s="1"/>
  <c r="L953" i="1" s="1"/>
  <c r="L956" i="1" s="1"/>
  <c r="L959" i="1" s="1"/>
  <c r="L962" i="1" s="1"/>
  <c r="L965" i="1" s="1"/>
  <c r="L968" i="1" s="1"/>
  <c r="L971" i="1" s="1"/>
  <c r="L974" i="1" s="1"/>
  <c r="L977" i="1" s="1"/>
  <c r="L980" i="1" s="1"/>
  <c r="L983" i="1" s="1"/>
  <c r="L986" i="1" s="1"/>
  <c r="L989" i="1" s="1"/>
  <c r="L992" i="1" s="1"/>
  <c r="L995" i="1" s="1"/>
  <c r="L998" i="1" s="1"/>
  <c r="L1001" i="1" s="1"/>
  <c r="L1004" i="1" s="1"/>
  <c r="L1007" i="1" s="1"/>
  <c r="L1010" i="1" s="1"/>
  <c r="L1013" i="1" s="1"/>
  <c r="L1016" i="1" s="1"/>
  <c r="L1019" i="1" s="1"/>
  <c r="L1022" i="1" s="1"/>
  <c r="L1025" i="1" s="1"/>
  <c r="L1028" i="1" s="1"/>
  <c r="L1031" i="1" s="1"/>
  <c r="L1034" i="1" s="1"/>
  <c r="L1037" i="1" s="1"/>
  <c r="L1040" i="1" s="1"/>
  <c r="L1043" i="1" s="1"/>
  <c r="L1046" i="1" s="1"/>
  <c r="L1049" i="1" s="1"/>
  <c r="L1052" i="1" s="1"/>
  <c r="L1055" i="1" s="1"/>
  <c r="L1058" i="1" s="1"/>
  <c r="L1061" i="1" s="1"/>
  <c r="L1064" i="1" s="1"/>
  <c r="L1067" i="1" s="1"/>
  <c r="L1070" i="1" s="1"/>
  <c r="L1073" i="1" s="1"/>
  <c r="L1076" i="1" s="1"/>
  <c r="L1079" i="1" s="1"/>
  <c r="L1082" i="1" s="1"/>
  <c r="L1085" i="1" s="1"/>
  <c r="L1088" i="1" s="1"/>
  <c r="L1091" i="1" s="1"/>
  <c r="L1094" i="1" s="1"/>
  <c r="L1097" i="1" s="1"/>
  <c r="L1100" i="1" s="1"/>
  <c r="L1103" i="1" s="1"/>
  <c r="L1106" i="1" s="1"/>
  <c r="L1109" i="1" s="1"/>
  <c r="L1112" i="1" s="1"/>
  <c r="L1115" i="1" s="1"/>
  <c r="L1118" i="1" s="1"/>
  <c r="L1121" i="1" s="1"/>
  <c r="L1124" i="1" s="1"/>
  <c r="L1127" i="1" s="1"/>
  <c r="L1130" i="1" s="1"/>
  <c r="L1133" i="1" s="1"/>
  <c r="L1136" i="1" s="1"/>
  <c r="L1139" i="1" s="1"/>
  <c r="L1142" i="1" s="1"/>
  <c r="L1145" i="1" s="1"/>
  <c r="L1148" i="1" s="1"/>
  <c r="L1151" i="1" s="1"/>
  <c r="L1154" i="1" s="1"/>
  <c r="L1157" i="1" s="1"/>
  <c r="L1160" i="1" s="1"/>
  <c r="L1163" i="1" s="1"/>
  <c r="L1166" i="1" s="1"/>
  <c r="L1169" i="1" s="1"/>
  <c r="L1172" i="1" s="1"/>
  <c r="L1175" i="1" s="1"/>
  <c r="L1178" i="1" s="1"/>
  <c r="L1181" i="1" s="1"/>
  <c r="L1184" i="1" s="1"/>
  <c r="L1187" i="1" s="1"/>
  <c r="L1190" i="1" s="1"/>
  <c r="L1193" i="1" s="1"/>
  <c r="L1196" i="1" s="1"/>
  <c r="L1199" i="1" s="1"/>
  <c r="L1202" i="1" s="1"/>
  <c r="L1205" i="1" s="1"/>
  <c r="L1208" i="1" s="1"/>
  <c r="L1211" i="1" s="1"/>
  <c r="L1214" i="1" s="1"/>
  <c r="L1217" i="1" s="1"/>
  <c r="L1220" i="1" s="1"/>
  <c r="L1223" i="1" s="1"/>
  <c r="L1226" i="1" s="1"/>
  <c r="L1229" i="1" s="1"/>
  <c r="L1232" i="1" s="1"/>
  <c r="L1235" i="1" s="1"/>
  <c r="L1238" i="1" s="1"/>
  <c r="L1241" i="1" s="1"/>
  <c r="L1244" i="1" s="1"/>
  <c r="L1247" i="1" s="1"/>
  <c r="L1250" i="1" s="1"/>
  <c r="L1253" i="1" s="1"/>
  <c r="L1256" i="1" s="1"/>
  <c r="L1259" i="1" s="1"/>
  <c r="L1262" i="1" s="1"/>
  <c r="L1265" i="1" s="1"/>
  <c r="L1268" i="1" s="1"/>
  <c r="L1271" i="1" s="1"/>
  <c r="L1274" i="1" s="1"/>
  <c r="L1277" i="1" s="1"/>
  <c r="L1280" i="1" s="1"/>
  <c r="L1283" i="1" s="1"/>
  <c r="L1286" i="1" s="1"/>
  <c r="L1289" i="1" s="1"/>
  <c r="L1292" i="1" s="1"/>
  <c r="L1295" i="1" s="1"/>
  <c r="L1298" i="1" s="1"/>
  <c r="L1301" i="1" s="1"/>
  <c r="L1304" i="1" s="1"/>
  <c r="L1307" i="1" s="1"/>
  <c r="L1310" i="1" s="1"/>
  <c r="L1313" i="1" s="1"/>
  <c r="L1316" i="1" s="1"/>
  <c r="L1319" i="1" s="1"/>
  <c r="L1322" i="1" s="1"/>
  <c r="L1325" i="1" s="1"/>
  <c r="L1328" i="1" s="1"/>
  <c r="L1331" i="1" s="1"/>
  <c r="L1334" i="1" s="1"/>
  <c r="L1337" i="1" s="1"/>
  <c r="L1340" i="1" s="1"/>
  <c r="L1343" i="1" s="1"/>
  <c r="L1346" i="1" s="1"/>
  <c r="L1349" i="1" s="1"/>
  <c r="L1352" i="1" s="1"/>
  <c r="L1355" i="1" s="1"/>
  <c r="L1358" i="1" s="1"/>
  <c r="L1361" i="1" s="1"/>
  <c r="L1364" i="1" s="1"/>
  <c r="L1367" i="1" s="1"/>
  <c r="L1370" i="1" s="1"/>
  <c r="L1373" i="1" s="1"/>
  <c r="L1376" i="1" s="1"/>
  <c r="L1379" i="1" s="1"/>
  <c r="L1382" i="1" s="1"/>
  <c r="L1385" i="1" s="1"/>
  <c r="L1388" i="1" s="1"/>
  <c r="L1391" i="1" s="1"/>
  <c r="L1394" i="1" s="1"/>
  <c r="L1397" i="1" s="1"/>
  <c r="L1400" i="1" s="1"/>
  <c r="L1403" i="1" s="1"/>
  <c r="L1406" i="1" s="1"/>
  <c r="L1409" i="1" s="1"/>
  <c r="L1412" i="1" s="1"/>
  <c r="L1415" i="1" s="1"/>
  <c r="L1418" i="1" s="1"/>
  <c r="L1421" i="1" s="1"/>
  <c r="L1424" i="1" s="1"/>
  <c r="L1427" i="1" s="1"/>
  <c r="L1430" i="1" s="1"/>
  <c r="L1433" i="1" s="1"/>
  <c r="L1436" i="1" s="1"/>
  <c r="L1439" i="1" s="1"/>
  <c r="L1442" i="1" s="1"/>
  <c r="L1445" i="1" s="1"/>
  <c r="L1448" i="1" s="1"/>
  <c r="L1451" i="1" s="1"/>
  <c r="L1454" i="1" s="1"/>
  <c r="L1457" i="1" s="1"/>
  <c r="L1460" i="1" s="1"/>
  <c r="L1463" i="1" s="1"/>
  <c r="L1466" i="1" s="1"/>
  <c r="L1469" i="1" s="1"/>
  <c r="L1472" i="1" s="1"/>
  <c r="L1475" i="1" s="1"/>
  <c r="L1478" i="1" s="1"/>
  <c r="L1481" i="1" s="1"/>
  <c r="L1484" i="1" s="1"/>
  <c r="L1487" i="1" s="1"/>
  <c r="L1490" i="1" s="1"/>
  <c r="L1493" i="1" s="1"/>
  <c r="L1496" i="1" s="1"/>
  <c r="L1499" i="1" s="1"/>
  <c r="L1502" i="1" s="1"/>
  <c r="L1505" i="1" s="1"/>
  <c r="L1508" i="1" s="1"/>
  <c r="L1511" i="1" s="1"/>
  <c r="L1514" i="1" s="1"/>
  <c r="L1517" i="1" s="1"/>
  <c r="L1520" i="1" s="1"/>
  <c r="L1523" i="1" s="1"/>
  <c r="L1526" i="1" s="1"/>
  <c r="L1529" i="1" s="1"/>
  <c r="L1532" i="1" s="1"/>
  <c r="L1535" i="1" s="1"/>
  <c r="L1538" i="1" s="1"/>
  <c r="L1541" i="1" s="1"/>
  <c r="L1544" i="1" s="1"/>
  <c r="L1547" i="1" s="1"/>
  <c r="L1550" i="1" s="1"/>
  <c r="L1553" i="1" s="1"/>
  <c r="L1556" i="1" s="1"/>
  <c r="L1559" i="1" s="1"/>
  <c r="L1562" i="1" s="1"/>
  <c r="L1565" i="1" s="1"/>
  <c r="L1568" i="1" s="1"/>
  <c r="L1571" i="1" s="1"/>
  <c r="L1574" i="1" s="1"/>
  <c r="L1577" i="1" s="1"/>
  <c r="L1580" i="1" s="1"/>
  <c r="L1583" i="1" s="1"/>
  <c r="L1586" i="1" s="1"/>
  <c r="L1589" i="1" s="1"/>
  <c r="L1592" i="1" s="1"/>
  <c r="L1595" i="1" s="1"/>
  <c r="L1598" i="1" s="1"/>
  <c r="L1601" i="1" s="1"/>
  <c r="L1604" i="1" s="1"/>
  <c r="L1607" i="1" s="1"/>
  <c r="L1610" i="1" s="1"/>
  <c r="L1613" i="1" s="1"/>
  <c r="L1616" i="1" s="1"/>
  <c r="L1619" i="1" s="1"/>
  <c r="L1622" i="1" s="1"/>
  <c r="L1625" i="1" s="1"/>
  <c r="L1628" i="1" s="1"/>
  <c r="L1631" i="1" s="1"/>
  <c r="L1634" i="1" s="1"/>
  <c r="L1637" i="1" s="1"/>
  <c r="L1640" i="1" s="1"/>
  <c r="L1643" i="1" s="1"/>
  <c r="L1646" i="1" s="1"/>
  <c r="L1649" i="1" s="1"/>
  <c r="L1652" i="1" s="1"/>
  <c r="L1655" i="1" s="1"/>
  <c r="L1658" i="1" s="1"/>
  <c r="L1661" i="1" s="1"/>
  <c r="L1664" i="1" s="1"/>
  <c r="L1667" i="1" s="1"/>
  <c r="L1670" i="1" s="1"/>
  <c r="L1673" i="1" s="1"/>
  <c r="L1676" i="1" s="1"/>
  <c r="L1679" i="1" s="1"/>
  <c r="L1682" i="1" s="1"/>
  <c r="L1685" i="1" s="1"/>
  <c r="L1688" i="1" s="1"/>
  <c r="L1691" i="1" s="1"/>
  <c r="L1694" i="1" s="1"/>
  <c r="L1697" i="1" s="1"/>
  <c r="L1700" i="1" s="1"/>
  <c r="L1703" i="1" s="1"/>
  <c r="L1706" i="1" s="1"/>
  <c r="L1709" i="1" s="1"/>
  <c r="L1712" i="1" s="1"/>
  <c r="L1715" i="1" s="1"/>
  <c r="L1718" i="1" s="1"/>
  <c r="L1721" i="1" s="1"/>
  <c r="L1724" i="1" s="1"/>
  <c r="L1727" i="1" s="1"/>
  <c r="L1730" i="1" s="1"/>
  <c r="L1733" i="1" s="1"/>
  <c r="L1736" i="1" s="1"/>
  <c r="L1739" i="1" s="1"/>
  <c r="L1742" i="1" s="1"/>
  <c r="L1745" i="1" s="1"/>
  <c r="L1748" i="1" s="1"/>
  <c r="L1751" i="1" s="1"/>
  <c r="L1754" i="1" s="1"/>
  <c r="L1757" i="1" s="1"/>
  <c r="L1760" i="1" s="1"/>
  <c r="L1763" i="1" s="1"/>
  <c r="L1766" i="1" s="1"/>
  <c r="L1769" i="1" s="1"/>
  <c r="L1772" i="1" s="1"/>
  <c r="L1775" i="1" s="1"/>
  <c r="L1778" i="1" s="1"/>
  <c r="L1781" i="1" s="1"/>
  <c r="L1784" i="1" s="1"/>
  <c r="L1787" i="1" s="1"/>
  <c r="L1790" i="1" s="1"/>
  <c r="L1793" i="1" s="1"/>
  <c r="L1796" i="1" s="1"/>
  <c r="L1799" i="1" s="1"/>
  <c r="L1802" i="1" s="1"/>
  <c r="L1805" i="1" s="1"/>
  <c r="L1808" i="1" s="1"/>
  <c r="L1811" i="1" s="1"/>
  <c r="L1814" i="1" s="1"/>
  <c r="L1817" i="1" s="1"/>
  <c r="L1820" i="1" s="1"/>
  <c r="L1823" i="1" s="1"/>
  <c r="L1826" i="1" s="1"/>
  <c r="L1829" i="1" s="1"/>
  <c r="L1832" i="1" s="1"/>
  <c r="L1835" i="1" s="1"/>
  <c r="L1838" i="1" s="1"/>
  <c r="L1841" i="1" s="1"/>
  <c r="L1844" i="1" s="1"/>
  <c r="L1847" i="1" s="1"/>
  <c r="L1850" i="1" s="1"/>
  <c r="L1853" i="1" s="1"/>
  <c r="L1856" i="1" s="1"/>
  <c r="L1859" i="1" s="1"/>
  <c r="L1862" i="1" s="1"/>
  <c r="L1865" i="1" s="1"/>
  <c r="L1868" i="1" s="1"/>
  <c r="L1871" i="1" s="1"/>
  <c r="L1874" i="1" s="1"/>
  <c r="L1877" i="1" s="1"/>
  <c r="L1880" i="1" s="1"/>
  <c r="L1883" i="1" s="1"/>
  <c r="L1886" i="1" s="1"/>
  <c r="L1889" i="1" s="1"/>
  <c r="L1892" i="1" s="1"/>
  <c r="L1895" i="1" s="1"/>
  <c r="L1898" i="1" s="1"/>
  <c r="L1901" i="1" s="1"/>
  <c r="L1904" i="1" s="1"/>
  <c r="L1907" i="1" s="1"/>
  <c r="L1910" i="1" s="1"/>
  <c r="L1913" i="1" s="1"/>
  <c r="L1916" i="1" s="1"/>
  <c r="L1919" i="1" s="1"/>
  <c r="L1922" i="1" s="1"/>
  <c r="L1925" i="1" s="1"/>
  <c r="L1928" i="1" s="1"/>
  <c r="L1931" i="1" s="1"/>
  <c r="L1934" i="1" s="1"/>
  <c r="L1937" i="1" s="1"/>
  <c r="L1940" i="1" s="1"/>
  <c r="L1943" i="1" s="1"/>
  <c r="L1946" i="1" s="1"/>
  <c r="L1949" i="1" s="1"/>
  <c r="L1952" i="1" s="1"/>
  <c r="L1955" i="1" s="1"/>
  <c r="L1958" i="1" s="1"/>
  <c r="L1961" i="1" s="1"/>
  <c r="L1964" i="1" s="1"/>
  <c r="L1967" i="1" s="1"/>
  <c r="L1970" i="1" s="1"/>
  <c r="L1973" i="1" s="1"/>
  <c r="L1976" i="1" s="1"/>
  <c r="L1979" i="1" s="1"/>
  <c r="L1982" i="1" s="1"/>
  <c r="L1985" i="1" s="1"/>
  <c r="L1988" i="1" s="1"/>
  <c r="L1991" i="1" s="1"/>
  <c r="L1994" i="1" s="1"/>
  <c r="L1997" i="1" s="1"/>
  <c r="L2000" i="1" s="1"/>
  <c r="L2003" i="1" s="1"/>
  <c r="L2006" i="1" s="1"/>
  <c r="L2009" i="1" s="1"/>
  <c r="L2012" i="1" s="1"/>
  <c r="L2015" i="1" s="1"/>
  <c r="L2018" i="1" s="1"/>
  <c r="L2021" i="1" s="1"/>
  <c r="L2024" i="1" s="1"/>
  <c r="L2027" i="1" s="1"/>
  <c r="L2030" i="1" s="1"/>
  <c r="L2033" i="1" s="1"/>
  <c r="L2036" i="1" s="1"/>
  <c r="L2039" i="1" s="1"/>
  <c r="L2042" i="1" s="1"/>
  <c r="L2045" i="1" s="1"/>
  <c r="L2048" i="1" s="1"/>
  <c r="L2051" i="1" s="1"/>
  <c r="L2054" i="1" s="1"/>
  <c r="L2057" i="1" s="1"/>
  <c r="L2060" i="1" s="1"/>
  <c r="L2063" i="1" s="1"/>
  <c r="L2066" i="1" s="1"/>
  <c r="L2069" i="1" s="1"/>
  <c r="L2072" i="1" s="1"/>
  <c r="L2075" i="1" s="1"/>
  <c r="L2078" i="1" s="1"/>
  <c r="L2081" i="1" s="1"/>
  <c r="L2084" i="1" s="1"/>
  <c r="L2087" i="1" s="1"/>
  <c r="L2090" i="1" s="1"/>
  <c r="L2093" i="1" s="1"/>
  <c r="L2096" i="1" s="1"/>
  <c r="L2099" i="1" s="1"/>
  <c r="L2102" i="1" s="1"/>
  <c r="L2105" i="1" s="1"/>
  <c r="L2108" i="1" s="1"/>
  <c r="L2111" i="1" s="1"/>
  <c r="L2114" i="1" s="1"/>
  <c r="L2117" i="1" s="1"/>
  <c r="L2120" i="1" s="1"/>
  <c r="L2123" i="1" s="1"/>
  <c r="L2126" i="1" s="1"/>
  <c r="L2129" i="1" s="1"/>
  <c r="L2132" i="1" s="1"/>
  <c r="L2135" i="1" s="1"/>
  <c r="L2138" i="1" s="1"/>
  <c r="L2141" i="1" s="1"/>
  <c r="L2144" i="1" s="1"/>
  <c r="L2147" i="1" s="1"/>
  <c r="L2150" i="1" s="1"/>
  <c r="L2153" i="1" s="1"/>
  <c r="L2156" i="1" s="1"/>
  <c r="L2159" i="1" s="1"/>
  <c r="L2162" i="1" s="1"/>
  <c r="L2165" i="1" s="1"/>
  <c r="L2168" i="1" s="1"/>
  <c r="L2171" i="1" s="1"/>
  <c r="L2174" i="1" s="1"/>
  <c r="L2177" i="1" s="1"/>
  <c r="L2180" i="1" s="1"/>
  <c r="L2183" i="1" s="1"/>
  <c r="L2186" i="1" s="1"/>
  <c r="L2189" i="1" s="1"/>
  <c r="L2192" i="1" s="1"/>
  <c r="L2195" i="1" s="1"/>
  <c r="L2198" i="1" s="1"/>
  <c r="L2201" i="1" s="1"/>
  <c r="L2204" i="1" s="1"/>
  <c r="L2207" i="1" s="1"/>
  <c r="L2210" i="1" s="1"/>
  <c r="L2213" i="1" s="1"/>
  <c r="L2216" i="1" s="1"/>
  <c r="L2219" i="1" s="1"/>
  <c r="L2222" i="1" s="1"/>
  <c r="L2225" i="1" s="1"/>
  <c r="L2228" i="1" s="1"/>
  <c r="L2231" i="1" s="1"/>
  <c r="L2234" i="1" s="1"/>
  <c r="L2237" i="1" s="1"/>
  <c r="L2240" i="1" s="1"/>
  <c r="L2243" i="1" s="1"/>
  <c r="L2246" i="1" s="1"/>
  <c r="L2249" i="1" s="1"/>
  <c r="L2252" i="1" s="1"/>
  <c r="L2255" i="1" s="1"/>
  <c r="L2258" i="1" s="1"/>
  <c r="L2261" i="1" s="1"/>
  <c r="L2264" i="1" s="1"/>
  <c r="L2267" i="1" s="1"/>
  <c r="L2270" i="1" s="1"/>
  <c r="L2273" i="1" s="1"/>
  <c r="L2276" i="1" s="1"/>
  <c r="L2279" i="1" s="1"/>
  <c r="L2282" i="1" s="1"/>
  <c r="L2285" i="1" s="1"/>
  <c r="L2288" i="1" s="1"/>
  <c r="L2291" i="1" s="1"/>
  <c r="L2294" i="1" s="1"/>
  <c r="L2297" i="1" s="1"/>
  <c r="L2300" i="1" s="1"/>
  <c r="L2303" i="1" s="1"/>
  <c r="L2306" i="1" s="1"/>
  <c r="L2309" i="1" s="1"/>
  <c r="L2312" i="1" s="1"/>
  <c r="L2315" i="1" s="1"/>
  <c r="L2318" i="1" s="1"/>
  <c r="L2321" i="1" s="1"/>
  <c r="L2324" i="1" s="1"/>
  <c r="L2327" i="1" s="1"/>
  <c r="L2330" i="1" s="1"/>
  <c r="L2333" i="1" s="1"/>
  <c r="L2336" i="1" s="1"/>
  <c r="L2339" i="1" s="1"/>
  <c r="L2342" i="1" s="1"/>
  <c r="L2345" i="1" s="1"/>
  <c r="L2348" i="1" s="1"/>
  <c r="L2351" i="1" s="1"/>
  <c r="L2354" i="1" s="1"/>
  <c r="L2357" i="1" s="1"/>
  <c r="L2360" i="1" s="1"/>
  <c r="L2363" i="1" s="1"/>
  <c r="L2366" i="1" s="1"/>
  <c r="L2369" i="1" s="1"/>
  <c r="L2372" i="1" s="1"/>
  <c r="L2375" i="1" s="1"/>
  <c r="L2378" i="1" s="1"/>
  <c r="L2381" i="1" s="1"/>
  <c r="L2384" i="1" s="1"/>
  <c r="L2387" i="1" s="1"/>
  <c r="L2390" i="1" s="1"/>
  <c r="L2393" i="1" s="1"/>
  <c r="L2396" i="1" s="1"/>
  <c r="L2399" i="1" s="1"/>
  <c r="L2402" i="1" s="1"/>
  <c r="L2405" i="1" s="1"/>
  <c r="L2408" i="1" s="1"/>
  <c r="L2411" i="1" s="1"/>
  <c r="L2414" i="1" s="1"/>
  <c r="L2417" i="1" s="1"/>
  <c r="L2420" i="1" s="1"/>
  <c r="L2423" i="1" s="1"/>
  <c r="L2426" i="1" s="1"/>
  <c r="L2429" i="1" s="1"/>
  <c r="L2432" i="1" s="1"/>
  <c r="L2435" i="1" s="1"/>
  <c r="L2438" i="1" s="1"/>
  <c r="L2441" i="1" s="1"/>
  <c r="L2444" i="1" s="1"/>
  <c r="L2447" i="1" s="1"/>
  <c r="L2450" i="1" s="1"/>
  <c r="L2453" i="1" s="1"/>
  <c r="L2456" i="1" s="1"/>
  <c r="L2459" i="1" s="1"/>
  <c r="L2462" i="1" s="1"/>
  <c r="L2465" i="1" s="1"/>
  <c r="L2468" i="1" s="1"/>
  <c r="L2471" i="1" s="1"/>
  <c r="L2474" i="1" s="1"/>
  <c r="L2477" i="1" s="1"/>
  <c r="L2480" i="1" s="1"/>
  <c r="L2483" i="1" s="1"/>
  <c r="L2486" i="1" s="1"/>
  <c r="L2489" i="1" s="1"/>
  <c r="L2492" i="1" s="1"/>
  <c r="L2495" i="1" s="1"/>
  <c r="L2498" i="1" s="1"/>
  <c r="L2501" i="1" s="1"/>
  <c r="L2504" i="1" s="1"/>
  <c r="L2507" i="1" s="1"/>
  <c r="L2510" i="1" s="1"/>
  <c r="L2513" i="1" s="1"/>
  <c r="L2516" i="1" s="1"/>
  <c r="L2519" i="1" s="1"/>
  <c r="L2522" i="1" s="1"/>
  <c r="L2525" i="1" s="1"/>
  <c r="L2528" i="1" s="1"/>
  <c r="L2531" i="1" s="1"/>
  <c r="L2534" i="1" s="1"/>
  <c r="L2537" i="1" s="1"/>
  <c r="L2540" i="1" s="1"/>
  <c r="L2543" i="1" s="1"/>
  <c r="L2546" i="1" s="1"/>
  <c r="L2549" i="1" s="1"/>
  <c r="L2552" i="1" s="1"/>
  <c r="L2555" i="1" s="1"/>
  <c r="L2558" i="1" s="1"/>
  <c r="L2561" i="1" s="1"/>
  <c r="L2564" i="1" s="1"/>
  <c r="L2567" i="1" s="1"/>
  <c r="L2570" i="1" s="1"/>
  <c r="L2573" i="1" s="1"/>
  <c r="L2576" i="1" s="1"/>
  <c r="L2579" i="1" s="1"/>
  <c r="L2582" i="1" s="1"/>
  <c r="L2585" i="1" s="1"/>
  <c r="L2588" i="1" s="1"/>
  <c r="L2591" i="1" s="1"/>
  <c r="L2594" i="1" s="1"/>
  <c r="L2597" i="1" s="1"/>
  <c r="L2600" i="1" s="1"/>
  <c r="L2603" i="1" s="1"/>
  <c r="L2606" i="1" s="1"/>
  <c r="L2609" i="1" s="1"/>
  <c r="L2612" i="1" s="1"/>
  <c r="L2615" i="1" s="1"/>
  <c r="L2618" i="1" s="1"/>
  <c r="L2621" i="1" s="1"/>
  <c r="L2624" i="1" s="1"/>
  <c r="L2627" i="1" s="1"/>
  <c r="L2630" i="1" s="1"/>
  <c r="L2633" i="1" s="1"/>
  <c r="L2636" i="1" s="1"/>
  <c r="L2639" i="1" s="1"/>
  <c r="L2642" i="1" s="1"/>
  <c r="L2645" i="1" s="1"/>
  <c r="L2648" i="1" s="1"/>
  <c r="L2651" i="1" s="1"/>
  <c r="L2654" i="1" s="1"/>
  <c r="L2657" i="1" s="1"/>
  <c r="L2660" i="1" s="1"/>
  <c r="L2663" i="1" s="1"/>
  <c r="L2666" i="1" s="1"/>
  <c r="L2669" i="1" s="1"/>
  <c r="L2672" i="1" s="1"/>
  <c r="L2675" i="1" s="1"/>
  <c r="L2678" i="1" s="1"/>
  <c r="L2681" i="1" s="1"/>
  <c r="L2684" i="1" s="1"/>
  <c r="L2687" i="1" s="1"/>
  <c r="L2690" i="1" s="1"/>
  <c r="L2693" i="1" s="1"/>
  <c r="L2696" i="1" s="1"/>
  <c r="L2699" i="1" s="1"/>
  <c r="L2702" i="1" s="1"/>
  <c r="L2705" i="1" s="1"/>
  <c r="L2708" i="1" s="1"/>
  <c r="L2711" i="1" s="1"/>
  <c r="L2714" i="1" s="1"/>
  <c r="L2717" i="1" s="1"/>
  <c r="L2720" i="1" s="1"/>
  <c r="L2723" i="1" s="1"/>
  <c r="L2726" i="1" s="1"/>
  <c r="L2729" i="1" s="1"/>
  <c r="L2732" i="1" s="1"/>
  <c r="L2735" i="1" s="1"/>
  <c r="L2738" i="1" s="1"/>
  <c r="L2741" i="1" s="1"/>
  <c r="L2744" i="1" s="1"/>
  <c r="L2747" i="1" s="1"/>
  <c r="L2750" i="1" s="1"/>
  <c r="L2753" i="1" s="1"/>
  <c r="L2756" i="1" s="1"/>
  <c r="L2759" i="1" s="1"/>
  <c r="L2762" i="1" s="1"/>
  <c r="L2765" i="1" s="1"/>
  <c r="L2768" i="1" s="1"/>
  <c r="L2771" i="1" s="1"/>
  <c r="L2774" i="1" s="1"/>
  <c r="L2777" i="1" s="1"/>
  <c r="L2780" i="1" s="1"/>
  <c r="L2783" i="1" s="1"/>
  <c r="L2786" i="1" s="1"/>
  <c r="L2789" i="1" s="1"/>
  <c r="L2792" i="1" s="1"/>
  <c r="L2795" i="1" s="1"/>
  <c r="L2798" i="1" s="1"/>
  <c r="L2801" i="1" s="1"/>
  <c r="L2804" i="1" s="1"/>
  <c r="L2807" i="1" s="1"/>
  <c r="L2810" i="1" s="1"/>
  <c r="L2813" i="1" s="1"/>
  <c r="L2816" i="1" s="1"/>
  <c r="L2819" i="1" s="1"/>
  <c r="L2822" i="1" s="1"/>
  <c r="L2825" i="1" s="1"/>
  <c r="L2828" i="1" s="1"/>
  <c r="L2831" i="1" s="1"/>
  <c r="L2834" i="1" s="1"/>
  <c r="L2837" i="1" s="1"/>
  <c r="L2840" i="1" s="1"/>
  <c r="L2843" i="1" s="1"/>
  <c r="L2846" i="1" s="1"/>
  <c r="L2849" i="1" s="1"/>
  <c r="L2852" i="1" s="1"/>
  <c r="L2855" i="1" s="1"/>
  <c r="L2858" i="1" s="1"/>
  <c r="L2861" i="1" s="1"/>
  <c r="L2864" i="1" s="1"/>
  <c r="L2867" i="1" s="1"/>
  <c r="L2870" i="1" s="1"/>
  <c r="L2873" i="1" s="1"/>
  <c r="L2876" i="1" s="1"/>
  <c r="L2879" i="1" s="1"/>
  <c r="L2882" i="1" s="1"/>
  <c r="L2885" i="1" s="1"/>
  <c r="L2888" i="1" s="1"/>
  <c r="L2891" i="1" s="1"/>
  <c r="L2894" i="1" s="1"/>
  <c r="L2897" i="1" s="1"/>
  <c r="L2900" i="1" s="1"/>
  <c r="L2903" i="1" s="1"/>
  <c r="L2906" i="1" s="1"/>
  <c r="L2909" i="1" s="1"/>
  <c r="L2912" i="1" s="1"/>
  <c r="L2915" i="1" s="1"/>
  <c r="L2918" i="1" s="1"/>
  <c r="L2921" i="1" s="1"/>
  <c r="L2924" i="1" s="1"/>
  <c r="L2927" i="1" s="1"/>
  <c r="L2930" i="1" s="1"/>
  <c r="L2933" i="1" s="1"/>
  <c r="L2936" i="1" s="1"/>
  <c r="L2939" i="1" s="1"/>
  <c r="L2942" i="1" s="1"/>
  <c r="L2945" i="1" s="1"/>
  <c r="L2948" i="1" s="1"/>
  <c r="L2951" i="1" s="1"/>
  <c r="L2954" i="1" s="1"/>
  <c r="L2957" i="1" s="1"/>
  <c r="L2960" i="1" s="1"/>
  <c r="L2963" i="1" s="1"/>
  <c r="L2966" i="1" s="1"/>
  <c r="L2969" i="1" s="1"/>
  <c r="L2972" i="1" s="1"/>
  <c r="L2975" i="1" s="1"/>
  <c r="L2978" i="1" s="1"/>
  <c r="L2981" i="1" s="1"/>
  <c r="L2984" i="1" s="1"/>
  <c r="L2987" i="1" s="1"/>
  <c r="L2990" i="1" s="1"/>
  <c r="L2993" i="1" s="1"/>
  <c r="L2996" i="1" s="1"/>
  <c r="L2999" i="1" s="1"/>
  <c r="L3002" i="1" s="1"/>
  <c r="L3005" i="1" s="1"/>
  <c r="L3008" i="1" s="1"/>
  <c r="L3011" i="1" s="1"/>
  <c r="L3014" i="1" s="1"/>
  <c r="L3017" i="1" s="1"/>
  <c r="L3020" i="1" s="1"/>
  <c r="L3023" i="1" s="1"/>
  <c r="L3026" i="1" s="1"/>
  <c r="L3029" i="1" s="1"/>
  <c r="L3032" i="1" s="1"/>
  <c r="L3035" i="1" s="1"/>
  <c r="L3038" i="1" s="1"/>
  <c r="L3041" i="1" s="1"/>
  <c r="L3044" i="1" s="1"/>
  <c r="L3047" i="1" s="1"/>
  <c r="L3050" i="1" s="1"/>
  <c r="L3053" i="1" s="1"/>
  <c r="L3056" i="1" s="1"/>
  <c r="L3059" i="1" s="1"/>
  <c r="L3062" i="1" s="1"/>
  <c r="L3065" i="1" s="1"/>
  <c r="L3068" i="1" s="1"/>
  <c r="L3071" i="1" s="1"/>
  <c r="L3074" i="1" s="1"/>
  <c r="L3077" i="1" s="1"/>
  <c r="L3080" i="1" s="1"/>
  <c r="L3083" i="1" s="1"/>
  <c r="L3086" i="1" s="1"/>
  <c r="L3089" i="1" s="1"/>
  <c r="L3092" i="1" s="1"/>
  <c r="L3095" i="1" s="1"/>
  <c r="L3098" i="1" s="1"/>
  <c r="L3101" i="1" s="1"/>
  <c r="L3104" i="1" s="1"/>
  <c r="L3107" i="1" s="1"/>
  <c r="L3110" i="1" s="1"/>
  <c r="L3113" i="1" s="1"/>
  <c r="L3116" i="1" s="1"/>
  <c r="L3119" i="1" s="1"/>
  <c r="L3122" i="1" s="1"/>
  <c r="L3125" i="1" s="1"/>
  <c r="L3128" i="1" s="1"/>
  <c r="L3131" i="1" s="1"/>
  <c r="L3134" i="1" s="1"/>
  <c r="L3137" i="1" s="1"/>
  <c r="L3140" i="1" s="1"/>
  <c r="L3143" i="1" s="1"/>
  <c r="L3146" i="1" s="1"/>
  <c r="L3149" i="1" s="1"/>
  <c r="L3152" i="1" s="1"/>
  <c r="L3155" i="1" s="1"/>
  <c r="L3158" i="1" s="1"/>
  <c r="L3161" i="1" s="1"/>
  <c r="L3164" i="1" s="1"/>
  <c r="L3167" i="1" s="1"/>
  <c r="L3170" i="1" s="1"/>
  <c r="L3173" i="1" s="1"/>
  <c r="L3176" i="1" s="1"/>
  <c r="L3179" i="1" s="1"/>
  <c r="L3182" i="1" s="1"/>
  <c r="L3185" i="1" s="1"/>
  <c r="L3188" i="1" s="1"/>
  <c r="L3191" i="1" s="1"/>
  <c r="L3194" i="1" s="1"/>
  <c r="L3197" i="1" s="1"/>
  <c r="L3200" i="1" s="1"/>
  <c r="L3203" i="1" s="1"/>
  <c r="J15071" i="1"/>
  <c r="M15072" i="1"/>
  <c r="I15078" i="1"/>
  <c r="J15078" i="1" s="1"/>
  <c r="L15074" i="1"/>
  <c r="L15077" i="1" s="1"/>
  <c r="M13633" i="1"/>
  <c r="M13641" i="1"/>
  <c r="M13105" i="1"/>
  <c r="M13059" i="1"/>
  <c r="M13051" i="1"/>
  <c r="M13043" i="1"/>
  <c r="M13021" i="1"/>
  <c r="M12999" i="1"/>
  <c r="M12969" i="1"/>
  <c r="M12961" i="1"/>
  <c r="M12953" i="1"/>
  <c r="M12926" i="1"/>
  <c r="M12927" i="1" s="1"/>
  <c r="M12884" i="1"/>
  <c r="M12885" i="1" s="1"/>
  <c r="M12636" i="1"/>
  <c r="M12637" i="1" s="1"/>
  <c r="M12456" i="1"/>
  <c r="M12457" i="1" s="1"/>
  <c r="M12576" i="1"/>
  <c r="M12577" i="1" s="1"/>
  <c r="M12516" i="1"/>
  <c r="M12517" i="1" s="1"/>
  <c r="M13625" i="1"/>
  <c r="M13617" i="1"/>
  <c r="M13609" i="1"/>
  <c r="M13601" i="1"/>
  <c r="M13593" i="1"/>
  <c r="M13585" i="1"/>
  <c r="M13577" i="1"/>
  <c r="M13569" i="1"/>
  <c r="M13561" i="1"/>
  <c r="M13553" i="1"/>
  <c r="M13545" i="1"/>
  <c r="M13537" i="1"/>
  <c r="M13529" i="1"/>
  <c r="M13521" i="1"/>
  <c r="M13513" i="1"/>
  <c r="M13505" i="1"/>
  <c r="M13497" i="1"/>
  <c r="M13489" i="1"/>
  <c r="M13481" i="1"/>
  <c r="M13473" i="1"/>
  <c r="M13465" i="1"/>
  <c r="M13457" i="1"/>
  <c r="M13449" i="1"/>
  <c r="M13441" i="1"/>
  <c r="M13433" i="1"/>
  <c r="M13425" i="1"/>
  <c r="M13417" i="1"/>
  <c r="M13409" i="1"/>
  <c r="M13401" i="1"/>
  <c r="M13393" i="1"/>
  <c r="M13385" i="1"/>
  <c r="M13377" i="1"/>
  <c r="M13369" i="1"/>
  <c r="M13361" i="1"/>
  <c r="M13353" i="1"/>
  <c r="M13345" i="1"/>
  <c r="M13337" i="1"/>
  <c r="M13329" i="1"/>
  <c r="M13321" i="1"/>
  <c r="M13313" i="1"/>
  <c r="M13305" i="1"/>
  <c r="M13297" i="1"/>
  <c r="M13289" i="1"/>
  <c r="M13281" i="1"/>
  <c r="M13273" i="1"/>
  <c r="M13265" i="1"/>
  <c r="M13257" i="1"/>
  <c r="M13249" i="1"/>
  <c r="M13241" i="1"/>
  <c r="M13233" i="1"/>
  <c r="M13225" i="1"/>
  <c r="M13217" i="1"/>
  <c r="M13209" i="1"/>
  <c r="M13201" i="1"/>
  <c r="M13193" i="1"/>
  <c r="M13185" i="1"/>
  <c r="M13177" i="1"/>
  <c r="M13169" i="1"/>
  <c r="M13161" i="1"/>
  <c r="M13153" i="1"/>
  <c r="M13145" i="1"/>
  <c r="M13137" i="1"/>
  <c r="M13129" i="1"/>
  <c r="M13121" i="1"/>
  <c r="M13091" i="1"/>
  <c r="M13037" i="1"/>
  <c r="M12985" i="1"/>
  <c r="M12860" i="1"/>
  <c r="M12861" i="1" s="1"/>
  <c r="M12818" i="1"/>
  <c r="M12819" i="1" s="1"/>
  <c r="M12612" i="1"/>
  <c r="M12613" i="1" s="1"/>
  <c r="M12552" i="1"/>
  <c r="M12553" i="1" s="1"/>
  <c r="M12492" i="1"/>
  <c r="M12493" i="1" s="1"/>
  <c r="M12648" i="1"/>
  <c r="M12649" i="1" s="1"/>
  <c r="M12588" i="1"/>
  <c r="M12589" i="1" s="1"/>
  <c r="M12468" i="1"/>
  <c r="M12469" i="1" s="1"/>
  <c r="M12798" i="1"/>
  <c r="M12799" i="1" s="1"/>
  <c r="M12786" i="1"/>
  <c r="M12787" i="1" s="1"/>
  <c r="M12528" i="1"/>
  <c r="M12529" i="1" s="1"/>
  <c r="M12792" i="1"/>
  <c r="M12793" i="1" s="1"/>
  <c r="M12780" i="1"/>
  <c r="M12781" i="1" s="1"/>
  <c r="M12774" i="1"/>
  <c r="M12775" i="1" s="1"/>
  <c r="M12762" i="1"/>
  <c r="M12763" i="1" s="1"/>
  <c r="M12666" i="1"/>
  <c r="M12667" i="1" s="1"/>
  <c r="M12660" i="1"/>
  <c r="M12661" i="1" s="1"/>
  <c r="M12444" i="1"/>
  <c r="M12445" i="1" s="1"/>
  <c r="M12768" i="1"/>
  <c r="M12769" i="1" s="1"/>
  <c r="M12756" i="1"/>
  <c r="M12757" i="1" s="1"/>
  <c r="M12678" i="1"/>
  <c r="M12679" i="1" s="1"/>
  <c r="M12672" i="1"/>
  <c r="M12673" i="1" s="1"/>
  <c r="M12624" i="1"/>
  <c r="M12625" i="1" s="1"/>
  <c r="M12564" i="1"/>
  <c r="M12565" i="1" s="1"/>
  <c r="M12504" i="1"/>
  <c r="M12505" i="1" s="1"/>
  <c r="M12951" i="1"/>
  <c r="M12750" i="1"/>
  <c r="M12751" i="1" s="1"/>
  <c r="M12744" i="1"/>
  <c r="M12745" i="1" s="1"/>
  <c r="M12684" i="1"/>
  <c r="M12685" i="1" s="1"/>
  <c r="M12480" i="1"/>
  <c r="M12481" i="1" s="1"/>
  <c r="M12738" i="1"/>
  <c r="M12739" i="1" s="1"/>
  <c r="M12732" i="1"/>
  <c r="M12733" i="1" s="1"/>
  <c r="M12726" i="1"/>
  <c r="M12727" i="1" s="1"/>
  <c r="M12720" i="1"/>
  <c r="M12721" i="1" s="1"/>
  <c r="M12714" i="1"/>
  <c r="M12715" i="1" s="1"/>
  <c r="M12708" i="1"/>
  <c r="M12709" i="1" s="1"/>
  <c r="M12702" i="1"/>
  <c r="M12703" i="1" s="1"/>
  <c r="M12696" i="1"/>
  <c r="M12697" i="1" s="1"/>
  <c r="M12690" i="1"/>
  <c r="M12691" i="1" s="1"/>
  <c r="M12600" i="1"/>
  <c r="M12601" i="1" s="1"/>
  <c r="M12540" i="1"/>
  <c r="M12541" i="1" s="1"/>
  <c r="M12432" i="1"/>
  <c r="M12433" i="1" s="1"/>
  <c r="M12420" i="1"/>
  <c r="M12421" i="1" s="1"/>
  <c r="M12408" i="1"/>
  <c r="M12409" i="1" s="1"/>
  <c r="M12396" i="1"/>
  <c r="M12397" i="1" s="1"/>
  <c r="M12384" i="1"/>
  <c r="M12385" i="1" s="1"/>
  <c r="M12372" i="1"/>
  <c r="M12373" i="1" s="1"/>
  <c r="M12360" i="1"/>
  <c r="M12361" i="1" s="1"/>
  <c r="M12348" i="1"/>
  <c r="M12349" i="1" s="1"/>
  <c r="M12336" i="1"/>
  <c r="M12337" i="1" s="1"/>
  <c r="M12324" i="1"/>
  <c r="M12325" i="1" s="1"/>
  <c r="M12312" i="1"/>
  <c r="M12313" i="1" s="1"/>
  <c r="M12300" i="1"/>
  <c r="M12301" i="1" s="1"/>
  <c r="M12288" i="1"/>
  <c r="M12289" i="1" s="1"/>
  <c r="M12276" i="1"/>
  <c r="M12277" i="1" s="1"/>
  <c r="M12264" i="1"/>
  <c r="M12265" i="1" s="1"/>
  <c r="M12252" i="1"/>
  <c r="M12253" i="1" s="1"/>
  <c r="M12240" i="1"/>
  <c r="M12241" i="1" s="1"/>
  <c r="M12228" i="1"/>
  <c r="M12229" i="1" s="1"/>
  <c r="M12140" i="1"/>
  <c r="M12141" i="1" s="1"/>
  <c r="M12122" i="1"/>
  <c r="M12123" i="1" s="1"/>
  <c r="M12062" i="1"/>
  <c r="M12063" i="1" s="1"/>
  <c r="M11976" i="1"/>
  <c r="M11977" i="1" s="1"/>
  <c r="M11688" i="1"/>
  <c r="M11689" i="1" s="1"/>
  <c r="M12048" i="1"/>
  <c r="M12049" i="1" s="1"/>
  <c r="M11928" i="1"/>
  <c r="M11929" i="1" s="1"/>
  <c r="M11652" i="1"/>
  <c r="M11653" i="1" s="1"/>
  <c r="M12176" i="1"/>
  <c r="M12177" i="1" s="1"/>
  <c r="M12042" i="1"/>
  <c r="M12043" i="1" s="1"/>
  <c r="M11892" i="1"/>
  <c r="M11893" i="1" s="1"/>
  <c r="M11616" i="1"/>
  <c r="M11617" i="1" s="1"/>
  <c r="M12194" i="1"/>
  <c r="M12195" i="1" s="1"/>
  <c r="M12098" i="1"/>
  <c r="M12099" i="1" s="1"/>
  <c r="M12036" i="1"/>
  <c r="M12037" i="1" s="1"/>
  <c r="M11868" i="1"/>
  <c r="M11869" i="1" s="1"/>
  <c r="M11844" i="1"/>
  <c r="M11845" i="1" s="1"/>
  <c r="M11820" i="1"/>
  <c r="M11821" i="1" s="1"/>
  <c r="M11796" i="1"/>
  <c r="M11797" i="1" s="1"/>
  <c r="M11772" i="1"/>
  <c r="M11773" i="1" s="1"/>
  <c r="M11748" i="1"/>
  <c r="M11749" i="1" s="1"/>
  <c r="M11724" i="1"/>
  <c r="M11725" i="1" s="1"/>
  <c r="M11700" i="1"/>
  <c r="M11701" i="1" s="1"/>
  <c r="M12030" i="1"/>
  <c r="M12031" i="1" s="1"/>
  <c r="M11940" i="1"/>
  <c r="M11941" i="1" s="1"/>
  <c r="M11664" i="1"/>
  <c r="M11665" i="1" s="1"/>
  <c r="M11904" i="1"/>
  <c r="M11905" i="1" s="1"/>
  <c r="M11628" i="1"/>
  <c r="M11629" i="1" s="1"/>
  <c r="M11592" i="1"/>
  <c r="M11593" i="1" s="1"/>
  <c r="M12024" i="1"/>
  <c r="M12025" i="1" s="1"/>
  <c r="M12018" i="1"/>
  <c r="M12019" i="1" s="1"/>
  <c r="M11952" i="1"/>
  <c r="M11953" i="1" s="1"/>
  <c r="M12012" i="1"/>
  <c r="M12013" i="1" s="1"/>
  <c r="M12006" i="1"/>
  <c r="M12007" i="1" s="1"/>
  <c r="M11880" i="1"/>
  <c r="M11881" i="1" s="1"/>
  <c r="M11676" i="1"/>
  <c r="M11677" i="1" s="1"/>
  <c r="M11640" i="1"/>
  <c r="M11641" i="1" s="1"/>
  <c r="M11964" i="1"/>
  <c r="M11965" i="1" s="1"/>
  <c r="M11916" i="1"/>
  <c r="M11917" i="1" s="1"/>
  <c r="M11856" i="1"/>
  <c r="M11857" i="1" s="1"/>
  <c r="M11832" i="1"/>
  <c r="M11833" i="1" s="1"/>
  <c r="M11808" i="1"/>
  <c r="M11809" i="1" s="1"/>
  <c r="M11784" i="1"/>
  <c r="M11785" i="1" s="1"/>
  <c r="M11760" i="1"/>
  <c r="M11761" i="1" s="1"/>
  <c r="M11736" i="1"/>
  <c r="M11737" i="1" s="1"/>
  <c r="M11712" i="1"/>
  <c r="M11713" i="1" s="1"/>
  <c r="M11604" i="1"/>
  <c r="M11605" i="1" s="1"/>
  <c r="M12000" i="1"/>
  <c r="M12001" i="1" s="1"/>
  <c r="M11988" i="1"/>
  <c r="M11989" i="1" s="1"/>
  <c r="J9988" i="1"/>
  <c r="M9956" i="1"/>
  <c r="M9959" i="1" s="1"/>
  <c r="L9959" i="1"/>
  <c r="L9961" i="1" s="1"/>
  <c r="M9809" i="1"/>
  <c r="M9753" i="1"/>
  <c r="J9749" i="1"/>
  <c r="M9454" i="1"/>
  <c r="M9457" i="1" s="1"/>
  <c r="L9457" i="1"/>
  <c r="M9540" i="1"/>
  <c r="M9543" i="1" s="1"/>
  <c r="L9543" i="1"/>
  <c r="M9480" i="1"/>
  <c r="M9483" i="1" s="1"/>
  <c r="L9483" i="1"/>
  <c r="M10018" i="1"/>
  <c r="J10013" i="1"/>
  <c r="M9948" i="1"/>
  <c r="M9951" i="1" s="1"/>
  <c r="L9951" i="1"/>
  <c r="M9934" i="1"/>
  <c r="M9937" i="1" s="1"/>
  <c r="L9937" i="1"/>
  <c r="L9939" i="1" s="1"/>
  <c r="J9854" i="1"/>
  <c r="M9544" i="1"/>
  <c r="M9547" i="1" s="1"/>
  <c r="L9547" i="1"/>
  <c r="J9510" i="1"/>
  <c r="M9484" i="1"/>
  <c r="M9487" i="1" s="1"/>
  <c r="L9487" i="1"/>
  <c r="L9490" i="1" s="1"/>
  <c r="L9492" i="1" s="1"/>
  <c r="M9442" i="1"/>
  <c r="M9445" i="1" s="1"/>
  <c r="L9445" i="1"/>
  <c r="M9463" i="1"/>
  <c r="M9466" i="1" s="1"/>
  <c r="L9466" i="1"/>
  <c r="M9069" i="1"/>
  <c r="M9072" i="1" s="1"/>
  <c r="L9072" i="1"/>
  <c r="L9074" i="1" s="1"/>
  <c r="M9057" i="1"/>
  <c r="M9060" i="1" s="1"/>
  <c r="L9060" i="1"/>
  <c r="L9036" i="1"/>
  <c r="M9033" i="1"/>
  <c r="M9036" i="1" s="1"/>
  <c r="M9952" i="1"/>
  <c r="M9955" i="1" s="1"/>
  <c r="L9955" i="1"/>
  <c r="M9805" i="1"/>
  <c r="J9584" i="1"/>
  <c r="M9548" i="1"/>
  <c r="M9551" i="1" s="1"/>
  <c r="L9551" i="1"/>
  <c r="M9726" i="1"/>
  <c r="M9729" i="1" s="1"/>
  <c r="L9729" i="1"/>
  <c r="L9731" i="1" s="1"/>
  <c r="M10160" i="1"/>
  <c r="M10163" i="1" s="1"/>
  <c r="M9894" i="1"/>
  <c r="M9897" i="1" s="1"/>
  <c r="M9890" i="1"/>
  <c r="M9893" i="1" s="1"/>
  <c r="J9466" i="1"/>
  <c r="J9462" i="1"/>
  <c r="M9326" i="1"/>
  <c r="M9329" i="1" s="1"/>
  <c r="M9321" i="1"/>
  <c r="M9201" i="1"/>
  <c r="M9204" i="1" s="1"/>
  <c r="L9204" i="1"/>
  <c r="J9129" i="1"/>
  <c r="L9252" i="1"/>
  <c r="L9254" i="1" s="1"/>
  <c r="M9249" i="1"/>
  <c r="M9252" i="1" s="1"/>
  <c r="L9054" i="1"/>
  <c r="L9056" i="1" s="1"/>
  <c r="M9051" i="1"/>
  <c r="M9054" i="1" s="1"/>
  <c r="M10004" i="1"/>
  <c r="M10007" i="1" s="1"/>
  <c r="M10000" i="1"/>
  <c r="M10003" i="1" s="1"/>
  <c r="M9970" i="1"/>
  <c r="M9973" i="1" s="1"/>
  <c r="M9966" i="1"/>
  <c r="M9969" i="1" s="1"/>
  <c r="M9962" i="1"/>
  <c r="M9965" i="1" s="1"/>
  <c r="M9940" i="1"/>
  <c r="M9943" i="1" s="1"/>
  <c r="M9846" i="1"/>
  <c r="M9838" i="1"/>
  <c r="M9841" i="1" s="1"/>
  <c r="M9766" i="1"/>
  <c r="M9769" i="1" s="1"/>
  <c r="J9470" i="1"/>
  <c r="J9163" i="1"/>
  <c r="M8537" i="1"/>
  <c r="M9845" i="1"/>
  <c r="M9829" i="1"/>
  <c r="M9832" i="1" s="1"/>
  <c r="M9825" i="1"/>
  <c r="M9828" i="1" s="1"/>
  <c r="M9501" i="1"/>
  <c r="M9504" i="1" s="1"/>
  <c r="M9497" i="1"/>
  <c r="M9500" i="1" s="1"/>
  <c r="M9493" i="1"/>
  <c r="M9496" i="1" s="1"/>
  <c r="M9406" i="1"/>
  <c r="M9409" i="1" s="1"/>
  <c r="M9189" i="1"/>
  <c r="M9192" i="1" s="1"/>
  <c r="L9192" i="1"/>
  <c r="M9061" i="1"/>
  <c r="M9064" i="1" s="1"/>
  <c r="L9064" i="1"/>
  <c r="L9040" i="1"/>
  <c r="L9042" i="1" s="1"/>
  <c r="L9044" i="1" s="1"/>
  <c r="M9037" i="1"/>
  <c r="M9040" i="1" s="1"/>
  <c r="M9299" i="1"/>
  <c r="M9143" i="1"/>
  <c r="J9133" i="1"/>
  <c r="M8959" i="1"/>
  <c r="M8962" i="1" s="1"/>
  <c r="L8962" i="1"/>
  <c r="J8444" i="1"/>
  <c r="M10222" i="1"/>
  <c r="M10225" i="1" s="1"/>
  <c r="M10218" i="1"/>
  <c r="M10221" i="1" s="1"/>
  <c r="M10142" i="1"/>
  <c r="M10143" i="1" s="1"/>
  <c r="M9928" i="1"/>
  <c r="M9931" i="1" s="1"/>
  <c r="M9776" i="1"/>
  <c r="M9779" i="1" s="1"/>
  <c r="M9772" i="1"/>
  <c r="M9775" i="1" s="1"/>
  <c r="M9720" i="1"/>
  <c r="M9723" i="1" s="1"/>
  <c r="M9716" i="1"/>
  <c r="M9719" i="1" s="1"/>
  <c r="M9712" i="1"/>
  <c r="M9715" i="1" s="1"/>
  <c r="M9708" i="1"/>
  <c r="M9711" i="1" s="1"/>
  <c r="M9534" i="1"/>
  <c r="M9537" i="1" s="1"/>
  <c r="M9530" i="1"/>
  <c r="M9533" i="1" s="1"/>
  <c r="M9526" i="1"/>
  <c r="M9529" i="1" s="1"/>
  <c r="L9470" i="1"/>
  <c r="M9280" i="1"/>
  <c r="M9283" i="1" s="1"/>
  <c r="M9193" i="1"/>
  <c r="M9196" i="1" s="1"/>
  <c r="L9196" i="1"/>
  <c r="M9065" i="1"/>
  <c r="M9068" i="1" s="1"/>
  <c r="L9068" i="1"/>
  <c r="L9032" i="1"/>
  <c r="M9029" i="1"/>
  <c r="M9032" i="1" s="1"/>
  <c r="L9240" i="1"/>
  <c r="L9242" i="1" s="1"/>
  <c r="L9244" i="1" s="1"/>
  <c r="M9237" i="1"/>
  <c r="M9240" i="1" s="1"/>
  <c r="M8483" i="1"/>
  <c r="M8486" i="1" s="1"/>
  <c r="L8486" i="1"/>
  <c r="L7998" i="1"/>
  <c r="M7995" i="1"/>
  <c r="M7998" i="1" s="1"/>
  <c r="J9344" i="1"/>
  <c r="M9307" i="1"/>
  <c r="M9259" i="1"/>
  <c r="M9197" i="1"/>
  <c r="M9200" i="1" s="1"/>
  <c r="L9200" i="1"/>
  <c r="M9181" i="1"/>
  <c r="M8963" i="1"/>
  <c r="M8966" i="1" s="1"/>
  <c r="L8966" i="1"/>
  <c r="M9311" i="1"/>
  <c r="L9248" i="1"/>
  <c r="M9245" i="1"/>
  <c r="M9248" i="1" s="1"/>
  <c r="M9121" i="1"/>
  <c r="M9124" i="1" s="1"/>
  <c r="L9124" i="1"/>
  <c r="J9099" i="1"/>
  <c r="M8979" i="1"/>
  <c r="M8982" i="1" s="1"/>
  <c r="M8529" i="1"/>
  <c r="M8532" i="1" s="1"/>
  <c r="M8525" i="1"/>
  <c r="M8528" i="1" s="1"/>
  <c r="M8495" i="1"/>
  <c r="M8498" i="1" s="1"/>
  <c r="M8445" i="1"/>
  <c r="M8448" i="1" s="1"/>
  <c r="J8340" i="1"/>
  <c r="L8306" i="1"/>
  <c r="M8303" i="1"/>
  <c r="M8306" i="1" s="1"/>
  <c r="L8168" i="1"/>
  <c r="M8165" i="1"/>
  <c r="M8168" i="1" s="1"/>
  <c r="L8152" i="1"/>
  <c r="M8149" i="1"/>
  <c r="M8152" i="1" s="1"/>
  <c r="L8136" i="1"/>
  <c r="M8133" i="1"/>
  <c r="M8136" i="1" s="1"/>
  <c r="M7713" i="1"/>
  <c r="M7716" i="1" s="1"/>
  <c r="L7716" i="1"/>
  <c r="L7688" i="1"/>
  <c r="M7685" i="1"/>
  <c r="M7688" i="1" s="1"/>
  <c r="L7286" i="1"/>
  <c r="M7283" i="1"/>
  <c r="M7286" i="1" s="1"/>
  <c r="M8287" i="1"/>
  <c r="M8290" i="1" s="1"/>
  <c r="L8290" i="1"/>
  <c r="L8222" i="1"/>
  <c r="L8224" i="1" s="1"/>
  <c r="M8219" i="1"/>
  <c r="M8222" i="1" s="1"/>
  <c r="M8101" i="1"/>
  <c r="M8104" i="1" s="1"/>
  <c r="L8104" i="1"/>
  <c r="L8082" i="1"/>
  <c r="M8079" i="1"/>
  <c r="M8082" i="1" s="1"/>
  <c r="L8002" i="1"/>
  <c r="M7999" i="1"/>
  <c r="M8002" i="1" s="1"/>
  <c r="J7577" i="1"/>
  <c r="M8271" i="1"/>
  <c r="M8274" i="1" s="1"/>
  <c r="L8274" i="1"/>
  <c r="L8276" i="1" s="1"/>
  <c r="J8110" i="1"/>
  <c r="M7915" i="1"/>
  <c r="M7918" i="1" s="1"/>
  <c r="L7918" i="1"/>
  <c r="M7865" i="1"/>
  <c r="M7587" i="1"/>
  <c r="M8311" i="1"/>
  <c r="M8173" i="1"/>
  <c r="L8156" i="1"/>
  <c r="M8153" i="1"/>
  <c r="M8156" i="1" s="1"/>
  <c r="L8140" i="1"/>
  <c r="M8137" i="1"/>
  <c r="M8140" i="1" s="1"/>
  <c r="L8006" i="1"/>
  <c r="L8008" i="1" s="1"/>
  <c r="M8003" i="1"/>
  <c r="M8006" i="1" s="1"/>
  <c r="L7692" i="1"/>
  <c r="M7689" i="1"/>
  <c r="M7692" i="1" s="1"/>
  <c r="J7582" i="1"/>
  <c r="L7316" i="1"/>
  <c r="M7313" i="1"/>
  <c r="M7316" i="1" s="1"/>
  <c r="M8997" i="1"/>
  <c r="M9000" i="1" s="1"/>
  <c r="M8789" i="1"/>
  <c r="M8792" i="1" s="1"/>
  <c r="M8785" i="1"/>
  <c r="M8788" i="1" s="1"/>
  <c r="M8781" i="1"/>
  <c r="M8784" i="1" s="1"/>
  <c r="M8771" i="1"/>
  <c r="M8774" i="1" s="1"/>
  <c r="M8677" i="1"/>
  <c r="M8680" i="1" s="1"/>
  <c r="M8673" i="1"/>
  <c r="M8676" i="1" s="1"/>
  <c r="M8509" i="1"/>
  <c r="M8512" i="1" s="1"/>
  <c r="M8505" i="1"/>
  <c r="M8508" i="1" s="1"/>
  <c r="M8501" i="1"/>
  <c r="M8504" i="1" s="1"/>
  <c r="J8374" i="1"/>
  <c r="M8291" i="1"/>
  <c r="M8294" i="1" s="1"/>
  <c r="L8294" i="1"/>
  <c r="M8115" i="1"/>
  <c r="L8086" i="1"/>
  <c r="M8083" i="1"/>
  <c r="M8086" i="1" s="1"/>
  <c r="M7717" i="1"/>
  <c r="M7720" i="1" s="1"/>
  <c r="L7720" i="1"/>
  <c r="L7986" i="1"/>
  <c r="M7983" i="1"/>
  <c r="M7986" i="1" s="1"/>
  <c r="M8895" i="1"/>
  <c r="M8898" i="1" s="1"/>
  <c r="M8891" i="1"/>
  <c r="M8894" i="1" s="1"/>
  <c r="M8745" i="1"/>
  <c r="M8748" i="1" s="1"/>
  <c r="L8268" i="1"/>
  <c r="L8270" i="1" s="1"/>
  <c r="M8265" i="1"/>
  <c r="M8268" i="1" s="1"/>
  <c r="L8160" i="1"/>
  <c r="M8157" i="1"/>
  <c r="M8160" i="1" s="1"/>
  <c r="L8144" i="1"/>
  <c r="M8141" i="1"/>
  <c r="M8144" i="1" s="1"/>
  <c r="L8128" i="1"/>
  <c r="M8125" i="1"/>
  <c r="M8128" i="1" s="1"/>
  <c r="M7923" i="1"/>
  <c r="L7696" i="1"/>
  <c r="L7699" i="1" s="1"/>
  <c r="M7693" i="1"/>
  <c r="M7696" i="1" s="1"/>
  <c r="L8214" i="1"/>
  <c r="M8211" i="1"/>
  <c r="M8214" i="1" s="1"/>
  <c r="L8090" i="1"/>
  <c r="M8087" i="1"/>
  <c r="M8090" i="1" s="1"/>
  <c r="L7990" i="1"/>
  <c r="M7987" i="1"/>
  <c r="M7990" i="1" s="1"/>
  <c r="M7721" i="1"/>
  <c r="M7724" i="1" s="1"/>
  <c r="L7724" i="1"/>
  <c r="L7726" i="1" s="1"/>
  <c r="M8367" i="1"/>
  <c r="M8363" i="1"/>
  <c r="M8331" i="1"/>
  <c r="L8164" i="1"/>
  <c r="M8161" i="1"/>
  <c r="M8164" i="1" s="1"/>
  <c r="L8148" i="1"/>
  <c r="M8145" i="1"/>
  <c r="M8148" i="1" s="1"/>
  <c r="L8132" i="1"/>
  <c r="M8129" i="1"/>
  <c r="M8132" i="1" s="1"/>
  <c r="L7994" i="1"/>
  <c r="M7991" i="1"/>
  <c r="M7994" i="1" s="1"/>
  <c r="M7661" i="1"/>
  <c r="M8283" i="1"/>
  <c r="M8286" i="1" s="1"/>
  <c r="L8286" i="1"/>
  <c r="M8229" i="1"/>
  <c r="L8218" i="1"/>
  <c r="M8215" i="1"/>
  <c r="M8218" i="1" s="1"/>
  <c r="L8094" i="1"/>
  <c r="M8091" i="1"/>
  <c r="M8094" i="1" s="1"/>
  <c r="M7911" i="1"/>
  <c r="M7914" i="1" s="1"/>
  <c r="L7914" i="1"/>
  <c r="M7749" i="1"/>
  <c r="M7752" i="1" s="1"/>
  <c r="L7752" i="1"/>
  <c r="M7599" i="1"/>
  <c r="M7847" i="1"/>
  <c r="M7850" i="1" s="1"/>
  <c r="L7844" i="1"/>
  <c r="L7846" i="1" s="1"/>
  <c r="L7840" i="1"/>
  <c r="L7836" i="1"/>
  <c r="L7832" i="1"/>
  <c r="M7531" i="1"/>
  <c r="M7534" i="1" s="1"/>
  <c r="L7523" i="1"/>
  <c r="L7525" i="1" s="1"/>
  <c r="L7505" i="1"/>
  <c r="L7452" i="1"/>
  <c r="L7454" i="1" s="1"/>
  <c r="M7322" i="1"/>
  <c r="M7325" i="1" s="1"/>
  <c r="M7109" i="1"/>
  <c r="J7143" i="1"/>
  <c r="M7615" i="1"/>
  <c r="M7618" i="1" s="1"/>
  <c r="M7393" i="1"/>
  <c r="M7396" i="1" s="1"/>
  <c r="L7290" i="1"/>
  <c r="M7287" i="1"/>
  <c r="M7290" i="1" s="1"/>
  <c r="J7411" i="1"/>
  <c r="J7151" i="1"/>
  <c r="M7857" i="1"/>
  <c r="M7860" i="1" s="1"/>
  <c r="M7853" i="1"/>
  <c r="M7856" i="1" s="1"/>
  <c r="M7649" i="1"/>
  <c r="M7652" i="1" s="1"/>
  <c r="M7645" i="1"/>
  <c r="M7648" i="1" s="1"/>
  <c r="M7537" i="1"/>
  <c r="M7540" i="1" s="1"/>
  <c r="M7433" i="1"/>
  <c r="M7436" i="1" s="1"/>
  <c r="M7429" i="1"/>
  <c r="M7432" i="1" s="1"/>
  <c r="J7407" i="1"/>
  <c r="L7360" i="1"/>
  <c r="M7357" i="1"/>
  <c r="M7360" i="1" s="1"/>
  <c r="M8029" i="1"/>
  <c r="M8032" i="1" s="1"/>
  <c r="M8025" i="1"/>
  <c r="M8028" i="1" s="1"/>
  <c r="M8021" i="1"/>
  <c r="M8024" i="1" s="1"/>
  <c r="M8017" i="1"/>
  <c r="M8020" i="1" s="1"/>
  <c r="M8013" i="1"/>
  <c r="M8016" i="1" s="1"/>
  <c r="M8009" i="1"/>
  <c r="M8012" i="1" s="1"/>
  <c r="M7549" i="1"/>
  <c r="M7552" i="1" s="1"/>
  <c r="M7545" i="1"/>
  <c r="M7548" i="1" s="1"/>
  <c r="J7423" i="1"/>
  <c r="J7295" i="1"/>
  <c r="M7202" i="1"/>
  <c r="M7102" i="1"/>
  <c r="L7282" i="1"/>
  <c r="M7279" i="1"/>
  <c r="M7282" i="1" s="1"/>
  <c r="J7229" i="1"/>
  <c r="J7223" i="1"/>
  <c r="M7345" i="1"/>
  <c r="M6488" i="1"/>
  <c r="J6386" i="1"/>
  <c r="J6287" i="1"/>
  <c r="M6141" i="1"/>
  <c r="M5960" i="1"/>
  <c r="M5321" i="1"/>
  <c r="M6432" i="1"/>
  <c r="M6414" i="1"/>
  <c r="M6387" i="1"/>
  <c r="M6360" i="1"/>
  <c r="L6358" i="1"/>
  <c r="L6361" i="1" s="1"/>
  <c r="L6364" i="1" s="1"/>
  <c r="L6367" i="1" s="1"/>
  <c r="L6370" i="1" s="1"/>
  <c r="L6373" i="1" s="1"/>
  <c r="L6376" i="1" s="1"/>
  <c r="L6379" i="1" s="1"/>
  <c r="L6382" i="1" s="1"/>
  <c r="M6260" i="1"/>
  <c r="M6215" i="1"/>
  <c r="L6204" i="1"/>
  <c r="L6207" i="1" s="1"/>
  <c r="L6210" i="1" s="1"/>
  <c r="L6213" i="1" s="1"/>
  <c r="L6216" i="1" s="1"/>
  <c r="L6219" i="1" s="1"/>
  <c r="L6222" i="1" s="1"/>
  <c r="L6225" i="1" s="1"/>
  <c r="L6228" i="1" s="1"/>
  <c r="L6231" i="1" s="1"/>
  <c r="L6234" i="1" s="1"/>
  <c r="L6237" i="1" s="1"/>
  <c r="L6240" i="1" s="1"/>
  <c r="L6243" i="1" s="1"/>
  <c r="L6246" i="1" s="1"/>
  <c r="L6249" i="1" s="1"/>
  <c r="L6252" i="1" s="1"/>
  <c r="L6255" i="1" s="1"/>
  <c r="L6258" i="1" s="1"/>
  <c r="L6261" i="1" s="1"/>
  <c r="L6264" i="1" s="1"/>
  <c r="L6267" i="1" s="1"/>
  <c r="L6270" i="1" s="1"/>
  <c r="L6273" i="1" s="1"/>
  <c r="M6182" i="1"/>
  <c r="L5895" i="1"/>
  <c r="L5898" i="1" s="1"/>
  <c r="L5901" i="1" s="1"/>
  <c r="M5892" i="1"/>
  <c r="M5819" i="1"/>
  <c r="L5591" i="1"/>
  <c r="L5594" i="1" s="1"/>
  <c r="L5597" i="1" s="1"/>
  <c r="L5600" i="1" s="1"/>
  <c r="L5603" i="1" s="1"/>
  <c r="L5606" i="1" s="1"/>
  <c r="L5609" i="1" s="1"/>
  <c r="L5612" i="1" s="1"/>
  <c r="L5615" i="1" s="1"/>
  <c r="L5618" i="1" s="1"/>
  <c r="L5621" i="1" s="1"/>
  <c r="L5624" i="1" s="1"/>
  <c r="L5627" i="1" s="1"/>
  <c r="L5630" i="1" s="1"/>
  <c r="L5633" i="1" s="1"/>
  <c r="L5636" i="1" s="1"/>
  <c r="L5639" i="1" s="1"/>
  <c r="L5642" i="1" s="1"/>
  <c r="L5645" i="1" s="1"/>
  <c r="L5648" i="1" s="1"/>
  <c r="L5651" i="1" s="1"/>
  <c r="L5492" i="1"/>
  <c r="L5495" i="1" s="1"/>
  <c r="M5489" i="1"/>
  <c r="L5469" i="1"/>
  <c r="M5466" i="1"/>
  <c r="M6841" i="1"/>
  <c r="M6844" i="1" s="1"/>
  <c r="M6761" i="1"/>
  <c r="M6764" i="1" s="1"/>
  <c r="M6751" i="1"/>
  <c r="M6754" i="1" s="1"/>
  <c r="M6687" i="1"/>
  <c r="M6690" i="1" s="1"/>
  <c r="M6683" i="1"/>
  <c r="M6686" i="1" s="1"/>
  <c r="M6679" i="1"/>
  <c r="M6682" i="1" s="1"/>
  <c r="M6436" i="1"/>
  <c r="M6346" i="1"/>
  <c r="M6319" i="1"/>
  <c r="M6292" i="1"/>
  <c r="M6263" i="1"/>
  <c r="M6250" i="1"/>
  <c r="M7079" i="1"/>
  <c r="M7082" i="1" s="1"/>
  <c r="M7075" i="1"/>
  <c r="M7078" i="1" s="1"/>
  <c r="J6460" i="1"/>
  <c r="M6378" i="1"/>
  <c r="M6206" i="1"/>
  <c r="M6173" i="1"/>
  <c r="M5688" i="1"/>
  <c r="M5593" i="1"/>
  <c r="M5570" i="1"/>
  <c r="M6242" i="1"/>
  <c r="M6114" i="1"/>
  <c r="M5996" i="1"/>
  <c r="M5924" i="1"/>
  <c r="M5357" i="1"/>
  <c r="M6981" i="1"/>
  <c r="M6984" i="1" s="1"/>
  <c r="M6977" i="1"/>
  <c r="M6980" i="1" s="1"/>
  <c r="M6973" i="1"/>
  <c r="M6976" i="1" s="1"/>
  <c r="M6969" i="1"/>
  <c r="M6972" i="1" s="1"/>
  <c r="M6965" i="1"/>
  <c r="M6968" i="1" s="1"/>
  <c r="M6961" i="1"/>
  <c r="M6964" i="1" s="1"/>
  <c r="M6957" i="1"/>
  <c r="M6960" i="1" s="1"/>
  <c r="M6953" i="1"/>
  <c r="M6956" i="1" s="1"/>
  <c r="M6949" i="1"/>
  <c r="M6952" i="1" s="1"/>
  <c r="M6945" i="1"/>
  <c r="M6948" i="1" s="1"/>
  <c r="M6777" i="1"/>
  <c r="M6780" i="1" s="1"/>
  <c r="M6767" i="1"/>
  <c r="M6770" i="1" s="1"/>
  <c r="M6498" i="1"/>
  <c r="M6337" i="1"/>
  <c r="M6310" i="1"/>
  <c r="M6233" i="1"/>
  <c r="M6164" i="1"/>
  <c r="L6162" i="1"/>
  <c r="L6165" i="1" s="1"/>
  <c r="L6168" i="1" s="1"/>
  <c r="L6171" i="1" s="1"/>
  <c r="L6174" i="1" s="1"/>
  <c r="L6177" i="1" s="1"/>
  <c r="L6180" i="1" s="1"/>
  <c r="L6183" i="1" s="1"/>
  <c r="L6186" i="1" s="1"/>
  <c r="L6189" i="1" s="1"/>
  <c r="L6192" i="1" s="1"/>
  <c r="L6194" i="1" s="1"/>
  <c r="M5878" i="1"/>
  <c r="M5783" i="1"/>
  <c r="J6423" i="1"/>
  <c r="L6460" i="1"/>
  <c r="M6489" i="1"/>
  <c r="M6224" i="1"/>
  <c r="M6191" i="1"/>
  <c r="M6073" i="1"/>
  <c r="L5705" i="1"/>
  <c r="L5708" i="1" s="1"/>
  <c r="L5711" i="1" s="1"/>
  <c r="L5714" i="1" s="1"/>
  <c r="L5717" i="1" s="1"/>
  <c r="L5720" i="1" s="1"/>
  <c r="L5723" i="1" s="1"/>
  <c r="L5726" i="1" s="1"/>
  <c r="L5729" i="1" s="1"/>
  <c r="L5732" i="1" s="1"/>
  <c r="L5735" i="1" s="1"/>
  <c r="L5738" i="1" s="1"/>
  <c r="L5741" i="1" s="1"/>
  <c r="L5744" i="1" s="1"/>
  <c r="L5747" i="1" s="1"/>
  <c r="L5750" i="1" s="1"/>
  <c r="L5753" i="1" s="1"/>
  <c r="L5756" i="1" s="1"/>
  <c r="L5759" i="1" s="1"/>
  <c r="M5702" i="1"/>
  <c r="M5629" i="1"/>
  <c r="M5534" i="1"/>
  <c r="M5434" i="1"/>
  <c r="L5319" i="1"/>
  <c r="L5322" i="1" s="1"/>
  <c r="L5325" i="1" s="1"/>
  <c r="L5328" i="1" s="1"/>
  <c r="L5331" i="1" s="1"/>
  <c r="L5334" i="1" s="1"/>
  <c r="L5337" i="1" s="1"/>
  <c r="L5340" i="1" s="1"/>
  <c r="L5343" i="1" s="1"/>
  <c r="L5346" i="1" s="1"/>
  <c r="L5349" i="1" s="1"/>
  <c r="L5352" i="1" s="1"/>
  <c r="L5355" i="1" s="1"/>
  <c r="L5358" i="1" s="1"/>
  <c r="L5361" i="1" s="1"/>
  <c r="M5652" i="1"/>
  <c r="M5575" i="1"/>
  <c r="M5362" i="1"/>
  <c r="L5164" i="1"/>
  <c r="L5167" i="1" s="1"/>
  <c r="L5170" i="1" s="1"/>
  <c r="L5173" i="1" s="1"/>
  <c r="L5176" i="1" s="1"/>
  <c r="L5179" i="1" s="1"/>
  <c r="L5182" i="1" s="1"/>
  <c r="L5185" i="1" s="1"/>
  <c r="L5188" i="1" s="1"/>
  <c r="L5191" i="1" s="1"/>
  <c r="L5194" i="1" s="1"/>
  <c r="L5197" i="1" s="1"/>
  <c r="L5200" i="1" s="1"/>
  <c r="L5203" i="1" s="1"/>
  <c r="L5206" i="1" s="1"/>
  <c r="L5209" i="1" s="1"/>
  <c r="L5212" i="1" s="1"/>
  <c r="L5215" i="1" s="1"/>
  <c r="L5218" i="1" s="1"/>
  <c r="L5221" i="1" s="1"/>
  <c r="L5224" i="1" s="1"/>
  <c r="L5227" i="1" s="1"/>
  <c r="L5230" i="1" s="1"/>
  <c r="L5233" i="1" s="1"/>
  <c r="L5236" i="1" s="1"/>
  <c r="L5239" i="1" s="1"/>
  <c r="L5242" i="1" s="1"/>
  <c r="L5245" i="1" s="1"/>
  <c r="L5248" i="1" s="1"/>
  <c r="L5251" i="1" s="1"/>
  <c r="L5254" i="1" s="1"/>
  <c r="L5257" i="1" s="1"/>
  <c r="L5260" i="1" s="1"/>
  <c r="L5263" i="1" s="1"/>
  <c r="L5266" i="1" s="1"/>
  <c r="L5269" i="1" s="1"/>
  <c r="L5272" i="1" s="1"/>
  <c r="L5275" i="1" s="1"/>
  <c r="L5278" i="1" s="1"/>
  <c r="L5281" i="1" s="1"/>
  <c r="M5044" i="1"/>
  <c r="M4950" i="1"/>
  <c r="L4616" i="1"/>
  <c r="L4619" i="1" s="1"/>
  <c r="L4622" i="1" s="1"/>
  <c r="L4625" i="1" s="1"/>
  <c r="L4628" i="1" s="1"/>
  <c r="L4631" i="1" s="1"/>
  <c r="L4634" i="1" s="1"/>
  <c r="M4585" i="1"/>
  <c r="M4481" i="1"/>
  <c r="L4185" i="1"/>
  <c r="M4182" i="1"/>
  <c r="M5302" i="1"/>
  <c r="M5048" i="1"/>
  <c r="M5015" i="1"/>
  <c r="L4638" i="1"/>
  <c r="L4641" i="1" s="1"/>
  <c r="L4644" i="1" s="1"/>
  <c r="L4647" i="1" s="1"/>
  <c r="L4650" i="1" s="1"/>
  <c r="J4548" i="1"/>
  <c r="L3387" i="1"/>
  <c r="L3390" i="1" s="1"/>
  <c r="L3393" i="1" s="1"/>
  <c r="L3396" i="1" s="1"/>
  <c r="L3399" i="1" s="1"/>
  <c r="L3402" i="1" s="1"/>
  <c r="L3405" i="1" s="1"/>
  <c r="L3408" i="1" s="1"/>
  <c r="L3411" i="1" s="1"/>
  <c r="L3414" i="1" s="1"/>
  <c r="L3417" i="1" s="1"/>
  <c r="L3420" i="1" s="1"/>
  <c r="L3423" i="1" s="1"/>
  <c r="L3426" i="1" s="1"/>
  <c r="L3429" i="1" s="1"/>
  <c r="L3432" i="1" s="1"/>
  <c r="L3435" i="1" s="1"/>
  <c r="L3438" i="1" s="1"/>
  <c r="L3441" i="1" s="1"/>
  <c r="L3444" i="1" s="1"/>
  <c r="L3447" i="1" s="1"/>
  <c r="L3450" i="1" s="1"/>
  <c r="L3453" i="1" s="1"/>
  <c r="L3456" i="1" s="1"/>
  <c r="L3459" i="1" s="1"/>
  <c r="L3462" i="1" s="1"/>
  <c r="L3465" i="1" s="1"/>
  <c r="L3468" i="1" s="1"/>
  <c r="L3471" i="1" s="1"/>
  <c r="L3474" i="1" s="1"/>
  <c r="L3477" i="1" s="1"/>
  <c r="M3385" i="1"/>
  <c r="M6004" i="1"/>
  <c r="M5909" i="1"/>
  <c r="M5845" i="1"/>
  <c r="M5019" i="1"/>
  <c r="J4328" i="1"/>
  <c r="L3733" i="1"/>
  <c r="M3730" i="1"/>
  <c r="L4584" i="1"/>
  <c r="M4770" i="1"/>
  <c r="M4385" i="1"/>
  <c r="L4388" i="1"/>
  <c r="L4391" i="1" s="1"/>
  <c r="L4394" i="1" s="1"/>
  <c r="L4397" i="1" s="1"/>
  <c r="L4400" i="1" s="1"/>
  <c r="L4403" i="1" s="1"/>
  <c r="L4406" i="1" s="1"/>
  <c r="L4409" i="1" s="1"/>
  <c r="L4412" i="1" s="1"/>
  <c r="L4415" i="1" s="1"/>
  <c r="L4418" i="1" s="1"/>
  <c r="L4421" i="1" s="1"/>
  <c r="L4424" i="1" s="1"/>
  <c r="L4427" i="1" s="1"/>
  <c r="L4430" i="1" s="1"/>
  <c r="L4433" i="1" s="1"/>
  <c r="L4436" i="1" s="1"/>
  <c r="L4439" i="1" s="1"/>
  <c r="L4442" i="1" s="1"/>
  <c r="L4445" i="1" s="1"/>
  <c r="L4448" i="1" s="1"/>
  <c r="L4451" i="1" s="1"/>
  <c r="L4454" i="1" s="1"/>
  <c r="L4359" i="1"/>
  <c r="L4362" i="1" s="1"/>
  <c r="L4365" i="1" s="1"/>
  <c r="L4368" i="1" s="1"/>
  <c r="L4371" i="1" s="1"/>
  <c r="L4374" i="1" s="1"/>
  <c r="L4377" i="1" s="1"/>
  <c r="L4380" i="1" s="1"/>
  <c r="L3500" i="1"/>
  <c r="M5030" i="1"/>
  <c r="M4936" i="1"/>
  <c r="M4841" i="1"/>
  <c r="M4651" i="1"/>
  <c r="L3628" i="1"/>
  <c r="L3631" i="1" s="1"/>
  <c r="L3634" i="1" s="1"/>
  <c r="L3637" i="1" s="1"/>
  <c r="L3640" i="1" s="1"/>
  <c r="L3643" i="1" s="1"/>
  <c r="L3646" i="1" s="1"/>
  <c r="L3649" i="1" s="1"/>
  <c r="L3652" i="1" s="1"/>
  <c r="L3655" i="1" s="1"/>
  <c r="M4462" i="1"/>
  <c r="M4173" i="1"/>
  <c r="M4150" i="1"/>
  <c r="M4050" i="1"/>
  <c r="M4353" i="1"/>
  <c r="L4273" i="1"/>
  <c r="L4276" i="1" s="1"/>
  <c r="L4279" i="1" s="1"/>
  <c r="L4282" i="1" s="1"/>
  <c r="L4285" i="1" s="1"/>
  <c r="L4288" i="1" s="1"/>
  <c r="L4291" i="1" s="1"/>
  <c r="L4294" i="1" s="1"/>
  <c r="L4297" i="1" s="1"/>
  <c r="L4300" i="1" s="1"/>
  <c r="L4303" i="1" s="1"/>
  <c r="L4306" i="1" s="1"/>
  <c r="L4309" i="1" s="1"/>
  <c r="L4312" i="1" s="1"/>
  <c r="L4315" i="1" s="1"/>
  <c r="L4318" i="1" s="1"/>
  <c r="L4321" i="1" s="1"/>
  <c r="L4324" i="1" s="1"/>
  <c r="L3263" i="1"/>
  <c r="L3266" i="1" s="1"/>
  <c r="M3260" i="1"/>
  <c r="L3507" i="1"/>
  <c r="L3510" i="1" s="1"/>
  <c r="L3513" i="1" s="1"/>
  <c r="L3516" i="1" s="1"/>
  <c r="M3907" i="1"/>
  <c r="M3381" i="1"/>
  <c r="M3286" i="1"/>
  <c r="L3289" i="1"/>
  <c r="L3292" i="1" s="1"/>
  <c r="L3295" i="1" s="1"/>
  <c r="L3298" i="1" s="1"/>
  <c r="L3301" i="1" s="1"/>
  <c r="L3304" i="1" s="1"/>
  <c r="L3307" i="1" s="1"/>
  <c r="L3310" i="1" s="1"/>
  <c r="L3313" i="1" s="1"/>
  <c r="L3316" i="1" s="1"/>
  <c r="L3319" i="1" s="1"/>
  <c r="L3322" i="1" s="1"/>
  <c r="L3325" i="1" s="1"/>
  <c r="L3328" i="1" s="1"/>
  <c r="L3331" i="1" s="1"/>
  <c r="L3334" i="1" s="1"/>
  <c r="L3337" i="1" s="1"/>
  <c r="L3340" i="1" s="1"/>
  <c r="L3343" i="1" s="1"/>
  <c r="L3346" i="1" s="1"/>
  <c r="L3349" i="1" s="1"/>
  <c r="L3352" i="1" s="1"/>
  <c r="L3355" i="1" s="1"/>
  <c r="L3358" i="1" s="1"/>
  <c r="L3361" i="1" s="1"/>
  <c r="L3364" i="1" s="1"/>
  <c r="L3367" i="1" s="1"/>
  <c r="L3370" i="1" s="1"/>
  <c r="L3373" i="1" s="1"/>
  <c r="L3376" i="1" s="1"/>
  <c r="M3485" i="1"/>
  <c r="L3207" i="1"/>
  <c r="L3210" i="1" s="1"/>
  <c r="L3213" i="1" s="1"/>
  <c r="M3192" i="1"/>
  <c r="L8" i="1"/>
  <c r="M19" i="1"/>
  <c r="M9848" i="1" l="1"/>
  <c r="L15078" i="1"/>
  <c r="L15080" i="1" s="1"/>
</calcChain>
</file>

<file path=xl/sharedStrings.xml><?xml version="1.0" encoding="utf-8"?>
<sst xmlns="http://schemas.openxmlformats.org/spreadsheetml/2006/main" count="84920" uniqueCount="2346">
  <si>
    <t>Ingresos Corrientes</t>
  </si>
  <si>
    <t>Validaciones</t>
  </si>
  <si>
    <t>Total general</t>
  </si>
  <si>
    <t>Total</t>
  </si>
  <si>
    <t>CONTRALORÍA GENERAL DE LA REPÚBLICA (CGR)</t>
  </si>
  <si>
    <t>MO002</t>
  </si>
  <si>
    <t>N/A</t>
  </si>
  <si>
    <t xml:space="preserve">Bloqueo </t>
  </si>
  <si>
    <t>SISTEMA DE SEGUIMIENTO, EVALUACIÓN Y CONTROL (SSEC)</t>
  </si>
  <si>
    <t>PROCURADURÍA GENERAL DE LA NACIÓN (PGN)</t>
  </si>
  <si>
    <t>MO003</t>
  </si>
  <si>
    <t>SISTEMA DE SEGUIMIENTO, EVALUACIÓN Y CONTROL - DEPARTAMENTO NACIONAL DE PLANEACIÓN (DNP)</t>
  </si>
  <si>
    <t>MO001</t>
  </si>
  <si>
    <t>Reintegros (Ley 2441 de 2024)</t>
  </si>
  <si>
    <t>INCENTIVOS A LA PRODUCCIÓN ACTO LEGISLATIVO 04 DE 2017</t>
  </si>
  <si>
    <t>Rendimientos Financieros Ley 2441 de 2024</t>
  </si>
  <si>
    <t>INCENTIVO A LA PRODUCCIÓN; EXPLORACIÓN Y FORMALIZACIÓN</t>
  </si>
  <si>
    <t>Ingresos por mineral sin identificación de origen</t>
  </si>
  <si>
    <t xml:space="preserve">PUERTO CARREÑO                                    </t>
  </si>
  <si>
    <t>99001</t>
  </si>
  <si>
    <t xml:space="preserve">VICHADA                                           </t>
  </si>
  <si>
    <t>LLANO</t>
  </si>
  <si>
    <t>FONDO NACIONAL DE PENSIONES DE LAS ENTIDADES TERRITORIALES (FONPET)</t>
  </si>
  <si>
    <t>99000</t>
  </si>
  <si>
    <t xml:space="preserve">MITÚ                                              </t>
  </si>
  <si>
    <t>97001</t>
  </si>
  <si>
    <t xml:space="preserve">VAUPÉS                                            </t>
  </si>
  <si>
    <t>97000</t>
  </si>
  <si>
    <t xml:space="preserve">SAN JOSÉ DEL GUAVIARE                             </t>
  </si>
  <si>
    <t>95001</t>
  </si>
  <si>
    <t xml:space="preserve">GUAVIARE                                          </t>
  </si>
  <si>
    <t>95000</t>
  </si>
  <si>
    <t xml:space="preserve">INÍRIDA                                           </t>
  </si>
  <si>
    <t>94001</t>
  </si>
  <si>
    <t xml:space="preserve">GUAINÍA                                           </t>
  </si>
  <si>
    <t xml:space="preserve">PUERTO NARIÑO                                     </t>
  </si>
  <si>
    <t>91540</t>
  </si>
  <si>
    <t xml:space="preserve">AMAZONAS                                          </t>
  </si>
  <si>
    <t>CENTRO - SUR - AMAZONÍA</t>
  </si>
  <si>
    <t xml:space="preserve">LETICIA                                           </t>
  </si>
  <si>
    <t>91001</t>
  </si>
  <si>
    <t xml:space="preserve">PROVIDENCIA                                       </t>
  </si>
  <si>
    <t>88564</t>
  </si>
  <si>
    <t xml:space="preserve">ARCHIPIÉLAGO DE SAN ANDRÉS PROVIDENCIA Y SANTA CATALINA      </t>
  </si>
  <si>
    <t>CARIBE</t>
  </si>
  <si>
    <t xml:space="preserve">ARCHIPIÉLAGO DE SAN ANDRÉS                        </t>
  </si>
  <si>
    <t>88000</t>
  </si>
  <si>
    <t xml:space="preserve">VILLAGARZÓN                                       </t>
  </si>
  <si>
    <t>86885</t>
  </si>
  <si>
    <t xml:space="preserve">PUTUMAYO                                          </t>
  </si>
  <si>
    <t xml:space="preserve">VALLE DEL GUAMUEZ                                 </t>
  </si>
  <si>
    <t>86865</t>
  </si>
  <si>
    <t xml:space="preserve">SANTIAGO                                          </t>
  </si>
  <si>
    <t>86760</t>
  </si>
  <si>
    <t xml:space="preserve">SAN MIGUEL                                        </t>
  </si>
  <si>
    <t>86757</t>
  </si>
  <si>
    <t xml:space="preserve">SAN FRANCISCO                                     </t>
  </si>
  <si>
    <t>86755</t>
  </si>
  <si>
    <t xml:space="preserve">SIBUNDOY                                          </t>
  </si>
  <si>
    <t>86749</t>
  </si>
  <si>
    <t xml:space="preserve">LEGUÍZAMO                                         </t>
  </si>
  <si>
    <t>86573</t>
  </si>
  <si>
    <t xml:space="preserve">PUERTO GUZMÁN                                     </t>
  </si>
  <si>
    <t>86571</t>
  </si>
  <si>
    <t xml:space="preserve">PUERTO CAICEDO                                    </t>
  </si>
  <si>
    <t>86569</t>
  </si>
  <si>
    <t xml:space="preserve">PUERTO ASÍS                                       </t>
  </si>
  <si>
    <t>86568</t>
  </si>
  <si>
    <t xml:space="preserve">ORITO                                             </t>
  </si>
  <si>
    <t>86320</t>
  </si>
  <si>
    <t xml:space="preserve">COLÓN                                             </t>
  </si>
  <si>
    <t>86219</t>
  </si>
  <si>
    <t xml:space="preserve">MOCOA                                             </t>
  </si>
  <si>
    <t>86001</t>
  </si>
  <si>
    <t xml:space="preserve">TRINIDAD                                          </t>
  </si>
  <si>
    <t>85430</t>
  </si>
  <si>
    <t xml:space="preserve">CASANARE                                          </t>
  </si>
  <si>
    <t xml:space="preserve">TAURAMENA                                         </t>
  </si>
  <si>
    <t>85410</t>
  </si>
  <si>
    <t xml:space="preserve">TÁMARA                                            </t>
  </si>
  <si>
    <t>85400</t>
  </si>
  <si>
    <t xml:space="preserve">SÁCAMA                                            </t>
  </si>
  <si>
    <t>85315</t>
  </si>
  <si>
    <t xml:space="preserve">SABANALARGA                                       </t>
  </si>
  <si>
    <t>85300</t>
  </si>
  <si>
    <t xml:space="preserve">PORE                                              </t>
  </si>
  <si>
    <t>85263</t>
  </si>
  <si>
    <t xml:space="preserve">PAZ DE ARIPORO                                    </t>
  </si>
  <si>
    <t>85250</t>
  </si>
  <si>
    <t xml:space="preserve">NUNCHÍA                                           </t>
  </si>
  <si>
    <t>85225</t>
  </si>
  <si>
    <t xml:space="preserve">MONTERREY                                         </t>
  </si>
  <si>
    <t>85162</t>
  </si>
  <si>
    <t xml:space="preserve">MANÍ                                              </t>
  </si>
  <si>
    <t>85139</t>
  </si>
  <si>
    <t xml:space="preserve">AGUAZUL                                           </t>
  </si>
  <si>
    <t>85010</t>
  </si>
  <si>
    <t xml:space="preserve">YOPAL                                             </t>
  </si>
  <si>
    <t>85001</t>
  </si>
  <si>
    <t>85000</t>
  </si>
  <si>
    <t xml:space="preserve">TAME                                              </t>
  </si>
  <si>
    <t>81794</t>
  </si>
  <si>
    <t xml:space="preserve">ARAUCA                                            </t>
  </si>
  <si>
    <t xml:space="preserve">SARAVENA                                          </t>
  </si>
  <si>
    <t>81736</t>
  </si>
  <si>
    <t xml:space="preserve">ARAUQUITA                                         </t>
  </si>
  <si>
    <t>81065</t>
  </si>
  <si>
    <t>81001</t>
  </si>
  <si>
    <t>81000</t>
  </si>
  <si>
    <t xml:space="preserve">ZARZAL                                            </t>
  </si>
  <si>
    <t>76895</t>
  </si>
  <si>
    <t xml:space="preserve">VALLE DEL CAUCA                                   </t>
  </si>
  <si>
    <t>PACÍFICO</t>
  </si>
  <si>
    <t xml:space="preserve">YUMBO                                             </t>
  </si>
  <si>
    <t>76892</t>
  </si>
  <si>
    <t xml:space="preserve">YOTOCO                                            </t>
  </si>
  <si>
    <t>76890</t>
  </si>
  <si>
    <t xml:space="preserve">VIJES                                             </t>
  </si>
  <si>
    <t>76869</t>
  </si>
  <si>
    <t xml:space="preserve">VERSALLES                                         </t>
  </si>
  <si>
    <t>76863</t>
  </si>
  <si>
    <t xml:space="preserve">ULLOA                                             </t>
  </si>
  <si>
    <t>76845</t>
  </si>
  <si>
    <t xml:space="preserve">TULUÁ                                             </t>
  </si>
  <si>
    <t>76834</t>
  </si>
  <si>
    <t xml:space="preserve">TRUJILLO                                          </t>
  </si>
  <si>
    <t>76828</t>
  </si>
  <si>
    <t xml:space="preserve">TORO                                              </t>
  </si>
  <si>
    <t>76823</t>
  </si>
  <si>
    <t xml:space="preserve">SEVILLA                                           </t>
  </si>
  <si>
    <t>76736</t>
  </si>
  <si>
    <t xml:space="preserve">SAN PEDRO                                         </t>
  </si>
  <si>
    <t>76670</t>
  </si>
  <si>
    <t xml:space="preserve">ROLDANILLO                                        </t>
  </si>
  <si>
    <t>76622</t>
  </si>
  <si>
    <t xml:space="preserve">RIOFRÍO                                           </t>
  </si>
  <si>
    <t>76616</t>
  </si>
  <si>
    <t xml:space="preserve">RESTREPO                                          </t>
  </si>
  <si>
    <t>76606</t>
  </si>
  <si>
    <t xml:space="preserve">PRADERA                                           </t>
  </si>
  <si>
    <t>76563</t>
  </si>
  <si>
    <t xml:space="preserve">PALMIRA                                           </t>
  </si>
  <si>
    <t>76520</t>
  </si>
  <si>
    <t xml:space="preserve">OBANDO                                            </t>
  </si>
  <si>
    <t>76497</t>
  </si>
  <si>
    <t xml:space="preserve">LA VICTORIA                                       </t>
  </si>
  <si>
    <t>76403</t>
  </si>
  <si>
    <t xml:space="preserve">LA UNIÓN                                          </t>
  </si>
  <si>
    <t>76400</t>
  </si>
  <si>
    <t xml:space="preserve">LA CUMBRE                                         </t>
  </si>
  <si>
    <t>76377</t>
  </si>
  <si>
    <t xml:space="preserve">JAMUNDÍ                                           </t>
  </si>
  <si>
    <t>76364</t>
  </si>
  <si>
    <t xml:space="preserve">GUACARÍ                                           </t>
  </si>
  <si>
    <t>76318</t>
  </si>
  <si>
    <t xml:space="preserve">GINEBRA                                           </t>
  </si>
  <si>
    <t>76306</t>
  </si>
  <si>
    <t xml:space="preserve">FLORIDA                                           </t>
  </si>
  <si>
    <t>76275</t>
  </si>
  <si>
    <t xml:space="preserve">EL DOVIO                                          </t>
  </si>
  <si>
    <t>76250</t>
  </si>
  <si>
    <t xml:space="preserve">EL CERRITO                                        </t>
  </si>
  <si>
    <t>76248</t>
  </si>
  <si>
    <t xml:space="preserve">EL CAIRO                                          </t>
  </si>
  <si>
    <t>76246</t>
  </si>
  <si>
    <t xml:space="preserve">EL ÁGUILA                                         </t>
  </si>
  <si>
    <t>76243</t>
  </si>
  <si>
    <t xml:space="preserve">DAGUA                                             </t>
  </si>
  <si>
    <t>76233</t>
  </si>
  <si>
    <t xml:space="preserve">CARTAGO                                           </t>
  </si>
  <si>
    <t>76147</t>
  </si>
  <si>
    <t xml:space="preserve">CANDELARIA                                        </t>
  </si>
  <si>
    <t>76130</t>
  </si>
  <si>
    <t xml:space="preserve">CALIMA                                            </t>
  </si>
  <si>
    <t>76126</t>
  </si>
  <si>
    <t xml:space="preserve">CAICEDONIA                                        </t>
  </si>
  <si>
    <t>76122</t>
  </si>
  <si>
    <t xml:space="preserve">BUGALAGRANDE                                      </t>
  </si>
  <si>
    <t>76113</t>
  </si>
  <si>
    <t xml:space="preserve">GUADALAJARA DE BUGA                               </t>
  </si>
  <si>
    <t>76111</t>
  </si>
  <si>
    <t xml:space="preserve">BUENAVENTURA                                      </t>
  </si>
  <si>
    <t>76109</t>
  </si>
  <si>
    <t xml:space="preserve">BOLÍVAR                                           </t>
  </si>
  <si>
    <t>76100</t>
  </si>
  <si>
    <t xml:space="preserve">ARGELIA                                           </t>
  </si>
  <si>
    <t>76054</t>
  </si>
  <si>
    <t xml:space="preserve">ANSERMANUEVO                                      </t>
  </si>
  <si>
    <t>76041</t>
  </si>
  <si>
    <t xml:space="preserve">ANDALUCÍA                                         </t>
  </si>
  <si>
    <t>76036</t>
  </si>
  <si>
    <t xml:space="preserve">ALCALÁ                                            </t>
  </si>
  <si>
    <t>76020</t>
  </si>
  <si>
    <t xml:space="preserve">CALI                                              </t>
  </si>
  <si>
    <t>76001</t>
  </si>
  <si>
    <t>76000</t>
  </si>
  <si>
    <t xml:space="preserve">VILLARRICA                                        </t>
  </si>
  <si>
    <t>73873</t>
  </si>
  <si>
    <t xml:space="preserve">TOLIMA                                            </t>
  </si>
  <si>
    <t xml:space="preserve">VILLAHERMOSA                                      </t>
  </si>
  <si>
    <t>73870</t>
  </si>
  <si>
    <t xml:space="preserve">VENADILLO                                         </t>
  </si>
  <si>
    <t>73861</t>
  </si>
  <si>
    <t xml:space="preserve">VALLE DE SAN JUAN                                 </t>
  </si>
  <si>
    <t>73854</t>
  </si>
  <si>
    <t xml:space="preserve">SUÁREZ                                            </t>
  </si>
  <si>
    <t>73770</t>
  </si>
  <si>
    <t xml:space="preserve">SANTA ISABEL                                      </t>
  </si>
  <si>
    <t>73686</t>
  </si>
  <si>
    <t xml:space="preserve">SAN LUIS                                          </t>
  </si>
  <si>
    <t>73678</t>
  </si>
  <si>
    <t xml:space="preserve">SAN ANTONIO                                       </t>
  </si>
  <si>
    <t>73675</t>
  </si>
  <si>
    <t xml:space="preserve">SALDAÑA                                           </t>
  </si>
  <si>
    <t>73671</t>
  </si>
  <si>
    <t xml:space="preserve">ROVIRA                                            </t>
  </si>
  <si>
    <t>73624</t>
  </si>
  <si>
    <t xml:space="preserve">RIOBLANCO                                         </t>
  </si>
  <si>
    <t>73616</t>
  </si>
  <si>
    <t xml:space="preserve">PURIFICACIÓN                                      </t>
  </si>
  <si>
    <t>73585</t>
  </si>
  <si>
    <t xml:space="preserve">PRADO                                             </t>
  </si>
  <si>
    <t>73563</t>
  </si>
  <si>
    <t xml:space="preserve">PLANADAS                                          </t>
  </si>
  <si>
    <t>73555</t>
  </si>
  <si>
    <t xml:space="preserve">PIEDRAS                                           </t>
  </si>
  <si>
    <t>73547</t>
  </si>
  <si>
    <t xml:space="preserve">ORTEGA                                            </t>
  </si>
  <si>
    <t>73504</t>
  </si>
  <si>
    <t xml:space="preserve">NATAGAIMA                                         </t>
  </si>
  <si>
    <t>73483</t>
  </si>
  <si>
    <t xml:space="preserve">MURILLO                                           </t>
  </si>
  <si>
    <t>73461</t>
  </si>
  <si>
    <t xml:space="preserve">MELGAR                                            </t>
  </si>
  <si>
    <t>73449</t>
  </si>
  <si>
    <t xml:space="preserve">MARIQUITA                                         </t>
  </si>
  <si>
    <t>73443</t>
  </si>
  <si>
    <t xml:space="preserve">LÍBANO                                            </t>
  </si>
  <si>
    <t>73411</t>
  </si>
  <si>
    <t xml:space="preserve">LÉRIDA                                            </t>
  </si>
  <si>
    <t>73408</t>
  </si>
  <si>
    <t xml:space="preserve">ICONONZO                                          </t>
  </si>
  <si>
    <t>73352</t>
  </si>
  <si>
    <t xml:space="preserve">HONDA                                             </t>
  </si>
  <si>
    <t>73349</t>
  </si>
  <si>
    <t xml:space="preserve">HERVEO                                            </t>
  </si>
  <si>
    <t>73347</t>
  </si>
  <si>
    <t xml:space="preserve">GUAMO                                             </t>
  </si>
  <si>
    <t>73319</t>
  </si>
  <si>
    <t xml:space="preserve">FRESNO                                            </t>
  </si>
  <si>
    <t>73283</t>
  </si>
  <si>
    <t xml:space="preserve">FLANDES                                           </t>
  </si>
  <si>
    <t>73275</t>
  </si>
  <si>
    <t xml:space="preserve">FALAN                                             </t>
  </si>
  <si>
    <t>73270</t>
  </si>
  <si>
    <t xml:space="preserve">ESPINAL                                           </t>
  </si>
  <si>
    <t>73268</t>
  </si>
  <si>
    <t xml:space="preserve">DOLORES                                           </t>
  </si>
  <si>
    <t>73236</t>
  </si>
  <si>
    <t xml:space="preserve">CUNDAY                                            </t>
  </si>
  <si>
    <t>73226</t>
  </si>
  <si>
    <t xml:space="preserve">COYAIMA                                           </t>
  </si>
  <si>
    <t>73217</t>
  </si>
  <si>
    <t xml:space="preserve">COELLO                                            </t>
  </si>
  <si>
    <t>73200</t>
  </si>
  <si>
    <t xml:space="preserve">CHAPARRAL                                         </t>
  </si>
  <si>
    <t>73168</t>
  </si>
  <si>
    <t xml:space="preserve">CASABIANCA                                        </t>
  </si>
  <si>
    <t>73152</t>
  </si>
  <si>
    <t xml:space="preserve">CARMEN DE APICALÁ                                 </t>
  </si>
  <si>
    <t>73148</t>
  </si>
  <si>
    <t xml:space="preserve">CAJAMARCA                                         </t>
  </si>
  <si>
    <t>73124</t>
  </si>
  <si>
    <t xml:space="preserve">ATACO                                             </t>
  </si>
  <si>
    <t>73067</t>
  </si>
  <si>
    <t xml:space="preserve">ARMERO                                            </t>
  </si>
  <si>
    <t>73055</t>
  </si>
  <si>
    <t xml:space="preserve">ANZOÁTEGUI                                        </t>
  </si>
  <si>
    <t>73043</t>
  </si>
  <si>
    <t xml:space="preserve">AMBALEMA                                          </t>
  </si>
  <si>
    <t>73030</t>
  </si>
  <si>
    <t xml:space="preserve">ALVARADO                                          </t>
  </si>
  <si>
    <t>73026</t>
  </si>
  <si>
    <t xml:space="preserve">ALPUJARRA                                         </t>
  </si>
  <si>
    <t>73024</t>
  </si>
  <si>
    <t xml:space="preserve">IBAGUÉ                                            </t>
  </si>
  <si>
    <t>73001</t>
  </si>
  <si>
    <t>73000</t>
  </si>
  <si>
    <t xml:space="preserve">TOLÚ VIEJO                                        </t>
  </si>
  <si>
    <t>70823</t>
  </si>
  <si>
    <t xml:space="preserve">SUCRE                                             </t>
  </si>
  <si>
    <t xml:space="preserve">SANTIAGO DE TOLÚ                                  </t>
  </si>
  <si>
    <t>70820</t>
  </si>
  <si>
    <t>70771</t>
  </si>
  <si>
    <t xml:space="preserve">SAN LUIS DE SINCÉ                                 </t>
  </si>
  <si>
    <t>70742</t>
  </si>
  <si>
    <t>70717</t>
  </si>
  <si>
    <t xml:space="preserve">SAN ONOFRE                                        </t>
  </si>
  <si>
    <t>70713</t>
  </si>
  <si>
    <t xml:space="preserve">SAN MARCOS                                        </t>
  </si>
  <si>
    <t>70708</t>
  </si>
  <si>
    <t xml:space="preserve">SAN JUAN DE BETULIA                               </t>
  </si>
  <si>
    <t>70702</t>
  </si>
  <si>
    <t xml:space="preserve">SAN BENITO ABAD                                   </t>
  </si>
  <si>
    <t>70678</t>
  </si>
  <si>
    <t xml:space="preserve">SAMPUÉS                                           </t>
  </si>
  <si>
    <t>70670</t>
  </si>
  <si>
    <t xml:space="preserve">PALMITO                                           </t>
  </si>
  <si>
    <t>70523</t>
  </si>
  <si>
    <t xml:space="preserve">OVEJAS                                            </t>
  </si>
  <si>
    <t>70508</t>
  </si>
  <si>
    <t xml:space="preserve">MORROA                                            </t>
  </si>
  <si>
    <t>70473</t>
  </si>
  <si>
    <t xml:space="preserve">MAJAGUAL                                          </t>
  </si>
  <si>
    <t>70429</t>
  </si>
  <si>
    <t xml:space="preserve">LOS PALMITOS                                      </t>
  </si>
  <si>
    <t>70418</t>
  </si>
  <si>
    <t>70400</t>
  </si>
  <si>
    <t xml:space="preserve">GUARANDA                                          </t>
  </si>
  <si>
    <t>70265</t>
  </si>
  <si>
    <t xml:space="preserve">GALERAS                                           </t>
  </si>
  <si>
    <t>70235</t>
  </si>
  <si>
    <t xml:space="preserve">COROZAL                                           </t>
  </si>
  <si>
    <t>70215</t>
  </si>
  <si>
    <t xml:space="preserve">COLOSO                                            </t>
  </si>
  <si>
    <t>70204</t>
  </si>
  <si>
    <t xml:space="preserve">CAIMITO                                           </t>
  </si>
  <si>
    <t>70124</t>
  </si>
  <si>
    <t xml:space="preserve">BUENAVISTA                                        </t>
  </si>
  <si>
    <t>70110</t>
  </si>
  <si>
    <t xml:space="preserve">SINCELEJO                                         </t>
  </si>
  <si>
    <t>70001</t>
  </si>
  <si>
    <t>70000</t>
  </si>
  <si>
    <t xml:space="preserve">ZAPATOCA                                          </t>
  </si>
  <si>
    <t>68895</t>
  </si>
  <si>
    <t xml:space="preserve">SANTANDER                                         </t>
  </si>
  <si>
    <t>CENTRO - ORIENTE</t>
  </si>
  <si>
    <t xml:space="preserve">VILLANUEVA                                        </t>
  </si>
  <si>
    <t>68872</t>
  </si>
  <si>
    <t xml:space="preserve">VETAS                                             </t>
  </si>
  <si>
    <t>68867</t>
  </si>
  <si>
    <t xml:space="preserve">VÉLEZ                                             </t>
  </si>
  <si>
    <t>68861</t>
  </si>
  <si>
    <t xml:space="preserve">VALLE DE SAN JOSÉ                                 </t>
  </si>
  <si>
    <t>68855</t>
  </si>
  <si>
    <t xml:space="preserve">TONA                                              </t>
  </si>
  <si>
    <t>68820</t>
  </si>
  <si>
    <t xml:space="preserve">SURATÁ                                            </t>
  </si>
  <si>
    <t>68780</t>
  </si>
  <si>
    <t>68773</t>
  </si>
  <si>
    <t xml:space="preserve">SUAITA                                            </t>
  </si>
  <si>
    <t>68770</t>
  </si>
  <si>
    <t xml:space="preserve">SIMACOTA                                          </t>
  </si>
  <si>
    <t>68745</t>
  </si>
  <si>
    <t xml:space="preserve">SANTA HELENA DEL OPÓN                             </t>
  </si>
  <si>
    <t>68720</t>
  </si>
  <si>
    <t xml:space="preserve">SANTA BÁRBARA                                     </t>
  </si>
  <si>
    <t>68705</t>
  </si>
  <si>
    <t xml:space="preserve">SAN VICENTE DE CHUCURÍ                            </t>
  </si>
  <si>
    <t>68689</t>
  </si>
  <si>
    <t>68686</t>
  </si>
  <si>
    <t xml:space="preserve">SAN JOSÉ DE MIRANDA                               </t>
  </si>
  <si>
    <t>68684</t>
  </si>
  <si>
    <t xml:space="preserve">SAN JOAQUÍN                                       </t>
  </si>
  <si>
    <t>68682</t>
  </si>
  <si>
    <t xml:space="preserve">SAN GIL                                           </t>
  </si>
  <si>
    <t>68679</t>
  </si>
  <si>
    <t xml:space="preserve">SAN BENITO                                        </t>
  </si>
  <si>
    <t>68673</t>
  </si>
  <si>
    <t xml:space="preserve">SAN ANDRÉS                                        </t>
  </si>
  <si>
    <t>68669</t>
  </si>
  <si>
    <t xml:space="preserve">SABANA DE TORRES                                  </t>
  </si>
  <si>
    <t>68655</t>
  </si>
  <si>
    <t xml:space="preserve">RIONEGRO                                          </t>
  </si>
  <si>
    <t>68615</t>
  </si>
  <si>
    <t xml:space="preserve">PUERTO WILCHES                                    </t>
  </si>
  <si>
    <t>68575</t>
  </si>
  <si>
    <t xml:space="preserve">PUENTE NACIONAL                                   </t>
  </si>
  <si>
    <t>68572</t>
  </si>
  <si>
    <t xml:space="preserve">PINCHOTE                                          </t>
  </si>
  <si>
    <t>68549</t>
  </si>
  <si>
    <t xml:space="preserve">PIEDECUESTA                                       </t>
  </si>
  <si>
    <t>68547</t>
  </si>
  <si>
    <t xml:space="preserve">PÁRAMO                                            </t>
  </si>
  <si>
    <t>68533</t>
  </si>
  <si>
    <t xml:space="preserve">PALMAS DEL SOCORRO                                </t>
  </si>
  <si>
    <t>68524</t>
  </si>
  <si>
    <t xml:space="preserve">PALMAR                                            </t>
  </si>
  <si>
    <t>68522</t>
  </si>
  <si>
    <t xml:space="preserve">ONZAGA                                            </t>
  </si>
  <si>
    <t>68502</t>
  </si>
  <si>
    <t xml:space="preserve">OIBA                                              </t>
  </si>
  <si>
    <t>68500</t>
  </si>
  <si>
    <t xml:space="preserve">OCAMONTE                                          </t>
  </si>
  <si>
    <t>68498</t>
  </si>
  <si>
    <t xml:space="preserve">MOLAGAVITA                                        </t>
  </si>
  <si>
    <t>68468</t>
  </si>
  <si>
    <t xml:space="preserve">MOGOTES                                           </t>
  </si>
  <si>
    <t>68464</t>
  </si>
  <si>
    <t xml:space="preserve">MATANZA                                           </t>
  </si>
  <si>
    <t>68444</t>
  </si>
  <si>
    <t xml:space="preserve">MÁLAGA                                            </t>
  </si>
  <si>
    <t>68432</t>
  </si>
  <si>
    <t xml:space="preserve">MACARAVITA                                        </t>
  </si>
  <si>
    <t>68425</t>
  </si>
  <si>
    <t xml:space="preserve">LOS SANTOS                                        </t>
  </si>
  <si>
    <t>68418</t>
  </si>
  <si>
    <t xml:space="preserve">LEBRÍJA                                           </t>
  </si>
  <si>
    <t>68406</t>
  </si>
  <si>
    <t xml:space="preserve">LANDÁZURI                                         </t>
  </si>
  <si>
    <t>68385</t>
  </si>
  <si>
    <t xml:space="preserve">LA BELLEZA                                        </t>
  </si>
  <si>
    <t>68377</t>
  </si>
  <si>
    <t xml:space="preserve">JORDÁN                                            </t>
  </si>
  <si>
    <t>68370</t>
  </si>
  <si>
    <t xml:space="preserve">JESÚS MARÍA                                       </t>
  </si>
  <si>
    <t>68368</t>
  </si>
  <si>
    <t xml:space="preserve">HATO                                              </t>
  </si>
  <si>
    <t>68344</t>
  </si>
  <si>
    <t xml:space="preserve">GÜEPSA                                            </t>
  </si>
  <si>
    <t>68327</t>
  </si>
  <si>
    <t xml:space="preserve">GUAPOTÁ                                           </t>
  </si>
  <si>
    <t>68322</t>
  </si>
  <si>
    <t xml:space="preserve">GUADALUPE                                         </t>
  </si>
  <si>
    <t>68320</t>
  </si>
  <si>
    <t xml:space="preserve">GUACA                                             </t>
  </si>
  <si>
    <t>68318</t>
  </si>
  <si>
    <t xml:space="preserve">GIRÓN                                             </t>
  </si>
  <si>
    <t>68307</t>
  </si>
  <si>
    <t xml:space="preserve">GAMBITA                                           </t>
  </si>
  <si>
    <t>68298</t>
  </si>
  <si>
    <t xml:space="preserve">GALÁN                                             </t>
  </si>
  <si>
    <t>68296</t>
  </si>
  <si>
    <t xml:space="preserve">FLORIDABLANCA                                     </t>
  </si>
  <si>
    <t>68276</t>
  </si>
  <si>
    <t xml:space="preserve">FLORIÁN                                           </t>
  </si>
  <si>
    <t>68271</t>
  </si>
  <si>
    <t xml:space="preserve">ENCISO                                            </t>
  </si>
  <si>
    <t>68266</t>
  </si>
  <si>
    <t xml:space="preserve">ENCINO                                            </t>
  </si>
  <si>
    <t>68264</t>
  </si>
  <si>
    <t xml:space="preserve">EL PLAYÓN                                         </t>
  </si>
  <si>
    <t>68255</t>
  </si>
  <si>
    <t xml:space="preserve">EL PEÑÓN                                          </t>
  </si>
  <si>
    <t>68250</t>
  </si>
  <si>
    <t xml:space="preserve">EL GUACAMAYO                                      </t>
  </si>
  <si>
    <t>68245</t>
  </si>
  <si>
    <t xml:space="preserve">CURITÍ                                            </t>
  </si>
  <si>
    <t>68229</t>
  </si>
  <si>
    <t xml:space="preserve">COROMORO                                          </t>
  </si>
  <si>
    <t>68217</t>
  </si>
  <si>
    <t xml:space="preserve">CONTRATACIÓN                                      </t>
  </si>
  <si>
    <t>68211</t>
  </si>
  <si>
    <t xml:space="preserve">CONFINES                                          </t>
  </si>
  <si>
    <t>68209</t>
  </si>
  <si>
    <t xml:space="preserve">CONCEPCIÓN                                        </t>
  </si>
  <si>
    <t>68207</t>
  </si>
  <si>
    <t xml:space="preserve">CHIPATÁ                                           </t>
  </si>
  <si>
    <t>68179</t>
  </si>
  <si>
    <t xml:space="preserve">CHIMA                                             </t>
  </si>
  <si>
    <t>68176</t>
  </si>
  <si>
    <t xml:space="preserve">CHARTA                                            </t>
  </si>
  <si>
    <t>68169</t>
  </si>
  <si>
    <t xml:space="preserve">CHARALÁ                                           </t>
  </si>
  <si>
    <t>68167</t>
  </si>
  <si>
    <t xml:space="preserve">CERRITO                                           </t>
  </si>
  <si>
    <t>68162</t>
  </si>
  <si>
    <t xml:space="preserve">CEPITÁ                                            </t>
  </si>
  <si>
    <t>68160</t>
  </si>
  <si>
    <t xml:space="preserve">CARCASÍ                                           </t>
  </si>
  <si>
    <t>68152</t>
  </si>
  <si>
    <t xml:space="preserve">CAPITANEJO                                        </t>
  </si>
  <si>
    <t>68147</t>
  </si>
  <si>
    <t xml:space="preserve">CALIFORNIA                                        </t>
  </si>
  <si>
    <t>68132</t>
  </si>
  <si>
    <t xml:space="preserve">CABRERA                                           </t>
  </si>
  <si>
    <t>68121</t>
  </si>
  <si>
    <t>68101</t>
  </si>
  <si>
    <t xml:space="preserve">BETULIA                                           </t>
  </si>
  <si>
    <t>68092</t>
  </si>
  <si>
    <t xml:space="preserve">BARRANCABERMEJA                                   </t>
  </si>
  <si>
    <t>68081</t>
  </si>
  <si>
    <t xml:space="preserve">BARICHARA                                         </t>
  </si>
  <si>
    <t>68079</t>
  </si>
  <si>
    <t xml:space="preserve">BARBOSA                                           </t>
  </si>
  <si>
    <t>68077</t>
  </si>
  <si>
    <t xml:space="preserve">ARATOCA                                           </t>
  </si>
  <si>
    <t>68051</t>
  </si>
  <si>
    <t xml:space="preserve">ALBANIA                                           </t>
  </si>
  <si>
    <t>68020</t>
  </si>
  <si>
    <t xml:space="preserve">AGUADA                                            </t>
  </si>
  <si>
    <t>68013</t>
  </si>
  <si>
    <t xml:space="preserve">BUCARAMANGA                                       </t>
  </si>
  <si>
    <t>68001</t>
  </si>
  <si>
    <t>68000</t>
  </si>
  <si>
    <t xml:space="preserve">SANTUARIO                                         </t>
  </si>
  <si>
    <t>66687</t>
  </si>
  <si>
    <t xml:space="preserve">RISARALDA                                         </t>
  </si>
  <si>
    <t>EJE CAFETERO</t>
  </si>
  <si>
    <t xml:space="preserve">SANTA ROSA DE CABAL                               </t>
  </si>
  <si>
    <t>66682</t>
  </si>
  <si>
    <t xml:space="preserve">QUINCHÍA                                          </t>
  </si>
  <si>
    <t>66594</t>
  </si>
  <si>
    <t xml:space="preserve">MISTRATÓ                                          </t>
  </si>
  <si>
    <t>66456</t>
  </si>
  <si>
    <t xml:space="preserve">MARSELLA                                          </t>
  </si>
  <si>
    <t>66440</t>
  </si>
  <si>
    <t xml:space="preserve">LA VIRGINIA                                       </t>
  </si>
  <si>
    <t>66400</t>
  </si>
  <si>
    <t xml:space="preserve">LA CELIA                                          </t>
  </si>
  <si>
    <t>66383</t>
  </si>
  <si>
    <t xml:space="preserve">GUÁTICA                                           </t>
  </si>
  <si>
    <t>66318</t>
  </si>
  <si>
    <t xml:space="preserve">DOSQUEBRADAS                                      </t>
  </si>
  <si>
    <t>66170</t>
  </si>
  <si>
    <t xml:space="preserve">BELÉN DE UMBRÍA                                   </t>
  </si>
  <si>
    <t>66088</t>
  </si>
  <si>
    <t xml:space="preserve">BALBOA                                            </t>
  </si>
  <si>
    <t>66075</t>
  </si>
  <si>
    <t xml:space="preserve">APÍA                                              </t>
  </si>
  <si>
    <t>66045</t>
  </si>
  <si>
    <t xml:space="preserve">PEREIRA                                           </t>
  </si>
  <si>
    <t>66001</t>
  </si>
  <si>
    <t>66000</t>
  </si>
  <si>
    <t xml:space="preserve">SALENTO                                           </t>
  </si>
  <si>
    <t>63690</t>
  </si>
  <si>
    <t xml:space="preserve">QUINDÍO                                           </t>
  </si>
  <si>
    <t xml:space="preserve">QUIMBAYA                                          </t>
  </si>
  <si>
    <t>63594</t>
  </si>
  <si>
    <t xml:space="preserve">PIJAO                                             </t>
  </si>
  <si>
    <t>63548</t>
  </si>
  <si>
    <t xml:space="preserve">MONTENEGRO                                        </t>
  </si>
  <si>
    <t>63470</t>
  </si>
  <si>
    <t xml:space="preserve">LA TEBAIDA                                        </t>
  </si>
  <si>
    <t>63401</t>
  </si>
  <si>
    <t xml:space="preserve">GÉNOVA                                            </t>
  </si>
  <si>
    <t>63302</t>
  </si>
  <si>
    <t xml:space="preserve">FILANDIA                                          </t>
  </si>
  <si>
    <t>63272</t>
  </si>
  <si>
    <t xml:space="preserve">CÓRDOBA                                           </t>
  </si>
  <si>
    <t>63212</t>
  </si>
  <si>
    <t xml:space="preserve">CIRCASIA                                          </t>
  </si>
  <si>
    <t>63190</t>
  </si>
  <si>
    <t xml:space="preserve">CALARCA                                           </t>
  </si>
  <si>
    <t>63130</t>
  </si>
  <si>
    <t>63111</t>
  </si>
  <si>
    <t xml:space="preserve">ARMENIA                                           </t>
  </si>
  <si>
    <t>63001</t>
  </si>
  <si>
    <t>63000</t>
  </si>
  <si>
    <t xml:space="preserve">VILLA DEL ROSARIO                                 </t>
  </si>
  <si>
    <t>54874</t>
  </si>
  <si>
    <t xml:space="preserve">NORTE DE SANTANDER                                </t>
  </si>
  <si>
    <t xml:space="preserve">VILLA CARO                                        </t>
  </si>
  <si>
    <t>54871</t>
  </si>
  <si>
    <t xml:space="preserve">TOLEDO                                            </t>
  </si>
  <si>
    <t>54820</t>
  </si>
  <si>
    <t xml:space="preserve">TIBÚ                                              </t>
  </si>
  <si>
    <t>54810</t>
  </si>
  <si>
    <t xml:space="preserve">TEORAMA                                           </t>
  </si>
  <si>
    <t>54800</t>
  </si>
  <si>
    <t xml:space="preserve">SILOS                                             </t>
  </si>
  <si>
    <t>54743</t>
  </si>
  <si>
    <t xml:space="preserve">SARDINATA                                         </t>
  </si>
  <si>
    <t>54720</t>
  </si>
  <si>
    <t>54680</t>
  </si>
  <si>
    <t xml:space="preserve">SAN CAYETANO                                      </t>
  </si>
  <si>
    <t>54673</t>
  </si>
  <si>
    <t xml:space="preserve">SAN CALIXTO                                       </t>
  </si>
  <si>
    <t>54670</t>
  </si>
  <si>
    <t xml:space="preserve">SALAZAR                                           </t>
  </si>
  <si>
    <t>54660</t>
  </si>
  <si>
    <t xml:space="preserve">RAGONVALIA                                        </t>
  </si>
  <si>
    <t>54599</t>
  </si>
  <si>
    <t xml:space="preserve">PAMPLONITA                                        </t>
  </si>
  <si>
    <t>54520</t>
  </si>
  <si>
    <t xml:space="preserve">PAMPLONA                                          </t>
  </si>
  <si>
    <t>54518</t>
  </si>
  <si>
    <t xml:space="preserve">OCAÑA                                             </t>
  </si>
  <si>
    <t>54498</t>
  </si>
  <si>
    <t xml:space="preserve">MUTISCUA                                          </t>
  </si>
  <si>
    <t>54480</t>
  </si>
  <si>
    <t xml:space="preserve">LOURDES                                           </t>
  </si>
  <si>
    <t>54418</t>
  </si>
  <si>
    <t xml:space="preserve">LOS PATIOS                                        </t>
  </si>
  <si>
    <t>54405</t>
  </si>
  <si>
    <t xml:space="preserve">LA PLAYA                                          </t>
  </si>
  <si>
    <t>54398</t>
  </si>
  <si>
    <t xml:space="preserve">LABATECA                                          </t>
  </si>
  <si>
    <t>54377</t>
  </si>
  <si>
    <t xml:space="preserve">HERRÁN                                            </t>
  </si>
  <si>
    <t>54347</t>
  </si>
  <si>
    <t xml:space="preserve">HACARÍ                                            </t>
  </si>
  <si>
    <t>54344</t>
  </si>
  <si>
    <t xml:space="preserve">GRAMALOTE                                         </t>
  </si>
  <si>
    <t>54313</t>
  </si>
  <si>
    <t xml:space="preserve">EL ZULIA                                          </t>
  </si>
  <si>
    <t>54261</t>
  </si>
  <si>
    <t xml:space="preserve">EL TARRA                                          </t>
  </si>
  <si>
    <t>54250</t>
  </si>
  <si>
    <t xml:space="preserve">EL CARMEN                                         </t>
  </si>
  <si>
    <t>54245</t>
  </si>
  <si>
    <t xml:space="preserve">DURANIA                                           </t>
  </si>
  <si>
    <t>54239</t>
  </si>
  <si>
    <t xml:space="preserve">CUCUTILLA                                         </t>
  </si>
  <si>
    <t>54223</t>
  </si>
  <si>
    <t xml:space="preserve">CONVENCIÓN                                        </t>
  </si>
  <si>
    <t>54206</t>
  </si>
  <si>
    <t xml:space="preserve">CHITAGÁ                                           </t>
  </si>
  <si>
    <t>54174</t>
  </si>
  <si>
    <t xml:space="preserve">CHINÁCOTA                                         </t>
  </si>
  <si>
    <t>54172</t>
  </si>
  <si>
    <t xml:space="preserve">CACHIRÁ                                           </t>
  </si>
  <si>
    <t>54128</t>
  </si>
  <si>
    <t xml:space="preserve">CÁCOTA                                            </t>
  </si>
  <si>
    <t>54125</t>
  </si>
  <si>
    <t xml:space="preserve">BUCARASICA                                        </t>
  </si>
  <si>
    <t>54109</t>
  </si>
  <si>
    <t xml:space="preserve">BOCHALEMA                                         </t>
  </si>
  <si>
    <t>54099</t>
  </si>
  <si>
    <t xml:space="preserve">ARBOLEDAS                                         </t>
  </si>
  <si>
    <t>54051</t>
  </si>
  <si>
    <t xml:space="preserve">ABREGO                                            </t>
  </si>
  <si>
    <t>54003</t>
  </si>
  <si>
    <t xml:space="preserve">CÚCUTA                                            </t>
  </si>
  <si>
    <t>54001</t>
  </si>
  <si>
    <t>54000</t>
  </si>
  <si>
    <t xml:space="preserve">YACUANQUER                                        </t>
  </si>
  <si>
    <t>52885</t>
  </si>
  <si>
    <t xml:space="preserve">NARIÑO                                            </t>
  </si>
  <si>
    <t xml:space="preserve">TÚQUERRES                                         </t>
  </si>
  <si>
    <t>52838</t>
  </si>
  <si>
    <t xml:space="preserve">SAN ANDRES DE TUMACO                              </t>
  </si>
  <si>
    <t>52835</t>
  </si>
  <si>
    <t xml:space="preserve">TANGUA                                            </t>
  </si>
  <si>
    <t>52788</t>
  </si>
  <si>
    <t xml:space="preserve">TAMINANGO                                         </t>
  </si>
  <si>
    <t>52786</t>
  </si>
  <si>
    <t xml:space="preserve">SAPUYES                                           </t>
  </si>
  <si>
    <t>52720</t>
  </si>
  <si>
    <t xml:space="preserve">SANTACRUZ                                         </t>
  </si>
  <si>
    <t>52699</t>
  </si>
  <si>
    <t>52696</t>
  </si>
  <si>
    <t xml:space="preserve">SAN PEDRO DE CARTAGO                              </t>
  </si>
  <si>
    <t>52694</t>
  </si>
  <si>
    <t xml:space="preserve">SAN PABLO                                         </t>
  </si>
  <si>
    <t>52693</t>
  </si>
  <si>
    <t xml:space="preserve">SAN LORENZO                                       </t>
  </si>
  <si>
    <t>52687</t>
  </si>
  <si>
    <t xml:space="preserve">SAN BERNARDO                                      </t>
  </si>
  <si>
    <t>52685</t>
  </si>
  <si>
    <t xml:space="preserve">SANDONÁ                                           </t>
  </si>
  <si>
    <t>52683</t>
  </si>
  <si>
    <t xml:space="preserve">SAMANIEGO                                         </t>
  </si>
  <si>
    <t>52678</t>
  </si>
  <si>
    <t xml:space="preserve">ROBERTO PAYÁN                                     </t>
  </si>
  <si>
    <t>52621</t>
  </si>
  <si>
    <t xml:space="preserve">RICAURTE                                          </t>
  </si>
  <si>
    <t>52612</t>
  </si>
  <si>
    <t xml:space="preserve">PUPIALES                                          </t>
  </si>
  <si>
    <t>52585</t>
  </si>
  <si>
    <t xml:space="preserve">PUERRES                                           </t>
  </si>
  <si>
    <t>52573</t>
  </si>
  <si>
    <t>52565</t>
  </si>
  <si>
    <t xml:space="preserve">POTOSÍ                                            </t>
  </si>
  <si>
    <t>52560</t>
  </si>
  <si>
    <t xml:space="preserve">POLICARPA                                         </t>
  </si>
  <si>
    <t>52540</t>
  </si>
  <si>
    <t xml:space="preserve">FRANCISCO PIZARRO                                 </t>
  </si>
  <si>
    <t>52520</t>
  </si>
  <si>
    <t xml:space="preserve">OSPINA                                            </t>
  </si>
  <si>
    <t>52506</t>
  </si>
  <si>
    <t xml:space="preserve">OLAYA HERRERA                                     </t>
  </si>
  <si>
    <t>52490</t>
  </si>
  <si>
    <t xml:space="preserve">MOSQUERA                                          </t>
  </si>
  <si>
    <t>52473</t>
  </si>
  <si>
    <t xml:space="preserve">MALLAMA                                           </t>
  </si>
  <si>
    <t>52435</t>
  </si>
  <si>
    <t xml:space="preserve">MAGÜI                                             </t>
  </si>
  <si>
    <t>52427</t>
  </si>
  <si>
    <t xml:space="preserve">LOS ANDES                                         </t>
  </si>
  <si>
    <t>52418</t>
  </si>
  <si>
    <t xml:space="preserve">LINARES                                           </t>
  </si>
  <si>
    <t>52411</t>
  </si>
  <si>
    <t xml:space="preserve">LEIVA                                             </t>
  </si>
  <si>
    <t>52405</t>
  </si>
  <si>
    <t>52399</t>
  </si>
  <si>
    <t xml:space="preserve">LA TOLA                                           </t>
  </si>
  <si>
    <t>52390</t>
  </si>
  <si>
    <t xml:space="preserve">LA LLANADA                                        </t>
  </si>
  <si>
    <t>52385</t>
  </si>
  <si>
    <t xml:space="preserve">LA FLORIDA                                        </t>
  </si>
  <si>
    <t>52381</t>
  </si>
  <si>
    <t xml:space="preserve">LA CRUZ                                           </t>
  </si>
  <si>
    <t>52378</t>
  </si>
  <si>
    <t xml:space="preserve">IPIALES                                           </t>
  </si>
  <si>
    <t>52356</t>
  </si>
  <si>
    <t xml:space="preserve">IMUÉS                                             </t>
  </si>
  <si>
    <t>52354</t>
  </si>
  <si>
    <t xml:space="preserve">ILES                                              </t>
  </si>
  <si>
    <t>52352</t>
  </si>
  <si>
    <t xml:space="preserve">GUALMATÁN                                         </t>
  </si>
  <si>
    <t>52323</t>
  </si>
  <si>
    <t xml:space="preserve">GUAITARILLA                                       </t>
  </si>
  <si>
    <t>52320</t>
  </si>
  <si>
    <t xml:space="preserve">GUACHUCAL                                         </t>
  </si>
  <si>
    <t>52317</t>
  </si>
  <si>
    <t xml:space="preserve">FUNES                                             </t>
  </si>
  <si>
    <t>52287</t>
  </si>
  <si>
    <t xml:space="preserve">EL TAMBO                                          </t>
  </si>
  <si>
    <t>52260</t>
  </si>
  <si>
    <t xml:space="preserve">EL TABLÓN DE GÓMEZ                                </t>
  </si>
  <si>
    <t>52258</t>
  </si>
  <si>
    <t xml:space="preserve">EL ROSARIO                                        </t>
  </si>
  <si>
    <t>52256</t>
  </si>
  <si>
    <t xml:space="preserve">EL PEÑOL                                          </t>
  </si>
  <si>
    <t>52254</t>
  </si>
  <si>
    <t xml:space="preserve">EL CHARCO                                         </t>
  </si>
  <si>
    <t>52250</t>
  </si>
  <si>
    <t xml:space="preserve">CHACHAGÜÍ                                         </t>
  </si>
  <si>
    <t>52240</t>
  </si>
  <si>
    <t xml:space="preserve">CUMBITARA                                         </t>
  </si>
  <si>
    <t>52233</t>
  </si>
  <si>
    <t xml:space="preserve">CUMBAL                                            </t>
  </si>
  <si>
    <t>52227</t>
  </si>
  <si>
    <t xml:space="preserve">CUASPUD                                           </t>
  </si>
  <si>
    <t>52224</t>
  </si>
  <si>
    <t>52215</t>
  </si>
  <si>
    <t xml:space="preserve">CONTADERO                                         </t>
  </si>
  <si>
    <t>52210</t>
  </si>
  <si>
    <t xml:space="preserve">CONSACA                                           </t>
  </si>
  <si>
    <t>52207</t>
  </si>
  <si>
    <t>52203</t>
  </si>
  <si>
    <t xml:space="preserve">BUESACO                                           </t>
  </si>
  <si>
    <t>52110</t>
  </si>
  <si>
    <t xml:space="preserve">BELÉN                                             </t>
  </si>
  <si>
    <t>52083</t>
  </si>
  <si>
    <t xml:space="preserve">BARBACOAS                                         </t>
  </si>
  <si>
    <t>52079</t>
  </si>
  <si>
    <t xml:space="preserve">ARBOLEDA                                          </t>
  </si>
  <si>
    <t>52051</t>
  </si>
  <si>
    <t xml:space="preserve">ANCUYÁ                                            </t>
  </si>
  <si>
    <t>52036</t>
  </si>
  <si>
    <t xml:space="preserve">ALDANA                                            </t>
  </si>
  <si>
    <t>52022</t>
  </si>
  <si>
    <t xml:space="preserve">ALBÁN                                             </t>
  </si>
  <si>
    <t>52019</t>
  </si>
  <si>
    <t xml:space="preserve">PASTO                                             </t>
  </si>
  <si>
    <t>52001</t>
  </si>
  <si>
    <t>52000</t>
  </si>
  <si>
    <t xml:space="preserve">SAN MARTÍN                                        </t>
  </si>
  <si>
    <t>50689</t>
  </si>
  <si>
    <t xml:space="preserve">META                                              </t>
  </si>
  <si>
    <t xml:space="preserve">SAN JUANITO                                       </t>
  </si>
  <si>
    <t>50686</t>
  </si>
  <si>
    <t xml:space="preserve">SAN JUAN DE ARAMA                                 </t>
  </si>
  <si>
    <t>50683</t>
  </si>
  <si>
    <t xml:space="preserve">SAN CARLOS DE GUAROA                              </t>
  </si>
  <si>
    <t>50680</t>
  </si>
  <si>
    <t>50606</t>
  </si>
  <si>
    <t xml:space="preserve">PUERTO LÓPEZ                                      </t>
  </si>
  <si>
    <t>50573</t>
  </si>
  <si>
    <t xml:space="preserve">PUERTO CONCORDIA                                  </t>
  </si>
  <si>
    <t>50450</t>
  </si>
  <si>
    <t xml:space="preserve">URIBE                                             </t>
  </si>
  <si>
    <t>50370</t>
  </si>
  <si>
    <t xml:space="preserve">LA MACARENA                                       </t>
  </si>
  <si>
    <t>50350</t>
  </si>
  <si>
    <t xml:space="preserve">GUAMAL                                            </t>
  </si>
  <si>
    <t>50318</t>
  </si>
  <si>
    <t xml:space="preserve">GRANADA                                           </t>
  </si>
  <si>
    <t>50313</t>
  </si>
  <si>
    <t xml:space="preserve">FUENTE DE ORO                                     </t>
  </si>
  <si>
    <t>50287</t>
  </si>
  <si>
    <t xml:space="preserve">EL DORADO                                         </t>
  </si>
  <si>
    <t>50270</t>
  </si>
  <si>
    <t xml:space="preserve">EL CALVARIO                                       </t>
  </si>
  <si>
    <t>50245</t>
  </si>
  <si>
    <t xml:space="preserve">CUBARRAL                                          </t>
  </si>
  <si>
    <t>50223</t>
  </si>
  <si>
    <t xml:space="preserve">CASTILLA LA NUEVA                                 </t>
  </si>
  <si>
    <t>50150</t>
  </si>
  <si>
    <t xml:space="preserve">ACACÍAS                                           </t>
  </si>
  <si>
    <t>50006</t>
  </si>
  <si>
    <t xml:space="preserve">VILLAVICENCIO                                     </t>
  </si>
  <si>
    <t>50001</t>
  </si>
  <si>
    <t>50000</t>
  </si>
  <si>
    <t xml:space="preserve">TENERIFE                                          </t>
  </si>
  <si>
    <t>47798</t>
  </si>
  <si>
    <t xml:space="preserve">MAGDALENA                                         </t>
  </si>
  <si>
    <t xml:space="preserve">SITIONUEVO                                        </t>
  </si>
  <si>
    <t>47745</t>
  </si>
  <si>
    <t xml:space="preserve">SANTA BÁRBARA DE PINTO                            </t>
  </si>
  <si>
    <t>47720</t>
  </si>
  <si>
    <t xml:space="preserve">SANTA ANA                                         </t>
  </si>
  <si>
    <t>47707</t>
  </si>
  <si>
    <t xml:space="preserve">SAN ZENÓN                                         </t>
  </si>
  <si>
    <t>47703</t>
  </si>
  <si>
    <t xml:space="preserve">SAN SEBASTIÁN DE BUENAVISTA                       </t>
  </si>
  <si>
    <t>47692</t>
  </si>
  <si>
    <t xml:space="preserve">SALAMINA                                          </t>
  </si>
  <si>
    <t>47675</t>
  </si>
  <si>
    <t xml:space="preserve">REMOLINO                                          </t>
  </si>
  <si>
    <t>47605</t>
  </si>
  <si>
    <t xml:space="preserve">PUEBLOVIEJO                                       </t>
  </si>
  <si>
    <t>47570</t>
  </si>
  <si>
    <t xml:space="preserve">PLATO                                             </t>
  </si>
  <si>
    <t>47555</t>
  </si>
  <si>
    <t xml:space="preserve">PIVIJAY                                           </t>
  </si>
  <si>
    <t>47551</t>
  </si>
  <si>
    <t xml:space="preserve">PIJIÑO DEL CARMEN                                 </t>
  </si>
  <si>
    <t>47545</t>
  </si>
  <si>
    <t xml:space="preserve">PEDRAZA                                           </t>
  </si>
  <si>
    <t>47541</t>
  </si>
  <si>
    <t>47318</t>
  </si>
  <si>
    <t xml:space="preserve">FUNDACIÓN                                         </t>
  </si>
  <si>
    <t>47288</t>
  </si>
  <si>
    <t xml:space="preserve">EL RETÉN                                          </t>
  </si>
  <si>
    <t>47268</t>
  </si>
  <si>
    <t xml:space="preserve">EL PIÑON                                          </t>
  </si>
  <si>
    <t>47258</t>
  </si>
  <si>
    <t xml:space="preserve">EL BANCO                                          </t>
  </si>
  <si>
    <t>47245</t>
  </si>
  <si>
    <t xml:space="preserve">CIÉNAGA                                           </t>
  </si>
  <si>
    <t>47189</t>
  </si>
  <si>
    <t xml:space="preserve">CHIVOLO                                           </t>
  </si>
  <si>
    <t>47170</t>
  </si>
  <si>
    <t xml:space="preserve">CERRO SAN ANTONIO                                 </t>
  </si>
  <si>
    <t>47161</t>
  </si>
  <si>
    <t xml:space="preserve">ARIGUANÍ                                          </t>
  </si>
  <si>
    <t>47058</t>
  </si>
  <si>
    <t xml:space="preserve">ARACATACA                                         </t>
  </si>
  <si>
    <t>47053</t>
  </si>
  <si>
    <t xml:space="preserve">ALGARROBO                                         </t>
  </si>
  <si>
    <t>47030</t>
  </si>
  <si>
    <t xml:space="preserve">SANTA MARTA                                       </t>
  </si>
  <si>
    <t>47001</t>
  </si>
  <si>
    <t>47000</t>
  </si>
  <si>
    <t>44874</t>
  </si>
  <si>
    <t xml:space="preserve">LA GUAJIRA                                        </t>
  </si>
  <si>
    <t xml:space="preserve">URUMITA                                           </t>
  </si>
  <si>
    <t>44855</t>
  </si>
  <si>
    <t xml:space="preserve">URIBIA                                            </t>
  </si>
  <si>
    <t>44847</t>
  </si>
  <si>
    <t xml:space="preserve">SAN JUAN DEL CESAR                                </t>
  </si>
  <si>
    <t>44650</t>
  </si>
  <si>
    <t xml:space="preserve">MANAURE                                           </t>
  </si>
  <si>
    <t>44560</t>
  </si>
  <si>
    <t xml:space="preserve">MAICAO                                            </t>
  </si>
  <si>
    <t>44430</t>
  </si>
  <si>
    <t xml:space="preserve">HATONUEVO                                         </t>
  </si>
  <si>
    <t>44378</t>
  </si>
  <si>
    <t xml:space="preserve">FONSECA                                           </t>
  </si>
  <si>
    <t>44279</t>
  </si>
  <si>
    <t xml:space="preserve">EL MOLINO                                         </t>
  </si>
  <si>
    <t>44110</t>
  </si>
  <si>
    <t xml:space="preserve">DIBULLA                                           </t>
  </si>
  <si>
    <t>44090</t>
  </si>
  <si>
    <t xml:space="preserve">BARRANCAS                                         </t>
  </si>
  <si>
    <t>44078</t>
  </si>
  <si>
    <t>44035</t>
  </si>
  <si>
    <t xml:space="preserve">RIOHACHA                                          </t>
  </si>
  <si>
    <t>44001</t>
  </si>
  <si>
    <t>44000</t>
  </si>
  <si>
    <t xml:space="preserve">YAGUARÁ                                           </t>
  </si>
  <si>
    <t>41885</t>
  </si>
  <si>
    <t xml:space="preserve">HUILA                                             </t>
  </si>
  <si>
    <t xml:space="preserve">VILLAVIEJA                                        </t>
  </si>
  <si>
    <t>41872</t>
  </si>
  <si>
    <t xml:space="preserve">TIMANÁ                                            </t>
  </si>
  <si>
    <t>41807</t>
  </si>
  <si>
    <t xml:space="preserve">TERUEL                                            </t>
  </si>
  <si>
    <t>41801</t>
  </si>
  <si>
    <t xml:space="preserve">TELLO                                             </t>
  </si>
  <si>
    <t>41799</t>
  </si>
  <si>
    <t xml:space="preserve">TESALIA                                           </t>
  </si>
  <si>
    <t>41797</t>
  </si>
  <si>
    <t xml:space="preserve">TARQUI                                            </t>
  </si>
  <si>
    <t>41791</t>
  </si>
  <si>
    <t xml:space="preserve">SUAZA                                             </t>
  </si>
  <si>
    <t>41770</t>
  </si>
  <si>
    <t xml:space="preserve">SANTA MARÍA                                       </t>
  </si>
  <si>
    <t>41676</t>
  </si>
  <si>
    <t xml:space="preserve">SAN AGUSTÍN                                       </t>
  </si>
  <si>
    <t>41668</t>
  </si>
  <si>
    <t xml:space="preserve">PITALITO                                          </t>
  </si>
  <si>
    <t>41551</t>
  </si>
  <si>
    <t xml:space="preserve">PITAL                                             </t>
  </si>
  <si>
    <t>41548</t>
  </si>
  <si>
    <t xml:space="preserve">PALESTINA                                         </t>
  </si>
  <si>
    <t>41530</t>
  </si>
  <si>
    <t xml:space="preserve">PALERMO                                           </t>
  </si>
  <si>
    <t>41524</t>
  </si>
  <si>
    <t xml:space="preserve">PAICOL                                            </t>
  </si>
  <si>
    <t>41518</t>
  </si>
  <si>
    <t xml:space="preserve">OPORAPA                                           </t>
  </si>
  <si>
    <t>41503</t>
  </si>
  <si>
    <t xml:space="preserve">NÁTAGA                                            </t>
  </si>
  <si>
    <t>41483</t>
  </si>
  <si>
    <t xml:space="preserve">LA PLATA                                          </t>
  </si>
  <si>
    <t>41396</t>
  </si>
  <si>
    <t xml:space="preserve">LA ARGENTINA                                      </t>
  </si>
  <si>
    <t>41378</t>
  </si>
  <si>
    <t xml:space="preserve">ISNOS                                             </t>
  </si>
  <si>
    <t>41359</t>
  </si>
  <si>
    <t xml:space="preserve">IQUIRA                                            </t>
  </si>
  <si>
    <t>41357</t>
  </si>
  <si>
    <t xml:space="preserve">HOBO                                              </t>
  </si>
  <si>
    <t>41349</t>
  </si>
  <si>
    <t>41319</t>
  </si>
  <si>
    <t xml:space="preserve">GIGANTE                                           </t>
  </si>
  <si>
    <t>41306</t>
  </si>
  <si>
    <t xml:space="preserve">GARZÓN                                            </t>
  </si>
  <si>
    <t>41298</t>
  </si>
  <si>
    <t xml:space="preserve">ELÍAS                                             </t>
  </si>
  <si>
    <t>41244</t>
  </si>
  <si>
    <t xml:space="preserve">COLOMBIA                                          </t>
  </si>
  <si>
    <t>41206</t>
  </si>
  <si>
    <t xml:space="preserve">CAMPOALEGRE                                       </t>
  </si>
  <si>
    <t>41132</t>
  </si>
  <si>
    <t xml:space="preserve">BARAYA                                            </t>
  </si>
  <si>
    <t>41078</t>
  </si>
  <si>
    <t xml:space="preserve">ALTAMIRA                                          </t>
  </si>
  <si>
    <t>41026</t>
  </si>
  <si>
    <t xml:space="preserve">ALGECIRAS                                         </t>
  </si>
  <si>
    <t>41020</t>
  </si>
  <si>
    <t xml:space="preserve">AIPE                                              </t>
  </si>
  <si>
    <t>41016</t>
  </si>
  <si>
    <t xml:space="preserve">ACEVEDO                                           </t>
  </si>
  <si>
    <t>41006</t>
  </si>
  <si>
    <t xml:space="preserve">NEIVA                                             </t>
  </si>
  <si>
    <t>41001</t>
  </si>
  <si>
    <t>41000</t>
  </si>
  <si>
    <t xml:space="preserve">UNGUÍA                                            </t>
  </si>
  <si>
    <t>27800</t>
  </si>
  <si>
    <t xml:space="preserve">CHOCÓ                                             </t>
  </si>
  <si>
    <t xml:space="preserve">TADÓ                                              </t>
  </si>
  <si>
    <t>27787</t>
  </si>
  <si>
    <t xml:space="preserve">SIPÍ                                              </t>
  </si>
  <si>
    <t>27745</t>
  </si>
  <si>
    <t xml:space="preserve">SAN JOSÉ DEL PALMAR                               </t>
  </si>
  <si>
    <t>27660</t>
  </si>
  <si>
    <t xml:space="preserve">RIOSUCIO                                          </t>
  </si>
  <si>
    <t>27615</t>
  </si>
  <si>
    <t xml:space="preserve">NUQUÍ                                             </t>
  </si>
  <si>
    <t>27495</t>
  </si>
  <si>
    <t xml:space="preserve">NÓVITA                                            </t>
  </si>
  <si>
    <t>27491</t>
  </si>
  <si>
    <t xml:space="preserve">LLORÓ                                             </t>
  </si>
  <si>
    <t>27413</t>
  </si>
  <si>
    <t xml:space="preserve">JURADÓ                                            </t>
  </si>
  <si>
    <t>27372</t>
  </si>
  <si>
    <t xml:space="preserve">ISTMINA                                           </t>
  </si>
  <si>
    <t>27361</t>
  </si>
  <si>
    <t xml:space="preserve">EL LITORAL DEL SAN JUAN                           </t>
  </si>
  <si>
    <t>27250</t>
  </si>
  <si>
    <t xml:space="preserve">EL CARMEN DE ATRATO                               </t>
  </si>
  <si>
    <t>27245</t>
  </si>
  <si>
    <t xml:space="preserve">CONDOTO                                           </t>
  </si>
  <si>
    <t>27205</t>
  </si>
  <si>
    <t xml:space="preserve">BOJAYA                                            </t>
  </si>
  <si>
    <t>27099</t>
  </si>
  <si>
    <t xml:space="preserve">BAJO BAUDÓ                                        </t>
  </si>
  <si>
    <t>27077</t>
  </si>
  <si>
    <t xml:space="preserve">BAHÍA SOLANO                                      </t>
  </si>
  <si>
    <t>27075</t>
  </si>
  <si>
    <t xml:space="preserve">BAGADÓ                                            </t>
  </si>
  <si>
    <t>27073</t>
  </si>
  <si>
    <t xml:space="preserve">ACANDÍ                                            </t>
  </si>
  <si>
    <t>27006</t>
  </si>
  <si>
    <t xml:space="preserve">QUIBDÓ                                            </t>
  </si>
  <si>
    <t>27001</t>
  </si>
  <si>
    <t xml:space="preserve">ZIPAQUIRÁ                                         </t>
  </si>
  <si>
    <t>25899</t>
  </si>
  <si>
    <t xml:space="preserve">CUNDINAMARCA                                      </t>
  </si>
  <si>
    <t xml:space="preserve">ZIPACÓN                                           </t>
  </si>
  <si>
    <t>25898</t>
  </si>
  <si>
    <t xml:space="preserve">YACOPÍ                                            </t>
  </si>
  <si>
    <t>25885</t>
  </si>
  <si>
    <t xml:space="preserve">VILLETA                                           </t>
  </si>
  <si>
    <t>25875</t>
  </si>
  <si>
    <t xml:space="preserve">VILLAPINZÓN                                       </t>
  </si>
  <si>
    <t>25873</t>
  </si>
  <si>
    <t xml:space="preserve">VIANÍ                                             </t>
  </si>
  <si>
    <t>25867</t>
  </si>
  <si>
    <t xml:space="preserve">ÚTICA                                             </t>
  </si>
  <si>
    <t>25851</t>
  </si>
  <si>
    <t xml:space="preserve">UNE                                               </t>
  </si>
  <si>
    <t>25845</t>
  </si>
  <si>
    <t xml:space="preserve">VILLA DE SAN DIEGO DE UBATE                       </t>
  </si>
  <si>
    <t>25843</t>
  </si>
  <si>
    <t xml:space="preserve">UBAQUE                                            </t>
  </si>
  <si>
    <t>25841</t>
  </si>
  <si>
    <t xml:space="preserve">UBALÁ                                             </t>
  </si>
  <si>
    <t>25839</t>
  </si>
  <si>
    <t xml:space="preserve">TOPAIPÍ                                           </t>
  </si>
  <si>
    <t>25823</t>
  </si>
  <si>
    <t xml:space="preserve">TOCANCIPÁ                                         </t>
  </si>
  <si>
    <t>25817</t>
  </si>
  <si>
    <t xml:space="preserve">TOCAIMA                                           </t>
  </si>
  <si>
    <t>25815</t>
  </si>
  <si>
    <t xml:space="preserve">TIBIRITA                                          </t>
  </si>
  <si>
    <t>25807</t>
  </si>
  <si>
    <t xml:space="preserve">TIBACUY                                           </t>
  </si>
  <si>
    <t>25805</t>
  </si>
  <si>
    <t xml:space="preserve">TENJO                                             </t>
  </si>
  <si>
    <t>25799</t>
  </si>
  <si>
    <t xml:space="preserve">TENA                                              </t>
  </si>
  <si>
    <t>25797</t>
  </si>
  <si>
    <t xml:space="preserve">TAUSA                                             </t>
  </si>
  <si>
    <t>25793</t>
  </si>
  <si>
    <t xml:space="preserve">TABIO                                             </t>
  </si>
  <si>
    <t>25785</t>
  </si>
  <si>
    <t xml:space="preserve">SUTATAUSA                                         </t>
  </si>
  <si>
    <t>25781</t>
  </si>
  <si>
    <t xml:space="preserve">SUPATÁ                                            </t>
  </si>
  <si>
    <t>25777</t>
  </si>
  <si>
    <t xml:space="preserve">SUESCA                                            </t>
  </si>
  <si>
    <t>25772</t>
  </si>
  <si>
    <t xml:space="preserve">SUBACHOQUE                                        </t>
  </si>
  <si>
    <t>25769</t>
  </si>
  <si>
    <t xml:space="preserve">SOPÓ                                              </t>
  </si>
  <si>
    <t>25758</t>
  </si>
  <si>
    <t xml:space="preserve">SOACHA                                            </t>
  </si>
  <si>
    <t>25754</t>
  </si>
  <si>
    <t xml:space="preserve">SIMIJACA                                          </t>
  </si>
  <si>
    <t>25745</t>
  </si>
  <si>
    <t xml:space="preserve">SILVANIA                                          </t>
  </si>
  <si>
    <t>25743</t>
  </si>
  <si>
    <t xml:space="preserve">SIBATÉ                                            </t>
  </si>
  <si>
    <t>25740</t>
  </si>
  <si>
    <t xml:space="preserve">SESQUILÉ                                          </t>
  </si>
  <si>
    <t>25736</t>
  </si>
  <si>
    <t xml:space="preserve">SASAIMA                                           </t>
  </si>
  <si>
    <t>25718</t>
  </si>
  <si>
    <t xml:space="preserve">SAN JUAN DE RÍO SECO                              </t>
  </si>
  <si>
    <t>25662</t>
  </si>
  <si>
    <t>25658</t>
  </si>
  <si>
    <t>25653</t>
  </si>
  <si>
    <t>25649</t>
  </si>
  <si>
    <t xml:space="preserve">SAN ANTONIO DEL TEQUENDAMA                        </t>
  </si>
  <si>
    <t>25645</t>
  </si>
  <si>
    <t>25612</t>
  </si>
  <si>
    <t xml:space="preserve">APULO                                             </t>
  </si>
  <si>
    <t>25599</t>
  </si>
  <si>
    <t xml:space="preserve">QUIPILE                                           </t>
  </si>
  <si>
    <t>25596</t>
  </si>
  <si>
    <t xml:space="preserve">QUETAME                                           </t>
  </si>
  <si>
    <t>25594</t>
  </si>
  <si>
    <t xml:space="preserve">QUEBRADANEGRA                                     </t>
  </si>
  <si>
    <t>25592</t>
  </si>
  <si>
    <t xml:space="preserve">PULÍ                                              </t>
  </si>
  <si>
    <t>25580</t>
  </si>
  <si>
    <t xml:space="preserve">PUERTO SALGAR                                     </t>
  </si>
  <si>
    <t>25572</t>
  </si>
  <si>
    <t xml:space="preserve">PASCA                                             </t>
  </si>
  <si>
    <t>25535</t>
  </si>
  <si>
    <t xml:space="preserve">PARATEBUENO                                       </t>
  </si>
  <si>
    <t>25530</t>
  </si>
  <si>
    <t xml:space="preserve">PANDI                                             </t>
  </si>
  <si>
    <t>25524</t>
  </si>
  <si>
    <t xml:space="preserve">PACHO                                             </t>
  </si>
  <si>
    <t>25513</t>
  </si>
  <si>
    <t xml:space="preserve">VENECIA                                           </t>
  </si>
  <si>
    <t>25506</t>
  </si>
  <si>
    <t xml:space="preserve">NIMAIMA                                           </t>
  </si>
  <si>
    <t>25489</t>
  </si>
  <si>
    <t xml:space="preserve">NILO                                              </t>
  </si>
  <si>
    <t>25488</t>
  </si>
  <si>
    <t xml:space="preserve">NEMOCÓN                                           </t>
  </si>
  <si>
    <t>25486</t>
  </si>
  <si>
    <t>25483</t>
  </si>
  <si>
    <t>25473</t>
  </si>
  <si>
    <t xml:space="preserve">MEDINA                                            </t>
  </si>
  <si>
    <t>25438</t>
  </si>
  <si>
    <t xml:space="preserve">MANTA                                             </t>
  </si>
  <si>
    <t>25436</t>
  </si>
  <si>
    <t xml:space="preserve">MADRID                                            </t>
  </si>
  <si>
    <t>25430</t>
  </si>
  <si>
    <t xml:space="preserve">MACHETA                                           </t>
  </si>
  <si>
    <t>25426</t>
  </si>
  <si>
    <t xml:space="preserve">LENGUAZAQUE                                       </t>
  </si>
  <si>
    <t>25407</t>
  </si>
  <si>
    <t xml:space="preserve">LA VEGA                                           </t>
  </si>
  <si>
    <t>25402</t>
  </si>
  <si>
    <t xml:space="preserve">LA PALMA                                          </t>
  </si>
  <si>
    <t>25394</t>
  </si>
  <si>
    <t xml:space="preserve">LA MESA                                           </t>
  </si>
  <si>
    <t>25386</t>
  </si>
  <si>
    <t xml:space="preserve">LA CALERA                                         </t>
  </si>
  <si>
    <t>25377</t>
  </si>
  <si>
    <t xml:space="preserve">JUNÍN                                             </t>
  </si>
  <si>
    <t>25372</t>
  </si>
  <si>
    <t xml:space="preserve">JERUSALÉN                                         </t>
  </si>
  <si>
    <t>25368</t>
  </si>
  <si>
    <t xml:space="preserve">GUTIÉRREZ                                         </t>
  </si>
  <si>
    <t>25339</t>
  </si>
  <si>
    <t xml:space="preserve">GUAYABETAL                                        </t>
  </si>
  <si>
    <t>25335</t>
  </si>
  <si>
    <t xml:space="preserve">GUAYABAL DE SIQUIMA                               </t>
  </si>
  <si>
    <t>25328</t>
  </si>
  <si>
    <t xml:space="preserve">GUATAVITA                                         </t>
  </si>
  <si>
    <t>25326</t>
  </si>
  <si>
    <t xml:space="preserve">GUATAQUÍ                                          </t>
  </si>
  <si>
    <t>25324</t>
  </si>
  <si>
    <t xml:space="preserve">GUASCA                                            </t>
  </si>
  <si>
    <t>25322</t>
  </si>
  <si>
    <t xml:space="preserve">GUADUAS                                           </t>
  </si>
  <si>
    <t>25320</t>
  </si>
  <si>
    <t xml:space="preserve">GUACHETÁ                                          </t>
  </si>
  <si>
    <t>25317</t>
  </si>
  <si>
    <t xml:space="preserve">GIRARDOT                                          </t>
  </si>
  <si>
    <t>25307</t>
  </si>
  <si>
    <t xml:space="preserve">GAMA                                              </t>
  </si>
  <si>
    <t>25299</t>
  </si>
  <si>
    <t xml:space="preserve">GACHETÁ                                           </t>
  </si>
  <si>
    <t>25297</t>
  </si>
  <si>
    <t xml:space="preserve">GACHANCIPÁ                                        </t>
  </si>
  <si>
    <t>25295</t>
  </si>
  <si>
    <t xml:space="preserve">GACHALA                                           </t>
  </si>
  <si>
    <t>25293</t>
  </si>
  <si>
    <t xml:space="preserve">FUSAGASUGÁ                                        </t>
  </si>
  <si>
    <t>25290</t>
  </si>
  <si>
    <t xml:space="preserve">FÚQUENE                                           </t>
  </si>
  <si>
    <t>25288</t>
  </si>
  <si>
    <t xml:space="preserve">FUNZA                                             </t>
  </si>
  <si>
    <t>25286</t>
  </si>
  <si>
    <t xml:space="preserve">FOSCA                                             </t>
  </si>
  <si>
    <t>25281</t>
  </si>
  <si>
    <t xml:space="preserve">FOMEQUE                                           </t>
  </si>
  <si>
    <t>25279</t>
  </si>
  <si>
    <t xml:space="preserve">FACATATIVÁ                                        </t>
  </si>
  <si>
    <t>25269</t>
  </si>
  <si>
    <t xml:space="preserve">EL ROSAL                                          </t>
  </si>
  <si>
    <t>25260</t>
  </si>
  <si>
    <t>25258</t>
  </si>
  <si>
    <t xml:space="preserve">EL COLEGIO                                        </t>
  </si>
  <si>
    <t>25245</t>
  </si>
  <si>
    <t xml:space="preserve">CUCUNUBÁ                                          </t>
  </si>
  <si>
    <t>25224</t>
  </si>
  <si>
    <t xml:space="preserve">COTA                                              </t>
  </si>
  <si>
    <t>25214</t>
  </si>
  <si>
    <t xml:space="preserve">COGUA                                             </t>
  </si>
  <si>
    <t>25200</t>
  </si>
  <si>
    <t xml:space="preserve">CHOCONTÁ                                          </t>
  </si>
  <si>
    <t>25183</t>
  </si>
  <si>
    <t xml:space="preserve">CHOACHÍ                                           </t>
  </si>
  <si>
    <t>25181</t>
  </si>
  <si>
    <t xml:space="preserve">CHIPAQUE                                          </t>
  </si>
  <si>
    <t>25178</t>
  </si>
  <si>
    <t xml:space="preserve">CHÍA                                              </t>
  </si>
  <si>
    <t>25175</t>
  </si>
  <si>
    <t xml:space="preserve">CHAGUANÍ                                          </t>
  </si>
  <si>
    <t>25168</t>
  </si>
  <si>
    <t xml:space="preserve">CARMEN DE CARUPA                                  </t>
  </si>
  <si>
    <t>25154</t>
  </si>
  <si>
    <t xml:space="preserve">CAQUEZA                                           </t>
  </si>
  <si>
    <t>25151</t>
  </si>
  <si>
    <t xml:space="preserve">CAPARRAPÍ                                         </t>
  </si>
  <si>
    <t>25148</t>
  </si>
  <si>
    <t xml:space="preserve">CAJICÁ                                            </t>
  </si>
  <si>
    <t>25126</t>
  </si>
  <si>
    <t xml:space="preserve">CACHIPAY                                          </t>
  </si>
  <si>
    <t>25123</t>
  </si>
  <si>
    <t>25120</t>
  </si>
  <si>
    <t xml:space="preserve">BOJACÁ                                            </t>
  </si>
  <si>
    <t>25099</t>
  </si>
  <si>
    <t xml:space="preserve">BITUIMA                                           </t>
  </si>
  <si>
    <t>25095</t>
  </si>
  <si>
    <t xml:space="preserve">BELTRÁN                                           </t>
  </si>
  <si>
    <t>25086</t>
  </si>
  <si>
    <t xml:space="preserve">ARBELÁEZ                                          </t>
  </si>
  <si>
    <t>25053</t>
  </si>
  <si>
    <t xml:space="preserve">ANOLAIMA                                          </t>
  </si>
  <si>
    <t>25040</t>
  </si>
  <si>
    <t xml:space="preserve">ANAPOIMA                                          </t>
  </si>
  <si>
    <t>25035</t>
  </si>
  <si>
    <t>25019</t>
  </si>
  <si>
    <t xml:space="preserve">AGUA DE DIOS                                      </t>
  </si>
  <si>
    <t>25001</t>
  </si>
  <si>
    <t>25000</t>
  </si>
  <si>
    <t xml:space="preserve">VALENCIA                                          </t>
  </si>
  <si>
    <t>23855</t>
  </si>
  <si>
    <t xml:space="preserve">TIERRALTA                                         </t>
  </si>
  <si>
    <t>23807</t>
  </si>
  <si>
    <t xml:space="preserve">SAN PELAYO                                        </t>
  </si>
  <si>
    <t>23686</t>
  </si>
  <si>
    <t xml:space="preserve">SAN CARLOS                                        </t>
  </si>
  <si>
    <t>23678</t>
  </si>
  <si>
    <t xml:space="preserve">SAN BERNARDO DEL VIENTO                           </t>
  </si>
  <si>
    <t>23675</t>
  </si>
  <si>
    <t xml:space="preserve">SAN ANTERO                                        </t>
  </si>
  <si>
    <t>23672</t>
  </si>
  <si>
    <t xml:space="preserve">SAN ANDRÉS SOTAVENTO                              </t>
  </si>
  <si>
    <t>23670</t>
  </si>
  <si>
    <t xml:space="preserve">SAHAGÚN                                           </t>
  </si>
  <si>
    <t>23660</t>
  </si>
  <si>
    <t xml:space="preserve">PURÍSIMA                                          </t>
  </si>
  <si>
    <t>23586</t>
  </si>
  <si>
    <t xml:space="preserve">PUERTO LIBERTADOR                                 </t>
  </si>
  <si>
    <t>23580</t>
  </si>
  <si>
    <t xml:space="preserve">PUERTO ESCONDIDO                                  </t>
  </si>
  <si>
    <t>23574</t>
  </si>
  <si>
    <t xml:space="preserve">PUEBLO NUEVO                                      </t>
  </si>
  <si>
    <t>23570</t>
  </si>
  <si>
    <t xml:space="preserve">PLANETA RICA                                      </t>
  </si>
  <si>
    <t>23555</t>
  </si>
  <si>
    <t xml:space="preserve">MOÑITOS                                           </t>
  </si>
  <si>
    <t>23500</t>
  </si>
  <si>
    <t xml:space="preserve">MONTELÍBANO                                       </t>
  </si>
  <si>
    <t>23466</t>
  </si>
  <si>
    <t xml:space="preserve">MOMIL                                             </t>
  </si>
  <si>
    <t>23464</t>
  </si>
  <si>
    <t xml:space="preserve">LOS CÓRDOBAS                                      </t>
  </si>
  <si>
    <t>23419</t>
  </si>
  <si>
    <t xml:space="preserve">LORICA                                            </t>
  </si>
  <si>
    <t>23417</t>
  </si>
  <si>
    <t xml:space="preserve">LA APARTADA                                       </t>
  </si>
  <si>
    <t>23350</t>
  </si>
  <si>
    <t xml:space="preserve">CIÉNAGA DE ORO                                    </t>
  </si>
  <si>
    <t>23189</t>
  </si>
  <si>
    <t xml:space="preserve">CHINÚ                                             </t>
  </si>
  <si>
    <t>23182</t>
  </si>
  <si>
    <t xml:space="preserve">CHIMÁ                                             </t>
  </si>
  <si>
    <t>23168</t>
  </si>
  <si>
    <t xml:space="preserve">CERETÉ                                            </t>
  </si>
  <si>
    <t>23162</t>
  </si>
  <si>
    <t xml:space="preserve">CANALETE                                          </t>
  </si>
  <si>
    <t>23090</t>
  </si>
  <si>
    <t>23079</t>
  </si>
  <si>
    <t xml:space="preserve">AYAPEL                                            </t>
  </si>
  <si>
    <t>23068</t>
  </si>
  <si>
    <t xml:space="preserve">MONTERÍA                                          </t>
  </si>
  <si>
    <t>23001</t>
  </si>
  <si>
    <t>23000</t>
  </si>
  <si>
    <t xml:space="preserve">TAMALAMEQUE                                       </t>
  </si>
  <si>
    <t>20787</t>
  </si>
  <si>
    <t xml:space="preserve">CESAR                                             </t>
  </si>
  <si>
    <t>20770</t>
  </si>
  <si>
    <t xml:space="preserve">SAN DIEGO                                         </t>
  </si>
  <si>
    <t>20750</t>
  </si>
  <si>
    <t xml:space="preserve">SAN ALBERTO                                       </t>
  </si>
  <si>
    <t>20710</t>
  </si>
  <si>
    <t xml:space="preserve">LA PAZ                                            </t>
  </si>
  <si>
    <t>20621</t>
  </si>
  <si>
    <t xml:space="preserve">RÍO DE ORO                                        </t>
  </si>
  <si>
    <t>20614</t>
  </si>
  <si>
    <t xml:space="preserve">PELAYA                                            </t>
  </si>
  <si>
    <t>20550</t>
  </si>
  <si>
    <t xml:space="preserve">PAILITAS                                          </t>
  </si>
  <si>
    <t>20517</t>
  </si>
  <si>
    <t>20443</t>
  </si>
  <si>
    <t xml:space="preserve">LA JAGUA DE IBIRICO                               </t>
  </si>
  <si>
    <t>20400</t>
  </si>
  <si>
    <t xml:space="preserve">LA GLORIA                                         </t>
  </si>
  <si>
    <t>20383</t>
  </si>
  <si>
    <t xml:space="preserve">GONZÁLEZ                                          </t>
  </si>
  <si>
    <t>20310</t>
  </si>
  <si>
    <t xml:space="preserve">GAMARRA                                           </t>
  </si>
  <si>
    <t>20295</t>
  </si>
  <si>
    <t xml:space="preserve">EL PASO                                           </t>
  </si>
  <si>
    <t>20250</t>
  </si>
  <si>
    <t xml:space="preserve">EL COPEY                                          </t>
  </si>
  <si>
    <t>20238</t>
  </si>
  <si>
    <t xml:space="preserve">CURUMANÍ                                          </t>
  </si>
  <si>
    <t>20228</t>
  </si>
  <si>
    <t xml:space="preserve">CHIRIGUANÁ                                        </t>
  </si>
  <si>
    <t>20178</t>
  </si>
  <si>
    <t xml:space="preserve">CHIMICHAGUA                                       </t>
  </si>
  <si>
    <t>20175</t>
  </si>
  <si>
    <t xml:space="preserve">BOSCONIA                                          </t>
  </si>
  <si>
    <t>20060</t>
  </si>
  <si>
    <t xml:space="preserve">BECERRIL                                          </t>
  </si>
  <si>
    <t>20045</t>
  </si>
  <si>
    <t xml:space="preserve">ASTREA                                            </t>
  </si>
  <si>
    <t>20032</t>
  </si>
  <si>
    <t xml:space="preserve">AGUSTÍN CODAZZI                                   </t>
  </si>
  <si>
    <t>20013</t>
  </si>
  <si>
    <t xml:space="preserve">AGUACHICA                                         </t>
  </si>
  <si>
    <t>20011</t>
  </si>
  <si>
    <t xml:space="preserve">VALLEDUPAR                                        </t>
  </si>
  <si>
    <t>20001</t>
  </si>
  <si>
    <t xml:space="preserve">VILLA RICA                                        </t>
  </si>
  <si>
    <t>19845</t>
  </si>
  <si>
    <t xml:space="preserve">CAUCA                                             </t>
  </si>
  <si>
    <t xml:space="preserve">TOTORÓ                                            </t>
  </si>
  <si>
    <t>19824</t>
  </si>
  <si>
    <t xml:space="preserve">TORIBIO                                           </t>
  </si>
  <si>
    <t>19821</t>
  </si>
  <si>
    <t xml:space="preserve">TIMBIQUÍ                                          </t>
  </si>
  <si>
    <t>19809</t>
  </si>
  <si>
    <t xml:space="preserve">TIMBÍO                                            </t>
  </si>
  <si>
    <t>19807</t>
  </si>
  <si>
    <t xml:space="preserve">SOTARA                                            </t>
  </si>
  <si>
    <t>19760</t>
  </si>
  <si>
    <t xml:space="preserve">SILVIA                                            </t>
  </si>
  <si>
    <t>19743</t>
  </si>
  <si>
    <t xml:space="preserve">SANTA ROSA                                        </t>
  </si>
  <si>
    <t>19701</t>
  </si>
  <si>
    <t xml:space="preserve">SANTANDER DE QUILICHAO                            </t>
  </si>
  <si>
    <t>19698</t>
  </si>
  <si>
    <t xml:space="preserve">ROSAS                                             </t>
  </si>
  <si>
    <t>19622</t>
  </si>
  <si>
    <t xml:space="preserve">PURACÉ                                            </t>
  </si>
  <si>
    <t>19585</t>
  </si>
  <si>
    <t xml:space="preserve">PUERTO TEJADA                                     </t>
  </si>
  <si>
    <t>19573</t>
  </si>
  <si>
    <t xml:space="preserve">PIENDAMÓ                                          </t>
  </si>
  <si>
    <t>19548</t>
  </si>
  <si>
    <t xml:space="preserve">PATÍA                                             </t>
  </si>
  <si>
    <t>19532</t>
  </si>
  <si>
    <t xml:space="preserve">PADILLA                                           </t>
  </si>
  <si>
    <t>19513</t>
  </si>
  <si>
    <t xml:space="preserve">MORALES                                           </t>
  </si>
  <si>
    <t>19473</t>
  </si>
  <si>
    <t xml:space="preserve">MIRANDA                                           </t>
  </si>
  <si>
    <t>19455</t>
  </si>
  <si>
    <t xml:space="preserve">MERCADERES                                        </t>
  </si>
  <si>
    <t>19450</t>
  </si>
  <si>
    <t xml:space="preserve">LÓPEZ                                             </t>
  </si>
  <si>
    <t>19418</t>
  </si>
  <si>
    <t xml:space="preserve">LA SIERRA                                         </t>
  </si>
  <si>
    <t>19392</t>
  </si>
  <si>
    <t xml:space="preserve">JAMBALÓ                                           </t>
  </si>
  <si>
    <t>19364</t>
  </si>
  <si>
    <t xml:space="preserve">INZÁ                                              </t>
  </si>
  <si>
    <t>19355</t>
  </si>
  <si>
    <t xml:space="preserve">GUAPI                                             </t>
  </si>
  <si>
    <t>19318</t>
  </si>
  <si>
    <t xml:space="preserve">FLORENCIA                                         </t>
  </si>
  <si>
    <t>19290</t>
  </si>
  <si>
    <t>19256</t>
  </si>
  <si>
    <t xml:space="preserve">CORINTO                                           </t>
  </si>
  <si>
    <t>19212</t>
  </si>
  <si>
    <t xml:space="preserve">CALOTO                                            </t>
  </si>
  <si>
    <t>19142</t>
  </si>
  <si>
    <t xml:space="preserve">CALDONO                                           </t>
  </si>
  <si>
    <t>19137</t>
  </si>
  <si>
    <t xml:space="preserve">CAJIBÍO                                           </t>
  </si>
  <si>
    <t>19130</t>
  </si>
  <si>
    <t xml:space="preserve">BUENOS AIRES                                      </t>
  </si>
  <si>
    <t>19110</t>
  </si>
  <si>
    <t>19100</t>
  </si>
  <si>
    <t>19075</t>
  </si>
  <si>
    <t>19050</t>
  </si>
  <si>
    <t xml:space="preserve">ALMAGUER                                          </t>
  </si>
  <si>
    <t>19022</t>
  </si>
  <si>
    <t xml:space="preserve">POPAYÁN                                           </t>
  </si>
  <si>
    <t>19001</t>
  </si>
  <si>
    <t>19000</t>
  </si>
  <si>
    <t xml:space="preserve">SAN VICENTE DEL CAGUÁN                            </t>
  </si>
  <si>
    <t>18753</t>
  </si>
  <si>
    <t xml:space="preserve">CAQUETÁ                                           </t>
  </si>
  <si>
    <t xml:space="preserve">SAN JOSÉ DEL FRAGUA                               </t>
  </si>
  <si>
    <t>18610</t>
  </si>
  <si>
    <t xml:space="preserve">PUERTO RICO                                       </t>
  </si>
  <si>
    <t>18592</t>
  </si>
  <si>
    <t xml:space="preserve">LA MONTAÑITA                                      </t>
  </si>
  <si>
    <t>18410</t>
  </si>
  <si>
    <t xml:space="preserve">EL PAUJIL                                         </t>
  </si>
  <si>
    <t>18256</t>
  </si>
  <si>
    <t xml:space="preserve">EL DONCELLO                                       </t>
  </si>
  <si>
    <t>18247</t>
  </si>
  <si>
    <t xml:space="preserve">CURILLO                                           </t>
  </si>
  <si>
    <t>18205</t>
  </si>
  <si>
    <t xml:space="preserve">BELÉN DE LOS ANDAQUIES                            </t>
  </si>
  <si>
    <t>18094</t>
  </si>
  <si>
    <t>18001</t>
  </si>
  <si>
    <t xml:space="preserve">VITERBO                                           </t>
  </si>
  <si>
    <t>17877</t>
  </si>
  <si>
    <t xml:space="preserve">CALDAS                                            </t>
  </si>
  <si>
    <t xml:space="preserve">VILLAMARÍA                                        </t>
  </si>
  <si>
    <t>17873</t>
  </si>
  <si>
    <t xml:space="preserve">VICTORIA                                          </t>
  </si>
  <si>
    <t>17867</t>
  </si>
  <si>
    <t xml:space="preserve">SUPÍA                                             </t>
  </si>
  <si>
    <t>17777</t>
  </si>
  <si>
    <t xml:space="preserve">SAMANÁ                                            </t>
  </si>
  <si>
    <t>17662</t>
  </si>
  <si>
    <t>17653</t>
  </si>
  <si>
    <t>17616</t>
  </si>
  <si>
    <t>17614</t>
  </si>
  <si>
    <t xml:space="preserve">PENSILVANIA                                       </t>
  </si>
  <si>
    <t>17541</t>
  </si>
  <si>
    <t>17524</t>
  </si>
  <si>
    <t xml:space="preserve">PÁCORA                                            </t>
  </si>
  <si>
    <t>17513</t>
  </si>
  <si>
    <t xml:space="preserve">NEIRA                                             </t>
  </si>
  <si>
    <t>17486</t>
  </si>
  <si>
    <t xml:space="preserve">MARULANDA                                         </t>
  </si>
  <si>
    <t>17446</t>
  </si>
  <si>
    <t xml:space="preserve">MARQUETALIA                                       </t>
  </si>
  <si>
    <t>17444</t>
  </si>
  <si>
    <t xml:space="preserve">MARMATO                                           </t>
  </si>
  <si>
    <t>17442</t>
  </si>
  <si>
    <t xml:space="preserve">MANZANARES                                        </t>
  </si>
  <si>
    <t>17433</t>
  </si>
  <si>
    <t xml:space="preserve">LA MERCED                                         </t>
  </si>
  <si>
    <t>17388</t>
  </si>
  <si>
    <t xml:space="preserve">LA DORADA                                         </t>
  </si>
  <si>
    <t>17380</t>
  </si>
  <si>
    <t xml:space="preserve">FILADELFIA                                        </t>
  </si>
  <si>
    <t>17272</t>
  </si>
  <si>
    <t xml:space="preserve">CHINCHINÁ                                         </t>
  </si>
  <si>
    <t>17174</t>
  </si>
  <si>
    <t xml:space="preserve">BELALCÁZAR                                        </t>
  </si>
  <si>
    <t>17088</t>
  </si>
  <si>
    <t xml:space="preserve">ARANZAZU                                          </t>
  </si>
  <si>
    <t>17050</t>
  </si>
  <si>
    <t xml:space="preserve">ANSERMA                                           </t>
  </si>
  <si>
    <t>17042</t>
  </si>
  <si>
    <t xml:space="preserve">AGUADAS                                           </t>
  </si>
  <si>
    <t>17013</t>
  </si>
  <si>
    <t xml:space="preserve">MANIZALES                                         </t>
  </si>
  <si>
    <t>17001</t>
  </si>
  <si>
    <t>17000</t>
  </si>
  <si>
    <t xml:space="preserve">ZETAQUIRA                                         </t>
  </si>
  <si>
    <t>15897</t>
  </si>
  <si>
    <t xml:space="preserve">BOYACÁ                                            </t>
  </si>
  <si>
    <t xml:space="preserve">VIRACACHÁ                                         </t>
  </si>
  <si>
    <t>15879</t>
  </si>
  <si>
    <t xml:space="preserve">VENTAQUEMADA                                      </t>
  </si>
  <si>
    <t>15861</t>
  </si>
  <si>
    <t xml:space="preserve">UMBITA                                            </t>
  </si>
  <si>
    <t>15842</t>
  </si>
  <si>
    <t xml:space="preserve">TUTAZÁ                                            </t>
  </si>
  <si>
    <t>15839</t>
  </si>
  <si>
    <t xml:space="preserve">TUTA                                              </t>
  </si>
  <si>
    <t>15837</t>
  </si>
  <si>
    <t xml:space="preserve">TURMEQUÉ                                          </t>
  </si>
  <si>
    <t>15835</t>
  </si>
  <si>
    <t xml:space="preserve">TUNUNGUÁ                                          </t>
  </si>
  <si>
    <t>15832</t>
  </si>
  <si>
    <t xml:space="preserve">TOTA                                              </t>
  </si>
  <si>
    <t>15822</t>
  </si>
  <si>
    <t xml:space="preserve">TÓPAGA                                            </t>
  </si>
  <si>
    <t>15820</t>
  </si>
  <si>
    <t xml:space="preserve">TOGÜÍ                                             </t>
  </si>
  <si>
    <t>15816</t>
  </si>
  <si>
    <t xml:space="preserve">TOCA                                              </t>
  </si>
  <si>
    <t>15814</t>
  </si>
  <si>
    <t xml:space="preserve">TIPACOQUE                                         </t>
  </si>
  <si>
    <t>15810</t>
  </si>
  <si>
    <t xml:space="preserve">TINJACÁ                                           </t>
  </si>
  <si>
    <t>15808</t>
  </si>
  <si>
    <t xml:space="preserve">TIBASOSA                                          </t>
  </si>
  <si>
    <t>15806</t>
  </si>
  <si>
    <t xml:space="preserve">TIBANÁ                                            </t>
  </si>
  <si>
    <t>15804</t>
  </si>
  <si>
    <t xml:space="preserve">TENZA                                             </t>
  </si>
  <si>
    <t>15798</t>
  </si>
  <si>
    <t xml:space="preserve">TASCO                                             </t>
  </si>
  <si>
    <t>15790</t>
  </si>
  <si>
    <t xml:space="preserve">SUTATENZA                                         </t>
  </si>
  <si>
    <t>15778</t>
  </si>
  <si>
    <t xml:space="preserve">SUTAMARCHÁN                                       </t>
  </si>
  <si>
    <t>15776</t>
  </si>
  <si>
    <t xml:space="preserve">SUSACÓN                                           </t>
  </si>
  <si>
    <t>15774</t>
  </si>
  <si>
    <t xml:space="preserve">SORACÁ                                            </t>
  </si>
  <si>
    <t>15764</t>
  </si>
  <si>
    <t xml:space="preserve">SOTAQUIRÁ                                         </t>
  </si>
  <si>
    <t>15763</t>
  </si>
  <si>
    <t xml:space="preserve">SORA                                              </t>
  </si>
  <si>
    <t>15762</t>
  </si>
  <si>
    <t xml:space="preserve">SOMONDOCO                                         </t>
  </si>
  <si>
    <t>15761</t>
  </si>
  <si>
    <t xml:space="preserve">SOGAMOSO                                          </t>
  </si>
  <si>
    <t>15759</t>
  </si>
  <si>
    <t xml:space="preserve">SOCOTÁ                                            </t>
  </si>
  <si>
    <t>15755</t>
  </si>
  <si>
    <t xml:space="preserve">SOATÁ                                             </t>
  </si>
  <si>
    <t>15753</t>
  </si>
  <si>
    <t xml:space="preserve">SATIVASUR                                         </t>
  </si>
  <si>
    <t>15723</t>
  </si>
  <si>
    <t xml:space="preserve">SATIVANORTE                                       </t>
  </si>
  <si>
    <t>15720</t>
  </si>
  <si>
    <t xml:space="preserve">SANTA SOFÍA                                       </t>
  </si>
  <si>
    <t>15696</t>
  </si>
  <si>
    <t xml:space="preserve">SANTA ROSA DE VITERBO                             </t>
  </si>
  <si>
    <t>15693</t>
  </si>
  <si>
    <t>15690</t>
  </si>
  <si>
    <t xml:space="preserve">SANTANA                                           </t>
  </si>
  <si>
    <t>15686</t>
  </si>
  <si>
    <t xml:space="preserve">SAN PABLO DE BORBUR                               </t>
  </si>
  <si>
    <t>15681</t>
  </si>
  <si>
    <t xml:space="preserve">SAN MIGUEL DE SEMA                                </t>
  </si>
  <si>
    <t>15676</t>
  </si>
  <si>
    <t xml:space="preserve">SAN MATEO                                         </t>
  </si>
  <si>
    <t>15673</t>
  </si>
  <si>
    <t xml:space="preserve">SAN LUIS DE GACENO                                </t>
  </si>
  <si>
    <t>15667</t>
  </si>
  <si>
    <t xml:space="preserve">SAN JOSÉ DE PARE                                  </t>
  </si>
  <si>
    <t>15664</t>
  </si>
  <si>
    <t xml:space="preserve">SAN EDUARDO                                       </t>
  </si>
  <si>
    <t>15660</t>
  </si>
  <si>
    <t xml:space="preserve">SAMACÁ                                            </t>
  </si>
  <si>
    <t>15646</t>
  </si>
  <si>
    <t xml:space="preserve">SÁCHICA                                           </t>
  </si>
  <si>
    <t>15638</t>
  </si>
  <si>
    <t xml:space="preserve">SABOYÁ                                            </t>
  </si>
  <si>
    <t>15632</t>
  </si>
  <si>
    <t xml:space="preserve">RONDÓN                                            </t>
  </si>
  <si>
    <t>15621</t>
  </si>
  <si>
    <t xml:space="preserve">RÁQUIRA                                           </t>
  </si>
  <si>
    <t>15600</t>
  </si>
  <si>
    <t xml:space="preserve">RAMIRIQUÍ                                         </t>
  </si>
  <si>
    <t>15599</t>
  </si>
  <si>
    <t xml:space="preserve">QUÍPAMA                                           </t>
  </si>
  <si>
    <t>15580</t>
  </si>
  <si>
    <t xml:space="preserve">PUERTO BOYACÁ                                     </t>
  </si>
  <si>
    <t>15572</t>
  </si>
  <si>
    <t xml:space="preserve">PESCA                                             </t>
  </si>
  <si>
    <t>15542</t>
  </si>
  <si>
    <t xml:space="preserve">PAYA                                              </t>
  </si>
  <si>
    <t>15533</t>
  </si>
  <si>
    <t xml:space="preserve">PAUNA                                             </t>
  </si>
  <si>
    <t>15531</t>
  </si>
  <si>
    <t xml:space="preserve">PANQUEBA                                          </t>
  </si>
  <si>
    <t>15522</t>
  </si>
  <si>
    <t xml:space="preserve">PAJARITO                                          </t>
  </si>
  <si>
    <t>15518</t>
  </si>
  <si>
    <t xml:space="preserve">PAIPA                                             </t>
  </si>
  <si>
    <t>15516</t>
  </si>
  <si>
    <t xml:space="preserve">PÁEZ                                              </t>
  </si>
  <si>
    <t>15514</t>
  </si>
  <si>
    <t xml:space="preserve">PACHAVITA                                         </t>
  </si>
  <si>
    <t>15511</t>
  </si>
  <si>
    <t xml:space="preserve">OTANCHE                                           </t>
  </si>
  <si>
    <t>15507</t>
  </si>
  <si>
    <t xml:space="preserve">OICATÁ                                            </t>
  </si>
  <si>
    <t>15500</t>
  </si>
  <si>
    <t xml:space="preserve">NUEVO COLÓN                                       </t>
  </si>
  <si>
    <t>15494</t>
  </si>
  <si>
    <t xml:space="preserve">NOBSA                                             </t>
  </si>
  <si>
    <t>15491</t>
  </si>
  <si>
    <t xml:space="preserve">MUZO                                              </t>
  </si>
  <si>
    <t>15480</t>
  </si>
  <si>
    <t xml:space="preserve">MOTAVITA                                          </t>
  </si>
  <si>
    <t>15476</t>
  </si>
  <si>
    <t xml:space="preserve">MONIQUIRÁ                                         </t>
  </si>
  <si>
    <t>15469</t>
  </si>
  <si>
    <t xml:space="preserve">MONGUÍ                                            </t>
  </si>
  <si>
    <t>15466</t>
  </si>
  <si>
    <t xml:space="preserve">MONGUA                                            </t>
  </si>
  <si>
    <t>15464</t>
  </si>
  <si>
    <t xml:space="preserve">MIRAFLORES                                        </t>
  </si>
  <si>
    <t>15455</t>
  </si>
  <si>
    <t xml:space="preserve">MARIPÍ                                            </t>
  </si>
  <si>
    <t>15442</t>
  </si>
  <si>
    <t xml:space="preserve">MACANAL                                           </t>
  </si>
  <si>
    <t>15425</t>
  </si>
  <si>
    <t xml:space="preserve">VILLA DE LEYVA                                    </t>
  </si>
  <si>
    <t>15407</t>
  </si>
  <si>
    <t xml:space="preserve">LA UVITA                                          </t>
  </si>
  <si>
    <t>15403</t>
  </si>
  <si>
    <t>15401</t>
  </si>
  <si>
    <t xml:space="preserve">LA CAPILLA                                        </t>
  </si>
  <si>
    <t>15380</t>
  </si>
  <si>
    <t xml:space="preserve">LABRANZAGRANDE                                    </t>
  </si>
  <si>
    <t>15377</t>
  </si>
  <si>
    <t xml:space="preserve">JERICÓ                                            </t>
  </si>
  <si>
    <t>15368</t>
  </si>
  <si>
    <t xml:space="preserve">IZA                                               </t>
  </si>
  <si>
    <t>15362</t>
  </si>
  <si>
    <t xml:space="preserve">GÜICÁN                                            </t>
  </si>
  <si>
    <t>15332</t>
  </si>
  <si>
    <t xml:space="preserve">GUAYATÁ                                           </t>
  </si>
  <si>
    <t>15325</t>
  </si>
  <si>
    <t xml:space="preserve">GUATEQUE                                          </t>
  </si>
  <si>
    <t>15322</t>
  </si>
  <si>
    <t xml:space="preserve">GUACAMAYAS                                        </t>
  </si>
  <si>
    <t>15317</t>
  </si>
  <si>
    <t xml:space="preserve">GARAGOA                                           </t>
  </si>
  <si>
    <t>15299</t>
  </si>
  <si>
    <t xml:space="preserve">GAMEZA                                            </t>
  </si>
  <si>
    <t>15296</t>
  </si>
  <si>
    <t xml:space="preserve">GACHANTIVÁ                                        </t>
  </si>
  <si>
    <t>15293</t>
  </si>
  <si>
    <t xml:space="preserve">FLORESTA                                          </t>
  </si>
  <si>
    <t>15276</t>
  </si>
  <si>
    <t xml:space="preserve">FIRAVITOBA                                        </t>
  </si>
  <si>
    <t>15272</t>
  </si>
  <si>
    <t xml:space="preserve">EL ESPINO                                         </t>
  </si>
  <si>
    <t>15248</t>
  </si>
  <si>
    <t xml:space="preserve">EL COCUY                                          </t>
  </si>
  <si>
    <t>15244</t>
  </si>
  <si>
    <t xml:space="preserve">DUITAMA                                           </t>
  </si>
  <si>
    <t>15238</t>
  </si>
  <si>
    <t xml:space="preserve">CHIVOR                                            </t>
  </si>
  <si>
    <t>15236</t>
  </si>
  <si>
    <t xml:space="preserve">CHÍQUIZA                                          </t>
  </si>
  <si>
    <t>15232</t>
  </si>
  <si>
    <t xml:space="preserve">CUÍTIVA                                           </t>
  </si>
  <si>
    <t>15226</t>
  </si>
  <si>
    <t xml:space="preserve">COVARACHÍA                                        </t>
  </si>
  <si>
    <t>15218</t>
  </si>
  <si>
    <t xml:space="preserve">CORRALES                                          </t>
  </si>
  <si>
    <t>15215</t>
  </si>
  <si>
    <t xml:space="preserve">COPER                                             </t>
  </si>
  <si>
    <t>15212</t>
  </si>
  <si>
    <t xml:space="preserve">CÓMBITA                                           </t>
  </si>
  <si>
    <t>15204</t>
  </si>
  <si>
    <t xml:space="preserve">CIÉNEGA                                           </t>
  </si>
  <si>
    <t>15189</t>
  </si>
  <si>
    <t xml:space="preserve">CHIVATÁ                                           </t>
  </si>
  <si>
    <t>15187</t>
  </si>
  <si>
    <t xml:space="preserve">CHITARAQUE                                        </t>
  </si>
  <si>
    <t>15185</t>
  </si>
  <si>
    <t xml:space="preserve">CHITA                                             </t>
  </si>
  <si>
    <t>15183</t>
  </si>
  <si>
    <t xml:space="preserve">CHISCAS                                           </t>
  </si>
  <si>
    <t>15180</t>
  </si>
  <si>
    <t xml:space="preserve">CHIQUINQUIRÁ                                      </t>
  </si>
  <si>
    <t>15176</t>
  </si>
  <si>
    <t xml:space="preserve">CHINAVITA                                         </t>
  </si>
  <si>
    <t>15172</t>
  </si>
  <si>
    <t xml:space="preserve">CERINZA                                           </t>
  </si>
  <si>
    <t>15162</t>
  </si>
  <si>
    <t xml:space="preserve">CAMPOHERMOSO                                      </t>
  </si>
  <si>
    <t>15135</t>
  </si>
  <si>
    <t>15131</t>
  </si>
  <si>
    <t xml:space="preserve">BUSBANZÁ                                          </t>
  </si>
  <si>
    <t>15114</t>
  </si>
  <si>
    <t>15109</t>
  </si>
  <si>
    <t xml:space="preserve">BRICEÑO                                           </t>
  </si>
  <si>
    <t>15106</t>
  </si>
  <si>
    <t>15104</t>
  </si>
  <si>
    <t xml:space="preserve">BOAVITA                                           </t>
  </si>
  <si>
    <t>15097</t>
  </si>
  <si>
    <t xml:space="preserve">BETÉITIVA                                         </t>
  </si>
  <si>
    <t>15092</t>
  </si>
  <si>
    <t xml:space="preserve">BERBEO                                            </t>
  </si>
  <si>
    <t>15090</t>
  </si>
  <si>
    <t>15087</t>
  </si>
  <si>
    <t xml:space="preserve">ARCABUCO                                          </t>
  </si>
  <si>
    <t>15051</t>
  </si>
  <si>
    <t xml:space="preserve">AQUITANIA                                         </t>
  </si>
  <si>
    <t>15047</t>
  </si>
  <si>
    <t xml:space="preserve">ALMEIDA                                           </t>
  </si>
  <si>
    <t>15022</t>
  </si>
  <si>
    <t xml:space="preserve">TUNJA                                             </t>
  </si>
  <si>
    <t>15001</t>
  </si>
  <si>
    <t>15000</t>
  </si>
  <si>
    <t xml:space="preserve">ZAMBRANO                                          </t>
  </si>
  <si>
    <t>13894</t>
  </si>
  <si>
    <t>BOLÍVAR</t>
  </si>
  <si>
    <t>13873</t>
  </si>
  <si>
    <t xml:space="preserve">TURBANÁ                                           </t>
  </si>
  <si>
    <t>13838</t>
  </si>
  <si>
    <t xml:space="preserve">TURBACO                                           </t>
  </si>
  <si>
    <t>13836</t>
  </si>
  <si>
    <t xml:space="preserve">TIQUISIO                                          </t>
  </si>
  <si>
    <t>13810</t>
  </si>
  <si>
    <t xml:space="preserve">TALAIGUA NUEVO                                    </t>
  </si>
  <si>
    <t>13780</t>
  </si>
  <si>
    <t xml:space="preserve">SOPLAVIENTO                                       </t>
  </si>
  <si>
    <t>13760</t>
  </si>
  <si>
    <t xml:space="preserve">SIMITÍ                                            </t>
  </si>
  <si>
    <t>13744</t>
  </si>
  <si>
    <t xml:space="preserve">SANTA ROSA DEL SUR                                </t>
  </si>
  <si>
    <t>13688</t>
  </si>
  <si>
    <t>13683</t>
  </si>
  <si>
    <t xml:space="preserve">SANTA CATALINA                                    </t>
  </si>
  <si>
    <t>13673</t>
  </si>
  <si>
    <t>13670</t>
  </si>
  <si>
    <t xml:space="preserve">SAN MARTÍN DE LOBA                                </t>
  </si>
  <si>
    <t>13667</t>
  </si>
  <si>
    <t xml:space="preserve">SAN JUAN NEPOMUCENO                               </t>
  </si>
  <si>
    <t>13657</t>
  </si>
  <si>
    <t xml:space="preserve">SAN JACINTO                                       </t>
  </si>
  <si>
    <t>13654</t>
  </si>
  <si>
    <t xml:space="preserve">SAN FERNANDO                                      </t>
  </si>
  <si>
    <t>13650</t>
  </si>
  <si>
    <t xml:space="preserve">SAN ESTANISLAO                                    </t>
  </si>
  <si>
    <t>13647</t>
  </si>
  <si>
    <t xml:space="preserve">SAN CRISTÓBAL                                     </t>
  </si>
  <si>
    <t>13620</t>
  </si>
  <si>
    <t xml:space="preserve">RÍO VIEJO                                         </t>
  </si>
  <si>
    <t>13600</t>
  </si>
  <si>
    <t xml:space="preserve">REGIDOR                                           </t>
  </si>
  <si>
    <t>13580</t>
  </si>
  <si>
    <t xml:space="preserve">PINILLOS                                          </t>
  </si>
  <si>
    <t>13549</t>
  </si>
  <si>
    <t>13473</t>
  </si>
  <si>
    <t xml:space="preserve">MOMPÓS                                            </t>
  </si>
  <si>
    <t>13468</t>
  </si>
  <si>
    <t xml:space="preserve">MONTECRISTO                                       </t>
  </si>
  <si>
    <t>13458</t>
  </si>
  <si>
    <t xml:space="preserve">MARÍA LA BAJA                                     </t>
  </si>
  <si>
    <t>13442</t>
  </si>
  <si>
    <t xml:space="preserve">MARGARITA                                         </t>
  </si>
  <si>
    <t>13440</t>
  </si>
  <si>
    <t xml:space="preserve">MAHATES                                           </t>
  </si>
  <si>
    <t>13433</t>
  </si>
  <si>
    <t xml:space="preserve">MAGANGUÉ                                          </t>
  </si>
  <si>
    <t>13430</t>
  </si>
  <si>
    <t xml:space="preserve">HATILLO DE LOBA                                   </t>
  </si>
  <si>
    <t>13300</t>
  </si>
  <si>
    <t>13268</t>
  </si>
  <si>
    <t xml:space="preserve">EL GUAMO                                          </t>
  </si>
  <si>
    <t>13248</t>
  </si>
  <si>
    <t xml:space="preserve">EL CARMEN DE BOLÍVAR                              </t>
  </si>
  <si>
    <t>13244</t>
  </si>
  <si>
    <t>13212</t>
  </si>
  <si>
    <t xml:space="preserve">CICUCO                                            </t>
  </si>
  <si>
    <t>13188</t>
  </si>
  <si>
    <t xml:space="preserve">CANTAGALLO                                        </t>
  </si>
  <si>
    <t>13160</t>
  </si>
  <si>
    <t xml:space="preserve">CALAMAR                                           </t>
  </si>
  <si>
    <t>13140</t>
  </si>
  <si>
    <t xml:space="preserve">BARRANCO DE LOBA                                  </t>
  </si>
  <si>
    <t>13074</t>
  </si>
  <si>
    <t xml:space="preserve">ARROYOHONDO                                       </t>
  </si>
  <si>
    <t>13062</t>
  </si>
  <si>
    <t xml:space="preserve">ARJONA                                            </t>
  </si>
  <si>
    <t>13052</t>
  </si>
  <si>
    <t xml:space="preserve">ARENAL                                            </t>
  </si>
  <si>
    <t>13042</t>
  </si>
  <si>
    <t xml:space="preserve">ALTOS DEL ROSARIO                                 </t>
  </si>
  <si>
    <t>13030</t>
  </si>
  <si>
    <t xml:space="preserve">ACHÍ                                              </t>
  </si>
  <si>
    <t>13006</t>
  </si>
  <si>
    <t xml:space="preserve">CARTAGENA                                         </t>
  </si>
  <si>
    <t>13001</t>
  </si>
  <si>
    <t>13000</t>
  </si>
  <si>
    <t xml:space="preserve">BOGOTÁ D.C.                                       </t>
  </si>
  <si>
    <t>11001</t>
  </si>
  <si>
    <t xml:space="preserve">TUBARÁ                                            </t>
  </si>
  <si>
    <t>08832</t>
  </si>
  <si>
    <t xml:space="preserve">ATLÁNTICO                                         </t>
  </si>
  <si>
    <t xml:space="preserve">SUAN                                              </t>
  </si>
  <si>
    <t>08770</t>
  </si>
  <si>
    <t xml:space="preserve">SOLEDAD                                           </t>
  </si>
  <si>
    <t>08758</t>
  </si>
  <si>
    <t xml:space="preserve">SANTO TOMÁS                                       </t>
  </si>
  <si>
    <t>08685</t>
  </si>
  <si>
    <t xml:space="preserve">SANTA LUCÍA                                       </t>
  </si>
  <si>
    <t>08675</t>
  </si>
  <si>
    <t>08638</t>
  </si>
  <si>
    <t xml:space="preserve">SABANAGRANDE                                      </t>
  </si>
  <si>
    <t>08634</t>
  </si>
  <si>
    <t xml:space="preserve">REPELÓN                                           </t>
  </si>
  <si>
    <t>08606</t>
  </si>
  <si>
    <t xml:space="preserve">PUERTO COLOMBIA                                   </t>
  </si>
  <si>
    <t>08573</t>
  </si>
  <si>
    <t xml:space="preserve">PONEDERA                                          </t>
  </si>
  <si>
    <t>08560</t>
  </si>
  <si>
    <t xml:space="preserve">POLONUEVO                                         </t>
  </si>
  <si>
    <t>08558</t>
  </si>
  <si>
    <t xml:space="preserve">PIOJÓ                                             </t>
  </si>
  <si>
    <t>08549</t>
  </si>
  <si>
    <t xml:space="preserve">PALMAR DE VARELA                                  </t>
  </si>
  <si>
    <t>08520</t>
  </si>
  <si>
    <t xml:space="preserve">MANATÍ                                            </t>
  </si>
  <si>
    <t>08436</t>
  </si>
  <si>
    <t xml:space="preserve">MALAMBO                                           </t>
  </si>
  <si>
    <t>08433</t>
  </si>
  <si>
    <t xml:space="preserve">LURUACO                                           </t>
  </si>
  <si>
    <t>08421</t>
  </si>
  <si>
    <t xml:space="preserve">JUAN DE ACOSTA                                    </t>
  </si>
  <si>
    <t>08372</t>
  </si>
  <si>
    <t xml:space="preserve">GALAPA                                            </t>
  </si>
  <si>
    <t>08296</t>
  </si>
  <si>
    <t>08141</t>
  </si>
  <si>
    <t xml:space="preserve">CAMPO DE LA CRUZ                                  </t>
  </si>
  <si>
    <t>08137</t>
  </si>
  <si>
    <t xml:space="preserve">BARANOA                                           </t>
  </si>
  <si>
    <t>08078</t>
  </si>
  <si>
    <t xml:space="preserve">BARRANQUILLA                                      </t>
  </si>
  <si>
    <t>08001</t>
  </si>
  <si>
    <t>08000</t>
  </si>
  <si>
    <t xml:space="preserve">ZARAGOZA                                          </t>
  </si>
  <si>
    <t>05895</t>
  </si>
  <si>
    <t xml:space="preserve">ANTIOQUIA                                         </t>
  </si>
  <si>
    <t xml:space="preserve">YONDÓ                                             </t>
  </si>
  <si>
    <t>05893</t>
  </si>
  <si>
    <t xml:space="preserve">YOLOMBÓ                                           </t>
  </si>
  <si>
    <t>05890</t>
  </si>
  <si>
    <t xml:space="preserve">YARUMAL                                           </t>
  </si>
  <si>
    <t>05887</t>
  </si>
  <si>
    <t xml:space="preserve">YALÍ                                              </t>
  </si>
  <si>
    <t>05885</t>
  </si>
  <si>
    <t xml:space="preserve">VIGÍA DEL FUERTE                                  </t>
  </si>
  <si>
    <t>05873</t>
  </si>
  <si>
    <t>05861</t>
  </si>
  <si>
    <t xml:space="preserve">VEGACHÍ                                           </t>
  </si>
  <si>
    <t>05858</t>
  </si>
  <si>
    <t xml:space="preserve">VALPARAÍSO                                        </t>
  </si>
  <si>
    <t>05856</t>
  </si>
  <si>
    <t xml:space="preserve">VALDIVIA                                          </t>
  </si>
  <si>
    <t>05854</t>
  </si>
  <si>
    <t xml:space="preserve">URRAO                                             </t>
  </si>
  <si>
    <t>05847</t>
  </si>
  <si>
    <t xml:space="preserve">URAMITA                                           </t>
  </si>
  <si>
    <t>05842</t>
  </si>
  <si>
    <t xml:space="preserve">TURBO                                             </t>
  </si>
  <si>
    <t>05837</t>
  </si>
  <si>
    <t>05819</t>
  </si>
  <si>
    <t xml:space="preserve">TITIRIBÍ                                          </t>
  </si>
  <si>
    <t>05809</t>
  </si>
  <si>
    <t xml:space="preserve">TARSO                                             </t>
  </si>
  <si>
    <t>05792</t>
  </si>
  <si>
    <t xml:space="preserve">TARAZÁ                                            </t>
  </si>
  <si>
    <t>05790</t>
  </si>
  <si>
    <t xml:space="preserve">TÁMESIS                                           </t>
  </si>
  <si>
    <t>05789</t>
  </si>
  <si>
    <t xml:space="preserve">SOPETRÁN                                          </t>
  </si>
  <si>
    <t>05761</t>
  </si>
  <si>
    <t xml:space="preserve">SONSON                                            </t>
  </si>
  <si>
    <t>05756</t>
  </si>
  <si>
    <t xml:space="preserve">SEGOVIA                                           </t>
  </si>
  <si>
    <t>05736</t>
  </si>
  <si>
    <t xml:space="preserve">EL SANTUARIO                                      </t>
  </si>
  <si>
    <t>05697</t>
  </si>
  <si>
    <t xml:space="preserve">SANTO DOMINGO                                     </t>
  </si>
  <si>
    <t>05690</t>
  </si>
  <si>
    <t xml:space="preserve">SANTA ROSA DE OSOS                                </t>
  </si>
  <si>
    <t>05686</t>
  </si>
  <si>
    <t>05679</t>
  </si>
  <si>
    <t xml:space="preserve">SAN VICENTE                                       </t>
  </si>
  <si>
    <t>05674</t>
  </si>
  <si>
    <t xml:space="preserve">SAN ROQUE                                         </t>
  </si>
  <si>
    <t>05670</t>
  </si>
  <si>
    <t xml:space="preserve">SAN RAFAEL                                        </t>
  </si>
  <si>
    <t>05667</t>
  </si>
  <si>
    <t xml:space="preserve">SAN PEDRO DE URABA                                </t>
  </si>
  <si>
    <t>05665</t>
  </si>
  <si>
    <t>05664</t>
  </si>
  <si>
    <t>05660</t>
  </si>
  <si>
    <t xml:space="preserve">SAN JUAN DE URABÁ                                 </t>
  </si>
  <si>
    <t>05659</t>
  </si>
  <si>
    <t xml:space="preserve">SAN JOSÉ DE LA MONTAÑA                            </t>
  </si>
  <si>
    <t>05658</t>
  </si>
  <si>
    <t xml:space="preserve">SAN JERÓNIMO                                      </t>
  </si>
  <si>
    <t>05656</t>
  </si>
  <si>
    <t>05652</t>
  </si>
  <si>
    <t>05649</t>
  </si>
  <si>
    <t xml:space="preserve">SAN ANDRÉS DE CUERQUÍA                            </t>
  </si>
  <si>
    <t>05647</t>
  </si>
  <si>
    <t xml:space="preserve">SALGAR                                            </t>
  </si>
  <si>
    <t>05642</t>
  </si>
  <si>
    <t xml:space="preserve">SABANETA                                          </t>
  </si>
  <si>
    <t>05631</t>
  </si>
  <si>
    <t>05628</t>
  </si>
  <si>
    <t>05615</t>
  </si>
  <si>
    <t xml:space="preserve">RETIRO                                            </t>
  </si>
  <si>
    <t>05607</t>
  </si>
  <si>
    <t xml:space="preserve">REMEDIOS                                          </t>
  </si>
  <si>
    <t>05604</t>
  </si>
  <si>
    <t xml:space="preserve">PUERTO TRIUNFO                                    </t>
  </si>
  <si>
    <t>05591</t>
  </si>
  <si>
    <t xml:space="preserve">PUERTO NARE                                       </t>
  </si>
  <si>
    <t>05585</t>
  </si>
  <si>
    <t xml:space="preserve">PUERTO BERRÍO                                     </t>
  </si>
  <si>
    <t>05579</t>
  </si>
  <si>
    <t xml:space="preserve">PUEBLORRICO                                       </t>
  </si>
  <si>
    <t>05576</t>
  </si>
  <si>
    <t xml:space="preserve">PEQUE                                             </t>
  </si>
  <si>
    <t>05543</t>
  </si>
  <si>
    <t xml:space="preserve">PEÑOL                                             </t>
  </si>
  <si>
    <t>05541</t>
  </si>
  <si>
    <t xml:space="preserve">OLAYA                                             </t>
  </si>
  <si>
    <t>05501</t>
  </si>
  <si>
    <t xml:space="preserve">NECHÍ                                             </t>
  </si>
  <si>
    <t>05495</t>
  </si>
  <si>
    <t xml:space="preserve">NECOCLÍ                                           </t>
  </si>
  <si>
    <t>05490</t>
  </si>
  <si>
    <t>05483</t>
  </si>
  <si>
    <t xml:space="preserve">MUTATÁ                                            </t>
  </si>
  <si>
    <t>05480</t>
  </si>
  <si>
    <t xml:space="preserve">MURINDÓ                                           </t>
  </si>
  <si>
    <t>05475</t>
  </si>
  <si>
    <t xml:space="preserve">MONTEBELLO                                        </t>
  </si>
  <si>
    <t>05467</t>
  </si>
  <si>
    <t xml:space="preserve">MARINILLA                                         </t>
  </si>
  <si>
    <t>05440</t>
  </si>
  <si>
    <t xml:space="preserve">MACEO                                             </t>
  </si>
  <si>
    <t>05425</t>
  </si>
  <si>
    <t xml:space="preserve">LIBORINA                                          </t>
  </si>
  <si>
    <t>05411</t>
  </si>
  <si>
    <t>05400</t>
  </si>
  <si>
    <t xml:space="preserve">LA ESTRELLA                                       </t>
  </si>
  <si>
    <t>05380</t>
  </si>
  <si>
    <t xml:space="preserve">LA CEJA                                           </t>
  </si>
  <si>
    <t>05376</t>
  </si>
  <si>
    <t>05368</t>
  </si>
  <si>
    <t xml:space="preserve">JARDÍN                                            </t>
  </si>
  <si>
    <t>05364</t>
  </si>
  <si>
    <t xml:space="preserve">ITUANGO                                           </t>
  </si>
  <si>
    <t>05361</t>
  </si>
  <si>
    <t xml:space="preserve">ITAGUI                                            </t>
  </si>
  <si>
    <t>05360</t>
  </si>
  <si>
    <t xml:space="preserve">HISPANIA                                          </t>
  </si>
  <si>
    <t>05353</t>
  </si>
  <si>
    <t xml:space="preserve">HELICONIA                                         </t>
  </si>
  <si>
    <t>05347</t>
  </si>
  <si>
    <t xml:space="preserve">GUATAPÉ                                           </t>
  </si>
  <si>
    <t>05321</t>
  </si>
  <si>
    <t xml:space="preserve">GUARNE                                            </t>
  </si>
  <si>
    <t>05318</t>
  </si>
  <si>
    <t>05315</t>
  </si>
  <si>
    <t>05313</t>
  </si>
  <si>
    <t xml:space="preserve">GÓMEZ PLATA                                       </t>
  </si>
  <si>
    <t>05310</t>
  </si>
  <si>
    <t xml:space="preserve">GIRARDOTA                                         </t>
  </si>
  <si>
    <t>05308</t>
  </si>
  <si>
    <t xml:space="preserve">GIRALDO                                           </t>
  </si>
  <si>
    <t>05306</t>
  </si>
  <si>
    <t xml:space="preserve">FRONTINO                                          </t>
  </si>
  <si>
    <t>05284</t>
  </si>
  <si>
    <t xml:space="preserve">FREDONIA                                          </t>
  </si>
  <si>
    <t>05282</t>
  </si>
  <si>
    <t xml:space="preserve">ENVIGADO                                          </t>
  </si>
  <si>
    <t>05266</t>
  </si>
  <si>
    <t xml:space="preserve">ENTRERRIOS                                        </t>
  </si>
  <si>
    <t>05264</t>
  </si>
  <si>
    <t xml:space="preserve">EL BAGRE                                          </t>
  </si>
  <si>
    <t>05250</t>
  </si>
  <si>
    <t xml:space="preserve">EBÉJICO                                           </t>
  </si>
  <si>
    <t>05240</t>
  </si>
  <si>
    <t xml:space="preserve">DON MATÍAS                                        </t>
  </si>
  <si>
    <t>05237</t>
  </si>
  <si>
    <t xml:space="preserve">DABEIBA                                           </t>
  </si>
  <si>
    <t>05234</t>
  </si>
  <si>
    <t xml:space="preserve">COPACABANA                                        </t>
  </si>
  <si>
    <t>05212</t>
  </si>
  <si>
    <t xml:space="preserve">CONCORDIA                                         </t>
  </si>
  <si>
    <t>05209</t>
  </si>
  <si>
    <t>05206</t>
  </si>
  <si>
    <t xml:space="preserve">COCORNÁ                                           </t>
  </si>
  <si>
    <t>05197</t>
  </si>
  <si>
    <t xml:space="preserve">CISNEROS                                          </t>
  </si>
  <si>
    <t>05190</t>
  </si>
  <si>
    <t xml:space="preserve">CHIGORODÓ                                         </t>
  </si>
  <si>
    <t>05172</t>
  </si>
  <si>
    <t xml:space="preserve">CAUCASIA                                          </t>
  </si>
  <si>
    <t>05154</t>
  </si>
  <si>
    <t xml:space="preserve">CAROLINA                                          </t>
  </si>
  <si>
    <t>05150</t>
  </si>
  <si>
    <t xml:space="preserve">EL CARMEN DE VIBORAL                              </t>
  </si>
  <si>
    <t>05148</t>
  </si>
  <si>
    <t xml:space="preserve">CAREPA                                            </t>
  </si>
  <si>
    <t>05147</t>
  </si>
  <si>
    <t xml:space="preserve">CARAMANTA                                         </t>
  </si>
  <si>
    <t>05145</t>
  </si>
  <si>
    <t xml:space="preserve">CARACOLÍ                                          </t>
  </si>
  <si>
    <t>05142</t>
  </si>
  <si>
    <t xml:space="preserve">CAÑASGORDAS                                       </t>
  </si>
  <si>
    <t>05138</t>
  </si>
  <si>
    <t xml:space="preserve">CAMPAMENTO                                        </t>
  </si>
  <si>
    <t>05134</t>
  </si>
  <si>
    <t>05129</t>
  </si>
  <si>
    <t xml:space="preserve">CAICEDO                                           </t>
  </si>
  <si>
    <t>05125</t>
  </si>
  <si>
    <t xml:space="preserve">CÁCERES                                           </t>
  </si>
  <si>
    <t>05120</t>
  </si>
  <si>
    <t xml:space="preserve">BURITICÁ                                          </t>
  </si>
  <si>
    <t>05113</t>
  </si>
  <si>
    <t>05107</t>
  </si>
  <si>
    <t xml:space="preserve">CIUDAD BOLÍVAR                                    </t>
  </si>
  <si>
    <t>05101</t>
  </si>
  <si>
    <t>05093</t>
  </si>
  <si>
    <t xml:space="preserve">BETANIA                                           </t>
  </si>
  <si>
    <t>05091</t>
  </si>
  <si>
    <t xml:space="preserve">BELLO                                             </t>
  </si>
  <si>
    <t>05088</t>
  </si>
  <si>
    <t xml:space="preserve">BELMIRA                                           </t>
  </si>
  <si>
    <t>05086</t>
  </si>
  <si>
    <t>05079</t>
  </si>
  <si>
    <t>05059</t>
  </si>
  <si>
    <t>05055</t>
  </si>
  <si>
    <t xml:space="preserve">ARBOLETES                                         </t>
  </si>
  <si>
    <t>05051</t>
  </si>
  <si>
    <t xml:space="preserve">APARTADÓ                                          </t>
  </si>
  <si>
    <t>05045</t>
  </si>
  <si>
    <t xml:space="preserve">ANZA                                              </t>
  </si>
  <si>
    <t>05044</t>
  </si>
  <si>
    <t xml:space="preserve">SANTAFÉ DE ANTIOQUIA                              </t>
  </si>
  <si>
    <t>05042</t>
  </si>
  <si>
    <t xml:space="preserve">ANORÍ                                             </t>
  </si>
  <si>
    <t>05040</t>
  </si>
  <si>
    <t xml:space="preserve">ANGOSTURA                                         </t>
  </si>
  <si>
    <t>05038</t>
  </si>
  <si>
    <t xml:space="preserve">ANGELÓPOLIS                                       </t>
  </si>
  <si>
    <t>05036</t>
  </si>
  <si>
    <t xml:space="preserve">ANDES                                             </t>
  </si>
  <si>
    <t>05034</t>
  </si>
  <si>
    <t xml:space="preserve">AMALFI                                            </t>
  </si>
  <si>
    <t>05031</t>
  </si>
  <si>
    <t xml:space="preserve">AMAGÁ                                             </t>
  </si>
  <si>
    <t>05030</t>
  </si>
  <si>
    <t xml:space="preserve">ALEJANDRÍA                                        </t>
  </si>
  <si>
    <t>05021</t>
  </si>
  <si>
    <t xml:space="preserve">ABRIAQUÍ                                          </t>
  </si>
  <si>
    <t>05004</t>
  </si>
  <si>
    <t xml:space="preserve">ABEJORRAL                                         </t>
  </si>
  <si>
    <t>05002</t>
  </si>
  <si>
    <t xml:space="preserve">MEDELLÍN                                          </t>
  </si>
  <si>
    <t>05001</t>
  </si>
  <si>
    <t>05000</t>
  </si>
  <si>
    <t>VICHADA</t>
  </si>
  <si>
    <t>FONDO DE AHORRO Y ESTABILIZACIÓN (FAE)</t>
  </si>
  <si>
    <t>VAUPÉS</t>
  </si>
  <si>
    <t>GUAVIARE</t>
  </si>
  <si>
    <t>GUAINÍA</t>
  </si>
  <si>
    <t>94000</t>
  </si>
  <si>
    <t xml:space="preserve">AMAZONAS                                  </t>
  </si>
  <si>
    <t>91000</t>
  </si>
  <si>
    <t>ARCHIPIÉLAGO DE SAN ANDRÉS, PROVIDENCIA Y SANTA CATALINA</t>
  </si>
  <si>
    <t>PUTUMAYO</t>
  </si>
  <si>
    <t>86000</t>
  </si>
  <si>
    <t>CASANARE</t>
  </si>
  <si>
    <t>ARAUCA</t>
  </si>
  <si>
    <t>VALLE DEL CAUCA</t>
  </si>
  <si>
    <t>TOLIMA</t>
  </si>
  <si>
    <t>SUCRE</t>
  </si>
  <si>
    <t>SANTANDER</t>
  </si>
  <si>
    <t>RISARALDA</t>
  </si>
  <si>
    <t>QUINDIO</t>
  </si>
  <si>
    <t>NORTE DE SANTANDER</t>
  </si>
  <si>
    <t>NARIÑO</t>
  </si>
  <si>
    <t>META</t>
  </si>
  <si>
    <t>MAGDALENA</t>
  </si>
  <si>
    <t>LA GUAJIRA</t>
  </si>
  <si>
    <t>HUILA</t>
  </si>
  <si>
    <t>CHOCÓ</t>
  </si>
  <si>
    <t>27000</t>
  </si>
  <si>
    <t>CUNDINAMARCA</t>
  </si>
  <si>
    <t>CÓRDOBA</t>
  </si>
  <si>
    <t>CESAR</t>
  </si>
  <si>
    <t>20000</t>
  </si>
  <si>
    <t>CAUCA</t>
  </si>
  <si>
    <t>CAQUETÁ</t>
  </si>
  <si>
    <t>18000</t>
  </si>
  <si>
    <t>CALDAS</t>
  </si>
  <si>
    <t>BOYACÁ</t>
  </si>
  <si>
    <t>BOGOTÁ, D.C.</t>
  </si>
  <si>
    <t>ATLÁNTICO</t>
  </si>
  <si>
    <t>ANTIOQUIA</t>
  </si>
  <si>
    <t>CORPORACIÓN AUTÓNOMA REGIONAL DEL RIO GRANDE DE LA MAGDALENA</t>
  </si>
  <si>
    <t xml:space="preserve">OTROS POR DISTRIBUIR   </t>
  </si>
  <si>
    <t>F0000</t>
  </si>
  <si>
    <t>ASIGNACIONES DIRECTAS ANTICIPADAS (5% DEL SGR)</t>
  </si>
  <si>
    <t xml:space="preserve">LA PRIMAVERA                                      </t>
  </si>
  <si>
    <t>99524</t>
  </si>
  <si>
    <t xml:space="preserve">MUNICIPIO INDETERMINADO CAPELLA                                                                     </t>
  </si>
  <si>
    <t>90998</t>
  </si>
  <si>
    <t>MUNICIPIO INDETERMINADO GIBRALTAR</t>
  </si>
  <si>
    <t>90997</t>
  </si>
  <si>
    <t>85440</t>
  </si>
  <si>
    <t xml:space="preserve">SAN LUIS DE PALENQUE                              </t>
  </si>
  <si>
    <t>85325</t>
  </si>
  <si>
    <t xml:space="preserve">RECETOR                                           </t>
  </si>
  <si>
    <t>85279</t>
  </si>
  <si>
    <t xml:space="preserve">OROCUÉ                                            </t>
  </si>
  <si>
    <t>85230</t>
  </si>
  <si>
    <t xml:space="preserve">HATO COROZAL                                      </t>
  </si>
  <si>
    <t>85125</t>
  </si>
  <si>
    <t xml:space="preserve">SOCORRO                                           </t>
  </si>
  <si>
    <t>68755</t>
  </si>
  <si>
    <t>68397</t>
  </si>
  <si>
    <t xml:space="preserve">EL CARMEN DE CHUCURÍ                              </t>
  </si>
  <si>
    <t>68235</t>
  </si>
  <si>
    <t xml:space="preserve">CIMITARRA                                         </t>
  </si>
  <si>
    <t>68190</t>
  </si>
  <si>
    <t xml:space="preserve">PUEBLO RICO                                       </t>
  </si>
  <si>
    <t>66572</t>
  </si>
  <si>
    <t xml:space="preserve">LA ESPERANZA                                      </t>
  </si>
  <si>
    <t>54385</t>
  </si>
  <si>
    <t xml:space="preserve">VISTAHERMOSA                                      </t>
  </si>
  <si>
    <t>50711</t>
  </si>
  <si>
    <t xml:space="preserve">PUERTO GAITÁN                                     </t>
  </si>
  <si>
    <t>50568</t>
  </si>
  <si>
    <t xml:space="preserve">EL CASTILLO                                       </t>
  </si>
  <si>
    <t>50251</t>
  </si>
  <si>
    <t xml:space="preserve">CUMARAL                                           </t>
  </si>
  <si>
    <t>50226</t>
  </si>
  <si>
    <t xml:space="preserve">CABUYARO                                          </t>
  </si>
  <si>
    <t>50124</t>
  </si>
  <si>
    <t xml:space="preserve">BARRANCA DE UPÍA                                  </t>
  </si>
  <si>
    <t>50110</t>
  </si>
  <si>
    <t xml:space="preserve">ZONA BANANERA                                     </t>
  </si>
  <si>
    <t>47980</t>
  </si>
  <si>
    <t xml:space="preserve">RIVERA                                            </t>
  </si>
  <si>
    <t>41615</t>
  </si>
  <si>
    <t xml:space="preserve">UNIÓN PANAMERICANA                                </t>
  </si>
  <si>
    <t>27810</t>
  </si>
  <si>
    <t xml:space="preserve">RÍO QUITO                                         </t>
  </si>
  <si>
    <t>27600</t>
  </si>
  <si>
    <t xml:space="preserve">RÍO IRO                                           </t>
  </si>
  <si>
    <t>27580</t>
  </si>
  <si>
    <t xml:space="preserve">MEDIO SAN JUAN                                    </t>
  </si>
  <si>
    <t>27450</t>
  </si>
  <si>
    <t xml:space="preserve">MEDIO BAUDÓ                                       </t>
  </si>
  <si>
    <t>27430</t>
  </si>
  <si>
    <t xml:space="preserve">MEDIO ATRATO                                      </t>
  </si>
  <si>
    <t>27425</t>
  </si>
  <si>
    <t xml:space="preserve">CÉRTEGUI                                          </t>
  </si>
  <si>
    <t>27160</t>
  </si>
  <si>
    <t xml:space="preserve">EL CANTÓN DEL SAN PABLO                           </t>
  </si>
  <si>
    <t>27135</t>
  </si>
  <si>
    <t xml:space="preserve">ATRATO                                            </t>
  </si>
  <si>
    <t>27050</t>
  </si>
  <si>
    <t xml:space="preserve">SAN JOSÉ DE URÉ                                   </t>
  </si>
  <si>
    <t>23682</t>
  </si>
  <si>
    <t>19780</t>
  </si>
  <si>
    <t xml:space="preserve">PIAMONTE                                          </t>
  </si>
  <si>
    <t>19533</t>
  </si>
  <si>
    <t xml:space="preserve">PAEZ                                              </t>
  </si>
  <si>
    <t>19517</t>
  </si>
  <si>
    <t xml:space="preserve">GUACHENÉ                                          </t>
  </si>
  <si>
    <t>19300</t>
  </si>
  <si>
    <t xml:space="preserve">SOLANO                                            </t>
  </si>
  <si>
    <t>18756</t>
  </si>
  <si>
    <t xml:space="preserve">MORELIA                                           </t>
  </si>
  <si>
    <t>18479</t>
  </si>
  <si>
    <t>18029</t>
  </si>
  <si>
    <t xml:space="preserve">SOCHA                                             </t>
  </si>
  <si>
    <t>15757</t>
  </si>
  <si>
    <t xml:space="preserve">PAZ DE RÍO                                        </t>
  </si>
  <si>
    <t>15537</t>
  </si>
  <si>
    <t xml:space="preserve">JENESANO                                          </t>
  </si>
  <si>
    <t>15367</t>
  </si>
  <si>
    <t xml:space="preserve">CUCAITA                                           </t>
  </si>
  <si>
    <t>15224</t>
  </si>
  <si>
    <t xml:space="preserve">CUBARÁ                                            </t>
  </si>
  <si>
    <t>15223</t>
  </si>
  <si>
    <t xml:space="preserve">SAN JACINTO DEL CAUCA                             </t>
  </si>
  <si>
    <t>13655</t>
  </si>
  <si>
    <t xml:space="preserve">NOROSÍ                                            </t>
  </si>
  <si>
    <t>13490</t>
  </si>
  <si>
    <t xml:space="preserve">LA PINTADA                                        </t>
  </si>
  <si>
    <t>05390</t>
  </si>
  <si>
    <t>ASIGNACIONES DIRECTAS (20% DEL SGR)</t>
  </si>
  <si>
    <t xml:space="preserve">CORPORACIÓN AUTÓNOMA REGIONAL DEL VALLE DEL CAUCA                   </t>
  </si>
  <si>
    <t>C0009</t>
  </si>
  <si>
    <t>Rendimientos Financieros AD (Decreto 070 de 2025)</t>
  </si>
  <si>
    <t>Recursos Sin Distribuir causados a 31 de diciembre 2011</t>
  </si>
  <si>
    <t xml:space="preserve">CORPORACION AUTONOMA SANTANDER                    </t>
  </si>
  <si>
    <t>C0008</t>
  </si>
  <si>
    <t xml:space="preserve">CORPOGUAJIRA                                      </t>
  </si>
  <si>
    <t>C0007</t>
  </si>
  <si>
    <t xml:space="preserve">CORPOCESAR                                        </t>
  </si>
  <si>
    <t>C0006</t>
  </si>
  <si>
    <t xml:space="preserve">CORPOBOYACÁ                                       </t>
  </si>
  <si>
    <t>C0005</t>
  </si>
  <si>
    <t xml:space="preserve">CORPOAMAZONÍA                                     </t>
  </si>
  <si>
    <t>C0004</t>
  </si>
  <si>
    <t xml:space="preserve">CORPONORTE                                        </t>
  </si>
  <si>
    <t>C0003</t>
  </si>
  <si>
    <t xml:space="preserve">CORPONARIÑO                                       </t>
  </si>
  <si>
    <t>C0002</t>
  </si>
  <si>
    <t xml:space="preserve">CORPORACIÓN CVS                                   </t>
  </si>
  <si>
    <t>C0001</t>
  </si>
  <si>
    <t xml:space="preserve">CUMARIBO                                          </t>
  </si>
  <si>
    <t>99773</t>
  </si>
  <si>
    <t xml:space="preserve">SANTA ROSALÍA                                     </t>
  </si>
  <si>
    <t>99624</t>
  </si>
  <si>
    <t xml:space="preserve">TARAIRA                                           </t>
  </si>
  <si>
    <t>97666</t>
  </si>
  <si>
    <t xml:space="preserve">EL RETORNO                                        </t>
  </si>
  <si>
    <t>95025</t>
  </si>
  <si>
    <t xml:space="preserve">GOBERNACIÓN INDETERMINADA CAPELLA                                   </t>
  </si>
  <si>
    <t>90002</t>
  </si>
  <si>
    <t xml:space="preserve">GOBERNACIÓN INDETERMINADA GIBRALTAR                                    </t>
  </si>
  <si>
    <t>90001</t>
  </si>
  <si>
    <t xml:space="preserve">CRAVO NORTE                                       </t>
  </si>
  <si>
    <t>81220</t>
  </si>
  <si>
    <t xml:space="preserve">RONCESVALLES                                      </t>
  </si>
  <si>
    <t>73622</t>
  </si>
  <si>
    <t xml:space="preserve">PALOCABILDO                                       </t>
  </si>
  <si>
    <t>73520</t>
  </si>
  <si>
    <t xml:space="preserve">EL ROBLE                                          </t>
  </si>
  <si>
    <t>70233</t>
  </si>
  <si>
    <t xml:space="preserve">CHALÁN                                            </t>
  </si>
  <si>
    <t>70230</t>
  </si>
  <si>
    <t xml:space="preserve">COVEÑAS                                           </t>
  </si>
  <si>
    <t>70221</t>
  </si>
  <si>
    <t xml:space="preserve">GUAVATÁ                                           </t>
  </si>
  <si>
    <t>68324</t>
  </si>
  <si>
    <t>52480</t>
  </si>
  <si>
    <t>50590</t>
  </si>
  <si>
    <t xml:space="preserve">PUERTO LLERAS                                     </t>
  </si>
  <si>
    <t>50577</t>
  </si>
  <si>
    <t xml:space="preserve">MESETAS                                           </t>
  </si>
  <si>
    <t>50330</t>
  </si>
  <si>
    <t xml:space="preserve">MAPIRIPÁN                                         </t>
  </si>
  <si>
    <t>50325</t>
  </si>
  <si>
    <t xml:space="preserve">DISTRACCIÓN                                       </t>
  </si>
  <si>
    <t>44098</t>
  </si>
  <si>
    <t xml:space="preserve">AGRADO                                            </t>
  </si>
  <si>
    <t>41013</t>
  </si>
  <si>
    <t xml:space="preserve">ALTO BAUDO                                        </t>
  </si>
  <si>
    <t>27025</t>
  </si>
  <si>
    <t xml:space="preserve">SUSA                                              </t>
  </si>
  <si>
    <t>25779</t>
  </si>
  <si>
    <t xml:space="preserve">PAIME                                             </t>
  </si>
  <si>
    <t>25518</t>
  </si>
  <si>
    <t xml:space="preserve">NOCAIMA                                           </t>
  </si>
  <si>
    <t>25491</t>
  </si>
  <si>
    <t>25312</t>
  </si>
  <si>
    <t xml:space="preserve">TUCHÍN                                            </t>
  </si>
  <si>
    <t>23815</t>
  </si>
  <si>
    <t xml:space="preserve">COTORRA                                           </t>
  </si>
  <si>
    <t>23300</t>
  </si>
  <si>
    <t>19785</t>
  </si>
  <si>
    <t>19397</t>
  </si>
  <si>
    <t xml:space="preserve">SAN JOSÉ                                          </t>
  </si>
  <si>
    <t>17665</t>
  </si>
  <si>
    <t xml:space="preserve">NORCASIA                                          </t>
  </si>
  <si>
    <t>17495</t>
  </si>
  <si>
    <t xml:space="preserve">PISBA                                             </t>
  </si>
  <si>
    <t>15550</t>
  </si>
  <si>
    <t>ASIGNACIÓN PARA LA PAZ</t>
  </si>
  <si>
    <t>REGIÓN DEL LLANO</t>
  </si>
  <si>
    <t>RE006</t>
  </si>
  <si>
    <t>ASIGNACIÓN PARA LA INVERSIÓN REGIONAL - REGIONES</t>
  </si>
  <si>
    <t>REGIÓN CENTRO - SUR - AMAZONÍA</t>
  </si>
  <si>
    <t>RE005</t>
  </si>
  <si>
    <t>REGIÓN PACÍFICO</t>
  </si>
  <si>
    <t>RE004</t>
  </si>
  <si>
    <t>REGIÓN EJE CAFETERO</t>
  </si>
  <si>
    <t>RE003</t>
  </si>
  <si>
    <t>REGIÓN CENTRO - ORIENTE</t>
  </si>
  <si>
    <t>RE002</t>
  </si>
  <si>
    <t>REGIÓN CARIBE</t>
  </si>
  <si>
    <t>RE001</t>
  </si>
  <si>
    <t>ASIGNACIÓN PARA LA INVERSIÓN REGIONAL - PARÁGRAFO 8° TRANSITORIO DEL ART. 361 DE LA C.P.</t>
  </si>
  <si>
    <t xml:space="preserve">ASIGNACIÓN PARA LA INVERSIÓN REGIONAL - DEPARTAMENTOS </t>
  </si>
  <si>
    <t>ASIGNACIÓN PARA LA INVERSIÓN LOCAL SEGÚN NBI Y CUARTA, QUINTA, Y SEXTA CATEGORÍA</t>
  </si>
  <si>
    <t xml:space="preserve">CARURU                                            </t>
  </si>
  <si>
    <t>97161</t>
  </si>
  <si>
    <t>95200</t>
  </si>
  <si>
    <t>95015</t>
  </si>
  <si>
    <t>BARRANCO MINAS</t>
  </si>
  <si>
    <t>94343</t>
  </si>
  <si>
    <t xml:space="preserve">LA SALINA                                         </t>
  </si>
  <si>
    <t>85136</t>
  </si>
  <si>
    <t xml:space="preserve">CHAMEZA                                           </t>
  </si>
  <si>
    <t>85015</t>
  </si>
  <si>
    <t xml:space="preserve">PUERTO RONDÓN                                     </t>
  </si>
  <si>
    <t>81591</t>
  </si>
  <si>
    <t xml:space="preserve">FORTUL                                            </t>
  </si>
  <si>
    <t>81300</t>
  </si>
  <si>
    <t xml:space="preserve">PUERTO PARRA                                      </t>
  </si>
  <si>
    <t>68573</t>
  </si>
  <si>
    <t xml:space="preserve">PUERTO SANTANDER                                  </t>
  </si>
  <si>
    <t>54553</t>
  </si>
  <si>
    <t xml:space="preserve">LEJANÍAS                                          </t>
  </si>
  <si>
    <t>50400</t>
  </si>
  <si>
    <t xml:space="preserve">ZAPAYÁN                                           </t>
  </si>
  <si>
    <t>47960</t>
  </si>
  <si>
    <t xml:space="preserve">SABANAS DE SAN ANGEL                              </t>
  </si>
  <si>
    <t>47660</t>
  </si>
  <si>
    <t xml:space="preserve">NUEVA GRANADA                                     </t>
  </si>
  <si>
    <t>47460</t>
  </si>
  <si>
    <t>47205</t>
  </si>
  <si>
    <t xml:space="preserve">LA JAGUA DEL PILAR                                </t>
  </si>
  <si>
    <t>44420</t>
  </si>
  <si>
    <t xml:space="preserve">SALADOBLANCO                                      </t>
  </si>
  <si>
    <t>41660</t>
  </si>
  <si>
    <t>NUEVO BELEN DE BAJIRÁ</t>
  </si>
  <si>
    <t>27493</t>
  </si>
  <si>
    <t xml:space="preserve">CARMEN DEL DARIEN                                 </t>
  </si>
  <si>
    <t>27150</t>
  </si>
  <si>
    <t xml:space="preserve">VIOTÁ                                             </t>
  </si>
  <si>
    <t>25878</t>
  </si>
  <si>
    <t xml:space="preserve">VILLAGÓMEZ                                        </t>
  </si>
  <si>
    <t>25871</t>
  </si>
  <si>
    <t xml:space="preserve">VERGARA                                           </t>
  </si>
  <si>
    <t>25862</t>
  </si>
  <si>
    <t xml:space="preserve">LA PEÑA                                           </t>
  </si>
  <si>
    <t>25398</t>
  </si>
  <si>
    <t xml:space="preserve">PUEBLO BELLO                                      </t>
  </si>
  <si>
    <t>20570</t>
  </si>
  <si>
    <t xml:space="preserve">SAN SEBASTIÁN                                     </t>
  </si>
  <si>
    <t>19693</t>
  </si>
  <si>
    <t>18860</t>
  </si>
  <si>
    <t xml:space="preserve">SOLITA                                            </t>
  </si>
  <si>
    <t>18785</t>
  </si>
  <si>
    <t xml:space="preserve">MILÁN                                             </t>
  </si>
  <si>
    <t>18460</t>
  </si>
  <si>
    <t xml:space="preserve">CARTAGENA DEL CHAIRÁ                              </t>
  </si>
  <si>
    <t>18150</t>
  </si>
  <si>
    <t xml:space="preserve">SIACHOQUE                                         </t>
  </si>
  <si>
    <t>15740</t>
  </si>
  <si>
    <t xml:space="preserve">CLEMENCIA                                         </t>
  </si>
  <si>
    <t>13222</t>
  </si>
  <si>
    <t xml:space="preserve">USIACURÍ                                          </t>
  </si>
  <si>
    <t>08849</t>
  </si>
  <si>
    <t>PUEBLO RROM O GITANO - AMBIENTE Y DESARROLLO SOSTENIBLE</t>
  </si>
  <si>
    <t>CI003</t>
  </si>
  <si>
    <t>ASIGNACIÓN PARA LA INVERSIÓN LOCAL GRUPOS ÉTNICOS</t>
  </si>
  <si>
    <t xml:space="preserve">PUEBLOS Y COMUNIDADES INDÍGENAS </t>
  </si>
  <si>
    <t>CI001</t>
  </si>
  <si>
    <t>PUEBLOS Y COMUNIDADES INDÍGENAS - AMBIENTE Y DESARROLLO SOSTENIBLE</t>
  </si>
  <si>
    <t>COMUNIDADES NARP</t>
  </si>
  <si>
    <t>CI002</t>
  </si>
  <si>
    <t>COMUNIDADES NARP - AMBIENTE Y DESARROLLO SOSTENIBLE</t>
  </si>
  <si>
    <t>PUEBLO RROM O GITANO</t>
  </si>
  <si>
    <t>ASIGNACIÓN PARA LA INVERSIÓN LOCAL  - AMBIENTE Y DESARROLLO SOSTENIBLE</t>
  </si>
  <si>
    <t>23</t>
  </si>
  <si>
    <t>ASIGNACIÓN PARA LA CIENCIA, TECNOLOGÍA E INNOVACIÓN - CONVOCATORIAS 2021 - AMBIENTE Y DESARROLLO SOSTENIBLE</t>
  </si>
  <si>
    <t>97</t>
  </si>
  <si>
    <t>ASIGNACIÓN PARA LA CIENCIA, TECNOLOGÍA E INNOVACIÓN - CONVOCATORIAS 2021</t>
  </si>
  <si>
    <t>AMAZONAS</t>
  </si>
  <si>
    <t>91</t>
  </si>
  <si>
    <t>85</t>
  </si>
  <si>
    <t>81</t>
  </si>
  <si>
    <t>76</t>
  </si>
  <si>
    <t>73</t>
  </si>
  <si>
    <t>68</t>
  </si>
  <si>
    <t>66</t>
  </si>
  <si>
    <t>63</t>
  </si>
  <si>
    <t>54</t>
  </si>
  <si>
    <t>52</t>
  </si>
  <si>
    <t>47</t>
  </si>
  <si>
    <t>41</t>
  </si>
  <si>
    <t>27</t>
  </si>
  <si>
    <t>25</t>
  </si>
  <si>
    <t>20</t>
  </si>
  <si>
    <t>19</t>
  </si>
  <si>
    <t>15</t>
  </si>
  <si>
    <t>13</t>
  </si>
  <si>
    <t>11</t>
  </si>
  <si>
    <t>08</t>
  </si>
  <si>
    <t>05</t>
  </si>
  <si>
    <t>ASIGNACIÓN PARA LA CIENCIA, TECNOLOGÍA E INNOVACIÓN - CONVOCATORIAS</t>
  </si>
  <si>
    <t>ASIGNACIÓN PARA LA CIENCIA, TECNOLOGÍA E INNOVACIÓN - AMBIENTE Y DESARROLLO SOSTENIBLE - CONVOCATORIAS</t>
  </si>
  <si>
    <t>ASIGNACIÓN AMBIENTAL</t>
  </si>
  <si>
    <t>FISCALIZACIÓN DE LA EXPLORACIÓN Y EXPLOTACIÓN DE LOS YACIMIENTOS  Y CONOCIMIENTO Y CARTOGRAFÍA DEL SUBSUELO E INCENTIVO A LA EXPLORACIÓN Y A LA PRODUCCIÓN</t>
  </si>
  <si>
    <t>ADMINISTRACIÓN DEL SISTEMA GENERAL DE REGALÍAS</t>
  </si>
  <si>
    <t>FUNCIONAMIENTO, OPERATIVIDAD Y ADMINISTRACIÓN DEL SISTEMA Y EVALUACIÓN Y MONITOREO DEL LICENCIAMIENTO AMBIENTAL  A LOS PROYECTOS DE EXPLORACIÓN Y EXPLOTACIÓN</t>
  </si>
  <si>
    <t>% PBC /IAC</t>
  </si>
  <si>
    <t>IAC Febrero 2025</t>
  </si>
  <si>
    <t>PBCFebrero  2025</t>
  </si>
  <si>
    <t>% Caja Sobre Presupuesto</t>
  </si>
  <si>
    <t>Caja 2025-2026</t>
  </si>
  <si>
    <t>Asignacion Presupuestal
2025-2026</t>
  </si>
  <si>
    <t>Concepto de Gasto</t>
  </si>
  <si>
    <t>Entidad</t>
  </si>
  <si>
    <t>Sección</t>
  </si>
  <si>
    <t>Departamento</t>
  </si>
  <si>
    <t>Región</t>
  </si>
  <si>
    <t>Fuente_SGR</t>
  </si>
  <si>
    <r>
      <rPr>
        <b/>
        <sz val="20"/>
        <color theme="1"/>
        <rFont val="Aptos Narrow"/>
        <family val="2"/>
        <scheme val="minor"/>
      </rPr>
      <t xml:space="preserve"> Comportamiento de Caja -  Recursos SGR</t>
    </r>
    <r>
      <rPr>
        <b/>
        <sz val="16"/>
        <color theme="1"/>
        <rFont val="Aptos Narrow"/>
        <family val="2"/>
        <scheme val="minor"/>
      </rPr>
      <t xml:space="preserve">
Bienio 2025-2026
</t>
    </r>
    <r>
      <rPr>
        <b/>
        <sz val="16"/>
        <color rgb="FF0070C0"/>
        <rFont val="Aptos Narrow"/>
        <family val="2"/>
        <scheme val="minor"/>
      </rPr>
      <t>Corte Recaudo Ingresos corrientes -Febrero 2025</t>
    </r>
    <r>
      <rPr>
        <b/>
        <sz val="16"/>
        <color theme="1"/>
        <rFont val="Aptos Narrow"/>
        <family val="2"/>
        <scheme val="minor"/>
      </rPr>
      <t xml:space="preserve">
</t>
    </r>
    <r>
      <rPr>
        <b/>
        <sz val="12"/>
        <color theme="1"/>
        <rFont val="Aptos Narrow"/>
        <family val="2"/>
        <scheme val="minor"/>
      </rPr>
      <t>Cifras en pesos</t>
    </r>
    <r>
      <rPr>
        <b/>
        <sz val="16"/>
        <color theme="1"/>
        <rFont val="Aptos Narrow"/>
        <family val="2"/>
        <scheme val="minor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</si>
</sst>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1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8" tint="-0.249977111117893"/>
      <name val="Aptos Narrow"/>
      <family val="2"/>
      <scheme val="minor"/>
    </font>
    <font>
      <b/>
      <sz val="10"/>
      <color theme="1" tint="0.34998626667073579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1"/>
      <color theme="0" tint="-4.9989318521683403E-2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b/>
      <sz val="16"/>
      <color rgb="FF0070C0"/>
      <name val="Aptos Narrow"/>
      <family val="2"/>
      <scheme val="minor"/>
    </font>
    <font>
      <b/>
      <sz val="12"/>
      <color theme="1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-0.499984740745262"/>
        <bgColor theme="4"/>
      </patternFill>
    </fill>
    <fill>
      <patternFill patternType="solid">
        <fgColor theme="7" tint="-0.499984740745262"/>
        <bgColor theme="4"/>
      </patternFill>
    </fill>
    <fill>
      <patternFill patternType="solid">
        <fgColor theme="7" tint="-0.249977111117893"/>
        <bgColor theme="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theme="4" tint="0.39997558519241921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3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9" fontId="4" fillId="0" borderId="0" xfId="2" applyFont="1" applyFill="1" applyAlignment="1">
      <alignment horizontal="center" vertical="center"/>
    </xf>
    <xf numFmtId="164" fontId="4" fillId="0" borderId="0" xfId="1" applyNumberFormat="1" applyFont="1" applyFill="1" applyAlignment="1">
      <alignment horizontal="center" vertical="center"/>
    </xf>
    <xf numFmtId="0" fontId="4" fillId="0" borderId="0" xfId="0" applyFont="1" applyAlignment="1">
      <alignment vertical="center" wrapText="1"/>
    </xf>
    <xf numFmtId="164" fontId="5" fillId="0" borderId="0" xfId="1" applyNumberFormat="1" applyFont="1" applyFill="1" applyAlignment="1">
      <alignment horizontal="center" vertical="center"/>
    </xf>
    <xf numFmtId="164" fontId="6" fillId="0" borderId="0" xfId="1" applyNumberFormat="1" applyFont="1" applyFill="1" applyAlignment="1">
      <alignment horizontal="center" vertical="center"/>
    </xf>
    <xf numFmtId="164" fontId="3" fillId="2" borderId="2" xfId="1" applyNumberFormat="1" applyFont="1" applyFill="1" applyBorder="1"/>
    <xf numFmtId="0" fontId="7" fillId="0" borderId="0" xfId="0" applyFont="1" applyAlignment="1">
      <alignment vertical="center"/>
    </xf>
    <xf numFmtId="164" fontId="2" fillId="3" borderId="0" xfId="1" applyNumberFormat="1" applyFont="1" applyFill="1" applyBorder="1" applyAlignment="1">
      <alignment horizontal="center" vertical="center"/>
    </xf>
    <xf numFmtId="9" fontId="2" fillId="3" borderId="0" xfId="2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43" fontId="7" fillId="4" borderId="3" xfId="1" applyFont="1" applyFill="1" applyBorder="1" applyAlignment="1">
      <alignment horizontal="center" vertical="center"/>
    </xf>
    <xf numFmtId="43" fontId="7" fillId="4" borderId="0" xfId="1" applyFont="1" applyFill="1" applyBorder="1" applyAlignment="1">
      <alignment horizontal="center" vertical="center"/>
    </xf>
    <xf numFmtId="9" fontId="7" fillId="4" borderId="0" xfId="2" applyFont="1" applyFill="1" applyBorder="1" applyAlignment="1">
      <alignment horizontal="center" vertical="center"/>
    </xf>
    <xf numFmtId="164" fontId="7" fillId="4" borderId="0" xfId="1" applyNumberFormat="1" applyFont="1" applyFill="1" applyBorder="1" applyAlignment="1">
      <alignment horizontal="center" vertical="center"/>
    </xf>
    <xf numFmtId="0" fontId="7" fillId="4" borderId="3" xfId="0" applyFont="1" applyFill="1" applyBorder="1" applyAlignment="1">
      <alignment vertical="center"/>
    </xf>
    <xf numFmtId="0" fontId="7" fillId="4" borderId="0" xfId="1" applyNumberFormat="1" applyFont="1" applyFill="1" applyBorder="1" applyAlignment="1">
      <alignment vertical="center" wrapText="1"/>
    </xf>
    <xf numFmtId="164" fontId="7" fillId="4" borderId="0" xfId="1" applyNumberFormat="1" applyFont="1" applyFill="1" applyBorder="1" applyAlignment="1">
      <alignment vertical="center"/>
    </xf>
    <xf numFmtId="0" fontId="7" fillId="4" borderId="0" xfId="0" applyFont="1" applyFill="1" applyAlignment="1">
      <alignment vertical="center" wrapText="1"/>
    </xf>
    <xf numFmtId="43" fontId="4" fillId="0" borderId="4" xfId="1" applyFont="1" applyFill="1" applyBorder="1" applyAlignment="1">
      <alignment horizontal="center" vertical="center"/>
    </xf>
    <xf numFmtId="9" fontId="4" fillId="0" borderId="1" xfId="2" applyFont="1" applyFill="1" applyBorder="1" applyAlignment="1">
      <alignment horizontal="center" vertical="center"/>
    </xf>
    <xf numFmtId="43" fontId="4" fillId="0" borderId="3" xfId="1" applyFont="1" applyFill="1" applyBorder="1" applyAlignment="1">
      <alignment horizontal="center" vertical="center"/>
    </xf>
    <xf numFmtId="164" fontId="4" fillId="0" borderId="4" xfId="1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4" fillId="0" borderId="4" xfId="1" applyNumberFormat="1" applyFont="1" applyFill="1" applyBorder="1" applyAlignment="1">
      <alignment vertical="center" wrapText="1"/>
    </xf>
    <xf numFmtId="164" fontId="4" fillId="0" borderId="4" xfId="1" applyNumberFormat="1" applyFont="1" applyFill="1" applyBorder="1" applyAlignment="1">
      <alignment vertical="center"/>
    </xf>
    <xf numFmtId="0" fontId="4" fillId="0" borderId="4" xfId="0" applyFont="1" applyBorder="1" applyAlignment="1">
      <alignment vertical="center" wrapText="1"/>
    </xf>
    <xf numFmtId="164" fontId="4" fillId="0" borderId="3" xfId="1" applyNumberFormat="1" applyFont="1" applyFill="1" applyBorder="1" applyAlignment="1">
      <alignment horizontal="center" vertical="center"/>
    </xf>
    <xf numFmtId="9" fontId="7" fillId="4" borderId="3" xfId="2" applyFont="1" applyFill="1" applyBorder="1" applyAlignment="1">
      <alignment horizontal="center" vertical="center"/>
    </xf>
    <xf numFmtId="164" fontId="7" fillId="4" borderId="3" xfId="1" applyNumberFormat="1" applyFont="1" applyFill="1" applyBorder="1" applyAlignment="1">
      <alignment horizontal="center" vertical="center"/>
    </xf>
    <xf numFmtId="0" fontId="7" fillId="4" borderId="4" xfId="1" applyNumberFormat="1" applyFont="1" applyFill="1" applyBorder="1" applyAlignment="1">
      <alignment vertical="center" wrapText="1"/>
    </xf>
    <xf numFmtId="164" fontId="7" fillId="4" borderId="4" xfId="1" applyNumberFormat="1" applyFont="1" applyFill="1" applyBorder="1" applyAlignment="1">
      <alignment vertical="center"/>
    </xf>
    <xf numFmtId="0" fontId="7" fillId="4" borderId="4" xfId="0" applyFont="1" applyFill="1" applyBorder="1" applyAlignment="1">
      <alignment vertical="center" wrapText="1"/>
    </xf>
    <xf numFmtId="9" fontId="4" fillId="0" borderId="3" xfId="2" applyFont="1" applyFill="1" applyBorder="1" applyAlignment="1">
      <alignment horizontal="center" vertical="center"/>
    </xf>
    <xf numFmtId="164" fontId="4" fillId="0" borderId="5" xfId="1" applyNumberFormat="1" applyFont="1" applyFill="1" applyBorder="1" applyAlignment="1">
      <alignment horizontal="center" vertical="center"/>
    </xf>
    <xf numFmtId="0" fontId="4" fillId="0" borderId="5" xfId="1" applyNumberFormat="1" applyFont="1" applyFill="1" applyBorder="1" applyAlignment="1">
      <alignment vertical="center" wrapText="1"/>
    </xf>
    <xf numFmtId="164" fontId="4" fillId="0" borderId="5" xfId="1" applyNumberFormat="1" applyFont="1" applyFill="1" applyBorder="1" applyAlignment="1">
      <alignment vertical="center"/>
    </xf>
    <xf numFmtId="0" fontId="4" fillId="0" borderId="5" xfId="0" applyFont="1" applyBorder="1" applyAlignment="1">
      <alignment vertical="center" wrapText="1"/>
    </xf>
    <xf numFmtId="9" fontId="7" fillId="4" borderId="1" xfId="2" applyFont="1" applyFill="1" applyBorder="1" applyAlignment="1">
      <alignment horizontal="center" vertical="center"/>
    </xf>
    <xf numFmtId="0" fontId="7" fillId="4" borderId="3" xfId="1" applyNumberFormat="1" applyFont="1" applyFill="1" applyBorder="1" applyAlignment="1">
      <alignment vertical="center" wrapText="1"/>
    </xf>
    <xf numFmtId="164" fontId="7" fillId="4" borderId="3" xfId="1" applyNumberFormat="1" applyFont="1" applyFill="1" applyBorder="1" applyAlignment="1">
      <alignment vertical="center"/>
    </xf>
    <xf numFmtId="0" fontId="7" fillId="4" borderId="3" xfId="0" applyFont="1" applyFill="1" applyBorder="1" applyAlignment="1">
      <alignment vertical="center" wrapText="1"/>
    </xf>
    <xf numFmtId="0" fontId="4" fillId="0" borderId="3" xfId="1" applyNumberFormat="1" applyFont="1" applyFill="1" applyBorder="1" applyAlignment="1">
      <alignment vertical="center" wrapText="1"/>
    </xf>
    <xf numFmtId="164" fontId="4" fillId="0" borderId="3" xfId="1" applyNumberFormat="1" applyFont="1" applyFill="1" applyBorder="1" applyAlignment="1">
      <alignment vertical="center"/>
    </xf>
    <xf numFmtId="0" fontId="4" fillId="0" borderId="3" xfId="0" applyFont="1" applyBorder="1" applyAlignment="1">
      <alignment vertical="center" wrapText="1"/>
    </xf>
    <xf numFmtId="164" fontId="0" fillId="0" borderId="0" xfId="0" applyNumberFormat="1" applyAlignment="1">
      <alignment wrapText="1"/>
    </xf>
    <xf numFmtId="0" fontId="4" fillId="5" borderId="0" xfId="0" applyFont="1" applyFill="1" applyAlignment="1">
      <alignment vertical="center"/>
    </xf>
    <xf numFmtId="9" fontId="4" fillId="5" borderId="1" xfId="2" applyFont="1" applyFill="1" applyBorder="1" applyAlignment="1">
      <alignment horizontal="center" vertical="center"/>
    </xf>
    <xf numFmtId="164" fontId="4" fillId="5" borderId="3" xfId="1" applyNumberFormat="1" applyFont="1" applyFill="1" applyBorder="1" applyAlignment="1">
      <alignment horizontal="center" vertical="center"/>
    </xf>
    <xf numFmtId="0" fontId="4" fillId="5" borderId="3" xfId="1" applyNumberFormat="1" applyFont="1" applyFill="1" applyBorder="1" applyAlignment="1">
      <alignment vertical="center" wrapText="1"/>
    </xf>
    <xf numFmtId="164" fontId="4" fillId="5" borderId="3" xfId="1" applyNumberFormat="1" applyFont="1" applyFill="1" applyBorder="1" applyAlignment="1">
      <alignment vertical="center"/>
    </xf>
    <xf numFmtId="0" fontId="4" fillId="5" borderId="3" xfId="0" applyFont="1" applyFill="1" applyBorder="1" applyAlignment="1">
      <alignment vertical="center" wrapText="1"/>
    </xf>
    <xf numFmtId="0" fontId="4" fillId="0" borderId="3" xfId="1" applyNumberFormat="1" applyFont="1" applyFill="1" applyBorder="1" applyAlignment="1">
      <alignment vertical="center"/>
    </xf>
    <xf numFmtId="164" fontId="3" fillId="4" borderId="3" xfId="0" applyNumberFormat="1" applyFont="1" applyFill="1" applyBorder="1" applyAlignment="1">
      <alignment vertical="center"/>
    </xf>
    <xf numFmtId="0" fontId="0" fillId="0" borderId="3" xfId="0" applyBorder="1" applyAlignment="1">
      <alignment vertical="center"/>
    </xf>
    <xf numFmtId="164" fontId="7" fillId="4" borderId="3" xfId="0" applyNumberFormat="1" applyFont="1" applyFill="1" applyBorder="1" applyAlignment="1">
      <alignment vertical="center"/>
    </xf>
    <xf numFmtId="49" fontId="7" fillId="0" borderId="3" xfId="0" applyNumberFormat="1" applyFont="1" applyBorder="1" applyAlignment="1">
      <alignment vertical="center"/>
    </xf>
    <xf numFmtId="9" fontId="4" fillId="5" borderId="3" xfId="2" applyFont="1" applyFill="1" applyBorder="1" applyAlignment="1">
      <alignment horizontal="center" vertical="center"/>
    </xf>
    <xf numFmtId="43" fontId="4" fillId="5" borderId="3" xfId="1" applyFont="1" applyFill="1" applyBorder="1" applyAlignment="1">
      <alignment horizontal="center" vertical="center"/>
    </xf>
    <xf numFmtId="1" fontId="4" fillId="0" borderId="3" xfId="1" applyNumberFormat="1" applyFont="1" applyFill="1" applyBorder="1" applyAlignment="1">
      <alignment vertical="center"/>
    </xf>
    <xf numFmtId="164" fontId="7" fillId="6" borderId="3" xfId="1" applyNumberFormat="1" applyFont="1" applyFill="1" applyBorder="1" applyAlignment="1">
      <alignment horizontal="center" vertical="center"/>
    </xf>
    <xf numFmtId="164" fontId="7" fillId="6" borderId="0" xfId="1" applyNumberFormat="1" applyFont="1" applyFill="1" applyBorder="1" applyAlignment="1">
      <alignment horizontal="center" vertical="center"/>
    </xf>
    <xf numFmtId="164" fontId="0" fillId="0" borderId="3" xfId="1" applyNumberFormat="1" applyFont="1" applyFill="1" applyBorder="1" applyAlignment="1">
      <alignment horizontal="center" vertical="center"/>
    </xf>
    <xf numFmtId="0" fontId="4" fillId="6" borderId="0" xfId="0" applyFont="1" applyFill="1" applyAlignment="1">
      <alignment vertical="center"/>
    </xf>
    <xf numFmtId="0" fontId="0" fillId="0" borderId="0" xfId="0" applyAlignment="1">
      <alignment vertical="center"/>
    </xf>
    <xf numFmtId="164" fontId="2" fillId="7" borderId="3" xfId="1" applyNumberFormat="1" applyFont="1" applyFill="1" applyBorder="1" applyAlignment="1">
      <alignment horizontal="center" vertical="center" wrapText="1"/>
    </xf>
    <xf numFmtId="9" fontId="2" fillId="8" borderId="3" xfId="2" applyFont="1" applyFill="1" applyBorder="1" applyAlignment="1">
      <alignment horizontal="center" vertical="center" wrapText="1"/>
    </xf>
    <xf numFmtId="164" fontId="2" fillId="8" borderId="3" xfId="1" applyNumberFormat="1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3" xfId="1" applyNumberFormat="1" applyFont="1" applyFill="1" applyBorder="1" applyAlignment="1">
      <alignment horizontal="center" vertical="center" wrapText="1"/>
    </xf>
    <xf numFmtId="164" fontId="8" fillId="9" borderId="3" xfId="1" applyNumberFormat="1" applyFont="1" applyFill="1" applyBorder="1" applyAlignment="1">
      <alignment horizontal="center" vertical="center" wrapText="1"/>
    </xf>
    <xf numFmtId="9" fontId="4" fillId="0" borderId="0" xfId="2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65" fontId="4" fillId="0" borderId="0" xfId="2" applyNumberFormat="1" applyFont="1" applyAlignment="1">
      <alignment horizontal="center" vertical="center"/>
    </xf>
    <xf numFmtId="165" fontId="2" fillId="7" borderId="1" xfId="2" applyNumberFormat="1" applyFont="1" applyFill="1" applyBorder="1" applyAlignment="1">
      <alignment horizontal="center" vertical="center" wrapText="1"/>
    </xf>
    <xf numFmtId="165" fontId="4" fillId="0" borderId="1" xfId="2" applyNumberFormat="1" applyFont="1" applyFill="1" applyBorder="1" applyAlignment="1">
      <alignment horizontal="center" vertical="center"/>
    </xf>
    <xf numFmtId="165" fontId="7" fillId="4" borderId="1" xfId="2" applyNumberFormat="1" applyFont="1" applyFill="1" applyBorder="1" applyAlignment="1">
      <alignment horizontal="center" vertical="center"/>
    </xf>
    <xf numFmtId="165" fontId="4" fillId="0" borderId="0" xfId="2" applyNumberFormat="1" applyFont="1" applyFill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3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401484</xdr:colOff>
      <xdr:row>0</xdr:row>
      <xdr:rowOff>180258</xdr:rowOff>
    </xdr:from>
    <xdr:ext cx="1622323" cy="1232674"/>
    <xdr:pic>
      <xdr:nvPicPr>
        <xdr:cNvPr id="3" name="Imagen 2">
          <a:extLst>
            <a:ext uri="{FF2B5EF4-FFF2-40B4-BE49-F238E27FC236}">
              <a16:creationId xmlns:a16="http://schemas.microsoft.com/office/drawing/2014/main" id="{5CC18435-4B27-4CCF-B1A6-CE8C7401B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71" y="180258"/>
          <a:ext cx="1622323" cy="123267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Intermedio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5FF49-EEA2-4D9D-938A-F4E6B10E954F}">
  <dimension ref="B1:N15082"/>
  <sheetViews>
    <sheetView showGridLines="0" tabSelected="1" topLeftCell="E1" zoomScale="93" zoomScaleNormal="93" workbookViewId="0">
      <pane ySplit="4" topLeftCell="A11489" activePane="bottomLeft" state="frozen"/>
      <selection activeCell="G1" sqref="G1"/>
      <selection pane="bottomLeft" activeCell="M11547" sqref="M11547"/>
    </sheetView>
  </sheetViews>
  <sheetFormatPr baseColWidth="10" defaultColWidth="11.44140625" defaultRowHeight="24.9" customHeight="1" outlineLevelRow="2" x14ac:dyDescent="0.3"/>
  <cols>
    <col min="1" max="1" width="3.88671875" style="1" customWidth="1"/>
    <col min="2" max="2" width="46" style="5" customWidth="1"/>
    <col min="3" max="3" width="9.44140625" style="1" customWidth="1"/>
    <col min="4" max="4" width="13.5546875" style="1" customWidth="1"/>
    <col min="5" max="5" width="11.44140625" style="1"/>
    <col min="6" max="6" width="57" style="5" customWidth="1"/>
    <col min="7" max="7" width="29.88671875" style="1" customWidth="1"/>
    <col min="8" max="8" width="21" style="4" customWidth="1"/>
    <col min="9" max="9" width="19.5546875" style="4" customWidth="1"/>
    <col min="10" max="10" width="20.5546875" style="3" customWidth="1"/>
    <col min="11" max="11" width="22.88671875" style="2" customWidth="1"/>
    <col min="12" max="12" width="23" style="2" customWidth="1"/>
    <col min="13" max="13" width="14.88671875" style="82" customWidth="1"/>
    <col min="14" max="16384" width="11.44140625" style="1"/>
  </cols>
  <sheetData>
    <row r="1" spans="2:13" ht="24.9" customHeight="1" x14ac:dyDescent="0.3">
      <c r="H1" s="75"/>
      <c r="I1" s="75"/>
      <c r="J1" s="74"/>
      <c r="M1" s="78"/>
    </row>
    <row r="2" spans="2:13" ht="99.75" customHeight="1" x14ac:dyDescent="0.3">
      <c r="B2" s="77" t="s">
        <v>2345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</row>
    <row r="3" spans="2:13" ht="24.9" customHeight="1" x14ac:dyDescent="0.3">
      <c r="B3" s="1"/>
      <c r="H3" s="75"/>
      <c r="I3" s="75"/>
      <c r="J3" s="74"/>
      <c r="M3" s="78"/>
    </row>
    <row r="4" spans="2:13" s="67" customFormat="1" ht="48" customHeight="1" x14ac:dyDescent="0.3">
      <c r="B4" s="73" t="s">
        <v>2344</v>
      </c>
      <c r="C4" s="73" t="s">
        <v>2343</v>
      </c>
      <c r="D4" s="73" t="s">
        <v>2342</v>
      </c>
      <c r="E4" s="73" t="s">
        <v>2341</v>
      </c>
      <c r="F4" s="72" t="s">
        <v>2340</v>
      </c>
      <c r="G4" s="71" t="s">
        <v>2339</v>
      </c>
      <c r="H4" s="70" t="s">
        <v>2338</v>
      </c>
      <c r="I4" s="70" t="s">
        <v>2337</v>
      </c>
      <c r="J4" s="69" t="s">
        <v>2336</v>
      </c>
      <c r="K4" s="68" t="s">
        <v>2335</v>
      </c>
      <c r="L4" s="68" t="s">
        <v>2334</v>
      </c>
      <c r="M4" s="79" t="s">
        <v>2333</v>
      </c>
    </row>
    <row r="5" spans="2:13" ht="24.9" customHeight="1" outlineLevel="2" x14ac:dyDescent="0.3">
      <c r="B5" s="47" t="s">
        <v>2331</v>
      </c>
      <c r="C5" s="46" t="s">
        <v>6</v>
      </c>
      <c r="D5" s="46" t="s">
        <v>6</v>
      </c>
      <c r="E5" s="46" t="s">
        <v>6</v>
      </c>
      <c r="F5" s="45" t="s">
        <v>2332</v>
      </c>
      <c r="G5" s="26" t="s">
        <v>0</v>
      </c>
      <c r="H5" s="30">
        <v>255361624280</v>
      </c>
      <c r="I5" s="30">
        <v>20074666029.449997</v>
      </c>
      <c r="J5" s="36">
        <f>I5/H5</f>
        <v>7.8612697135096707E-2</v>
      </c>
      <c r="K5" s="30">
        <v>21275966699.124199</v>
      </c>
      <c r="L5" s="30">
        <f>I5</f>
        <v>20074666029.449997</v>
      </c>
      <c r="M5" s="80">
        <f>L5/K5</f>
        <v>0.9435371991946363</v>
      </c>
    </row>
    <row r="6" spans="2:13" ht="24.9" customHeight="1" outlineLevel="2" x14ac:dyDescent="0.3">
      <c r="B6" s="47" t="s">
        <v>2331</v>
      </c>
      <c r="C6" s="46" t="s">
        <v>6</v>
      </c>
      <c r="D6" s="46" t="s">
        <v>6</v>
      </c>
      <c r="E6" s="46" t="s">
        <v>6</v>
      </c>
      <c r="F6" s="45" t="s">
        <v>2332</v>
      </c>
      <c r="G6" s="26" t="s">
        <v>7</v>
      </c>
      <c r="H6" s="30">
        <v>-51072324856</v>
      </c>
      <c r="I6" s="24"/>
      <c r="J6" s="36"/>
      <c r="K6" s="24"/>
      <c r="L6" s="24"/>
      <c r="M6" s="80" t="str">
        <f>IFERROR((Base_actualizacion!$L6/Base_actualizacion!$K6)," " )</f>
        <v xml:space="preserve"> </v>
      </c>
    </row>
    <row r="7" spans="2:13" ht="24.9" customHeight="1" outlineLevel="2" x14ac:dyDescent="0.3">
      <c r="B7" s="47" t="s">
        <v>2331</v>
      </c>
      <c r="C7" s="46" t="s">
        <v>6</v>
      </c>
      <c r="D7" s="46" t="s">
        <v>6</v>
      </c>
      <c r="E7" s="46" t="s">
        <v>6</v>
      </c>
      <c r="F7" s="45" t="s">
        <v>2332</v>
      </c>
      <c r="G7" s="26" t="s">
        <v>13</v>
      </c>
      <c r="H7" s="30">
        <v>6846480120</v>
      </c>
      <c r="I7" s="30">
        <v>6846480120</v>
      </c>
      <c r="J7" s="36">
        <f>H7/I7</f>
        <v>1</v>
      </c>
      <c r="K7" s="24"/>
      <c r="L7" s="24"/>
      <c r="M7" s="80"/>
    </row>
    <row r="8" spans="2:13" ht="24.9" customHeight="1" outlineLevel="1" x14ac:dyDescent="0.3">
      <c r="B8" s="44" t="str">
        <f>B7</f>
        <v>ADMINISTRACIÓN DEL SISTEMA GENERAL DE REGALÍAS</v>
      </c>
      <c r="C8" s="43" t="s">
        <v>6</v>
      </c>
      <c r="D8" s="43" t="s">
        <v>6</v>
      </c>
      <c r="E8" s="43" t="s">
        <v>6</v>
      </c>
      <c r="F8" s="42" t="s">
        <v>2332</v>
      </c>
      <c r="G8" s="18" t="s">
        <v>3</v>
      </c>
      <c r="H8" s="32">
        <f>SUBTOTAL(9,H5:H7)</f>
        <v>211135779544</v>
      </c>
      <c r="I8" s="32">
        <f>SUBTOTAL(9,I5:I7)</f>
        <v>26921146149.449997</v>
      </c>
      <c r="J8" s="31">
        <f>SUBTOTAL(9,J5:J7)</f>
        <v>1.0786126971350967</v>
      </c>
      <c r="K8" s="14">
        <f>SUBTOTAL(9,K5:K7)</f>
        <v>21275966699.124199</v>
      </c>
      <c r="L8" s="14">
        <f>SUBTOTAL(9,L5:L7)</f>
        <v>20074666029.449997</v>
      </c>
      <c r="M8" s="81"/>
    </row>
    <row r="9" spans="2:13" ht="24.9" customHeight="1" outlineLevel="2" x14ac:dyDescent="0.3">
      <c r="B9" s="47" t="s">
        <v>2331</v>
      </c>
      <c r="C9" s="46" t="s">
        <v>6</v>
      </c>
      <c r="D9" s="46" t="s">
        <v>6</v>
      </c>
      <c r="E9" s="46" t="s">
        <v>6</v>
      </c>
      <c r="F9" s="45" t="s">
        <v>2330</v>
      </c>
      <c r="G9" s="26" t="s">
        <v>0</v>
      </c>
      <c r="H9" s="30">
        <v>255361624279</v>
      </c>
      <c r="I9" s="30">
        <v>20074666029.449997</v>
      </c>
      <c r="J9" s="36">
        <f>I9/H9</f>
        <v>7.8612697135404558E-2</v>
      </c>
      <c r="K9" s="30">
        <v>21275966699.124199</v>
      </c>
      <c r="L9" s="30">
        <f>I9</f>
        <v>20074666029.449997</v>
      </c>
      <c r="M9" s="80">
        <f>L9/K9</f>
        <v>0.9435371991946363</v>
      </c>
    </row>
    <row r="10" spans="2:13" ht="24.9" customHeight="1" outlineLevel="2" x14ac:dyDescent="0.3">
      <c r="B10" s="47" t="s">
        <v>2331</v>
      </c>
      <c r="C10" s="46" t="s">
        <v>6</v>
      </c>
      <c r="D10" s="46" t="s">
        <v>6</v>
      </c>
      <c r="E10" s="46" t="s">
        <v>6</v>
      </c>
      <c r="F10" s="45" t="s">
        <v>2330</v>
      </c>
      <c r="G10" s="26" t="s">
        <v>7</v>
      </c>
      <c r="H10" s="30">
        <v>-51072324856</v>
      </c>
      <c r="I10" s="24"/>
      <c r="J10" s="36"/>
      <c r="K10" s="24"/>
      <c r="L10" s="24"/>
      <c r="M10" s="80"/>
    </row>
    <row r="11" spans="2:13" ht="24.9" customHeight="1" outlineLevel="2" x14ac:dyDescent="0.3">
      <c r="B11" s="47" t="s">
        <v>2331</v>
      </c>
      <c r="C11" s="46" t="s">
        <v>6</v>
      </c>
      <c r="D11" s="46" t="s">
        <v>6</v>
      </c>
      <c r="E11" s="46" t="s">
        <v>6</v>
      </c>
      <c r="F11" s="45" t="s">
        <v>2330</v>
      </c>
      <c r="G11" s="26" t="s">
        <v>13</v>
      </c>
      <c r="H11" s="30">
        <v>50000</v>
      </c>
      <c r="I11" s="30">
        <v>50000</v>
      </c>
      <c r="J11" s="36">
        <f>H11/I11</f>
        <v>1</v>
      </c>
      <c r="K11" s="24"/>
      <c r="L11" s="24"/>
      <c r="M11" s="80"/>
    </row>
    <row r="12" spans="2:13" ht="24.9" customHeight="1" outlineLevel="1" x14ac:dyDescent="0.3">
      <c r="B12" s="44" t="str">
        <f>B11</f>
        <v>ADMINISTRACIÓN DEL SISTEMA GENERAL DE REGALÍAS</v>
      </c>
      <c r="C12" s="43" t="s">
        <v>6</v>
      </c>
      <c r="D12" s="43" t="s">
        <v>6</v>
      </c>
      <c r="E12" s="43" t="s">
        <v>6</v>
      </c>
      <c r="F12" s="42" t="s">
        <v>2330</v>
      </c>
      <c r="G12" s="18" t="s">
        <v>3</v>
      </c>
      <c r="H12" s="32">
        <f>SUBTOTAL(9,H9:H11)</f>
        <v>204289349423</v>
      </c>
      <c r="I12" s="32">
        <f>SUBTOTAL(9,I9:I11)</f>
        <v>20074716029.449997</v>
      </c>
      <c r="J12" s="31">
        <f>SUBTOTAL(9,J9:J11)</f>
        <v>1.0786126971354046</v>
      </c>
      <c r="K12" s="14">
        <f>SUBTOTAL(9,K9:K11)</f>
        <v>21275966699.124199</v>
      </c>
      <c r="L12" s="14">
        <f>SUBTOTAL(9,L9:L11)</f>
        <v>20074666029.449997</v>
      </c>
      <c r="M12" s="81"/>
    </row>
    <row r="13" spans="2:13" ht="24.9" customHeight="1" outlineLevel="2" x14ac:dyDescent="0.3">
      <c r="B13" s="47" t="s">
        <v>2329</v>
      </c>
      <c r="C13" s="46" t="s">
        <v>6</v>
      </c>
      <c r="D13" s="46" t="s">
        <v>6</v>
      </c>
      <c r="E13" s="46" t="s">
        <v>6</v>
      </c>
      <c r="F13" s="45" t="s">
        <v>2329</v>
      </c>
      <c r="G13" s="26" t="s">
        <v>0</v>
      </c>
      <c r="H13" s="30">
        <v>255361624280</v>
      </c>
      <c r="I13" s="30">
        <v>20074666029.449997</v>
      </c>
      <c r="J13" s="36">
        <f>I13/H13</f>
        <v>7.8612697135096707E-2</v>
      </c>
      <c r="K13" s="30">
        <v>21275966699.128372</v>
      </c>
      <c r="L13" s="30">
        <f>I13</f>
        <v>20074666029.449997</v>
      </c>
      <c r="M13" s="80">
        <f>L13/K13</f>
        <v>0.94353719919445123</v>
      </c>
    </row>
    <row r="14" spans="2:13" ht="24.9" customHeight="1" outlineLevel="2" x14ac:dyDescent="0.3">
      <c r="B14" s="47" t="s">
        <v>2329</v>
      </c>
      <c r="C14" s="46" t="s">
        <v>6</v>
      </c>
      <c r="D14" s="46" t="s">
        <v>6</v>
      </c>
      <c r="E14" s="46" t="s">
        <v>6</v>
      </c>
      <c r="F14" s="45" t="s">
        <v>2329</v>
      </c>
      <c r="G14" s="26" t="s">
        <v>7</v>
      </c>
      <c r="H14" s="30">
        <v>-51072324856</v>
      </c>
      <c r="I14" s="24"/>
      <c r="J14" s="36"/>
      <c r="K14" s="24"/>
      <c r="L14" s="30"/>
      <c r="M14" s="80"/>
    </row>
    <row r="15" spans="2:13" ht="24.9" customHeight="1" outlineLevel="1" x14ac:dyDescent="0.3">
      <c r="B15" s="44" t="str">
        <f>B14</f>
        <v>ASIGNACIÓN AMBIENTAL</v>
      </c>
      <c r="C15" s="43" t="s">
        <v>6</v>
      </c>
      <c r="D15" s="43" t="s">
        <v>6</v>
      </c>
      <c r="E15" s="43" t="s">
        <v>6</v>
      </c>
      <c r="F15" s="42" t="s">
        <v>2329</v>
      </c>
      <c r="G15" s="18" t="s">
        <v>3</v>
      </c>
      <c r="H15" s="32">
        <f>SUBTOTAL(9,H13:H14)</f>
        <v>204289299424</v>
      </c>
      <c r="I15" s="14">
        <f>SUBTOTAL(9,I13:I14)</f>
        <v>20074666029.449997</v>
      </c>
      <c r="J15" s="31">
        <f>SUBTOTAL(9,J13:J14)</f>
        <v>7.8612697135096707E-2</v>
      </c>
      <c r="K15" s="14">
        <f>SUBTOTAL(9,K13:K14)</f>
        <v>21275966699.128372</v>
      </c>
      <c r="L15" s="14">
        <f>SUBTOTAL(9,L12:L14)</f>
        <v>20074666029.449997</v>
      </c>
      <c r="M15" s="80"/>
    </row>
    <row r="16" spans="2:13" ht="24.9" customHeight="1" outlineLevel="2" x14ac:dyDescent="0.3">
      <c r="B16" s="47" t="s">
        <v>2328</v>
      </c>
      <c r="C16" s="46" t="s">
        <v>6</v>
      </c>
      <c r="D16" s="46" t="s">
        <v>6</v>
      </c>
      <c r="E16" s="46" t="s">
        <v>6</v>
      </c>
      <c r="F16" s="45" t="s">
        <v>6</v>
      </c>
      <c r="G16" s="26" t="s">
        <v>0</v>
      </c>
      <c r="H16" s="30">
        <v>510723248559</v>
      </c>
      <c r="I16" s="30">
        <v>40149332058.899994</v>
      </c>
      <c r="J16" s="36">
        <f>I16/H16</f>
        <v>7.8612697135250625E-2</v>
      </c>
      <c r="K16" s="30">
        <v>42551933398.248398</v>
      </c>
      <c r="L16" s="30">
        <f>I16</f>
        <v>40149332058.899994</v>
      </c>
      <c r="M16" s="80">
        <f>L16/K16</f>
        <v>0.9435371991946363</v>
      </c>
    </row>
    <row r="17" spans="2:13" ht="24.9" customHeight="1" outlineLevel="2" x14ac:dyDescent="0.3">
      <c r="B17" s="47" t="s">
        <v>2328</v>
      </c>
      <c r="C17" s="46" t="s">
        <v>6</v>
      </c>
      <c r="D17" s="46" t="s">
        <v>6</v>
      </c>
      <c r="E17" s="46" t="s">
        <v>6</v>
      </c>
      <c r="F17" s="45" t="s">
        <v>6</v>
      </c>
      <c r="G17" s="26" t="s">
        <v>7</v>
      </c>
      <c r="H17" s="30">
        <v>-102144649712</v>
      </c>
      <c r="I17" s="24"/>
      <c r="J17" s="36"/>
      <c r="K17" s="24"/>
      <c r="L17" s="30"/>
      <c r="M17" s="80" t="str">
        <f>IFERROR((Base_actualizacion!$L17/Base_actualizacion!$K17)," " )</f>
        <v xml:space="preserve"> </v>
      </c>
    </row>
    <row r="18" spans="2:13" ht="24.9" customHeight="1" outlineLevel="1" x14ac:dyDescent="0.3">
      <c r="B18" s="44" t="str">
        <f>B17</f>
        <v>ASIGNACIÓN PARA LA CIENCIA, TECNOLOGÍA E INNOVACIÓN - AMBIENTE Y DESARROLLO SOSTENIBLE - CONVOCATORIAS</v>
      </c>
      <c r="C18" s="43" t="s">
        <v>6</v>
      </c>
      <c r="D18" s="43" t="s">
        <v>6</v>
      </c>
      <c r="E18" s="43" t="s">
        <v>6</v>
      </c>
      <c r="F18" s="42" t="s">
        <v>6</v>
      </c>
      <c r="G18" s="18" t="s">
        <v>3</v>
      </c>
      <c r="H18" s="32">
        <f>SUBTOTAL(9,H16:H17)</f>
        <v>408578598847</v>
      </c>
      <c r="I18" s="14">
        <f>SUBTOTAL(9,I16:I17)</f>
        <v>40149332058.899994</v>
      </c>
      <c r="J18" s="31">
        <f>SUBTOTAL(9,J16:J17)</f>
        <v>7.8612697135250625E-2</v>
      </c>
      <c r="K18" s="14">
        <f>SUBTOTAL(9,K16:K17)</f>
        <v>42551933398.248398</v>
      </c>
      <c r="L18" s="14">
        <f>SUBTOTAL(9,L15:L17)</f>
        <v>40149332058.899994</v>
      </c>
      <c r="M18" s="80"/>
    </row>
    <row r="19" spans="2:13" ht="24.9" customHeight="1" outlineLevel="2" x14ac:dyDescent="0.3">
      <c r="B19" s="47" t="s">
        <v>2327</v>
      </c>
      <c r="C19" s="46" t="s">
        <v>6</v>
      </c>
      <c r="D19" s="46" t="s">
        <v>6</v>
      </c>
      <c r="E19" s="46" t="s">
        <v>6</v>
      </c>
      <c r="F19" s="45" t="s">
        <v>6</v>
      </c>
      <c r="G19" s="26" t="s">
        <v>0</v>
      </c>
      <c r="H19" s="30">
        <v>2042892994235</v>
      </c>
      <c r="I19" s="30">
        <v>160597328235.58002</v>
      </c>
      <c r="J19" s="36">
        <f>I19/H19</f>
        <v>7.8612697135279339E-2</v>
      </c>
      <c r="K19" s="30">
        <v>170207733592.845</v>
      </c>
      <c r="L19" s="30">
        <f>I19</f>
        <v>160597328235.58002</v>
      </c>
      <c r="M19" s="80">
        <f>L19/K19</f>
        <v>0.94353719919534274</v>
      </c>
    </row>
    <row r="20" spans="2:13" ht="24.9" customHeight="1" outlineLevel="2" x14ac:dyDescent="0.3">
      <c r="B20" s="47" t="s">
        <v>2327</v>
      </c>
      <c r="C20" s="46" t="s">
        <v>6</v>
      </c>
      <c r="D20" s="46" t="s">
        <v>6</v>
      </c>
      <c r="E20" s="46" t="s">
        <v>6</v>
      </c>
      <c r="F20" s="45" t="s">
        <v>6</v>
      </c>
      <c r="G20" s="26" t="s">
        <v>7</v>
      </c>
      <c r="H20" s="30">
        <v>-408578598847</v>
      </c>
      <c r="I20" s="24"/>
      <c r="J20" s="36"/>
      <c r="K20" s="24"/>
      <c r="L20" s="30"/>
      <c r="M20" s="80" t="str">
        <f>IFERROR((Base_actualizacion!$L20/Base_actualizacion!$K20)," " )</f>
        <v xml:space="preserve"> </v>
      </c>
    </row>
    <row r="21" spans="2:13" ht="24.9" customHeight="1" outlineLevel="2" x14ac:dyDescent="0.3">
      <c r="B21" s="47" t="s">
        <v>2327</v>
      </c>
      <c r="C21" s="46" t="s">
        <v>6</v>
      </c>
      <c r="D21" s="46" t="s">
        <v>6</v>
      </c>
      <c r="E21" s="46" t="s">
        <v>6</v>
      </c>
      <c r="F21" s="45" t="s">
        <v>6</v>
      </c>
      <c r="G21" s="26" t="s">
        <v>13</v>
      </c>
      <c r="H21" s="30">
        <v>6000000</v>
      </c>
      <c r="I21" s="30">
        <v>6000000</v>
      </c>
      <c r="J21" s="36">
        <f>H21/I21</f>
        <v>1</v>
      </c>
      <c r="K21" s="24"/>
      <c r="L21" s="30"/>
      <c r="M21" s="80"/>
    </row>
    <row r="22" spans="2:13" ht="24.9" customHeight="1" outlineLevel="1" x14ac:dyDescent="0.3">
      <c r="B22" s="44" t="str">
        <f>B21</f>
        <v>ASIGNACIÓN PARA LA CIENCIA, TECNOLOGÍA E INNOVACIÓN - CONVOCATORIAS</v>
      </c>
      <c r="C22" s="43" t="s">
        <v>6</v>
      </c>
      <c r="D22" s="43" t="s">
        <v>6</v>
      </c>
      <c r="E22" s="43" t="s">
        <v>6</v>
      </c>
      <c r="F22" s="42" t="s">
        <v>6</v>
      </c>
      <c r="G22" s="18" t="s">
        <v>3</v>
      </c>
      <c r="H22" s="32">
        <f>SUBTOTAL(9,H19:H21)</f>
        <v>1634320395388</v>
      </c>
      <c r="I22" s="32">
        <f>SUBTOTAL(9,I19:I21)</f>
        <v>160603328235.58002</v>
      </c>
      <c r="J22" s="31">
        <f>SUBTOTAL(9,J19:J21)</f>
        <v>1.0786126971352794</v>
      </c>
      <c r="K22" s="14">
        <f>SUBTOTAL(9,K19:K21)</f>
        <v>170207733592.845</v>
      </c>
      <c r="L22" s="14">
        <f>SUBTOTAL(9,L19:L21)</f>
        <v>160597328235.58002</v>
      </c>
      <c r="M22" s="80"/>
    </row>
    <row r="23" spans="2:13" ht="24.9" customHeight="1" outlineLevel="2" x14ac:dyDescent="0.3">
      <c r="B23" s="47" t="s">
        <v>2304</v>
      </c>
      <c r="C23" s="46" t="s">
        <v>498</v>
      </c>
      <c r="D23" s="46" t="s">
        <v>1773</v>
      </c>
      <c r="E23" s="46" t="s">
        <v>2326</v>
      </c>
      <c r="F23" s="45" t="s">
        <v>2038</v>
      </c>
      <c r="G23" s="26" t="s">
        <v>13</v>
      </c>
      <c r="H23" s="30">
        <v>180058554</v>
      </c>
      <c r="I23" s="30">
        <v>180058554</v>
      </c>
      <c r="J23" s="36">
        <f>H23/I23</f>
        <v>1</v>
      </c>
      <c r="K23" s="24"/>
      <c r="L23" s="30"/>
      <c r="M23" s="80"/>
    </row>
    <row r="24" spans="2:13" ht="24.9" customHeight="1" outlineLevel="1" x14ac:dyDescent="0.3">
      <c r="B24" s="44" t="str">
        <f>B23</f>
        <v>ASIGNACIÓN PARA LA CIENCIA, TECNOLOGÍA E INNOVACIÓN - CONVOCATORIAS 2021</v>
      </c>
      <c r="C24" s="43" t="s">
        <v>498</v>
      </c>
      <c r="D24" s="43" t="s">
        <v>1773</v>
      </c>
      <c r="E24" s="43" t="s">
        <v>2326</v>
      </c>
      <c r="F24" s="42" t="s">
        <v>2038</v>
      </c>
      <c r="G24" s="18" t="s">
        <v>3</v>
      </c>
      <c r="H24" s="32">
        <f>SUBTOTAL(9,H23:H23)</f>
        <v>180058554</v>
      </c>
      <c r="I24" s="32">
        <f>SUBTOTAL(9,I23:I23)</f>
        <v>180058554</v>
      </c>
      <c r="J24" s="31">
        <f>SUBTOTAL(9,J23:J23)</f>
        <v>1</v>
      </c>
      <c r="K24" s="14">
        <f>SUBTOTAL(9,K23:K23)</f>
        <v>0</v>
      </c>
      <c r="L24" s="14">
        <f>SUBTOTAL(9,L21:L23)</f>
        <v>0</v>
      </c>
      <c r="M24" s="80"/>
    </row>
    <row r="25" spans="2:13" ht="24.9" customHeight="1" outlineLevel="2" x14ac:dyDescent="0.3">
      <c r="B25" s="47" t="s">
        <v>2304</v>
      </c>
      <c r="C25" s="46" t="s">
        <v>44</v>
      </c>
      <c r="D25" s="46" t="s">
        <v>1729</v>
      </c>
      <c r="E25" s="46" t="s">
        <v>2325</v>
      </c>
      <c r="F25" s="45" t="s">
        <v>2037</v>
      </c>
      <c r="G25" s="26" t="s">
        <v>13</v>
      </c>
      <c r="H25" s="30">
        <v>468919870</v>
      </c>
      <c r="I25" s="30">
        <v>468919870</v>
      </c>
      <c r="J25" s="36">
        <f>H25/I25</f>
        <v>1</v>
      </c>
      <c r="K25" s="24"/>
      <c r="L25" s="30"/>
      <c r="M25" s="80"/>
    </row>
    <row r="26" spans="2:13" ht="24.9" customHeight="1" outlineLevel="1" x14ac:dyDescent="0.3">
      <c r="B26" s="44" t="str">
        <f>B25</f>
        <v>ASIGNACIÓN PARA LA CIENCIA, TECNOLOGÍA E INNOVACIÓN - CONVOCATORIAS 2021</v>
      </c>
      <c r="C26" s="43" t="s">
        <v>44</v>
      </c>
      <c r="D26" s="43" t="s">
        <v>1729</v>
      </c>
      <c r="E26" s="43" t="s">
        <v>2325</v>
      </c>
      <c r="F26" s="42" t="s">
        <v>2037</v>
      </c>
      <c r="G26" s="18" t="s">
        <v>3</v>
      </c>
      <c r="H26" s="32">
        <f>SUBTOTAL(9,H25:H25)</f>
        <v>468919870</v>
      </c>
      <c r="I26" s="32">
        <f>SUBTOTAL(9,I25:I25)</f>
        <v>468919870</v>
      </c>
      <c r="J26" s="31">
        <f>SUBTOTAL(9,J25:J25)</f>
        <v>1</v>
      </c>
      <c r="K26" s="14">
        <f>SUBTOTAL(9,K25:K25)</f>
        <v>0</v>
      </c>
      <c r="L26" s="14">
        <f>SUBTOTAL(9,L23:L25)</f>
        <v>0</v>
      </c>
      <c r="M26" s="80"/>
    </row>
    <row r="27" spans="2:13" ht="24.9" customHeight="1" outlineLevel="2" x14ac:dyDescent="0.3">
      <c r="B27" s="47" t="s">
        <v>2304</v>
      </c>
      <c r="C27" s="46" t="s">
        <v>336</v>
      </c>
      <c r="D27" s="46" t="s">
        <v>1725</v>
      </c>
      <c r="E27" s="46" t="s">
        <v>2324</v>
      </c>
      <c r="F27" s="45" t="s">
        <v>2036</v>
      </c>
      <c r="G27" s="26" t="s">
        <v>13</v>
      </c>
      <c r="H27" s="30">
        <v>922769412</v>
      </c>
      <c r="I27" s="30">
        <v>922769412</v>
      </c>
      <c r="J27" s="36">
        <f>H27/I27</f>
        <v>1</v>
      </c>
      <c r="K27" s="24"/>
      <c r="L27" s="30"/>
      <c r="M27" s="80"/>
    </row>
    <row r="28" spans="2:13" ht="24.9" customHeight="1" outlineLevel="1" x14ac:dyDescent="0.3">
      <c r="B28" s="44" t="str">
        <f>B27</f>
        <v>ASIGNACIÓN PARA LA CIENCIA, TECNOLOGÍA E INNOVACIÓN - CONVOCATORIAS 2021</v>
      </c>
      <c r="C28" s="43" t="s">
        <v>336</v>
      </c>
      <c r="D28" s="43" t="s">
        <v>1725</v>
      </c>
      <c r="E28" s="43" t="s">
        <v>2324</v>
      </c>
      <c r="F28" s="42" t="s">
        <v>2036</v>
      </c>
      <c r="G28" s="18" t="s">
        <v>3</v>
      </c>
      <c r="H28" s="32">
        <f>SUBTOTAL(9,H27:H27)</f>
        <v>922769412</v>
      </c>
      <c r="I28" s="32">
        <f>SUBTOTAL(9,I27:I27)</f>
        <v>922769412</v>
      </c>
      <c r="J28" s="31">
        <f>SUBTOTAL(9,J27:J27)</f>
        <v>1</v>
      </c>
      <c r="K28" s="14">
        <f>SUBTOTAL(9,K27:K27)</f>
        <v>0</v>
      </c>
      <c r="L28" s="14">
        <f>SUBTOTAL(9,L25:L27)</f>
        <v>0</v>
      </c>
      <c r="M28" s="80"/>
    </row>
    <row r="29" spans="2:13" ht="24.9" customHeight="1" outlineLevel="2" x14ac:dyDescent="0.3">
      <c r="B29" s="47" t="s">
        <v>2304</v>
      </c>
      <c r="C29" s="46" t="s">
        <v>44</v>
      </c>
      <c r="D29" s="46" t="s">
        <v>1645</v>
      </c>
      <c r="E29" s="46" t="s">
        <v>2323</v>
      </c>
      <c r="F29" s="45" t="s">
        <v>1645</v>
      </c>
      <c r="G29" s="26" t="s">
        <v>13</v>
      </c>
      <c r="H29" s="30">
        <v>25051800</v>
      </c>
      <c r="I29" s="30">
        <v>25051800</v>
      </c>
      <c r="J29" s="36">
        <f>H29/I29</f>
        <v>1</v>
      </c>
      <c r="K29" s="24"/>
      <c r="L29" s="30"/>
      <c r="M29" s="80"/>
    </row>
    <row r="30" spans="2:13" ht="24.9" customHeight="1" outlineLevel="1" x14ac:dyDescent="0.3">
      <c r="B30" s="44" t="str">
        <f>B29</f>
        <v>ASIGNACIÓN PARA LA CIENCIA, TECNOLOGÍA E INNOVACIÓN - CONVOCATORIAS 2021</v>
      </c>
      <c r="C30" s="43" t="s">
        <v>44</v>
      </c>
      <c r="D30" s="43" t="s">
        <v>1645</v>
      </c>
      <c r="E30" s="43" t="s">
        <v>2323</v>
      </c>
      <c r="F30" s="42" t="s">
        <v>1645</v>
      </c>
      <c r="G30" s="18" t="s">
        <v>3</v>
      </c>
      <c r="H30" s="32">
        <f>SUBTOTAL(9,H29:H29)</f>
        <v>25051800</v>
      </c>
      <c r="I30" s="32">
        <f>SUBTOTAL(9,I29:I29)</f>
        <v>25051800</v>
      </c>
      <c r="J30" s="31">
        <f>SUBTOTAL(9,J29:J29)</f>
        <v>1</v>
      </c>
      <c r="K30" s="14">
        <f>SUBTOTAL(9,K29:K29)</f>
        <v>0</v>
      </c>
      <c r="L30" s="14">
        <f>SUBTOTAL(9,L27:L29)</f>
        <v>0</v>
      </c>
      <c r="M30" s="80"/>
    </row>
    <row r="31" spans="2:13" ht="24.9" customHeight="1" outlineLevel="2" x14ac:dyDescent="0.3">
      <c r="B31" s="47" t="s">
        <v>2304</v>
      </c>
      <c r="C31" s="46" t="s">
        <v>336</v>
      </c>
      <c r="D31" s="46" t="s">
        <v>1417</v>
      </c>
      <c r="E31" s="46" t="s">
        <v>2322</v>
      </c>
      <c r="F31" s="45" t="s">
        <v>2035</v>
      </c>
      <c r="G31" s="26" t="s">
        <v>13</v>
      </c>
      <c r="H31" s="30">
        <v>1721</v>
      </c>
      <c r="I31" s="30">
        <v>1721</v>
      </c>
      <c r="J31" s="36">
        <f>H31/I31</f>
        <v>1</v>
      </c>
      <c r="K31" s="24"/>
      <c r="L31" s="30"/>
      <c r="M31" s="80"/>
    </row>
    <row r="32" spans="2:13" ht="24.9" customHeight="1" outlineLevel="1" x14ac:dyDescent="0.3">
      <c r="B32" s="44" t="str">
        <f>B31</f>
        <v>ASIGNACIÓN PARA LA CIENCIA, TECNOLOGÍA E INNOVACIÓN - CONVOCATORIAS 2021</v>
      </c>
      <c r="C32" s="43" t="s">
        <v>336</v>
      </c>
      <c r="D32" s="43" t="s">
        <v>1417</v>
      </c>
      <c r="E32" s="43" t="s">
        <v>2322</v>
      </c>
      <c r="F32" s="42" t="s">
        <v>2035</v>
      </c>
      <c r="G32" s="18" t="s">
        <v>3</v>
      </c>
      <c r="H32" s="32">
        <f>SUBTOTAL(9,H31:H31)</f>
        <v>1721</v>
      </c>
      <c r="I32" s="32">
        <f>SUBTOTAL(9,I31:I31)</f>
        <v>1721</v>
      </c>
      <c r="J32" s="31">
        <f>SUBTOTAL(9,J31:J31)</f>
        <v>1</v>
      </c>
      <c r="K32" s="14">
        <f>SUBTOTAL(9,K31:K31)</f>
        <v>0</v>
      </c>
      <c r="L32" s="14">
        <f>SUBTOTAL(9,L29:L31)</f>
        <v>0</v>
      </c>
      <c r="M32" s="80"/>
    </row>
    <row r="33" spans="2:13" ht="24.9" customHeight="1" outlineLevel="2" x14ac:dyDescent="0.3">
      <c r="B33" s="47" t="s">
        <v>2304</v>
      </c>
      <c r="C33" s="46" t="s">
        <v>112</v>
      </c>
      <c r="D33" s="46" t="s">
        <v>1283</v>
      </c>
      <c r="E33" s="46" t="s">
        <v>2321</v>
      </c>
      <c r="F33" s="45" t="s">
        <v>2031</v>
      </c>
      <c r="G33" s="26" t="s">
        <v>13</v>
      </c>
      <c r="H33" s="30">
        <v>115441958</v>
      </c>
      <c r="I33" s="30">
        <v>115441958</v>
      </c>
      <c r="J33" s="36">
        <f>H33/I33</f>
        <v>1</v>
      </c>
      <c r="K33" s="24"/>
      <c r="L33" s="30"/>
      <c r="M33" s="80"/>
    </row>
    <row r="34" spans="2:13" ht="24.9" customHeight="1" outlineLevel="1" x14ac:dyDescent="0.3">
      <c r="B34" s="44" t="str">
        <f>B33</f>
        <v>ASIGNACIÓN PARA LA CIENCIA, TECNOLOGÍA E INNOVACIÓN - CONVOCATORIAS 2021</v>
      </c>
      <c r="C34" s="43" t="s">
        <v>112</v>
      </c>
      <c r="D34" s="43" t="s">
        <v>1283</v>
      </c>
      <c r="E34" s="43" t="s">
        <v>2321</v>
      </c>
      <c r="F34" s="42" t="s">
        <v>2031</v>
      </c>
      <c r="G34" s="18" t="s">
        <v>3</v>
      </c>
      <c r="H34" s="32">
        <f>SUBTOTAL(9,H33:H33)</f>
        <v>115441958</v>
      </c>
      <c r="I34" s="32">
        <f>SUBTOTAL(9,I33:I33)</f>
        <v>115441958</v>
      </c>
      <c r="J34" s="31">
        <f>SUBTOTAL(9,J33:J33)</f>
        <v>1</v>
      </c>
      <c r="K34" s="14">
        <f>SUBTOTAL(9,K33:K33)</f>
        <v>0</v>
      </c>
      <c r="L34" s="14">
        <f>SUBTOTAL(9,L31:L33)</f>
        <v>0</v>
      </c>
      <c r="M34" s="80"/>
    </row>
    <row r="35" spans="2:13" ht="24.9" customHeight="1" outlineLevel="2" x14ac:dyDescent="0.3">
      <c r="B35" s="47" t="s">
        <v>2304</v>
      </c>
      <c r="C35" s="46" t="s">
        <v>44</v>
      </c>
      <c r="D35" s="46" t="s">
        <v>1236</v>
      </c>
      <c r="E35" s="46" t="s">
        <v>2320</v>
      </c>
      <c r="F35" s="45" t="s">
        <v>2029</v>
      </c>
      <c r="G35" s="26" t="s">
        <v>13</v>
      </c>
      <c r="H35" s="30">
        <v>1133904</v>
      </c>
      <c r="I35" s="30">
        <v>1133904</v>
      </c>
      <c r="J35" s="36">
        <f>H35/I35</f>
        <v>1</v>
      </c>
      <c r="K35" s="24"/>
      <c r="L35" s="30"/>
      <c r="M35" s="80"/>
    </row>
    <row r="36" spans="2:13" ht="24.9" customHeight="1" outlineLevel="1" x14ac:dyDescent="0.3">
      <c r="B36" s="44" t="str">
        <f>B35</f>
        <v>ASIGNACIÓN PARA LA CIENCIA, TECNOLOGÍA E INNOVACIÓN - CONVOCATORIAS 2021</v>
      </c>
      <c r="C36" s="43" t="s">
        <v>44</v>
      </c>
      <c r="D36" s="43" t="s">
        <v>1236</v>
      </c>
      <c r="E36" s="43" t="s">
        <v>2320</v>
      </c>
      <c r="F36" s="42" t="s">
        <v>2029</v>
      </c>
      <c r="G36" s="18" t="s">
        <v>3</v>
      </c>
      <c r="H36" s="32">
        <f>SUBTOTAL(9,H35:H35)</f>
        <v>1133904</v>
      </c>
      <c r="I36" s="32">
        <f>SUBTOTAL(9,I35:I35)</f>
        <v>1133904</v>
      </c>
      <c r="J36" s="31">
        <f>SUBTOTAL(9,J35:J35)</f>
        <v>1</v>
      </c>
      <c r="K36" s="14">
        <f>SUBTOTAL(9,K35:K35)</f>
        <v>0</v>
      </c>
      <c r="L36" s="14">
        <f>SUBTOTAL(9,L33:L35)</f>
        <v>0</v>
      </c>
      <c r="M36" s="80"/>
    </row>
    <row r="37" spans="2:13" ht="24.9" customHeight="1" outlineLevel="2" x14ac:dyDescent="0.3">
      <c r="B37" s="47" t="s">
        <v>2304</v>
      </c>
      <c r="C37" s="46" t="s">
        <v>336</v>
      </c>
      <c r="D37" s="46" t="s">
        <v>973</v>
      </c>
      <c r="E37" s="46" t="s">
        <v>2319</v>
      </c>
      <c r="F37" s="45" t="s">
        <v>2027</v>
      </c>
      <c r="G37" s="26" t="s">
        <v>13</v>
      </c>
      <c r="H37" s="30">
        <v>160213991</v>
      </c>
      <c r="I37" s="30">
        <v>160213991</v>
      </c>
      <c r="J37" s="36">
        <f>H37/I37</f>
        <v>1</v>
      </c>
      <c r="K37" s="24"/>
      <c r="L37" s="30"/>
      <c r="M37" s="80"/>
    </row>
    <row r="38" spans="2:13" ht="24.9" customHeight="1" outlineLevel="1" x14ac:dyDescent="0.3">
      <c r="B38" s="44" t="str">
        <f>B37</f>
        <v>ASIGNACIÓN PARA LA CIENCIA, TECNOLOGÍA E INNOVACIÓN - CONVOCATORIAS 2021</v>
      </c>
      <c r="C38" s="43" t="s">
        <v>336</v>
      </c>
      <c r="D38" s="43" t="s">
        <v>973</v>
      </c>
      <c r="E38" s="43" t="s">
        <v>2319</v>
      </c>
      <c r="F38" s="42" t="s">
        <v>2027</v>
      </c>
      <c r="G38" s="18" t="s">
        <v>3</v>
      </c>
      <c r="H38" s="32">
        <f>SUBTOTAL(9,H37:H37)</f>
        <v>160213991</v>
      </c>
      <c r="I38" s="32">
        <f>SUBTOTAL(9,I37:I37)</f>
        <v>160213991</v>
      </c>
      <c r="J38" s="31">
        <f>SUBTOTAL(9,J37:J37)</f>
        <v>1</v>
      </c>
      <c r="K38" s="14">
        <f>SUBTOTAL(9,K37:K37)</f>
        <v>0</v>
      </c>
      <c r="L38" s="14">
        <f>SUBTOTAL(9,L35:L37)</f>
        <v>0</v>
      </c>
      <c r="M38" s="80"/>
    </row>
    <row r="39" spans="2:13" ht="24.9" customHeight="1" outlineLevel="2" x14ac:dyDescent="0.3">
      <c r="B39" s="47" t="s">
        <v>2304</v>
      </c>
      <c r="C39" s="46" t="s">
        <v>112</v>
      </c>
      <c r="D39" s="46" t="s">
        <v>934</v>
      </c>
      <c r="E39" s="46" t="s">
        <v>2318</v>
      </c>
      <c r="F39" s="45" t="s">
        <v>2025</v>
      </c>
      <c r="G39" s="26" t="s">
        <v>13</v>
      </c>
      <c r="H39" s="30">
        <v>1796604</v>
      </c>
      <c r="I39" s="30">
        <v>1796604</v>
      </c>
      <c r="J39" s="36">
        <f>H39/I39</f>
        <v>1</v>
      </c>
      <c r="K39" s="24"/>
      <c r="L39" s="30"/>
      <c r="M39" s="80"/>
    </row>
    <row r="40" spans="2:13" ht="24.9" customHeight="1" outlineLevel="1" x14ac:dyDescent="0.3">
      <c r="B40" s="44" t="str">
        <f>B39</f>
        <v>ASIGNACIÓN PARA LA CIENCIA, TECNOLOGÍA E INNOVACIÓN - CONVOCATORIAS 2021</v>
      </c>
      <c r="C40" s="43" t="s">
        <v>112</v>
      </c>
      <c r="D40" s="43" t="s">
        <v>934</v>
      </c>
      <c r="E40" s="43" t="s">
        <v>2318</v>
      </c>
      <c r="F40" s="42" t="s">
        <v>2025</v>
      </c>
      <c r="G40" s="18" t="s">
        <v>3</v>
      </c>
      <c r="H40" s="32">
        <f>SUBTOTAL(9,H39:H39)</f>
        <v>1796604</v>
      </c>
      <c r="I40" s="32">
        <f>SUBTOTAL(9,I39:I39)</f>
        <v>1796604</v>
      </c>
      <c r="J40" s="31">
        <f>SUBTOTAL(9,J39:J39)</f>
        <v>1</v>
      </c>
      <c r="K40" s="14">
        <f>SUBTOTAL(9,K39:K39)</f>
        <v>0</v>
      </c>
      <c r="L40" s="14">
        <f>SUBTOTAL(9,L37:L39)</f>
        <v>0</v>
      </c>
      <c r="M40" s="80"/>
    </row>
    <row r="41" spans="2:13" ht="24.9" customHeight="1" outlineLevel="2" x14ac:dyDescent="0.3">
      <c r="B41" s="47" t="s">
        <v>2304</v>
      </c>
      <c r="C41" s="46" t="s">
        <v>38</v>
      </c>
      <c r="D41" s="46" t="s">
        <v>865</v>
      </c>
      <c r="E41" s="46" t="s">
        <v>2317</v>
      </c>
      <c r="F41" s="45" t="s">
        <v>2024</v>
      </c>
      <c r="G41" s="26" t="s">
        <v>13</v>
      </c>
      <c r="H41" s="30">
        <v>74996550</v>
      </c>
      <c r="I41" s="30">
        <v>74996550</v>
      </c>
      <c r="J41" s="36">
        <f>H41/I41</f>
        <v>1</v>
      </c>
      <c r="K41" s="24"/>
      <c r="L41" s="30"/>
      <c r="M41" s="80"/>
    </row>
    <row r="42" spans="2:13" ht="24.9" customHeight="1" outlineLevel="1" x14ac:dyDescent="0.3">
      <c r="B42" s="44" t="str">
        <f>B41</f>
        <v>ASIGNACIÓN PARA LA CIENCIA, TECNOLOGÍA E INNOVACIÓN - CONVOCATORIAS 2021</v>
      </c>
      <c r="C42" s="43" t="s">
        <v>38</v>
      </c>
      <c r="D42" s="43" t="s">
        <v>865</v>
      </c>
      <c r="E42" s="43" t="s">
        <v>2317</v>
      </c>
      <c r="F42" s="42" t="s">
        <v>2024</v>
      </c>
      <c r="G42" s="18" t="s">
        <v>3</v>
      </c>
      <c r="H42" s="32">
        <f>SUBTOTAL(9,H41:H41)</f>
        <v>74996550</v>
      </c>
      <c r="I42" s="32">
        <f>SUBTOTAL(9,I41:I41)</f>
        <v>74996550</v>
      </c>
      <c r="J42" s="31">
        <f>SUBTOTAL(9,J41:J41)</f>
        <v>1</v>
      </c>
      <c r="K42" s="14">
        <f>SUBTOTAL(9,K41:K41)</f>
        <v>0</v>
      </c>
      <c r="L42" s="14">
        <f>SUBTOTAL(9,L39:L41)</f>
        <v>0</v>
      </c>
      <c r="M42" s="80"/>
    </row>
    <row r="43" spans="2:13" ht="24.9" customHeight="1" outlineLevel="2" x14ac:dyDescent="0.3">
      <c r="B43" s="47" t="s">
        <v>2304</v>
      </c>
      <c r="C43" s="46" t="s">
        <v>44</v>
      </c>
      <c r="D43" s="46" t="s">
        <v>788</v>
      </c>
      <c r="E43" s="46" t="s">
        <v>2316</v>
      </c>
      <c r="F43" s="45" t="s">
        <v>2022</v>
      </c>
      <c r="G43" s="26" t="s">
        <v>13</v>
      </c>
      <c r="H43" s="30">
        <v>227400</v>
      </c>
      <c r="I43" s="30">
        <v>227400</v>
      </c>
      <c r="J43" s="36">
        <f>H43/I43</f>
        <v>1</v>
      </c>
      <c r="K43" s="24"/>
      <c r="L43" s="30"/>
      <c r="M43" s="80"/>
    </row>
    <row r="44" spans="2:13" ht="24.9" customHeight="1" outlineLevel="1" x14ac:dyDescent="0.3">
      <c r="B44" s="44" t="str">
        <f>B43</f>
        <v>ASIGNACIÓN PARA LA CIENCIA, TECNOLOGÍA E INNOVACIÓN - CONVOCATORIAS 2021</v>
      </c>
      <c r="C44" s="43" t="s">
        <v>44</v>
      </c>
      <c r="D44" s="43" t="s">
        <v>788</v>
      </c>
      <c r="E44" s="43" t="s">
        <v>2316</v>
      </c>
      <c r="F44" s="42" t="s">
        <v>2022</v>
      </c>
      <c r="G44" s="18" t="s">
        <v>3</v>
      </c>
      <c r="H44" s="32">
        <f>SUBTOTAL(9,H43:H43)</f>
        <v>227400</v>
      </c>
      <c r="I44" s="32">
        <f>SUBTOTAL(9,I43:I43)</f>
        <v>227400</v>
      </c>
      <c r="J44" s="31">
        <f>SUBTOTAL(9,J43:J43)</f>
        <v>1</v>
      </c>
      <c r="K44" s="14">
        <f>SUBTOTAL(9,K43:K43)</f>
        <v>0</v>
      </c>
      <c r="L44" s="14">
        <f>SUBTOTAL(9,L41:L43)</f>
        <v>0</v>
      </c>
      <c r="M44" s="80"/>
    </row>
    <row r="45" spans="2:13" ht="24.9" customHeight="1" outlineLevel="2" x14ac:dyDescent="0.3">
      <c r="B45" s="47" t="s">
        <v>2304</v>
      </c>
      <c r="C45" s="46" t="s">
        <v>112</v>
      </c>
      <c r="D45" s="46" t="s">
        <v>628</v>
      </c>
      <c r="E45" s="46" t="s">
        <v>2315</v>
      </c>
      <c r="F45" s="45" t="s">
        <v>2020</v>
      </c>
      <c r="G45" s="26" t="s">
        <v>13</v>
      </c>
      <c r="H45" s="30">
        <v>6594786</v>
      </c>
      <c r="I45" s="30">
        <v>6594786</v>
      </c>
      <c r="J45" s="36">
        <f>H45/I45</f>
        <v>1</v>
      </c>
      <c r="K45" s="24"/>
      <c r="L45" s="30"/>
      <c r="M45" s="80"/>
    </row>
    <row r="46" spans="2:13" ht="24.9" customHeight="1" outlineLevel="1" x14ac:dyDescent="0.3">
      <c r="B46" s="44" t="str">
        <f>B45</f>
        <v>ASIGNACIÓN PARA LA CIENCIA, TECNOLOGÍA E INNOVACIÓN - CONVOCATORIAS 2021</v>
      </c>
      <c r="C46" s="43" t="s">
        <v>112</v>
      </c>
      <c r="D46" s="43" t="s">
        <v>628</v>
      </c>
      <c r="E46" s="43" t="s">
        <v>2315</v>
      </c>
      <c r="F46" s="42" t="s">
        <v>2020</v>
      </c>
      <c r="G46" s="18" t="s">
        <v>3</v>
      </c>
      <c r="H46" s="32">
        <f>SUBTOTAL(9,H45:H45)</f>
        <v>6594786</v>
      </c>
      <c r="I46" s="32">
        <f>SUBTOTAL(9,I45:I45)</f>
        <v>6594786</v>
      </c>
      <c r="J46" s="31">
        <f>SUBTOTAL(9,J45:J45)</f>
        <v>1</v>
      </c>
      <c r="K46" s="14">
        <f>SUBTOTAL(9,K45:K45)</f>
        <v>0</v>
      </c>
      <c r="L46" s="14">
        <f>SUBTOTAL(9,L43:L45)</f>
        <v>0</v>
      </c>
      <c r="M46" s="80"/>
    </row>
    <row r="47" spans="2:13" ht="24.9" customHeight="1" outlineLevel="2" x14ac:dyDescent="0.3">
      <c r="B47" s="47" t="s">
        <v>2304</v>
      </c>
      <c r="C47" s="46" t="s">
        <v>336</v>
      </c>
      <c r="D47" s="46" t="s">
        <v>551</v>
      </c>
      <c r="E47" s="46" t="s">
        <v>2314</v>
      </c>
      <c r="F47" s="45" t="s">
        <v>2019</v>
      </c>
      <c r="G47" s="26" t="s">
        <v>13</v>
      </c>
      <c r="H47" s="30">
        <v>41046181</v>
      </c>
      <c r="I47" s="30">
        <v>41046181</v>
      </c>
      <c r="J47" s="36">
        <f>H47/I47</f>
        <v>1</v>
      </c>
      <c r="K47" s="24"/>
      <c r="L47" s="30"/>
      <c r="M47" s="80"/>
    </row>
    <row r="48" spans="2:13" ht="24.9" customHeight="1" outlineLevel="1" x14ac:dyDescent="0.3">
      <c r="B48" s="44" t="str">
        <f>B47</f>
        <v>ASIGNACIÓN PARA LA CIENCIA, TECNOLOGÍA E INNOVACIÓN - CONVOCATORIAS 2021</v>
      </c>
      <c r="C48" s="43" t="s">
        <v>336</v>
      </c>
      <c r="D48" s="43" t="s">
        <v>551</v>
      </c>
      <c r="E48" s="43" t="s">
        <v>2314</v>
      </c>
      <c r="F48" s="42" t="s">
        <v>2019</v>
      </c>
      <c r="G48" s="18" t="s">
        <v>3</v>
      </c>
      <c r="H48" s="32">
        <f>SUBTOTAL(9,H47:H47)</f>
        <v>41046181</v>
      </c>
      <c r="I48" s="32">
        <f>SUBTOTAL(9,I47:I47)</f>
        <v>41046181</v>
      </c>
      <c r="J48" s="31">
        <f>SUBTOTAL(9,J47:J47)</f>
        <v>1</v>
      </c>
      <c r="K48" s="14">
        <f>SUBTOTAL(9,K47:K47)</f>
        <v>0</v>
      </c>
      <c r="L48" s="14">
        <f>SUBTOTAL(9,L45:L47)</f>
        <v>0</v>
      </c>
      <c r="M48" s="80"/>
    </row>
    <row r="49" spans="2:13" ht="24.9" customHeight="1" outlineLevel="2" x14ac:dyDescent="0.3">
      <c r="B49" s="47" t="s">
        <v>2304</v>
      </c>
      <c r="C49" s="46" t="s">
        <v>498</v>
      </c>
      <c r="D49" s="46" t="s">
        <v>526</v>
      </c>
      <c r="E49" s="46" t="s">
        <v>2313</v>
      </c>
      <c r="F49" s="45" t="s">
        <v>2018</v>
      </c>
      <c r="G49" s="26" t="s">
        <v>13</v>
      </c>
      <c r="H49" s="30">
        <v>482067453</v>
      </c>
      <c r="I49" s="30">
        <v>482067453</v>
      </c>
      <c r="J49" s="36">
        <f>H49/I49</f>
        <v>1</v>
      </c>
      <c r="K49" s="24"/>
      <c r="L49" s="30"/>
      <c r="M49" s="80"/>
    </row>
    <row r="50" spans="2:13" ht="24.9" customHeight="1" outlineLevel="1" x14ac:dyDescent="0.3">
      <c r="B50" s="44" t="str">
        <f>B49</f>
        <v>ASIGNACIÓN PARA LA CIENCIA, TECNOLOGÍA E INNOVACIÓN - CONVOCATORIAS 2021</v>
      </c>
      <c r="C50" s="43" t="s">
        <v>498</v>
      </c>
      <c r="D50" s="43" t="s">
        <v>526</v>
      </c>
      <c r="E50" s="43" t="s">
        <v>2313</v>
      </c>
      <c r="F50" s="42" t="s">
        <v>2018</v>
      </c>
      <c r="G50" s="18" t="s">
        <v>3</v>
      </c>
      <c r="H50" s="32">
        <f>SUBTOTAL(9,H49:H49)</f>
        <v>482067453</v>
      </c>
      <c r="I50" s="32">
        <f>SUBTOTAL(9,I49:I49)</f>
        <v>482067453</v>
      </c>
      <c r="J50" s="31">
        <f>SUBTOTAL(9,J49:J49)</f>
        <v>1</v>
      </c>
      <c r="K50" s="14">
        <f>SUBTOTAL(9,K49:K49)</f>
        <v>0</v>
      </c>
      <c r="L50" s="14">
        <f>SUBTOTAL(9,L47:L49)</f>
        <v>0</v>
      </c>
      <c r="M50" s="80"/>
    </row>
    <row r="51" spans="2:13" ht="24.9" customHeight="1" outlineLevel="2" x14ac:dyDescent="0.3">
      <c r="B51" s="47" t="s">
        <v>2304</v>
      </c>
      <c r="C51" s="46" t="s">
        <v>498</v>
      </c>
      <c r="D51" s="46" t="s">
        <v>497</v>
      </c>
      <c r="E51" s="46" t="s">
        <v>2312</v>
      </c>
      <c r="F51" s="45" t="s">
        <v>2017</v>
      </c>
      <c r="G51" s="26" t="s">
        <v>13</v>
      </c>
      <c r="H51" s="30">
        <v>97820966</v>
      </c>
      <c r="I51" s="30">
        <v>97820966</v>
      </c>
      <c r="J51" s="36">
        <f>H51/I51</f>
        <v>1</v>
      </c>
      <c r="K51" s="24"/>
      <c r="L51" s="30"/>
      <c r="M51" s="80"/>
    </row>
    <row r="52" spans="2:13" ht="24.9" customHeight="1" outlineLevel="1" x14ac:dyDescent="0.3">
      <c r="B52" s="44" t="str">
        <f>B51</f>
        <v>ASIGNACIÓN PARA LA CIENCIA, TECNOLOGÍA E INNOVACIÓN - CONVOCATORIAS 2021</v>
      </c>
      <c r="C52" s="43" t="s">
        <v>498</v>
      </c>
      <c r="D52" s="43" t="s">
        <v>497</v>
      </c>
      <c r="E52" s="43" t="s">
        <v>2312</v>
      </c>
      <c r="F52" s="42" t="s">
        <v>2017</v>
      </c>
      <c r="G52" s="18" t="s">
        <v>3</v>
      </c>
      <c r="H52" s="32">
        <f>SUBTOTAL(9,H51:H51)</f>
        <v>97820966</v>
      </c>
      <c r="I52" s="32">
        <f>SUBTOTAL(9,I51:I51)</f>
        <v>97820966</v>
      </c>
      <c r="J52" s="31">
        <f>SUBTOTAL(9,J51:J51)</f>
        <v>1</v>
      </c>
      <c r="K52" s="14">
        <f>SUBTOTAL(9,K51:K51)</f>
        <v>0</v>
      </c>
      <c r="L52" s="14">
        <f>SUBTOTAL(9,L49:L51)</f>
        <v>0</v>
      </c>
      <c r="M52" s="80"/>
    </row>
    <row r="53" spans="2:13" ht="24.9" customHeight="1" outlineLevel="2" x14ac:dyDescent="0.3">
      <c r="B53" s="47" t="s">
        <v>2304</v>
      </c>
      <c r="C53" s="46" t="s">
        <v>336</v>
      </c>
      <c r="D53" s="46" t="s">
        <v>335</v>
      </c>
      <c r="E53" s="46" t="s">
        <v>2311</v>
      </c>
      <c r="F53" s="45" t="s">
        <v>2016</v>
      </c>
      <c r="G53" s="26" t="s">
        <v>13</v>
      </c>
      <c r="H53" s="30">
        <v>992955540</v>
      </c>
      <c r="I53" s="30">
        <v>992955540</v>
      </c>
      <c r="J53" s="36">
        <f>H53/I53</f>
        <v>1</v>
      </c>
      <c r="K53" s="24"/>
      <c r="L53" s="30"/>
      <c r="M53" s="80"/>
    </row>
    <row r="54" spans="2:13" ht="24.9" customHeight="1" outlineLevel="1" x14ac:dyDescent="0.3">
      <c r="B54" s="44" t="str">
        <f>B53</f>
        <v>ASIGNACIÓN PARA LA CIENCIA, TECNOLOGÍA E INNOVACIÓN - CONVOCATORIAS 2021</v>
      </c>
      <c r="C54" s="43" t="s">
        <v>336</v>
      </c>
      <c r="D54" s="43" t="s">
        <v>335</v>
      </c>
      <c r="E54" s="43" t="s">
        <v>2311</v>
      </c>
      <c r="F54" s="42" t="s">
        <v>2016</v>
      </c>
      <c r="G54" s="18" t="s">
        <v>3</v>
      </c>
      <c r="H54" s="32">
        <f>SUBTOTAL(9,H53:H53)</f>
        <v>992955540</v>
      </c>
      <c r="I54" s="32">
        <f>SUBTOTAL(9,I53:I53)</f>
        <v>992955540</v>
      </c>
      <c r="J54" s="31">
        <f>SUBTOTAL(9,J53:J53)</f>
        <v>1</v>
      </c>
      <c r="K54" s="14">
        <f>SUBTOTAL(9,K53:K53)</f>
        <v>0</v>
      </c>
      <c r="L54" s="14">
        <f>SUBTOTAL(9,L51:L53)</f>
        <v>0</v>
      </c>
      <c r="M54" s="80"/>
    </row>
    <row r="55" spans="2:13" ht="24.9" customHeight="1" outlineLevel="2" x14ac:dyDescent="0.3">
      <c r="B55" s="47" t="s">
        <v>2304</v>
      </c>
      <c r="C55" s="46" t="s">
        <v>38</v>
      </c>
      <c r="D55" s="46" t="s">
        <v>198</v>
      </c>
      <c r="E55" s="46" t="s">
        <v>2310</v>
      </c>
      <c r="F55" s="45" t="s">
        <v>2014</v>
      </c>
      <c r="G55" s="26" t="s">
        <v>13</v>
      </c>
      <c r="H55" s="30">
        <v>2867997576</v>
      </c>
      <c r="I55" s="30">
        <v>2867997576</v>
      </c>
      <c r="J55" s="36">
        <f>H55/I55</f>
        <v>1</v>
      </c>
      <c r="K55" s="24"/>
      <c r="L55" s="30"/>
      <c r="M55" s="80"/>
    </row>
    <row r="56" spans="2:13" ht="24.9" customHeight="1" outlineLevel="1" x14ac:dyDescent="0.3">
      <c r="B56" s="44" t="str">
        <f>B55</f>
        <v>ASIGNACIÓN PARA LA CIENCIA, TECNOLOGÍA E INNOVACIÓN - CONVOCATORIAS 2021</v>
      </c>
      <c r="C56" s="43" t="s">
        <v>38</v>
      </c>
      <c r="D56" s="43" t="s">
        <v>198</v>
      </c>
      <c r="E56" s="43" t="s">
        <v>2310</v>
      </c>
      <c r="F56" s="42" t="s">
        <v>2014</v>
      </c>
      <c r="G56" s="18" t="s">
        <v>3</v>
      </c>
      <c r="H56" s="32">
        <f>SUBTOTAL(9,H55:H55)</f>
        <v>2867997576</v>
      </c>
      <c r="I56" s="32">
        <f>SUBTOTAL(9,I55:I55)</f>
        <v>2867997576</v>
      </c>
      <c r="J56" s="31">
        <f>SUBTOTAL(9,J55:J55)</f>
        <v>1</v>
      </c>
      <c r="K56" s="14">
        <f>SUBTOTAL(9,K55:K55)</f>
        <v>0</v>
      </c>
      <c r="L56" s="14">
        <f>SUBTOTAL(9,L53:L55)</f>
        <v>0</v>
      </c>
      <c r="M56" s="80"/>
    </row>
    <row r="57" spans="2:13" ht="24.9" customHeight="1" outlineLevel="2" x14ac:dyDescent="0.3">
      <c r="B57" s="47" t="s">
        <v>2304</v>
      </c>
      <c r="C57" s="46" t="s">
        <v>112</v>
      </c>
      <c r="D57" s="46" t="s">
        <v>111</v>
      </c>
      <c r="E57" s="46" t="s">
        <v>2309</v>
      </c>
      <c r="F57" s="45" t="s">
        <v>2013</v>
      </c>
      <c r="G57" s="26" t="s">
        <v>13</v>
      </c>
      <c r="H57" s="30">
        <v>137991223</v>
      </c>
      <c r="I57" s="30">
        <v>137991223</v>
      </c>
      <c r="J57" s="36">
        <f>H57/I57</f>
        <v>1</v>
      </c>
      <c r="K57" s="24"/>
      <c r="L57" s="30"/>
      <c r="M57" s="80"/>
    </row>
    <row r="58" spans="2:13" ht="24.9" customHeight="1" outlineLevel="1" x14ac:dyDescent="0.3">
      <c r="B58" s="44" t="str">
        <f>B57</f>
        <v>ASIGNACIÓN PARA LA CIENCIA, TECNOLOGÍA E INNOVACIÓN - CONVOCATORIAS 2021</v>
      </c>
      <c r="C58" s="43" t="s">
        <v>112</v>
      </c>
      <c r="D58" s="43" t="s">
        <v>111</v>
      </c>
      <c r="E58" s="43" t="s">
        <v>2309</v>
      </c>
      <c r="F58" s="42" t="s">
        <v>2013</v>
      </c>
      <c r="G58" s="18" t="s">
        <v>3</v>
      </c>
      <c r="H58" s="32">
        <f>SUBTOTAL(9,H57:H57)</f>
        <v>137991223</v>
      </c>
      <c r="I58" s="32">
        <f>SUBTOTAL(9,I57:I57)</f>
        <v>137991223</v>
      </c>
      <c r="J58" s="31">
        <f>SUBTOTAL(9,J57:J57)</f>
        <v>1</v>
      </c>
      <c r="K58" s="14">
        <f>SUBTOTAL(9,K57:K57)</f>
        <v>0</v>
      </c>
      <c r="L58" s="14">
        <f>SUBTOTAL(9,L55:L57)</f>
        <v>0</v>
      </c>
      <c r="M58" s="80"/>
    </row>
    <row r="59" spans="2:13" ht="24.9" customHeight="1" outlineLevel="2" x14ac:dyDescent="0.3">
      <c r="B59" s="47" t="s">
        <v>2304</v>
      </c>
      <c r="C59" s="46" t="s">
        <v>21</v>
      </c>
      <c r="D59" s="46" t="s">
        <v>102</v>
      </c>
      <c r="E59" s="46" t="s">
        <v>2308</v>
      </c>
      <c r="F59" s="45" t="s">
        <v>2012</v>
      </c>
      <c r="G59" s="26" t="s">
        <v>13</v>
      </c>
      <c r="H59" s="30">
        <v>8990000</v>
      </c>
      <c r="I59" s="30">
        <v>8990000</v>
      </c>
      <c r="J59" s="36">
        <f>H59/I59</f>
        <v>1</v>
      </c>
      <c r="K59" s="24"/>
      <c r="L59" s="30"/>
      <c r="M59" s="80"/>
    </row>
    <row r="60" spans="2:13" ht="24.9" customHeight="1" outlineLevel="1" x14ac:dyDescent="0.3">
      <c r="B60" s="44" t="str">
        <f>B59</f>
        <v>ASIGNACIÓN PARA LA CIENCIA, TECNOLOGÍA E INNOVACIÓN - CONVOCATORIAS 2021</v>
      </c>
      <c r="C60" s="43" t="s">
        <v>21</v>
      </c>
      <c r="D60" s="43" t="s">
        <v>102</v>
      </c>
      <c r="E60" s="43" t="s">
        <v>2308</v>
      </c>
      <c r="F60" s="42" t="s">
        <v>2012</v>
      </c>
      <c r="G60" s="18" t="s">
        <v>3</v>
      </c>
      <c r="H60" s="32">
        <f>SUBTOTAL(9,H59:H59)</f>
        <v>8990000</v>
      </c>
      <c r="I60" s="32">
        <f>SUBTOTAL(9,I59:I59)</f>
        <v>8990000</v>
      </c>
      <c r="J60" s="31">
        <f>SUBTOTAL(9,J59:J59)</f>
        <v>1</v>
      </c>
      <c r="K60" s="14">
        <f>SUBTOTAL(9,K59:K59)</f>
        <v>0</v>
      </c>
      <c r="L60" s="14">
        <f>SUBTOTAL(9,L57:L59)</f>
        <v>0</v>
      </c>
      <c r="M60" s="80"/>
    </row>
    <row r="61" spans="2:13" ht="24.9" customHeight="1" outlineLevel="2" x14ac:dyDescent="0.3">
      <c r="B61" s="47" t="s">
        <v>2304</v>
      </c>
      <c r="C61" s="46" t="s">
        <v>21</v>
      </c>
      <c r="D61" s="46" t="s">
        <v>76</v>
      </c>
      <c r="E61" s="46" t="s">
        <v>2307</v>
      </c>
      <c r="F61" s="45" t="s">
        <v>2011</v>
      </c>
      <c r="G61" s="26" t="s">
        <v>13</v>
      </c>
      <c r="H61" s="30">
        <v>499479</v>
      </c>
      <c r="I61" s="30">
        <v>499479</v>
      </c>
      <c r="J61" s="36">
        <f>H61/I61</f>
        <v>1</v>
      </c>
      <c r="K61" s="24"/>
      <c r="L61" s="30"/>
      <c r="M61" s="80"/>
    </row>
    <row r="62" spans="2:13" ht="24.9" customHeight="1" outlineLevel="1" x14ac:dyDescent="0.3">
      <c r="B62" s="44" t="str">
        <f>B61</f>
        <v>ASIGNACIÓN PARA LA CIENCIA, TECNOLOGÍA E INNOVACIÓN - CONVOCATORIAS 2021</v>
      </c>
      <c r="C62" s="43" t="s">
        <v>21</v>
      </c>
      <c r="D62" s="43" t="s">
        <v>76</v>
      </c>
      <c r="E62" s="43" t="s">
        <v>2307</v>
      </c>
      <c r="F62" s="42" t="s">
        <v>2011</v>
      </c>
      <c r="G62" s="18" t="s">
        <v>3</v>
      </c>
      <c r="H62" s="32">
        <f>SUBTOTAL(9,H61:H61)</f>
        <v>499479</v>
      </c>
      <c r="I62" s="32">
        <f>SUBTOTAL(9,I61:I61)</f>
        <v>499479</v>
      </c>
      <c r="J62" s="31">
        <f>SUBTOTAL(9,J61:J61)</f>
        <v>1</v>
      </c>
      <c r="K62" s="14">
        <f>SUBTOTAL(9,K61:K61)</f>
        <v>0</v>
      </c>
      <c r="L62" s="14">
        <f>SUBTOTAL(9,L59:L61)</f>
        <v>0</v>
      </c>
      <c r="M62" s="80"/>
    </row>
    <row r="63" spans="2:13" ht="24.9" customHeight="1" outlineLevel="2" x14ac:dyDescent="0.3">
      <c r="B63" s="47" t="s">
        <v>2304</v>
      </c>
      <c r="C63" s="46" t="s">
        <v>38</v>
      </c>
      <c r="D63" s="46" t="s">
        <v>37</v>
      </c>
      <c r="E63" s="46" t="s">
        <v>2306</v>
      </c>
      <c r="F63" s="45" t="s">
        <v>2305</v>
      </c>
      <c r="G63" s="26" t="s">
        <v>13</v>
      </c>
      <c r="H63" s="30">
        <v>1125900</v>
      </c>
      <c r="I63" s="30">
        <v>1125900</v>
      </c>
      <c r="J63" s="36">
        <f>H63/I63</f>
        <v>1</v>
      </c>
      <c r="K63" s="24"/>
      <c r="L63" s="30"/>
      <c r="M63" s="80"/>
    </row>
    <row r="64" spans="2:13" ht="24.9" customHeight="1" outlineLevel="1" x14ac:dyDescent="0.3">
      <c r="B64" s="44" t="str">
        <f>B63</f>
        <v>ASIGNACIÓN PARA LA CIENCIA, TECNOLOGÍA E INNOVACIÓN - CONVOCATORIAS 2021</v>
      </c>
      <c r="C64" s="43" t="s">
        <v>38</v>
      </c>
      <c r="D64" s="43" t="s">
        <v>37</v>
      </c>
      <c r="E64" s="43" t="s">
        <v>2306</v>
      </c>
      <c r="F64" s="42" t="s">
        <v>2305</v>
      </c>
      <c r="G64" s="18" t="s">
        <v>3</v>
      </c>
      <c r="H64" s="32">
        <f>SUBTOTAL(9,H63:H63)</f>
        <v>1125900</v>
      </c>
      <c r="I64" s="32">
        <f>SUBTOTAL(9,I63:I63)</f>
        <v>1125900</v>
      </c>
      <c r="J64" s="31">
        <f>SUBTOTAL(9,J63:J63)</f>
        <v>1</v>
      </c>
      <c r="K64" s="14">
        <f>SUBTOTAL(9,K63:K63)</f>
        <v>0</v>
      </c>
      <c r="L64" s="14">
        <f>SUBTOTAL(9,L61:L63)</f>
        <v>0</v>
      </c>
      <c r="M64" s="80"/>
    </row>
    <row r="65" spans="2:13" ht="24.9" customHeight="1" outlineLevel="2" x14ac:dyDescent="0.3">
      <c r="B65" s="47" t="s">
        <v>2304</v>
      </c>
      <c r="C65" s="46" t="s">
        <v>21</v>
      </c>
      <c r="D65" s="46" t="s">
        <v>26</v>
      </c>
      <c r="E65" s="46" t="s">
        <v>2303</v>
      </c>
      <c r="F65" s="45" t="s">
        <v>2002</v>
      </c>
      <c r="G65" s="26" t="s">
        <v>13</v>
      </c>
      <c r="H65" s="30">
        <v>813820877</v>
      </c>
      <c r="I65" s="30">
        <v>813820877</v>
      </c>
      <c r="J65" s="36">
        <f>H65/I65</f>
        <v>1</v>
      </c>
      <c r="K65" s="24"/>
      <c r="L65" s="30"/>
      <c r="M65" s="80"/>
    </row>
    <row r="66" spans="2:13" ht="24.9" customHeight="1" outlineLevel="1" x14ac:dyDescent="0.3">
      <c r="B66" s="44" t="str">
        <f>B65</f>
        <v>ASIGNACIÓN PARA LA CIENCIA, TECNOLOGÍA E INNOVACIÓN - CONVOCATORIAS 2021</v>
      </c>
      <c r="C66" s="43" t="s">
        <v>21</v>
      </c>
      <c r="D66" s="43" t="s">
        <v>26</v>
      </c>
      <c r="E66" s="43" t="s">
        <v>2303</v>
      </c>
      <c r="F66" s="42" t="s">
        <v>2002</v>
      </c>
      <c r="G66" s="18" t="s">
        <v>3</v>
      </c>
      <c r="H66" s="32">
        <f>SUBTOTAL(9,H65:H65)</f>
        <v>813820877</v>
      </c>
      <c r="I66" s="32">
        <f>SUBTOTAL(9,I65:I65)</f>
        <v>813820877</v>
      </c>
      <c r="J66" s="31">
        <f>SUBTOTAL(9,J65:J65)</f>
        <v>1</v>
      </c>
      <c r="K66" s="14">
        <f>SUBTOTAL(9,K65:K65)</f>
        <v>0</v>
      </c>
      <c r="L66" s="14">
        <f>SUBTOTAL(9,L63:L65)</f>
        <v>0</v>
      </c>
      <c r="M66" s="80"/>
    </row>
    <row r="67" spans="2:13" ht="24.9" customHeight="1" outlineLevel="2" x14ac:dyDescent="0.3">
      <c r="B67" s="47" t="s">
        <v>2302</v>
      </c>
      <c r="C67" s="46" t="s">
        <v>44</v>
      </c>
      <c r="D67" s="46" t="s">
        <v>539</v>
      </c>
      <c r="E67" s="46" t="s">
        <v>2301</v>
      </c>
      <c r="F67" s="45" t="s">
        <v>2028</v>
      </c>
      <c r="G67" s="26" t="s">
        <v>13</v>
      </c>
      <c r="H67" s="30">
        <v>520000</v>
      </c>
      <c r="I67" s="30">
        <v>520000</v>
      </c>
      <c r="J67" s="36">
        <f>H67/I67</f>
        <v>1</v>
      </c>
      <c r="K67" s="24"/>
      <c r="L67" s="30"/>
      <c r="M67" s="80"/>
    </row>
    <row r="68" spans="2:13" ht="24.9" customHeight="1" outlineLevel="1" x14ac:dyDescent="0.3">
      <c r="B68" s="44" t="str">
        <f>B67</f>
        <v>ASIGNACIÓN PARA LA CIENCIA, TECNOLOGÍA E INNOVACIÓN - CONVOCATORIAS 2021 - AMBIENTE Y DESARROLLO SOSTENIBLE</v>
      </c>
      <c r="C68" s="43" t="s">
        <v>44</v>
      </c>
      <c r="D68" s="43" t="s">
        <v>539</v>
      </c>
      <c r="E68" s="43" t="s">
        <v>2301</v>
      </c>
      <c r="F68" s="42" t="s">
        <v>2028</v>
      </c>
      <c r="G68" s="18" t="s">
        <v>3</v>
      </c>
      <c r="H68" s="32">
        <f>SUBTOTAL(9,H67:H67)</f>
        <v>520000</v>
      </c>
      <c r="I68" s="32">
        <f>SUBTOTAL(9,I67:I67)</f>
        <v>520000</v>
      </c>
      <c r="J68" s="31">
        <f>SUBTOTAL(9,J67:J67)</f>
        <v>1</v>
      </c>
      <c r="K68" s="14">
        <f>SUBTOTAL(9,K67:K67)</f>
        <v>0</v>
      </c>
      <c r="L68" s="14">
        <f>SUBTOTAL(9,L65:L67)</f>
        <v>0</v>
      </c>
      <c r="M68" s="80"/>
    </row>
    <row r="69" spans="2:13" ht="24.9" customHeight="1" outlineLevel="2" x14ac:dyDescent="0.3">
      <c r="B69" s="47" t="s">
        <v>2300</v>
      </c>
      <c r="C69" s="46" t="s">
        <v>498</v>
      </c>
      <c r="D69" s="46" t="s">
        <v>1773</v>
      </c>
      <c r="E69" s="46" t="s">
        <v>1996</v>
      </c>
      <c r="F69" s="45" t="s">
        <v>1995</v>
      </c>
      <c r="G69" s="26" t="s">
        <v>0</v>
      </c>
      <c r="H69" s="30">
        <v>345250845</v>
      </c>
      <c r="I69" s="30">
        <v>27141100.120000001</v>
      </c>
      <c r="J69" s="36">
        <f>I69/H69</f>
        <v>7.8612697153572497E-2</v>
      </c>
      <c r="K69" s="30">
        <v>28765267.710000001</v>
      </c>
      <c r="L69" s="30">
        <f>I69</f>
        <v>27141100.120000001</v>
      </c>
      <c r="M69" s="80">
        <f>L69/K69</f>
        <v>0.94353719887559495</v>
      </c>
    </row>
    <row r="70" spans="2:13" ht="24.9" customHeight="1" outlineLevel="2" x14ac:dyDescent="0.3">
      <c r="B70" s="47" t="s">
        <v>2300</v>
      </c>
      <c r="C70" s="46" t="s">
        <v>498</v>
      </c>
      <c r="D70" s="46" t="s">
        <v>1773</v>
      </c>
      <c r="E70" s="46" t="s">
        <v>1996</v>
      </c>
      <c r="F70" s="45" t="s">
        <v>1995</v>
      </c>
      <c r="G70" s="26" t="s">
        <v>7</v>
      </c>
      <c r="H70" s="30">
        <v>-69050169</v>
      </c>
      <c r="I70" s="24"/>
      <c r="J70" s="36"/>
      <c r="K70" s="24"/>
      <c r="L70" s="30"/>
      <c r="M70" s="80" t="str">
        <f>IFERROR((Base_actualizacion!$L70/Base_actualizacion!$K70)," " )</f>
        <v xml:space="preserve"> </v>
      </c>
    </row>
    <row r="71" spans="2:13" ht="24.9" customHeight="1" outlineLevel="1" x14ac:dyDescent="0.3">
      <c r="B71" s="44" t="str">
        <f>B70</f>
        <v>ASIGNACIÓN PARA LA INVERSIÓN LOCAL  - AMBIENTE Y DESARROLLO SOSTENIBLE</v>
      </c>
      <c r="C71" s="43" t="s">
        <v>498</v>
      </c>
      <c r="D71" s="43" t="s">
        <v>1773</v>
      </c>
      <c r="E71" s="43" t="s">
        <v>1996</v>
      </c>
      <c r="F71" s="42" t="s">
        <v>1995</v>
      </c>
      <c r="G71" s="18" t="s">
        <v>3</v>
      </c>
      <c r="H71" s="32">
        <f>SUBTOTAL(9,H69:H70)</f>
        <v>276200676</v>
      </c>
      <c r="I71" s="14">
        <f>SUBTOTAL(9,I69:I70)</f>
        <v>27141100.120000001</v>
      </c>
      <c r="J71" s="31">
        <f>SUBTOTAL(9,J69:J70)</f>
        <v>7.8612697153572497E-2</v>
      </c>
      <c r="K71" s="14">
        <f>SUBTOTAL(9,K69:K70)</f>
        <v>28765267.710000001</v>
      </c>
      <c r="L71" s="14">
        <f>SUBTOTAL(9,L68:L70)</f>
        <v>27141100.120000001</v>
      </c>
      <c r="M71" s="80"/>
    </row>
    <row r="72" spans="2:13" ht="24.9" customHeight="1" outlineLevel="2" x14ac:dyDescent="0.3">
      <c r="B72" s="47" t="s">
        <v>2300</v>
      </c>
      <c r="C72" s="46" t="s">
        <v>498</v>
      </c>
      <c r="D72" s="46" t="s">
        <v>1773</v>
      </c>
      <c r="E72" s="46" t="s">
        <v>1994</v>
      </c>
      <c r="F72" s="45" t="s">
        <v>1993</v>
      </c>
      <c r="G72" s="26" t="s">
        <v>0</v>
      </c>
      <c r="H72" s="30">
        <v>138136163</v>
      </c>
      <c r="I72" s="30">
        <v>10859256.35</v>
      </c>
      <c r="J72" s="36">
        <f>I72/H72</f>
        <v>7.8612697168952056E-2</v>
      </c>
      <c r="K72" s="30">
        <v>11509091.93</v>
      </c>
      <c r="L72" s="30">
        <f>I72</f>
        <v>10859256.35</v>
      </c>
      <c r="M72" s="80">
        <f>L72/K72</f>
        <v>0.94353719789950452</v>
      </c>
    </row>
    <row r="73" spans="2:13" ht="24.9" customHeight="1" outlineLevel="2" x14ac:dyDescent="0.3">
      <c r="B73" s="47" t="s">
        <v>2300</v>
      </c>
      <c r="C73" s="46" t="s">
        <v>498</v>
      </c>
      <c r="D73" s="46" t="s">
        <v>1773</v>
      </c>
      <c r="E73" s="46" t="s">
        <v>1994</v>
      </c>
      <c r="F73" s="45" t="s">
        <v>1993</v>
      </c>
      <c r="G73" s="26" t="s">
        <v>7</v>
      </c>
      <c r="H73" s="30">
        <v>-27627233</v>
      </c>
      <c r="I73" s="24"/>
      <c r="J73" s="36"/>
      <c r="K73" s="24"/>
      <c r="L73" s="30"/>
      <c r="M73" s="80" t="str">
        <f>IFERROR((Base_actualizacion!$L73/Base_actualizacion!$K73)," " )</f>
        <v xml:space="preserve"> </v>
      </c>
    </row>
    <row r="74" spans="2:13" ht="24.9" customHeight="1" outlineLevel="1" x14ac:dyDescent="0.3">
      <c r="B74" s="44" t="str">
        <f>B73</f>
        <v>ASIGNACIÓN PARA LA INVERSIÓN LOCAL  - AMBIENTE Y DESARROLLO SOSTENIBLE</v>
      </c>
      <c r="C74" s="43" t="s">
        <v>498</v>
      </c>
      <c r="D74" s="43" t="s">
        <v>1773</v>
      </c>
      <c r="E74" s="43" t="s">
        <v>1994</v>
      </c>
      <c r="F74" s="42" t="s">
        <v>1993</v>
      </c>
      <c r="G74" s="18" t="s">
        <v>3</v>
      </c>
      <c r="H74" s="32">
        <f>SUBTOTAL(9,H72:H73)</f>
        <v>110508930</v>
      </c>
      <c r="I74" s="14">
        <f>SUBTOTAL(9,I72:I73)</f>
        <v>10859256.35</v>
      </c>
      <c r="J74" s="31">
        <f>SUBTOTAL(9,J72:J73)</f>
        <v>7.8612697168952056E-2</v>
      </c>
      <c r="K74" s="14">
        <f>SUBTOTAL(9,K72:K73)</f>
        <v>11509091.93</v>
      </c>
      <c r="L74" s="14">
        <f>SUBTOTAL(9,L71:L73)</f>
        <v>10859256.35</v>
      </c>
      <c r="M74" s="80"/>
    </row>
    <row r="75" spans="2:13" ht="24.9" customHeight="1" outlineLevel="2" x14ac:dyDescent="0.3">
      <c r="B75" s="47" t="s">
        <v>2300</v>
      </c>
      <c r="C75" s="46" t="s">
        <v>498</v>
      </c>
      <c r="D75" s="46" t="s">
        <v>1773</v>
      </c>
      <c r="E75" s="46" t="s">
        <v>1992</v>
      </c>
      <c r="F75" s="45" t="s">
        <v>1991</v>
      </c>
      <c r="G75" s="26" t="s">
        <v>0</v>
      </c>
      <c r="H75" s="30">
        <v>181218825</v>
      </c>
      <c r="I75" s="30">
        <v>14246100.609999999</v>
      </c>
      <c r="J75" s="36">
        <f>I75/H75</f>
        <v>7.8612697163222417E-2</v>
      </c>
      <c r="K75" s="30">
        <v>15098610.459999999</v>
      </c>
      <c r="L75" s="30">
        <f>I75</f>
        <v>14246100.609999999</v>
      </c>
      <c r="M75" s="80">
        <f>L75/K75</f>
        <v>0.94353719819062076</v>
      </c>
    </row>
    <row r="76" spans="2:13" ht="24.9" customHeight="1" outlineLevel="2" x14ac:dyDescent="0.3">
      <c r="B76" s="47" t="s">
        <v>2300</v>
      </c>
      <c r="C76" s="46" t="s">
        <v>498</v>
      </c>
      <c r="D76" s="46" t="s">
        <v>1773</v>
      </c>
      <c r="E76" s="46" t="s">
        <v>1992</v>
      </c>
      <c r="F76" s="45" t="s">
        <v>1991</v>
      </c>
      <c r="G76" s="26" t="s">
        <v>7</v>
      </c>
      <c r="H76" s="30">
        <v>-36243765</v>
      </c>
      <c r="I76" s="24"/>
      <c r="J76" s="36"/>
      <c r="K76" s="24"/>
      <c r="L76" s="30"/>
      <c r="M76" s="80" t="str">
        <f>IFERROR((Base_actualizacion!$L76/Base_actualizacion!$K76)," " )</f>
        <v xml:space="preserve"> </v>
      </c>
    </row>
    <row r="77" spans="2:13" ht="24.9" customHeight="1" outlineLevel="1" x14ac:dyDescent="0.3">
      <c r="B77" s="44" t="str">
        <f>B76</f>
        <v>ASIGNACIÓN PARA LA INVERSIÓN LOCAL  - AMBIENTE Y DESARROLLO SOSTENIBLE</v>
      </c>
      <c r="C77" s="43" t="s">
        <v>498</v>
      </c>
      <c r="D77" s="43" t="s">
        <v>1773</v>
      </c>
      <c r="E77" s="43" t="s">
        <v>1992</v>
      </c>
      <c r="F77" s="42" t="s">
        <v>1991</v>
      </c>
      <c r="G77" s="18" t="s">
        <v>3</v>
      </c>
      <c r="H77" s="32">
        <f>SUBTOTAL(9,H75:H76)</f>
        <v>144975060</v>
      </c>
      <c r="I77" s="14">
        <f>SUBTOTAL(9,I75:I76)</f>
        <v>14246100.609999999</v>
      </c>
      <c r="J77" s="31">
        <f>SUBTOTAL(9,J75:J76)</f>
        <v>7.8612697163222417E-2</v>
      </c>
      <c r="K77" s="14">
        <f>SUBTOTAL(9,K75:K76)</f>
        <v>15098610.459999999</v>
      </c>
      <c r="L77" s="14">
        <f>SUBTOTAL(9,L74:L76)</f>
        <v>14246100.609999999</v>
      </c>
      <c r="M77" s="80"/>
    </row>
    <row r="78" spans="2:13" ht="24.9" customHeight="1" outlineLevel="2" x14ac:dyDescent="0.3">
      <c r="B78" s="47" t="s">
        <v>2300</v>
      </c>
      <c r="C78" s="46" t="s">
        <v>498</v>
      </c>
      <c r="D78" s="46" t="s">
        <v>1773</v>
      </c>
      <c r="E78" s="46" t="s">
        <v>1990</v>
      </c>
      <c r="F78" s="45" t="s">
        <v>1989</v>
      </c>
      <c r="G78" s="26" t="s">
        <v>0</v>
      </c>
      <c r="H78" s="30">
        <v>326428543</v>
      </c>
      <c r="I78" s="30">
        <v>25661428.189999998</v>
      </c>
      <c r="J78" s="36">
        <f>I78/H78</f>
        <v>7.8612697143950416E-2</v>
      </c>
      <c r="K78" s="30">
        <v>27197049.780000001</v>
      </c>
      <c r="L78" s="30">
        <f>I78</f>
        <v>25661428.189999998</v>
      </c>
      <c r="M78" s="80">
        <f>L78/K78</f>
        <v>0.94353719971754957</v>
      </c>
    </row>
    <row r="79" spans="2:13" ht="24.9" customHeight="1" outlineLevel="2" x14ac:dyDescent="0.3">
      <c r="B79" s="47" t="s">
        <v>2300</v>
      </c>
      <c r="C79" s="46" t="s">
        <v>498</v>
      </c>
      <c r="D79" s="46" t="s">
        <v>1773</v>
      </c>
      <c r="E79" s="46" t="s">
        <v>1990</v>
      </c>
      <c r="F79" s="45" t="s">
        <v>1989</v>
      </c>
      <c r="G79" s="26" t="s">
        <v>7</v>
      </c>
      <c r="H79" s="30">
        <v>-65285709</v>
      </c>
      <c r="I79" s="24"/>
      <c r="J79" s="36"/>
      <c r="K79" s="24"/>
      <c r="L79" s="30"/>
      <c r="M79" s="80" t="str">
        <f>IFERROR((Base_actualizacion!$L79/Base_actualizacion!$K79)," " )</f>
        <v xml:space="preserve"> </v>
      </c>
    </row>
    <row r="80" spans="2:13" ht="24.9" customHeight="1" outlineLevel="1" x14ac:dyDescent="0.3">
      <c r="B80" s="44" t="str">
        <f>B79</f>
        <v>ASIGNACIÓN PARA LA INVERSIÓN LOCAL  - AMBIENTE Y DESARROLLO SOSTENIBLE</v>
      </c>
      <c r="C80" s="43" t="s">
        <v>498</v>
      </c>
      <c r="D80" s="43" t="s">
        <v>1773</v>
      </c>
      <c r="E80" s="43" t="s">
        <v>1990</v>
      </c>
      <c r="F80" s="42" t="s">
        <v>1989</v>
      </c>
      <c r="G80" s="18" t="s">
        <v>3</v>
      </c>
      <c r="H80" s="32">
        <f>SUBTOTAL(9,H78:H79)</f>
        <v>261142834</v>
      </c>
      <c r="I80" s="14">
        <f>SUBTOTAL(9,I78:I79)</f>
        <v>25661428.189999998</v>
      </c>
      <c r="J80" s="31">
        <f>SUBTOTAL(9,J78:J79)</f>
        <v>7.8612697143950416E-2</v>
      </c>
      <c r="K80" s="14">
        <f>SUBTOTAL(9,K78:K79)</f>
        <v>27197049.780000001</v>
      </c>
      <c r="L80" s="14">
        <f>SUBTOTAL(9,L77:L79)</f>
        <v>25661428.189999998</v>
      </c>
      <c r="M80" s="80"/>
    </row>
    <row r="81" spans="2:13" ht="24.9" customHeight="1" outlineLevel="2" x14ac:dyDescent="0.3">
      <c r="B81" s="47" t="s">
        <v>2300</v>
      </c>
      <c r="C81" s="46" t="s">
        <v>498</v>
      </c>
      <c r="D81" s="46" t="s">
        <v>1773</v>
      </c>
      <c r="E81" s="46" t="s">
        <v>1988</v>
      </c>
      <c r="F81" s="45" t="s">
        <v>1987</v>
      </c>
      <c r="G81" s="26" t="s">
        <v>0</v>
      </c>
      <c r="H81" s="30">
        <v>508604338</v>
      </c>
      <c r="I81" s="30">
        <v>39982758.780000001</v>
      </c>
      <c r="J81" s="36">
        <f>I81/H81</f>
        <v>7.8612697125678074E-2</v>
      </c>
      <c r="K81" s="30">
        <v>42375392.109999999</v>
      </c>
      <c r="L81" s="30">
        <f>I81</f>
        <v>39982758.780000001</v>
      </c>
      <c r="M81" s="80">
        <f>L81/K81</f>
        <v>0.94353719904728928</v>
      </c>
    </row>
    <row r="82" spans="2:13" ht="24.9" customHeight="1" outlineLevel="2" x14ac:dyDescent="0.3">
      <c r="B82" s="47" t="s">
        <v>2300</v>
      </c>
      <c r="C82" s="46" t="s">
        <v>498</v>
      </c>
      <c r="D82" s="46" t="s">
        <v>1773</v>
      </c>
      <c r="E82" s="46" t="s">
        <v>1988</v>
      </c>
      <c r="F82" s="45" t="s">
        <v>1987</v>
      </c>
      <c r="G82" s="26" t="s">
        <v>7</v>
      </c>
      <c r="H82" s="30">
        <v>-101720868</v>
      </c>
      <c r="I82" s="24"/>
      <c r="J82" s="36"/>
      <c r="K82" s="24"/>
      <c r="L82" s="30"/>
      <c r="M82" s="80" t="str">
        <f>IFERROR((Base_actualizacion!$L82/Base_actualizacion!$K82)," " )</f>
        <v xml:space="preserve"> </v>
      </c>
    </row>
    <row r="83" spans="2:13" ht="24.9" customHeight="1" outlineLevel="1" x14ac:dyDescent="0.3">
      <c r="B83" s="44" t="str">
        <f>B82</f>
        <v>ASIGNACIÓN PARA LA INVERSIÓN LOCAL  - AMBIENTE Y DESARROLLO SOSTENIBLE</v>
      </c>
      <c r="C83" s="43" t="s">
        <v>498</v>
      </c>
      <c r="D83" s="43" t="s">
        <v>1773</v>
      </c>
      <c r="E83" s="43" t="s">
        <v>1988</v>
      </c>
      <c r="F83" s="42" t="s">
        <v>1987</v>
      </c>
      <c r="G83" s="18" t="s">
        <v>3</v>
      </c>
      <c r="H83" s="32">
        <f>SUBTOTAL(9,H81:H82)</f>
        <v>406883470</v>
      </c>
      <c r="I83" s="14">
        <f>SUBTOTAL(9,I81:I82)</f>
        <v>39982758.780000001</v>
      </c>
      <c r="J83" s="31">
        <f>SUBTOTAL(9,J81:J82)</f>
        <v>7.8612697125678074E-2</v>
      </c>
      <c r="K83" s="14">
        <f>SUBTOTAL(9,K81:K82)</f>
        <v>42375392.109999999</v>
      </c>
      <c r="L83" s="14">
        <f>SUBTOTAL(9,L80:L82)</f>
        <v>39982758.780000001</v>
      </c>
      <c r="M83" s="80"/>
    </row>
    <row r="84" spans="2:13" ht="24.9" customHeight="1" outlineLevel="2" x14ac:dyDescent="0.3">
      <c r="B84" s="47" t="s">
        <v>2300</v>
      </c>
      <c r="C84" s="46" t="s">
        <v>498</v>
      </c>
      <c r="D84" s="46" t="s">
        <v>1773</v>
      </c>
      <c r="E84" s="46" t="s">
        <v>1986</v>
      </c>
      <c r="F84" s="45" t="s">
        <v>1985</v>
      </c>
      <c r="G84" s="26" t="s">
        <v>0</v>
      </c>
      <c r="H84" s="30">
        <v>434435081</v>
      </c>
      <c r="I84" s="30">
        <v>34152113.450000003</v>
      </c>
      <c r="J84" s="36">
        <f>I84/H84</f>
        <v>7.8612697140818616E-2</v>
      </c>
      <c r="K84" s="30">
        <v>36195831.539999999</v>
      </c>
      <c r="L84" s="30">
        <f>I84</f>
        <v>34152113.450000003</v>
      </c>
      <c r="M84" s="80">
        <f>L84/K84</f>
        <v>0.94353719743276288</v>
      </c>
    </row>
    <row r="85" spans="2:13" ht="24.9" customHeight="1" outlineLevel="2" x14ac:dyDescent="0.3">
      <c r="B85" s="47" t="s">
        <v>2300</v>
      </c>
      <c r="C85" s="46" t="s">
        <v>498</v>
      </c>
      <c r="D85" s="46" t="s">
        <v>1773</v>
      </c>
      <c r="E85" s="46" t="s">
        <v>1986</v>
      </c>
      <c r="F85" s="45" t="s">
        <v>1985</v>
      </c>
      <c r="G85" s="26" t="s">
        <v>7</v>
      </c>
      <c r="H85" s="30">
        <v>-86887016</v>
      </c>
      <c r="I85" s="24"/>
      <c r="J85" s="36"/>
      <c r="K85" s="24"/>
      <c r="L85" s="30"/>
      <c r="M85" s="80" t="str">
        <f>IFERROR((Base_actualizacion!$L85/Base_actualizacion!$K85)," " )</f>
        <v xml:space="preserve"> </v>
      </c>
    </row>
    <row r="86" spans="2:13" ht="24.9" customHeight="1" outlineLevel="1" x14ac:dyDescent="0.3">
      <c r="B86" s="44" t="str">
        <f>B85</f>
        <v>ASIGNACIÓN PARA LA INVERSIÓN LOCAL  - AMBIENTE Y DESARROLLO SOSTENIBLE</v>
      </c>
      <c r="C86" s="43" t="s">
        <v>498</v>
      </c>
      <c r="D86" s="43" t="s">
        <v>1773</v>
      </c>
      <c r="E86" s="43" t="s">
        <v>1986</v>
      </c>
      <c r="F86" s="42" t="s">
        <v>1985</v>
      </c>
      <c r="G86" s="18" t="s">
        <v>3</v>
      </c>
      <c r="H86" s="32">
        <f>SUBTOTAL(9,H84:H85)</f>
        <v>347548065</v>
      </c>
      <c r="I86" s="14">
        <f>SUBTOTAL(9,I84:I85)</f>
        <v>34152113.450000003</v>
      </c>
      <c r="J86" s="31">
        <f>SUBTOTAL(9,J84:J85)</f>
        <v>7.8612697140818616E-2</v>
      </c>
      <c r="K86" s="14">
        <f>SUBTOTAL(9,K84:K85)</f>
        <v>36195831.539999999</v>
      </c>
      <c r="L86" s="14">
        <f>SUBTOTAL(9,L83:L85)</f>
        <v>34152113.450000003</v>
      </c>
      <c r="M86" s="80"/>
    </row>
    <row r="87" spans="2:13" ht="24.9" customHeight="1" outlineLevel="2" x14ac:dyDescent="0.3">
      <c r="B87" s="47" t="s">
        <v>2300</v>
      </c>
      <c r="C87" s="46" t="s">
        <v>498</v>
      </c>
      <c r="D87" s="46" t="s">
        <v>1773</v>
      </c>
      <c r="E87" s="46" t="s">
        <v>1984</v>
      </c>
      <c r="F87" s="45" t="s">
        <v>1983</v>
      </c>
      <c r="G87" s="26" t="s">
        <v>0</v>
      </c>
      <c r="H87" s="30">
        <v>200636963</v>
      </c>
      <c r="I87" s="30">
        <v>15772612.800000001</v>
      </c>
      <c r="J87" s="36">
        <f>I87/H87</f>
        <v>7.8612697103075668E-2</v>
      </c>
      <c r="K87" s="30">
        <v>16716471.620000001</v>
      </c>
      <c r="L87" s="30">
        <f>I87</f>
        <v>15772612.800000001</v>
      </c>
      <c r="M87" s="80">
        <f>L87/K87</f>
        <v>0.94353719843183026</v>
      </c>
    </row>
    <row r="88" spans="2:13" ht="24.9" customHeight="1" outlineLevel="2" x14ac:dyDescent="0.3">
      <c r="B88" s="47" t="s">
        <v>2300</v>
      </c>
      <c r="C88" s="46" t="s">
        <v>498</v>
      </c>
      <c r="D88" s="46" t="s">
        <v>1773</v>
      </c>
      <c r="E88" s="46" t="s">
        <v>1984</v>
      </c>
      <c r="F88" s="45" t="s">
        <v>1983</v>
      </c>
      <c r="G88" s="26" t="s">
        <v>7</v>
      </c>
      <c r="H88" s="30">
        <v>-40127393</v>
      </c>
      <c r="I88" s="24"/>
      <c r="J88" s="36"/>
      <c r="K88" s="24"/>
      <c r="L88" s="30"/>
      <c r="M88" s="80" t="str">
        <f>IFERROR((Base_actualizacion!$L88/Base_actualizacion!$K88)," " )</f>
        <v xml:space="preserve"> </v>
      </c>
    </row>
    <row r="89" spans="2:13" ht="24.9" customHeight="1" outlineLevel="1" x14ac:dyDescent="0.3">
      <c r="B89" s="44" t="str">
        <f>B88</f>
        <v>ASIGNACIÓN PARA LA INVERSIÓN LOCAL  - AMBIENTE Y DESARROLLO SOSTENIBLE</v>
      </c>
      <c r="C89" s="43" t="s">
        <v>498</v>
      </c>
      <c r="D89" s="43" t="s">
        <v>1773</v>
      </c>
      <c r="E89" s="43" t="s">
        <v>1984</v>
      </c>
      <c r="F89" s="42" t="s">
        <v>1983</v>
      </c>
      <c r="G89" s="18" t="s">
        <v>3</v>
      </c>
      <c r="H89" s="32">
        <f>SUBTOTAL(9,H87:H88)</f>
        <v>160509570</v>
      </c>
      <c r="I89" s="14">
        <f>SUBTOTAL(9,I87:I88)</f>
        <v>15772612.800000001</v>
      </c>
      <c r="J89" s="31">
        <f>SUBTOTAL(9,J87:J88)</f>
        <v>7.8612697103075668E-2</v>
      </c>
      <c r="K89" s="14">
        <f>SUBTOTAL(9,K87:K88)</f>
        <v>16716471.620000001</v>
      </c>
      <c r="L89" s="14">
        <f>SUBTOTAL(9,L86:L88)</f>
        <v>15772612.800000001</v>
      </c>
      <c r="M89" s="80"/>
    </row>
    <row r="90" spans="2:13" ht="24.9" customHeight="1" outlineLevel="2" x14ac:dyDescent="0.3">
      <c r="B90" s="47" t="s">
        <v>2300</v>
      </c>
      <c r="C90" s="46" t="s">
        <v>498</v>
      </c>
      <c r="D90" s="46" t="s">
        <v>1773</v>
      </c>
      <c r="E90" s="46" t="s">
        <v>1982</v>
      </c>
      <c r="F90" s="45" t="s">
        <v>1981</v>
      </c>
      <c r="G90" s="26" t="s">
        <v>0</v>
      </c>
      <c r="H90" s="30">
        <v>346003609</v>
      </c>
      <c r="I90" s="30">
        <v>27200276.920000002</v>
      </c>
      <c r="J90" s="36">
        <f>I90/H90</f>
        <v>7.8612697129410589E-2</v>
      </c>
      <c r="K90" s="30">
        <v>28827985.75</v>
      </c>
      <c r="L90" s="30">
        <f>I90</f>
        <v>27200276.920000002</v>
      </c>
      <c r="M90" s="80">
        <f>L90/K90</f>
        <v>0.94353719874445274</v>
      </c>
    </row>
    <row r="91" spans="2:13" ht="24.9" customHeight="1" outlineLevel="2" x14ac:dyDescent="0.3">
      <c r="B91" s="47" t="s">
        <v>2300</v>
      </c>
      <c r="C91" s="46" t="s">
        <v>498</v>
      </c>
      <c r="D91" s="46" t="s">
        <v>1773</v>
      </c>
      <c r="E91" s="46" t="s">
        <v>1982</v>
      </c>
      <c r="F91" s="45" t="s">
        <v>1981</v>
      </c>
      <c r="G91" s="26" t="s">
        <v>7</v>
      </c>
      <c r="H91" s="30">
        <v>-69200722</v>
      </c>
      <c r="I91" s="24"/>
      <c r="J91" s="36"/>
      <c r="K91" s="24"/>
      <c r="L91" s="30"/>
      <c r="M91" s="80" t="str">
        <f>IFERROR((Base_actualizacion!$L91/Base_actualizacion!$K91)," " )</f>
        <v xml:space="preserve"> </v>
      </c>
    </row>
    <row r="92" spans="2:13" ht="24.9" customHeight="1" outlineLevel="1" x14ac:dyDescent="0.3">
      <c r="B92" s="44" t="str">
        <f>B91</f>
        <v>ASIGNACIÓN PARA LA INVERSIÓN LOCAL  - AMBIENTE Y DESARROLLO SOSTENIBLE</v>
      </c>
      <c r="C92" s="43" t="s">
        <v>498</v>
      </c>
      <c r="D92" s="43" t="s">
        <v>1773</v>
      </c>
      <c r="E92" s="43" t="s">
        <v>1982</v>
      </c>
      <c r="F92" s="42" t="s">
        <v>1981</v>
      </c>
      <c r="G92" s="18" t="s">
        <v>3</v>
      </c>
      <c r="H92" s="32">
        <f>SUBTOTAL(9,H90:H91)</f>
        <v>276802887</v>
      </c>
      <c r="I92" s="14">
        <f>SUBTOTAL(9,I90:I91)</f>
        <v>27200276.920000002</v>
      </c>
      <c r="J92" s="31">
        <f>SUBTOTAL(9,J90:J91)</f>
        <v>7.8612697129410589E-2</v>
      </c>
      <c r="K92" s="14">
        <f>SUBTOTAL(9,K90:K91)</f>
        <v>28827985.75</v>
      </c>
      <c r="L92" s="14">
        <f>SUBTOTAL(9,L89:L91)</f>
        <v>27200276.920000002</v>
      </c>
      <c r="M92" s="80"/>
    </row>
    <row r="93" spans="2:13" ht="24.9" customHeight="1" outlineLevel="2" x14ac:dyDescent="0.3">
      <c r="B93" s="47" t="s">
        <v>2300</v>
      </c>
      <c r="C93" s="46" t="s">
        <v>498</v>
      </c>
      <c r="D93" s="46" t="s">
        <v>1773</v>
      </c>
      <c r="E93" s="46" t="s">
        <v>1980</v>
      </c>
      <c r="F93" s="45" t="s">
        <v>1979</v>
      </c>
      <c r="G93" s="26" t="s">
        <v>0</v>
      </c>
      <c r="H93" s="30">
        <v>506183329</v>
      </c>
      <c r="I93" s="30">
        <v>39792436.730000004</v>
      </c>
      <c r="J93" s="36">
        <f>I93/H93</f>
        <v>7.8612697120256217E-2</v>
      </c>
      <c r="K93" s="30">
        <v>42173680.870000005</v>
      </c>
      <c r="L93" s="30">
        <f>I93</f>
        <v>39792436.730000004</v>
      </c>
      <c r="M93" s="80">
        <f>L93/K93</f>
        <v>0.94353719924660684</v>
      </c>
    </row>
    <row r="94" spans="2:13" ht="24.9" customHeight="1" outlineLevel="2" x14ac:dyDescent="0.3">
      <c r="B94" s="47" t="s">
        <v>2300</v>
      </c>
      <c r="C94" s="46" t="s">
        <v>498</v>
      </c>
      <c r="D94" s="46" t="s">
        <v>1773</v>
      </c>
      <c r="E94" s="46" t="s">
        <v>1980</v>
      </c>
      <c r="F94" s="45" t="s">
        <v>1979</v>
      </c>
      <c r="G94" s="26" t="s">
        <v>7</v>
      </c>
      <c r="H94" s="30">
        <v>-101236666</v>
      </c>
      <c r="I94" s="24"/>
      <c r="J94" s="36"/>
      <c r="K94" s="24"/>
      <c r="L94" s="30"/>
      <c r="M94" s="80" t="str">
        <f>IFERROR((Base_actualizacion!$L94/Base_actualizacion!$K94)," " )</f>
        <v xml:space="preserve"> </v>
      </c>
    </row>
    <row r="95" spans="2:13" ht="24.9" customHeight="1" outlineLevel="1" x14ac:dyDescent="0.3">
      <c r="B95" s="44" t="str">
        <f>B94</f>
        <v>ASIGNACIÓN PARA LA INVERSIÓN LOCAL  - AMBIENTE Y DESARROLLO SOSTENIBLE</v>
      </c>
      <c r="C95" s="43" t="s">
        <v>498</v>
      </c>
      <c r="D95" s="43" t="s">
        <v>1773</v>
      </c>
      <c r="E95" s="43" t="s">
        <v>1980</v>
      </c>
      <c r="F95" s="42" t="s">
        <v>1979</v>
      </c>
      <c r="G95" s="18" t="s">
        <v>3</v>
      </c>
      <c r="H95" s="32">
        <f>SUBTOTAL(9,H93:H94)</f>
        <v>404946663</v>
      </c>
      <c r="I95" s="14">
        <f>SUBTOTAL(9,I93:I94)</f>
        <v>39792436.730000004</v>
      </c>
      <c r="J95" s="31">
        <f>SUBTOTAL(9,J93:J94)</f>
        <v>7.8612697120256217E-2</v>
      </c>
      <c r="K95" s="14">
        <f>SUBTOTAL(9,K93:K94)</f>
        <v>42173680.870000005</v>
      </c>
      <c r="L95" s="14">
        <f>SUBTOTAL(9,L92:L94)</f>
        <v>39792436.730000004</v>
      </c>
      <c r="M95" s="80"/>
    </row>
    <row r="96" spans="2:13" ht="24.9" customHeight="1" outlineLevel="2" x14ac:dyDescent="0.3">
      <c r="B96" s="47" t="s">
        <v>2300</v>
      </c>
      <c r="C96" s="46" t="s">
        <v>498</v>
      </c>
      <c r="D96" s="46" t="s">
        <v>1773</v>
      </c>
      <c r="E96" s="46" t="s">
        <v>1978</v>
      </c>
      <c r="F96" s="45" t="s">
        <v>1977</v>
      </c>
      <c r="G96" s="26" t="s">
        <v>0</v>
      </c>
      <c r="H96" s="30">
        <v>387033726</v>
      </c>
      <c r="I96" s="30">
        <v>30425765.079999998</v>
      </c>
      <c r="J96" s="36">
        <f>I96/H96</f>
        <v>7.8612697127071557E-2</v>
      </c>
      <c r="K96" s="30">
        <v>32246492.329999998</v>
      </c>
      <c r="L96" s="30">
        <f>I96</f>
        <v>30425765.079999998</v>
      </c>
      <c r="M96" s="80">
        <f>L96/K96</f>
        <v>0.94353719991100815</v>
      </c>
    </row>
    <row r="97" spans="2:13" ht="24.9" customHeight="1" outlineLevel="2" x14ac:dyDescent="0.3">
      <c r="B97" s="47" t="s">
        <v>2300</v>
      </c>
      <c r="C97" s="46" t="s">
        <v>498</v>
      </c>
      <c r="D97" s="46" t="s">
        <v>1773</v>
      </c>
      <c r="E97" s="46" t="s">
        <v>1978</v>
      </c>
      <c r="F97" s="45" t="s">
        <v>1977</v>
      </c>
      <c r="G97" s="26" t="s">
        <v>7</v>
      </c>
      <c r="H97" s="30">
        <v>-77406745</v>
      </c>
      <c r="I97" s="24"/>
      <c r="J97" s="36"/>
      <c r="K97" s="24"/>
      <c r="L97" s="30"/>
      <c r="M97" s="80" t="str">
        <f>IFERROR((Base_actualizacion!$L97/Base_actualizacion!$K97)," " )</f>
        <v xml:space="preserve"> </v>
      </c>
    </row>
    <row r="98" spans="2:13" ht="24.9" customHeight="1" outlineLevel="1" x14ac:dyDescent="0.3">
      <c r="B98" s="44" t="str">
        <f>B97</f>
        <v>ASIGNACIÓN PARA LA INVERSIÓN LOCAL  - AMBIENTE Y DESARROLLO SOSTENIBLE</v>
      </c>
      <c r="C98" s="43" t="s">
        <v>498</v>
      </c>
      <c r="D98" s="43" t="s">
        <v>1773</v>
      </c>
      <c r="E98" s="43" t="s">
        <v>1978</v>
      </c>
      <c r="F98" s="42" t="s">
        <v>1977</v>
      </c>
      <c r="G98" s="18" t="s">
        <v>3</v>
      </c>
      <c r="H98" s="32">
        <f>SUBTOTAL(9,H96:H97)</f>
        <v>309626981</v>
      </c>
      <c r="I98" s="14">
        <f>SUBTOTAL(9,I96:I97)</f>
        <v>30425765.079999998</v>
      </c>
      <c r="J98" s="31">
        <f>SUBTOTAL(9,J96:J97)</f>
        <v>7.8612697127071557E-2</v>
      </c>
      <c r="K98" s="14">
        <f>SUBTOTAL(9,K96:K97)</f>
        <v>32246492.329999998</v>
      </c>
      <c r="L98" s="14">
        <f>SUBTOTAL(9,L95:L97)</f>
        <v>30425765.079999998</v>
      </c>
      <c r="M98" s="80"/>
    </row>
    <row r="99" spans="2:13" ht="24.9" customHeight="1" outlineLevel="2" x14ac:dyDescent="0.3">
      <c r="B99" s="47" t="s">
        <v>2300</v>
      </c>
      <c r="C99" s="46" t="s">
        <v>498</v>
      </c>
      <c r="D99" s="46" t="s">
        <v>1773</v>
      </c>
      <c r="E99" s="46" t="s">
        <v>1976</v>
      </c>
      <c r="F99" s="45" t="s">
        <v>1975</v>
      </c>
      <c r="G99" s="26" t="s">
        <v>0</v>
      </c>
      <c r="H99" s="30">
        <v>248800695</v>
      </c>
      <c r="I99" s="30">
        <v>19558893.689999998</v>
      </c>
      <c r="J99" s="36">
        <f>I99/H99</f>
        <v>7.861269716308468E-2</v>
      </c>
      <c r="K99" s="30">
        <v>20729329.75</v>
      </c>
      <c r="L99" s="30">
        <f>I99</f>
        <v>19558893.689999998</v>
      </c>
      <c r="M99" s="80">
        <f>L99/K99</f>
        <v>0.94353719709630257</v>
      </c>
    </row>
    <row r="100" spans="2:13" ht="24.9" customHeight="1" outlineLevel="2" x14ac:dyDescent="0.3">
      <c r="B100" s="47" t="s">
        <v>2300</v>
      </c>
      <c r="C100" s="46" t="s">
        <v>498</v>
      </c>
      <c r="D100" s="46" t="s">
        <v>1773</v>
      </c>
      <c r="E100" s="46" t="s">
        <v>1976</v>
      </c>
      <c r="F100" s="45" t="s">
        <v>1975</v>
      </c>
      <c r="G100" s="26" t="s">
        <v>7</v>
      </c>
      <c r="H100" s="30">
        <v>-49760139</v>
      </c>
      <c r="I100" s="24"/>
      <c r="J100" s="36"/>
      <c r="K100" s="24"/>
      <c r="L100" s="30"/>
      <c r="M100" s="80" t="str">
        <f>IFERROR((Base_actualizacion!$L100/Base_actualizacion!$K100)," " )</f>
        <v xml:space="preserve"> </v>
      </c>
    </row>
    <row r="101" spans="2:13" ht="24.9" customHeight="1" outlineLevel="1" x14ac:dyDescent="0.3">
      <c r="B101" s="44" t="str">
        <f>B100</f>
        <v>ASIGNACIÓN PARA LA INVERSIÓN LOCAL  - AMBIENTE Y DESARROLLO SOSTENIBLE</v>
      </c>
      <c r="C101" s="43" t="s">
        <v>498</v>
      </c>
      <c r="D101" s="43" t="s">
        <v>1773</v>
      </c>
      <c r="E101" s="43" t="s">
        <v>1976</v>
      </c>
      <c r="F101" s="42" t="s">
        <v>1975</v>
      </c>
      <c r="G101" s="18" t="s">
        <v>3</v>
      </c>
      <c r="H101" s="32">
        <f>SUBTOTAL(9,H99:H100)</f>
        <v>199040556</v>
      </c>
      <c r="I101" s="14">
        <f>SUBTOTAL(9,I99:I100)</f>
        <v>19558893.689999998</v>
      </c>
      <c r="J101" s="31">
        <f>SUBTOTAL(9,J99:J100)</f>
        <v>7.861269716308468E-2</v>
      </c>
      <c r="K101" s="14">
        <f>SUBTOTAL(9,K99:K100)</f>
        <v>20729329.75</v>
      </c>
      <c r="L101" s="14">
        <f>SUBTOTAL(9,L98:L100)</f>
        <v>19558893.689999998</v>
      </c>
      <c r="M101" s="80"/>
    </row>
    <row r="102" spans="2:13" ht="24.9" customHeight="1" outlineLevel="2" x14ac:dyDescent="0.3">
      <c r="B102" s="47" t="s">
        <v>2300</v>
      </c>
      <c r="C102" s="46" t="s">
        <v>498</v>
      </c>
      <c r="D102" s="46" t="s">
        <v>1773</v>
      </c>
      <c r="E102" s="46" t="s">
        <v>1974</v>
      </c>
      <c r="F102" s="45" t="s">
        <v>1973</v>
      </c>
      <c r="G102" s="26" t="s">
        <v>0</v>
      </c>
      <c r="H102" s="30">
        <v>734294341</v>
      </c>
      <c r="I102" s="30">
        <v>57724858.640000001</v>
      </c>
      <c r="J102" s="36">
        <f>I102/H102</f>
        <v>7.8612697139116311E-2</v>
      </c>
      <c r="K102" s="30">
        <v>61179208.070000008</v>
      </c>
      <c r="L102" s="30">
        <f>I102</f>
        <v>57724858.640000001</v>
      </c>
      <c r="M102" s="80">
        <f>L102/K102</f>
        <v>0.94353719933661762</v>
      </c>
    </row>
    <row r="103" spans="2:13" ht="24.9" customHeight="1" outlineLevel="2" x14ac:dyDescent="0.3">
      <c r="B103" s="47" t="s">
        <v>2300</v>
      </c>
      <c r="C103" s="46" t="s">
        <v>498</v>
      </c>
      <c r="D103" s="46" t="s">
        <v>1773</v>
      </c>
      <c r="E103" s="46" t="s">
        <v>1974</v>
      </c>
      <c r="F103" s="45" t="s">
        <v>1973</v>
      </c>
      <c r="G103" s="26" t="s">
        <v>7</v>
      </c>
      <c r="H103" s="30">
        <v>-146858868</v>
      </c>
      <c r="I103" s="24"/>
      <c r="J103" s="36"/>
      <c r="K103" s="24"/>
      <c r="L103" s="30"/>
      <c r="M103" s="80" t="str">
        <f>IFERROR((Base_actualizacion!$L103/Base_actualizacion!$K103)," " )</f>
        <v xml:space="preserve"> </v>
      </c>
    </row>
    <row r="104" spans="2:13" ht="24.9" customHeight="1" outlineLevel="1" x14ac:dyDescent="0.3">
      <c r="B104" s="44" t="str">
        <f>B103</f>
        <v>ASIGNACIÓN PARA LA INVERSIÓN LOCAL  - AMBIENTE Y DESARROLLO SOSTENIBLE</v>
      </c>
      <c r="C104" s="43" t="s">
        <v>498</v>
      </c>
      <c r="D104" s="43" t="s">
        <v>1773</v>
      </c>
      <c r="E104" s="43" t="s">
        <v>1974</v>
      </c>
      <c r="F104" s="42" t="s">
        <v>1973</v>
      </c>
      <c r="G104" s="18" t="s">
        <v>3</v>
      </c>
      <c r="H104" s="32">
        <f>SUBTOTAL(9,H102:H103)</f>
        <v>587435473</v>
      </c>
      <c r="I104" s="14">
        <f>SUBTOTAL(9,I102:I103)</f>
        <v>57724858.640000001</v>
      </c>
      <c r="J104" s="31">
        <f>SUBTOTAL(9,J102:J103)</f>
        <v>7.8612697139116311E-2</v>
      </c>
      <c r="K104" s="14">
        <f>SUBTOTAL(9,K102:K103)</f>
        <v>61179208.070000008</v>
      </c>
      <c r="L104" s="14">
        <f>SUBTOTAL(9,L101:L103)</f>
        <v>57724858.640000001</v>
      </c>
      <c r="M104" s="80"/>
    </row>
    <row r="105" spans="2:13" ht="24.9" customHeight="1" outlineLevel="2" x14ac:dyDescent="0.3">
      <c r="B105" s="47" t="s">
        <v>2300</v>
      </c>
      <c r="C105" s="46" t="s">
        <v>498</v>
      </c>
      <c r="D105" s="46" t="s">
        <v>1773</v>
      </c>
      <c r="E105" s="46" t="s">
        <v>1972</v>
      </c>
      <c r="F105" s="45" t="s">
        <v>1971</v>
      </c>
      <c r="G105" s="26" t="s">
        <v>0</v>
      </c>
      <c r="H105" s="30">
        <v>998872063</v>
      </c>
      <c r="I105" s="30">
        <v>78524026.959999993</v>
      </c>
      <c r="J105" s="36">
        <f>I105/H105</f>
        <v>7.8612697129762446E-2</v>
      </c>
      <c r="K105" s="30">
        <v>83223032.480000004</v>
      </c>
      <c r="L105" s="30">
        <f>I105</f>
        <v>78524026.959999993</v>
      </c>
      <c r="M105" s="80">
        <f>L105/K105</f>
        <v>0.94353719901844157</v>
      </c>
    </row>
    <row r="106" spans="2:13" ht="24.9" customHeight="1" outlineLevel="2" x14ac:dyDescent="0.3">
      <c r="B106" s="47" t="s">
        <v>2300</v>
      </c>
      <c r="C106" s="46" t="s">
        <v>498</v>
      </c>
      <c r="D106" s="46" t="s">
        <v>1773</v>
      </c>
      <c r="E106" s="46" t="s">
        <v>1972</v>
      </c>
      <c r="F106" s="45" t="s">
        <v>1971</v>
      </c>
      <c r="G106" s="26" t="s">
        <v>7</v>
      </c>
      <c r="H106" s="30">
        <v>-199774413</v>
      </c>
      <c r="I106" s="24"/>
      <c r="J106" s="36"/>
      <c r="K106" s="24"/>
      <c r="L106" s="30"/>
      <c r="M106" s="80" t="str">
        <f>IFERROR((Base_actualizacion!$L106/Base_actualizacion!$K106)," " )</f>
        <v xml:space="preserve"> </v>
      </c>
    </row>
    <row r="107" spans="2:13" ht="24.9" customHeight="1" outlineLevel="1" x14ac:dyDescent="0.3">
      <c r="B107" s="44" t="str">
        <f>B106</f>
        <v>ASIGNACIÓN PARA LA INVERSIÓN LOCAL  - AMBIENTE Y DESARROLLO SOSTENIBLE</v>
      </c>
      <c r="C107" s="43" t="s">
        <v>498</v>
      </c>
      <c r="D107" s="43" t="s">
        <v>1773</v>
      </c>
      <c r="E107" s="43" t="s">
        <v>1972</v>
      </c>
      <c r="F107" s="42" t="s">
        <v>1971</v>
      </c>
      <c r="G107" s="18" t="s">
        <v>3</v>
      </c>
      <c r="H107" s="32">
        <f>SUBTOTAL(9,H105:H106)</f>
        <v>799097650</v>
      </c>
      <c r="I107" s="14">
        <f>SUBTOTAL(9,I105:I106)</f>
        <v>78524026.959999993</v>
      </c>
      <c r="J107" s="31">
        <f>SUBTOTAL(9,J105:J106)</f>
        <v>7.8612697129762446E-2</v>
      </c>
      <c r="K107" s="14">
        <f>SUBTOTAL(9,K105:K106)</f>
        <v>83223032.480000004</v>
      </c>
      <c r="L107" s="14">
        <f>SUBTOTAL(9,L104:L106)</f>
        <v>78524026.959999993</v>
      </c>
      <c r="M107" s="80"/>
    </row>
    <row r="108" spans="2:13" ht="24.9" customHeight="1" outlineLevel="2" x14ac:dyDescent="0.3">
      <c r="B108" s="47" t="s">
        <v>2300</v>
      </c>
      <c r="C108" s="46" t="s">
        <v>498</v>
      </c>
      <c r="D108" s="46" t="s">
        <v>1773</v>
      </c>
      <c r="E108" s="46" t="s">
        <v>1970</v>
      </c>
      <c r="F108" s="45" t="s">
        <v>185</v>
      </c>
      <c r="G108" s="26" t="s">
        <v>0</v>
      </c>
      <c r="H108" s="30">
        <v>263399915</v>
      </c>
      <c r="I108" s="30">
        <v>20706577.75</v>
      </c>
      <c r="J108" s="36">
        <f>I108/H108</f>
        <v>7.8612697160513514E-2</v>
      </c>
      <c r="K108" s="30">
        <v>21945692.98</v>
      </c>
      <c r="L108" s="30">
        <f>I108</f>
        <v>20706577.75</v>
      </c>
      <c r="M108" s="80">
        <f>L108/K108</f>
        <v>0.94353720198631885</v>
      </c>
    </row>
    <row r="109" spans="2:13" ht="24.9" customHeight="1" outlineLevel="2" x14ac:dyDescent="0.3">
      <c r="B109" s="47" t="s">
        <v>2300</v>
      </c>
      <c r="C109" s="46" t="s">
        <v>498</v>
      </c>
      <c r="D109" s="46" t="s">
        <v>1773</v>
      </c>
      <c r="E109" s="46" t="s">
        <v>1970</v>
      </c>
      <c r="F109" s="45" t="s">
        <v>185</v>
      </c>
      <c r="G109" s="26" t="s">
        <v>7</v>
      </c>
      <c r="H109" s="30">
        <v>-52679983</v>
      </c>
      <c r="I109" s="24"/>
      <c r="J109" s="36"/>
      <c r="K109" s="24"/>
      <c r="L109" s="30"/>
      <c r="M109" s="80" t="str">
        <f>IFERROR((Base_actualizacion!$L109/Base_actualizacion!$K109)," " )</f>
        <v xml:space="preserve"> </v>
      </c>
    </row>
    <row r="110" spans="2:13" ht="24.9" customHeight="1" outlineLevel="1" x14ac:dyDescent="0.3">
      <c r="B110" s="44" t="str">
        <f>B109</f>
        <v>ASIGNACIÓN PARA LA INVERSIÓN LOCAL  - AMBIENTE Y DESARROLLO SOSTENIBLE</v>
      </c>
      <c r="C110" s="43" t="s">
        <v>498</v>
      </c>
      <c r="D110" s="43" t="s">
        <v>1773</v>
      </c>
      <c r="E110" s="43" t="s">
        <v>1970</v>
      </c>
      <c r="F110" s="42" t="s">
        <v>185</v>
      </c>
      <c r="G110" s="18" t="s">
        <v>3</v>
      </c>
      <c r="H110" s="32">
        <f>SUBTOTAL(9,H108:H109)</f>
        <v>210719932</v>
      </c>
      <c r="I110" s="14">
        <f>SUBTOTAL(9,I108:I109)</f>
        <v>20706577.75</v>
      </c>
      <c r="J110" s="31">
        <f>SUBTOTAL(9,J108:J109)</f>
        <v>7.8612697160513514E-2</v>
      </c>
      <c r="K110" s="14">
        <f>SUBTOTAL(9,K108:K109)</f>
        <v>21945692.98</v>
      </c>
      <c r="L110" s="14">
        <f>SUBTOTAL(9,L107:L109)</f>
        <v>20706577.75</v>
      </c>
      <c r="M110" s="80"/>
    </row>
    <row r="111" spans="2:13" ht="24.9" customHeight="1" outlineLevel="2" x14ac:dyDescent="0.3">
      <c r="B111" s="47" t="s">
        <v>2300</v>
      </c>
      <c r="C111" s="46" t="s">
        <v>498</v>
      </c>
      <c r="D111" s="46" t="s">
        <v>1773</v>
      </c>
      <c r="E111" s="46" t="s">
        <v>1969</v>
      </c>
      <c r="F111" s="45" t="s">
        <v>546</v>
      </c>
      <c r="G111" s="26" t="s">
        <v>0</v>
      </c>
      <c r="H111" s="30">
        <v>146177803</v>
      </c>
      <c r="I111" s="30">
        <v>11491431.35</v>
      </c>
      <c r="J111" s="36">
        <f>I111/H111</f>
        <v>7.8612697100119908E-2</v>
      </c>
      <c r="K111" s="30">
        <v>12179097.25</v>
      </c>
      <c r="L111" s="30">
        <f>I111</f>
        <v>11491431.35</v>
      </c>
      <c r="M111" s="80">
        <f>L111/K111</f>
        <v>0.94353720264447349</v>
      </c>
    </row>
    <row r="112" spans="2:13" ht="24.9" customHeight="1" outlineLevel="2" x14ac:dyDescent="0.3">
      <c r="B112" s="47" t="s">
        <v>2300</v>
      </c>
      <c r="C112" s="46" t="s">
        <v>498</v>
      </c>
      <c r="D112" s="46" t="s">
        <v>1773</v>
      </c>
      <c r="E112" s="46" t="s">
        <v>1969</v>
      </c>
      <c r="F112" s="45" t="s">
        <v>546</v>
      </c>
      <c r="G112" s="26" t="s">
        <v>7</v>
      </c>
      <c r="H112" s="30">
        <v>-29235561</v>
      </c>
      <c r="I112" s="24"/>
      <c r="J112" s="36"/>
      <c r="K112" s="24"/>
      <c r="L112" s="30"/>
      <c r="M112" s="80" t="str">
        <f>IFERROR((Base_actualizacion!$L112/Base_actualizacion!$K112)," " )</f>
        <v xml:space="preserve"> </v>
      </c>
    </row>
    <row r="113" spans="2:13" ht="24.9" customHeight="1" outlineLevel="1" x14ac:dyDescent="0.3">
      <c r="B113" s="44" t="str">
        <f>B112</f>
        <v>ASIGNACIÓN PARA LA INVERSIÓN LOCAL  - AMBIENTE Y DESARROLLO SOSTENIBLE</v>
      </c>
      <c r="C113" s="43" t="s">
        <v>498</v>
      </c>
      <c r="D113" s="43" t="s">
        <v>1773</v>
      </c>
      <c r="E113" s="43" t="s">
        <v>1969</v>
      </c>
      <c r="F113" s="42" t="s">
        <v>546</v>
      </c>
      <c r="G113" s="18" t="s">
        <v>3</v>
      </c>
      <c r="H113" s="32">
        <f>SUBTOTAL(9,H111:H112)</f>
        <v>116942242</v>
      </c>
      <c r="I113" s="14">
        <f>SUBTOTAL(9,I111:I112)</f>
        <v>11491431.35</v>
      </c>
      <c r="J113" s="31">
        <f>SUBTOTAL(9,J111:J112)</f>
        <v>7.8612697100119908E-2</v>
      </c>
      <c r="K113" s="14">
        <f>SUBTOTAL(9,K111:K112)</f>
        <v>12179097.25</v>
      </c>
      <c r="L113" s="14">
        <f>SUBTOTAL(9,L110:L112)</f>
        <v>11491431.35</v>
      </c>
      <c r="M113" s="80"/>
    </row>
    <row r="114" spans="2:13" s="66" customFormat="1" ht="24.9" customHeight="1" outlineLevel="2" x14ac:dyDescent="0.3">
      <c r="B114" s="47" t="s">
        <v>2300</v>
      </c>
      <c r="C114" s="46" t="s">
        <v>498</v>
      </c>
      <c r="D114" s="46" t="s">
        <v>1773</v>
      </c>
      <c r="E114" s="46" t="s">
        <v>1968</v>
      </c>
      <c r="F114" s="45" t="s">
        <v>484</v>
      </c>
      <c r="G114" s="26" t="s">
        <v>0</v>
      </c>
      <c r="H114" s="30">
        <v>335472283</v>
      </c>
      <c r="I114" s="30">
        <v>26372380.990000002</v>
      </c>
      <c r="J114" s="36">
        <f>I114/H114</f>
        <v>7.8612697162823444E-2</v>
      </c>
      <c r="K114" s="30">
        <v>27950547.18</v>
      </c>
      <c r="L114" s="30">
        <f>I114</f>
        <v>26372380.990000002</v>
      </c>
      <c r="M114" s="80">
        <f>L114/K114</f>
        <v>0.94353719875905495</v>
      </c>
    </row>
    <row r="115" spans="2:13" ht="24.9" customHeight="1" outlineLevel="2" x14ac:dyDescent="0.3">
      <c r="B115" s="47" t="s">
        <v>2300</v>
      </c>
      <c r="C115" s="46" t="s">
        <v>498</v>
      </c>
      <c r="D115" s="46" t="s">
        <v>1773</v>
      </c>
      <c r="E115" s="46" t="s">
        <v>1968</v>
      </c>
      <c r="F115" s="45" t="s">
        <v>484</v>
      </c>
      <c r="G115" s="26" t="s">
        <v>7</v>
      </c>
      <c r="H115" s="30">
        <v>-67094457</v>
      </c>
      <c r="I115" s="24"/>
      <c r="J115" s="36"/>
      <c r="K115" s="24"/>
      <c r="L115" s="30"/>
      <c r="M115" s="80" t="str">
        <f>IFERROR((Base_actualizacion!$L115/Base_actualizacion!$K115)," " )</f>
        <v xml:space="preserve"> </v>
      </c>
    </row>
    <row r="116" spans="2:13" ht="24.9" customHeight="1" outlineLevel="1" x14ac:dyDescent="0.3">
      <c r="B116" s="44" t="str">
        <f>B115</f>
        <v>ASIGNACIÓN PARA LA INVERSIÓN LOCAL  - AMBIENTE Y DESARROLLO SOSTENIBLE</v>
      </c>
      <c r="C116" s="43" t="s">
        <v>498</v>
      </c>
      <c r="D116" s="43" t="s">
        <v>1773</v>
      </c>
      <c r="E116" s="43" t="s">
        <v>1968</v>
      </c>
      <c r="F116" s="42" t="s">
        <v>484</v>
      </c>
      <c r="G116" s="18" t="s">
        <v>3</v>
      </c>
      <c r="H116" s="32">
        <f>SUBTOTAL(9,H114:H115)</f>
        <v>268377826</v>
      </c>
      <c r="I116" s="14">
        <f>SUBTOTAL(9,I114:I115)</f>
        <v>26372380.990000002</v>
      </c>
      <c r="J116" s="31">
        <f>SUBTOTAL(9,J114:J115)</f>
        <v>7.8612697162823444E-2</v>
      </c>
      <c r="K116" s="14">
        <f>SUBTOTAL(9,K114:K115)</f>
        <v>27950547.18</v>
      </c>
      <c r="L116" s="14">
        <f>SUBTOTAL(9,L113:L115)</f>
        <v>26372380.990000002</v>
      </c>
      <c r="M116" s="80"/>
    </row>
    <row r="117" spans="2:13" ht="24.9" customHeight="1" outlineLevel="2" x14ac:dyDescent="0.3">
      <c r="B117" s="47" t="s">
        <v>2300</v>
      </c>
      <c r="C117" s="46" t="s">
        <v>498</v>
      </c>
      <c r="D117" s="46" t="s">
        <v>1773</v>
      </c>
      <c r="E117" s="46" t="s">
        <v>1967</v>
      </c>
      <c r="F117" s="45" t="s">
        <v>1966</v>
      </c>
      <c r="G117" s="26" t="s">
        <v>0</v>
      </c>
      <c r="H117" s="30">
        <v>207375854</v>
      </c>
      <c r="I117" s="30">
        <v>16302375.199999999</v>
      </c>
      <c r="J117" s="36">
        <f>I117/H117</f>
        <v>7.8612697117572808E-2</v>
      </c>
      <c r="K117" s="30">
        <v>17277935.93</v>
      </c>
      <c r="L117" s="30">
        <f>I117</f>
        <v>16302375.199999999</v>
      </c>
      <c r="M117" s="80">
        <f>L117/K117</f>
        <v>0.94353719483899023</v>
      </c>
    </row>
    <row r="118" spans="2:13" ht="24.9" customHeight="1" outlineLevel="2" x14ac:dyDescent="0.3">
      <c r="B118" s="47" t="s">
        <v>2300</v>
      </c>
      <c r="C118" s="46" t="s">
        <v>498</v>
      </c>
      <c r="D118" s="46" t="s">
        <v>1773</v>
      </c>
      <c r="E118" s="46" t="s">
        <v>1967</v>
      </c>
      <c r="F118" s="45" t="s">
        <v>1966</v>
      </c>
      <c r="G118" s="26" t="s">
        <v>7</v>
      </c>
      <c r="H118" s="30">
        <v>-41475171</v>
      </c>
      <c r="I118" s="24"/>
      <c r="J118" s="36"/>
      <c r="K118" s="24"/>
      <c r="L118" s="30"/>
      <c r="M118" s="80" t="str">
        <f>IFERROR((Base_actualizacion!$L118/Base_actualizacion!$K118)," " )</f>
        <v xml:space="preserve"> </v>
      </c>
    </row>
    <row r="119" spans="2:13" ht="24.9" customHeight="1" outlineLevel="1" x14ac:dyDescent="0.3">
      <c r="B119" s="44" t="str">
        <f>B118</f>
        <v>ASIGNACIÓN PARA LA INVERSIÓN LOCAL  - AMBIENTE Y DESARROLLO SOSTENIBLE</v>
      </c>
      <c r="C119" s="43" t="s">
        <v>498</v>
      </c>
      <c r="D119" s="43" t="s">
        <v>1773</v>
      </c>
      <c r="E119" s="43" t="s">
        <v>1967</v>
      </c>
      <c r="F119" s="42" t="s">
        <v>1966</v>
      </c>
      <c r="G119" s="18" t="s">
        <v>3</v>
      </c>
      <c r="H119" s="32">
        <f>SUBTOTAL(9,H117:H118)</f>
        <v>165900683</v>
      </c>
      <c r="I119" s="14">
        <f>SUBTOTAL(9,I117:I118)</f>
        <v>16302375.199999999</v>
      </c>
      <c r="J119" s="31">
        <f>SUBTOTAL(9,J117:J118)</f>
        <v>7.8612697117572808E-2</v>
      </c>
      <c r="K119" s="14">
        <f>SUBTOTAL(9,K117:K118)</f>
        <v>17277935.93</v>
      </c>
      <c r="L119" s="14">
        <f>SUBTOTAL(9,L116:L118)</f>
        <v>16302375.199999999</v>
      </c>
      <c r="M119" s="80"/>
    </row>
    <row r="120" spans="2:13" ht="24.9" customHeight="1" outlineLevel="2" x14ac:dyDescent="0.3">
      <c r="B120" s="47" t="s">
        <v>2300</v>
      </c>
      <c r="C120" s="46" t="s">
        <v>498</v>
      </c>
      <c r="D120" s="46" t="s">
        <v>1773</v>
      </c>
      <c r="E120" s="46" t="s">
        <v>1963</v>
      </c>
      <c r="F120" s="45" t="s">
        <v>1962</v>
      </c>
      <c r="G120" s="26" t="s">
        <v>0</v>
      </c>
      <c r="H120" s="30">
        <v>288018309</v>
      </c>
      <c r="I120" s="30">
        <v>22641896.100000001</v>
      </c>
      <c r="J120" s="36">
        <f>I120/H120</f>
        <v>7.8612697153221611E-2</v>
      </c>
      <c r="K120" s="30">
        <v>23996824.049999997</v>
      </c>
      <c r="L120" s="30">
        <f>I120</f>
        <v>22641896.100000001</v>
      </c>
      <c r="M120" s="80">
        <f>L120/K120</f>
        <v>0.94353719695669491</v>
      </c>
    </row>
    <row r="121" spans="2:13" ht="24.9" customHeight="1" outlineLevel="2" x14ac:dyDescent="0.3">
      <c r="B121" s="47" t="s">
        <v>2300</v>
      </c>
      <c r="C121" s="46" t="s">
        <v>498</v>
      </c>
      <c r="D121" s="46" t="s">
        <v>1773</v>
      </c>
      <c r="E121" s="46" t="s">
        <v>1963</v>
      </c>
      <c r="F121" s="45" t="s">
        <v>1962</v>
      </c>
      <c r="G121" s="26" t="s">
        <v>7</v>
      </c>
      <c r="H121" s="30">
        <v>-57603662</v>
      </c>
      <c r="I121" s="24"/>
      <c r="J121" s="36"/>
      <c r="K121" s="24"/>
      <c r="L121" s="30"/>
      <c r="M121" s="80" t="str">
        <f>IFERROR((Base_actualizacion!$L121/Base_actualizacion!$K121)," " )</f>
        <v xml:space="preserve"> </v>
      </c>
    </row>
    <row r="122" spans="2:13" ht="24.9" customHeight="1" outlineLevel="1" x14ac:dyDescent="0.3">
      <c r="B122" s="44" t="str">
        <f>B121</f>
        <v>ASIGNACIÓN PARA LA INVERSIÓN LOCAL  - AMBIENTE Y DESARROLLO SOSTENIBLE</v>
      </c>
      <c r="C122" s="43" t="s">
        <v>498</v>
      </c>
      <c r="D122" s="43" t="s">
        <v>1773</v>
      </c>
      <c r="E122" s="43" t="s">
        <v>1963</v>
      </c>
      <c r="F122" s="42" t="s">
        <v>1962</v>
      </c>
      <c r="G122" s="18" t="s">
        <v>3</v>
      </c>
      <c r="H122" s="32">
        <f>SUBTOTAL(9,H120:H121)</f>
        <v>230414647</v>
      </c>
      <c r="I122" s="14">
        <f>SUBTOTAL(9,I120:I121)</f>
        <v>22641896.100000001</v>
      </c>
      <c r="J122" s="31">
        <f>SUBTOTAL(9,J120:J121)</f>
        <v>7.8612697153221611E-2</v>
      </c>
      <c r="K122" s="14">
        <f>SUBTOTAL(9,K120:K121)</f>
        <v>23996824.049999997</v>
      </c>
      <c r="L122" s="14">
        <f>SUBTOTAL(9,L119:L121)</f>
        <v>22641896.100000001</v>
      </c>
      <c r="M122" s="80"/>
    </row>
    <row r="123" spans="2:13" ht="24.9" customHeight="1" outlineLevel="2" x14ac:dyDescent="0.3">
      <c r="B123" s="47" t="s">
        <v>2300</v>
      </c>
      <c r="C123" s="46" t="s">
        <v>498</v>
      </c>
      <c r="D123" s="46" t="s">
        <v>1773</v>
      </c>
      <c r="E123" s="46" t="s">
        <v>1961</v>
      </c>
      <c r="F123" s="45" t="s">
        <v>478</v>
      </c>
      <c r="G123" s="26" t="s">
        <v>0</v>
      </c>
      <c r="H123" s="30">
        <v>352883436</v>
      </c>
      <c r="I123" s="30">
        <v>27741118.68</v>
      </c>
      <c r="J123" s="36">
        <f>I123/H123</f>
        <v>7.8612697140026708E-2</v>
      </c>
      <c r="K123" s="30">
        <v>29401192.329999998</v>
      </c>
      <c r="L123" s="30">
        <f>I123</f>
        <v>27741118.68</v>
      </c>
      <c r="M123" s="80">
        <f>L123/K123</f>
        <v>0.94353719973777683</v>
      </c>
    </row>
    <row r="124" spans="2:13" ht="24.9" customHeight="1" outlineLevel="2" x14ac:dyDescent="0.3">
      <c r="B124" s="47" t="s">
        <v>2300</v>
      </c>
      <c r="C124" s="46" t="s">
        <v>498</v>
      </c>
      <c r="D124" s="46" t="s">
        <v>1773</v>
      </c>
      <c r="E124" s="46" t="s">
        <v>1961</v>
      </c>
      <c r="F124" s="45" t="s">
        <v>478</v>
      </c>
      <c r="G124" s="26" t="s">
        <v>7</v>
      </c>
      <c r="H124" s="30">
        <v>-70576687</v>
      </c>
      <c r="I124" s="24"/>
      <c r="J124" s="36"/>
      <c r="K124" s="24"/>
      <c r="L124" s="30"/>
      <c r="M124" s="80" t="str">
        <f>IFERROR((Base_actualizacion!$L124/Base_actualizacion!$K124)," " )</f>
        <v xml:space="preserve"> </v>
      </c>
    </row>
    <row r="125" spans="2:13" ht="24.9" customHeight="1" outlineLevel="1" x14ac:dyDescent="0.3">
      <c r="B125" s="44" t="str">
        <f>B124</f>
        <v>ASIGNACIÓN PARA LA INVERSIÓN LOCAL  - AMBIENTE Y DESARROLLO SOSTENIBLE</v>
      </c>
      <c r="C125" s="43" t="s">
        <v>498</v>
      </c>
      <c r="D125" s="43" t="s">
        <v>1773</v>
      </c>
      <c r="E125" s="43" t="s">
        <v>1961</v>
      </c>
      <c r="F125" s="42" t="s">
        <v>478</v>
      </c>
      <c r="G125" s="18" t="s">
        <v>3</v>
      </c>
      <c r="H125" s="32">
        <f>SUBTOTAL(9,H123:H124)</f>
        <v>282306749</v>
      </c>
      <c r="I125" s="14">
        <f>SUBTOTAL(9,I123:I124)</f>
        <v>27741118.68</v>
      </c>
      <c r="J125" s="31">
        <f>SUBTOTAL(9,J123:J124)</f>
        <v>7.8612697140026708E-2</v>
      </c>
      <c r="K125" s="14">
        <f>SUBTOTAL(9,K123:K124)</f>
        <v>29401192.329999998</v>
      </c>
      <c r="L125" s="14">
        <f>SUBTOTAL(9,L122:L124)</f>
        <v>27741118.68</v>
      </c>
      <c r="M125" s="80"/>
    </row>
    <row r="126" spans="2:13" ht="24.9" customHeight="1" outlineLevel="2" x14ac:dyDescent="0.3">
      <c r="B126" s="47" t="s">
        <v>2300</v>
      </c>
      <c r="C126" s="46" t="s">
        <v>498</v>
      </c>
      <c r="D126" s="46" t="s">
        <v>1773</v>
      </c>
      <c r="E126" s="46" t="s">
        <v>1960</v>
      </c>
      <c r="F126" s="45" t="s">
        <v>1959</v>
      </c>
      <c r="G126" s="26" t="s">
        <v>0</v>
      </c>
      <c r="H126" s="30">
        <v>346454541</v>
      </c>
      <c r="I126" s="30">
        <v>27235725.899999999</v>
      </c>
      <c r="J126" s="36">
        <f>I126/H126</f>
        <v>7.8612697127268996E-2</v>
      </c>
      <c r="K126" s="30">
        <v>28865556.049999997</v>
      </c>
      <c r="L126" s="30">
        <f>I126</f>
        <v>27235725.899999999</v>
      </c>
      <c r="M126" s="80">
        <f>L126/K126</f>
        <v>0.94353719889626031</v>
      </c>
    </row>
    <row r="127" spans="2:13" ht="24.9" customHeight="1" outlineLevel="2" x14ac:dyDescent="0.3">
      <c r="B127" s="47" t="s">
        <v>2300</v>
      </c>
      <c r="C127" s="46" t="s">
        <v>498</v>
      </c>
      <c r="D127" s="46" t="s">
        <v>1773</v>
      </c>
      <c r="E127" s="46" t="s">
        <v>1960</v>
      </c>
      <c r="F127" s="45" t="s">
        <v>1959</v>
      </c>
      <c r="G127" s="26" t="s">
        <v>7</v>
      </c>
      <c r="H127" s="30">
        <v>-69290908</v>
      </c>
      <c r="I127" s="24"/>
      <c r="J127" s="36"/>
      <c r="K127" s="24"/>
      <c r="L127" s="30"/>
      <c r="M127" s="80" t="str">
        <f>IFERROR((Base_actualizacion!$L127/Base_actualizacion!$K127)," " )</f>
        <v xml:space="preserve"> </v>
      </c>
    </row>
    <row r="128" spans="2:13" ht="24.9" customHeight="1" outlineLevel="1" x14ac:dyDescent="0.3">
      <c r="B128" s="44" t="str">
        <f>B127</f>
        <v>ASIGNACIÓN PARA LA INVERSIÓN LOCAL  - AMBIENTE Y DESARROLLO SOSTENIBLE</v>
      </c>
      <c r="C128" s="43" t="s">
        <v>498</v>
      </c>
      <c r="D128" s="43" t="s">
        <v>1773</v>
      </c>
      <c r="E128" s="43" t="s">
        <v>1960</v>
      </c>
      <c r="F128" s="42" t="s">
        <v>1959</v>
      </c>
      <c r="G128" s="18" t="s">
        <v>3</v>
      </c>
      <c r="H128" s="32">
        <f>SUBTOTAL(9,H126:H127)</f>
        <v>277163633</v>
      </c>
      <c r="I128" s="14">
        <f>SUBTOTAL(9,I126:I127)</f>
        <v>27235725.899999999</v>
      </c>
      <c r="J128" s="31">
        <f>SUBTOTAL(9,J126:J127)</f>
        <v>7.8612697127268996E-2</v>
      </c>
      <c r="K128" s="14">
        <f>SUBTOTAL(9,K126:K127)</f>
        <v>28865556.049999997</v>
      </c>
      <c r="L128" s="14">
        <f>SUBTOTAL(9,L125:L127)</f>
        <v>27235725.899999999</v>
      </c>
      <c r="M128" s="80"/>
    </row>
    <row r="129" spans="2:13" ht="24.9" customHeight="1" outlineLevel="2" x14ac:dyDescent="0.3">
      <c r="B129" s="47" t="s">
        <v>2300</v>
      </c>
      <c r="C129" s="46" t="s">
        <v>498</v>
      </c>
      <c r="D129" s="46" t="s">
        <v>1773</v>
      </c>
      <c r="E129" s="46" t="s">
        <v>1958</v>
      </c>
      <c r="F129" s="45" t="s">
        <v>1624</v>
      </c>
      <c r="G129" s="26" t="s">
        <v>0</v>
      </c>
      <c r="H129" s="30">
        <v>343984003</v>
      </c>
      <c r="I129" s="30">
        <v>27041510.240000002</v>
      </c>
      <c r="J129" s="36">
        <f>I129/H129</f>
        <v>7.8612697114289934E-2</v>
      </c>
      <c r="K129" s="30">
        <v>28659718.210000001</v>
      </c>
      <c r="L129" s="30">
        <f>I129</f>
        <v>27041510.240000002</v>
      </c>
      <c r="M129" s="80">
        <f>L129/K129</f>
        <v>0.94353719886068621</v>
      </c>
    </row>
    <row r="130" spans="2:13" ht="24.9" customHeight="1" outlineLevel="2" x14ac:dyDescent="0.3">
      <c r="B130" s="47" t="s">
        <v>2300</v>
      </c>
      <c r="C130" s="46" t="s">
        <v>498</v>
      </c>
      <c r="D130" s="46" t="s">
        <v>1773</v>
      </c>
      <c r="E130" s="46" t="s">
        <v>1958</v>
      </c>
      <c r="F130" s="45" t="s">
        <v>1624</v>
      </c>
      <c r="G130" s="26" t="s">
        <v>7</v>
      </c>
      <c r="H130" s="30">
        <v>-68796801</v>
      </c>
      <c r="I130" s="24"/>
      <c r="J130" s="36"/>
      <c r="K130" s="24"/>
      <c r="L130" s="30"/>
      <c r="M130" s="80" t="str">
        <f>IFERROR((Base_actualizacion!$L130/Base_actualizacion!$K130)," " )</f>
        <v xml:space="preserve"> </v>
      </c>
    </row>
    <row r="131" spans="2:13" ht="24.9" customHeight="1" outlineLevel="1" x14ac:dyDescent="0.3">
      <c r="B131" s="44" t="str">
        <f>B130</f>
        <v>ASIGNACIÓN PARA LA INVERSIÓN LOCAL  - AMBIENTE Y DESARROLLO SOSTENIBLE</v>
      </c>
      <c r="C131" s="43" t="s">
        <v>498</v>
      </c>
      <c r="D131" s="43" t="s">
        <v>1773</v>
      </c>
      <c r="E131" s="43" t="s">
        <v>1958</v>
      </c>
      <c r="F131" s="42" t="s">
        <v>1624</v>
      </c>
      <c r="G131" s="18" t="s">
        <v>3</v>
      </c>
      <c r="H131" s="32">
        <f>SUBTOTAL(9,H129:H130)</f>
        <v>275187202</v>
      </c>
      <c r="I131" s="14">
        <f>SUBTOTAL(9,I129:I130)</f>
        <v>27041510.240000002</v>
      </c>
      <c r="J131" s="31">
        <f>SUBTOTAL(9,J129:J130)</f>
        <v>7.8612697114289934E-2</v>
      </c>
      <c r="K131" s="14">
        <f>SUBTOTAL(9,K129:K130)</f>
        <v>28659718.210000001</v>
      </c>
      <c r="L131" s="14">
        <f>SUBTOTAL(9,L128:L130)</f>
        <v>27041510.240000002</v>
      </c>
      <c r="M131" s="80"/>
    </row>
    <row r="132" spans="2:13" ht="24.9" customHeight="1" outlineLevel="2" x14ac:dyDescent="0.3">
      <c r="B132" s="47" t="s">
        <v>2300</v>
      </c>
      <c r="C132" s="46" t="s">
        <v>498</v>
      </c>
      <c r="D132" s="46" t="s">
        <v>1773</v>
      </c>
      <c r="E132" s="46" t="s">
        <v>1957</v>
      </c>
      <c r="F132" s="45" t="s">
        <v>1956</v>
      </c>
      <c r="G132" s="26" t="s">
        <v>0</v>
      </c>
      <c r="H132" s="30">
        <v>395947769</v>
      </c>
      <c r="I132" s="30">
        <v>31126522.049999997</v>
      </c>
      <c r="J132" s="36">
        <f>I132/H132</f>
        <v>7.8612697145920771E-2</v>
      </c>
      <c r="K132" s="30">
        <v>32989183.73</v>
      </c>
      <c r="L132" s="30">
        <f>I132</f>
        <v>31126522.049999997</v>
      </c>
      <c r="M132" s="80">
        <f>L132/K132</f>
        <v>0.94353720009428066</v>
      </c>
    </row>
    <row r="133" spans="2:13" ht="24.9" customHeight="1" outlineLevel="2" x14ac:dyDescent="0.3">
      <c r="B133" s="47" t="s">
        <v>2300</v>
      </c>
      <c r="C133" s="46" t="s">
        <v>498</v>
      </c>
      <c r="D133" s="46" t="s">
        <v>1773</v>
      </c>
      <c r="E133" s="46" t="s">
        <v>1957</v>
      </c>
      <c r="F133" s="45" t="s">
        <v>1956</v>
      </c>
      <c r="G133" s="26" t="s">
        <v>7</v>
      </c>
      <c r="H133" s="30">
        <v>-79189554</v>
      </c>
      <c r="I133" s="24"/>
      <c r="J133" s="36"/>
      <c r="K133" s="24"/>
      <c r="L133" s="30"/>
      <c r="M133" s="80" t="str">
        <f>IFERROR((Base_actualizacion!$L133/Base_actualizacion!$K133)," " )</f>
        <v xml:space="preserve"> </v>
      </c>
    </row>
    <row r="134" spans="2:13" ht="24.9" customHeight="1" outlineLevel="1" x14ac:dyDescent="0.3">
      <c r="B134" s="44" t="str">
        <f>B133</f>
        <v>ASIGNACIÓN PARA LA INVERSIÓN LOCAL  - AMBIENTE Y DESARROLLO SOSTENIBLE</v>
      </c>
      <c r="C134" s="43" t="s">
        <v>498</v>
      </c>
      <c r="D134" s="43" t="s">
        <v>1773</v>
      </c>
      <c r="E134" s="43" t="s">
        <v>1957</v>
      </c>
      <c r="F134" s="42" t="s">
        <v>1956</v>
      </c>
      <c r="G134" s="18" t="s">
        <v>3</v>
      </c>
      <c r="H134" s="32">
        <f>SUBTOTAL(9,H132:H133)</f>
        <v>316758215</v>
      </c>
      <c r="I134" s="14">
        <f>SUBTOTAL(9,I132:I133)</f>
        <v>31126522.049999997</v>
      </c>
      <c r="J134" s="31">
        <f>SUBTOTAL(9,J132:J133)</f>
        <v>7.8612697145920771E-2</v>
      </c>
      <c r="K134" s="14">
        <f>SUBTOTAL(9,K132:K133)</f>
        <v>32989183.73</v>
      </c>
      <c r="L134" s="14">
        <f>SUBTOTAL(9,L131:L133)</f>
        <v>31126522.049999997</v>
      </c>
      <c r="M134" s="80"/>
    </row>
    <row r="135" spans="2:13" ht="24.9" customHeight="1" outlineLevel="2" x14ac:dyDescent="0.3">
      <c r="B135" s="47" t="s">
        <v>2300</v>
      </c>
      <c r="C135" s="46" t="s">
        <v>498</v>
      </c>
      <c r="D135" s="46" t="s">
        <v>1773</v>
      </c>
      <c r="E135" s="46" t="s">
        <v>1955</v>
      </c>
      <c r="F135" s="45" t="s">
        <v>1954</v>
      </c>
      <c r="G135" s="26" t="s">
        <v>0</v>
      </c>
      <c r="H135" s="30">
        <v>859774425</v>
      </c>
      <c r="I135" s="30">
        <v>67589186.480000004</v>
      </c>
      <c r="J135" s="36">
        <f>I135/H135</f>
        <v>7.8612697138554691E-2</v>
      </c>
      <c r="K135" s="30">
        <v>71633833.390000001</v>
      </c>
      <c r="L135" s="30">
        <f>I135</f>
        <v>67589186.480000004</v>
      </c>
      <c r="M135" s="80">
        <f>L135/K135</f>
        <v>0.94353719857515506</v>
      </c>
    </row>
    <row r="136" spans="2:13" ht="24.9" customHeight="1" outlineLevel="2" x14ac:dyDescent="0.3">
      <c r="B136" s="47" t="s">
        <v>2300</v>
      </c>
      <c r="C136" s="46" t="s">
        <v>498</v>
      </c>
      <c r="D136" s="46" t="s">
        <v>1773</v>
      </c>
      <c r="E136" s="46" t="s">
        <v>1955</v>
      </c>
      <c r="F136" s="45" t="s">
        <v>1954</v>
      </c>
      <c r="G136" s="26" t="s">
        <v>7</v>
      </c>
      <c r="H136" s="30">
        <v>-171954885</v>
      </c>
      <c r="I136" s="24"/>
      <c r="J136" s="36"/>
      <c r="K136" s="24"/>
      <c r="L136" s="30"/>
      <c r="M136" s="80" t="str">
        <f>IFERROR((Base_actualizacion!$L136/Base_actualizacion!$K136)," " )</f>
        <v xml:space="preserve"> </v>
      </c>
    </row>
    <row r="137" spans="2:13" ht="24.9" customHeight="1" outlineLevel="1" x14ac:dyDescent="0.3">
      <c r="B137" s="44" t="str">
        <f>B136</f>
        <v>ASIGNACIÓN PARA LA INVERSIÓN LOCAL  - AMBIENTE Y DESARROLLO SOSTENIBLE</v>
      </c>
      <c r="C137" s="43" t="s">
        <v>498</v>
      </c>
      <c r="D137" s="43" t="s">
        <v>1773</v>
      </c>
      <c r="E137" s="43" t="s">
        <v>1955</v>
      </c>
      <c r="F137" s="42" t="s">
        <v>1954</v>
      </c>
      <c r="G137" s="18" t="s">
        <v>3</v>
      </c>
      <c r="H137" s="32">
        <f>SUBTOTAL(9,H135:H136)</f>
        <v>687819540</v>
      </c>
      <c r="I137" s="14">
        <f>SUBTOTAL(9,I135:I136)</f>
        <v>67589186.480000004</v>
      </c>
      <c r="J137" s="31">
        <f>SUBTOTAL(9,J135:J136)</f>
        <v>7.8612697138554691E-2</v>
      </c>
      <c r="K137" s="14">
        <f>SUBTOTAL(9,K135:K136)</f>
        <v>71633833.390000001</v>
      </c>
      <c r="L137" s="14">
        <f>SUBTOTAL(9,L134:L136)</f>
        <v>67589186.480000004</v>
      </c>
      <c r="M137" s="80"/>
    </row>
    <row r="138" spans="2:13" ht="24.9" customHeight="1" outlineLevel="2" x14ac:dyDescent="0.3">
      <c r="B138" s="47" t="s">
        <v>2300</v>
      </c>
      <c r="C138" s="46" t="s">
        <v>498</v>
      </c>
      <c r="D138" s="46" t="s">
        <v>1773</v>
      </c>
      <c r="E138" s="46" t="s">
        <v>1953</v>
      </c>
      <c r="F138" s="45" t="s">
        <v>1952</v>
      </c>
      <c r="G138" s="26" t="s">
        <v>0</v>
      </c>
      <c r="H138" s="30">
        <v>288280032</v>
      </c>
      <c r="I138" s="30">
        <v>22662470.84</v>
      </c>
      <c r="J138" s="36">
        <f>I138/H138</f>
        <v>7.8612697115282681E-2</v>
      </c>
      <c r="K138" s="30">
        <v>24018629.979999997</v>
      </c>
      <c r="L138" s="30">
        <f>I138</f>
        <v>22662470.84</v>
      </c>
      <c r="M138" s="80">
        <f>L138/K138</f>
        <v>0.94353719836938021</v>
      </c>
    </row>
    <row r="139" spans="2:13" ht="24.9" customHeight="1" outlineLevel="2" x14ac:dyDescent="0.3">
      <c r="B139" s="47" t="s">
        <v>2300</v>
      </c>
      <c r="C139" s="46" t="s">
        <v>498</v>
      </c>
      <c r="D139" s="46" t="s">
        <v>1773</v>
      </c>
      <c r="E139" s="46" t="s">
        <v>1953</v>
      </c>
      <c r="F139" s="45" t="s">
        <v>1952</v>
      </c>
      <c r="G139" s="26" t="s">
        <v>7</v>
      </c>
      <c r="H139" s="30">
        <v>-57656006</v>
      </c>
      <c r="I139" s="24"/>
      <c r="J139" s="36"/>
      <c r="K139" s="24"/>
      <c r="L139" s="30"/>
      <c r="M139" s="80" t="str">
        <f>IFERROR((Base_actualizacion!$L139/Base_actualizacion!$K139)," " )</f>
        <v xml:space="preserve"> </v>
      </c>
    </row>
    <row r="140" spans="2:13" ht="24.9" customHeight="1" outlineLevel="1" x14ac:dyDescent="0.3">
      <c r="B140" s="44" t="str">
        <f>B139</f>
        <v>ASIGNACIÓN PARA LA INVERSIÓN LOCAL  - AMBIENTE Y DESARROLLO SOSTENIBLE</v>
      </c>
      <c r="C140" s="43" t="s">
        <v>498</v>
      </c>
      <c r="D140" s="43" t="s">
        <v>1773</v>
      </c>
      <c r="E140" s="43" t="s">
        <v>1953</v>
      </c>
      <c r="F140" s="42" t="s">
        <v>1952</v>
      </c>
      <c r="G140" s="18" t="s">
        <v>3</v>
      </c>
      <c r="H140" s="32">
        <f>SUBTOTAL(9,H138:H139)</f>
        <v>230624026</v>
      </c>
      <c r="I140" s="14">
        <f>SUBTOTAL(9,I138:I139)</f>
        <v>22662470.84</v>
      </c>
      <c r="J140" s="31">
        <f>SUBTOTAL(9,J138:J139)</f>
        <v>7.8612697115282681E-2</v>
      </c>
      <c r="K140" s="14">
        <f>SUBTOTAL(9,K138:K139)</f>
        <v>24018629.979999997</v>
      </c>
      <c r="L140" s="14">
        <f>SUBTOTAL(9,L137:L139)</f>
        <v>22662470.84</v>
      </c>
      <c r="M140" s="80"/>
    </row>
    <row r="141" spans="2:13" ht="24.9" customHeight="1" outlineLevel="2" x14ac:dyDescent="0.3">
      <c r="B141" s="47" t="s">
        <v>2300</v>
      </c>
      <c r="C141" s="46" t="s">
        <v>498</v>
      </c>
      <c r="D141" s="46" t="s">
        <v>1773</v>
      </c>
      <c r="E141" s="46" t="s">
        <v>1950</v>
      </c>
      <c r="F141" s="45" t="s">
        <v>1949</v>
      </c>
      <c r="G141" s="26" t="s">
        <v>0</v>
      </c>
      <c r="H141" s="30">
        <v>354194487</v>
      </c>
      <c r="I141" s="30">
        <v>27844183.939999998</v>
      </c>
      <c r="J141" s="36">
        <f>I141/H141</f>
        <v>7.8612697153583863E-2</v>
      </c>
      <c r="K141" s="30">
        <v>29510425.199999999</v>
      </c>
      <c r="L141" s="30">
        <f>I141</f>
        <v>27844183.939999998</v>
      </c>
      <c r="M141" s="80">
        <f>L141/K141</f>
        <v>0.9435371991861371</v>
      </c>
    </row>
    <row r="142" spans="2:13" ht="24.9" customHeight="1" outlineLevel="2" x14ac:dyDescent="0.3">
      <c r="B142" s="47" t="s">
        <v>2300</v>
      </c>
      <c r="C142" s="46" t="s">
        <v>498</v>
      </c>
      <c r="D142" s="46" t="s">
        <v>1773</v>
      </c>
      <c r="E142" s="46" t="s">
        <v>1950</v>
      </c>
      <c r="F142" s="45" t="s">
        <v>1949</v>
      </c>
      <c r="G142" s="26" t="s">
        <v>7</v>
      </c>
      <c r="H142" s="30">
        <v>-70838897</v>
      </c>
      <c r="I142" s="24"/>
      <c r="J142" s="36"/>
      <c r="K142" s="24"/>
      <c r="L142" s="30"/>
      <c r="M142" s="80" t="str">
        <f>IFERROR((Base_actualizacion!$L142/Base_actualizacion!$K142)," " )</f>
        <v xml:space="preserve"> </v>
      </c>
    </row>
    <row r="143" spans="2:13" ht="24.9" customHeight="1" outlineLevel="1" x14ac:dyDescent="0.3">
      <c r="B143" s="44" t="str">
        <f>B142</f>
        <v>ASIGNACIÓN PARA LA INVERSIÓN LOCAL  - AMBIENTE Y DESARROLLO SOSTENIBLE</v>
      </c>
      <c r="C143" s="43" t="s">
        <v>498</v>
      </c>
      <c r="D143" s="43" t="s">
        <v>1773</v>
      </c>
      <c r="E143" s="43" t="s">
        <v>1950</v>
      </c>
      <c r="F143" s="42" t="s">
        <v>1949</v>
      </c>
      <c r="G143" s="18" t="s">
        <v>3</v>
      </c>
      <c r="H143" s="32">
        <f>SUBTOTAL(9,H141:H142)</f>
        <v>283355590</v>
      </c>
      <c r="I143" s="14">
        <f>SUBTOTAL(9,I141:I142)</f>
        <v>27844183.939999998</v>
      </c>
      <c r="J143" s="31">
        <f>SUBTOTAL(9,J141:J142)</f>
        <v>7.8612697153583863E-2</v>
      </c>
      <c r="K143" s="14">
        <f>SUBTOTAL(9,K141:K142)</f>
        <v>29510425.199999999</v>
      </c>
      <c r="L143" s="14">
        <f>SUBTOTAL(9,L140:L142)</f>
        <v>27844183.939999998</v>
      </c>
      <c r="M143" s="80"/>
    </row>
    <row r="144" spans="2:13" ht="24.9" customHeight="1" outlineLevel="2" x14ac:dyDescent="0.3">
      <c r="B144" s="47" t="s">
        <v>2300</v>
      </c>
      <c r="C144" s="46" t="s">
        <v>498</v>
      </c>
      <c r="D144" s="46" t="s">
        <v>1773</v>
      </c>
      <c r="E144" s="46" t="s">
        <v>1948</v>
      </c>
      <c r="F144" s="45" t="s">
        <v>1947</v>
      </c>
      <c r="G144" s="26" t="s">
        <v>0</v>
      </c>
      <c r="H144" s="30">
        <v>415735326</v>
      </c>
      <c r="I144" s="30">
        <v>32682075.270000003</v>
      </c>
      <c r="J144" s="36">
        <f>I144/H144</f>
        <v>7.8612697132213402E-2</v>
      </c>
      <c r="K144" s="30">
        <v>34637823.879999995</v>
      </c>
      <c r="L144" s="30">
        <f>I144</f>
        <v>32682075.270000003</v>
      </c>
      <c r="M144" s="80">
        <f>L144/K144</f>
        <v>0.94353719746438092</v>
      </c>
    </row>
    <row r="145" spans="2:13" ht="24.9" customHeight="1" outlineLevel="2" x14ac:dyDescent="0.3">
      <c r="B145" s="47" t="s">
        <v>2300</v>
      </c>
      <c r="C145" s="46" t="s">
        <v>498</v>
      </c>
      <c r="D145" s="46" t="s">
        <v>1773</v>
      </c>
      <c r="E145" s="46" t="s">
        <v>1948</v>
      </c>
      <c r="F145" s="45" t="s">
        <v>1947</v>
      </c>
      <c r="G145" s="26" t="s">
        <v>7</v>
      </c>
      <c r="H145" s="30">
        <v>-83147065</v>
      </c>
      <c r="I145" s="24"/>
      <c r="J145" s="36"/>
      <c r="K145" s="24"/>
      <c r="L145" s="30"/>
      <c r="M145" s="80" t="str">
        <f>IFERROR((Base_actualizacion!$L145/Base_actualizacion!$K145)," " )</f>
        <v xml:space="preserve"> </v>
      </c>
    </row>
    <row r="146" spans="2:13" ht="24.9" customHeight="1" outlineLevel="1" x14ac:dyDescent="0.3">
      <c r="B146" s="44" t="str">
        <f>B145</f>
        <v>ASIGNACIÓN PARA LA INVERSIÓN LOCAL  - AMBIENTE Y DESARROLLO SOSTENIBLE</v>
      </c>
      <c r="C146" s="43" t="s">
        <v>498</v>
      </c>
      <c r="D146" s="43" t="s">
        <v>1773</v>
      </c>
      <c r="E146" s="43" t="s">
        <v>1948</v>
      </c>
      <c r="F146" s="42" t="s">
        <v>1947</v>
      </c>
      <c r="G146" s="18" t="s">
        <v>3</v>
      </c>
      <c r="H146" s="32">
        <f>SUBTOTAL(9,H144:H145)</f>
        <v>332588261</v>
      </c>
      <c r="I146" s="14">
        <f>SUBTOTAL(9,I144:I145)</f>
        <v>32682075.270000003</v>
      </c>
      <c r="J146" s="31">
        <f>SUBTOTAL(9,J144:J145)</f>
        <v>7.8612697132213402E-2</v>
      </c>
      <c r="K146" s="14">
        <f>SUBTOTAL(9,K144:K145)</f>
        <v>34637823.879999995</v>
      </c>
      <c r="L146" s="14">
        <f>SUBTOTAL(9,L143:L145)</f>
        <v>32682075.270000003</v>
      </c>
      <c r="M146" s="80"/>
    </row>
    <row r="147" spans="2:13" ht="24.9" customHeight="1" outlineLevel="2" x14ac:dyDescent="0.3">
      <c r="B147" s="47" t="s">
        <v>2300</v>
      </c>
      <c r="C147" s="46" t="s">
        <v>498</v>
      </c>
      <c r="D147" s="46" t="s">
        <v>1773</v>
      </c>
      <c r="E147" s="46" t="s">
        <v>1946</v>
      </c>
      <c r="F147" s="45" t="s">
        <v>1945</v>
      </c>
      <c r="G147" s="26" t="s">
        <v>0</v>
      </c>
      <c r="H147" s="30">
        <v>174698210</v>
      </c>
      <c r="I147" s="30">
        <v>13733497.469999999</v>
      </c>
      <c r="J147" s="36">
        <f>I147/H147</f>
        <v>7.8612697119220615E-2</v>
      </c>
      <c r="K147" s="30">
        <v>14555332.300000001</v>
      </c>
      <c r="L147" s="30">
        <f>I147</f>
        <v>13733497.469999999</v>
      </c>
      <c r="M147" s="80">
        <f>L147/K147</f>
        <v>0.9435371990785808</v>
      </c>
    </row>
    <row r="148" spans="2:13" ht="24.9" customHeight="1" outlineLevel="2" x14ac:dyDescent="0.3">
      <c r="B148" s="47" t="s">
        <v>2300</v>
      </c>
      <c r="C148" s="46" t="s">
        <v>498</v>
      </c>
      <c r="D148" s="46" t="s">
        <v>1773</v>
      </c>
      <c r="E148" s="46" t="s">
        <v>1946</v>
      </c>
      <c r="F148" s="45" t="s">
        <v>1945</v>
      </c>
      <c r="G148" s="26" t="s">
        <v>7</v>
      </c>
      <c r="H148" s="30">
        <v>-34939642</v>
      </c>
      <c r="I148" s="24"/>
      <c r="J148" s="36"/>
      <c r="K148" s="24"/>
      <c r="L148" s="30"/>
      <c r="M148" s="80" t="str">
        <f>IFERROR((Base_actualizacion!$L148/Base_actualizacion!$K148)," " )</f>
        <v xml:space="preserve"> </v>
      </c>
    </row>
    <row r="149" spans="2:13" ht="24.9" customHeight="1" outlineLevel="1" x14ac:dyDescent="0.3">
      <c r="B149" s="44" t="str">
        <f>B148</f>
        <v>ASIGNACIÓN PARA LA INVERSIÓN LOCAL  - AMBIENTE Y DESARROLLO SOSTENIBLE</v>
      </c>
      <c r="C149" s="43" t="s">
        <v>498</v>
      </c>
      <c r="D149" s="43" t="s">
        <v>1773</v>
      </c>
      <c r="E149" s="43" t="s">
        <v>1946</v>
      </c>
      <c r="F149" s="42" t="s">
        <v>1945</v>
      </c>
      <c r="G149" s="18" t="s">
        <v>3</v>
      </c>
      <c r="H149" s="32">
        <f>SUBTOTAL(9,H147:H148)</f>
        <v>139758568</v>
      </c>
      <c r="I149" s="14">
        <f>SUBTOTAL(9,I147:I148)</f>
        <v>13733497.469999999</v>
      </c>
      <c r="J149" s="31">
        <f>SUBTOTAL(9,J147:J148)</f>
        <v>7.8612697119220615E-2</v>
      </c>
      <c r="K149" s="14">
        <f>SUBTOTAL(9,K147:K148)</f>
        <v>14555332.300000001</v>
      </c>
      <c r="L149" s="14">
        <f>SUBTOTAL(9,L146:L148)</f>
        <v>13733497.469999999</v>
      </c>
      <c r="M149" s="80"/>
    </row>
    <row r="150" spans="2:13" ht="24.9" customHeight="1" outlineLevel="2" x14ac:dyDescent="0.3">
      <c r="B150" s="47" t="s">
        <v>2300</v>
      </c>
      <c r="C150" s="46" t="s">
        <v>498</v>
      </c>
      <c r="D150" s="46" t="s">
        <v>1773</v>
      </c>
      <c r="E150" s="46" t="s">
        <v>1944</v>
      </c>
      <c r="F150" s="45" t="s">
        <v>1943</v>
      </c>
      <c r="G150" s="26" t="s">
        <v>0</v>
      </c>
      <c r="H150" s="30">
        <v>146660377</v>
      </c>
      <c r="I150" s="30">
        <v>11529367.800000001</v>
      </c>
      <c r="J150" s="36">
        <f>I150/H150</f>
        <v>7.8612697143141813E-2</v>
      </c>
      <c r="K150" s="30">
        <v>12219303.91</v>
      </c>
      <c r="L150" s="30">
        <f>I150</f>
        <v>11529367.800000001</v>
      </c>
      <c r="M150" s="80">
        <f>L150/K150</f>
        <v>0.94353720022992704</v>
      </c>
    </row>
    <row r="151" spans="2:13" ht="24.9" customHeight="1" outlineLevel="2" x14ac:dyDescent="0.3">
      <c r="B151" s="47" t="s">
        <v>2300</v>
      </c>
      <c r="C151" s="46" t="s">
        <v>498</v>
      </c>
      <c r="D151" s="46" t="s">
        <v>1773</v>
      </c>
      <c r="E151" s="46" t="s">
        <v>1944</v>
      </c>
      <c r="F151" s="45" t="s">
        <v>1943</v>
      </c>
      <c r="G151" s="26" t="s">
        <v>7</v>
      </c>
      <c r="H151" s="30">
        <v>-29332075</v>
      </c>
      <c r="I151" s="24"/>
      <c r="J151" s="36"/>
      <c r="K151" s="24"/>
      <c r="L151" s="30"/>
      <c r="M151" s="80" t="str">
        <f>IFERROR((Base_actualizacion!$L151/Base_actualizacion!$K151)," " )</f>
        <v xml:space="preserve"> </v>
      </c>
    </row>
    <row r="152" spans="2:13" ht="24.9" customHeight="1" outlineLevel="1" x14ac:dyDescent="0.3">
      <c r="B152" s="44" t="str">
        <f>B151</f>
        <v>ASIGNACIÓN PARA LA INVERSIÓN LOCAL  - AMBIENTE Y DESARROLLO SOSTENIBLE</v>
      </c>
      <c r="C152" s="43" t="s">
        <v>498</v>
      </c>
      <c r="D152" s="43" t="s">
        <v>1773</v>
      </c>
      <c r="E152" s="43" t="s">
        <v>1944</v>
      </c>
      <c r="F152" s="42" t="s">
        <v>1943</v>
      </c>
      <c r="G152" s="18" t="s">
        <v>3</v>
      </c>
      <c r="H152" s="32">
        <f>SUBTOTAL(9,H150:H151)</f>
        <v>117328302</v>
      </c>
      <c r="I152" s="14">
        <f>SUBTOTAL(9,I150:I151)</f>
        <v>11529367.800000001</v>
      </c>
      <c r="J152" s="31">
        <f>SUBTOTAL(9,J150:J151)</f>
        <v>7.8612697143141813E-2</v>
      </c>
      <c r="K152" s="14">
        <f>SUBTOTAL(9,K150:K151)</f>
        <v>12219303.91</v>
      </c>
      <c r="L152" s="14">
        <f>SUBTOTAL(9,L149:L151)</f>
        <v>11529367.800000001</v>
      </c>
      <c r="M152" s="80"/>
    </row>
    <row r="153" spans="2:13" ht="24.9" customHeight="1" outlineLevel="2" x14ac:dyDescent="0.3">
      <c r="B153" s="47" t="s">
        <v>2300</v>
      </c>
      <c r="C153" s="46" t="s">
        <v>498</v>
      </c>
      <c r="D153" s="46" t="s">
        <v>1773</v>
      </c>
      <c r="E153" s="46" t="s">
        <v>1942</v>
      </c>
      <c r="F153" s="45" t="s">
        <v>1941</v>
      </c>
      <c r="G153" s="26" t="s">
        <v>0</v>
      </c>
      <c r="H153" s="30">
        <v>628890004</v>
      </c>
      <c r="I153" s="30">
        <v>49438739.420000002</v>
      </c>
      <c r="J153" s="36">
        <f>I153/H153</f>
        <v>7.8612697141867763E-2</v>
      </c>
      <c r="K153" s="30">
        <v>52397234.049999997</v>
      </c>
      <c r="L153" s="30">
        <f>I153</f>
        <v>49438739.420000002</v>
      </c>
      <c r="M153" s="80">
        <f>L153/K153</f>
        <v>0.94353719841057149</v>
      </c>
    </row>
    <row r="154" spans="2:13" ht="24.9" customHeight="1" outlineLevel="2" x14ac:dyDescent="0.3">
      <c r="B154" s="47" t="s">
        <v>2300</v>
      </c>
      <c r="C154" s="46" t="s">
        <v>498</v>
      </c>
      <c r="D154" s="46" t="s">
        <v>1773</v>
      </c>
      <c r="E154" s="46" t="s">
        <v>1942</v>
      </c>
      <c r="F154" s="45" t="s">
        <v>1941</v>
      </c>
      <c r="G154" s="26" t="s">
        <v>7</v>
      </c>
      <c r="H154" s="30">
        <v>-125778001</v>
      </c>
      <c r="I154" s="24"/>
      <c r="J154" s="36"/>
      <c r="K154" s="24"/>
      <c r="L154" s="30"/>
      <c r="M154" s="80" t="str">
        <f>IFERROR((Base_actualizacion!$L154/Base_actualizacion!$K154)," " )</f>
        <v xml:space="preserve"> </v>
      </c>
    </row>
    <row r="155" spans="2:13" ht="24.9" customHeight="1" outlineLevel="1" x14ac:dyDescent="0.3">
      <c r="B155" s="44" t="str">
        <f>B154</f>
        <v>ASIGNACIÓN PARA LA INVERSIÓN LOCAL  - AMBIENTE Y DESARROLLO SOSTENIBLE</v>
      </c>
      <c r="C155" s="43" t="s">
        <v>498</v>
      </c>
      <c r="D155" s="43" t="s">
        <v>1773</v>
      </c>
      <c r="E155" s="43" t="s">
        <v>1942</v>
      </c>
      <c r="F155" s="42" t="s">
        <v>1941</v>
      </c>
      <c r="G155" s="18" t="s">
        <v>3</v>
      </c>
      <c r="H155" s="32">
        <f>SUBTOTAL(9,H153:H154)</f>
        <v>503112003</v>
      </c>
      <c r="I155" s="14">
        <f>SUBTOTAL(9,I153:I154)</f>
        <v>49438739.420000002</v>
      </c>
      <c r="J155" s="31">
        <f>SUBTOTAL(9,J153:J154)</f>
        <v>7.8612697141867763E-2</v>
      </c>
      <c r="K155" s="14">
        <f>SUBTOTAL(9,K153:K154)</f>
        <v>52397234.049999997</v>
      </c>
      <c r="L155" s="14">
        <f>SUBTOTAL(9,L152:L154)</f>
        <v>49438739.420000002</v>
      </c>
      <c r="M155" s="80"/>
    </row>
    <row r="156" spans="2:13" ht="24.9" customHeight="1" outlineLevel="2" x14ac:dyDescent="0.3">
      <c r="B156" s="47" t="s">
        <v>2300</v>
      </c>
      <c r="C156" s="46" t="s">
        <v>498</v>
      </c>
      <c r="D156" s="46" t="s">
        <v>1773</v>
      </c>
      <c r="E156" s="46" t="s">
        <v>1938</v>
      </c>
      <c r="F156" s="45" t="s">
        <v>1937</v>
      </c>
      <c r="G156" s="26" t="s">
        <v>0</v>
      </c>
      <c r="H156" s="30">
        <v>110949481</v>
      </c>
      <c r="I156" s="30">
        <v>8722037.9399999995</v>
      </c>
      <c r="J156" s="36">
        <f>I156/H156</f>
        <v>7.8612697070660473E-2</v>
      </c>
      <c r="K156" s="30">
        <v>9243978.8900000006</v>
      </c>
      <c r="L156" s="30">
        <f>I156</f>
        <v>8722037.9399999995</v>
      </c>
      <c r="M156" s="80">
        <f>L156/K156</f>
        <v>0.94353719797384772</v>
      </c>
    </row>
    <row r="157" spans="2:13" ht="24.9" customHeight="1" outlineLevel="2" x14ac:dyDescent="0.3">
      <c r="B157" s="47" t="s">
        <v>2300</v>
      </c>
      <c r="C157" s="46" t="s">
        <v>498</v>
      </c>
      <c r="D157" s="46" t="s">
        <v>1773</v>
      </c>
      <c r="E157" s="46" t="s">
        <v>1938</v>
      </c>
      <c r="F157" s="45" t="s">
        <v>1937</v>
      </c>
      <c r="G157" s="26" t="s">
        <v>7</v>
      </c>
      <c r="H157" s="30">
        <v>-22189896</v>
      </c>
      <c r="I157" s="24"/>
      <c r="J157" s="36"/>
      <c r="K157" s="24"/>
      <c r="L157" s="30"/>
      <c r="M157" s="80" t="str">
        <f>IFERROR((Base_actualizacion!$L157/Base_actualizacion!$K157)," " )</f>
        <v xml:space="preserve"> </v>
      </c>
    </row>
    <row r="158" spans="2:13" ht="24.9" customHeight="1" outlineLevel="1" x14ac:dyDescent="0.3">
      <c r="B158" s="44" t="str">
        <f>B157</f>
        <v>ASIGNACIÓN PARA LA INVERSIÓN LOCAL  - AMBIENTE Y DESARROLLO SOSTENIBLE</v>
      </c>
      <c r="C158" s="43" t="s">
        <v>498</v>
      </c>
      <c r="D158" s="43" t="s">
        <v>1773</v>
      </c>
      <c r="E158" s="43" t="s">
        <v>1938</v>
      </c>
      <c r="F158" s="42" t="s">
        <v>1937</v>
      </c>
      <c r="G158" s="18" t="s">
        <v>3</v>
      </c>
      <c r="H158" s="32">
        <f>SUBTOTAL(9,H156:H157)</f>
        <v>88759585</v>
      </c>
      <c r="I158" s="14">
        <f>SUBTOTAL(9,I156:I157)</f>
        <v>8722037.9399999995</v>
      </c>
      <c r="J158" s="31">
        <f>SUBTOTAL(9,J156:J157)</f>
        <v>7.8612697070660473E-2</v>
      </c>
      <c r="K158" s="14">
        <f>SUBTOTAL(9,K156:K157)</f>
        <v>9243978.8900000006</v>
      </c>
      <c r="L158" s="14">
        <f>SUBTOTAL(9,L155:L157)</f>
        <v>8722037.9399999995</v>
      </c>
      <c r="M158" s="80"/>
    </row>
    <row r="159" spans="2:13" ht="24.9" customHeight="1" outlineLevel="2" x14ac:dyDescent="0.3">
      <c r="B159" s="47" t="s">
        <v>2300</v>
      </c>
      <c r="C159" s="46" t="s">
        <v>498</v>
      </c>
      <c r="D159" s="46" t="s">
        <v>1773</v>
      </c>
      <c r="E159" s="46" t="s">
        <v>1936</v>
      </c>
      <c r="F159" s="45" t="s">
        <v>1935</v>
      </c>
      <c r="G159" s="26" t="s">
        <v>0</v>
      </c>
      <c r="H159" s="30">
        <v>834309350</v>
      </c>
      <c r="I159" s="30">
        <v>65587308.25</v>
      </c>
      <c r="J159" s="36">
        <f>I159/H159</f>
        <v>7.8612697136859366E-2</v>
      </c>
      <c r="K159" s="30">
        <v>69512159.400000006</v>
      </c>
      <c r="L159" s="30">
        <f>I159</f>
        <v>65587308.25</v>
      </c>
      <c r="M159" s="80">
        <f>L159/K159</f>
        <v>0.94353720005423969</v>
      </c>
    </row>
    <row r="160" spans="2:13" ht="24.9" customHeight="1" outlineLevel="2" x14ac:dyDescent="0.3">
      <c r="B160" s="47" t="s">
        <v>2300</v>
      </c>
      <c r="C160" s="46" t="s">
        <v>498</v>
      </c>
      <c r="D160" s="46" t="s">
        <v>1773</v>
      </c>
      <c r="E160" s="46" t="s">
        <v>1936</v>
      </c>
      <c r="F160" s="45" t="s">
        <v>1935</v>
      </c>
      <c r="G160" s="26" t="s">
        <v>7</v>
      </c>
      <c r="H160" s="30">
        <v>-166861870</v>
      </c>
      <c r="I160" s="24"/>
      <c r="J160" s="36"/>
      <c r="K160" s="24"/>
      <c r="L160" s="30"/>
      <c r="M160" s="80" t="str">
        <f>IFERROR((Base_actualizacion!$L160/Base_actualizacion!$K160)," " )</f>
        <v xml:space="preserve"> </v>
      </c>
    </row>
    <row r="161" spans="2:13" ht="24.9" customHeight="1" outlineLevel="1" x14ac:dyDescent="0.3">
      <c r="B161" s="44" t="str">
        <f>B160</f>
        <v>ASIGNACIÓN PARA LA INVERSIÓN LOCAL  - AMBIENTE Y DESARROLLO SOSTENIBLE</v>
      </c>
      <c r="C161" s="43" t="s">
        <v>498</v>
      </c>
      <c r="D161" s="43" t="s">
        <v>1773</v>
      </c>
      <c r="E161" s="43" t="s">
        <v>1936</v>
      </c>
      <c r="F161" s="42" t="s">
        <v>1935</v>
      </c>
      <c r="G161" s="18" t="s">
        <v>3</v>
      </c>
      <c r="H161" s="32">
        <f>SUBTOTAL(9,H159:H160)</f>
        <v>667447480</v>
      </c>
      <c r="I161" s="14">
        <f>SUBTOTAL(9,I159:I160)</f>
        <v>65587308.25</v>
      </c>
      <c r="J161" s="31">
        <f>SUBTOTAL(9,J159:J160)</f>
        <v>7.8612697136859366E-2</v>
      </c>
      <c r="K161" s="14">
        <f>SUBTOTAL(9,K159:K160)</f>
        <v>69512159.400000006</v>
      </c>
      <c r="L161" s="14">
        <f>SUBTOTAL(9,L158:L160)</f>
        <v>65587308.25</v>
      </c>
      <c r="M161" s="80"/>
    </row>
    <row r="162" spans="2:13" ht="24.9" customHeight="1" outlineLevel="2" x14ac:dyDescent="0.3">
      <c r="B162" s="47" t="s">
        <v>2300</v>
      </c>
      <c r="C162" s="46" t="s">
        <v>498</v>
      </c>
      <c r="D162" s="46" t="s">
        <v>1773</v>
      </c>
      <c r="E162" s="46" t="s">
        <v>1934</v>
      </c>
      <c r="F162" s="45" t="s">
        <v>1933</v>
      </c>
      <c r="G162" s="26" t="s">
        <v>0</v>
      </c>
      <c r="H162" s="30">
        <v>678938537</v>
      </c>
      <c r="I162" s="30">
        <v>53373189.579999998</v>
      </c>
      <c r="J162" s="36">
        <f>I162/H162</f>
        <v>7.8612697131375239E-2</v>
      </c>
      <c r="K162" s="30">
        <v>56567128.100000001</v>
      </c>
      <c r="L162" s="30">
        <f>I162</f>
        <v>53373189.579999998</v>
      </c>
      <c r="M162" s="80">
        <f>L162/K162</f>
        <v>0.94353719859431928</v>
      </c>
    </row>
    <row r="163" spans="2:13" ht="24.9" customHeight="1" outlineLevel="2" x14ac:dyDescent="0.3">
      <c r="B163" s="47" t="s">
        <v>2300</v>
      </c>
      <c r="C163" s="46" t="s">
        <v>498</v>
      </c>
      <c r="D163" s="46" t="s">
        <v>1773</v>
      </c>
      <c r="E163" s="46" t="s">
        <v>1934</v>
      </c>
      <c r="F163" s="45" t="s">
        <v>1933</v>
      </c>
      <c r="G163" s="26" t="s">
        <v>7</v>
      </c>
      <c r="H163" s="30">
        <v>-135787707</v>
      </c>
      <c r="I163" s="24"/>
      <c r="J163" s="36"/>
      <c r="K163" s="24"/>
      <c r="L163" s="30"/>
      <c r="M163" s="80" t="str">
        <f>IFERROR((Base_actualizacion!$L163/Base_actualizacion!$K163)," " )</f>
        <v xml:space="preserve"> </v>
      </c>
    </row>
    <row r="164" spans="2:13" ht="24.9" customHeight="1" outlineLevel="1" x14ac:dyDescent="0.3">
      <c r="B164" s="44" t="str">
        <f>B163</f>
        <v>ASIGNACIÓN PARA LA INVERSIÓN LOCAL  - AMBIENTE Y DESARROLLO SOSTENIBLE</v>
      </c>
      <c r="C164" s="43" t="s">
        <v>498</v>
      </c>
      <c r="D164" s="43" t="s">
        <v>1773</v>
      </c>
      <c r="E164" s="43" t="s">
        <v>1934</v>
      </c>
      <c r="F164" s="42" t="s">
        <v>1933</v>
      </c>
      <c r="G164" s="18" t="s">
        <v>3</v>
      </c>
      <c r="H164" s="32">
        <f>SUBTOTAL(9,H162:H163)</f>
        <v>543150830</v>
      </c>
      <c r="I164" s="14">
        <f>SUBTOTAL(9,I162:I163)</f>
        <v>53373189.579999998</v>
      </c>
      <c r="J164" s="31">
        <f>SUBTOTAL(9,J162:J163)</f>
        <v>7.8612697131375239E-2</v>
      </c>
      <c r="K164" s="14">
        <f>SUBTOTAL(9,K162:K163)</f>
        <v>56567128.100000001</v>
      </c>
      <c r="L164" s="14">
        <f>SUBTOTAL(9,L161:L163)</f>
        <v>53373189.579999998</v>
      </c>
      <c r="M164" s="80"/>
    </row>
    <row r="165" spans="2:13" ht="24.9" customHeight="1" outlineLevel="2" x14ac:dyDescent="0.3">
      <c r="B165" s="47" t="s">
        <v>2300</v>
      </c>
      <c r="C165" s="46" t="s">
        <v>498</v>
      </c>
      <c r="D165" s="46" t="s">
        <v>1773</v>
      </c>
      <c r="E165" s="46" t="s">
        <v>1932</v>
      </c>
      <c r="F165" s="45" t="s">
        <v>1931</v>
      </c>
      <c r="G165" s="26" t="s">
        <v>0</v>
      </c>
      <c r="H165" s="30">
        <v>250489890</v>
      </c>
      <c r="I165" s="30">
        <v>19691685.859999999</v>
      </c>
      <c r="J165" s="36">
        <f>I165/H165</f>
        <v>7.8612697143186097E-2</v>
      </c>
      <c r="K165" s="30">
        <v>20870068.34</v>
      </c>
      <c r="L165" s="30">
        <f>I165</f>
        <v>19691685.859999999</v>
      </c>
      <c r="M165" s="80">
        <f>L165/K165</f>
        <v>0.94353720070281277</v>
      </c>
    </row>
    <row r="166" spans="2:13" ht="24.9" customHeight="1" outlineLevel="2" x14ac:dyDescent="0.3">
      <c r="B166" s="47" t="s">
        <v>2300</v>
      </c>
      <c r="C166" s="46" t="s">
        <v>498</v>
      </c>
      <c r="D166" s="46" t="s">
        <v>1773</v>
      </c>
      <c r="E166" s="46" t="s">
        <v>1932</v>
      </c>
      <c r="F166" s="45" t="s">
        <v>1931</v>
      </c>
      <c r="G166" s="26" t="s">
        <v>7</v>
      </c>
      <c r="H166" s="30">
        <v>-50097978</v>
      </c>
      <c r="I166" s="24"/>
      <c r="J166" s="36"/>
      <c r="K166" s="24"/>
      <c r="L166" s="30"/>
      <c r="M166" s="80" t="str">
        <f>IFERROR((Base_actualizacion!$L166/Base_actualizacion!$K166)," " )</f>
        <v xml:space="preserve"> </v>
      </c>
    </row>
    <row r="167" spans="2:13" ht="24.9" customHeight="1" outlineLevel="1" x14ac:dyDescent="0.3">
      <c r="B167" s="44" t="str">
        <f>B166</f>
        <v>ASIGNACIÓN PARA LA INVERSIÓN LOCAL  - AMBIENTE Y DESARROLLO SOSTENIBLE</v>
      </c>
      <c r="C167" s="43" t="s">
        <v>498</v>
      </c>
      <c r="D167" s="43" t="s">
        <v>1773</v>
      </c>
      <c r="E167" s="43" t="s">
        <v>1932</v>
      </c>
      <c r="F167" s="42" t="s">
        <v>1931</v>
      </c>
      <c r="G167" s="18" t="s">
        <v>3</v>
      </c>
      <c r="H167" s="32">
        <f>SUBTOTAL(9,H165:H166)</f>
        <v>200391912</v>
      </c>
      <c r="I167" s="14">
        <f>SUBTOTAL(9,I165:I166)</f>
        <v>19691685.859999999</v>
      </c>
      <c r="J167" s="31">
        <f>SUBTOTAL(9,J165:J166)</f>
        <v>7.8612697143186097E-2</v>
      </c>
      <c r="K167" s="14">
        <f>SUBTOTAL(9,K165:K166)</f>
        <v>20870068.34</v>
      </c>
      <c r="L167" s="14">
        <f>SUBTOTAL(9,L164:L166)</f>
        <v>19691685.859999999</v>
      </c>
      <c r="M167" s="80"/>
    </row>
    <row r="168" spans="2:13" ht="24.9" customHeight="1" outlineLevel="2" x14ac:dyDescent="0.3">
      <c r="B168" s="47" t="s">
        <v>2300</v>
      </c>
      <c r="C168" s="46" t="s">
        <v>498</v>
      </c>
      <c r="D168" s="46" t="s">
        <v>1773</v>
      </c>
      <c r="E168" s="46" t="s">
        <v>1930</v>
      </c>
      <c r="F168" s="45" t="s">
        <v>1929</v>
      </c>
      <c r="G168" s="26" t="s">
        <v>0</v>
      </c>
      <c r="H168" s="30">
        <v>316025841</v>
      </c>
      <c r="I168" s="30">
        <v>24843643.719999999</v>
      </c>
      <c r="J168" s="36">
        <f>I168/H168</f>
        <v>7.8612697118018271E-2</v>
      </c>
      <c r="K168" s="30">
        <v>26330327.799999997</v>
      </c>
      <c r="L168" s="30">
        <f>I168</f>
        <v>24843643.719999999</v>
      </c>
      <c r="M168" s="80">
        <f>L168/K168</f>
        <v>0.94353719819621851</v>
      </c>
    </row>
    <row r="169" spans="2:13" ht="24.9" customHeight="1" outlineLevel="2" x14ac:dyDescent="0.3">
      <c r="B169" s="47" t="s">
        <v>2300</v>
      </c>
      <c r="C169" s="46" t="s">
        <v>498</v>
      </c>
      <c r="D169" s="46" t="s">
        <v>1773</v>
      </c>
      <c r="E169" s="46" t="s">
        <v>1930</v>
      </c>
      <c r="F169" s="45" t="s">
        <v>1929</v>
      </c>
      <c r="G169" s="26" t="s">
        <v>7</v>
      </c>
      <c r="H169" s="30">
        <v>-63205168</v>
      </c>
      <c r="I169" s="24"/>
      <c r="J169" s="36"/>
      <c r="K169" s="24"/>
      <c r="L169" s="30"/>
      <c r="M169" s="80" t="str">
        <f>IFERROR((Base_actualizacion!$L169/Base_actualizacion!$K169)," " )</f>
        <v xml:space="preserve"> </v>
      </c>
    </row>
    <row r="170" spans="2:13" ht="24.9" customHeight="1" outlineLevel="1" x14ac:dyDescent="0.3">
      <c r="B170" s="44" t="str">
        <f>B169</f>
        <v>ASIGNACIÓN PARA LA INVERSIÓN LOCAL  - AMBIENTE Y DESARROLLO SOSTENIBLE</v>
      </c>
      <c r="C170" s="43" t="s">
        <v>498</v>
      </c>
      <c r="D170" s="43" t="s">
        <v>1773</v>
      </c>
      <c r="E170" s="43" t="s">
        <v>1930</v>
      </c>
      <c r="F170" s="42" t="s">
        <v>1929</v>
      </c>
      <c r="G170" s="18" t="s">
        <v>3</v>
      </c>
      <c r="H170" s="32">
        <f>SUBTOTAL(9,H168:H169)</f>
        <v>252820673</v>
      </c>
      <c r="I170" s="14">
        <f>SUBTOTAL(9,I168:I169)</f>
        <v>24843643.719999999</v>
      </c>
      <c r="J170" s="31">
        <f>SUBTOTAL(9,J168:J169)</f>
        <v>7.8612697118018271E-2</v>
      </c>
      <c r="K170" s="14">
        <f>SUBTOTAL(9,K168:K169)</f>
        <v>26330327.799999997</v>
      </c>
      <c r="L170" s="14">
        <f>SUBTOTAL(9,L167:L169)</f>
        <v>24843643.719999999</v>
      </c>
      <c r="M170" s="80"/>
    </row>
    <row r="171" spans="2:13" ht="24.9" customHeight="1" outlineLevel="2" x14ac:dyDescent="0.3">
      <c r="B171" s="47" t="s">
        <v>2300</v>
      </c>
      <c r="C171" s="46" t="s">
        <v>498</v>
      </c>
      <c r="D171" s="46" t="s">
        <v>1773</v>
      </c>
      <c r="E171" s="46" t="s">
        <v>1928</v>
      </c>
      <c r="F171" s="45" t="s">
        <v>455</v>
      </c>
      <c r="G171" s="26" t="s">
        <v>0</v>
      </c>
      <c r="H171" s="30">
        <v>181025873</v>
      </c>
      <c r="I171" s="30">
        <v>14230932.129999999</v>
      </c>
      <c r="J171" s="36">
        <f>I171/H171</f>
        <v>7.8612697147440347E-2</v>
      </c>
      <c r="K171" s="30">
        <v>15082534.23</v>
      </c>
      <c r="L171" s="30">
        <f>I171</f>
        <v>14230932.129999999</v>
      </c>
      <c r="M171" s="80">
        <f>L171/K171</f>
        <v>0.94353720090977033</v>
      </c>
    </row>
    <row r="172" spans="2:13" ht="24.9" customHeight="1" outlineLevel="2" x14ac:dyDescent="0.3">
      <c r="B172" s="47" t="s">
        <v>2300</v>
      </c>
      <c r="C172" s="46" t="s">
        <v>498</v>
      </c>
      <c r="D172" s="46" t="s">
        <v>1773</v>
      </c>
      <c r="E172" s="46" t="s">
        <v>1928</v>
      </c>
      <c r="F172" s="45" t="s">
        <v>455</v>
      </c>
      <c r="G172" s="26" t="s">
        <v>7</v>
      </c>
      <c r="H172" s="30">
        <v>-36205175</v>
      </c>
      <c r="I172" s="24"/>
      <c r="J172" s="36"/>
      <c r="K172" s="24"/>
      <c r="L172" s="30"/>
      <c r="M172" s="80" t="str">
        <f>IFERROR((Base_actualizacion!$L172/Base_actualizacion!$K172)," " )</f>
        <v xml:space="preserve"> </v>
      </c>
    </row>
    <row r="173" spans="2:13" ht="24.9" customHeight="1" outlineLevel="1" x14ac:dyDescent="0.3">
      <c r="B173" s="44" t="str">
        <f>B172</f>
        <v>ASIGNACIÓN PARA LA INVERSIÓN LOCAL  - AMBIENTE Y DESARROLLO SOSTENIBLE</v>
      </c>
      <c r="C173" s="43" t="s">
        <v>498</v>
      </c>
      <c r="D173" s="43" t="s">
        <v>1773</v>
      </c>
      <c r="E173" s="43" t="s">
        <v>1928</v>
      </c>
      <c r="F173" s="42" t="s">
        <v>455</v>
      </c>
      <c r="G173" s="18" t="s">
        <v>3</v>
      </c>
      <c r="H173" s="32">
        <f>SUBTOTAL(9,H171:H172)</f>
        <v>144820698</v>
      </c>
      <c r="I173" s="14">
        <f>SUBTOTAL(9,I171:I172)</f>
        <v>14230932.129999999</v>
      </c>
      <c r="J173" s="31">
        <f>SUBTOTAL(9,J171:J172)</f>
        <v>7.8612697147440347E-2</v>
      </c>
      <c r="K173" s="14">
        <f>SUBTOTAL(9,K171:K172)</f>
        <v>15082534.23</v>
      </c>
      <c r="L173" s="14">
        <f>SUBTOTAL(9,L170:L172)</f>
        <v>14230932.129999999</v>
      </c>
      <c r="M173" s="80"/>
    </row>
    <row r="174" spans="2:13" ht="24.9" customHeight="1" outlineLevel="2" x14ac:dyDescent="0.3">
      <c r="B174" s="47" t="s">
        <v>2300</v>
      </c>
      <c r="C174" s="46" t="s">
        <v>498</v>
      </c>
      <c r="D174" s="46" t="s">
        <v>1773</v>
      </c>
      <c r="E174" s="46" t="s">
        <v>1927</v>
      </c>
      <c r="F174" s="45" t="s">
        <v>1926</v>
      </c>
      <c r="G174" s="26" t="s">
        <v>0</v>
      </c>
      <c r="H174" s="30">
        <v>418858494</v>
      </c>
      <c r="I174" s="30">
        <v>32927595.940000001</v>
      </c>
      <c r="J174" s="36">
        <f>I174/H174</f>
        <v>7.8612697155903924E-2</v>
      </c>
      <c r="K174" s="30">
        <v>34898036.829999998</v>
      </c>
      <c r="L174" s="30">
        <f>I174</f>
        <v>32927595.940000001</v>
      </c>
      <c r="M174" s="80">
        <f>L174/K174</f>
        <v>0.94353719953937032</v>
      </c>
    </row>
    <row r="175" spans="2:13" ht="24.9" customHeight="1" outlineLevel="2" x14ac:dyDescent="0.3">
      <c r="B175" s="47" t="s">
        <v>2300</v>
      </c>
      <c r="C175" s="46" t="s">
        <v>498</v>
      </c>
      <c r="D175" s="46" t="s">
        <v>1773</v>
      </c>
      <c r="E175" s="46" t="s">
        <v>1927</v>
      </c>
      <c r="F175" s="45" t="s">
        <v>1926</v>
      </c>
      <c r="G175" s="26" t="s">
        <v>7</v>
      </c>
      <c r="H175" s="30">
        <v>-83771699</v>
      </c>
      <c r="I175" s="24"/>
      <c r="J175" s="36"/>
      <c r="K175" s="24"/>
      <c r="L175" s="30"/>
      <c r="M175" s="80" t="str">
        <f>IFERROR((Base_actualizacion!$L175/Base_actualizacion!$K175)," " )</f>
        <v xml:space="preserve"> </v>
      </c>
    </row>
    <row r="176" spans="2:13" ht="24.9" customHeight="1" outlineLevel="1" x14ac:dyDescent="0.3">
      <c r="B176" s="44" t="str">
        <f>B175</f>
        <v>ASIGNACIÓN PARA LA INVERSIÓN LOCAL  - AMBIENTE Y DESARROLLO SOSTENIBLE</v>
      </c>
      <c r="C176" s="43" t="s">
        <v>498</v>
      </c>
      <c r="D176" s="43" t="s">
        <v>1773</v>
      </c>
      <c r="E176" s="43" t="s">
        <v>1927</v>
      </c>
      <c r="F176" s="42" t="s">
        <v>1926</v>
      </c>
      <c r="G176" s="18" t="s">
        <v>3</v>
      </c>
      <c r="H176" s="32">
        <f>SUBTOTAL(9,H174:H175)</f>
        <v>335086795</v>
      </c>
      <c r="I176" s="14">
        <f>SUBTOTAL(9,I174:I175)</f>
        <v>32927595.940000001</v>
      </c>
      <c r="J176" s="31">
        <f>SUBTOTAL(9,J174:J175)</f>
        <v>7.8612697155903924E-2</v>
      </c>
      <c r="K176" s="14">
        <f>SUBTOTAL(9,K174:K175)</f>
        <v>34898036.829999998</v>
      </c>
      <c r="L176" s="14">
        <f>SUBTOTAL(9,L173:L175)</f>
        <v>32927595.940000001</v>
      </c>
      <c r="M176" s="80"/>
    </row>
    <row r="177" spans="2:13" ht="24.9" customHeight="1" outlineLevel="2" x14ac:dyDescent="0.3">
      <c r="B177" s="47" t="s">
        <v>2300</v>
      </c>
      <c r="C177" s="46" t="s">
        <v>498</v>
      </c>
      <c r="D177" s="46" t="s">
        <v>1773</v>
      </c>
      <c r="E177" s="46" t="s">
        <v>1923</v>
      </c>
      <c r="F177" s="45" t="s">
        <v>1922</v>
      </c>
      <c r="G177" s="26" t="s">
        <v>0</v>
      </c>
      <c r="H177" s="30">
        <v>757637421</v>
      </c>
      <c r="I177" s="30">
        <v>59559921.109999999</v>
      </c>
      <c r="J177" s="36">
        <f>I177/H177</f>
        <v>7.861269712811611E-2</v>
      </c>
      <c r="K177" s="30">
        <v>63124083.689999998</v>
      </c>
      <c r="L177" s="30">
        <f>I177</f>
        <v>59559921.109999999</v>
      </c>
      <c r="M177" s="80">
        <f>L177/K177</f>
        <v>0.94353719893181398</v>
      </c>
    </row>
    <row r="178" spans="2:13" ht="24.9" customHeight="1" outlineLevel="2" x14ac:dyDescent="0.3">
      <c r="B178" s="47" t="s">
        <v>2300</v>
      </c>
      <c r="C178" s="46" t="s">
        <v>498</v>
      </c>
      <c r="D178" s="46" t="s">
        <v>1773</v>
      </c>
      <c r="E178" s="46" t="s">
        <v>1923</v>
      </c>
      <c r="F178" s="45" t="s">
        <v>1922</v>
      </c>
      <c r="G178" s="26" t="s">
        <v>7</v>
      </c>
      <c r="H178" s="30">
        <v>-151527484</v>
      </c>
      <c r="I178" s="24"/>
      <c r="J178" s="36"/>
      <c r="K178" s="24"/>
      <c r="L178" s="30"/>
      <c r="M178" s="80" t="str">
        <f>IFERROR((Base_actualizacion!$L178/Base_actualizacion!$K178)," " )</f>
        <v xml:space="preserve"> </v>
      </c>
    </row>
    <row r="179" spans="2:13" ht="24.9" customHeight="1" outlineLevel="1" x14ac:dyDescent="0.3">
      <c r="B179" s="44" t="str">
        <f>B178</f>
        <v>ASIGNACIÓN PARA LA INVERSIÓN LOCAL  - AMBIENTE Y DESARROLLO SOSTENIBLE</v>
      </c>
      <c r="C179" s="43" t="s">
        <v>498</v>
      </c>
      <c r="D179" s="43" t="s">
        <v>1773</v>
      </c>
      <c r="E179" s="43" t="s">
        <v>1923</v>
      </c>
      <c r="F179" s="42" t="s">
        <v>1922</v>
      </c>
      <c r="G179" s="18" t="s">
        <v>3</v>
      </c>
      <c r="H179" s="32">
        <f>SUBTOTAL(9,H177:H178)</f>
        <v>606109937</v>
      </c>
      <c r="I179" s="14">
        <f>SUBTOTAL(9,I177:I178)</f>
        <v>59559921.109999999</v>
      </c>
      <c r="J179" s="31">
        <f>SUBTOTAL(9,J177:J178)</f>
        <v>7.861269712811611E-2</v>
      </c>
      <c r="K179" s="14">
        <f>SUBTOTAL(9,K177:K178)</f>
        <v>63124083.689999998</v>
      </c>
      <c r="L179" s="14">
        <f>SUBTOTAL(9,L176:L178)</f>
        <v>59559921.109999999</v>
      </c>
      <c r="M179" s="80"/>
    </row>
    <row r="180" spans="2:13" ht="24.9" customHeight="1" outlineLevel="2" x14ac:dyDescent="0.3">
      <c r="B180" s="47" t="s">
        <v>2300</v>
      </c>
      <c r="C180" s="46" t="s">
        <v>498</v>
      </c>
      <c r="D180" s="46" t="s">
        <v>1773</v>
      </c>
      <c r="E180" s="46" t="s">
        <v>1921</v>
      </c>
      <c r="F180" s="45" t="s">
        <v>1920</v>
      </c>
      <c r="G180" s="26" t="s">
        <v>0</v>
      </c>
      <c r="H180" s="30">
        <v>205694737</v>
      </c>
      <c r="I180" s="30">
        <v>16170218.060000001</v>
      </c>
      <c r="J180" s="36">
        <f>I180/H180</f>
        <v>7.8612697125060624E-2</v>
      </c>
      <c r="K180" s="30">
        <v>17137870.23</v>
      </c>
      <c r="L180" s="30">
        <f>I180</f>
        <v>16170218.060000001</v>
      </c>
      <c r="M180" s="80">
        <f>L180/K180</f>
        <v>0.94353719820412019</v>
      </c>
    </row>
    <row r="181" spans="2:13" ht="24.9" customHeight="1" outlineLevel="2" x14ac:dyDescent="0.3">
      <c r="B181" s="47" t="s">
        <v>2300</v>
      </c>
      <c r="C181" s="46" t="s">
        <v>498</v>
      </c>
      <c r="D181" s="46" t="s">
        <v>1773</v>
      </c>
      <c r="E181" s="46" t="s">
        <v>1921</v>
      </c>
      <c r="F181" s="45" t="s">
        <v>1920</v>
      </c>
      <c r="G181" s="26" t="s">
        <v>7</v>
      </c>
      <c r="H181" s="30">
        <v>-41138947</v>
      </c>
      <c r="I181" s="24"/>
      <c r="J181" s="36"/>
      <c r="K181" s="24"/>
      <c r="L181" s="30"/>
      <c r="M181" s="80" t="str">
        <f>IFERROR((Base_actualizacion!$L181/Base_actualizacion!$K181)," " )</f>
        <v xml:space="preserve"> </v>
      </c>
    </row>
    <row r="182" spans="2:13" ht="24.9" customHeight="1" outlineLevel="1" x14ac:dyDescent="0.3">
      <c r="B182" s="44" t="str">
        <f>B181</f>
        <v>ASIGNACIÓN PARA LA INVERSIÓN LOCAL  - AMBIENTE Y DESARROLLO SOSTENIBLE</v>
      </c>
      <c r="C182" s="43" t="s">
        <v>498</v>
      </c>
      <c r="D182" s="43" t="s">
        <v>1773</v>
      </c>
      <c r="E182" s="43" t="s">
        <v>1921</v>
      </c>
      <c r="F182" s="42" t="s">
        <v>1920</v>
      </c>
      <c r="G182" s="18" t="s">
        <v>3</v>
      </c>
      <c r="H182" s="32">
        <f>SUBTOTAL(9,H180:H181)</f>
        <v>164555790</v>
      </c>
      <c r="I182" s="14">
        <f>SUBTOTAL(9,I180:I181)</f>
        <v>16170218.060000001</v>
      </c>
      <c r="J182" s="31">
        <f>SUBTOTAL(9,J180:J181)</f>
        <v>7.8612697125060624E-2</v>
      </c>
      <c r="K182" s="14">
        <f>SUBTOTAL(9,K180:K181)</f>
        <v>17137870.23</v>
      </c>
      <c r="L182" s="14">
        <f>SUBTOTAL(9,L179:L181)</f>
        <v>16170218.060000001</v>
      </c>
      <c r="M182" s="80"/>
    </row>
    <row r="183" spans="2:13" ht="24.9" customHeight="1" outlineLevel="2" x14ac:dyDescent="0.3">
      <c r="B183" s="47" t="s">
        <v>2300</v>
      </c>
      <c r="C183" s="46" t="s">
        <v>498</v>
      </c>
      <c r="D183" s="46" t="s">
        <v>1773</v>
      </c>
      <c r="E183" s="46" t="s">
        <v>1919</v>
      </c>
      <c r="F183" s="45" t="s">
        <v>1918</v>
      </c>
      <c r="G183" s="26" t="s">
        <v>0</v>
      </c>
      <c r="H183" s="30">
        <v>280101330</v>
      </c>
      <c r="I183" s="30">
        <v>22019521.030000001</v>
      </c>
      <c r="J183" s="36">
        <f>I183/H183</f>
        <v>7.8612697162130582E-2</v>
      </c>
      <c r="K183" s="30">
        <v>23337204.990000002</v>
      </c>
      <c r="L183" s="30">
        <f>I183</f>
        <v>22019521.030000001</v>
      </c>
      <c r="M183" s="80">
        <f>L183/K183</f>
        <v>0.94353719905341582</v>
      </c>
    </row>
    <row r="184" spans="2:13" ht="24.9" customHeight="1" outlineLevel="2" x14ac:dyDescent="0.3">
      <c r="B184" s="47" t="s">
        <v>2300</v>
      </c>
      <c r="C184" s="46" t="s">
        <v>498</v>
      </c>
      <c r="D184" s="46" t="s">
        <v>1773</v>
      </c>
      <c r="E184" s="46" t="s">
        <v>1919</v>
      </c>
      <c r="F184" s="45" t="s">
        <v>1918</v>
      </c>
      <c r="G184" s="26" t="s">
        <v>7</v>
      </c>
      <c r="H184" s="30">
        <v>-56020266</v>
      </c>
      <c r="I184" s="24"/>
      <c r="J184" s="36"/>
      <c r="K184" s="24"/>
      <c r="L184" s="30"/>
      <c r="M184" s="80" t="str">
        <f>IFERROR((Base_actualizacion!$L184/Base_actualizacion!$K184)," " )</f>
        <v xml:space="preserve"> </v>
      </c>
    </row>
    <row r="185" spans="2:13" ht="24.9" customHeight="1" outlineLevel="1" x14ac:dyDescent="0.3">
      <c r="B185" s="44" t="str">
        <f>B184</f>
        <v>ASIGNACIÓN PARA LA INVERSIÓN LOCAL  - AMBIENTE Y DESARROLLO SOSTENIBLE</v>
      </c>
      <c r="C185" s="43" t="s">
        <v>498</v>
      </c>
      <c r="D185" s="43" t="s">
        <v>1773</v>
      </c>
      <c r="E185" s="43" t="s">
        <v>1919</v>
      </c>
      <c r="F185" s="42" t="s">
        <v>1918</v>
      </c>
      <c r="G185" s="18" t="s">
        <v>3</v>
      </c>
      <c r="H185" s="32">
        <f>SUBTOTAL(9,H183:H184)</f>
        <v>224081064</v>
      </c>
      <c r="I185" s="14">
        <f>SUBTOTAL(9,I183:I184)</f>
        <v>22019521.030000001</v>
      </c>
      <c r="J185" s="31">
        <f>SUBTOTAL(9,J183:J184)</f>
        <v>7.8612697162130582E-2</v>
      </c>
      <c r="K185" s="14">
        <f>SUBTOTAL(9,K183:K184)</f>
        <v>23337204.990000002</v>
      </c>
      <c r="L185" s="14">
        <f>SUBTOTAL(9,L182:L184)</f>
        <v>22019521.030000001</v>
      </c>
      <c r="M185" s="80"/>
    </row>
    <row r="186" spans="2:13" ht="24.9" customHeight="1" outlineLevel="2" x14ac:dyDescent="0.3">
      <c r="B186" s="47" t="s">
        <v>2300</v>
      </c>
      <c r="C186" s="46" t="s">
        <v>498</v>
      </c>
      <c r="D186" s="46" t="s">
        <v>1773</v>
      </c>
      <c r="E186" s="46" t="s">
        <v>1917</v>
      </c>
      <c r="F186" s="45" t="s">
        <v>1916</v>
      </c>
      <c r="G186" s="26" t="s">
        <v>0</v>
      </c>
      <c r="H186" s="30">
        <v>890557086</v>
      </c>
      <c r="I186" s="30">
        <v>70009094.49000001</v>
      </c>
      <c r="J186" s="36">
        <f>I186/H186</f>
        <v>7.8612697142696156E-2</v>
      </c>
      <c r="K186" s="30">
        <v>74198552.549999997</v>
      </c>
      <c r="L186" s="30">
        <f>I186</f>
        <v>70009094.49000001</v>
      </c>
      <c r="M186" s="80">
        <f>L186/K186</f>
        <v>0.94353719963503535</v>
      </c>
    </row>
    <row r="187" spans="2:13" ht="24.9" customHeight="1" outlineLevel="2" x14ac:dyDescent="0.3">
      <c r="B187" s="47" t="s">
        <v>2300</v>
      </c>
      <c r="C187" s="46" t="s">
        <v>498</v>
      </c>
      <c r="D187" s="46" t="s">
        <v>1773</v>
      </c>
      <c r="E187" s="46" t="s">
        <v>1917</v>
      </c>
      <c r="F187" s="45" t="s">
        <v>1916</v>
      </c>
      <c r="G187" s="26" t="s">
        <v>7</v>
      </c>
      <c r="H187" s="30">
        <v>-178111417</v>
      </c>
      <c r="I187" s="24"/>
      <c r="J187" s="36"/>
      <c r="K187" s="24"/>
      <c r="L187" s="30"/>
      <c r="M187" s="80" t="str">
        <f>IFERROR((Base_actualizacion!$L187/Base_actualizacion!$K187)," " )</f>
        <v xml:space="preserve"> </v>
      </c>
    </row>
    <row r="188" spans="2:13" ht="24.9" customHeight="1" outlineLevel="1" x14ac:dyDescent="0.3">
      <c r="B188" s="44" t="str">
        <f>B187</f>
        <v>ASIGNACIÓN PARA LA INVERSIÓN LOCAL  - AMBIENTE Y DESARROLLO SOSTENIBLE</v>
      </c>
      <c r="C188" s="43" t="s">
        <v>498</v>
      </c>
      <c r="D188" s="43" t="s">
        <v>1773</v>
      </c>
      <c r="E188" s="43" t="s">
        <v>1917</v>
      </c>
      <c r="F188" s="42" t="s">
        <v>1916</v>
      </c>
      <c r="G188" s="18" t="s">
        <v>3</v>
      </c>
      <c r="H188" s="32">
        <f>SUBTOTAL(9,H186:H187)</f>
        <v>712445669</v>
      </c>
      <c r="I188" s="14">
        <f>SUBTOTAL(9,I186:I187)</f>
        <v>70009094.49000001</v>
      </c>
      <c r="J188" s="31">
        <f>SUBTOTAL(9,J186:J187)</f>
        <v>7.8612697142696156E-2</v>
      </c>
      <c r="K188" s="14">
        <f>SUBTOTAL(9,K186:K187)</f>
        <v>74198552.549999997</v>
      </c>
      <c r="L188" s="14">
        <f>SUBTOTAL(9,L185:L187)</f>
        <v>70009094.49000001</v>
      </c>
      <c r="M188" s="80"/>
    </row>
    <row r="189" spans="2:13" ht="24.9" customHeight="1" outlineLevel="2" x14ac:dyDescent="0.3">
      <c r="B189" s="47" t="s">
        <v>2300</v>
      </c>
      <c r="C189" s="46" t="s">
        <v>498</v>
      </c>
      <c r="D189" s="46" t="s">
        <v>1773</v>
      </c>
      <c r="E189" s="46" t="s">
        <v>1915</v>
      </c>
      <c r="F189" s="45" t="s">
        <v>1914</v>
      </c>
      <c r="G189" s="26" t="s">
        <v>0</v>
      </c>
      <c r="H189" s="30">
        <v>181666471</v>
      </c>
      <c r="I189" s="30">
        <v>14281291.260000002</v>
      </c>
      <c r="J189" s="36">
        <f>I189/H189</f>
        <v>7.8612697111290292E-2</v>
      </c>
      <c r="K189" s="30">
        <v>15135906.969999999</v>
      </c>
      <c r="L189" s="30">
        <f>I189</f>
        <v>14281291.260000002</v>
      </c>
      <c r="M189" s="80">
        <f>L189/K189</f>
        <v>0.94353719855084461</v>
      </c>
    </row>
    <row r="190" spans="2:13" ht="24.9" customHeight="1" outlineLevel="2" x14ac:dyDescent="0.3">
      <c r="B190" s="47" t="s">
        <v>2300</v>
      </c>
      <c r="C190" s="46" t="s">
        <v>498</v>
      </c>
      <c r="D190" s="46" t="s">
        <v>1773</v>
      </c>
      <c r="E190" s="46" t="s">
        <v>1915</v>
      </c>
      <c r="F190" s="45" t="s">
        <v>1914</v>
      </c>
      <c r="G190" s="26" t="s">
        <v>7</v>
      </c>
      <c r="H190" s="30">
        <v>-36333294</v>
      </c>
      <c r="I190" s="24"/>
      <c r="J190" s="36"/>
      <c r="K190" s="24"/>
      <c r="L190" s="30"/>
      <c r="M190" s="80" t="str">
        <f>IFERROR((Base_actualizacion!$L190/Base_actualizacion!$K190)," " )</f>
        <v xml:space="preserve"> </v>
      </c>
    </row>
    <row r="191" spans="2:13" ht="24.9" customHeight="1" outlineLevel="1" x14ac:dyDescent="0.3">
      <c r="B191" s="44" t="str">
        <f>B190</f>
        <v>ASIGNACIÓN PARA LA INVERSIÓN LOCAL  - AMBIENTE Y DESARROLLO SOSTENIBLE</v>
      </c>
      <c r="C191" s="43" t="s">
        <v>498</v>
      </c>
      <c r="D191" s="43" t="s">
        <v>1773</v>
      </c>
      <c r="E191" s="43" t="s">
        <v>1915</v>
      </c>
      <c r="F191" s="42" t="s">
        <v>1914</v>
      </c>
      <c r="G191" s="18" t="s">
        <v>3</v>
      </c>
      <c r="H191" s="32">
        <f>SUBTOTAL(9,H189:H190)</f>
        <v>145333177</v>
      </c>
      <c r="I191" s="14">
        <f>SUBTOTAL(9,I189:I190)</f>
        <v>14281291.260000002</v>
      </c>
      <c r="J191" s="31">
        <f>SUBTOTAL(9,J189:J190)</f>
        <v>7.8612697111290292E-2</v>
      </c>
      <c r="K191" s="14">
        <f>SUBTOTAL(9,K189:K190)</f>
        <v>15135906.969999999</v>
      </c>
      <c r="L191" s="14">
        <f>SUBTOTAL(9,L188:L190)</f>
        <v>14281291.260000002</v>
      </c>
      <c r="M191" s="80"/>
    </row>
    <row r="192" spans="2:13" ht="24.9" customHeight="1" outlineLevel="2" x14ac:dyDescent="0.3">
      <c r="B192" s="47" t="s">
        <v>2300</v>
      </c>
      <c r="C192" s="46" t="s">
        <v>498</v>
      </c>
      <c r="D192" s="46" t="s">
        <v>1773</v>
      </c>
      <c r="E192" s="46" t="s">
        <v>1911</v>
      </c>
      <c r="F192" s="45" t="s">
        <v>1910</v>
      </c>
      <c r="G192" s="26" t="s">
        <v>0</v>
      </c>
      <c r="H192" s="30">
        <v>325228131</v>
      </c>
      <c r="I192" s="30">
        <v>25567060.560000002</v>
      </c>
      <c r="J192" s="36">
        <f>I192/H192</f>
        <v>7.8612697128588802E-2</v>
      </c>
      <c r="K192" s="30">
        <v>27097035.060000002</v>
      </c>
      <c r="L192" s="30">
        <f>I192</f>
        <v>25567060.560000002</v>
      </c>
      <c r="M192" s="80">
        <f>L192/K192</f>
        <v>0.94353719893662791</v>
      </c>
    </row>
    <row r="193" spans="2:13" ht="24.9" customHeight="1" outlineLevel="2" x14ac:dyDescent="0.3">
      <c r="B193" s="47" t="s">
        <v>2300</v>
      </c>
      <c r="C193" s="46" t="s">
        <v>498</v>
      </c>
      <c r="D193" s="46" t="s">
        <v>1773</v>
      </c>
      <c r="E193" s="46" t="s">
        <v>1911</v>
      </c>
      <c r="F193" s="45" t="s">
        <v>1910</v>
      </c>
      <c r="G193" s="26" t="s">
        <v>7</v>
      </c>
      <c r="H193" s="30">
        <v>-65045626</v>
      </c>
      <c r="I193" s="24"/>
      <c r="J193" s="36"/>
      <c r="K193" s="24"/>
      <c r="L193" s="30"/>
      <c r="M193" s="80" t="str">
        <f>IFERROR((Base_actualizacion!$L193/Base_actualizacion!$K193)," " )</f>
        <v xml:space="preserve"> </v>
      </c>
    </row>
    <row r="194" spans="2:13" ht="24.9" customHeight="1" outlineLevel="1" x14ac:dyDescent="0.3">
      <c r="B194" s="44" t="str">
        <f>B193</f>
        <v>ASIGNACIÓN PARA LA INVERSIÓN LOCAL  - AMBIENTE Y DESARROLLO SOSTENIBLE</v>
      </c>
      <c r="C194" s="43" t="s">
        <v>498</v>
      </c>
      <c r="D194" s="43" t="s">
        <v>1773</v>
      </c>
      <c r="E194" s="43" t="s">
        <v>1911</v>
      </c>
      <c r="F194" s="42" t="s">
        <v>1910</v>
      </c>
      <c r="G194" s="18" t="s">
        <v>3</v>
      </c>
      <c r="H194" s="32">
        <f>SUBTOTAL(9,H192:H193)</f>
        <v>260182505</v>
      </c>
      <c r="I194" s="14">
        <f>SUBTOTAL(9,I192:I193)</f>
        <v>25567060.560000002</v>
      </c>
      <c r="J194" s="31">
        <f>SUBTOTAL(9,J192:J193)</f>
        <v>7.8612697128588802E-2</v>
      </c>
      <c r="K194" s="14">
        <f>SUBTOTAL(9,K192:K193)</f>
        <v>27097035.060000002</v>
      </c>
      <c r="L194" s="14">
        <f>SUBTOTAL(9,L191:L193)</f>
        <v>25567060.560000002</v>
      </c>
      <c r="M194" s="80"/>
    </row>
    <row r="195" spans="2:13" ht="24.9" customHeight="1" outlineLevel="2" x14ac:dyDescent="0.3">
      <c r="B195" s="47" t="s">
        <v>2300</v>
      </c>
      <c r="C195" s="46" t="s">
        <v>498</v>
      </c>
      <c r="D195" s="46" t="s">
        <v>1773</v>
      </c>
      <c r="E195" s="46" t="s">
        <v>1909</v>
      </c>
      <c r="F195" s="45" t="s">
        <v>1908</v>
      </c>
      <c r="G195" s="26" t="s">
        <v>0</v>
      </c>
      <c r="H195" s="30">
        <v>594748878</v>
      </c>
      <c r="I195" s="30">
        <v>46754813.420000002</v>
      </c>
      <c r="J195" s="36">
        <f>I195/H195</f>
        <v>7.8612697139043619E-2</v>
      </c>
      <c r="K195" s="30">
        <v>49552697.539999999</v>
      </c>
      <c r="L195" s="30">
        <f>I195</f>
        <v>46754813.420000002</v>
      </c>
      <c r="M195" s="80">
        <f>L195/K195</f>
        <v>0.94353719860071217</v>
      </c>
    </row>
    <row r="196" spans="2:13" ht="24.9" customHeight="1" outlineLevel="2" x14ac:dyDescent="0.3">
      <c r="B196" s="47" t="s">
        <v>2300</v>
      </c>
      <c r="C196" s="46" t="s">
        <v>498</v>
      </c>
      <c r="D196" s="46" t="s">
        <v>1773</v>
      </c>
      <c r="E196" s="46" t="s">
        <v>1909</v>
      </c>
      <c r="F196" s="45" t="s">
        <v>1908</v>
      </c>
      <c r="G196" s="26" t="s">
        <v>7</v>
      </c>
      <c r="H196" s="30">
        <v>-118949776</v>
      </c>
      <c r="I196" s="24"/>
      <c r="J196" s="36"/>
      <c r="K196" s="24"/>
      <c r="L196" s="30"/>
      <c r="M196" s="80" t="str">
        <f>IFERROR((Base_actualizacion!$L196/Base_actualizacion!$K196)," " )</f>
        <v xml:space="preserve"> </v>
      </c>
    </row>
    <row r="197" spans="2:13" ht="24.9" customHeight="1" outlineLevel="1" x14ac:dyDescent="0.3">
      <c r="B197" s="44" t="str">
        <f>B196</f>
        <v>ASIGNACIÓN PARA LA INVERSIÓN LOCAL  - AMBIENTE Y DESARROLLO SOSTENIBLE</v>
      </c>
      <c r="C197" s="43" t="s">
        <v>498</v>
      </c>
      <c r="D197" s="43" t="s">
        <v>1773</v>
      </c>
      <c r="E197" s="43" t="s">
        <v>1909</v>
      </c>
      <c r="F197" s="42" t="s">
        <v>1908</v>
      </c>
      <c r="G197" s="18" t="s">
        <v>3</v>
      </c>
      <c r="H197" s="32">
        <f>SUBTOTAL(9,H195:H196)</f>
        <v>475799102</v>
      </c>
      <c r="I197" s="14">
        <f>SUBTOTAL(9,I195:I196)</f>
        <v>46754813.420000002</v>
      </c>
      <c r="J197" s="31">
        <f>SUBTOTAL(9,J195:J196)</f>
        <v>7.8612697139043619E-2</v>
      </c>
      <c r="K197" s="14">
        <f>SUBTOTAL(9,K195:K196)</f>
        <v>49552697.539999999</v>
      </c>
      <c r="L197" s="14">
        <f>SUBTOTAL(9,L194:L196)</f>
        <v>46754813.420000002</v>
      </c>
      <c r="M197" s="80"/>
    </row>
    <row r="198" spans="2:13" ht="24.9" customHeight="1" outlineLevel="2" x14ac:dyDescent="0.3">
      <c r="B198" s="47" t="s">
        <v>2300</v>
      </c>
      <c r="C198" s="46" t="s">
        <v>498</v>
      </c>
      <c r="D198" s="46" t="s">
        <v>1773</v>
      </c>
      <c r="E198" s="46" t="s">
        <v>1907</v>
      </c>
      <c r="F198" s="45" t="s">
        <v>1906</v>
      </c>
      <c r="G198" s="26" t="s">
        <v>0</v>
      </c>
      <c r="H198" s="30">
        <v>218847946</v>
      </c>
      <c r="I198" s="30">
        <v>17204227.300000001</v>
      </c>
      <c r="J198" s="36">
        <f>I198/H198</f>
        <v>7.8612697146355673E-2</v>
      </c>
      <c r="K198" s="30">
        <v>18233756.23</v>
      </c>
      <c r="L198" s="30">
        <f>I198</f>
        <v>17204227.300000001</v>
      </c>
      <c r="M198" s="80">
        <f>L198/K198</f>
        <v>0.94353720006928055</v>
      </c>
    </row>
    <row r="199" spans="2:13" ht="24.9" customHeight="1" outlineLevel="2" x14ac:dyDescent="0.3">
      <c r="B199" s="47" t="s">
        <v>2300</v>
      </c>
      <c r="C199" s="46" t="s">
        <v>498</v>
      </c>
      <c r="D199" s="46" t="s">
        <v>1773</v>
      </c>
      <c r="E199" s="46" t="s">
        <v>1907</v>
      </c>
      <c r="F199" s="45" t="s">
        <v>1906</v>
      </c>
      <c r="G199" s="26" t="s">
        <v>7</v>
      </c>
      <c r="H199" s="30">
        <v>-43769589</v>
      </c>
      <c r="I199" s="24"/>
      <c r="J199" s="36"/>
      <c r="K199" s="24"/>
      <c r="L199" s="30"/>
      <c r="M199" s="80" t="str">
        <f>IFERROR((Base_actualizacion!$L199/Base_actualizacion!$K199)," " )</f>
        <v xml:space="preserve"> </v>
      </c>
    </row>
    <row r="200" spans="2:13" ht="24.9" customHeight="1" outlineLevel="1" x14ac:dyDescent="0.3">
      <c r="B200" s="44" t="str">
        <f>B199</f>
        <v>ASIGNACIÓN PARA LA INVERSIÓN LOCAL  - AMBIENTE Y DESARROLLO SOSTENIBLE</v>
      </c>
      <c r="C200" s="43" t="s">
        <v>498</v>
      </c>
      <c r="D200" s="43" t="s">
        <v>1773</v>
      </c>
      <c r="E200" s="43" t="s">
        <v>1907</v>
      </c>
      <c r="F200" s="42" t="s">
        <v>1906</v>
      </c>
      <c r="G200" s="18" t="s">
        <v>3</v>
      </c>
      <c r="H200" s="32">
        <f>SUBTOTAL(9,H198:H199)</f>
        <v>175078357</v>
      </c>
      <c r="I200" s="14">
        <f>SUBTOTAL(9,I198:I199)</f>
        <v>17204227.300000001</v>
      </c>
      <c r="J200" s="31">
        <f>SUBTOTAL(9,J198:J199)</f>
        <v>7.8612697146355673E-2</v>
      </c>
      <c r="K200" s="14">
        <f>SUBTOTAL(9,K198:K199)</f>
        <v>18233756.23</v>
      </c>
      <c r="L200" s="14">
        <f>SUBTOTAL(9,L197:L199)</f>
        <v>17204227.300000001</v>
      </c>
      <c r="M200" s="80"/>
    </row>
    <row r="201" spans="2:13" ht="24.9" customHeight="1" outlineLevel="2" x14ac:dyDescent="0.3">
      <c r="B201" s="47" t="s">
        <v>2300</v>
      </c>
      <c r="C201" s="46" t="s">
        <v>498</v>
      </c>
      <c r="D201" s="46" t="s">
        <v>1773</v>
      </c>
      <c r="E201" s="46" t="s">
        <v>1903</v>
      </c>
      <c r="F201" s="45" t="s">
        <v>1902</v>
      </c>
      <c r="G201" s="26" t="s">
        <v>0</v>
      </c>
      <c r="H201" s="30">
        <v>216452650</v>
      </c>
      <c r="I201" s="30">
        <v>17015926.619999997</v>
      </c>
      <c r="J201" s="36">
        <f>I201/H201</f>
        <v>7.8612697141846016E-2</v>
      </c>
      <c r="K201" s="30">
        <v>18034187.300000001</v>
      </c>
      <c r="L201" s="30">
        <f>I201</f>
        <v>17015926.619999997</v>
      </c>
      <c r="M201" s="80">
        <f>L201/K201</f>
        <v>0.94353720170134847</v>
      </c>
    </row>
    <row r="202" spans="2:13" ht="24.9" customHeight="1" outlineLevel="2" x14ac:dyDescent="0.3">
      <c r="B202" s="47" t="s">
        <v>2300</v>
      </c>
      <c r="C202" s="46" t="s">
        <v>498</v>
      </c>
      <c r="D202" s="46" t="s">
        <v>1773</v>
      </c>
      <c r="E202" s="46" t="s">
        <v>1903</v>
      </c>
      <c r="F202" s="45" t="s">
        <v>1902</v>
      </c>
      <c r="G202" s="26" t="s">
        <v>7</v>
      </c>
      <c r="H202" s="30">
        <v>-43290530</v>
      </c>
      <c r="I202" s="24"/>
      <c r="J202" s="36"/>
      <c r="K202" s="24"/>
      <c r="L202" s="30"/>
      <c r="M202" s="80" t="str">
        <f>IFERROR((Base_actualizacion!$L202/Base_actualizacion!$K202)," " )</f>
        <v xml:space="preserve"> </v>
      </c>
    </row>
    <row r="203" spans="2:13" ht="24.9" customHeight="1" outlineLevel="1" x14ac:dyDescent="0.3">
      <c r="B203" s="44" t="str">
        <f>B202</f>
        <v>ASIGNACIÓN PARA LA INVERSIÓN LOCAL  - AMBIENTE Y DESARROLLO SOSTENIBLE</v>
      </c>
      <c r="C203" s="43" t="s">
        <v>498</v>
      </c>
      <c r="D203" s="43" t="s">
        <v>1773</v>
      </c>
      <c r="E203" s="43" t="s">
        <v>1903</v>
      </c>
      <c r="F203" s="42" t="s">
        <v>1902</v>
      </c>
      <c r="G203" s="18" t="s">
        <v>3</v>
      </c>
      <c r="H203" s="32">
        <f>SUBTOTAL(9,H201:H202)</f>
        <v>173162120</v>
      </c>
      <c r="I203" s="14">
        <f>SUBTOTAL(9,I201:I202)</f>
        <v>17015926.619999997</v>
      </c>
      <c r="J203" s="31">
        <f>SUBTOTAL(9,J201:J202)</f>
        <v>7.8612697141846016E-2</v>
      </c>
      <c r="K203" s="14">
        <f>SUBTOTAL(9,K201:K202)</f>
        <v>18034187.300000001</v>
      </c>
      <c r="L203" s="14">
        <f>SUBTOTAL(9,L200:L202)</f>
        <v>17015926.619999997</v>
      </c>
      <c r="M203" s="80"/>
    </row>
    <row r="204" spans="2:13" ht="24.9" customHeight="1" outlineLevel="2" x14ac:dyDescent="0.3">
      <c r="B204" s="47" t="s">
        <v>2300</v>
      </c>
      <c r="C204" s="46" t="s">
        <v>498</v>
      </c>
      <c r="D204" s="46" t="s">
        <v>1773</v>
      </c>
      <c r="E204" s="46" t="s">
        <v>1901</v>
      </c>
      <c r="F204" s="45" t="s">
        <v>769</v>
      </c>
      <c r="G204" s="26" t="s">
        <v>0</v>
      </c>
      <c r="H204" s="30">
        <v>227670011</v>
      </c>
      <c r="I204" s="30">
        <v>17897753.620000001</v>
      </c>
      <c r="J204" s="36">
        <f>I204/H204</f>
        <v>7.8612697128564737E-2</v>
      </c>
      <c r="K204" s="30">
        <v>18968784.299999997</v>
      </c>
      <c r="L204" s="30">
        <f>I204</f>
        <v>17897753.620000001</v>
      </c>
      <c r="M204" s="80">
        <f>L204/K204</f>
        <v>0.94353719969286609</v>
      </c>
    </row>
    <row r="205" spans="2:13" ht="24.9" customHeight="1" outlineLevel="2" x14ac:dyDescent="0.3">
      <c r="B205" s="47" t="s">
        <v>2300</v>
      </c>
      <c r="C205" s="46" t="s">
        <v>498</v>
      </c>
      <c r="D205" s="46" t="s">
        <v>1773</v>
      </c>
      <c r="E205" s="46" t="s">
        <v>1901</v>
      </c>
      <c r="F205" s="45" t="s">
        <v>769</v>
      </c>
      <c r="G205" s="26" t="s">
        <v>7</v>
      </c>
      <c r="H205" s="30">
        <v>-45534002</v>
      </c>
      <c r="I205" s="24"/>
      <c r="J205" s="36"/>
      <c r="K205" s="24"/>
      <c r="L205" s="30"/>
      <c r="M205" s="80" t="str">
        <f>IFERROR((Base_actualizacion!$L205/Base_actualizacion!$K205)," " )</f>
        <v xml:space="preserve"> </v>
      </c>
    </row>
    <row r="206" spans="2:13" ht="24.9" customHeight="1" outlineLevel="1" x14ac:dyDescent="0.3">
      <c r="B206" s="44" t="str">
        <f>B205</f>
        <v>ASIGNACIÓN PARA LA INVERSIÓN LOCAL  - AMBIENTE Y DESARROLLO SOSTENIBLE</v>
      </c>
      <c r="C206" s="43" t="s">
        <v>498</v>
      </c>
      <c r="D206" s="43" t="s">
        <v>1773</v>
      </c>
      <c r="E206" s="43" t="s">
        <v>1901</v>
      </c>
      <c r="F206" s="42" t="s">
        <v>769</v>
      </c>
      <c r="G206" s="18" t="s">
        <v>3</v>
      </c>
      <c r="H206" s="32">
        <f>SUBTOTAL(9,H204:H205)</f>
        <v>182136009</v>
      </c>
      <c r="I206" s="14">
        <f>SUBTOTAL(9,I204:I205)</f>
        <v>17897753.620000001</v>
      </c>
      <c r="J206" s="31">
        <f>SUBTOTAL(9,J204:J205)</f>
        <v>7.8612697128564737E-2</v>
      </c>
      <c r="K206" s="14">
        <f>SUBTOTAL(9,K204:K205)</f>
        <v>18968784.299999997</v>
      </c>
      <c r="L206" s="14">
        <f>SUBTOTAL(9,L203:L205)</f>
        <v>17897753.620000001</v>
      </c>
      <c r="M206" s="80"/>
    </row>
    <row r="207" spans="2:13" ht="24.9" customHeight="1" outlineLevel="2" x14ac:dyDescent="0.3">
      <c r="B207" s="47" t="s">
        <v>2300</v>
      </c>
      <c r="C207" s="46" t="s">
        <v>498</v>
      </c>
      <c r="D207" s="46" t="s">
        <v>1773</v>
      </c>
      <c r="E207" s="46" t="s">
        <v>1900</v>
      </c>
      <c r="F207" s="45" t="s">
        <v>423</v>
      </c>
      <c r="G207" s="26" t="s">
        <v>0</v>
      </c>
      <c r="H207" s="30">
        <v>232811314</v>
      </c>
      <c r="I207" s="30">
        <v>18301925.32</v>
      </c>
      <c r="J207" s="36">
        <f>I207/H207</f>
        <v>7.8612697147527805E-2</v>
      </c>
      <c r="K207" s="30">
        <v>19397142.32</v>
      </c>
      <c r="L207" s="30">
        <f>I207</f>
        <v>18301925.32</v>
      </c>
      <c r="M207" s="80">
        <f>L207/K207</f>
        <v>0.94353719831860261</v>
      </c>
    </row>
    <row r="208" spans="2:13" ht="24.9" customHeight="1" outlineLevel="2" x14ac:dyDescent="0.3">
      <c r="B208" s="47" t="s">
        <v>2300</v>
      </c>
      <c r="C208" s="46" t="s">
        <v>498</v>
      </c>
      <c r="D208" s="46" t="s">
        <v>1773</v>
      </c>
      <c r="E208" s="46" t="s">
        <v>1900</v>
      </c>
      <c r="F208" s="45" t="s">
        <v>423</v>
      </c>
      <c r="G208" s="26" t="s">
        <v>7</v>
      </c>
      <c r="H208" s="30">
        <v>-46562263</v>
      </c>
      <c r="I208" s="24"/>
      <c r="J208" s="36"/>
      <c r="K208" s="24"/>
      <c r="L208" s="30"/>
      <c r="M208" s="80" t="str">
        <f>IFERROR((Base_actualizacion!$L208/Base_actualizacion!$K208)," " )</f>
        <v xml:space="preserve"> </v>
      </c>
    </row>
    <row r="209" spans="2:13" ht="24.9" customHeight="1" outlineLevel="1" x14ac:dyDescent="0.3">
      <c r="B209" s="44" t="str">
        <f>B208</f>
        <v>ASIGNACIÓN PARA LA INVERSIÓN LOCAL  - AMBIENTE Y DESARROLLO SOSTENIBLE</v>
      </c>
      <c r="C209" s="43" t="s">
        <v>498</v>
      </c>
      <c r="D209" s="43" t="s">
        <v>1773</v>
      </c>
      <c r="E209" s="43" t="s">
        <v>1900</v>
      </c>
      <c r="F209" s="42" t="s">
        <v>423</v>
      </c>
      <c r="G209" s="18" t="s">
        <v>3</v>
      </c>
      <c r="H209" s="32">
        <f>SUBTOTAL(9,H207:H208)</f>
        <v>186249051</v>
      </c>
      <c r="I209" s="14">
        <f>SUBTOTAL(9,I207:I208)</f>
        <v>18301925.32</v>
      </c>
      <c r="J209" s="31">
        <f>SUBTOTAL(9,J207:J208)</f>
        <v>7.8612697147527805E-2</v>
      </c>
      <c r="K209" s="14">
        <f>SUBTOTAL(9,K207:K208)</f>
        <v>19397142.32</v>
      </c>
      <c r="L209" s="14">
        <f>SUBTOTAL(9,L206:L208)</f>
        <v>18301925.32</v>
      </c>
      <c r="M209" s="80"/>
    </row>
    <row r="210" spans="2:13" ht="24.9" customHeight="1" outlineLevel="2" x14ac:dyDescent="0.3">
      <c r="B210" s="47" t="s">
        <v>2300</v>
      </c>
      <c r="C210" s="46" t="s">
        <v>498</v>
      </c>
      <c r="D210" s="46" t="s">
        <v>1773</v>
      </c>
      <c r="E210" s="46" t="s">
        <v>1897</v>
      </c>
      <c r="F210" s="45" t="s">
        <v>1896</v>
      </c>
      <c r="G210" s="26" t="s">
        <v>0</v>
      </c>
      <c r="H210" s="30">
        <v>121317047</v>
      </c>
      <c r="I210" s="30">
        <v>9537060.2699999996</v>
      </c>
      <c r="J210" s="36">
        <f>I210/H210</f>
        <v>7.8612697109252908E-2</v>
      </c>
      <c r="K210" s="30">
        <v>10107773.440000001</v>
      </c>
      <c r="L210" s="30">
        <f>I210</f>
        <v>9537060.2699999996</v>
      </c>
      <c r="M210" s="80">
        <f>L210/K210</f>
        <v>0.94353720199727764</v>
      </c>
    </row>
    <row r="211" spans="2:13" ht="24.9" customHeight="1" outlineLevel="2" x14ac:dyDescent="0.3">
      <c r="B211" s="47" t="s">
        <v>2300</v>
      </c>
      <c r="C211" s="46" t="s">
        <v>498</v>
      </c>
      <c r="D211" s="46" t="s">
        <v>1773</v>
      </c>
      <c r="E211" s="46" t="s">
        <v>1897</v>
      </c>
      <c r="F211" s="45" t="s">
        <v>1896</v>
      </c>
      <c r="G211" s="26" t="s">
        <v>7</v>
      </c>
      <c r="H211" s="30">
        <v>-24263409</v>
      </c>
      <c r="I211" s="24"/>
      <c r="J211" s="36"/>
      <c r="K211" s="24"/>
      <c r="L211" s="30"/>
      <c r="M211" s="80" t="str">
        <f>IFERROR((Base_actualizacion!$L211/Base_actualizacion!$K211)," " )</f>
        <v xml:space="preserve"> </v>
      </c>
    </row>
    <row r="212" spans="2:13" ht="24.9" customHeight="1" outlineLevel="1" x14ac:dyDescent="0.3">
      <c r="B212" s="44" t="str">
        <f>B211</f>
        <v>ASIGNACIÓN PARA LA INVERSIÓN LOCAL  - AMBIENTE Y DESARROLLO SOSTENIBLE</v>
      </c>
      <c r="C212" s="43" t="s">
        <v>498</v>
      </c>
      <c r="D212" s="43" t="s">
        <v>1773</v>
      </c>
      <c r="E212" s="43" t="s">
        <v>1897</v>
      </c>
      <c r="F212" s="42" t="s">
        <v>1896</v>
      </c>
      <c r="G212" s="18" t="s">
        <v>3</v>
      </c>
      <c r="H212" s="32">
        <f>SUBTOTAL(9,H210:H211)</f>
        <v>97053638</v>
      </c>
      <c r="I212" s="14">
        <f>SUBTOTAL(9,I210:I211)</f>
        <v>9537060.2699999996</v>
      </c>
      <c r="J212" s="31">
        <f>SUBTOTAL(9,J210:J211)</f>
        <v>7.8612697109252908E-2</v>
      </c>
      <c r="K212" s="14">
        <f>SUBTOTAL(9,K210:K211)</f>
        <v>10107773.440000001</v>
      </c>
      <c r="L212" s="14">
        <f>SUBTOTAL(9,L209:L211)</f>
        <v>9537060.2699999996</v>
      </c>
      <c r="M212" s="80"/>
    </row>
    <row r="213" spans="2:13" ht="24.9" customHeight="1" outlineLevel="2" x14ac:dyDescent="0.3">
      <c r="B213" s="47" t="s">
        <v>2300</v>
      </c>
      <c r="C213" s="46" t="s">
        <v>498</v>
      </c>
      <c r="D213" s="46" t="s">
        <v>1773</v>
      </c>
      <c r="E213" s="46" t="s">
        <v>1895</v>
      </c>
      <c r="F213" s="45" t="s">
        <v>1894</v>
      </c>
      <c r="G213" s="26" t="s">
        <v>0</v>
      </c>
      <c r="H213" s="30">
        <v>189550219</v>
      </c>
      <c r="I213" s="30">
        <v>14901053.959999999</v>
      </c>
      <c r="J213" s="36">
        <f>I213/H213</f>
        <v>7.8612697144918614E-2</v>
      </c>
      <c r="K213" s="30">
        <v>15792757.289999999</v>
      </c>
      <c r="L213" s="30">
        <f>I213</f>
        <v>14901053.959999999</v>
      </c>
      <c r="M213" s="80">
        <f>L213/K213</f>
        <v>0.94353719786698498</v>
      </c>
    </row>
    <row r="214" spans="2:13" ht="24.9" customHeight="1" outlineLevel="2" x14ac:dyDescent="0.3">
      <c r="B214" s="47" t="s">
        <v>2300</v>
      </c>
      <c r="C214" s="46" t="s">
        <v>498</v>
      </c>
      <c r="D214" s="46" t="s">
        <v>1773</v>
      </c>
      <c r="E214" s="46" t="s">
        <v>1895</v>
      </c>
      <c r="F214" s="45" t="s">
        <v>1894</v>
      </c>
      <c r="G214" s="26" t="s">
        <v>7</v>
      </c>
      <c r="H214" s="30">
        <v>-37910044</v>
      </c>
      <c r="I214" s="24"/>
      <c r="J214" s="36"/>
      <c r="K214" s="24"/>
      <c r="L214" s="30"/>
      <c r="M214" s="80" t="str">
        <f>IFERROR((Base_actualizacion!$L214/Base_actualizacion!$K214)," " )</f>
        <v xml:space="preserve"> </v>
      </c>
    </row>
    <row r="215" spans="2:13" ht="24.9" customHeight="1" outlineLevel="1" x14ac:dyDescent="0.3">
      <c r="B215" s="44" t="str">
        <f>B214</f>
        <v>ASIGNACIÓN PARA LA INVERSIÓN LOCAL  - AMBIENTE Y DESARROLLO SOSTENIBLE</v>
      </c>
      <c r="C215" s="43" t="s">
        <v>498</v>
      </c>
      <c r="D215" s="43" t="s">
        <v>1773</v>
      </c>
      <c r="E215" s="43" t="s">
        <v>1895</v>
      </c>
      <c r="F215" s="42" t="s">
        <v>1894</v>
      </c>
      <c r="G215" s="18" t="s">
        <v>3</v>
      </c>
      <c r="H215" s="32">
        <f>SUBTOTAL(9,H213:H214)</f>
        <v>151640175</v>
      </c>
      <c r="I215" s="14">
        <f>SUBTOTAL(9,I213:I214)</f>
        <v>14901053.959999999</v>
      </c>
      <c r="J215" s="31">
        <f>SUBTOTAL(9,J213:J214)</f>
        <v>7.8612697144918614E-2</v>
      </c>
      <c r="K215" s="14">
        <f>SUBTOTAL(9,K213:K214)</f>
        <v>15792757.289999999</v>
      </c>
      <c r="L215" s="14">
        <f>SUBTOTAL(9,L212:L214)</f>
        <v>14901053.959999999</v>
      </c>
      <c r="M215" s="80"/>
    </row>
    <row r="216" spans="2:13" ht="24.9" customHeight="1" outlineLevel="2" x14ac:dyDescent="0.3">
      <c r="B216" s="47" t="s">
        <v>2300</v>
      </c>
      <c r="C216" s="46" t="s">
        <v>498</v>
      </c>
      <c r="D216" s="46" t="s">
        <v>1773</v>
      </c>
      <c r="E216" s="46" t="s">
        <v>1893</v>
      </c>
      <c r="F216" s="45" t="s">
        <v>1892</v>
      </c>
      <c r="G216" s="26" t="s">
        <v>0</v>
      </c>
      <c r="H216" s="30">
        <v>188452624</v>
      </c>
      <c r="I216" s="30">
        <v>14814769.059999999</v>
      </c>
      <c r="J216" s="36">
        <f>I216/H216</f>
        <v>7.861269716255051E-2</v>
      </c>
      <c r="K216" s="30">
        <v>15701308.960000001</v>
      </c>
      <c r="L216" s="30">
        <f>I216</f>
        <v>14814769.059999999</v>
      </c>
      <c r="M216" s="80">
        <f>L216/K216</f>
        <v>0.94353719793308222</v>
      </c>
    </row>
    <row r="217" spans="2:13" ht="24.9" customHeight="1" outlineLevel="2" x14ac:dyDescent="0.3">
      <c r="B217" s="47" t="s">
        <v>2300</v>
      </c>
      <c r="C217" s="46" t="s">
        <v>498</v>
      </c>
      <c r="D217" s="46" t="s">
        <v>1773</v>
      </c>
      <c r="E217" s="46" t="s">
        <v>1893</v>
      </c>
      <c r="F217" s="45" t="s">
        <v>1892</v>
      </c>
      <c r="G217" s="26" t="s">
        <v>7</v>
      </c>
      <c r="H217" s="30">
        <v>-37690525</v>
      </c>
      <c r="I217" s="24"/>
      <c r="J217" s="36"/>
      <c r="K217" s="24"/>
      <c r="L217" s="30"/>
      <c r="M217" s="80" t="str">
        <f>IFERROR((Base_actualizacion!$L217/Base_actualizacion!$K217)," " )</f>
        <v xml:space="preserve"> </v>
      </c>
    </row>
    <row r="218" spans="2:13" ht="24.9" customHeight="1" outlineLevel="1" x14ac:dyDescent="0.3">
      <c r="B218" s="44" t="str">
        <f>B217</f>
        <v>ASIGNACIÓN PARA LA INVERSIÓN LOCAL  - AMBIENTE Y DESARROLLO SOSTENIBLE</v>
      </c>
      <c r="C218" s="43" t="s">
        <v>498</v>
      </c>
      <c r="D218" s="43" t="s">
        <v>1773</v>
      </c>
      <c r="E218" s="43" t="s">
        <v>1893</v>
      </c>
      <c r="F218" s="42" t="s">
        <v>1892</v>
      </c>
      <c r="G218" s="18" t="s">
        <v>3</v>
      </c>
      <c r="H218" s="32">
        <f>SUBTOTAL(9,H216:H217)</f>
        <v>150762099</v>
      </c>
      <c r="I218" s="14">
        <f>SUBTOTAL(9,I216:I217)</f>
        <v>14814769.059999999</v>
      </c>
      <c r="J218" s="31">
        <f>SUBTOTAL(9,J216:J217)</f>
        <v>7.861269716255051E-2</v>
      </c>
      <c r="K218" s="14">
        <f>SUBTOTAL(9,K216:K217)</f>
        <v>15701308.960000001</v>
      </c>
      <c r="L218" s="14">
        <f>SUBTOTAL(9,L215:L217)</f>
        <v>14814769.059999999</v>
      </c>
      <c r="M218" s="80"/>
    </row>
    <row r="219" spans="2:13" ht="24.9" customHeight="1" outlineLevel="2" x14ac:dyDescent="0.3">
      <c r="B219" s="47" t="s">
        <v>2300</v>
      </c>
      <c r="C219" s="46" t="s">
        <v>498</v>
      </c>
      <c r="D219" s="46" t="s">
        <v>1773</v>
      </c>
      <c r="E219" s="46" t="s">
        <v>1889</v>
      </c>
      <c r="F219" s="45" t="s">
        <v>1888</v>
      </c>
      <c r="G219" s="26" t="s">
        <v>0</v>
      </c>
      <c r="H219" s="30">
        <v>682896674</v>
      </c>
      <c r="I219" s="30">
        <v>53684349.409999996</v>
      </c>
      <c r="J219" s="36">
        <f>I219/H219</f>
        <v>7.8612697138425364E-2</v>
      </c>
      <c r="K219" s="30">
        <v>56896908.269999996</v>
      </c>
      <c r="L219" s="30">
        <f>I219</f>
        <v>53684349.409999996</v>
      </c>
      <c r="M219" s="80">
        <f>L219/K219</f>
        <v>0.94353719810652903</v>
      </c>
    </row>
    <row r="220" spans="2:13" ht="24.9" customHeight="1" outlineLevel="2" x14ac:dyDescent="0.3">
      <c r="B220" s="47" t="s">
        <v>2300</v>
      </c>
      <c r="C220" s="46" t="s">
        <v>498</v>
      </c>
      <c r="D220" s="46" t="s">
        <v>1773</v>
      </c>
      <c r="E220" s="46" t="s">
        <v>1889</v>
      </c>
      <c r="F220" s="45" t="s">
        <v>1888</v>
      </c>
      <c r="G220" s="26" t="s">
        <v>7</v>
      </c>
      <c r="H220" s="30">
        <v>-136579335</v>
      </c>
      <c r="I220" s="24"/>
      <c r="J220" s="36"/>
      <c r="K220" s="24"/>
      <c r="L220" s="30"/>
      <c r="M220" s="80" t="str">
        <f>IFERROR((Base_actualizacion!$L220/Base_actualizacion!$K220)," " )</f>
        <v xml:space="preserve"> </v>
      </c>
    </row>
    <row r="221" spans="2:13" ht="24.9" customHeight="1" outlineLevel="1" x14ac:dyDescent="0.3">
      <c r="B221" s="44" t="str">
        <f>B220</f>
        <v>ASIGNACIÓN PARA LA INVERSIÓN LOCAL  - AMBIENTE Y DESARROLLO SOSTENIBLE</v>
      </c>
      <c r="C221" s="43" t="s">
        <v>498</v>
      </c>
      <c r="D221" s="43" t="s">
        <v>1773</v>
      </c>
      <c r="E221" s="43" t="s">
        <v>1889</v>
      </c>
      <c r="F221" s="42" t="s">
        <v>1888</v>
      </c>
      <c r="G221" s="18" t="s">
        <v>3</v>
      </c>
      <c r="H221" s="32">
        <f>SUBTOTAL(9,H219:H220)</f>
        <v>546317339</v>
      </c>
      <c r="I221" s="14">
        <f>SUBTOTAL(9,I219:I220)</f>
        <v>53684349.409999996</v>
      </c>
      <c r="J221" s="31">
        <f>SUBTOTAL(9,J219:J220)</f>
        <v>7.8612697138425364E-2</v>
      </c>
      <c r="K221" s="14">
        <f>SUBTOTAL(9,K219:K220)</f>
        <v>56896908.269999996</v>
      </c>
      <c r="L221" s="14">
        <f>SUBTOTAL(9,L218:L220)</f>
        <v>53684349.409999996</v>
      </c>
      <c r="M221" s="80"/>
    </row>
    <row r="222" spans="2:13" ht="24.9" customHeight="1" outlineLevel="2" x14ac:dyDescent="0.3">
      <c r="B222" s="47" t="s">
        <v>2300</v>
      </c>
      <c r="C222" s="46" t="s">
        <v>498</v>
      </c>
      <c r="D222" s="46" t="s">
        <v>1773</v>
      </c>
      <c r="E222" s="46" t="s">
        <v>1887</v>
      </c>
      <c r="F222" s="45" t="s">
        <v>1886</v>
      </c>
      <c r="G222" s="26" t="s">
        <v>0</v>
      </c>
      <c r="H222" s="30">
        <v>245136155</v>
      </c>
      <c r="I222" s="30">
        <v>19270814.310000002</v>
      </c>
      <c r="J222" s="36">
        <f>I222/H222</f>
        <v>7.8612697135597986E-2</v>
      </c>
      <c r="K222" s="30">
        <v>20424011.18</v>
      </c>
      <c r="L222" s="30">
        <f>I222</f>
        <v>19270814.310000002</v>
      </c>
      <c r="M222" s="80">
        <f>L222/K222</f>
        <v>0.94353719943469017</v>
      </c>
    </row>
    <row r="223" spans="2:13" ht="24.9" customHeight="1" outlineLevel="2" x14ac:dyDescent="0.3">
      <c r="B223" s="47" t="s">
        <v>2300</v>
      </c>
      <c r="C223" s="46" t="s">
        <v>498</v>
      </c>
      <c r="D223" s="46" t="s">
        <v>1773</v>
      </c>
      <c r="E223" s="46" t="s">
        <v>1887</v>
      </c>
      <c r="F223" s="45" t="s">
        <v>1886</v>
      </c>
      <c r="G223" s="26" t="s">
        <v>7</v>
      </c>
      <c r="H223" s="30">
        <v>-49027231</v>
      </c>
      <c r="I223" s="24"/>
      <c r="J223" s="36"/>
      <c r="K223" s="24"/>
      <c r="L223" s="30"/>
      <c r="M223" s="80" t="str">
        <f>IFERROR((Base_actualizacion!$L223/Base_actualizacion!$K223)," " )</f>
        <v xml:space="preserve"> </v>
      </c>
    </row>
    <row r="224" spans="2:13" ht="24.9" customHeight="1" outlineLevel="1" x14ac:dyDescent="0.3">
      <c r="B224" s="44" t="str">
        <f>B223</f>
        <v>ASIGNACIÓN PARA LA INVERSIÓN LOCAL  - AMBIENTE Y DESARROLLO SOSTENIBLE</v>
      </c>
      <c r="C224" s="43" t="s">
        <v>498</v>
      </c>
      <c r="D224" s="43" t="s">
        <v>1773</v>
      </c>
      <c r="E224" s="43" t="s">
        <v>1887</v>
      </c>
      <c r="F224" s="42" t="s">
        <v>1886</v>
      </c>
      <c r="G224" s="18" t="s">
        <v>3</v>
      </c>
      <c r="H224" s="32">
        <f>SUBTOTAL(9,H222:H223)</f>
        <v>196108924</v>
      </c>
      <c r="I224" s="14">
        <f>SUBTOTAL(9,I222:I223)</f>
        <v>19270814.310000002</v>
      </c>
      <c r="J224" s="31">
        <f>SUBTOTAL(9,J222:J223)</f>
        <v>7.8612697135597986E-2</v>
      </c>
      <c r="K224" s="14">
        <f>SUBTOTAL(9,K222:K223)</f>
        <v>20424011.18</v>
      </c>
      <c r="L224" s="14">
        <f>SUBTOTAL(9,L221:L223)</f>
        <v>19270814.310000002</v>
      </c>
      <c r="M224" s="80"/>
    </row>
    <row r="225" spans="2:13" ht="24.9" customHeight="1" outlineLevel="2" x14ac:dyDescent="0.3">
      <c r="B225" s="47" t="s">
        <v>2300</v>
      </c>
      <c r="C225" s="46" t="s">
        <v>498</v>
      </c>
      <c r="D225" s="46" t="s">
        <v>1773</v>
      </c>
      <c r="E225" s="46" t="s">
        <v>1885</v>
      </c>
      <c r="F225" s="45" t="s">
        <v>1560</v>
      </c>
      <c r="G225" s="26" t="s">
        <v>0</v>
      </c>
      <c r="H225" s="30">
        <v>227382082</v>
      </c>
      <c r="I225" s="30">
        <v>17875118.75</v>
      </c>
      <c r="J225" s="36">
        <f>I225/H225</f>
        <v>7.8612697151748304E-2</v>
      </c>
      <c r="K225" s="30">
        <v>18944794.950000003</v>
      </c>
      <c r="L225" s="30">
        <f>I225</f>
        <v>17875118.75</v>
      </c>
      <c r="M225" s="80">
        <f>L225/K225</f>
        <v>0.943537198326868</v>
      </c>
    </row>
    <row r="226" spans="2:13" ht="24.9" customHeight="1" outlineLevel="2" x14ac:dyDescent="0.3">
      <c r="B226" s="47" t="s">
        <v>2300</v>
      </c>
      <c r="C226" s="46" t="s">
        <v>498</v>
      </c>
      <c r="D226" s="46" t="s">
        <v>1773</v>
      </c>
      <c r="E226" s="46" t="s">
        <v>1885</v>
      </c>
      <c r="F226" s="45" t="s">
        <v>1560</v>
      </c>
      <c r="G226" s="26" t="s">
        <v>7</v>
      </c>
      <c r="H226" s="30">
        <v>-45476416</v>
      </c>
      <c r="I226" s="24"/>
      <c r="J226" s="36"/>
      <c r="K226" s="24"/>
      <c r="L226" s="30"/>
      <c r="M226" s="80" t="str">
        <f>IFERROR((Base_actualizacion!$L226/Base_actualizacion!$K226)," " )</f>
        <v xml:space="preserve"> </v>
      </c>
    </row>
    <row r="227" spans="2:13" ht="24.9" customHeight="1" outlineLevel="1" x14ac:dyDescent="0.3">
      <c r="B227" s="44" t="str">
        <f>B226</f>
        <v>ASIGNACIÓN PARA LA INVERSIÓN LOCAL  - AMBIENTE Y DESARROLLO SOSTENIBLE</v>
      </c>
      <c r="C227" s="43" t="s">
        <v>498</v>
      </c>
      <c r="D227" s="43" t="s">
        <v>1773</v>
      </c>
      <c r="E227" s="43" t="s">
        <v>1885</v>
      </c>
      <c r="F227" s="42" t="s">
        <v>1560</v>
      </c>
      <c r="G227" s="18" t="s">
        <v>3</v>
      </c>
      <c r="H227" s="32">
        <f>SUBTOTAL(9,H225:H226)</f>
        <v>181905666</v>
      </c>
      <c r="I227" s="14">
        <f>SUBTOTAL(9,I225:I226)</f>
        <v>17875118.75</v>
      </c>
      <c r="J227" s="31">
        <f>SUBTOTAL(9,J225:J226)</f>
        <v>7.8612697151748304E-2</v>
      </c>
      <c r="K227" s="14">
        <f>SUBTOTAL(9,K225:K226)</f>
        <v>18944794.950000003</v>
      </c>
      <c r="L227" s="14">
        <f>SUBTOTAL(9,L224:L226)</f>
        <v>17875118.75</v>
      </c>
      <c r="M227" s="80"/>
    </row>
    <row r="228" spans="2:13" ht="24.9" customHeight="1" outlineLevel="2" x14ac:dyDescent="0.3">
      <c r="B228" s="47" t="s">
        <v>2300</v>
      </c>
      <c r="C228" s="46" t="s">
        <v>498</v>
      </c>
      <c r="D228" s="46" t="s">
        <v>1773</v>
      </c>
      <c r="E228" s="46" t="s">
        <v>2132</v>
      </c>
      <c r="F228" s="45" t="s">
        <v>2131</v>
      </c>
      <c r="G228" s="26" t="s">
        <v>0</v>
      </c>
      <c r="H228" s="30">
        <v>228330063</v>
      </c>
      <c r="I228" s="30">
        <v>17949642.09</v>
      </c>
      <c r="J228" s="36">
        <f>I228/H228</f>
        <v>7.8612697137476817E-2</v>
      </c>
      <c r="K228" s="30">
        <v>19023777.939999998</v>
      </c>
      <c r="L228" s="30">
        <f>I228</f>
        <v>17949642.09</v>
      </c>
      <c r="M228" s="80">
        <f>L228/K228</f>
        <v>0.94353719574588357</v>
      </c>
    </row>
    <row r="229" spans="2:13" ht="24.9" customHeight="1" outlineLevel="2" x14ac:dyDescent="0.3">
      <c r="B229" s="47" t="s">
        <v>2300</v>
      </c>
      <c r="C229" s="46" t="s">
        <v>498</v>
      </c>
      <c r="D229" s="46" t="s">
        <v>1773</v>
      </c>
      <c r="E229" s="46" t="s">
        <v>2132</v>
      </c>
      <c r="F229" s="45" t="s">
        <v>2131</v>
      </c>
      <c r="G229" s="26" t="s">
        <v>7</v>
      </c>
      <c r="H229" s="30">
        <v>-45666013</v>
      </c>
      <c r="I229" s="24"/>
      <c r="J229" s="36"/>
      <c r="K229" s="24"/>
      <c r="L229" s="30"/>
      <c r="M229" s="80" t="str">
        <f>IFERROR((Base_actualizacion!$L229/Base_actualizacion!$K229)," " )</f>
        <v xml:space="preserve"> </v>
      </c>
    </row>
    <row r="230" spans="2:13" ht="24.9" customHeight="1" outlineLevel="1" x14ac:dyDescent="0.3">
      <c r="B230" s="44" t="str">
        <f>B229</f>
        <v>ASIGNACIÓN PARA LA INVERSIÓN LOCAL  - AMBIENTE Y DESARROLLO SOSTENIBLE</v>
      </c>
      <c r="C230" s="43" t="s">
        <v>498</v>
      </c>
      <c r="D230" s="43" t="s">
        <v>1773</v>
      </c>
      <c r="E230" s="43" t="s">
        <v>2132</v>
      </c>
      <c r="F230" s="42" t="s">
        <v>2131</v>
      </c>
      <c r="G230" s="18" t="s">
        <v>3</v>
      </c>
      <c r="H230" s="32">
        <f>SUBTOTAL(9,H228:H229)</f>
        <v>182664050</v>
      </c>
      <c r="I230" s="14">
        <f>SUBTOTAL(9,I228:I229)</f>
        <v>17949642.09</v>
      </c>
      <c r="J230" s="31">
        <f>SUBTOTAL(9,J228:J229)</f>
        <v>7.8612697137476817E-2</v>
      </c>
      <c r="K230" s="14">
        <f>SUBTOTAL(9,K228:K229)</f>
        <v>19023777.939999998</v>
      </c>
      <c r="L230" s="14">
        <f>SUBTOTAL(9,L227:L229)</f>
        <v>17949642.09</v>
      </c>
      <c r="M230" s="80"/>
    </row>
    <row r="231" spans="2:13" ht="24.9" customHeight="1" outlineLevel="2" x14ac:dyDescent="0.3">
      <c r="B231" s="47" t="s">
        <v>2300</v>
      </c>
      <c r="C231" s="46" t="s">
        <v>498</v>
      </c>
      <c r="D231" s="46" t="s">
        <v>1773</v>
      </c>
      <c r="E231" s="46" t="s">
        <v>1880</v>
      </c>
      <c r="F231" s="45" t="s">
        <v>147</v>
      </c>
      <c r="G231" s="26" t="s">
        <v>0</v>
      </c>
      <c r="H231" s="30">
        <v>228124497</v>
      </c>
      <c r="I231" s="30">
        <v>17933481.989999998</v>
      </c>
      <c r="J231" s="36">
        <f>I231/H231</f>
        <v>7.8612697127393549E-2</v>
      </c>
      <c r="K231" s="30">
        <v>19006650.700000003</v>
      </c>
      <c r="L231" s="30">
        <f>I231</f>
        <v>17933481.989999998</v>
      </c>
      <c r="M231" s="80">
        <f>L231/K231</f>
        <v>0.94353720037586608</v>
      </c>
    </row>
    <row r="232" spans="2:13" ht="24.9" customHeight="1" outlineLevel="2" x14ac:dyDescent="0.3">
      <c r="B232" s="47" t="s">
        <v>2300</v>
      </c>
      <c r="C232" s="46" t="s">
        <v>498</v>
      </c>
      <c r="D232" s="46" t="s">
        <v>1773</v>
      </c>
      <c r="E232" s="46" t="s">
        <v>1880</v>
      </c>
      <c r="F232" s="45" t="s">
        <v>147</v>
      </c>
      <c r="G232" s="26" t="s">
        <v>7</v>
      </c>
      <c r="H232" s="30">
        <v>-45624899</v>
      </c>
      <c r="I232" s="24"/>
      <c r="J232" s="36"/>
      <c r="K232" s="24"/>
      <c r="L232" s="30"/>
      <c r="M232" s="80" t="str">
        <f>IFERROR((Base_actualizacion!$L232/Base_actualizacion!$K232)," " )</f>
        <v xml:space="preserve"> </v>
      </c>
    </row>
    <row r="233" spans="2:13" ht="24.9" customHeight="1" outlineLevel="1" x14ac:dyDescent="0.3">
      <c r="B233" s="44" t="str">
        <f>B232</f>
        <v>ASIGNACIÓN PARA LA INVERSIÓN LOCAL  - AMBIENTE Y DESARROLLO SOSTENIBLE</v>
      </c>
      <c r="C233" s="43" t="s">
        <v>498</v>
      </c>
      <c r="D233" s="43" t="s">
        <v>1773</v>
      </c>
      <c r="E233" s="43" t="s">
        <v>1880</v>
      </c>
      <c r="F233" s="42" t="s">
        <v>147</v>
      </c>
      <c r="G233" s="18" t="s">
        <v>3</v>
      </c>
      <c r="H233" s="32">
        <f>SUBTOTAL(9,H231:H232)</f>
        <v>182499598</v>
      </c>
      <c r="I233" s="14">
        <f>SUBTOTAL(9,I231:I232)</f>
        <v>17933481.989999998</v>
      </c>
      <c r="J233" s="31">
        <f>SUBTOTAL(9,J231:J232)</f>
        <v>7.8612697127393549E-2</v>
      </c>
      <c r="K233" s="14">
        <f>SUBTOTAL(9,K231:K232)</f>
        <v>19006650.700000003</v>
      </c>
      <c r="L233" s="14">
        <f>SUBTOTAL(9,L230:L232)</f>
        <v>17933481.989999998</v>
      </c>
      <c r="M233" s="80"/>
    </row>
    <row r="234" spans="2:13" ht="24.9" customHeight="1" outlineLevel="2" x14ac:dyDescent="0.3">
      <c r="B234" s="47" t="s">
        <v>2300</v>
      </c>
      <c r="C234" s="46" t="s">
        <v>498</v>
      </c>
      <c r="D234" s="46" t="s">
        <v>1773</v>
      </c>
      <c r="E234" s="46" t="s">
        <v>1879</v>
      </c>
      <c r="F234" s="45" t="s">
        <v>1878</v>
      </c>
      <c r="G234" s="26" t="s">
        <v>0</v>
      </c>
      <c r="H234" s="30">
        <v>259515925</v>
      </c>
      <c r="I234" s="30">
        <v>20401246.809999999</v>
      </c>
      <c r="J234" s="36">
        <f>I234/H234</f>
        <v>7.8612697120610225E-2</v>
      </c>
      <c r="K234" s="30">
        <v>21622090.619999997</v>
      </c>
      <c r="L234" s="30">
        <f>I234</f>
        <v>20401246.809999999</v>
      </c>
      <c r="M234" s="80">
        <f>L234/K234</f>
        <v>0.94353719853200768</v>
      </c>
    </row>
    <row r="235" spans="2:13" ht="24.9" customHeight="1" outlineLevel="2" x14ac:dyDescent="0.3">
      <c r="B235" s="47" t="s">
        <v>2300</v>
      </c>
      <c r="C235" s="46" t="s">
        <v>498</v>
      </c>
      <c r="D235" s="46" t="s">
        <v>1773</v>
      </c>
      <c r="E235" s="46" t="s">
        <v>1879</v>
      </c>
      <c r="F235" s="45" t="s">
        <v>1878</v>
      </c>
      <c r="G235" s="26" t="s">
        <v>7</v>
      </c>
      <c r="H235" s="30">
        <v>-51903185</v>
      </c>
      <c r="I235" s="24"/>
      <c r="J235" s="36"/>
      <c r="K235" s="24"/>
      <c r="L235" s="30"/>
      <c r="M235" s="80" t="str">
        <f>IFERROR((Base_actualizacion!$L235/Base_actualizacion!$K235)," " )</f>
        <v xml:space="preserve"> </v>
      </c>
    </row>
    <row r="236" spans="2:13" ht="24.9" customHeight="1" outlineLevel="1" x14ac:dyDescent="0.3">
      <c r="B236" s="44" t="str">
        <f>B235</f>
        <v>ASIGNACIÓN PARA LA INVERSIÓN LOCAL  - AMBIENTE Y DESARROLLO SOSTENIBLE</v>
      </c>
      <c r="C236" s="43" t="s">
        <v>498</v>
      </c>
      <c r="D236" s="43" t="s">
        <v>1773</v>
      </c>
      <c r="E236" s="43" t="s">
        <v>1879</v>
      </c>
      <c r="F236" s="42" t="s">
        <v>1878</v>
      </c>
      <c r="G236" s="18" t="s">
        <v>3</v>
      </c>
      <c r="H236" s="32">
        <f>SUBTOTAL(9,H234:H235)</f>
        <v>207612740</v>
      </c>
      <c r="I236" s="14">
        <f>SUBTOTAL(9,I234:I235)</f>
        <v>20401246.809999999</v>
      </c>
      <c r="J236" s="31">
        <f>SUBTOTAL(9,J234:J235)</f>
        <v>7.8612697120610225E-2</v>
      </c>
      <c r="K236" s="14">
        <f>SUBTOTAL(9,K234:K235)</f>
        <v>21622090.619999997</v>
      </c>
      <c r="L236" s="14">
        <f>SUBTOTAL(9,L233:L235)</f>
        <v>20401246.809999999</v>
      </c>
      <c r="M236" s="80"/>
    </row>
    <row r="237" spans="2:13" ht="24.9" customHeight="1" outlineLevel="2" x14ac:dyDescent="0.3">
      <c r="B237" s="47" t="s">
        <v>2300</v>
      </c>
      <c r="C237" s="46" t="s">
        <v>498</v>
      </c>
      <c r="D237" s="46" t="s">
        <v>1773</v>
      </c>
      <c r="E237" s="46" t="s">
        <v>1877</v>
      </c>
      <c r="F237" s="45" t="s">
        <v>1876</v>
      </c>
      <c r="G237" s="26" t="s">
        <v>0</v>
      </c>
      <c r="H237" s="30">
        <v>232676909</v>
      </c>
      <c r="I237" s="30">
        <v>18291359.379999999</v>
      </c>
      <c r="J237" s="36">
        <f>I237/H237</f>
        <v>7.8612697145637248E-2</v>
      </c>
      <c r="K237" s="30">
        <v>19385944.09</v>
      </c>
      <c r="L237" s="30">
        <f>I237</f>
        <v>18291359.379999999</v>
      </c>
      <c r="M237" s="80">
        <f>L237/K237</f>
        <v>0.94353719865700902</v>
      </c>
    </row>
    <row r="238" spans="2:13" ht="24.9" customHeight="1" outlineLevel="2" x14ac:dyDescent="0.3">
      <c r="B238" s="47" t="s">
        <v>2300</v>
      </c>
      <c r="C238" s="46" t="s">
        <v>498</v>
      </c>
      <c r="D238" s="46" t="s">
        <v>1773</v>
      </c>
      <c r="E238" s="46" t="s">
        <v>1877</v>
      </c>
      <c r="F238" s="45" t="s">
        <v>1876</v>
      </c>
      <c r="G238" s="26" t="s">
        <v>7</v>
      </c>
      <c r="H238" s="30">
        <v>-46535382</v>
      </c>
      <c r="I238" s="24"/>
      <c r="J238" s="36"/>
      <c r="K238" s="24"/>
      <c r="L238" s="30"/>
      <c r="M238" s="80" t="str">
        <f>IFERROR((Base_actualizacion!$L238/Base_actualizacion!$K238)," " )</f>
        <v xml:space="preserve"> </v>
      </c>
    </row>
    <row r="239" spans="2:13" ht="24.9" customHeight="1" outlineLevel="1" x14ac:dyDescent="0.3">
      <c r="B239" s="44" t="str">
        <f>B238</f>
        <v>ASIGNACIÓN PARA LA INVERSIÓN LOCAL  - AMBIENTE Y DESARROLLO SOSTENIBLE</v>
      </c>
      <c r="C239" s="43" t="s">
        <v>498</v>
      </c>
      <c r="D239" s="43" t="s">
        <v>1773</v>
      </c>
      <c r="E239" s="43" t="s">
        <v>1877</v>
      </c>
      <c r="F239" s="42" t="s">
        <v>1876</v>
      </c>
      <c r="G239" s="18" t="s">
        <v>3</v>
      </c>
      <c r="H239" s="32">
        <f>SUBTOTAL(9,H237:H238)</f>
        <v>186141527</v>
      </c>
      <c r="I239" s="14">
        <f>SUBTOTAL(9,I237:I238)</f>
        <v>18291359.379999999</v>
      </c>
      <c r="J239" s="31">
        <f>SUBTOTAL(9,J237:J238)</f>
        <v>7.8612697145637248E-2</v>
      </c>
      <c r="K239" s="14">
        <f>SUBTOTAL(9,K237:K238)</f>
        <v>19385944.09</v>
      </c>
      <c r="L239" s="14">
        <f>SUBTOTAL(9,L236:L238)</f>
        <v>18291359.379999999</v>
      </c>
      <c r="M239" s="80"/>
    </row>
    <row r="240" spans="2:13" ht="24.9" customHeight="1" outlineLevel="2" x14ac:dyDescent="0.3">
      <c r="B240" s="47" t="s">
        <v>2300</v>
      </c>
      <c r="C240" s="46" t="s">
        <v>498</v>
      </c>
      <c r="D240" s="46" t="s">
        <v>1773</v>
      </c>
      <c r="E240" s="46" t="s">
        <v>1873</v>
      </c>
      <c r="F240" s="45" t="s">
        <v>1872</v>
      </c>
      <c r="G240" s="26" t="s">
        <v>0</v>
      </c>
      <c r="H240" s="30">
        <v>235225028</v>
      </c>
      <c r="I240" s="30">
        <v>18491673.890000001</v>
      </c>
      <c r="J240" s="36">
        <f>I240/H240</f>
        <v>7.8612697157379022E-2</v>
      </c>
      <c r="K240" s="30">
        <v>19598245.759999998</v>
      </c>
      <c r="L240" s="30">
        <f>I240</f>
        <v>18491673.890000001</v>
      </c>
      <c r="M240" s="80">
        <f>L240/K240</f>
        <v>0.94353719799460267</v>
      </c>
    </row>
    <row r="241" spans="2:13" ht="24.9" customHeight="1" outlineLevel="2" x14ac:dyDescent="0.3">
      <c r="B241" s="47" t="s">
        <v>2300</v>
      </c>
      <c r="C241" s="46" t="s">
        <v>498</v>
      </c>
      <c r="D241" s="46" t="s">
        <v>1773</v>
      </c>
      <c r="E241" s="46" t="s">
        <v>1873</v>
      </c>
      <c r="F241" s="45" t="s">
        <v>1872</v>
      </c>
      <c r="G241" s="26" t="s">
        <v>7</v>
      </c>
      <c r="H241" s="30">
        <v>-47045006</v>
      </c>
      <c r="I241" s="24"/>
      <c r="J241" s="36"/>
      <c r="K241" s="24"/>
      <c r="L241" s="30"/>
      <c r="M241" s="80" t="str">
        <f>IFERROR((Base_actualizacion!$L241/Base_actualizacion!$K241)," " )</f>
        <v xml:space="preserve"> </v>
      </c>
    </row>
    <row r="242" spans="2:13" ht="24.9" customHeight="1" outlineLevel="1" x14ac:dyDescent="0.3">
      <c r="B242" s="44" t="str">
        <f>B241</f>
        <v>ASIGNACIÓN PARA LA INVERSIÓN LOCAL  - AMBIENTE Y DESARROLLO SOSTENIBLE</v>
      </c>
      <c r="C242" s="43" t="s">
        <v>498</v>
      </c>
      <c r="D242" s="43" t="s">
        <v>1773</v>
      </c>
      <c r="E242" s="43" t="s">
        <v>1873</v>
      </c>
      <c r="F242" s="42" t="s">
        <v>1872</v>
      </c>
      <c r="G242" s="18" t="s">
        <v>3</v>
      </c>
      <c r="H242" s="32">
        <f>SUBTOTAL(9,H240:H241)</f>
        <v>188180022</v>
      </c>
      <c r="I242" s="14">
        <f>SUBTOTAL(9,I240:I241)</f>
        <v>18491673.890000001</v>
      </c>
      <c r="J242" s="31">
        <f>SUBTOTAL(9,J240:J241)</f>
        <v>7.8612697157379022E-2</v>
      </c>
      <c r="K242" s="14">
        <f>SUBTOTAL(9,K240:K241)</f>
        <v>19598245.759999998</v>
      </c>
      <c r="L242" s="14">
        <f>SUBTOTAL(9,L239:L241)</f>
        <v>18491673.890000001</v>
      </c>
      <c r="M242" s="80"/>
    </row>
    <row r="243" spans="2:13" ht="24.9" customHeight="1" outlineLevel="2" x14ac:dyDescent="0.3">
      <c r="B243" s="47" t="s">
        <v>2300</v>
      </c>
      <c r="C243" s="46" t="s">
        <v>498</v>
      </c>
      <c r="D243" s="46" t="s">
        <v>1773</v>
      </c>
      <c r="E243" s="46" t="s">
        <v>1871</v>
      </c>
      <c r="F243" s="45" t="s">
        <v>1870</v>
      </c>
      <c r="G243" s="26" t="s">
        <v>0</v>
      </c>
      <c r="H243" s="30">
        <v>569733101</v>
      </c>
      <c r="I243" s="30">
        <v>44788255.719999999</v>
      </c>
      <c r="J243" s="36">
        <f>I243/H243</f>
        <v>7.8612697140796814E-2</v>
      </c>
      <c r="K243" s="30">
        <v>47468457.789999999</v>
      </c>
      <c r="L243" s="30">
        <f>I243</f>
        <v>44788255.719999999</v>
      </c>
      <c r="M243" s="80">
        <f>L243/K243</f>
        <v>0.94353719933651126</v>
      </c>
    </row>
    <row r="244" spans="2:13" ht="24.9" customHeight="1" outlineLevel="2" x14ac:dyDescent="0.3">
      <c r="B244" s="47" t="s">
        <v>2300</v>
      </c>
      <c r="C244" s="46" t="s">
        <v>498</v>
      </c>
      <c r="D244" s="46" t="s">
        <v>1773</v>
      </c>
      <c r="E244" s="46" t="s">
        <v>1871</v>
      </c>
      <c r="F244" s="45" t="s">
        <v>1870</v>
      </c>
      <c r="G244" s="26" t="s">
        <v>7</v>
      </c>
      <c r="H244" s="30">
        <v>-113946620</v>
      </c>
      <c r="I244" s="24"/>
      <c r="J244" s="36"/>
      <c r="K244" s="24"/>
      <c r="L244" s="30"/>
      <c r="M244" s="80" t="str">
        <f>IFERROR((Base_actualizacion!$L244/Base_actualizacion!$K244)," " )</f>
        <v xml:space="preserve"> </v>
      </c>
    </row>
    <row r="245" spans="2:13" ht="24.9" customHeight="1" outlineLevel="1" x14ac:dyDescent="0.3">
      <c r="B245" s="44" t="str">
        <f>B244</f>
        <v>ASIGNACIÓN PARA LA INVERSIÓN LOCAL  - AMBIENTE Y DESARROLLO SOSTENIBLE</v>
      </c>
      <c r="C245" s="43" t="s">
        <v>498</v>
      </c>
      <c r="D245" s="43" t="s">
        <v>1773</v>
      </c>
      <c r="E245" s="43" t="s">
        <v>1871</v>
      </c>
      <c r="F245" s="42" t="s">
        <v>1870</v>
      </c>
      <c r="G245" s="18" t="s">
        <v>3</v>
      </c>
      <c r="H245" s="32">
        <f>SUBTOTAL(9,H243:H244)</f>
        <v>455786481</v>
      </c>
      <c r="I245" s="14">
        <f>SUBTOTAL(9,I243:I244)</f>
        <v>44788255.719999999</v>
      </c>
      <c r="J245" s="31">
        <f>SUBTOTAL(9,J243:J244)</f>
        <v>7.8612697140796814E-2</v>
      </c>
      <c r="K245" s="14">
        <f>SUBTOTAL(9,K243:K244)</f>
        <v>47468457.789999999</v>
      </c>
      <c r="L245" s="14">
        <f>SUBTOTAL(9,L242:L244)</f>
        <v>44788255.719999999</v>
      </c>
      <c r="M245" s="80"/>
    </row>
    <row r="246" spans="2:13" ht="24.9" customHeight="1" outlineLevel="2" x14ac:dyDescent="0.3">
      <c r="B246" s="47" t="s">
        <v>2300</v>
      </c>
      <c r="C246" s="46" t="s">
        <v>498</v>
      </c>
      <c r="D246" s="46" t="s">
        <v>1773</v>
      </c>
      <c r="E246" s="46" t="s">
        <v>1869</v>
      </c>
      <c r="F246" s="45" t="s">
        <v>1868</v>
      </c>
      <c r="G246" s="26" t="s">
        <v>0</v>
      </c>
      <c r="H246" s="30">
        <v>590959991</v>
      </c>
      <c r="I246" s="30">
        <v>46456958.790000007</v>
      </c>
      <c r="J246" s="36">
        <f>I246/H246</f>
        <v>7.8612697132655812E-2</v>
      </c>
      <c r="K246" s="30">
        <v>49237018.710000001</v>
      </c>
      <c r="L246" s="30">
        <f>I246</f>
        <v>46456958.790000007</v>
      </c>
      <c r="M246" s="80">
        <f>L246/K246</f>
        <v>0.94353720040658418</v>
      </c>
    </row>
    <row r="247" spans="2:13" ht="24.9" customHeight="1" outlineLevel="2" x14ac:dyDescent="0.3">
      <c r="B247" s="47" t="s">
        <v>2300</v>
      </c>
      <c r="C247" s="46" t="s">
        <v>498</v>
      </c>
      <c r="D247" s="46" t="s">
        <v>1773</v>
      </c>
      <c r="E247" s="46" t="s">
        <v>1869</v>
      </c>
      <c r="F247" s="45" t="s">
        <v>1868</v>
      </c>
      <c r="G247" s="26" t="s">
        <v>7</v>
      </c>
      <c r="H247" s="30">
        <v>-118191998</v>
      </c>
      <c r="I247" s="24"/>
      <c r="J247" s="36"/>
      <c r="K247" s="24"/>
      <c r="L247" s="30"/>
      <c r="M247" s="80" t="str">
        <f>IFERROR((Base_actualizacion!$L247/Base_actualizacion!$K247)," " )</f>
        <v xml:space="preserve"> </v>
      </c>
    </row>
    <row r="248" spans="2:13" ht="24.9" customHeight="1" outlineLevel="1" x14ac:dyDescent="0.3">
      <c r="B248" s="44" t="str">
        <f>B247</f>
        <v>ASIGNACIÓN PARA LA INVERSIÓN LOCAL  - AMBIENTE Y DESARROLLO SOSTENIBLE</v>
      </c>
      <c r="C248" s="43" t="s">
        <v>498</v>
      </c>
      <c r="D248" s="43" t="s">
        <v>1773</v>
      </c>
      <c r="E248" s="43" t="s">
        <v>1869</v>
      </c>
      <c r="F248" s="42" t="s">
        <v>1868</v>
      </c>
      <c r="G248" s="18" t="s">
        <v>3</v>
      </c>
      <c r="H248" s="32">
        <f>SUBTOTAL(9,H246:H247)</f>
        <v>472767993</v>
      </c>
      <c r="I248" s="14">
        <f>SUBTOTAL(9,I246:I247)</f>
        <v>46456958.790000007</v>
      </c>
      <c r="J248" s="31">
        <f>SUBTOTAL(9,J246:J247)</f>
        <v>7.8612697132655812E-2</v>
      </c>
      <c r="K248" s="14">
        <f>SUBTOTAL(9,K246:K247)</f>
        <v>49237018.710000001</v>
      </c>
      <c r="L248" s="14">
        <f>SUBTOTAL(9,L245:L247)</f>
        <v>46456958.790000007</v>
      </c>
      <c r="M248" s="80"/>
    </row>
    <row r="249" spans="2:13" ht="24.9" customHeight="1" outlineLevel="2" x14ac:dyDescent="0.3">
      <c r="B249" s="47" t="s">
        <v>2300</v>
      </c>
      <c r="C249" s="46" t="s">
        <v>498</v>
      </c>
      <c r="D249" s="46" t="s">
        <v>1773</v>
      </c>
      <c r="E249" s="46" t="s">
        <v>1867</v>
      </c>
      <c r="F249" s="45" t="s">
        <v>628</v>
      </c>
      <c r="G249" s="26" t="s">
        <v>0</v>
      </c>
      <c r="H249" s="30">
        <v>280942550</v>
      </c>
      <c r="I249" s="30">
        <v>22085651.600000001</v>
      </c>
      <c r="J249" s="36">
        <f>I249/H249</f>
        <v>7.8612697151072344E-2</v>
      </c>
      <c r="K249" s="30">
        <v>23407292.949999999</v>
      </c>
      <c r="L249" s="30">
        <f>I249</f>
        <v>22085651.600000001</v>
      </c>
      <c r="M249" s="80">
        <f>L249/K249</f>
        <v>0.94353719788003088</v>
      </c>
    </row>
    <row r="250" spans="2:13" ht="24.9" customHeight="1" outlineLevel="2" x14ac:dyDescent="0.3">
      <c r="B250" s="47" t="s">
        <v>2300</v>
      </c>
      <c r="C250" s="46" t="s">
        <v>498</v>
      </c>
      <c r="D250" s="46" t="s">
        <v>1773</v>
      </c>
      <c r="E250" s="46" t="s">
        <v>1867</v>
      </c>
      <c r="F250" s="45" t="s">
        <v>628</v>
      </c>
      <c r="G250" s="26" t="s">
        <v>7</v>
      </c>
      <c r="H250" s="30">
        <v>-56188510</v>
      </c>
      <c r="I250" s="24"/>
      <c r="J250" s="36"/>
      <c r="K250" s="24"/>
      <c r="L250" s="30"/>
      <c r="M250" s="80" t="str">
        <f>IFERROR((Base_actualizacion!$L250/Base_actualizacion!$K250)," " )</f>
        <v xml:space="preserve"> </v>
      </c>
    </row>
    <row r="251" spans="2:13" ht="24.9" customHeight="1" outlineLevel="1" x14ac:dyDescent="0.3">
      <c r="B251" s="44" t="str">
        <f>B250</f>
        <v>ASIGNACIÓN PARA LA INVERSIÓN LOCAL  - AMBIENTE Y DESARROLLO SOSTENIBLE</v>
      </c>
      <c r="C251" s="43" t="s">
        <v>498</v>
      </c>
      <c r="D251" s="43" t="s">
        <v>1773</v>
      </c>
      <c r="E251" s="43" t="s">
        <v>1867</v>
      </c>
      <c r="F251" s="42" t="s">
        <v>628</v>
      </c>
      <c r="G251" s="18" t="s">
        <v>3</v>
      </c>
      <c r="H251" s="32">
        <f>SUBTOTAL(9,H249:H250)</f>
        <v>224754040</v>
      </c>
      <c r="I251" s="14">
        <f>SUBTOTAL(9,I249:I250)</f>
        <v>22085651.600000001</v>
      </c>
      <c r="J251" s="31">
        <f>SUBTOTAL(9,J249:J250)</f>
        <v>7.8612697151072344E-2</v>
      </c>
      <c r="K251" s="14">
        <f>SUBTOTAL(9,K249:K250)</f>
        <v>23407292.949999999</v>
      </c>
      <c r="L251" s="14">
        <f>SUBTOTAL(9,L248:L250)</f>
        <v>22085651.600000001</v>
      </c>
      <c r="M251" s="80"/>
    </row>
    <row r="252" spans="2:13" ht="24.9" customHeight="1" outlineLevel="2" x14ac:dyDescent="0.3">
      <c r="B252" s="47" t="s">
        <v>2300</v>
      </c>
      <c r="C252" s="46" t="s">
        <v>498</v>
      </c>
      <c r="D252" s="46" t="s">
        <v>1773</v>
      </c>
      <c r="E252" s="46" t="s">
        <v>1866</v>
      </c>
      <c r="F252" s="45" t="s">
        <v>1865</v>
      </c>
      <c r="G252" s="26" t="s">
        <v>0</v>
      </c>
      <c r="H252" s="30">
        <v>1091841499</v>
      </c>
      <c r="I252" s="30">
        <v>85832605.079999998</v>
      </c>
      <c r="J252" s="36">
        <f>I252/H252</f>
        <v>7.861269713471479E-2</v>
      </c>
      <c r="K252" s="30">
        <v>90968967.799999997</v>
      </c>
      <c r="L252" s="30">
        <f>I252</f>
        <v>85832605.079999998</v>
      </c>
      <c r="M252" s="80">
        <f>L252/K252</f>
        <v>0.94353719906669098</v>
      </c>
    </row>
    <row r="253" spans="2:13" ht="24.9" customHeight="1" outlineLevel="2" x14ac:dyDescent="0.3">
      <c r="B253" s="47" t="s">
        <v>2300</v>
      </c>
      <c r="C253" s="46" t="s">
        <v>498</v>
      </c>
      <c r="D253" s="46" t="s">
        <v>1773</v>
      </c>
      <c r="E253" s="46" t="s">
        <v>1866</v>
      </c>
      <c r="F253" s="45" t="s">
        <v>1865</v>
      </c>
      <c r="G253" s="26" t="s">
        <v>7</v>
      </c>
      <c r="H253" s="30">
        <v>-218368300</v>
      </c>
      <c r="I253" s="24"/>
      <c r="J253" s="36"/>
      <c r="K253" s="24"/>
      <c r="L253" s="30"/>
      <c r="M253" s="80" t="str">
        <f>IFERROR((Base_actualizacion!$L253/Base_actualizacion!$K253)," " )</f>
        <v xml:space="preserve"> </v>
      </c>
    </row>
    <row r="254" spans="2:13" ht="24.9" customHeight="1" outlineLevel="1" x14ac:dyDescent="0.3">
      <c r="B254" s="44" t="str">
        <f>B253</f>
        <v>ASIGNACIÓN PARA LA INVERSIÓN LOCAL  - AMBIENTE Y DESARROLLO SOSTENIBLE</v>
      </c>
      <c r="C254" s="43" t="s">
        <v>498</v>
      </c>
      <c r="D254" s="43" t="s">
        <v>1773</v>
      </c>
      <c r="E254" s="43" t="s">
        <v>1866</v>
      </c>
      <c r="F254" s="42" t="s">
        <v>1865</v>
      </c>
      <c r="G254" s="18" t="s">
        <v>3</v>
      </c>
      <c r="H254" s="32">
        <f>SUBTOTAL(9,H252:H253)</f>
        <v>873473199</v>
      </c>
      <c r="I254" s="14">
        <f>SUBTOTAL(9,I252:I253)</f>
        <v>85832605.079999998</v>
      </c>
      <c r="J254" s="31">
        <f>SUBTOTAL(9,J252:J253)</f>
        <v>7.861269713471479E-2</v>
      </c>
      <c r="K254" s="14">
        <f>SUBTOTAL(9,K252:K253)</f>
        <v>90968967.799999997</v>
      </c>
      <c r="L254" s="14">
        <f>SUBTOTAL(9,L251:L253)</f>
        <v>85832605.079999998</v>
      </c>
      <c r="M254" s="80"/>
    </row>
    <row r="255" spans="2:13" ht="24.9" customHeight="1" outlineLevel="2" x14ac:dyDescent="0.3">
      <c r="B255" s="47" t="s">
        <v>2300</v>
      </c>
      <c r="C255" s="46" t="s">
        <v>498</v>
      </c>
      <c r="D255" s="46" t="s">
        <v>1773</v>
      </c>
      <c r="E255" s="46" t="s">
        <v>1864</v>
      </c>
      <c r="F255" s="45" t="s">
        <v>1863</v>
      </c>
      <c r="G255" s="26" t="s">
        <v>0</v>
      </c>
      <c r="H255" s="30">
        <v>866647975</v>
      </c>
      <c r="I255" s="30">
        <v>68129534.780000001</v>
      </c>
      <c r="J255" s="36">
        <f>I255/H255</f>
        <v>7.8612697133458365E-2</v>
      </c>
      <c r="K255" s="30">
        <v>72206516.900000006</v>
      </c>
      <c r="L255" s="30">
        <f>I255</f>
        <v>68129534.780000001</v>
      </c>
      <c r="M255" s="80">
        <f>L255/K255</f>
        <v>0.94353720003353325</v>
      </c>
    </row>
    <row r="256" spans="2:13" ht="24.9" customHeight="1" outlineLevel="2" x14ac:dyDescent="0.3">
      <c r="B256" s="47" t="s">
        <v>2300</v>
      </c>
      <c r="C256" s="46" t="s">
        <v>498</v>
      </c>
      <c r="D256" s="46" t="s">
        <v>1773</v>
      </c>
      <c r="E256" s="46" t="s">
        <v>1864</v>
      </c>
      <c r="F256" s="45" t="s">
        <v>1863</v>
      </c>
      <c r="G256" s="26" t="s">
        <v>7</v>
      </c>
      <c r="H256" s="30">
        <v>-173329595</v>
      </c>
      <c r="I256" s="24"/>
      <c r="J256" s="36"/>
      <c r="K256" s="24"/>
      <c r="L256" s="30"/>
      <c r="M256" s="80" t="str">
        <f>IFERROR((Base_actualizacion!$L256/Base_actualizacion!$K256)," " )</f>
        <v xml:space="preserve"> </v>
      </c>
    </row>
    <row r="257" spans="2:13" ht="24.9" customHeight="1" outlineLevel="1" x14ac:dyDescent="0.3">
      <c r="B257" s="44" t="str">
        <f>B256</f>
        <v>ASIGNACIÓN PARA LA INVERSIÓN LOCAL  - AMBIENTE Y DESARROLLO SOSTENIBLE</v>
      </c>
      <c r="C257" s="43" t="s">
        <v>498</v>
      </c>
      <c r="D257" s="43" t="s">
        <v>1773</v>
      </c>
      <c r="E257" s="43" t="s">
        <v>1864</v>
      </c>
      <c r="F257" s="42" t="s">
        <v>1863</v>
      </c>
      <c r="G257" s="18" t="s">
        <v>3</v>
      </c>
      <c r="H257" s="32">
        <f>SUBTOTAL(9,H255:H256)</f>
        <v>693318380</v>
      </c>
      <c r="I257" s="14">
        <f>SUBTOTAL(9,I255:I256)</f>
        <v>68129534.780000001</v>
      </c>
      <c r="J257" s="31">
        <f>SUBTOTAL(9,J255:J256)</f>
        <v>7.8612697133458365E-2</v>
      </c>
      <c r="K257" s="14">
        <f>SUBTOTAL(9,K255:K256)</f>
        <v>72206516.900000006</v>
      </c>
      <c r="L257" s="14">
        <f>SUBTOTAL(9,L254:L256)</f>
        <v>68129534.780000001</v>
      </c>
      <c r="M257" s="80"/>
    </row>
    <row r="258" spans="2:13" ht="24.9" customHeight="1" outlineLevel="2" x14ac:dyDescent="0.3">
      <c r="B258" s="47" t="s">
        <v>2300</v>
      </c>
      <c r="C258" s="46" t="s">
        <v>498</v>
      </c>
      <c r="D258" s="46" t="s">
        <v>1773</v>
      </c>
      <c r="E258" s="46" t="s">
        <v>1862</v>
      </c>
      <c r="F258" s="45" t="s">
        <v>1861</v>
      </c>
      <c r="G258" s="26" t="s">
        <v>0</v>
      </c>
      <c r="H258" s="30">
        <v>149732110</v>
      </c>
      <c r="I258" s="30">
        <v>11770845.02</v>
      </c>
      <c r="J258" s="36">
        <f>I258/H258</f>
        <v>7.8612697169631818E-2</v>
      </c>
      <c r="K258" s="30">
        <v>12475231.559999999</v>
      </c>
      <c r="L258" s="30">
        <f>I258</f>
        <v>11770845.02</v>
      </c>
      <c r="M258" s="80">
        <f>L258/K258</f>
        <v>0.94353719715644302</v>
      </c>
    </row>
    <row r="259" spans="2:13" ht="24.9" customHeight="1" outlineLevel="2" x14ac:dyDescent="0.3">
      <c r="B259" s="47" t="s">
        <v>2300</v>
      </c>
      <c r="C259" s="46" t="s">
        <v>498</v>
      </c>
      <c r="D259" s="46" t="s">
        <v>1773</v>
      </c>
      <c r="E259" s="46" t="s">
        <v>1862</v>
      </c>
      <c r="F259" s="45" t="s">
        <v>1861</v>
      </c>
      <c r="G259" s="26" t="s">
        <v>7</v>
      </c>
      <c r="H259" s="30">
        <v>-29946422</v>
      </c>
      <c r="I259" s="24"/>
      <c r="J259" s="36"/>
      <c r="K259" s="24"/>
      <c r="L259" s="30"/>
      <c r="M259" s="80" t="str">
        <f>IFERROR((Base_actualizacion!$L259/Base_actualizacion!$K259)," " )</f>
        <v xml:space="preserve"> </v>
      </c>
    </row>
    <row r="260" spans="2:13" ht="24.9" customHeight="1" outlineLevel="1" x14ac:dyDescent="0.3">
      <c r="B260" s="44" t="str">
        <f>B259</f>
        <v>ASIGNACIÓN PARA LA INVERSIÓN LOCAL  - AMBIENTE Y DESARROLLO SOSTENIBLE</v>
      </c>
      <c r="C260" s="43" t="s">
        <v>498</v>
      </c>
      <c r="D260" s="43" t="s">
        <v>1773</v>
      </c>
      <c r="E260" s="43" t="s">
        <v>1862</v>
      </c>
      <c r="F260" s="42" t="s">
        <v>1861</v>
      </c>
      <c r="G260" s="18" t="s">
        <v>3</v>
      </c>
      <c r="H260" s="32">
        <f>SUBTOTAL(9,H258:H259)</f>
        <v>119785688</v>
      </c>
      <c r="I260" s="14">
        <f>SUBTOTAL(9,I258:I259)</f>
        <v>11770845.02</v>
      </c>
      <c r="J260" s="31">
        <f>SUBTOTAL(9,J258:J259)</f>
        <v>7.8612697169631818E-2</v>
      </c>
      <c r="K260" s="14">
        <f>SUBTOTAL(9,K258:K259)</f>
        <v>12475231.559999999</v>
      </c>
      <c r="L260" s="14">
        <f>SUBTOTAL(9,L257:L259)</f>
        <v>11770845.02</v>
      </c>
      <c r="M260" s="80"/>
    </row>
    <row r="261" spans="2:13" ht="24.9" customHeight="1" outlineLevel="2" x14ac:dyDescent="0.3">
      <c r="B261" s="47" t="s">
        <v>2300</v>
      </c>
      <c r="C261" s="46" t="s">
        <v>498</v>
      </c>
      <c r="D261" s="46" t="s">
        <v>1773</v>
      </c>
      <c r="E261" s="46" t="s">
        <v>1860</v>
      </c>
      <c r="F261" s="45" t="s">
        <v>1859</v>
      </c>
      <c r="G261" s="26" t="s">
        <v>0</v>
      </c>
      <c r="H261" s="30">
        <v>229995812</v>
      </c>
      <c r="I261" s="30">
        <v>18080591.109999999</v>
      </c>
      <c r="J261" s="36">
        <f>I261/H261</f>
        <v>7.8612697130328618E-2</v>
      </c>
      <c r="K261" s="30">
        <v>19162563.120000001</v>
      </c>
      <c r="L261" s="30">
        <f>I261</f>
        <v>18080591.109999999</v>
      </c>
      <c r="M261" s="80">
        <f>L261/K261</f>
        <v>0.94353719785685952</v>
      </c>
    </row>
    <row r="262" spans="2:13" ht="24.9" customHeight="1" outlineLevel="2" x14ac:dyDescent="0.3">
      <c r="B262" s="47" t="s">
        <v>2300</v>
      </c>
      <c r="C262" s="46" t="s">
        <v>498</v>
      </c>
      <c r="D262" s="46" t="s">
        <v>1773</v>
      </c>
      <c r="E262" s="46" t="s">
        <v>1860</v>
      </c>
      <c r="F262" s="45" t="s">
        <v>1859</v>
      </c>
      <c r="G262" s="26" t="s">
        <v>7</v>
      </c>
      <c r="H262" s="30">
        <v>-45999162</v>
      </c>
      <c r="I262" s="24"/>
      <c r="J262" s="36"/>
      <c r="K262" s="24"/>
      <c r="L262" s="30"/>
      <c r="M262" s="80" t="str">
        <f>IFERROR((Base_actualizacion!$L262/Base_actualizacion!$K262)," " )</f>
        <v xml:space="preserve"> </v>
      </c>
    </row>
    <row r="263" spans="2:13" ht="24.9" customHeight="1" outlineLevel="1" x14ac:dyDescent="0.3">
      <c r="B263" s="44" t="str">
        <f>B262</f>
        <v>ASIGNACIÓN PARA LA INVERSIÓN LOCAL  - AMBIENTE Y DESARROLLO SOSTENIBLE</v>
      </c>
      <c r="C263" s="43" t="s">
        <v>498</v>
      </c>
      <c r="D263" s="43" t="s">
        <v>1773</v>
      </c>
      <c r="E263" s="43" t="s">
        <v>1860</v>
      </c>
      <c r="F263" s="42" t="s">
        <v>1859</v>
      </c>
      <c r="G263" s="18" t="s">
        <v>3</v>
      </c>
      <c r="H263" s="32">
        <f>SUBTOTAL(9,H261:H262)</f>
        <v>183996650</v>
      </c>
      <c r="I263" s="14">
        <f>SUBTOTAL(9,I261:I262)</f>
        <v>18080591.109999999</v>
      </c>
      <c r="J263" s="31">
        <f>SUBTOTAL(9,J261:J262)</f>
        <v>7.8612697130328618E-2</v>
      </c>
      <c r="K263" s="14">
        <f>SUBTOTAL(9,K261:K262)</f>
        <v>19162563.120000001</v>
      </c>
      <c r="L263" s="14">
        <f>SUBTOTAL(9,L260:L262)</f>
        <v>18080591.109999999</v>
      </c>
      <c r="M263" s="80"/>
    </row>
    <row r="264" spans="2:13" ht="24.9" customHeight="1" outlineLevel="2" x14ac:dyDescent="0.3">
      <c r="B264" s="47" t="s">
        <v>2300</v>
      </c>
      <c r="C264" s="46" t="s">
        <v>498</v>
      </c>
      <c r="D264" s="46" t="s">
        <v>1773</v>
      </c>
      <c r="E264" s="46" t="s">
        <v>1858</v>
      </c>
      <c r="F264" s="45" t="s">
        <v>1857</v>
      </c>
      <c r="G264" s="26" t="s">
        <v>0</v>
      </c>
      <c r="H264" s="30">
        <v>359419644</v>
      </c>
      <c r="I264" s="30">
        <v>28254947.619999997</v>
      </c>
      <c r="J264" s="36">
        <f>I264/H264</f>
        <v>7.8612697140170773E-2</v>
      </c>
      <c r="K264" s="30">
        <v>29945769.629999999</v>
      </c>
      <c r="L264" s="30">
        <f>I264</f>
        <v>28254947.619999997</v>
      </c>
      <c r="M264" s="80">
        <f>L264/K264</f>
        <v>0.94353719971497685</v>
      </c>
    </row>
    <row r="265" spans="2:13" ht="24.9" customHeight="1" outlineLevel="2" x14ac:dyDescent="0.3">
      <c r="B265" s="47" t="s">
        <v>2300</v>
      </c>
      <c r="C265" s="46" t="s">
        <v>498</v>
      </c>
      <c r="D265" s="46" t="s">
        <v>1773</v>
      </c>
      <c r="E265" s="46" t="s">
        <v>1858</v>
      </c>
      <c r="F265" s="45" t="s">
        <v>1857</v>
      </c>
      <c r="G265" s="26" t="s">
        <v>7</v>
      </c>
      <c r="H265" s="30">
        <v>-71883929</v>
      </c>
      <c r="I265" s="24"/>
      <c r="J265" s="36"/>
      <c r="K265" s="24"/>
      <c r="L265" s="30"/>
      <c r="M265" s="80" t="str">
        <f>IFERROR((Base_actualizacion!$L265/Base_actualizacion!$K265)," " )</f>
        <v xml:space="preserve"> </v>
      </c>
    </row>
    <row r="266" spans="2:13" ht="24.9" customHeight="1" outlineLevel="1" x14ac:dyDescent="0.3">
      <c r="B266" s="44" t="str">
        <f>B265</f>
        <v>ASIGNACIÓN PARA LA INVERSIÓN LOCAL  - AMBIENTE Y DESARROLLO SOSTENIBLE</v>
      </c>
      <c r="C266" s="43" t="s">
        <v>498</v>
      </c>
      <c r="D266" s="43" t="s">
        <v>1773</v>
      </c>
      <c r="E266" s="43" t="s">
        <v>1858</v>
      </c>
      <c r="F266" s="42" t="s">
        <v>1857</v>
      </c>
      <c r="G266" s="18" t="s">
        <v>3</v>
      </c>
      <c r="H266" s="32">
        <f>SUBTOTAL(9,H264:H265)</f>
        <v>287535715</v>
      </c>
      <c r="I266" s="14">
        <f>SUBTOTAL(9,I264:I265)</f>
        <v>28254947.619999997</v>
      </c>
      <c r="J266" s="31">
        <f>SUBTOTAL(9,J264:J265)</f>
        <v>7.8612697140170773E-2</v>
      </c>
      <c r="K266" s="14">
        <f>SUBTOTAL(9,K264:K265)</f>
        <v>29945769.629999999</v>
      </c>
      <c r="L266" s="14">
        <f>SUBTOTAL(9,L263:L265)</f>
        <v>28254947.619999997</v>
      </c>
      <c r="M266" s="80"/>
    </row>
    <row r="267" spans="2:13" ht="24.9" customHeight="1" outlineLevel="2" x14ac:dyDescent="0.3">
      <c r="B267" s="47" t="s">
        <v>2300</v>
      </c>
      <c r="C267" s="46" t="s">
        <v>498</v>
      </c>
      <c r="D267" s="46" t="s">
        <v>1773</v>
      </c>
      <c r="E267" s="46" t="s">
        <v>1856</v>
      </c>
      <c r="F267" s="45" t="s">
        <v>1855</v>
      </c>
      <c r="G267" s="26" t="s">
        <v>0</v>
      </c>
      <c r="H267" s="30">
        <v>265699206</v>
      </c>
      <c r="I267" s="30">
        <v>20887331.219999999</v>
      </c>
      <c r="J267" s="36">
        <f>I267/H267</f>
        <v>7.8612697171552698E-2</v>
      </c>
      <c r="K267" s="30">
        <v>22137263.07</v>
      </c>
      <c r="L267" s="30">
        <f>I267</f>
        <v>20887331.219999999</v>
      </c>
      <c r="M267" s="80">
        <f>L267/K267</f>
        <v>0.94353720032835109</v>
      </c>
    </row>
    <row r="268" spans="2:13" ht="24.9" customHeight="1" outlineLevel="2" x14ac:dyDescent="0.3">
      <c r="B268" s="47" t="s">
        <v>2300</v>
      </c>
      <c r="C268" s="46" t="s">
        <v>498</v>
      </c>
      <c r="D268" s="46" t="s">
        <v>1773</v>
      </c>
      <c r="E268" s="46" t="s">
        <v>1856</v>
      </c>
      <c r="F268" s="45" t="s">
        <v>1855</v>
      </c>
      <c r="G268" s="26" t="s">
        <v>7</v>
      </c>
      <c r="H268" s="30">
        <v>-53139841</v>
      </c>
      <c r="I268" s="24"/>
      <c r="J268" s="36"/>
      <c r="K268" s="24"/>
      <c r="L268" s="30"/>
      <c r="M268" s="80" t="str">
        <f>IFERROR((Base_actualizacion!$L268/Base_actualizacion!$K268)," " )</f>
        <v xml:space="preserve"> </v>
      </c>
    </row>
    <row r="269" spans="2:13" ht="24.9" customHeight="1" outlineLevel="1" x14ac:dyDescent="0.3">
      <c r="B269" s="44" t="str">
        <f>B268</f>
        <v>ASIGNACIÓN PARA LA INVERSIÓN LOCAL  - AMBIENTE Y DESARROLLO SOSTENIBLE</v>
      </c>
      <c r="C269" s="43" t="s">
        <v>498</v>
      </c>
      <c r="D269" s="43" t="s">
        <v>1773</v>
      </c>
      <c r="E269" s="43" t="s">
        <v>1856</v>
      </c>
      <c r="F269" s="42" t="s">
        <v>1855</v>
      </c>
      <c r="G269" s="18" t="s">
        <v>3</v>
      </c>
      <c r="H269" s="32">
        <f>SUBTOTAL(9,H267:H268)</f>
        <v>212559365</v>
      </c>
      <c r="I269" s="14">
        <f>SUBTOTAL(9,I267:I268)</f>
        <v>20887331.219999999</v>
      </c>
      <c r="J269" s="31">
        <f>SUBTOTAL(9,J267:J268)</f>
        <v>7.8612697171552698E-2</v>
      </c>
      <c r="K269" s="14">
        <f>SUBTOTAL(9,K267:K268)</f>
        <v>22137263.07</v>
      </c>
      <c r="L269" s="14">
        <f>SUBTOTAL(9,L266:L268)</f>
        <v>20887331.219999999</v>
      </c>
      <c r="M269" s="80"/>
    </row>
    <row r="270" spans="2:13" ht="24.9" customHeight="1" outlineLevel="2" x14ac:dyDescent="0.3">
      <c r="B270" s="47" t="s">
        <v>2300</v>
      </c>
      <c r="C270" s="46" t="s">
        <v>498</v>
      </c>
      <c r="D270" s="46" t="s">
        <v>1773</v>
      </c>
      <c r="E270" s="46" t="s">
        <v>1854</v>
      </c>
      <c r="F270" s="45" t="s">
        <v>1853</v>
      </c>
      <c r="G270" s="26" t="s">
        <v>0</v>
      </c>
      <c r="H270" s="30">
        <v>448518914</v>
      </c>
      <c r="I270" s="30">
        <v>35259281.549999997</v>
      </c>
      <c r="J270" s="36">
        <f>I270/H270</f>
        <v>7.8612697144807578E-2</v>
      </c>
      <c r="K270" s="30">
        <v>37369254.269999996</v>
      </c>
      <c r="L270" s="30">
        <f>I270</f>
        <v>35259281.549999997</v>
      </c>
      <c r="M270" s="80">
        <f>L270/K270</f>
        <v>0.94353720026749688</v>
      </c>
    </row>
    <row r="271" spans="2:13" ht="24.9" customHeight="1" outlineLevel="2" x14ac:dyDescent="0.3">
      <c r="B271" s="47" t="s">
        <v>2300</v>
      </c>
      <c r="C271" s="46" t="s">
        <v>498</v>
      </c>
      <c r="D271" s="46" t="s">
        <v>1773</v>
      </c>
      <c r="E271" s="46" t="s">
        <v>1854</v>
      </c>
      <c r="F271" s="45" t="s">
        <v>1853</v>
      </c>
      <c r="G271" s="26" t="s">
        <v>7</v>
      </c>
      <c r="H271" s="30">
        <v>-89703783</v>
      </c>
      <c r="I271" s="24"/>
      <c r="J271" s="36"/>
      <c r="K271" s="24"/>
      <c r="L271" s="30"/>
      <c r="M271" s="80" t="str">
        <f>IFERROR((Base_actualizacion!$L271/Base_actualizacion!$K271)," " )</f>
        <v xml:space="preserve"> </v>
      </c>
    </row>
    <row r="272" spans="2:13" ht="24.9" customHeight="1" outlineLevel="1" x14ac:dyDescent="0.3">
      <c r="B272" s="44" t="str">
        <f>B271</f>
        <v>ASIGNACIÓN PARA LA INVERSIÓN LOCAL  - AMBIENTE Y DESARROLLO SOSTENIBLE</v>
      </c>
      <c r="C272" s="43" t="s">
        <v>498</v>
      </c>
      <c r="D272" s="43" t="s">
        <v>1773</v>
      </c>
      <c r="E272" s="43" t="s">
        <v>1854</v>
      </c>
      <c r="F272" s="42" t="s">
        <v>1853</v>
      </c>
      <c r="G272" s="18" t="s">
        <v>3</v>
      </c>
      <c r="H272" s="32">
        <f>SUBTOTAL(9,H270:H271)</f>
        <v>358815131</v>
      </c>
      <c r="I272" s="14">
        <f>SUBTOTAL(9,I270:I271)</f>
        <v>35259281.549999997</v>
      </c>
      <c r="J272" s="31">
        <f>SUBTOTAL(9,J270:J271)</f>
        <v>7.8612697144807578E-2</v>
      </c>
      <c r="K272" s="14">
        <f>SUBTOTAL(9,K270:K271)</f>
        <v>37369254.269999996</v>
      </c>
      <c r="L272" s="14">
        <f>SUBTOTAL(9,L269:L271)</f>
        <v>35259281.549999997</v>
      </c>
      <c r="M272" s="80"/>
    </row>
    <row r="273" spans="2:13" ht="24.9" customHeight="1" outlineLevel="2" x14ac:dyDescent="0.3">
      <c r="B273" s="47" t="s">
        <v>2300</v>
      </c>
      <c r="C273" s="46" t="s">
        <v>498</v>
      </c>
      <c r="D273" s="46" t="s">
        <v>1773</v>
      </c>
      <c r="E273" s="46" t="s">
        <v>1852</v>
      </c>
      <c r="F273" s="45" t="s">
        <v>1851</v>
      </c>
      <c r="G273" s="26" t="s">
        <v>0</v>
      </c>
      <c r="H273" s="30">
        <v>298419825</v>
      </c>
      <c r="I273" s="30">
        <v>23459587.329999998</v>
      </c>
      <c r="J273" s="36">
        <f>I273/H273</f>
        <v>7.8612697162462303E-2</v>
      </c>
      <c r="K273" s="30">
        <v>24863447.210000001</v>
      </c>
      <c r="L273" s="30">
        <f>I273</f>
        <v>23459587.329999998</v>
      </c>
      <c r="M273" s="80">
        <f>L273/K273</f>
        <v>0.94353719867793007</v>
      </c>
    </row>
    <row r="274" spans="2:13" ht="24.9" customHeight="1" outlineLevel="2" x14ac:dyDescent="0.3">
      <c r="B274" s="47" t="s">
        <v>2300</v>
      </c>
      <c r="C274" s="46" t="s">
        <v>498</v>
      </c>
      <c r="D274" s="46" t="s">
        <v>1773</v>
      </c>
      <c r="E274" s="46" t="s">
        <v>1852</v>
      </c>
      <c r="F274" s="45" t="s">
        <v>1851</v>
      </c>
      <c r="G274" s="26" t="s">
        <v>7</v>
      </c>
      <c r="H274" s="30">
        <v>-59683965</v>
      </c>
      <c r="I274" s="24"/>
      <c r="J274" s="36"/>
      <c r="K274" s="24"/>
      <c r="L274" s="30"/>
      <c r="M274" s="80" t="str">
        <f>IFERROR((Base_actualizacion!$L274/Base_actualizacion!$K274)," " )</f>
        <v xml:space="preserve"> </v>
      </c>
    </row>
    <row r="275" spans="2:13" ht="24.9" customHeight="1" outlineLevel="1" x14ac:dyDescent="0.3">
      <c r="B275" s="44" t="str">
        <f>B274</f>
        <v>ASIGNACIÓN PARA LA INVERSIÓN LOCAL  - AMBIENTE Y DESARROLLO SOSTENIBLE</v>
      </c>
      <c r="C275" s="43" t="s">
        <v>498</v>
      </c>
      <c r="D275" s="43" t="s">
        <v>1773</v>
      </c>
      <c r="E275" s="43" t="s">
        <v>1852</v>
      </c>
      <c r="F275" s="42" t="s">
        <v>1851</v>
      </c>
      <c r="G275" s="18" t="s">
        <v>3</v>
      </c>
      <c r="H275" s="32">
        <f>SUBTOTAL(9,H273:H274)</f>
        <v>238735860</v>
      </c>
      <c r="I275" s="14">
        <f>SUBTOTAL(9,I273:I274)</f>
        <v>23459587.329999998</v>
      </c>
      <c r="J275" s="31">
        <f>SUBTOTAL(9,J273:J274)</f>
        <v>7.8612697162462303E-2</v>
      </c>
      <c r="K275" s="14">
        <f>SUBTOTAL(9,K273:K274)</f>
        <v>24863447.210000001</v>
      </c>
      <c r="L275" s="14">
        <f>SUBTOTAL(9,L272:L274)</f>
        <v>23459587.329999998</v>
      </c>
      <c r="M275" s="80"/>
    </row>
    <row r="276" spans="2:13" ht="24.9" customHeight="1" outlineLevel="2" x14ac:dyDescent="0.3">
      <c r="B276" s="47" t="s">
        <v>2300</v>
      </c>
      <c r="C276" s="46" t="s">
        <v>498</v>
      </c>
      <c r="D276" s="46" t="s">
        <v>1773</v>
      </c>
      <c r="E276" s="46" t="s">
        <v>1850</v>
      </c>
      <c r="F276" s="45" t="s">
        <v>1849</v>
      </c>
      <c r="G276" s="26" t="s">
        <v>0</v>
      </c>
      <c r="H276" s="30">
        <v>320847728</v>
      </c>
      <c r="I276" s="30">
        <v>25222705.27</v>
      </c>
      <c r="J276" s="36">
        <f>I276/H276</f>
        <v>7.8612697142115967E-2</v>
      </c>
      <c r="K276" s="30">
        <v>26732073.009999998</v>
      </c>
      <c r="L276" s="30">
        <f>I276</f>
        <v>25222705.27</v>
      </c>
      <c r="M276" s="80">
        <f>L276/K276</f>
        <v>0.94353719820249737</v>
      </c>
    </row>
    <row r="277" spans="2:13" ht="24.9" customHeight="1" outlineLevel="2" x14ac:dyDescent="0.3">
      <c r="B277" s="47" t="s">
        <v>2300</v>
      </c>
      <c r="C277" s="46" t="s">
        <v>498</v>
      </c>
      <c r="D277" s="46" t="s">
        <v>1773</v>
      </c>
      <c r="E277" s="46" t="s">
        <v>1850</v>
      </c>
      <c r="F277" s="45" t="s">
        <v>1849</v>
      </c>
      <c r="G277" s="26" t="s">
        <v>7</v>
      </c>
      <c r="H277" s="30">
        <v>-64169546</v>
      </c>
      <c r="I277" s="24"/>
      <c r="J277" s="36"/>
      <c r="K277" s="24"/>
      <c r="L277" s="30"/>
      <c r="M277" s="80" t="str">
        <f>IFERROR((Base_actualizacion!$L277/Base_actualizacion!$K277)," " )</f>
        <v xml:space="preserve"> </v>
      </c>
    </row>
    <row r="278" spans="2:13" ht="24.9" customHeight="1" outlineLevel="1" x14ac:dyDescent="0.3">
      <c r="B278" s="44" t="str">
        <f>B277</f>
        <v>ASIGNACIÓN PARA LA INVERSIÓN LOCAL  - AMBIENTE Y DESARROLLO SOSTENIBLE</v>
      </c>
      <c r="C278" s="43" t="s">
        <v>498</v>
      </c>
      <c r="D278" s="43" t="s">
        <v>1773</v>
      </c>
      <c r="E278" s="43" t="s">
        <v>1850</v>
      </c>
      <c r="F278" s="42" t="s">
        <v>1849</v>
      </c>
      <c r="G278" s="18" t="s">
        <v>3</v>
      </c>
      <c r="H278" s="32">
        <f>SUBTOTAL(9,H276:H277)</f>
        <v>256678182</v>
      </c>
      <c r="I278" s="14">
        <f>SUBTOTAL(9,I276:I277)</f>
        <v>25222705.27</v>
      </c>
      <c r="J278" s="31">
        <f>SUBTOTAL(9,J276:J277)</f>
        <v>7.8612697142115967E-2</v>
      </c>
      <c r="K278" s="14">
        <f>SUBTOTAL(9,K276:K277)</f>
        <v>26732073.009999998</v>
      </c>
      <c r="L278" s="14">
        <f>SUBTOTAL(9,L275:L277)</f>
        <v>25222705.27</v>
      </c>
      <c r="M278" s="80"/>
    </row>
    <row r="279" spans="2:13" ht="24.9" customHeight="1" outlineLevel="2" x14ac:dyDescent="0.3">
      <c r="B279" s="47" t="s">
        <v>2300</v>
      </c>
      <c r="C279" s="46" t="s">
        <v>498</v>
      </c>
      <c r="D279" s="46" t="s">
        <v>1773</v>
      </c>
      <c r="E279" s="46" t="s">
        <v>1848</v>
      </c>
      <c r="F279" s="45" t="s">
        <v>1847</v>
      </c>
      <c r="G279" s="26" t="s">
        <v>0</v>
      </c>
      <c r="H279" s="30">
        <v>524965596</v>
      </c>
      <c r="I279" s="30">
        <v>41268961.399999999</v>
      </c>
      <c r="J279" s="36">
        <f>I279/H279</f>
        <v>7.8612697126156053E-2</v>
      </c>
      <c r="K279" s="30">
        <v>43738563.200000003</v>
      </c>
      <c r="L279" s="30">
        <f>I279</f>
        <v>41268961.399999999</v>
      </c>
      <c r="M279" s="80">
        <f>L279/K279</f>
        <v>0.94353719877108344</v>
      </c>
    </row>
    <row r="280" spans="2:13" ht="24.9" customHeight="1" outlineLevel="2" x14ac:dyDescent="0.3">
      <c r="B280" s="47" t="s">
        <v>2300</v>
      </c>
      <c r="C280" s="46" t="s">
        <v>498</v>
      </c>
      <c r="D280" s="46" t="s">
        <v>1773</v>
      </c>
      <c r="E280" s="46" t="s">
        <v>1848</v>
      </c>
      <c r="F280" s="45" t="s">
        <v>1847</v>
      </c>
      <c r="G280" s="26" t="s">
        <v>7</v>
      </c>
      <c r="H280" s="30">
        <v>-104993119</v>
      </c>
      <c r="I280" s="24"/>
      <c r="J280" s="36"/>
      <c r="K280" s="24"/>
      <c r="L280" s="30"/>
      <c r="M280" s="80" t="str">
        <f>IFERROR((Base_actualizacion!$L280/Base_actualizacion!$K280)," " )</f>
        <v xml:space="preserve"> </v>
      </c>
    </row>
    <row r="281" spans="2:13" ht="24.9" customHeight="1" outlineLevel="1" x14ac:dyDescent="0.3">
      <c r="B281" s="44" t="str">
        <f>B280</f>
        <v>ASIGNACIÓN PARA LA INVERSIÓN LOCAL  - AMBIENTE Y DESARROLLO SOSTENIBLE</v>
      </c>
      <c r="C281" s="43" t="s">
        <v>498</v>
      </c>
      <c r="D281" s="43" t="s">
        <v>1773</v>
      </c>
      <c r="E281" s="43" t="s">
        <v>1848</v>
      </c>
      <c r="F281" s="42" t="s">
        <v>1847</v>
      </c>
      <c r="G281" s="18" t="s">
        <v>3</v>
      </c>
      <c r="H281" s="32">
        <f>SUBTOTAL(9,H279:H280)</f>
        <v>419972477</v>
      </c>
      <c r="I281" s="14">
        <f>SUBTOTAL(9,I279:I280)</f>
        <v>41268961.399999999</v>
      </c>
      <c r="J281" s="31">
        <f>SUBTOTAL(9,J279:J280)</f>
        <v>7.8612697126156053E-2</v>
      </c>
      <c r="K281" s="14">
        <f>SUBTOTAL(9,K279:K280)</f>
        <v>43738563.200000003</v>
      </c>
      <c r="L281" s="14">
        <f>SUBTOTAL(9,L278:L280)</f>
        <v>41268961.399999999</v>
      </c>
      <c r="M281" s="80"/>
    </row>
    <row r="282" spans="2:13" ht="24.9" customHeight="1" outlineLevel="2" x14ac:dyDescent="0.3">
      <c r="B282" s="47" t="s">
        <v>2300</v>
      </c>
      <c r="C282" s="46" t="s">
        <v>498</v>
      </c>
      <c r="D282" s="46" t="s">
        <v>1773</v>
      </c>
      <c r="E282" s="46" t="s">
        <v>1843</v>
      </c>
      <c r="F282" s="45" t="s">
        <v>83</v>
      </c>
      <c r="G282" s="26" t="s">
        <v>0</v>
      </c>
      <c r="H282" s="30">
        <v>377268582</v>
      </c>
      <c r="I282" s="30">
        <v>29658100.770000003</v>
      </c>
      <c r="J282" s="36">
        <f>I282/H282</f>
        <v>7.8612697120906835E-2</v>
      </c>
      <c r="K282" s="30">
        <v>31432889.77</v>
      </c>
      <c r="L282" s="30">
        <f>I282</f>
        <v>29658100.770000003</v>
      </c>
      <c r="M282" s="80">
        <f>L282/K282</f>
        <v>0.94353719899804189</v>
      </c>
    </row>
    <row r="283" spans="2:13" ht="24.9" customHeight="1" outlineLevel="2" x14ac:dyDescent="0.3">
      <c r="B283" s="47" t="s">
        <v>2300</v>
      </c>
      <c r="C283" s="46" t="s">
        <v>498</v>
      </c>
      <c r="D283" s="46" t="s">
        <v>1773</v>
      </c>
      <c r="E283" s="46" t="s">
        <v>1843</v>
      </c>
      <c r="F283" s="45" t="s">
        <v>83</v>
      </c>
      <c r="G283" s="26" t="s">
        <v>7</v>
      </c>
      <c r="H283" s="30">
        <v>-75453716</v>
      </c>
      <c r="I283" s="24"/>
      <c r="J283" s="36"/>
      <c r="K283" s="24"/>
      <c r="L283" s="30"/>
      <c r="M283" s="80" t="str">
        <f>IFERROR((Base_actualizacion!$L283/Base_actualizacion!$K283)," " )</f>
        <v xml:space="preserve"> </v>
      </c>
    </row>
    <row r="284" spans="2:13" ht="24.9" customHeight="1" outlineLevel="1" x14ac:dyDescent="0.3">
      <c r="B284" s="44" t="str">
        <f>B283</f>
        <v>ASIGNACIÓN PARA LA INVERSIÓN LOCAL  - AMBIENTE Y DESARROLLO SOSTENIBLE</v>
      </c>
      <c r="C284" s="43" t="s">
        <v>498</v>
      </c>
      <c r="D284" s="43" t="s">
        <v>1773</v>
      </c>
      <c r="E284" s="43" t="s">
        <v>1843</v>
      </c>
      <c r="F284" s="42" t="s">
        <v>83</v>
      </c>
      <c r="G284" s="18" t="s">
        <v>3</v>
      </c>
      <c r="H284" s="32">
        <f>SUBTOTAL(9,H282:H283)</f>
        <v>301814866</v>
      </c>
      <c r="I284" s="14">
        <f>SUBTOTAL(9,I282:I283)</f>
        <v>29658100.770000003</v>
      </c>
      <c r="J284" s="31">
        <f>SUBTOTAL(9,J282:J283)</f>
        <v>7.8612697120906835E-2</v>
      </c>
      <c r="K284" s="14">
        <f>SUBTOTAL(9,K282:K283)</f>
        <v>31432889.77</v>
      </c>
      <c r="L284" s="14">
        <f>SUBTOTAL(9,L281:L283)</f>
        <v>29658100.770000003</v>
      </c>
      <c r="M284" s="80"/>
    </row>
    <row r="285" spans="2:13" ht="24.9" customHeight="1" outlineLevel="2" x14ac:dyDescent="0.3">
      <c r="B285" s="47" t="s">
        <v>2300</v>
      </c>
      <c r="C285" s="46" t="s">
        <v>498</v>
      </c>
      <c r="D285" s="46" t="s">
        <v>1773</v>
      </c>
      <c r="E285" s="46" t="s">
        <v>1840</v>
      </c>
      <c r="F285" s="45" t="s">
        <v>1839</v>
      </c>
      <c r="G285" s="26" t="s">
        <v>0</v>
      </c>
      <c r="H285" s="30">
        <v>367053829</v>
      </c>
      <c r="I285" s="30">
        <v>28855091.490000002</v>
      </c>
      <c r="J285" s="36">
        <f>I285/H285</f>
        <v>7.8612697131133877E-2</v>
      </c>
      <c r="K285" s="30">
        <v>30581827.130000003</v>
      </c>
      <c r="L285" s="30">
        <f>I285</f>
        <v>28855091.490000002</v>
      </c>
      <c r="M285" s="80">
        <f>L285/K285</f>
        <v>0.94353719832828054</v>
      </c>
    </row>
    <row r="286" spans="2:13" ht="24.9" customHeight="1" outlineLevel="2" x14ac:dyDescent="0.3">
      <c r="B286" s="47" t="s">
        <v>2300</v>
      </c>
      <c r="C286" s="46" t="s">
        <v>498</v>
      </c>
      <c r="D286" s="46" t="s">
        <v>1773</v>
      </c>
      <c r="E286" s="46" t="s">
        <v>1840</v>
      </c>
      <c r="F286" s="45" t="s">
        <v>1839</v>
      </c>
      <c r="G286" s="26" t="s">
        <v>7</v>
      </c>
      <c r="H286" s="30">
        <v>-73410766</v>
      </c>
      <c r="I286" s="24"/>
      <c r="J286" s="36"/>
      <c r="K286" s="24"/>
      <c r="L286" s="30"/>
      <c r="M286" s="80" t="str">
        <f>IFERROR((Base_actualizacion!$L286/Base_actualizacion!$K286)," " )</f>
        <v xml:space="preserve"> </v>
      </c>
    </row>
    <row r="287" spans="2:13" ht="24.9" customHeight="1" outlineLevel="1" x14ac:dyDescent="0.3">
      <c r="B287" s="44" t="str">
        <f>B286</f>
        <v>ASIGNACIÓN PARA LA INVERSIÓN LOCAL  - AMBIENTE Y DESARROLLO SOSTENIBLE</v>
      </c>
      <c r="C287" s="43" t="s">
        <v>498</v>
      </c>
      <c r="D287" s="43" t="s">
        <v>1773</v>
      </c>
      <c r="E287" s="43" t="s">
        <v>1840</v>
      </c>
      <c r="F287" s="42" t="s">
        <v>1839</v>
      </c>
      <c r="G287" s="18" t="s">
        <v>3</v>
      </c>
      <c r="H287" s="32">
        <f>SUBTOTAL(9,H285:H286)</f>
        <v>293643063</v>
      </c>
      <c r="I287" s="14">
        <f>SUBTOTAL(9,I285:I286)</f>
        <v>28855091.490000002</v>
      </c>
      <c r="J287" s="31">
        <f>SUBTOTAL(9,J285:J286)</f>
        <v>7.8612697131133877E-2</v>
      </c>
      <c r="K287" s="14">
        <f>SUBTOTAL(9,K285:K286)</f>
        <v>30581827.130000003</v>
      </c>
      <c r="L287" s="14">
        <f>SUBTOTAL(9,L284:L286)</f>
        <v>28855091.490000002</v>
      </c>
      <c r="M287" s="80"/>
    </row>
    <row r="288" spans="2:13" ht="24.9" customHeight="1" outlineLevel="2" x14ac:dyDescent="0.3">
      <c r="B288" s="47" t="s">
        <v>2300</v>
      </c>
      <c r="C288" s="46" t="s">
        <v>498</v>
      </c>
      <c r="D288" s="46" t="s">
        <v>1773</v>
      </c>
      <c r="E288" s="46" t="s">
        <v>1838</v>
      </c>
      <c r="F288" s="45" t="s">
        <v>1837</v>
      </c>
      <c r="G288" s="26" t="s">
        <v>0</v>
      </c>
      <c r="H288" s="30">
        <v>320587252</v>
      </c>
      <c r="I288" s="30">
        <v>25202228.549999997</v>
      </c>
      <c r="J288" s="36">
        <f>I288/H288</f>
        <v>7.8612697144925761E-2</v>
      </c>
      <c r="K288" s="30">
        <v>26710370.91</v>
      </c>
      <c r="L288" s="30">
        <f>I288</f>
        <v>25202228.549999997</v>
      </c>
      <c r="M288" s="80">
        <f>L288/K288</f>
        <v>0.94353719889994581</v>
      </c>
    </row>
    <row r="289" spans="2:13" ht="24.9" customHeight="1" outlineLevel="2" x14ac:dyDescent="0.3">
      <c r="B289" s="47" t="s">
        <v>2300</v>
      </c>
      <c r="C289" s="46" t="s">
        <v>498</v>
      </c>
      <c r="D289" s="46" t="s">
        <v>1773</v>
      </c>
      <c r="E289" s="46" t="s">
        <v>1838</v>
      </c>
      <c r="F289" s="45" t="s">
        <v>1837</v>
      </c>
      <c r="G289" s="26" t="s">
        <v>7</v>
      </c>
      <c r="H289" s="30">
        <v>-64117450</v>
      </c>
      <c r="I289" s="24"/>
      <c r="J289" s="36"/>
      <c r="K289" s="24"/>
      <c r="L289" s="30"/>
      <c r="M289" s="80" t="str">
        <f>IFERROR((Base_actualizacion!$L289/Base_actualizacion!$K289)," " )</f>
        <v xml:space="preserve"> </v>
      </c>
    </row>
    <row r="290" spans="2:13" ht="24.9" customHeight="1" outlineLevel="1" x14ac:dyDescent="0.3">
      <c r="B290" s="44" t="str">
        <f>B289</f>
        <v>ASIGNACIÓN PARA LA INVERSIÓN LOCAL  - AMBIENTE Y DESARROLLO SOSTENIBLE</v>
      </c>
      <c r="C290" s="43" t="s">
        <v>498</v>
      </c>
      <c r="D290" s="43" t="s">
        <v>1773</v>
      </c>
      <c r="E290" s="43" t="s">
        <v>1838</v>
      </c>
      <c r="F290" s="42" t="s">
        <v>1837</v>
      </c>
      <c r="G290" s="18" t="s">
        <v>3</v>
      </c>
      <c r="H290" s="32">
        <f>SUBTOTAL(9,H288:H289)</f>
        <v>256469802</v>
      </c>
      <c r="I290" s="14">
        <f>SUBTOTAL(9,I288:I289)</f>
        <v>25202228.549999997</v>
      </c>
      <c r="J290" s="31">
        <f>SUBTOTAL(9,J288:J289)</f>
        <v>7.8612697144925761E-2</v>
      </c>
      <c r="K290" s="14">
        <f>SUBTOTAL(9,K288:K289)</f>
        <v>26710370.91</v>
      </c>
      <c r="L290" s="14">
        <f>SUBTOTAL(9,L287:L289)</f>
        <v>25202228.549999997</v>
      </c>
      <c r="M290" s="80"/>
    </row>
    <row r="291" spans="2:13" ht="24.9" customHeight="1" outlineLevel="2" x14ac:dyDescent="0.3">
      <c r="B291" s="47" t="s">
        <v>2300</v>
      </c>
      <c r="C291" s="46" t="s">
        <v>498</v>
      </c>
      <c r="D291" s="46" t="s">
        <v>1773</v>
      </c>
      <c r="E291" s="46" t="s">
        <v>1836</v>
      </c>
      <c r="F291" s="45" t="s">
        <v>1186</v>
      </c>
      <c r="G291" s="26" t="s">
        <v>0</v>
      </c>
      <c r="H291" s="30">
        <v>288104773</v>
      </c>
      <c r="I291" s="30">
        <v>22648693.270000003</v>
      </c>
      <c r="J291" s="36">
        <f>I291/H291</f>
        <v>7.8612697159307396E-2</v>
      </c>
      <c r="K291" s="30">
        <v>24004027.880000003</v>
      </c>
      <c r="L291" s="30">
        <f>I291</f>
        <v>22648693.270000003</v>
      </c>
      <c r="M291" s="80">
        <f>L291/K291</f>
        <v>0.94353720064084512</v>
      </c>
    </row>
    <row r="292" spans="2:13" ht="24.9" customHeight="1" outlineLevel="2" x14ac:dyDescent="0.3">
      <c r="B292" s="47" t="s">
        <v>2300</v>
      </c>
      <c r="C292" s="46" t="s">
        <v>498</v>
      </c>
      <c r="D292" s="46" t="s">
        <v>1773</v>
      </c>
      <c r="E292" s="46" t="s">
        <v>1836</v>
      </c>
      <c r="F292" s="45" t="s">
        <v>1186</v>
      </c>
      <c r="G292" s="26" t="s">
        <v>7</v>
      </c>
      <c r="H292" s="30">
        <v>-57620955</v>
      </c>
      <c r="I292" s="24"/>
      <c r="J292" s="36"/>
      <c r="K292" s="24"/>
      <c r="L292" s="30"/>
      <c r="M292" s="80" t="str">
        <f>IFERROR((Base_actualizacion!$L292/Base_actualizacion!$K292)," " )</f>
        <v xml:space="preserve"> </v>
      </c>
    </row>
    <row r="293" spans="2:13" ht="24.9" customHeight="1" outlineLevel="1" x14ac:dyDescent="0.3">
      <c r="B293" s="44" t="str">
        <f>B292</f>
        <v>ASIGNACIÓN PARA LA INVERSIÓN LOCAL  - AMBIENTE Y DESARROLLO SOSTENIBLE</v>
      </c>
      <c r="C293" s="43" t="s">
        <v>498</v>
      </c>
      <c r="D293" s="43" t="s">
        <v>1773</v>
      </c>
      <c r="E293" s="43" t="s">
        <v>1836</v>
      </c>
      <c r="F293" s="42" t="s">
        <v>1186</v>
      </c>
      <c r="G293" s="18" t="s">
        <v>3</v>
      </c>
      <c r="H293" s="32">
        <f>SUBTOTAL(9,H291:H292)</f>
        <v>230483818</v>
      </c>
      <c r="I293" s="14">
        <f>SUBTOTAL(9,I291:I292)</f>
        <v>22648693.270000003</v>
      </c>
      <c r="J293" s="31">
        <f>SUBTOTAL(9,J291:J292)</f>
        <v>7.8612697159307396E-2</v>
      </c>
      <c r="K293" s="14">
        <f>SUBTOTAL(9,K291:K292)</f>
        <v>24004027.880000003</v>
      </c>
      <c r="L293" s="14">
        <f>SUBTOTAL(9,L290:L292)</f>
        <v>22648693.270000003</v>
      </c>
      <c r="M293" s="80"/>
    </row>
    <row r="294" spans="2:13" ht="24.9" customHeight="1" outlineLevel="2" x14ac:dyDescent="0.3">
      <c r="B294" s="47" t="s">
        <v>2300</v>
      </c>
      <c r="C294" s="46" t="s">
        <v>498</v>
      </c>
      <c r="D294" s="46" t="s">
        <v>1773</v>
      </c>
      <c r="E294" s="46" t="s">
        <v>1835</v>
      </c>
      <c r="F294" s="45" t="s">
        <v>56</v>
      </c>
      <c r="G294" s="26" t="s">
        <v>0</v>
      </c>
      <c r="H294" s="30">
        <v>255722331</v>
      </c>
      <c r="I294" s="30">
        <v>20103022.16</v>
      </c>
      <c r="J294" s="36">
        <f>I294/H294</f>
        <v>7.8612697144544649E-2</v>
      </c>
      <c r="K294" s="30">
        <v>21306019.740000002</v>
      </c>
      <c r="L294" s="30">
        <f>I294</f>
        <v>20103022.16</v>
      </c>
      <c r="M294" s="80">
        <f>L294/K294</f>
        <v>0.94353719771781264</v>
      </c>
    </row>
    <row r="295" spans="2:13" ht="24.9" customHeight="1" outlineLevel="2" x14ac:dyDescent="0.3">
      <c r="B295" s="47" t="s">
        <v>2300</v>
      </c>
      <c r="C295" s="46" t="s">
        <v>498</v>
      </c>
      <c r="D295" s="46" t="s">
        <v>1773</v>
      </c>
      <c r="E295" s="46" t="s">
        <v>1835</v>
      </c>
      <c r="F295" s="45" t="s">
        <v>56</v>
      </c>
      <c r="G295" s="26" t="s">
        <v>7</v>
      </c>
      <c r="H295" s="30">
        <v>-51144466</v>
      </c>
      <c r="I295" s="24"/>
      <c r="J295" s="36"/>
      <c r="K295" s="24"/>
      <c r="L295" s="30"/>
      <c r="M295" s="80" t="str">
        <f>IFERROR((Base_actualizacion!$L295/Base_actualizacion!$K295)," " )</f>
        <v xml:space="preserve"> </v>
      </c>
    </row>
    <row r="296" spans="2:13" ht="24.9" customHeight="1" outlineLevel="1" x14ac:dyDescent="0.3">
      <c r="B296" s="44" t="str">
        <f>B295</f>
        <v>ASIGNACIÓN PARA LA INVERSIÓN LOCAL  - AMBIENTE Y DESARROLLO SOSTENIBLE</v>
      </c>
      <c r="C296" s="43" t="s">
        <v>498</v>
      </c>
      <c r="D296" s="43" t="s">
        <v>1773</v>
      </c>
      <c r="E296" s="43" t="s">
        <v>1835</v>
      </c>
      <c r="F296" s="42" t="s">
        <v>56</v>
      </c>
      <c r="G296" s="18" t="s">
        <v>3</v>
      </c>
      <c r="H296" s="32">
        <f>SUBTOTAL(9,H294:H295)</f>
        <v>204577865</v>
      </c>
      <c r="I296" s="14">
        <f>SUBTOTAL(9,I294:I295)</f>
        <v>20103022.16</v>
      </c>
      <c r="J296" s="31">
        <f>SUBTOTAL(9,J294:J295)</f>
        <v>7.8612697144544649E-2</v>
      </c>
      <c r="K296" s="14">
        <f>SUBTOTAL(9,K294:K295)</f>
        <v>21306019.740000002</v>
      </c>
      <c r="L296" s="14">
        <f>SUBTOTAL(9,L293:L295)</f>
        <v>20103022.16</v>
      </c>
      <c r="M296" s="80"/>
    </row>
    <row r="297" spans="2:13" ht="24.9" customHeight="1" outlineLevel="2" x14ac:dyDescent="0.3">
      <c r="B297" s="47" t="s">
        <v>2300</v>
      </c>
      <c r="C297" s="46" t="s">
        <v>498</v>
      </c>
      <c r="D297" s="46" t="s">
        <v>1773</v>
      </c>
      <c r="E297" s="46" t="s">
        <v>1834</v>
      </c>
      <c r="F297" s="45" t="s">
        <v>1833</v>
      </c>
      <c r="G297" s="26" t="s">
        <v>0</v>
      </c>
      <c r="H297" s="30">
        <v>301631656</v>
      </c>
      <c r="I297" s="30">
        <v>23712078.02</v>
      </c>
      <c r="J297" s="36">
        <f>I297/H297</f>
        <v>7.8612697136801843E-2</v>
      </c>
      <c r="K297" s="30">
        <v>25131047.350000001</v>
      </c>
      <c r="L297" s="30">
        <f>I297</f>
        <v>23712078.02</v>
      </c>
      <c r="M297" s="80">
        <f>L297/K297</f>
        <v>0.94353719881873521</v>
      </c>
    </row>
    <row r="298" spans="2:13" ht="24.9" customHeight="1" outlineLevel="2" x14ac:dyDescent="0.3">
      <c r="B298" s="47" t="s">
        <v>2300</v>
      </c>
      <c r="C298" s="46" t="s">
        <v>498</v>
      </c>
      <c r="D298" s="46" t="s">
        <v>1773</v>
      </c>
      <c r="E298" s="46" t="s">
        <v>1834</v>
      </c>
      <c r="F298" s="45" t="s">
        <v>1833</v>
      </c>
      <c r="G298" s="26" t="s">
        <v>7</v>
      </c>
      <c r="H298" s="30">
        <v>-60326331</v>
      </c>
      <c r="I298" s="24"/>
      <c r="J298" s="36"/>
      <c r="K298" s="24"/>
      <c r="L298" s="30"/>
      <c r="M298" s="80" t="str">
        <f>IFERROR((Base_actualizacion!$L298/Base_actualizacion!$K298)," " )</f>
        <v xml:space="preserve"> </v>
      </c>
    </row>
    <row r="299" spans="2:13" ht="24.9" customHeight="1" outlineLevel="1" x14ac:dyDescent="0.3">
      <c r="B299" s="44" t="str">
        <f>B298</f>
        <v>ASIGNACIÓN PARA LA INVERSIÓN LOCAL  - AMBIENTE Y DESARROLLO SOSTENIBLE</v>
      </c>
      <c r="C299" s="43" t="s">
        <v>498</v>
      </c>
      <c r="D299" s="43" t="s">
        <v>1773</v>
      </c>
      <c r="E299" s="43" t="s">
        <v>1834</v>
      </c>
      <c r="F299" s="42" t="s">
        <v>1833</v>
      </c>
      <c r="G299" s="18" t="s">
        <v>3</v>
      </c>
      <c r="H299" s="32">
        <f>SUBTOTAL(9,H297:H298)</f>
        <v>241305325</v>
      </c>
      <c r="I299" s="14">
        <f>SUBTOTAL(9,I297:I298)</f>
        <v>23712078.02</v>
      </c>
      <c r="J299" s="31">
        <f>SUBTOTAL(9,J297:J298)</f>
        <v>7.8612697136801843E-2</v>
      </c>
      <c r="K299" s="14">
        <f>SUBTOTAL(9,K297:K298)</f>
        <v>25131047.350000001</v>
      </c>
      <c r="L299" s="14">
        <f>SUBTOTAL(9,L296:L298)</f>
        <v>23712078.02</v>
      </c>
      <c r="M299" s="80"/>
    </row>
    <row r="300" spans="2:13" ht="24.9" customHeight="1" outlineLevel="2" x14ac:dyDescent="0.3">
      <c r="B300" s="47" t="s">
        <v>2300</v>
      </c>
      <c r="C300" s="46" t="s">
        <v>498</v>
      </c>
      <c r="D300" s="46" t="s">
        <v>1773</v>
      </c>
      <c r="E300" s="46" t="s">
        <v>1832</v>
      </c>
      <c r="F300" s="45" t="s">
        <v>1831</v>
      </c>
      <c r="G300" s="26" t="s">
        <v>0</v>
      </c>
      <c r="H300" s="30">
        <v>144932636</v>
      </c>
      <c r="I300" s="30">
        <v>11393545.42</v>
      </c>
      <c r="J300" s="36">
        <f>I300/H300</f>
        <v>7.8612697142967855E-2</v>
      </c>
      <c r="K300" s="30">
        <v>12075353.699999999</v>
      </c>
      <c r="L300" s="30">
        <f>I300</f>
        <v>11393545.42</v>
      </c>
      <c r="M300" s="80">
        <f>L300/K300</f>
        <v>0.9435372000738993</v>
      </c>
    </row>
    <row r="301" spans="2:13" ht="24.9" customHeight="1" outlineLevel="2" x14ac:dyDescent="0.3">
      <c r="B301" s="47" t="s">
        <v>2300</v>
      </c>
      <c r="C301" s="46" t="s">
        <v>498</v>
      </c>
      <c r="D301" s="46" t="s">
        <v>1773</v>
      </c>
      <c r="E301" s="46" t="s">
        <v>1832</v>
      </c>
      <c r="F301" s="45" t="s">
        <v>1831</v>
      </c>
      <c r="G301" s="26" t="s">
        <v>7</v>
      </c>
      <c r="H301" s="30">
        <v>-28986527</v>
      </c>
      <c r="I301" s="24"/>
      <c r="J301" s="36"/>
      <c r="K301" s="24"/>
      <c r="L301" s="30"/>
      <c r="M301" s="80" t="str">
        <f>IFERROR((Base_actualizacion!$L301/Base_actualizacion!$K301)," " )</f>
        <v xml:space="preserve"> </v>
      </c>
    </row>
    <row r="302" spans="2:13" ht="24.9" customHeight="1" outlineLevel="1" x14ac:dyDescent="0.3">
      <c r="B302" s="44" t="str">
        <f>B301</f>
        <v>ASIGNACIÓN PARA LA INVERSIÓN LOCAL  - AMBIENTE Y DESARROLLO SOSTENIBLE</v>
      </c>
      <c r="C302" s="43" t="s">
        <v>498</v>
      </c>
      <c r="D302" s="43" t="s">
        <v>1773</v>
      </c>
      <c r="E302" s="43" t="s">
        <v>1832</v>
      </c>
      <c r="F302" s="42" t="s">
        <v>1831</v>
      </c>
      <c r="G302" s="18" t="s">
        <v>3</v>
      </c>
      <c r="H302" s="32">
        <f>SUBTOTAL(9,H300:H301)</f>
        <v>115946109</v>
      </c>
      <c r="I302" s="14">
        <f>SUBTOTAL(9,I300:I301)</f>
        <v>11393545.42</v>
      </c>
      <c r="J302" s="31">
        <f>SUBTOTAL(9,J300:J301)</f>
        <v>7.8612697142967855E-2</v>
      </c>
      <c r="K302" s="14">
        <f>SUBTOTAL(9,K300:K301)</f>
        <v>12075353.699999999</v>
      </c>
      <c r="L302" s="14">
        <f>SUBTOTAL(9,L299:L301)</f>
        <v>11393545.42</v>
      </c>
      <c r="M302" s="80"/>
    </row>
    <row r="303" spans="2:13" ht="24.9" customHeight="1" outlineLevel="2" x14ac:dyDescent="0.3">
      <c r="B303" s="47" t="s">
        <v>2300</v>
      </c>
      <c r="C303" s="46" t="s">
        <v>498</v>
      </c>
      <c r="D303" s="46" t="s">
        <v>1773</v>
      </c>
      <c r="E303" s="46" t="s">
        <v>1830</v>
      </c>
      <c r="F303" s="45" t="s">
        <v>1829</v>
      </c>
      <c r="G303" s="26" t="s">
        <v>0</v>
      </c>
      <c r="H303" s="30">
        <v>830235419</v>
      </c>
      <c r="I303" s="30">
        <v>65267045.540000007</v>
      </c>
      <c r="J303" s="36">
        <f>I303/H303</f>
        <v>7.8612697129463241E-2</v>
      </c>
      <c r="K303" s="30">
        <v>69172731.789999992</v>
      </c>
      <c r="L303" s="30">
        <f>I303</f>
        <v>65267045.540000007</v>
      </c>
      <c r="M303" s="80">
        <f>L303/K303</f>
        <v>0.9435371981280547</v>
      </c>
    </row>
    <row r="304" spans="2:13" ht="24.9" customHeight="1" outlineLevel="2" x14ac:dyDescent="0.3">
      <c r="B304" s="47" t="s">
        <v>2300</v>
      </c>
      <c r="C304" s="46" t="s">
        <v>498</v>
      </c>
      <c r="D304" s="46" t="s">
        <v>1773</v>
      </c>
      <c r="E304" s="46" t="s">
        <v>1830</v>
      </c>
      <c r="F304" s="45" t="s">
        <v>1829</v>
      </c>
      <c r="G304" s="26" t="s">
        <v>7</v>
      </c>
      <c r="H304" s="30">
        <v>-166047084</v>
      </c>
      <c r="I304" s="24"/>
      <c r="J304" s="36"/>
      <c r="K304" s="24"/>
      <c r="L304" s="30"/>
      <c r="M304" s="80" t="str">
        <f>IFERROR((Base_actualizacion!$L304/Base_actualizacion!$K304)," " )</f>
        <v xml:space="preserve"> </v>
      </c>
    </row>
    <row r="305" spans="2:13" ht="24.9" customHeight="1" outlineLevel="1" x14ac:dyDescent="0.3">
      <c r="B305" s="44" t="str">
        <f>B304</f>
        <v>ASIGNACIÓN PARA LA INVERSIÓN LOCAL  - AMBIENTE Y DESARROLLO SOSTENIBLE</v>
      </c>
      <c r="C305" s="43" t="s">
        <v>498</v>
      </c>
      <c r="D305" s="43" t="s">
        <v>1773</v>
      </c>
      <c r="E305" s="43" t="s">
        <v>1830</v>
      </c>
      <c r="F305" s="42" t="s">
        <v>1829</v>
      </c>
      <c r="G305" s="18" t="s">
        <v>3</v>
      </c>
      <c r="H305" s="32">
        <f>SUBTOTAL(9,H303:H304)</f>
        <v>664188335</v>
      </c>
      <c r="I305" s="14">
        <f>SUBTOTAL(9,I303:I304)</f>
        <v>65267045.540000007</v>
      </c>
      <c r="J305" s="31">
        <f>SUBTOTAL(9,J303:J304)</f>
        <v>7.8612697129463241E-2</v>
      </c>
      <c r="K305" s="14">
        <f>SUBTOTAL(9,K303:K304)</f>
        <v>69172731.789999992</v>
      </c>
      <c r="L305" s="14">
        <f>SUBTOTAL(9,L302:L304)</f>
        <v>65267045.540000007</v>
      </c>
      <c r="M305" s="80"/>
    </row>
    <row r="306" spans="2:13" ht="24.9" customHeight="1" outlineLevel="2" x14ac:dyDescent="0.3">
      <c r="B306" s="47" t="s">
        <v>2300</v>
      </c>
      <c r="C306" s="46" t="s">
        <v>498</v>
      </c>
      <c r="D306" s="46" t="s">
        <v>1773</v>
      </c>
      <c r="E306" s="46" t="s">
        <v>1828</v>
      </c>
      <c r="F306" s="45" t="s">
        <v>209</v>
      </c>
      <c r="G306" s="26" t="s">
        <v>0</v>
      </c>
      <c r="H306" s="30">
        <v>277120332</v>
      </c>
      <c r="I306" s="30">
        <v>21785176.729999997</v>
      </c>
      <c r="J306" s="36">
        <f>I306/H306</f>
        <v>7.8612697136924606E-2</v>
      </c>
      <c r="K306" s="30">
        <v>23088837.170000002</v>
      </c>
      <c r="L306" s="30">
        <f>I306</f>
        <v>21785176.729999997</v>
      </c>
      <c r="M306" s="80">
        <f>L306/K306</f>
        <v>0.94353719806669656</v>
      </c>
    </row>
    <row r="307" spans="2:13" ht="24.9" customHeight="1" outlineLevel="2" x14ac:dyDescent="0.3">
      <c r="B307" s="47" t="s">
        <v>2300</v>
      </c>
      <c r="C307" s="46" t="s">
        <v>498</v>
      </c>
      <c r="D307" s="46" t="s">
        <v>1773</v>
      </c>
      <c r="E307" s="46" t="s">
        <v>1828</v>
      </c>
      <c r="F307" s="45" t="s">
        <v>209</v>
      </c>
      <c r="G307" s="26" t="s">
        <v>7</v>
      </c>
      <c r="H307" s="30">
        <v>-55424066</v>
      </c>
      <c r="I307" s="24"/>
      <c r="J307" s="36"/>
      <c r="K307" s="24"/>
      <c r="L307" s="30"/>
      <c r="M307" s="80" t="str">
        <f>IFERROR((Base_actualizacion!$L307/Base_actualizacion!$K307)," " )</f>
        <v xml:space="preserve"> </v>
      </c>
    </row>
    <row r="308" spans="2:13" ht="24.9" customHeight="1" outlineLevel="1" x14ac:dyDescent="0.3">
      <c r="B308" s="44" t="str">
        <f>B307</f>
        <v>ASIGNACIÓN PARA LA INVERSIÓN LOCAL  - AMBIENTE Y DESARROLLO SOSTENIBLE</v>
      </c>
      <c r="C308" s="43" t="s">
        <v>498</v>
      </c>
      <c r="D308" s="43" t="s">
        <v>1773</v>
      </c>
      <c r="E308" s="43" t="s">
        <v>1828</v>
      </c>
      <c r="F308" s="42" t="s">
        <v>209</v>
      </c>
      <c r="G308" s="18" t="s">
        <v>3</v>
      </c>
      <c r="H308" s="32">
        <f>SUBTOTAL(9,H306:H307)</f>
        <v>221696266</v>
      </c>
      <c r="I308" s="14">
        <f>SUBTOTAL(9,I306:I307)</f>
        <v>21785176.729999997</v>
      </c>
      <c r="J308" s="31">
        <f>SUBTOTAL(9,J306:J307)</f>
        <v>7.8612697136924606E-2</v>
      </c>
      <c r="K308" s="14">
        <f>SUBTOTAL(9,K306:K307)</f>
        <v>23088837.170000002</v>
      </c>
      <c r="L308" s="14">
        <f>SUBTOTAL(9,L305:L307)</f>
        <v>21785176.729999997</v>
      </c>
      <c r="M308" s="80"/>
    </row>
    <row r="309" spans="2:13" ht="24.9" customHeight="1" outlineLevel="2" x14ac:dyDescent="0.3">
      <c r="B309" s="47" t="s">
        <v>2300</v>
      </c>
      <c r="C309" s="46" t="s">
        <v>498</v>
      </c>
      <c r="D309" s="46" t="s">
        <v>1773</v>
      </c>
      <c r="E309" s="46" t="s">
        <v>1827</v>
      </c>
      <c r="F309" s="45" t="s">
        <v>131</v>
      </c>
      <c r="G309" s="26" t="s">
        <v>0</v>
      </c>
      <c r="H309" s="30">
        <v>230108039</v>
      </c>
      <c r="I309" s="30">
        <v>18089413.579999998</v>
      </c>
      <c r="J309" s="36">
        <f>I309/H309</f>
        <v>7.8612697142666957E-2</v>
      </c>
      <c r="K309" s="30">
        <v>19171913.460000001</v>
      </c>
      <c r="L309" s="30">
        <f>I309</f>
        <v>18089413.579999998</v>
      </c>
      <c r="M309" s="80">
        <f>L309/K309</f>
        <v>0.94353720184171941</v>
      </c>
    </row>
    <row r="310" spans="2:13" ht="24.9" customHeight="1" outlineLevel="2" x14ac:dyDescent="0.3">
      <c r="B310" s="47" t="s">
        <v>2300</v>
      </c>
      <c r="C310" s="46" t="s">
        <v>498</v>
      </c>
      <c r="D310" s="46" t="s">
        <v>1773</v>
      </c>
      <c r="E310" s="46" t="s">
        <v>1827</v>
      </c>
      <c r="F310" s="45" t="s">
        <v>131</v>
      </c>
      <c r="G310" s="26" t="s">
        <v>7</v>
      </c>
      <c r="H310" s="30">
        <v>-46021608</v>
      </c>
      <c r="I310" s="24"/>
      <c r="J310" s="36"/>
      <c r="K310" s="24"/>
      <c r="L310" s="30"/>
      <c r="M310" s="80" t="str">
        <f>IFERROR((Base_actualizacion!$L310/Base_actualizacion!$K310)," " )</f>
        <v xml:space="preserve"> </v>
      </c>
    </row>
    <row r="311" spans="2:13" ht="24.9" customHeight="1" outlineLevel="1" x14ac:dyDescent="0.3">
      <c r="B311" s="44" t="str">
        <f>B310</f>
        <v>ASIGNACIÓN PARA LA INVERSIÓN LOCAL  - AMBIENTE Y DESARROLLO SOSTENIBLE</v>
      </c>
      <c r="C311" s="43" t="s">
        <v>498</v>
      </c>
      <c r="D311" s="43" t="s">
        <v>1773</v>
      </c>
      <c r="E311" s="43" t="s">
        <v>1827</v>
      </c>
      <c r="F311" s="42" t="s">
        <v>131</v>
      </c>
      <c r="G311" s="18" t="s">
        <v>3</v>
      </c>
      <c r="H311" s="32">
        <f>SUBTOTAL(9,H309:H310)</f>
        <v>184086431</v>
      </c>
      <c r="I311" s="14">
        <f>SUBTOTAL(9,I309:I310)</f>
        <v>18089413.579999998</v>
      </c>
      <c r="J311" s="31">
        <f>SUBTOTAL(9,J309:J310)</f>
        <v>7.8612697142666957E-2</v>
      </c>
      <c r="K311" s="14">
        <f>SUBTOTAL(9,K309:K310)</f>
        <v>19171913.460000001</v>
      </c>
      <c r="L311" s="14">
        <f>SUBTOTAL(9,L308:L310)</f>
        <v>18089413.579999998</v>
      </c>
      <c r="M311" s="80"/>
    </row>
    <row r="312" spans="2:13" ht="24.9" customHeight="1" outlineLevel="2" x14ac:dyDescent="0.3">
      <c r="B312" s="47" t="s">
        <v>2300</v>
      </c>
      <c r="C312" s="46" t="s">
        <v>498</v>
      </c>
      <c r="D312" s="46" t="s">
        <v>1773</v>
      </c>
      <c r="E312" s="46" t="s">
        <v>1826</v>
      </c>
      <c r="F312" s="45" t="s">
        <v>1825</v>
      </c>
      <c r="G312" s="26" t="s">
        <v>0</v>
      </c>
      <c r="H312" s="30">
        <v>1044823464</v>
      </c>
      <c r="I312" s="30">
        <v>82136390.539999992</v>
      </c>
      <c r="J312" s="36">
        <f>I312/H312</f>
        <v>7.8612697139810783E-2</v>
      </c>
      <c r="K312" s="30">
        <v>87051565.810000002</v>
      </c>
      <c r="L312" s="30">
        <f>I312</f>
        <v>82136390.539999992</v>
      </c>
      <c r="M312" s="80">
        <f>L312/K312</f>
        <v>0.94353719862170038</v>
      </c>
    </row>
    <row r="313" spans="2:13" ht="24.9" customHeight="1" outlineLevel="2" x14ac:dyDescent="0.3">
      <c r="B313" s="47" t="s">
        <v>2300</v>
      </c>
      <c r="C313" s="46" t="s">
        <v>498</v>
      </c>
      <c r="D313" s="46" t="s">
        <v>1773</v>
      </c>
      <c r="E313" s="46" t="s">
        <v>1826</v>
      </c>
      <c r="F313" s="45" t="s">
        <v>1825</v>
      </c>
      <c r="G313" s="26" t="s">
        <v>7</v>
      </c>
      <c r="H313" s="30">
        <v>-208964693</v>
      </c>
      <c r="I313" s="24"/>
      <c r="J313" s="36"/>
      <c r="K313" s="24"/>
      <c r="L313" s="30"/>
      <c r="M313" s="80" t="str">
        <f>IFERROR((Base_actualizacion!$L313/Base_actualizacion!$K313)," " )</f>
        <v xml:space="preserve"> </v>
      </c>
    </row>
    <row r="314" spans="2:13" ht="24.9" customHeight="1" outlineLevel="1" x14ac:dyDescent="0.3">
      <c r="B314" s="44" t="str">
        <f>B313</f>
        <v>ASIGNACIÓN PARA LA INVERSIÓN LOCAL  - AMBIENTE Y DESARROLLO SOSTENIBLE</v>
      </c>
      <c r="C314" s="43" t="s">
        <v>498</v>
      </c>
      <c r="D314" s="43" t="s">
        <v>1773</v>
      </c>
      <c r="E314" s="43" t="s">
        <v>1826</v>
      </c>
      <c r="F314" s="42" t="s">
        <v>1825</v>
      </c>
      <c r="G314" s="18" t="s">
        <v>3</v>
      </c>
      <c r="H314" s="32">
        <f>SUBTOTAL(9,H312:H313)</f>
        <v>835858771</v>
      </c>
      <c r="I314" s="14">
        <f>SUBTOTAL(9,I312:I313)</f>
        <v>82136390.539999992</v>
      </c>
      <c r="J314" s="31">
        <f>SUBTOTAL(9,J312:J313)</f>
        <v>7.8612697139810783E-2</v>
      </c>
      <c r="K314" s="14">
        <f>SUBTOTAL(9,K312:K313)</f>
        <v>87051565.810000002</v>
      </c>
      <c r="L314" s="14">
        <f>SUBTOTAL(9,L311:L313)</f>
        <v>82136390.539999992</v>
      </c>
      <c r="M314" s="80"/>
    </row>
    <row r="315" spans="2:13" ht="24.9" customHeight="1" outlineLevel="2" x14ac:dyDescent="0.3">
      <c r="B315" s="47" t="s">
        <v>2300</v>
      </c>
      <c r="C315" s="46" t="s">
        <v>498</v>
      </c>
      <c r="D315" s="46" t="s">
        <v>1773</v>
      </c>
      <c r="E315" s="46" t="s">
        <v>1824</v>
      </c>
      <c r="F315" s="45" t="s">
        <v>1823</v>
      </c>
      <c r="G315" s="26" t="s">
        <v>0</v>
      </c>
      <c r="H315" s="30">
        <v>271948627</v>
      </c>
      <c r="I315" s="30">
        <v>21378615.050000001</v>
      </c>
      <c r="J315" s="36">
        <f>I315/H315</f>
        <v>7.8612697132683082E-2</v>
      </c>
      <c r="K315" s="30">
        <v>22657946.119999997</v>
      </c>
      <c r="L315" s="30">
        <f>I315</f>
        <v>21378615.050000001</v>
      </c>
      <c r="M315" s="80">
        <f>L315/K315</f>
        <v>0.94353720044948197</v>
      </c>
    </row>
    <row r="316" spans="2:13" ht="24.9" customHeight="1" outlineLevel="2" x14ac:dyDescent="0.3">
      <c r="B316" s="47" t="s">
        <v>2300</v>
      </c>
      <c r="C316" s="46" t="s">
        <v>498</v>
      </c>
      <c r="D316" s="46" t="s">
        <v>1773</v>
      </c>
      <c r="E316" s="46" t="s">
        <v>1824</v>
      </c>
      <c r="F316" s="45" t="s">
        <v>1823</v>
      </c>
      <c r="G316" s="26" t="s">
        <v>7</v>
      </c>
      <c r="H316" s="30">
        <v>-54389725</v>
      </c>
      <c r="I316" s="24"/>
      <c r="J316" s="36"/>
      <c r="K316" s="24"/>
      <c r="L316" s="30"/>
      <c r="M316" s="80" t="str">
        <f>IFERROR((Base_actualizacion!$L316/Base_actualizacion!$K316)," " )</f>
        <v xml:space="preserve"> </v>
      </c>
    </row>
    <row r="317" spans="2:13" ht="24.9" customHeight="1" outlineLevel="1" x14ac:dyDescent="0.3">
      <c r="B317" s="44" t="str">
        <f>B316</f>
        <v>ASIGNACIÓN PARA LA INVERSIÓN LOCAL  - AMBIENTE Y DESARROLLO SOSTENIBLE</v>
      </c>
      <c r="C317" s="43" t="s">
        <v>498</v>
      </c>
      <c r="D317" s="43" t="s">
        <v>1773</v>
      </c>
      <c r="E317" s="43" t="s">
        <v>1824</v>
      </c>
      <c r="F317" s="42" t="s">
        <v>1823</v>
      </c>
      <c r="G317" s="18" t="s">
        <v>3</v>
      </c>
      <c r="H317" s="32">
        <f>SUBTOTAL(9,H315:H316)</f>
        <v>217558902</v>
      </c>
      <c r="I317" s="14">
        <f>SUBTOTAL(9,I315:I316)</f>
        <v>21378615.050000001</v>
      </c>
      <c r="J317" s="31">
        <f>SUBTOTAL(9,J315:J316)</f>
        <v>7.8612697132683082E-2</v>
      </c>
      <c r="K317" s="14">
        <f>SUBTOTAL(9,K315:K316)</f>
        <v>22657946.119999997</v>
      </c>
      <c r="L317" s="14">
        <f>SUBTOTAL(9,L314:L316)</f>
        <v>21378615.050000001</v>
      </c>
      <c r="M317" s="80"/>
    </row>
    <row r="318" spans="2:13" ht="24.9" customHeight="1" outlineLevel="2" x14ac:dyDescent="0.3">
      <c r="B318" s="47" t="s">
        <v>2300</v>
      </c>
      <c r="C318" s="46" t="s">
        <v>498</v>
      </c>
      <c r="D318" s="46" t="s">
        <v>1773</v>
      </c>
      <c r="E318" s="46" t="s">
        <v>1822</v>
      </c>
      <c r="F318" s="45" t="s">
        <v>1821</v>
      </c>
      <c r="G318" s="26" t="s">
        <v>0</v>
      </c>
      <c r="H318" s="30">
        <v>367936532</v>
      </c>
      <c r="I318" s="30">
        <v>28924483.16</v>
      </c>
      <c r="J318" s="36">
        <f>I318/H318</f>
        <v>7.8612697148539731E-2</v>
      </c>
      <c r="K318" s="30">
        <v>30655371.300000004</v>
      </c>
      <c r="L318" s="30">
        <f>I318</f>
        <v>28924483.16</v>
      </c>
      <c r="M318" s="80">
        <f>L318/K318</f>
        <v>0.94353719865073027</v>
      </c>
    </row>
    <row r="319" spans="2:13" ht="24.9" customHeight="1" outlineLevel="2" x14ac:dyDescent="0.3">
      <c r="B319" s="47" t="s">
        <v>2300</v>
      </c>
      <c r="C319" s="46" t="s">
        <v>498</v>
      </c>
      <c r="D319" s="46" t="s">
        <v>1773</v>
      </c>
      <c r="E319" s="46" t="s">
        <v>1822</v>
      </c>
      <c r="F319" s="45" t="s">
        <v>1821</v>
      </c>
      <c r="G319" s="26" t="s">
        <v>7</v>
      </c>
      <c r="H319" s="30">
        <v>-73587306</v>
      </c>
      <c r="I319" s="24"/>
      <c r="J319" s="36"/>
      <c r="K319" s="24"/>
      <c r="L319" s="30"/>
      <c r="M319" s="80" t="str">
        <f>IFERROR((Base_actualizacion!$L319/Base_actualizacion!$K319)," " )</f>
        <v xml:space="preserve"> </v>
      </c>
    </row>
    <row r="320" spans="2:13" ht="24.9" customHeight="1" outlineLevel="1" x14ac:dyDescent="0.3">
      <c r="B320" s="44" t="str">
        <f>B319</f>
        <v>ASIGNACIÓN PARA LA INVERSIÓN LOCAL  - AMBIENTE Y DESARROLLO SOSTENIBLE</v>
      </c>
      <c r="C320" s="43" t="s">
        <v>498</v>
      </c>
      <c r="D320" s="43" t="s">
        <v>1773</v>
      </c>
      <c r="E320" s="43" t="s">
        <v>1822</v>
      </c>
      <c r="F320" s="42" t="s">
        <v>1821</v>
      </c>
      <c r="G320" s="18" t="s">
        <v>3</v>
      </c>
      <c r="H320" s="32">
        <f>SUBTOTAL(9,H318:H319)</f>
        <v>294349226</v>
      </c>
      <c r="I320" s="14">
        <f>SUBTOTAL(9,I318:I319)</f>
        <v>28924483.16</v>
      </c>
      <c r="J320" s="31">
        <f>SUBTOTAL(9,J318:J319)</f>
        <v>7.8612697148539731E-2</v>
      </c>
      <c r="K320" s="14">
        <f>SUBTOTAL(9,K318:K319)</f>
        <v>30655371.300000004</v>
      </c>
      <c r="L320" s="14">
        <f>SUBTOTAL(9,L317:L319)</f>
        <v>28924483.16</v>
      </c>
      <c r="M320" s="80"/>
    </row>
    <row r="321" spans="2:13" ht="24.9" customHeight="1" outlineLevel="2" x14ac:dyDescent="0.3">
      <c r="B321" s="47" t="s">
        <v>2300</v>
      </c>
      <c r="C321" s="46" t="s">
        <v>498</v>
      </c>
      <c r="D321" s="46" t="s">
        <v>1773</v>
      </c>
      <c r="E321" s="46" t="s">
        <v>1820</v>
      </c>
      <c r="F321" s="45" t="s">
        <v>1819</v>
      </c>
      <c r="G321" s="26" t="s">
        <v>0</v>
      </c>
      <c r="H321" s="30">
        <v>310095148</v>
      </c>
      <c r="I321" s="30">
        <v>24377415.950000003</v>
      </c>
      <c r="J321" s="36">
        <f>I321/H321</f>
        <v>7.8612697126109188E-2</v>
      </c>
      <c r="K321" s="30">
        <v>25836200.170000002</v>
      </c>
      <c r="L321" s="30">
        <f>I321</f>
        <v>24377415.950000003</v>
      </c>
      <c r="M321" s="80">
        <f>L321/K321</f>
        <v>0.94353719934040914</v>
      </c>
    </row>
    <row r="322" spans="2:13" ht="24.9" customHeight="1" outlineLevel="2" x14ac:dyDescent="0.3">
      <c r="B322" s="47" t="s">
        <v>2300</v>
      </c>
      <c r="C322" s="46" t="s">
        <v>498</v>
      </c>
      <c r="D322" s="46" t="s">
        <v>1773</v>
      </c>
      <c r="E322" s="46" t="s">
        <v>1820</v>
      </c>
      <c r="F322" s="45" t="s">
        <v>1819</v>
      </c>
      <c r="G322" s="26" t="s">
        <v>7</v>
      </c>
      <c r="H322" s="30">
        <v>-62019030</v>
      </c>
      <c r="I322" s="24"/>
      <c r="J322" s="36"/>
      <c r="K322" s="24"/>
      <c r="L322" s="30"/>
      <c r="M322" s="80" t="str">
        <f>IFERROR((Base_actualizacion!$L322/Base_actualizacion!$K322)," " )</f>
        <v xml:space="preserve"> </v>
      </c>
    </row>
    <row r="323" spans="2:13" ht="24.9" customHeight="1" outlineLevel="1" x14ac:dyDescent="0.3">
      <c r="B323" s="44" t="str">
        <f>B322</f>
        <v>ASIGNACIÓN PARA LA INVERSIÓN LOCAL  - AMBIENTE Y DESARROLLO SOSTENIBLE</v>
      </c>
      <c r="C323" s="43" t="s">
        <v>498</v>
      </c>
      <c r="D323" s="43" t="s">
        <v>1773</v>
      </c>
      <c r="E323" s="43" t="s">
        <v>1820</v>
      </c>
      <c r="F323" s="42" t="s">
        <v>1819</v>
      </c>
      <c r="G323" s="18" t="s">
        <v>3</v>
      </c>
      <c r="H323" s="32">
        <f>SUBTOTAL(9,H321:H322)</f>
        <v>248076118</v>
      </c>
      <c r="I323" s="14">
        <f>SUBTOTAL(9,I321:I322)</f>
        <v>24377415.950000003</v>
      </c>
      <c r="J323" s="31">
        <f>SUBTOTAL(9,J321:J322)</f>
        <v>7.8612697126109188E-2</v>
      </c>
      <c r="K323" s="14">
        <f>SUBTOTAL(9,K321:K322)</f>
        <v>25836200.170000002</v>
      </c>
      <c r="L323" s="14">
        <f>SUBTOTAL(9,L320:L322)</f>
        <v>24377415.950000003</v>
      </c>
      <c r="M323" s="80"/>
    </row>
    <row r="324" spans="2:13" ht="24.9" customHeight="1" outlineLevel="2" x14ac:dyDescent="0.3">
      <c r="B324" s="47" t="s">
        <v>2300</v>
      </c>
      <c r="C324" s="46" t="s">
        <v>498</v>
      </c>
      <c r="D324" s="46" t="s">
        <v>1773</v>
      </c>
      <c r="E324" s="46" t="s">
        <v>1818</v>
      </c>
      <c r="F324" s="45" t="s">
        <v>356</v>
      </c>
      <c r="G324" s="26" t="s">
        <v>0</v>
      </c>
      <c r="H324" s="30">
        <v>310138874</v>
      </c>
      <c r="I324" s="30">
        <v>24380853.369999997</v>
      </c>
      <c r="J324" s="36">
        <f>I324/H324</f>
        <v>7.8612697129996023E-2</v>
      </c>
      <c r="K324" s="30">
        <v>25839843.259999998</v>
      </c>
      <c r="L324" s="30">
        <f>I324</f>
        <v>24380853.369999997</v>
      </c>
      <c r="M324" s="80">
        <f>L324/K324</f>
        <v>0.94353720046520129</v>
      </c>
    </row>
    <row r="325" spans="2:13" ht="24.9" customHeight="1" outlineLevel="2" x14ac:dyDescent="0.3">
      <c r="B325" s="47" t="s">
        <v>2300</v>
      </c>
      <c r="C325" s="46" t="s">
        <v>498</v>
      </c>
      <c r="D325" s="46" t="s">
        <v>1773</v>
      </c>
      <c r="E325" s="46" t="s">
        <v>1818</v>
      </c>
      <c r="F325" s="45" t="s">
        <v>356</v>
      </c>
      <c r="G325" s="26" t="s">
        <v>7</v>
      </c>
      <c r="H325" s="30">
        <v>-62027775</v>
      </c>
      <c r="I325" s="24"/>
      <c r="J325" s="36"/>
      <c r="K325" s="24"/>
      <c r="L325" s="30"/>
      <c r="M325" s="80" t="str">
        <f>IFERROR((Base_actualizacion!$L325/Base_actualizacion!$K325)," " )</f>
        <v xml:space="preserve"> </v>
      </c>
    </row>
    <row r="326" spans="2:13" ht="24.9" customHeight="1" outlineLevel="1" x14ac:dyDescent="0.3">
      <c r="B326" s="44" t="str">
        <f>B325</f>
        <v>ASIGNACIÓN PARA LA INVERSIÓN LOCAL  - AMBIENTE Y DESARROLLO SOSTENIBLE</v>
      </c>
      <c r="C326" s="43" t="s">
        <v>498</v>
      </c>
      <c r="D326" s="43" t="s">
        <v>1773</v>
      </c>
      <c r="E326" s="43" t="s">
        <v>1818</v>
      </c>
      <c r="F326" s="42" t="s">
        <v>356</v>
      </c>
      <c r="G326" s="18" t="s">
        <v>3</v>
      </c>
      <c r="H326" s="32">
        <f>SUBTOTAL(9,H324:H325)</f>
        <v>248111099</v>
      </c>
      <c r="I326" s="14">
        <f>SUBTOTAL(9,I324:I325)</f>
        <v>24380853.369999997</v>
      </c>
      <c r="J326" s="31">
        <f>SUBTOTAL(9,J324:J325)</f>
        <v>7.8612697129996023E-2</v>
      </c>
      <c r="K326" s="14">
        <f>SUBTOTAL(9,K324:K325)</f>
        <v>25839843.259999998</v>
      </c>
      <c r="L326" s="14">
        <f>SUBTOTAL(9,L323:L325)</f>
        <v>24380853.369999997</v>
      </c>
      <c r="M326" s="80"/>
    </row>
    <row r="327" spans="2:13" ht="24.9" customHeight="1" outlineLevel="2" x14ac:dyDescent="0.3">
      <c r="B327" s="47" t="s">
        <v>2300</v>
      </c>
      <c r="C327" s="46" t="s">
        <v>498</v>
      </c>
      <c r="D327" s="46" t="s">
        <v>1773</v>
      </c>
      <c r="E327" s="46" t="s">
        <v>1817</v>
      </c>
      <c r="F327" s="45" t="s">
        <v>1816</v>
      </c>
      <c r="G327" s="26" t="s">
        <v>0</v>
      </c>
      <c r="H327" s="30">
        <v>342145199</v>
      </c>
      <c r="I327" s="30">
        <v>26896956.899999999</v>
      </c>
      <c r="J327" s="36">
        <f>I327/H327</f>
        <v>7.8612697119856412E-2</v>
      </c>
      <c r="K327" s="30">
        <v>28506514.619999997</v>
      </c>
      <c r="L327" s="30">
        <f>I327</f>
        <v>26896956.899999999</v>
      </c>
      <c r="M327" s="80">
        <f>L327/K327</f>
        <v>0.94353719697213556</v>
      </c>
    </row>
    <row r="328" spans="2:13" ht="24.9" customHeight="1" outlineLevel="2" x14ac:dyDescent="0.3">
      <c r="B328" s="47" t="s">
        <v>2300</v>
      </c>
      <c r="C328" s="46" t="s">
        <v>498</v>
      </c>
      <c r="D328" s="46" t="s">
        <v>1773</v>
      </c>
      <c r="E328" s="46" t="s">
        <v>1817</v>
      </c>
      <c r="F328" s="45" t="s">
        <v>1816</v>
      </c>
      <c r="G328" s="26" t="s">
        <v>7</v>
      </c>
      <c r="H328" s="30">
        <v>-68429040</v>
      </c>
      <c r="I328" s="24"/>
      <c r="J328" s="36"/>
      <c r="K328" s="24"/>
      <c r="L328" s="30"/>
      <c r="M328" s="80" t="str">
        <f>IFERROR((Base_actualizacion!$L328/Base_actualizacion!$K328)," " )</f>
        <v xml:space="preserve"> </v>
      </c>
    </row>
    <row r="329" spans="2:13" ht="24.9" customHeight="1" outlineLevel="1" x14ac:dyDescent="0.3">
      <c r="B329" s="44" t="str">
        <f>B328</f>
        <v>ASIGNACIÓN PARA LA INVERSIÓN LOCAL  - AMBIENTE Y DESARROLLO SOSTENIBLE</v>
      </c>
      <c r="C329" s="43" t="s">
        <v>498</v>
      </c>
      <c r="D329" s="43" t="s">
        <v>1773</v>
      </c>
      <c r="E329" s="43" t="s">
        <v>1817</v>
      </c>
      <c r="F329" s="42" t="s">
        <v>1816</v>
      </c>
      <c r="G329" s="18" t="s">
        <v>3</v>
      </c>
      <c r="H329" s="32">
        <f>SUBTOTAL(9,H327:H328)</f>
        <v>273716159</v>
      </c>
      <c r="I329" s="14">
        <f>SUBTOTAL(9,I327:I328)</f>
        <v>26896956.899999999</v>
      </c>
      <c r="J329" s="31">
        <f>SUBTOTAL(9,J327:J328)</f>
        <v>7.8612697119856412E-2</v>
      </c>
      <c r="K329" s="14">
        <f>SUBTOTAL(9,K327:K328)</f>
        <v>28506514.619999997</v>
      </c>
      <c r="L329" s="14">
        <f>SUBTOTAL(9,L326:L328)</f>
        <v>26896956.899999999</v>
      </c>
      <c r="M329" s="80"/>
    </row>
    <row r="330" spans="2:13" ht="24.9" customHeight="1" outlineLevel="2" x14ac:dyDescent="0.3">
      <c r="B330" s="47" t="s">
        <v>2300</v>
      </c>
      <c r="C330" s="46" t="s">
        <v>498</v>
      </c>
      <c r="D330" s="46" t="s">
        <v>1773</v>
      </c>
      <c r="E330" s="46" t="s">
        <v>1815</v>
      </c>
      <c r="F330" s="45" t="s">
        <v>1814</v>
      </c>
      <c r="G330" s="26" t="s">
        <v>0</v>
      </c>
      <c r="H330" s="30">
        <v>252607770</v>
      </c>
      <c r="I330" s="30">
        <v>19858178.119999997</v>
      </c>
      <c r="J330" s="36">
        <f>I330/H330</f>
        <v>7.8612697147043414E-2</v>
      </c>
      <c r="K330" s="30">
        <v>21046523.810000002</v>
      </c>
      <c r="L330" s="30">
        <f>I330</f>
        <v>19858178.119999997</v>
      </c>
      <c r="M330" s="80">
        <f>L330/K330</f>
        <v>0.94353719879216458</v>
      </c>
    </row>
    <row r="331" spans="2:13" ht="24.9" customHeight="1" outlineLevel="2" x14ac:dyDescent="0.3">
      <c r="B331" s="47" t="s">
        <v>2300</v>
      </c>
      <c r="C331" s="46" t="s">
        <v>498</v>
      </c>
      <c r="D331" s="46" t="s">
        <v>1773</v>
      </c>
      <c r="E331" s="46" t="s">
        <v>1815</v>
      </c>
      <c r="F331" s="45" t="s">
        <v>1814</v>
      </c>
      <c r="G331" s="26" t="s">
        <v>7</v>
      </c>
      <c r="H331" s="30">
        <v>-50521554</v>
      </c>
      <c r="I331" s="24"/>
      <c r="J331" s="36"/>
      <c r="K331" s="24"/>
      <c r="L331" s="30"/>
      <c r="M331" s="80" t="str">
        <f>IFERROR((Base_actualizacion!$L331/Base_actualizacion!$K331)," " )</f>
        <v xml:space="preserve"> </v>
      </c>
    </row>
    <row r="332" spans="2:13" ht="24.9" customHeight="1" outlineLevel="1" x14ac:dyDescent="0.3">
      <c r="B332" s="44" t="str">
        <f>B331</f>
        <v>ASIGNACIÓN PARA LA INVERSIÓN LOCAL  - AMBIENTE Y DESARROLLO SOSTENIBLE</v>
      </c>
      <c r="C332" s="43" t="s">
        <v>498</v>
      </c>
      <c r="D332" s="43" t="s">
        <v>1773</v>
      </c>
      <c r="E332" s="43" t="s">
        <v>1815</v>
      </c>
      <c r="F332" s="42" t="s">
        <v>1814</v>
      </c>
      <c r="G332" s="18" t="s">
        <v>3</v>
      </c>
      <c r="H332" s="32">
        <f>SUBTOTAL(9,H330:H331)</f>
        <v>202086216</v>
      </c>
      <c r="I332" s="14">
        <f>SUBTOTAL(9,I330:I331)</f>
        <v>19858178.119999997</v>
      </c>
      <c r="J332" s="31">
        <f>SUBTOTAL(9,J330:J331)</f>
        <v>7.8612697147043414E-2</v>
      </c>
      <c r="K332" s="14">
        <f>SUBTOTAL(9,K330:K331)</f>
        <v>21046523.810000002</v>
      </c>
      <c r="L332" s="14">
        <f>SUBTOTAL(9,L329:L331)</f>
        <v>19858178.119999997</v>
      </c>
      <c r="M332" s="80"/>
    </row>
    <row r="333" spans="2:13" ht="24.9" customHeight="1" outlineLevel="2" x14ac:dyDescent="0.3">
      <c r="B333" s="47" t="s">
        <v>2300</v>
      </c>
      <c r="C333" s="46" t="s">
        <v>498</v>
      </c>
      <c r="D333" s="46" t="s">
        <v>1773</v>
      </c>
      <c r="E333" s="46" t="s">
        <v>1813</v>
      </c>
      <c r="F333" s="45" t="s">
        <v>1812</v>
      </c>
      <c r="G333" s="26" t="s">
        <v>0</v>
      </c>
      <c r="H333" s="30">
        <v>282041549</v>
      </c>
      <c r="I333" s="30">
        <v>22172046.870000001</v>
      </c>
      <c r="J333" s="36">
        <f>I333/H333</f>
        <v>7.861269713137195E-2</v>
      </c>
      <c r="K333" s="30">
        <v>23498858.200000003</v>
      </c>
      <c r="L333" s="30">
        <f>I333</f>
        <v>22172046.870000001</v>
      </c>
      <c r="M333" s="80">
        <f>L333/K333</f>
        <v>0.94353720003297858</v>
      </c>
    </row>
    <row r="334" spans="2:13" ht="24.9" customHeight="1" outlineLevel="2" x14ac:dyDescent="0.3">
      <c r="B334" s="47" t="s">
        <v>2300</v>
      </c>
      <c r="C334" s="46" t="s">
        <v>498</v>
      </c>
      <c r="D334" s="46" t="s">
        <v>1773</v>
      </c>
      <c r="E334" s="46" t="s">
        <v>1813</v>
      </c>
      <c r="F334" s="45" t="s">
        <v>1812</v>
      </c>
      <c r="G334" s="26" t="s">
        <v>7</v>
      </c>
      <c r="H334" s="30">
        <v>-56408310</v>
      </c>
      <c r="I334" s="24"/>
      <c r="J334" s="36"/>
      <c r="K334" s="24"/>
      <c r="L334" s="30"/>
      <c r="M334" s="80" t="str">
        <f>IFERROR((Base_actualizacion!$L334/Base_actualizacion!$K334)," " )</f>
        <v xml:space="preserve"> </v>
      </c>
    </row>
    <row r="335" spans="2:13" ht="24.9" customHeight="1" outlineLevel="1" x14ac:dyDescent="0.3">
      <c r="B335" s="44" t="str">
        <f>B334</f>
        <v>ASIGNACIÓN PARA LA INVERSIÓN LOCAL  - AMBIENTE Y DESARROLLO SOSTENIBLE</v>
      </c>
      <c r="C335" s="43" t="s">
        <v>498</v>
      </c>
      <c r="D335" s="43" t="s">
        <v>1773</v>
      </c>
      <c r="E335" s="43" t="s">
        <v>1813</v>
      </c>
      <c r="F335" s="42" t="s">
        <v>1812</v>
      </c>
      <c r="G335" s="18" t="s">
        <v>3</v>
      </c>
      <c r="H335" s="32">
        <f>SUBTOTAL(9,H333:H334)</f>
        <v>225633239</v>
      </c>
      <c r="I335" s="14">
        <f>SUBTOTAL(9,I333:I334)</f>
        <v>22172046.870000001</v>
      </c>
      <c r="J335" s="31">
        <f>SUBTOTAL(9,J333:J334)</f>
        <v>7.861269713137195E-2</v>
      </c>
      <c r="K335" s="14">
        <f>SUBTOTAL(9,K333:K334)</f>
        <v>23498858.200000003</v>
      </c>
      <c r="L335" s="14">
        <f>SUBTOTAL(9,L332:L334)</f>
        <v>22172046.870000001</v>
      </c>
      <c r="M335" s="80"/>
    </row>
    <row r="336" spans="2:13" ht="24.9" customHeight="1" outlineLevel="2" x14ac:dyDescent="0.3">
      <c r="B336" s="47" t="s">
        <v>2300</v>
      </c>
      <c r="C336" s="46" t="s">
        <v>498</v>
      </c>
      <c r="D336" s="46" t="s">
        <v>1773</v>
      </c>
      <c r="E336" s="46" t="s">
        <v>1811</v>
      </c>
      <c r="F336" s="45" t="s">
        <v>1810</v>
      </c>
      <c r="G336" s="26" t="s">
        <v>0</v>
      </c>
      <c r="H336" s="30">
        <v>605347981</v>
      </c>
      <c r="I336" s="30">
        <v>47588037.5</v>
      </c>
      <c r="J336" s="36">
        <f>I336/H336</f>
        <v>7.8612697148815636E-2</v>
      </c>
      <c r="K336" s="30">
        <v>50435783.120000005</v>
      </c>
      <c r="L336" s="30">
        <f>I336</f>
        <v>47588037.5</v>
      </c>
      <c r="M336" s="80">
        <f>L336/K336</f>
        <v>0.94353719831762162</v>
      </c>
    </row>
    <row r="337" spans="2:13" ht="24.9" customHeight="1" outlineLevel="2" x14ac:dyDescent="0.3">
      <c r="B337" s="47" t="s">
        <v>2300</v>
      </c>
      <c r="C337" s="46" t="s">
        <v>498</v>
      </c>
      <c r="D337" s="46" t="s">
        <v>1773</v>
      </c>
      <c r="E337" s="46" t="s">
        <v>1811</v>
      </c>
      <c r="F337" s="45" t="s">
        <v>1810</v>
      </c>
      <c r="G337" s="26" t="s">
        <v>7</v>
      </c>
      <c r="H337" s="30">
        <v>-121069596</v>
      </c>
      <c r="I337" s="24"/>
      <c r="J337" s="36"/>
      <c r="K337" s="24"/>
      <c r="L337" s="30"/>
      <c r="M337" s="80" t="str">
        <f>IFERROR((Base_actualizacion!$L337/Base_actualizacion!$K337)," " )</f>
        <v xml:space="preserve"> </v>
      </c>
    </row>
    <row r="338" spans="2:13" ht="24.9" customHeight="1" outlineLevel="1" x14ac:dyDescent="0.3">
      <c r="B338" s="44" t="str">
        <f>B337</f>
        <v>ASIGNACIÓN PARA LA INVERSIÓN LOCAL  - AMBIENTE Y DESARROLLO SOSTENIBLE</v>
      </c>
      <c r="C338" s="43" t="s">
        <v>498</v>
      </c>
      <c r="D338" s="43" t="s">
        <v>1773</v>
      </c>
      <c r="E338" s="43" t="s">
        <v>1811</v>
      </c>
      <c r="F338" s="42" t="s">
        <v>1810</v>
      </c>
      <c r="G338" s="18" t="s">
        <v>3</v>
      </c>
      <c r="H338" s="32">
        <f>SUBTOTAL(9,H336:H337)</f>
        <v>484278385</v>
      </c>
      <c r="I338" s="14">
        <f>SUBTOTAL(9,I336:I337)</f>
        <v>47588037.5</v>
      </c>
      <c r="J338" s="31">
        <f>SUBTOTAL(9,J336:J337)</f>
        <v>7.8612697148815636E-2</v>
      </c>
      <c r="K338" s="14">
        <f>SUBTOTAL(9,K336:K337)</f>
        <v>50435783.120000005</v>
      </c>
      <c r="L338" s="14">
        <f>SUBTOTAL(9,L335:L337)</f>
        <v>47588037.5</v>
      </c>
      <c r="M338" s="80"/>
    </row>
    <row r="339" spans="2:13" ht="24.9" customHeight="1" outlineLevel="2" x14ac:dyDescent="0.3">
      <c r="B339" s="47" t="s">
        <v>2300</v>
      </c>
      <c r="C339" s="46" t="s">
        <v>498</v>
      </c>
      <c r="D339" s="46" t="s">
        <v>1773</v>
      </c>
      <c r="E339" s="46" t="s">
        <v>1809</v>
      </c>
      <c r="F339" s="45" t="s">
        <v>1808</v>
      </c>
      <c r="G339" s="26" t="s">
        <v>0</v>
      </c>
      <c r="H339" s="30">
        <v>422483266</v>
      </c>
      <c r="I339" s="30">
        <v>33212549.030000001</v>
      </c>
      <c r="J339" s="36">
        <f>I339/H339</f>
        <v>7.8612697123961364E-2</v>
      </c>
      <c r="K339" s="30">
        <v>35200041.939999998</v>
      </c>
      <c r="L339" s="30">
        <f>I339</f>
        <v>33212549.030000001</v>
      </c>
      <c r="M339" s="80">
        <f>L339/K339</f>
        <v>0.94353720051277878</v>
      </c>
    </row>
    <row r="340" spans="2:13" ht="24.9" customHeight="1" outlineLevel="2" x14ac:dyDescent="0.3">
      <c r="B340" s="47" t="s">
        <v>2300</v>
      </c>
      <c r="C340" s="46" t="s">
        <v>498</v>
      </c>
      <c r="D340" s="46" t="s">
        <v>1773</v>
      </c>
      <c r="E340" s="46" t="s">
        <v>1809</v>
      </c>
      <c r="F340" s="45" t="s">
        <v>1808</v>
      </c>
      <c r="G340" s="26" t="s">
        <v>7</v>
      </c>
      <c r="H340" s="30">
        <v>-84496653</v>
      </c>
      <c r="I340" s="24"/>
      <c r="J340" s="36"/>
      <c r="K340" s="24"/>
      <c r="L340" s="30"/>
      <c r="M340" s="80" t="str">
        <f>IFERROR((Base_actualizacion!$L340/Base_actualizacion!$K340)," " )</f>
        <v xml:space="preserve"> </v>
      </c>
    </row>
    <row r="341" spans="2:13" ht="24.9" customHeight="1" outlineLevel="1" x14ac:dyDescent="0.3">
      <c r="B341" s="44" t="str">
        <f>B340</f>
        <v>ASIGNACIÓN PARA LA INVERSIÓN LOCAL  - AMBIENTE Y DESARROLLO SOSTENIBLE</v>
      </c>
      <c r="C341" s="43" t="s">
        <v>498</v>
      </c>
      <c r="D341" s="43" t="s">
        <v>1773</v>
      </c>
      <c r="E341" s="43" t="s">
        <v>1809</v>
      </c>
      <c r="F341" s="42" t="s">
        <v>1808</v>
      </c>
      <c r="G341" s="18" t="s">
        <v>3</v>
      </c>
      <c r="H341" s="32">
        <f>SUBTOTAL(9,H339:H340)</f>
        <v>337986613</v>
      </c>
      <c r="I341" s="14">
        <f>SUBTOTAL(9,I339:I340)</f>
        <v>33212549.030000001</v>
      </c>
      <c r="J341" s="31">
        <f>SUBTOTAL(9,J339:J340)</f>
        <v>7.8612697123961364E-2</v>
      </c>
      <c r="K341" s="14">
        <f>SUBTOTAL(9,K339:K340)</f>
        <v>35200041.939999998</v>
      </c>
      <c r="L341" s="14">
        <f>SUBTOTAL(9,L338:L340)</f>
        <v>33212549.030000001</v>
      </c>
      <c r="M341" s="80"/>
    </row>
    <row r="342" spans="2:13" ht="24.9" customHeight="1" outlineLevel="2" x14ac:dyDescent="0.3">
      <c r="B342" s="47" t="s">
        <v>2300</v>
      </c>
      <c r="C342" s="46" t="s">
        <v>498</v>
      </c>
      <c r="D342" s="46" t="s">
        <v>1773</v>
      </c>
      <c r="E342" s="46" t="s">
        <v>1807</v>
      </c>
      <c r="F342" s="45" t="s">
        <v>1806</v>
      </c>
      <c r="G342" s="26" t="s">
        <v>0</v>
      </c>
      <c r="H342" s="30">
        <v>271052091</v>
      </c>
      <c r="I342" s="30">
        <v>21308135.939999998</v>
      </c>
      <c r="J342" s="36">
        <f>I342/H342</f>
        <v>7.8612697143885885E-2</v>
      </c>
      <c r="K342" s="30">
        <v>22583249.420000002</v>
      </c>
      <c r="L342" s="30">
        <f>I342</f>
        <v>21308135.939999998</v>
      </c>
      <c r="M342" s="80">
        <f>L342/K342</f>
        <v>0.94353720067977698</v>
      </c>
    </row>
    <row r="343" spans="2:13" ht="24.9" customHeight="1" outlineLevel="2" x14ac:dyDescent="0.3">
      <c r="B343" s="47" t="s">
        <v>2300</v>
      </c>
      <c r="C343" s="46" t="s">
        <v>498</v>
      </c>
      <c r="D343" s="46" t="s">
        <v>1773</v>
      </c>
      <c r="E343" s="46" t="s">
        <v>1807</v>
      </c>
      <c r="F343" s="45" t="s">
        <v>1806</v>
      </c>
      <c r="G343" s="26" t="s">
        <v>7</v>
      </c>
      <c r="H343" s="30">
        <v>-54210418</v>
      </c>
      <c r="I343" s="24"/>
      <c r="J343" s="36"/>
      <c r="K343" s="24"/>
      <c r="L343" s="30"/>
      <c r="M343" s="80" t="str">
        <f>IFERROR((Base_actualizacion!$L343/Base_actualizacion!$K343)," " )</f>
        <v xml:space="preserve"> </v>
      </c>
    </row>
    <row r="344" spans="2:13" ht="24.9" customHeight="1" outlineLevel="1" x14ac:dyDescent="0.3">
      <c r="B344" s="44" t="str">
        <f>B343</f>
        <v>ASIGNACIÓN PARA LA INVERSIÓN LOCAL  - AMBIENTE Y DESARROLLO SOSTENIBLE</v>
      </c>
      <c r="C344" s="43" t="s">
        <v>498</v>
      </c>
      <c r="D344" s="43" t="s">
        <v>1773</v>
      </c>
      <c r="E344" s="43" t="s">
        <v>1807</v>
      </c>
      <c r="F344" s="42" t="s">
        <v>1806</v>
      </c>
      <c r="G344" s="18" t="s">
        <v>3</v>
      </c>
      <c r="H344" s="32">
        <f>SUBTOTAL(9,H342:H343)</f>
        <v>216841673</v>
      </c>
      <c r="I344" s="14">
        <f>SUBTOTAL(9,I342:I343)</f>
        <v>21308135.939999998</v>
      </c>
      <c r="J344" s="31">
        <f>SUBTOTAL(9,J342:J343)</f>
        <v>7.8612697143885885E-2</v>
      </c>
      <c r="K344" s="14">
        <f>SUBTOTAL(9,K342:K343)</f>
        <v>22583249.420000002</v>
      </c>
      <c r="L344" s="14">
        <f>SUBTOTAL(9,L341:L343)</f>
        <v>21308135.939999998</v>
      </c>
      <c r="M344" s="80"/>
    </row>
    <row r="345" spans="2:13" ht="24.9" customHeight="1" outlineLevel="2" x14ac:dyDescent="0.3">
      <c r="B345" s="47" t="s">
        <v>2300</v>
      </c>
      <c r="C345" s="46" t="s">
        <v>498</v>
      </c>
      <c r="D345" s="46" t="s">
        <v>1773</v>
      </c>
      <c r="E345" s="46" t="s">
        <v>1805</v>
      </c>
      <c r="F345" s="45" t="s">
        <v>1804</v>
      </c>
      <c r="G345" s="26" t="s">
        <v>0</v>
      </c>
      <c r="H345" s="30">
        <v>294111334</v>
      </c>
      <c r="I345" s="30">
        <v>23120885.219999999</v>
      </c>
      <c r="J345" s="36">
        <f>I345/H345</f>
        <v>7.8612697122376105E-2</v>
      </c>
      <c r="K345" s="30">
        <v>24504476.59</v>
      </c>
      <c r="L345" s="30">
        <f>I345</f>
        <v>23120885.219999999</v>
      </c>
      <c r="M345" s="80">
        <f>L345/K345</f>
        <v>0.94353719962479721</v>
      </c>
    </row>
    <row r="346" spans="2:13" ht="24.9" customHeight="1" outlineLevel="2" x14ac:dyDescent="0.3">
      <c r="B346" s="47" t="s">
        <v>2300</v>
      </c>
      <c r="C346" s="46" t="s">
        <v>498</v>
      </c>
      <c r="D346" s="46" t="s">
        <v>1773</v>
      </c>
      <c r="E346" s="46" t="s">
        <v>1805</v>
      </c>
      <c r="F346" s="45" t="s">
        <v>1804</v>
      </c>
      <c r="G346" s="26" t="s">
        <v>7</v>
      </c>
      <c r="H346" s="30">
        <v>-58822267</v>
      </c>
      <c r="I346" s="24"/>
      <c r="J346" s="36"/>
      <c r="K346" s="24"/>
      <c r="L346" s="30"/>
      <c r="M346" s="80" t="str">
        <f>IFERROR((Base_actualizacion!$L346/Base_actualizacion!$K346)," " )</f>
        <v xml:space="preserve"> </v>
      </c>
    </row>
    <row r="347" spans="2:13" ht="24.9" customHeight="1" outlineLevel="1" x14ac:dyDescent="0.3">
      <c r="B347" s="44" t="str">
        <f>B346</f>
        <v>ASIGNACIÓN PARA LA INVERSIÓN LOCAL  - AMBIENTE Y DESARROLLO SOSTENIBLE</v>
      </c>
      <c r="C347" s="43" t="s">
        <v>498</v>
      </c>
      <c r="D347" s="43" t="s">
        <v>1773</v>
      </c>
      <c r="E347" s="43" t="s">
        <v>1805</v>
      </c>
      <c r="F347" s="42" t="s">
        <v>1804</v>
      </c>
      <c r="G347" s="18" t="s">
        <v>3</v>
      </c>
      <c r="H347" s="32">
        <f>SUBTOTAL(9,H345:H346)</f>
        <v>235289067</v>
      </c>
      <c r="I347" s="14">
        <f>SUBTOTAL(9,I345:I346)</f>
        <v>23120885.219999999</v>
      </c>
      <c r="J347" s="31">
        <f>SUBTOTAL(9,J345:J346)</f>
        <v>7.8612697122376105E-2</v>
      </c>
      <c r="K347" s="14">
        <f>SUBTOTAL(9,K345:K346)</f>
        <v>24504476.59</v>
      </c>
      <c r="L347" s="14">
        <f>SUBTOTAL(9,L344:L346)</f>
        <v>23120885.219999999</v>
      </c>
      <c r="M347" s="80"/>
    </row>
    <row r="348" spans="2:13" ht="24.9" customHeight="1" outlineLevel="2" x14ac:dyDescent="0.3">
      <c r="B348" s="47" t="s">
        <v>2300</v>
      </c>
      <c r="C348" s="46" t="s">
        <v>498</v>
      </c>
      <c r="D348" s="46" t="s">
        <v>1773</v>
      </c>
      <c r="E348" s="46" t="s">
        <v>1803</v>
      </c>
      <c r="F348" s="45" t="s">
        <v>1802</v>
      </c>
      <c r="G348" s="26" t="s">
        <v>0</v>
      </c>
      <c r="H348" s="30">
        <v>646395342</v>
      </c>
      <c r="I348" s="30">
        <v>50814881.25</v>
      </c>
      <c r="J348" s="36">
        <f>I348/H348</f>
        <v>7.8612697134813198E-2</v>
      </c>
      <c r="K348" s="30">
        <v>53855726.409999996</v>
      </c>
      <c r="L348" s="30">
        <f>I348</f>
        <v>50814881.25</v>
      </c>
      <c r="M348" s="80">
        <f>L348/K348</f>
        <v>0.94353719905567246</v>
      </c>
    </row>
    <row r="349" spans="2:13" ht="24.9" customHeight="1" outlineLevel="2" x14ac:dyDescent="0.3">
      <c r="B349" s="47" t="s">
        <v>2300</v>
      </c>
      <c r="C349" s="46" t="s">
        <v>498</v>
      </c>
      <c r="D349" s="46" t="s">
        <v>1773</v>
      </c>
      <c r="E349" s="46" t="s">
        <v>1803</v>
      </c>
      <c r="F349" s="45" t="s">
        <v>1802</v>
      </c>
      <c r="G349" s="26" t="s">
        <v>7</v>
      </c>
      <c r="H349" s="30">
        <v>-129279068</v>
      </c>
      <c r="I349" s="24"/>
      <c r="J349" s="36"/>
      <c r="K349" s="24"/>
      <c r="L349" s="30"/>
      <c r="M349" s="80" t="str">
        <f>IFERROR((Base_actualizacion!$L349/Base_actualizacion!$K349)," " )</f>
        <v xml:space="preserve"> </v>
      </c>
    </row>
    <row r="350" spans="2:13" ht="24.9" customHeight="1" outlineLevel="1" x14ac:dyDescent="0.3">
      <c r="B350" s="44" t="str">
        <f>B349</f>
        <v>ASIGNACIÓN PARA LA INVERSIÓN LOCAL  - AMBIENTE Y DESARROLLO SOSTENIBLE</v>
      </c>
      <c r="C350" s="43" t="s">
        <v>498</v>
      </c>
      <c r="D350" s="43" t="s">
        <v>1773</v>
      </c>
      <c r="E350" s="43" t="s">
        <v>1803</v>
      </c>
      <c r="F350" s="42" t="s">
        <v>1802</v>
      </c>
      <c r="G350" s="18" t="s">
        <v>3</v>
      </c>
      <c r="H350" s="32">
        <f>SUBTOTAL(9,H348:H349)</f>
        <v>517116274</v>
      </c>
      <c r="I350" s="14">
        <f>SUBTOTAL(9,I348:I349)</f>
        <v>50814881.25</v>
      </c>
      <c r="J350" s="31">
        <f>SUBTOTAL(9,J348:J349)</f>
        <v>7.8612697134813198E-2</v>
      </c>
      <c r="K350" s="14">
        <f>SUBTOTAL(9,K348:K349)</f>
        <v>53855726.409999996</v>
      </c>
      <c r="L350" s="14">
        <f>SUBTOTAL(9,L347:L349)</f>
        <v>50814881.25</v>
      </c>
      <c r="M350" s="80"/>
    </row>
    <row r="351" spans="2:13" ht="24.9" customHeight="1" outlineLevel="2" x14ac:dyDescent="0.3">
      <c r="B351" s="47" t="s">
        <v>2300</v>
      </c>
      <c r="C351" s="46" t="s">
        <v>498</v>
      </c>
      <c r="D351" s="46" t="s">
        <v>1773</v>
      </c>
      <c r="E351" s="46" t="s">
        <v>1801</v>
      </c>
      <c r="F351" s="45" t="s">
        <v>1800</v>
      </c>
      <c r="G351" s="26" t="s">
        <v>0</v>
      </c>
      <c r="H351" s="30">
        <v>235081579</v>
      </c>
      <c r="I351" s="30">
        <v>18480396.98</v>
      </c>
      <c r="J351" s="36">
        <f>I351/H351</f>
        <v>7.8612697169266499E-2</v>
      </c>
      <c r="K351" s="30">
        <v>19586293.939999998</v>
      </c>
      <c r="L351" s="30">
        <f>I351</f>
        <v>18480396.98</v>
      </c>
      <c r="M351" s="80">
        <f>L351/K351</f>
        <v>0.94353720191335</v>
      </c>
    </row>
    <row r="352" spans="2:13" ht="24.9" customHeight="1" outlineLevel="2" x14ac:dyDescent="0.3">
      <c r="B352" s="47" t="s">
        <v>2300</v>
      </c>
      <c r="C352" s="46" t="s">
        <v>498</v>
      </c>
      <c r="D352" s="46" t="s">
        <v>1773</v>
      </c>
      <c r="E352" s="46" t="s">
        <v>1801</v>
      </c>
      <c r="F352" s="45" t="s">
        <v>1800</v>
      </c>
      <c r="G352" s="26" t="s">
        <v>7</v>
      </c>
      <c r="H352" s="30">
        <v>-47016316</v>
      </c>
      <c r="I352" s="24"/>
      <c r="J352" s="36"/>
      <c r="K352" s="24"/>
      <c r="L352" s="30"/>
      <c r="M352" s="80" t="str">
        <f>IFERROR((Base_actualizacion!$L352/Base_actualizacion!$K352)," " )</f>
        <v xml:space="preserve"> </v>
      </c>
    </row>
    <row r="353" spans="2:13" ht="24.9" customHeight="1" outlineLevel="1" x14ac:dyDescent="0.3">
      <c r="B353" s="44" t="str">
        <f>B352</f>
        <v>ASIGNACIÓN PARA LA INVERSIÓN LOCAL  - AMBIENTE Y DESARROLLO SOSTENIBLE</v>
      </c>
      <c r="C353" s="43" t="s">
        <v>498</v>
      </c>
      <c r="D353" s="43" t="s">
        <v>1773</v>
      </c>
      <c r="E353" s="43" t="s">
        <v>1801</v>
      </c>
      <c r="F353" s="42" t="s">
        <v>1800</v>
      </c>
      <c r="G353" s="18" t="s">
        <v>3</v>
      </c>
      <c r="H353" s="32">
        <f>SUBTOTAL(9,H351:H352)</f>
        <v>188065263</v>
      </c>
      <c r="I353" s="14">
        <f>SUBTOTAL(9,I351:I352)</f>
        <v>18480396.98</v>
      </c>
      <c r="J353" s="31">
        <f>SUBTOTAL(9,J351:J352)</f>
        <v>7.8612697169266499E-2</v>
      </c>
      <c r="K353" s="14">
        <f>SUBTOTAL(9,K351:K352)</f>
        <v>19586293.939999998</v>
      </c>
      <c r="L353" s="14">
        <f>SUBTOTAL(9,L350:L352)</f>
        <v>18480396.98</v>
      </c>
      <c r="M353" s="80"/>
    </row>
    <row r="354" spans="2:13" ht="24.9" customHeight="1" outlineLevel="2" x14ac:dyDescent="0.3">
      <c r="B354" s="47" t="s">
        <v>2300</v>
      </c>
      <c r="C354" s="46" t="s">
        <v>498</v>
      </c>
      <c r="D354" s="46" t="s">
        <v>1773</v>
      </c>
      <c r="E354" s="46" t="s">
        <v>1799</v>
      </c>
      <c r="F354" s="45" t="s">
        <v>1798</v>
      </c>
      <c r="G354" s="26" t="s">
        <v>0</v>
      </c>
      <c r="H354" s="30">
        <v>234942410</v>
      </c>
      <c r="I354" s="30">
        <v>18469456.52</v>
      </c>
      <c r="J354" s="36">
        <f>I354/H354</f>
        <v>7.8612697128628242E-2</v>
      </c>
      <c r="K354" s="30">
        <v>19574698.789999999</v>
      </c>
      <c r="L354" s="30">
        <f>I354</f>
        <v>18469456.52</v>
      </c>
      <c r="M354" s="80">
        <f>L354/K354</f>
        <v>0.94353720167767652</v>
      </c>
    </row>
    <row r="355" spans="2:13" ht="24.9" customHeight="1" outlineLevel="2" x14ac:dyDescent="0.3">
      <c r="B355" s="47" t="s">
        <v>2300</v>
      </c>
      <c r="C355" s="46" t="s">
        <v>498</v>
      </c>
      <c r="D355" s="46" t="s">
        <v>1773</v>
      </c>
      <c r="E355" s="46" t="s">
        <v>1799</v>
      </c>
      <c r="F355" s="45" t="s">
        <v>1798</v>
      </c>
      <c r="G355" s="26" t="s">
        <v>7</v>
      </c>
      <c r="H355" s="30">
        <v>-46988482</v>
      </c>
      <c r="I355" s="24"/>
      <c r="J355" s="36"/>
      <c r="K355" s="24"/>
      <c r="L355" s="30"/>
      <c r="M355" s="80" t="str">
        <f>IFERROR((Base_actualizacion!$L355/Base_actualizacion!$K355)," " )</f>
        <v xml:space="preserve"> </v>
      </c>
    </row>
    <row r="356" spans="2:13" ht="24.9" customHeight="1" outlineLevel="1" x14ac:dyDescent="0.3">
      <c r="B356" s="44" t="str">
        <f>B355</f>
        <v>ASIGNACIÓN PARA LA INVERSIÓN LOCAL  - AMBIENTE Y DESARROLLO SOSTENIBLE</v>
      </c>
      <c r="C356" s="43" t="s">
        <v>498</v>
      </c>
      <c r="D356" s="43" t="s">
        <v>1773</v>
      </c>
      <c r="E356" s="43" t="s">
        <v>1799</v>
      </c>
      <c r="F356" s="42" t="s">
        <v>1798</v>
      </c>
      <c r="G356" s="18" t="s">
        <v>3</v>
      </c>
      <c r="H356" s="32">
        <f>SUBTOTAL(9,H354:H355)</f>
        <v>187953928</v>
      </c>
      <c r="I356" s="14">
        <f>SUBTOTAL(9,I354:I355)</f>
        <v>18469456.52</v>
      </c>
      <c r="J356" s="31">
        <f>SUBTOTAL(9,J354:J355)</f>
        <v>7.8612697128628242E-2</v>
      </c>
      <c r="K356" s="14">
        <f>SUBTOTAL(9,K354:K355)</f>
        <v>19574698.789999999</v>
      </c>
      <c r="L356" s="14">
        <f>SUBTOTAL(9,L353:L355)</f>
        <v>18469456.52</v>
      </c>
      <c r="M356" s="80"/>
    </row>
    <row r="357" spans="2:13" ht="24.9" customHeight="1" outlineLevel="2" x14ac:dyDescent="0.3">
      <c r="B357" s="47" t="s">
        <v>2300</v>
      </c>
      <c r="C357" s="46" t="s">
        <v>498</v>
      </c>
      <c r="D357" s="46" t="s">
        <v>1773</v>
      </c>
      <c r="E357" s="46" t="s">
        <v>1797</v>
      </c>
      <c r="F357" s="45" t="s">
        <v>554</v>
      </c>
      <c r="G357" s="26" t="s">
        <v>0</v>
      </c>
      <c r="H357" s="30">
        <v>271684548</v>
      </c>
      <c r="I357" s="30">
        <v>21357855.079999998</v>
      </c>
      <c r="J357" s="36">
        <f>I357/H357</f>
        <v>7.8612697104879142E-2</v>
      </c>
      <c r="K357" s="30">
        <v>22635943.899999999</v>
      </c>
      <c r="L357" s="30">
        <f>I357</f>
        <v>21357855.079999998</v>
      </c>
      <c r="M357" s="80">
        <f>L357/K357</f>
        <v>0.94353719793412283</v>
      </c>
    </row>
    <row r="358" spans="2:13" ht="24.9" customHeight="1" outlineLevel="2" x14ac:dyDescent="0.3">
      <c r="B358" s="47" t="s">
        <v>2300</v>
      </c>
      <c r="C358" s="46" t="s">
        <v>498</v>
      </c>
      <c r="D358" s="46" t="s">
        <v>1773</v>
      </c>
      <c r="E358" s="46" t="s">
        <v>1797</v>
      </c>
      <c r="F358" s="45" t="s">
        <v>554</v>
      </c>
      <c r="G358" s="26" t="s">
        <v>7</v>
      </c>
      <c r="H358" s="30">
        <v>-54336910</v>
      </c>
      <c r="I358" s="24"/>
      <c r="J358" s="36"/>
      <c r="K358" s="24"/>
      <c r="L358" s="30"/>
      <c r="M358" s="80" t="str">
        <f>IFERROR((Base_actualizacion!$L358/Base_actualizacion!$K358)," " )</f>
        <v xml:space="preserve"> </v>
      </c>
    </row>
    <row r="359" spans="2:13" ht="24.9" customHeight="1" outlineLevel="1" x14ac:dyDescent="0.3">
      <c r="B359" s="44" t="str">
        <f>B358</f>
        <v>ASIGNACIÓN PARA LA INVERSIÓN LOCAL  - AMBIENTE Y DESARROLLO SOSTENIBLE</v>
      </c>
      <c r="C359" s="43" t="s">
        <v>498</v>
      </c>
      <c r="D359" s="43" t="s">
        <v>1773</v>
      </c>
      <c r="E359" s="43" t="s">
        <v>1797</v>
      </c>
      <c r="F359" s="42" t="s">
        <v>554</v>
      </c>
      <c r="G359" s="18" t="s">
        <v>3</v>
      </c>
      <c r="H359" s="32">
        <f>SUBTOTAL(9,H357:H358)</f>
        <v>217347638</v>
      </c>
      <c r="I359" s="14">
        <f>SUBTOTAL(9,I357:I358)</f>
        <v>21357855.079999998</v>
      </c>
      <c r="J359" s="31">
        <f>SUBTOTAL(9,J357:J358)</f>
        <v>7.8612697104879142E-2</v>
      </c>
      <c r="K359" s="14">
        <f>SUBTOTAL(9,K357:K358)</f>
        <v>22635943.899999999</v>
      </c>
      <c r="L359" s="14">
        <f>SUBTOTAL(9,L356:L358)</f>
        <v>21357855.079999998</v>
      </c>
      <c r="M359" s="80"/>
    </row>
    <row r="360" spans="2:13" ht="24.9" customHeight="1" outlineLevel="2" x14ac:dyDescent="0.3">
      <c r="B360" s="47" t="s">
        <v>2300</v>
      </c>
      <c r="C360" s="46" t="s">
        <v>498</v>
      </c>
      <c r="D360" s="46" t="s">
        <v>1773</v>
      </c>
      <c r="E360" s="46" t="s">
        <v>1796</v>
      </c>
      <c r="F360" s="45" t="s">
        <v>1795</v>
      </c>
      <c r="G360" s="26" t="s">
        <v>0</v>
      </c>
      <c r="H360" s="30">
        <v>1335571879</v>
      </c>
      <c r="I360" s="30">
        <v>104992907.62</v>
      </c>
      <c r="J360" s="36">
        <f>I360/H360</f>
        <v>7.8612697130619955E-2</v>
      </c>
      <c r="K360" s="30">
        <v>111275853.94999999</v>
      </c>
      <c r="L360" s="30">
        <f>I360</f>
        <v>104992907.62</v>
      </c>
      <c r="M360" s="80">
        <f>L360/K360</f>
        <v>0.94353719960825355</v>
      </c>
    </row>
    <row r="361" spans="2:13" ht="24.9" customHeight="1" outlineLevel="2" x14ac:dyDescent="0.3">
      <c r="B361" s="47" t="s">
        <v>2300</v>
      </c>
      <c r="C361" s="46" t="s">
        <v>498</v>
      </c>
      <c r="D361" s="46" t="s">
        <v>1773</v>
      </c>
      <c r="E361" s="46" t="s">
        <v>1796</v>
      </c>
      <c r="F361" s="45" t="s">
        <v>1795</v>
      </c>
      <c r="G361" s="26" t="s">
        <v>7</v>
      </c>
      <c r="H361" s="30">
        <v>-267114376</v>
      </c>
      <c r="I361" s="24"/>
      <c r="J361" s="36"/>
      <c r="K361" s="24"/>
      <c r="L361" s="30"/>
      <c r="M361" s="80" t="str">
        <f>IFERROR((Base_actualizacion!$L361/Base_actualizacion!$K361)," " )</f>
        <v xml:space="preserve"> </v>
      </c>
    </row>
    <row r="362" spans="2:13" ht="24.9" customHeight="1" outlineLevel="1" x14ac:dyDescent="0.3">
      <c r="B362" s="44" t="str">
        <f>B361</f>
        <v>ASIGNACIÓN PARA LA INVERSIÓN LOCAL  - AMBIENTE Y DESARROLLO SOSTENIBLE</v>
      </c>
      <c r="C362" s="43" t="s">
        <v>498</v>
      </c>
      <c r="D362" s="43" t="s">
        <v>1773</v>
      </c>
      <c r="E362" s="43" t="s">
        <v>1796</v>
      </c>
      <c r="F362" s="42" t="s">
        <v>1795</v>
      </c>
      <c r="G362" s="18" t="s">
        <v>3</v>
      </c>
      <c r="H362" s="32">
        <f>SUBTOTAL(9,H360:H361)</f>
        <v>1068457503</v>
      </c>
      <c r="I362" s="14">
        <f>SUBTOTAL(9,I360:I361)</f>
        <v>104992907.62</v>
      </c>
      <c r="J362" s="31">
        <f>SUBTOTAL(9,J360:J361)</f>
        <v>7.8612697130619955E-2</v>
      </c>
      <c r="K362" s="14">
        <f>SUBTOTAL(9,K360:K361)</f>
        <v>111275853.94999999</v>
      </c>
      <c r="L362" s="14">
        <f>SUBTOTAL(9,L359:L361)</f>
        <v>104992907.62</v>
      </c>
      <c r="M362" s="80"/>
    </row>
    <row r="363" spans="2:13" ht="24.9" customHeight="1" outlineLevel="2" x14ac:dyDescent="0.3">
      <c r="B363" s="47" t="s">
        <v>2300</v>
      </c>
      <c r="C363" s="46" t="s">
        <v>498</v>
      </c>
      <c r="D363" s="46" t="s">
        <v>1773</v>
      </c>
      <c r="E363" s="46" t="s">
        <v>1794</v>
      </c>
      <c r="F363" s="45" t="s">
        <v>1793</v>
      </c>
      <c r="G363" s="26" t="s">
        <v>0</v>
      </c>
      <c r="H363" s="30">
        <v>333326759</v>
      </c>
      <c r="I363" s="30">
        <v>26203715.549999997</v>
      </c>
      <c r="J363" s="36">
        <f>I363/H363</f>
        <v>7.8612697128225453E-2</v>
      </c>
      <c r="K363" s="30">
        <v>27771788.52</v>
      </c>
      <c r="L363" s="30">
        <f>I363</f>
        <v>26203715.549999997</v>
      </c>
      <c r="M363" s="80">
        <f>L363/K363</f>
        <v>0.94353719895026755</v>
      </c>
    </row>
    <row r="364" spans="2:13" ht="24.9" customHeight="1" outlineLevel="2" x14ac:dyDescent="0.3">
      <c r="B364" s="47" t="s">
        <v>2300</v>
      </c>
      <c r="C364" s="46" t="s">
        <v>498</v>
      </c>
      <c r="D364" s="46" t="s">
        <v>1773</v>
      </c>
      <c r="E364" s="46" t="s">
        <v>1794</v>
      </c>
      <c r="F364" s="45" t="s">
        <v>1793</v>
      </c>
      <c r="G364" s="26" t="s">
        <v>7</v>
      </c>
      <c r="H364" s="30">
        <v>-66665352</v>
      </c>
      <c r="I364" s="24"/>
      <c r="J364" s="36"/>
      <c r="K364" s="24"/>
      <c r="L364" s="30"/>
      <c r="M364" s="80" t="str">
        <f>IFERROR((Base_actualizacion!$L364/Base_actualizacion!$K364)," " )</f>
        <v xml:space="preserve"> </v>
      </c>
    </row>
    <row r="365" spans="2:13" ht="24.9" customHeight="1" outlineLevel="1" x14ac:dyDescent="0.3">
      <c r="B365" s="44" t="str">
        <f>B364</f>
        <v>ASIGNACIÓN PARA LA INVERSIÓN LOCAL  - AMBIENTE Y DESARROLLO SOSTENIBLE</v>
      </c>
      <c r="C365" s="43" t="s">
        <v>498</v>
      </c>
      <c r="D365" s="43" t="s">
        <v>1773</v>
      </c>
      <c r="E365" s="43" t="s">
        <v>1794</v>
      </c>
      <c r="F365" s="42" t="s">
        <v>1793</v>
      </c>
      <c r="G365" s="18" t="s">
        <v>3</v>
      </c>
      <c r="H365" s="32">
        <f>SUBTOTAL(9,H363:H364)</f>
        <v>266661407</v>
      </c>
      <c r="I365" s="14">
        <f>SUBTOTAL(9,I363:I364)</f>
        <v>26203715.549999997</v>
      </c>
      <c r="J365" s="31">
        <f>SUBTOTAL(9,J363:J364)</f>
        <v>7.8612697128225453E-2</v>
      </c>
      <c r="K365" s="14">
        <f>SUBTOTAL(9,K363:K364)</f>
        <v>27771788.52</v>
      </c>
      <c r="L365" s="14">
        <f>SUBTOTAL(9,L362:L364)</f>
        <v>26203715.549999997</v>
      </c>
      <c r="M365" s="80"/>
    </row>
    <row r="366" spans="2:13" ht="24.9" customHeight="1" outlineLevel="2" x14ac:dyDescent="0.3">
      <c r="B366" s="47" t="s">
        <v>2300</v>
      </c>
      <c r="C366" s="46" t="s">
        <v>498</v>
      </c>
      <c r="D366" s="46" t="s">
        <v>1773</v>
      </c>
      <c r="E366" s="46" t="s">
        <v>1792</v>
      </c>
      <c r="F366" s="45" t="s">
        <v>1791</v>
      </c>
      <c r="G366" s="26" t="s">
        <v>0</v>
      </c>
      <c r="H366" s="30">
        <v>568011010</v>
      </c>
      <c r="I366" s="30">
        <v>44652877.5</v>
      </c>
      <c r="J366" s="36">
        <f>I366/H366</f>
        <v>7.8612697137683998E-2</v>
      </c>
      <c r="K366" s="30">
        <v>47324978.310000002</v>
      </c>
      <c r="L366" s="30">
        <f>I366</f>
        <v>44652877.5</v>
      </c>
      <c r="M366" s="80">
        <f>L366/K366</f>
        <v>0.94353719947853887</v>
      </c>
    </row>
    <row r="367" spans="2:13" ht="24.9" customHeight="1" outlineLevel="2" x14ac:dyDescent="0.3">
      <c r="B367" s="47" t="s">
        <v>2300</v>
      </c>
      <c r="C367" s="46" t="s">
        <v>498</v>
      </c>
      <c r="D367" s="46" t="s">
        <v>1773</v>
      </c>
      <c r="E367" s="46" t="s">
        <v>1792</v>
      </c>
      <c r="F367" s="45" t="s">
        <v>1791</v>
      </c>
      <c r="G367" s="26" t="s">
        <v>7</v>
      </c>
      <c r="H367" s="30">
        <v>-113602202</v>
      </c>
      <c r="I367" s="24"/>
      <c r="J367" s="36"/>
      <c r="K367" s="24"/>
      <c r="L367" s="30"/>
      <c r="M367" s="80" t="str">
        <f>IFERROR((Base_actualizacion!$L367/Base_actualizacion!$K367)," " )</f>
        <v xml:space="preserve"> </v>
      </c>
    </row>
    <row r="368" spans="2:13" ht="24.9" customHeight="1" outlineLevel="1" x14ac:dyDescent="0.3">
      <c r="B368" s="44" t="str">
        <f>B367</f>
        <v>ASIGNACIÓN PARA LA INVERSIÓN LOCAL  - AMBIENTE Y DESARROLLO SOSTENIBLE</v>
      </c>
      <c r="C368" s="43" t="s">
        <v>498</v>
      </c>
      <c r="D368" s="43" t="s">
        <v>1773</v>
      </c>
      <c r="E368" s="43" t="s">
        <v>1792</v>
      </c>
      <c r="F368" s="42" t="s">
        <v>1791</v>
      </c>
      <c r="G368" s="18" t="s">
        <v>3</v>
      </c>
      <c r="H368" s="32">
        <f>SUBTOTAL(9,H366:H367)</f>
        <v>454408808</v>
      </c>
      <c r="I368" s="14">
        <f>SUBTOTAL(9,I366:I367)</f>
        <v>44652877.5</v>
      </c>
      <c r="J368" s="31">
        <f>SUBTOTAL(9,J366:J367)</f>
        <v>7.8612697137683998E-2</v>
      </c>
      <c r="K368" s="14">
        <f>SUBTOTAL(9,K366:K367)</f>
        <v>47324978.310000002</v>
      </c>
      <c r="L368" s="14">
        <f>SUBTOTAL(9,L365:L367)</f>
        <v>44652877.5</v>
      </c>
      <c r="M368" s="80"/>
    </row>
    <row r="369" spans="2:13" ht="24.9" customHeight="1" outlineLevel="2" x14ac:dyDescent="0.3">
      <c r="B369" s="47" t="s">
        <v>2300</v>
      </c>
      <c r="C369" s="46" t="s">
        <v>498</v>
      </c>
      <c r="D369" s="46" t="s">
        <v>1773</v>
      </c>
      <c r="E369" s="46" t="s">
        <v>1790</v>
      </c>
      <c r="F369" s="45" t="s">
        <v>1789</v>
      </c>
      <c r="G369" s="26" t="s">
        <v>0</v>
      </c>
      <c r="H369" s="30">
        <v>440675082</v>
      </c>
      <c r="I369" s="30">
        <v>34642656.75</v>
      </c>
      <c r="J369" s="36">
        <f>I369/H369</f>
        <v>7.8612697120914135E-2</v>
      </c>
      <c r="K369" s="30">
        <v>36715729.640000001</v>
      </c>
      <c r="L369" s="30">
        <f>I369</f>
        <v>34642656.75</v>
      </c>
      <c r="M369" s="80">
        <f>L369/K369</f>
        <v>0.94353720025921839</v>
      </c>
    </row>
    <row r="370" spans="2:13" ht="24.9" customHeight="1" outlineLevel="2" x14ac:dyDescent="0.3">
      <c r="B370" s="47" t="s">
        <v>2300</v>
      </c>
      <c r="C370" s="46" t="s">
        <v>498</v>
      </c>
      <c r="D370" s="46" t="s">
        <v>1773</v>
      </c>
      <c r="E370" s="46" t="s">
        <v>1790</v>
      </c>
      <c r="F370" s="45" t="s">
        <v>1789</v>
      </c>
      <c r="G370" s="26" t="s">
        <v>7</v>
      </c>
      <c r="H370" s="30">
        <v>-88135016</v>
      </c>
      <c r="I370" s="24"/>
      <c r="J370" s="36"/>
      <c r="K370" s="24"/>
      <c r="L370" s="30"/>
      <c r="M370" s="80" t="str">
        <f>IFERROR((Base_actualizacion!$L370/Base_actualizacion!$K370)," " )</f>
        <v xml:space="preserve"> </v>
      </c>
    </row>
    <row r="371" spans="2:13" ht="24.9" customHeight="1" outlineLevel="1" x14ac:dyDescent="0.3">
      <c r="B371" s="44" t="str">
        <f>B370</f>
        <v>ASIGNACIÓN PARA LA INVERSIÓN LOCAL  - AMBIENTE Y DESARROLLO SOSTENIBLE</v>
      </c>
      <c r="C371" s="43" t="s">
        <v>498</v>
      </c>
      <c r="D371" s="43" t="s">
        <v>1773</v>
      </c>
      <c r="E371" s="43" t="s">
        <v>1790</v>
      </c>
      <c r="F371" s="42" t="s">
        <v>1789</v>
      </c>
      <c r="G371" s="18" t="s">
        <v>3</v>
      </c>
      <c r="H371" s="32">
        <f>SUBTOTAL(9,H369:H370)</f>
        <v>352540066</v>
      </c>
      <c r="I371" s="14">
        <f>SUBTOTAL(9,I369:I370)</f>
        <v>34642656.75</v>
      </c>
      <c r="J371" s="31">
        <f>SUBTOTAL(9,J369:J370)</f>
        <v>7.8612697120914135E-2</v>
      </c>
      <c r="K371" s="14">
        <f>SUBTOTAL(9,K369:K370)</f>
        <v>36715729.640000001</v>
      </c>
      <c r="L371" s="14">
        <f>SUBTOTAL(9,L368:L370)</f>
        <v>34642656.75</v>
      </c>
      <c r="M371" s="80"/>
    </row>
    <row r="372" spans="2:13" ht="24.9" customHeight="1" outlineLevel="2" x14ac:dyDescent="0.3">
      <c r="B372" s="47" t="s">
        <v>2300</v>
      </c>
      <c r="C372" s="46" t="s">
        <v>498</v>
      </c>
      <c r="D372" s="46" t="s">
        <v>1773</v>
      </c>
      <c r="E372" s="46" t="s">
        <v>1788</v>
      </c>
      <c r="F372" s="45" t="s">
        <v>1787</v>
      </c>
      <c r="G372" s="26" t="s">
        <v>0</v>
      </c>
      <c r="H372" s="30">
        <v>167394084</v>
      </c>
      <c r="I372" s="30">
        <v>13159300.43</v>
      </c>
      <c r="J372" s="36">
        <f>I372/H372</f>
        <v>7.8612697148843086E-2</v>
      </c>
      <c r="K372" s="30">
        <v>13946774.4</v>
      </c>
      <c r="L372" s="30">
        <f>I372</f>
        <v>13159300.43</v>
      </c>
      <c r="M372" s="80">
        <f>L372/K372</f>
        <v>0.94353719738952679</v>
      </c>
    </row>
    <row r="373" spans="2:13" ht="24.9" customHeight="1" outlineLevel="2" x14ac:dyDescent="0.3">
      <c r="B373" s="47" t="s">
        <v>2300</v>
      </c>
      <c r="C373" s="46" t="s">
        <v>498</v>
      </c>
      <c r="D373" s="46" t="s">
        <v>1773</v>
      </c>
      <c r="E373" s="46" t="s">
        <v>1788</v>
      </c>
      <c r="F373" s="45" t="s">
        <v>1787</v>
      </c>
      <c r="G373" s="26" t="s">
        <v>7</v>
      </c>
      <c r="H373" s="30">
        <v>-33478817</v>
      </c>
      <c r="I373" s="24"/>
      <c r="J373" s="36"/>
      <c r="K373" s="24"/>
      <c r="L373" s="30"/>
      <c r="M373" s="80" t="str">
        <f>IFERROR((Base_actualizacion!$L373/Base_actualizacion!$K373)," " )</f>
        <v xml:space="preserve"> </v>
      </c>
    </row>
    <row r="374" spans="2:13" ht="24.9" customHeight="1" outlineLevel="1" x14ac:dyDescent="0.3">
      <c r="B374" s="44" t="str">
        <f>B373</f>
        <v>ASIGNACIÓN PARA LA INVERSIÓN LOCAL  - AMBIENTE Y DESARROLLO SOSTENIBLE</v>
      </c>
      <c r="C374" s="43" t="s">
        <v>498</v>
      </c>
      <c r="D374" s="43" t="s">
        <v>1773</v>
      </c>
      <c r="E374" s="43" t="s">
        <v>1788</v>
      </c>
      <c r="F374" s="42" t="s">
        <v>1787</v>
      </c>
      <c r="G374" s="18" t="s">
        <v>3</v>
      </c>
      <c r="H374" s="32">
        <f>SUBTOTAL(9,H372:H373)</f>
        <v>133915267</v>
      </c>
      <c r="I374" s="14">
        <f>SUBTOTAL(9,I372:I373)</f>
        <v>13159300.43</v>
      </c>
      <c r="J374" s="31">
        <f>SUBTOTAL(9,J372:J373)</f>
        <v>7.8612697148843086E-2</v>
      </c>
      <c r="K374" s="14">
        <f>SUBTOTAL(9,K372:K373)</f>
        <v>13946774.4</v>
      </c>
      <c r="L374" s="14">
        <f>SUBTOTAL(9,L371:L373)</f>
        <v>13159300.43</v>
      </c>
      <c r="M374" s="80"/>
    </row>
    <row r="375" spans="2:13" ht="24.9" customHeight="1" outlineLevel="2" x14ac:dyDescent="0.3">
      <c r="B375" s="47" t="s">
        <v>2300</v>
      </c>
      <c r="C375" s="46" t="s">
        <v>498</v>
      </c>
      <c r="D375" s="46" t="s">
        <v>1773</v>
      </c>
      <c r="E375" s="46" t="s">
        <v>1786</v>
      </c>
      <c r="F375" s="45" t="s">
        <v>1785</v>
      </c>
      <c r="G375" s="26" t="s">
        <v>0</v>
      </c>
      <c r="H375" s="30">
        <v>366410257</v>
      </c>
      <c r="I375" s="30">
        <v>28804498.57</v>
      </c>
      <c r="J375" s="36">
        <f>I375/H375</f>
        <v>7.8612697160385436E-2</v>
      </c>
      <c r="K375" s="30">
        <v>30528206.600000001</v>
      </c>
      <c r="L375" s="30">
        <f>I375</f>
        <v>28804498.57</v>
      </c>
      <c r="M375" s="80">
        <f>L375/K375</f>
        <v>0.94353719979083206</v>
      </c>
    </row>
    <row r="376" spans="2:13" ht="24.9" customHeight="1" outlineLevel="2" x14ac:dyDescent="0.3">
      <c r="B376" s="47" t="s">
        <v>2300</v>
      </c>
      <c r="C376" s="46" t="s">
        <v>498</v>
      </c>
      <c r="D376" s="46" t="s">
        <v>1773</v>
      </c>
      <c r="E376" s="46" t="s">
        <v>1786</v>
      </c>
      <c r="F376" s="45" t="s">
        <v>1785</v>
      </c>
      <c r="G376" s="26" t="s">
        <v>7</v>
      </c>
      <c r="H376" s="30">
        <v>-73282051</v>
      </c>
      <c r="I376" s="24"/>
      <c r="J376" s="36"/>
      <c r="K376" s="24"/>
      <c r="L376" s="30"/>
      <c r="M376" s="80" t="str">
        <f>IFERROR((Base_actualizacion!$L376/Base_actualizacion!$K376)," " )</f>
        <v xml:space="preserve"> </v>
      </c>
    </row>
    <row r="377" spans="2:13" ht="24.9" customHeight="1" outlineLevel="1" x14ac:dyDescent="0.3">
      <c r="B377" s="44" t="str">
        <f>B376</f>
        <v>ASIGNACIÓN PARA LA INVERSIÓN LOCAL  - AMBIENTE Y DESARROLLO SOSTENIBLE</v>
      </c>
      <c r="C377" s="43" t="s">
        <v>498</v>
      </c>
      <c r="D377" s="43" t="s">
        <v>1773</v>
      </c>
      <c r="E377" s="43" t="s">
        <v>1786</v>
      </c>
      <c r="F377" s="42" t="s">
        <v>1785</v>
      </c>
      <c r="G377" s="18" t="s">
        <v>3</v>
      </c>
      <c r="H377" s="32">
        <f>SUBTOTAL(9,H375:H376)</f>
        <v>293128206</v>
      </c>
      <c r="I377" s="14">
        <f>SUBTOTAL(9,I375:I376)</f>
        <v>28804498.57</v>
      </c>
      <c r="J377" s="31">
        <f>SUBTOTAL(9,J375:J376)</f>
        <v>7.8612697160385436E-2</v>
      </c>
      <c r="K377" s="14">
        <f>SUBTOTAL(9,K375:K376)</f>
        <v>30528206.600000001</v>
      </c>
      <c r="L377" s="14">
        <f>SUBTOTAL(9,L374:L376)</f>
        <v>28804498.57</v>
      </c>
      <c r="M377" s="80"/>
    </row>
    <row r="378" spans="2:13" ht="24.9" customHeight="1" outlineLevel="2" x14ac:dyDescent="0.3">
      <c r="B378" s="47" t="s">
        <v>2300</v>
      </c>
      <c r="C378" s="46" t="s">
        <v>498</v>
      </c>
      <c r="D378" s="46" t="s">
        <v>1773</v>
      </c>
      <c r="E378" s="46" t="s">
        <v>1784</v>
      </c>
      <c r="F378" s="45" t="s">
        <v>1062</v>
      </c>
      <c r="G378" s="26" t="s">
        <v>0</v>
      </c>
      <c r="H378" s="30">
        <v>221160164</v>
      </c>
      <c r="I378" s="30">
        <v>17385996.990000002</v>
      </c>
      <c r="J378" s="36">
        <f>I378/H378</f>
        <v>7.8612697131116266E-2</v>
      </c>
      <c r="K378" s="30">
        <v>18426403.34</v>
      </c>
      <c r="L378" s="30">
        <f>I378</f>
        <v>17385996.990000002</v>
      </c>
      <c r="M378" s="80">
        <f>L378/K378</f>
        <v>0.94353719872496844</v>
      </c>
    </row>
    <row r="379" spans="2:13" ht="24.9" customHeight="1" outlineLevel="2" x14ac:dyDescent="0.3">
      <c r="B379" s="47" t="s">
        <v>2300</v>
      </c>
      <c r="C379" s="46" t="s">
        <v>498</v>
      </c>
      <c r="D379" s="46" t="s">
        <v>1773</v>
      </c>
      <c r="E379" s="46" t="s">
        <v>1784</v>
      </c>
      <c r="F379" s="45" t="s">
        <v>1062</v>
      </c>
      <c r="G379" s="26" t="s">
        <v>7</v>
      </c>
      <c r="H379" s="30">
        <v>-44232033</v>
      </c>
      <c r="I379" s="24"/>
      <c r="J379" s="36"/>
      <c r="K379" s="24"/>
      <c r="L379" s="30"/>
      <c r="M379" s="80" t="str">
        <f>IFERROR((Base_actualizacion!$L379/Base_actualizacion!$K379)," " )</f>
        <v xml:space="preserve"> </v>
      </c>
    </row>
    <row r="380" spans="2:13" ht="24.9" customHeight="1" outlineLevel="1" x14ac:dyDescent="0.3">
      <c r="B380" s="44" t="str">
        <f>B379</f>
        <v>ASIGNACIÓN PARA LA INVERSIÓN LOCAL  - AMBIENTE Y DESARROLLO SOSTENIBLE</v>
      </c>
      <c r="C380" s="43" t="s">
        <v>498</v>
      </c>
      <c r="D380" s="43" t="s">
        <v>1773</v>
      </c>
      <c r="E380" s="43" t="s">
        <v>1784</v>
      </c>
      <c r="F380" s="42" t="s">
        <v>1062</v>
      </c>
      <c r="G380" s="18" t="s">
        <v>3</v>
      </c>
      <c r="H380" s="32">
        <f>SUBTOTAL(9,H378:H379)</f>
        <v>176928131</v>
      </c>
      <c r="I380" s="14">
        <f>SUBTOTAL(9,I378:I379)</f>
        <v>17385996.990000002</v>
      </c>
      <c r="J380" s="31">
        <f>SUBTOTAL(9,J378:J379)</f>
        <v>7.8612697131116266E-2</v>
      </c>
      <c r="K380" s="14">
        <f>SUBTOTAL(9,K378:K379)</f>
        <v>18426403.34</v>
      </c>
      <c r="L380" s="14">
        <f>SUBTOTAL(9,L377:L379)</f>
        <v>17385996.990000002</v>
      </c>
      <c r="M380" s="80"/>
    </row>
    <row r="381" spans="2:13" ht="24.9" customHeight="1" outlineLevel="2" x14ac:dyDescent="0.3">
      <c r="B381" s="47" t="s">
        <v>2300</v>
      </c>
      <c r="C381" s="46" t="s">
        <v>498</v>
      </c>
      <c r="D381" s="46" t="s">
        <v>1773</v>
      </c>
      <c r="E381" s="46" t="s">
        <v>1783</v>
      </c>
      <c r="F381" s="45" t="s">
        <v>1782</v>
      </c>
      <c r="G381" s="26" t="s">
        <v>0</v>
      </c>
      <c r="H381" s="30">
        <v>708550488</v>
      </c>
      <c r="I381" s="30">
        <v>55701064.920000002</v>
      </c>
      <c r="J381" s="36">
        <f>I381/H381</f>
        <v>7.8612697137822027E-2</v>
      </c>
      <c r="K381" s="30">
        <v>59034307.189999998</v>
      </c>
      <c r="L381" s="30">
        <f>I381</f>
        <v>55701064.920000002</v>
      </c>
      <c r="M381" s="80">
        <f>L381/K381</f>
        <v>0.9435372001695207</v>
      </c>
    </row>
    <row r="382" spans="2:13" ht="24.9" customHeight="1" outlineLevel="2" x14ac:dyDescent="0.3">
      <c r="B382" s="47" t="s">
        <v>2300</v>
      </c>
      <c r="C382" s="46" t="s">
        <v>498</v>
      </c>
      <c r="D382" s="46" t="s">
        <v>1773</v>
      </c>
      <c r="E382" s="46" t="s">
        <v>1783</v>
      </c>
      <c r="F382" s="45" t="s">
        <v>1782</v>
      </c>
      <c r="G382" s="26" t="s">
        <v>7</v>
      </c>
      <c r="H382" s="30">
        <v>-141710098</v>
      </c>
      <c r="I382" s="24"/>
      <c r="J382" s="36"/>
      <c r="K382" s="24"/>
      <c r="L382" s="30"/>
      <c r="M382" s="80" t="str">
        <f>IFERROR((Base_actualizacion!$L382/Base_actualizacion!$K382)," " )</f>
        <v xml:space="preserve"> </v>
      </c>
    </row>
    <row r="383" spans="2:13" ht="24.9" customHeight="1" outlineLevel="1" x14ac:dyDescent="0.3">
      <c r="B383" s="44" t="str">
        <f>B382</f>
        <v>ASIGNACIÓN PARA LA INVERSIÓN LOCAL  - AMBIENTE Y DESARROLLO SOSTENIBLE</v>
      </c>
      <c r="C383" s="43" t="s">
        <v>498</v>
      </c>
      <c r="D383" s="43" t="s">
        <v>1773</v>
      </c>
      <c r="E383" s="43" t="s">
        <v>1783</v>
      </c>
      <c r="F383" s="42" t="s">
        <v>1782</v>
      </c>
      <c r="G383" s="18" t="s">
        <v>3</v>
      </c>
      <c r="H383" s="32">
        <f>SUBTOTAL(9,H381:H382)</f>
        <v>566840390</v>
      </c>
      <c r="I383" s="14">
        <f>SUBTOTAL(9,I381:I382)</f>
        <v>55701064.920000002</v>
      </c>
      <c r="J383" s="31">
        <f>SUBTOTAL(9,J381:J382)</f>
        <v>7.8612697137822027E-2</v>
      </c>
      <c r="K383" s="14">
        <f>SUBTOTAL(9,K381:K382)</f>
        <v>59034307.189999998</v>
      </c>
      <c r="L383" s="14">
        <f>SUBTOTAL(9,L380:L382)</f>
        <v>55701064.920000002</v>
      </c>
      <c r="M383" s="80"/>
    </row>
    <row r="384" spans="2:13" ht="24.9" customHeight="1" outlineLevel="2" x14ac:dyDescent="0.3">
      <c r="B384" s="47" t="s">
        <v>2300</v>
      </c>
      <c r="C384" s="46" t="s">
        <v>498</v>
      </c>
      <c r="D384" s="46" t="s">
        <v>1773</v>
      </c>
      <c r="E384" s="46" t="s">
        <v>1781</v>
      </c>
      <c r="F384" s="45" t="s">
        <v>1780</v>
      </c>
      <c r="G384" s="26" t="s">
        <v>0</v>
      </c>
      <c r="H384" s="30">
        <v>305301768</v>
      </c>
      <c r="I384" s="30">
        <v>24000595.43</v>
      </c>
      <c r="J384" s="36">
        <f>I384/H384</f>
        <v>7.8612697159356121E-2</v>
      </c>
      <c r="K384" s="30">
        <v>25436830.109999999</v>
      </c>
      <c r="L384" s="30">
        <f>I384</f>
        <v>24000595.43</v>
      </c>
      <c r="M384" s="80">
        <f>L384/K384</f>
        <v>0.94353719886522447</v>
      </c>
    </row>
    <row r="385" spans="2:13" ht="24.9" customHeight="1" outlineLevel="2" x14ac:dyDescent="0.3">
      <c r="B385" s="47" t="s">
        <v>2300</v>
      </c>
      <c r="C385" s="46" t="s">
        <v>498</v>
      </c>
      <c r="D385" s="46" t="s">
        <v>1773</v>
      </c>
      <c r="E385" s="46" t="s">
        <v>1781</v>
      </c>
      <c r="F385" s="45" t="s">
        <v>1780</v>
      </c>
      <c r="G385" s="26" t="s">
        <v>7</v>
      </c>
      <c r="H385" s="30">
        <v>-61060354</v>
      </c>
      <c r="I385" s="24"/>
      <c r="J385" s="36"/>
      <c r="K385" s="24"/>
      <c r="L385" s="30"/>
      <c r="M385" s="80" t="str">
        <f>IFERROR((Base_actualizacion!$L385/Base_actualizacion!$K385)," " )</f>
        <v xml:space="preserve"> </v>
      </c>
    </row>
    <row r="386" spans="2:13" ht="24.9" customHeight="1" outlineLevel="1" x14ac:dyDescent="0.3">
      <c r="B386" s="44" t="str">
        <f>B385</f>
        <v>ASIGNACIÓN PARA LA INVERSIÓN LOCAL  - AMBIENTE Y DESARROLLO SOSTENIBLE</v>
      </c>
      <c r="C386" s="43" t="s">
        <v>498</v>
      </c>
      <c r="D386" s="43" t="s">
        <v>1773</v>
      </c>
      <c r="E386" s="43" t="s">
        <v>1781</v>
      </c>
      <c r="F386" s="42" t="s">
        <v>1780</v>
      </c>
      <c r="G386" s="18" t="s">
        <v>3</v>
      </c>
      <c r="H386" s="32">
        <f>SUBTOTAL(9,H384:H385)</f>
        <v>244241414</v>
      </c>
      <c r="I386" s="14">
        <f>SUBTOTAL(9,I384:I385)</f>
        <v>24000595.43</v>
      </c>
      <c r="J386" s="31">
        <f>SUBTOTAL(9,J384:J385)</f>
        <v>7.8612697159356121E-2</v>
      </c>
      <c r="K386" s="14">
        <f>SUBTOTAL(9,K384:K385)</f>
        <v>25436830.109999999</v>
      </c>
      <c r="L386" s="14">
        <f>SUBTOTAL(9,L383:L385)</f>
        <v>24000595.43</v>
      </c>
      <c r="M386" s="80"/>
    </row>
    <row r="387" spans="2:13" ht="24.9" customHeight="1" outlineLevel="2" x14ac:dyDescent="0.3">
      <c r="B387" s="47" t="s">
        <v>2300</v>
      </c>
      <c r="C387" s="46" t="s">
        <v>498</v>
      </c>
      <c r="D387" s="46" t="s">
        <v>1773</v>
      </c>
      <c r="E387" s="46" t="s">
        <v>1779</v>
      </c>
      <c r="F387" s="45" t="s">
        <v>1778</v>
      </c>
      <c r="G387" s="26" t="s">
        <v>0</v>
      </c>
      <c r="H387" s="30">
        <v>416591085</v>
      </c>
      <c r="I387" s="30">
        <v>32749348.789999999</v>
      </c>
      <c r="J387" s="36">
        <f>I387/H387</f>
        <v>7.8612697124807646E-2</v>
      </c>
      <c r="K387" s="30">
        <v>34709123.079999998</v>
      </c>
      <c r="L387" s="30">
        <f>I387</f>
        <v>32749348.789999999</v>
      </c>
      <c r="M387" s="80">
        <f>L387/K387</f>
        <v>0.94353719955750615</v>
      </c>
    </row>
    <row r="388" spans="2:13" ht="24.9" customHeight="1" outlineLevel="2" x14ac:dyDescent="0.3">
      <c r="B388" s="47" t="s">
        <v>2300</v>
      </c>
      <c r="C388" s="46" t="s">
        <v>498</v>
      </c>
      <c r="D388" s="46" t="s">
        <v>1773</v>
      </c>
      <c r="E388" s="46" t="s">
        <v>1779</v>
      </c>
      <c r="F388" s="45" t="s">
        <v>1778</v>
      </c>
      <c r="G388" s="26" t="s">
        <v>7</v>
      </c>
      <c r="H388" s="30">
        <v>-83318217</v>
      </c>
      <c r="I388" s="24"/>
      <c r="J388" s="36"/>
      <c r="K388" s="24"/>
      <c r="L388" s="30"/>
      <c r="M388" s="80" t="str">
        <f>IFERROR((Base_actualizacion!$L388/Base_actualizacion!$K388)," " )</f>
        <v xml:space="preserve"> </v>
      </c>
    </row>
    <row r="389" spans="2:13" ht="24.9" customHeight="1" outlineLevel="1" x14ac:dyDescent="0.3">
      <c r="B389" s="44" t="str">
        <f>B388</f>
        <v>ASIGNACIÓN PARA LA INVERSIÓN LOCAL  - AMBIENTE Y DESARROLLO SOSTENIBLE</v>
      </c>
      <c r="C389" s="43" t="s">
        <v>498</v>
      </c>
      <c r="D389" s="43" t="s">
        <v>1773</v>
      </c>
      <c r="E389" s="43" t="s">
        <v>1779</v>
      </c>
      <c r="F389" s="42" t="s">
        <v>1778</v>
      </c>
      <c r="G389" s="18" t="s">
        <v>3</v>
      </c>
      <c r="H389" s="32">
        <f>SUBTOTAL(9,H387:H388)</f>
        <v>333272868</v>
      </c>
      <c r="I389" s="14">
        <f>SUBTOTAL(9,I387:I388)</f>
        <v>32749348.789999999</v>
      </c>
      <c r="J389" s="31">
        <f>SUBTOTAL(9,J387:J388)</f>
        <v>7.8612697124807646E-2</v>
      </c>
      <c r="K389" s="14">
        <f>SUBTOTAL(9,K387:K388)</f>
        <v>34709123.079999998</v>
      </c>
      <c r="L389" s="14">
        <f>SUBTOTAL(9,L386:L388)</f>
        <v>32749348.789999999</v>
      </c>
      <c r="M389" s="80"/>
    </row>
    <row r="390" spans="2:13" ht="24.9" customHeight="1" outlineLevel="2" x14ac:dyDescent="0.3">
      <c r="B390" s="47" t="s">
        <v>2300</v>
      </c>
      <c r="C390" s="46" t="s">
        <v>498</v>
      </c>
      <c r="D390" s="46" t="s">
        <v>1773</v>
      </c>
      <c r="E390" s="46" t="s">
        <v>1777</v>
      </c>
      <c r="F390" s="45" t="s">
        <v>1776</v>
      </c>
      <c r="G390" s="26" t="s">
        <v>0</v>
      </c>
      <c r="H390" s="30">
        <v>393621893</v>
      </c>
      <c r="I390" s="30">
        <v>30943678.66</v>
      </c>
      <c r="J390" s="36">
        <f>I390/H390</f>
        <v>7.8612697134709419E-2</v>
      </c>
      <c r="K390" s="30">
        <v>32795398.699999999</v>
      </c>
      <c r="L390" s="30">
        <f>I390</f>
        <v>30943678.66</v>
      </c>
      <c r="M390" s="80">
        <f>L390/K390</f>
        <v>0.94353719993042806</v>
      </c>
    </row>
    <row r="391" spans="2:13" ht="24.9" customHeight="1" outlineLevel="2" x14ac:dyDescent="0.3">
      <c r="B391" s="47" t="s">
        <v>2300</v>
      </c>
      <c r="C391" s="46" t="s">
        <v>498</v>
      </c>
      <c r="D391" s="46" t="s">
        <v>1773</v>
      </c>
      <c r="E391" s="46" t="s">
        <v>1777</v>
      </c>
      <c r="F391" s="45" t="s">
        <v>1776</v>
      </c>
      <c r="G391" s="26" t="s">
        <v>7</v>
      </c>
      <c r="H391" s="30">
        <v>-78724379</v>
      </c>
      <c r="I391" s="24"/>
      <c r="J391" s="36"/>
      <c r="K391" s="24"/>
      <c r="L391" s="30"/>
      <c r="M391" s="80" t="str">
        <f>IFERROR((Base_actualizacion!$L391/Base_actualizacion!$K391)," " )</f>
        <v xml:space="preserve"> </v>
      </c>
    </row>
    <row r="392" spans="2:13" ht="24.9" customHeight="1" outlineLevel="1" x14ac:dyDescent="0.3">
      <c r="B392" s="44" t="str">
        <f>B391</f>
        <v>ASIGNACIÓN PARA LA INVERSIÓN LOCAL  - AMBIENTE Y DESARROLLO SOSTENIBLE</v>
      </c>
      <c r="C392" s="43" t="s">
        <v>498</v>
      </c>
      <c r="D392" s="43" t="s">
        <v>1773</v>
      </c>
      <c r="E392" s="43" t="s">
        <v>1777</v>
      </c>
      <c r="F392" s="42" t="s">
        <v>1776</v>
      </c>
      <c r="G392" s="18" t="s">
        <v>3</v>
      </c>
      <c r="H392" s="32">
        <f>SUBTOTAL(9,H390:H391)</f>
        <v>314897514</v>
      </c>
      <c r="I392" s="14">
        <f>SUBTOTAL(9,I390:I391)</f>
        <v>30943678.66</v>
      </c>
      <c r="J392" s="31">
        <f>SUBTOTAL(9,J390:J391)</f>
        <v>7.8612697134709419E-2</v>
      </c>
      <c r="K392" s="14">
        <f>SUBTOTAL(9,K390:K391)</f>
        <v>32795398.699999999</v>
      </c>
      <c r="L392" s="14">
        <f>SUBTOTAL(9,L389:L391)</f>
        <v>30943678.66</v>
      </c>
      <c r="M392" s="80"/>
    </row>
    <row r="393" spans="2:13" ht="24.9" customHeight="1" outlineLevel="2" x14ac:dyDescent="0.3">
      <c r="B393" s="47" t="s">
        <v>2300</v>
      </c>
      <c r="C393" s="46" t="s">
        <v>498</v>
      </c>
      <c r="D393" s="46" t="s">
        <v>1773</v>
      </c>
      <c r="E393" s="46" t="s">
        <v>1775</v>
      </c>
      <c r="F393" s="45" t="s">
        <v>1774</v>
      </c>
      <c r="G393" s="26" t="s">
        <v>0</v>
      </c>
      <c r="H393" s="30">
        <v>494493428</v>
      </c>
      <c r="I393" s="30">
        <v>38873462.090000004</v>
      </c>
      <c r="J393" s="36">
        <f>I393/H393</f>
        <v>7.8612697133762524E-2</v>
      </c>
      <c r="K393" s="30">
        <v>41199713.32</v>
      </c>
      <c r="L393" s="30">
        <f>I393</f>
        <v>38873462.090000004</v>
      </c>
      <c r="M393" s="80">
        <f>L393/K393</f>
        <v>0.94353719862242968</v>
      </c>
    </row>
    <row r="394" spans="2:13" ht="24.9" customHeight="1" outlineLevel="2" x14ac:dyDescent="0.3">
      <c r="B394" s="47" t="s">
        <v>2300</v>
      </c>
      <c r="C394" s="46" t="s">
        <v>498</v>
      </c>
      <c r="D394" s="46" t="s">
        <v>1773</v>
      </c>
      <c r="E394" s="46" t="s">
        <v>1775</v>
      </c>
      <c r="F394" s="45" t="s">
        <v>1774</v>
      </c>
      <c r="G394" s="26" t="s">
        <v>7</v>
      </c>
      <c r="H394" s="30">
        <v>-98898686</v>
      </c>
      <c r="I394" s="24"/>
      <c r="J394" s="36"/>
      <c r="K394" s="24"/>
      <c r="L394" s="30"/>
      <c r="M394" s="80" t="str">
        <f>IFERROR((Base_actualizacion!$L394/Base_actualizacion!$K394)," " )</f>
        <v xml:space="preserve"> </v>
      </c>
    </row>
    <row r="395" spans="2:13" ht="24.9" customHeight="1" outlineLevel="1" x14ac:dyDescent="0.3">
      <c r="B395" s="44" t="str">
        <f>B394</f>
        <v>ASIGNACIÓN PARA LA INVERSIÓN LOCAL  - AMBIENTE Y DESARROLLO SOSTENIBLE</v>
      </c>
      <c r="C395" s="43" t="s">
        <v>498</v>
      </c>
      <c r="D395" s="43" t="s">
        <v>1773</v>
      </c>
      <c r="E395" s="43" t="s">
        <v>1775</v>
      </c>
      <c r="F395" s="42" t="s">
        <v>1774</v>
      </c>
      <c r="G395" s="18" t="s">
        <v>3</v>
      </c>
      <c r="H395" s="32">
        <f>SUBTOTAL(9,H393:H394)</f>
        <v>395594742</v>
      </c>
      <c r="I395" s="14">
        <f>SUBTOTAL(9,I393:I394)</f>
        <v>38873462.090000004</v>
      </c>
      <c r="J395" s="31">
        <f>SUBTOTAL(9,J393:J394)</f>
        <v>7.8612697133762524E-2</v>
      </c>
      <c r="K395" s="14">
        <f>SUBTOTAL(9,K393:K394)</f>
        <v>41199713.32</v>
      </c>
      <c r="L395" s="14">
        <f>SUBTOTAL(9,L392:L394)</f>
        <v>38873462.090000004</v>
      </c>
      <c r="M395" s="80"/>
    </row>
    <row r="396" spans="2:13" ht="24.9" customHeight="1" outlineLevel="2" x14ac:dyDescent="0.3">
      <c r="B396" s="47" t="s">
        <v>2300</v>
      </c>
      <c r="C396" s="46" t="s">
        <v>498</v>
      </c>
      <c r="D396" s="46" t="s">
        <v>1773</v>
      </c>
      <c r="E396" s="46" t="s">
        <v>1772</v>
      </c>
      <c r="F396" s="45" t="s">
        <v>1771</v>
      </c>
      <c r="G396" s="26" t="s">
        <v>0</v>
      </c>
      <c r="H396" s="30">
        <v>762460629</v>
      </c>
      <c r="I396" s="30">
        <v>59939086.509999998</v>
      </c>
      <c r="J396" s="36">
        <f>I396/H396</f>
        <v>7.8612697141638238E-2</v>
      </c>
      <c r="K396" s="30">
        <v>63525938.950000003</v>
      </c>
      <c r="L396" s="30">
        <f>I396</f>
        <v>59939086.509999998</v>
      </c>
      <c r="M396" s="80">
        <f>L396/K396</f>
        <v>0.94353719914595602</v>
      </c>
    </row>
    <row r="397" spans="2:13" ht="24.9" customHeight="1" outlineLevel="2" x14ac:dyDescent="0.3">
      <c r="B397" s="47" t="s">
        <v>2300</v>
      </c>
      <c r="C397" s="46" t="s">
        <v>498</v>
      </c>
      <c r="D397" s="46" t="s">
        <v>1773</v>
      </c>
      <c r="E397" s="46" t="s">
        <v>1772</v>
      </c>
      <c r="F397" s="45" t="s">
        <v>1771</v>
      </c>
      <c r="G397" s="26" t="s">
        <v>7</v>
      </c>
      <c r="H397" s="30">
        <v>-152492126</v>
      </c>
      <c r="I397" s="24"/>
      <c r="J397" s="36"/>
      <c r="K397" s="24"/>
      <c r="L397" s="30"/>
      <c r="M397" s="80" t="str">
        <f>IFERROR((Base_actualizacion!$L397/Base_actualizacion!$K397)," " )</f>
        <v xml:space="preserve"> </v>
      </c>
    </row>
    <row r="398" spans="2:13" ht="24.9" customHeight="1" outlineLevel="1" x14ac:dyDescent="0.3">
      <c r="B398" s="44" t="str">
        <f>B397</f>
        <v>ASIGNACIÓN PARA LA INVERSIÓN LOCAL  - AMBIENTE Y DESARROLLO SOSTENIBLE</v>
      </c>
      <c r="C398" s="43" t="s">
        <v>498</v>
      </c>
      <c r="D398" s="43" t="s">
        <v>1773</v>
      </c>
      <c r="E398" s="43" t="s">
        <v>1772</v>
      </c>
      <c r="F398" s="42" t="s">
        <v>1771</v>
      </c>
      <c r="G398" s="18" t="s">
        <v>3</v>
      </c>
      <c r="H398" s="32">
        <f>SUBTOTAL(9,H396:H397)</f>
        <v>609968503</v>
      </c>
      <c r="I398" s="14">
        <f>SUBTOTAL(9,I396:I397)</f>
        <v>59939086.509999998</v>
      </c>
      <c r="J398" s="31">
        <f>SUBTOTAL(9,J396:J397)</f>
        <v>7.8612697141638238E-2</v>
      </c>
      <c r="K398" s="14">
        <f>SUBTOTAL(9,K396:K397)</f>
        <v>63525938.950000003</v>
      </c>
      <c r="L398" s="14">
        <f>SUBTOTAL(9,L395:L397)</f>
        <v>59939086.509999998</v>
      </c>
      <c r="M398" s="80"/>
    </row>
    <row r="399" spans="2:13" ht="24.9" customHeight="1" outlineLevel="2" x14ac:dyDescent="0.3">
      <c r="B399" s="47" t="s">
        <v>2300</v>
      </c>
      <c r="C399" s="46" t="s">
        <v>44</v>
      </c>
      <c r="D399" s="46" t="s">
        <v>1729</v>
      </c>
      <c r="E399" s="46" t="s">
        <v>1767</v>
      </c>
      <c r="F399" s="45" t="s">
        <v>1766</v>
      </c>
      <c r="G399" s="26" t="s">
        <v>0</v>
      </c>
      <c r="H399" s="30">
        <v>560436419</v>
      </c>
      <c r="I399" s="30">
        <v>44057418.480000004</v>
      </c>
      <c r="J399" s="36">
        <f>I399/H399</f>
        <v>7.8612697152359759E-2</v>
      </c>
      <c r="K399" s="30">
        <v>46693886.040000007</v>
      </c>
      <c r="L399" s="30">
        <f>I399</f>
        <v>44057418.480000004</v>
      </c>
      <c r="M399" s="80">
        <f>L399/K399</f>
        <v>0.94353719975798356</v>
      </c>
    </row>
    <row r="400" spans="2:13" ht="24.9" customHeight="1" outlineLevel="2" x14ac:dyDescent="0.3">
      <c r="B400" s="47" t="s">
        <v>2300</v>
      </c>
      <c r="C400" s="46" t="s">
        <v>44</v>
      </c>
      <c r="D400" s="46" t="s">
        <v>1729</v>
      </c>
      <c r="E400" s="46" t="s">
        <v>1767</v>
      </c>
      <c r="F400" s="45" t="s">
        <v>1766</v>
      </c>
      <c r="G400" s="26" t="s">
        <v>7</v>
      </c>
      <c r="H400" s="30">
        <v>-112087284</v>
      </c>
      <c r="I400" s="24"/>
      <c r="J400" s="36"/>
      <c r="K400" s="24"/>
      <c r="L400" s="30"/>
      <c r="M400" s="80" t="str">
        <f>IFERROR((Base_actualizacion!$L400/Base_actualizacion!$K400)," " )</f>
        <v xml:space="preserve"> </v>
      </c>
    </row>
    <row r="401" spans="2:13" ht="24.9" customHeight="1" outlineLevel="1" x14ac:dyDescent="0.3">
      <c r="B401" s="44" t="str">
        <f>B400</f>
        <v>ASIGNACIÓN PARA LA INVERSIÓN LOCAL  - AMBIENTE Y DESARROLLO SOSTENIBLE</v>
      </c>
      <c r="C401" s="43" t="s">
        <v>44</v>
      </c>
      <c r="D401" s="43" t="s">
        <v>1729</v>
      </c>
      <c r="E401" s="43" t="s">
        <v>1767</v>
      </c>
      <c r="F401" s="42" t="s">
        <v>1766</v>
      </c>
      <c r="G401" s="18" t="s">
        <v>3</v>
      </c>
      <c r="H401" s="32">
        <f>SUBTOTAL(9,H399:H400)</f>
        <v>448349135</v>
      </c>
      <c r="I401" s="14">
        <f>SUBTOTAL(9,I399:I400)</f>
        <v>44057418.480000004</v>
      </c>
      <c r="J401" s="31">
        <f>SUBTOTAL(9,J399:J400)</f>
        <v>7.8612697152359759E-2</v>
      </c>
      <c r="K401" s="14">
        <f>SUBTOTAL(9,K399:K400)</f>
        <v>46693886.040000007</v>
      </c>
      <c r="L401" s="14">
        <f>SUBTOTAL(9,L398:L400)</f>
        <v>44057418.480000004</v>
      </c>
      <c r="M401" s="80"/>
    </row>
    <row r="402" spans="2:13" ht="24.9" customHeight="1" outlineLevel="2" x14ac:dyDescent="0.3">
      <c r="B402" s="47" t="s">
        <v>2300</v>
      </c>
      <c r="C402" s="46" t="s">
        <v>44</v>
      </c>
      <c r="D402" s="46" t="s">
        <v>1729</v>
      </c>
      <c r="E402" s="46" t="s">
        <v>1765</v>
      </c>
      <c r="F402" s="45" t="s">
        <v>1764</v>
      </c>
      <c r="G402" s="26" t="s">
        <v>0</v>
      </c>
      <c r="H402" s="30">
        <v>637013991</v>
      </c>
      <c r="I402" s="30">
        <v>50077387.950000003</v>
      </c>
      <c r="J402" s="36">
        <f>I402/H402</f>
        <v>7.8612697142471405E-2</v>
      </c>
      <c r="K402" s="30">
        <v>53074100.299999997</v>
      </c>
      <c r="L402" s="30">
        <f>I402</f>
        <v>50077387.950000003</v>
      </c>
      <c r="M402" s="80">
        <f>L402/K402</f>
        <v>0.94353719925422841</v>
      </c>
    </row>
    <row r="403" spans="2:13" ht="24.9" customHeight="1" outlineLevel="2" x14ac:dyDescent="0.3">
      <c r="B403" s="47" t="s">
        <v>2300</v>
      </c>
      <c r="C403" s="46" t="s">
        <v>44</v>
      </c>
      <c r="D403" s="46" t="s">
        <v>1729</v>
      </c>
      <c r="E403" s="46" t="s">
        <v>1765</v>
      </c>
      <c r="F403" s="45" t="s">
        <v>1764</v>
      </c>
      <c r="G403" s="26" t="s">
        <v>7</v>
      </c>
      <c r="H403" s="30">
        <v>-127402798</v>
      </c>
      <c r="I403" s="24"/>
      <c r="J403" s="36"/>
      <c r="K403" s="24"/>
      <c r="L403" s="30"/>
      <c r="M403" s="80" t="str">
        <f>IFERROR((Base_actualizacion!$L403/Base_actualizacion!$K403)," " )</f>
        <v xml:space="preserve"> </v>
      </c>
    </row>
    <row r="404" spans="2:13" ht="24.9" customHeight="1" outlineLevel="1" x14ac:dyDescent="0.3">
      <c r="B404" s="44" t="str">
        <f>B403</f>
        <v>ASIGNACIÓN PARA LA INVERSIÓN LOCAL  - AMBIENTE Y DESARROLLO SOSTENIBLE</v>
      </c>
      <c r="C404" s="43" t="s">
        <v>44</v>
      </c>
      <c r="D404" s="43" t="s">
        <v>1729</v>
      </c>
      <c r="E404" s="43" t="s">
        <v>1765</v>
      </c>
      <c r="F404" s="42" t="s">
        <v>1764</v>
      </c>
      <c r="G404" s="18" t="s">
        <v>3</v>
      </c>
      <c r="H404" s="32">
        <f>SUBTOTAL(9,H402:H403)</f>
        <v>509611193</v>
      </c>
      <c r="I404" s="14">
        <f>SUBTOTAL(9,I402:I403)</f>
        <v>50077387.950000003</v>
      </c>
      <c r="J404" s="31">
        <f>SUBTOTAL(9,J402:J403)</f>
        <v>7.8612697142471405E-2</v>
      </c>
      <c r="K404" s="14">
        <f>SUBTOTAL(9,K402:K403)</f>
        <v>53074100.299999997</v>
      </c>
      <c r="L404" s="14">
        <f>SUBTOTAL(9,L401:L403)</f>
        <v>50077387.950000003</v>
      </c>
      <c r="M404" s="80"/>
    </row>
    <row r="405" spans="2:13" ht="24.9" customHeight="1" outlineLevel="2" x14ac:dyDescent="0.3">
      <c r="B405" s="47" t="s">
        <v>2300</v>
      </c>
      <c r="C405" s="46" t="s">
        <v>44</v>
      </c>
      <c r="D405" s="46" t="s">
        <v>1729</v>
      </c>
      <c r="E405" s="46" t="s">
        <v>1763</v>
      </c>
      <c r="F405" s="45" t="s">
        <v>171</v>
      </c>
      <c r="G405" s="26" t="s">
        <v>0</v>
      </c>
      <c r="H405" s="30">
        <v>535153410</v>
      </c>
      <c r="I405" s="30">
        <v>42069852.939999998</v>
      </c>
      <c r="J405" s="36">
        <f>I405/H405</f>
        <v>7.8612697132958556E-2</v>
      </c>
      <c r="K405" s="30">
        <v>44587381.359999999</v>
      </c>
      <c r="L405" s="30">
        <f>I405</f>
        <v>42069852.939999998</v>
      </c>
      <c r="M405" s="80">
        <f>L405/K405</f>
        <v>0.94353719946741443</v>
      </c>
    </row>
    <row r="406" spans="2:13" ht="24.9" customHeight="1" outlineLevel="2" x14ac:dyDescent="0.3">
      <c r="B406" s="47" t="s">
        <v>2300</v>
      </c>
      <c r="C406" s="46" t="s">
        <v>44</v>
      </c>
      <c r="D406" s="46" t="s">
        <v>1729</v>
      </c>
      <c r="E406" s="46" t="s">
        <v>1763</v>
      </c>
      <c r="F406" s="45" t="s">
        <v>171</v>
      </c>
      <c r="G406" s="26" t="s">
        <v>7</v>
      </c>
      <c r="H406" s="30">
        <v>-107030682</v>
      </c>
      <c r="I406" s="24"/>
      <c r="J406" s="36"/>
      <c r="K406" s="24"/>
      <c r="L406" s="30"/>
      <c r="M406" s="80" t="str">
        <f>IFERROR((Base_actualizacion!$L406/Base_actualizacion!$K406)," " )</f>
        <v xml:space="preserve"> </v>
      </c>
    </row>
    <row r="407" spans="2:13" ht="24.9" customHeight="1" outlineLevel="1" x14ac:dyDescent="0.3">
      <c r="B407" s="44" t="str">
        <f>B406</f>
        <v>ASIGNACIÓN PARA LA INVERSIÓN LOCAL  - AMBIENTE Y DESARROLLO SOSTENIBLE</v>
      </c>
      <c r="C407" s="43" t="s">
        <v>44</v>
      </c>
      <c r="D407" s="43" t="s">
        <v>1729</v>
      </c>
      <c r="E407" s="43" t="s">
        <v>1763</v>
      </c>
      <c r="F407" s="42" t="s">
        <v>171</v>
      </c>
      <c r="G407" s="18" t="s">
        <v>3</v>
      </c>
      <c r="H407" s="32">
        <f>SUBTOTAL(9,H405:H406)</f>
        <v>428122728</v>
      </c>
      <c r="I407" s="14">
        <f>SUBTOTAL(9,I405:I406)</f>
        <v>42069852.939999998</v>
      </c>
      <c r="J407" s="31">
        <f>SUBTOTAL(9,J405:J406)</f>
        <v>7.8612697132958556E-2</v>
      </c>
      <c r="K407" s="14">
        <f>SUBTOTAL(9,K405:K406)</f>
        <v>44587381.359999999</v>
      </c>
      <c r="L407" s="14">
        <f>SUBTOTAL(9,L404:L406)</f>
        <v>42069852.939999998</v>
      </c>
      <c r="M407" s="80"/>
    </row>
    <row r="408" spans="2:13" ht="24.9" customHeight="1" outlineLevel="2" x14ac:dyDescent="0.3">
      <c r="B408" s="47" t="s">
        <v>2300</v>
      </c>
      <c r="C408" s="46" t="s">
        <v>44</v>
      </c>
      <c r="D408" s="46" t="s">
        <v>1729</v>
      </c>
      <c r="E408" s="46" t="s">
        <v>1762</v>
      </c>
      <c r="F408" s="45" t="s">
        <v>1761</v>
      </c>
      <c r="G408" s="26" t="s">
        <v>0</v>
      </c>
      <c r="H408" s="30">
        <v>541921335</v>
      </c>
      <c r="I408" s="30">
        <v>42601897.780000001</v>
      </c>
      <c r="J408" s="36">
        <f>I408/H408</f>
        <v>7.8612697136199672E-2</v>
      </c>
      <c r="K408" s="30">
        <v>45151264.629999995</v>
      </c>
      <c r="L408" s="30">
        <f>I408</f>
        <v>42601897.780000001</v>
      </c>
      <c r="M408" s="80">
        <f>L408/K408</f>
        <v>0.94353719943635617</v>
      </c>
    </row>
    <row r="409" spans="2:13" ht="24.9" customHeight="1" outlineLevel="2" x14ac:dyDescent="0.3">
      <c r="B409" s="47" t="s">
        <v>2300</v>
      </c>
      <c r="C409" s="46" t="s">
        <v>44</v>
      </c>
      <c r="D409" s="46" t="s">
        <v>1729</v>
      </c>
      <c r="E409" s="46" t="s">
        <v>1762</v>
      </c>
      <c r="F409" s="45" t="s">
        <v>1761</v>
      </c>
      <c r="G409" s="26" t="s">
        <v>7</v>
      </c>
      <c r="H409" s="30">
        <v>-108384267</v>
      </c>
      <c r="I409" s="24"/>
      <c r="J409" s="36"/>
      <c r="K409" s="24"/>
      <c r="L409" s="30"/>
      <c r="M409" s="80" t="str">
        <f>IFERROR((Base_actualizacion!$L409/Base_actualizacion!$K409)," " )</f>
        <v xml:space="preserve"> </v>
      </c>
    </row>
    <row r="410" spans="2:13" ht="24.9" customHeight="1" outlineLevel="1" x14ac:dyDescent="0.3">
      <c r="B410" s="44" t="str">
        <f>B409</f>
        <v>ASIGNACIÓN PARA LA INVERSIÓN LOCAL  - AMBIENTE Y DESARROLLO SOSTENIBLE</v>
      </c>
      <c r="C410" s="43" t="s">
        <v>44</v>
      </c>
      <c r="D410" s="43" t="s">
        <v>1729</v>
      </c>
      <c r="E410" s="43" t="s">
        <v>1762</v>
      </c>
      <c r="F410" s="42" t="s">
        <v>1761</v>
      </c>
      <c r="G410" s="18" t="s">
        <v>3</v>
      </c>
      <c r="H410" s="32">
        <f>SUBTOTAL(9,H408:H409)</f>
        <v>433537068</v>
      </c>
      <c r="I410" s="14">
        <f>SUBTOTAL(9,I408:I409)</f>
        <v>42601897.780000001</v>
      </c>
      <c r="J410" s="31">
        <f>SUBTOTAL(9,J408:J409)</f>
        <v>7.8612697136199672E-2</v>
      </c>
      <c r="K410" s="14">
        <f>SUBTOTAL(9,K408:K409)</f>
        <v>45151264.629999995</v>
      </c>
      <c r="L410" s="14">
        <f>SUBTOTAL(9,L407:L409)</f>
        <v>42601897.780000001</v>
      </c>
      <c r="M410" s="80"/>
    </row>
    <row r="411" spans="2:13" ht="24.9" customHeight="1" outlineLevel="2" x14ac:dyDescent="0.3">
      <c r="B411" s="47" t="s">
        <v>2300</v>
      </c>
      <c r="C411" s="46" t="s">
        <v>44</v>
      </c>
      <c r="D411" s="46" t="s">
        <v>1729</v>
      </c>
      <c r="E411" s="46" t="s">
        <v>1760</v>
      </c>
      <c r="F411" s="45" t="s">
        <v>1759</v>
      </c>
      <c r="G411" s="26" t="s">
        <v>0</v>
      </c>
      <c r="H411" s="30">
        <v>415121526</v>
      </c>
      <c r="I411" s="30">
        <v>32633822.800000001</v>
      </c>
      <c r="J411" s="36">
        <f>I411/H411</f>
        <v>7.8612697140644061E-2</v>
      </c>
      <c r="K411" s="30">
        <v>34586683.880000003</v>
      </c>
      <c r="L411" s="30">
        <f>I411</f>
        <v>32633822.800000001</v>
      </c>
      <c r="M411" s="80">
        <f>L411/K411</f>
        <v>0.94353719810851089</v>
      </c>
    </row>
    <row r="412" spans="2:13" ht="24.9" customHeight="1" outlineLevel="2" x14ac:dyDescent="0.3">
      <c r="B412" s="47" t="s">
        <v>2300</v>
      </c>
      <c r="C412" s="46" t="s">
        <v>44</v>
      </c>
      <c r="D412" s="46" t="s">
        <v>1729</v>
      </c>
      <c r="E412" s="46" t="s">
        <v>1760</v>
      </c>
      <c r="F412" s="45" t="s">
        <v>1759</v>
      </c>
      <c r="G412" s="26" t="s">
        <v>7</v>
      </c>
      <c r="H412" s="30">
        <v>-83024305</v>
      </c>
      <c r="I412" s="24"/>
      <c r="J412" s="36"/>
      <c r="K412" s="24"/>
      <c r="L412" s="30"/>
      <c r="M412" s="80" t="str">
        <f>IFERROR((Base_actualizacion!$L412/Base_actualizacion!$K412)," " )</f>
        <v xml:space="preserve"> </v>
      </c>
    </row>
    <row r="413" spans="2:13" ht="24.9" customHeight="1" outlineLevel="1" x14ac:dyDescent="0.3">
      <c r="B413" s="44" t="str">
        <f>B412</f>
        <v>ASIGNACIÓN PARA LA INVERSIÓN LOCAL  - AMBIENTE Y DESARROLLO SOSTENIBLE</v>
      </c>
      <c r="C413" s="43" t="s">
        <v>44</v>
      </c>
      <c r="D413" s="43" t="s">
        <v>1729</v>
      </c>
      <c r="E413" s="43" t="s">
        <v>1760</v>
      </c>
      <c r="F413" s="42" t="s">
        <v>1759</v>
      </c>
      <c r="G413" s="18" t="s">
        <v>3</v>
      </c>
      <c r="H413" s="32">
        <f>SUBTOTAL(9,H411:H412)</f>
        <v>332097221</v>
      </c>
      <c r="I413" s="14">
        <f>SUBTOTAL(9,I411:I412)</f>
        <v>32633822.800000001</v>
      </c>
      <c r="J413" s="31">
        <f>SUBTOTAL(9,J411:J412)</f>
        <v>7.8612697140644061E-2</v>
      </c>
      <c r="K413" s="14">
        <f>SUBTOTAL(9,K411:K412)</f>
        <v>34586683.880000003</v>
      </c>
      <c r="L413" s="14">
        <f>SUBTOTAL(9,L410:L412)</f>
        <v>32633822.800000001</v>
      </c>
      <c r="M413" s="80"/>
    </row>
    <row r="414" spans="2:13" ht="24.9" customHeight="1" outlineLevel="2" x14ac:dyDescent="0.3">
      <c r="B414" s="47" t="s">
        <v>2300</v>
      </c>
      <c r="C414" s="46" t="s">
        <v>44</v>
      </c>
      <c r="D414" s="46" t="s">
        <v>1729</v>
      </c>
      <c r="E414" s="46" t="s">
        <v>1758</v>
      </c>
      <c r="F414" s="45" t="s">
        <v>1757</v>
      </c>
      <c r="G414" s="26" t="s">
        <v>0</v>
      </c>
      <c r="H414" s="30">
        <v>566114054</v>
      </c>
      <c r="I414" s="30">
        <v>44503752.68</v>
      </c>
      <c r="J414" s="36">
        <f>I414/H414</f>
        <v>7.8612697150952551E-2</v>
      </c>
      <c r="K414" s="30">
        <v>47166929.620000005</v>
      </c>
      <c r="L414" s="30">
        <f>I414</f>
        <v>44503752.68</v>
      </c>
      <c r="M414" s="80">
        <f>L414/K414</f>
        <v>0.9435371994434264</v>
      </c>
    </row>
    <row r="415" spans="2:13" ht="24.9" customHeight="1" outlineLevel="2" x14ac:dyDescent="0.3">
      <c r="B415" s="47" t="s">
        <v>2300</v>
      </c>
      <c r="C415" s="46" t="s">
        <v>44</v>
      </c>
      <c r="D415" s="46" t="s">
        <v>1729</v>
      </c>
      <c r="E415" s="46" t="s">
        <v>1758</v>
      </c>
      <c r="F415" s="45" t="s">
        <v>1757</v>
      </c>
      <c r="G415" s="26" t="s">
        <v>7</v>
      </c>
      <c r="H415" s="30">
        <v>-113222811</v>
      </c>
      <c r="I415" s="24"/>
      <c r="J415" s="36"/>
      <c r="K415" s="24"/>
      <c r="L415" s="30"/>
      <c r="M415" s="80" t="str">
        <f>IFERROR((Base_actualizacion!$L415/Base_actualizacion!$K415)," " )</f>
        <v xml:space="preserve"> </v>
      </c>
    </row>
    <row r="416" spans="2:13" ht="24.9" customHeight="1" outlineLevel="1" x14ac:dyDescent="0.3">
      <c r="B416" s="44" t="str">
        <f>B415</f>
        <v>ASIGNACIÓN PARA LA INVERSIÓN LOCAL  - AMBIENTE Y DESARROLLO SOSTENIBLE</v>
      </c>
      <c r="C416" s="43" t="s">
        <v>44</v>
      </c>
      <c r="D416" s="43" t="s">
        <v>1729</v>
      </c>
      <c r="E416" s="43" t="s">
        <v>1758</v>
      </c>
      <c r="F416" s="42" t="s">
        <v>1757</v>
      </c>
      <c r="G416" s="18" t="s">
        <v>3</v>
      </c>
      <c r="H416" s="32">
        <f>SUBTOTAL(9,H414:H415)</f>
        <v>452891243</v>
      </c>
      <c r="I416" s="14">
        <f>SUBTOTAL(9,I414:I415)</f>
        <v>44503752.68</v>
      </c>
      <c r="J416" s="31">
        <f>SUBTOTAL(9,J414:J415)</f>
        <v>7.8612697150952551E-2</v>
      </c>
      <c r="K416" s="14">
        <f>SUBTOTAL(9,K414:K415)</f>
        <v>47166929.620000005</v>
      </c>
      <c r="L416" s="14">
        <f>SUBTOTAL(9,L413:L415)</f>
        <v>44503752.68</v>
      </c>
      <c r="M416" s="80"/>
    </row>
    <row r="417" spans="2:13" ht="24.9" customHeight="1" outlineLevel="2" x14ac:dyDescent="0.3">
      <c r="B417" s="47" t="s">
        <v>2300</v>
      </c>
      <c r="C417" s="46" t="s">
        <v>44</v>
      </c>
      <c r="D417" s="46" t="s">
        <v>1729</v>
      </c>
      <c r="E417" s="46" t="s">
        <v>1754</v>
      </c>
      <c r="F417" s="45" t="s">
        <v>1753</v>
      </c>
      <c r="G417" s="26" t="s">
        <v>0</v>
      </c>
      <c r="H417" s="30">
        <v>479667071</v>
      </c>
      <c r="I417" s="30">
        <v>37707922.18</v>
      </c>
      <c r="J417" s="36">
        <f>I417/H417</f>
        <v>7.8612697138845292E-2</v>
      </c>
      <c r="K417" s="30">
        <v>39964425.620000005</v>
      </c>
      <c r="L417" s="30">
        <f>I417</f>
        <v>37707922.18</v>
      </c>
      <c r="M417" s="80">
        <f>L417/K417</f>
        <v>0.94353719827088545</v>
      </c>
    </row>
    <row r="418" spans="2:13" ht="24.9" customHeight="1" outlineLevel="2" x14ac:dyDescent="0.3">
      <c r="B418" s="47" t="s">
        <v>2300</v>
      </c>
      <c r="C418" s="46" t="s">
        <v>44</v>
      </c>
      <c r="D418" s="46" t="s">
        <v>1729</v>
      </c>
      <c r="E418" s="46" t="s">
        <v>1754</v>
      </c>
      <c r="F418" s="45" t="s">
        <v>1753</v>
      </c>
      <c r="G418" s="26" t="s">
        <v>7</v>
      </c>
      <c r="H418" s="30">
        <v>-95933414</v>
      </c>
      <c r="I418" s="24"/>
      <c r="J418" s="36"/>
      <c r="K418" s="24"/>
      <c r="L418" s="30"/>
      <c r="M418" s="80" t="str">
        <f>IFERROR((Base_actualizacion!$L418/Base_actualizacion!$K418)," " )</f>
        <v xml:space="preserve"> </v>
      </c>
    </row>
    <row r="419" spans="2:13" ht="24.9" customHeight="1" outlineLevel="1" x14ac:dyDescent="0.3">
      <c r="B419" s="44" t="str">
        <f>B418</f>
        <v>ASIGNACIÓN PARA LA INVERSIÓN LOCAL  - AMBIENTE Y DESARROLLO SOSTENIBLE</v>
      </c>
      <c r="C419" s="43" t="s">
        <v>44</v>
      </c>
      <c r="D419" s="43" t="s">
        <v>1729</v>
      </c>
      <c r="E419" s="43" t="s">
        <v>1754</v>
      </c>
      <c r="F419" s="42" t="s">
        <v>1753</v>
      </c>
      <c r="G419" s="18" t="s">
        <v>3</v>
      </c>
      <c r="H419" s="32">
        <f>SUBTOTAL(9,H417:H418)</f>
        <v>383733657</v>
      </c>
      <c r="I419" s="14">
        <f>SUBTOTAL(9,I417:I418)</f>
        <v>37707922.18</v>
      </c>
      <c r="J419" s="31">
        <f>SUBTOTAL(9,J417:J418)</f>
        <v>7.8612697138845292E-2</v>
      </c>
      <c r="K419" s="14">
        <f>SUBTOTAL(9,K417:K418)</f>
        <v>39964425.620000005</v>
      </c>
      <c r="L419" s="14">
        <f>SUBTOTAL(9,L416:L418)</f>
        <v>37707922.18</v>
      </c>
      <c r="M419" s="80"/>
    </row>
    <row r="420" spans="2:13" ht="24.9" customHeight="1" outlineLevel="2" x14ac:dyDescent="0.3">
      <c r="B420" s="47" t="s">
        <v>2300</v>
      </c>
      <c r="C420" s="46" t="s">
        <v>44</v>
      </c>
      <c r="D420" s="46" t="s">
        <v>1729</v>
      </c>
      <c r="E420" s="46" t="s">
        <v>1752</v>
      </c>
      <c r="F420" s="45" t="s">
        <v>1751</v>
      </c>
      <c r="G420" s="26" t="s">
        <v>0</v>
      </c>
      <c r="H420" s="30">
        <v>476254875</v>
      </c>
      <c r="I420" s="30">
        <v>37439680.25</v>
      </c>
      <c r="J420" s="36">
        <f>I420/H420</f>
        <v>7.8612697140370474E-2</v>
      </c>
      <c r="K420" s="30">
        <v>39680131.549999997</v>
      </c>
      <c r="L420" s="30">
        <f>I420</f>
        <v>37439680.25</v>
      </c>
      <c r="M420" s="80">
        <f>L420/K420</f>
        <v>0.9435372007984183</v>
      </c>
    </row>
    <row r="421" spans="2:13" ht="24.9" customHeight="1" outlineLevel="2" x14ac:dyDescent="0.3">
      <c r="B421" s="47" t="s">
        <v>2300</v>
      </c>
      <c r="C421" s="46" t="s">
        <v>44</v>
      </c>
      <c r="D421" s="46" t="s">
        <v>1729</v>
      </c>
      <c r="E421" s="46" t="s">
        <v>1752</v>
      </c>
      <c r="F421" s="45" t="s">
        <v>1751</v>
      </c>
      <c r="G421" s="26" t="s">
        <v>7</v>
      </c>
      <c r="H421" s="30">
        <v>-95250975</v>
      </c>
      <c r="I421" s="24"/>
      <c r="J421" s="36"/>
      <c r="K421" s="24"/>
      <c r="L421" s="30"/>
      <c r="M421" s="80" t="str">
        <f>IFERROR((Base_actualizacion!$L421/Base_actualizacion!$K421)," " )</f>
        <v xml:space="preserve"> </v>
      </c>
    </row>
    <row r="422" spans="2:13" ht="24.9" customHeight="1" outlineLevel="1" x14ac:dyDescent="0.3">
      <c r="B422" s="44" t="str">
        <f>B421</f>
        <v>ASIGNACIÓN PARA LA INVERSIÓN LOCAL  - AMBIENTE Y DESARROLLO SOSTENIBLE</v>
      </c>
      <c r="C422" s="43" t="s">
        <v>44</v>
      </c>
      <c r="D422" s="43" t="s">
        <v>1729</v>
      </c>
      <c r="E422" s="43" t="s">
        <v>1752</v>
      </c>
      <c r="F422" s="42" t="s">
        <v>1751</v>
      </c>
      <c r="G422" s="18" t="s">
        <v>3</v>
      </c>
      <c r="H422" s="32">
        <f>SUBTOTAL(9,H420:H421)</f>
        <v>381003900</v>
      </c>
      <c r="I422" s="14">
        <f>SUBTOTAL(9,I420:I421)</f>
        <v>37439680.25</v>
      </c>
      <c r="J422" s="31">
        <f>SUBTOTAL(9,J420:J421)</f>
        <v>7.8612697140370474E-2</v>
      </c>
      <c r="K422" s="14">
        <f>SUBTOTAL(9,K420:K421)</f>
        <v>39680131.549999997</v>
      </c>
      <c r="L422" s="14">
        <f>SUBTOTAL(9,L419:L421)</f>
        <v>37439680.25</v>
      </c>
      <c r="M422" s="80"/>
    </row>
    <row r="423" spans="2:13" ht="24.9" customHeight="1" outlineLevel="2" x14ac:dyDescent="0.3">
      <c r="B423" s="47" t="s">
        <v>2300</v>
      </c>
      <c r="C423" s="46" t="s">
        <v>44</v>
      </c>
      <c r="D423" s="46" t="s">
        <v>1729</v>
      </c>
      <c r="E423" s="46" t="s">
        <v>1750</v>
      </c>
      <c r="F423" s="45" t="s">
        <v>1749</v>
      </c>
      <c r="G423" s="26" t="s">
        <v>0</v>
      </c>
      <c r="H423" s="30">
        <v>282662086</v>
      </c>
      <c r="I423" s="30">
        <v>22220828.960000001</v>
      </c>
      <c r="J423" s="36">
        <f>I423/H423</f>
        <v>7.8612697141136931E-2</v>
      </c>
      <c r="K423" s="30">
        <v>23550559.530000001</v>
      </c>
      <c r="L423" s="30">
        <f>I423</f>
        <v>22220828.960000001</v>
      </c>
      <c r="M423" s="80">
        <f>L423/K423</f>
        <v>0.9435371984132217</v>
      </c>
    </row>
    <row r="424" spans="2:13" ht="24.9" customHeight="1" outlineLevel="2" x14ac:dyDescent="0.3">
      <c r="B424" s="47" t="s">
        <v>2300</v>
      </c>
      <c r="C424" s="46" t="s">
        <v>44</v>
      </c>
      <c r="D424" s="46" t="s">
        <v>1729</v>
      </c>
      <c r="E424" s="46" t="s">
        <v>1750</v>
      </c>
      <c r="F424" s="45" t="s">
        <v>1749</v>
      </c>
      <c r="G424" s="26" t="s">
        <v>7</v>
      </c>
      <c r="H424" s="30">
        <v>-56532417</v>
      </c>
      <c r="I424" s="24"/>
      <c r="J424" s="36"/>
      <c r="K424" s="24"/>
      <c r="L424" s="30"/>
      <c r="M424" s="80" t="str">
        <f>IFERROR((Base_actualizacion!$L424/Base_actualizacion!$K424)," " )</f>
        <v xml:space="preserve"> </v>
      </c>
    </row>
    <row r="425" spans="2:13" ht="24.9" customHeight="1" outlineLevel="1" x14ac:dyDescent="0.3">
      <c r="B425" s="44" t="str">
        <f>B424</f>
        <v>ASIGNACIÓN PARA LA INVERSIÓN LOCAL  - AMBIENTE Y DESARROLLO SOSTENIBLE</v>
      </c>
      <c r="C425" s="43" t="s">
        <v>44</v>
      </c>
      <c r="D425" s="43" t="s">
        <v>1729</v>
      </c>
      <c r="E425" s="43" t="s">
        <v>1750</v>
      </c>
      <c r="F425" s="42" t="s">
        <v>1749</v>
      </c>
      <c r="G425" s="18" t="s">
        <v>3</v>
      </c>
      <c r="H425" s="32">
        <f>SUBTOTAL(9,H423:H424)</f>
        <v>226129669</v>
      </c>
      <c r="I425" s="14">
        <f>SUBTOTAL(9,I423:I424)</f>
        <v>22220828.960000001</v>
      </c>
      <c r="J425" s="31">
        <f>SUBTOTAL(9,J423:J424)</f>
        <v>7.8612697141136931E-2</v>
      </c>
      <c r="K425" s="14">
        <f>SUBTOTAL(9,K423:K424)</f>
        <v>23550559.530000001</v>
      </c>
      <c r="L425" s="14">
        <f>SUBTOTAL(9,L422:L424)</f>
        <v>22220828.960000001</v>
      </c>
      <c r="M425" s="80"/>
    </row>
    <row r="426" spans="2:13" ht="24.9" customHeight="1" outlineLevel="2" x14ac:dyDescent="0.3">
      <c r="B426" s="47" t="s">
        <v>2300</v>
      </c>
      <c r="C426" s="46" t="s">
        <v>44</v>
      </c>
      <c r="D426" s="46" t="s">
        <v>1729</v>
      </c>
      <c r="E426" s="46" t="s">
        <v>1748</v>
      </c>
      <c r="F426" s="45" t="s">
        <v>1747</v>
      </c>
      <c r="G426" s="26" t="s">
        <v>0</v>
      </c>
      <c r="H426" s="30">
        <v>327590667</v>
      </c>
      <c r="I426" s="30">
        <v>25752785.890000001</v>
      </c>
      <c r="J426" s="36">
        <f>I426/H426</f>
        <v>7.8612697137675172E-2</v>
      </c>
      <c r="K426" s="30">
        <v>27293874.509999998</v>
      </c>
      <c r="L426" s="30">
        <f>I426</f>
        <v>25752785.890000001</v>
      </c>
      <c r="M426" s="80">
        <f>L426/K426</f>
        <v>0.94353719844958728</v>
      </c>
    </row>
    <row r="427" spans="2:13" ht="24.9" customHeight="1" outlineLevel="2" x14ac:dyDescent="0.3">
      <c r="B427" s="47" t="s">
        <v>2300</v>
      </c>
      <c r="C427" s="46" t="s">
        <v>44</v>
      </c>
      <c r="D427" s="46" t="s">
        <v>1729</v>
      </c>
      <c r="E427" s="46" t="s">
        <v>1748</v>
      </c>
      <c r="F427" s="45" t="s">
        <v>1747</v>
      </c>
      <c r="G427" s="26" t="s">
        <v>7</v>
      </c>
      <c r="H427" s="30">
        <v>-65518133</v>
      </c>
      <c r="I427" s="24"/>
      <c r="J427" s="36"/>
      <c r="K427" s="24"/>
      <c r="L427" s="30"/>
      <c r="M427" s="80" t="str">
        <f>IFERROR((Base_actualizacion!$L427/Base_actualizacion!$K427)," " )</f>
        <v xml:space="preserve"> </v>
      </c>
    </row>
    <row r="428" spans="2:13" ht="24.9" customHeight="1" outlineLevel="1" x14ac:dyDescent="0.3">
      <c r="B428" s="44" t="str">
        <f>B427</f>
        <v>ASIGNACIÓN PARA LA INVERSIÓN LOCAL  - AMBIENTE Y DESARROLLO SOSTENIBLE</v>
      </c>
      <c r="C428" s="43" t="s">
        <v>44</v>
      </c>
      <c r="D428" s="43" t="s">
        <v>1729</v>
      </c>
      <c r="E428" s="43" t="s">
        <v>1748</v>
      </c>
      <c r="F428" s="42" t="s">
        <v>1747</v>
      </c>
      <c r="G428" s="18" t="s">
        <v>3</v>
      </c>
      <c r="H428" s="32">
        <f>SUBTOTAL(9,H426:H427)</f>
        <v>262072534</v>
      </c>
      <c r="I428" s="14">
        <f>SUBTOTAL(9,I426:I427)</f>
        <v>25752785.890000001</v>
      </c>
      <c r="J428" s="31">
        <f>SUBTOTAL(9,J426:J427)</f>
        <v>7.8612697137675172E-2</v>
      </c>
      <c r="K428" s="14">
        <f>SUBTOTAL(9,K426:K427)</f>
        <v>27293874.509999998</v>
      </c>
      <c r="L428" s="14">
        <f>SUBTOTAL(9,L425:L427)</f>
        <v>25752785.890000001</v>
      </c>
      <c r="M428" s="80"/>
    </row>
    <row r="429" spans="2:13" ht="24.9" customHeight="1" outlineLevel="2" x14ac:dyDescent="0.3">
      <c r="B429" s="47" t="s">
        <v>2300</v>
      </c>
      <c r="C429" s="46" t="s">
        <v>44</v>
      </c>
      <c r="D429" s="46" t="s">
        <v>1729</v>
      </c>
      <c r="E429" s="46" t="s">
        <v>1746</v>
      </c>
      <c r="F429" s="45" t="s">
        <v>1745</v>
      </c>
      <c r="G429" s="26" t="s">
        <v>0</v>
      </c>
      <c r="H429" s="30">
        <v>510977993</v>
      </c>
      <c r="I429" s="30">
        <v>40169358.210000001</v>
      </c>
      <c r="J429" s="36">
        <f>I429/H429</f>
        <v>7.8612697142125265E-2</v>
      </c>
      <c r="K429" s="30">
        <v>42573157.939999998</v>
      </c>
      <c r="L429" s="30">
        <f>I429</f>
        <v>40169358.210000001</v>
      </c>
      <c r="M429" s="80">
        <f>L429/K429</f>
        <v>0.94353719934547109</v>
      </c>
    </row>
    <row r="430" spans="2:13" ht="24.9" customHeight="1" outlineLevel="2" x14ac:dyDescent="0.3">
      <c r="B430" s="47" t="s">
        <v>2300</v>
      </c>
      <c r="C430" s="46" t="s">
        <v>44</v>
      </c>
      <c r="D430" s="46" t="s">
        <v>1729</v>
      </c>
      <c r="E430" s="46" t="s">
        <v>1746</v>
      </c>
      <c r="F430" s="45" t="s">
        <v>1745</v>
      </c>
      <c r="G430" s="26" t="s">
        <v>7</v>
      </c>
      <c r="H430" s="30">
        <v>-102195599</v>
      </c>
      <c r="I430" s="24"/>
      <c r="J430" s="36"/>
      <c r="K430" s="24"/>
      <c r="L430" s="30"/>
      <c r="M430" s="80" t="str">
        <f>IFERROR((Base_actualizacion!$L430/Base_actualizacion!$K430)," " )</f>
        <v xml:space="preserve"> </v>
      </c>
    </row>
    <row r="431" spans="2:13" ht="24.9" customHeight="1" outlineLevel="1" x14ac:dyDescent="0.3">
      <c r="B431" s="44" t="str">
        <f>B430</f>
        <v>ASIGNACIÓN PARA LA INVERSIÓN LOCAL  - AMBIENTE Y DESARROLLO SOSTENIBLE</v>
      </c>
      <c r="C431" s="43" t="s">
        <v>44</v>
      </c>
      <c r="D431" s="43" t="s">
        <v>1729</v>
      </c>
      <c r="E431" s="43" t="s">
        <v>1746</v>
      </c>
      <c r="F431" s="42" t="s">
        <v>1745</v>
      </c>
      <c r="G431" s="18" t="s">
        <v>3</v>
      </c>
      <c r="H431" s="32">
        <f>SUBTOTAL(9,H429:H430)</f>
        <v>408782394</v>
      </c>
      <c r="I431" s="14">
        <f>SUBTOTAL(9,I429:I430)</f>
        <v>40169358.210000001</v>
      </c>
      <c r="J431" s="31">
        <f>SUBTOTAL(9,J429:J430)</f>
        <v>7.8612697142125265E-2</v>
      </c>
      <c r="K431" s="14">
        <f>SUBTOTAL(9,K429:K430)</f>
        <v>42573157.939999998</v>
      </c>
      <c r="L431" s="14">
        <f>SUBTOTAL(9,L428:L430)</f>
        <v>40169358.210000001</v>
      </c>
      <c r="M431" s="80"/>
    </row>
    <row r="432" spans="2:13" ht="24.9" customHeight="1" outlineLevel="2" x14ac:dyDescent="0.3">
      <c r="B432" s="47" t="s">
        <v>2300</v>
      </c>
      <c r="C432" s="46" t="s">
        <v>44</v>
      </c>
      <c r="D432" s="46" t="s">
        <v>1729</v>
      </c>
      <c r="E432" s="46" t="s">
        <v>1742</v>
      </c>
      <c r="F432" s="45" t="s">
        <v>1741</v>
      </c>
      <c r="G432" s="26" t="s">
        <v>0</v>
      </c>
      <c r="H432" s="30">
        <v>610140755</v>
      </c>
      <c r="I432" s="30">
        <v>47964810.380000003</v>
      </c>
      <c r="J432" s="36">
        <f>I432/H432</f>
        <v>7.861269713084483E-2</v>
      </c>
      <c r="K432" s="30">
        <v>50835102.670000002</v>
      </c>
      <c r="L432" s="30">
        <f>I432</f>
        <v>47964810.380000003</v>
      </c>
      <c r="M432" s="80">
        <f>L432/K432</f>
        <v>0.9435371989187723</v>
      </c>
    </row>
    <row r="433" spans="2:13" ht="24.9" customHeight="1" outlineLevel="2" x14ac:dyDescent="0.3">
      <c r="B433" s="47" t="s">
        <v>2300</v>
      </c>
      <c r="C433" s="46" t="s">
        <v>44</v>
      </c>
      <c r="D433" s="46" t="s">
        <v>1729</v>
      </c>
      <c r="E433" s="46" t="s">
        <v>1742</v>
      </c>
      <c r="F433" s="45" t="s">
        <v>1741</v>
      </c>
      <c r="G433" s="26" t="s">
        <v>7</v>
      </c>
      <c r="H433" s="30">
        <v>-122028151</v>
      </c>
      <c r="I433" s="24"/>
      <c r="J433" s="36"/>
      <c r="K433" s="24"/>
      <c r="L433" s="30"/>
      <c r="M433" s="80" t="str">
        <f>IFERROR((Base_actualizacion!$L433/Base_actualizacion!$K433)," " )</f>
        <v xml:space="preserve"> </v>
      </c>
    </row>
    <row r="434" spans="2:13" ht="24.9" customHeight="1" outlineLevel="1" x14ac:dyDescent="0.3">
      <c r="B434" s="44" t="str">
        <f>B433</f>
        <v>ASIGNACIÓN PARA LA INVERSIÓN LOCAL  - AMBIENTE Y DESARROLLO SOSTENIBLE</v>
      </c>
      <c r="C434" s="43" t="s">
        <v>44</v>
      </c>
      <c r="D434" s="43" t="s">
        <v>1729</v>
      </c>
      <c r="E434" s="43" t="s">
        <v>1742</v>
      </c>
      <c r="F434" s="42" t="s">
        <v>1741</v>
      </c>
      <c r="G434" s="18" t="s">
        <v>3</v>
      </c>
      <c r="H434" s="32">
        <f>SUBTOTAL(9,H432:H433)</f>
        <v>488112604</v>
      </c>
      <c r="I434" s="14">
        <f>SUBTOTAL(9,I432:I433)</f>
        <v>47964810.380000003</v>
      </c>
      <c r="J434" s="31">
        <f>SUBTOTAL(9,J432:J433)</f>
        <v>7.861269713084483E-2</v>
      </c>
      <c r="K434" s="14">
        <f>SUBTOTAL(9,K432:K433)</f>
        <v>50835102.670000002</v>
      </c>
      <c r="L434" s="14">
        <f>SUBTOTAL(9,L431:L433)</f>
        <v>47964810.380000003</v>
      </c>
      <c r="M434" s="80"/>
    </row>
    <row r="435" spans="2:13" ht="24.9" customHeight="1" outlineLevel="2" x14ac:dyDescent="0.3">
      <c r="B435" s="47" t="s">
        <v>2300</v>
      </c>
      <c r="C435" s="46" t="s">
        <v>44</v>
      </c>
      <c r="D435" s="46" t="s">
        <v>1729</v>
      </c>
      <c r="E435" s="46" t="s">
        <v>1740</v>
      </c>
      <c r="F435" s="45" t="s">
        <v>1739</v>
      </c>
      <c r="G435" s="26" t="s">
        <v>0</v>
      </c>
      <c r="H435" s="30">
        <v>467905199</v>
      </c>
      <c r="I435" s="30">
        <v>36783289.700000003</v>
      </c>
      <c r="J435" s="36">
        <f>I435/H435</f>
        <v>7.8612697141670365E-2</v>
      </c>
      <c r="K435" s="30">
        <v>38984461.609999999</v>
      </c>
      <c r="L435" s="30">
        <f>I435</f>
        <v>36783289.700000003</v>
      </c>
      <c r="M435" s="80">
        <f>L435/K435</f>
        <v>0.94353719869160979</v>
      </c>
    </row>
    <row r="436" spans="2:13" ht="24.9" customHeight="1" outlineLevel="2" x14ac:dyDescent="0.3">
      <c r="B436" s="47" t="s">
        <v>2300</v>
      </c>
      <c r="C436" s="46" t="s">
        <v>44</v>
      </c>
      <c r="D436" s="46" t="s">
        <v>1729</v>
      </c>
      <c r="E436" s="46" t="s">
        <v>1740</v>
      </c>
      <c r="F436" s="45" t="s">
        <v>1739</v>
      </c>
      <c r="G436" s="26" t="s">
        <v>7</v>
      </c>
      <c r="H436" s="30">
        <v>-93581040</v>
      </c>
      <c r="I436" s="24"/>
      <c r="J436" s="36"/>
      <c r="K436" s="24"/>
      <c r="L436" s="30"/>
      <c r="M436" s="80" t="str">
        <f>IFERROR((Base_actualizacion!$L436/Base_actualizacion!$K436)," " )</f>
        <v xml:space="preserve"> </v>
      </c>
    </row>
    <row r="437" spans="2:13" ht="24.9" customHeight="1" outlineLevel="1" x14ac:dyDescent="0.3">
      <c r="B437" s="44" t="str">
        <f>B436</f>
        <v>ASIGNACIÓN PARA LA INVERSIÓN LOCAL  - AMBIENTE Y DESARROLLO SOSTENIBLE</v>
      </c>
      <c r="C437" s="43" t="s">
        <v>44</v>
      </c>
      <c r="D437" s="43" t="s">
        <v>1729</v>
      </c>
      <c r="E437" s="43" t="s">
        <v>1740</v>
      </c>
      <c r="F437" s="42" t="s">
        <v>1739</v>
      </c>
      <c r="G437" s="18" t="s">
        <v>3</v>
      </c>
      <c r="H437" s="32">
        <f>SUBTOTAL(9,H435:H436)</f>
        <v>374324159</v>
      </c>
      <c r="I437" s="14">
        <f>SUBTOTAL(9,I435:I436)</f>
        <v>36783289.700000003</v>
      </c>
      <c r="J437" s="31">
        <f>SUBTOTAL(9,J435:J436)</f>
        <v>7.8612697141670365E-2</v>
      </c>
      <c r="K437" s="14">
        <f>SUBTOTAL(9,K435:K436)</f>
        <v>38984461.609999999</v>
      </c>
      <c r="L437" s="14">
        <f>SUBTOTAL(9,L434:L436)</f>
        <v>36783289.700000003</v>
      </c>
      <c r="M437" s="80"/>
    </row>
    <row r="438" spans="2:13" ht="24.9" customHeight="1" outlineLevel="2" x14ac:dyDescent="0.3">
      <c r="B438" s="47" t="s">
        <v>2300</v>
      </c>
      <c r="C438" s="46" t="s">
        <v>44</v>
      </c>
      <c r="D438" s="46" t="s">
        <v>1729</v>
      </c>
      <c r="E438" s="46" t="s">
        <v>1738</v>
      </c>
      <c r="F438" s="45" t="s">
        <v>83</v>
      </c>
      <c r="G438" s="26" t="s">
        <v>0</v>
      </c>
      <c r="H438" s="30">
        <v>760117807</v>
      </c>
      <c r="I438" s="30">
        <v>59754910.949999996</v>
      </c>
      <c r="J438" s="36">
        <f>I438/H438</f>
        <v>7.8612697136826837E-2</v>
      </c>
      <c r="K438" s="30">
        <v>63330742.039999999</v>
      </c>
      <c r="L438" s="30">
        <f>I438</f>
        <v>59754910.949999996</v>
      </c>
      <c r="M438" s="80">
        <f>L438/K438</f>
        <v>0.94353719892084176</v>
      </c>
    </row>
    <row r="439" spans="2:13" ht="24.9" customHeight="1" outlineLevel="2" x14ac:dyDescent="0.3">
      <c r="B439" s="47" t="s">
        <v>2300</v>
      </c>
      <c r="C439" s="46" t="s">
        <v>44</v>
      </c>
      <c r="D439" s="46" t="s">
        <v>1729</v>
      </c>
      <c r="E439" s="46" t="s">
        <v>1738</v>
      </c>
      <c r="F439" s="45" t="s">
        <v>83</v>
      </c>
      <c r="G439" s="26" t="s">
        <v>7</v>
      </c>
      <c r="H439" s="30">
        <v>-152023561</v>
      </c>
      <c r="I439" s="24"/>
      <c r="J439" s="36"/>
      <c r="K439" s="24"/>
      <c r="L439" s="30"/>
      <c r="M439" s="80" t="str">
        <f>IFERROR((Base_actualizacion!$L439/Base_actualizacion!$K439)," " )</f>
        <v xml:space="preserve"> </v>
      </c>
    </row>
    <row r="440" spans="2:13" ht="24.9" customHeight="1" outlineLevel="1" x14ac:dyDescent="0.3">
      <c r="B440" s="44" t="str">
        <f>B439</f>
        <v>ASIGNACIÓN PARA LA INVERSIÓN LOCAL  - AMBIENTE Y DESARROLLO SOSTENIBLE</v>
      </c>
      <c r="C440" s="43" t="s">
        <v>44</v>
      </c>
      <c r="D440" s="43" t="s">
        <v>1729</v>
      </c>
      <c r="E440" s="43" t="s">
        <v>1738</v>
      </c>
      <c r="F440" s="42" t="s">
        <v>83</v>
      </c>
      <c r="G440" s="18" t="s">
        <v>3</v>
      </c>
      <c r="H440" s="32">
        <f>SUBTOTAL(9,H438:H439)</f>
        <v>608094246</v>
      </c>
      <c r="I440" s="14">
        <f>SUBTOTAL(9,I438:I439)</f>
        <v>59754910.949999996</v>
      </c>
      <c r="J440" s="31">
        <f>SUBTOTAL(9,J438:J439)</f>
        <v>7.8612697136826837E-2</v>
      </c>
      <c r="K440" s="14">
        <f>SUBTOTAL(9,K438:K439)</f>
        <v>63330742.039999999</v>
      </c>
      <c r="L440" s="14">
        <f>SUBTOTAL(9,L437:L439)</f>
        <v>59754910.949999996</v>
      </c>
      <c r="M440" s="80"/>
    </row>
    <row r="441" spans="2:13" ht="24.9" customHeight="1" outlineLevel="2" x14ac:dyDescent="0.3">
      <c r="B441" s="47" t="s">
        <v>2300</v>
      </c>
      <c r="C441" s="46" t="s">
        <v>44</v>
      </c>
      <c r="D441" s="46" t="s">
        <v>1729</v>
      </c>
      <c r="E441" s="46" t="s">
        <v>1737</v>
      </c>
      <c r="F441" s="45" t="s">
        <v>1736</v>
      </c>
      <c r="G441" s="26" t="s">
        <v>0</v>
      </c>
      <c r="H441" s="30">
        <v>538943480</v>
      </c>
      <c r="I441" s="30">
        <v>42367800.57</v>
      </c>
      <c r="J441" s="36">
        <f>I441/H441</f>
        <v>7.8612697142193835E-2</v>
      </c>
      <c r="K441" s="30">
        <v>44903158.670000002</v>
      </c>
      <c r="L441" s="30">
        <f>I441</f>
        <v>42367800.57</v>
      </c>
      <c r="M441" s="80">
        <f>L441/K441</f>
        <v>0.94353719927293478</v>
      </c>
    </row>
    <row r="442" spans="2:13" ht="24.9" customHeight="1" outlineLevel="2" x14ac:dyDescent="0.3">
      <c r="B442" s="47" t="s">
        <v>2300</v>
      </c>
      <c r="C442" s="46" t="s">
        <v>44</v>
      </c>
      <c r="D442" s="46" t="s">
        <v>1729</v>
      </c>
      <c r="E442" s="46" t="s">
        <v>1737</v>
      </c>
      <c r="F442" s="45" t="s">
        <v>1736</v>
      </c>
      <c r="G442" s="26" t="s">
        <v>7</v>
      </c>
      <c r="H442" s="30">
        <v>-107788696</v>
      </c>
      <c r="I442" s="24"/>
      <c r="J442" s="36"/>
      <c r="K442" s="24"/>
      <c r="L442" s="30"/>
      <c r="M442" s="80" t="str">
        <f>IFERROR((Base_actualizacion!$L442/Base_actualizacion!$K442)," " )</f>
        <v xml:space="preserve"> </v>
      </c>
    </row>
    <row r="443" spans="2:13" ht="24.9" customHeight="1" outlineLevel="1" x14ac:dyDescent="0.3">
      <c r="B443" s="44" t="str">
        <f>B442</f>
        <v>ASIGNACIÓN PARA LA INVERSIÓN LOCAL  - AMBIENTE Y DESARROLLO SOSTENIBLE</v>
      </c>
      <c r="C443" s="43" t="s">
        <v>44</v>
      </c>
      <c r="D443" s="43" t="s">
        <v>1729</v>
      </c>
      <c r="E443" s="43" t="s">
        <v>1737</v>
      </c>
      <c r="F443" s="42" t="s">
        <v>1736</v>
      </c>
      <c r="G443" s="18" t="s">
        <v>3</v>
      </c>
      <c r="H443" s="32">
        <f>SUBTOTAL(9,H441:H442)</f>
        <v>431154784</v>
      </c>
      <c r="I443" s="14">
        <f>SUBTOTAL(9,I441:I442)</f>
        <v>42367800.57</v>
      </c>
      <c r="J443" s="31">
        <f>SUBTOTAL(9,J441:J442)</f>
        <v>7.8612697142193835E-2</v>
      </c>
      <c r="K443" s="14">
        <f>SUBTOTAL(9,K441:K442)</f>
        <v>44903158.670000002</v>
      </c>
      <c r="L443" s="14">
        <f>SUBTOTAL(9,L440:L442)</f>
        <v>42367800.57</v>
      </c>
      <c r="M443" s="80"/>
    </row>
    <row r="444" spans="2:13" ht="24.9" customHeight="1" outlineLevel="2" x14ac:dyDescent="0.3">
      <c r="B444" s="47" t="s">
        <v>2300</v>
      </c>
      <c r="C444" s="46" t="s">
        <v>44</v>
      </c>
      <c r="D444" s="46" t="s">
        <v>1729</v>
      </c>
      <c r="E444" s="46" t="s">
        <v>1735</v>
      </c>
      <c r="F444" s="45" t="s">
        <v>1734</v>
      </c>
      <c r="G444" s="26" t="s">
        <v>0</v>
      </c>
      <c r="H444" s="30">
        <v>426068475</v>
      </c>
      <c r="I444" s="30">
        <v>33494391.990000002</v>
      </c>
      <c r="J444" s="36">
        <f>I444/H444</f>
        <v>7.8612697149208238E-2</v>
      </c>
      <c r="K444" s="30">
        <v>35498750.890000001</v>
      </c>
      <c r="L444" s="30">
        <f>I444</f>
        <v>33494391.990000002</v>
      </c>
      <c r="M444" s="80">
        <f>L444/K444</f>
        <v>0.94353719920425072</v>
      </c>
    </row>
    <row r="445" spans="2:13" ht="24.9" customHeight="1" outlineLevel="2" x14ac:dyDescent="0.3">
      <c r="B445" s="47" t="s">
        <v>2300</v>
      </c>
      <c r="C445" s="46" t="s">
        <v>44</v>
      </c>
      <c r="D445" s="46" t="s">
        <v>1729</v>
      </c>
      <c r="E445" s="46" t="s">
        <v>1735</v>
      </c>
      <c r="F445" s="45" t="s">
        <v>1734</v>
      </c>
      <c r="G445" s="26" t="s">
        <v>7</v>
      </c>
      <c r="H445" s="30">
        <v>-85213695</v>
      </c>
      <c r="I445" s="24"/>
      <c r="J445" s="36"/>
      <c r="K445" s="24"/>
      <c r="L445" s="30"/>
      <c r="M445" s="80" t="str">
        <f>IFERROR((Base_actualizacion!$L445/Base_actualizacion!$K445)," " )</f>
        <v xml:space="preserve"> </v>
      </c>
    </row>
    <row r="446" spans="2:13" ht="24.9" customHeight="1" outlineLevel="1" x14ac:dyDescent="0.3">
      <c r="B446" s="44" t="str">
        <f>B445</f>
        <v>ASIGNACIÓN PARA LA INVERSIÓN LOCAL  - AMBIENTE Y DESARROLLO SOSTENIBLE</v>
      </c>
      <c r="C446" s="43" t="s">
        <v>44</v>
      </c>
      <c r="D446" s="43" t="s">
        <v>1729</v>
      </c>
      <c r="E446" s="43" t="s">
        <v>1735</v>
      </c>
      <c r="F446" s="42" t="s">
        <v>1734</v>
      </c>
      <c r="G446" s="18" t="s">
        <v>3</v>
      </c>
      <c r="H446" s="32">
        <f>SUBTOTAL(9,H444:H445)</f>
        <v>340854780</v>
      </c>
      <c r="I446" s="14">
        <f>SUBTOTAL(9,I444:I445)</f>
        <v>33494391.990000002</v>
      </c>
      <c r="J446" s="31">
        <f>SUBTOTAL(9,J444:J445)</f>
        <v>7.8612697149208238E-2</v>
      </c>
      <c r="K446" s="14">
        <f>SUBTOTAL(9,K444:K445)</f>
        <v>35498750.890000001</v>
      </c>
      <c r="L446" s="14">
        <f>SUBTOTAL(9,L443:L445)</f>
        <v>33494391.990000002</v>
      </c>
      <c r="M446" s="80"/>
    </row>
    <row r="447" spans="2:13" ht="24.9" customHeight="1" outlineLevel="2" x14ac:dyDescent="0.3">
      <c r="B447" s="47" t="s">
        <v>2300</v>
      </c>
      <c r="C447" s="46" t="s">
        <v>44</v>
      </c>
      <c r="D447" s="46" t="s">
        <v>1729</v>
      </c>
      <c r="E447" s="46" t="s">
        <v>1731</v>
      </c>
      <c r="F447" s="45" t="s">
        <v>1730</v>
      </c>
      <c r="G447" s="26" t="s">
        <v>0</v>
      </c>
      <c r="H447" s="30">
        <v>333799184</v>
      </c>
      <c r="I447" s="30">
        <v>26240854.16</v>
      </c>
      <c r="J447" s="36">
        <f>I447/H447</f>
        <v>7.8612697147875596E-2</v>
      </c>
      <c r="K447" s="30">
        <v>27811149.509999998</v>
      </c>
      <c r="L447" s="30">
        <f>I447</f>
        <v>26240854.16</v>
      </c>
      <c r="M447" s="80">
        <f>L447/K447</f>
        <v>0.94353720081094206</v>
      </c>
    </row>
    <row r="448" spans="2:13" ht="24.9" customHeight="1" outlineLevel="2" x14ac:dyDescent="0.3">
      <c r="B448" s="47" t="s">
        <v>2300</v>
      </c>
      <c r="C448" s="46" t="s">
        <v>44</v>
      </c>
      <c r="D448" s="46" t="s">
        <v>1729</v>
      </c>
      <c r="E448" s="46" t="s">
        <v>1731</v>
      </c>
      <c r="F448" s="45" t="s">
        <v>1730</v>
      </c>
      <c r="G448" s="26" t="s">
        <v>7</v>
      </c>
      <c r="H448" s="30">
        <v>-66759837</v>
      </c>
      <c r="I448" s="24"/>
      <c r="J448" s="36"/>
      <c r="K448" s="24"/>
      <c r="L448" s="30"/>
      <c r="M448" s="80" t="str">
        <f>IFERROR((Base_actualizacion!$L448/Base_actualizacion!$K448)," " )</f>
        <v xml:space="preserve"> </v>
      </c>
    </row>
    <row r="449" spans="2:13" ht="24.9" customHeight="1" outlineLevel="1" x14ac:dyDescent="0.3">
      <c r="B449" s="44" t="str">
        <f>B448</f>
        <v>ASIGNACIÓN PARA LA INVERSIÓN LOCAL  - AMBIENTE Y DESARROLLO SOSTENIBLE</v>
      </c>
      <c r="C449" s="43" t="s">
        <v>44</v>
      </c>
      <c r="D449" s="43" t="s">
        <v>1729</v>
      </c>
      <c r="E449" s="43" t="s">
        <v>1731</v>
      </c>
      <c r="F449" s="42" t="s">
        <v>1730</v>
      </c>
      <c r="G449" s="18" t="s">
        <v>3</v>
      </c>
      <c r="H449" s="32">
        <f>SUBTOTAL(9,H447:H448)</f>
        <v>267039347</v>
      </c>
      <c r="I449" s="14">
        <f>SUBTOTAL(9,I447:I448)</f>
        <v>26240854.16</v>
      </c>
      <c r="J449" s="31">
        <f>SUBTOTAL(9,J447:J448)</f>
        <v>7.8612697147875596E-2</v>
      </c>
      <c r="K449" s="14">
        <f>SUBTOTAL(9,K447:K448)</f>
        <v>27811149.509999998</v>
      </c>
      <c r="L449" s="14">
        <f>SUBTOTAL(9,L446:L448)</f>
        <v>26240854.16</v>
      </c>
      <c r="M449" s="80"/>
    </row>
    <row r="450" spans="2:13" ht="24.9" customHeight="1" outlineLevel="2" x14ac:dyDescent="0.3">
      <c r="B450" s="47" t="s">
        <v>2300</v>
      </c>
      <c r="C450" s="46" t="s">
        <v>44</v>
      </c>
      <c r="D450" s="46" t="s">
        <v>1729</v>
      </c>
      <c r="E450" s="46" t="s">
        <v>1728</v>
      </c>
      <c r="F450" s="45" t="s">
        <v>1727</v>
      </c>
      <c r="G450" s="26" t="s">
        <v>0</v>
      </c>
      <c r="H450" s="30">
        <v>360227698</v>
      </c>
      <c r="I450" s="30">
        <v>28318470.919999998</v>
      </c>
      <c r="J450" s="36">
        <f>I450/H450</f>
        <v>7.8612697128025946E-2</v>
      </c>
      <c r="K450" s="30">
        <v>30013094.219999999</v>
      </c>
      <c r="L450" s="30">
        <f>I450</f>
        <v>28318470.919999998</v>
      </c>
      <c r="M450" s="80">
        <f>L450/K450</f>
        <v>0.9435372012103056</v>
      </c>
    </row>
    <row r="451" spans="2:13" ht="24.9" customHeight="1" outlineLevel="2" x14ac:dyDescent="0.3">
      <c r="B451" s="47" t="s">
        <v>2300</v>
      </c>
      <c r="C451" s="46" t="s">
        <v>44</v>
      </c>
      <c r="D451" s="46" t="s">
        <v>1729</v>
      </c>
      <c r="E451" s="46" t="s">
        <v>1728</v>
      </c>
      <c r="F451" s="45" t="s">
        <v>1727</v>
      </c>
      <c r="G451" s="26" t="s">
        <v>7</v>
      </c>
      <c r="H451" s="30">
        <v>-72045540</v>
      </c>
      <c r="I451" s="24"/>
      <c r="J451" s="36"/>
      <c r="K451" s="24"/>
      <c r="L451" s="30"/>
      <c r="M451" s="80" t="str">
        <f>IFERROR((Base_actualizacion!$L451/Base_actualizacion!$K451)," " )</f>
        <v xml:space="preserve"> </v>
      </c>
    </row>
    <row r="452" spans="2:13" ht="24.9" customHeight="1" outlineLevel="1" x14ac:dyDescent="0.3">
      <c r="B452" s="44" t="str">
        <f>B451</f>
        <v>ASIGNACIÓN PARA LA INVERSIÓN LOCAL  - AMBIENTE Y DESARROLLO SOSTENIBLE</v>
      </c>
      <c r="C452" s="43" t="s">
        <v>44</v>
      </c>
      <c r="D452" s="43" t="s">
        <v>1729</v>
      </c>
      <c r="E452" s="43" t="s">
        <v>1728</v>
      </c>
      <c r="F452" s="42" t="s">
        <v>1727</v>
      </c>
      <c r="G452" s="18" t="s">
        <v>3</v>
      </c>
      <c r="H452" s="32">
        <f>SUBTOTAL(9,H450:H451)</f>
        <v>288182158</v>
      </c>
      <c r="I452" s="14">
        <f>SUBTOTAL(9,I450:I451)</f>
        <v>28318470.919999998</v>
      </c>
      <c r="J452" s="31">
        <f>SUBTOTAL(9,J450:J451)</f>
        <v>7.8612697128025946E-2</v>
      </c>
      <c r="K452" s="14">
        <f>SUBTOTAL(9,K450:K451)</f>
        <v>30013094.219999999</v>
      </c>
      <c r="L452" s="14">
        <f>SUBTOTAL(9,L449:L451)</f>
        <v>28318470.919999998</v>
      </c>
      <c r="M452" s="80"/>
    </row>
    <row r="453" spans="2:13" ht="24.9" customHeight="1" outlineLevel="2" x14ac:dyDescent="0.3">
      <c r="B453" s="47" t="s">
        <v>2300</v>
      </c>
      <c r="C453" s="46" t="s">
        <v>44</v>
      </c>
      <c r="D453" s="46" t="s">
        <v>1729</v>
      </c>
      <c r="E453" s="46" t="s">
        <v>2289</v>
      </c>
      <c r="F453" s="45" t="s">
        <v>2288</v>
      </c>
      <c r="G453" s="26" t="s">
        <v>0</v>
      </c>
      <c r="H453" s="30">
        <v>283753359</v>
      </c>
      <c r="I453" s="30">
        <v>22306616.870000001</v>
      </c>
      <c r="J453" s="36">
        <f>I453/H453</f>
        <v>7.8612697127578318E-2</v>
      </c>
      <c r="K453" s="30">
        <v>23641481.09</v>
      </c>
      <c r="L453" s="30">
        <f>I453</f>
        <v>22306616.870000001</v>
      </c>
      <c r="M453" s="80">
        <f>L453/K453</f>
        <v>0.94353719993606378</v>
      </c>
    </row>
    <row r="454" spans="2:13" ht="24.9" customHeight="1" outlineLevel="2" x14ac:dyDescent="0.3">
      <c r="B454" s="47" t="s">
        <v>2300</v>
      </c>
      <c r="C454" s="46" t="s">
        <v>44</v>
      </c>
      <c r="D454" s="46" t="s">
        <v>1729</v>
      </c>
      <c r="E454" s="46" t="s">
        <v>2289</v>
      </c>
      <c r="F454" s="45" t="s">
        <v>2288</v>
      </c>
      <c r="G454" s="26" t="s">
        <v>7</v>
      </c>
      <c r="H454" s="30">
        <v>-56750672</v>
      </c>
      <c r="I454" s="24"/>
      <c r="J454" s="36"/>
      <c r="K454" s="24"/>
      <c r="L454" s="30"/>
      <c r="M454" s="80" t="str">
        <f>IFERROR((Base_actualizacion!$L454/Base_actualizacion!$K454)," " )</f>
        <v xml:space="preserve"> </v>
      </c>
    </row>
    <row r="455" spans="2:13" ht="24.9" customHeight="1" outlineLevel="1" x14ac:dyDescent="0.3">
      <c r="B455" s="44" t="str">
        <f>B454</f>
        <v>ASIGNACIÓN PARA LA INVERSIÓN LOCAL  - AMBIENTE Y DESARROLLO SOSTENIBLE</v>
      </c>
      <c r="C455" s="43" t="s">
        <v>44</v>
      </c>
      <c r="D455" s="43" t="s">
        <v>1729</v>
      </c>
      <c r="E455" s="43" t="s">
        <v>2289</v>
      </c>
      <c r="F455" s="42" t="s">
        <v>2288</v>
      </c>
      <c r="G455" s="18" t="s">
        <v>3</v>
      </c>
      <c r="H455" s="32">
        <f>SUBTOTAL(9,H453:H454)</f>
        <v>227002687</v>
      </c>
      <c r="I455" s="14">
        <f>SUBTOTAL(9,I453:I454)</f>
        <v>22306616.870000001</v>
      </c>
      <c r="J455" s="31">
        <f>SUBTOTAL(9,J453:J454)</f>
        <v>7.8612697127578318E-2</v>
      </c>
      <c r="K455" s="14">
        <f>SUBTOTAL(9,K453:K454)</f>
        <v>23641481.09</v>
      </c>
      <c r="L455" s="14">
        <f>SUBTOTAL(9,L452:L454)</f>
        <v>22306616.870000001</v>
      </c>
      <c r="M455" s="80"/>
    </row>
    <row r="456" spans="2:13" ht="24.9" customHeight="1" outlineLevel="2" x14ac:dyDescent="0.3">
      <c r="B456" s="47" t="s">
        <v>2300</v>
      </c>
      <c r="C456" s="46" t="s">
        <v>44</v>
      </c>
      <c r="D456" s="46" t="s">
        <v>1645</v>
      </c>
      <c r="E456" s="46" t="s">
        <v>1721</v>
      </c>
      <c r="F456" s="45" t="s">
        <v>1720</v>
      </c>
      <c r="G456" s="26" t="s">
        <v>0</v>
      </c>
      <c r="H456" s="30">
        <v>874506209</v>
      </c>
      <c r="I456" s="30">
        <v>68747291.75</v>
      </c>
      <c r="J456" s="36">
        <f>I456/H456</f>
        <v>7.8612697134092052E-2</v>
      </c>
      <c r="K456" s="30">
        <v>72861241.519999996</v>
      </c>
      <c r="L456" s="30">
        <f>I456</f>
        <v>68747291.75</v>
      </c>
      <c r="M456" s="80">
        <f>L456/K456</f>
        <v>0.94353719914488776</v>
      </c>
    </row>
    <row r="457" spans="2:13" ht="24.9" customHeight="1" outlineLevel="2" x14ac:dyDescent="0.3">
      <c r="B457" s="47" t="s">
        <v>2300</v>
      </c>
      <c r="C457" s="46" t="s">
        <v>44</v>
      </c>
      <c r="D457" s="46" t="s">
        <v>1645</v>
      </c>
      <c r="E457" s="46" t="s">
        <v>1721</v>
      </c>
      <c r="F457" s="45" t="s">
        <v>1720</v>
      </c>
      <c r="G457" s="26" t="s">
        <v>7</v>
      </c>
      <c r="H457" s="30">
        <v>-174901242</v>
      </c>
      <c r="I457" s="24"/>
      <c r="J457" s="36"/>
      <c r="K457" s="24"/>
      <c r="L457" s="30"/>
      <c r="M457" s="80" t="str">
        <f>IFERROR((Base_actualizacion!$L457/Base_actualizacion!$K457)," " )</f>
        <v xml:space="preserve"> </v>
      </c>
    </row>
    <row r="458" spans="2:13" ht="24.9" customHeight="1" outlineLevel="1" x14ac:dyDescent="0.3">
      <c r="B458" s="44" t="str">
        <f>B457</f>
        <v>ASIGNACIÓN PARA LA INVERSIÓN LOCAL  - AMBIENTE Y DESARROLLO SOSTENIBLE</v>
      </c>
      <c r="C458" s="43" t="s">
        <v>44</v>
      </c>
      <c r="D458" s="43" t="s">
        <v>1645</v>
      </c>
      <c r="E458" s="43" t="s">
        <v>1721</v>
      </c>
      <c r="F458" s="42" t="s">
        <v>1720</v>
      </c>
      <c r="G458" s="18" t="s">
        <v>3</v>
      </c>
      <c r="H458" s="32">
        <f>SUBTOTAL(9,H456:H457)</f>
        <v>699604967</v>
      </c>
      <c r="I458" s="14">
        <f>SUBTOTAL(9,I456:I457)</f>
        <v>68747291.75</v>
      </c>
      <c r="J458" s="31">
        <f>SUBTOTAL(9,J456:J457)</f>
        <v>7.8612697134092052E-2</v>
      </c>
      <c r="K458" s="14">
        <f>SUBTOTAL(9,K456:K457)</f>
        <v>72861241.519999996</v>
      </c>
      <c r="L458" s="14">
        <f>SUBTOTAL(9,L455:L457)</f>
        <v>68747291.75</v>
      </c>
      <c r="M458" s="80"/>
    </row>
    <row r="459" spans="2:13" ht="24.9" customHeight="1" outlineLevel="2" x14ac:dyDescent="0.3">
      <c r="B459" s="47" t="s">
        <v>2300</v>
      </c>
      <c r="C459" s="46" t="s">
        <v>44</v>
      </c>
      <c r="D459" s="46" t="s">
        <v>1645</v>
      </c>
      <c r="E459" s="46" t="s">
        <v>1719</v>
      </c>
      <c r="F459" s="45" t="s">
        <v>1718</v>
      </c>
      <c r="G459" s="26" t="s">
        <v>0</v>
      </c>
      <c r="H459" s="30">
        <v>650157279</v>
      </c>
      <c r="I459" s="30">
        <v>51110617.269999996</v>
      </c>
      <c r="J459" s="36">
        <f>I459/H459</f>
        <v>7.861269714400905E-2</v>
      </c>
      <c r="K459" s="30">
        <v>54169159.75</v>
      </c>
      <c r="L459" s="30">
        <f>I459</f>
        <v>51110617.269999996</v>
      </c>
      <c r="M459" s="80">
        <f>L459/K459</f>
        <v>0.94353719913478995</v>
      </c>
    </row>
    <row r="460" spans="2:13" ht="24.9" customHeight="1" outlineLevel="2" x14ac:dyDescent="0.3">
      <c r="B460" s="47" t="s">
        <v>2300</v>
      </c>
      <c r="C460" s="46" t="s">
        <v>44</v>
      </c>
      <c r="D460" s="46" t="s">
        <v>1645</v>
      </c>
      <c r="E460" s="46" t="s">
        <v>1719</v>
      </c>
      <c r="F460" s="45" t="s">
        <v>1718</v>
      </c>
      <c r="G460" s="26" t="s">
        <v>7</v>
      </c>
      <c r="H460" s="30">
        <v>-130031456</v>
      </c>
      <c r="I460" s="24"/>
      <c r="J460" s="36"/>
      <c r="K460" s="24"/>
      <c r="L460" s="30"/>
      <c r="M460" s="80" t="str">
        <f>IFERROR((Base_actualizacion!$L460/Base_actualizacion!$K460)," " )</f>
        <v xml:space="preserve"> </v>
      </c>
    </row>
    <row r="461" spans="2:13" ht="24.9" customHeight="1" outlineLevel="1" x14ac:dyDescent="0.3">
      <c r="B461" s="44" t="str">
        <f>B460</f>
        <v>ASIGNACIÓN PARA LA INVERSIÓN LOCAL  - AMBIENTE Y DESARROLLO SOSTENIBLE</v>
      </c>
      <c r="C461" s="43" t="s">
        <v>44</v>
      </c>
      <c r="D461" s="43" t="s">
        <v>1645</v>
      </c>
      <c r="E461" s="43" t="s">
        <v>1719</v>
      </c>
      <c r="F461" s="42" t="s">
        <v>1718</v>
      </c>
      <c r="G461" s="18" t="s">
        <v>3</v>
      </c>
      <c r="H461" s="32">
        <f>SUBTOTAL(9,H459:H460)</f>
        <v>520125823</v>
      </c>
      <c r="I461" s="14">
        <f>SUBTOTAL(9,I459:I460)</f>
        <v>51110617.269999996</v>
      </c>
      <c r="J461" s="31">
        <f>SUBTOTAL(9,J459:J460)</f>
        <v>7.861269714400905E-2</v>
      </c>
      <c r="K461" s="14">
        <f>SUBTOTAL(9,K459:K460)</f>
        <v>54169159.75</v>
      </c>
      <c r="L461" s="14">
        <f>SUBTOTAL(9,L458:L460)</f>
        <v>51110617.269999996</v>
      </c>
      <c r="M461" s="80"/>
    </row>
    <row r="462" spans="2:13" ht="24.9" customHeight="1" outlineLevel="2" x14ac:dyDescent="0.3">
      <c r="B462" s="47" t="s">
        <v>2300</v>
      </c>
      <c r="C462" s="46" t="s">
        <v>44</v>
      </c>
      <c r="D462" s="46" t="s">
        <v>1645</v>
      </c>
      <c r="E462" s="46" t="s">
        <v>1717</v>
      </c>
      <c r="F462" s="45" t="s">
        <v>1716</v>
      </c>
      <c r="G462" s="26" t="s">
        <v>0</v>
      </c>
      <c r="H462" s="30">
        <v>412436415</v>
      </c>
      <c r="I462" s="30">
        <v>32422738.990000002</v>
      </c>
      <c r="J462" s="36">
        <f>I462/H462</f>
        <v>7.861269715963369E-2</v>
      </c>
      <c r="K462" s="30">
        <v>34362968.409999996</v>
      </c>
      <c r="L462" s="30">
        <f>I462</f>
        <v>32422738.990000002</v>
      </c>
      <c r="M462" s="80">
        <f>L462/K462</f>
        <v>0.94353719978873052</v>
      </c>
    </row>
    <row r="463" spans="2:13" ht="24.9" customHeight="1" outlineLevel="2" x14ac:dyDescent="0.3">
      <c r="B463" s="47" t="s">
        <v>2300</v>
      </c>
      <c r="C463" s="46" t="s">
        <v>44</v>
      </c>
      <c r="D463" s="46" t="s">
        <v>1645</v>
      </c>
      <c r="E463" s="46" t="s">
        <v>1717</v>
      </c>
      <c r="F463" s="45" t="s">
        <v>1716</v>
      </c>
      <c r="G463" s="26" t="s">
        <v>7</v>
      </c>
      <c r="H463" s="30">
        <v>-82487283</v>
      </c>
      <c r="I463" s="24"/>
      <c r="J463" s="36"/>
      <c r="K463" s="24"/>
      <c r="L463" s="30"/>
      <c r="M463" s="80" t="str">
        <f>IFERROR((Base_actualizacion!$L463/Base_actualizacion!$K463)," " )</f>
        <v xml:space="preserve"> </v>
      </c>
    </row>
    <row r="464" spans="2:13" ht="24.9" customHeight="1" outlineLevel="1" x14ac:dyDescent="0.3">
      <c r="B464" s="44" t="str">
        <f>B463</f>
        <v>ASIGNACIÓN PARA LA INVERSIÓN LOCAL  - AMBIENTE Y DESARROLLO SOSTENIBLE</v>
      </c>
      <c r="C464" s="43" t="s">
        <v>44</v>
      </c>
      <c r="D464" s="43" t="s">
        <v>1645</v>
      </c>
      <c r="E464" s="43" t="s">
        <v>1717</v>
      </c>
      <c r="F464" s="42" t="s">
        <v>1716</v>
      </c>
      <c r="G464" s="18" t="s">
        <v>3</v>
      </c>
      <c r="H464" s="32">
        <f>SUBTOTAL(9,H462:H463)</f>
        <v>329949132</v>
      </c>
      <c r="I464" s="14">
        <f>SUBTOTAL(9,I462:I463)</f>
        <v>32422738.990000002</v>
      </c>
      <c r="J464" s="31">
        <f>SUBTOTAL(9,J462:J463)</f>
        <v>7.861269715963369E-2</v>
      </c>
      <c r="K464" s="14">
        <f>SUBTOTAL(9,K462:K463)</f>
        <v>34362968.409999996</v>
      </c>
      <c r="L464" s="14">
        <f>SUBTOTAL(9,L461:L463)</f>
        <v>32422738.990000002</v>
      </c>
      <c r="M464" s="80"/>
    </row>
    <row r="465" spans="2:13" ht="24.9" customHeight="1" outlineLevel="2" x14ac:dyDescent="0.3">
      <c r="B465" s="47" t="s">
        <v>2300</v>
      </c>
      <c r="C465" s="46" t="s">
        <v>44</v>
      </c>
      <c r="D465" s="46" t="s">
        <v>1645</v>
      </c>
      <c r="E465" s="46" t="s">
        <v>1715</v>
      </c>
      <c r="F465" s="45" t="s">
        <v>1714</v>
      </c>
      <c r="G465" s="26" t="s">
        <v>0</v>
      </c>
      <c r="H465" s="30">
        <v>849600721</v>
      </c>
      <c r="I465" s="30">
        <v>66789404.159999996</v>
      </c>
      <c r="J465" s="36">
        <f>I465/H465</f>
        <v>7.8612697128349063E-2</v>
      </c>
      <c r="K465" s="30">
        <v>70786190.730000004</v>
      </c>
      <c r="L465" s="30">
        <f>I465</f>
        <v>66789404.159999996</v>
      </c>
      <c r="M465" s="80">
        <f>L465/K465</f>
        <v>0.94353719943420933</v>
      </c>
    </row>
    <row r="466" spans="2:13" ht="24.9" customHeight="1" outlineLevel="2" x14ac:dyDescent="0.3">
      <c r="B466" s="47" t="s">
        <v>2300</v>
      </c>
      <c r="C466" s="46" t="s">
        <v>44</v>
      </c>
      <c r="D466" s="46" t="s">
        <v>1645</v>
      </c>
      <c r="E466" s="46" t="s">
        <v>1715</v>
      </c>
      <c r="F466" s="45" t="s">
        <v>1714</v>
      </c>
      <c r="G466" s="26" t="s">
        <v>7</v>
      </c>
      <c r="H466" s="30">
        <v>-169920144</v>
      </c>
      <c r="I466" s="24"/>
      <c r="J466" s="36"/>
      <c r="K466" s="24"/>
      <c r="L466" s="30"/>
      <c r="M466" s="80" t="str">
        <f>IFERROR((Base_actualizacion!$L466/Base_actualizacion!$K466)," " )</f>
        <v xml:space="preserve"> </v>
      </c>
    </row>
    <row r="467" spans="2:13" ht="24.9" customHeight="1" outlineLevel="1" x14ac:dyDescent="0.3">
      <c r="B467" s="44" t="str">
        <f>B466</f>
        <v>ASIGNACIÓN PARA LA INVERSIÓN LOCAL  - AMBIENTE Y DESARROLLO SOSTENIBLE</v>
      </c>
      <c r="C467" s="43" t="s">
        <v>44</v>
      </c>
      <c r="D467" s="43" t="s">
        <v>1645</v>
      </c>
      <c r="E467" s="43" t="s">
        <v>1715</v>
      </c>
      <c r="F467" s="42" t="s">
        <v>1714</v>
      </c>
      <c r="G467" s="18" t="s">
        <v>3</v>
      </c>
      <c r="H467" s="32">
        <f>SUBTOTAL(9,H465:H466)</f>
        <v>679680577</v>
      </c>
      <c r="I467" s="14">
        <f>SUBTOTAL(9,I465:I466)</f>
        <v>66789404.159999996</v>
      </c>
      <c r="J467" s="31">
        <f>SUBTOTAL(9,J465:J466)</f>
        <v>7.8612697128349063E-2</v>
      </c>
      <c r="K467" s="14">
        <f>SUBTOTAL(9,K465:K466)</f>
        <v>70786190.730000004</v>
      </c>
      <c r="L467" s="14">
        <f>SUBTOTAL(9,L464:L466)</f>
        <v>66789404.159999996</v>
      </c>
      <c r="M467" s="80"/>
    </row>
    <row r="468" spans="2:13" ht="24.9" customHeight="1" outlineLevel="2" x14ac:dyDescent="0.3">
      <c r="B468" s="47" t="s">
        <v>2300</v>
      </c>
      <c r="C468" s="46" t="s">
        <v>44</v>
      </c>
      <c r="D468" s="46" t="s">
        <v>1645</v>
      </c>
      <c r="E468" s="46" t="s">
        <v>1713</v>
      </c>
      <c r="F468" s="45" t="s">
        <v>1712</v>
      </c>
      <c r="G468" s="26" t="s">
        <v>0</v>
      </c>
      <c r="H468" s="30">
        <v>467184286</v>
      </c>
      <c r="I468" s="30">
        <v>36726616.780000001</v>
      </c>
      <c r="J468" s="36">
        <f>I468/H468</f>
        <v>7.8612697131683923E-2</v>
      </c>
      <c r="K468" s="30">
        <v>38924397.229999997</v>
      </c>
      <c r="L468" s="30">
        <f>I468</f>
        <v>36726616.780000001</v>
      </c>
      <c r="M468" s="80">
        <f>L468/K468</f>
        <v>0.94353720015203957</v>
      </c>
    </row>
    <row r="469" spans="2:13" ht="24.9" customHeight="1" outlineLevel="2" x14ac:dyDescent="0.3">
      <c r="B469" s="47" t="s">
        <v>2300</v>
      </c>
      <c r="C469" s="46" t="s">
        <v>44</v>
      </c>
      <c r="D469" s="46" t="s">
        <v>1645</v>
      </c>
      <c r="E469" s="46" t="s">
        <v>1713</v>
      </c>
      <c r="F469" s="45" t="s">
        <v>1712</v>
      </c>
      <c r="G469" s="26" t="s">
        <v>7</v>
      </c>
      <c r="H469" s="30">
        <v>-93436857</v>
      </c>
      <c r="I469" s="24"/>
      <c r="J469" s="36"/>
      <c r="K469" s="24"/>
      <c r="L469" s="30"/>
      <c r="M469" s="80" t="str">
        <f>IFERROR((Base_actualizacion!$L469/Base_actualizacion!$K469)," " )</f>
        <v xml:space="preserve"> </v>
      </c>
    </row>
    <row r="470" spans="2:13" ht="24.9" customHeight="1" outlineLevel="1" x14ac:dyDescent="0.3">
      <c r="B470" s="44" t="str">
        <f>B469</f>
        <v>ASIGNACIÓN PARA LA INVERSIÓN LOCAL  - AMBIENTE Y DESARROLLO SOSTENIBLE</v>
      </c>
      <c r="C470" s="43" t="s">
        <v>44</v>
      </c>
      <c r="D470" s="43" t="s">
        <v>1645</v>
      </c>
      <c r="E470" s="43" t="s">
        <v>1713</v>
      </c>
      <c r="F470" s="42" t="s">
        <v>1712</v>
      </c>
      <c r="G470" s="18" t="s">
        <v>3</v>
      </c>
      <c r="H470" s="32">
        <f>SUBTOTAL(9,H468:H469)</f>
        <v>373747429</v>
      </c>
      <c r="I470" s="14">
        <f>SUBTOTAL(9,I468:I469)</f>
        <v>36726616.780000001</v>
      </c>
      <c r="J470" s="31">
        <f>SUBTOTAL(9,J468:J469)</f>
        <v>7.8612697131683923E-2</v>
      </c>
      <c r="K470" s="14">
        <f>SUBTOTAL(9,K468:K469)</f>
        <v>38924397.229999997</v>
      </c>
      <c r="L470" s="14">
        <f>SUBTOTAL(9,L467:L469)</f>
        <v>36726616.780000001</v>
      </c>
      <c r="M470" s="80"/>
    </row>
    <row r="471" spans="2:13" ht="24.9" customHeight="1" outlineLevel="2" x14ac:dyDescent="0.3">
      <c r="B471" s="47" t="s">
        <v>2300</v>
      </c>
      <c r="C471" s="46" t="s">
        <v>44</v>
      </c>
      <c r="D471" s="46" t="s">
        <v>1645</v>
      </c>
      <c r="E471" s="46" t="s">
        <v>1711</v>
      </c>
      <c r="F471" s="45" t="s">
        <v>1710</v>
      </c>
      <c r="G471" s="26" t="s">
        <v>0</v>
      </c>
      <c r="H471" s="30">
        <v>640815607</v>
      </c>
      <c r="I471" s="30">
        <v>50376243.230000004</v>
      </c>
      <c r="J471" s="36">
        <f>I471/H471</f>
        <v>7.8612697131142134E-2</v>
      </c>
      <c r="K471" s="30">
        <v>53390839.560000002</v>
      </c>
      <c r="L471" s="30">
        <f>I471</f>
        <v>50376243.230000004</v>
      </c>
      <c r="M471" s="80">
        <f>L471/K471</f>
        <v>0.9435371993614704</v>
      </c>
    </row>
    <row r="472" spans="2:13" ht="24.9" customHeight="1" outlineLevel="2" x14ac:dyDescent="0.3">
      <c r="B472" s="47" t="s">
        <v>2300</v>
      </c>
      <c r="C472" s="46" t="s">
        <v>44</v>
      </c>
      <c r="D472" s="46" t="s">
        <v>1645</v>
      </c>
      <c r="E472" s="46" t="s">
        <v>1711</v>
      </c>
      <c r="F472" s="45" t="s">
        <v>1710</v>
      </c>
      <c r="G472" s="26" t="s">
        <v>7</v>
      </c>
      <c r="H472" s="30">
        <v>-128163121</v>
      </c>
      <c r="I472" s="24"/>
      <c r="J472" s="36"/>
      <c r="K472" s="24"/>
      <c r="L472" s="30"/>
      <c r="M472" s="80" t="str">
        <f>IFERROR((Base_actualizacion!$L472/Base_actualizacion!$K472)," " )</f>
        <v xml:space="preserve"> </v>
      </c>
    </row>
    <row r="473" spans="2:13" ht="24.9" customHeight="1" outlineLevel="1" x14ac:dyDescent="0.3">
      <c r="B473" s="44" t="str">
        <f>B472</f>
        <v>ASIGNACIÓN PARA LA INVERSIÓN LOCAL  - AMBIENTE Y DESARROLLO SOSTENIBLE</v>
      </c>
      <c r="C473" s="43" t="s">
        <v>44</v>
      </c>
      <c r="D473" s="43" t="s">
        <v>1645</v>
      </c>
      <c r="E473" s="43" t="s">
        <v>1711</v>
      </c>
      <c r="F473" s="42" t="s">
        <v>1710</v>
      </c>
      <c r="G473" s="18" t="s">
        <v>3</v>
      </c>
      <c r="H473" s="32">
        <f>SUBTOTAL(9,H471:H472)</f>
        <v>512652486</v>
      </c>
      <c r="I473" s="14">
        <f>SUBTOTAL(9,I471:I472)</f>
        <v>50376243.230000004</v>
      </c>
      <c r="J473" s="31">
        <f>SUBTOTAL(9,J471:J472)</f>
        <v>7.8612697131142134E-2</v>
      </c>
      <c r="K473" s="14">
        <f>SUBTOTAL(9,K471:K472)</f>
        <v>53390839.560000002</v>
      </c>
      <c r="L473" s="14">
        <f>SUBTOTAL(9,L470:L472)</f>
        <v>50376243.230000004</v>
      </c>
      <c r="M473" s="80"/>
    </row>
    <row r="474" spans="2:13" ht="24.9" customHeight="1" outlineLevel="2" x14ac:dyDescent="0.3">
      <c r="B474" s="47" t="s">
        <v>2300</v>
      </c>
      <c r="C474" s="46" t="s">
        <v>44</v>
      </c>
      <c r="D474" s="46" t="s">
        <v>1645</v>
      </c>
      <c r="E474" s="46" t="s">
        <v>1709</v>
      </c>
      <c r="F474" s="45" t="s">
        <v>1708</v>
      </c>
      <c r="G474" s="26" t="s">
        <v>0</v>
      </c>
      <c r="H474" s="30">
        <v>696342475</v>
      </c>
      <c r="I474" s="30">
        <v>54741360.090000004</v>
      </c>
      <c r="J474" s="36">
        <f>I474/H474</f>
        <v>7.8612697135845414E-2</v>
      </c>
      <c r="K474" s="30">
        <v>58017172.170000002</v>
      </c>
      <c r="L474" s="30">
        <f>I474</f>
        <v>54741360.090000004</v>
      </c>
      <c r="M474" s="80">
        <f>L474/K474</f>
        <v>0.94353719842805639</v>
      </c>
    </row>
    <row r="475" spans="2:13" ht="24.9" customHeight="1" outlineLevel="2" x14ac:dyDescent="0.3">
      <c r="B475" s="47" t="s">
        <v>2300</v>
      </c>
      <c r="C475" s="46" t="s">
        <v>44</v>
      </c>
      <c r="D475" s="46" t="s">
        <v>1645</v>
      </c>
      <c r="E475" s="46" t="s">
        <v>1709</v>
      </c>
      <c r="F475" s="45" t="s">
        <v>1708</v>
      </c>
      <c r="G475" s="26" t="s">
        <v>7</v>
      </c>
      <c r="H475" s="30">
        <v>-139268495</v>
      </c>
      <c r="I475" s="24"/>
      <c r="J475" s="36"/>
      <c r="K475" s="24"/>
      <c r="L475" s="30"/>
      <c r="M475" s="80" t="str">
        <f>IFERROR((Base_actualizacion!$L475/Base_actualizacion!$K475)," " )</f>
        <v xml:space="preserve"> </v>
      </c>
    </row>
    <row r="476" spans="2:13" ht="24.9" customHeight="1" outlineLevel="1" x14ac:dyDescent="0.3">
      <c r="B476" s="44" t="str">
        <f>B475</f>
        <v>ASIGNACIÓN PARA LA INVERSIÓN LOCAL  - AMBIENTE Y DESARROLLO SOSTENIBLE</v>
      </c>
      <c r="C476" s="43" t="s">
        <v>44</v>
      </c>
      <c r="D476" s="43" t="s">
        <v>1645</v>
      </c>
      <c r="E476" s="43" t="s">
        <v>1709</v>
      </c>
      <c r="F476" s="42" t="s">
        <v>1708</v>
      </c>
      <c r="G476" s="18" t="s">
        <v>3</v>
      </c>
      <c r="H476" s="32">
        <f>SUBTOTAL(9,H474:H475)</f>
        <v>557073980</v>
      </c>
      <c r="I476" s="14">
        <f>SUBTOTAL(9,I474:I475)</f>
        <v>54741360.090000004</v>
      </c>
      <c r="J476" s="31">
        <f>SUBTOTAL(9,J474:J475)</f>
        <v>7.8612697135845414E-2</v>
      </c>
      <c r="K476" s="14">
        <f>SUBTOTAL(9,K474:K475)</f>
        <v>58017172.170000002</v>
      </c>
      <c r="L476" s="14">
        <f>SUBTOTAL(9,L473:L475)</f>
        <v>54741360.090000004</v>
      </c>
      <c r="M476" s="80"/>
    </row>
    <row r="477" spans="2:13" ht="24.9" customHeight="1" outlineLevel="2" x14ac:dyDescent="0.3">
      <c r="B477" s="47" t="s">
        <v>2300</v>
      </c>
      <c r="C477" s="46" t="s">
        <v>44</v>
      </c>
      <c r="D477" s="46" t="s">
        <v>1645</v>
      </c>
      <c r="E477" s="46" t="s">
        <v>1707</v>
      </c>
      <c r="F477" s="45" t="s">
        <v>1706</v>
      </c>
      <c r="G477" s="26" t="s">
        <v>0</v>
      </c>
      <c r="H477" s="30">
        <v>455630708</v>
      </c>
      <c r="I477" s="30">
        <v>35818358.850000001</v>
      </c>
      <c r="J477" s="36">
        <f>I477/H477</f>
        <v>7.8612697127516701E-2</v>
      </c>
      <c r="K477" s="30">
        <v>37961787.780000001</v>
      </c>
      <c r="L477" s="30">
        <f>I477</f>
        <v>35818358.850000001</v>
      </c>
      <c r="M477" s="80">
        <f>L477/K477</f>
        <v>0.9435371973938157</v>
      </c>
    </row>
    <row r="478" spans="2:13" ht="24.9" customHeight="1" outlineLevel="2" x14ac:dyDescent="0.3">
      <c r="B478" s="47" t="s">
        <v>2300</v>
      </c>
      <c r="C478" s="46" t="s">
        <v>44</v>
      </c>
      <c r="D478" s="46" t="s">
        <v>1645</v>
      </c>
      <c r="E478" s="46" t="s">
        <v>1707</v>
      </c>
      <c r="F478" s="45" t="s">
        <v>1706</v>
      </c>
      <c r="G478" s="26" t="s">
        <v>7</v>
      </c>
      <c r="H478" s="30">
        <v>-91126142</v>
      </c>
      <c r="I478" s="24"/>
      <c r="J478" s="36"/>
      <c r="K478" s="24"/>
      <c r="L478" s="30"/>
      <c r="M478" s="80" t="str">
        <f>IFERROR((Base_actualizacion!$L478/Base_actualizacion!$K478)," " )</f>
        <v xml:space="preserve"> </v>
      </c>
    </row>
    <row r="479" spans="2:13" ht="24.9" customHeight="1" outlineLevel="1" x14ac:dyDescent="0.3">
      <c r="B479" s="44" t="str">
        <f>B478</f>
        <v>ASIGNACIÓN PARA LA INVERSIÓN LOCAL  - AMBIENTE Y DESARROLLO SOSTENIBLE</v>
      </c>
      <c r="C479" s="43" t="s">
        <v>44</v>
      </c>
      <c r="D479" s="43" t="s">
        <v>1645</v>
      </c>
      <c r="E479" s="43" t="s">
        <v>1707</v>
      </c>
      <c r="F479" s="42" t="s">
        <v>1706</v>
      </c>
      <c r="G479" s="18" t="s">
        <v>3</v>
      </c>
      <c r="H479" s="32">
        <f>SUBTOTAL(9,H477:H478)</f>
        <v>364504566</v>
      </c>
      <c r="I479" s="14">
        <f>SUBTOTAL(9,I477:I478)</f>
        <v>35818358.850000001</v>
      </c>
      <c r="J479" s="31">
        <f>SUBTOTAL(9,J477:J478)</f>
        <v>7.8612697127516701E-2</v>
      </c>
      <c r="K479" s="14">
        <f>SUBTOTAL(9,K477:K478)</f>
        <v>37961787.780000001</v>
      </c>
      <c r="L479" s="14">
        <f>SUBTOTAL(9,L476:L478)</f>
        <v>35818358.850000001</v>
      </c>
      <c r="M479" s="80"/>
    </row>
    <row r="480" spans="2:13" ht="24.9" customHeight="1" outlineLevel="2" x14ac:dyDescent="0.3">
      <c r="B480" s="47" t="s">
        <v>2300</v>
      </c>
      <c r="C480" s="46" t="s">
        <v>44</v>
      </c>
      <c r="D480" s="46" t="s">
        <v>1645</v>
      </c>
      <c r="E480" s="46" t="s">
        <v>1705</v>
      </c>
      <c r="F480" s="45" t="s">
        <v>1704</v>
      </c>
      <c r="G480" s="26" t="s">
        <v>0</v>
      </c>
      <c r="H480" s="30">
        <v>506053786</v>
      </c>
      <c r="I480" s="30">
        <v>39782253.010000005</v>
      </c>
      <c r="J480" s="36">
        <f>I480/H480</f>
        <v>7.8612697129391701E-2</v>
      </c>
      <c r="K480" s="30">
        <v>42162887.780000001</v>
      </c>
      <c r="L480" s="30">
        <f>I480</f>
        <v>39782253.010000005</v>
      </c>
      <c r="M480" s="80">
        <f>L480/K480</f>
        <v>0.94353719834320149</v>
      </c>
    </row>
    <row r="481" spans="2:13" ht="24.9" customHeight="1" outlineLevel="2" x14ac:dyDescent="0.3">
      <c r="B481" s="47" t="s">
        <v>2300</v>
      </c>
      <c r="C481" s="46" t="s">
        <v>44</v>
      </c>
      <c r="D481" s="46" t="s">
        <v>1645</v>
      </c>
      <c r="E481" s="46" t="s">
        <v>1705</v>
      </c>
      <c r="F481" s="45" t="s">
        <v>1704</v>
      </c>
      <c r="G481" s="26" t="s">
        <v>7</v>
      </c>
      <c r="H481" s="30">
        <v>-101210757</v>
      </c>
      <c r="I481" s="24"/>
      <c r="J481" s="36"/>
      <c r="K481" s="24"/>
      <c r="L481" s="30"/>
      <c r="M481" s="80" t="str">
        <f>IFERROR((Base_actualizacion!$L481/Base_actualizacion!$K481)," " )</f>
        <v xml:space="preserve"> </v>
      </c>
    </row>
    <row r="482" spans="2:13" ht="24.9" customHeight="1" outlineLevel="1" x14ac:dyDescent="0.3">
      <c r="B482" s="44" t="str">
        <f>B481</f>
        <v>ASIGNACIÓN PARA LA INVERSIÓN LOCAL  - AMBIENTE Y DESARROLLO SOSTENIBLE</v>
      </c>
      <c r="C482" s="43" t="s">
        <v>44</v>
      </c>
      <c r="D482" s="43" t="s">
        <v>1645</v>
      </c>
      <c r="E482" s="43" t="s">
        <v>1705</v>
      </c>
      <c r="F482" s="42" t="s">
        <v>1704</v>
      </c>
      <c r="G482" s="18" t="s">
        <v>3</v>
      </c>
      <c r="H482" s="32">
        <f>SUBTOTAL(9,H480:H481)</f>
        <v>404843029</v>
      </c>
      <c r="I482" s="14">
        <f>SUBTOTAL(9,I480:I481)</f>
        <v>39782253.010000005</v>
      </c>
      <c r="J482" s="31">
        <f>SUBTOTAL(9,J480:J481)</f>
        <v>7.8612697129391701E-2</v>
      </c>
      <c r="K482" s="14">
        <f>SUBTOTAL(9,K480:K481)</f>
        <v>42162887.780000001</v>
      </c>
      <c r="L482" s="14">
        <f>SUBTOTAL(9,L479:L481)</f>
        <v>39782253.010000005</v>
      </c>
      <c r="M482" s="80"/>
    </row>
    <row r="483" spans="2:13" ht="24.9" customHeight="1" outlineLevel="2" x14ac:dyDescent="0.3">
      <c r="B483" s="47" t="s">
        <v>2300</v>
      </c>
      <c r="C483" s="46" t="s">
        <v>44</v>
      </c>
      <c r="D483" s="46" t="s">
        <v>1645</v>
      </c>
      <c r="E483" s="46" t="s">
        <v>1703</v>
      </c>
      <c r="F483" s="45" t="s">
        <v>539</v>
      </c>
      <c r="G483" s="26" t="s">
        <v>0</v>
      </c>
      <c r="H483" s="30">
        <v>503767665</v>
      </c>
      <c r="I483" s="30">
        <v>39602534.879999995</v>
      </c>
      <c r="J483" s="36">
        <f>I483/H483</f>
        <v>7.861269714482369E-2</v>
      </c>
      <c r="K483" s="30">
        <v>41972415.030000001</v>
      </c>
      <c r="L483" s="30">
        <f>I483</f>
        <v>39602534.879999995</v>
      </c>
      <c r="M483" s="80">
        <f>L483/K483</f>
        <v>0.94353719822159099</v>
      </c>
    </row>
    <row r="484" spans="2:13" ht="24.9" customHeight="1" outlineLevel="2" x14ac:dyDescent="0.3">
      <c r="B484" s="47" t="s">
        <v>2300</v>
      </c>
      <c r="C484" s="46" t="s">
        <v>44</v>
      </c>
      <c r="D484" s="46" t="s">
        <v>1645</v>
      </c>
      <c r="E484" s="46" t="s">
        <v>1703</v>
      </c>
      <c r="F484" s="45" t="s">
        <v>539</v>
      </c>
      <c r="G484" s="26" t="s">
        <v>7</v>
      </c>
      <c r="H484" s="30">
        <v>-100753533</v>
      </c>
      <c r="I484" s="24"/>
      <c r="J484" s="36"/>
      <c r="K484" s="24"/>
      <c r="L484" s="30"/>
      <c r="M484" s="80" t="str">
        <f>IFERROR((Base_actualizacion!$L484/Base_actualizacion!$K484)," " )</f>
        <v xml:space="preserve"> </v>
      </c>
    </row>
    <row r="485" spans="2:13" ht="24.9" customHeight="1" outlineLevel="1" x14ac:dyDescent="0.3">
      <c r="B485" s="44" t="str">
        <f>B484</f>
        <v>ASIGNACIÓN PARA LA INVERSIÓN LOCAL  - AMBIENTE Y DESARROLLO SOSTENIBLE</v>
      </c>
      <c r="C485" s="43" t="s">
        <v>44</v>
      </c>
      <c r="D485" s="43" t="s">
        <v>1645</v>
      </c>
      <c r="E485" s="43" t="s">
        <v>1703</v>
      </c>
      <c r="F485" s="42" t="s">
        <v>539</v>
      </c>
      <c r="G485" s="18" t="s">
        <v>3</v>
      </c>
      <c r="H485" s="32">
        <f>SUBTOTAL(9,H483:H484)</f>
        <v>403014132</v>
      </c>
      <c r="I485" s="14">
        <f>SUBTOTAL(9,I483:I484)</f>
        <v>39602534.879999995</v>
      </c>
      <c r="J485" s="31">
        <f>SUBTOTAL(9,J483:J484)</f>
        <v>7.861269714482369E-2</v>
      </c>
      <c r="K485" s="14">
        <f>SUBTOTAL(9,K483:K484)</f>
        <v>41972415.030000001</v>
      </c>
      <c r="L485" s="14">
        <f>SUBTOTAL(9,L482:L484)</f>
        <v>39602534.879999995</v>
      </c>
      <c r="M485" s="80"/>
    </row>
    <row r="486" spans="2:13" ht="24.9" customHeight="1" outlineLevel="2" x14ac:dyDescent="0.3">
      <c r="B486" s="47" t="s">
        <v>2300</v>
      </c>
      <c r="C486" s="46" t="s">
        <v>44</v>
      </c>
      <c r="D486" s="46" t="s">
        <v>1645</v>
      </c>
      <c r="E486" s="46" t="s">
        <v>2287</v>
      </c>
      <c r="F486" s="45" t="s">
        <v>2286</v>
      </c>
      <c r="G486" s="26" t="s">
        <v>0</v>
      </c>
      <c r="H486" s="30">
        <v>912708650</v>
      </c>
      <c r="I486" s="30">
        <v>71750488.680000007</v>
      </c>
      <c r="J486" s="36">
        <f>I486/H486</f>
        <v>7.861269714053877E-2</v>
      </c>
      <c r="K486" s="30">
        <v>76044154.629999995</v>
      </c>
      <c r="L486" s="30">
        <f>I486</f>
        <v>71750488.680000007</v>
      </c>
      <c r="M486" s="80">
        <f>L486/K486</f>
        <v>0.94353719926414825</v>
      </c>
    </row>
    <row r="487" spans="2:13" ht="24.9" customHeight="1" outlineLevel="2" x14ac:dyDescent="0.3">
      <c r="B487" s="47" t="s">
        <v>2300</v>
      </c>
      <c r="C487" s="46" t="s">
        <v>44</v>
      </c>
      <c r="D487" s="46" t="s">
        <v>1645</v>
      </c>
      <c r="E487" s="46" t="s">
        <v>2287</v>
      </c>
      <c r="F487" s="45" t="s">
        <v>2286</v>
      </c>
      <c r="G487" s="26" t="s">
        <v>7</v>
      </c>
      <c r="H487" s="30">
        <v>-182541730</v>
      </c>
      <c r="I487" s="24"/>
      <c r="J487" s="36"/>
      <c r="K487" s="24"/>
      <c r="L487" s="30"/>
      <c r="M487" s="80" t="str">
        <f>IFERROR((Base_actualizacion!$L487/Base_actualizacion!$K487)," " )</f>
        <v xml:space="preserve"> </v>
      </c>
    </row>
    <row r="488" spans="2:13" ht="24.9" customHeight="1" outlineLevel="1" x14ac:dyDescent="0.3">
      <c r="B488" s="44" t="str">
        <f>B487</f>
        <v>ASIGNACIÓN PARA LA INVERSIÓN LOCAL  - AMBIENTE Y DESARROLLO SOSTENIBLE</v>
      </c>
      <c r="C488" s="43" t="s">
        <v>44</v>
      </c>
      <c r="D488" s="43" t="s">
        <v>1645</v>
      </c>
      <c r="E488" s="43" t="s">
        <v>2287</v>
      </c>
      <c r="F488" s="42" t="s">
        <v>2286</v>
      </c>
      <c r="G488" s="18" t="s">
        <v>3</v>
      </c>
      <c r="H488" s="32">
        <f>SUBTOTAL(9,H486:H487)</f>
        <v>730166920</v>
      </c>
      <c r="I488" s="14">
        <f>SUBTOTAL(9,I486:I487)</f>
        <v>71750488.680000007</v>
      </c>
      <c r="J488" s="31">
        <f>SUBTOTAL(9,J486:J487)</f>
        <v>7.861269714053877E-2</v>
      </c>
      <c r="K488" s="14">
        <f>SUBTOTAL(9,K486:K487)</f>
        <v>76044154.629999995</v>
      </c>
      <c r="L488" s="14">
        <f>SUBTOTAL(9,L485:L487)</f>
        <v>71750488.680000007</v>
      </c>
      <c r="M488" s="80"/>
    </row>
    <row r="489" spans="2:13" ht="24.9" customHeight="1" outlineLevel="2" x14ac:dyDescent="0.3">
      <c r="B489" s="47" t="s">
        <v>2300</v>
      </c>
      <c r="C489" s="46" t="s">
        <v>44</v>
      </c>
      <c r="D489" s="46" t="s">
        <v>1645</v>
      </c>
      <c r="E489" s="46" t="s">
        <v>1702</v>
      </c>
      <c r="F489" s="45" t="s">
        <v>1701</v>
      </c>
      <c r="G489" s="26" t="s">
        <v>0</v>
      </c>
      <c r="H489" s="30">
        <v>1104335395</v>
      </c>
      <c r="I489" s="30">
        <v>86814783.939999998</v>
      </c>
      <c r="J489" s="36">
        <f>I489/H489</f>
        <v>7.8612697132649637E-2</v>
      </c>
      <c r="K489" s="30">
        <v>92009921.900000006</v>
      </c>
      <c r="L489" s="30">
        <f>I489</f>
        <v>86814783.939999998</v>
      </c>
      <c r="M489" s="80">
        <f>L489/K489</f>
        <v>0.94353719845946304</v>
      </c>
    </row>
    <row r="490" spans="2:13" ht="24.9" customHeight="1" outlineLevel="2" x14ac:dyDescent="0.3">
      <c r="B490" s="47" t="s">
        <v>2300</v>
      </c>
      <c r="C490" s="46" t="s">
        <v>44</v>
      </c>
      <c r="D490" s="46" t="s">
        <v>1645</v>
      </c>
      <c r="E490" s="46" t="s">
        <v>1702</v>
      </c>
      <c r="F490" s="45" t="s">
        <v>1701</v>
      </c>
      <c r="G490" s="26" t="s">
        <v>7</v>
      </c>
      <c r="H490" s="30">
        <v>-220867079</v>
      </c>
      <c r="I490" s="24"/>
      <c r="J490" s="36"/>
      <c r="K490" s="24"/>
      <c r="L490" s="30"/>
      <c r="M490" s="80" t="str">
        <f>IFERROR((Base_actualizacion!$L490/Base_actualizacion!$K490)," " )</f>
        <v xml:space="preserve"> </v>
      </c>
    </row>
    <row r="491" spans="2:13" ht="24.9" customHeight="1" outlineLevel="1" x14ac:dyDescent="0.3">
      <c r="B491" s="44" t="str">
        <f>B490</f>
        <v>ASIGNACIÓN PARA LA INVERSIÓN LOCAL  - AMBIENTE Y DESARROLLO SOSTENIBLE</v>
      </c>
      <c r="C491" s="43" t="s">
        <v>44</v>
      </c>
      <c r="D491" s="43" t="s">
        <v>1645</v>
      </c>
      <c r="E491" s="43" t="s">
        <v>1702</v>
      </c>
      <c r="F491" s="42" t="s">
        <v>1701</v>
      </c>
      <c r="G491" s="18" t="s">
        <v>3</v>
      </c>
      <c r="H491" s="32">
        <f>SUBTOTAL(9,H489:H490)</f>
        <v>883468316</v>
      </c>
      <c r="I491" s="14">
        <f>SUBTOTAL(9,I489:I490)</f>
        <v>86814783.939999998</v>
      </c>
      <c r="J491" s="31">
        <f>SUBTOTAL(9,J489:J490)</f>
        <v>7.8612697132649637E-2</v>
      </c>
      <c r="K491" s="14">
        <f>SUBTOTAL(9,K489:K490)</f>
        <v>92009921.900000006</v>
      </c>
      <c r="L491" s="14">
        <f>SUBTOTAL(9,L488:L490)</f>
        <v>86814783.939999998</v>
      </c>
      <c r="M491" s="80"/>
    </row>
    <row r="492" spans="2:13" ht="24.9" customHeight="1" outlineLevel="2" x14ac:dyDescent="0.3">
      <c r="B492" s="47" t="s">
        <v>2300</v>
      </c>
      <c r="C492" s="46" t="s">
        <v>44</v>
      </c>
      <c r="D492" s="46" t="s">
        <v>1645</v>
      </c>
      <c r="E492" s="46" t="s">
        <v>1700</v>
      </c>
      <c r="F492" s="45" t="s">
        <v>1699</v>
      </c>
      <c r="G492" s="26" t="s">
        <v>0</v>
      </c>
      <c r="H492" s="30">
        <v>389294724</v>
      </c>
      <c r="I492" s="30">
        <v>30603508.239999998</v>
      </c>
      <c r="J492" s="36">
        <f>I492/H492</f>
        <v>7.8612697150244451E-2</v>
      </c>
      <c r="K492" s="30">
        <v>32434871.93</v>
      </c>
      <c r="L492" s="30">
        <f>I492</f>
        <v>30603508.239999998</v>
      </c>
      <c r="M492" s="80">
        <f>L492/K492</f>
        <v>0.94353719990162443</v>
      </c>
    </row>
    <row r="493" spans="2:13" ht="24.9" customHeight="1" outlineLevel="2" x14ac:dyDescent="0.3">
      <c r="B493" s="47" t="s">
        <v>2300</v>
      </c>
      <c r="C493" s="46" t="s">
        <v>44</v>
      </c>
      <c r="D493" s="46" t="s">
        <v>1645</v>
      </c>
      <c r="E493" s="46" t="s">
        <v>1700</v>
      </c>
      <c r="F493" s="45" t="s">
        <v>1699</v>
      </c>
      <c r="G493" s="26" t="s">
        <v>7</v>
      </c>
      <c r="H493" s="30">
        <v>-77858945</v>
      </c>
      <c r="I493" s="24"/>
      <c r="J493" s="36"/>
      <c r="K493" s="24"/>
      <c r="L493" s="30"/>
      <c r="M493" s="80" t="str">
        <f>IFERROR((Base_actualizacion!$L493/Base_actualizacion!$K493)," " )</f>
        <v xml:space="preserve"> </v>
      </c>
    </row>
    <row r="494" spans="2:13" ht="24.9" customHeight="1" outlineLevel="1" x14ac:dyDescent="0.3">
      <c r="B494" s="44" t="str">
        <f>B493</f>
        <v>ASIGNACIÓN PARA LA INVERSIÓN LOCAL  - AMBIENTE Y DESARROLLO SOSTENIBLE</v>
      </c>
      <c r="C494" s="43" t="s">
        <v>44</v>
      </c>
      <c r="D494" s="43" t="s">
        <v>1645</v>
      </c>
      <c r="E494" s="43" t="s">
        <v>1700</v>
      </c>
      <c r="F494" s="42" t="s">
        <v>1699</v>
      </c>
      <c r="G494" s="18" t="s">
        <v>3</v>
      </c>
      <c r="H494" s="32">
        <f>SUBTOTAL(9,H492:H493)</f>
        <v>311435779</v>
      </c>
      <c r="I494" s="14">
        <f>SUBTOTAL(9,I492:I493)</f>
        <v>30603508.239999998</v>
      </c>
      <c r="J494" s="31">
        <f>SUBTOTAL(9,J492:J493)</f>
        <v>7.8612697150244451E-2</v>
      </c>
      <c r="K494" s="14">
        <f>SUBTOTAL(9,K492:K493)</f>
        <v>32434871.93</v>
      </c>
      <c r="L494" s="14">
        <f>SUBTOTAL(9,L491:L493)</f>
        <v>30603508.239999998</v>
      </c>
      <c r="M494" s="80"/>
    </row>
    <row r="495" spans="2:13" ht="24.9" customHeight="1" outlineLevel="2" x14ac:dyDescent="0.3">
      <c r="B495" s="47" t="s">
        <v>2300</v>
      </c>
      <c r="C495" s="46" t="s">
        <v>44</v>
      </c>
      <c r="D495" s="46" t="s">
        <v>1645</v>
      </c>
      <c r="E495" s="46" t="s">
        <v>1698</v>
      </c>
      <c r="F495" s="45" t="s">
        <v>443</v>
      </c>
      <c r="G495" s="26" t="s">
        <v>0</v>
      </c>
      <c r="H495" s="30">
        <v>490841730</v>
      </c>
      <c r="I495" s="30">
        <v>38586392.269999996</v>
      </c>
      <c r="J495" s="36">
        <f>I495/H495</f>
        <v>7.8612697151890482E-2</v>
      </c>
      <c r="K495" s="30">
        <v>40895464.730000004</v>
      </c>
      <c r="L495" s="30">
        <f>I495</f>
        <v>38586392.269999996</v>
      </c>
      <c r="M495" s="80">
        <f>L495/K495</f>
        <v>0.9435371996566132</v>
      </c>
    </row>
    <row r="496" spans="2:13" ht="24.9" customHeight="1" outlineLevel="2" x14ac:dyDescent="0.3">
      <c r="B496" s="47" t="s">
        <v>2300</v>
      </c>
      <c r="C496" s="46" t="s">
        <v>44</v>
      </c>
      <c r="D496" s="46" t="s">
        <v>1645</v>
      </c>
      <c r="E496" s="46" t="s">
        <v>1698</v>
      </c>
      <c r="F496" s="45" t="s">
        <v>443</v>
      </c>
      <c r="G496" s="26" t="s">
        <v>7</v>
      </c>
      <c r="H496" s="30">
        <v>-98168346</v>
      </c>
      <c r="I496" s="24"/>
      <c r="J496" s="36"/>
      <c r="K496" s="24"/>
      <c r="L496" s="30"/>
      <c r="M496" s="80" t="str">
        <f>IFERROR((Base_actualizacion!$L496/Base_actualizacion!$K496)," " )</f>
        <v xml:space="preserve"> </v>
      </c>
    </row>
    <row r="497" spans="2:13" ht="24.9" customHeight="1" outlineLevel="1" x14ac:dyDescent="0.3">
      <c r="B497" s="44" t="str">
        <f>B496</f>
        <v>ASIGNACIÓN PARA LA INVERSIÓN LOCAL  - AMBIENTE Y DESARROLLO SOSTENIBLE</v>
      </c>
      <c r="C497" s="43" t="s">
        <v>44</v>
      </c>
      <c r="D497" s="43" t="s">
        <v>1645</v>
      </c>
      <c r="E497" s="43" t="s">
        <v>1698</v>
      </c>
      <c r="F497" s="42" t="s">
        <v>443</v>
      </c>
      <c r="G497" s="18" t="s">
        <v>3</v>
      </c>
      <c r="H497" s="32">
        <f>SUBTOTAL(9,H495:H496)</f>
        <v>392673384</v>
      </c>
      <c r="I497" s="14">
        <f>SUBTOTAL(9,I495:I496)</f>
        <v>38586392.269999996</v>
      </c>
      <c r="J497" s="31">
        <f>SUBTOTAL(9,J495:J496)</f>
        <v>7.8612697151890482E-2</v>
      </c>
      <c r="K497" s="14">
        <f>SUBTOTAL(9,K495:K496)</f>
        <v>40895464.730000004</v>
      </c>
      <c r="L497" s="14">
        <f>SUBTOTAL(9,L494:L496)</f>
        <v>38586392.269999996</v>
      </c>
      <c r="M497" s="80"/>
    </row>
    <row r="498" spans="2:13" ht="24.9" customHeight="1" outlineLevel="2" x14ac:dyDescent="0.3">
      <c r="B498" s="47" t="s">
        <v>2300</v>
      </c>
      <c r="C498" s="46" t="s">
        <v>44</v>
      </c>
      <c r="D498" s="46" t="s">
        <v>1645</v>
      </c>
      <c r="E498" s="46" t="s">
        <v>1697</v>
      </c>
      <c r="F498" s="45" t="s">
        <v>1696</v>
      </c>
      <c r="G498" s="26" t="s">
        <v>0</v>
      </c>
      <c r="H498" s="30">
        <v>615512515</v>
      </c>
      <c r="I498" s="30">
        <v>48387098.93</v>
      </c>
      <c r="J498" s="36">
        <f>I498/H498</f>
        <v>7.8612697143940286E-2</v>
      </c>
      <c r="K498" s="30">
        <v>51282661.630000003</v>
      </c>
      <c r="L498" s="30">
        <f>I498</f>
        <v>48387098.93</v>
      </c>
      <c r="M498" s="80">
        <f>L498/K498</f>
        <v>0.94353719935811364</v>
      </c>
    </row>
    <row r="499" spans="2:13" ht="24.9" customHeight="1" outlineLevel="2" x14ac:dyDescent="0.3">
      <c r="B499" s="47" t="s">
        <v>2300</v>
      </c>
      <c r="C499" s="46" t="s">
        <v>44</v>
      </c>
      <c r="D499" s="46" t="s">
        <v>1645</v>
      </c>
      <c r="E499" s="46" t="s">
        <v>1697</v>
      </c>
      <c r="F499" s="45" t="s">
        <v>1696</v>
      </c>
      <c r="G499" s="26" t="s">
        <v>7</v>
      </c>
      <c r="H499" s="30">
        <v>-123102503</v>
      </c>
      <c r="I499" s="24"/>
      <c r="J499" s="36"/>
      <c r="K499" s="24"/>
      <c r="L499" s="30"/>
      <c r="M499" s="80" t="str">
        <f>IFERROR((Base_actualizacion!$L499/Base_actualizacion!$K499)," " )</f>
        <v xml:space="preserve"> </v>
      </c>
    </row>
    <row r="500" spans="2:13" ht="24.9" customHeight="1" outlineLevel="1" x14ac:dyDescent="0.3">
      <c r="B500" s="44" t="str">
        <f>B499</f>
        <v>ASIGNACIÓN PARA LA INVERSIÓN LOCAL  - AMBIENTE Y DESARROLLO SOSTENIBLE</v>
      </c>
      <c r="C500" s="43" t="s">
        <v>44</v>
      </c>
      <c r="D500" s="43" t="s">
        <v>1645</v>
      </c>
      <c r="E500" s="43" t="s">
        <v>1697</v>
      </c>
      <c r="F500" s="42" t="s">
        <v>1696</v>
      </c>
      <c r="G500" s="18" t="s">
        <v>3</v>
      </c>
      <c r="H500" s="32">
        <f>SUBTOTAL(9,H498:H499)</f>
        <v>492410012</v>
      </c>
      <c r="I500" s="14">
        <f>SUBTOTAL(9,I498:I499)</f>
        <v>48387098.93</v>
      </c>
      <c r="J500" s="31">
        <f>SUBTOTAL(9,J498:J499)</f>
        <v>7.8612697143940286E-2</v>
      </c>
      <c r="K500" s="14">
        <f>SUBTOTAL(9,K498:K499)</f>
        <v>51282661.630000003</v>
      </c>
      <c r="L500" s="14">
        <f>SUBTOTAL(9,L497:L499)</f>
        <v>48387098.93</v>
      </c>
      <c r="M500" s="80"/>
    </row>
    <row r="501" spans="2:13" ht="24.9" customHeight="1" outlineLevel="2" x14ac:dyDescent="0.3">
      <c r="B501" s="47" t="s">
        <v>2300</v>
      </c>
      <c r="C501" s="46" t="s">
        <v>44</v>
      </c>
      <c r="D501" s="46" t="s">
        <v>1645</v>
      </c>
      <c r="E501" s="46" t="s">
        <v>1695</v>
      </c>
      <c r="F501" s="45" t="s">
        <v>1694</v>
      </c>
      <c r="G501" s="26" t="s">
        <v>0</v>
      </c>
      <c r="H501" s="30">
        <v>1091040324</v>
      </c>
      <c r="I501" s="30">
        <v>85769622.549999997</v>
      </c>
      <c r="J501" s="36">
        <f>I501/H501</f>
        <v>7.8612697132539711E-2</v>
      </c>
      <c r="K501" s="30">
        <v>90902216.270000011</v>
      </c>
      <c r="L501" s="30">
        <f>I501</f>
        <v>85769622.549999997</v>
      </c>
      <c r="M501" s="80">
        <f>L501/K501</f>
        <v>0.94353719930485458</v>
      </c>
    </row>
    <row r="502" spans="2:13" ht="24.9" customHeight="1" outlineLevel="2" x14ac:dyDescent="0.3">
      <c r="B502" s="47" t="s">
        <v>2300</v>
      </c>
      <c r="C502" s="46" t="s">
        <v>44</v>
      </c>
      <c r="D502" s="46" t="s">
        <v>1645</v>
      </c>
      <c r="E502" s="46" t="s">
        <v>1695</v>
      </c>
      <c r="F502" s="45" t="s">
        <v>1694</v>
      </c>
      <c r="G502" s="26" t="s">
        <v>7</v>
      </c>
      <c r="H502" s="30">
        <v>-218208065</v>
      </c>
      <c r="I502" s="24"/>
      <c r="J502" s="36"/>
      <c r="K502" s="24"/>
      <c r="L502" s="30"/>
      <c r="M502" s="80" t="str">
        <f>IFERROR((Base_actualizacion!$L502/Base_actualizacion!$K502)," " )</f>
        <v xml:space="preserve"> </v>
      </c>
    </row>
    <row r="503" spans="2:13" ht="24.9" customHeight="1" outlineLevel="1" x14ac:dyDescent="0.3">
      <c r="B503" s="44" t="str">
        <f>B502</f>
        <v>ASIGNACIÓN PARA LA INVERSIÓN LOCAL  - AMBIENTE Y DESARROLLO SOSTENIBLE</v>
      </c>
      <c r="C503" s="43" t="s">
        <v>44</v>
      </c>
      <c r="D503" s="43" t="s">
        <v>1645</v>
      </c>
      <c r="E503" s="43" t="s">
        <v>1695</v>
      </c>
      <c r="F503" s="42" t="s">
        <v>1694</v>
      </c>
      <c r="G503" s="18" t="s">
        <v>3</v>
      </c>
      <c r="H503" s="32">
        <f>SUBTOTAL(9,H501:H502)</f>
        <v>872832259</v>
      </c>
      <c r="I503" s="14">
        <f>SUBTOTAL(9,I501:I502)</f>
        <v>85769622.549999997</v>
      </c>
      <c r="J503" s="31">
        <f>SUBTOTAL(9,J501:J502)</f>
        <v>7.8612697132539711E-2</v>
      </c>
      <c r="K503" s="14">
        <f>SUBTOTAL(9,K501:K502)</f>
        <v>90902216.270000011</v>
      </c>
      <c r="L503" s="14">
        <f>SUBTOTAL(9,L500:L502)</f>
        <v>85769622.549999997</v>
      </c>
      <c r="M503" s="80"/>
    </row>
    <row r="504" spans="2:13" ht="24.9" customHeight="1" outlineLevel="2" x14ac:dyDescent="0.3">
      <c r="B504" s="47" t="s">
        <v>2300</v>
      </c>
      <c r="C504" s="46" t="s">
        <v>44</v>
      </c>
      <c r="D504" s="46" t="s">
        <v>1645</v>
      </c>
      <c r="E504" s="46" t="s">
        <v>1693</v>
      </c>
      <c r="F504" s="45" t="s">
        <v>1692</v>
      </c>
      <c r="G504" s="26" t="s">
        <v>0</v>
      </c>
      <c r="H504" s="30">
        <v>610303199</v>
      </c>
      <c r="I504" s="30">
        <v>47977580.539999999</v>
      </c>
      <c r="J504" s="36">
        <f>I504/H504</f>
        <v>7.8612697129250994E-2</v>
      </c>
      <c r="K504" s="30">
        <v>50848636.969999999</v>
      </c>
      <c r="L504" s="30">
        <f>I504</f>
        <v>47977580.539999999</v>
      </c>
      <c r="M504" s="80">
        <f>L504/K504</f>
        <v>0.94353719979369588</v>
      </c>
    </row>
    <row r="505" spans="2:13" ht="24.9" customHeight="1" outlineLevel="2" x14ac:dyDescent="0.3">
      <c r="B505" s="47" t="s">
        <v>2300</v>
      </c>
      <c r="C505" s="46" t="s">
        <v>44</v>
      </c>
      <c r="D505" s="46" t="s">
        <v>1645</v>
      </c>
      <c r="E505" s="46" t="s">
        <v>1693</v>
      </c>
      <c r="F505" s="45" t="s">
        <v>1692</v>
      </c>
      <c r="G505" s="26" t="s">
        <v>7</v>
      </c>
      <c r="H505" s="30">
        <v>-122060640</v>
      </c>
      <c r="I505" s="24"/>
      <c r="J505" s="36"/>
      <c r="K505" s="24"/>
      <c r="L505" s="30"/>
      <c r="M505" s="80" t="str">
        <f>IFERROR((Base_actualizacion!$L505/Base_actualizacion!$K505)," " )</f>
        <v xml:space="preserve"> </v>
      </c>
    </row>
    <row r="506" spans="2:13" ht="24.9" customHeight="1" outlineLevel="1" x14ac:dyDescent="0.3">
      <c r="B506" s="44" t="str">
        <f>B505</f>
        <v>ASIGNACIÓN PARA LA INVERSIÓN LOCAL  - AMBIENTE Y DESARROLLO SOSTENIBLE</v>
      </c>
      <c r="C506" s="43" t="s">
        <v>44</v>
      </c>
      <c r="D506" s="43" t="s">
        <v>1645</v>
      </c>
      <c r="E506" s="43" t="s">
        <v>1693</v>
      </c>
      <c r="F506" s="42" t="s">
        <v>1692</v>
      </c>
      <c r="G506" s="18" t="s">
        <v>3</v>
      </c>
      <c r="H506" s="32">
        <f>SUBTOTAL(9,H504:H505)</f>
        <v>488242559</v>
      </c>
      <c r="I506" s="14">
        <f>SUBTOTAL(9,I504:I505)</f>
        <v>47977580.539999999</v>
      </c>
      <c r="J506" s="31">
        <f>SUBTOTAL(9,J504:J505)</f>
        <v>7.8612697129250994E-2</v>
      </c>
      <c r="K506" s="14">
        <f>SUBTOTAL(9,K504:K505)</f>
        <v>50848636.969999999</v>
      </c>
      <c r="L506" s="14">
        <f>SUBTOTAL(9,L503:L505)</f>
        <v>47977580.539999999</v>
      </c>
      <c r="M506" s="80"/>
    </row>
    <row r="507" spans="2:13" ht="24.9" customHeight="1" outlineLevel="2" x14ac:dyDescent="0.3">
      <c r="B507" s="47" t="s">
        <v>2300</v>
      </c>
      <c r="C507" s="46" t="s">
        <v>44</v>
      </c>
      <c r="D507" s="46" t="s">
        <v>1645</v>
      </c>
      <c r="E507" s="46" t="s">
        <v>1691</v>
      </c>
      <c r="F507" s="45" t="s">
        <v>1690</v>
      </c>
      <c r="G507" s="26" t="s">
        <v>0</v>
      </c>
      <c r="H507" s="30">
        <v>485472731</v>
      </c>
      <c r="I507" s="30">
        <v>38164320.770000003</v>
      </c>
      <c r="J507" s="36">
        <f>I507/H507</f>
        <v>7.8612697136227011E-2</v>
      </c>
      <c r="K507" s="30">
        <v>40448135.780000001</v>
      </c>
      <c r="L507" s="30">
        <f>I507</f>
        <v>38164320.770000003</v>
      </c>
      <c r="M507" s="80">
        <f>L507/K507</f>
        <v>0.94353719977548989</v>
      </c>
    </row>
    <row r="508" spans="2:13" ht="24.9" customHeight="1" outlineLevel="2" x14ac:dyDescent="0.3">
      <c r="B508" s="47" t="s">
        <v>2300</v>
      </c>
      <c r="C508" s="46" t="s">
        <v>44</v>
      </c>
      <c r="D508" s="46" t="s">
        <v>1645</v>
      </c>
      <c r="E508" s="46" t="s">
        <v>1691</v>
      </c>
      <c r="F508" s="45" t="s">
        <v>1690</v>
      </c>
      <c r="G508" s="26" t="s">
        <v>7</v>
      </c>
      <c r="H508" s="30">
        <v>-97094546</v>
      </c>
      <c r="I508" s="24"/>
      <c r="J508" s="36"/>
      <c r="K508" s="24"/>
      <c r="L508" s="30"/>
      <c r="M508" s="80" t="str">
        <f>IFERROR((Base_actualizacion!$L508/Base_actualizacion!$K508)," " )</f>
        <v xml:space="preserve"> </v>
      </c>
    </row>
    <row r="509" spans="2:13" ht="24.9" customHeight="1" outlineLevel="1" x14ac:dyDescent="0.3">
      <c r="B509" s="44" t="str">
        <f>B508</f>
        <v>ASIGNACIÓN PARA LA INVERSIÓN LOCAL  - AMBIENTE Y DESARROLLO SOSTENIBLE</v>
      </c>
      <c r="C509" s="43" t="s">
        <v>44</v>
      </c>
      <c r="D509" s="43" t="s">
        <v>1645</v>
      </c>
      <c r="E509" s="43" t="s">
        <v>1691</v>
      </c>
      <c r="F509" s="42" t="s">
        <v>1690</v>
      </c>
      <c r="G509" s="18" t="s">
        <v>3</v>
      </c>
      <c r="H509" s="32">
        <f>SUBTOTAL(9,H507:H508)</f>
        <v>388378185</v>
      </c>
      <c r="I509" s="14">
        <f>SUBTOTAL(9,I507:I508)</f>
        <v>38164320.770000003</v>
      </c>
      <c r="J509" s="31">
        <f>SUBTOTAL(9,J507:J508)</f>
        <v>7.8612697136227011E-2</v>
      </c>
      <c r="K509" s="14">
        <f>SUBTOTAL(9,K507:K508)</f>
        <v>40448135.780000001</v>
      </c>
      <c r="L509" s="14">
        <f>SUBTOTAL(9,L506:L508)</f>
        <v>38164320.770000003</v>
      </c>
      <c r="M509" s="80"/>
    </row>
    <row r="510" spans="2:13" ht="24.9" customHeight="1" outlineLevel="2" x14ac:dyDescent="0.3">
      <c r="B510" s="47" t="s">
        <v>2300</v>
      </c>
      <c r="C510" s="46" t="s">
        <v>44</v>
      </c>
      <c r="D510" s="46" t="s">
        <v>1645</v>
      </c>
      <c r="E510" s="46" t="s">
        <v>1689</v>
      </c>
      <c r="F510" s="45" t="s">
        <v>1688</v>
      </c>
      <c r="G510" s="26" t="s">
        <v>0</v>
      </c>
      <c r="H510" s="30">
        <v>1005077943</v>
      </c>
      <c r="I510" s="30">
        <v>79011887.930000007</v>
      </c>
      <c r="J510" s="36">
        <f>I510/H510</f>
        <v>7.8612697134872858E-2</v>
      </c>
      <c r="K510" s="30">
        <v>83740087.879999995</v>
      </c>
      <c r="L510" s="30">
        <f>I510</f>
        <v>79011887.930000007</v>
      </c>
      <c r="M510" s="80">
        <f>L510/K510</f>
        <v>0.94353719861417484</v>
      </c>
    </row>
    <row r="511" spans="2:13" ht="24.9" customHeight="1" outlineLevel="2" x14ac:dyDescent="0.3">
      <c r="B511" s="47" t="s">
        <v>2300</v>
      </c>
      <c r="C511" s="46" t="s">
        <v>44</v>
      </c>
      <c r="D511" s="46" t="s">
        <v>1645</v>
      </c>
      <c r="E511" s="46" t="s">
        <v>1689</v>
      </c>
      <c r="F511" s="45" t="s">
        <v>1688</v>
      </c>
      <c r="G511" s="26" t="s">
        <v>7</v>
      </c>
      <c r="H511" s="30">
        <v>-201015589</v>
      </c>
      <c r="I511" s="24"/>
      <c r="J511" s="36"/>
      <c r="K511" s="24"/>
      <c r="L511" s="30"/>
      <c r="M511" s="80" t="str">
        <f>IFERROR((Base_actualizacion!$L511/Base_actualizacion!$K511)," " )</f>
        <v xml:space="preserve"> </v>
      </c>
    </row>
    <row r="512" spans="2:13" ht="24.9" customHeight="1" outlineLevel="1" x14ac:dyDescent="0.3">
      <c r="B512" s="44" t="str">
        <f>B511</f>
        <v>ASIGNACIÓN PARA LA INVERSIÓN LOCAL  - AMBIENTE Y DESARROLLO SOSTENIBLE</v>
      </c>
      <c r="C512" s="43" t="s">
        <v>44</v>
      </c>
      <c r="D512" s="43" t="s">
        <v>1645</v>
      </c>
      <c r="E512" s="43" t="s">
        <v>1689</v>
      </c>
      <c r="F512" s="42" t="s">
        <v>1688</v>
      </c>
      <c r="G512" s="18" t="s">
        <v>3</v>
      </c>
      <c r="H512" s="32">
        <f>SUBTOTAL(9,H510:H511)</f>
        <v>804062354</v>
      </c>
      <c r="I512" s="14">
        <f>SUBTOTAL(9,I510:I511)</f>
        <v>79011887.930000007</v>
      </c>
      <c r="J512" s="31">
        <f>SUBTOTAL(9,J510:J511)</f>
        <v>7.8612697134872858E-2</v>
      </c>
      <c r="K512" s="14">
        <f>SUBTOTAL(9,K510:K511)</f>
        <v>83740087.879999995</v>
      </c>
      <c r="L512" s="14">
        <f>SUBTOTAL(9,L509:L511)</f>
        <v>79011887.930000007</v>
      </c>
      <c r="M512" s="80"/>
    </row>
    <row r="513" spans="2:13" ht="24.9" customHeight="1" outlineLevel="2" x14ac:dyDescent="0.3">
      <c r="B513" s="47" t="s">
        <v>2300</v>
      </c>
      <c r="C513" s="46" t="s">
        <v>44</v>
      </c>
      <c r="D513" s="46" t="s">
        <v>1645</v>
      </c>
      <c r="E513" s="46" t="s">
        <v>1687</v>
      </c>
      <c r="F513" s="45" t="s">
        <v>1686</v>
      </c>
      <c r="G513" s="26" t="s">
        <v>0</v>
      </c>
      <c r="H513" s="30">
        <v>802044577</v>
      </c>
      <c r="I513" s="30">
        <v>63050887.420000002</v>
      </c>
      <c r="J513" s="36">
        <f>I513/H513</f>
        <v>7.8612697134413767E-2</v>
      </c>
      <c r="K513" s="30">
        <v>66823955.049999997</v>
      </c>
      <c r="L513" s="30">
        <f>I513</f>
        <v>63050887.420000002</v>
      </c>
      <c r="M513" s="80">
        <f>L513/K513</f>
        <v>0.94353719968869165</v>
      </c>
    </row>
    <row r="514" spans="2:13" ht="24.9" customHeight="1" outlineLevel="2" x14ac:dyDescent="0.3">
      <c r="B514" s="47" t="s">
        <v>2300</v>
      </c>
      <c r="C514" s="46" t="s">
        <v>44</v>
      </c>
      <c r="D514" s="46" t="s">
        <v>1645</v>
      </c>
      <c r="E514" s="46" t="s">
        <v>1687</v>
      </c>
      <c r="F514" s="45" t="s">
        <v>1686</v>
      </c>
      <c r="G514" s="26" t="s">
        <v>7</v>
      </c>
      <c r="H514" s="30">
        <v>-160408915</v>
      </c>
      <c r="I514" s="24"/>
      <c r="J514" s="36"/>
      <c r="K514" s="24"/>
      <c r="L514" s="30"/>
      <c r="M514" s="80" t="str">
        <f>IFERROR((Base_actualizacion!$L514/Base_actualizacion!$K514)," " )</f>
        <v xml:space="preserve"> </v>
      </c>
    </row>
    <row r="515" spans="2:13" ht="24.9" customHeight="1" outlineLevel="1" x14ac:dyDescent="0.3">
      <c r="B515" s="44" t="str">
        <f>B514</f>
        <v>ASIGNACIÓN PARA LA INVERSIÓN LOCAL  - AMBIENTE Y DESARROLLO SOSTENIBLE</v>
      </c>
      <c r="C515" s="43" t="s">
        <v>44</v>
      </c>
      <c r="D515" s="43" t="s">
        <v>1645</v>
      </c>
      <c r="E515" s="43" t="s">
        <v>1687</v>
      </c>
      <c r="F515" s="42" t="s">
        <v>1686</v>
      </c>
      <c r="G515" s="18" t="s">
        <v>3</v>
      </c>
      <c r="H515" s="32">
        <f>SUBTOTAL(9,H513:H514)</f>
        <v>641635662</v>
      </c>
      <c r="I515" s="14">
        <f>SUBTOTAL(9,I513:I514)</f>
        <v>63050887.420000002</v>
      </c>
      <c r="J515" s="31">
        <f>SUBTOTAL(9,J513:J514)</f>
        <v>7.8612697134413767E-2</v>
      </c>
      <c r="K515" s="14">
        <f>SUBTOTAL(9,K513:K514)</f>
        <v>66823955.049999997</v>
      </c>
      <c r="L515" s="14">
        <f>SUBTOTAL(9,L512:L514)</f>
        <v>63050887.420000002</v>
      </c>
      <c r="M515" s="80"/>
    </row>
    <row r="516" spans="2:13" ht="24.9" customHeight="1" outlineLevel="2" x14ac:dyDescent="0.3">
      <c r="B516" s="47" t="s">
        <v>2300</v>
      </c>
      <c r="C516" s="46" t="s">
        <v>44</v>
      </c>
      <c r="D516" s="46" t="s">
        <v>1645</v>
      </c>
      <c r="E516" s="46" t="s">
        <v>1685</v>
      </c>
      <c r="F516" s="45" t="s">
        <v>1684</v>
      </c>
      <c r="G516" s="26" t="s">
        <v>0</v>
      </c>
      <c r="H516" s="30">
        <v>746487876</v>
      </c>
      <c r="I516" s="30">
        <v>58683425.310000002</v>
      </c>
      <c r="J516" s="36">
        <f>I516/H516</f>
        <v>7.8612697133744205E-2</v>
      </c>
      <c r="K516" s="30">
        <v>62195136.890000001</v>
      </c>
      <c r="L516" s="30">
        <f>I516</f>
        <v>58683425.310000002</v>
      </c>
      <c r="M516" s="80">
        <f>L516/K516</f>
        <v>0.94353719992270613</v>
      </c>
    </row>
    <row r="517" spans="2:13" ht="24.9" customHeight="1" outlineLevel="2" x14ac:dyDescent="0.3">
      <c r="B517" s="47" t="s">
        <v>2300</v>
      </c>
      <c r="C517" s="46" t="s">
        <v>44</v>
      </c>
      <c r="D517" s="46" t="s">
        <v>1645</v>
      </c>
      <c r="E517" s="46" t="s">
        <v>1685</v>
      </c>
      <c r="F517" s="45" t="s">
        <v>1684</v>
      </c>
      <c r="G517" s="26" t="s">
        <v>7</v>
      </c>
      <c r="H517" s="30">
        <v>-149297575</v>
      </c>
      <c r="I517" s="24"/>
      <c r="J517" s="36"/>
      <c r="K517" s="24"/>
      <c r="L517" s="30"/>
      <c r="M517" s="80" t="str">
        <f>IFERROR((Base_actualizacion!$L517/Base_actualizacion!$K517)," " )</f>
        <v xml:space="preserve"> </v>
      </c>
    </row>
    <row r="518" spans="2:13" ht="24.9" customHeight="1" outlineLevel="1" x14ac:dyDescent="0.3">
      <c r="B518" s="44" t="str">
        <f>B517</f>
        <v>ASIGNACIÓN PARA LA INVERSIÓN LOCAL  - AMBIENTE Y DESARROLLO SOSTENIBLE</v>
      </c>
      <c r="C518" s="43" t="s">
        <v>44</v>
      </c>
      <c r="D518" s="43" t="s">
        <v>1645</v>
      </c>
      <c r="E518" s="43" t="s">
        <v>1685</v>
      </c>
      <c r="F518" s="42" t="s">
        <v>1684</v>
      </c>
      <c r="G518" s="18" t="s">
        <v>3</v>
      </c>
      <c r="H518" s="32">
        <f>SUBTOTAL(9,H516:H517)</f>
        <v>597190301</v>
      </c>
      <c r="I518" s="14">
        <f>SUBTOTAL(9,I516:I517)</f>
        <v>58683425.310000002</v>
      </c>
      <c r="J518" s="31">
        <f>SUBTOTAL(9,J516:J517)</f>
        <v>7.8612697133744205E-2</v>
      </c>
      <c r="K518" s="14">
        <f>SUBTOTAL(9,K516:K517)</f>
        <v>62195136.890000001</v>
      </c>
      <c r="L518" s="14">
        <f>SUBTOTAL(9,L515:L517)</f>
        <v>58683425.310000002</v>
      </c>
      <c r="M518" s="80"/>
    </row>
    <row r="519" spans="2:13" ht="24.9" customHeight="1" outlineLevel="2" x14ac:dyDescent="0.3">
      <c r="B519" s="47" t="s">
        <v>2300</v>
      </c>
      <c r="C519" s="46" t="s">
        <v>44</v>
      </c>
      <c r="D519" s="46" t="s">
        <v>1645</v>
      </c>
      <c r="E519" s="46" t="s">
        <v>1683</v>
      </c>
      <c r="F519" s="45" t="s">
        <v>1312</v>
      </c>
      <c r="G519" s="26" t="s">
        <v>0</v>
      </c>
      <c r="H519" s="30">
        <v>865986894</v>
      </c>
      <c r="I519" s="30">
        <v>68077565.429999992</v>
      </c>
      <c r="J519" s="36">
        <f>I519/H519</f>
        <v>7.8612697145506671E-2</v>
      </c>
      <c r="K519" s="30">
        <v>72151437.700000003</v>
      </c>
      <c r="L519" s="30">
        <f>I519</f>
        <v>68077565.429999992</v>
      </c>
      <c r="M519" s="80">
        <f>L519/K519</f>
        <v>0.94353719898224553</v>
      </c>
    </row>
    <row r="520" spans="2:13" ht="24.9" customHeight="1" outlineLevel="2" x14ac:dyDescent="0.3">
      <c r="B520" s="47" t="s">
        <v>2300</v>
      </c>
      <c r="C520" s="46" t="s">
        <v>44</v>
      </c>
      <c r="D520" s="46" t="s">
        <v>1645</v>
      </c>
      <c r="E520" s="46" t="s">
        <v>1683</v>
      </c>
      <c r="F520" s="45" t="s">
        <v>1312</v>
      </c>
      <c r="G520" s="26" t="s">
        <v>7</v>
      </c>
      <c r="H520" s="30">
        <v>-173197379</v>
      </c>
      <c r="I520" s="24"/>
      <c r="J520" s="36"/>
      <c r="K520" s="24"/>
      <c r="L520" s="30"/>
      <c r="M520" s="80" t="str">
        <f>IFERROR((Base_actualizacion!$L520/Base_actualizacion!$K520)," " )</f>
        <v xml:space="preserve"> </v>
      </c>
    </row>
    <row r="521" spans="2:13" ht="24.9" customHeight="1" outlineLevel="1" x14ac:dyDescent="0.3">
      <c r="B521" s="44" t="str">
        <f>B520</f>
        <v>ASIGNACIÓN PARA LA INVERSIÓN LOCAL  - AMBIENTE Y DESARROLLO SOSTENIBLE</v>
      </c>
      <c r="C521" s="43" t="s">
        <v>44</v>
      </c>
      <c r="D521" s="43" t="s">
        <v>1645</v>
      </c>
      <c r="E521" s="43" t="s">
        <v>1683</v>
      </c>
      <c r="F521" s="42" t="s">
        <v>1312</v>
      </c>
      <c r="G521" s="18" t="s">
        <v>3</v>
      </c>
      <c r="H521" s="32">
        <f>SUBTOTAL(9,H519:H520)</f>
        <v>692789515</v>
      </c>
      <c r="I521" s="14">
        <f>SUBTOTAL(9,I519:I520)</f>
        <v>68077565.429999992</v>
      </c>
      <c r="J521" s="31">
        <f>SUBTOTAL(9,J519:J520)</f>
        <v>7.8612697145506671E-2</v>
      </c>
      <c r="K521" s="14">
        <f>SUBTOTAL(9,K519:K520)</f>
        <v>72151437.700000003</v>
      </c>
      <c r="L521" s="14">
        <f>SUBTOTAL(9,L518:L520)</f>
        <v>68077565.429999992</v>
      </c>
      <c r="M521" s="80"/>
    </row>
    <row r="522" spans="2:13" ht="24.9" customHeight="1" outlineLevel="2" x14ac:dyDescent="0.3">
      <c r="B522" s="47" t="s">
        <v>2300</v>
      </c>
      <c r="C522" s="46" t="s">
        <v>44</v>
      </c>
      <c r="D522" s="46" t="s">
        <v>1645</v>
      </c>
      <c r="E522" s="46" t="s">
        <v>2130</v>
      </c>
      <c r="F522" s="45" t="s">
        <v>2129</v>
      </c>
      <c r="G522" s="26" t="s">
        <v>0</v>
      </c>
      <c r="H522" s="30">
        <v>669751329</v>
      </c>
      <c r="I522" s="30">
        <v>52650958.379999995</v>
      </c>
      <c r="J522" s="36">
        <f>I522/H522</f>
        <v>7.8612697131355741E-2</v>
      </c>
      <c r="K522" s="30">
        <v>55801677.379999995</v>
      </c>
      <c r="L522" s="30">
        <f>I522</f>
        <v>52650958.379999995</v>
      </c>
      <c r="M522" s="80">
        <f>L522/K522</f>
        <v>0.94353719909628997</v>
      </c>
    </row>
    <row r="523" spans="2:13" ht="24.9" customHeight="1" outlineLevel="2" x14ac:dyDescent="0.3">
      <c r="B523" s="47" t="s">
        <v>2300</v>
      </c>
      <c r="C523" s="46" t="s">
        <v>44</v>
      </c>
      <c r="D523" s="46" t="s">
        <v>1645</v>
      </c>
      <c r="E523" s="46" t="s">
        <v>2130</v>
      </c>
      <c r="F523" s="45" t="s">
        <v>2129</v>
      </c>
      <c r="G523" s="26" t="s">
        <v>7</v>
      </c>
      <c r="H523" s="30">
        <v>-133950266</v>
      </c>
      <c r="I523" s="24"/>
      <c r="J523" s="36"/>
      <c r="K523" s="24"/>
      <c r="L523" s="30"/>
      <c r="M523" s="80" t="str">
        <f>IFERROR((Base_actualizacion!$L523/Base_actualizacion!$K523)," " )</f>
        <v xml:space="preserve"> </v>
      </c>
    </row>
    <row r="524" spans="2:13" ht="24.9" customHeight="1" outlineLevel="1" x14ac:dyDescent="0.3">
      <c r="B524" s="44" t="str">
        <f>B523</f>
        <v>ASIGNACIÓN PARA LA INVERSIÓN LOCAL  - AMBIENTE Y DESARROLLO SOSTENIBLE</v>
      </c>
      <c r="C524" s="43" t="s">
        <v>44</v>
      </c>
      <c r="D524" s="43" t="s">
        <v>1645</v>
      </c>
      <c r="E524" s="43" t="s">
        <v>2130</v>
      </c>
      <c r="F524" s="42" t="s">
        <v>2129</v>
      </c>
      <c r="G524" s="18" t="s">
        <v>3</v>
      </c>
      <c r="H524" s="32">
        <f>SUBTOTAL(9,H522:H523)</f>
        <v>535801063</v>
      </c>
      <c r="I524" s="14">
        <f>SUBTOTAL(9,I522:I523)</f>
        <v>52650958.379999995</v>
      </c>
      <c r="J524" s="31">
        <f>SUBTOTAL(9,J522:J523)</f>
        <v>7.8612697131355741E-2</v>
      </c>
      <c r="K524" s="14">
        <f>SUBTOTAL(9,K522:K523)</f>
        <v>55801677.379999995</v>
      </c>
      <c r="L524" s="14">
        <f>SUBTOTAL(9,L521:L523)</f>
        <v>52650958.379999995</v>
      </c>
      <c r="M524" s="80"/>
    </row>
    <row r="525" spans="2:13" ht="24.9" customHeight="1" outlineLevel="2" x14ac:dyDescent="0.3">
      <c r="B525" s="47" t="s">
        <v>2300</v>
      </c>
      <c r="C525" s="46" t="s">
        <v>44</v>
      </c>
      <c r="D525" s="46" t="s">
        <v>1645</v>
      </c>
      <c r="E525" s="46" t="s">
        <v>1682</v>
      </c>
      <c r="F525" s="45" t="s">
        <v>1681</v>
      </c>
      <c r="G525" s="26" t="s">
        <v>0</v>
      </c>
      <c r="H525" s="30">
        <v>924529085</v>
      </c>
      <c r="I525" s="30">
        <v>72679724.949999988</v>
      </c>
      <c r="J525" s="36">
        <f>I525/H525</f>
        <v>7.8612697133265408E-2</v>
      </c>
      <c r="K525" s="30">
        <v>77028997.959999993</v>
      </c>
      <c r="L525" s="30">
        <f>I525</f>
        <v>72679724.949999988</v>
      </c>
      <c r="M525" s="80">
        <f>L525/K525</f>
        <v>0.94353719865006525</v>
      </c>
    </row>
    <row r="526" spans="2:13" ht="24.9" customHeight="1" outlineLevel="2" x14ac:dyDescent="0.3">
      <c r="B526" s="47" t="s">
        <v>2300</v>
      </c>
      <c r="C526" s="46" t="s">
        <v>44</v>
      </c>
      <c r="D526" s="46" t="s">
        <v>1645</v>
      </c>
      <c r="E526" s="46" t="s">
        <v>1682</v>
      </c>
      <c r="F526" s="45" t="s">
        <v>1681</v>
      </c>
      <c r="G526" s="26" t="s">
        <v>7</v>
      </c>
      <c r="H526" s="30">
        <v>-184905817</v>
      </c>
      <c r="I526" s="24"/>
      <c r="J526" s="36"/>
      <c r="K526" s="24"/>
      <c r="L526" s="30"/>
      <c r="M526" s="80" t="str">
        <f>IFERROR((Base_actualizacion!$L526/Base_actualizacion!$K526)," " )</f>
        <v xml:space="preserve"> </v>
      </c>
    </row>
    <row r="527" spans="2:13" ht="24.9" customHeight="1" outlineLevel="1" x14ac:dyDescent="0.3">
      <c r="B527" s="44" t="str">
        <f>B526</f>
        <v>ASIGNACIÓN PARA LA INVERSIÓN LOCAL  - AMBIENTE Y DESARROLLO SOSTENIBLE</v>
      </c>
      <c r="C527" s="43" t="s">
        <v>44</v>
      </c>
      <c r="D527" s="43" t="s">
        <v>1645</v>
      </c>
      <c r="E527" s="43" t="s">
        <v>1682</v>
      </c>
      <c r="F527" s="42" t="s">
        <v>1681</v>
      </c>
      <c r="G527" s="18" t="s">
        <v>3</v>
      </c>
      <c r="H527" s="32">
        <f>SUBTOTAL(9,H525:H526)</f>
        <v>739623268</v>
      </c>
      <c r="I527" s="14">
        <f>SUBTOTAL(9,I525:I526)</f>
        <v>72679724.949999988</v>
      </c>
      <c r="J527" s="31">
        <f>SUBTOTAL(9,J525:J526)</f>
        <v>7.8612697133265408E-2</v>
      </c>
      <c r="K527" s="14">
        <f>SUBTOTAL(9,K525:K526)</f>
        <v>77028997.959999993</v>
      </c>
      <c r="L527" s="14">
        <f>SUBTOTAL(9,L524:L526)</f>
        <v>72679724.949999988</v>
      </c>
      <c r="M527" s="80"/>
    </row>
    <row r="528" spans="2:13" ht="24.9" customHeight="1" outlineLevel="2" x14ac:dyDescent="0.3">
      <c r="B528" s="47" t="s">
        <v>2300</v>
      </c>
      <c r="C528" s="46" t="s">
        <v>44</v>
      </c>
      <c r="D528" s="46" t="s">
        <v>1645</v>
      </c>
      <c r="E528" s="46" t="s">
        <v>1680</v>
      </c>
      <c r="F528" s="45" t="s">
        <v>1679</v>
      </c>
      <c r="G528" s="26" t="s">
        <v>0</v>
      </c>
      <c r="H528" s="30">
        <v>338298886</v>
      </c>
      <c r="I528" s="30">
        <v>26594587.870000001</v>
      </c>
      <c r="J528" s="36">
        <f>I528/H528</f>
        <v>7.8612697146156138E-2</v>
      </c>
      <c r="K528" s="30">
        <v>28186051.240000002</v>
      </c>
      <c r="L528" s="30">
        <f>I528</f>
        <v>26594587.870000001</v>
      </c>
      <c r="M528" s="80">
        <f>L528/K528</f>
        <v>0.94353720014027753</v>
      </c>
    </row>
    <row r="529" spans="2:13" ht="24.9" customHeight="1" outlineLevel="2" x14ac:dyDescent="0.3">
      <c r="B529" s="47" t="s">
        <v>2300</v>
      </c>
      <c r="C529" s="46" t="s">
        <v>44</v>
      </c>
      <c r="D529" s="46" t="s">
        <v>1645</v>
      </c>
      <c r="E529" s="46" t="s">
        <v>1680</v>
      </c>
      <c r="F529" s="45" t="s">
        <v>1679</v>
      </c>
      <c r="G529" s="26" t="s">
        <v>7</v>
      </c>
      <c r="H529" s="30">
        <v>-67659777</v>
      </c>
      <c r="I529" s="24"/>
      <c r="J529" s="36"/>
      <c r="K529" s="24"/>
      <c r="L529" s="30"/>
      <c r="M529" s="80" t="str">
        <f>IFERROR((Base_actualizacion!$L529/Base_actualizacion!$K529)," " )</f>
        <v xml:space="preserve"> </v>
      </c>
    </row>
    <row r="530" spans="2:13" ht="24.9" customHeight="1" outlineLevel="1" x14ac:dyDescent="0.3">
      <c r="B530" s="44" t="str">
        <f>B529</f>
        <v>ASIGNACIÓN PARA LA INVERSIÓN LOCAL  - AMBIENTE Y DESARROLLO SOSTENIBLE</v>
      </c>
      <c r="C530" s="43" t="s">
        <v>44</v>
      </c>
      <c r="D530" s="43" t="s">
        <v>1645</v>
      </c>
      <c r="E530" s="43" t="s">
        <v>1680</v>
      </c>
      <c r="F530" s="42" t="s">
        <v>1679</v>
      </c>
      <c r="G530" s="18" t="s">
        <v>3</v>
      </c>
      <c r="H530" s="32">
        <f>SUBTOTAL(9,H528:H529)</f>
        <v>270639109</v>
      </c>
      <c r="I530" s="14">
        <f>SUBTOTAL(9,I528:I529)</f>
        <v>26594587.870000001</v>
      </c>
      <c r="J530" s="31">
        <f>SUBTOTAL(9,J528:J529)</f>
        <v>7.8612697146156138E-2</v>
      </c>
      <c r="K530" s="14">
        <f>SUBTOTAL(9,K528:K529)</f>
        <v>28186051.240000002</v>
      </c>
      <c r="L530" s="14">
        <f>SUBTOTAL(9,L527:L529)</f>
        <v>26594587.870000001</v>
      </c>
      <c r="M530" s="80"/>
    </row>
    <row r="531" spans="2:13" ht="24.9" customHeight="1" outlineLevel="2" x14ac:dyDescent="0.3">
      <c r="B531" s="47" t="s">
        <v>2300</v>
      </c>
      <c r="C531" s="46" t="s">
        <v>44</v>
      </c>
      <c r="D531" s="46" t="s">
        <v>1645</v>
      </c>
      <c r="E531" s="46" t="s">
        <v>1678</v>
      </c>
      <c r="F531" s="45" t="s">
        <v>1677</v>
      </c>
      <c r="G531" s="26" t="s">
        <v>0</v>
      </c>
      <c r="H531" s="30">
        <v>532838014</v>
      </c>
      <c r="I531" s="30">
        <v>41887833.409999996</v>
      </c>
      <c r="J531" s="36">
        <f>I531/H531</f>
        <v>7.8612697122619327E-2</v>
      </c>
      <c r="K531" s="30">
        <v>44394469.530000001</v>
      </c>
      <c r="L531" s="30">
        <f>I531</f>
        <v>41887833.409999996</v>
      </c>
      <c r="M531" s="80">
        <f>L531/K531</f>
        <v>0.94353719851734863</v>
      </c>
    </row>
    <row r="532" spans="2:13" ht="24.9" customHeight="1" outlineLevel="2" x14ac:dyDescent="0.3">
      <c r="B532" s="47" t="s">
        <v>2300</v>
      </c>
      <c r="C532" s="46" t="s">
        <v>44</v>
      </c>
      <c r="D532" s="46" t="s">
        <v>1645</v>
      </c>
      <c r="E532" s="46" t="s">
        <v>1678</v>
      </c>
      <c r="F532" s="45" t="s">
        <v>1677</v>
      </c>
      <c r="G532" s="26" t="s">
        <v>7</v>
      </c>
      <c r="H532" s="30">
        <v>-106567603</v>
      </c>
      <c r="I532" s="24"/>
      <c r="J532" s="36"/>
      <c r="K532" s="24"/>
      <c r="L532" s="30"/>
      <c r="M532" s="80" t="str">
        <f>IFERROR((Base_actualizacion!$L532/Base_actualizacion!$K532)," " )</f>
        <v xml:space="preserve"> </v>
      </c>
    </row>
    <row r="533" spans="2:13" ht="24.9" customHeight="1" outlineLevel="1" x14ac:dyDescent="0.3">
      <c r="B533" s="44" t="str">
        <f>B532</f>
        <v>ASIGNACIÓN PARA LA INVERSIÓN LOCAL  - AMBIENTE Y DESARROLLO SOSTENIBLE</v>
      </c>
      <c r="C533" s="43" t="s">
        <v>44</v>
      </c>
      <c r="D533" s="43" t="s">
        <v>1645</v>
      </c>
      <c r="E533" s="43" t="s">
        <v>1678</v>
      </c>
      <c r="F533" s="42" t="s">
        <v>1677</v>
      </c>
      <c r="G533" s="18" t="s">
        <v>3</v>
      </c>
      <c r="H533" s="32">
        <f>SUBTOTAL(9,H531:H532)</f>
        <v>426270411</v>
      </c>
      <c r="I533" s="14">
        <f>SUBTOTAL(9,I531:I532)</f>
        <v>41887833.409999996</v>
      </c>
      <c r="J533" s="31">
        <f>SUBTOTAL(9,J531:J532)</f>
        <v>7.8612697122619327E-2</v>
      </c>
      <c r="K533" s="14">
        <f>SUBTOTAL(9,K531:K532)</f>
        <v>44394469.530000001</v>
      </c>
      <c r="L533" s="14">
        <f>SUBTOTAL(9,L530:L532)</f>
        <v>41887833.409999996</v>
      </c>
      <c r="M533" s="80"/>
    </row>
    <row r="534" spans="2:13" ht="24.9" customHeight="1" outlineLevel="2" x14ac:dyDescent="0.3">
      <c r="B534" s="47" t="s">
        <v>2300</v>
      </c>
      <c r="C534" s="46" t="s">
        <v>44</v>
      </c>
      <c r="D534" s="46" t="s">
        <v>1645</v>
      </c>
      <c r="E534" s="46" t="s">
        <v>1676</v>
      </c>
      <c r="F534" s="45" t="s">
        <v>1675</v>
      </c>
      <c r="G534" s="26" t="s">
        <v>0</v>
      </c>
      <c r="H534" s="30">
        <v>346671133</v>
      </c>
      <c r="I534" s="30">
        <v>27252752.780000001</v>
      </c>
      <c r="J534" s="36">
        <f>I534/H534</f>
        <v>7.8612697123530043E-2</v>
      </c>
      <c r="K534" s="30">
        <v>28883601.780000001</v>
      </c>
      <c r="L534" s="30">
        <f>I534</f>
        <v>27252752.780000001</v>
      </c>
      <c r="M534" s="80">
        <f>L534/K534</f>
        <v>0.94353720105886318</v>
      </c>
    </row>
    <row r="535" spans="2:13" ht="24.9" customHeight="1" outlineLevel="2" x14ac:dyDescent="0.3">
      <c r="B535" s="47" t="s">
        <v>2300</v>
      </c>
      <c r="C535" s="46" t="s">
        <v>44</v>
      </c>
      <c r="D535" s="46" t="s">
        <v>1645</v>
      </c>
      <c r="E535" s="46" t="s">
        <v>1676</v>
      </c>
      <c r="F535" s="45" t="s">
        <v>1675</v>
      </c>
      <c r="G535" s="26" t="s">
        <v>7</v>
      </c>
      <c r="H535" s="30">
        <v>-69334227</v>
      </c>
      <c r="I535" s="24"/>
      <c r="J535" s="36"/>
      <c r="K535" s="24"/>
      <c r="L535" s="30"/>
      <c r="M535" s="80" t="str">
        <f>IFERROR((Base_actualizacion!$L535/Base_actualizacion!$K535)," " )</f>
        <v xml:space="preserve"> </v>
      </c>
    </row>
    <row r="536" spans="2:13" ht="24.9" customHeight="1" outlineLevel="1" x14ac:dyDescent="0.3">
      <c r="B536" s="44" t="str">
        <f>B535</f>
        <v>ASIGNACIÓN PARA LA INVERSIÓN LOCAL  - AMBIENTE Y DESARROLLO SOSTENIBLE</v>
      </c>
      <c r="C536" s="43" t="s">
        <v>44</v>
      </c>
      <c r="D536" s="43" t="s">
        <v>1645</v>
      </c>
      <c r="E536" s="43" t="s">
        <v>1676</v>
      </c>
      <c r="F536" s="42" t="s">
        <v>1675</v>
      </c>
      <c r="G536" s="18" t="s">
        <v>3</v>
      </c>
      <c r="H536" s="32">
        <f>SUBTOTAL(9,H534:H535)</f>
        <v>277336906</v>
      </c>
      <c r="I536" s="14">
        <f>SUBTOTAL(9,I534:I535)</f>
        <v>27252752.780000001</v>
      </c>
      <c r="J536" s="31">
        <f>SUBTOTAL(9,J534:J535)</f>
        <v>7.8612697123530043E-2</v>
      </c>
      <c r="K536" s="14">
        <f>SUBTOTAL(9,K534:K535)</f>
        <v>28883601.780000001</v>
      </c>
      <c r="L536" s="14">
        <f>SUBTOTAL(9,L533:L535)</f>
        <v>27252752.780000001</v>
      </c>
      <c r="M536" s="80"/>
    </row>
    <row r="537" spans="2:13" ht="24.9" customHeight="1" outlineLevel="2" x14ac:dyDescent="0.3">
      <c r="B537" s="47" t="s">
        <v>2300</v>
      </c>
      <c r="C537" s="46" t="s">
        <v>44</v>
      </c>
      <c r="D537" s="46" t="s">
        <v>1645</v>
      </c>
      <c r="E537" s="46" t="s">
        <v>1674</v>
      </c>
      <c r="F537" s="45" t="s">
        <v>1673</v>
      </c>
      <c r="G537" s="26" t="s">
        <v>0</v>
      </c>
      <c r="H537" s="30">
        <v>560376190</v>
      </c>
      <c r="I537" s="30">
        <v>44052683.710000001</v>
      </c>
      <c r="J537" s="36">
        <f>I537/H537</f>
        <v>7.8612697141896767E-2</v>
      </c>
      <c r="K537" s="30">
        <v>46688867.969999999</v>
      </c>
      <c r="L537" s="30">
        <f>I537</f>
        <v>44052683.710000001</v>
      </c>
      <c r="M537" s="80">
        <f>L537/K537</f>
        <v>0.94353719902367561</v>
      </c>
    </row>
    <row r="538" spans="2:13" ht="24.9" customHeight="1" outlineLevel="2" x14ac:dyDescent="0.3">
      <c r="B538" s="47" t="s">
        <v>2300</v>
      </c>
      <c r="C538" s="46" t="s">
        <v>44</v>
      </c>
      <c r="D538" s="46" t="s">
        <v>1645</v>
      </c>
      <c r="E538" s="46" t="s">
        <v>1674</v>
      </c>
      <c r="F538" s="45" t="s">
        <v>1673</v>
      </c>
      <c r="G538" s="26" t="s">
        <v>7</v>
      </c>
      <c r="H538" s="30">
        <v>-112075238</v>
      </c>
      <c r="I538" s="24"/>
      <c r="J538" s="36"/>
      <c r="K538" s="24"/>
      <c r="L538" s="30"/>
      <c r="M538" s="80" t="str">
        <f>IFERROR((Base_actualizacion!$L538/Base_actualizacion!$K538)," " )</f>
        <v xml:space="preserve"> </v>
      </c>
    </row>
    <row r="539" spans="2:13" ht="24.9" customHeight="1" outlineLevel="1" x14ac:dyDescent="0.3">
      <c r="B539" s="44" t="str">
        <f>B538</f>
        <v>ASIGNACIÓN PARA LA INVERSIÓN LOCAL  - AMBIENTE Y DESARROLLO SOSTENIBLE</v>
      </c>
      <c r="C539" s="43" t="s">
        <v>44</v>
      </c>
      <c r="D539" s="43" t="s">
        <v>1645</v>
      </c>
      <c r="E539" s="43" t="s">
        <v>1674</v>
      </c>
      <c r="F539" s="42" t="s">
        <v>1673</v>
      </c>
      <c r="G539" s="18" t="s">
        <v>3</v>
      </c>
      <c r="H539" s="32">
        <f>SUBTOTAL(9,H537:H538)</f>
        <v>448300952</v>
      </c>
      <c r="I539" s="14">
        <f>SUBTOTAL(9,I537:I538)</f>
        <v>44052683.710000001</v>
      </c>
      <c r="J539" s="31">
        <f>SUBTOTAL(9,J537:J538)</f>
        <v>7.8612697141896767E-2</v>
      </c>
      <c r="K539" s="14">
        <f>SUBTOTAL(9,K537:K538)</f>
        <v>46688867.969999999</v>
      </c>
      <c r="L539" s="14">
        <f>SUBTOTAL(9,L536:L538)</f>
        <v>44052683.710000001</v>
      </c>
      <c r="M539" s="80"/>
    </row>
    <row r="540" spans="2:13" ht="24.9" customHeight="1" outlineLevel="2" x14ac:dyDescent="0.3">
      <c r="B540" s="47" t="s">
        <v>2300</v>
      </c>
      <c r="C540" s="46" t="s">
        <v>44</v>
      </c>
      <c r="D540" s="46" t="s">
        <v>1645</v>
      </c>
      <c r="E540" s="46" t="s">
        <v>1672</v>
      </c>
      <c r="F540" s="45" t="s">
        <v>1671</v>
      </c>
      <c r="G540" s="26" t="s">
        <v>0</v>
      </c>
      <c r="H540" s="30">
        <v>550739473</v>
      </c>
      <c r="I540" s="30">
        <v>43295115.399999999</v>
      </c>
      <c r="J540" s="36">
        <f>I540/H540</f>
        <v>7.8612697150908586E-2</v>
      </c>
      <c r="K540" s="30">
        <v>45885965.549999997</v>
      </c>
      <c r="L540" s="30">
        <f>I540</f>
        <v>43295115.399999999</v>
      </c>
      <c r="M540" s="80">
        <f>L540/K540</f>
        <v>0.94353719881568454</v>
      </c>
    </row>
    <row r="541" spans="2:13" ht="24.9" customHeight="1" outlineLevel="2" x14ac:dyDescent="0.3">
      <c r="B541" s="47" t="s">
        <v>2300</v>
      </c>
      <c r="C541" s="46" t="s">
        <v>44</v>
      </c>
      <c r="D541" s="46" t="s">
        <v>1645</v>
      </c>
      <c r="E541" s="46" t="s">
        <v>1672</v>
      </c>
      <c r="F541" s="45" t="s">
        <v>1671</v>
      </c>
      <c r="G541" s="26" t="s">
        <v>7</v>
      </c>
      <c r="H541" s="30">
        <v>-110147895</v>
      </c>
      <c r="I541" s="24"/>
      <c r="J541" s="36"/>
      <c r="K541" s="24"/>
      <c r="L541" s="30"/>
      <c r="M541" s="80" t="str">
        <f>IFERROR((Base_actualizacion!$L541/Base_actualizacion!$K541)," " )</f>
        <v xml:space="preserve"> </v>
      </c>
    </row>
    <row r="542" spans="2:13" ht="24.9" customHeight="1" outlineLevel="1" x14ac:dyDescent="0.3">
      <c r="B542" s="44" t="str">
        <f>B541</f>
        <v>ASIGNACIÓN PARA LA INVERSIÓN LOCAL  - AMBIENTE Y DESARROLLO SOSTENIBLE</v>
      </c>
      <c r="C542" s="43" t="s">
        <v>44</v>
      </c>
      <c r="D542" s="43" t="s">
        <v>1645</v>
      </c>
      <c r="E542" s="43" t="s">
        <v>1672</v>
      </c>
      <c r="F542" s="42" t="s">
        <v>1671</v>
      </c>
      <c r="G542" s="18" t="s">
        <v>3</v>
      </c>
      <c r="H542" s="32">
        <f>SUBTOTAL(9,H540:H541)</f>
        <v>440591578</v>
      </c>
      <c r="I542" s="14">
        <f>SUBTOTAL(9,I540:I541)</f>
        <v>43295115.399999999</v>
      </c>
      <c r="J542" s="31">
        <f>SUBTOTAL(9,J540:J541)</f>
        <v>7.8612697150908586E-2</v>
      </c>
      <c r="K542" s="14">
        <f>SUBTOTAL(9,K540:K541)</f>
        <v>45885965.549999997</v>
      </c>
      <c r="L542" s="14">
        <f>SUBTOTAL(9,L539:L541)</f>
        <v>43295115.399999999</v>
      </c>
      <c r="M542" s="80"/>
    </row>
    <row r="543" spans="2:13" ht="24.9" customHeight="1" outlineLevel="2" x14ac:dyDescent="0.3">
      <c r="B543" s="47" t="s">
        <v>2300</v>
      </c>
      <c r="C543" s="46" t="s">
        <v>44</v>
      </c>
      <c r="D543" s="46" t="s">
        <v>1645</v>
      </c>
      <c r="E543" s="46" t="s">
        <v>1670</v>
      </c>
      <c r="F543" s="45" t="s">
        <v>1669</v>
      </c>
      <c r="G543" s="26" t="s">
        <v>0</v>
      </c>
      <c r="H543" s="30">
        <v>1164448464</v>
      </c>
      <c r="I543" s="30">
        <v>91540434.439999998</v>
      </c>
      <c r="J543" s="36">
        <f>I543/H543</f>
        <v>7.8612697143804214E-2</v>
      </c>
      <c r="K543" s="30">
        <v>97018362.939999998</v>
      </c>
      <c r="L543" s="30">
        <f>I543</f>
        <v>91540434.439999998</v>
      </c>
      <c r="M543" s="80">
        <f>L543/K543</f>
        <v>0.94353719920642476</v>
      </c>
    </row>
    <row r="544" spans="2:13" ht="24.9" customHeight="1" outlineLevel="2" x14ac:dyDescent="0.3">
      <c r="B544" s="47" t="s">
        <v>2300</v>
      </c>
      <c r="C544" s="46" t="s">
        <v>44</v>
      </c>
      <c r="D544" s="46" t="s">
        <v>1645</v>
      </c>
      <c r="E544" s="46" t="s">
        <v>1670</v>
      </c>
      <c r="F544" s="45" t="s">
        <v>1669</v>
      </c>
      <c r="G544" s="26" t="s">
        <v>7</v>
      </c>
      <c r="H544" s="30">
        <v>-232889693</v>
      </c>
      <c r="I544" s="24"/>
      <c r="J544" s="36"/>
      <c r="K544" s="24"/>
      <c r="L544" s="30"/>
      <c r="M544" s="80" t="str">
        <f>IFERROR((Base_actualizacion!$L544/Base_actualizacion!$K544)," " )</f>
        <v xml:space="preserve"> </v>
      </c>
    </row>
    <row r="545" spans="2:13" ht="24.9" customHeight="1" outlineLevel="1" x14ac:dyDescent="0.3">
      <c r="B545" s="44" t="str">
        <f>B544</f>
        <v>ASIGNACIÓN PARA LA INVERSIÓN LOCAL  - AMBIENTE Y DESARROLLO SOSTENIBLE</v>
      </c>
      <c r="C545" s="43" t="s">
        <v>44</v>
      </c>
      <c r="D545" s="43" t="s">
        <v>1645</v>
      </c>
      <c r="E545" s="43" t="s">
        <v>1670</v>
      </c>
      <c r="F545" s="42" t="s">
        <v>1669</v>
      </c>
      <c r="G545" s="18" t="s">
        <v>3</v>
      </c>
      <c r="H545" s="32">
        <f>SUBTOTAL(9,H543:H544)</f>
        <v>931558771</v>
      </c>
      <c r="I545" s="14">
        <f>SUBTOTAL(9,I543:I544)</f>
        <v>91540434.439999998</v>
      </c>
      <c r="J545" s="31">
        <f>SUBTOTAL(9,J543:J544)</f>
        <v>7.8612697143804214E-2</v>
      </c>
      <c r="K545" s="14">
        <f>SUBTOTAL(9,K543:K544)</f>
        <v>97018362.939999998</v>
      </c>
      <c r="L545" s="14">
        <f>SUBTOTAL(9,L542:L544)</f>
        <v>91540434.439999998</v>
      </c>
      <c r="M545" s="80"/>
    </row>
    <row r="546" spans="2:13" ht="24.9" customHeight="1" outlineLevel="2" x14ac:dyDescent="0.3">
      <c r="B546" s="47" t="s">
        <v>2300</v>
      </c>
      <c r="C546" s="46" t="s">
        <v>44</v>
      </c>
      <c r="D546" s="46" t="s">
        <v>1645</v>
      </c>
      <c r="E546" s="46" t="s">
        <v>2128</v>
      </c>
      <c r="F546" s="45" t="s">
        <v>2127</v>
      </c>
      <c r="G546" s="26" t="s">
        <v>0</v>
      </c>
      <c r="H546" s="30">
        <v>667604679</v>
      </c>
      <c r="I546" s="30">
        <v>52482204.439999998</v>
      </c>
      <c r="J546" s="36">
        <f>I546/H546</f>
        <v>7.8612697140788015E-2</v>
      </c>
      <c r="K546" s="30">
        <v>55622824.950000003</v>
      </c>
      <c r="L546" s="30">
        <f>I546</f>
        <v>52482204.439999998</v>
      </c>
      <c r="M546" s="80">
        <f>L546/K546</f>
        <v>0.94353719875207442</v>
      </c>
    </row>
    <row r="547" spans="2:13" ht="24.9" customHeight="1" outlineLevel="2" x14ac:dyDescent="0.3">
      <c r="B547" s="47" t="s">
        <v>2300</v>
      </c>
      <c r="C547" s="46" t="s">
        <v>44</v>
      </c>
      <c r="D547" s="46" t="s">
        <v>1645</v>
      </c>
      <c r="E547" s="46" t="s">
        <v>2128</v>
      </c>
      <c r="F547" s="45" t="s">
        <v>2127</v>
      </c>
      <c r="G547" s="26" t="s">
        <v>7</v>
      </c>
      <c r="H547" s="30">
        <v>-133520936</v>
      </c>
      <c r="I547" s="24"/>
      <c r="J547" s="36"/>
      <c r="K547" s="24"/>
      <c r="L547" s="30"/>
      <c r="M547" s="80" t="str">
        <f>IFERROR((Base_actualizacion!$L547/Base_actualizacion!$K547)," " )</f>
        <v xml:space="preserve"> </v>
      </c>
    </row>
    <row r="548" spans="2:13" ht="24.9" customHeight="1" outlineLevel="1" x14ac:dyDescent="0.3">
      <c r="B548" s="44" t="str">
        <f>B547</f>
        <v>ASIGNACIÓN PARA LA INVERSIÓN LOCAL  - AMBIENTE Y DESARROLLO SOSTENIBLE</v>
      </c>
      <c r="C548" s="43" t="s">
        <v>44</v>
      </c>
      <c r="D548" s="43" t="s">
        <v>1645</v>
      </c>
      <c r="E548" s="43" t="s">
        <v>2128</v>
      </c>
      <c r="F548" s="42" t="s">
        <v>2127</v>
      </c>
      <c r="G548" s="18" t="s">
        <v>3</v>
      </c>
      <c r="H548" s="32">
        <f>SUBTOTAL(9,H546:H547)</f>
        <v>534083743</v>
      </c>
      <c r="I548" s="14">
        <f>SUBTOTAL(9,I546:I547)</f>
        <v>52482204.439999998</v>
      </c>
      <c r="J548" s="31">
        <f>SUBTOTAL(9,J546:J547)</f>
        <v>7.8612697140788015E-2</v>
      </c>
      <c r="K548" s="14">
        <f>SUBTOTAL(9,K546:K547)</f>
        <v>55622824.950000003</v>
      </c>
      <c r="L548" s="14">
        <f>SUBTOTAL(9,L545:L547)</f>
        <v>52482204.439999998</v>
      </c>
      <c r="M548" s="80"/>
    </row>
    <row r="549" spans="2:13" ht="24.9" customHeight="1" outlineLevel="2" x14ac:dyDescent="0.3">
      <c r="B549" s="47" t="s">
        <v>2300</v>
      </c>
      <c r="C549" s="46" t="s">
        <v>44</v>
      </c>
      <c r="D549" s="46" t="s">
        <v>1645</v>
      </c>
      <c r="E549" s="46" t="s">
        <v>1668</v>
      </c>
      <c r="F549" s="45" t="s">
        <v>1667</v>
      </c>
      <c r="G549" s="26" t="s">
        <v>0</v>
      </c>
      <c r="H549" s="30">
        <v>815211104</v>
      </c>
      <c r="I549" s="30">
        <v>64085943.619999997</v>
      </c>
      <c r="J549" s="36">
        <f>I549/H549</f>
        <v>7.8612697135195059E-2</v>
      </c>
      <c r="K549" s="30">
        <v>67920950.810000002</v>
      </c>
      <c r="L549" s="30">
        <f>I549</f>
        <v>64085943.619999997</v>
      </c>
      <c r="M549" s="80">
        <f>L549/K549</f>
        <v>0.9435371981065469</v>
      </c>
    </row>
    <row r="550" spans="2:13" ht="24.9" customHeight="1" outlineLevel="2" x14ac:dyDescent="0.3">
      <c r="B550" s="47" t="s">
        <v>2300</v>
      </c>
      <c r="C550" s="46" t="s">
        <v>44</v>
      </c>
      <c r="D550" s="46" t="s">
        <v>1645</v>
      </c>
      <c r="E550" s="46" t="s">
        <v>1668</v>
      </c>
      <c r="F550" s="45" t="s">
        <v>1667</v>
      </c>
      <c r="G550" s="26" t="s">
        <v>7</v>
      </c>
      <c r="H550" s="30">
        <v>-163042221</v>
      </c>
      <c r="I550" s="24"/>
      <c r="J550" s="36"/>
      <c r="K550" s="24"/>
      <c r="L550" s="30"/>
      <c r="M550" s="80" t="str">
        <f>IFERROR((Base_actualizacion!$L550/Base_actualizacion!$K550)," " )</f>
        <v xml:space="preserve"> </v>
      </c>
    </row>
    <row r="551" spans="2:13" ht="24.9" customHeight="1" outlineLevel="1" x14ac:dyDescent="0.3">
      <c r="B551" s="44" t="str">
        <f>B550</f>
        <v>ASIGNACIÓN PARA LA INVERSIÓN LOCAL  - AMBIENTE Y DESARROLLO SOSTENIBLE</v>
      </c>
      <c r="C551" s="43" t="s">
        <v>44</v>
      </c>
      <c r="D551" s="43" t="s">
        <v>1645</v>
      </c>
      <c r="E551" s="43" t="s">
        <v>1668</v>
      </c>
      <c r="F551" s="42" t="s">
        <v>1667</v>
      </c>
      <c r="G551" s="18" t="s">
        <v>3</v>
      </c>
      <c r="H551" s="32">
        <f>SUBTOTAL(9,H549:H550)</f>
        <v>652168883</v>
      </c>
      <c r="I551" s="14">
        <f>SUBTOTAL(9,I549:I550)</f>
        <v>64085943.619999997</v>
      </c>
      <c r="J551" s="31">
        <f>SUBTOTAL(9,J549:J550)</f>
        <v>7.8612697135195059E-2</v>
      </c>
      <c r="K551" s="14">
        <f>SUBTOTAL(9,K549:K550)</f>
        <v>67920950.810000002</v>
      </c>
      <c r="L551" s="14">
        <f>SUBTOTAL(9,L548:L550)</f>
        <v>64085943.619999997</v>
      </c>
      <c r="M551" s="80"/>
    </row>
    <row r="552" spans="2:13" ht="24.9" customHeight="1" outlineLevel="2" x14ac:dyDescent="0.3">
      <c r="B552" s="47" t="s">
        <v>2300</v>
      </c>
      <c r="C552" s="46" t="s">
        <v>44</v>
      </c>
      <c r="D552" s="46" t="s">
        <v>1645</v>
      </c>
      <c r="E552" s="46" t="s">
        <v>1666</v>
      </c>
      <c r="F552" s="45" t="s">
        <v>1665</v>
      </c>
      <c r="G552" s="26" t="s">
        <v>0</v>
      </c>
      <c r="H552" s="30">
        <v>625471938</v>
      </c>
      <c r="I552" s="30">
        <v>49170036.030000001</v>
      </c>
      <c r="J552" s="36">
        <f>I552/H552</f>
        <v>7.8612697137501311E-2</v>
      </c>
      <c r="K552" s="30">
        <v>52112450.960000001</v>
      </c>
      <c r="L552" s="30">
        <f>I552</f>
        <v>49170036.030000001</v>
      </c>
      <c r="M552" s="80">
        <f>L552/K552</f>
        <v>0.94353719934879843</v>
      </c>
    </row>
    <row r="553" spans="2:13" ht="24.9" customHeight="1" outlineLevel="2" x14ac:dyDescent="0.3">
      <c r="B553" s="47" t="s">
        <v>2300</v>
      </c>
      <c r="C553" s="46" t="s">
        <v>44</v>
      </c>
      <c r="D553" s="46" t="s">
        <v>1645</v>
      </c>
      <c r="E553" s="46" t="s">
        <v>1666</v>
      </c>
      <c r="F553" s="45" t="s">
        <v>1665</v>
      </c>
      <c r="G553" s="26" t="s">
        <v>7</v>
      </c>
      <c r="H553" s="30">
        <v>-125094388</v>
      </c>
      <c r="I553" s="24"/>
      <c r="J553" s="36"/>
      <c r="K553" s="24"/>
      <c r="L553" s="30"/>
      <c r="M553" s="80" t="str">
        <f>IFERROR((Base_actualizacion!$L553/Base_actualizacion!$K553)," " )</f>
        <v xml:space="preserve"> </v>
      </c>
    </row>
    <row r="554" spans="2:13" ht="24.9" customHeight="1" outlineLevel="1" x14ac:dyDescent="0.3">
      <c r="B554" s="44" t="str">
        <f>B553</f>
        <v>ASIGNACIÓN PARA LA INVERSIÓN LOCAL  - AMBIENTE Y DESARROLLO SOSTENIBLE</v>
      </c>
      <c r="C554" s="43" t="s">
        <v>44</v>
      </c>
      <c r="D554" s="43" t="s">
        <v>1645</v>
      </c>
      <c r="E554" s="43" t="s">
        <v>1666</v>
      </c>
      <c r="F554" s="42" t="s">
        <v>1665</v>
      </c>
      <c r="G554" s="18" t="s">
        <v>3</v>
      </c>
      <c r="H554" s="32">
        <f>SUBTOTAL(9,H552:H553)</f>
        <v>500377550</v>
      </c>
      <c r="I554" s="14">
        <f>SUBTOTAL(9,I552:I553)</f>
        <v>49170036.030000001</v>
      </c>
      <c r="J554" s="31">
        <f>SUBTOTAL(9,J552:J553)</f>
        <v>7.8612697137501311E-2</v>
      </c>
      <c r="K554" s="14">
        <f>SUBTOTAL(9,K552:K553)</f>
        <v>52112450.960000001</v>
      </c>
      <c r="L554" s="14">
        <f>SUBTOTAL(9,L551:L553)</f>
        <v>49170036.030000001</v>
      </c>
      <c r="M554" s="80"/>
    </row>
    <row r="555" spans="2:13" ht="24.9" customHeight="1" outlineLevel="2" x14ac:dyDescent="0.3">
      <c r="B555" s="47" t="s">
        <v>2300</v>
      </c>
      <c r="C555" s="46" t="s">
        <v>44</v>
      </c>
      <c r="D555" s="46" t="s">
        <v>1645</v>
      </c>
      <c r="E555" s="46" t="s">
        <v>1664</v>
      </c>
      <c r="F555" s="45" t="s">
        <v>644</v>
      </c>
      <c r="G555" s="26" t="s">
        <v>0</v>
      </c>
      <c r="H555" s="30">
        <v>729257636</v>
      </c>
      <c r="I555" s="30">
        <v>57328909.670000002</v>
      </c>
      <c r="J555" s="36">
        <f>I555/H555</f>
        <v>7.861269713190909E-2</v>
      </c>
      <c r="K555" s="30">
        <v>60759564.909999996</v>
      </c>
      <c r="L555" s="30">
        <f>I555</f>
        <v>57328909.670000002</v>
      </c>
      <c r="M555" s="80">
        <f>L555/K555</f>
        <v>0.94353719870967401</v>
      </c>
    </row>
    <row r="556" spans="2:13" ht="24.9" customHeight="1" outlineLevel="2" x14ac:dyDescent="0.3">
      <c r="B556" s="47" t="s">
        <v>2300</v>
      </c>
      <c r="C556" s="46" t="s">
        <v>44</v>
      </c>
      <c r="D556" s="46" t="s">
        <v>1645</v>
      </c>
      <c r="E556" s="46" t="s">
        <v>1664</v>
      </c>
      <c r="F556" s="45" t="s">
        <v>644</v>
      </c>
      <c r="G556" s="26" t="s">
        <v>7</v>
      </c>
      <c r="H556" s="30">
        <v>-145851527</v>
      </c>
      <c r="I556" s="24"/>
      <c r="J556" s="36"/>
      <c r="K556" s="24"/>
      <c r="L556" s="30"/>
      <c r="M556" s="80" t="str">
        <f>IFERROR((Base_actualizacion!$L556/Base_actualizacion!$K556)," " )</f>
        <v xml:space="preserve"> </v>
      </c>
    </row>
    <row r="557" spans="2:13" ht="24.9" customHeight="1" outlineLevel="1" x14ac:dyDescent="0.3">
      <c r="B557" s="44" t="str">
        <f>B556</f>
        <v>ASIGNACIÓN PARA LA INVERSIÓN LOCAL  - AMBIENTE Y DESARROLLO SOSTENIBLE</v>
      </c>
      <c r="C557" s="43" t="s">
        <v>44</v>
      </c>
      <c r="D557" s="43" t="s">
        <v>1645</v>
      </c>
      <c r="E557" s="43" t="s">
        <v>1664</v>
      </c>
      <c r="F557" s="42" t="s">
        <v>644</v>
      </c>
      <c r="G557" s="18" t="s">
        <v>3</v>
      </c>
      <c r="H557" s="32">
        <f>SUBTOTAL(9,H555:H556)</f>
        <v>583406109</v>
      </c>
      <c r="I557" s="14">
        <f>SUBTOTAL(9,I555:I556)</f>
        <v>57328909.670000002</v>
      </c>
      <c r="J557" s="31">
        <f>SUBTOTAL(9,J555:J556)</f>
        <v>7.861269713190909E-2</v>
      </c>
      <c r="K557" s="14">
        <f>SUBTOTAL(9,K555:K556)</f>
        <v>60759564.909999996</v>
      </c>
      <c r="L557" s="14">
        <f>SUBTOTAL(9,L554:L556)</f>
        <v>57328909.670000002</v>
      </c>
      <c r="M557" s="80"/>
    </row>
    <row r="558" spans="2:13" ht="24.9" customHeight="1" outlineLevel="2" x14ac:dyDescent="0.3">
      <c r="B558" s="47" t="s">
        <v>2300</v>
      </c>
      <c r="C558" s="46" t="s">
        <v>44</v>
      </c>
      <c r="D558" s="46" t="s">
        <v>1645</v>
      </c>
      <c r="E558" s="46" t="s">
        <v>1663</v>
      </c>
      <c r="F558" s="45" t="s">
        <v>1662</v>
      </c>
      <c r="G558" s="26" t="s">
        <v>0</v>
      </c>
      <c r="H558" s="30">
        <v>720429093</v>
      </c>
      <c r="I558" s="30">
        <v>56634874.100000009</v>
      </c>
      <c r="J558" s="36">
        <f>I558/H558</f>
        <v>7.8612697141590873E-2</v>
      </c>
      <c r="K558" s="30">
        <v>60023997.159999996</v>
      </c>
      <c r="L558" s="30">
        <f>I558</f>
        <v>56634874.100000009</v>
      </c>
      <c r="M558" s="80">
        <f>L558/K558</f>
        <v>0.94353719811484826</v>
      </c>
    </row>
    <row r="559" spans="2:13" ht="24.9" customHeight="1" outlineLevel="2" x14ac:dyDescent="0.3">
      <c r="B559" s="47" t="s">
        <v>2300</v>
      </c>
      <c r="C559" s="46" t="s">
        <v>44</v>
      </c>
      <c r="D559" s="46" t="s">
        <v>1645</v>
      </c>
      <c r="E559" s="46" t="s">
        <v>1663</v>
      </c>
      <c r="F559" s="45" t="s">
        <v>1662</v>
      </c>
      <c r="G559" s="26" t="s">
        <v>7</v>
      </c>
      <c r="H559" s="30">
        <v>-144085819</v>
      </c>
      <c r="I559" s="24"/>
      <c r="J559" s="36"/>
      <c r="K559" s="24"/>
      <c r="L559" s="30"/>
      <c r="M559" s="80" t="str">
        <f>IFERROR((Base_actualizacion!$L559/Base_actualizacion!$K559)," " )</f>
        <v xml:space="preserve"> </v>
      </c>
    </row>
    <row r="560" spans="2:13" ht="24.9" customHeight="1" outlineLevel="1" x14ac:dyDescent="0.3">
      <c r="B560" s="44" t="str">
        <f>B559</f>
        <v>ASIGNACIÓN PARA LA INVERSIÓN LOCAL  - AMBIENTE Y DESARROLLO SOSTENIBLE</v>
      </c>
      <c r="C560" s="43" t="s">
        <v>44</v>
      </c>
      <c r="D560" s="43" t="s">
        <v>1645</v>
      </c>
      <c r="E560" s="43" t="s">
        <v>1663</v>
      </c>
      <c r="F560" s="42" t="s">
        <v>1662</v>
      </c>
      <c r="G560" s="18" t="s">
        <v>3</v>
      </c>
      <c r="H560" s="32">
        <f>SUBTOTAL(9,H558:H559)</f>
        <v>576343274</v>
      </c>
      <c r="I560" s="14">
        <f>SUBTOTAL(9,I558:I559)</f>
        <v>56634874.100000009</v>
      </c>
      <c r="J560" s="31">
        <f>SUBTOTAL(9,J558:J559)</f>
        <v>7.8612697141590873E-2</v>
      </c>
      <c r="K560" s="14">
        <f>SUBTOTAL(9,K558:K559)</f>
        <v>60023997.159999996</v>
      </c>
      <c r="L560" s="14">
        <f>SUBTOTAL(9,L557:L559)</f>
        <v>56634874.100000009</v>
      </c>
      <c r="M560" s="80"/>
    </row>
    <row r="561" spans="2:13" ht="24.9" customHeight="1" outlineLevel="2" x14ac:dyDescent="0.3">
      <c r="B561" s="47" t="s">
        <v>2300</v>
      </c>
      <c r="C561" s="46" t="s">
        <v>44</v>
      </c>
      <c r="D561" s="46" t="s">
        <v>1645</v>
      </c>
      <c r="E561" s="46" t="s">
        <v>1661</v>
      </c>
      <c r="F561" s="45" t="s">
        <v>1296</v>
      </c>
      <c r="G561" s="26" t="s">
        <v>0</v>
      </c>
      <c r="H561" s="30">
        <v>938972622</v>
      </c>
      <c r="I561" s="30">
        <v>73815170.349999994</v>
      </c>
      <c r="J561" s="36">
        <f>I561/H561</f>
        <v>7.8612697133569873E-2</v>
      </c>
      <c r="K561" s="30">
        <v>78232390.24000001</v>
      </c>
      <c r="L561" s="30">
        <f>I561</f>
        <v>73815170.349999994</v>
      </c>
      <c r="M561" s="80">
        <f>L561/K561</f>
        <v>0.94353719889614851</v>
      </c>
    </row>
    <row r="562" spans="2:13" ht="24.9" customHeight="1" outlineLevel="2" x14ac:dyDescent="0.3">
      <c r="B562" s="47" t="s">
        <v>2300</v>
      </c>
      <c r="C562" s="46" t="s">
        <v>44</v>
      </c>
      <c r="D562" s="46" t="s">
        <v>1645</v>
      </c>
      <c r="E562" s="46" t="s">
        <v>1661</v>
      </c>
      <c r="F562" s="45" t="s">
        <v>1296</v>
      </c>
      <c r="G562" s="26" t="s">
        <v>7</v>
      </c>
      <c r="H562" s="30">
        <v>-187794524</v>
      </c>
      <c r="I562" s="24"/>
      <c r="J562" s="36"/>
      <c r="K562" s="24"/>
      <c r="L562" s="30"/>
      <c r="M562" s="80" t="str">
        <f>IFERROR((Base_actualizacion!$L562/Base_actualizacion!$K562)," " )</f>
        <v xml:space="preserve"> </v>
      </c>
    </row>
    <row r="563" spans="2:13" ht="24.9" customHeight="1" outlineLevel="1" x14ac:dyDescent="0.3">
      <c r="B563" s="44" t="str">
        <f>B562</f>
        <v>ASIGNACIÓN PARA LA INVERSIÓN LOCAL  - AMBIENTE Y DESARROLLO SOSTENIBLE</v>
      </c>
      <c r="C563" s="43" t="s">
        <v>44</v>
      </c>
      <c r="D563" s="43" t="s">
        <v>1645</v>
      </c>
      <c r="E563" s="43" t="s">
        <v>1661</v>
      </c>
      <c r="F563" s="42" t="s">
        <v>1296</v>
      </c>
      <c r="G563" s="18" t="s">
        <v>3</v>
      </c>
      <c r="H563" s="32">
        <f>SUBTOTAL(9,H561:H562)</f>
        <v>751178098</v>
      </c>
      <c r="I563" s="14">
        <f>SUBTOTAL(9,I561:I562)</f>
        <v>73815170.349999994</v>
      </c>
      <c r="J563" s="31">
        <f>SUBTOTAL(9,J561:J562)</f>
        <v>7.8612697133569873E-2</v>
      </c>
      <c r="K563" s="14">
        <f>SUBTOTAL(9,K561:K562)</f>
        <v>78232390.24000001</v>
      </c>
      <c r="L563" s="14">
        <f>SUBTOTAL(9,L560:L562)</f>
        <v>73815170.349999994</v>
      </c>
      <c r="M563" s="80"/>
    </row>
    <row r="564" spans="2:13" ht="24.9" customHeight="1" outlineLevel="2" x14ac:dyDescent="0.3">
      <c r="B564" s="47" t="s">
        <v>2300</v>
      </c>
      <c r="C564" s="46" t="s">
        <v>44</v>
      </c>
      <c r="D564" s="46" t="s">
        <v>1645</v>
      </c>
      <c r="E564" s="46" t="s">
        <v>1660</v>
      </c>
      <c r="F564" s="45" t="s">
        <v>1659</v>
      </c>
      <c r="G564" s="26" t="s">
        <v>0</v>
      </c>
      <c r="H564" s="30">
        <v>645843686</v>
      </c>
      <c r="I564" s="30">
        <v>50771514.090000004</v>
      </c>
      <c r="J564" s="36">
        <f>I564/H564</f>
        <v>7.8612697144181731E-2</v>
      </c>
      <c r="K564" s="30">
        <v>53809764.019999996</v>
      </c>
      <c r="L564" s="30">
        <f>I564</f>
        <v>50771514.090000004</v>
      </c>
      <c r="M564" s="80">
        <f>L564/K564</f>
        <v>0.94353720025847476</v>
      </c>
    </row>
    <row r="565" spans="2:13" ht="24.9" customHeight="1" outlineLevel="2" x14ac:dyDescent="0.3">
      <c r="B565" s="47" t="s">
        <v>2300</v>
      </c>
      <c r="C565" s="46" t="s">
        <v>44</v>
      </c>
      <c r="D565" s="46" t="s">
        <v>1645</v>
      </c>
      <c r="E565" s="46" t="s">
        <v>1660</v>
      </c>
      <c r="F565" s="45" t="s">
        <v>1659</v>
      </c>
      <c r="G565" s="26" t="s">
        <v>7</v>
      </c>
      <c r="H565" s="30">
        <v>-129168737</v>
      </c>
      <c r="I565" s="24"/>
      <c r="J565" s="36"/>
      <c r="K565" s="24"/>
      <c r="L565" s="30"/>
      <c r="M565" s="80" t="str">
        <f>IFERROR((Base_actualizacion!$L565/Base_actualizacion!$K565)," " )</f>
        <v xml:space="preserve"> </v>
      </c>
    </row>
    <row r="566" spans="2:13" ht="24.9" customHeight="1" outlineLevel="1" x14ac:dyDescent="0.3">
      <c r="B566" s="44" t="str">
        <f>B565</f>
        <v>ASIGNACIÓN PARA LA INVERSIÓN LOCAL  - AMBIENTE Y DESARROLLO SOSTENIBLE</v>
      </c>
      <c r="C566" s="43" t="s">
        <v>44</v>
      </c>
      <c r="D566" s="43" t="s">
        <v>1645</v>
      </c>
      <c r="E566" s="43" t="s">
        <v>1660</v>
      </c>
      <c r="F566" s="42" t="s">
        <v>1659</v>
      </c>
      <c r="G566" s="18" t="s">
        <v>3</v>
      </c>
      <c r="H566" s="32">
        <f>SUBTOTAL(9,H564:H565)</f>
        <v>516674949</v>
      </c>
      <c r="I566" s="14">
        <f>SUBTOTAL(9,I564:I565)</f>
        <v>50771514.090000004</v>
      </c>
      <c r="J566" s="31">
        <f>SUBTOTAL(9,J564:J565)</f>
        <v>7.8612697144181731E-2</v>
      </c>
      <c r="K566" s="14">
        <f>SUBTOTAL(9,K564:K565)</f>
        <v>53809764.019999996</v>
      </c>
      <c r="L566" s="14">
        <f>SUBTOTAL(9,L563:L565)</f>
        <v>50771514.090000004</v>
      </c>
      <c r="M566" s="80"/>
    </row>
    <row r="567" spans="2:13" ht="24.9" customHeight="1" outlineLevel="2" x14ac:dyDescent="0.3">
      <c r="B567" s="47" t="s">
        <v>2300</v>
      </c>
      <c r="C567" s="46" t="s">
        <v>44</v>
      </c>
      <c r="D567" s="46" t="s">
        <v>1645</v>
      </c>
      <c r="E567" s="46" t="s">
        <v>1658</v>
      </c>
      <c r="F567" s="45" t="s">
        <v>1657</v>
      </c>
      <c r="G567" s="26" t="s">
        <v>0</v>
      </c>
      <c r="H567" s="30">
        <v>579202125</v>
      </c>
      <c r="I567" s="30">
        <v>45532641.240000002</v>
      </c>
      <c r="J567" s="36">
        <f>I567/H567</f>
        <v>7.8612697147822111E-2</v>
      </c>
      <c r="K567" s="30">
        <v>48257388.549999997</v>
      </c>
      <c r="L567" s="30">
        <f>I567</f>
        <v>45532641.240000002</v>
      </c>
      <c r="M567" s="80">
        <f>L567/K567</f>
        <v>0.94353719934146763</v>
      </c>
    </row>
    <row r="568" spans="2:13" ht="24.9" customHeight="1" outlineLevel="2" x14ac:dyDescent="0.3">
      <c r="B568" s="47" t="s">
        <v>2300</v>
      </c>
      <c r="C568" s="46" t="s">
        <v>44</v>
      </c>
      <c r="D568" s="46" t="s">
        <v>1645</v>
      </c>
      <c r="E568" s="46" t="s">
        <v>1658</v>
      </c>
      <c r="F568" s="45" t="s">
        <v>1657</v>
      </c>
      <c r="G568" s="26" t="s">
        <v>7</v>
      </c>
      <c r="H568" s="30">
        <v>-115840425</v>
      </c>
      <c r="I568" s="24"/>
      <c r="J568" s="36"/>
      <c r="K568" s="24"/>
      <c r="L568" s="30"/>
      <c r="M568" s="80" t="str">
        <f>IFERROR((Base_actualizacion!$L568/Base_actualizacion!$K568)," " )</f>
        <v xml:space="preserve"> </v>
      </c>
    </row>
    <row r="569" spans="2:13" ht="24.9" customHeight="1" outlineLevel="1" x14ac:dyDescent="0.3">
      <c r="B569" s="44" t="str">
        <f>B568</f>
        <v>ASIGNACIÓN PARA LA INVERSIÓN LOCAL  - AMBIENTE Y DESARROLLO SOSTENIBLE</v>
      </c>
      <c r="C569" s="43" t="s">
        <v>44</v>
      </c>
      <c r="D569" s="43" t="s">
        <v>1645</v>
      </c>
      <c r="E569" s="43" t="s">
        <v>1658</v>
      </c>
      <c r="F569" s="42" t="s">
        <v>1657</v>
      </c>
      <c r="G569" s="18" t="s">
        <v>3</v>
      </c>
      <c r="H569" s="32">
        <f>SUBTOTAL(9,H567:H568)</f>
        <v>463361700</v>
      </c>
      <c r="I569" s="14">
        <f>SUBTOTAL(9,I567:I568)</f>
        <v>45532641.240000002</v>
      </c>
      <c r="J569" s="31">
        <f>SUBTOTAL(9,J567:J568)</f>
        <v>7.8612697147822111E-2</v>
      </c>
      <c r="K569" s="14">
        <f>SUBTOTAL(9,K567:K568)</f>
        <v>48257388.549999997</v>
      </c>
      <c r="L569" s="14">
        <f>SUBTOTAL(9,L566:L568)</f>
        <v>45532641.240000002</v>
      </c>
      <c r="M569" s="80"/>
    </row>
    <row r="570" spans="2:13" ht="24.9" customHeight="1" outlineLevel="2" x14ac:dyDescent="0.3">
      <c r="B570" s="47" t="s">
        <v>2300</v>
      </c>
      <c r="C570" s="46" t="s">
        <v>44</v>
      </c>
      <c r="D570" s="46" t="s">
        <v>1645</v>
      </c>
      <c r="E570" s="46" t="s">
        <v>1656</v>
      </c>
      <c r="F570" s="45" t="s">
        <v>1655</v>
      </c>
      <c r="G570" s="26" t="s">
        <v>0</v>
      </c>
      <c r="H570" s="30">
        <v>412457823</v>
      </c>
      <c r="I570" s="30">
        <v>32424421.919999998</v>
      </c>
      <c r="J570" s="36">
        <f>I570/H570</f>
        <v>7.8612697133883663E-2</v>
      </c>
      <c r="K570" s="30">
        <v>34364752.049999997</v>
      </c>
      <c r="L570" s="30">
        <f>I570</f>
        <v>32424421.919999998</v>
      </c>
      <c r="M570" s="80">
        <f>L570/K570</f>
        <v>0.94353719976862171</v>
      </c>
    </row>
    <row r="571" spans="2:13" ht="24.9" customHeight="1" outlineLevel="2" x14ac:dyDescent="0.3">
      <c r="B571" s="47" t="s">
        <v>2300</v>
      </c>
      <c r="C571" s="46" t="s">
        <v>44</v>
      </c>
      <c r="D571" s="46" t="s">
        <v>1645</v>
      </c>
      <c r="E571" s="46" t="s">
        <v>1656</v>
      </c>
      <c r="F571" s="45" t="s">
        <v>1655</v>
      </c>
      <c r="G571" s="26" t="s">
        <v>7</v>
      </c>
      <c r="H571" s="30">
        <v>-82491565</v>
      </c>
      <c r="I571" s="24"/>
      <c r="J571" s="36"/>
      <c r="K571" s="24"/>
      <c r="L571" s="30"/>
      <c r="M571" s="80" t="str">
        <f>IFERROR((Base_actualizacion!$L571/Base_actualizacion!$K571)," " )</f>
        <v xml:space="preserve"> </v>
      </c>
    </row>
    <row r="572" spans="2:13" ht="24.9" customHeight="1" outlineLevel="1" x14ac:dyDescent="0.3">
      <c r="B572" s="44" t="str">
        <f>B571</f>
        <v>ASIGNACIÓN PARA LA INVERSIÓN LOCAL  - AMBIENTE Y DESARROLLO SOSTENIBLE</v>
      </c>
      <c r="C572" s="43" t="s">
        <v>44</v>
      </c>
      <c r="D572" s="43" t="s">
        <v>1645</v>
      </c>
      <c r="E572" s="43" t="s">
        <v>1656</v>
      </c>
      <c r="F572" s="42" t="s">
        <v>1655</v>
      </c>
      <c r="G572" s="18" t="s">
        <v>3</v>
      </c>
      <c r="H572" s="32">
        <f>SUBTOTAL(9,H570:H571)</f>
        <v>329966258</v>
      </c>
      <c r="I572" s="14">
        <f>SUBTOTAL(9,I570:I571)</f>
        <v>32424421.919999998</v>
      </c>
      <c r="J572" s="31">
        <f>SUBTOTAL(9,J570:J571)</f>
        <v>7.8612697133883663E-2</v>
      </c>
      <c r="K572" s="14">
        <f>SUBTOTAL(9,K570:K571)</f>
        <v>34364752.049999997</v>
      </c>
      <c r="L572" s="14">
        <f>SUBTOTAL(9,L569:L571)</f>
        <v>32424421.919999998</v>
      </c>
      <c r="M572" s="80"/>
    </row>
    <row r="573" spans="2:13" ht="24.9" customHeight="1" outlineLevel="2" x14ac:dyDescent="0.3">
      <c r="B573" s="47" t="s">
        <v>2300</v>
      </c>
      <c r="C573" s="46" t="s">
        <v>44</v>
      </c>
      <c r="D573" s="46" t="s">
        <v>1645</v>
      </c>
      <c r="E573" s="46" t="s">
        <v>1654</v>
      </c>
      <c r="F573" s="45" t="s">
        <v>1653</v>
      </c>
      <c r="G573" s="26" t="s">
        <v>0</v>
      </c>
      <c r="H573" s="30">
        <v>425671248</v>
      </c>
      <c r="I573" s="30">
        <v>33463164.890000001</v>
      </c>
      <c r="J573" s="36">
        <f>I573/H573</f>
        <v>7.8612697115967772E-2</v>
      </c>
      <c r="K573" s="30">
        <v>35465655.119999997</v>
      </c>
      <c r="L573" s="30">
        <f>I573</f>
        <v>33463164.890000001</v>
      </c>
      <c r="M573" s="80">
        <f>L573/K573</f>
        <v>0.94353719892599019</v>
      </c>
    </row>
    <row r="574" spans="2:13" ht="24.9" customHeight="1" outlineLevel="2" x14ac:dyDescent="0.3">
      <c r="B574" s="47" t="s">
        <v>2300</v>
      </c>
      <c r="C574" s="46" t="s">
        <v>44</v>
      </c>
      <c r="D574" s="46" t="s">
        <v>1645</v>
      </c>
      <c r="E574" s="46" t="s">
        <v>1654</v>
      </c>
      <c r="F574" s="45" t="s">
        <v>1653</v>
      </c>
      <c r="G574" s="26" t="s">
        <v>7</v>
      </c>
      <c r="H574" s="30">
        <v>-85134250</v>
      </c>
      <c r="I574" s="24"/>
      <c r="J574" s="36"/>
      <c r="K574" s="24"/>
      <c r="L574" s="30"/>
      <c r="M574" s="80" t="str">
        <f>IFERROR((Base_actualizacion!$L574/Base_actualizacion!$K574)," " )</f>
        <v xml:space="preserve"> </v>
      </c>
    </row>
    <row r="575" spans="2:13" ht="24.9" customHeight="1" outlineLevel="1" x14ac:dyDescent="0.3">
      <c r="B575" s="44" t="str">
        <f>B574</f>
        <v>ASIGNACIÓN PARA LA INVERSIÓN LOCAL  - AMBIENTE Y DESARROLLO SOSTENIBLE</v>
      </c>
      <c r="C575" s="43" t="s">
        <v>44</v>
      </c>
      <c r="D575" s="43" t="s">
        <v>1645</v>
      </c>
      <c r="E575" s="43" t="s">
        <v>1654</v>
      </c>
      <c r="F575" s="42" t="s">
        <v>1653</v>
      </c>
      <c r="G575" s="18" t="s">
        <v>3</v>
      </c>
      <c r="H575" s="32">
        <f>SUBTOTAL(9,H573:H574)</f>
        <v>340536998</v>
      </c>
      <c r="I575" s="14">
        <f>SUBTOTAL(9,I573:I574)</f>
        <v>33463164.890000001</v>
      </c>
      <c r="J575" s="31">
        <f>SUBTOTAL(9,J573:J574)</f>
        <v>7.8612697115967772E-2</v>
      </c>
      <c r="K575" s="14">
        <f>SUBTOTAL(9,K573:K574)</f>
        <v>35465655.119999997</v>
      </c>
      <c r="L575" s="14">
        <f>SUBTOTAL(9,L572:L574)</f>
        <v>33463164.890000001</v>
      </c>
      <c r="M575" s="80"/>
    </row>
    <row r="576" spans="2:13" ht="24.9" customHeight="1" outlineLevel="2" x14ac:dyDescent="0.3">
      <c r="B576" s="47" t="s">
        <v>2300</v>
      </c>
      <c r="C576" s="46" t="s">
        <v>44</v>
      </c>
      <c r="D576" s="46" t="s">
        <v>1645</v>
      </c>
      <c r="E576" s="46" t="s">
        <v>1652</v>
      </c>
      <c r="F576" s="45" t="s">
        <v>1651</v>
      </c>
      <c r="G576" s="26" t="s">
        <v>0</v>
      </c>
      <c r="H576" s="30">
        <v>801291227</v>
      </c>
      <c r="I576" s="30">
        <v>62991664.549999997</v>
      </c>
      <c r="J576" s="36">
        <f>I576/H576</f>
        <v>7.8612697141135668E-2</v>
      </c>
      <c r="K576" s="30">
        <v>66761188.189999998</v>
      </c>
      <c r="L576" s="30">
        <f>I576</f>
        <v>62991664.549999997</v>
      </c>
      <c r="M576" s="80">
        <f>L576/K576</f>
        <v>0.94353719964851335</v>
      </c>
    </row>
    <row r="577" spans="2:13" ht="24.9" customHeight="1" outlineLevel="2" x14ac:dyDescent="0.3">
      <c r="B577" s="47" t="s">
        <v>2300</v>
      </c>
      <c r="C577" s="46" t="s">
        <v>44</v>
      </c>
      <c r="D577" s="46" t="s">
        <v>1645</v>
      </c>
      <c r="E577" s="46" t="s">
        <v>1652</v>
      </c>
      <c r="F577" s="45" t="s">
        <v>1651</v>
      </c>
      <c r="G577" s="26" t="s">
        <v>7</v>
      </c>
      <c r="H577" s="30">
        <v>-160258245</v>
      </c>
      <c r="I577" s="24"/>
      <c r="J577" s="36"/>
      <c r="K577" s="24"/>
      <c r="L577" s="30"/>
      <c r="M577" s="80" t="str">
        <f>IFERROR((Base_actualizacion!$L577/Base_actualizacion!$K577)," " )</f>
        <v xml:space="preserve"> </v>
      </c>
    </row>
    <row r="578" spans="2:13" ht="24.9" customHeight="1" outlineLevel="1" x14ac:dyDescent="0.3">
      <c r="B578" s="44" t="str">
        <f>B577</f>
        <v>ASIGNACIÓN PARA LA INVERSIÓN LOCAL  - AMBIENTE Y DESARROLLO SOSTENIBLE</v>
      </c>
      <c r="C578" s="43" t="s">
        <v>44</v>
      </c>
      <c r="D578" s="43" t="s">
        <v>1645</v>
      </c>
      <c r="E578" s="43" t="s">
        <v>1652</v>
      </c>
      <c r="F578" s="42" t="s">
        <v>1651</v>
      </c>
      <c r="G578" s="18" t="s">
        <v>3</v>
      </c>
      <c r="H578" s="32">
        <f>SUBTOTAL(9,H576:H577)</f>
        <v>641032982</v>
      </c>
      <c r="I578" s="14">
        <f>SUBTOTAL(9,I576:I577)</f>
        <v>62991664.549999997</v>
      </c>
      <c r="J578" s="31">
        <f>SUBTOTAL(9,J576:J577)</f>
        <v>7.8612697141135668E-2</v>
      </c>
      <c r="K578" s="14">
        <f>SUBTOTAL(9,K576:K577)</f>
        <v>66761188.189999998</v>
      </c>
      <c r="L578" s="14">
        <f>SUBTOTAL(9,L575:L577)</f>
        <v>62991664.549999997</v>
      </c>
      <c r="M578" s="80"/>
    </row>
    <row r="579" spans="2:13" ht="24.9" customHeight="1" outlineLevel="2" x14ac:dyDescent="0.3">
      <c r="B579" s="47" t="s">
        <v>2300</v>
      </c>
      <c r="C579" s="46" t="s">
        <v>44</v>
      </c>
      <c r="D579" s="46" t="s">
        <v>1645</v>
      </c>
      <c r="E579" s="46" t="s">
        <v>1650</v>
      </c>
      <c r="F579" s="45" t="s">
        <v>1649</v>
      </c>
      <c r="G579" s="26" t="s">
        <v>0</v>
      </c>
      <c r="H579" s="30">
        <v>766517025</v>
      </c>
      <c r="I579" s="30">
        <v>60257970.729999997</v>
      </c>
      <c r="J579" s="36">
        <f>I579/H579</f>
        <v>7.8612697128286224E-2</v>
      </c>
      <c r="K579" s="30">
        <v>63863905.700000003</v>
      </c>
      <c r="L579" s="30">
        <f>I579</f>
        <v>60257970.729999997</v>
      </c>
      <c r="M579" s="80">
        <f>L579/K579</f>
        <v>0.94353719944816961</v>
      </c>
    </row>
    <row r="580" spans="2:13" ht="24.9" customHeight="1" outlineLevel="2" x14ac:dyDescent="0.3">
      <c r="B580" s="47" t="s">
        <v>2300</v>
      </c>
      <c r="C580" s="46" t="s">
        <v>44</v>
      </c>
      <c r="D580" s="46" t="s">
        <v>1645</v>
      </c>
      <c r="E580" s="46" t="s">
        <v>1650</v>
      </c>
      <c r="F580" s="45" t="s">
        <v>1649</v>
      </c>
      <c r="G580" s="26" t="s">
        <v>7</v>
      </c>
      <c r="H580" s="30">
        <v>-153303405</v>
      </c>
      <c r="I580" s="24"/>
      <c r="J580" s="36"/>
      <c r="K580" s="24"/>
      <c r="L580" s="30"/>
      <c r="M580" s="80" t="str">
        <f>IFERROR((Base_actualizacion!$L580/Base_actualizacion!$K580)," " )</f>
        <v xml:space="preserve"> </v>
      </c>
    </row>
    <row r="581" spans="2:13" ht="24.9" customHeight="1" outlineLevel="1" x14ac:dyDescent="0.3">
      <c r="B581" s="44" t="str">
        <f>B580</f>
        <v>ASIGNACIÓN PARA LA INVERSIÓN LOCAL  - AMBIENTE Y DESARROLLO SOSTENIBLE</v>
      </c>
      <c r="C581" s="43" t="s">
        <v>44</v>
      </c>
      <c r="D581" s="43" t="s">
        <v>1645</v>
      </c>
      <c r="E581" s="43" t="s">
        <v>1650</v>
      </c>
      <c r="F581" s="42" t="s">
        <v>1649</v>
      </c>
      <c r="G581" s="18" t="s">
        <v>3</v>
      </c>
      <c r="H581" s="32">
        <f>SUBTOTAL(9,H579:H580)</f>
        <v>613213620</v>
      </c>
      <c r="I581" s="14">
        <f>SUBTOTAL(9,I579:I580)</f>
        <v>60257970.729999997</v>
      </c>
      <c r="J581" s="31">
        <f>SUBTOTAL(9,J579:J580)</f>
        <v>7.8612697128286224E-2</v>
      </c>
      <c r="K581" s="14">
        <f>SUBTOTAL(9,K579:K580)</f>
        <v>63863905.700000003</v>
      </c>
      <c r="L581" s="14">
        <f>SUBTOTAL(9,L578:L580)</f>
        <v>60257970.729999997</v>
      </c>
      <c r="M581" s="80"/>
    </row>
    <row r="582" spans="2:13" ht="24.9" customHeight="1" outlineLevel="2" x14ac:dyDescent="0.3">
      <c r="B582" s="47" t="s">
        <v>2300</v>
      </c>
      <c r="C582" s="46" t="s">
        <v>44</v>
      </c>
      <c r="D582" s="46" t="s">
        <v>1645</v>
      </c>
      <c r="E582" s="46" t="s">
        <v>1648</v>
      </c>
      <c r="F582" s="45" t="s">
        <v>1647</v>
      </c>
      <c r="G582" s="26" t="s">
        <v>0</v>
      </c>
      <c r="H582" s="30">
        <v>678234060</v>
      </c>
      <c r="I582" s="30">
        <v>53317808.75</v>
      </c>
      <c r="J582" s="36">
        <f>I582/H582</f>
        <v>7.8612697141750745E-2</v>
      </c>
      <c r="K582" s="30">
        <v>56508433.149999999</v>
      </c>
      <c r="L582" s="30">
        <f>I582</f>
        <v>53317808.75</v>
      </c>
      <c r="M582" s="80">
        <f>L582/K582</f>
        <v>0.94353719927907787</v>
      </c>
    </row>
    <row r="583" spans="2:13" ht="24.9" customHeight="1" outlineLevel="2" x14ac:dyDescent="0.3">
      <c r="B583" s="47" t="s">
        <v>2300</v>
      </c>
      <c r="C583" s="46" t="s">
        <v>44</v>
      </c>
      <c r="D583" s="46" t="s">
        <v>1645</v>
      </c>
      <c r="E583" s="46" t="s">
        <v>1648</v>
      </c>
      <c r="F583" s="45" t="s">
        <v>1647</v>
      </c>
      <c r="G583" s="26" t="s">
        <v>7</v>
      </c>
      <c r="H583" s="30">
        <v>-135646812</v>
      </c>
      <c r="I583" s="24"/>
      <c r="J583" s="36"/>
      <c r="K583" s="24"/>
      <c r="L583" s="30"/>
      <c r="M583" s="80" t="str">
        <f>IFERROR((Base_actualizacion!$L583/Base_actualizacion!$K583)," " )</f>
        <v xml:space="preserve"> </v>
      </c>
    </row>
    <row r="584" spans="2:13" ht="24.9" customHeight="1" outlineLevel="1" x14ac:dyDescent="0.3">
      <c r="B584" s="44" t="str">
        <f>B583</f>
        <v>ASIGNACIÓN PARA LA INVERSIÓN LOCAL  - AMBIENTE Y DESARROLLO SOSTENIBLE</v>
      </c>
      <c r="C584" s="43" t="s">
        <v>44</v>
      </c>
      <c r="D584" s="43" t="s">
        <v>1645</v>
      </c>
      <c r="E584" s="43" t="s">
        <v>1648</v>
      </c>
      <c r="F584" s="42" t="s">
        <v>1647</v>
      </c>
      <c r="G584" s="18" t="s">
        <v>3</v>
      </c>
      <c r="H584" s="32">
        <f>SUBTOTAL(9,H582:H583)</f>
        <v>542587248</v>
      </c>
      <c r="I584" s="14">
        <f>SUBTOTAL(9,I582:I583)</f>
        <v>53317808.75</v>
      </c>
      <c r="J584" s="31">
        <f>SUBTOTAL(9,J582:J583)</f>
        <v>7.8612697141750745E-2</v>
      </c>
      <c r="K584" s="14">
        <f>SUBTOTAL(9,K582:K583)</f>
        <v>56508433.149999999</v>
      </c>
      <c r="L584" s="14">
        <f>SUBTOTAL(9,L581:L583)</f>
        <v>53317808.75</v>
      </c>
      <c r="M584" s="80"/>
    </row>
    <row r="585" spans="2:13" ht="24.9" customHeight="1" outlineLevel="2" x14ac:dyDescent="0.3">
      <c r="B585" s="47" t="s">
        <v>2300</v>
      </c>
      <c r="C585" s="46" t="s">
        <v>44</v>
      </c>
      <c r="D585" s="46" t="s">
        <v>1645</v>
      </c>
      <c r="E585" s="46" t="s">
        <v>1646</v>
      </c>
      <c r="F585" s="45" t="s">
        <v>337</v>
      </c>
      <c r="G585" s="26" t="s">
        <v>0</v>
      </c>
      <c r="H585" s="30">
        <v>699538513</v>
      </c>
      <c r="I585" s="30">
        <v>54992609.260000005</v>
      </c>
      <c r="J585" s="36">
        <f>I585/H585</f>
        <v>7.8612697139664137E-2</v>
      </c>
      <c r="K585" s="30">
        <v>58283456.390000001</v>
      </c>
      <c r="L585" s="30">
        <f>I585</f>
        <v>54992609.260000005</v>
      </c>
      <c r="M585" s="80">
        <f>L585/K585</f>
        <v>0.94353720019657883</v>
      </c>
    </row>
    <row r="586" spans="2:13" ht="24.9" customHeight="1" outlineLevel="2" x14ac:dyDescent="0.3">
      <c r="B586" s="47" t="s">
        <v>2300</v>
      </c>
      <c r="C586" s="46" t="s">
        <v>44</v>
      </c>
      <c r="D586" s="46" t="s">
        <v>1645</v>
      </c>
      <c r="E586" s="46" t="s">
        <v>1646</v>
      </c>
      <c r="F586" s="45" t="s">
        <v>337</v>
      </c>
      <c r="G586" s="26" t="s">
        <v>7</v>
      </c>
      <c r="H586" s="30">
        <v>-139907703</v>
      </c>
      <c r="I586" s="24"/>
      <c r="J586" s="36"/>
      <c r="K586" s="24"/>
      <c r="L586" s="30"/>
      <c r="M586" s="80" t="str">
        <f>IFERROR((Base_actualizacion!$L586/Base_actualizacion!$K586)," " )</f>
        <v xml:space="preserve"> </v>
      </c>
    </row>
    <row r="587" spans="2:13" ht="24.9" customHeight="1" outlineLevel="1" x14ac:dyDescent="0.3">
      <c r="B587" s="44" t="str">
        <f>B586</f>
        <v>ASIGNACIÓN PARA LA INVERSIÓN LOCAL  - AMBIENTE Y DESARROLLO SOSTENIBLE</v>
      </c>
      <c r="C587" s="43" t="s">
        <v>44</v>
      </c>
      <c r="D587" s="43" t="s">
        <v>1645</v>
      </c>
      <c r="E587" s="43" t="s">
        <v>1646</v>
      </c>
      <c r="F587" s="42" t="s">
        <v>337</v>
      </c>
      <c r="G587" s="18" t="s">
        <v>3</v>
      </c>
      <c r="H587" s="32">
        <f>SUBTOTAL(9,H585:H586)</f>
        <v>559630810</v>
      </c>
      <c r="I587" s="14">
        <f>SUBTOTAL(9,I585:I586)</f>
        <v>54992609.260000005</v>
      </c>
      <c r="J587" s="31">
        <f>SUBTOTAL(9,J585:J586)</f>
        <v>7.8612697139664137E-2</v>
      </c>
      <c r="K587" s="14">
        <f>SUBTOTAL(9,K585:K586)</f>
        <v>58283456.390000001</v>
      </c>
      <c r="L587" s="14">
        <f>SUBTOTAL(9,L584:L586)</f>
        <v>54992609.260000005</v>
      </c>
      <c r="M587" s="80"/>
    </row>
    <row r="588" spans="2:13" ht="24.9" customHeight="1" outlineLevel="2" x14ac:dyDescent="0.3">
      <c r="B588" s="47" t="s">
        <v>2300</v>
      </c>
      <c r="C588" s="46" t="s">
        <v>44</v>
      </c>
      <c r="D588" s="46" t="s">
        <v>1645</v>
      </c>
      <c r="E588" s="46" t="s">
        <v>1644</v>
      </c>
      <c r="F588" s="45" t="s">
        <v>1643</v>
      </c>
      <c r="G588" s="26" t="s">
        <v>0</v>
      </c>
      <c r="H588" s="30">
        <v>544261484</v>
      </c>
      <c r="I588" s="30">
        <v>42785863.210000001</v>
      </c>
      <c r="J588" s="36">
        <f>I588/H588</f>
        <v>7.861269714613868E-2</v>
      </c>
      <c r="K588" s="30">
        <v>45346238.920000002</v>
      </c>
      <c r="L588" s="30">
        <f>I588</f>
        <v>42785863.210000001</v>
      </c>
      <c r="M588" s="80">
        <f>L588/K588</f>
        <v>0.94353719799084057</v>
      </c>
    </row>
    <row r="589" spans="2:13" ht="24.9" customHeight="1" outlineLevel="2" x14ac:dyDescent="0.3">
      <c r="B589" s="47" t="s">
        <v>2300</v>
      </c>
      <c r="C589" s="46" t="s">
        <v>44</v>
      </c>
      <c r="D589" s="46" t="s">
        <v>1645</v>
      </c>
      <c r="E589" s="46" t="s">
        <v>1644</v>
      </c>
      <c r="F589" s="45" t="s">
        <v>1643</v>
      </c>
      <c r="G589" s="26" t="s">
        <v>7</v>
      </c>
      <c r="H589" s="30">
        <v>-108852297</v>
      </c>
      <c r="I589" s="24"/>
      <c r="J589" s="36"/>
      <c r="K589" s="24"/>
      <c r="L589" s="30"/>
      <c r="M589" s="80" t="str">
        <f>IFERROR((Base_actualizacion!$L589/Base_actualizacion!$K589)," " )</f>
        <v xml:space="preserve"> </v>
      </c>
    </row>
    <row r="590" spans="2:13" ht="24.9" customHeight="1" outlineLevel="1" x14ac:dyDescent="0.3">
      <c r="B590" s="44" t="str">
        <f>B589</f>
        <v>ASIGNACIÓN PARA LA INVERSIÓN LOCAL  - AMBIENTE Y DESARROLLO SOSTENIBLE</v>
      </c>
      <c r="C590" s="43" t="s">
        <v>44</v>
      </c>
      <c r="D590" s="43" t="s">
        <v>1645</v>
      </c>
      <c r="E590" s="43" t="s">
        <v>1644</v>
      </c>
      <c r="F590" s="42" t="s">
        <v>1643</v>
      </c>
      <c r="G590" s="18" t="s">
        <v>3</v>
      </c>
      <c r="H590" s="32">
        <f>SUBTOTAL(9,H588:H589)</f>
        <v>435409187</v>
      </c>
      <c r="I590" s="14">
        <f>SUBTOTAL(9,I588:I589)</f>
        <v>42785863.210000001</v>
      </c>
      <c r="J590" s="31">
        <f>SUBTOTAL(9,J588:J589)</f>
        <v>7.861269714613868E-2</v>
      </c>
      <c r="K590" s="14">
        <f>SUBTOTAL(9,K588:K589)</f>
        <v>45346238.920000002</v>
      </c>
      <c r="L590" s="14">
        <f>SUBTOTAL(9,L587:L589)</f>
        <v>42785863.210000001</v>
      </c>
      <c r="M590" s="80"/>
    </row>
    <row r="591" spans="2:13" ht="24.9" customHeight="1" outlineLevel="2" x14ac:dyDescent="0.3">
      <c r="B591" s="47" t="s">
        <v>2300</v>
      </c>
      <c r="C591" s="46" t="s">
        <v>336</v>
      </c>
      <c r="D591" s="46" t="s">
        <v>1417</v>
      </c>
      <c r="E591" s="46" t="s">
        <v>1639</v>
      </c>
      <c r="F591" s="45" t="s">
        <v>1638</v>
      </c>
      <c r="G591" s="26" t="s">
        <v>0</v>
      </c>
      <c r="H591" s="30">
        <v>92922642</v>
      </c>
      <c r="I591" s="30">
        <v>7304899.5099999998</v>
      </c>
      <c r="J591" s="36">
        <f>I591/H591</f>
        <v>7.8612697107772717E-2</v>
      </c>
      <c r="K591" s="30">
        <v>7742036.54</v>
      </c>
      <c r="L591" s="30">
        <f>I591</f>
        <v>7304899.5099999998</v>
      </c>
      <c r="M591" s="80">
        <f>L591/K591</f>
        <v>0.94353720397191509</v>
      </c>
    </row>
    <row r="592" spans="2:13" ht="24.9" customHeight="1" outlineLevel="2" x14ac:dyDescent="0.3">
      <c r="B592" s="47" t="s">
        <v>2300</v>
      </c>
      <c r="C592" s="46" t="s">
        <v>336</v>
      </c>
      <c r="D592" s="46" t="s">
        <v>1417</v>
      </c>
      <c r="E592" s="46" t="s">
        <v>1639</v>
      </c>
      <c r="F592" s="45" t="s">
        <v>1638</v>
      </c>
      <c r="G592" s="26" t="s">
        <v>7</v>
      </c>
      <c r="H592" s="30">
        <v>-18584528</v>
      </c>
      <c r="I592" s="24"/>
      <c r="J592" s="36"/>
      <c r="K592" s="24"/>
      <c r="L592" s="30"/>
      <c r="M592" s="80" t="str">
        <f>IFERROR((Base_actualizacion!$L592/Base_actualizacion!$K592)," " )</f>
        <v xml:space="preserve"> </v>
      </c>
    </row>
    <row r="593" spans="2:13" ht="24.9" customHeight="1" outlineLevel="1" x14ac:dyDescent="0.3">
      <c r="B593" s="44" t="str">
        <f>B592</f>
        <v>ASIGNACIÓN PARA LA INVERSIÓN LOCAL  - AMBIENTE Y DESARROLLO SOSTENIBLE</v>
      </c>
      <c r="C593" s="43" t="s">
        <v>336</v>
      </c>
      <c r="D593" s="43" t="s">
        <v>1417</v>
      </c>
      <c r="E593" s="43" t="s">
        <v>1639</v>
      </c>
      <c r="F593" s="42" t="s">
        <v>1638</v>
      </c>
      <c r="G593" s="18" t="s">
        <v>3</v>
      </c>
      <c r="H593" s="32">
        <f>SUBTOTAL(9,H591:H592)</f>
        <v>74338114</v>
      </c>
      <c r="I593" s="14">
        <f>SUBTOTAL(9,I591:I592)</f>
        <v>7304899.5099999998</v>
      </c>
      <c r="J593" s="31">
        <f>SUBTOTAL(9,J591:J592)</f>
        <v>7.8612697107772717E-2</v>
      </c>
      <c r="K593" s="14">
        <f>SUBTOTAL(9,K591:K592)</f>
        <v>7742036.54</v>
      </c>
      <c r="L593" s="14">
        <f>SUBTOTAL(9,L590:L592)</f>
        <v>7304899.5099999998</v>
      </c>
      <c r="M593" s="80"/>
    </row>
    <row r="594" spans="2:13" ht="24.9" customHeight="1" outlineLevel="2" x14ac:dyDescent="0.3">
      <c r="B594" s="47" t="s">
        <v>2300</v>
      </c>
      <c r="C594" s="46" t="s">
        <v>336</v>
      </c>
      <c r="D594" s="46" t="s">
        <v>1417</v>
      </c>
      <c r="E594" s="46" t="s">
        <v>1637</v>
      </c>
      <c r="F594" s="45" t="s">
        <v>1636</v>
      </c>
      <c r="G594" s="26" t="s">
        <v>0</v>
      </c>
      <c r="H594" s="30">
        <v>298109319</v>
      </c>
      <c r="I594" s="30">
        <v>23435177.609999999</v>
      </c>
      <c r="J594" s="36">
        <f>I594/H594</f>
        <v>7.8612697142822291E-2</v>
      </c>
      <c r="K594" s="30">
        <v>24837576.75</v>
      </c>
      <c r="L594" s="30">
        <f>I594</f>
        <v>23435177.609999999</v>
      </c>
      <c r="M594" s="80">
        <f>L594/K594</f>
        <v>0.94353719953779303</v>
      </c>
    </row>
    <row r="595" spans="2:13" ht="24.9" customHeight="1" outlineLevel="2" x14ac:dyDescent="0.3">
      <c r="B595" s="47" t="s">
        <v>2300</v>
      </c>
      <c r="C595" s="46" t="s">
        <v>336</v>
      </c>
      <c r="D595" s="46" t="s">
        <v>1417</v>
      </c>
      <c r="E595" s="46" t="s">
        <v>1637</v>
      </c>
      <c r="F595" s="45" t="s">
        <v>1636</v>
      </c>
      <c r="G595" s="26" t="s">
        <v>7</v>
      </c>
      <c r="H595" s="30">
        <v>-59621864</v>
      </c>
      <c r="I595" s="24"/>
      <c r="J595" s="36"/>
      <c r="K595" s="24"/>
      <c r="L595" s="30"/>
      <c r="M595" s="80" t="str">
        <f>IFERROR((Base_actualizacion!$L595/Base_actualizacion!$K595)," " )</f>
        <v xml:space="preserve"> </v>
      </c>
    </row>
    <row r="596" spans="2:13" ht="24.9" customHeight="1" outlineLevel="1" x14ac:dyDescent="0.3">
      <c r="B596" s="44" t="str">
        <f>B595</f>
        <v>ASIGNACIÓN PARA LA INVERSIÓN LOCAL  - AMBIENTE Y DESARROLLO SOSTENIBLE</v>
      </c>
      <c r="C596" s="43" t="s">
        <v>336</v>
      </c>
      <c r="D596" s="43" t="s">
        <v>1417</v>
      </c>
      <c r="E596" s="43" t="s">
        <v>1637</v>
      </c>
      <c r="F596" s="42" t="s">
        <v>1636</v>
      </c>
      <c r="G596" s="18" t="s">
        <v>3</v>
      </c>
      <c r="H596" s="32">
        <f>SUBTOTAL(9,H594:H595)</f>
        <v>238487455</v>
      </c>
      <c r="I596" s="14">
        <f>SUBTOTAL(9,I594:I595)</f>
        <v>23435177.609999999</v>
      </c>
      <c r="J596" s="31">
        <f>SUBTOTAL(9,J594:J595)</f>
        <v>7.8612697142822291E-2</v>
      </c>
      <c r="K596" s="14">
        <f>SUBTOTAL(9,K594:K595)</f>
        <v>24837576.75</v>
      </c>
      <c r="L596" s="14">
        <f>SUBTOTAL(9,L593:L595)</f>
        <v>23435177.609999999</v>
      </c>
      <c r="M596" s="80"/>
    </row>
    <row r="597" spans="2:13" ht="24.9" customHeight="1" outlineLevel="2" x14ac:dyDescent="0.3">
      <c r="B597" s="47" t="s">
        <v>2300</v>
      </c>
      <c r="C597" s="46" t="s">
        <v>336</v>
      </c>
      <c r="D597" s="46" t="s">
        <v>1417</v>
      </c>
      <c r="E597" s="46" t="s">
        <v>1635</v>
      </c>
      <c r="F597" s="45" t="s">
        <v>1634</v>
      </c>
      <c r="G597" s="26" t="s">
        <v>0</v>
      </c>
      <c r="H597" s="30">
        <v>162399839</v>
      </c>
      <c r="I597" s="30">
        <v>12766689.359999999</v>
      </c>
      <c r="J597" s="36">
        <f>I597/H597</f>
        <v>7.8612697146824131E-2</v>
      </c>
      <c r="K597" s="30">
        <v>13530668.83</v>
      </c>
      <c r="L597" s="30">
        <f>I597</f>
        <v>12766689.359999999</v>
      </c>
      <c r="M597" s="80">
        <f>L597/K597</f>
        <v>0.9435371983751375</v>
      </c>
    </row>
    <row r="598" spans="2:13" ht="24.9" customHeight="1" outlineLevel="2" x14ac:dyDescent="0.3">
      <c r="B598" s="47" t="s">
        <v>2300</v>
      </c>
      <c r="C598" s="46" t="s">
        <v>336</v>
      </c>
      <c r="D598" s="46" t="s">
        <v>1417</v>
      </c>
      <c r="E598" s="46" t="s">
        <v>1635</v>
      </c>
      <c r="F598" s="45" t="s">
        <v>1634</v>
      </c>
      <c r="G598" s="26" t="s">
        <v>7</v>
      </c>
      <c r="H598" s="30">
        <v>-32479968</v>
      </c>
      <c r="I598" s="24"/>
      <c r="J598" s="36"/>
      <c r="K598" s="24"/>
      <c r="L598" s="30"/>
      <c r="M598" s="80" t="str">
        <f>IFERROR((Base_actualizacion!$L598/Base_actualizacion!$K598)," " )</f>
        <v xml:space="preserve"> </v>
      </c>
    </row>
    <row r="599" spans="2:13" ht="24.9" customHeight="1" outlineLevel="1" x14ac:dyDescent="0.3">
      <c r="B599" s="44" t="str">
        <f>B598</f>
        <v>ASIGNACIÓN PARA LA INVERSIÓN LOCAL  - AMBIENTE Y DESARROLLO SOSTENIBLE</v>
      </c>
      <c r="C599" s="43" t="s">
        <v>336</v>
      </c>
      <c r="D599" s="43" t="s">
        <v>1417</v>
      </c>
      <c r="E599" s="43" t="s">
        <v>1635</v>
      </c>
      <c r="F599" s="42" t="s">
        <v>1634</v>
      </c>
      <c r="G599" s="18" t="s">
        <v>3</v>
      </c>
      <c r="H599" s="32">
        <f>SUBTOTAL(9,H597:H598)</f>
        <v>129919871</v>
      </c>
      <c r="I599" s="14">
        <f>SUBTOTAL(9,I597:I598)</f>
        <v>12766689.359999999</v>
      </c>
      <c r="J599" s="31">
        <f>SUBTOTAL(9,J597:J598)</f>
        <v>7.8612697146824131E-2</v>
      </c>
      <c r="K599" s="14">
        <f>SUBTOTAL(9,K597:K598)</f>
        <v>13530668.83</v>
      </c>
      <c r="L599" s="14">
        <f>SUBTOTAL(9,L596:L598)</f>
        <v>12766689.359999999</v>
      </c>
      <c r="M599" s="80"/>
    </row>
    <row r="600" spans="2:13" ht="24.9" customHeight="1" outlineLevel="2" x14ac:dyDescent="0.3">
      <c r="B600" s="47" t="s">
        <v>2300</v>
      </c>
      <c r="C600" s="46" t="s">
        <v>336</v>
      </c>
      <c r="D600" s="46" t="s">
        <v>1417</v>
      </c>
      <c r="E600" s="46" t="s">
        <v>1633</v>
      </c>
      <c r="F600" s="45" t="s">
        <v>734</v>
      </c>
      <c r="G600" s="26" t="s">
        <v>0</v>
      </c>
      <c r="H600" s="30">
        <v>162138759</v>
      </c>
      <c r="I600" s="30">
        <v>12746165.16</v>
      </c>
      <c r="J600" s="36">
        <f>I600/H600</f>
        <v>7.8612697165148529E-2</v>
      </c>
      <c r="K600" s="30">
        <v>13508916.399999999</v>
      </c>
      <c r="L600" s="30">
        <f>I600</f>
        <v>12746165.16</v>
      </c>
      <c r="M600" s="80">
        <f>L600/K600</f>
        <v>0.94353720036345778</v>
      </c>
    </row>
    <row r="601" spans="2:13" ht="24.9" customHeight="1" outlineLevel="2" x14ac:dyDescent="0.3">
      <c r="B601" s="47" t="s">
        <v>2300</v>
      </c>
      <c r="C601" s="46" t="s">
        <v>336</v>
      </c>
      <c r="D601" s="46" t="s">
        <v>1417</v>
      </c>
      <c r="E601" s="46" t="s">
        <v>1633</v>
      </c>
      <c r="F601" s="45" t="s">
        <v>734</v>
      </c>
      <c r="G601" s="26" t="s">
        <v>7</v>
      </c>
      <c r="H601" s="30">
        <v>-32427752</v>
      </c>
      <c r="I601" s="24"/>
      <c r="J601" s="36"/>
      <c r="K601" s="24"/>
      <c r="L601" s="30"/>
      <c r="M601" s="80" t="str">
        <f>IFERROR((Base_actualizacion!$L601/Base_actualizacion!$K601)," " )</f>
        <v xml:space="preserve"> </v>
      </c>
    </row>
    <row r="602" spans="2:13" ht="24.9" customHeight="1" outlineLevel="1" x14ac:dyDescent="0.3">
      <c r="B602" s="44" t="str">
        <f>B601</f>
        <v>ASIGNACIÓN PARA LA INVERSIÓN LOCAL  - AMBIENTE Y DESARROLLO SOSTENIBLE</v>
      </c>
      <c r="C602" s="43" t="s">
        <v>336</v>
      </c>
      <c r="D602" s="43" t="s">
        <v>1417</v>
      </c>
      <c r="E602" s="43" t="s">
        <v>1633</v>
      </c>
      <c r="F602" s="42" t="s">
        <v>734</v>
      </c>
      <c r="G602" s="18" t="s">
        <v>3</v>
      </c>
      <c r="H602" s="32">
        <f>SUBTOTAL(9,H600:H601)</f>
        <v>129711007</v>
      </c>
      <c r="I602" s="14">
        <f>SUBTOTAL(9,I600:I601)</f>
        <v>12746165.16</v>
      </c>
      <c r="J602" s="31">
        <f>SUBTOTAL(9,J600:J601)</f>
        <v>7.8612697165148529E-2</v>
      </c>
      <c r="K602" s="14">
        <f>SUBTOTAL(9,K600:K601)</f>
        <v>13508916.399999999</v>
      </c>
      <c r="L602" s="14">
        <f>SUBTOTAL(9,L599:L601)</f>
        <v>12746165.16</v>
      </c>
      <c r="M602" s="80"/>
    </row>
    <row r="603" spans="2:13" ht="24.9" customHeight="1" outlineLevel="2" x14ac:dyDescent="0.3">
      <c r="B603" s="47" t="s">
        <v>2300</v>
      </c>
      <c r="C603" s="46" t="s">
        <v>336</v>
      </c>
      <c r="D603" s="46" t="s">
        <v>1417</v>
      </c>
      <c r="E603" s="46" t="s">
        <v>1632</v>
      </c>
      <c r="F603" s="45" t="s">
        <v>1631</v>
      </c>
      <c r="G603" s="26" t="s">
        <v>0</v>
      </c>
      <c r="H603" s="30">
        <v>130827171</v>
      </c>
      <c r="I603" s="30">
        <v>10284676.77</v>
      </c>
      <c r="J603" s="36">
        <f>I603/H603</f>
        <v>7.8612697128488701E-2</v>
      </c>
      <c r="K603" s="30">
        <v>10900128.539999999</v>
      </c>
      <c r="L603" s="30">
        <f>I603</f>
        <v>10284676.77</v>
      </c>
      <c r="M603" s="80">
        <f>L603/K603</f>
        <v>0.94353720070901115</v>
      </c>
    </row>
    <row r="604" spans="2:13" ht="24.9" customHeight="1" outlineLevel="2" x14ac:dyDescent="0.3">
      <c r="B604" s="47" t="s">
        <v>2300</v>
      </c>
      <c r="C604" s="46" t="s">
        <v>336</v>
      </c>
      <c r="D604" s="46" t="s">
        <v>1417</v>
      </c>
      <c r="E604" s="46" t="s">
        <v>1632</v>
      </c>
      <c r="F604" s="45" t="s">
        <v>1631</v>
      </c>
      <c r="G604" s="26" t="s">
        <v>7</v>
      </c>
      <c r="H604" s="30">
        <v>-26165434</v>
      </c>
      <c r="I604" s="24"/>
      <c r="J604" s="36"/>
      <c r="K604" s="24"/>
      <c r="L604" s="30"/>
      <c r="M604" s="80" t="str">
        <f>IFERROR((Base_actualizacion!$L604/Base_actualizacion!$K604)," " )</f>
        <v xml:space="preserve"> </v>
      </c>
    </row>
    <row r="605" spans="2:13" ht="24.9" customHeight="1" outlineLevel="1" x14ac:dyDescent="0.3">
      <c r="B605" s="44" t="str">
        <f>B604</f>
        <v>ASIGNACIÓN PARA LA INVERSIÓN LOCAL  - AMBIENTE Y DESARROLLO SOSTENIBLE</v>
      </c>
      <c r="C605" s="43" t="s">
        <v>336</v>
      </c>
      <c r="D605" s="43" t="s">
        <v>1417</v>
      </c>
      <c r="E605" s="43" t="s">
        <v>1632</v>
      </c>
      <c r="F605" s="42" t="s">
        <v>1631</v>
      </c>
      <c r="G605" s="18" t="s">
        <v>3</v>
      </c>
      <c r="H605" s="32">
        <f>SUBTOTAL(9,H603:H604)</f>
        <v>104661737</v>
      </c>
      <c r="I605" s="14">
        <f>SUBTOTAL(9,I603:I604)</f>
        <v>10284676.77</v>
      </c>
      <c r="J605" s="31">
        <f>SUBTOTAL(9,J603:J604)</f>
        <v>7.8612697128488701E-2</v>
      </c>
      <c r="K605" s="14">
        <f>SUBTOTAL(9,K603:K604)</f>
        <v>10900128.539999999</v>
      </c>
      <c r="L605" s="14">
        <f>SUBTOTAL(9,L602:L604)</f>
        <v>10284676.77</v>
      </c>
      <c r="M605" s="80"/>
    </row>
    <row r="606" spans="2:13" ht="24.9" customHeight="1" outlineLevel="2" x14ac:dyDescent="0.3">
      <c r="B606" s="47" t="s">
        <v>2300</v>
      </c>
      <c r="C606" s="46" t="s">
        <v>336</v>
      </c>
      <c r="D606" s="46" t="s">
        <v>1417</v>
      </c>
      <c r="E606" s="46" t="s">
        <v>1630</v>
      </c>
      <c r="F606" s="45" t="s">
        <v>1629</v>
      </c>
      <c r="G606" s="26" t="s">
        <v>0</v>
      </c>
      <c r="H606" s="30">
        <v>118343269</v>
      </c>
      <c r="I606" s="30">
        <v>9303283.5600000005</v>
      </c>
      <c r="J606" s="36">
        <f>I606/H606</f>
        <v>7.8612697102359075E-2</v>
      </c>
      <c r="K606" s="30">
        <v>9860007.2100000009</v>
      </c>
      <c r="L606" s="30">
        <f>I606</f>
        <v>9303283.5600000005</v>
      </c>
      <c r="M606" s="80">
        <f>L606/K606</f>
        <v>0.94353719646012302</v>
      </c>
    </row>
    <row r="607" spans="2:13" ht="24.9" customHeight="1" outlineLevel="2" x14ac:dyDescent="0.3">
      <c r="B607" s="47" t="s">
        <v>2300</v>
      </c>
      <c r="C607" s="46" t="s">
        <v>336</v>
      </c>
      <c r="D607" s="46" t="s">
        <v>1417</v>
      </c>
      <c r="E607" s="46" t="s">
        <v>1630</v>
      </c>
      <c r="F607" s="45" t="s">
        <v>1629</v>
      </c>
      <c r="G607" s="26" t="s">
        <v>7</v>
      </c>
      <c r="H607" s="30">
        <v>-23668654</v>
      </c>
      <c r="I607" s="24"/>
      <c r="J607" s="36"/>
      <c r="K607" s="24"/>
      <c r="L607" s="30"/>
      <c r="M607" s="80" t="str">
        <f>IFERROR((Base_actualizacion!$L607/Base_actualizacion!$K607)," " )</f>
        <v xml:space="preserve"> </v>
      </c>
    </row>
    <row r="608" spans="2:13" ht="24.9" customHeight="1" outlineLevel="1" x14ac:dyDescent="0.3">
      <c r="B608" s="44" t="str">
        <f>B607</f>
        <v>ASIGNACIÓN PARA LA INVERSIÓN LOCAL  - AMBIENTE Y DESARROLLO SOSTENIBLE</v>
      </c>
      <c r="C608" s="43" t="s">
        <v>336</v>
      </c>
      <c r="D608" s="43" t="s">
        <v>1417</v>
      </c>
      <c r="E608" s="43" t="s">
        <v>1630</v>
      </c>
      <c r="F608" s="42" t="s">
        <v>1629</v>
      </c>
      <c r="G608" s="18" t="s">
        <v>3</v>
      </c>
      <c r="H608" s="32">
        <f>SUBTOTAL(9,H606:H607)</f>
        <v>94674615</v>
      </c>
      <c r="I608" s="14">
        <f>SUBTOTAL(9,I606:I607)</f>
        <v>9303283.5600000005</v>
      </c>
      <c r="J608" s="31">
        <f>SUBTOTAL(9,J606:J607)</f>
        <v>7.8612697102359075E-2</v>
      </c>
      <c r="K608" s="14">
        <f>SUBTOTAL(9,K606:K607)</f>
        <v>9860007.2100000009</v>
      </c>
      <c r="L608" s="14">
        <f>SUBTOTAL(9,L605:L607)</f>
        <v>9303283.5600000005</v>
      </c>
      <c r="M608" s="80"/>
    </row>
    <row r="609" spans="2:13" ht="24.9" customHeight="1" outlineLevel="2" x14ac:dyDescent="0.3">
      <c r="B609" s="47" t="s">
        <v>2300</v>
      </c>
      <c r="C609" s="46" t="s">
        <v>336</v>
      </c>
      <c r="D609" s="46" t="s">
        <v>1417</v>
      </c>
      <c r="E609" s="46" t="s">
        <v>1628</v>
      </c>
      <c r="F609" s="45" t="s">
        <v>1627</v>
      </c>
      <c r="G609" s="26" t="s">
        <v>0</v>
      </c>
      <c r="H609" s="30">
        <v>245681582</v>
      </c>
      <c r="I609" s="30">
        <v>19313691.799999997</v>
      </c>
      <c r="J609" s="36">
        <f>I609/H609</f>
        <v>7.8612697145527155E-2</v>
      </c>
      <c r="K609" s="30">
        <v>20469454.52</v>
      </c>
      <c r="L609" s="30">
        <f>I609</f>
        <v>19313691.799999997</v>
      </c>
      <c r="M609" s="80">
        <f>L609/K609</f>
        <v>0.94353719983740914</v>
      </c>
    </row>
    <row r="610" spans="2:13" ht="24.9" customHeight="1" outlineLevel="2" x14ac:dyDescent="0.3">
      <c r="B610" s="47" t="s">
        <v>2300</v>
      </c>
      <c r="C610" s="46" t="s">
        <v>336</v>
      </c>
      <c r="D610" s="46" t="s">
        <v>1417</v>
      </c>
      <c r="E610" s="46" t="s">
        <v>1628</v>
      </c>
      <c r="F610" s="45" t="s">
        <v>1627</v>
      </c>
      <c r="G610" s="26" t="s">
        <v>7</v>
      </c>
      <c r="H610" s="30">
        <v>-49136316</v>
      </c>
      <c r="I610" s="24"/>
      <c r="J610" s="36"/>
      <c r="K610" s="24"/>
      <c r="L610" s="30"/>
      <c r="M610" s="80" t="str">
        <f>IFERROR((Base_actualizacion!$L610/Base_actualizacion!$K610)," " )</f>
        <v xml:space="preserve"> </v>
      </c>
    </row>
    <row r="611" spans="2:13" ht="24.9" customHeight="1" outlineLevel="1" x14ac:dyDescent="0.3">
      <c r="B611" s="44" t="str">
        <f>B610</f>
        <v>ASIGNACIÓN PARA LA INVERSIÓN LOCAL  - AMBIENTE Y DESARROLLO SOSTENIBLE</v>
      </c>
      <c r="C611" s="43" t="s">
        <v>336</v>
      </c>
      <c r="D611" s="43" t="s">
        <v>1417</v>
      </c>
      <c r="E611" s="43" t="s">
        <v>1628</v>
      </c>
      <c r="F611" s="42" t="s">
        <v>1627</v>
      </c>
      <c r="G611" s="18" t="s">
        <v>3</v>
      </c>
      <c r="H611" s="32">
        <f>SUBTOTAL(9,H609:H610)</f>
        <v>196545266</v>
      </c>
      <c r="I611" s="14">
        <f>SUBTOTAL(9,I609:I610)</f>
        <v>19313691.799999997</v>
      </c>
      <c r="J611" s="31">
        <f>SUBTOTAL(9,J609:J610)</f>
        <v>7.8612697145527155E-2</v>
      </c>
      <c r="K611" s="14">
        <f>SUBTOTAL(9,K609:K610)</f>
        <v>20469454.52</v>
      </c>
      <c r="L611" s="14">
        <f>SUBTOTAL(9,L608:L610)</f>
        <v>19313691.799999997</v>
      </c>
      <c r="M611" s="80"/>
    </row>
    <row r="612" spans="2:13" ht="24.9" customHeight="1" outlineLevel="2" x14ac:dyDescent="0.3">
      <c r="B612" s="47" t="s">
        <v>2300</v>
      </c>
      <c r="C612" s="46" t="s">
        <v>336</v>
      </c>
      <c r="D612" s="46" t="s">
        <v>1417</v>
      </c>
      <c r="E612" s="46" t="s">
        <v>1626</v>
      </c>
      <c r="F612" s="45" t="s">
        <v>1417</v>
      </c>
      <c r="G612" s="26" t="s">
        <v>0</v>
      </c>
      <c r="H612" s="30">
        <v>175371884</v>
      </c>
      <c r="I612" s="30">
        <v>13786456.800000001</v>
      </c>
      <c r="J612" s="36">
        <f>I612/H612</f>
        <v>7.8612697118541533E-2</v>
      </c>
      <c r="K612" s="30">
        <v>14611460.85</v>
      </c>
      <c r="L612" s="30">
        <f>I612</f>
        <v>13786456.800000001</v>
      </c>
      <c r="M612" s="80">
        <f>L612/K612</f>
        <v>0.94353719600870722</v>
      </c>
    </row>
    <row r="613" spans="2:13" ht="24.9" customHeight="1" outlineLevel="2" x14ac:dyDescent="0.3">
      <c r="B613" s="47" t="s">
        <v>2300</v>
      </c>
      <c r="C613" s="46" t="s">
        <v>336</v>
      </c>
      <c r="D613" s="46" t="s">
        <v>1417</v>
      </c>
      <c r="E613" s="46" t="s">
        <v>1626</v>
      </c>
      <c r="F613" s="45" t="s">
        <v>1417</v>
      </c>
      <c r="G613" s="26" t="s">
        <v>7</v>
      </c>
      <c r="H613" s="30">
        <v>-35074377</v>
      </c>
      <c r="I613" s="24"/>
      <c r="J613" s="36"/>
      <c r="K613" s="24"/>
      <c r="L613" s="30"/>
      <c r="M613" s="80" t="str">
        <f>IFERROR((Base_actualizacion!$L613/Base_actualizacion!$K613)," " )</f>
        <v xml:space="preserve"> </v>
      </c>
    </row>
    <row r="614" spans="2:13" ht="24.9" customHeight="1" outlineLevel="1" x14ac:dyDescent="0.3">
      <c r="B614" s="44" t="str">
        <f>B613</f>
        <v>ASIGNACIÓN PARA LA INVERSIÓN LOCAL  - AMBIENTE Y DESARROLLO SOSTENIBLE</v>
      </c>
      <c r="C614" s="43" t="s">
        <v>336</v>
      </c>
      <c r="D614" s="43" t="s">
        <v>1417</v>
      </c>
      <c r="E614" s="43" t="s">
        <v>1626</v>
      </c>
      <c r="F614" s="42" t="s">
        <v>1417</v>
      </c>
      <c r="G614" s="18" t="s">
        <v>3</v>
      </c>
      <c r="H614" s="32">
        <f>SUBTOTAL(9,H612:H613)</f>
        <v>140297507</v>
      </c>
      <c r="I614" s="14">
        <f>SUBTOTAL(9,I612:I613)</f>
        <v>13786456.800000001</v>
      </c>
      <c r="J614" s="31">
        <f>SUBTOTAL(9,J612:J613)</f>
        <v>7.8612697118541533E-2</v>
      </c>
      <c r="K614" s="14">
        <f>SUBTOTAL(9,K612:K613)</f>
        <v>14611460.85</v>
      </c>
      <c r="L614" s="14">
        <f>SUBTOTAL(9,L611:L613)</f>
        <v>13786456.800000001</v>
      </c>
      <c r="M614" s="80"/>
    </row>
    <row r="615" spans="2:13" ht="24.9" customHeight="1" outlineLevel="2" x14ac:dyDescent="0.3">
      <c r="B615" s="47" t="s">
        <v>2300</v>
      </c>
      <c r="C615" s="46" t="s">
        <v>336</v>
      </c>
      <c r="D615" s="46" t="s">
        <v>1417</v>
      </c>
      <c r="E615" s="46" t="s">
        <v>1625</v>
      </c>
      <c r="F615" s="45" t="s">
        <v>1624</v>
      </c>
      <c r="G615" s="26" t="s">
        <v>0</v>
      </c>
      <c r="H615" s="30">
        <v>151689930</v>
      </c>
      <c r="I615" s="30">
        <v>11924754.530000001</v>
      </c>
      <c r="J615" s="36">
        <f>I615/H615</f>
        <v>7.8612697164538226E-2</v>
      </c>
      <c r="K615" s="30">
        <v>12638351.18</v>
      </c>
      <c r="L615" s="30">
        <f>I615</f>
        <v>11924754.530000001</v>
      </c>
      <c r="M615" s="80">
        <f>L615/K615</f>
        <v>0.94353720356107418</v>
      </c>
    </row>
    <row r="616" spans="2:13" ht="24.9" customHeight="1" outlineLevel="2" x14ac:dyDescent="0.3">
      <c r="B616" s="47" t="s">
        <v>2300</v>
      </c>
      <c r="C616" s="46" t="s">
        <v>336</v>
      </c>
      <c r="D616" s="46" t="s">
        <v>1417</v>
      </c>
      <c r="E616" s="46" t="s">
        <v>1625</v>
      </c>
      <c r="F616" s="45" t="s">
        <v>1624</v>
      </c>
      <c r="G616" s="26" t="s">
        <v>7</v>
      </c>
      <c r="H616" s="30">
        <v>-30337986</v>
      </c>
      <c r="I616" s="24"/>
      <c r="J616" s="36"/>
      <c r="K616" s="24"/>
      <c r="L616" s="30"/>
      <c r="M616" s="80" t="str">
        <f>IFERROR((Base_actualizacion!$L616/Base_actualizacion!$K616)," " )</f>
        <v xml:space="preserve"> </v>
      </c>
    </row>
    <row r="617" spans="2:13" ht="24.9" customHeight="1" outlineLevel="1" x14ac:dyDescent="0.3">
      <c r="B617" s="44" t="str">
        <f>B616</f>
        <v>ASIGNACIÓN PARA LA INVERSIÓN LOCAL  - AMBIENTE Y DESARROLLO SOSTENIBLE</v>
      </c>
      <c r="C617" s="43" t="s">
        <v>336</v>
      </c>
      <c r="D617" s="43" t="s">
        <v>1417</v>
      </c>
      <c r="E617" s="43" t="s">
        <v>1625</v>
      </c>
      <c r="F617" s="42" t="s">
        <v>1624</v>
      </c>
      <c r="G617" s="18" t="s">
        <v>3</v>
      </c>
      <c r="H617" s="32">
        <f>SUBTOTAL(9,H615:H616)</f>
        <v>121351944</v>
      </c>
      <c r="I617" s="14">
        <f>SUBTOTAL(9,I615:I616)</f>
        <v>11924754.530000001</v>
      </c>
      <c r="J617" s="31">
        <f>SUBTOTAL(9,J615:J616)</f>
        <v>7.8612697164538226E-2</v>
      </c>
      <c r="K617" s="14">
        <f>SUBTOTAL(9,K615:K616)</f>
        <v>12638351.18</v>
      </c>
      <c r="L617" s="14">
        <f>SUBTOTAL(9,L614:L616)</f>
        <v>11924754.530000001</v>
      </c>
      <c r="M617" s="80"/>
    </row>
    <row r="618" spans="2:13" ht="24.9" customHeight="1" outlineLevel="2" x14ac:dyDescent="0.3">
      <c r="B618" s="47" t="s">
        <v>2300</v>
      </c>
      <c r="C618" s="46" t="s">
        <v>336</v>
      </c>
      <c r="D618" s="46" t="s">
        <v>1417</v>
      </c>
      <c r="E618" s="46" t="s">
        <v>1623</v>
      </c>
      <c r="F618" s="45" t="s">
        <v>328</v>
      </c>
      <c r="G618" s="26" t="s">
        <v>0</v>
      </c>
      <c r="H618" s="30">
        <v>193238661</v>
      </c>
      <c r="I618" s="30">
        <v>15191012.329999998</v>
      </c>
      <c r="J618" s="36">
        <f>I618/H618</f>
        <v>7.8612697124826367E-2</v>
      </c>
      <c r="K618" s="30">
        <v>16100067.18</v>
      </c>
      <c r="L618" s="30">
        <f>I618</f>
        <v>15191012.329999998</v>
      </c>
      <c r="M618" s="80">
        <f>L618/K618</f>
        <v>0.94353720143918052</v>
      </c>
    </row>
    <row r="619" spans="2:13" ht="24.9" customHeight="1" outlineLevel="2" x14ac:dyDescent="0.3">
      <c r="B619" s="47" t="s">
        <v>2300</v>
      </c>
      <c r="C619" s="46" t="s">
        <v>336</v>
      </c>
      <c r="D619" s="46" t="s">
        <v>1417</v>
      </c>
      <c r="E619" s="46" t="s">
        <v>1623</v>
      </c>
      <c r="F619" s="45" t="s">
        <v>328</v>
      </c>
      <c r="G619" s="26" t="s">
        <v>7</v>
      </c>
      <c r="H619" s="30">
        <v>-38647732</v>
      </c>
      <c r="I619" s="24"/>
      <c r="J619" s="36"/>
      <c r="K619" s="24"/>
      <c r="L619" s="30"/>
      <c r="M619" s="80" t="str">
        <f>IFERROR((Base_actualizacion!$L619/Base_actualizacion!$K619)," " )</f>
        <v xml:space="preserve"> </v>
      </c>
    </row>
    <row r="620" spans="2:13" ht="24.9" customHeight="1" outlineLevel="1" x14ac:dyDescent="0.3">
      <c r="B620" s="44" t="str">
        <f>B619</f>
        <v>ASIGNACIÓN PARA LA INVERSIÓN LOCAL  - AMBIENTE Y DESARROLLO SOSTENIBLE</v>
      </c>
      <c r="C620" s="43" t="s">
        <v>336</v>
      </c>
      <c r="D620" s="43" t="s">
        <v>1417</v>
      </c>
      <c r="E620" s="43" t="s">
        <v>1623</v>
      </c>
      <c r="F620" s="42" t="s">
        <v>328</v>
      </c>
      <c r="G620" s="18" t="s">
        <v>3</v>
      </c>
      <c r="H620" s="32">
        <f>SUBTOTAL(9,H618:H619)</f>
        <v>154590929</v>
      </c>
      <c r="I620" s="14">
        <f>SUBTOTAL(9,I618:I619)</f>
        <v>15191012.329999998</v>
      </c>
      <c r="J620" s="31">
        <f>SUBTOTAL(9,J618:J619)</f>
        <v>7.8612697124826367E-2</v>
      </c>
      <c r="K620" s="14">
        <f>SUBTOTAL(9,K618:K619)</f>
        <v>16100067.18</v>
      </c>
      <c r="L620" s="14">
        <f>SUBTOTAL(9,L617:L619)</f>
        <v>15191012.329999998</v>
      </c>
      <c r="M620" s="80"/>
    </row>
    <row r="621" spans="2:13" ht="24.9" customHeight="1" outlineLevel="2" x14ac:dyDescent="0.3">
      <c r="B621" s="47" t="s">
        <v>2300</v>
      </c>
      <c r="C621" s="46" t="s">
        <v>336</v>
      </c>
      <c r="D621" s="46" t="s">
        <v>1417</v>
      </c>
      <c r="E621" s="46" t="s">
        <v>1622</v>
      </c>
      <c r="F621" s="45" t="s">
        <v>1621</v>
      </c>
      <c r="G621" s="26" t="s">
        <v>0</v>
      </c>
      <c r="H621" s="30">
        <v>91590457</v>
      </c>
      <c r="I621" s="30">
        <v>7200172.8600000003</v>
      </c>
      <c r="J621" s="36">
        <f>I621/H621</f>
        <v>7.8612697172151899E-2</v>
      </c>
      <c r="K621" s="30">
        <v>7631042.8600000003</v>
      </c>
      <c r="L621" s="30">
        <f>I621</f>
        <v>7200172.8600000003</v>
      </c>
      <c r="M621" s="80">
        <f>L621/K621</f>
        <v>0.9435372061322691</v>
      </c>
    </row>
    <row r="622" spans="2:13" ht="24.9" customHeight="1" outlineLevel="2" x14ac:dyDescent="0.3">
      <c r="B622" s="47" t="s">
        <v>2300</v>
      </c>
      <c r="C622" s="46" t="s">
        <v>336</v>
      </c>
      <c r="D622" s="46" t="s">
        <v>1417</v>
      </c>
      <c r="E622" s="46" t="s">
        <v>1622</v>
      </c>
      <c r="F622" s="45" t="s">
        <v>1621</v>
      </c>
      <c r="G622" s="26" t="s">
        <v>7</v>
      </c>
      <c r="H622" s="30">
        <v>-18318091</v>
      </c>
      <c r="I622" s="24"/>
      <c r="J622" s="36"/>
      <c r="K622" s="24"/>
      <c r="L622" s="30"/>
      <c r="M622" s="80" t="str">
        <f>IFERROR((Base_actualizacion!$L622/Base_actualizacion!$K622)," " )</f>
        <v xml:space="preserve"> </v>
      </c>
    </row>
    <row r="623" spans="2:13" ht="24.9" customHeight="1" outlineLevel="1" x14ac:dyDescent="0.3">
      <c r="B623" s="44" t="str">
        <f>B622</f>
        <v>ASIGNACIÓN PARA LA INVERSIÓN LOCAL  - AMBIENTE Y DESARROLLO SOSTENIBLE</v>
      </c>
      <c r="C623" s="43" t="s">
        <v>336</v>
      </c>
      <c r="D623" s="43" t="s">
        <v>1417</v>
      </c>
      <c r="E623" s="43" t="s">
        <v>1622</v>
      </c>
      <c r="F623" s="42" t="s">
        <v>1621</v>
      </c>
      <c r="G623" s="18" t="s">
        <v>3</v>
      </c>
      <c r="H623" s="32">
        <f>SUBTOTAL(9,H621:H622)</f>
        <v>73272366</v>
      </c>
      <c r="I623" s="14">
        <f>SUBTOTAL(9,I621:I622)</f>
        <v>7200172.8600000003</v>
      </c>
      <c r="J623" s="31">
        <f>SUBTOTAL(9,J621:J622)</f>
        <v>7.8612697172151899E-2</v>
      </c>
      <c r="K623" s="14">
        <f>SUBTOTAL(9,K621:K622)</f>
        <v>7631042.8600000003</v>
      </c>
      <c r="L623" s="14">
        <f>SUBTOTAL(9,L620:L622)</f>
        <v>7200172.8600000003</v>
      </c>
      <c r="M623" s="80"/>
    </row>
    <row r="624" spans="2:13" ht="24.9" customHeight="1" outlineLevel="2" x14ac:dyDescent="0.3">
      <c r="B624" s="47" t="s">
        <v>2300</v>
      </c>
      <c r="C624" s="46" t="s">
        <v>336</v>
      </c>
      <c r="D624" s="46" t="s">
        <v>1417</v>
      </c>
      <c r="E624" s="46" t="s">
        <v>1620</v>
      </c>
      <c r="F624" s="45" t="s">
        <v>1369</v>
      </c>
      <c r="G624" s="26" t="s">
        <v>0</v>
      </c>
      <c r="H624" s="30">
        <v>173569425</v>
      </c>
      <c r="I624" s="30">
        <v>13644760.640000001</v>
      </c>
      <c r="J624" s="36">
        <f>I624/H624</f>
        <v>7.8612697138335283E-2</v>
      </c>
      <c r="K624" s="30">
        <v>14461285.35</v>
      </c>
      <c r="L624" s="30">
        <f>I624</f>
        <v>13644760.640000001</v>
      </c>
      <c r="M624" s="80">
        <f>L624/K624</f>
        <v>0.94353719671260072</v>
      </c>
    </row>
    <row r="625" spans="2:13" ht="24.9" customHeight="1" outlineLevel="2" x14ac:dyDescent="0.3">
      <c r="B625" s="47" t="s">
        <v>2300</v>
      </c>
      <c r="C625" s="46" t="s">
        <v>336</v>
      </c>
      <c r="D625" s="46" t="s">
        <v>1417</v>
      </c>
      <c r="E625" s="46" t="s">
        <v>1620</v>
      </c>
      <c r="F625" s="45" t="s">
        <v>1369</v>
      </c>
      <c r="G625" s="26" t="s">
        <v>7</v>
      </c>
      <c r="H625" s="30">
        <v>-34713885</v>
      </c>
      <c r="I625" s="24"/>
      <c r="J625" s="36"/>
      <c r="K625" s="24"/>
      <c r="L625" s="30"/>
      <c r="M625" s="80" t="str">
        <f>IFERROR((Base_actualizacion!$L625/Base_actualizacion!$K625)," " )</f>
        <v xml:space="preserve"> </v>
      </c>
    </row>
    <row r="626" spans="2:13" ht="24.9" customHeight="1" outlineLevel="1" x14ac:dyDescent="0.3">
      <c r="B626" s="44" t="str">
        <f>B625</f>
        <v>ASIGNACIÓN PARA LA INVERSIÓN LOCAL  - AMBIENTE Y DESARROLLO SOSTENIBLE</v>
      </c>
      <c r="C626" s="43" t="s">
        <v>336</v>
      </c>
      <c r="D626" s="43" t="s">
        <v>1417</v>
      </c>
      <c r="E626" s="43" t="s">
        <v>1620</v>
      </c>
      <c r="F626" s="42" t="s">
        <v>1369</v>
      </c>
      <c r="G626" s="18" t="s">
        <v>3</v>
      </c>
      <c r="H626" s="32">
        <f>SUBTOTAL(9,H624:H625)</f>
        <v>138855540</v>
      </c>
      <c r="I626" s="14">
        <f>SUBTOTAL(9,I624:I625)</f>
        <v>13644760.640000001</v>
      </c>
      <c r="J626" s="31">
        <f>SUBTOTAL(9,J624:J625)</f>
        <v>7.8612697138335283E-2</v>
      </c>
      <c r="K626" s="14">
        <f>SUBTOTAL(9,K624:K625)</f>
        <v>14461285.35</v>
      </c>
      <c r="L626" s="14">
        <f>SUBTOTAL(9,L623:L625)</f>
        <v>13644760.640000001</v>
      </c>
      <c r="M626" s="80"/>
    </row>
    <row r="627" spans="2:13" ht="24.9" customHeight="1" outlineLevel="2" x14ac:dyDescent="0.3">
      <c r="B627" s="47" t="s">
        <v>2300</v>
      </c>
      <c r="C627" s="46" t="s">
        <v>336</v>
      </c>
      <c r="D627" s="46" t="s">
        <v>1417</v>
      </c>
      <c r="E627" s="46" t="s">
        <v>1619</v>
      </c>
      <c r="F627" s="45" t="s">
        <v>1618</v>
      </c>
      <c r="G627" s="26" t="s">
        <v>0</v>
      </c>
      <c r="H627" s="30">
        <v>206957663</v>
      </c>
      <c r="I627" s="30">
        <v>16269500.079999998</v>
      </c>
      <c r="J627" s="36">
        <f>I627/H627</f>
        <v>7.8612697129267439E-2</v>
      </c>
      <c r="K627" s="30">
        <v>17243093.43</v>
      </c>
      <c r="L627" s="30">
        <f>I627</f>
        <v>16269500.079999998</v>
      </c>
      <c r="M627" s="80">
        <f>L627/K627</f>
        <v>0.94353719917180767</v>
      </c>
    </row>
    <row r="628" spans="2:13" ht="24.9" customHeight="1" outlineLevel="2" x14ac:dyDescent="0.3">
      <c r="B628" s="47" t="s">
        <v>2300</v>
      </c>
      <c r="C628" s="46" t="s">
        <v>336</v>
      </c>
      <c r="D628" s="46" t="s">
        <v>1417</v>
      </c>
      <c r="E628" s="46" t="s">
        <v>1619</v>
      </c>
      <c r="F628" s="45" t="s">
        <v>1618</v>
      </c>
      <c r="G628" s="26" t="s">
        <v>7</v>
      </c>
      <c r="H628" s="30">
        <v>-41391533</v>
      </c>
      <c r="I628" s="24"/>
      <c r="J628" s="36"/>
      <c r="K628" s="24"/>
      <c r="L628" s="30"/>
      <c r="M628" s="80" t="str">
        <f>IFERROR((Base_actualizacion!$L628/Base_actualizacion!$K628)," " )</f>
        <v xml:space="preserve"> </v>
      </c>
    </row>
    <row r="629" spans="2:13" ht="24.9" customHeight="1" outlineLevel="1" x14ac:dyDescent="0.3">
      <c r="B629" s="44" t="str">
        <f>B628</f>
        <v>ASIGNACIÓN PARA LA INVERSIÓN LOCAL  - AMBIENTE Y DESARROLLO SOSTENIBLE</v>
      </c>
      <c r="C629" s="43" t="s">
        <v>336</v>
      </c>
      <c r="D629" s="43" t="s">
        <v>1417</v>
      </c>
      <c r="E629" s="43" t="s">
        <v>1619</v>
      </c>
      <c r="F629" s="42" t="s">
        <v>1618</v>
      </c>
      <c r="G629" s="18" t="s">
        <v>3</v>
      </c>
      <c r="H629" s="32">
        <f>SUBTOTAL(9,H627:H628)</f>
        <v>165566130</v>
      </c>
      <c r="I629" s="14">
        <f>SUBTOTAL(9,I627:I628)</f>
        <v>16269500.079999998</v>
      </c>
      <c r="J629" s="31">
        <f>SUBTOTAL(9,J627:J628)</f>
        <v>7.8612697129267439E-2</v>
      </c>
      <c r="K629" s="14">
        <f>SUBTOTAL(9,K627:K628)</f>
        <v>17243093.43</v>
      </c>
      <c r="L629" s="14">
        <f>SUBTOTAL(9,L626:L628)</f>
        <v>16269500.079999998</v>
      </c>
      <c r="M629" s="80"/>
    </row>
    <row r="630" spans="2:13" ht="24.9" customHeight="1" outlineLevel="2" x14ac:dyDescent="0.3">
      <c r="B630" s="47" t="s">
        <v>2300</v>
      </c>
      <c r="C630" s="46" t="s">
        <v>336</v>
      </c>
      <c r="D630" s="46" t="s">
        <v>1417</v>
      </c>
      <c r="E630" s="46" t="s">
        <v>1617</v>
      </c>
      <c r="F630" s="45" t="s">
        <v>1616</v>
      </c>
      <c r="G630" s="26" t="s">
        <v>0</v>
      </c>
      <c r="H630" s="30">
        <v>131477132</v>
      </c>
      <c r="I630" s="30">
        <v>10335771.960000001</v>
      </c>
      <c r="J630" s="36">
        <f>I630/H630</f>
        <v>7.8612697149493649E-2</v>
      </c>
      <c r="K630" s="30">
        <v>10954281.359999999</v>
      </c>
      <c r="L630" s="30">
        <f>I630</f>
        <v>10335771.960000001</v>
      </c>
      <c r="M630" s="80">
        <f>L630/K630</f>
        <v>0.94353719977848016</v>
      </c>
    </row>
    <row r="631" spans="2:13" ht="24.9" customHeight="1" outlineLevel="2" x14ac:dyDescent="0.3">
      <c r="B631" s="47" t="s">
        <v>2300</v>
      </c>
      <c r="C631" s="46" t="s">
        <v>336</v>
      </c>
      <c r="D631" s="46" t="s">
        <v>1417</v>
      </c>
      <c r="E631" s="46" t="s">
        <v>1617</v>
      </c>
      <c r="F631" s="45" t="s">
        <v>1616</v>
      </c>
      <c r="G631" s="26" t="s">
        <v>7</v>
      </c>
      <c r="H631" s="30">
        <v>-26295426</v>
      </c>
      <c r="I631" s="24"/>
      <c r="J631" s="36"/>
      <c r="K631" s="24"/>
      <c r="L631" s="30"/>
      <c r="M631" s="80" t="str">
        <f>IFERROR((Base_actualizacion!$L631/Base_actualizacion!$K631)," " )</f>
        <v xml:space="preserve"> </v>
      </c>
    </row>
    <row r="632" spans="2:13" ht="24.9" customHeight="1" outlineLevel="1" x14ac:dyDescent="0.3">
      <c r="B632" s="44" t="str">
        <f>B631</f>
        <v>ASIGNACIÓN PARA LA INVERSIÓN LOCAL  - AMBIENTE Y DESARROLLO SOSTENIBLE</v>
      </c>
      <c r="C632" s="43" t="s">
        <v>336</v>
      </c>
      <c r="D632" s="43" t="s">
        <v>1417</v>
      </c>
      <c r="E632" s="43" t="s">
        <v>1617</v>
      </c>
      <c r="F632" s="42" t="s">
        <v>1616</v>
      </c>
      <c r="G632" s="18" t="s">
        <v>3</v>
      </c>
      <c r="H632" s="32">
        <f>SUBTOTAL(9,H630:H631)</f>
        <v>105181706</v>
      </c>
      <c r="I632" s="14">
        <f>SUBTOTAL(9,I630:I631)</f>
        <v>10335771.960000001</v>
      </c>
      <c r="J632" s="31">
        <f>SUBTOTAL(9,J630:J631)</f>
        <v>7.8612697149493649E-2</v>
      </c>
      <c r="K632" s="14">
        <f>SUBTOTAL(9,K630:K631)</f>
        <v>10954281.359999999</v>
      </c>
      <c r="L632" s="14">
        <f>SUBTOTAL(9,L629:L631)</f>
        <v>10335771.960000001</v>
      </c>
      <c r="M632" s="80"/>
    </row>
    <row r="633" spans="2:13" ht="24.9" customHeight="1" outlineLevel="2" x14ac:dyDescent="0.3">
      <c r="B633" s="47" t="s">
        <v>2300</v>
      </c>
      <c r="C633" s="46" t="s">
        <v>336</v>
      </c>
      <c r="D633" s="46" t="s">
        <v>1417</v>
      </c>
      <c r="E633" s="46" t="s">
        <v>1615</v>
      </c>
      <c r="F633" s="45" t="s">
        <v>1614</v>
      </c>
      <c r="G633" s="26" t="s">
        <v>0</v>
      </c>
      <c r="H633" s="30">
        <v>161221308</v>
      </c>
      <c r="I633" s="30">
        <v>12674041.859999999</v>
      </c>
      <c r="J633" s="36">
        <f>I633/H633</f>
        <v>7.8612697150428776E-2</v>
      </c>
      <c r="K633" s="30">
        <v>13432477.17</v>
      </c>
      <c r="L633" s="30">
        <f>I633</f>
        <v>12674041.859999999</v>
      </c>
      <c r="M633" s="80">
        <f>L633/K633</f>
        <v>0.94353719716763151</v>
      </c>
    </row>
    <row r="634" spans="2:13" ht="24.9" customHeight="1" outlineLevel="2" x14ac:dyDescent="0.3">
      <c r="B634" s="47" t="s">
        <v>2300</v>
      </c>
      <c r="C634" s="46" t="s">
        <v>336</v>
      </c>
      <c r="D634" s="46" t="s">
        <v>1417</v>
      </c>
      <c r="E634" s="46" t="s">
        <v>1615</v>
      </c>
      <c r="F634" s="45" t="s">
        <v>1614</v>
      </c>
      <c r="G634" s="26" t="s">
        <v>7</v>
      </c>
      <c r="H634" s="30">
        <v>-32244262</v>
      </c>
      <c r="I634" s="24"/>
      <c r="J634" s="36"/>
      <c r="K634" s="24"/>
      <c r="L634" s="30"/>
      <c r="M634" s="80" t="str">
        <f>IFERROR((Base_actualizacion!$L634/Base_actualizacion!$K634)," " )</f>
        <v xml:space="preserve"> </v>
      </c>
    </row>
    <row r="635" spans="2:13" ht="24.9" customHeight="1" outlineLevel="1" x14ac:dyDescent="0.3">
      <c r="B635" s="44" t="str">
        <f>B634</f>
        <v>ASIGNACIÓN PARA LA INVERSIÓN LOCAL  - AMBIENTE Y DESARROLLO SOSTENIBLE</v>
      </c>
      <c r="C635" s="43" t="s">
        <v>336</v>
      </c>
      <c r="D635" s="43" t="s">
        <v>1417</v>
      </c>
      <c r="E635" s="43" t="s">
        <v>1615</v>
      </c>
      <c r="F635" s="42" t="s">
        <v>1614</v>
      </c>
      <c r="G635" s="18" t="s">
        <v>3</v>
      </c>
      <c r="H635" s="32">
        <f>SUBTOTAL(9,H633:H634)</f>
        <v>128977046</v>
      </c>
      <c r="I635" s="14">
        <f>SUBTOTAL(9,I633:I634)</f>
        <v>12674041.859999999</v>
      </c>
      <c r="J635" s="31">
        <f>SUBTOTAL(9,J633:J634)</f>
        <v>7.8612697150428776E-2</v>
      </c>
      <c r="K635" s="14">
        <f>SUBTOTAL(9,K633:K634)</f>
        <v>13432477.17</v>
      </c>
      <c r="L635" s="14">
        <f>SUBTOTAL(9,L632:L634)</f>
        <v>12674041.859999999</v>
      </c>
      <c r="M635" s="80"/>
    </row>
    <row r="636" spans="2:13" ht="24.9" customHeight="1" outlineLevel="2" x14ac:dyDescent="0.3">
      <c r="B636" s="47" t="s">
        <v>2300</v>
      </c>
      <c r="C636" s="46" t="s">
        <v>336</v>
      </c>
      <c r="D636" s="46" t="s">
        <v>1417</v>
      </c>
      <c r="E636" s="46" t="s">
        <v>1613</v>
      </c>
      <c r="F636" s="45" t="s">
        <v>1612</v>
      </c>
      <c r="G636" s="26" t="s">
        <v>0</v>
      </c>
      <c r="H636" s="30">
        <v>292444171</v>
      </c>
      <c r="I636" s="30">
        <v>22989825.039999999</v>
      </c>
      <c r="J636" s="36">
        <f>I636/H636</f>
        <v>7.8612697122282527E-2</v>
      </c>
      <c r="K636" s="30">
        <v>24365573.649999999</v>
      </c>
      <c r="L636" s="30">
        <f>I636</f>
        <v>22989825.039999999</v>
      </c>
      <c r="M636" s="80">
        <f>L636/K636</f>
        <v>0.94353719597322105</v>
      </c>
    </row>
    <row r="637" spans="2:13" ht="24.9" customHeight="1" outlineLevel="2" x14ac:dyDescent="0.3">
      <c r="B637" s="47" t="s">
        <v>2300</v>
      </c>
      <c r="C637" s="46" t="s">
        <v>336</v>
      </c>
      <c r="D637" s="46" t="s">
        <v>1417</v>
      </c>
      <c r="E637" s="46" t="s">
        <v>1613</v>
      </c>
      <c r="F637" s="45" t="s">
        <v>1612</v>
      </c>
      <c r="G637" s="26" t="s">
        <v>7</v>
      </c>
      <c r="H637" s="30">
        <v>-58488834</v>
      </c>
      <c r="I637" s="24"/>
      <c r="J637" s="36"/>
      <c r="K637" s="24"/>
      <c r="L637" s="30"/>
      <c r="M637" s="80" t="str">
        <f>IFERROR((Base_actualizacion!$L637/Base_actualizacion!$K637)," " )</f>
        <v xml:space="preserve"> </v>
      </c>
    </row>
    <row r="638" spans="2:13" ht="24.9" customHeight="1" outlineLevel="1" x14ac:dyDescent="0.3">
      <c r="B638" s="44" t="str">
        <f>B637</f>
        <v>ASIGNACIÓN PARA LA INVERSIÓN LOCAL  - AMBIENTE Y DESARROLLO SOSTENIBLE</v>
      </c>
      <c r="C638" s="43" t="s">
        <v>336</v>
      </c>
      <c r="D638" s="43" t="s">
        <v>1417</v>
      </c>
      <c r="E638" s="43" t="s">
        <v>1613</v>
      </c>
      <c r="F638" s="42" t="s">
        <v>1612</v>
      </c>
      <c r="G638" s="18" t="s">
        <v>3</v>
      </c>
      <c r="H638" s="32">
        <f>SUBTOTAL(9,H636:H637)</f>
        <v>233955337</v>
      </c>
      <c r="I638" s="14">
        <f>SUBTOTAL(9,I636:I637)</f>
        <v>22989825.039999999</v>
      </c>
      <c r="J638" s="31">
        <f>SUBTOTAL(9,J636:J637)</f>
        <v>7.8612697122282527E-2</v>
      </c>
      <c r="K638" s="14">
        <f>SUBTOTAL(9,K636:K637)</f>
        <v>24365573.649999999</v>
      </c>
      <c r="L638" s="14">
        <f>SUBTOTAL(9,L635:L637)</f>
        <v>22989825.039999999</v>
      </c>
      <c r="M638" s="80"/>
    </row>
    <row r="639" spans="2:13" ht="24.9" customHeight="1" outlineLevel="2" x14ac:dyDescent="0.3">
      <c r="B639" s="47" t="s">
        <v>2300</v>
      </c>
      <c r="C639" s="46" t="s">
        <v>336</v>
      </c>
      <c r="D639" s="46" t="s">
        <v>1417</v>
      </c>
      <c r="E639" s="46" t="s">
        <v>1611</v>
      </c>
      <c r="F639" s="45" t="s">
        <v>1610</v>
      </c>
      <c r="G639" s="26" t="s">
        <v>0</v>
      </c>
      <c r="H639" s="30">
        <v>278127230</v>
      </c>
      <c r="I639" s="30">
        <v>21864331.690000001</v>
      </c>
      <c r="J639" s="36">
        <f>I639/H639</f>
        <v>7.8612697109880253E-2</v>
      </c>
      <c r="K639" s="30">
        <v>23172728.850000001</v>
      </c>
      <c r="L639" s="30">
        <f>I639</f>
        <v>21864331.690000001</v>
      </c>
      <c r="M639" s="80">
        <f>L639/K639</f>
        <v>0.94353719976316042</v>
      </c>
    </row>
    <row r="640" spans="2:13" ht="24.9" customHeight="1" outlineLevel="2" x14ac:dyDescent="0.3">
      <c r="B640" s="47" t="s">
        <v>2300</v>
      </c>
      <c r="C640" s="46" t="s">
        <v>336</v>
      </c>
      <c r="D640" s="46" t="s">
        <v>1417</v>
      </c>
      <c r="E640" s="46" t="s">
        <v>1611</v>
      </c>
      <c r="F640" s="45" t="s">
        <v>1610</v>
      </c>
      <c r="G640" s="26" t="s">
        <v>7</v>
      </c>
      <c r="H640" s="30">
        <v>-55625446</v>
      </c>
      <c r="I640" s="24"/>
      <c r="J640" s="36"/>
      <c r="K640" s="24"/>
      <c r="L640" s="30"/>
      <c r="M640" s="80" t="str">
        <f>IFERROR((Base_actualizacion!$L640/Base_actualizacion!$K640)," " )</f>
        <v xml:space="preserve"> </v>
      </c>
    </row>
    <row r="641" spans="2:13" ht="24.9" customHeight="1" outlineLevel="1" x14ac:dyDescent="0.3">
      <c r="B641" s="44" t="str">
        <f>B640</f>
        <v>ASIGNACIÓN PARA LA INVERSIÓN LOCAL  - AMBIENTE Y DESARROLLO SOSTENIBLE</v>
      </c>
      <c r="C641" s="43" t="s">
        <v>336</v>
      </c>
      <c r="D641" s="43" t="s">
        <v>1417</v>
      </c>
      <c r="E641" s="43" t="s">
        <v>1611</v>
      </c>
      <c r="F641" s="42" t="s">
        <v>1610</v>
      </c>
      <c r="G641" s="18" t="s">
        <v>3</v>
      </c>
      <c r="H641" s="32">
        <f>SUBTOTAL(9,H639:H640)</f>
        <v>222501784</v>
      </c>
      <c r="I641" s="14">
        <f>SUBTOTAL(9,I639:I640)</f>
        <v>21864331.690000001</v>
      </c>
      <c r="J641" s="31">
        <f>SUBTOTAL(9,J639:J640)</f>
        <v>7.8612697109880253E-2</v>
      </c>
      <c r="K641" s="14">
        <f>SUBTOTAL(9,K639:K640)</f>
        <v>23172728.850000001</v>
      </c>
      <c r="L641" s="14">
        <f>SUBTOTAL(9,L638:L640)</f>
        <v>21864331.690000001</v>
      </c>
      <c r="M641" s="80"/>
    </row>
    <row r="642" spans="2:13" ht="24.9" customHeight="1" outlineLevel="2" x14ac:dyDescent="0.3">
      <c r="B642" s="47" t="s">
        <v>2300</v>
      </c>
      <c r="C642" s="46" t="s">
        <v>336</v>
      </c>
      <c r="D642" s="46" t="s">
        <v>1417</v>
      </c>
      <c r="E642" s="46" t="s">
        <v>1609</v>
      </c>
      <c r="F642" s="45" t="s">
        <v>1608</v>
      </c>
      <c r="G642" s="26" t="s">
        <v>0</v>
      </c>
      <c r="H642" s="30">
        <v>464661629</v>
      </c>
      <c r="I642" s="30">
        <v>36528303.909999996</v>
      </c>
      <c r="J642" s="36">
        <f>I642/H642</f>
        <v>7.8612697133207871E-2</v>
      </c>
      <c r="K642" s="30">
        <v>38714217.060000002</v>
      </c>
      <c r="L642" s="30">
        <f>I642</f>
        <v>36528303.909999996</v>
      </c>
      <c r="M642" s="80">
        <f>L642/K642</f>
        <v>0.94353719857973006</v>
      </c>
    </row>
    <row r="643" spans="2:13" ht="24.9" customHeight="1" outlineLevel="2" x14ac:dyDescent="0.3">
      <c r="B643" s="47" t="s">
        <v>2300</v>
      </c>
      <c r="C643" s="46" t="s">
        <v>336</v>
      </c>
      <c r="D643" s="46" t="s">
        <v>1417</v>
      </c>
      <c r="E643" s="46" t="s">
        <v>1609</v>
      </c>
      <c r="F643" s="45" t="s">
        <v>1608</v>
      </c>
      <c r="G643" s="26" t="s">
        <v>7</v>
      </c>
      <c r="H643" s="30">
        <v>-92932326</v>
      </c>
      <c r="I643" s="24"/>
      <c r="J643" s="36"/>
      <c r="K643" s="24"/>
      <c r="L643" s="30"/>
      <c r="M643" s="80" t="str">
        <f>IFERROR((Base_actualizacion!$L643/Base_actualizacion!$K643)," " )</f>
        <v xml:space="preserve"> </v>
      </c>
    </row>
    <row r="644" spans="2:13" ht="24.9" customHeight="1" outlineLevel="1" x14ac:dyDescent="0.3">
      <c r="B644" s="44" t="str">
        <f>B643</f>
        <v>ASIGNACIÓN PARA LA INVERSIÓN LOCAL  - AMBIENTE Y DESARROLLO SOSTENIBLE</v>
      </c>
      <c r="C644" s="43" t="s">
        <v>336</v>
      </c>
      <c r="D644" s="43" t="s">
        <v>1417</v>
      </c>
      <c r="E644" s="43" t="s">
        <v>1609</v>
      </c>
      <c r="F644" s="42" t="s">
        <v>1608</v>
      </c>
      <c r="G644" s="18" t="s">
        <v>3</v>
      </c>
      <c r="H644" s="32">
        <f>SUBTOTAL(9,H642:H643)</f>
        <v>371729303</v>
      </c>
      <c r="I644" s="14">
        <f>SUBTOTAL(9,I642:I643)</f>
        <v>36528303.909999996</v>
      </c>
      <c r="J644" s="31">
        <f>SUBTOTAL(9,J642:J643)</f>
        <v>7.8612697133207871E-2</v>
      </c>
      <c r="K644" s="14">
        <f>SUBTOTAL(9,K642:K643)</f>
        <v>38714217.060000002</v>
      </c>
      <c r="L644" s="14">
        <f>SUBTOTAL(9,L641:L643)</f>
        <v>36528303.909999996</v>
      </c>
      <c r="M644" s="80"/>
    </row>
    <row r="645" spans="2:13" ht="24.9" customHeight="1" outlineLevel="2" x14ac:dyDescent="0.3">
      <c r="B645" s="47" t="s">
        <v>2300</v>
      </c>
      <c r="C645" s="46" t="s">
        <v>336</v>
      </c>
      <c r="D645" s="46" t="s">
        <v>1417</v>
      </c>
      <c r="E645" s="46" t="s">
        <v>1607</v>
      </c>
      <c r="F645" s="45" t="s">
        <v>1606</v>
      </c>
      <c r="G645" s="26" t="s">
        <v>0</v>
      </c>
      <c r="H645" s="30">
        <v>284009685</v>
      </c>
      <c r="I645" s="30">
        <v>22326767.350000001</v>
      </c>
      <c r="J645" s="36">
        <f>I645/H645</f>
        <v>7.8612697133902329E-2</v>
      </c>
      <c r="K645" s="30">
        <v>23662837.43</v>
      </c>
      <c r="L645" s="30">
        <f>I645</f>
        <v>22326767.350000001</v>
      </c>
      <c r="M645" s="80">
        <f>L645/K645</f>
        <v>0.94353719903826438</v>
      </c>
    </row>
    <row r="646" spans="2:13" ht="24.9" customHeight="1" outlineLevel="2" x14ac:dyDescent="0.3">
      <c r="B646" s="47" t="s">
        <v>2300</v>
      </c>
      <c r="C646" s="46" t="s">
        <v>336</v>
      </c>
      <c r="D646" s="46" t="s">
        <v>1417</v>
      </c>
      <c r="E646" s="46" t="s">
        <v>1607</v>
      </c>
      <c r="F646" s="45" t="s">
        <v>1606</v>
      </c>
      <c r="G646" s="26" t="s">
        <v>7</v>
      </c>
      <c r="H646" s="30">
        <v>-56801937</v>
      </c>
      <c r="I646" s="24"/>
      <c r="J646" s="36"/>
      <c r="K646" s="24"/>
      <c r="L646" s="30"/>
      <c r="M646" s="80" t="str">
        <f>IFERROR((Base_actualizacion!$L646/Base_actualizacion!$K646)," " )</f>
        <v xml:space="preserve"> </v>
      </c>
    </row>
    <row r="647" spans="2:13" ht="24.9" customHeight="1" outlineLevel="1" x14ac:dyDescent="0.3">
      <c r="B647" s="44" t="str">
        <f>B646</f>
        <v>ASIGNACIÓN PARA LA INVERSIÓN LOCAL  - AMBIENTE Y DESARROLLO SOSTENIBLE</v>
      </c>
      <c r="C647" s="43" t="s">
        <v>336</v>
      </c>
      <c r="D647" s="43" t="s">
        <v>1417</v>
      </c>
      <c r="E647" s="43" t="s">
        <v>1607</v>
      </c>
      <c r="F647" s="42" t="s">
        <v>1606</v>
      </c>
      <c r="G647" s="18" t="s">
        <v>3</v>
      </c>
      <c r="H647" s="32">
        <f>SUBTOTAL(9,H645:H646)</f>
        <v>227207748</v>
      </c>
      <c r="I647" s="14">
        <f>SUBTOTAL(9,I645:I646)</f>
        <v>22326767.350000001</v>
      </c>
      <c r="J647" s="31">
        <f>SUBTOTAL(9,J645:J646)</f>
        <v>7.8612697133902329E-2</v>
      </c>
      <c r="K647" s="14">
        <f>SUBTOTAL(9,K645:K646)</f>
        <v>23662837.43</v>
      </c>
      <c r="L647" s="14">
        <f>SUBTOTAL(9,L644:L646)</f>
        <v>22326767.350000001</v>
      </c>
      <c r="M647" s="80"/>
    </row>
    <row r="648" spans="2:13" ht="24.9" customHeight="1" outlineLevel="2" x14ac:dyDescent="0.3">
      <c r="B648" s="47" t="s">
        <v>2300</v>
      </c>
      <c r="C648" s="46" t="s">
        <v>336</v>
      </c>
      <c r="D648" s="46" t="s">
        <v>1417</v>
      </c>
      <c r="E648" s="46" t="s">
        <v>1605</v>
      </c>
      <c r="F648" s="45" t="s">
        <v>1604</v>
      </c>
      <c r="G648" s="26" t="s">
        <v>0</v>
      </c>
      <c r="H648" s="30">
        <v>198230572</v>
      </c>
      <c r="I648" s="30">
        <v>15583439.92</v>
      </c>
      <c r="J648" s="36">
        <f>I648/H648</f>
        <v>7.861269713735175E-2</v>
      </c>
      <c r="K648" s="30">
        <v>16515978.32</v>
      </c>
      <c r="L648" s="30">
        <f>I648</f>
        <v>15583439.92</v>
      </c>
      <c r="M648" s="80">
        <f>L648/K648</f>
        <v>0.94353719883061704</v>
      </c>
    </row>
    <row r="649" spans="2:13" ht="24.9" customHeight="1" outlineLevel="2" x14ac:dyDescent="0.3">
      <c r="B649" s="47" t="s">
        <v>2300</v>
      </c>
      <c r="C649" s="46" t="s">
        <v>336</v>
      </c>
      <c r="D649" s="46" t="s">
        <v>1417</v>
      </c>
      <c r="E649" s="46" t="s">
        <v>1605</v>
      </c>
      <c r="F649" s="45" t="s">
        <v>1604</v>
      </c>
      <c r="G649" s="26" t="s">
        <v>7</v>
      </c>
      <c r="H649" s="30">
        <v>-39646114</v>
      </c>
      <c r="I649" s="24"/>
      <c r="J649" s="36"/>
      <c r="K649" s="24"/>
      <c r="L649" s="30"/>
      <c r="M649" s="80" t="str">
        <f>IFERROR((Base_actualizacion!$L649/Base_actualizacion!$K649)," " )</f>
        <v xml:space="preserve"> </v>
      </c>
    </row>
    <row r="650" spans="2:13" ht="24.9" customHeight="1" outlineLevel="1" x14ac:dyDescent="0.3">
      <c r="B650" s="44" t="str">
        <f>B649</f>
        <v>ASIGNACIÓN PARA LA INVERSIÓN LOCAL  - AMBIENTE Y DESARROLLO SOSTENIBLE</v>
      </c>
      <c r="C650" s="43" t="s">
        <v>336</v>
      </c>
      <c r="D650" s="43" t="s">
        <v>1417</v>
      </c>
      <c r="E650" s="43" t="s">
        <v>1605</v>
      </c>
      <c r="F650" s="42" t="s">
        <v>1604</v>
      </c>
      <c r="G650" s="18" t="s">
        <v>3</v>
      </c>
      <c r="H650" s="32">
        <f>SUBTOTAL(9,H648:H649)</f>
        <v>158584458</v>
      </c>
      <c r="I650" s="14">
        <f>SUBTOTAL(9,I648:I649)</f>
        <v>15583439.92</v>
      </c>
      <c r="J650" s="31">
        <f>SUBTOTAL(9,J648:J649)</f>
        <v>7.861269713735175E-2</v>
      </c>
      <c r="K650" s="14">
        <f>SUBTOTAL(9,K648:K649)</f>
        <v>16515978.32</v>
      </c>
      <c r="L650" s="14">
        <f>SUBTOTAL(9,L647:L649)</f>
        <v>15583439.92</v>
      </c>
      <c r="M650" s="80"/>
    </row>
    <row r="651" spans="2:13" ht="24.9" customHeight="1" outlineLevel="2" x14ac:dyDescent="0.3">
      <c r="B651" s="47" t="s">
        <v>2300</v>
      </c>
      <c r="C651" s="46" t="s">
        <v>336</v>
      </c>
      <c r="D651" s="46" t="s">
        <v>1417</v>
      </c>
      <c r="E651" s="46" t="s">
        <v>1603</v>
      </c>
      <c r="F651" s="45" t="s">
        <v>1602</v>
      </c>
      <c r="G651" s="26" t="s">
        <v>0</v>
      </c>
      <c r="H651" s="30">
        <v>157435984</v>
      </c>
      <c r="I651" s="30">
        <v>12376467.33</v>
      </c>
      <c r="J651" s="36">
        <f>I651/H651</f>
        <v>7.861269714552678E-2</v>
      </c>
      <c r="K651" s="30">
        <v>13117095.27</v>
      </c>
      <c r="L651" s="30">
        <f>I651</f>
        <v>12376467.33</v>
      </c>
      <c r="M651" s="80">
        <f>L651/K651</f>
        <v>0.94353719899451494</v>
      </c>
    </row>
    <row r="652" spans="2:13" ht="24.9" customHeight="1" outlineLevel="2" x14ac:dyDescent="0.3">
      <c r="B652" s="47" t="s">
        <v>2300</v>
      </c>
      <c r="C652" s="46" t="s">
        <v>336</v>
      </c>
      <c r="D652" s="46" t="s">
        <v>1417</v>
      </c>
      <c r="E652" s="46" t="s">
        <v>1603</v>
      </c>
      <c r="F652" s="45" t="s">
        <v>1602</v>
      </c>
      <c r="G652" s="26" t="s">
        <v>7</v>
      </c>
      <c r="H652" s="30">
        <v>-31487197</v>
      </c>
      <c r="I652" s="24"/>
      <c r="J652" s="36"/>
      <c r="K652" s="24"/>
      <c r="L652" s="30"/>
      <c r="M652" s="80" t="str">
        <f>IFERROR((Base_actualizacion!$L652/Base_actualizacion!$K652)," " )</f>
        <v xml:space="preserve"> </v>
      </c>
    </row>
    <row r="653" spans="2:13" ht="24.9" customHeight="1" outlineLevel="1" x14ac:dyDescent="0.3">
      <c r="B653" s="44" t="str">
        <f>B652</f>
        <v>ASIGNACIÓN PARA LA INVERSIÓN LOCAL  - AMBIENTE Y DESARROLLO SOSTENIBLE</v>
      </c>
      <c r="C653" s="43" t="s">
        <v>336</v>
      </c>
      <c r="D653" s="43" t="s">
        <v>1417</v>
      </c>
      <c r="E653" s="43" t="s">
        <v>1603</v>
      </c>
      <c r="F653" s="42" t="s">
        <v>1602</v>
      </c>
      <c r="G653" s="18" t="s">
        <v>3</v>
      </c>
      <c r="H653" s="32">
        <f>SUBTOTAL(9,H651:H652)</f>
        <v>125948787</v>
      </c>
      <c r="I653" s="14">
        <f>SUBTOTAL(9,I651:I652)</f>
        <v>12376467.33</v>
      </c>
      <c r="J653" s="31">
        <f>SUBTOTAL(9,J651:J652)</f>
        <v>7.861269714552678E-2</v>
      </c>
      <c r="K653" s="14">
        <f>SUBTOTAL(9,K651:K652)</f>
        <v>13117095.27</v>
      </c>
      <c r="L653" s="14">
        <f>SUBTOTAL(9,L650:L652)</f>
        <v>12376467.33</v>
      </c>
      <c r="M653" s="80"/>
    </row>
    <row r="654" spans="2:13" ht="24.9" customHeight="1" outlineLevel="2" x14ac:dyDescent="0.3">
      <c r="B654" s="47" t="s">
        <v>2300</v>
      </c>
      <c r="C654" s="46" t="s">
        <v>336</v>
      </c>
      <c r="D654" s="46" t="s">
        <v>1417</v>
      </c>
      <c r="E654" s="46" t="s">
        <v>1601</v>
      </c>
      <c r="F654" s="45" t="s">
        <v>1600</v>
      </c>
      <c r="G654" s="26" t="s">
        <v>0</v>
      </c>
      <c r="H654" s="30">
        <v>246322218</v>
      </c>
      <c r="I654" s="30">
        <v>19364053.920000002</v>
      </c>
      <c r="J654" s="36">
        <f>I654/H654</f>
        <v>7.861269712990325E-2</v>
      </c>
      <c r="K654" s="30">
        <v>20522830.43</v>
      </c>
      <c r="L654" s="30">
        <f>I654</f>
        <v>19364053.920000002</v>
      </c>
      <c r="M654" s="80">
        <f>L654/K654</f>
        <v>0.94353719805109759</v>
      </c>
    </row>
    <row r="655" spans="2:13" ht="24.9" customHeight="1" outlineLevel="2" x14ac:dyDescent="0.3">
      <c r="B655" s="47" t="s">
        <v>2300</v>
      </c>
      <c r="C655" s="46" t="s">
        <v>336</v>
      </c>
      <c r="D655" s="46" t="s">
        <v>1417</v>
      </c>
      <c r="E655" s="46" t="s">
        <v>1601</v>
      </c>
      <c r="F655" s="45" t="s">
        <v>1600</v>
      </c>
      <c r="G655" s="26" t="s">
        <v>7</v>
      </c>
      <c r="H655" s="30">
        <v>-49264444</v>
      </c>
      <c r="I655" s="24"/>
      <c r="J655" s="36"/>
      <c r="K655" s="24"/>
      <c r="L655" s="30"/>
      <c r="M655" s="80" t="str">
        <f>IFERROR((Base_actualizacion!$L655/Base_actualizacion!$K655)," " )</f>
        <v xml:space="preserve"> </v>
      </c>
    </row>
    <row r="656" spans="2:13" ht="24.9" customHeight="1" outlineLevel="1" x14ac:dyDescent="0.3">
      <c r="B656" s="44" t="str">
        <f>B655</f>
        <v>ASIGNACIÓN PARA LA INVERSIÓN LOCAL  - AMBIENTE Y DESARROLLO SOSTENIBLE</v>
      </c>
      <c r="C656" s="43" t="s">
        <v>336</v>
      </c>
      <c r="D656" s="43" t="s">
        <v>1417</v>
      </c>
      <c r="E656" s="43" t="s">
        <v>1601</v>
      </c>
      <c r="F656" s="42" t="s">
        <v>1600</v>
      </c>
      <c r="G656" s="18" t="s">
        <v>3</v>
      </c>
      <c r="H656" s="32">
        <f>SUBTOTAL(9,H654:H655)</f>
        <v>197057774</v>
      </c>
      <c r="I656" s="14">
        <f>SUBTOTAL(9,I654:I655)</f>
        <v>19364053.920000002</v>
      </c>
      <c r="J656" s="31">
        <f>SUBTOTAL(9,J654:J655)</f>
        <v>7.861269712990325E-2</v>
      </c>
      <c r="K656" s="14">
        <f>SUBTOTAL(9,K654:K655)</f>
        <v>20522830.43</v>
      </c>
      <c r="L656" s="14">
        <f>SUBTOTAL(9,L653:L655)</f>
        <v>19364053.920000002</v>
      </c>
      <c r="M656" s="80"/>
    </row>
    <row r="657" spans="2:13" ht="24.9" customHeight="1" outlineLevel="2" x14ac:dyDescent="0.3">
      <c r="B657" s="47" t="s">
        <v>2300</v>
      </c>
      <c r="C657" s="46" t="s">
        <v>336</v>
      </c>
      <c r="D657" s="46" t="s">
        <v>1417</v>
      </c>
      <c r="E657" s="46" t="s">
        <v>1599</v>
      </c>
      <c r="F657" s="45" t="s">
        <v>1598</v>
      </c>
      <c r="G657" s="26" t="s">
        <v>0</v>
      </c>
      <c r="H657" s="30">
        <v>172922271</v>
      </c>
      <c r="I657" s="30">
        <v>13593886.109999999</v>
      </c>
      <c r="J657" s="36">
        <f>I657/H657</f>
        <v>7.8612697088624284E-2</v>
      </c>
      <c r="K657" s="30">
        <v>14407366.390000001</v>
      </c>
      <c r="L657" s="30">
        <f>I657</f>
        <v>13593886.109999999</v>
      </c>
      <c r="M657" s="80">
        <f>L657/K657</f>
        <v>0.94353719770987232</v>
      </c>
    </row>
    <row r="658" spans="2:13" ht="24.9" customHeight="1" outlineLevel="2" x14ac:dyDescent="0.3">
      <c r="B658" s="47" t="s">
        <v>2300</v>
      </c>
      <c r="C658" s="46" t="s">
        <v>336</v>
      </c>
      <c r="D658" s="46" t="s">
        <v>1417</v>
      </c>
      <c r="E658" s="46" t="s">
        <v>1599</v>
      </c>
      <c r="F658" s="45" t="s">
        <v>1598</v>
      </c>
      <c r="G658" s="26" t="s">
        <v>7</v>
      </c>
      <c r="H658" s="30">
        <v>-34584454</v>
      </c>
      <c r="I658" s="24"/>
      <c r="J658" s="36"/>
      <c r="K658" s="24"/>
      <c r="L658" s="30"/>
      <c r="M658" s="80" t="str">
        <f>IFERROR((Base_actualizacion!$L658/Base_actualizacion!$K658)," " )</f>
        <v xml:space="preserve"> </v>
      </c>
    </row>
    <row r="659" spans="2:13" ht="24.9" customHeight="1" outlineLevel="1" x14ac:dyDescent="0.3">
      <c r="B659" s="44" t="str">
        <f>B658</f>
        <v>ASIGNACIÓN PARA LA INVERSIÓN LOCAL  - AMBIENTE Y DESARROLLO SOSTENIBLE</v>
      </c>
      <c r="C659" s="43" t="s">
        <v>336</v>
      </c>
      <c r="D659" s="43" t="s">
        <v>1417</v>
      </c>
      <c r="E659" s="43" t="s">
        <v>1599</v>
      </c>
      <c r="F659" s="42" t="s">
        <v>1598</v>
      </c>
      <c r="G659" s="18" t="s">
        <v>3</v>
      </c>
      <c r="H659" s="32">
        <f>SUBTOTAL(9,H657:H658)</f>
        <v>138337817</v>
      </c>
      <c r="I659" s="14">
        <f>SUBTOTAL(9,I657:I658)</f>
        <v>13593886.109999999</v>
      </c>
      <c r="J659" s="31">
        <f>SUBTOTAL(9,J657:J658)</f>
        <v>7.8612697088624284E-2</v>
      </c>
      <c r="K659" s="14">
        <f>SUBTOTAL(9,K657:K658)</f>
        <v>14407366.390000001</v>
      </c>
      <c r="L659" s="14">
        <f>SUBTOTAL(9,L656:L658)</f>
        <v>13593886.109999999</v>
      </c>
      <c r="M659" s="80"/>
    </row>
    <row r="660" spans="2:13" ht="24.9" customHeight="1" outlineLevel="2" x14ac:dyDescent="0.3">
      <c r="B660" s="47" t="s">
        <v>2300</v>
      </c>
      <c r="C660" s="46" t="s">
        <v>336</v>
      </c>
      <c r="D660" s="46" t="s">
        <v>1417</v>
      </c>
      <c r="E660" s="46" t="s">
        <v>1597</v>
      </c>
      <c r="F660" s="45" t="s">
        <v>1596</v>
      </c>
      <c r="G660" s="26" t="s">
        <v>0</v>
      </c>
      <c r="H660" s="30">
        <v>154461494</v>
      </c>
      <c r="I660" s="30">
        <v>12142634.65</v>
      </c>
      <c r="J660" s="36">
        <f>I660/H660</f>
        <v>7.8612697155447692E-2</v>
      </c>
      <c r="K660" s="30">
        <v>12869269.65</v>
      </c>
      <c r="L660" s="30">
        <f>I660</f>
        <v>12142634.65</v>
      </c>
      <c r="M660" s="80">
        <f>L660/K660</f>
        <v>0.94353719987520812</v>
      </c>
    </row>
    <row r="661" spans="2:13" ht="24.9" customHeight="1" outlineLevel="2" x14ac:dyDescent="0.3">
      <c r="B661" s="47" t="s">
        <v>2300</v>
      </c>
      <c r="C661" s="46" t="s">
        <v>336</v>
      </c>
      <c r="D661" s="46" t="s">
        <v>1417</v>
      </c>
      <c r="E661" s="46" t="s">
        <v>1597</v>
      </c>
      <c r="F661" s="45" t="s">
        <v>1596</v>
      </c>
      <c r="G661" s="26" t="s">
        <v>7</v>
      </c>
      <c r="H661" s="30">
        <v>-30892299</v>
      </c>
      <c r="I661" s="24"/>
      <c r="J661" s="36"/>
      <c r="K661" s="24"/>
      <c r="L661" s="30"/>
      <c r="M661" s="80" t="str">
        <f>IFERROR((Base_actualizacion!$L661/Base_actualizacion!$K661)," " )</f>
        <v xml:space="preserve"> </v>
      </c>
    </row>
    <row r="662" spans="2:13" ht="24.9" customHeight="1" outlineLevel="1" x14ac:dyDescent="0.3">
      <c r="B662" s="44" t="str">
        <f>B661</f>
        <v>ASIGNACIÓN PARA LA INVERSIÓN LOCAL  - AMBIENTE Y DESARROLLO SOSTENIBLE</v>
      </c>
      <c r="C662" s="43" t="s">
        <v>336</v>
      </c>
      <c r="D662" s="43" t="s">
        <v>1417</v>
      </c>
      <c r="E662" s="43" t="s">
        <v>1597</v>
      </c>
      <c r="F662" s="42" t="s">
        <v>1596</v>
      </c>
      <c r="G662" s="18" t="s">
        <v>3</v>
      </c>
      <c r="H662" s="32">
        <f>SUBTOTAL(9,H660:H661)</f>
        <v>123569195</v>
      </c>
      <c r="I662" s="14">
        <f>SUBTOTAL(9,I660:I661)</f>
        <v>12142634.65</v>
      </c>
      <c r="J662" s="31">
        <f>SUBTOTAL(9,J660:J661)</f>
        <v>7.8612697155447692E-2</v>
      </c>
      <c r="K662" s="14">
        <f>SUBTOTAL(9,K660:K661)</f>
        <v>12869269.65</v>
      </c>
      <c r="L662" s="14">
        <f>SUBTOTAL(9,L659:L661)</f>
        <v>12142634.65</v>
      </c>
      <c r="M662" s="80"/>
    </row>
    <row r="663" spans="2:13" ht="24.9" customHeight="1" outlineLevel="2" x14ac:dyDescent="0.3">
      <c r="B663" s="47" t="s">
        <v>2300</v>
      </c>
      <c r="C663" s="46" t="s">
        <v>336</v>
      </c>
      <c r="D663" s="46" t="s">
        <v>1417</v>
      </c>
      <c r="E663" s="46" t="s">
        <v>1595</v>
      </c>
      <c r="F663" s="45" t="s">
        <v>1594</v>
      </c>
      <c r="G663" s="26" t="s">
        <v>0</v>
      </c>
      <c r="H663" s="30">
        <v>230988034</v>
      </c>
      <c r="I663" s="30">
        <v>18158592.359999999</v>
      </c>
      <c r="J663" s="36">
        <f>I663/H663</f>
        <v>7.8612697140839766E-2</v>
      </c>
      <c r="K663" s="30">
        <v>19245232</v>
      </c>
      <c r="L663" s="30">
        <f>I663</f>
        <v>18158592.359999999</v>
      </c>
      <c r="M663" s="80">
        <f>L663/K663</f>
        <v>0.9435372023574462</v>
      </c>
    </row>
    <row r="664" spans="2:13" ht="24.9" customHeight="1" outlineLevel="2" x14ac:dyDescent="0.3">
      <c r="B664" s="47" t="s">
        <v>2300</v>
      </c>
      <c r="C664" s="46" t="s">
        <v>336</v>
      </c>
      <c r="D664" s="46" t="s">
        <v>1417</v>
      </c>
      <c r="E664" s="46" t="s">
        <v>1595</v>
      </c>
      <c r="F664" s="45" t="s">
        <v>1594</v>
      </c>
      <c r="G664" s="26" t="s">
        <v>7</v>
      </c>
      <c r="H664" s="30">
        <v>-46197607</v>
      </c>
      <c r="I664" s="24"/>
      <c r="J664" s="36"/>
      <c r="K664" s="24"/>
      <c r="L664" s="30"/>
      <c r="M664" s="80" t="str">
        <f>IFERROR((Base_actualizacion!$L664/Base_actualizacion!$K664)," " )</f>
        <v xml:space="preserve"> </v>
      </c>
    </row>
    <row r="665" spans="2:13" ht="24.9" customHeight="1" outlineLevel="1" x14ac:dyDescent="0.3">
      <c r="B665" s="44" t="str">
        <f>B664</f>
        <v>ASIGNACIÓN PARA LA INVERSIÓN LOCAL  - AMBIENTE Y DESARROLLO SOSTENIBLE</v>
      </c>
      <c r="C665" s="43" t="s">
        <v>336</v>
      </c>
      <c r="D665" s="43" t="s">
        <v>1417</v>
      </c>
      <c r="E665" s="43" t="s">
        <v>1595</v>
      </c>
      <c r="F665" s="42" t="s">
        <v>1594</v>
      </c>
      <c r="G665" s="18" t="s">
        <v>3</v>
      </c>
      <c r="H665" s="32">
        <f>SUBTOTAL(9,H663:H664)</f>
        <v>184790427</v>
      </c>
      <c r="I665" s="14">
        <f>SUBTOTAL(9,I663:I664)</f>
        <v>18158592.359999999</v>
      </c>
      <c r="J665" s="31">
        <f>SUBTOTAL(9,J663:J664)</f>
        <v>7.8612697140839766E-2</v>
      </c>
      <c r="K665" s="14">
        <f>SUBTOTAL(9,K663:K664)</f>
        <v>19245232</v>
      </c>
      <c r="L665" s="14">
        <f>SUBTOTAL(9,L662:L664)</f>
        <v>18158592.359999999</v>
      </c>
      <c r="M665" s="80"/>
    </row>
    <row r="666" spans="2:13" ht="24.9" customHeight="1" outlineLevel="2" x14ac:dyDescent="0.3">
      <c r="B666" s="47" t="s">
        <v>2300</v>
      </c>
      <c r="C666" s="46" t="s">
        <v>336</v>
      </c>
      <c r="D666" s="46" t="s">
        <v>1417</v>
      </c>
      <c r="E666" s="46" t="s">
        <v>2126</v>
      </c>
      <c r="F666" s="45" t="s">
        <v>2125</v>
      </c>
      <c r="G666" s="26" t="s">
        <v>0</v>
      </c>
      <c r="H666" s="30">
        <v>648347954</v>
      </c>
      <c r="I666" s="30">
        <v>50968381.349999994</v>
      </c>
      <c r="J666" s="36">
        <f>I666/H666</f>
        <v>7.8612697141325433E-2</v>
      </c>
      <c r="K666" s="30">
        <v>54018412.189999998</v>
      </c>
      <c r="L666" s="30">
        <f>I666</f>
        <v>50968381.349999994</v>
      </c>
      <c r="M666" s="80">
        <f>L666/K666</f>
        <v>0.94353719932988644</v>
      </c>
    </row>
    <row r="667" spans="2:13" ht="24.9" customHeight="1" outlineLevel="2" x14ac:dyDescent="0.3">
      <c r="B667" s="47" t="s">
        <v>2300</v>
      </c>
      <c r="C667" s="46" t="s">
        <v>336</v>
      </c>
      <c r="D667" s="46" t="s">
        <v>1417</v>
      </c>
      <c r="E667" s="46" t="s">
        <v>2126</v>
      </c>
      <c r="F667" s="45" t="s">
        <v>2125</v>
      </c>
      <c r="G667" s="26" t="s">
        <v>7</v>
      </c>
      <c r="H667" s="30">
        <v>-129669591</v>
      </c>
      <c r="I667" s="24"/>
      <c r="J667" s="36"/>
      <c r="K667" s="24"/>
      <c r="L667" s="30"/>
      <c r="M667" s="80" t="str">
        <f>IFERROR((Base_actualizacion!$L667/Base_actualizacion!$K667)," " )</f>
        <v xml:space="preserve"> </v>
      </c>
    </row>
    <row r="668" spans="2:13" ht="24.9" customHeight="1" outlineLevel="1" x14ac:dyDescent="0.3">
      <c r="B668" s="44" t="str">
        <f>B667</f>
        <v>ASIGNACIÓN PARA LA INVERSIÓN LOCAL  - AMBIENTE Y DESARROLLO SOSTENIBLE</v>
      </c>
      <c r="C668" s="43" t="s">
        <v>336</v>
      </c>
      <c r="D668" s="43" t="s">
        <v>1417</v>
      </c>
      <c r="E668" s="43" t="s">
        <v>2126</v>
      </c>
      <c r="F668" s="42" t="s">
        <v>2125</v>
      </c>
      <c r="G668" s="18" t="s">
        <v>3</v>
      </c>
      <c r="H668" s="32">
        <f>SUBTOTAL(9,H666:H667)</f>
        <v>518678363</v>
      </c>
      <c r="I668" s="14">
        <f>SUBTOTAL(9,I666:I667)</f>
        <v>50968381.349999994</v>
      </c>
      <c r="J668" s="31">
        <f>SUBTOTAL(9,J666:J667)</f>
        <v>7.8612697141325433E-2</v>
      </c>
      <c r="K668" s="14">
        <f>SUBTOTAL(9,K666:K667)</f>
        <v>54018412.189999998</v>
      </c>
      <c r="L668" s="14">
        <f>SUBTOTAL(9,L665:L667)</f>
        <v>50968381.349999994</v>
      </c>
      <c r="M668" s="80"/>
    </row>
    <row r="669" spans="2:13" ht="24.9" customHeight="1" outlineLevel="2" x14ac:dyDescent="0.3">
      <c r="B669" s="47" t="s">
        <v>2300</v>
      </c>
      <c r="C669" s="46" t="s">
        <v>336</v>
      </c>
      <c r="D669" s="46" t="s">
        <v>1417</v>
      </c>
      <c r="E669" s="46" t="s">
        <v>2124</v>
      </c>
      <c r="F669" s="45" t="s">
        <v>2123</v>
      </c>
      <c r="G669" s="26" t="s">
        <v>0</v>
      </c>
      <c r="H669" s="30">
        <v>152880136</v>
      </c>
      <c r="I669" s="30">
        <v>12018319.83</v>
      </c>
      <c r="J669" s="36">
        <f>I669/H669</f>
        <v>7.8612697139411228E-2</v>
      </c>
      <c r="K669" s="30">
        <v>12737515.68</v>
      </c>
      <c r="L669" s="30">
        <f>I669</f>
        <v>12018319.83</v>
      </c>
      <c r="M669" s="80">
        <f>L669/K669</f>
        <v>0.94353719610102182</v>
      </c>
    </row>
    <row r="670" spans="2:13" ht="24.9" customHeight="1" outlineLevel="2" x14ac:dyDescent="0.3">
      <c r="B670" s="47" t="s">
        <v>2300</v>
      </c>
      <c r="C670" s="46" t="s">
        <v>336</v>
      </c>
      <c r="D670" s="46" t="s">
        <v>1417</v>
      </c>
      <c r="E670" s="46" t="s">
        <v>2124</v>
      </c>
      <c r="F670" s="45" t="s">
        <v>2123</v>
      </c>
      <c r="G670" s="26" t="s">
        <v>7</v>
      </c>
      <c r="H670" s="30">
        <v>-30576027</v>
      </c>
      <c r="I670" s="24"/>
      <c r="J670" s="36"/>
      <c r="K670" s="24"/>
      <c r="L670" s="30"/>
      <c r="M670" s="80" t="str">
        <f>IFERROR((Base_actualizacion!$L670/Base_actualizacion!$K670)," " )</f>
        <v xml:space="preserve"> </v>
      </c>
    </row>
    <row r="671" spans="2:13" ht="24.9" customHeight="1" outlineLevel="1" x14ac:dyDescent="0.3">
      <c r="B671" s="44" t="str">
        <f>B670</f>
        <v>ASIGNACIÓN PARA LA INVERSIÓN LOCAL  - AMBIENTE Y DESARROLLO SOSTENIBLE</v>
      </c>
      <c r="C671" s="43" t="s">
        <v>336</v>
      </c>
      <c r="D671" s="43" t="s">
        <v>1417</v>
      </c>
      <c r="E671" s="43" t="s">
        <v>2124</v>
      </c>
      <c r="F671" s="42" t="s">
        <v>2123</v>
      </c>
      <c r="G671" s="18" t="s">
        <v>3</v>
      </c>
      <c r="H671" s="32">
        <f>SUBTOTAL(9,H669:H670)</f>
        <v>122304109</v>
      </c>
      <c r="I671" s="14">
        <f>SUBTOTAL(9,I669:I670)</f>
        <v>12018319.83</v>
      </c>
      <c r="J671" s="31">
        <f>SUBTOTAL(9,J669:J670)</f>
        <v>7.8612697139411228E-2</v>
      </c>
      <c r="K671" s="14">
        <f>SUBTOTAL(9,K669:K670)</f>
        <v>12737515.68</v>
      </c>
      <c r="L671" s="14">
        <f>SUBTOTAL(9,L668:L670)</f>
        <v>12018319.83</v>
      </c>
      <c r="M671" s="80"/>
    </row>
    <row r="672" spans="2:13" ht="24.9" customHeight="1" outlineLevel="2" x14ac:dyDescent="0.3">
      <c r="B672" s="47" t="s">
        <v>2300</v>
      </c>
      <c r="C672" s="46" t="s">
        <v>336</v>
      </c>
      <c r="D672" s="46" t="s">
        <v>1417</v>
      </c>
      <c r="E672" s="46" t="s">
        <v>1593</v>
      </c>
      <c r="F672" s="45" t="s">
        <v>1592</v>
      </c>
      <c r="G672" s="26" t="s">
        <v>0</v>
      </c>
      <c r="H672" s="30">
        <v>105120803</v>
      </c>
      <c r="I672" s="30">
        <v>8263829.8499999996</v>
      </c>
      <c r="J672" s="36">
        <f>I672/H672</f>
        <v>7.8612697146158594E-2</v>
      </c>
      <c r="K672" s="30">
        <v>8758350.879999999</v>
      </c>
      <c r="L672" s="30">
        <f>I672</f>
        <v>8263829.8499999996</v>
      </c>
      <c r="M672" s="80">
        <f>L672/K672</f>
        <v>0.94353719818085213</v>
      </c>
    </row>
    <row r="673" spans="2:13" ht="24.9" customHeight="1" outlineLevel="2" x14ac:dyDescent="0.3">
      <c r="B673" s="47" t="s">
        <v>2300</v>
      </c>
      <c r="C673" s="46" t="s">
        <v>336</v>
      </c>
      <c r="D673" s="46" t="s">
        <v>1417</v>
      </c>
      <c r="E673" s="46" t="s">
        <v>1593</v>
      </c>
      <c r="F673" s="45" t="s">
        <v>1592</v>
      </c>
      <c r="G673" s="26" t="s">
        <v>7</v>
      </c>
      <c r="H673" s="30">
        <v>-21024161</v>
      </c>
      <c r="I673" s="24"/>
      <c r="J673" s="36"/>
      <c r="K673" s="24"/>
      <c r="L673" s="30"/>
      <c r="M673" s="80" t="str">
        <f>IFERROR((Base_actualizacion!$L673/Base_actualizacion!$K673)," " )</f>
        <v xml:space="preserve"> </v>
      </c>
    </row>
    <row r="674" spans="2:13" ht="24.9" customHeight="1" outlineLevel="1" x14ac:dyDescent="0.3">
      <c r="B674" s="44" t="str">
        <f>B673</f>
        <v>ASIGNACIÓN PARA LA INVERSIÓN LOCAL  - AMBIENTE Y DESARROLLO SOSTENIBLE</v>
      </c>
      <c r="C674" s="43" t="s">
        <v>336</v>
      </c>
      <c r="D674" s="43" t="s">
        <v>1417</v>
      </c>
      <c r="E674" s="43" t="s">
        <v>1593</v>
      </c>
      <c r="F674" s="42" t="s">
        <v>1592</v>
      </c>
      <c r="G674" s="18" t="s">
        <v>3</v>
      </c>
      <c r="H674" s="32">
        <f>SUBTOTAL(9,H672:H673)</f>
        <v>84096642</v>
      </c>
      <c r="I674" s="14">
        <f>SUBTOTAL(9,I672:I673)</f>
        <v>8263829.8499999996</v>
      </c>
      <c r="J674" s="31">
        <f>SUBTOTAL(9,J672:J673)</f>
        <v>7.8612697146158594E-2</v>
      </c>
      <c r="K674" s="14">
        <f>SUBTOTAL(9,K672:K673)</f>
        <v>8758350.879999999</v>
      </c>
      <c r="L674" s="14">
        <f>SUBTOTAL(9,L671:L673)</f>
        <v>8263829.8499999996</v>
      </c>
      <c r="M674" s="80"/>
    </row>
    <row r="675" spans="2:13" ht="24.9" customHeight="1" outlineLevel="2" x14ac:dyDescent="0.3">
      <c r="B675" s="47" t="s">
        <v>2300</v>
      </c>
      <c r="C675" s="46" t="s">
        <v>336</v>
      </c>
      <c r="D675" s="46" t="s">
        <v>1417</v>
      </c>
      <c r="E675" s="46" t="s">
        <v>1591</v>
      </c>
      <c r="F675" s="45" t="s">
        <v>1590</v>
      </c>
      <c r="G675" s="26" t="s">
        <v>0</v>
      </c>
      <c r="H675" s="30">
        <v>223404945</v>
      </c>
      <c r="I675" s="30">
        <v>17562465.280000001</v>
      </c>
      <c r="J675" s="36">
        <f>I675/H675</f>
        <v>7.8612697136135459E-2</v>
      </c>
      <c r="K675" s="30">
        <v>18613431.780000001</v>
      </c>
      <c r="L675" s="30">
        <f>I675</f>
        <v>17562465.280000001</v>
      </c>
      <c r="M675" s="80">
        <f>L675/K675</f>
        <v>0.94353719870565422</v>
      </c>
    </row>
    <row r="676" spans="2:13" ht="24.9" customHeight="1" outlineLevel="2" x14ac:dyDescent="0.3">
      <c r="B676" s="47" t="s">
        <v>2300</v>
      </c>
      <c r="C676" s="46" t="s">
        <v>336</v>
      </c>
      <c r="D676" s="46" t="s">
        <v>1417</v>
      </c>
      <c r="E676" s="46" t="s">
        <v>1591</v>
      </c>
      <c r="F676" s="45" t="s">
        <v>1590</v>
      </c>
      <c r="G676" s="26" t="s">
        <v>7</v>
      </c>
      <c r="H676" s="30">
        <v>-44680989</v>
      </c>
      <c r="I676" s="24"/>
      <c r="J676" s="36"/>
      <c r="K676" s="24"/>
      <c r="L676" s="30"/>
      <c r="M676" s="80" t="str">
        <f>IFERROR((Base_actualizacion!$L676/Base_actualizacion!$K676)," " )</f>
        <v xml:space="preserve"> </v>
      </c>
    </row>
    <row r="677" spans="2:13" ht="24.9" customHeight="1" outlineLevel="1" x14ac:dyDescent="0.3">
      <c r="B677" s="44" t="str">
        <f>B676</f>
        <v>ASIGNACIÓN PARA LA INVERSIÓN LOCAL  - AMBIENTE Y DESARROLLO SOSTENIBLE</v>
      </c>
      <c r="C677" s="43" t="s">
        <v>336</v>
      </c>
      <c r="D677" s="43" t="s">
        <v>1417</v>
      </c>
      <c r="E677" s="43" t="s">
        <v>1591</v>
      </c>
      <c r="F677" s="42" t="s">
        <v>1590</v>
      </c>
      <c r="G677" s="18" t="s">
        <v>3</v>
      </c>
      <c r="H677" s="32">
        <f>SUBTOTAL(9,H675:H676)</f>
        <v>178723956</v>
      </c>
      <c r="I677" s="14">
        <f>SUBTOTAL(9,I675:I676)</f>
        <v>17562465.280000001</v>
      </c>
      <c r="J677" s="31">
        <f>SUBTOTAL(9,J675:J676)</f>
        <v>7.8612697136135459E-2</v>
      </c>
      <c r="K677" s="14">
        <f>SUBTOTAL(9,K675:K676)</f>
        <v>18613431.780000001</v>
      </c>
      <c r="L677" s="14">
        <f>SUBTOTAL(9,L674:L676)</f>
        <v>17562465.280000001</v>
      </c>
      <c r="M677" s="80"/>
    </row>
    <row r="678" spans="2:13" ht="24.9" customHeight="1" outlineLevel="2" x14ac:dyDescent="0.3">
      <c r="B678" s="47" t="s">
        <v>2300</v>
      </c>
      <c r="C678" s="46" t="s">
        <v>336</v>
      </c>
      <c r="D678" s="46" t="s">
        <v>1417</v>
      </c>
      <c r="E678" s="46" t="s">
        <v>1589</v>
      </c>
      <c r="F678" s="45" t="s">
        <v>1588</v>
      </c>
      <c r="G678" s="26" t="s">
        <v>0</v>
      </c>
      <c r="H678" s="30">
        <v>167821635</v>
      </c>
      <c r="I678" s="30">
        <v>13192911.369999999</v>
      </c>
      <c r="J678" s="36">
        <f>I678/H678</f>
        <v>7.8612697165058601E-2</v>
      </c>
      <c r="K678" s="30">
        <v>13982396.65</v>
      </c>
      <c r="L678" s="30">
        <f>I678</f>
        <v>13192911.369999999</v>
      </c>
      <c r="M678" s="80">
        <f>L678/K678</f>
        <v>0.94353719896796084</v>
      </c>
    </row>
    <row r="679" spans="2:13" ht="24.9" customHeight="1" outlineLevel="2" x14ac:dyDescent="0.3">
      <c r="B679" s="47" t="s">
        <v>2300</v>
      </c>
      <c r="C679" s="46" t="s">
        <v>336</v>
      </c>
      <c r="D679" s="46" t="s">
        <v>1417</v>
      </c>
      <c r="E679" s="46" t="s">
        <v>1589</v>
      </c>
      <c r="F679" s="45" t="s">
        <v>1588</v>
      </c>
      <c r="G679" s="26" t="s">
        <v>7</v>
      </c>
      <c r="H679" s="30">
        <v>-33564327</v>
      </c>
      <c r="I679" s="24"/>
      <c r="J679" s="36"/>
      <c r="K679" s="24"/>
      <c r="L679" s="30"/>
      <c r="M679" s="80" t="str">
        <f>IFERROR((Base_actualizacion!$L679/Base_actualizacion!$K679)," " )</f>
        <v xml:space="preserve"> </v>
      </c>
    </row>
    <row r="680" spans="2:13" ht="24.9" customHeight="1" outlineLevel="1" x14ac:dyDescent="0.3">
      <c r="B680" s="44" t="str">
        <f>B679</f>
        <v>ASIGNACIÓN PARA LA INVERSIÓN LOCAL  - AMBIENTE Y DESARROLLO SOSTENIBLE</v>
      </c>
      <c r="C680" s="43" t="s">
        <v>336</v>
      </c>
      <c r="D680" s="43" t="s">
        <v>1417</v>
      </c>
      <c r="E680" s="43" t="s">
        <v>1589</v>
      </c>
      <c r="F680" s="42" t="s">
        <v>1588</v>
      </c>
      <c r="G680" s="18" t="s">
        <v>3</v>
      </c>
      <c r="H680" s="32">
        <f>SUBTOTAL(9,H678:H679)</f>
        <v>134257308</v>
      </c>
      <c r="I680" s="14">
        <f>SUBTOTAL(9,I678:I679)</f>
        <v>13192911.369999999</v>
      </c>
      <c r="J680" s="31">
        <f>SUBTOTAL(9,J678:J679)</f>
        <v>7.8612697165058601E-2</v>
      </c>
      <c r="K680" s="14">
        <f>SUBTOTAL(9,K678:K679)</f>
        <v>13982396.65</v>
      </c>
      <c r="L680" s="14">
        <f>SUBTOTAL(9,L677:L679)</f>
        <v>13192911.369999999</v>
      </c>
      <c r="M680" s="80"/>
    </row>
    <row r="681" spans="2:13" ht="24.9" customHeight="1" outlineLevel="2" x14ac:dyDescent="0.3">
      <c r="B681" s="47" t="s">
        <v>2300</v>
      </c>
      <c r="C681" s="46" t="s">
        <v>336</v>
      </c>
      <c r="D681" s="46" t="s">
        <v>1417</v>
      </c>
      <c r="E681" s="46" t="s">
        <v>1585</v>
      </c>
      <c r="F681" s="45" t="s">
        <v>1584</v>
      </c>
      <c r="G681" s="26" t="s">
        <v>0</v>
      </c>
      <c r="H681" s="30">
        <v>296609904</v>
      </c>
      <c r="I681" s="30">
        <v>23317304.550000001</v>
      </c>
      <c r="J681" s="36">
        <f>I681/H681</f>
        <v>7.8612697133673595E-2</v>
      </c>
      <c r="K681" s="30">
        <v>24712649.989999998</v>
      </c>
      <c r="L681" s="30">
        <f>I681</f>
        <v>23317304.550000001</v>
      </c>
      <c r="M681" s="80">
        <f>L681/K681</f>
        <v>0.9435371989420549</v>
      </c>
    </row>
    <row r="682" spans="2:13" ht="24.9" customHeight="1" outlineLevel="2" x14ac:dyDescent="0.3">
      <c r="B682" s="47" t="s">
        <v>2300</v>
      </c>
      <c r="C682" s="46" t="s">
        <v>336</v>
      </c>
      <c r="D682" s="46" t="s">
        <v>1417</v>
      </c>
      <c r="E682" s="46" t="s">
        <v>1585</v>
      </c>
      <c r="F682" s="45" t="s">
        <v>1584</v>
      </c>
      <c r="G682" s="26" t="s">
        <v>7</v>
      </c>
      <c r="H682" s="30">
        <v>-59321981</v>
      </c>
      <c r="I682" s="24"/>
      <c r="J682" s="36"/>
      <c r="K682" s="24"/>
      <c r="L682" s="30"/>
      <c r="M682" s="80" t="str">
        <f>IFERROR((Base_actualizacion!$L682/Base_actualizacion!$K682)," " )</f>
        <v xml:space="preserve"> </v>
      </c>
    </row>
    <row r="683" spans="2:13" ht="24.9" customHeight="1" outlineLevel="1" x14ac:dyDescent="0.3">
      <c r="B683" s="44" t="str">
        <f>B682</f>
        <v>ASIGNACIÓN PARA LA INVERSIÓN LOCAL  - AMBIENTE Y DESARROLLO SOSTENIBLE</v>
      </c>
      <c r="C683" s="43" t="s">
        <v>336</v>
      </c>
      <c r="D683" s="43" t="s">
        <v>1417</v>
      </c>
      <c r="E683" s="43" t="s">
        <v>1585</v>
      </c>
      <c r="F683" s="42" t="s">
        <v>1584</v>
      </c>
      <c r="G683" s="18" t="s">
        <v>3</v>
      </c>
      <c r="H683" s="32">
        <f>SUBTOTAL(9,H681:H682)</f>
        <v>237287923</v>
      </c>
      <c r="I683" s="14">
        <f>SUBTOTAL(9,I681:I682)</f>
        <v>23317304.550000001</v>
      </c>
      <c r="J683" s="31">
        <f>SUBTOTAL(9,J681:J682)</f>
        <v>7.8612697133673595E-2</v>
      </c>
      <c r="K683" s="14">
        <f>SUBTOTAL(9,K681:K682)</f>
        <v>24712649.989999998</v>
      </c>
      <c r="L683" s="14">
        <f>SUBTOTAL(9,L680:L682)</f>
        <v>23317304.550000001</v>
      </c>
      <c r="M683" s="80"/>
    </row>
    <row r="684" spans="2:13" ht="24.9" customHeight="1" outlineLevel="2" x14ac:dyDescent="0.3">
      <c r="B684" s="47" t="s">
        <v>2300</v>
      </c>
      <c r="C684" s="46" t="s">
        <v>336</v>
      </c>
      <c r="D684" s="46" t="s">
        <v>1417</v>
      </c>
      <c r="E684" s="46" t="s">
        <v>1583</v>
      </c>
      <c r="F684" s="45" t="s">
        <v>1582</v>
      </c>
      <c r="G684" s="26" t="s">
        <v>0</v>
      </c>
      <c r="H684" s="30">
        <v>156348503</v>
      </c>
      <c r="I684" s="30">
        <v>12290977.51</v>
      </c>
      <c r="J684" s="36">
        <f>I684/H684</f>
        <v>7.8612697110377827E-2</v>
      </c>
      <c r="K684" s="30">
        <v>13026489.609999999</v>
      </c>
      <c r="L684" s="30">
        <f>I684</f>
        <v>12290977.51</v>
      </c>
      <c r="M684" s="80">
        <f>L684/K684</f>
        <v>0.94353719827670446</v>
      </c>
    </row>
    <row r="685" spans="2:13" ht="24.9" customHeight="1" outlineLevel="2" x14ac:dyDescent="0.3">
      <c r="B685" s="47" t="s">
        <v>2300</v>
      </c>
      <c r="C685" s="46" t="s">
        <v>336</v>
      </c>
      <c r="D685" s="46" t="s">
        <v>1417</v>
      </c>
      <c r="E685" s="46" t="s">
        <v>1583</v>
      </c>
      <c r="F685" s="45" t="s">
        <v>1582</v>
      </c>
      <c r="G685" s="26" t="s">
        <v>7</v>
      </c>
      <c r="H685" s="30">
        <v>-31269701</v>
      </c>
      <c r="I685" s="24"/>
      <c r="J685" s="36"/>
      <c r="K685" s="24"/>
      <c r="L685" s="30"/>
      <c r="M685" s="80" t="str">
        <f>IFERROR((Base_actualizacion!$L685/Base_actualizacion!$K685)," " )</f>
        <v xml:space="preserve"> </v>
      </c>
    </row>
    <row r="686" spans="2:13" ht="24.9" customHeight="1" outlineLevel="1" x14ac:dyDescent="0.3">
      <c r="B686" s="44" t="str">
        <f>B685</f>
        <v>ASIGNACIÓN PARA LA INVERSIÓN LOCAL  - AMBIENTE Y DESARROLLO SOSTENIBLE</v>
      </c>
      <c r="C686" s="43" t="s">
        <v>336</v>
      </c>
      <c r="D686" s="43" t="s">
        <v>1417</v>
      </c>
      <c r="E686" s="43" t="s">
        <v>1583</v>
      </c>
      <c r="F686" s="42" t="s">
        <v>1582</v>
      </c>
      <c r="G686" s="18" t="s">
        <v>3</v>
      </c>
      <c r="H686" s="32">
        <f>SUBTOTAL(9,H684:H685)</f>
        <v>125078802</v>
      </c>
      <c r="I686" s="14">
        <f>SUBTOTAL(9,I684:I685)</f>
        <v>12290977.51</v>
      </c>
      <c r="J686" s="31">
        <f>SUBTOTAL(9,J684:J685)</f>
        <v>7.8612697110377827E-2</v>
      </c>
      <c r="K686" s="14">
        <f>SUBTOTAL(9,K684:K685)</f>
        <v>13026489.609999999</v>
      </c>
      <c r="L686" s="14">
        <f>SUBTOTAL(9,L683:L685)</f>
        <v>12290977.51</v>
      </c>
      <c r="M686" s="80"/>
    </row>
    <row r="687" spans="2:13" ht="24.9" customHeight="1" outlineLevel="2" x14ac:dyDescent="0.3">
      <c r="B687" s="47" t="s">
        <v>2300</v>
      </c>
      <c r="C687" s="46" t="s">
        <v>336</v>
      </c>
      <c r="D687" s="46" t="s">
        <v>1417</v>
      </c>
      <c r="E687" s="46" t="s">
        <v>1581</v>
      </c>
      <c r="F687" s="45" t="s">
        <v>1580</v>
      </c>
      <c r="G687" s="26" t="s">
        <v>0</v>
      </c>
      <c r="H687" s="30">
        <v>141589684</v>
      </c>
      <c r="I687" s="30">
        <v>11130746.949999999</v>
      </c>
      <c r="J687" s="36">
        <f>I687/H687</f>
        <v>7.8612697165140924E-2</v>
      </c>
      <c r="K687" s="30">
        <v>11796828.949999999</v>
      </c>
      <c r="L687" s="30">
        <f>I687</f>
        <v>11130746.949999999</v>
      </c>
      <c r="M687" s="80">
        <f>L687/K687</f>
        <v>0.94353719946070758</v>
      </c>
    </row>
    <row r="688" spans="2:13" ht="24.9" customHeight="1" outlineLevel="2" x14ac:dyDescent="0.3">
      <c r="B688" s="47" t="s">
        <v>2300</v>
      </c>
      <c r="C688" s="46" t="s">
        <v>336</v>
      </c>
      <c r="D688" s="46" t="s">
        <v>1417</v>
      </c>
      <c r="E688" s="46" t="s">
        <v>1581</v>
      </c>
      <c r="F688" s="45" t="s">
        <v>1580</v>
      </c>
      <c r="G688" s="26" t="s">
        <v>7</v>
      </c>
      <c r="H688" s="30">
        <v>-28317937</v>
      </c>
      <c r="I688" s="24"/>
      <c r="J688" s="36"/>
      <c r="K688" s="24"/>
      <c r="L688" s="30"/>
      <c r="M688" s="80" t="str">
        <f>IFERROR((Base_actualizacion!$L688/Base_actualizacion!$K688)," " )</f>
        <v xml:space="preserve"> </v>
      </c>
    </row>
    <row r="689" spans="2:13" ht="24.9" customHeight="1" outlineLevel="1" x14ac:dyDescent="0.3">
      <c r="B689" s="44" t="str">
        <f>B688</f>
        <v>ASIGNACIÓN PARA LA INVERSIÓN LOCAL  - AMBIENTE Y DESARROLLO SOSTENIBLE</v>
      </c>
      <c r="C689" s="43" t="s">
        <v>336</v>
      </c>
      <c r="D689" s="43" t="s">
        <v>1417</v>
      </c>
      <c r="E689" s="43" t="s">
        <v>1581</v>
      </c>
      <c r="F689" s="42" t="s">
        <v>1580</v>
      </c>
      <c r="G689" s="18" t="s">
        <v>3</v>
      </c>
      <c r="H689" s="32">
        <f>SUBTOTAL(9,H687:H688)</f>
        <v>113271747</v>
      </c>
      <c r="I689" s="14">
        <f>SUBTOTAL(9,I687:I688)</f>
        <v>11130746.949999999</v>
      </c>
      <c r="J689" s="31">
        <f>SUBTOTAL(9,J687:J688)</f>
        <v>7.8612697165140924E-2</v>
      </c>
      <c r="K689" s="14">
        <f>SUBTOTAL(9,K687:K688)</f>
        <v>11796828.949999999</v>
      </c>
      <c r="L689" s="14">
        <f>SUBTOTAL(9,L686:L688)</f>
        <v>11130746.949999999</v>
      </c>
      <c r="M689" s="80"/>
    </row>
    <row r="690" spans="2:13" ht="24.9" customHeight="1" outlineLevel="2" x14ac:dyDescent="0.3">
      <c r="B690" s="47" t="s">
        <v>2300</v>
      </c>
      <c r="C690" s="46" t="s">
        <v>336</v>
      </c>
      <c r="D690" s="46" t="s">
        <v>1417</v>
      </c>
      <c r="E690" s="46" t="s">
        <v>1579</v>
      </c>
      <c r="F690" s="45" t="s">
        <v>1578</v>
      </c>
      <c r="G690" s="26" t="s">
        <v>0</v>
      </c>
      <c r="H690" s="30">
        <v>178423113</v>
      </c>
      <c r="I690" s="30">
        <v>14026322.140000001</v>
      </c>
      <c r="J690" s="36">
        <f>I690/H690</f>
        <v>7.8612697111724542E-2</v>
      </c>
      <c r="K690" s="30">
        <v>14865680.02</v>
      </c>
      <c r="L690" s="30">
        <f>I690</f>
        <v>14026322.140000001</v>
      </c>
      <c r="M690" s="80">
        <f>L690/K690</f>
        <v>0.94353720254500684</v>
      </c>
    </row>
    <row r="691" spans="2:13" ht="24.9" customHeight="1" outlineLevel="2" x14ac:dyDescent="0.3">
      <c r="B691" s="47" t="s">
        <v>2300</v>
      </c>
      <c r="C691" s="46" t="s">
        <v>336</v>
      </c>
      <c r="D691" s="46" t="s">
        <v>1417</v>
      </c>
      <c r="E691" s="46" t="s">
        <v>1579</v>
      </c>
      <c r="F691" s="45" t="s">
        <v>1578</v>
      </c>
      <c r="G691" s="26" t="s">
        <v>7</v>
      </c>
      <c r="H691" s="30">
        <v>-35684623</v>
      </c>
      <c r="I691" s="24"/>
      <c r="J691" s="36"/>
      <c r="K691" s="24"/>
      <c r="L691" s="30"/>
      <c r="M691" s="80" t="str">
        <f>IFERROR((Base_actualizacion!$L691/Base_actualizacion!$K691)," " )</f>
        <v xml:space="preserve"> </v>
      </c>
    </row>
    <row r="692" spans="2:13" ht="24.9" customHeight="1" outlineLevel="1" x14ac:dyDescent="0.3">
      <c r="B692" s="44" t="str">
        <f>B691</f>
        <v>ASIGNACIÓN PARA LA INVERSIÓN LOCAL  - AMBIENTE Y DESARROLLO SOSTENIBLE</v>
      </c>
      <c r="C692" s="43" t="s">
        <v>336</v>
      </c>
      <c r="D692" s="43" t="s">
        <v>1417</v>
      </c>
      <c r="E692" s="43" t="s">
        <v>1579</v>
      </c>
      <c r="F692" s="42" t="s">
        <v>1578</v>
      </c>
      <c r="G692" s="18" t="s">
        <v>3</v>
      </c>
      <c r="H692" s="32">
        <f>SUBTOTAL(9,H690:H691)</f>
        <v>142738490</v>
      </c>
      <c r="I692" s="14">
        <f>SUBTOTAL(9,I690:I691)</f>
        <v>14026322.140000001</v>
      </c>
      <c r="J692" s="31">
        <f>SUBTOTAL(9,J690:J691)</f>
        <v>7.8612697111724542E-2</v>
      </c>
      <c r="K692" s="14">
        <f>SUBTOTAL(9,K690:K691)</f>
        <v>14865680.02</v>
      </c>
      <c r="L692" s="14">
        <f>SUBTOTAL(9,L689:L691)</f>
        <v>14026322.140000001</v>
      </c>
      <c r="M692" s="80"/>
    </row>
    <row r="693" spans="2:13" ht="24.9" customHeight="1" outlineLevel="2" x14ac:dyDescent="0.3">
      <c r="B693" s="47" t="s">
        <v>2300</v>
      </c>
      <c r="C693" s="46" t="s">
        <v>336</v>
      </c>
      <c r="D693" s="46" t="s">
        <v>1417</v>
      </c>
      <c r="E693" s="46" t="s">
        <v>1577</v>
      </c>
      <c r="F693" s="45" t="s">
        <v>1576</v>
      </c>
      <c r="G693" s="26" t="s">
        <v>0</v>
      </c>
      <c r="H693" s="30">
        <v>131848203</v>
      </c>
      <c r="I693" s="30">
        <v>10364942.85</v>
      </c>
      <c r="J693" s="36">
        <f>I693/H693</f>
        <v>7.8612697133232823E-2</v>
      </c>
      <c r="K693" s="30">
        <v>10985197.920000002</v>
      </c>
      <c r="L693" s="30">
        <f>I693</f>
        <v>10364942.85</v>
      </c>
      <c r="M693" s="80">
        <f>L693/K693</f>
        <v>0.94353719664251601</v>
      </c>
    </row>
    <row r="694" spans="2:13" ht="24.9" customHeight="1" outlineLevel="2" x14ac:dyDescent="0.3">
      <c r="B694" s="47" t="s">
        <v>2300</v>
      </c>
      <c r="C694" s="46" t="s">
        <v>336</v>
      </c>
      <c r="D694" s="46" t="s">
        <v>1417</v>
      </c>
      <c r="E694" s="46" t="s">
        <v>1577</v>
      </c>
      <c r="F694" s="45" t="s">
        <v>1576</v>
      </c>
      <c r="G694" s="26" t="s">
        <v>7</v>
      </c>
      <c r="H694" s="30">
        <v>-26369641</v>
      </c>
      <c r="I694" s="24"/>
      <c r="J694" s="36"/>
      <c r="K694" s="24"/>
      <c r="L694" s="30"/>
      <c r="M694" s="80" t="str">
        <f>IFERROR((Base_actualizacion!$L694/Base_actualizacion!$K694)," " )</f>
        <v xml:space="preserve"> </v>
      </c>
    </row>
    <row r="695" spans="2:13" ht="24.9" customHeight="1" outlineLevel="1" x14ac:dyDescent="0.3">
      <c r="B695" s="44" t="str">
        <f>B694</f>
        <v>ASIGNACIÓN PARA LA INVERSIÓN LOCAL  - AMBIENTE Y DESARROLLO SOSTENIBLE</v>
      </c>
      <c r="C695" s="43" t="s">
        <v>336</v>
      </c>
      <c r="D695" s="43" t="s">
        <v>1417</v>
      </c>
      <c r="E695" s="43" t="s">
        <v>1577</v>
      </c>
      <c r="F695" s="42" t="s">
        <v>1576</v>
      </c>
      <c r="G695" s="18" t="s">
        <v>3</v>
      </c>
      <c r="H695" s="32">
        <f>SUBTOTAL(9,H693:H694)</f>
        <v>105478562</v>
      </c>
      <c r="I695" s="14">
        <f>SUBTOTAL(9,I693:I694)</f>
        <v>10364942.85</v>
      </c>
      <c r="J695" s="31">
        <f>SUBTOTAL(9,J693:J694)</f>
        <v>7.8612697133232823E-2</v>
      </c>
      <c r="K695" s="14">
        <f>SUBTOTAL(9,K693:K694)</f>
        <v>10985197.920000002</v>
      </c>
      <c r="L695" s="14">
        <f>SUBTOTAL(9,L692:L694)</f>
        <v>10364942.85</v>
      </c>
      <c r="M695" s="80"/>
    </row>
    <row r="696" spans="2:13" ht="24.9" customHeight="1" outlineLevel="2" x14ac:dyDescent="0.3">
      <c r="B696" s="47" t="s">
        <v>2300</v>
      </c>
      <c r="C696" s="46" t="s">
        <v>336</v>
      </c>
      <c r="D696" s="46" t="s">
        <v>1417</v>
      </c>
      <c r="E696" s="46" t="s">
        <v>1575</v>
      </c>
      <c r="F696" s="45" t="s">
        <v>1574</v>
      </c>
      <c r="G696" s="26" t="s">
        <v>0</v>
      </c>
      <c r="H696" s="30">
        <v>201156250</v>
      </c>
      <c r="I696" s="30">
        <v>15813435.359999999</v>
      </c>
      <c r="J696" s="36">
        <f>I696/H696</f>
        <v>7.8612697144632593E-2</v>
      </c>
      <c r="K696" s="30">
        <v>16759737.07</v>
      </c>
      <c r="L696" s="30">
        <f>I696</f>
        <v>15813435.359999999</v>
      </c>
      <c r="M696" s="80">
        <f>L696/K696</f>
        <v>0.94353719834341043</v>
      </c>
    </row>
    <row r="697" spans="2:13" ht="24.9" customHeight="1" outlineLevel="2" x14ac:dyDescent="0.3">
      <c r="B697" s="47" t="s">
        <v>2300</v>
      </c>
      <c r="C697" s="46" t="s">
        <v>336</v>
      </c>
      <c r="D697" s="46" t="s">
        <v>1417</v>
      </c>
      <c r="E697" s="46" t="s">
        <v>1575</v>
      </c>
      <c r="F697" s="45" t="s">
        <v>1574</v>
      </c>
      <c r="G697" s="26" t="s">
        <v>7</v>
      </c>
      <c r="H697" s="30">
        <v>-40231250</v>
      </c>
      <c r="I697" s="24"/>
      <c r="J697" s="36"/>
      <c r="K697" s="24"/>
      <c r="L697" s="30"/>
      <c r="M697" s="80" t="str">
        <f>IFERROR((Base_actualizacion!$L697/Base_actualizacion!$K697)," " )</f>
        <v xml:space="preserve"> </v>
      </c>
    </row>
    <row r="698" spans="2:13" ht="24.9" customHeight="1" outlineLevel="1" x14ac:dyDescent="0.3">
      <c r="B698" s="44" t="str">
        <f>B697</f>
        <v>ASIGNACIÓN PARA LA INVERSIÓN LOCAL  - AMBIENTE Y DESARROLLO SOSTENIBLE</v>
      </c>
      <c r="C698" s="43" t="s">
        <v>336</v>
      </c>
      <c r="D698" s="43" t="s">
        <v>1417</v>
      </c>
      <c r="E698" s="43" t="s">
        <v>1575</v>
      </c>
      <c r="F698" s="42" t="s">
        <v>1574</v>
      </c>
      <c r="G698" s="18" t="s">
        <v>3</v>
      </c>
      <c r="H698" s="32">
        <f>SUBTOTAL(9,H696:H697)</f>
        <v>160925000</v>
      </c>
      <c r="I698" s="14">
        <f>SUBTOTAL(9,I696:I697)</f>
        <v>15813435.359999999</v>
      </c>
      <c r="J698" s="31">
        <f>SUBTOTAL(9,J696:J697)</f>
        <v>7.8612697144632593E-2</v>
      </c>
      <c r="K698" s="14">
        <f>SUBTOTAL(9,K696:K697)</f>
        <v>16759737.07</v>
      </c>
      <c r="L698" s="14">
        <f>SUBTOTAL(9,L695:L697)</f>
        <v>15813435.359999999</v>
      </c>
      <c r="M698" s="80"/>
    </row>
    <row r="699" spans="2:13" ht="24.9" customHeight="1" outlineLevel="2" x14ac:dyDescent="0.3">
      <c r="B699" s="47" t="s">
        <v>2300</v>
      </c>
      <c r="C699" s="46" t="s">
        <v>336</v>
      </c>
      <c r="D699" s="46" t="s">
        <v>1417</v>
      </c>
      <c r="E699" s="46" t="s">
        <v>1573</v>
      </c>
      <c r="F699" s="45" t="s">
        <v>1572</v>
      </c>
      <c r="G699" s="26" t="s">
        <v>0</v>
      </c>
      <c r="H699" s="30">
        <v>225257522</v>
      </c>
      <c r="I699" s="30">
        <v>17708101.359999999</v>
      </c>
      <c r="J699" s="36">
        <f>I699/H699</f>
        <v>7.861269716000871E-2</v>
      </c>
      <c r="K699" s="30">
        <v>18767783.02</v>
      </c>
      <c r="L699" s="30">
        <f>I699</f>
        <v>17708101.359999999</v>
      </c>
      <c r="M699" s="80">
        <f>L699/K699</f>
        <v>0.94353719568950978</v>
      </c>
    </row>
    <row r="700" spans="2:13" ht="24.9" customHeight="1" outlineLevel="2" x14ac:dyDescent="0.3">
      <c r="B700" s="47" t="s">
        <v>2300</v>
      </c>
      <c r="C700" s="46" t="s">
        <v>336</v>
      </c>
      <c r="D700" s="46" t="s">
        <v>1417</v>
      </c>
      <c r="E700" s="46" t="s">
        <v>1573</v>
      </c>
      <c r="F700" s="45" t="s">
        <v>1572</v>
      </c>
      <c r="G700" s="26" t="s">
        <v>7</v>
      </c>
      <c r="H700" s="30">
        <v>-45051504</v>
      </c>
      <c r="I700" s="24"/>
      <c r="J700" s="36"/>
      <c r="K700" s="24"/>
      <c r="L700" s="30"/>
      <c r="M700" s="80" t="str">
        <f>IFERROR((Base_actualizacion!$L700/Base_actualizacion!$K700)," " )</f>
        <v xml:space="preserve"> </v>
      </c>
    </row>
    <row r="701" spans="2:13" ht="24.9" customHeight="1" outlineLevel="1" x14ac:dyDescent="0.3">
      <c r="B701" s="44" t="str">
        <f>B700</f>
        <v>ASIGNACIÓN PARA LA INVERSIÓN LOCAL  - AMBIENTE Y DESARROLLO SOSTENIBLE</v>
      </c>
      <c r="C701" s="43" t="s">
        <v>336</v>
      </c>
      <c r="D701" s="43" t="s">
        <v>1417</v>
      </c>
      <c r="E701" s="43" t="s">
        <v>1573</v>
      </c>
      <c r="F701" s="42" t="s">
        <v>1572</v>
      </c>
      <c r="G701" s="18" t="s">
        <v>3</v>
      </c>
      <c r="H701" s="32">
        <f>SUBTOTAL(9,H699:H700)</f>
        <v>180206018</v>
      </c>
      <c r="I701" s="14">
        <f>SUBTOTAL(9,I699:I700)</f>
        <v>17708101.359999999</v>
      </c>
      <c r="J701" s="31">
        <f>SUBTOTAL(9,J699:J700)</f>
        <v>7.861269716000871E-2</v>
      </c>
      <c r="K701" s="14">
        <f>SUBTOTAL(9,K699:K700)</f>
        <v>18767783.02</v>
      </c>
      <c r="L701" s="14">
        <f>SUBTOTAL(9,L698:L700)</f>
        <v>17708101.359999999</v>
      </c>
      <c r="M701" s="80"/>
    </row>
    <row r="702" spans="2:13" ht="24.9" customHeight="1" outlineLevel="2" x14ac:dyDescent="0.3">
      <c r="B702" s="47" t="s">
        <v>2300</v>
      </c>
      <c r="C702" s="46" t="s">
        <v>336</v>
      </c>
      <c r="D702" s="46" t="s">
        <v>1417</v>
      </c>
      <c r="E702" s="46" t="s">
        <v>1571</v>
      </c>
      <c r="F702" s="45" t="s">
        <v>1570</v>
      </c>
      <c r="G702" s="26" t="s">
        <v>0</v>
      </c>
      <c r="H702" s="30">
        <v>119198860</v>
      </c>
      <c r="I702" s="30">
        <v>9370543.879999999</v>
      </c>
      <c r="J702" s="36">
        <f>I702/H702</f>
        <v>7.8612697134855136E-2</v>
      </c>
      <c r="K702" s="30">
        <v>9931292.4800000004</v>
      </c>
      <c r="L702" s="30">
        <f>I702</f>
        <v>9370543.879999999</v>
      </c>
      <c r="M702" s="80">
        <f>L702/K702</f>
        <v>0.94353719809085701</v>
      </c>
    </row>
    <row r="703" spans="2:13" ht="24.9" customHeight="1" outlineLevel="2" x14ac:dyDescent="0.3">
      <c r="B703" s="47" t="s">
        <v>2300</v>
      </c>
      <c r="C703" s="46" t="s">
        <v>336</v>
      </c>
      <c r="D703" s="46" t="s">
        <v>1417</v>
      </c>
      <c r="E703" s="46" t="s">
        <v>1571</v>
      </c>
      <c r="F703" s="45" t="s">
        <v>1570</v>
      </c>
      <c r="G703" s="26" t="s">
        <v>7</v>
      </c>
      <c r="H703" s="30">
        <v>-23839772</v>
      </c>
      <c r="I703" s="24"/>
      <c r="J703" s="36"/>
      <c r="K703" s="24"/>
      <c r="L703" s="30"/>
      <c r="M703" s="80" t="str">
        <f>IFERROR((Base_actualizacion!$L703/Base_actualizacion!$K703)," " )</f>
        <v xml:space="preserve"> </v>
      </c>
    </row>
    <row r="704" spans="2:13" ht="24.9" customHeight="1" outlineLevel="1" x14ac:dyDescent="0.3">
      <c r="B704" s="44" t="str">
        <f>B703</f>
        <v>ASIGNACIÓN PARA LA INVERSIÓN LOCAL  - AMBIENTE Y DESARROLLO SOSTENIBLE</v>
      </c>
      <c r="C704" s="43" t="s">
        <v>336</v>
      </c>
      <c r="D704" s="43" t="s">
        <v>1417</v>
      </c>
      <c r="E704" s="43" t="s">
        <v>1571</v>
      </c>
      <c r="F704" s="42" t="s">
        <v>1570</v>
      </c>
      <c r="G704" s="18" t="s">
        <v>3</v>
      </c>
      <c r="H704" s="32">
        <f>SUBTOTAL(9,H702:H703)</f>
        <v>95359088</v>
      </c>
      <c r="I704" s="14">
        <f>SUBTOTAL(9,I702:I703)</f>
        <v>9370543.879999999</v>
      </c>
      <c r="J704" s="31">
        <f>SUBTOTAL(9,J702:J703)</f>
        <v>7.8612697134855136E-2</v>
      </c>
      <c r="K704" s="14">
        <f>SUBTOTAL(9,K702:K703)</f>
        <v>9931292.4800000004</v>
      </c>
      <c r="L704" s="14">
        <f>SUBTOTAL(9,L701:L703)</f>
        <v>9370543.879999999</v>
      </c>
      <c r="M704" s="80"/>
    </row>
    <row r="705" spans="2:13" ht="24.9" customHeight="1" outlineLevel="2" x14ac:dyDescent="0.3">
      <c r="B705" s="47" t="s">
        <v>2300</v>
      </c>
      <c r="C705" s="46" t="s">
        <v>336</v>
      </c>
      <c r="D705" s="46" t="s">
        <v>1417</v>
      </c>
      <c r="E705" s="46" t="s">
        <v>1569</v>
      </c>
      <c r="F705" s="45" t="s">
        <v>1568</v>
      </c>
      <c r="G705" s="26" t="s">
        <v>0</v>
      </c>
      <c r="H705" s="30">
        <v>174786318</v>
      </c>
      <c r="I705" s="30">
        <v>13740423.879999999</v>
      </c>
      <c r="J705" s="36">
        <f>I705/H705</f>
        <v>7.8612697133422074E-2</v>
      </c>
      <c r="K705" s="30">
        <v>14562673.199999999</v>
      </c>
      <c r="L705" s="30">
        <f>I705</f>
        <v>13740423.879999999</v>
      </c>
      <c r="M705" s="80">
        <f>L705/K705</f>
        <v>0.94353719892581256</v>
      </c>
    </row>
    <row r="706" spans="2:13" ht="24.9" customHeight="1" outlineLevel="2" x14ac:dyDescent="0.3">
      <c r="B706" s="47" t="s">
        <v>2300</v>
      </c>
      <c r="C706" s="46" t="s">
        <v>336</v>
      </c>
      <c r="D706" s="46" t="s">
        <v>1417</v>
      </c>
      <c r="E706" s="46" t="s">
        <v>1569</v>
      </c>
      <c r="F706" s="45" t="s">
        <v>1568</v>
      </c>
      <c r="G706" s="26" t="s">
        <v>7</v>
      </c>
      <c r="H706" s="30">
        <v>-34957264</v>
      </c>
      <c r="I706" s="24"/>
      <c r="J706" s="36"/>
      <c r="K706" s="24"/>
      <c r="L706" s="30"/>
      <c r="M706" s="80" t="str">
        <f>IFERROR((Base_actualizacion!$L706/Base_actualizacion!$K706)," " )</f>
        <v xml:space="preserve"> </v>
      </c>
    </row>
    <row r="707" spans="2:13" ht="24.9" customHeight="1" outlineLevel="1" x14ac:dyDescent="0.3">
      <c r="B707" s="44" t="str">
        <f>B706</f>
        <v>ASIGNACIÓN PARA LA INVERSIÓN LOCAL  - AMBIENTE Y DESARROLLO SOSTENIBLE</v>
      </c>
      <c r="C707" s="43" t="s">
        <v>336</v>
      </c>
      <c r="D707" s="43" t="s">
        <v>1417</v>
      </c>
      <c r="E707" s="43" t="s">
        <v>1569</v>
      </c>
      <c r="F707" s="42" t="s">
        <v>1568</v>
      </c>
      <c r="G707" s="18" t="s">
        <v>3</v>
      </c>
      <c r="H707" s="32">
        <f>SUBTOTAL(9,H705:H706)</f>
        <v>139829054</v>
      </c>
      <c r="I707" s="14">
        <f>SUBTOTAL(9,I705:I706)</f>
        <v>13740423.879999999</v>
      </c>
      <c r="J707" s="31">
        <f>SUBTOTAL(9,J705:J706)</f>
        <v>7.8612697133422074E-2</v>
      </c>
      <c r="K707" s="14">
        <f>SUBTOTAL(9,K705:K706)</f>
        <v>14562673.199999999</v>
      </c>
      <c r="L707" s="14">
        <f>SUBTOTAL(9,L704:L706)</f>
        <v>13740423.879999999</v>
      </c>
      <c r="M707" s="80"/>
    </row>
    <row r="708" spans="2:13" ht="24.9" customHeight="1" outlineLevel="2" x14ac:dyDescent="0.3">
      <c r="B708" s="47" t="s">
        <v>2300</v>
      </c>
      <c r="C708" s="46" t="s">
        <v>336</v>
      </c>
      <c r="D708" s="46" t="s">
        <v>1417</v>
      </c>
      <c r="E708" s="46" t="s">
        <v>1567</v>
      </c>
      <c r="F708" s="45" t="s">
        <v>1566</v>
      </c>
      <c r="G708" s="26" t="s">
        <v>0</v>
      </c>
      <c r="H708" s="30">
        <v>137175048</v>
      </c>
      <c r="I708" s="30">
        <v>10783700.5</v>
      </c>
      <c r="J708" s="36">
        <f>I708/H708</f>
        <v>7.8612697113836616E-2</v>
      </c>
      <c r="K708" s="30">
        <v>11429014.629999999</v>
      </c>
      <c r="L708" s="30">
        <f>I708</f>
        <v>10783700.5</v>
      </c>
      <c r="M708" s="80">
        <f>L708/K708</f>
        <v>0.94353720325931556</v>
      </c>
    </row>
    <row r="709" spans="2:13" ht="24.9" customHeight="1" outlineLevel="2" x14ac:dyDescent="0.3">
      <c r="B709" s="47" t="s">
        <v>2300</v>
      </c>
      <c r="C709" s="46" t="s">
        <v>336</v>
      </c>
      <c r="D709" s="46" t="s">
        <v>1417</v>
      </c>
      <c r="E709" s="46" t="s">
        <v>1567</v>
      </c>
      <c r="F709" s="45" t="s">
        <v>1566</v>
      </c>
      <c r="G709" s="26" t="s">
        <v>7</v>
      </c>
      <c r="H709" s="30">
        <v>-27435010</v>
      </c>
      <c r="I709" s="24"/>
      <c r="J709" s="36"/>
      <c r="K709" s="24"/>
      <c r="L709" s="30"/>
      <c r="M709" s="80" t="str">
        <f>IFERROR((Base_actualizacion!$L709/Base_actualizacion!$K709)," " )</f>
        <v xml:space="preserve"> </v>
      </c>
    </row>
    <row r="710" spans="2:13" ht="24.9" customHeight="1" outlineLevel="1" x14ac:dyDescent="0.3">
      <c r="B710" s="44" t="str">
        <f>B709</f>
        <v>ASIGNACIÓN PARA LA INVERSIÓN LOCAL  - AMBIENTE Y DESARROLLO SOSTENIBLE</v>
      </c>
      <c r="C710" s="43" t="s">
        <v>336</v>
      </c>
      <c r="D710" s="43" t="s">
        <v>1417</v>
      </c>
      <c r="E710" s="43" t="s">
        <v>1567</v>
      </c>
      <c r="F710" s="42" t="s">
        <v>1566</v>
      </c>
      <c r="G710" s="18" t="s">
        <v>3</v>
      </c>
      <c r="H710" s="32">
        <f>SUBTOTAL(9,H708:H709)</f>
        <v>109740038</v>
      </c>
      <c r="I710" s="14">
        <f>SUBTOTAL(9,I708:I709)</f>
        <v>10783700.5</v>
      </c>
      <c r="J710" s="31">
        <f>SUBTOTAL(9,J708:J709)</f>
        <v>7.8612697113836616E-2</v>
      </c>
      <c r="K710" s="14">
        <f>SUBTOTAL(9,K708:K709)</f>
        <v>11429014.629999999</v>
      </c>
      <c r="L710" s="14">
        <f>SUBTOTAL(9,L707:L709)</f>
        <v>10783700.5</v>
      </c>
      <c r="M710" s="80"/>
    </row>
    <row r="711" spans="2:13" ht="24.9" customHeight="1" outlineLevel="2" x14ac:dyDescent="0.3">
      <c r="B711" s="47" t="s">
        <v>2300</v>
      </c>
      <c r="C711" s="46" t="s">
        <v>336</v>
      </c>
      <c r="D711" s="46" t="s">
        <v>1417</v>
      </c>
      <c r="E711" s="46" t="s">
        <v>1565</v>
      </c>
      <c r="F711" s="45" t="s">
        <v>1564</v>
      </c>
      <c r="G711" s="26" t="s">
        <v>0</v>
      </c>
      <c r="H711" s="30">
        <v>292029228</v>
      </c>
      <c r="I711" s="30">
        <v>22957205.259999998</v>
      </c>
      <c r="J711" s="36">
        <f>I711/H711</f>
        <v>7.8612697150985164E-2</v>
      </c>
      <c r="K711" s="30">
        <v>24331001.739999998</v>
      </c>
      <c r="L711" s="30">
        <f>I711</f>
        <v>22957205.259999998</v>
      </c>
      <c r="M711" s="80">
        <f>L711/K711</f>
        <v>0.94353720020735976</v>
      </c>
    </row>
    <row r="712" spans="2:13" ht="24.9" customHeight="1" outlineLevel="2" x14ac:dyDescent="0.3">
      <c r="B712" s="47" t="s">
        <v>2300</v>
      </c>
      <c r="C712" s="46" t="s">
        <v>336</v>
      </c>
      <c r="D712" s="46" t="s">
        <v>1417</v>
      </c>
      <c r="E712" s="46" t="s">
        <v>1565</v>
      </c>
      <c r="F712" s="45" t="s">
        <v>1564</v>
      </c>
      <c r="G712" s="26" t="s">
        <v>7</v>
      </c>
      <c r="H712" s="30">
        <v>-58405846</v>
      </c>
      <c r="I712" s="24"/>
      <c r="J712" s="36"/>
      <c r="K712" s="24"/>
      <c r="L712" s="30"/>
      <c r="M712" s="80" t="str">
        <f>IFERROR((Base_actualizacion!$L712/Base_actualizacion!$K712)," " )</f>
        <v xml:space="preserve"> </v>
      </c>
    </row>
    <row r="713" spans="2:13" ht="24.9" customHeight="1" outlineLevel="1" x14ac:dyDescent="0.3">
      <c r="B713" s="44" t="str">
        <f>B712</f>
        <v>ASIGNACIÓN PARA LA INVERSIÓN LOCAL  - AMBIENTE Y DESARROLLO SOSTENIBLE</v>
      </c>
      <c r="C713" s="43" t="s">
        <v>336</v>
      </c>
      <c r="D713" s="43" t="s">
        <v>1417</v>
      </c>
      <c r="E713" s="43" t="s">
        <v>1565</v>
      </c>
      <c r="F713" s="42" t="s">
        <v>1564</v>
      </c>
      <c r="G713" s="18" t="s">
        <v>3</v>
      </c>
      <c r="H713" s="32">
        <f>SUBTOTAL(9,H711:H712)</f>
        <v>233623382</v>
      </c>
      <c r="I713" s="14">
        <f>SUBTOTAL(9,I711:I712)</f>
        <v>22957205.259999998</v>
      </c>
      <c r="J713" s="31">
        <f>SUBTOTAL(9,J711:J712)</f>
        <v>7.8612697150985164E-2</v>
      </c>
      <c r="K713" s="14">
        <f>SUBTOTAL(9,K711:K712)</f>
        <v>24331001.739999998</v>
      </c>
      <c r="L713" s="14">
        <f>SUBTOTAL(9,L710:L712)</f>
        <v>22957205.259999998</v>
      </c>
      <c r="M713" s="80"/>
    </row>
    <row r="714" spans="2:13" ht="24.9" customHeight="1" outlineLevel="2" x14ac:dyDescent="0.3">
      <c r="B714" s="47" t="s">
        <v>2300</v>
      </c>
      <c r="C714" s="46" t="s">
        <v>336</v>
      </c>
      <c r="D714" s="46" t="s">
        <v>1417</v>
      </c>
      <c r="E714" s="46" t="s">
        <v>1563</v>
      </c>
      <c r="F714" s="45" t="s">
        <v>1562</v>
      </c>
      <c r="G714" s="26" t="s">
        <v>0</v>
      </c>
      <c r="H714" s="30">
        <v>101679319</v>
      </c>
      <c r="I714" s="30">
        <v>7993285.5099999998</v>
      </c>
      <c r="J714" s="36">
        <f>I714/H714</f>
        <v>7.8612697140507004E-2</v>
      </c>
      <c r="K714" s="30">
        <v>8471616.7400000002</v>
      </c>
      <c r="L714" s="30">
        <f>I714</f>
        <v>7993285.5099999998</v>
      </c>
      <c r="M714" s="80">
        <f>L714/K714</f>
        <v>0.94353719665557012</v>
      </c>
    </row>
    <row r="715" spans="2:13" ht="24.9" customHeight="1" outlineLevel="2" x14ac:dyDescent="0.3">
      <c r="B715" s="47" t="s">
        <v>2300</v>
      </c>
      <c r="C715" s="46" t="s">
        <v>336</v>
      </c>
      <c r="D715" s="46" t="s">
        <v>1417</v>
      </c>
      <c r="E715" s="46" t="s">
        <v>1563</v>
      </c>
      <c r="F715" s="45" t="s">
        <v>1562</v>
      </c>
      <c r="G715" s="26" t="s">
        <v>7</v>
      </c>
      <c r="H715" s="30">
        <v>-20335864</v>
      </c>
      <c r="I715" s="24"/>
      <c r="J715" s="36"/>
      <c r="K715" s="24"/>
      <c r="L715" s="30"/>
      <c r="M715" s="80" t="str">
        <f>IFERROR((Base_actualizacion!$L715/Base_actualizacion!$K715)," " )</f>
        <v xml:space="preserve"> </v>
      </c>
    </row>
    <row r="716" spans="2:13" ht="24.9" customHeight="1" outlineLevel="1" x14ac:dyDescent="0.3">
      <c r="B716" s="44" t="str">
        <f>B715</f>
        <v>ASIGNACIÓN PARA LA INVERSIÓN LOCAL  - AMBIENTE Y DESARROLLO SOSTENIBLE</v>
      </c>
      <c r="C716" s="43" t="s">
        <v>336</v>
      </c>
      <c r="D716" s="43" t="s">
        <v>1417</v>
      </c>
      <c r="E716" s="43" t="s">
        <v>1563</v>
      </c>
      <c r="F716" s="42" t="s">
        <v>1562</v>
      </c>
      <c r="G716" s="18" t="s">
        <v>3</v>
      </c>
      <c r="H716" s="32">
        <f>SUBTOTAL(9,H714:H715)</f>
        <v>81343455</v>
      </c>
      <c r="I716" s="14">
        <f>SUBTOTAL(9,I714:I715)</f>
        <v>7993285.5099999998</v>
      </c>
      <c r="J716" s="31">
        <f>SUBTOTAL(9,J714:J715)</f>
        <v>7.8612697140507004E-2</v>
      </c>
      <c r="K716" s="14">
        <f>SUBTOTAL(9,K714:K715)</f>
        <v>8471616.7400000002</v>
      </c>
      <c r="L716" s="14">
        <f>SUBTOTAL(9,L713:L715)</f>
        <v>7993285.5099999998</v>
      </c>
      <c r="M716" s="80"/>
    </row>
    <row r="717" spans="2:13" ht="24.9" customHeight="1" outlineLevel="2" x14ac:dyDescent="0.3">
      <c r="B717" s="47" t="s">
        <v>2300</v>
      </c>
      <c r="C717" s="46" t="s">
        <v>336</v>
      </c>
      <c r="D717" s="46" t="s">
        <v>1417</v>
      </c>
      <c r="E717" s="46" t="s">
        <v>2122</v>
      </c>
      <c r="F717" s="45" t="s">
        <v>2121</v>
      </c>
      <c r="G717" s="26" t="s">
        <v>0</v>
      </c>
      <c r="H717" s="30">
        <v>211259536</v>
      </c>
      <c r="I717" s="30">
        <v>16607681.92</v>
      </c>
      <c r="J717" s="36">
        <f>I717/H717</f>
        <v>7.86126971328764E-2</v>
      </c>
      <c r="K717" s="30">
        <v>17601512.619999997</v>
      </c>
      <c r="L717" s="30">
        <f>I717</f>
        <v>16607681.92</v>
      </c>
      <c r="M717" s="80">
        <f>L717/K717</f>
        <v>0.94353719924782253</v>
      </c>
    </row>
    <row r="718" spans="2:13" ht="24.9" customHeight="1" outlineLevel="2" x14ac:dyDescent="0.3">
      <c r="B718" s="47" t="s">
        <v>2300</v>
      </c>
      <c r="C718" s="46" t="s">
        <v>336</v>
      </c>
      <c r="D718" s="46" t="s">
        <v>1417</v>
      </c>
      <c r="E718" s="46" t="s">
        <v>2122</v>
      </c>
      <c r="F718" s="45" t="s">
        <v>2121</v>
      </c>
      <c r="G718" s="26" t="s">
        <v>7</v>
      </c>
      <c r="H718" s="30">
        <v>-42251907</v>
      </c>
      <c r="I718" s="24"/>
      <c r="J718" s="36"/>
      <c r="K718" s="24"/>
      <c r="L718" s="30"/>
      <c r="M718" s="80" t="str">
        <f>IFERROR((Base_actualizacion!$L718/Base_actualizacion!$K718)," " )</f>
        <v xml:space="preserve"> </v>
      </c>
    </row>
    <row r="719" spans="2:13" ht="24.9" customHeight="1" outlineLevel="1" x14ac:dyDescent="0.3">
      <c r="B719" s="44" t="str">
        <f>B718</f>
        <v>ASIGNACIÓN PARA LA INVERSIÓN LOCAL  - AMBIENTE Y DESARROLLO SOSTENIBLE</v>
      </c>
      <c r="C719" s="43" t="s">
        <v>336</v>
      </c>
      <c r="D719" s="43" t="s">
        <v>1417</v>
      </c>
      <c r="E719" s="43" t="s">
        <v>2122</v>
      </c>
      <c r="F719" s="42" t="s">
        <v>2121</v>
      </c>
      <c r="G719" s="18" t="s">
        <v>3</v>
      </c>
      <c r="H719" s="32">
        <f>SUBTOTAL(9,H717:H718)</f>
        <v>169007629</v>
      </c>
      <c r="I719" s="14">
        <f>SUBTOTAL(9,I717:I718)</f>
        <v>16607681.92</v>
      </c>
      <c r="J719" s="31">
        <f>SUBTOTAL(9,J717:J718)</f>
        <v>7.86126971328764E-2</v>
      </c>
      <c r="K719" s="14">
        <f>SUBTOTAL(9,K717:K718)</f>
        <v>17601512.619999997</v>
      </c>
      <c r="L719" s="14">
        <f>SUBTOTAL(9,L716:L718)</f>
        <v>16607681.92</v>
      </c>
      <c r="M719" s="80"/>
    </row>
    <row r="720" spans="2:13" ht="24.9" customHeight="1" outlineLevel="2" x14ac:dyDescent="0.3">
      <c r="B720" s="47" t="s">
        <v>2300</v>
      </c>
      <c r="C720" s="46" t="s">
        <v>336</v>
      </c>
      <c r="D720" s="46" t="s">
        <v>1417</v>
      </c>
      <c r="E720" s="46" t="s">
        <v>1561</v>
      </c>
      <c r="F720" s="45" t="s">
        <v>1560</v>
      </c>
      <c r="G720" s="26" t="s">
        <v>0</v>
      </c>
      <c r="H720" s="30">
        <v>317378196</v>
      </c>
      <c r="I720" s="30">
        <v>24949956</v>
      </c>
      <c r="J720" s="36">
        <f>I720/H720</f>
        <v>7.8612697136888385E-2</v>
      </c>
      <c r="K720" s="30">
        <v>26443001.950000003</v>
      </c>
      <c r="L720" s="30">
        <f>I720</f>
        <v>24949956</v>
      </c>
      <c r="M720" s="80">
        <f>L720/K720</f>
        <v>0.94353719926265778</v>
      </c>
    </row>
    <row r="721" spans="2:13" ht="24.9" customHeight="1" outlineLevel="2" x14ac:dyDescent="0.3">
      <c r="B721" s="47" t="s">
        <v>2300</v>
      </c>
      <c r="C721" s="46" t="s">
        <v>336</v>
      </c>
      <c r="D721" s="46" t="s">
        <v>1417</v>
      </c>
      <c r="E721" s="46" t="s">
        <v>1561</v>
      </c>
      <c r="F721" s="45" t="s">
        <v>1560</v>
      </c>
      <c r="G721" s="26" t="s">
        <v>7</v>
      </c>
      <c r="H721" s="30">
        <v>-63475639</v>
      </c>
      <c r="I721" s="24"/>
      <c r="J721" s="36"/>
      <c r="K721" s="24"/>
      <c r="L721" s="30"/>
      <c r="M721" s="80" t="str">
        <f>IFERROR((Base_actualizacion!$L721/Base_actualizacion!$K721)," " )</f>
        <v xml:space="preserve"> </v>
      </c>
    </row>
    <row r="722" spans="2:13" ht="24.9" customHeight="1" outlineLevel="1" x14ac:dyDescent="0.3">
      <c r="B722" s="44" t="str">
        <f>B721</f>
        <v>ASIGNACIÓN PARA LA INVERSIÓN LOCAL  - AMBIENTE Y DESARROLLO SOSTENIBLE</v>
      </c>
      <c r="C722" s="43" t="s">
        <v>336</v>
      </c>
      <c r="D722" s="43" t="s">
        <v>1417</v>
      </c>
      <c r="E722" s="43" t="s">
        <v>1561</v>
      </c>
      <c r="F722" s="42" t="s">
        <v>1560</v>
      </c>
      <c r="G722" s="18" t="s">
        <v>3</v>
      </c>
      <c r="H722" s="32">
        <f>SUBTOTAL(9,H720:H721)</f>
        <v>253902557</v>
      </c>
      <c r="I722" s="14">
        <f>SUBTOTAL(9,I720:I721)</f>
        <v>24949956</v>
      </c>
      <c r="J722" s="31">
        <f>SUBTOTAL(9,J720:J721)</f>
        <v>7.8612697136888385E-2</v>
      </c>
      <c r="K722" s="14">
        <f>SUBTOTAL(9,K720:K721)</f>
        <v>26443001.950000003</v>
      </c>
      <c r="L722" s="14">
        <f>SUBTOTAL(9,L719:L721)</f>
        <v>24949956</v>
      </c>
      <c r="M722" s="80"/>
    </row>
    <row r="723" spans="2:13" ht="24.9" customHeight="1" outlineLevel="2" x14ac:dyDescent="0.3">
      <c r="B723" s="47" t="s">
        <v>2300</v>
      </c>
      <c r="C723" s="46" t="s">
        <v>336</v>
      </c>
      <c r="D723" s="46" t="s">
        <v>1417</v>
      </c>
      <c r="E723" s="46" t="s">
        <v>1559</v>
      </c>
      <c r="F723" s="45" t="s">
        <v>1558</v>
      </c>
      <c r="G723" s="26" t="s">
        <v>0</v>
      </c>
      <c r="H723" s="30">
        <v>307976142</v>
      </c>
      <c r="I723" s="30">
        <v>24210835.170000002</v>
      </c>
      <c r="J723" s="36">
        <f>I723/H723</f>
        <v>7.861269711599933E-2</v>
      </c>
      <c r="K723" s="30">
        <v>25659650.920000002</v>
      </c>
      <c r="L723" s="30">
        <f>I723</f>
        <v>24210835.170000002</v>
      </c>
      <c r="M723" s="80">
        <f>L723/K723</f>
        <v>0.9435371995310059</v>
      </c>
    </row>
    <row r="724" spans="2:13" ht="24.9" customHeight="1" outlineLevel="2" x14ac:dyDescent="0.3">
      <c r="B724" s="47" t="s">
        <v>2300</v>
      </c>
      <c r="C724" s="46" t="s">
        <v>336</v>
      </c>
      <c r="D724" s="46" t="s">
        <v>1417</v>
      </c>
      <c r="E724" s="46" t="s">
        <v>1559</v>
      </c>
      <c r="F724" s="45" t="s">
        <v>1558</v>
      </c>
      <c r="G724" s="26" t="s">
        <v>7</v>
      </c>
      <c r="H724" s="30">
        <v>-61595228</v>
      </c>
      <c r="I724" s="24"/>
      <c r="J724" s="36"/>
      <c r="K724" s="24"/>
      <c r="L724" s="30"/>
      <c r="M724" s="80" t="str">
        <f>IFERROR((Base_actualizacion!$L724/Base_actualizacion!$K724)," " )</f>
        <v xml:space="preserve"> </v>
      </c>
    </row>
    <row r="725" spans="2:13" ht="24.9" customHeight="1" outlineLevel="1" x14ac:dyDescent="0.3">
      <c r="B725" s="44" t="str">
        <f>B724</f>
        <v>ASIGNACIÓN PARA LA INVERSIÓN LOCAL  - AMBIENTE Y DESARROLLO SOSTENIBLE</v>
      </c>
      <c r="C725" s="43" t="s">
        <v>336</v>
      </c>
      <c r="D725" s="43" t="s">
        <v>1417</v>
      </c>
      <c r="E725" s="43" t="s">
        <v>1559</v>
      </c>
      <c r="F725" s="42" t="s">
        <v>1558</v>
      </c>
      <c r="G725" s="18" t="s">
        <v>3</v>
      </c>
      <c r="H725" s="32">
        <f>SUBTOTAL(9,H723:H724)</f>
        <v>246380914</v>
      </c>
      <c r="I725" s="14">
        <f>SUBTOTAL(9,I723:I724)</f>
        <v>24210835.170000002</v>
      </c>
      <c r="J725" s="31">
        <f>SUBTOTAL(9,J723:J724)</f>
        <v>7.861269711599933E-2</v>
      </c>
      <c r="K725" s="14">
        <f>SUBTOTAL(9,K723:K724)</f>
        <v>25659650.920000002</v>
      </c>
      <c r="L725" s="14">
        <f>SUBTOTAL(9,L722:L724)</f>
        <v>24210835.170000002</v>
      </c>
      <c r="M725" s="80"/>
    </row>
    <row r="726" spans="2:13" ht="24.9" customHeight="1" outlineLevel="2" x14ac:dyDescent="0.3">
      <c r="B726" s="47" t="s">
        <v>2300</v>
      </c>
      <c r="C726" s="46" t="s">
        <v>336</v>
      </c>
      <c r="D726" s="46" t="s">
        <v>1417</v>
      </c>
      <c r="E726" s="46" t="s">
        <v>1557</v>
      </c>
      <c r="F726" s="45" t="s">
        <v>1556</v>
      </c>
      <c r="G726" s="26" t="s">
        <v>0</v>
      </c>
      <c r="H726" s="30">
        <v>103143737</v>
      </c>
      <c r="I726" s="30">
        <v>8108407.3599999994</v>
      </c>
      <c r="J726" s="36">
        <f>I726/H726</f>
        <v>7.8612697152906141E-2</v>
      </c>
      <c r="K726" s="30">
        <v>8593627.6400000006</v>
      </c>
      <c r="L726" s="30">
        <f>I726</f>
        <v>8108407.3599999994</v>
      </c>
      <c r="M726" s="80">
        <f>L726/K726</f>
        <v>0.94353719985009721</v>
      </c>
    </row>
    <row r="727" spans="2:13" ht="24.9" customHeight="1" outlineLevel="2" x14ac:dyDescent="0.3">
      <c r="B727" s="47" t="s">
        <v>2300</v>
      </c>
      <c r="C727" s="46" t="s">
        <v>336</v>
      </c>
      <c r="D727" s="46" t="s">
        <v>1417</v>
      </c>
      <c r="E727" s="46" t="s">
        <v>1557</v>
      </c>
      <c r="F727" s="45" t="s">
        <v>1556</v>
      </c>
      <c r="G727" s="26" t="s">
        <v>7</v>
      </c>
      <c r="H727" s="30">
        <v>-20628747</v>
      </c>
      <c r="I727" s="24"/>
      <c r="J727" s="36"/>
      <c r="K727" s="24"/>
      <c r="L727" s="30"/>
      <c r="M727" s="80" t="str">
        <f>IFERROR((Base_actualizacion!$L727/Base_actualizacion!$K727)," " )</f>
        <v xml:space="preserve"> </v>
      </c>
    </row>
    <row r="728" spans="2:13" ht="24.9" customHeight="1" outlineLevel="1" x14ac:dyDescent="0.3">
      <c r="B728" s="44" t="str">
        <f>B727</f>
        <v>ASIGNACIÓN PARA LA INVERSIÓN LOCAL  - AMBIENTE Y DESARROLLO SOSTENIBLE</v>
      </c>
      <c r="C728" s="43" t="s">
        <v>336</v>
      </c>
      <c r="D728" s="43" t="s">
        <v>1417</v>
      </c>
      <c r="E728" s="43" t="s">
        <v>1557</v>
      </c>
      <c r="F728" s="42" t="s">
        <v>1556</v>
      </c>
      <c r="G728" s="18" t="s">
        <v>3</v>
      </c>
      <c r="H728" s="32">
        <f>SUBTOTAL(9,H726:H727)</f>
        <v>82514990</v>
      </c>
      <c r="I728" s="14">
        <f>SUBTOTAL(9,I726:I727)</f>
        <v>8108407.3599999994</v>
      </c>
      <c r="J728" s="31">
        <f>SUBTOTAL(9,J726:J727)</f>
        <v>7.8612697152906141E-2</v>
      </c>
      <c r="K728" s="14">
        <f>SUBTOTAL(9,K726:K727)</f>
        <v>8593627.6400000006</v>
      </c>
      <c r="L728" s="14">
        <f>SUBTOTAL(9,L725:L727)</f>
        <v>8108407.3599999994</v>
      </c>
      <c r="M728" s="80"/>
    </row>
    <row r="729" spans="2:13" ht="24.9" customHeight="1" outlineLevel="2" x14ac:dyDescent="0.3">
      <c r="B729" s="47" t="s">
        <v>2300</v>
      </c>
      <c r="C729" s="46" t="s">
        <v>336</v>
      </c>
      <c r="D729" s="46" t="s">
        <v>1417</v>
      </c>
      <c r="E729" s="46" t="s">
        <v>1555</v>
      </c>
      <c r="F729" s="45" t="s">
        <v>145</v>
      </c>
      <c r="G729" s="26" t="s">
        <v>0</v>
      </c>
      <c r="H729" s="30">
        <v>121770028</v>
      </c>
      <c r="I729" s="30">
        <v>9572670.3300000001</v>
      </c>
      <c r="J729" s="36">
        <f>I729/H729</f>
        <v>7.861269712445168E-2</v>
      </c>
      <c r="K729" s="30">
        <v>10145514.52</v>
      </c>
      <c r="L729" s="30">
        <f>I729</f>
        <v>9572670.3300000001</v>
      </c>
      <c r="M729" s="80">
        <f>L729/K729</f>
        <v>0.9435371967709727</v>
      </c>
    </row>
    <row r="730" spans="2:13" ht="24.9" customHeight="1" outlineLevel="2" x14ac:dyDescent="0.3">
      <c r="B730" s="47" t="s">
        <v>2300</v>
      </c>
      <c r="C730" s="46" t="s">
        <v>336</v>
      </c>
      <c r="D730" s="46" t="s">
        <v>1417</v>
      </c>
      <c r="E730" s="46" t="s">
        <v>1555</v>
      </c>
      <c r="F730" s="45" t="s">
        <v>145</v>
      </c>
      <c r="G730" s="26" t="s">
        <v>7</v>
      </c>
      <c r="H730" s="30">
        <v>-24354006</v>
      </c>
      <c r="I730" s="24"/>
      <c r="J730" s="36"/>
      <c r="K730" s="24"/>
      <c r="L730" s="30"/>
      <c r="M730" s="80" t="str">
        <f>IFERROR((Base_actualizacion!$L730/Base_actualizacion!$K730)," " )</f>
        <v xml:space="preserve"> </v>
      </c>
    </row>
    <row r="731" spans="2:13" ht="24.9" customHeight="1" outlineLevel="1" x14ac:dyDescent="0.3">
      <c r="B731" s="44" t="str">
        <f>B730</f>
        <v>ASIGNACIÓN PARA LA INVERSIÓN LOCAL  - AMBIENTE Y DESARROLLO SOSTENIBLE</v>
      </c>
      <c r="C731" s="43" t="s">
        <v>336</v>
      </c>
      <c r="D731" s="43" t="s">
        <v>1417</v>
      </c>
      <c r="E731" s="43" t="s">
        <v>1555</v>
      </c>
      <c r="F731" s="42" t="s">
        <v>145</v>
      </c>
      <c r="G731" s="18" t="s">
        <v>3</v>
      </c>
      <c r="H731" s="32">
        <f>SUBTOTAL(9,H729:H730)</f>
        <v>97416022</v>
      </c>
      <c r="I731" s="14">
        <f>SUBTOTAL(9,I729:I730)</f>
        <v>9572670.3300000001</v>
      </c>
      <c r="J731" s="31">
        <f>SUBTOTAL(9,J729:J730)</f>
        <v>7.861269712445168E-2</v>
      </c>
      <c r="K731" s="14">
        <f>SUBTOTAL(9,K729:K730)</f>
        <v>10145514.52</v>
      </c>
      <c r="L731" s="14">
        <f>SUBTOTAL(9,L728:L730)</f>
        <v>9572670.3300000001</v>
      </c>
      <c r="M731" s="80"/>
    </row>
    <row r="732" spans="2:13" ht="24.9" customHeight="1" outlineLevel="2" x14ac:dyDescent="0.3">
      <c r="B732" s="47" t="s">
        <v>2300</v>
      </c>
      <c r="C732" s="46" t="s">
        <v>336</v>
      </c>
      <c r="D732" s="46" t="s">
        <v>1417</v>
      </c>
      <c r="E732" s="46" t="s">
        <v>1554</v>
      </c>
      <c r="F732" s="45" t="s">
        <v>1553</v>
      </c>
      <c r="G732" s="26" t="s">
        <v>0</v>
      </c>
      <c r="H732" s="30">
        <v>155914318</v>
      </c>
      <c r="I732" s="30">
        <v>12256845.060000001</v>
      </c>
      <c r="J732" s="36">
        <f>I732/H732</f>
        <v>7.8612697135358664E-2</v>
      </c>
      <c r="K732" s="30">
        <v>12990314.58</v>
      </c>
      <c r="L732" s="30">
        <f>I732</f>
        <v>12256845.060000001</v>
      </c>
      <c r="M732" s="80">
        <f>L732/K732</f>
        <v>0.94353720108293182</v>
      </c>
    </row>
    <row r="733" spans="2:13" ht="24.9" customHeight="1" outlineLevel="2" x14ac:dyDescent="0.3">
      <c r="B733" s="47" t="s">
        <v>2300</v>
      </c>
      <c r="C733" s="46" t="s">
        <v>336</v>
      </c>
      <c r="D733" s="46" t="s">
        <v>1417</v>
      </c>
      <c r="E733" s="46" t="s">
        <v>1554</v>
      </c>
      <c r="F733" s="45" t="s">
        <v>1553</v>
      </c>
      <c r="G733" s="26" t="s">
        <v>7</v>
      </c>
      <c r="H733" s="30">
        <v>-31182864</v>
      </c>
      <c r="I733" s="24"/>
      <c r="J733" s="36"/>
      <c r="K733" s="24"/>
      <c r="L733" s="30"/>
      <c r="M733" s="80" t="str">
        <f>IFERROR((Base_actualizacion!$L733/Base_actualizacion!$K733)," " )</f>
        <v xml:space="preserve"> </v>
      </c>
    </row>
    <row r="734" spans="2:13" ht="24.9" customHeight="1" outlineLevel="1" x14ac:dyDescent="0.3">
      <c r="B734" s="44" t="str">
        <f>B733</f>
        <v>ASIGNACIÓN PARA LA INVERSIÓN LOCAL  - AMBIENTE Y DESARROLLO SOSTENIBLE</v>
      </c>
      <c r="C734" s="43" t="s">
        <v>336</v>
      </c>
      <c r="D734" s="43" t="s">
        <v>1417</v>
      </c>
      <c r="E734" s="43" t="s">
        <v>1554</v>
      </c>
      <c r="F734" s="42" t="s">
        <v>1553</v>
      </c>
      <c r="G734" s="18" t="s">
        <v>3</v>
      </c>
      <c r="H734" s="32">
        <f>SUBTOTAL(9,H732:H733)</f>
        <v>124731454</v>
      </c>
      <c r="I734" s="14">
        <f>SUBTOTAL(9,I732:I733)</f>
        <v>12256845.060000001</v>
      </c>
      <c r="J734" s="31">
        <f>SUBTOTAL(9,J732:J733)</f>
        <v>7.8612697135358664E-2</v>
      </c>
      <c r="K734" s="14">
        <f>SUBTOTAL(9,K732:K733)</f>
        <v>12990314.58</v>
      </c>
      <c r="L734" s="14">
        <f>SUBTOTAL(9,L731:L733)</f>
        <v>12256845.060000001</v>
      </c>
      <c r="M734" s="80"/>
    </row>
    <row r="735" spans="2:13" ht="24.9" customHeight="1" outlineLevel="2" x14ac:dyDescent="0.3">
      <c r="B735" s="47" t="s">
        <v>2300</v>
      </c>
      <c r="C735" s="46" t="s">
        <v>336</v>
      </c>
      <c r="D735" s="46" t="s">
        <v>1417</v>
      </c>
      <c r="E735" s="46" t="s">
        <v>1552</v>
      </c>
      <c r="F735" s="45" t="s">
        <v>1551</v>
      </c>
      <c r="G735" s="26" t="s">
        <v>0</v>
      </c>
      <c r="H735" s="30">
        <v>233383261</v>
      </c>
      <c r="I735" s="30">
        <v>18346887.609999999</v>
      </c>
      <c r="J735" s="36">
        <f>I735/H735</f>
        <v>7.8612697120553132E-2</v>
      </c>
      <c r="K735" s="30">
        <v>19444795.23</v>
      </c>
      <c r="L735" s="30">
        <f>I735</f>
        <v>18346887.609999999</v>
      </c>
      <c r="M735" s="80">
        <f>L735/K735</f>
        <v>0.94353719815438752</v>
      </c>
    </row>
    <row r="736" spans="2:13" ht="24.9" customHeight="1" outlineLevel="2" x14ac:dyDescent="0.3">
      <c r="B736" s="47" t="s">
        <v>2300</v>
      </c>
      <c r="C736" s="46" t="s">
        <v>336</v>
      </c>
      <c r="D736" s="46" t="s">
        <v>1417</v>
      </c>
      <c r="E736" s="46" t="s">
        <v>1552</v>
      </c>
      <c r="F736" s="45" t="s">
        <v>1551</v>
      </c>
      <c r="G736" s="26" t="s">
        <v>7</v>
      </c>
      <c r="H736" s="30">
        <v>-46676652</v>
      </c>
      <c r="I736" s="24"/>
      <c r="J736" s="36"/>
      <c r="K736" s="24"/>
      <c r="L736" s="30"/>
      <c r="M736" s="80" t="str">
        <f>IFERROR((Base_actualizacion!$L736/Base_actualizacion!$K736)," " )</f>
        <v xml:space="preserve"> </v>
      </c>
    </row>
    <row r="737" spans="2:13" ht="24.9" customHeight="1" outlineLevel="1" x14ac:dyDescent="0.3">
      <c r="B737" s="44" t="str">
        <f>B736</f>
        <v>ASIGNACIÓN PARA LA INVERSIÓN LOCAL  - AMBIENTE Y DESARROLLO SOSTENIBLE</v>
      </c>
      <c r="C737" s="43" t="s">
        <v>336</v>
      </c>
      <c r="D737" s="43" t="s">
        <v>1417</v>
      </c>
      <c r="E737" s="43" t="s">
        <v>1552</v>
      </c>
      <c r="F737" s="42" t="s">
        <v>1551</v>
      </c>
      <c r="G737" s="18" t="s">
        <v>3</v>
      </c>
      <c r="H737" s="32">
        <f>SUBTOTAL(9,H735:H736)</f>
        <v>186706609</v>
      </c>
      <c r="I737" s="14">
        <f>SUBTOTAL(9,I735:I736)</f>
        <v>18346887.609999999</v>
      </c>
      <c r="J737" s="31">
        <f>SUBTOTAL(9,J735:J736)</f>
        <v>7.8612697120553132E-2</v>
      </c>
      <c r="K737" s="14">
        <f>SUBTOTAL(9,K735:K736)</f>
        <v>19444795.23</v>
      </c>
      <c r="L737" s="14">
        <f>SUBTOTAL(9,L734:L736)</f>
        <v>18346887.609999999</v>
      </c>
      <c r="M737" s="80"/>
    </row>
    <row r="738" spans="2:13" ht="24.9" customHeight="1" outlineLevel="2" x14ac:dyDescent="0.3">
      <c r="B738" s="47" t="s">
        <v>2300</v>
      </c>
      <c r="C738" s="46" t="s">
        <v>336</v>
      </c>
      <c r="D738" s="46" t="s">
        <v>1417</v>
      </c>
      <c r="E738" s="46" t="s">
        <v>1550</v>
      </c>
      <c r="F738" s="45" t="s">
        <v>1549</v>
      </c>
      <c r="G738" s="26" t="s">
        <v>0</v>
      </c>
      <c r="H738" s="30">
        <v>140656148</v>
      </c>
      <c r="I738" s="30">
        <v>11057359.16</v>
      </c>
      <c r="J738" s="36">
        <f>I738/H738</f>
        <v>7.861269711438422E-2</v>
      </c>
      <c r="K738" s="30">
        <v>11719049.48</v>
      </c>
      <c r="L738" s="30">
        <f>I738</f>
        <v>11057359.16</v>
      </c>
      <c r="M738" s="80">
        <f>L738/K738</f>
        <v>0.94353720230217852</v>
      </c>
    </row>
    <row r="739" spans="2:13" ht="24.9" customHeight="1" outlineLevel="2" x14ac:dyDescent="0.3">
      <c r="B739" s="47" t="s">
        <v>2300</v>
      </c>
      <c r="C739" s="46" t="s">
        <v>336</v>
      </c>
      <c r="D739" s="46" t="s">
        <v>1417</v>
      </c>
      <c r="E739" s="46" t="s">
        <v>1550</v>
      </c>
      <c r="F739" s="45" t="s">
        <v>1549</v>
      </c>
      <c r="G739" s="26" t="s">
        <v>7</v>
      </c>
      <c r="H739" s="30">
        <v>-28131230</v>
      </c>
      <c r="I739" s="24"/>
      <c r="J739" s="36"/>
      <c r="K739" s="24"/>
      <c r="L739" s="30"/>
      <c r="M739" s="80" t="str">
        <f>IFERROR((Base_actualizacion!$L739/Base_actualizacion!$K739)," " )</f>
        <v xml:space="preserve"> </v>
      </c>
    </row>
    <row r="740" spans="2:13" ht="24.9" customHeight="1" outlineLevel="1" x14ac:dyDescent="0.3">
      <c r="B740" s="44" t="str">
        <f>B739</f>
        <v>ASIGNACIÓN PARA LA INVERSIÓN LOCAL  - AMBIENTE Y DESARROLLO SOSTENIBLE</v>
      </c>
      <c r="C740" s="43" t="s">
        <v>336</v>
      </c>
      <c r="D740" s="43" t="s">
        <v>1417</v>
      </c>
      <c r="E740" s="43" t="s">
        <v>1550</v>
      </c>
      <c r="F740" s="42" t="s">
        <v>1549</v>
      </c>
      <c r="G740" s="18" t="s">
        <v>3</v>
      </c>
      <c r="H740" s="32">
        <f>SUBTOTAL(9,H738:H739)</f>
        <v>112524918</v>
      </c>
      <c r="I740" s="14">
        <f>SUBTOTAL(9,I738:I739)</f>
        <v>11057359.16</v>
      </c>
      <c r="J740" s="31">
        <f>SUBTOTAL(9,J738:J739)</f>
        <v>7.861269711438422E-2</v>
      </c>
      <c r="K740" s="14">
        <f>SUBTOTAL(9,K738:K739)</f>
        <v>11719049.48</v>
      </c>
      <c r="L740" s="14">
        <f>SUBTOTAL(9,L737:L739)</f>
        <v>11057359.16</v>
      </c>
      <c r="M740" s="80"/>
    </row>
    <row r="741" spans="2:13" ht="24.9" customHeight="1" outlineLevel="2" x14ac:dyDescent="0.3">
      <c r="B741" s="47" t="s">
        <v>2300</v>
      </c>
      <c r="C741" s="46" t="s">
        <v>336</v>
      </c>
      <c r="D741" s="46" t="s">
        <v>1417</v>
      </c>
      <c r="E741" s="46" t="s">
        <v>1548</v>
      </c>
      <c r="F741" s="45" t="s">
        <v>1547</v>
      </c>
      <c r="G741" s="26" t="s">
        <v>0</v>
      </c>
      <c r="H741" s="30">
        <v>343716012</v>
      </c>
      <c r="I741" s="30">
        <v>27020442.75</v>
      </c>
      <c r="J741" s="36">
        <f>I741/H741</f>
        <v>7.8612697129745585E-2</v>
      </c>
      <c r="K741" s="30">
        <v>28637390.030000001</v>
      </c>
      <c r="L741" s="30">
        <f>I741</f>
        <v>27020442.75</v>
      </c>
      <c r="M741" s="80">
        <f>L741/K741</f>
        <v>0.94353719810687642</v>
      </c>
    </row>
    <row r="742" spans="2:13" ht="24.9" customHeight="1" outlineLevel="2" x14ac:dyDescent="0.3">
      <c r="B742" s="47" t="s">
        <v>2300</v>
      </c>
      <c r="C742" s="46" t="s">
        <v>336</v>
      </c>
      <c r="D742" s="46" t="s">
        <v>1417</v>
      </c>
      <c r="E742" s="46" t="s">
        <v>1548</v>
      </c>
      <c r="F742" s="45" t="s">
        <v>1547</v>
      </c>
      <c r="G742" s="26" t="s">
        <v>7</v>
      </c>
      <c r="H742" s="30">
        <v>-68743202</v>
      </c>
      <c r="I742" s="24"/>
      <c r="J742" s="36"/>
      <c r="K742" s="24"/>
      <c r="L742" s="30"/>
      <c r="M742" s="80" t="str">
        <f>IFERROR((Base_actualizacion!$L742/Base_actualizacion!$K742)," " )</f>
        <v xml:space="preserve"> </v>
      </c>
    </row>
    <row r="743" spans="2:13" ht="24.9" customHeight="1" outlineLevel="1" x14ac:dyDescent="0.3">
      <c r="B743" s="44" t="str">
        <f>B742</f>
        <v>ASIGNACIÓN PARA LA INVERSIÓN LOCAL  - AMBIENTE Y DESARROLLO SOSTENIBLE</v>
      </c>
      <c r="C743" s="43" t="s">
        <v>336</v>
      </c>
      <c r="D743" s="43" t="s">
        <v>1417</v>
      </c>
      <c r="E743" s="43" t="s">
        <v>1548</v>
      </c>
      <c r="F743" s="42" t="s">
        <v>1547</v>
      </c>
      <c r="G743" s="18" t="s">
        <v>3</v>
      </c>
      <c r="H743" s="32">
        <f>SUBTOTAL(9,H741:H742)</f>
        <v>274972810</v>
      </c>
      <c r="I743" s="14">
        <f>SUBTOTAL(9,I741:I742)</f>
        <v>27020442.75</v>
      </c>
      <c r="J743" s="31">
        <f>SUBTOTAL(9,J741:J742)</f>
        <v>7.8612697129745585E-2</v>
      </c>
      <c r="K743" s="14">
        <f>SUBTOTAL(9,K741:K742)</f>
        <v>28637390.030000001</v>
      </c>
      <c r="L743" s="14">
        <f>SUBTOTAL(9,L740:L742)</f>
        <v>27020442.75</v>
      </c>
      <c r="M743" s="80"/>
    </row>
    <row r="744" spans="2:13" ht="24.9" customHeight="1" outlineLevel="2" x14ac:dyDescent="0.3">
      <c r="B744" s="47" t="s">
        <v>2300</v>
      </c>
      <c r="C744" s="46" t="s">
        <v>336</v>
      </c>
      <c r="D744" s="46" t="s">
        <v>1417</v>
      </c>
      <c r="E744" s="46" t="s">
        <v>1546</v>
      </c>
      <c r="F744" s="45" t="s">
        <v>1545</v>
      </c>
      <c r="G744" s="26" t="s">
        <v>0</v>
      </c>
      <c r="H744" s="30">
        <v>174316876</v>
      </c>
      <c r="I744" s="30">
        <v>13703519.780000001</v>
      </c>
      <c r="J744" s="36">
        <f>I744/H744</f>
        <v>7.8612697143562865E-2</v>
      </c>
      <c r="K744" s="30">
        <v>14523560.67</v>
      </c>
      <c r="L744" s="30">
        <f>I744</f>
        <v>13703519.780000001</v>
      </c>
      <c r="M744" s="80">
        <f>L744/K744</f>
        <v>0.94353720078479908</v>
      </c>
    </row>
    <row r="745" spans="2:13" ht="24.9" customHeight="1" outlineLevel="2" x14ac:dyDescent="0.3">
      <c r="B745" s="47" t="s">
        <v>2300</v>
      </c>
      <c r="C745" s="46" t="s">
        <v>336</v>
      </c>
      <c r="D745" s="46" t="s">
        <v>1417</v>
      </c>
      <c r="E745" s="46" t="s">
        <v>1546</v>
      </c>
      <c r="F745" s="45" t="s">
        <v>1545</v>
      </c>
      <c r="G745" s="26" t="s">
        <v>7</v>
      </c>
      <c r="H745" s="30">
        <v>-34863375</v>
      </c>
      <c r="I745" s="24"/>
      <c r="J745" s="36"/>
      <c r="K745" s="24"/>
      <c r="L745" s="30"/>
      <c r="M745" s="80" t="str">
        <f>IFERROR((Base_actualizacion!$L745/Base_actualizacion!$K745)," " )</f>
        <v xml:space="preserve"> </v>
      </c>
    </row>
    <row r="746" spans="2:13" ht="24.9" customHeight="1" outlineLevel="1" x14ac:dyDescent="0.3">
      <c r="B746" s="44" t="str">
        <f>B745</f>
        <v>ASIGNACIÓN PARA LA INVERSIÓN LOCAL  - AMBIENTE Y DESARROLLO SOSTENIBLE</v>
      </c>
      <c r="C746" s="43" t="s">
        <v>336</v>
      </c>
      <c r="D746" s="43" t="s">
        <v>1417</v>
      </c>
      <c r="E746" s="43" t="s">
        <v>1546</v>
      </c>
      <c r="F746" s="42" t="s">
        <v>1545</v>
      </c>
      <c r="G746" s="18" t="s">
        <v>3</v>
      </c>
      <c r="H746" s="32">
        <f>SUBTOTAL(9,H744:H745)</f>
        <v>139453501</v>
      </c>
      <c r="I746" s="14">
        <f>SUBTOTAL(9,I744:I745)</f>
        <v>13703519.780000001</v>
      </c>
      <c r="J746" s="31">
        <f>SUBTOTAL(9,J744:J745)</f>
        <v>7.8612697143562865E-2</v>
      </c>
      <c r="K746" s="14">
        <f>SUBTOTAL(9,K744:K745)</f>
        <v>14523560.67</v>
      </c>
      <c r="L746" s="14">
        <f>SUBTOTAL(9,L743:L745)</f>
        <v>13703519.780000001</v>
      </c>
      <c r="M746" s="80"/>
    </row>
    <row r="747" spans="2:13" ht="24.9" customHeight="1" outlineLevel="2" x14ac:dyDescent="0.3">
      <c r="B747" s="47" t="s">
        <v>2300</v>
      </c>
      <c r="C747" s="46" t="s">
        <v>336</v>
      </c>
      <c r="D747" s="46" t="s">
        <v>1417</v>
      </c>
      <c r="E747" s="46" t="s">
        <v>1544</v>
      </c>
      <c r="F747" s="45" t="s">
        <v>1543</v>
      </c>
      <c r="G747" s="26" t="s">
        <v>0</v>
      </c>
      <c r="H747" s="30">
        <v>244045650</v>
      </c>
      <c r="I747" s="30">
        <v>19185086.77</v>
      </c>
      <c r="J747" s="36">
        <f>I747/H747</f>
        <v>7.8612697132688078E-2</v>
      </c>
      <c r="K747" s="30">
        <v>20333153.539999999</v>
      </c>
      <c r="L747" s="30">
        <f>I747</f>
        <v>19185086.77</v>
      </c>
      <c r="M747" s="80">
        <f>L747/K747</f>
        <v>0.94353720057533197</v>
      </c>
    </row>
    <row r="748" spans="2:13" ht="24.9" customHeight="1" outlineLevel="2" x14ac:dyDescent="0.3">
      <c r="B748" s="47" t="s">
        <v>2300</v>
      </c>
      <c r="C748" s="46" t="s">
        <v>336</v>
      </c>
      <c r="D748" s="46" t="s">
        <v>1417</v>
      </c>
      <c r="E748" s="46" t="s">
        <v>1544</v>
      </c>
      <c r="F748" s="45" t="s">
        <v>1543</v>
      </c>
      <c r="G748" s="26" t="s">
        <v>7</v>
      </c>
      <c r="H748" s="30">
        <v>-48809130</v>
      </c>
      <c r="I748" s="24"/>
      <c r="J748" s="36"/>
      <c r="K748" s="24"/>
      <c r="L748" s="30"/>
      <c r="M748" s="80" t="str">
        <f>IFERROR((Base_actualizacion!$L748/Base_actualizacion!$K748)," " )</f>
        <v xml:space="preserve"> </v>
      </c>
    </row>
    <row r="749" spans="2:13" ht="24.9" customHeight="1" outlineLevel="1" x14ac:dyDescent="0.3">
      <c r="B749" s="44" t="str">
        <f>B748</f>
        <v>ASIGNACIÓN PARA LA INVERSIÓN LOCAL  - AMBIENTE Y DESARROLLO SOSTENIBLE</v>
      </c>
      <c r="C749" s="43" t="s">
        <v>336</v>
      </c>
      <c r="D749" s="43" t="s">
        <v>1417</v>
      </c>
      <c r="E749" s="43" t="s">
        <v>1544</v>
      </c>
      <c r="F749" s="42" t="s">
        <v>1543</v>
      </c>
      <c r="G749" s="18" t="s">
        <v>3</v>
      </c>
      <c r="H749" s="32">
        <f>SUBTOTAL(9,H747:H748)</f>
        <v>195236520</v>
      </c>
      <c r="I749" s="14">
        <f>SUBTOTAL(9,I747:I748)</f>
        <v>19185086.77</v>
      </c>
      <c r="J749" s="31">
        <f>SUBTOTAL(9,J747:J748)</f>
        <v>7.8612697132688078E-2</v>
      </c>
      <c r="K749" s="14">
        <f>SUBTOTAL(9,K747:K748)</f>
        <v>20333153.539999999</v>
      </c>
      <c r="L749" s="14">
        <f>SUBTOTAL(9,L746:L748)</f>
        <v>19185086.77</v>
      </c>
      <c r="M749" s="80"/>
    </row>
    <row r="750" spans="2:13" ht="24.9" customHeight="1" outlineLevel="2" x14ac:dyDescent="0.3">
      <c r="B750" s="47" t="s">
        <v>2300</v>
      </c>
      <c r="C750" s="46" t="s">
        <v>336</v>
      </c>
      <c r="D750" s="46" t="s">
        <v>1417</v>
      </c>
      <c r="E750" s="46" t="s">
        <v>1542</v>
      </c>
      <c r="F750" s="45" t="s">
        <v>1541</v>
      </c>
      <c r="G750" s="26" t="s">
        <v>0</v>
      </c>
      <c r="H750" s="30">
        <v>169464867</v>
      </c>
      <c r="I750" s="30">
        <v>13322090.27</v>
      </c>
      <c r="J750" s="36">
        <f>I750/H750</f>
        <v>7.8612697167490184E-2</v>
      </c>
      <c r="K750" s="30">
        <v>14119305.75</v>
      </c>
      <c r="L750" s="30">
        <f>I750</f>
        <v>13322090.27</v>
      </c>
      <c r="M750" s="80">
        <f>L750/K750</f>
        <v>0.94353720401585606</v>
      </c>
    </row>
    <row r="751" spans="2:13" ht="24.9" customHeight="1" outlineLevel="2" x14ac:dyDescent="0.3">
      <c r="B751" s="47" t="s">
        <v>2300</v>
      </c>
      <c r="C751" s="46" t="s">
        <v>336</v>
      </c>
      <c r="D751" s="46" t="s">
        <v>1417</v>
      </c>
      <c r="E751" s="46" t="s">
        <v>1542</v>
      </c>
      <c r="F751" s="45" t="s">
        <v>1541</v>
      </c>
      <c r="G751" s="26" t="s">
        <v>7</v>
      </c>
      <c r="H751" s="30">
        <v>-33892973</v>
      </c>
      <c r="I751" s="24"/>
      <c r="J751" s="36"/>
      <c r="K751" s="24"/>
      <c r="L751" s="30"/>
      <c r="M751" s="80" t="str">
        <f>IFERROR((Base_actualizacion!$L751/Base_actualizacion!$K751)," " )</f>
        <v xml:space="preserve"> </v>
      </c>
    </row>
    <row r="752" spans="2:13" ht="24.9" customHeight="1" outlineLevel="1" x14ac:dyDescent="0.3">
      <c r="B752" s="44" t="str">
        <f>B751</f>
        <v>ASIGNACIÓN PARA LA INVERSIÓN LOCAL  - AMBIENTE Y DESARROLLO SOSTENIBLE</v>
      </c>
      <c r="C752" s="43" t="s">
        <v>336</v>
      </c>
      <c r="D752" s="43" t="s">
        <v>1417</v>
      </c>
      <c r="E752" s="43" t="s">
        <v>1542</v>
      </c>
      <c r="F752" s="42" t="s">
        <v>1541</v>
      </c>
      <c r="G752" s="18" t="s">
        <v>3</v>
      </c>
      <c r="H752" s="32">
        <f>SUBTOTAL(9,H750:H751)</f>
        <v>135571894</v>
      </c>
      <c r="I752" s="14">
        <f>SUBTOTAL(9,I750:I751)</f>
        <v>13322090.27</v>
      </c>
      <c r="J752" s="31">
        <f>SUBTOTAL(9,J750:J751)</f>
        <v>7.8612697167490184E-2</v>
      </c>
      <c r="K752" s="14">
        <f>SUBTOTAL(9,K750:K751)</f>
        <v>14119305.75</v>
      </c>
      <c r="L752" s="14">
        <f>SUBTOTAL(9,L749:L751)</f>
        <v>13322090.27</v>
      </c>
      <c r="M752" s="80"/>
    </row>
    <row r="753" spans="2:13" ht="24.9" customHeight="1" outlineLevel="2" x14ac:dyDescent="0.3">
      <c r="B753" s="47" t="s">
        <v>2300</v>
      </c>
      <c r="C753" s="46" t="s">
        <v>336</v>
      </c>
      <c r="D753" s="46" t="s">
        <v>1417</v>
      </c>
      <c r="E753" s="46" t="s">
        <v>1540</v>
      </c>
      <c r="F753" s="45" t="s">
        <v>1539</v>
      </c>
      <c r="G753" s="26" t="s">
        <v>0</v>
      </c>
      <c r="H753" s="30">
        <v>294695026</v>
      </c>
      <c r="I753" s="30">
        <v>23166770.829999998</v>
      </c>
      <c r="J753" s="36">
        <f>I753/H753</f>
        <v>7.8612697148135777E-2</v>
      </c>
      <c r="K753" s="30">
        <v>24553108.060000002</v>
      </c>
      <c r="L753" s="30">
        <f>I753</f>
        <v>23166770.829999998</v>
      </c>
      <c r="M753" s="80">
        <f>L753/K753</f>
        <v>0.94353719999063923</v>
      </c>
    </row>
    <row r="754" spans="2:13" ht="24.9" customHeight="1" outlineLevel="2" x14ac:dyDescent="0.3">
      <c r="B754" s="47" t="s">
        <v>2300</v>
      </c>
      <c r="C754" s="46" t="s">
        <v>336</v>
      </c>
      <c r="D754" s="46" t="s">
        <v>1417</v>
      </c>
      <c r="E754" s="46" t="s">
        <v>1540</v>
      </c>
      <c r="F754" s="45" t="s">
        <v>1539</v>
      </c>
      <c r="G754" s="26" t="s">
        <v>7</v>
      </c>
      <c r="H754" s="30">
        <v>-58939005</v>
      </c>
      <c r="I754" s="24"/>
      <c r="J754" s="36"/>
      <c r="K754" s="24"/>
      <c r="L754" s="30"/>
      <c r="M754" s="80" t="str">
        <f>IFERROR((Base_actualizacion!$L754/Base_actualizacion!$K754)," " )</f>
        <v xml:space="preserve"> </v>
      </c>
    </row>
    <row r="755" spans="2:13" ht="24.9" customHeight="1" outlineLevel="1" x14ac:dyDescent="0.3">
      <c r="B755" s="44" t="str">
        <f>B754</f>
        <v>ASIGNACIÓN PARA LA INVERSIÓN LOCAL  - AMBIENTE Y DESARROLLO SOSTENIBLE</v>
      </c>
      <c r="C755" s="43" t="s">
        <v>336</v>
      </c>
      <c r="D755" s="43" t="s">
        <v>1417</v>
      </c>
      <c r="E755" s="43" t="s">
        <v>1540</v>
      </c>
      <c r="F755" s="42" t="s">
        <v>1539</v>
      </c>
      <c r="G755" s="18" t="s">
        <v>3</v>
      </c>
      <c r="H755" s="32">
        <f>SUBTOTAL(9,H753:H754)</f>
        <v>235756021</v>
      </c>
      <c r="I755" s="14">
        <f>SUBTOTAL(9,I753:I754)</f>
        <v>23166770.829999998</v>
      </c>
      <c r="J755" s="31">
        <f>SUBTOTAL(9,J753:J754)</f>
        <v>7.8612697148135777E-2</v>
      </c>
      <c r="K755" s="14">
        <f>SUBTOTAL(9,K753:K754)</f>
        <v>24553108.060000002</v>
      </c>
      <c r="L755" s="14">
        <f>SUBTOTAL(9,L752:L754)</f>
        <v>23166770.829999998</v>
      </c>
      <c r="M755" s="80"/>
    </row>
    <row r="756" spans="2:13" ht="24.9" customHeight="1" outlineLevel="2" x14ac:dyDescent="0.3">
      <c r="B756" s="47" t="s">
        <v>2300</v>
      </c>
      <c r="C756" s="46" t="s">
        <v>336</v>
      </c>
      <c r="D756" s="46" t="s">
        <v>1417</v>
      </c>
      <c r="E756" s="46" t="s">
        <v>1538</v>
      </c>
      <c r="F756" s="45" t="s">
        <v>1537</v>
      </c>
      <c r="G756" s="26" t="s">
        <v>0</v>
      </c>
      <c r="H756" s="30">
        <v>219342936</v>
      </c>
      <c r="I756" s="30">
        <v>17243139.800000001</v>
      </c>
      <c r="J756" s="36">
        <f>I756/H756</f>
        <v>7.8612697151094951E-2</v>
      </c>
      <c r="K756" s="30">
        <v>18274997.310000002</v>
      </c>
      <c r="L756" s="30">
        <f>I756</f>
        <v>17243139.800000001</v>
      </c>
      <c r="M756" s="80">
        <f>L756/K756</f>
        <v>0.94353720044405298</v>
      </c>
    </row>
    <row r="757" spans="2:13" ht="24.9" customHeight="1" outlineLevel="2" x14ac:dyDescent="0.3">
      <c r="B757" s="47" t="s">
        <v>2300</v>
      </c>
      <c r="C757" s="46" t="s">
        <v>336</v>
      </c>
      <c r="D757" s="46" t="s">
        <v>1417</v>
      </c>
      <c r="E757" s="46" t="s">
        <v>1538</v>
      </c>
      <c r="F757" s="45" t="s">
        <v>1537</v>
      </c>
      <c r="G757" s="26" t="s">
        <v>7</v>
      </c>
      <c r="H757" s="30">
        <v>-43868587</v>
      </c>
      <c r="I757" s="24"/>
      <c r="J757" s="36"/>
      <c r="K757" s="24"/>
      <c r="L757" s="30"/>
      <c r="M757" s="80" t="str">
        <f>IFERROR((Base_actualizacion!$L757/Base_actualizacion!$K757)," " )</f>
        <v xml:space="preserve"> </v>
      </c>
    </row>
    <row r="758" spans="2:13" ht="24.9" customHeight="1" outlineLevel="1" x14ac:dyDescent="0.3">
      <c r="B758" s="44" t="str">
        <f>B757</f>
        <v>ASIGNACIÓN PARA LA INVERSIÓN LOCAL  - AMBIENTE Y DESARROLLO SOSTENIBLE</v>
      </c>
      <c r="C758" s="43" t="s">
        <v>336</v>
      </c>
      <c r="D758" s="43" t="s">
        <v>1417</v>
      </c>
      <c r="E758" s="43" t="s">
        <v>1538</v>
      </c>
      <c r="F758" s="42" t="s">
        <v>1537</v>
      </c>
      <c r="G758" s="18" t="s">
        <v>3</v>
      </c>
      <c r="H758" s="32">
        <f>SUBTOTAL(9,H756:H757)</f>
        <v>175474349</v>
      </c>
      <c r="I758" s="14">
        <f>SUBTOTAL(9,I756:I757)</f>
        <v>17243139.800000001</v>
      </c>
      <c r="J758" s="31">
        <f>SUBTOTAL(9,J756:J757)</f>
        <v>7.8612697151094951E-2</v>
      </c>
      <c r="K758" s="14">
        <f>SUBTOTAL(9,K756:K757)</f>
        <v>18274997.310000002</v>
      </c>
      <c r="L758" s="14">
        <f>SUBTOTAL(9,L755:L757)</f>
        <v>17243139.800000001</v>
      </c>
      <c r="M758" s="80"/>
    </row>
    <row r="759" spans="2:13" ht="24.9" customHeight="1" outlineLevel="2" x14ac:dyDescent="0.3">
      <c r="B759" s="47" t="s">
        <v>2300</v>
      </c>
      <c r="C759" s="46" t="s">
        <v>336</v>
      </c>
      <c r="D759" s="46" t="s">
        <v>1417</v>
      </c>
      <c r="E759" s="46" t="s">
        <v>1536</v>
      </c>
      <c r="F759" s="45" t="s">
        <v>1535</v>
      </c>
      <c r="G759" s="26" t="s">
        <v>0</v>
      </c>
      <c r="H759" s="30">
        <v>331683043</v>
      </c>
      <c r="I759" s="30">
        <v>26074498.609999999</v>
      </c>
      <c r="J759" s="36">
        <f>I759/H759</f>
        <v>7.8612697152564415E-2</v>
      </c>
      <c r="K759" s="30">
        <v>27634838.990000002</v>
      </c>
      <c r="L759" s="30">
        <f>I759</f>
        <v>26074498.609999999</v>
      </c>
      <c r="M759" s="80">
        <f>L759/K759</f>
        <v>0.94353720025057386</v>
      </c>
    </row>
    <row r="760" spans="2:13" ht="24.9" customHeight="1" outlineLevel="2" x14ac:dyDescent="0.3">
      <c r="B760" s="47" t="s">
        <v>2300</v>
      </c>
      <c r="C760" s="46" t="s">
        <v>336</v>
      </c>
      <c r="D760" s="46" t="s">
        <v>1417</v>
      </c>
      <c r="E760" s="46" t="s">
        <v>1536</v>
      </c>
      <c r="F760" s="45" t="s">
        <v>1535</v>
      </c>
      <c r="G760" s="26" t="s">
        <v>7</v>
      </c>
      <c r="H760" s="30">
        <v>-66336609</v>
      </c>
      <c r="I760" s="24"/>
      <c r="J760" s="36"/>
      <c r="K760" s="24"/>
      <c r="L760" s="30"/>
      <c r="M760" s="80" t="str">
        <f>IFERROR((Base_actualizacion!$L760/Base_actualizacion!$K760)," " )</f>
        <v xml:space="preserve"> </v>
      </c>
    </row>
    <row r="761" spans="2:13" ht="24.9" customHeight="1" outlineLevel="1" x14ac:dyDescent="0.3">
      <c r="B761" s="44" t="str">
        <f>B760</f>
        <v>ASIGNACIÓN PARA LA INVERSIÓN LOCAL  - AMBIENTE Y DESARROLLO SOSTENIBLE</v>
      </c>
      <c r="C761" s="43" t="s">
        <v>336</v>
      </c>
      <c r="D761" s="43" t="s">
        <v>1417</v>
      </c>
      <c r="E761" s="43" t="s">
        <v>1536</v>
      </c>
      <c r="F761" s="42" t="s">
        <v>1535</v>
      </c>
      <c r="G761" s="18" t="s">
        <v>3</v>
      </c>
      <c r="H761" s="32">
        <f>SUBTOTAL(9,H759:H760)</f>
        <v>265346434</v>
      </c>
      <c r="I761" s="14">
        <f>SUBTOTAL(9,I759:I760)</f>
        <v>26074498.609999999</v>
      </c>
      <c r="J761" s="31">
        <f>SUBTOTAL(9,J759:J760)</f>
        <v>7.8612697152564415E-2</v>
      </c>
      <c r="K761" s="14">
        <f>SUBTOTAL(9,K759:K760)</f>
        <v>27634838.990000002</v>
      </c>
      <c r="L761" s="14">
        <f>SUBTOTAL(9,L758:L760)</f>
        <v>26074498.609999999</v>
      </c>
      <c r="M761" s="80"/>
    </row>
    <row r="762" spans="2:13" ht="24.9" customHeight="1" outlineLevel="2" x14ac:dyDescent="0.3">
      <c r="B762" s="47" t="s">
        <v>2300</v>
      </c>
      <c r="C762" s="46" t="s">
        <v>336</v>
      </c>
      <c r="D762" s="46" t="s">
        <v>1417</v>
      </c>
      <c r="E762" s="46" t="s">
        <v>1534</v>
      </c>
      <c r="F762" s="45" t="s">
        <v>1533</v>
      </c>
      <c r="G762" s="26" t="s">
        <v>0</v>
      </c>
      <c r="H762" s="30">
        <v>150683092</v>
      </c>
      <c r="I762" s="30">
        <v>11845604.279999999</v>
      </c>
      <c r="J762" s="36">
        <f>I762/H762</f>
        <v>7.8612697169766058E-2</v>
      </c>
      <c r="K762" s="30">
        <v>12554464.52</v>
      </c>
      <c r="L762" s="30">
        <f>I762</f>
        <v>11845604.279999999</v>
      </c>
      <c r="M762" s="80">
        <f>L762/K762</f>
        <v>0.94353719835117267</v>
      </c>
    </row>
    <row r="763" spans="2:13" ht="24.9" customHeight="1" outlineLevel="2" x14ac:dyDescent="0.3">
      <c r="B763" s="47" t="s">
        <v>2300</v>
      </c>
      <c r="C763" s="46" t="s">
        <v>336</v>
      </c>
      <c r="D763" s="46" t="s">
        <v>1417</v>
      </c>
      <c r="E763" s="46" t="s">
        <v>1534</v>
      </c>
      <c r="F763" s="45" t="s">
        <v>1533</v>
      </c>
      <c r="G763" s="26" t="s">
        <v>7</v>
      </c>
      <c r="H763" s="30">
        <v>-30136618</v>
      </c>
      <c r="I763" s="24"/>
      <c r="J763" s="36"/>
      <c r="K763" s="24"/>
      <c r="L763" s="30"/>
      <c r="M763" s="80" t="str">
        <f>IFERROR((Base_actualizacion!$L763/Base_actualizacion!$K763)," " )</f>
        <v xml:space="preserve"> </v>
      </c>
    </row>
    <row r="764" spans="2:13" ht="24.9" customHeight="1" outlineLevel="1" x14ac:dyDescent="0.3">
      <c r="B764" s="44" t="str">
        <f>B763</f>
        <v>ASIGNACIÓN PARA LA INVERSIÓN LOCAL  - AMBIENTE Y DESARROLLO SOSTENIBLE</v>
      </c>
      <c r="C764" s="43" t="s">
        <v>336</v>
      </c>
      <c r="D764" s="43" t="s">
        <v>1417</v>
      </c>
      <c r="E764" s="43" t="s">
        <v>1534</v>
      </c>
      <c r="F764" s="42" t="s">
        <v>1533</v>
      </c>
      <c r="G764" s="18" t="s">
        <v>3</v>
      </c>
      <c r="H764" s="32">
        <f>SUBTOTAL(9,H762:H763)</f>
        <v>120546474</v>
      </c>
      <c r="I764" s="14">
        <f>SUBTOTAL(9,I762:I763)</f>
        <v>11845604.279999999</v>
      </c>
      <c r="J764" s="31">
        <f>SUBTOTAL(9,J762:J763)</f>
        <v>7.8612697169766058E-2</v>
      </c>
      <c r="K764" s="14">
        <f>SUBTOTAL(9,K762:K763)</f>
        <v>12554464.52</v>
      </c>
      <c r="L764" s="14">
        <f>SUBTOTAL(9,L761:L763)</f>
        <v>11845604.279999999</v>
      </c>
      <c r="M764" s="80"/>
    </row>
    <row r="765" spans="2:13" ht="24.9" customHeight="1" outlineLevel="2" x14ac:dyDescent="0.3">
      <c r="B765" s="47" t="s">
        <v>2300</v>
      </c>
      <c r="C765" s="46" t="s">
        <v>336</v>
      </c>
      <c r="D765" s="46" t="s">
        <v>1417</v>
      </c>
      <c r="E765" s="46" t="s">
        <v>1532</v>
      </c>
      <c r="F765" s="45" t="s">
        <v>1531</v>
      </c>
      <c r="G765" s="26" t="s">
        <v>0</v>
      </c>
      <c r="H765" s="30">
        <v>211066201</v>
      </c>
      <c r="I765" s="30">
        <v>16592483.34</v>
      </c>
      <c r="J765" s="36">
        <f>I765/H765</f>
        <v>7.8612697160356806E-2</v>
      </c>
      <c r="K765" s="30">
        <v>17585404.52</v>
      </c>
      <c r="L765" s="30">
        <f>I765</f>
        <v>16592483.34</v>
      </c>
      <c r="M765" s="80">
        <f>L765/K765</f>
        <v>0.9435371999051404</v>
      </c>
    </row>
    <row r="766" spans="2:13" ht="24.9" customHeight="1" outlineLevel="2" x14ac:dyDescent="0.3">
      <c r="B766" s="47" t="s">
        <v>2300</v>
      </c>
      <c r="C766" s="46" t="s">
        <v>336</v>
      </c>
      <c r="D766" s="46" t="s">
        <v>1417</v>
      </c>
      <c r="E766" s="46" t="s">
        <v>1532</v>
      </c>
      <c r="F766" s="45" t="s">
        <v>1531</v>
      </c>
      <c r="G766" s="26" t="s">
        <v>7</v>
      </c>
      <c r="H766" s="30">
        <v>-42213240</v>
      </c>
      <c r="I766" s="24"/>
      <c r="J766" s="36"/>
      <c r="K766" s="24"/>
      <c r="L766" s="30"/>
      <c r="M766" s="80" t="str">
        <f>IFERROR((Base_actualizacion!$L766/Base_actualizacion!$K766)," " )</f>
        <v xml:space="preserve"> </v>
      </c>
    </row>
    <row r="767" spans="2:13" ht="24.9" customHeight="1" outlineLevel="1" x14ac:dyDescent="0.3">
      <c r="B767" s="44" t="str">
        <f>B766</f>
        <v>ASIGNACIÓN PARA LA INVERSIÓN LOCAL  - AMBIENTE Y DESARROLLO SOSTENIBLE</v>
      </c>
      <c r="C767" s="43" t="s">
        <v>336</v>
      </c>
      <c r="D767" s="43" t="s">
        <v>1417</v>
      </c>
      <c r="E767" s="43" t="s">
        <v>1532</v>
      </c>
      <c r="F767" s="42" t="s">
        <v>1531</v>
      </c>
      <c r="G767" s="18" t="s">
        <v>3</v>
      </c>
      <c r="H767" s="32">
        <f>SUBTOTAL(9,H765:H766)</f>
        <v>168852961</v>
      </c>
      <c r="I767" s="14">
        <f>SUBTOTAL(9,I765:I766)</f>
        <v>16592483.34</v>
      </c>
      <c r="J767" s="31">
        <f>SUBTOTAL(9,J765:J766)</f>
        <v>7.8612697160356806E-2</v>
      </c>
      <c r="K767" s="14">
        <f>SUBTOTAL(9,K765:K766)</f>
        <v>17585404.52</v>
      </c>
      <c r="L767" s="14">
        <f>SUBTOTAL(9,L764:L766)</f>
        <v>16592483.34</v>
      </c>
      <c r="M767" s="80"/>
    </row>
    <row r="768" spans="2:13" ht="24.9" customHeight="1" outlineLevel="2" x14ac:dyDescent="0.3">
      <c r="B768" s="47" t="s">
        <v>2300</v>
      </c>
      <c r="C768" s="46" t="s">
        <v>336</v>
      </c>
      <c r="D768" s="46" t="s">
        <v>1417</v>
      </c>
      <c r="E768" s="46" t="s">
        <v>1530</v>
      </c>
      <c r="F768" s="45" t="s">
        <v>1529</v>
      </c>
      <c r="G768" s="26" t="s">
        <v>0</v>
      </c>
      <c r="H768" s="30">
        <v>101201579</v>
      </c>
      <c r="I768" s="30">
        <v>7955729.0800000001</v>
      </c>
      <c r="J768" s="36">
        <f>I768/H768</f>
        <v>7.8612697139834153E-2</v>
      </c>
      <c r="K768" s="30">
        <v>8431812.870000001</v>
      </c>
      <c r="L768" s="30">
        <f>I768</f>
        <v>7955729.0800000001</v>
      </c>
      <c r="M768" s="80">
        <f>L768/K768</f>
        <v>0.94353719688278603</v>
      </c>
    </row>
    <row r="769" spans="2:13" ht="24.9" customHeight="1" outlineLevel="2" x14ac:dyDescent="0.3">
      <c r="B769" s="47" t="s">
        <v>2300</v>
      </c>
      <c r="C769" s="46" t="s">
        <v>336</v>
      </c>
      <c r="D769" s="46" t="s">
        <v>1417</v>
      </c>
      <c r="E769" s="46" t="s">
        <v>1530</v>
      </c>
      <c r="F769" s="45" t="s">
        <v>1529</v>
      </c>
      <c r="G769" s="26" t="s">
        <v>7</v>
      </c>
      <c r="H769" s="30">
        <v>-20240316</v>
      </c>
      <c r="I769" s="24"/>
      <c r="J769" s="36"/>
      <c r="K769" s="24"/>
      <c r="L769" s="30"/>
      <c r="M769" s="80" t="str">
        <f>IFERROR((Base_actualizacion!$L769/Base_actualizacion!$K769)," " )</f>
        <v xml:space="preserve"> </v>
      </c>
    </row>
    <row r="770" spans="2:13" ht="24.9" customHeight="1" outlineLevel="1" x14ac:dyDescent="0.3">
      <c r="B770" s="44" t="str">
        <f>B769</f>
        <v>ASIGNACIÓN PARA LA INVERSIÓN LOCAL  - AMBIENTE Y DESARROLLO SOSTENIBLE</v>
      </c>
      <c r="C770" s="43" t="s">
        <v>336</v>
      </c>
      <c r="D770" s="43" t="s">
        <v>1417</v>
      </c>
      <c r="E770" s="43" t="s">
        <v>1530</v>
      </c>
      <c r="F770" s="42" t="s">
        <v>1529</v>
      </c>
      <c r="G770" s="18" t="s">
        <v>3</v>
      </c>
      <c r="H770" s="32">
        <f>SUBTOTAL(9,H768:H769)</f>
        <v>80961263</v>
      </c>
      <c r="I770" s="14">
        <f>SUBTOTAL(9,I768:I769)</f>
        <v>7955729.0800000001</v>
      </c>
      <c r="J770" s="31">
        <f>SUBTOTAL(9,J768:J769)</f>
        <v>7.8612697139834153E-2</v>
      </c>
      <c r="K770" s="14">
        <f>SUBTOTAL(9,K768:K769)</f>
        <v>8431812.870000001</v>
      </c>
      <c r="L770" s="14">
        <f>SUBTOTAL(9,L767:L769)</f>
        <v>7955729.0800000001</v>
      </c>
      <c r="M770" s="80"/>
    </row>
    <row r="771" spans="2:13" ht="24.9" customHeight="1" outlineLevel="2" x14ac:dyDescent="0.3">
      <c r="B771" s="47" t="s">
        <v>2300</v>
      </c>
      <c r="C771" s="46" t="s">
        <v>336</v>
      </c>
      <c r="D771" s="46" t="s">
        <v>1417</v>
      </c>
      <c r="E771" s="46" t="s">
        <v>1528</v>
      </c>
      <c r="F771" s="45" t="s">
        <v>1527</v>
      </c>
      <c r="G771" s="26" t="s">
        <v>0</v>
      </c>
      <c r="H771" s="30">
        <v>361080018</v>
      </c>
      <c r="I771" s="30">
        <v>28385474.100000001</v>
      </c>
      <c r="J771" s="36">
        <f>I771/H771</f>
        <v>7.8612697144598023E-2</v>
      </c>
      <c r="K771" s="30">
        <v>30084107.060000002</v>
      </c>
      <c r="L771" s="30">
        <f>I771</f>
        <v>28385474.100000001</v>
      </c>
      <c r="M771" s="80">
        <f>L771/K771</f>
        <v>0.94353719867396324</v>
      </c>
    </row>
    <row r="772" spans="2:13" ht="24.9" customHeight="1" outlineLevel="2" x14ac:dyDescent="0.3">
      <c r="B772" s="47" t="s">
        <v>2300</v>
      </c>
      <c r="C772" s="46" t="s">
        <v>336</v>
      </c>
      <c r="D772" s="46" t="s">
        <v>1417</v>
      </c>
      <c r="E772" s="46" t="s">
        <v>1528</v>
      </c>
      <c r="F772" s="45" t="s">
        <v>1527</v>
      </c>
      <c r="G772" s="26" t="s">
        <v>7</v>
      </c>
      <c r="H772" s="30">
        <v>-72216004</v>
      </c>
      <c r="I772" s="24"/>
      <c r="J772" s="36"/>
      <c r="K772" s="24"/>
      <c r="L772" s="30"/>
      <c r="M772" s="80" t="str">
        <f>IFERROR((Base_actualizacion!$L772/Base_actualizacion!$K772)," " )</f>
        <v xml:space="preserve"> </v>
      </c>
    </row>
    <row r="773" spans="2:13" ht="24.9" customHeight="1" outlineLevel="1" x14ac:dyDescent="0.3">
      <c r="B773" s="44" t="str">
        <f>B772</f>
        <v>ASIGNACIÓN PARA LA INVERSIÓN LOCAL  - AMBIENTE Y DESARROLLO SOSTENIBLE</v>
      </c>
      <c r="C773" s="43" t="s">
        <v>336</v>
      </c>
      <c r="D773" s="43" t="s">
        <v>1417</v>
      </c>
      <c r="E773" s="43" t="s">
        <v>1528</v>
      </c>
      <c r="F773" s="42" t="s">
        <v>1527</v>
      </c>
      <c r="G773" s="18" t="s">
        <v>3</v>
      </c>
      <c r="H773" s="32">
        <f>SUBTOTAL(9,H771:H772)</f>
        <v>288864014</v>
      </c>
      <c r="I773" s="14">
        <f>SUBTOTAL(9,I771:I772)</f>
        <v>28385474.100000001</v>
      </c>
      <c r="J773" s="31">
        <f>SUBTOTAL(9,J771:J772)</f>
        <v>7.8612697144598023E-2</v>
      </c>
      <c r="K773" s="14">
        <f>SUBTOTAL(9,K771:K772)</f>
        <v>30084107.060000002</v>
      </c>
      <c r="L773" s="14">
        <f>SUBTOTAL(9,L770:L772)</f>
        <v>28385474.100000001</v>
      </c>
      <c r="M773" s="80"/>
    </row>
    <row r="774" spans="2:13" ht="24.9" customHeight="1" outlineLevel="2" x14ac:dyDescent="0.3">
      <c r="B774" s="47" t="s">
        <v>2300</v>
      </c>
      <c r="C774" s="46" t="s">
        <v>336</v>
      </c>
      <c r="D774" s="46" t="s">
        <v>1417</v>
      </c>
      <c r="E774" s="46" t="s">
        <v>1526</v>
      </c>
      <c r="F774" s="45" t="s">
        <v>1525</v>
      </c>
      <c r="G774" s="26" t="s">
        <v>0</v>
      </c>
      <c r="H774" s="30">
        <v>111377064</v>
      </c>
      <c r="I774" s="30">
        <v>8755651.4000000004</v>
      </c>
      <c r="J774" s="36">
        <f>I774/H774</f>
        <v>7.8612697134842771E-2</v>
      </c>
      <c r="K774" s="30">
        <v>9279603.8300000001</v>
      </c>
      <c r="L774" s="30">
        <f>I774</f>
        <v>8755651.4000000004</v>
      </c>
      <c r="M774" s="80">
        <f>L774/K774</f>
        <v>0.9435371983978329</v>
      </c>
    </row>
    <row r="775" spans="2:13" ht="24.9" customHeight="1" outlineLevel="2" x14ac:dyDescent="0.3">
      <c r="B775" s="47" t="s">
        <v>2300</v>
      </c>
      <c r="C775" s="46" t="s">
        <v>336</v>
      </c>
      <c r="D775" s="46" t="s">
        <v>1417</v>
      </c>
      <c r="E775" s="46" t="s">
        <v>1526</v>
      </c>
      <c r="F775" s="45" t="s">
        <v>1525</v>
      </c>
      <c r="G775" s="26" t="s">
        <v>7</v>
      </c>
      <c r="H775" s="30">
        <v>-22275413</v>
      </c>
      <c r="I775" s="24"/>
      <c r="J775" s="36"/>
      <c r="K775" s="24"/>
      <c r="L775" s="30"/>
      <c r="M775" s="80" t="str">
        <f>IFERROR((Base_actualizacion!$L775/Base_actualizacion!$K775)," " )</f>
        <v xml:space="preserve"> </v>
      </c>
    </row>
    <row r="776" spans="2:13" ht="24.9" customHeight="1" outlineLevel="1" x14ac:dyDescent="0.3">
      <c r="B776" s="44" t="str">
        <f>B775</f>
        <v>ASIGNACIÓN PARA LA INVERSIÓN LOCAL  - AMBIENTE Y DESARROLLO SOSTENIBLE</v>
      </c>
      <c r="C776" s="43" t="s">
        <v>336</v>
      </c>
      <c r="D776" s="43" t="s">
        <v>1417</v>
      </c>
      <c r="E776" s="43" t="s">
        <v>1526</v>
      </c>
      <c r="F776" s="42" t="s">
        <v>1525</v>
      </c>
      <c r="G776" s="18" t="s">
        <v>3</v>
      </c>
      <c r="H776" s="32">
        <f>SUBTOTAL(9,H774:H775)</f>
        <v>89101651</v>
      </c>
      <c r="I776" s="14">
        <f>SUBTOTAL(9,I774:I775)</f>
        <v>8755651.4000000004</v>
      </c>
      <c r="J776" s="31">
        <f>SUBTOTAL(9,J774:J775)</f>
        <v>7.8612697134842771E-2</v>
      </c>
      <c r="K776" s="14">
        <f>SUBTOTAL(9,K774:K775)</f>
        <v>9279603.8300000001</v>
      </c>
      <c r="L776" s="14">
        <f>SUBTOTAL(9,L773:L775)</f>
        <v>8755651.4000000004</v>
      </c>
      <c r="M776" s="80"/>
    </row>
    <row r="777" spans="2:13" ht="24.9" customHeight="1" outlineLevel="2" x14ac:dyDescent="0.3">
      <c r="B777" s="47" t="s">
        <v>2300</v>
      </c>
      <c r="C777" s="46" t="s">
        <v>336</v>
      </c>
      <c r="D777" s="46" t="s">
        <v>1417</v>
      </c>
      <c r="E777" s="46" t="s">
        <v>1524</v>
      </c>
      <c r="F777" s="45" t="s">
        <v>1523</v>
      </c>
      <c r="G777" s="26" t="s">
        <v>0</v>
      </c>
      <c r="H777" s="30">
        <v>161563021</v>
      </c>
      <c r="I777" s="30">
        <v>12700904.84</v>
      </c>
      <c r="J777" s="36">
        <f>I777/H777</f>
        <v>7.8612697146830404E-2</v>
      </c>
      <c r="K777" s="30">
        <v>13460947.59</v>
      </c>
      <c r="L777" s="30">
        <f>I777</f>
        <v>12700904.84</v>
      </c>
      <c r="M777" s="80">
        <f>L777/K777</f>
        <v>0.94353720308928113</v>
      </c>
    </row>
    <row r="778" spans="2:13" ht="24.9" customHeight="1" outlineLevel="2" x14ac:dyDescent="0.3">
      <c r="B778" s="47" t="s">
        <v>2300</v>
      </c>
      <c r="C778" s="46" t="s">
        <v>336</v>
      </c>
      <c r="D778" s="46" t="s">
        <v>1417</v>
      </c>
      <c r="E778" s="46" t="s">
        <v>1524</v>
      </c>
      <c r="F778" s="45" t="s">
        <v>1523</v>
      </c>
      <c r="G778" s="26" t="s">
        <v>7</v>
      </c>
      <c r="H778" s="30">
        <v>-32312604</v>
      </c>
      <c r="I778" s="24"/>
      <c r="J778" s="36"/>
      <c r="K778" s="24"/>
      <c r="L778" s="30"/>
      <c r="M778" s="80" t="str">
        <f>IFERROR((Base_actualizacion!$L778/Base_actualizacion!$K778)," " )</f>
        <v xml:space="preserve"> </v>
      </c>
    </row>
    <row r="779" spans="2:13" ht="24.9" customHeight="1" outlineLevel="1" x14ac:dyDescent="0.3">
      <c r="B779" s="44" t="str">
        <f>B778</f>
        <v>ASIGNACIÓN PARA LA INVERSIÓN LOCAL  - AMBIENTE Y DESARROLLO SOSTENIBLE</v>
      </c>
      <c r="C779" s="43" t="s">
        <v>336</v>
      </c>
      <c r="D779" s="43" t="s">
        <v>1417</v>
      </c>
      <c r="E779" s="43" t="s">
        <v>1524</v>
      </c>
      <c r="F779" s="42" t="s">
        <v>1523</v>
      </c>
      <c r="G779" s="18" t="s">
        <v>3</v>
      </c>
      <c r="H779" s="32">
        <f>SUBTOTAL(9,H777:H778)</f>
        <v>129250417</v>
      </c>
      <c r="I779" s="14">
        <f>SUBTOTAL(9,I777:I778)</f>
        <v>12700904.84</v>
      </c>
      <c r="J779" s="31">
        <f>SUBTOTAL(9,J777:J778)</f>
        <v>7.8612697146830404E-2</v>
      </c>
      <c r="K779" s="14">
        <f>SUBTOTAL(9,K777:K778)</f>
        <v>13460947.59</v>
      </c>
      <c r="L779" s="14">
        <f>SUBTOTAL(9,L776:L778)</f>
        <v>12700904.84</v>
      </c>
      <c r="M779" s="80"/>
    </row>
    <row r="780" spans="2:13" ht="24.9" customHeight="1" outlineLevel="2" x14ac:dyDescent="0.3">
      <c r="B780" s="47" t="s">
        <v>2300</v>
      </c>
      <c r="C780" s="46" t="s">
        <v>336</v>
      </c>
      <c r="D780" s="46" t="s">
        <v>1417</v>
      </c>
      <c r="E780" s="46" t="s">
        <v>1522</v>
      </c>
      <c r="F780" s="45" t="s">
        <v>1521</v>
      </c>
      <c r="G780" s="26" t="s">
        <v>0</v>
      </c>
      <c r="H780" s="30">
        <v>233939884</v>
      </c>
      <c r="I780" s="30">
        <v>18390645.25</v>
      </c>
      <c r="J780" s="36">
        <f>I780/H780</f>
        <v>7.8612697140603871E-2</v>
      </c>
      <c r="K780" s="30">
        <v>19491171.309999999</v>
      </c>
      <c r="L780" s="30">
        <f>I780</f>
        <v>18390645.25</v>
      </c>
      <c r="M780" s="80">
        <f>L780/K780</f>
        <v>0.94353720243403894</v>
      </c>
    </row>
    <row r="781" spans="2:13" ht="24.9" customHeight="1" outlineLevel="2" x14ac:dyDescent="0.3">
      <c r="B781" s="47" t="s">
        <v>2300</v>
      </c>
      <c r="C781" s="46" t="s">
        <v>336</v>
      </c>
      <c r="D781" s="46" t="s">
        <v>1417</v>
      </c>
      <c r="E781" s="46" t="s">
        <v>1522</v>
      </c>
      <c r="F781" s="45" t="s">
        <v>1521</v>
      </c>
      <c r="G781" s="26" t="s">
        <v>7</v>
      </c>
      <c r="H781" s="30">
        <v>-46787977</v>
      </c>
      <c r="I781" s="24"/>
      <c r="J781" s="36"/>
      <c r="K781" s="24"/>
      <c r="L781" s="30"/>
      <c r="M781" s="80" t="str">
        <f>IFERROR((Base_actualizacion!$L781/Base_actualizacion!$K781)," " )</f>
        <v xml:space="preserve"> </v>
      </c>
    </row>
    <row r="782" spans="2:13" ht="24.9" customHeight="1" outlineLevel="1" x14ac:dyDescent="0.3">
      <c r="B782" s="44" t="str">
        <f>B781</f>
        <v>ASIGNACIÓN PARA LA INVERSIÓN LOCAL  - AMBIENTE Y DESARROLLO SOSTENIBLE</v>
      </c>
      <c r="C782" s="43" t="s">
        <v>336</v>
      </c>
      <c r="D782" s="43" t="s">
        <v>1417</v>
      </c>
      <c r="E782" s="43" t="s">
        <v>1522</v>
      </c>
      <c r="F782" s="42" t="s">
        <v>1521</v>
      </c>
      <c r="G782" s="18" t="s">
        <v>3</v>
      </c>
      <c r="H782" s="32">
        <f>SUBTOTAL(9,H780:H781)</f>
        <v>187151907</v>
      </c>
      <c r="I782" s="14">
        <f>SUBTOTAL(9,I780:I781)</f>
        <v>18390645.25</v>
      </c>
      <c r="J782" s="31">
        <f>SUBTOTAL(9,J780:J781)</f>
        <v>7.8612697140603871E-2</v>
      </c>
      <c r="K782" s="14">
        <f>SUBTOTAL(9,K780:K781)</f>
        <v>19491171.309999999</v>
      </c>
      <c r="L782" s="14">
        <f>SUBTOTAL(9,L779:L781)</f>
        <v>18390645.25</v>
      </c>
      <c r="M782" s="80"/>
    </row>
    <row r="783" spans="2:13" ht="24.9" customHeight="1" outlineLevel="2" x14ac:dyDescent="0.3">
      <c r="B783" s="47" t="s">
        <v>2300</v>
      </c>
      <c r="C783" s="46" t="s">
        <v>336</v>
      </c>
      <c r="D783" s="46" t="s">
        <v>1417</v>
      </c>
      <c r="E783" s="46" t="s">
        <v>1520</v>
      </c>
      <c r="F783" s="45" t="s">
        <v>1519</v>
      </c>
      <c r="G783" s="26" t="s">
        <v>0</v>
      </c>
      <c r="H783" s="30">
        <v>129963995</v>
      </c>
      <c r="I783" s="30">
        <v>10216820.18</v>
      </c>
      <c r="J783" s="36">
        <f>I783/H783</f>
        <v>7.8612697155085148E-2</v>
      </c>
      <c r="K783" s="30">
        <v>10828211.32</v>
      </c>
      <c r="L783" s="30">
        <f>I783</f>
        <v>10216820.18</v>
      </c>
      <c r="M783" s="80">
        <f>L783/K783</f>
        <v>0.94353719908746658</v>
      </c>
    </row>
    <row r="784" spans="2:13" ht="24.9" customHeight="1" outlineLevel="2" x14ac:dyDescent="0.3">
      <c r="B784" s="47" t="s">
        <v>2300</v>
      </c>
      <c r="C784" s="46" t="s">
        <v>336</v>
      </c>
      <c r="D784" s="46" t="s">
        <v>1417</v>
      </c>
      <c r="E784" s="46" t="s">
        <v>1520</v>
      </c>
      <c r="F784" s="45" t="s">
        <v>1519</v>
      </c>
      <c r="G784" s="26" t="s">
        <v>7</v>
      </c>
      <c r="H784" s="30">
        <v>-25992799</v>
      </c>
      <c r="I784" s="24"/>
      <c r="J784" s="36"/>
      <c r="K784" s="24"/>
      <c r="L784" s="30"/>
      <c r="M784" s="80" t="str">
        <f>IFERROR((Base_actualizacion!$L784/Base_actualizacion!$K784)," " )</f>
        <v xml:space="preserve"> </v>
      </c>
    </row>
    <row r="785" spans="2:13" ht="24.9" customHeight="1" outlineLevel="1" x14ac:dyDescent="0.3">
      <c r="B785" s="44" t="str">
        <f>B784</f>
        <v>ASIGNACIÓN PARA LA INVERSIÓN LOCAL  - AMBIENTE Y DESARROLLO SOSTENIBLE</v>
      </c>
      <c r="C785" s="43" t="s">
        <v>336</v>
      </c>
      <c r="D785" s="43" t="s">
        <v>1417</v>
      </c>
      <c r="E785" s="43" t="s">
        <v>1520</v>
      </c>
      <c r="F785" s="42" t="s">
        <v>1519</v>
      </c>
      <c r="G785" s="18" t="s">
        <v>3</v>
      </c>
      <c r="H785" s="32">
        <f>SUBTOTAL(9,H783:H784)</f>
        <v>103971196</v>
      </c>
      <c r="I785" s="14">
        <f>SUBTOTAL(9,I783:I784)</f>
        <v>10216820.18</v>
      </c>
      <c r="J785" s="31">
        <f>SUBTOTAL(9,J783:J784)</f>
        <v>7.8612697155085148E-2</v>
      </c>
      <c r="K785" s="14">
        <f>SUBTOTAL(9,K783:K784)</f>
        <v>10828211.32</v>
      </c>
      <c r="L785" s="14">
        <f>SUBTOTAL(9,L782:L784)</f>
        <v>10216820.18</v>
      </c>
      <c r="M785" s="80"/>
    </row>
    <row r="786" spans="2:13" ht="24.9" customHeight="1" outlineLevel="2" x14ac:dyDescent="0.3">
      <c r="B786" s="47" t="s">
        <v>2300</v>
      </c>
      <c r="C786" s="46" t="s">
        <v>336</v>
      </c>
      <c r="D786" s="46" t="s">
        <v>1417</v>
      </c>
      <c r="E786" s="46" t="s">
        <v>1518</v>
      </c>
      <c r="F786" s="45" t="s">
        <v>1517</v>
      </c>
      <c r="G786" s="26" t="s">
        <v>0</v>
      </c>
      <c r="H786" s="30">
        <v>135671326</v>
      </c>
      <c r="I786" s="30">
        <v>10665488.859999999</v>
      </c>
      <c r="J786" s="36">
        <f>I786/H786</f>
        <v>7.8612697129531992E-2</v>
      </c>
      <c r="K786" s="30">
        <v>11303729.02</v>
      </c>
      <c r="L786" s="30">
        <f>I786</f>
        <v>10665488.859999999</v>
      </c>
      <c r="M786" s="80">
        <f>L786/K786</f>
        <v>0.94353720273453612</v>
      </c>
    </row>
    <row r="787" spans="2:13" ht="24.9" customHeight="1" outlineLevel="2" x14ac:dyDescent="0.3">
      <c r="B787" s="47" t="s">
        <v>2300</v>
      </c>
      <c r="C787" s="46" t="s">
        <v>336</v>
      </c>
      <c r="D787" s="46" t="s">
        <v>1417</v>
      </c>
      <c r="E787" s="46" t="s">
        <v>1518</v>
      </c>
      <c r="F787" s="45" t="s">
        <v>1517</v>
      </c>
      <c r="G787" s="26" t="s">
        <v>7</v>
      </c>
      <c r="H787" s="30">
        <v>-27134265</v>
      </c>
      <c r="I787" s="24"/>
      <c r="J787" s="36"/>
      <c r="K787" s="24"/>
      <c r="L787" s="30"/>
      <c r="M787" s="80" t="str">
        <f>IFERROR((Base_actualizacion!$L787/Base_actualizacion!$K787)," " )</f>
        <v xml:space="preserve"> </v>
      </c>
    </row>
    <row r="788" spans="2:13" ht="24.9" customHeight="1" outlineLevel="1" x14ac:dyDescent="0.3">
      <c r="B788" s="44" t="str">
        <f>B787</f>
        <v>ASIGNACIÓN PARA LA INVERSIÓN LOCAL  - AMBIENTE Y DESARROLLO SOSTENIBLE</v>
      </c>
      <c r="C788" s="43" t="s">
        <v>336</v>
      </c>
      <c r="D788" s="43" t="s">
        <v>1417</v>
      </c>
      <c r="E788" s="43" t="s">
        <v>1518</v>
      </c>
      <c r="F788" s="42" t="s">
        <v>1517</v>
      </c>
      <c r="G788" s="18" t="s">
        <v>3</v>
      </c>
      <c r="H788" s="32">
        <f>SUBTOTAL(9,H786:H787)</f>
        <v>108537061</v>
      </c>
      <c r="I788" s="14">
        <f>SUBTOTAL(9,I786:I787)</f>
        <v>10665488.859999999</v>
      </c>
      <c r="J788" s="31">
        <f>SUBTOTAL(9,J786:J787)</f>
        <v>7.8612697129531992E-2</v>
      </c>
      <c r="K788" s="14">
        <f>SUBTOTAL(9,K786:K787)</f>
        <v>11303729.02</v>
      </c>
      <c r="L788" s="14">
        <f>SUBTOTAL(9,L785:L787)</f>
        <v>10665488.859999999</v>
      </c>
      <c r="M788" s="80"/>
    </row>
    <row r="789" spans="2:13" ht="24.9" customHeight="1" outlineLevel="2" x14ac:dyDescent="0.3">
      <c r="B789" s="47" t="s">
        <v>2300</v>
      </c>
      <c r="C789" s="46" t="s">
        <v>336</v>
      </c>
      <c r="D789" s="46" t="s">
        <v>1417</v>
      </c>
      <c r="E789" s="46" t="s">
        <v>1516</v>
      </c>
      <c r="F789" s="45" t="s">
        <v>1515</v>
      </c>
      <c r="G789" s="26" t="s">
        <v>0</v>
      </c>
      <c r="H789" s="30">
        <v>331508810</v>
      </c>
      <c r="I789" s="30">
        <v>26060801.670000002</v>
      </c>
      <c r="J789" s="36">
        <f>I789/H789</f>
        <v>7.8612697110523252E-2</v>
      </c>
      <c r="K789" s="30">
        <v>27620322.449999999</v>
      </c>
      <c r="L789" s="30">
        <f>I789</f>
        <v>26060801.670000002</v>
      </c>
      <c r="M789" s="80">
        <f>L789/K789</f>
        <v>0.94353719863976471</v>
      </c>
    </row>
    <row r="790" spans="2:13" ht="24.9" customHeight="1" outlineLevel="2" x14ac:dyDescent="0.3">
      <c r="B790" s="47" t="s">
        <v>2300</v>
      </c>
      <c r="C790" s="46" t="s">
        <v>336</v>
      </c>
      <c r="D790" s="46" t="s">
        <v>1417</v>
      </c>
      <c r="E790" s="46" t="s">
        <v>1516</v>
      </c>
      <c r="F790" s="45" t="s">
        <v>1515</v>
      </c>
      <c r="G790" s="26" t="s">
        <v>7</v>
      </c>
      <c r="H790" s="30">
        <v>-66301762</v>
      </c>
      <c r="I790" s="24"/>
      <c r="J790" s="36"/>
      <c r="K790" s="24"/>
      <c r="L790" s="30"/>
      <c r="M790" s="80" t="str">
        <f>IFERROR((Base_actualizacion!$L790/Base_actualizacion!$K790)," " )</f>
        <v xml:space="preserve"> </v>
      </c>
    </row>
    <row r="791" spans="2:13" ht="24.9" customHeight="1" outlineLevel="1" x14ac:dyDescent="0.3">
      <c r="B791" s="44" t="str">
        <f>B790</f>
        <v>ASIGNACIÓN PARA LA INVERSIÓN LOCAL  - AMBIENTE Y DESARROLLO SOSTENIBLE</v>
      </c>
      <c r="C791" s="43" t="s">
        <v>336</v>
      </c>
      <c r="D791" s="43" t="s">
        <v>1417</v>
      </c>
      <c r="E791" s="43" t="s">
        <v>1516</v>
      </c>
      <c r="F791" s="42" t="s">
        <v>1515</v>
      </c>
      <c r="G791" s="18" t="s">
        <v>3</v>
      </c>
      <c r="H791" s="32">
        <f>SUBTOTAL(9,H789:H790)</f>
        <v>265207048</v>
      </c>
      <c r="I791" s="14">
        <f>SUBTOTAL(9,I789:I790)</f>
        <v>26060801.670000002</v>
      </c>
      <c r="J791" s="31">
        <f>SUBTOTAL(9,J789:J790)</f>
        <v>7.8612697110523252E-2</v>
      </c>
      <c r="K791" s="14">
        <f>SUBTOTAL(9,K789:K790)</f>
        <v>27620322.449999999</v>
      </c>
      <c r="L791" s="14">
        <f>SUBTOTAL(9,L788:L790)</f>
        <v>26060801.670000002</v>
      </c>
      <c r="M791" s="80"/>
    </row>
    <row r="792" spans="2:13" ht="24.9" customHeight="1" outlineLevel="2" x14ac:dyDescent="0.3">
      <c r="B792" s="47" t="s">
        <v>2300</v>
      </c>
      <c r="C792" s="46" t="s">
        <v>336</v>
      </c>
      <c r="D792" s="46" t="s">
        <v>1417</v>
      </c>
      <c r="E792" s="46" t="s">
        <v>1514</v>
      </c>
      <c r="F792" s="45" t="s">
        <v>1513</v>
      </c>
      <c r="G792" s="26" t="s">
        <v>0</v>
      </c>
      <c r="H792" s="30">
        <v>363898408</v>
      </c>
      <c r="I792" s="30">
        <v>28607035.329999998</v>
      </c>
      <c r="J792" s="36">
        <f>I792/H792</f>
        <v>7.8612697118477085E-2</v>
      </c>
      <c r="K792" s="30">
        <v>30318926.809999999</v>
      </c>
      <c r="L792" s="30">
        <f>I792</f>
        <v>28607035.329999998</v>
      </c>
      <c r="M792" s="80">
        <f>L792/K792</f>
        <v>0.94353720068233504</v>
      </c>
    </row>
    <row r="793" spans="2:13" ht="24.9" customHeight="1" outlineLevel="2" x14ac:dyDescent="0.3">
      <c r="B793" s="47" t="s">
        <v>2300</v>
      </c>
      <c r="C793" s="46" t="s">
        <v>336</v>
      </c>
      <c r="D793" s="46" t="s">
        <v>1417</v>
      </c>
      <c r="E793" s="46" t="s">
        <v>1514</v>
      </c>
      <c r="F793" s="45" t="s">
        <v>1513</v>
      </c>
      <c r="G793" s="26" t="s">
        <v>7</v>
      </c>
      <c r="H793" s="30">
        <v>-72779682</v>
      </c>
      <c r="I793" s="24"/>
      <c r="J793" s="36"/>
      <c r="K793" s="24"/>
      <c r="L793" s="30"/>
      <c r="M793" s="80" t="str">
        <f>IFERROR((Base_actualizacion!$L793/Base_actualizacion!$K793)," " )</f>
        <v xml:space="preserve"> </v>
      </c>
    </row>
    <row r="794" spans="2:13" ht="24.9" customHeight="1" outlineLevel="1" x14ac:dyDescent="0.3">
      <c r="B794" s="44" t="str">
        <f>B793</f>
        <v>ASIGNACIÓN PARA LA INVERSIÓN LOCAL  - AMBIENTE Y DESARROLLO SOSTENIBLE</v>
      </c>
      <c r="C794" s="43" t="s">
        <v>336</v>
      </c>
      <c r="D794" s="43" t="s">
        <v>1417</v>
      </c>
      <c r="E794" s="43" t="s">
        <v>1514</v>
      </c>
      <c r="F794" s="42" t="s">
        <v>1513</v>
      </c>
      <c r="G794" s="18" t="s">
        <v>3</v>
      </c>
      <c r="H794" s="32">
        <f>SUBTOTAL(9,H792:H793)</f>
        <v>291118726</v>
      </c>
      <c r="I794" s="14">
        <f>SUBTOTAL(9,I792:I793)</f>
        <v>28607035.329999998</v>
      </c>
      <c r="J794" s="31">
        <f>SUBTOTAL(9,J792:J793)</f>
        <v>7.8612697118477085E-2</v>
      </c>
      <c r="K794" s="14">
        <f>SUBTOTAL(9,K792:K793)</f>
        <v>30318926.809999999</v>
      </c>
      <c r="L794" s="14">
        <f>SUBTOTAL(9,L791:L793)</f>
        <v>28607035.329999998</v>
      </c>
      <c r="M794" s="80"/>
    </row>
    <row r="795" spans="2:13" ht="24.9" customHeight="1" outlineLevel="2" x14ac:dyDescent="0.3">
      <c r="B795" s="47" t="s">
        <v>2300</v>
      </c>
      <c r="C795" s="46" t="s">
        <v>336</v>
      </c>
      <c r="D795" s="46" t="s">
        <v>1417</v>
      </c>
      <c r="E795" s="46" t="s">
        <v>2120</v>
      </c>
      <c r="F795" s="45" t="s">
        <v>2119</v>
      </c>
      <c r="G795" s="26" t="s">
        <v>0</v>
      </c>
      <c r="H795" s="30">
        <v>123577130</v>
      </c>
      <c r="I795" s="30">
        <v>9714731.5</v>
      </c>
      <c r="J795" s="36">
        <f>I795/H795</f>
        <v>7.8612697187578323E-2</v>
      </c>
      <c r="K795" s="30">
        <v>10296076.870000001</v>
      </c>
      <c r="L795" s="30">
        <f>I795</f>
        <v>9714731.5</v>
      </c>
      <c r="M795" s="80">
        <f>L795/K795</f>
        <v>0.94353719602716979</v>
      </c>
    </row>
    <row r="796" spans="2:13" ht="24.9" customHeight="1" outlineLevel="2" x14ac:dyDescent="0.3">
      <c r="B796" s="47" t="s">
        <v>2300</v>
      </c>
      <c r="C796" s="46" t="s">
        <v>336</v>
      </c>
      <c r="D796" s="46" t="s">
        <v>1417</v>
      </c>
      <c r="E796" s="46" t="s">
        <v>2120</v>
      </c>
      <c r="F796" s="45" t="s">
        <v>2119</v>
      </c>
      <c r="G796" s="26" t="s">
        <v>7</v>
      </c>
      <c r="H796" s="30">
        <v>-24715426</v>
      </c>
      <c r="I796" s="24"/>
      <c r="J796" s="36"/>
      <c r="K796" s="24"/>
      <c r="L796" s="30"/>
      <c r="M796" s="80" t="str">
        <f>IFERROR((Base_actualizacion!$L796/Base_actualizacion!$K796)," " )</f>
        <v xml:space="preserve"> </v>
      </c>
    </row>
    <row r="797" spans="2:13" ht="24.9" customHeight="1" outlineLevel="1" x14ac:dyDescent="0.3">
      <c r="B797" s="44" t="str">
        <f>B796</f>
        <v>ASIGNACIÓN PARA LA INVERSIÓN LOCAL  - AMBIENTE Y DESARROLLO SOSTENIBLE</v>
      </c>
      <c r="C797" s="43" t="s">
        <v>336</v>
      </c>
      <c r="D797" s="43" t="s">
        <v>1417</v>
      </c>
      <c r="E797" s="43" t="s">
        <v>2120</v>
      </c>
      <c r="F797" s="42" t="s">
        <v>2119</v>
      </c>
      <c r="G797" s="18" t="s">
        <v>3</v>
      </c>
      <c r="H797" s="32">
        <f>SUBTOTAL(9,H795:H796)</f>
        <v>98861704</v>
      </c>
      <c r="I797" s="14">
        <f>SUBTOTAL(9,I795:I796)</f>
        <v>9714731.5</v>
      </c>
      <c r="J797" s="31">
        <f>SUBTOTAL(9,J795:J796)</f>
        <v>7.8612697187578323E-2</v>
      </c>
      <c r="K797" s="14">
        <f>SUBTOTAL(9,K795:K796)</f>
        <v>10296076.870000001</v>
      </c>
      <c r="L797" s="14">
        <f>SUBTOTAL(9,L794:L796)</f>
        <v>9714731.5</v>
      </c>
      <c r="M797" s="80"/>
    </row>
    <row r="798" spans="2:13" ht="24.9" customHeight="1" outlineLevel="2" x14ac:dyDescent="0.3">
      <c r="B798" s="47" t="s">
        <v>2300</v>
      </c>
      <c r="C798" s="46" t="s">
        <v>336</v>
      </c>
      <c r="D798" s="46" t="s">
        <v>1417</v>
      </c>
      <c r="E798" s="46" t="s">
        <v>1512</v>
      </c>
      <c r="F798" s="45" t="s">
        <v>1511</v>
      </c>
      <c r="G798" s="26" t="s">
        <v>0</v>
      </c>
      <c r="H798" s="30">
        <v>212471232</v>
      </c>
      <c r="I798" s="30">
        <v>16702936.609999999</v>
      </c>
      <c r="J798" s="36">
        <f>I798/H798</f>
        <v>7.8612697129746015E-2</v>
      </c>
      <c r="K798" s="30">
        <v>17702467.469999999</v>
      </c>
      <c r="L798" s="30">
        <f>I798</f>
        <v>16702936.609999999</v>
      </c>
      <c r="M798" s="80">
        <f>L798/K798</f>
        <v>0.94353720114476225</v>
      </c>
    </row>
    <row r="799" spans="2:13" ht="24.9" customHeight="1" outlineLevel="2" x14ac:dyDescent="0.3">
      <c r="B799" s="47" t="s">
        <v>2300</v>
      </c>
      <c r="C799" s="46" t="s">
        <v>336</v>
      </c>
      <c r="D799" s="46" t="s">
        <v>1417</v>
      </c>
      <c r="E799" s="46" t="s">
        <v>1512</v>
      </c>
      <c r="F799" s="45" t="s">
        <v>1511</v>
      </c>
      <c r="G799" s="26" t="s">
        <v>7</v>
      </c>
      <c r="H799" s="30">
        <v>-42494246</v>
      </c>
      <c r="I799" s="24"/>
      <c r="J799" s="36"/>
      <c r="K799" s="24"/>
      <c r="L799" s="30"/>
      <c r="M799" s="80" t="str">
        <f>IFERROR((Base_actualizacion!$L799/Base_actualizacion!$K799)," " )</f>
        <v xml:space="preserve"> </v>
      </c>
    </row>
    <row r="800" spans="2:13" ht="24.9" customHeight="1" outlineLevel="1" x14ac:dyDescent="0.3">
      <c r="B800" s="44" t="str">
        <f>B799</f>
        <v>ASIGNACIÓN PARA LA INVERSIÓN LOCAL  - AMBIENTE Y DESARROLLO SOSTENIBLE</v>
      </c>
      <c r="C800" s="43" t="s">
        <v>336</v>
      </c>
      <c r="D800" s="43" t="s">
        <v>1417</v>
      </c>
      <c r="E800" s="43" t="s">
        <v>1512</v>
      </c>
      <c r="F800" s="42" t="s">
        <v>1511</v>
      </c>
      <c r="G800" s="18" t="s">
        <v>3</v>
      </c>
      <c r="H800" s="32">
        <f>SUBTOTAL(9,H798:H799)</f>
        <v>169976986</v>
      </c>
      <c r="I800" s="14">
        <f>SUBTOTAL(9,I798:I799)</f>
        <v>16702936.609999999</v>
      </c>
      <c r="J800" s="31">
        <f>SUBTOTAL(9,J798:J799)</f>
        <v>7.8612697129746015E-2</v>
      </c>
      <c r="K800" s="14">
        <f>SUBTOTAL(9,K798:K799)</f>
        <v>17702467.469999999</v>
      </c>
      <c r="L800" s="14">
        <f>SUBTOTAL(9,L797:L799)</f>
        <v>16702936.609999999</v>
      </c>
      <c r="M800" s="80"/>
    </row>
    <row r="801" spans="2:13" ht="24.9" customHeight="1" outlineLevel="2" x14ac:dyDescent="0.3">
      <c r="B801" s="47" t="s">
        <v>2300</v>
      </c>
      <c r="C801" s="46" t="s">
        <v>336</v>
      </c>
      <c r="D801" s="46" t="s">
        <v>1417</v>
      </c>
      <c r="E801" s="46" t="s">
        <v>2212</v>
      </c>
      <c r="F801" s="45" t="s">
        <v>2211</v>
      </c>
      <c r="G801" s="26" t="s">
        <v>0</v>
      </c>
      <c r="H801" s="30">
        <v>222476974</v>
      </c>
      <c r="I801" s="30">
        <v>17489514.969999999</v>
      </c>
      <c r="J801" s="36">
        <f>I801/H801</f>
        <v>7.8612697105454155E-2</v>
      </c>
      <c r="K801" s="30">
        <v>18536116</v>
      </c>
      <c r="L801" s="30">
        <f>I801</f>
        <v>17489514.969999999</v>
      </c>
      <c r="M801" s="80">
        <f>L801/K801</f>
        <v>0.94353719894717958</v>
      </c>
    </row>
    <row r="802" spans="2:13" ht="24.9" customHeight="1" outlineLevel="2" x14ac:dyDescent="0.3">
      <c r="B802" s="47" t="s">
        <v>2300</v>
      </c>
      <c r="C802" s="46" t="s">
        <v>336</v>
      </c>
      <c r="D802" s="46" t="s">
        <v>1417</v>
      </c>
      <c r="E802" s="46" t="s">
        <v>2212</v>
      </c>
      <c r="F802" s="45" t="s">
        <v>2211</v>
      </c>
      <c r="G802" s="26" t="s">
        <v>7</v>
      </c>
      <c r="H802" s="30">
        <v>-44495395</v>
      </c>
      <c r="I802" s="24"/>
      <c r="J802" s="36"/>
      <c r="K802" s="24"/>
      <c r="L802" s="30"/>
      <c r="M802" s="80" t="str">
        <f>IFERROR((Base_actualizacion!$L802/Base_actualizacion!$K802)," " )</f>
        <v xml:space="preserve"> </v>
      </c>
    </row>
    <row r="803" spans="2:13" ht="24.9" customHeight="1" outlineLevel="1" x14ac:dyDescent="0.3">
      <c r="B803" s="44" t="str">
        <f>B802</f>
        <v>ASIGNACIÓN PARA LA INVERSIÓN LOCAL  - AMBIENTE Y DESARROLLO SOSTENIBLE</v>
      </c>
      <c r="C803" s="43" t="s">
        <v>336</v>
      </c>
      <c r="D803" s="43" t="s">
        <v>1417</v>
      </c>
      <c r="E803" s="43" t="s">
        <v>2212</v>
      </c>
      <c r="F803" s="42" t="s">
        <v>2211</v>
      </c>
      <c r="G803" s="18" t="s">
        <v>3</v>
      </c>
      <c r="H803" s="32">
        <f>SUBTOTAL(9,H801:H802)</f>
        <v>177981579</v>
      </c>
      <c r="I803" s="14">
        <f>SUBTOTAL(9,I801:I802)</f>
        <v>17489514.969999999</v>
      </c>
      <c r="J803" s="31">
        <f>SUBTOTAL(9,J801:J802)</f>
        <v>7.8612697105454155E-2</v>
      </c>
      <c r="K803" s="14">
        <f>SUBTOTAL(9,K801:K802)</f>
        <v>18536116</v>
      </c>
      <c r="L803" s="14">
        <f>SUBTOTAL(9,L800:L802)</f>
        <v>17489514.969999999</v>
      </c>
      <c r="M803" s="80"/>
    </row>
    <row r="804" spans="2:13" ht="24.9" customHeight="1" outlineLevel="2" x14ac:dyDescent="0.3">
      <c r="B804" s="47" t="s">
        <v>2300</v>
      </c>
      <c r="C804" s="46" t="s">
        <v>336</v>
      </c>
      <c r="D804" s="46" t="s">
        <v>1417</v>
      </c>
      <c r="E804" s="46" t="s">
        <v>1508</v>
      </c>
      <c r="F804" s="45" t="s">
        <v>1507</v>
      </c>
      <c r="G804" s="26" t="s">
        <v>0</v>
      </c>
      <c r="H804" s="30">
        <v>373052058</v>
      </c>
      <c r="I804" s="30">
        <v>29326628.450000003</v>
      </c>
      <c r="J804" s="36">
        <f>I804/H804</f>
        <v>7.8612697131937553E-2</v>
      </c>
      <c r="K804" s="30">
        <v>31081581.640000001</v>
      </c>
      <c r="L804" s="30">
        <f>I804</f>
        <v>29326628.450000003</v>
      </c>
      <c r="M804" s="80">
        <f>L804/K804</f>
        <v>0.9435371979995546</v>
      </c>
    </row>
    <row r="805" spans="2:13" ht="24.9" customHeight="1" outlineLevel="2" x14ac:dyDescent="0.3">
      <c r="B805" s="47" t="s">
        <v>2300</v>
      </c>
      <c r="C805" s="46" t="s">
        <v>336</v>
      </c>
      <c r="D805" s="46" t="s">
        <v>1417</v>
      </c>
      <c r="E805" s="46" t="s">
        <v>1508</v>
      </c>
      <c r="F805" s="45" t="s">
        <v>1507</v>
      </c>
      <c r="G805" s="26" t="s">
        <v>7</v>
      </c>
      <c r="H805" s="30">
        <v>-74610412</v>
      </c>
      <c r="I805" s="24"/>
      <c r="J805" s="36"/>
      <c r="K805" s="24"/>
      <c r="L805" s="30"/>
      <c r="M805" s="80" t="str">
        <f>IFERROR((Base_actualizacion!$L805/Base_actualizacion!$K805)," " )</f>
        <v xml:space="preserve"> </v>
      </c>
    </row>
    <row r="806" spans="2:13" ht="24.9" customHeight="1" outlineLevel="1" x14ac:dyDescent="0.3">
      <c r="B806" s="44" t="str">
        <f>B805</f>
        <v>ASIGNACIÓN PARA LA INVERSIÓN LOCAL  - AMBIENTE Y DESARROLLO SOSTENIBLE</v>
      </c>
      <c r="C806" s="43" t="s">
        <v>336</v>
      </c>
      <c r="D806" s="43" t="s">
        <v>1417</v>
      </c>
      <c r="E806" s="43" t="s">
        <v>1508</v>
      </c>
      <c r="F806" s="42" t="s">
        <v>1507</v>
      </c>
      <c r="G806" s="18" t="s">
        <v>3</v>
      </c>
      <c r="H806" s="32">
        <f>SUBTOTAL(9,H804:H805)</f>
        <v>298441646</v>
      </c>
      <c r="I806" s="14">
        <f>SUBTOTAL(9,I804:I805)</f>
        <v>29326628.450000003</v>
      </c>
      <c r="J806" s="31">
        <f>SUBTOTAL(9,J804:J805)</f>
        <v>7.8612697131937553E-2</v>
      </c>
      <c r="K806" s="14">
        <f>SUBTOTAL(9,K804:K805)</f>
        <v>31081581.640000001</v>
      </c>
      <c r="L806" s="14">
        <f>SUBTOTAL(9,L803:L805)</f>
        <v>29326628.450000003</v>
      </c>
      <c r="M806" s="80"/>
    </row>
    <row r="807" spans="2:13" ht="24.9" customHeight="1" outlineLevel="2" x14ac:dyDescent="0.3">
      <c r="B807" s="47" t="s">
        <v>2300</v>
      </c>
      <c r="C807" s="46" t="s">
        <v>336</v>
      </c>
      <c r="D807" s="46" t="s">
        <v>1417</v>
      </c>
      <c r="E807" s="46" t="s">
        <v>1506</v>
      </c>
      <c r="F807" s="45" t="s">
        <v>1505</v>
      </c>
      <c r="G807" s="26" t="s">
        <v>0</v>
      </c>
      <c r="H807" s="30">
        <v>241157463</v>
      </c>
      <c r="I807" s="30">
        <v>18958038.600000001</v>
      </c>
      <c r="J807" s="36">
        <f>I807/H807</f>
        <v>7.861269713224675E-2</v>
      </c>
      <c r="K807" s="30">
        <v>20092518.5</v>
      </c>
      <c r="L807" s="30">
        <f>I807</f>
        <v>18958038.600000001</v>
      </c>
      <c r="M807" s="80">
        <f>L807/K807</f>
        <v>0.94353719768878164</v>
      </c>
    </row>
    <row r="808" spans="2:13" ht="24.9" customHeight="1" outlineLevel="2" x14ac:dyDescent="0.3">
      <c r="B808" s="47" t="s">
        <v>2300</v>
      </c>
      <c r="C808" s="46" t="s">
        <v>336</v>
      </c>
      <c r="D808" s="46" t="s">
        <v>1417</v>
      </c>
      <c r="E808" s="46" t="s">
        <v>1506</v>
      </c>
      <c r="F808" s="45" t="s">
        <v>1505</v>
      </c>
      <c r="G808" s="26" t="s">
        <v>7</v>
      </c>
      <c r="H808" s="30">
        <v>-48231493</v>
      </c>
      <c r="I808" s="24"/>
      <c r="J808" s="36"/>
      <c r="K808" s="24"/>
      <c r="L808" s="30"/>
      <c r="M808" s="80" t="str">
        <f>IFERROR((Base_actualizacion!$L808/Base_actualizacion!$K808)," " )</f>
        <v xml:space="preserve"> </v>
      </c>
    </row>
    <row r="809" spans="2:13" ht="24.9" customHeight="1" outlineLevel="1" x14ac:dyDescent="0.3">
      <c r="B809" s="44" t="str">
        <f>B808</f>
        <v>ASIGNACIÓN PARA LA INVERSIÓN LOCAL  - AMBIENTE Y DESARROLLO SOSTENIBLE</v>
      </c>
      <c r="C809" s="43" t="s">
        <v>336</v>
      </c>
      <c r="D809" s="43" t="s">
        <v>1417</v>
      </c>
      <c r="E809" s="43" t="s">
        <v>1506</v>
      </c>
      <c r="F809" s="42" t="s">
        <v>1505</v>
      </c>
      <c r="G809" s="18" t="s">
        <v>3</v>
      </c>
      <c r="H809" s="32">
        <f>SUBTOTAL(9,H807:H808)</f>
        <v>192925970</v>
      </c>
      <c r="I809" s="14">
        <f>SUBTOTAL(9,I807:I808)</f>
        <v>18958038.600000001</v>
      </c>
      <c r="J809" s="31">
        <f>SUBTOTAL(9,J807:J808)</f>
        <v>7.861269713224675E-2</v>
      </c>
      <c r="K809" s="14">
        <f>SUBTOTAL(9,K807:K808)</f>
        <v>20092518.5</v>
      </c>
      <c r="L809" s="14">
        <f>SUBTOTAL(9,L806:L808)</f>
        <v>18958038.600000001</v>
      </c>
      <c r="M809" s="80"/>
    </row>
    <row r="810" spans="2:13" ht="24.9" customHeight="1" outlineLevel="2" x14ac:dyDescent="0.3">
      <c r="B810" s="47" t="s">
        <v>2300</v>
      </c>
      <c r="C810" s="46" t="s">
        <v>336</v>
      </c>
      <c r="D810" s="46" t="s">
        <v>1417</v>
      </c>
      <c r="E810" s="46" t="s">
        <v>1504</v>
      </c>
      <c r="F810" s="45" t="s">
        <v>1503</v>
      </c>
      <c r="G810" s="26" t="s">
        <v>0</v>
      </c>
      <c r="H810" s="30">
        <v>239874678</v>
      </c>
      <c r="I810" s="30">
        <v>18857195.41</v>
      </c>
      <c r="J810" s="36">
        <f>I810/H810</f>
        <v>7.8612697126788852E-2</v>
      </c>
      <c r="K810" s="30">
        <v>19985640.670000002</v>
      </c>
      <c r="L810" s="30">
        <f>I810</f>
        <v>18857195.41</v>
      </c>
      <c r="M810" s="80">
        <f>L810/K810</f>
        <v>0.94353719860009866</v>
      </c>
    </row>
    <row r="811" spans="2:13" ht="24.9" customHeight="1" outlineLevel="2" x14ac:dyDescent="0.3">
      <c r="B811" s="47" t="s">
        <v>2300</v>
      </c>
      <c r="C811" s="46" t="s">
        <v>336</v>
      </c>
      <c r="D811" s="46" t="s">
        <v>1417</v>
      </c>
      <c r="E811" s="46" t="s">
        <v>1504</v>
      </c>
      <c r="F811" s="45" t="s">
        <v>1503</v>
      </c>
      <c r="G811" s="26" t="s">
        <v>7</v>
      </c>
      <c r="H811" s="30">
        <v>-47974936</v>
      </c>
      <c r="I811" s="24"/>
      <c r="J811" s="36"/>
      <c r="K811" s="24"/>
      <c r="L811" s="30"/>
      <c r="M811" s="80" t="str">
        <f>IFERROR((Base_actualizacion!$L811/Base_actualizacion!$K811)," " )</f>
        <v xml:space="preserve"> </v>
      </c>
    </row>
    <row r="812" spans="2:13" ht="24.9" customHeight="1" outlineLevel="1" x14ac:dyDescent="0.3">
      <c r="B812" s="44" t="str">
        <f>B811</f>
        <v>ASIGNACIÓN PARA LA INVERSIÓN LOCAL  - AMBIENTE Y DESARROLLO SOSTENIBLE</v>
      </c>
      <c r="C812" s="43" t="s">
        <v>336</v>
      </c>
      <c r="D812" s="43" t="s">
        <v>1417</v>
      </c>
      <c r="E812" s="43" t="s">
        <v>1504</v>
      </c>
      <c r="F812" s="42" t="s">
        <v>1503</v>
      </c>
      <c r="G812" s="18" t="s">
        <v>3</v>
      </c>
      <c r="H812" s="32">
        <f>SUBTOTAL(9,H810:H811)</f>
        <v>191899742</v>
      </c>
      <c r="I812" s="14">
        <f>SUBTOTAL(9,I810:I811)</f>
        <v>18857195.41</v>
      </c>
      <c r="J812" s="31">
        <f>SUBTOTAL(9,J810:J811)</f>
        <v>7.8612697126788852E-2</v>
      </c>
      <c r="K812" s="14">
        <f>SUBTOTAL(9,K810:K811)</f>
        <v>19985640.670000002</v>
      </c>
      <c r="L812" s="14">
        <f>SUBTOTAL(9,L809:L811)</f>
        <v>18857195.41</v>
      </c>
      <c r="M812" s="80"/>
    </row>
    <row r="813" spans="2:13" ht="24.9" customHeight="1" outlineLevel="2" x14ac:dyDescent="0.3">
      <c r="B813" s="47" t="s">
        <v>2300</v>
      </c>
      <c r="C813" s="46" t="s">
        <v>336</v>
      </c>
      <c r="D813" s="46" t="s">
        <v>1417</v>
      </c>
      <c r="E813" s="46" t="s">
        <v>1502</v>
      </c>
      <c r="F813" s="45" t="s">
        <v>1501</v>
      </c>
      <c r="G813" s="26" t="s">
        <v>0</v>
      </c>
      <c r="H813" s="30">
        <v>104707413</v>
      </c>
      <c r="I813" s="30">
        <v>8231332.1500000004</v>
      </c>
      <c r="J813" s="36">
        <f>I813/H813</f>
        <v>7.8612697173599352E-2</v>
      </c>
      <c r="K813" s="30">
        <v>8723908.4900000002</v>
      </c>
      <c r="L813" s="30">
        <f>I813</f>
        <v>8231332.1500000004</v>
      </c>
      <c r="M813" s="80">
        <f>L813/K813</f>
        <v>0.94353719544804626</v>
      </c>
    </row>
    <row r="814" spans="2:13" ht="24.9" customHeight="1" outlineLevel="2" x14ac:dyDescent="0.3">
      <c r="B814" s="47" t="s">
        <v>2300</v>
      </c>
      <c r="C814" s="46" t="s">
        <v>336</v>
      </c>
      <c r="D814" s="46" t="s">
        <v>1417</v>
      </c>
      <c r="E814" s="46" t="s">
        <v>1502</v>
      </c>
      <c r="F814" s="45" t="s">
        <v>1501</v>
      </c>
      <c r="G814" s="26" t="s">
        <v>7</v>
      </c>
      <c r="H814" s="30">
        <v>-20941483</v>
      </c>
      <c r="I814" s="24"/>
      <c r="J814" s="36"/>
      <c r="K814" s="24"/>
      <c r="L814" s="30"/>
      <c r="M814" s="80" t="str">
        <f>IFERROR((Base_actualizacion!$L814/Base_actualizacion!$K814)," " )</f>
        <v xml:space="preserve"> </v>
      </c>
    </row>
    <row r="815" spans="2:13" ht="24.9" customHeight="1" outlineLevel="1" x14ac:dyDescent="0.3">
      <c r="B815" s="44" t="str">
        <f>B814</f>
        <v>ASIGNACIÓN PARA LA INVERSIÓN LOCAL  - AMBIENTE Y DESARROLLO SOSTENIBLE</v>
      </c>
      <c r="C815" s="43" t="s">
        <v>336</v>
      </c>
      <c r="D815" s="43" t="s">
        <v>1417</v>
      </c>
      <c r="E815" s="43" t="s">
        <v>1502</v>
      </c>
      <c r="F815" s="42" t="s">
        <v>1501</v>
      </c>
      <c r="G815" s="18" t="s">
        <v>3</v>
      </c>
      <c r="H815" s="32">
        <f>SUBTOTAL(9,H813:H814)</f>
        <v>83765930</v>
      </c>
      <c r="I815" s="14">
        <f>SUBTOTAL(9,I813:I814)</f>
        <v>8231332.1500000004</v>
      </c>
      <c r="J815" s="31">
        <f>SUBTOTAL(9,J813:J814)</f>
        <v>7.8612697173599352E-2</v>
      </c>
      <c r="K815" s="14">
        <f>SUBTOTAL(9,K813:K814)</f>
        <v>8723908.4900000002</v>
      </c>
      <c r="L815" s="14">
        <f>SUBTOTAL(9,L812:L814)</f>
        <v>8231332.1500000004</v>
      </c>
      <c r="M815" s="80"/>
    </row>
    <row r="816" spans="2:13" ht="24.9" customHeight="1" outlineLevel="2" x14ac:dyDescent="0.3">
      <c r="B816" s="47" t="s">
        <v>2300</v>
      </c>
      <c r="C816" s="46" t="s">
        <v>336</v>
      </c>
      <c r="D816" s="46" t="s">
        <v>1417</v>
      </c>
      <c r="E816" s="46" t="s">
        <v>1500</v>
      </c>
      <c r="F816" s="45" t="s">
        <v>1499</v>
      </c>
      <c r="G816" s="26" t="s">
        <v>0</v>
      </c>
      <c r="H816" s="30">
        <v>321802673</v>
      </c>
      <c r="I816" s="30">
        <v>25297776.07</v>
      </c>
      <c r="J816" s="36">
        <f>I816/H816</f>
        <v>7.8612697135676063E-2</v>
      </c>
      <c r="K816" s="30">
        <v>26811636.119999997</v>
      </c>
      <c r="L816" s="30">
        <f>I816</f>
        <v>25297776.07</v>
      </c>
      <c r="M816" s="80">
        <f>L816/K816</f>
        <v>0.94353719992228524</v>
      </c>
    </row>
    <row r="817" spans="2:13" ht="24.9" customHeight="1" outlineLevel="2" x14ac:dyDescent="0.3">
      <c r="B817" s="47" t="s">
        <v>2300</v>
      </c>
      <c r="C817" s="46" t="s">
        <v>336</v>
      </c>
      <c r="D817" s="46" t="s">
        <v>1417</v>
      </c>
      <c r="E817" s="46" t="s">
        <v>1500</v>
      </c>
      <c r="F817" s="45" t="s">
        <v>1499</v>
      </c>
      <c r="G817" s="26" t="s">
        <v>7</v>
      </c>
      <c r="H817" s="30">
        <v>-64360535</v>
      </c>
      <c r="I817" s="24"/>
      <c r="J817" s="36"/>
      <c r="K817" s="24"/>
      <c r="L817" s="30"/>
      <c r="M817" s="80" t="str">
        <f>IFERROR((Base_actualizacion!$L817/Base_actualizacion!$K817)," " )</f>
        <v xml:space="preserve"> </v>
      </c>
    </row>
    <row r="818" spans="2:13" ht="24.9" customHeight="1" outlineLevel="1" x14ac:dyDescent="0.3">
      <c r="B818" s="44" t="str">
        <f>B817</f>
        <v>ASIGNACIÓN PARA LA INVERSIÓN LOCAL  - AMBIENTE Y DESARROLLO SOSTENIBLE</v>
      </c>
      <c r="C818" s="43" t="s">
        <v>336</v>
      </c>
      <c r="D818" s="43" t="s">
        <v>1417</v>
      </c>
      <c r="E818" s="43" t="s">
        <v>1500</v>
      </c>
      <c r="F818" s="42" t="s">
        <v>1499</v>
      </c>
      <c r="G818" s="18" t="s">
        <v>3</v>
      </c>
      <c r="H818" s="32">
        <f>SUBTOTAL(9,H816:H817)</f>
        <v>257442138</v>
      </c>
      <c r="I818" s="14">
        <f>SUBTOTAL(9,I816:I817)</f>
        <v>25297776.07</v>
      </c>
      <c r="J818" s="31">
        <f>SUBTOTAL(9,J816:J817)</f>
        <v>7.8612697135676063E-2</v>
      </c>
      <c r="K818" s="14">
        <f>SUBTOTAL(9,K816:K817)</f>
        <v>26811636.119999997</v>
      </c>
      <c r="L818" s="14">
        <f>SUBTOTAL(9,L815:L817)</f>
        <v>25297776.07</v>
      </c>
      <c r="M818" s="80"/>
    </row>
    <row r="819" spans="2:13" ht="24.9" customHeight="1" outlineLevel="2" x14ac:dyDescent="0.3">
      <c r="B819" s="47" t="s">
        <v>2300</v>
      </c>
      <c r="C819" s="46" t="s">
        <v>336</v>
      </c>
      <c r="D819" s="46" t="s">
        <v>1417</v>
      </c>
      <c r="E819" s="46" t="s">
        <v>1498</v>
      </c>
      <c r="F819" s="45" t="s">
        <v>1497</v>
      </c>
      <c r="G819" s="26" t="s">
        <v>0</v>
      </c>
      <c r="H819" s="30">
        <v>158959040</v>
      </c>
      <c r="I819" s="30">
        <v>12496198.870000001</v>
      </c>
      <c r="J819" s="36">
        <f>I819/H819</f>
        <v>7.8612697145126198E-2</v>
      </c>
      <c r="K819" s="30">
        <v>13243991.719999999</v>
      </c>
      <c r="L819" s="30">
        <f>I819</f>
        <v>12496198.870000001</v>
      </c>
      <c r="M819" s="80">
        <f>L819/K819</f>
        <v>0.94353720042947919</v>
      </c>
    </row>
    <row r="820" spans="2:13" ht="24.9" customHeight="1" outlineLevel="2" x14ac:dyDescent="0.3">
      <c r="B820" s="47" t="s">
        <v>2300</v>
      </c>
      <c r="C820" s="46" t="s">
        <v>336</v>
      </c>
      <c r="D820" s="46" t="s">
        <v>1417</v>
      </c>
      <c r="E820" s="46" t="s">
        <v>1498</v>
      </c>
      <c r="F820" s="45" t="s">
        <v>1497</v>
      </c>
      <c r="G820" s="26" t="s">
        <v>7</v>
      </c>
      <c r="H820" s="30">
        <v>-31791808</v>
      </c>
      <c r="I820" s="24"/>
      <c r="J820" s="36"/>
      <c r="K820" s="24"/>
      <c r="L820" s="30"/>
      <c r="M820" s="80" t="str">
        <f>IFERROR((Base_actualizacion!$L820/Base_actualizacion!$K820)," " )</f>
        <v xml:space="preserve"> </v>
      </c>
    </row>
    <row r="821" spans="2:13" ht="24.9" customHeight="1" outlineLevel="1" x14ac:dyDescent="0.3">
      <c r="B821" s="44" t="str">
        <f>B820</f>
        <v>ASIGNACIÓN PARA LA INVERSIÓN LOCAL  - AMBIENTE Y DESARROLLO SOSTENIBLE</v>
      </c>
      <c r="C821" s="43" t="s">
        <v>336</v>
      </c>
      <c r="D821" s="43" t="s">
        <v>1417</v>
      </c>
      <c r="E821" s="43" t="s">
        <v>1498</v>
      </c>
      <c r="F821" s="42" t="s">
        <v>1497</v>
      </c>
      <c r="G821" s="18" t="s">
        <v>3</v>
      </c>
      <c r="H821" s="32">
        <f>SUBTOTAL(9,H819:H820)</f>
        <v>127167232</v>
      </c>
      <c r="I821" s="14">
        <f>SUBTOTAL(9,I819:I820)</f>
        <v>12496198.870000001</v>
      </c>
      <c r="J821" s="31">
        <f>SUBTOTAL(9,J819:J820)</f>
        <v>7.8612697145126198E-2</v>
      </c>
      <c r="K821" s="14">
        <f>SUBTOTAL(9,K819:K820)</f>
        <v>13243991.719999999</v>
      </c>
      <c r="L821" s="14">
        <f>SUBTOTAL(9,L818:L820)</f>
        <v>12496198.870000001</v>
      </c>
      <c r="M821" s="80"/>
    </row>
    <row r="822" spans="2:13" ht="24.9" customHeight="1" outlineLevel="2" x14ac:dyDescent="0.3">
      <c r="B822" s="47" t="s">
        <v>2300</v>
      </c>
      <c r="C822" s="46" t="s">
        <v>336</v>
      </c>
      <c r="D822" s="46" t="s">
        <v>1417</v>
      </c>
      <c r="E822" s="46" t="s">
        <v>1496</v>
      </c>
      <c r="F822" s="45" t="s">
        <v>1495</v>
      </c>
      <c r="G822" s="26" t="s">
        <v>0</v>
      </c>
      <c r="H822" s="30">
        <v>262308928</v>
      </c>
      <c r="I822" s="30">
        <v>20620812.310000002</v>
      </c>
      <c r="J822" s="36">
        <f>I822/H822</f>
        <v>7.8612697124819178E-2</v>
      </c>
      <c r="K822" s="30">
        <v>21854795.25</v>
      </c>
      <c r="L822" s="30">
        <f>I822</f>
        <v>20620812.310000002</v>
      </c>
      <c r="M822" s="80">
        <f>L822/K822</f>
        <v>0.94353719969076366</v>
      </c>
    </row>
    <row r="823" spans="2:13" ht="24.9" customHeight="1" outlineLevel="2" x14ac:dyDescent="0.3">
      <c r="B823" s="47" t="s">
        <v>2300</v>
      </c>
      <c r="C823" s="46" t="s">
        <v>336</v>
      </c>
      <c r="D823" s="46" t="s">
        <v>1417</v>
      </c>
      <c r="E823" s="46" t="s">
        <v>1496</v>
      </c>
      <c r="F823" s="45" t="s">
        <v>1495</v>
      </c>
      <c r="G823" s="26" t="s">
        <v>7</v>
      </c>
      <c r="H823" s="30">
        <v>-52461786</v>
      </c>
      <c r="I823" s="24"/>
      <c r="J823" s="36"/>
      <c r="K823" s="24"/>
      <c r="L823" s="30"/>
      <c r="M823" s="80" t="str">
        <f>IFERROR((Base_actualizacion!$L823/Base_actualizacion!$K823)," " )</f>
        <v xml:space="preserve"> </v>
      </c>
    </row>
    <row r="824" spans="2:13" ht="24.9" customHeight="1" outlineLevel="1" x14ac:dyDescent="0.3">
      <c r="B824" s="44" t="str">
        <f>B823</f>
        <v>ASIGNACIÓN PARA LA INVERSIÓN LOCAL  - AMBIENTE Y DESARROLLO SOSTENIBLE</v>
      </c>
      <c r="C824" s="43" t="s">
        <v>336</v>
      </c>
      <c r="D824" s="43" t="s">
        <v>1417</v>
      </c>
      <c r="E824" s="43" t="s">
        <v>1496</v>
      </c>
      <c r="F824" s="42" t="s">
        <v>1495</v>
      </c>
      <c r="G824" s="18" t="s">
        <v>3</v>
      </c>
      <c r="H824" s="32">
        <f>SUBTOTAL(9,H822:H823)</f>
        <v>209847142</v>
      </c>
      <c r="I824" s="14">
        <f>SUBTOTAL(9,I822:I823)</f>
        <v>20620812.310000002</v>
      </c>
      <c r="J824" s="31">
        <f>SUBTOTAL(9,J822:J823)</f>
        <v>7.8612697124819178E-2</v>
      </c>
      <c r="K824" s="14">
        <f>SUBTOTAL(9,K822:K823)</f>
        <v>21854795.25</v>
      </c>
      <c r="L824" s="14">
        <f>SUBTOTAL(9,L821:L823)</f>
        <v>20620812.310000002</v>
      </c>
      <c r="M824" s="80"/>
    </row>
    <row r="825" spans="2:13" ht="24.9" customHeight="1" outlineLevel="2" x14ac:dyDescent="0.3">
      <c r="B825" s="47" t="s">
        <v>2300</v>
      </c>
      <c r="C825" s="46" t="s">
        <v>336</v>
      </c>
      <c r="D825" s="46" t="s">
        <v>1417</v>
      </c>
      <c r="E825" s="46" t="s">
        <v>1494</v>
      </c>
      <c r="F825" s="45" t="s">
        <v>1493</v>
      </c>
      <c r="G825" s="26" t="s">
        <v>0</v>
      </c>
      <c r="H825" s="30">
        <v>117042219</v>
      </c>
      <c r="I825" s="30">
        <v>9201004.5099999998</v>
      </c>
      <c r="J825" s="36">
        <f>I825/H825</f>
        <v>7.8612697098642673E-2</v>
      </c>
      <c r="K825" s="30">
        <v>9751607.6099999994</v>
      </c>
      <c r="L825" s="30">
        <f>I825</f>
        <v>9201004.5099999998</v>
      </c>
      <c r="M825" s="80">
        <f>L825/K825</f>
        <v>0.94353719694018745</v>
      </c>
    </row>
    <row r="826" spans="2:13" ht="24.9" customHeight="1" outlineLevel="2" x14ac:dyDescent="0.3">
      <c r="B826" s="47" t="s">
        <v>2300</v>
      </c>
      <c r="C826" s="46" t="s">
        <v>336</v>
      </c>
      <c r="D826" s="46" t="s">
        <v>1417</v>
      </c>
      <c r="E826" s="46" t="s">
        <v>1494</v>
      </c>
      <c r="F826" s="45" t="s">
        <v>1493</v>
      </c>
      <c r="G826" s="26" t="s">
        <v>7</v>
      </c>
      <c r="H826" s="30">
        <v>-23408444</v>
      </c>
      <c r="I826" s="24"/>
      <c r="J826" s="36"/>
      <c r="K826" s="24"/>
      <c r="L826" s="30"/>
      <c r="M826" s="80" t="str">
        <f>IFERROR((Base_actualizacion!$L826/Base_actualizacion!$K826)," " )</f>
        <v xml:space="preserve"> </v>
      </c>
    </row>
    <row r="827" spans="2:13" ht="24.9" customHeight="1" outlineLevel="1" x14ac:dyDescent="0.3">
      <c r="B827" s="44" t="str">
        <f>B826</f>
        <v>ASIGNACIÓN PARA LA INVERSIÓN LOCAL  - AMBIENTE Y DESARROLLO SOSTENIBLE</v>
      </c>
      <c r="C827" s="43" t="s">
        <v>336</v>
      </c>
      <c r="D827" s="43" t="s">
        <v>1417</v>
      </c>
      <c r="E827" s="43" t="s">
        <v>1494</v>
      </c>
      <c r="F827" s="42" t="s">
        <v>1493</v>
      </c>
      <c r="G827" s="18" t="s">
        <v>3</v>
      </c>
      <c r="H827" s="32">
        <f>SUBTOTAL(9,H825:H826)</f>
        <v>93633775</v>
      </c>
      <c r="I827" s="14">
        <f>SUBTOTAL(9,I825:I826)</f>
        <v>9201004.5099999998</v>
      </c>
      <c r="J827" s="31">
        <f>SUBTOTAL(9,J825:J826)</f>
        <v>7.8612697098642673E-2</v>
      </c>
      <c r="K827" s="14">
        <f>SUBTOTAL(9,K825:K826)</f>
        <v>9751607.6099999994</v>
      </c>
      <c r="L827" s="14">
        <f>SUBTOTAL(9,L824:L826)</f>
        <v>9201004.5099999998</v>
      </c>
      <c r="M827" s="80"/>
    </row>
    <row r="828" spans="2:13" ht="24.9" customHeight="1" outlineLevel="2" x14ac:dyDescent="0.3">
      <c r="B828" s="47" t="s">
        <v>2300</v>
      </c>
      <c r="C828" s="46" t="s">
        <v>336</v>
      </c>
      <c r="D828" s="46" t="s">
        <v>1417</v>
      </c>
      <c r="E828" s="46" t="s">
        <v>1492</v>
      </c>
      <c r="F828" s="45" t="s">
        <v>1491</v>
      </c>
      <c r="G828" s="26" t="s">
        <v>0</v>
      </c>
      <c r="H828" s="30">
        <v>228397203</v>
      </c>
      <c r="I828" s="30">
        <v>17954920.140000001</v>
      </c>
      <c r="J828" s="36">
        <f>I828/H828</f>
        <v>7.8612697109079754E-2</v>
      </c>
      <c r="K828" s="30">
        <v>19029371.780000001</v>
      </c>
      <c r="L828" s="30">
        <f>I828</f>
        <v>17954920.140000001</v>
      </c>
      <c r="M828" s="80">
        <f>L828/K828</f>
        <v>0.94353719857797635</v>
      </c>
    </row>
    <row r="829" spans="2:13" ht="24.9" customHeight="1" outlineLevel="2" x14ac:dyDescent="0.3">
      <c r="B829" s="47" t="s">
        <v>2300</v>
      </c>
      <c r="C829" s="46" t="s">
        <v>336</v>
      </c>
      <c r="D829" s="46" t="s">
        <v>1417</v>
      </c>
      <c r="E829" s="46" t="s">
        <v>1492</v>
      </c>
      <c r="F829" s="45" t="s">
        <v>1491</v>
      </c>
      <c r="G829" s="26" t="s">
        <v>7</v>
      </c>
      <c r="H829" s="30">
        <v>-45679441</v>
      </c>
      <c r="I829" s="24"/>
      <c r="J829" s="36"/>
      <c r="K829" s="24"/>
      <c r="L829" s="30"/>
      <c r="M829" s="80" t="str">
        <f>IFERROR((Base_actualizacion!$L829/Base_actualizacion!$K829)," " )</f>
        <v xml:space="preserve"> </v>
      </c>
    </row>
    <row r="830" spans="2:13" ht="24.9" customHeight="1" outlineLevel="1" x14ac:dyDescent="0.3">
      <c r="B830" s="44" t="str">
        <f>B829</f>
        <v>ASIGNACIÓN PARA LA INVERSIÓN LOCAL  - AMBIENTE Y DESARROLLO SOSTENIBLE</v>
      </c>
      <c r="C830" s="43" t="s">
        <v>336</v>
      </c>
      <c r="D830" s="43" t="s">
        <v>1417</v>
      </c>
      <c r="E830" s="43" t="s">
        <v>1492</v>
      </c>
      <c r="F830" s="42" t="s">
        <v>1491</v>
      </c>
      <c r="G830" s="18" t="s">
        <v>3</v>
      </c>
      <c r="H830" s="32">
        <f>SUBTOTAL(9,H828:H829)</f>
        <v>182717762</v>
      </c>
      <c r="I830" s="14">
        <f>SUBTOTAL(9,I828:I829)</f>
        <v>17954920.140000001</v>
      </c>
      <c r="J830" s="31">
        <f>SUBTOTAL(9,J828:J829)</f>
        <v>7.8612697109079754E-2</v>
      </c>
      <c r="K830" s="14">
        <f>SUBTOTAL(9,K828:K829)</f>
        <v>19029371.780000001</v>
      </c>
      <c r="L830" s="14">
        <f>SUBTOTAL(9,L827:L829)</f>
        <v>17954920.140000001</v>
      </c>
      <c r="M830" s="80"/>
    </row>
    <row r="831" spans="2:13" ht="24.9" customHeight="1" outlineLevel="2" x14ac:dyDescent="0.3">
      <c r="B831" s="47" t="s">
        <v>2300</v>
      </c>
      <c r="C831" s="46" t="s">
        <v>336</v>
      </c>
      <c r="D831" s="46" t="s">
        <v>1417</v>
      </c>
      <c r="E831" s="46" t="s">
        <v>1490</v>
      </c>
      <c r="F831" s="45" t="s">
        <v>1489</v>
      </c>
      <c r="G831" s="26" t="s">
        <v>0</v>
      </c>
      <c r="H831" s="30">
        <v>217191688</v>
      </c>
      <c r="I831" s="30">
        <v>17074024.390000001</v>
      </c>
      <c r="J831" s="36">
        <f>I831/H831</f>
        <v>7.8612697139680596E-2</v>
      </c>
      <c r="K831" s="30">
        <v>18095761.710000001</v>
      </c>
      <c r="L831" s="30">
        <f>I831</f>
        <v>17074024.390000001</v>
      </c>
      <c r="M831" s="80">
        <f>L831/K831</f>
        <v>0.94353720299956356</v>
      </c>
    </row>
    <row r="832" spans="2:13" ht="24.9" customHeight="1" outlineLevel="2" x14ac:dyDescent="0.3">
      <c r="B832" s="47" t="s">
        <v>2300</v>
      </c>
      <c r="C832" s="46" t="s">
        <v>336</v>
      </c>
      <c r="D832" s="46" t="s">
        <v>1417</v>
      </c>
      <c r="E832" s="46" t="s">
        <v>1490</v>
      </c>
      <c r="F832" s="45" t="s">
        <v>1489</v>
      </c>
      <c r="G832" s="26" t="s">
        <v>7</v>
      </c>
      <c r="H832" s="30">
        <v>-43438338</v>
      </c>
      <c r="I832" s="24"/>
      <c r="J832" s="36"/>
      <c r="K832" s="24"/>
      <c r="L832" s="30"/>
      <c r="M832" s="80" t="str">
        <f>IFERROR((Base_actualizacion!$L832/Base_actualizacion!$K832)," " )</f>
        <v xml:space="preserve"> </v>
      </c>
    </row>
    <row r="833" spans="2:13" ht="24.9" customHeight="1" outlineLevel="1" x14ac:dyDescent="0.3">
      <c r="B833" s="44" t="str">
        <f>B832</f>
        <v>ASIGNACIÓN PARA LA INVERSIÓN LOCAL  - AMBIENTE Y DESARROLLO SOSTENIBLE</v>
      </c>
      <c r="C833" s="43" t="s">
        <v>336</v>
      </c>
      <c r="D833" s="43" t="s">
        <v>1417</v>
      </c>
      <c r="E833" s="43" t="s">
        <v>1490</v>
      </c>
      <c r="F833" s="42" t="s">
        <v>1489</v>
      </c>
      <c r="G833" s="18" t="s">
        <v>3</v>
      </c>
      <c r="H833" s="32">
        <f>SUBTOTAL(9,H831:H832)</f>
        <v>173753350</v>
      </c>
      <c r="I833" s="14">
        <f>SUBTOTAL(9,I831:I832)</f>
        <v>17074024.390000001</v>
      </c>
      <c r="J833" s="31">
        <f>SUBTOTAL(9,J831:J832)</f>
        <v>7.8612697139680596E-2</v>
      </c>
      <c r="K833" s="14">
        <f>SUBTOTAL(9,K831:K832)</f>
        <v>18095761.710000001</v>
      </c>
      <c r="L833" s="14">
        <f>SUBTOTAL(9,L830:L832)</f>
        <v>17074024.390000001</v>
      </c>
      <c r="M833" s="80"/>
    </row>
    <row r="834" spans="2:13" ht="24.9" customHeight="1" outlineLevel="2" x14ac:dyDescent="0.3">
      <c r="B834" s="47" t="s">
        <v>2300</v>
      </c>
      <c r="C834" s="46" t="s">
        <v>336</v>
      </c>
      <c r="D834" s="46" t="s">
        <v>1417</v>
      </c>
      <c r="E834" s="46" t="s">
        <v>1488</v>
      </c>
      <c r="F834" s="45" t="s">
        <v>1487</v>
      </c>
      <c r="G834" s="26" t="s">
        <v>0</v>
      </c>
      <c r="H834" s="30">
        <v>212440257</v>
      </c>
      <c r="I834" s="30">
        <v>16700501.58</v>
      </c>
      <c r="J834" s="36">
        <f>I834/H834</f>
        <v>7.8612697121713607E-2</v>
      </c>
      <c r="K834" s="30">
        <v>17699886.799999997</v>
      </c>
      <c r="L834" s="30">
        <f>I834</f>
        <v>16700501.58</v>
      </c>
      <c r="M834" s="80">
        <f>L834/K834</f>
        <v>0.943537197085351</v>
      </c>
    </row>
    <row r="835" spans="2:13" ht="24.9" customHeight="1" outlineLevel="2" x14ac:dyDescent="0.3">
      <c r="B835" s="47" t="s">
        <v>2300</v>
      </c>
      <c r="C835" s="46" t="s">
        <v>336</v>
      </c>
      <c r="D835" s="46" t="s">
        <v>1417</v>
      </c>
      <c r="E835" s="46" t="s">
        <v>1488</v>
      </c>
      <c r="F835" s="45" t="s">
        <v>1487</v>
      </c>
      <c r="G835" s="26" t="s">
        <v>7</v>
      </c>
      <c r="H835" s="30">
        <v>-42488051</v>
      </c>
      <c r="I835" s="24"/>
      <c r="J835" s="36"/>
      <c r="K835" s="24"/>
      <c r="L835" s="30"/>
      <c r="M835" s="80" t="str">
        <f>IFERROR((Base_actualizacion!$L835/Base_actualizacion!$K835)," " )</f>
        <v xml:space="preserve"> </v>
      </c>
    </row>
    <row r="836" spans="2:13" ht="24.9" customHeight="1" outlineLevel="1" x14ac:dyDescent="0.3">
      <c r="B836" s="44" t="str">
        <f>B835</f>
        <v>ASIGNACIÓN PARA LA INVERSIÓN LOCAL  - AMBIENTE Y DESARROLLO SOSTENIBLE</v>
      </c>
      <c r="C836" s="43" t="s">
        <v>336</v>
      </c>
      <c r="D836" s="43" t="s">
        <v>1417</v>
      </c>
      <c r="E836" s="43" t="s">
        <v>1488</v>
      </c>
      <c r="F836" s="42" t="s">
        <v>1487</v>
      </c>
      <c r="G836" s="18" t="s">
        <v>3</v>
      </c>
      <c r="H836" s="32">
        <f>SUBTOTAL(9,H834:H835)</f>
        <v>169952206</v>
      </c>
      <c r="I836" s="14">
        <f>SUBTOTAL(9,I834:I835)</f>
        <v>16700501.58</v>
      </c>
      <c r="J836" s="31">
        <f>SUBTOTAL(9,J834:J835)</f>
        <v>7.8612697121713607E-2</v>
      </c>
      <c r="K836" s="14">
        <f>SUBTOTAL(9,K834:K835)</f>
        <v>17699886.799999997</v>
      </c>
      <c r="L836" s="14">
        <f>SUBTOTAL(9,L833:L835)</f>
        <v>16700501.58</v>
      </c>
      <c r="M836" s="80"/>
    </row>
    <row r="837" spans="2:13" ht="24.9" customHeight="1" outlineLevel="2" x14ac:dyDescent="0.3">
      <c r="B837" s="47" t="s">
        <v>2300</v>
      </c>
      <c r="C837" s="46" t="s">
        <v>336</v>
      </c>
      <c r="D837" s="46" t="s">
        <v>1417</v>
      </c>
      <c r="E837" s="46" t="s">
        <v>1486</v>
      </c>
      <c r="F837" s="45" t="s">
        <v>1485</v>
      </c>
      <c r="G837" s="26" t="s">
        <v>0</v>
      </c>
      <c r="H837" s="30">
        <v>123211485</v>
      </c>
      <c r="I837" s="30">
        <v>9685987.1600000001</v>
      </c>
      <c r="J837" s="36">
        <f>I837/H837</f>
        <v>7.8612697184844413E-2</v>
      </c>
      <c r="K837" s="30">
        <v>10265612.43</v>
      </c>
      <c r="L837" s="30">
        <f>I837</f>
        <v>9685987.1600000001</v>
      </c>
      <c r="M837" s="80">
        <f>L837/K837</f>
        <v>0.94353719527671676</v>
      </c>
    </row>
    <row r="838" spans="2:13" ht="24.9" customHeight="1" outlineLevel="2" x14ac:dyDescent="0.3">
      <c r="B838" s="47" t="s">
        <v>2300</v>
      </c>
      <c r="C838" s="46" t="s">
        <v>336</v>
      </c>
      <c r="D838" s="46" t="s">
        <v>1417</v>
      </c>
      <c r="E838" s="46" t="s">
        <v>1486</v>
      </c>
      <c r="F838" s="45" t="s">
        <v>1485</v>
      </c>
      <c r="G838" s="26" t="s">
        <v>7</v>
      </c>
      <c r="H838" s="30">
        <v>-24642297</v>
      </c>
      <c r="I838" s="24"/>
      <c r="J838" s="36"/>
      <c r="K838" s="24"/>
      <c r="L838" s="30"/>
      <c r="M838" s="80" t="str">
        <f>IFERROR((Base_actualizacion!$L838/Base_actualizacion!$K838)," " )</f>
        <v xml:space="preserve"> </v>
      </c>
    </row>
    <row r="839" spans="2:13" ht="24.9" customHeight="1" outlineLevel="1" x14ac:dyDescent="0.3">
      <c r="B839" s="44" t="str">
        <f>B838</f>
        <v>ASIGNACIÓN PARA LA INVERSIÓN LOCAL  - AMBIENTE Y DESARROLLO SOSTENIBLE</v>
      </c>
      <c r="C839" s="43" t="s">
        <v>336</v>
      </c>
      <c r="D839" s="43" t="s">
        <v>1417</v>
      </c>
      <c r="E839" s="43" t="s">
        <v>1486</v>
      </c>
      <c r="F839" s="42" t="s">
        <v>1485</v>
      </c>
      <c r="G839" s="18" t="s">
        <v>3</v>
      </c>
      <c r="H839" s="32">
        <f>SUBTOTAL(9,H837:H838)</f>
        <v>98569188</v>
      </c>
      <c r="I839" s="14">
        <f>SUBTOTAL(9,I837:I838)</f>
        <v>9685987.1600000001</v>
      </c>
      <c r="J839" s="31">
        <f>SUBTOTAL(9,J837:J838)</f>
        <v>7.8612697184844413E-2</v>
      </c>
      <c r="K839" s="14">
        <f>SUBTOTAL(9,K837:K838)</f>
        <v>10265612.43</v>
      </c>
      <c r="L839" s="14">
        <f>SUBTOTAL(9,L836:L838)</f>
        <v>9685987.1600000001</v>
      </c>
      <c r="M839" s="80"/>
    </row>
    <row r="840" spans="2:13" ht="24.9" customHeight="1" outlineLevel="2" x14ac:dyDescent="0.3">
      <c r="B840" s="47" t="s">
        <v>2300</v>
      </c>
      <c r="C840" s="46" t="s">
        <v>336</v>
      </c>
      <c r="D840" s="46" t="s">
        <v>1417</v>
      </c>
      <c r="E840" s="46" t="s">
        <v>1484</v>
      </c>
      <c r="F840" s="45" t="s">
        <v>1483</v>
      </c>
      <c r="G840" s="26" t="s">
        <v>0</v>
      </c>
      <c r="H840" s="30">
        <v>296042568</v>
      </c>
      <c r="I840" s="30">
        <v>23272704.740000002</v>
      </c>
      <c r="J840" s="36">
        <f>I840/H840</f>
        <v>7.8612697144283664E-2</v>
      </c>
      <c r="K840" s="30">
        <v>24665381.25</v>
      </c>
      <c r="L840" s="30">
        <f>I840</f>
        <v>23272704.740000002</v>
      </c>
      <c r="M840" s="80">
        <f>L840/K840</f>
        <v>0.94353719912600187</v>
      </c>
    </row>
    <row r="841" spans="2:13" ht="24.9" customHeight="1" outlineLevel="2" x14ac:dyDescent="0.3">
      <c r="B841" s="47" t="s">
        <v>2300</v>
      </c>
      <c r="C841" s="46" t="s">
        <v>336</v>
      </c>
      <c r="D841" s="46" t="s">
        <v>1417</v>
      </c>
      <c r="E841" s="46" t="s">
        <v>1484</v>
      </c>
      <c r="F841" s="45" t="s">
        <v>1483</v>
      </c>
      <c r="G841" s="26" t="s">
        <v>7</v>
      </c>
      <c r="H841" s="30">
        <v>-59208514</v>
      </c>
      <c r="I841" s="24"/>
      <c r="J841" s="36"/>
      <c r="K841" s="24"/>
      <c r="L841" s="30"/>
      <c r="M841" s="80" t="str">
        <f>IFERROR((Base_actualizacion!$L841/Base_actualizacion!$K841)," " )</f>
        <v xml:space="preserve"> </v>
      </c>
    </row>
    <row r="842" spans="2:13" ht="24.9" customHeight="1" outlineLevel="1" x14ac:dyDescent="0.3">
      <c r="B842" s="44" t="str">
        <f>B841</f>
        <v>ASIGNACIÓN PARA LA INVERSIÓN LOCAL  - AMBIENTE Y DESARROLLO SOSTENIBLE</v>
      </c>
      <c r="C842" s="43" t="s">
        <v>336</v>
      </c>
      <c r="D842" s="43" t="s">
        <v>1417</v>
      </c>
      <c r="E842" s="43" t="s">
        <v>1484</v>
      </c>
      <c r="F842" s="42" t="s">
        <v>1483</v>
      </c>
      <c r="G842" s="18" t="s">
        <v>3</v>
      </c>
      <c r="H842" s="32">
        <f>SUBTOTAL(9,H840:H841)</f>
        <v>236834054</v>
      </c>
      <c r="I842" s="14">
        <f>SUBTOTAL(9,I840:I841)</f>
        <v>23272704.740000002</v>
      </c>
      <c r="J842" s="31">
        <f>SUBTOTAL(9,J840:J841)</f>
        <v>7.8612697144283664E-2</v>
      </c>
      <c r="K842" s="14">
        <f>SUBTOTAL(9,K840:K841)</f>
        <v>24665381.25</v>
      </c>
      <c r="L842" s="14">
        <f>SUBTOTAL(9,L839:L841)</f>
        <v>23272704.740000002</v>
      </c>
      <c r="M842" s="80"/>
    </row>
    <row r="843" spans="2:13" ht="24.9" customHeight="1" outlineLevel="2" x14ac:dyDescent="0.3">
      <c r="B843" s="47" t="s">
        <v>2300</v>
      </c>
      <c r="C843" s="46" t="s">
        <v>336</v>
      </c>
      <c r="D843" s="46" t="s">
        <v>1417</v>
      </c>
      <c r="E843" s="46" t="s">
        <v>1482</v>
      </c>
      <c r="F843" s="45" t="s">
        <v>1481</v>
      </c>
      <c r="G843" s="26" t="s">
        <v>0</v>
      </c>
      <c r="H843" s="30">
        <v>248606180</v>
      </c>
      <c r="I843" s="30">
        <v>19543602.329999998</v>
      </c>
      <c r="J843" s="36">
        <f>I843/H843</f>
        <v>7.8612697117987962E-2</v>
      </c>
      <c r="K843" s="30">
        <v>20713123.350000001</v>
      </c>
      <c r="L843" s="30">
        <f>I843</f>
        <v>19543602.329999998</v>
      </c>
      <c r="M843" s="80">
        <f>L843/K843</f>
        <v>0.94353719619016307</v>
      </c>
    </row>
    <row r="844" spans="2:13" ht="24.9" customHeight="1" outlineLevel="2" x14ac:dyDescent="0.3">
      <c r="B844" s="47" t="s">
        <v>2300</v>
      </c>
      <c r="C844" s="46" t="s">
        <v>336</v>
      </c>
      <c r="D844" s="46" t="s">
        <v>1417</v>
      </c>
      <c r="E844" s="46" t="s">
        <v>1482</v>
      </c>
      <c r="F844" s="45" t="s">
        <v>1481</v>
      </c>
      <c r="G844" s="26" t="s">
        <v>7</v>
      </c>
      <c r="H844" s="30">
        <v>-49721236</v>
      </c>
      <c r="I844" s="24"/>
      <c r="J844" s="36"/>
      <c r="K844" s="24"/>
      <c r="L844" s="30"/>
      <c r="M844" s="80" t="str">
        <f>IFERROR((Base_actualizacion!$L844/Base_actualizacion!$K844)," " )</f>
        <v xml:space="preserve"> </v>
      </c>
    </row>
    <row r="845" spans="2:13" ht="24.9" customHeight="1" outlineLevel="1" x14ac:dyDescent="0.3">
      <c r="B845" s="44" t="str">
        <f>B844</f>
        <v>ASIGNACIÓN PARA LA INVERSIÓN LOCAL  - AMBIENTE Y DESARROLLO SOSTENIBLE</v>
      </c>
      <c r="C845" s="43" t="s">
        <v>336</v>
      </c>
      <c r="D845" s="43" t="s">
        <v>1417</v>
      </c>
      <c r="E845" s="43" t="s">
        <v>1482</v>
      </c>
      <c r="F845" s="42" t="s">
        <v>1481</v>
      </c>
      <c r="G845" s="18" t="s">
        <v>3</v>
      </c>
      <c r="H845" s="32">
        <f>SUBTOTAL(9,H843:H844)</f>
        <v>198884944</v>
      </c>
      <c r="I845" s="14">
        <f>SUBTOTAL(9,I843:I844)</f>
        <v>19543602.329999998</v>
      </c>
      <c r="J845" s="31">
        <f>SUBTOTAL(9,J843:J844)</f>
        <v>7.8612697117987962E-2</v>
      </c>
      <c r="K845" s="14">
        <f>SUBTOTAL(9,K843:K844)</f>
        <v>20713123.350000001</v>
      </c>
      <c r="L845" s="14">
        <f>SUBTOTAL(9,L842:L844)</f>
        <v>19543602.329999998</v>
      </c>
      <c r="M845" s="80"/>
    </row>
    <row r="846" spans="2:13" ht="24.9" customHeight="1" outlineLevel="2" x14ac:dyDescent="0.3">
      <c r="B846" s="47" t="s">
        <v>2300</v>
      </c>
      <c r="C846" s="46" t="s">
        <v>336</v>
      </c>
      <c r="D846" s="46" t="s">
        <v>1417</v>
      </c>
      <c r="E846" s="46" t="s">
        <v>1480</v>
      </c>
      <c r="F846" s="45" t="s">
        <v>880</v>
      </c>
      <c r="G846" s="26" t="s">
        <v>0</v>
      </c>
      <c r="H846" s="30">
        <v>147509520</v>
      </c>
      <c r="I846" s="30">
        <v>11596121.219999999</v>
      </c>
      <c r="J846" s="36">
        <f>I846/H846</f>
        <v>7.8612697133039269E-2</v>
      </c>
      <c r="K846" s="30">
        <v>12290052.01</v>
      </c>
      <c r="L846" s="30">
        <f>I846</f>
        <v>11596121.219999999</v>
      </c>
      <c r="M846" s="80">
        <f>L846/K846</f>
        <v>0.94353719663388136</v>
      </c>
    </row>
    <row r="847" spans="2:13" ht="24.9" customHeight="1" outlineLevel="2" x14ac:dyDescent="0.3">
      <c r="B847" s="47" t="s">
        <v>2300</v>
      </c>
      <c r="C847" s="46" t="s">
        <v>336</v>
      </c>
      <c r="D847" s="46" t="s">
        <v>1417</v>
      </c>
      <c r="E847" s="46" t="s">
        <v>1480</v>
      </c>
      <c r="F847" s="45" t="s">
        <v>880</v>
      </c>
      <c r="G847" s="26" t="s">
        <v>7</v>
      </c>
      <c r="H847" s="30">
        <v>-29501904</v>
      </c>
      <c r="I847" s="24"/>
      <c r="J847" s="36"/>
      <c r="K847" s="24"/>
      <c r="L847" s="30"/>
      <c r="M847" s="80" t="str">
        <f>IFERROR((Base_actualizacion!$L847/Base_actualizacion!$K847)," " )</f>
        <v xml:space="preserve"> </v>
      </c>
    </row>
    <row r="848" spans="2:13" ht="24.9" customHeight="1" outlineLevel="1" x14ac:dyDescent="0.3">
      <c r="B848" s="44" t="str">
        <f>B847</f>
        <v>ASIGNACIÓN PARA LA INVERSIÓN LOCAL  - AMBIENTE Y DESARROLLO SOSTENIBLE</v>
      </c>
      <c r="C848" s="43" t="s">
        <v>336</v>
      </c>
      <c r="D848" s="43" t="s">
        <v>1417</v>
      </c>
      <c r="E848" s="43" t="s">
        <v>1480</v>
      </c>
      <c r="F848" s="42" t="s">
        <v>880</v>
      </c>
      <c r="G848" s="18" t="s">
        <v>3</v>
      </c>
      <c r="H848" s="32">
        <f>SUBTOTAL(9,H846:H847)</f>
        <v>118007616</v>
      </c>
      <c r="I848" s="14">
        <f>SUBTOTAL(9,I846:I847)</f>
        <v>11596121.219999999</v>
      </c>
      <c r="J848" s="31">
        <f>SUBTOTAL(9,J846:J847)</f>
        <v>7.8612697133039269E-2</v>
      </c>
      <c r="K848" s="14">
        <f>SUBTOTAL(9,K846:K847)</f>
        <v>12290052.01</v>
      </c>
      <c r="L848" s="14">
        <f>SUBTOTAL(9,L845:L847)</f>
        <v>11596121.219999999</v>
      </c>
      <c r="M848" s="80"/>
    </row>
    <row r="849" spans="2:13" ht="24.9" customHeight="1" outlineLevel="2" x14ac:dyDescent="0.3">
      <c r="B849" s="47" t="s">
        <v>2300</v>
      </c>
      <c r="C849" s="46" t="s">
        <v>336</v>
      </c>
      <c r="D849" s="46" t="s">
        <v>1417</v>
      </c>
      <c r="E849" s="46" t="s">
        <v>1479</v>
      </c>
      <c r="F849" s="45" t="s">
        <v>1478</v>
      </c>
      <c r="G849" s="26" t="s">
        <v>0</v>
      </c>
      <c r="H849" s="30">
        <v>181378998</v>
      </c>
      <c r="I849" s="30">
        <v>14258692.240000002</v>
      </c>
      <c r="J849" s="36">
        <f>I849/H849</f>
        <v>7.8612697154716901E-2</v>
      </c>
      <c r="K849" s="30">
        <v>15111955.529999999</v>
      </c>
      <c r="L849" s="30">
        <f>I849</f>
        <v>14258692.240000002</v>
      </c>
      <c r="M849" s="80">
        <f>L849/K849</f>
        <v>0.94353720216380244</v>
      </c>
    </row>
    <row r="850" spans="2:13" ht="24.9" customHeight="1" outlineLevel="2" x14ac:dyDescent="0.3">
      <c r="B850" s="47" t="s">
        <v>2300</v>
      </c>
      <c r="C850" s="46" t="s">
        <v>336</v>
      </c>
      <c r="D850" s="46" t="s">
        <v>1417</v>
      </c>
      <c r="E850" s="46" t="s">
        <v>1479</v>
      </c>
      <c r="F850" s="45" t="s">
        <v>1478</v>
      </c>
      <c r="G850" s="26" t="s">
        <v>7</v>
      </c>
      <c r="H850" s="30">
        <v>-36275800</v>
      </c>
      <c r="I850" s="24"/>
      <c r="J850" s="36"/>
      <c r="K850" s="24"/>
      <c r="L850" s="30"/>
      <c r="M850" s="80" t="str">
        <f>IFERROR((Base_actualizacion!$L850/Base_actualizacion!$K850)," " )</f>
        <v xml:space="preserve"> </v>
      </c>
    </row>
    <row r="851" spans="2:13" ht="24.9" customHeight="1" outlineLevel="1" x14ac:dyDescent="0.3">
      <c r="B851" s="44" t="str">
        <f>B850</f>
        <v>ASIGNACIÓN PARA LA INVERSIÓN LOCAL  - AMBIENTE Y DESARROLLO SOSTENIBLE</v>
      </c>
      <c r="C851" s="43" t="s">
        <v>336</v>
      </c>
      <c r="D851" s="43" t="s">
        <v>1417</v>
      </c>
      <c r="E851" s="43" t="s">
        <v>1479</v>
      </c>
      <c r="F851" s="42" t="s">
        <v>1478</v>
      </c>
      <c r="G851" s="18" t="s">
        <v>3</v>
      </c>
      <c r="H851" s="32">
        <f>SUBTOTAL(9,H849:H850)</f>
        <v>145103198</v>
      </c>
      <c r="I851" s="14">
        <f>SUBTOTAL(9,I849:I850)</f>
        <v>14258692.240000002</v>
      </c>
      <c r="J851" s="31">
        <f>SUBTOTAL(9,J849:J850)</f>
        <v>7.8612697154716901E-2</v>
      </c>
      <c r="K851" s="14">
        <f>SUBTOTAL(9,K849:K850)</f>
        <v>15111955.529999999</v>
      </c>
      <c r="L851" s="14">
        <f>SUBTOTAL(9,L848:L850)</f>
        <v>14258692.240000002</v>
      </c>
      <c r="M851" s="80"/>
    </row>
    <row r="852" spans="2:13" ht="24.9" customHeight="1" outlineLevel="2" x14ac:dyDescent="0.3">
      <c r="B852" s="47" t="s">
        <v>2300</v>
      </c>
      <c r="C852" s="46" t="s">
        <v>336</v>
      </c>
      <c r="D852" s="46" t="s">
        <v>1417</v>
      </c>
      <c r="E852" s="46" t="s">
        <v>1477</v>
      </c>
      <c r="F852" s="45" t="s">
        <v>1476</v>
      </c>
      <c r="G852" s="26" t="s">
        <v>0</v>
      </c>
      <c r="H852" s="30">
        <v>135995446</v>
      </c>
      <c r="I852" s="30">
        <v>10690968.809999999</v>
      </c>
      <c r="J852" s="36">
        <f>I852/H852</f>
        <v>7.8612697148697161E-2</v>
      </c>
      <c r="K852" s="30">
        <v>11330733.719999999</v>
      </c>
      <c r="L852" s="30">
        <f>I852</f>
        <v>10690968.809999999</v>
      </c>
      <c r="M852" s="80">
        <f>L852/K852</f>
        <v>0.94353720369663752</v>
      </c>
    </row>
    <row r="853" spans="2:13" ht="24.9" customHeight="1" outlineLevel="2" x14ac:dyDescent="0.3">
      <c r="B853" s="47" t="s">
        <v>2300</v>
      </c>
      <c r="C853" s="46" t="s">
        <v>336</v>
      </c>
      <c r="D853" s="46" t="s">
        <v>1417</v>
      </c>
      <c r="E853" s="46" t="s">
        <v>1477</v>
      </c>
      <c r="F853" s="45" t="s">
        <v>1476</v>
      </c>
      <c r="G853" s="26" t="s">
        <v>7</v>
      </c>
      <c r="H853" s="30">
        <v>-27199089</v>
      </c>
      <c r="I853" s="24"/>
      <c r="J853" s="36"/>
      <c r="K853" s="24"/>
      <c r="L853" s="30"/>
      <c r="M853" s="80" t="str">
        <f>IFERROR((Base_actualizacion!$L853/Base_actualizacion!$K853)," " )</f>
        <v xml:space="preserve"> </v>
      </c>
    </row>
    <row r="854" spans="2:13" ht="24.9" customHeight="1" outlineLevel="1" x14ac:dyDescent="0.3">
      <c r="B854" s="44" t="str">
        <f>B853</f>
        <v>ASIGNACIÓN PARA LA INVERSIÓN LOCAL  - AMBIENTE Y DESARROLLO SOSTENIBLE</v>
      </c>
      <c r="C854" s="43" t="s">
        <v>336</v>
      </c>
      <c r="D854" s="43" t="s">
        <v>1417</v>
      </c>
      <c r="E854" s="43" t="s">
        <v>1477</v>
      </c>
      <c r="F854" s="42" t="s">
        <v>1476</v>
      </c>
      <c r="G854" s="18" t="s">
        <v>3</v>
      </c>
      <c r="H854" s="32">
        <f>SUBTOTAL(9,H852:H853)</f>
        <v>108796357</v>
      </c>
      <c r="I854" s="14">
        <f>SUBTOTAL(9,I852:I853)</f>
        <v>10690968.809999999</v>
      </c>
      <c r="J854" s="31">
        <f>SUBTOTAL(9,J852:J853)</f>
        <v>7.8612697148697161E-2</v>
      </c>
      <c r="K854" s="14">
        <f>SUBTOTAL(9,K852:K853)</f>
        <v>11330733.719999999</v>
      </c>
      <c r="L854" s="14">
        <f>SUBTOTAL(9,L851:L853)</f>
        <v>10690968.809999999</v>
      </c>
      <c r="M854" s="80"/>
    </row>
    <row r="855" spans="2:13" ht="24.9" customHeight="1" outlineLevel="2" x14ac:dyDescent="0.3">
      <c r="B855" s="47" t="s">
        <v>2300</v>
      </c>
      <c r="C855" s="46" t="s">
        <v>336</v>
      </c>
      <c r="D855" s="46" t="s">
        <v>1417</v>
      </c>
      <c r="E855" s="46" t="s">
        <v>1475</v>
      </c>
      <c r="F855" s="45" t="s">
        <v>1474</v>
      </c>
      <c r="G855" s="26" t="s">
        <v>0</v>
      </c>
      <c r="H855" s="30">
        <v>182378749</v>
      </c>
      <c r="I855" s="30">
        <v>14337285.359999999</v>
      </c>
      <c r="J855" s="36">
        <f>I855/H855</f>
        <v>7.8612697140498525E-2</v>
      </c>
      <c r="K855" s="30">
        <v>15195251.82</v>
      </c>
      <c r="L855" s="30">
        <f>I855</f>
        <v>14337285.359999999</v>
      </c>
      <c r="M855" s="80">
        <f>L855/K855</f>
        <v>0.94353720029366384</v>
      </c>
    </row>
    <row r="856" spans="2:13" ht="24.9" customHeight="1" outlineLevel="2" x14ac:dyDescent="0.3">
      <c r="B856" s="47" t="s">
        <v>2300</v>
      </c>
      <c r="C856" s="46" t="s">
        <v>336</v>
      </c>
      <c r="D856" s="46" t="s">
        <v>1417</v>
      </c>
      <c r="E856" s="46" t="s">
        <v>1475</v>
      </c>
      <c r="F856" s="45" t="s">
        <v>1474</v>
      </c>
      <c r="G856" s="26" t="s">
        <v>7</v>
      </c>
      <c r="H856" s="30">
        <v>-36475750</v>
      </c>
      <c r="I856" s="24"/>
      <c r="J856" s="36"/>
      <c r="K856" s="24"/>
      <c r="L856" s="30"/>
      <c r="M856" s="80" t="str">
        <f>IFERROR((Base_actualizacion!$L856/Base_actualizacion!$K856)," " )</f>
        <v xml:space="preserve"> </v>
      </c>
    </row>
    <row r="857" spans="2:13" ht="24.9" customHeight="1" outlineLevel="1" x14ac:dyDescent="0.3">
      <c r="B857" s="44" t="str">
        <f>B856</f>
        <v>ASIGNACIÓN PARA LA INVERSIÓN LOCAL  - AMBIENTE Y DESARROLLO SOSTENIBLE</v>
      </c>
      <c r="C857" s="43" t="s">
        <v>336</v>
      </c>
      <c r="D857" s="43" t="s">
        <v>1417</v>
      </c>
      <c r="E857" s="43" t="s">
        <v>1475</v>
      </c>
      <c r="F857" s="42" t="s">
        <v>1474</v>
      </c>
      <c r="G857" s="18" t="s">
        <v>3</v>
      </c>
      <c r="H857" s="32">
        <f>SUBTOTAL(9,H855:H856)</f>
        <v>145902999</v>
      </c>
      <c r="I857" s="14">
        <f>SUBTOTAL(9,I855:I856)</f>
        <v>14337285.359999999</v>
      </c>
      <c r="J857" s="31">
        <f>SUBTOTAL(9,J855:J856)</f>
        <v>7.8612697140498525E-2</v>
      </c>
      <c r="K857" s="14">
        <f>SUBTOTAL(9,K855:K856)</f>
        <v>15195251.82</v>
      </c>
      <c r="L857" s="14">
        <f>SUBTOTAL(9,L854:L856)</f>
        <v>14337285.359999999</v>
      </c>
      <c r="M857" s="80"/>
    </row>
    <row r="858" spans="2:13" ht="24.9" customHeight="1" outlineLevel="2" x14ac:dyDescent="0.3">
      <c r="B858" s="47" t="s">
        <v>2300</v>
      </c>
      <c r="C858" s="46" t="s">
        <v>336</v>
      </c>
      <c r="D858" s="46" t="s">
        <v>1417</v>
      </c>
      <c r="E858" s="46" t="s">
        <v>1473</v>
      </c>
      <c r="F858" s="45" t="s">
        <v>1472</v>
      </c>
      <c r="G858" s="26" t="s">
        <v>0</v>
      </c>
      <c r="H858" s="30">
        <v>75108689</v>
      </c>
      <c r="I858" s="30">
        <v>5904496.6200000001</v>
      </c>
      <c r="J858" s="36">
        <f>I858/H858</f>
        <v>7.8612697127492137E-2</v>
      </c>
      <c r="K858" s="30">
        <v>6257831.2599999998</v>
      </c>
      <c r="L858" s="30">
        <f>I858</f>
        <v>5904496.6200000001</v>
      </c>
      <c r="M858" s="80">
        <f>L858/K858</f>
        <v>0.94353720557175913</v>
      </c>
    </row>
    <row r="859" spans="2:13" ht="24.9" customHeight="1" outlineLevel="2" x14ac:dyDescent="0.3">
      <c r="B859" s="47" t="s">
        <v>2300</v>
      </c>
      <c r="C859" s="46" t="s">
        <v>336</v>
      </c>
      <c r="D859" s="46" t="s">
        <v>1417</v>
      </c>
      <c r="E859" s="46" t="s">
        <v>1473</v>
      </c>
      <c r="F859" s="45" t="s">
        <v>1472</v>
      </c>
      <c r="G859" s="26" t="s">
        <v>7</v>
      </c>
      <c r="H859" s="30">
        <v>-15021738</v>
      </c>
      <c r="I859" s="24"/>
      <c r="J859" s="36"/>
      <c r="K859" s="24"/>
      <c r="L859" s="30"/>
      <c r="M859" s="80" t="str">
        <f>IFERROR((Base_actualizacion!$L859/Base_actualizacion!$K859)," " )</f>
        <v xml:space="preserve"> </v>
      </c>
    </row>
    <row r="860" spans="2:13" ht="24.9" customHeight="1" outlineLevel="1" x14ac:dyDescent="0.3">
      <c r="B860" s="44" t="str">
        <f>B859</f>
        <v>ASIGNACIÓN PARA LA INVERSIÓN LOCAL  - AMBIENTE Y DESARROLLO SOSTENIBLE</v>
      </c>
      <c r="C860" s="43" t="s">
        <v>336</v>
      </c>
      <c r="D860" s="43" t="s">
        <v>1417</v>
      </c>
      <c r="E860" s="43" t="s">
        <v>1473</v>
      </c>
      <c r="F860" s="42" t="s">
        <v>1472</v>
      </c>
      <c r="G860" s="18" t="s">
        <v>3</v>
      </c>
      <c r="H860" s="32">
        <f>SUBTOTAL(9,H858:H859)</f>
        <v>60086951</v>
      </c>
      <c r="I860" s="14">
        <f>SUBTOTAL(9,I858:I859)</f>
        <v>5904496.6200000001</v>
      </c>
      <c r="J860" s="31">
        <f>SUBTOTAL(9,J858:J859)</f>
        <v>7.8612697127492137E-2</v>
      </c>
      <c r="K860" s="14">
        <f>SUBTOTAL(9,K858:K859)</f>
        <v>6257831.2599999998</v>
      </c>
      <c r="L860" s="14">
        <f>SUBTOTAL(9,L857:L859)</f>
        <v>5904496.6200000001</v>
      </c>
      <c r="M860" s="80"/>
    </row>
    <row r="861" spans="2:13" ht="24.9" customHeight="1" outlineLevel="2" x14ac:dyDescent="0.3">
      <c r="B861" s="47" t="s">
        <v>2300</v>
      </c>
      <c r="C861" s="46" t="s">
        <v>336</v>
      </c>
      <c r="D861" s="46" t="s">
        <v>1417</v>
      </c>
      <c r="E861" s="46" t="s">
        <v>2285</v>
      </c>
      <c r="F861" s="45" t="s">
        <v>2284</v>
      </c>
      <c r="G861" s="26" t="s">
        <v>0</v>
      </c>
      <c r="H861" s="30">
        <v>275358361</v>
      </c>
      <c r="I861" s="30">
        <v>21646663.440000001</v>
      </c>
      <c r="J861" s="36">
        <f>I861/H861</f>
        <v>7.8612697146319813E-2</v>
      </c>
      <c r="K861" s="30">
        <v>22942035.010000002</v>
      </c>
      <c r="L861" s="30">
        <f>I861</f>
        <v>21646663.440000001</v>
      </c>
      <c r="M861" s="80">
        <f>L861/K861</f>
        <v>0.9435371984466342</v>
      </c>
    </row>
    <row r="862" spans="2:13" ht="24.9" customHeight="1" outlineLevel="2" x14ac:dyDescent="0.3">
      <c r="B862" s="47" t="s">
        <v>2300</v>
      </c>
      <c r="C862" s="46" t="s">
        <v>336</v>
      </c>
      <c r="D862" s="46" t="s">
        <v>1417</v>
      </c>
      <c r="E862" s="46" t="s">
        <v>2285</v>
      </c>
      <c r="F862" s="45" t="s">
        <v>2284</v>
      </c>
      <c r="G862" s="26" t="s">
        <v>7</v>
      </c>
      <c r="H862" s="30">
        <v>-55071672</v>
      </c>
      <c r="I862" s="24"/>
      <c r="J862" s="36"/>
      <c r="K862" s="24"/>
      <c r="L862" s="30"/>
      <c r="M862" s="80" t="str">
        <f>IFERROR((Base_actualizacion!$L862/Base_actualizacion!$K862)," " )</f>
        <v xml:space="preserve"> </v>
      </c>
    </row>
    <row r="863" spans="2:13" ht="24.9" customHeight="1" outlineLevel="1" x14ac:dyDescent="0.3">
      <c r="B863" s="44" t="str">
        <f>B862</f>
        <v>ASIGNACIÓN PARA LA INVERSIÓN LOCAL  - AMBIENTE Y DESARROLLO SOSTENIBLE</v>
      </c>
      <c r="C863" s="43" t="s">
        <v>336</v>
      </c>
      <c r="D863" s="43" t="s">
        <v>1417</v>
      </c>
      <c r="E863" s="43" t="s">
        <v>2285</v>
      </c>
      <c r="F863" s="42" t="s">
        <v>2284</v>
      </c>
      <c r="G863" s="18" t="s">
        <v>3</v>
      </c>
      <c r="H863" s="32">
        <f>SUBTOTAL(9,H861:H862)</f>
        <v>220286689</v>
      </c>
      <c r="I863" s="14">
        <f>SUBTOTAL(9,I861:I862)</f>
        <v>21646663.440000001</v>
      </c>
      <c r="J863" s="31">
        <f>SUBTOTAL(9,J861:J862)</f>
        <v>7.8612697146319813E-2</v>
      </c>
      <c r="K863" s="14">
        <f>SUBTOTAL(9,K861:K862)</f>
        <v>22942035.010000002</v>
      </c>
      <c r="L863" s="14">
        <f>SUBTOTAL(9,L860:L862)</f>
        <v>21646663.440000001</v>
      </c>
      <c r="M863" s="80"/>
    </row>
    <row r="864" spans="2:13" ht="24.9" customHeight="1" outlineLevel="2" x14ac:dyDescent="0.3">
      <c r="B864" s="47" t="s">
        <v>2300</v>
      </c>
      <c r="C864" s="46" t="s">
        <v>336</v>
      </c>
      <c r="D864" s="46" t="s">
        <v>1417</v>
      </c>
      <c r="E864" s="46" t="s">
        <v>1471</v>
      </c>
      <c r="F864" s="45" t="s">
        <v>1470</v>
      </c>
      <c r="G864" s="26" t="s">
        <v>0</v>
      </c>
      <c r="H864" s="30">
        <v>173235795</v>
      </c>
      <c r="I864" s="30">
        <v>13618533.09</v>
      </c>
      <c r="J864" s="36">
        <f>I864/H864</f>
        <v>7.8612697162269499E-2</v>
      </c>
      <c r="K864" s="30">
        <v>14433488.33</v>
      </c>
      <c r="L864" s="30">
        <f>I864</f>
        <v>13618533.09</v>
      </c>
      <c r="M864" s="80">
        <f>L864/K864</f>
        <v>0.94353719479537623</v>
      </c>
    </row>
    <row r="865" spans="2:13" ht="24.9" customHeight="1" outlineLevel="2" x14ac:dyDescent="0.3">
      <c r="B865" s="47" t="s">
        <v>2300</v>
      </c>
      <c r="C865" s="46" t="s">
        <v>336</v>
      </c>
      <c r="D865" s="46" t="s">
        <v>1417</v>
      </c>
      <c r="E865" s="46" t="s">
        <v>1471</v>
      </c>
      <c r="F865" s="45" t="s">
        <v>1470</v>
      </c>
      <c r="G865" s="26" t="s">
        <v>7</v>
      </c>
      <c r="H865" s="30">
        <v>-34647159</v>
      </c>
      <c r="I865" s="24"/>
      <c r="J865" s="36"/>
      <c r="K865" s="24"/>
      <c r="L865" s="30"/>
      <c r="M865" s="80" t="str">
        <f>IFERROR((Base_actualizacion!$L865/Base_actualizacion!$K865)," " )</f>
        <v xml:space="preserve"> </v>
      </c>
    </row>
    <row r="866" spans="2:13" ht="24.9" customHeight="1" outlineLevel="1" x14ac:dyDescent="0.3">
      <c r="B866" s="44" t="str">
        <f>B865</f>
        <v>ASIGNACIÓN PARA LA INVERSIÓN LOCAL  - AMBIENTE Y DESARROLLO SOSTENIBLE</v>
      </c>
      <c r="C866" s="43" t="s">
        <v>336</v>
      </c>
      <c r="D866" s="43" t="s">
        <v>1417</v>
      </c>
      <c r="E866" s="43" t="s">
        <v>1471</v>
      </c>
      <c r="F866" s="42" t="s">
        <v>1470</v>
      </c>
      <c r="G866" s="18" t="s">
        <v>3</v>
      </c>
      <c r="H866" s="32">
        <f>SUBTOTAL(9,H864:H865)</f>
        <v>138588636</v>
      </c>
      <c r="I866" s="14">
        <f>SUBTOTAL(9,I864:I865)</f>
        <v>13618533.09</v>
      </c>
      <c r="J866" s="31">
        <f>SUBTOTAL(9,J864:J865)</f>
        <v>7.8612697162269499E-2</v>
      </c>
      <c r="K866" s="14">
        <f>SUBTOTAL(9,K864:K865)</f>
        <v>14433488.33</v>
      </c>
      <c r="L866" s="14">
        <f>SUBTOTAL(9,L863:L865)</f>
        <v>13618533.09</v>
      </c>
      <c r="M866" s="80"/>
    </row>
    <row r="867" spans="2:13" ht="24.9" customHeight="1" outlineLevel="2" x14ac:dyDescent="0.3">
      <c r="B867" s="47" t="s">
        <v>2300</v>
      </c>
      <c r="C867" s="46" t="s">
        <v>336</v>
      </c>
      <c r="D867" s="46" t="s">
        <v>1417</v>
      </c>
      <c r="E867" s="46" t="s">
        <v>1469</v>
      </c>
      <c r="F867" s="45" t="s">
        <v>1468</v>
      </c>
      <c r="G867" s="26" t="s">
        <v>0</v>
      </c>
      <c r="H867" s="30">
        <v>343109423</v>
      </c>
      <c r="I867" s="30">
        <v>26972757.149999999</v>
      </c>
      <c r="J867" s="36">
        <f>I867/H867</f>
        <v>7.8612697121990732E-2</v>
      </c>
      <c r="K867" s="30">
        <v>28586850.780000001</v>
      </c>
      <c r="L867" s="30">
        <f>I867</f>
        <v>26972757.149999999</v>
      </c>
      <c r="M867" s="80">
        <f>L867/K867</f>
        <v>0.94353720028757915</v>
      </c>
    </row>
    <row r="868" spans="2:13" ht="24.9" customHeight="1" outlineLevel="2" x14ac:dyDescent="0.3">
      <c r="B868" s="47" t="s">
        <v>2300</v>
      </c>
      <c r="C868" s="46" t="s">
        <v>336</v>
      </c>
      <c r="D868" s="46" t="s">
        <v>1417</v>
      </c>
      <c r="E868" s="46" t="s">
        <v>1469</v>
      </c>
      <c r="F868" s="45" t="s">
        <v>1468</v>
      </c>
      <c r="G868" s="26" t="s">
        <v>7</v>
      </c>
      <c r="H868" s="30">
        <v>-68621885</v>
      </c>
      <c r="I868" s="24"/>
      <c r="J868" s="36"/>
      <c r="K868" s="24"/>
      <c r="L868" s="30"/>
      <c r="M868" s="80" t="str">
        <f>IFERROR((Base_actualizacion!$L868/Base_actualizacion!$K868)," " )</f>
        <v xml:space="preserve"> </v>
      </c>
    </row>
    <row r="869" spans="2:13" ht="24.9" customHeight="1" outlineLevel="1" x14ac:dyDescent="0.3">
      <c r="B869" s="44" t="str">
        <f>B868</f>
        <v>ASIGNACIÓN PARA LA INVERSIÓN LOCAL  - AMBIENTE Y DESARROLLO SOSTENIBLE</v>
      </c>
      <c r="C869" s="43" t="s">
        <v>336</v>
      </c>
      <c r="D869" s="43" t="s">
        <v>1417</v>
      </c>
      <c r="E869" s="43" t="s">
        <v>1469</v>
      </c>
      <c r="F869" s="42" t="s">
        <v>1468</v>
      </c>
      <c r="G869" s="18" t="s">
        <v>3</v>
      </c>
      <c r="H869" s="32">
        <f>SUBTOTAL(9,H867:H868)</f>
        <v>274487538</v>
      </c>
      <c r="I869" s="14">
        <f>SUBTOTAL(9,I867:I868)</f>
        <v>26972757.149999999</v>
      </c>
      <c r="J869" s="31">
        <f>SUBTOTAL(9,J867:J868)</f>
        <v>7.8612697121990732E-2</v>
      </c>
      <c r="K869" s="14">
        <f>SUBTOTAL(9,K867:K868)</f>
        <v>28586850.780000001</v>
      </c>
      <c r="L869" s="14">
        <f>SUBTOTAL(9,L866:L868)</f>
        <v>26972757.149999999</v>
      </c>
      <c r="M869" s="80"/>
    </row>
    <row r="870" spans="2:13" ht="24.9" customHeight="1" outlineLevel="2" x14ac:dyDescent="0.3">
      <c r="B870" s="47" t="s">
        <v>2300</v>
      </c>
      <c r="C870" s="46" t="s">
        <v>336</v>
      </c>
      <c r="D870" s="46" t="s">
        <v>1417</v>
      </c>
      <c r="E870" s="46" t="s">
        <v>2118</v>
      </c>
      <c r="F870" s="45" t="s">
        <v>2117</v>
      </c>
      <c r="G870" s="26" t="s">
        <v>0</v>
      </c>
      <c r="H870" s="30">
        <v>183737823</v>
      </c>
      <c r="I870" s="30">
        <v>14444125.83</v>
      </c>
      <c r="J870" s="36">
        <f>I870/H870</f>
        <v>7.8612697125512374E-2</v>
      </c>
      <c r="K870" s="30">
        <v>15308485.800000001</v>
      </c>
      <c r="L870" s="30">
        <f>I870</f>
        <v>14444125.83</v>
      </c>
      <c r="M870" s="80">
        <f>L870/K870</f>
        <v>0.94353720013249121</v>
      </c>
    </row>
    <row r="871" spans="2:13" ht="24.9" customHeight="1" outlineLevel="2" x14ac:dyDescent="0.3">
      <c r="B871" s="47" t="s">
        <v>2300</v>
      </c>
      <c r="C871" s="46" t="s">
        <v>336</v>
      </c>
      <c r="D871" s="46" t="s">
        <v>1417</v>
      </c>
      <c r="E871" s="46" t="s">
        <v>2118</v>
      </c>
      <c r="F871" s="45" t="s">
        <v>2117</v>
      </c>
      <c r="G871" s="26" t="s">
        <v>7</v>
      </c>
      <c r="H871" s="30">
        <v>-36747565</v>
      </c>
      <c r="I871" s="24"/>
      <c r="J871" s="36"/>
      <c r="K871" s="24"/>
      <c r="L871" s="30"/>
      <c r="M871" s="80" t="str">
        <f>IFERROR((Base_actualizacion!$L871/Base_actualizacion!$K871)," " )</f>
        <v xml:space="preserve"> </v>
      </c>
    </row>
    <row r="872" spans="2:13" ht="24.9" customHeight="1" outlineLevel="1" x14ac:dyDescent="0.3">
      <c r="B872" s="44" t="str">
        <f>B871</f>
        <v>ASIGNACIÓN PARA LA INVERSIÓN LOCAL  - AMBIENTE Y DESARROLLO SOSTENIBLE</v>
      </c>
      <c r="C872" s="43" t="s">
        <v>336</v>
      </c>
      <c r="D872" s="43" t="s">
        <v>1417</v>
      </c>
      <c r="E872" s="43" t="s">
        <v>2118</v>
      </c>
      <c r="F872" s="42" t="s">
        <v>2117</v>
      </c>
      <c r="G872" s="18" t="s">
        <v>3</v>
      </c>
      <c r="H872" s="32">
        <f>SUBTOTAL(9,H870:H871)</f>
        <v>146990258</v>
      </c>
      <c r="I872" s="14">
        <f>SUBTOTAL(9,I870:I871)</f>
        <v>14444125.83</v>
      </c>
      <c r="J872" s="31">
        <f>SUBTOTAL(9,J870:J871)</f>
        <v>7.8612697125512374E-2</v>
      </c>
      <c r="K872" s="14">
        <f>SUBTOTAL(9,K870:K871)</f>
        <v>15308485.800000001</v>
      </c>
      <c r="L872" s="14">
        <f>SUBTOTAL(9,L869:L871)</f>
        <v>14444125.83</v>
      </c>
      <c r="M872" s="80"/>
    </row>
    <row r="873" spans="2:13" ht="24.9" customHeight="1" outlineLevel="2" x14ac:dyDescent="0.3">
      <c r="B873" s="47" t="s">
        <v>2300</v>
      </c>
      <c r="C873" s="46" t="s">
        <v>336</v>
      </c>
      <c r="D873" s="46" t="s">
        <v>1417</v>
      </c>
      <c r="E873" s="46" t="s">
        <v>1465</v>
      </c>
      <c r="F873" s="45" t="s">
        <v>1464</v>
      </c>
      <c r="G873" s="26" t="s">
        <v>0</v>
      </c>
      <c r="H873" s="30">
        <v>121372924</v>
      </c>
      <c r="I873" s="30">
        <v>9541452.9100000001</v>
      </c>
      <c r="J873" s="36">
        <f>I873/H873</f>
        <v>7.861269709544115E-2</v>
      </c>
      <c r="K873" s="30">
        <v>10112428.98</v>
      </c>
      <c r="L873" s="30">
        <f>I873</f>
        <v>9541452.9100000001</v>
      </c>
      <c r="M873" s="80">
        <f>L873/K873</f>
        <v>0.943537198517858</v>
      </c>
    </row>
    <row r="874" spans="2:13" ht="24.9" customHeight="1" outlineLevel="2" x14ac:dyDescent="0.3">
      <c r="B874" s="47" t="s">
        <v>2300</v>
      </c>
      <c r="C874" s="46" t="s">
        <v>336</v>
      </c>
      <c r="D874" s="46" t="s">
        <v>1417</v>
      </c>
      <c r="E874" s="46" t="s">
        <v>1465</v>
      </c>
      <c r="F874" s="45" t="s">
        <v>1464</v>
      </c>
      <c r="G874" s="26" t="s">
        <v>7</v>
      </c>
      <c r="H874" s="30">
        <v>-24274585</v>
      </c>
      <c r="I874" s="24"/>
      <c r="J874" s="36"/>
      <c r="K874" s="24"/>
      <c r="L874" s="30"/>
      <c r="M874" s="80" t="str">
        <f>IFERROR((Base_actualizacion!$L874/Base_actualizacion!$K874)," " )</f>
        <v xml:space="preserve"> </v>
      </c>
    </row>
    <row r="875" spans="2:13" ht="24.9" customHeight="1" outlineLevel="1" x14ac:dyDescent="0.3">
      <c r="B875" s="44" t="str">
        <f>B874</f>
        <v>ASIGNACIÓN PARA LA INVERSIÓN LOCAL  - AMBIENTE Y DESARROLLO SOSTENIBLE</v>
      </c>
      <c r="C875" s="43" t="s">
        <v>336</v>
      </c>
      <c r="D875" s="43" t="s">
        <v>1417</v>
      </c>
      <c r="E875" s="43" t="s">
        <v>1465</v>
      </c>
      <c r="F875" s="42" t="s">
        <v>1464</v>
      </c>
      <c r="G875" s="18" t="s">
        <v>3</v>
      </c>
      <c r="H875" s="32">
        <f>SUBTOTAL(9,H873:H874)</f>
        <v>97098339</v>
      </c>
      <c r="I875" s="14">
        <f>SUBTOTAL(9,I873:I874)</f>
        <v>9541452.9100000001</v>
      </c>
      <c r="J875" s="31">
        <f>SUBTOTAL(9,J873:J874)</f>
        <v>7.861269709544115E-2</v>
      </c>
      <c r="K875" s="14">
        <f>SUBTOTAL(9,K873:K874)</f>
        <v>10112428.98</v>
      </c>
      <c r="L875" s="14">
        <f>SUBTOTAL(9,L872:L874)</f>
        <v>9541452.9100000001</v>
      </c>
      <c r="M875" s="80"/>
    </row>
    <row r="876" spans="2:13" ht="24.9" customHeight="1" outlineLevel="2" x14ac:dyDescent="0.3">
      <c r="B876" s="47" t="s">
        <v>2300</v>
      </c>
      <c r="C876" s="46" t="s">
        <v>336</v>
      </c>
      <c r="D876" s="46" t="s">
        <v>1417</v>
      </c>
      <c r="E876" s="46" t="s">
        <v>1463</v>
      </c>
      <c r="F876" s="45" t="s">
        <v>1462</v>
      </c>
      <c r="G876" s="26" t="s">
        <v>0</v>
      </c>
      <c r="H876" s="30">
        <v>168500420</v>
      </c>
      <c r="I876" s="30">
        <v>13246272.48</v>
      </c>
      <c r="J876" s="36">
        <f>I876/H876</f>
        <v>7.8612697107817306E-2</v>
      </c>
      <c r="K876" s="30">
        <v>14038950.970000001</v>
      </c>
      <c r="L876" s="30">
        <f>I876</f>
        <v>13246272.48</v>
      </c>
      <c r="M876" s="80">
        <f>L876/K876</f>
        <v>0.94353719934674007</v>
      </c>
    </row>
    <row r="877" spans="2:13" ht="24.9" customHeight="1" outlineLevel="2" x14ac:dyDescent="0.3">
      <c r="B877" s="47" t="s">
        <v>2300</v>
      </c>
      <c r="C877" s="46" t="s">
        <v>336</v>
      </c>
      <c r="D877" s="46" t="s">
        <v>1417</v>
      </c>
      <c r="E877" s="46" t="s">
        <v>1463</v>
      </c>
      <c r="F877" s="45" t="s">
        <v>1462</v>
      </c>
      <c r="G877" s="26" t="s">
        <v>7</v>
      </c>
      <c r="H877" s="30">
        <v>-33700084</v>
      </c>
      <c r="I877" s="24"/>
      <c r="J877" s="36"/>
      <c r="K877" s="24"/>
      <c r="L877" s="30"/>
      <c r="M877" s="80" t="str">
        <f>IFERROR((Base_actualizacion!$L877/Base_actualizacion!$K877)," " )</f>
        <v xml:space="preserve"> </v>
      </c>
    </row>
    <row r="878" spans="2:13" ht="24.9" customHeight="1" outlineLevel="1" x14ac:dyDescent="0.3">
      <c r="B878" s="44" t="str">
        <f>B877</f>
        <v>ASIGNACIÓN PARA LA INVERSIÓN LOCAL  - AMBIENTE Y DESARROLLO SOSTENIBLE</v>
      </c>
      <c r="C878" s="43" t="s">
        <v>336</v>
      </c>
      <c r="D878" s="43" t="s">
        <v>1417</v>
      </c>
      <c r="E878" s="43" t="s">
        <v>1463</v>
      </c>
      <c r="F878" s="42" t="s">
        <v>1462</v>
      </c>
      <c r="G878" s="18" t="s">
        <v>3</v>
      </c>
      <c r="H878" s="32">
        <f>SUBTOTAL(9,H876:H877)</f>
        <v>134800336</v>
      </c>
      <c r="I878" s="14">
        <f>SUBTOTAL(9,I876:I877)</f>
        <v>13246272.48</v>
      </c>
      <c r="J878" s="31">
        <f>SUBTOTAL(9,J876:J877)</f>
        <v>7.8612697107817306E-2</v>
      </c>
      <c r="K878" s="14">
        <f>SUBTOTAL(9,K876:K877)</f>
        <v>14038950.970000001</v>
      </c>
      <c r="L878" s="14">
        <f>SUBTOTAL(9,L875:L877)</f>
        <v>13246272.48</v>
      </c>
      <c r="M878" s="80"/>
    </row>
    <row r="879" spans="2:13" ht="24.9" customHeight="1" outlineLevel="2" x14ac:dyDescent="0.3">
      <c r="B879" s="47" t="s">
        <v>2300</v>
      </c>
      <c r="C879" s="46" t="s">
        <v>336</v>
      </c>
      <c r="D879" s="46" t="s">
        <v>1417</v>
      </c>
      <c r="E879" s="46" t="s">
        <v>1461</v>
      </c>
      <c r="F879" s="45" t="s">
        <v>1460</v>
      </c>
      <c r="G879" s="26" t="s">
        <v>0</v>
      </c>
      <c r="H879" s="30">
        <v>285090556</v>
      </c>
      <c r="I879" s="30">
        <v>22411737.530000001</v>
      </c>
      <c r="J879" s="36">
        <f>I879/H879</f>
        <v>7.8612697117894009E-2</v>
      </c>
      <c r="K879" s="30">
        <v>23752892.329999998</v>
      </c>
      <c r="L879" s="30">
        <f>I879</f>
        <v>22411737.530000001</v>
      </c>
      <c r="M879" s="80">
        <f>L879/K879</f>
        <v>0.94353720038101996</v>
      </c>
    </row>
    <row r="880" spans="2:13" ht="24.9" customHeight="1" outlineLevel="2" x14ac:dyDescent="0.3">
      <c r="B880" s="47" t="s">
        <v>2300</v>
      </c>
      <c r="C880" s="46" t="s">
        <v>336</v>
      </c>
      <c r="D880" s="46" t="s">
        <v>1417</v>
      </c>
      <c r="E880" s="46" t="s">
        <v>1461</v>
      </c>
      <c r="F880" s="45" t="s">
        <v>1460</v>
      </c>
      <c r="G880" s="26" t="s">
        <v>7</v>
      </c>
      <c r="H880" s="30">
        <v>-57018111</v>
      </c>
      <c r="I880" s="24"/>
      <c r="J880" s="36"/>
      <c r="K880" s="24"/>
      <c r="L880" s="30"/>
      <c r="M880" s="80" t="str">
        <f>IFERROR((Base_actualizacion!$L880/Base_actualizacion!$K880)," " )</f>
        <v xml:space="preserve"> </v>
      </c>
    </row>
    <row r="881" spans="2:13" ht="24.9" customHeight="1" outlineLevel="1" x14ac:dyDescent="0.3">
      <c r="B881" s="44" t="str">
        <f>B880</f>
        <v>ASIGNACIÓN PARA LA INVERSIÓN LOCAL  - AMBIENTE Y DESARROLLO SOSTENIBLE</v>
      </c>
      <c r="C881" s="43" t="s">
        <v>336</v>
      </c>
      <c r="D881" s="43" t="s">
        <v>1417</v>
      </c>
      <c r="E881" s="43" t="s">
        <v>1461</v>
      </c>
      <c r="F881" s="42" t="s">
        <v>1460</v>
      </c>
      <c r="G881" s="18" t="s">
        <v>3</v>
      </c>
      <c r="H881" s="32">
        <f>SUBTOTAL(9,H879:H880)</f>
        <v>228072445</v>
      </c>
      <c r="I881" s="14">
        <f>SUBTOTAL(9,I879:I880)</f>
        <v>22411737.530000001</v>
      </c>
      <c r="J881" s="31">
        <f>SUBTOTAL(9,J879:J880)</f>
        <v>7.8612697117894009E-2</v>
      </c>
      <c r="K881" s="14">
        <f>SUBTOTAL(9,K879:K880)</f>
        <v>23752892.329999998</v>
      </c>
      <c r="L881" s="14">
        <f>SUBTOTAL(9,L878:L880)</f>
        <v>22411737.530000001</v>
      </c>
      <c r="M881" s="80"/>
    </row>
    <row r="882" spans="2:13" ht="24.9" customHeight="1" outlineLevel="2" x14ac:dyDescent="0.3">
      <c r="B882" s="47" t="s">
        <v>2300</v>
      </c>
      <c r="C882" s="46" t="s">
        <v>336</v>
      </c>
      <c r="D882" s="46" t="s">
        <v>1417</v>
      </c>
      <c r="E882" s="46" t="s">
        <v>1459</v>
      </c>
      <c r="F882" s="45" t="s">
        <v>1458</v>
      </c>
      <c r="G882" s="26" t="s">
        <v>0</v>
      </c>
      <c r="H882" s="30">
        <v>187997971</v>
      </c>
      <c r="I882" s="30">
        <v>14779027.560000001</v>
      </c>
      <c r="J882" s="36">
        <f>I882/H882</f>
        <v>7.8612697155119829E-2</v>
      </c>
      <c r="K882" s="30">
        <v>15663428.649999999</v>
      </c>
      <c r="L882" s="30">
        <f>I882</f>
        <v>14779027.560000001</v>
      </c>
      <c r="M882" s="80">
        <f>L882/K882</f>
        <v>0.94353719675545</v>
      </c>
    </row>
    <row r="883" spans="2:13" ht="24.9" customHeight="1" outlineLevel="2" x14ac:dyDescent="0.3">
      <c r="B883" s="47" t="s">
        <v>2300</v>
      </c>
      <c r="C883" s="46" t="s">
        <v>336</v>
      </c>
      <c r="D883" s="46" t="s">
        <v>1417</v>
      </c>
      <c r="E883" s="46" t="s">
        <v>1459</v>
      </c>
      <c r="F883" s="45" t="s">
        <v>1458</v>
      </c>
      <c r="G883" s="26" t="s">
        <v>7</v>
      </c>
      <c r="H883" s="30">
        <v>-37599594</v>
      </c>
      <c r="I883" s="24"/>
      <c r="J883" s="36"/>
      <c r="K883" s="24"/>
      <c r="L883" s="30"/>
      <c r="M883" s="80" t="str">
        <f>IFERROR((Base_actualizacion!$L883/Base_actualizacion!$K883)," " )</f>
        <v xml:space="preserve"> </v>
      </c>
    </row>
    <row r="884" spans="2:13" ht="24.9" customHeight="1" outlineLevel="1" x14ac:dyDescent="0.3">
      <c r="B884" s="44" t="str">
        <f>B883</f>
        <v>ASIGNACIÓN PARA LA INVERSIÓN LOCAL  - AMBIENTE Y DESARROLLO SOSTENIBLE</v>
      </c>
      <c r="C884" s="43" t="s">
        <v>336</v>
      </c>
      <c r="D884" s="43" t="s">
        <v>1417</v>
      </c>
      <c r="E884" s="43" t="s">
        <v>1459</v>
      </c>
      <c r="F884" s="42" t="s">
        <v>1458</v>
      </c>
      <c r="G884" s="18" t="s">
        <v>3</v>
      </c>
      <c r="H884" s="32">
        <f>SUBTOTAL(9,H882:H883)</f>
        <v>150398377</v>
      </c>
      <c r="I884" s="14">
        <f>SUBTOTAL(9,I882:I883)</f>
        <v>14779027.560000001</v>
      </c>
      <c r="J884" s="31">
        <f>SUBTOTAL(9,J882:J883)</f>
        <v>7.8612697155119829E-2</v>
      </c>
      <c r="K884" s="14">
        <f>SUBTOTAL(9,K882:K883)</f>
        <v>15663428.649999999</v>
      </c>
      <c r="L884" s="14">
        <f>SUBTOTAL(9,L881:L883)</f>
        <v>14779027.560000001</v>
      </c>
      <c r="M884" s="80"/>
    </row>
    <row r="885" spans="2:13" ht="24.9" customHeight="1" outlineLevel="2" x14ac:dyDescent="0.3">
      <c r="B885" s="47" t="s">
        <v>2300</v>
      </c>
      <c r="C885" s="46" t="s">
        <v>336</v>
      </c>
      <c r="D885" s="46" t="s">
        <v>1417</v>
      </c>
      <c r="E885" s="46" t="s">
        <v>1457</v>
      </c>
      <c r="F885" s="45" t="s">
        <v>1456</v>
      </c>
      <c r="G885" s="26" t="s">
        <v>0</v>
      </c>
      <c r="H885" s="30">
        <v>161035971</v>
      </c>
      <c r="I885" s="30">
        <v>12659472.02</v>
      </c>
      <c r="J885" s="36">
        <f>I885/H885</f>
        <v>7.8612697159443953E-2</v>
      </c>
      <c r="K885" s="30">
        <v>13417035.41</v>
      </c>
      <c r="L885" s="30">
        <f>I885</f>
        <v>12659472.02</v>
      </c>
      <c r="M885" s="80">
        <f>L885/K885</f>
        <v>0.94353719977250916</v>
      </c>
    </row>
    <row r="886" spans="2:13" ht="24.9" customHeight="1" outlineLevel="2" x14ac:dyDescent="0.3">
      <c r="B886" s="47" t="s">
        <v>2300</v>
      </c>
      <c r="C886" s="46" t="s">
        <v>336</v>
      </c>
      <c r="D886" s="46" t="s">
        <v>1417</v>
      </c>
      <c r="E886" s="46" t="s">
        <v>1457</v>
      </c>
      <c r="F886" s="45" t="s">
        <v>1456</v>
      </c>
      <c r="G886" s="26" t="s">
        <v>7</v>
      </c>
      <c r="H886" s="30">
        <v>-32207194</v>
      </c>
      <c r="I886" s="24"/>
      <c r="J886" s="36"/>
      <c r="K886" s="24"/>
      <c r="L886" s="30"/>
      <c r="M886" s="80" t="str">
        <f>IFERROR((Base_actualizacion!$L886/Base_actualizacion!$K886)," " )</f>
        <v xml:space="preserve"> </v>
      </c>
    </row>
    <row r="887" spans="2:13" ht="24.9" customHeight="1" outlineLevel="1" x14ac:dyDescent="0.3">
      <c r="B887" s="44" t="str">
        <f>B886</f>
        <v>ASIGNACIÓN PARA LA INVERSIÓN LOCAL  - AMBIENTE Y DESARROLLO SOSTENIBLE</v>
      </c>
      <c r="C887" s="43" t="s">
        <v>336</v>
      </c>
      <c r="D887" s="43" t="s">
        <v>1417</v>
      </c>
      <c r="E887" s="43" t="s">
        <v>1457</v>
      </c>
      <c r="F887" s="42" t="s">
        <v>1456</v>
      </c>
      <c r="G887" s="18" t="s">
        <v>3</v>
      </c>
      <c r="H887" s="32">
        <f>SUBTOTAL(9,H885:H886)</f>
        <v>128828777</v>
      </c>
      <c r="I887" s="14">
        <f>SUBTOTAL(9,I885:I886)</f>
        <v>12659472.02</v>
      </c>
      <c r="J887" s="31">
        <f>SUBTOTAL(9,J885:J886)</f>
        <v>7.8612697159443953E-2</v>
      </c>
      <c r="K887" s="14">
        <f>SUBTOTAL(9,K885:K886)</f>
        <v>13417035.41</v>
      </c>
      <c r="L887" s="14">
        <f>SUBTOTAL(9,L884:L886)</f>
        <v>12659472.02</v>
      </c>
      <c r="M887" s="80"/>
    </row>
    <row r="888" spans="2:13" ht="24.9" customHeight="1" outlineLevel="2" x14ac:dyDescent="0.3">
      <c r="B888" s="47" t="s">
        <v>2300</v>
      </c>
      <c r="C888" s="46" t="s">
        <v>336</v>
      </c>
      <c r="D888" s="46" t="s">
        <v>1417</v>
      </c>
      <c r="E888" s="46" t="s">
        <v>1455</v>
      </c>
      <c r="F888" s="45" t="s">
        <v>1454</v>
      </c>
      <c r="G888" s="26" t="s">
        <v>0</v>
      </c>
      <c r="H888" s="30">
        <v>188266503</v>
      </c>
      <c r="I888" s="30">
        <v>14800137.58</v>
      </c>
      <c r="J888" s="36">
        <f>I888/H888</f>
        <v>7.8612697129664108E-2</v>
      </c>
      <c r="K888" s="30">
        <v>15685801.959999999</v>
      </c>
      <c r="L888" s="30">
        <f>I888</f>
        <v>14800137.58</v>
      </c>
      <c r="M888" s="80">
        <f>L888/K888</f>
        <v>0.94353719483017118</v>
      </c>
    </row>
    <row r="889" spans="2:13" ht="24.9" customHeight="1" outlineLevel="2" x14ac:dyDescent="0.3">
      <c r="B889" s="47" t="s">
        <v>2300</v>
      </c>
      <c r="C889" s="46" t="s">
        <v>336</v>
      </c>
      <c r="D889" s="46" t="s">
        <v>1417</v>
      </c>
      <c r="E889" s="46" t="s">
        <v>1455</v>
      </c>
      <c r="F889" s="45" t="s">
        <v>1454</v>
      </c>
      <c r="G889" s="26" t="s">
        <v>7</v>
      </c>
      <c r="H889" s="30">
        <v>-37653301</v>
      </c>
      <c r="I889" s="24"/>
      <c r="J889" s="36"/>
      <c r="K889" s="24"/>
      <c r="L889" s="30"/>
      <c r="M889" s="80" t="str">
        <f>IFERROR((Base_actualizacion!$L889/Base_actualizacion!$K889)," " )</f>
        <v xml:space="preserve"> </v>
      </c>
    </row>
    <row r="890" spans="2:13" ht="24.9" customHeight="1" outlineLevel="1" x14ac:dyDescent="0.3">
      <c r="B890" s="44" t="str">
        <f>B889</f>
        <v>ASIGNACIÓN PARA LA INVERSIÓN LOCAL  - AMBIENTE Y DESARROLLO SOSTENIBLE</v>
      </c>
      <c r="C890" s="43" t="s">
        <v>336</v>
      </c>
      <c r="D890" s="43" t="s">
        <v>1417</v>
      </c>
      <c r="E890" s="43" t="s">
        <v>1455</v>
      </c>
      <c r="F890" s="42" t="s">
        <v>1454</v>
      </c>
      <c r="G890" s="18" t="s">
        <v>3</v>
      </c>
      <c r="H890" s="32">
        <f>SUBTOTAL(9,H888:H889)</f>
        <v>150613202</v>
      </c>
      <c r="I890" s="14">
        <f>SUBTOTAL(9,I888:I889)</f>
        <v>14800137.58</v>
      </c>
      <c r="J890" s="31">
        <f>SUBTOTAL(9,J888:J889)</f>
        <v>7.8612697129664108E-2</v>
      </c>
      <c r="K890" s="14">
        <f>SUBTOTAL(9,K888:K889)</f>
        <v>15685801.959999999</v>
      </c>
      <c r="L890" s="14">
        <f>SUBTOTAL(9,L887:L889)</f>
        <v>14800137.58</v>
      </c>
      <c r="M890" s="80"/>
    </row>
    <row r="891" spans="2:13" ht="24.9" customHeight="1" outlineLevel="2" x14ac:dyDescent="0.3">
      <c r="B891" s="47" t="s">
        <v>2300</v>
      </c>
      <c r="C891" s="46" t="s">
        <v>336</v>
      </c>
      <c r="D891" s="46" t="s">
        <v>1417</v>
      </c>
      <c r="E891" s="46" t="s">
        <v>1453</v>
      </c>
      <c r="F891" s="45" t="s">
        <v>1452</v>
      </c>
      <c r="G891" s="26" t="s">
        <v>0</v>
      </c>
      <c r="H891" s="30">
        <v>167397962</v>
      </c>
      <c r="I891" s="30">
        <v>13159605.280000001</v>
      </c>
      <c r="J891" s="36">
        <f>I891/H891</f>
        <v>7.8612697088868991E-2</v>
      </c>
      <c r="K891" s="30">
        <v>13947097.510000002</v>
      </c>
      <c r="L891" s="30">
        <f>I891</f>
        <v>13159605.280000001</v>
      </c>
      <c r="M891" s="80">
        <f>L891/K891</f>
        <v>0.94353719622054899</v>
      </c>
    </row>
    <row r="892" spans="2:13" ht="24.9" customHeight="1" outlineLevel="2" x14ac:dyDescent="0.3">
      <c r="B892" s="47" t="s">
        <v>2300</v>
      </c>
      <c r="C892" s="46" t="s">
        <v>336</v>
      </c>
      <c r="D892" s="46" t="s">
        <v>1417</v>
      </c>
      <c r="E892" s="46" t="s">
        <v>1453</v>
      </c>
      <c r="F892" s="45" t="s">
        <v>1452</v>
      </c>
      <c r="G892" s="26" t="s">
        <v>7</v>
      </c>
      <c r="H892" s="30">
        <v>-33479592</v>
      </c>
      <c r="I892" s="24"/>
      <c r="J892" s="36"/>
      <c r="K892" s="24"/>
      <c r="L892" s="30"/>
      <c r="M892" s="80" t="str">
        <f>IFERROR((Base_actualizacion!$L892/Base_actualizacion!$K892)," " )</f>
        <v xml:space="preserve"> </v>
      </c>
    </row>
    <row r="893" spans="2:13" ht="24.9" customHeight="1" outlineLevel="1" x14ac:dyDescent="0.3">
      <c r="B893" s="44" t="str">
        <f>B892</f>
        <v>ASIGNACIÓN PARA LA INVERSIÓN LOCAL  - AMBIENTE Y DESARROLLO SOSTENIBLE</v>
      </c>
      <c r="C893" s="43" t="s">
        <v>336</v>
      </c>
      <c r="D893" s="43" t="s">
        <v>1417</v>
      </c>
      <c r="E893" s="43" t="s">
        <v>1453</v>
      </c>
      <c r="F893" s="42" t="s">
        <v>1452</v>
      </c>
      <c r="G893" s="18" t="s">
        <v>3</v>
      </c>
      <c r="H893" s="32">
        <f>SUBTOTAL(9,H891:H892)</f>
        <v>133918370</v>
      </c>
      <c r="I893" s="14">
        <f>SUBTOTAL(9,I891:I892)</f>
        <v>13159605.280000001</v>
      </c>
      <c r="J893" s="31">
        <f>SUBTOTAL(9,J891:J892)</f>
        <v>7.8612697088868991E-2</v>
      </c>
      <c r="K893" s="14">
        <f>SUBTOTAL(9,K891:K892)</f>
        <v>13947097.510000002</v>
      </c>
      <c r="L893" s="14">
        <f>SUBTOTAL(9,L890:L892)</f>
        <v>13159605.280000001</v>
      </c>
      <c r="M893" s="80"/>
    </row>
    <row r="894" spans="2:13" ht="24.9" customHeight="1" outlineLevel="2" x14ac:dyDescent="0.3">
      <c r="B894" s="47" t="s">
        <v>2300</v>
      </c>
      <c r="C894" s="46" t="s">
        <v>336</v>
      </c>
      <c r="D894" s="46" t="s">
        <v>1417</v>
      </c>
      <c r="E894" s="46" t="s">
        <v>1451</v>
      </c>
      <c r="F894" s="45" t="s">
        <v>1450</v>
      </c>
      <c r="G894" s="26" t="s">
        <v>0</v>
      </c>
      <c r="H894" s="30">
        <v>180317459</v>
      </c>
      <c r="I894" s="30">
        <v>14175241.790000001</v>
      </c>
      <c r="J894" s="36">
        <f>I894/H894</f>
        <v>7.8612697121025879E-2</v>
      </c>
      <c r="K894" s="30">
        <v>15023511.300000001</v>
      </c>
      <c r="L894" s="30">
        <f>I894</f>
        <v>14175241.790000001</v>
      </c>
      <c r="M894" s="80">
        <f>L894/K894</f>
        <v>0.94353720025490984</v>
      </c>
    </row>
    <row r="895" spans="2:13" ht="24.9" customHeight="1" outlineLevel="2" x14ac:dyDescent="0.3">
      <c r="B895" s="47" t="s">
        <v>2300</v>
      </c>
      <c r="C895" s="46" t="s">
        <v>336</v>
      </c>
      <c r="D895" s="46" t="s">
        <v>1417</v>
      </c>
      <c r="E895" s="46" t="s">
        <v>1451</v>
      </c>
      <c r="F895" s="45" t="s">
        <v>1450</v>
      </c>
      <c r="G895" s="26" t="s">
        <v>7</v>
      </c>
      <c r="H895" s="30">
        <v>-36063492</v>
      </c>
      <c r="I895" s="24"/>
      <c r="J895" s="36"/>
      <c r="K895" s="24"/>
      <c r="L895" s="30"/>
      <c r="M895" s="80" t="str">
        <f>IFERROR((Base_actualizacion!$L895/Base_actualizacion!$K895)," " )</f>
        <v xml:space="preserve"> </v>
      </c>
    </row>
    <row r="896" spans="2:13" ht="24.9" customHeight="1" outlineLevel="1" x14ac:dyDescent="0.3">
      <c r="B896" s="44" t="str">
        <f>B895</f>
        <v>ASIGNACIÓN PARA LA INVERSIÓN LOCAL  - AMBIENTE Y DESARROLLO SOSTENIBLE</v>
      </c>
      <c r="C896" s="43" t="s">
        <v>336</v>
      </c>
      <c r="D896" s="43" t="s">
        <v>1417</v>
      </c>
      <c r="E896" s="43" t="s">
        <v>1451</v>
      </c>
      <c r="F896" s="42" t="s">
        <v>1450</v>
      </c>
      <c r="G896" s="18" t="s">
        <v>3</v>
      </c>
      <c r="H896" s="32">
        <f>SUBTOTAL(9,H894:H895)</f>
        <v>144253967</v>
      </c>
      <c r="I896" s="14">
        <f>SUBTOTAL(9,I894:I895)</f>
        <v>14175241.790000001</v>
      </c>
      <c r="J896" s="31">
        <f>SUBTOTAL(9,J894:J895)</f>
        <v>7.8612697121025879E-2</v>
      </c>
      <c r="K896" s="14">
        <f>SUBTOTAL(9,K894:K895)</f>
        <v>15023511.300000001</v>
      </c>
      <c r="L896" s="14">
        <f>SUBTOTAL(9,L893:L895)</f>
        <v>14175241.790000001</v>
      </c>
      <c r="M896" s="80"/>
    </row>
    <row r="897" spans="2:13" ht="24.9" customHeight="1" outlineLevel="2" x14ac:dyDescent="0.3">
      <c r="B897" s="47" t="s">
        <v>2300</v>
      </c>
      <c r="C897" s="46" t="s">
        <v>336</v>
      </c>
      <c r="D897" s="46" t="s">
        <v>1417</v>
      </c>
      <c r="E897" s="46" t="s">
        <v>1449</v>
      </c>
      <c r="F897" s="45" t="s">
        <v>1448</v>
      </c>
      <c r="G897" s="26" t="s">
        <v>0</v>
      </c>
      <c r="H897" s="30">
        <v>140583236</v>
      </c>
      <c r="I897" s="30">
        <v>11051627.350000001</v>
      </c>
      <c r="J897" s="36">
        <f>I897/H897</f>
        <v>7.8612697107071861E-2</v>
      </c>
      <c r="K897" s="30">
        <v>11712974.67</v>
      </c>
      <c r="L897" s="30">
        <f>I897</f>
        <v>11051627.350000001</v>
      </c>
      <c r="M897" s="80">
        <f>L897/K897</f>
        <v>0.94353720223660331</v>
      </c>
    </row>
    <row r="898" spans="2:13" ht="24.9" customHeight="1" outlineLevel="2" x14ac:dyDescent="0.3">
      <c r="B898" s="47" t="s">
        <v>2300</v>
      </c>
      <c r="C898" s="46" t="s">
        <v>336</v>
      </c>
      <c r="D898" s="46" t="s">
        <v>1417</v>
      </c>
      <c r="E898" s="46" t="s">
        <v>1449</v>
      </c>
      <c r="F898" s="45" t="s">
        <v>1448</v>
      </c>
      <c r="G898" s="26" t="s">
        <v>7</v>
      </c>
      <c r="H898" s="30">
        <v>-28116647</v>
      </c>
      <c r="I898" s="24"/>
      <c r="J898" s="36"/>
      <c r="K898" s="24"/>
      <c r="L898" s="30"/>
      <c r="M898" s="80" t="str">
        <f>IFERROR((Base_actualizacion!$L898/Base_actualizacion!$K898)," " )</f>
        <v xml:space="preserve"> </v>
      </c>
    </row>
    <row r="899" spans="2:13" ht="24.9" customHeight="1" outlineLevel="1" x14ac:dyDescent="0.3">
      <c r="B899" s="44" t="str">
        <f>B898</f>
        <v>ASIGNACIÓN PARA LA INVERSIÓN LOCAL  - AMBIENTE Y DESARROLLO SOSTENIBLE</v>
      </c>
      <c r="C899" s="43" t="s">
        <v>336</v>
      </c>
      <c r="D899" s="43" t="s">
        <v>1417</v>
      </c>
      <c r="E899" s="43" t="s">
        <v>1449</v>
      </c>
      <c r="F899" s="42" t="s">
        <v>1448</v>
      </c>
      <c r="G899" s="18" t="s">
        <v>3</v>
      </c>
      <c r="H899" s="32">
        <f>SUBTOTAL(9,H897:H898)</f>
        <v>112466589</v>
      </c>
      <c r="I899" s="14">
        <f>SUBTOTAL(9,I897:I898)</f>
        <v>11051627.350000001</v>
      </c>
      <c r="J899" s="31">
        <f>SUBTOTAL(9,J897:J898)</f>
        <v>7.8612697107071861E-2</v>
      </c>
      <c r="K899" s="14">
        <f>SUBTOTAL(9,K897:K898)</f>
        <v>11712974.67</v>
      </c>
      <c r="L899" s="14">
        <f>SUBTOTAL(9,L896:L898)</f>
        <v>11051627.350000001</v>
      </c>
      <c r="M899" s="80"/>
    </row>
    <row r="900" spans="2:13" ht="24.9" customHeight="1" outlineLevel="2" x14ac:dyDescent="0.3">
      <c r="B900" s="47" t="s">
        <v>2300</v>
      </c>
      <c r="C900" s="46" t="s">
        <v>336</v>
      </c>
      <c r="D900" s="46" t="s">
        <v>1417</v>
      </c>
      <c r="E900" s="46" t="s">
        <v>1447</v>
      </c>
      <c r="F900" s="45" t="s">
        <v>1446</v>
      </c>
      <c r="G900" s="26" t="s">
        <v>0</v>
      </c>
      <c r="H900" s="30">
        <v>258249790</v>
      </c>
      <c r="I900" s="30">
        <v>20301712.530000001</v>
      </c>
      <c r="J900" s="36">
        <f>I900/H900</f>
        <v>7.8612697148756641E-2</v>
      </c>
      <c r="K900" s="30">
        <v>21516600.009999998</v>
      </c>
      <c r="L900" s="30">
        <f>I900</f>
        <v>20301712.530000001</v>
      </c>
      <c r="M900" s="80">
        <f>L900/K900</f>
        <v>0.94353720014150155</v>
      </c>
    </row>
    <row r="901" spans="2:13" ht="24.9" customHeight="1" outlineLevel="2" x14ac:dyDescent="0.3">
      <c r="B901" s="47" t="s">
        <v>2300</v>
      </c>
      <c r="C901" s="46" t="s">
        <v>336</v>
      </c>
      <c r="D901" s="46" t="s">
        <v>1417</v>
      </c>
      <c r="E901" s="46" t="s">
        <v>1447</v>
      </c>
      <c r="F901" s="45" t="s">
        <v>1446</v>
      </c>
      <c r="G901" s="26" t="s">
        <v>7</v>
      </c>
      <c r="H901" s="30">
        <v>-51649958</v>
      </c>
      <c r="I901" s="24"/>
      <c r="J901" s="36"/>
      <c r="K901" s="24"/>
      <c r="L901" s="30"/>
      <c r="M901" s="80" t="str">
        <f>IFERROR((Base_actualizacion!$L901/Base_actualizacion!$K901)," " )</f>
        <v xml:space="preserve"> </v>
      </c>
    </row>
    <row r="902" spans="2:13" ht="24.9" customHeight="1" outlineLevel="1" x14ac:dyDescent="0.3">
      <c r="B902" s="44" t="str">
        <f>B901</f>
        <v>ASIGNACIÓN PARA LA INVERSIÓN LOCAL  - AMBIENTE Y DESARROLLO SOSTENIBLE</v>
      </c>
      <c r="C902" s="43" t="s">
        <v>336</v>
      </c>
      <c r="D902" s="43" t="s">
        <v>1417</v>
      </c>
      <c r="E902" s="43" t="s">
        <v>1447</v>
      </c>
      <c r="F902" s="42" t="s">
        <v>1446</v>
      </c>
      <c r="G902" s="18" t="s">
        <v>3</v>
      </c>
      <c r="H902" s="32">
        <f>SUBTOTAL(9,H900:H901)</f>
        <v>206599832</v>
      </c>
      <c r="I902" s="14">
        <f>SUBTOTAL(9,I900:I901)</f>
        <v>20301712.530000001</v>
      </c>
      <c r="J902" s="31">
        <f>SUBTOTAL(9,J900:J901)</f>
        <v>7.8612697148756641E-2</v>
      </c>
      <c r="K902" s="14">
        <f>SUBTOTAL(9,K900:K901)</f>
        <v>21516600.009999998</v>
      </c>
      <c r="L902" s="14">
        <f>SUBTOTAL(9,L899:L901)</f>
        <v>20301712.530000001</v>
      </c>
      <c r="M902" s="80"/>
    </row>
    <row r="903" spans="2:13" ht="24.9" customHeight="1" outlineLevel="2" x14ac:dyDescent="0.3">
      <c r="B903" s="47" t="s">
        <v>2300</v>
      </c>
      <c r="C903" s="46" t="s">
        <v>336</v>
      </c>
      <c r="D903" s="46" t="s">
        <v>1417</v>
      </c>
      <c r="E903" s="46" t="s">
        <v>1445</v>
      </c>
      <c r="F903" s="45" t="s">
        <v>1444</v>
      </c>
      <c r="G903" s="26" t="s">
        <v>0</v>
      </c>
      <c r="H903" s="30">
        <v>192880876</v>
      </c>
      <c r="I903" s="30">
        <v>15162885.890000001</v>
      </c>
      <c r="J903" s="36">
        <f>I903/H903</f>
        <v>7.861269714473923E-2</v>
      </c>
      <c r="K903" s="30">
        <v>16070257.689999999</v>
      </c>
      <c r="L903" s="30">
        <f>I903</f>
        <v>15162885.890000001</v>
      </c>
      <c r="M903" s="80">
        <f>L903/K903</f>
        <v>0.94353719663346614</v>
      </c>
    </row>
    <row r="904" spans="2:13" ht="24.9" customHeight="1" outlineLevel="2" x14ac:dyDescent="0.3">
      <c r="B904" s="47" t="s">
        <v>2300</v>
      </c>
      <c r="C904" s="46" t="s">
        <v>336</v>
      </c>
      <c r="D904" s="46" t="s">
        <v>1417</v>
      </c>
      <c r="E904" s="46" t="s">
        <v>1445</v>
      </c>
      <c r="F904" s="45" t="s">
        <v>1444</v>
      </c>
      <c r="G904" s="26" t="s">
        <v>7</v>
      </c>
      <c r="H904" s="30">
        <v>-38576175</v>
      </c>
      <c r="I904" s="24"/>
      <c r="J904" s="36"/>
      <c r="K904" s="24"/>
      <c r="L904" s="30"/>
      <c r="M904" s="80" t="str">
        <f>IFERROR((Base_actualizacion!$L904/Base_actualizacion!$K904)," " )</f>
        <v xml:space="preserve"> </v>
      </c>
    </row>
    <row r="905" spans="2:13" ht="24.9" customHeight="1" outlineLevel="1" x14ac:dyDescent="0.3">
      <c r="B905" s="44" t="str">
        <f>B904</f>
        <v>ASIGNACIÓN PARA LA INVERSIÓN LOCAL  - AMBIENTE Y DESARROLLO SOSTENIBLE</v>
      </c>
      <c r="C905" s="43" t="s">
        <v>336</v>
      </c>
      <c r="D905" s="43" t="s">
        <v>1417</v>
      </c>
      <c r="E905" s="43" t="s">
        <v>1445</v>
      </c>
      <c r="F905" s="42" t="s">
        <v>1444</v>
      </c>
      <c r="G905" s="18" t="s">
        <v>3</v>
      </c>
      <c r="H905" s="32">
        <f>SUBTOTAL(9,H903:H904)</f>
        <v>154304701</v>
      </c>
      <c r="I905" s="14">
        <f>SUBTOTAL(9,I903:I904)</f>
        <v>15162885.890000001</v>
      </c>
      <c r="J905" s="31">
        <f>SUBTOTAL(9,J903:J904)</f>
        <v>7.861269714473923E-2</v>
      </c>
      <c r="K905" s="14">
        <f>SUBTOTAL(9,K903:K904)</f>
        <v>16070257.689999999</v>
      </c>
      <c r="L905" s="14">
        <f>SUBTOTAL(9,L902:L904)</f>
        <v>15162885.890000001</v>
      </c>
      <c r="M905" s="80"/>
    </row>
    <row r="906" spans="2:13" ht="24.9" customHeight="1" outlineLevel="2" x14ac:dyDescent="0.3">
      <c r="B906" s="47" t="s">
        <v>2300</v>
      </c>
      <c r="C906" s="46" t="s">
        <v>336</v>
      </c>
      <c r="D906" s="46" t="s">
        <v>1417</v>
      </c>
      <c r="E906" s="46" t="s">
        <v>1443</v>
      </c>
      <c r="F906" s="45" t="s">
        <v>1442</v>
      </c>
      <c r="G906" s="26" t="s">
        <v>0</v>
      </c>
      <c r="H906" s="30">
        <v>152422306</v>
      </c>
      <c r="I906" s="30">
        <v>11982328.57</v>
      </c>
      <c r="J906" s="36">
        <f>I906/H906</f>
        <v>7.8612697081226424E-2</v>
      </c>
      <c r="K906" s="30">
        <v>12699370.629999999</v>
      </c>
      <c r="L906" s="30">
        <f>I906</f>
        <v>11982328.57</v>
      </c>
      <c r="M906" s="80">
        <f>L906/K906</f>
        <v>0.94353719716580953</v>
      </c>
    </row>
    <row r="907" spans="2:13" ht="24.9" customHeight="1" outlineLevel="2" x14ac:dyDescent="0.3">
      <c r="B907" s="47" t="s">
        <v>2300</v>
      </c>
      <c r="C907" s="46" t="s">
        <v>336</v>
      </c>
      <c r="D907" s="46" t="s">
        <v>1417</v>
      </c>
      <c r="E907" s="46" t="s">
        <v>1443</v>
      </c>
      <c r="F907" s="45" t="s">
        <v>1442</v>
      </c>
      <c r="G907" s="26" t="s">
        <v>7</v>
      </c>
      <c r="H907" s="30">
        <v>-30484461</v>
      </c>
      <c r="I907" s="24"/>
      <c r="J907" s="36"/>
      <c r="K907" s="24"/>
      <c r="L907" s="30"/>
      <c r="M907" s="80" t="str">
        <f>IFERROR((Base_actualizacion!$L907/Base_actualizacion!$K907)," " )</f>
        <v xml:space="preserve"> </v>
      </c>
    </row>
    <row r="908" spans="2:13" ht="24.9" customHeight="1" outlineLevel="1" x14ac:dyDescent="0.3">
      <c r="B908" s="44" t="str">
        <f>B907</f>
        <v>ASIGNACIÓN PARA LA INVERSIÓN LOCAL  - AMBIENTE Y DESARROLLO SOSTENIBLE</v>
      </c>
      <c r="C908" s="43" t="s">
        <v>336</v>
      </c>
      <c r="D908" s="43" t="s">
        <v>1417</v>
      </c>
      <c r="E908" s="43" t="s">
        <v>1443</v>
      </c>
      <c r="F908" s="42" t="s">
        <v>1442</v>
      </c>
      <c r="G908" s="18" t="s">
        <v>3</v>
      </c>
      <c r="H908" s="32">
        <f>SUBTOTAL(9,H906:H907)</f>
        <v>121937845</v>
      </c>
      <c r="I908" s="14">
        <f>SUBTOTAL(9,I906:I907)</f>
        <v>11982328.57</v>
      </c>
      <c r="J908" s="31">
        <f>SUBTOTAL(9,J906:J907)</f>
        <v>7.8612697081226424E-2</v>
      </c>
      <c r="K908" s="14">
        <f>SUBTOTAL(9,K906:K907)</f>
        <v>12699370.629999999</v>
      </c>
      <c r="L908" s="14">
        <f>SUBTOTAL(9,L905:L907)</f>
        <v>11982328.57</v>
      </c>
      <c r="M908" s="80"/>
    </row>
    <row r="909" spans="2:13" ht="24.9" customHeight="1" outlineLevel="2" x14ac:dyDescent="0.3">
      <c r="B909" s="47" t="s">
        <v>2300</v>
      </c>
      <c r="C909" s="46" t="s">
        <v>336</v>
      </c>
      <c r="D909" s="46" t="s">
        <v>1417</v>
      </c>
      <c r="E909" s="46" t="s">
        <v>1441</v>
      </c>
      <c r="F909" s="45" t="s">
        <v>1440</v>
      </c>
      <c r="G909" s="26" t="s">
        <v>0</v>
      </c>
      <c r="H909" s="30">
        <v>234411541</v>
      </c>
      <c r="I909" s="30">
        <v>18427723.48</v>
      </c>
      <c r="J909" s="36">
        <f>I909/H909</f>
        <v>7.8612697145316754E-2</v>
      </c>
      <c r="K909" s="30">
        <v>19530468.379999999</v>
      </c>
      <c r="L909" s="30">
        <f>I909</f>
        <v>18427723.48</v>
      </c>
      <c r="M909" s="80">
        <f>L909/K909</f>
        <v>0.94353720153843035</v>
      </c>
    </row>
    <row r="910" spans="2:13" ht="24.9" customHeight="1" outlineLevel="2" x14ac:dyDescent="0.3">
      <c r="B910" s="47" t="s">
        <v>2300</v>
      </c>
      <c r="C910" s="46" t="s">
        <v>336</v>
      </c>
      <c r="D910" s="46" t="s">
        <v>1417</v>
      </c>
      <c r="E910" s="46" t="s">
        <v>1441</v>
      </c>
      <c r="F910" s="45" t="s">
        <v>1440</v>
      </c>
      <c r="G910" s="26" t="s">
        <v>7</v>
      </c>
      <c r="H910" s="30">
        <v>-46882308</v>
      </c>
      <c r="I910" s="24"/>
      <c r="J910" s="36"/>
      <c r="K910" s="24"/>
      <c r="L910" s="30"/>
      <c r="M910" s="80" t="str">
        <f>IFERROR((Base_actualizacion!$L910/Base_actualizacion!$K910)," " )</f>
        <v xml:space="preserve"> </v>
      </c>
    </row>
    <row r="911" spans="2:13" ht="24.9" customHeight="1" outlineLevel="1" x14ac:dyDescent="0.3">
      <c r="B911" s="44" t="str">
        <f>B910</f>
        <v>ASIGNACIÓN PARA LA INVERSIÓN LOCAL  - AMBIENTE Y DESARROLLO SOSTENIBLE</v>
      </c>
      <c r="C911" s="43" t="s">
        <v>336</v>
      </c>
      <c r="D911" s="43" t="s">
        <v>1417</v>
      </c>
      <c r="E911" s="43" t="s">
        <v>1441</v>
      </c>
      <c r="F911" s="42" t="s">
        <v>1440</v>
      </c>
      <c r="G911" s="18" t="s">
        <v>3</v>
      </c>
      <c r="H911" s="32">
        <f>SUBTOTAL(9,H909:H910)</f>
        <v>187529233</v>
      </c>
      <c r="I911" s="14">
        <f>SUBTOTAL(9,I909:I910)</f>
        <v>18427723.48</v>
      </c>
      <c r="J911" s="31">
        <f>SUBTOTAL(9,J909:J910)</f>
        <v>7.8612697145316754E-2</v>
      </c>
      <c r="K911" s="14">
        <f>SUBTOTAL(9,K909:K910)</f>
        <v>19530468.379999999</v>
      </c>
      <c r="L911" s="14">
        <f>SUBTOTAL(9,L908:L910)</f>
        <v>18427723.48</v>
      </c>
      <c r="M911" s="80"/>
    </row>
    <row r="912" spans="2:13" ht="24.9" customHeight="1" outlineLevel="2" x14ac:dyDescent="0.3">
      <c r="B912" s="47" t="s">
        <v>2300</v>
      </c>
      <c r="C912" s="46" t="s">
        <v>336</v>
      </c>
      <c r="D912" s="46" t="s">
        <v>1417</v>
      </c>
      <c r="E912" s="46" t="s">
        <v>1439</v>
      </c>
      <c r="F912" s="45" t="s">
        <v>1438</v>
      </c>
      <c r="G912" s="26" t="s">
        <v>0</v>
      </c>
      <c r="H912" s="30">
        <v>202481157</v>
      </c>
      <c r="I912" s="30">
        <v>15917589.870000001</v>
      </c>
      <c r="J912" s="36">
        <f>I912/H912</f>
        <v>7.8612697131121193E-2</v>
      </c>
      <c r="K912" s="30">
        <v>16870124.299999997</v>
      </c>
      <c r="L912" s="30">
        <f>I912</f>
        <v>15917589.870000001</v>
      </c>
      <c r="M912" s="80">
        <f>L912/K912</f>
        <v>0.94353720144195996</v>
      </c>
    </row>
    <row r="913" spans="2:13" ht="24.9" customHeight="1" outlineLevel="2" x14ac:dyDescent="0.3">
      <c r="B913" s="47" t="s">
        <v>2300</v>
      </c>
      <c r="C913" s="46" t="s">
        <v>336</v>
      </c>
      <c r="D913" s="46" t="s">
        <v>1417</v>
      </c>
      <c r="E913" s="46" t="s">
        <v>1439</v>
      </c>
      <c r="F913" s="45" t="s">
        <v>1438</v>
      </c>
      <c r="G913" s="26" t="s">
        <v>7</v>
      </c>
      <c r="H913" s="30">
        <v>-40496231</v>
      </c>
      <c r="I913" s="24"/>
      <c r="J913" s="36"/>
      <c r="K913" s="24"/>
      <c r="L913" s="30"/>
      <c r="M913" s="80" t="str">
        <f>IFERROR((Base_actualizacion!$L913/Base_actualizacion!$K913)," " )</f>
        <v xml:space="preserve"> </v>
      </c>
    </row>
    <row r="914" spans="2:13" ht="24.9" customHeight="1" outlineLevel="1" x14ac:dyDescent="0.3">
      <c r="B914" s="44" t="str">
        <f>B913</f>
        <v>ASIGNACIÓN PARA LA INVERSIÓN LOCAL  - AMBIENTE Y DESARROLLO SOSTENIBLE</v>
      </c>
      <c r="C914" s="43" t="s">
        <v>336</v>
      </c>
      <c r="D914" s="43" t="s">
        <v>1417</v>
      </c>
      <c r="E914" s="43" t="s">
        <v>1439</v>
      </c>
      <c r="F914" s="42" t="s">
        <v>1438</v>
      </c>
      <c r="G914" s="18" t="s">
        <v>3</v>
      </c>
      <c r="H914" s="32">
        <f>SUBTOTAL(9,H912:H913)</f>
        <v>161984926</v>
      </c>
      <c r="I914" s="14">
        <f>SUBTOTAL(9,I912:I913)</f>
        <v>15917589.870000001</v>
      </c>
      <c r="J914" s="31">
        <f>SUBTOTAL(9,J912:J913)</f>
        <v>7.8612697131121193E-2</v>
      </c>
      <c r="K914" s="14">
        <f>SUBTOTAL(9,K912:K913)</f>
        <v>16870124.299999997</v>
      </c>
      <c r="L914" s="14">
        <f>SUBTOTAL(9,L911:L913)</f>
        <v>15917589.870000001</v>
      </c>
      <c r="M914" s="80"/>
    </row>
    <row r="915" spans="2:13" ht="24.9" customHeight="1" outlineLevel="2" x14ac:dyDescent="0.3">
      <c r="B915" s="47" t="s">
        <v>2300</v>
      </c>
      <c r="C915" s="46" t="s">
        <v>336</v>
      </c>
      <c r="D915" s="46" t="s">
        <v>1417</v>
      </c>
      <c r="E915" s="46" t="s">
        <v>1437</v>
      </c>
      <c r="F915" s="45" t="s">
        <v>1436</v>
      </c>
      <c r="G915" s="26" t="s">
        <v>0</v>
      </c>
      <c r="H915" s="30">
        <v>267454034</v>
      </c>
      <c r="I915" s="30">
        <v>21025282.969999999</v>
      </c>
      <c r="J915" s="36">
        <f>I915/H915</f>
        <v>7.8612697126116252E-2</v>
      </c>
      <c r="K915" s="30">
        <v>22283470.170000002</v>
      </c>
      <c r="L915" s="30">
        <f>I915</f>
        <v>21025282.969999999</v>
      </c>
      <c r="M915" s="80">
        <f>L915/K915</f>
        <v>0.94353719638811517</v>
      </c>
    </row>
    <row r="916" spans="2:13" ht="24.9" customHeight="1" outlineLevel="2" x14ac:dyDescent="0.3">
      <c r="B916" s="47" t="s">
        <v>2300</v>
      </c>
      <c r="C916" s="46" t="s">
        <v>336</v>
      </c>
      <c r="D916" s="46" t="s">
        <v>1417</v>
      </c>
      <c r="E916" s="46" t="s">
        <v>1437</v>
      </c>
      <c r="F916" s="45" t="s">
        <v>1436</v>
      </c>
      <c r="G916" s="26" t="s">
        <v>7</v>
      </c>
      <c r="H916" s="30">
        <v>-53490807</v>
      </c>
      <c r="I916" s="24"/>
      <c r="J916" s="36"/>
      <c r="K916" s="24"/>
      <c r="L916" s="30"/>
      <c r="M916" s="80" t="str">
        <f>IFERROR((Base_actualizacion!$L916/Base_actualizacion!$K916)," " )</f>
        <v xml:space="preserve"> </v>
      </c>
    </row>
    <row r="917" spans="2:13" ht="24.9" customHeight="1" outlineLevel="1" x14ac:dyDescent="0.3">
      <c r="B917" s="44" t="str">
        <f>B916</f>
        <v>ASIGNACIÓN PARA LA INVERSIÓN LOCAL  - AMBIENTE Y DESARROLLO SOSTENIBLE</v>
      </c>
      <c r="C917" s="43" t="s">
        <v>336</v>
      </c>
      <c r="D917" s="43" t="s">
        <v>1417</v>
      </c>
      <c r="E917" s="43" t="s">
        <v>1437</v>
      </c>
      <c r="F917" s="42" t="s">
        <v>1436</v>
      </c>
      <c r="G917" s="18" t="s">
        <v>3</v>
      </c>
      <c r="H917" s="32">
        <f>SUBTOTAL(9,H915:H916)</f>
        <v>213963227</v>
      </c>
      <c r="I917" s="14">
        <f>SUBTOTAL(9,I915:I916)</f>
        <v>21025282.969999999</v>
      </c>
      <c r="J917" s="31">
        <f>SUBTOTAL(9,J915:J916)</f>
        <v>7.8612697126116252E-2</v>
      </c>
      <c r="K917" s="14">
        <f>SUBTOTAL(9,K915:K916)</f>
        <v>22283470.170000002</v>
      </c>
      <c r="L917" s="14">
        <f>SUBTOTAL(9,L914:L916)</f>
        <v>21025282.969999999</v>
      </c>
      <c r="M917" s="80"/>
    </row>
    <row r="918" spans="2:13" ht="24.9" customHeight="1" outlineLevel="2" x14ac:dyDescent="0.3">
      <c r="B918" s="47" t="s">
        <v>2300</v>
      </c>
      <c r="C918" s="46" t="s">
        <v>336</v>
      </c>
      <c r="D918" s="46" t="s">
        <v>1417</v>
      </c>
      <c r="E918" s="46" t="s">
        <v>1435</v>
      </c>
      <c r="F918" s="45" t="s">
        <v>1434</v>
      </c>
      <c r="G918" s="26" t="s">
        <v>0</v>
      </c>
      <c r="H918" s="30">
        <v>160332078</v>
      </c>
      <c r="I918" s="30">
        <v>12604137.09</v>
      </c>
      <c r="J918" s="36">
        <f>I918/H918</f>
        <v>7.8612697142239993E-2</v>
      </c>
      <c r="K918" s="30">
        <v>13358389.100000001</v>
      </c>
      <c r="L918" s="30">
        <f>I918</f>
        <v>12604137.09</v>
      </c>
      <c r="M918" s="80">
        <f>L918/K918</f>
        <v>0.94353720314974199</v>
      </c>
    </row>
    <row r="919" spans="2:13" ht="24.9" customHeight="1" outlineLevel="2" x14ac:dyDescent="0.3">
      <c r="B919" s="47" t="s">
        <v>2300</v>
      </c>
      <c r="C919" s="46" t="s">
        <v>336</v>
      </c>
      <c r="D919" s="46" t="s">
        <v>1417</v>
      </c>
      <c r="E919" s="46" t="s">
        <v>1435</v>
      </c>
      <c r="F919" s="45" t="s">
        <v>1434</v>
      </c>
      <c r="G919" s="26" t="s">
        <v>7</v>
      </c>
      <c r="H919" s="30">
        <v>-32066416</v>
      </c>
      <c r="I919" s="24"/>
      <c r="J919" s="36"/>
      <c r="K919" s="24"/>
      <c r="L919" s="30"/>
      <c r="M919" s="80" t="str">
        <f>IFERROR((Base_actualizacion!$L919/Base_actualizacion!$K919)," " )</f>
        <v xml:space="preserve"> </v>
      </c>
    </row>
    <row r="920" spans="2:13" ht="24.9" customHeight="1" outlineLevel="1" x14ac:dyDescent="0.3">
      <c r="B920" s="44" t="str">
        <f>B919</f>
        <v>ASIGNACIÓN PARA LA INVERSIÓN LOCAL  - AMBIENTE Y DESARROLLO SOSTENIBLE</v>
      </c>
      <c r="C920" s="43" t="s">
        <v>336</v>
      </c>
      <c r="D920" s="43" t="s">
        <v>1417</v>
      </c>
      <c r="E920" s="43" t="s">
        <v>1435</v>
      </c>
      <c r="F920" s="42" t="s">
        <v>1434</v>
      </c>
      <c r="G920" s="18" t="s">
        <v>3</v>
      </c>
      <c r="H920" s="32">
        <f>SUBTOTAL(9,H918:H919)</f>
        <v>128265662</v>
      </c>
      <c r="I920" s="14">
        <f>SUBTOTAL(9,I918:I919)</f>
        <v>12604137.09</v>
      </c>
      <c r="J920" s="31">
        <f>SUBTOTAL(9,J918:J919)</f>
        <v>7.8612697142239993E-2</v>
      </c>
      <c r="K920" s="14">
        <f>SUBTOTAL(9,K918:K919)</f>
        <v>13358389.100000001</v>
      </c>
      <c r="L920" s="14">
        <f>SUBTOTAL(9,L917:L919)</f>
        <v>12604137.09</v>
      </c>
      <c r="M920" s="80"/>
    </row>
    <row r="921" spans="2:13" ht="24.9" customHeight="1" outlineLevel="2" x14ac:dyDescent="0.3">
      <c r="B921" s="47" t="s">
        <v>2300</v>
      </c>
      <c r="C921" s="46" t="s">
        <v>336</v>
      </c>
      <c r="D921" s="46" t="s">
        <v>1417</v>
      </c>
      <c r="E921" s="46" t="s">
        <v>1433</v>
      </c>
      <c r="F921" s="45" t="s">
        <v>1432</v>
      </c>
      <c r="G921" s="26" t="s">
        <v>0</v>
      </c>
      <c r="H921" s="30">
        <v>224545749</v>
      </c>
      <c r="I921" s="30">
        <v>17652146.960000001</v>
      </c>
      <c r="J921" s="36">
        <f>I921/H921</f>
        <v>7.8612697139058288E-2</v>
      </c>
      <c r="K921" s="30">
        <v>18708480.09</v>
      </c>
      <c r="L921" s="30">
        <f>I921</f>
        <v>17652146.960000001</v>
      </c>
      <c r="M921" s="80">
        <f>L921/K921</f>
        <v>0.94353720211805836</v>
      </c>
    </row>
    <row r="922" spans="2:13" ht="24.9" customHeight="1" outlineLevel="2" x14ac:dyDescent="0.3">
      <c r="B922" s="47" t="s">
        <v>2300</v>
      </c>
      <c r="C922" s="46" t="s">
        <v>336</v>
      </c>
      <c r="D922" s="46" t="s">
        <v>1417</v>
      </c>
      <c r="E922" s="46" t="s">
        <v>1433</v>
      </c>
      <c r="F922" s="45" t="s">
        <v>1432</v>
      </c>
      <c r="G922" s="26" t="s">
        <v>7</v>
      </c>
      <c r="H922" s="30">
        <v>-44909150</v>
      </c>
      <c r="I922" s="24"/>
      <c r="J922" s="36"/>
      <c r="K922" s="24"/>
      <c r="L922" s="30"/>
      <c r="M922" s="80" t="str">
        <f>IFERROR((Base_actualizacion!$L922/Base_actualizacion!$K922)," " )</f>
        <v xml:space="preserve"> </v>
      </c>
    </row>
    <row r="923" spans="2:13" ht="24.9" customHeight="1" outlineLevel="1" x14ac:dyDescent="0.3">
      <c r="B923" s="44" t="str">
        <f>B922</f>
        <v>ASIGNACIÓN PARA LA INVERSIÓN LOCAL  - AMBIENTE Y DESARROLLO SOSTENIBLE</v>
      </c>
      <c r="C923" s="43" t="s">
        <v>336</v>
      </c>
      <c r="D923" s="43" t="s">
        <v>1417</v>
      </c>
      <c r="E923" s="43" t="s">
        <v>1433</v>
      </c>
      <c r="F923" s="42" t="s">
        <v>1432</v>
      </c>
      <c r="G923" s="18" t="s">
        <v>3</v>
      </c>
      <c r="H923" s="32">
        <f>SUBTOTAL(9,H921:H922)</f>
        <v>179636599</v>
      </c>
      <c r="I923" s="14">
        <f>SUBTOTAL(9,I921:I922)</f>
        <v>17652146.960000001</v>
      </c>
      <c r="J923" s="31">
        <f>SUBTOTAL(9,J921:J922)</f>
        <v>7.8612697139058288E-2</v>
      </c>
      <c r="K923" s="14">
        <f>SUBTOTAL(9,K921:K922)</f>
        <v>18708480.09</v>
      </c>
      <c r="L923" s="14">
        <f>SUBTOTAL(9,L920:L922)</f>
        <v>17652146.960000001</v>
      </c>
      <c r="M923" s="80"/>
    </row>
    <row r="924" spans="2:13" ht="24.9" customHeight="1" outlineLevel="2" x14ac:dyDescent="0.3">
      <c r="B924" s="47" t="s">
        <v>2300</v>
      </c>
      <c r="C924" s="46" t="s">
        <v>336</v>
      </c>
      <c r="D924" s="46" t="s">
        <v>1417</v>
      </c>
      <c r="E924" s="46" t="s">
        <v>1431</v>
      </c>
      <c r="F924" s="45" t="s">
        <v>1430</v>
      </c>
      <c r="G924" s="26" t="s">
        <v>0</v>
      </c>
      <c r="H924" s="30">
        <v>157241646</v>
      </c>
      <c r="I924" s="30">
        <v>12361189.890000001</v>
      </c>
      <c r="J924" s="36">
        <f>I924/H924</f>
        <v>7.8612697109517668E-2</v>
      </c>
      <c r="K924" s="30">
        <v>13100903.629999999</v>
      </c>
      <c r="L924" s="30">
        <f>I924</f>
        <v>12361189.890000001</v>
      </c>
      <c r="M924" s="80">
        <f>L924/K924</f>
        <v>0.94353719705974215</v>
      </c>
    </row>
    <row r="925" spans="2:13" ht="24.9" customHeight="1" outlineLevel="2" x14ac:dyDescent="0.3">
      <c r="B925" s="47" t="s">
        <v>2300</v>
      </c>
      <c r="C925" s="46" t="s">
        <v>336</v>
      </c>
      <c r="D925" s="46" t="s">
        <v>1417</v>
      </c>
      <c r="E925" s="46" t="s">
        <v>1431</v>
      </c>
      <c r="F925" s="45" t="s">
        <v>1430</v>
      </c>
      <c r="G925" s="26" t="s">
        <v>7</v>
      </c>
      <c r="H925" s="30">
        <v>-31448329</v>
      </c>
      <c r="I925" s="24"/>
      <c r="J925" s="36"/>
      <c r="K925" s="24"/>
      <c r="L925" s="30"/>
      <c r="M925" s="80" t="str">
        <f>IFERROR((Base_actualizacion!$L925/Base_actualizacion!$K925)," " )</f>
        <v xml:space="preserve"> </v>
      </c>
    </row>
    <row r="926" spans="2:13" ht="24.9" customHeight="1" outlineLevel="1" x14ac:dyDescent="0.3">
      <c r="B926" s="44" t="str">
        <f>B925</f>
        <v>ASIGNACIÓN PARA LA INVERSIÓN LOCAL  - AMBIENTE Y DESARROLLO SOSTENIBLE</v>
      </c>
      <c r="C926" s="43" t="s">
        <v>336</v>
      </c>
      <c r="D926" s="43" t="s">
        <v>1417</v>
      </c>
      <c r="E926" s="43" t="s">
        <v>1431</v>
      </c>
      <c r="F926" s="42" t="s">
        <v>1430</v>
      </c>
      <c r="G926" s="18" t="s">
        <v>3</v>
      </c>
      <c r="H926" s="32">
        <f>SUBTOTAL(9,H924:H925)</f>
        <v>125793317</v>
      </c>
      <c r="I926" s="14">
        <f>SUBTOTAL(9,I924:I925)</f>
        <v>12361189.890000001</v>
      </c>
      <c r="J926" s="31">
        <f>SUBTOTAL(9,J924:J925)</f>
        <v>7.8612697109517668E-2</v>
      </c>
      <c r="K926" s="14">
        <f>SUBTOTAL(9,K924:K925)</f>
        <v>13100903.629999999</v>
      </c>
      <c r="L926" s="14">
        <f>SUBTOTAL(9,L923:L925)</f>
        <v>12361189.890000001</v>
      </c>
      <c r="M926" s="80"/>
    </row>
    <row r="927" spans="2:13" ht="24.9" customHeight="1" outlineLevel="2" x14ac:dyDescent="0.3">
      <c r="B927" s="47" t="s">
        <v>2300</v>
      </c>
      <c r="C927" s="46" t="s">
        <v>336</v>
      </c>
      <c r="D927" s="46" t="s">
        <v>1417</v>
      </c>
      <c r="E927" s="46" t="s">
        <v>1429</v>
      </c>
      <c r="F927" s="45" t="s">
        <v>1428</v>
      </c>
      <c r="G927" s="26" t="s">
        <v>0</v>
      </c>
      <c r="H927" s="30">
        <v>197559144</v>
      </c>
      <c r="I927" s="30">
        <v>15530657.16</v>
      </c>
      <c r="J927" s="36">
        <f>I927/H927</f>
        <v>7.8612697167790929E-2</v>
      </c>
      <c r="K927" s="30">
        <v>16460036.99</v>
      </c>
      <c r="L927" s="30">
        <f>I927</f>
        <v>15530657.16</v>
      </c>
      <c r="M927" s="80">
        <f>L927/K927</f>
        <v>0.94353719675328629</v>
      </c>
    </row>
    <row r="928" spans="2:13" ht="24.9" customHeight="1" outlineLevel="2" x14ac:dyDescent="0.3">
      <c r="B928" s="47" t="s">
        <v>2300</v>
      </c>
      <c r="C928" s="46" t="s">
        <v>336</v>
      </c>
      <c r="D928" s="46" t="s">
        <v>1417</v>
      </c>
      <c r="E928" s="46" t="s">
        <v>1429</v>
      </c>
      <c r="F928" s="45" t="s">
        <v>1428</v>
      </c>
      <c r="G928" s="26" t="s">
        <v>7</v>
      </c>
      <c r="H928" s="30">
        <v>-39511829</v>
      </c>
      <c r="I928" s="24"/>
      <c r="J928" s="36"/>
      <c r="K928" s="24"/>
      <c r="L928" s="30"/>
      <c r="M928" s="80" t="str">
        <f>IFERROR((Base_actualizacion!$L928/Base_actualizacion!$K928)," " )</f>
        <v xml:space="preserve"> </v>
      </c>
    </row>
    <row r="929" spans="2:13" ht="24.9" customHeight="1" outlineLevel="1" x14ac:dyDescent="0.3">
      <c r="B929" s="44" t="str">
        <f>B928</f>
        <v>ASIGNACIÓN PARA LA INVERSIÓN LOCAL  - AMBIENTE Y DESARROLLO SOSTENIBLE</v>
      </c>
      <c r="C929" s="43" t="s">
        <v>336</v>
      </c>
      <c r="D929" s="43" t="s">
        <v>1417</v>
      </c>
      <c r="E929" s="43" t="s">
        <v>1429</v>
      </c>
      <c r="F929" s="42" t="s">
        <v>1428</v>
      </c>
      <c r="G929" s="18" t="s">
        <v>3</v>
      </c>
      <c r="H929" s="32">
        <f>SUBTOTAL(9,H927:H928)</f>
        <v>158047315</v>
      </c>
      <c r="I929" s="14">
        <f>SUBTOTAL(9,I927:I928)</f>
        <v>15530657.16</v>
      </c>
      <c r="J929" s="31">
        <f>SUBTOTAL(9,J927:J928)</f>
        <v>7.8612697167790929E-2</v>
      </c>
      <c r="K929" s="14">
        <f>SUBTOTAL(9,K927:K928)</f>
        <v>16460036.99</v>
      </c>
      <c r="L929" s="14">
        <f>SUBTOTAL(9,L926:L928)</f>
        <v>15530657.16</v>
      </c>
      <c r="M929" s="80"/>
    </row>
    <row r="930" spans="2:13" ht="24.9" customHeight="1" outlineLevel="2" x14ac:dyDescent="0.3">
      <c r="B930" s="47" t="s">
        <v>2300</v>
      </c>
      <c r="C930" s="46" t="s">
        <v>336</v>
      </c>
      <c r="D930" s="46" t="s">
        <v>1417</v>
      </c>
      <c r="E930" s="46" t="s">
        <v>1427</v>
      </c>
      <c r="F930" s="45" t="s">
        <v>1426</v>
      </c>
      <c r="G930" s="26" t="s">
        <v>0</v>
      </c>
      <c r="H930" s="30">
        <v>219206253</v>
      </c>
      <c r="I930" s="30">
        <v>17232394.780000001</v>
      </c>
      <c r="J930" s="36">
        <f>I930/H930</f>
        <v>7.8612697147831825E-2</v>
      </c>
      <c r="K930" s="30">
        <v>18263609.34</v>
      </c>
      <c r="L930" s="30">
        <f>I930</f>
        <v>17232394.780000001</v>
      </c>
      <c r="M930" s="80">
        <f>L930/K930</f>
        <v>0.9435371978888375</v>
      </c>
    </row>
    <row r="931" spans="2:13" ht="24.9" customHeight="1" outlineLevel="2" x14ac:dyDescent="0.3">
      <c r="B931" s="47" t="s">
        <v>2300</v>
      </c>
      <c r="C931" s="46" t="s">
        <v>336</v>
      </c>
      <c r="D931" s="46" t="s">
        <v>1417</v>
      </c>
      <c r="E931" s="46" t="s">
        <v>1427</v>
      </c>
      <c r="F931" s="45" t="s">
        <v>1426</v>
      </c>
      <c r="G931" s="26" t="s">
        <v>7</v>
      </c>
      <c r="H931" s="30">
        <v>-43841251</v>
      </c>
      <c r="I931" s="24"/>
      <c r="J931" s="36"/>
      <c r="K931" s="24"/>
      <c r="L931" s="30"/>
      <c r="M931" s="80" t="str">
        <f>IFERROR((Base_actualizacion!$L931/Base_actualizacion!$K931)," " )</f>
        <v xml:space="preserve"> </v>
      </c>
    </row>
    <row r="932" spans="2:13" ht="24.9" customHeight="1" outlineLevel="1" x14ac:dyDescent="0.3">
      <c r="B932" s="44" t="str">
        <f>B931</f>
        <v>ASIGNACIÓN PARA LA INVERSIÓN LOCAL  - AMBIENTE Y DESARROLLO SOSTENIBLE</v>
      </c>
      <c r="C932" s="43" t="s">
        <v>336</v>
      </c>
      <c r="D932" s="43" t="s">
        <v>1417</v>
      </c>
      <c r="E932" s="43" t="s">
        <v>1427</v>
      </c>
      <c r="F932" s="42" t="s">
        <v>1426</v>
      </c>
      <c r="G932" s="18" t="s">
        <v>3</v>
      </c>
      <c r="H932" s="32">
        <f>SUBTOTAL(9,H930:H931)</f>
        <v>175365002</v>
      </c>
      <c r="I932" s="14">
        <f>SUBTOTAL(9,I930:I931)</f>
        <v>17232394.780000001</v>
      </c>
      <c r="J932" s="31">
        <f>SUBTOTAL(9,J930:J931)</f>
        <v>7.8612697147831825E-2</v>
      </c>
      <c r="K932" s="14">
        <f>SUBTOTAL(9,K930:K931)</f>
        <v>18263609.34</v>
      </c>
      <c r="L932" s="14">
        <f>SUBTOTAL(9,L929:L931)</f>
        <v>17232394.780000001</v>
      </c>
      <c r="M932" s="80"/>
    </row>
    <row r="933" spans="2:13" ht="24.9" customHeight="1" outlineLevel="2" x14ac:dyDescent="0.3">
      <c r="B933" s="47" t="s">
        <v>2300</v>
      </c>
      <c r="C933" s="46" t="s">
        <v>336</v>
      </c>
      <c r="D933" s="46" t="s">
        <v>1417</v>
      </c>
      <c r="E933" s="46" t="s">
        <v>1425</v>
      </c>
      <c r="F933" s="45" t="s">
        <v>1424</v>
      </c>
      <c r="G933" s="26" t="s">
        <v>0</v>
      </c>
      <c r="H933" s="30">
        <v>150348130</v>
      </c>
      <c r="I933" s="30">
        <v>11819272.010000002</v>
      </c>
      <c r="J933" s="36">
        <f>I933/H933</f>
        <v>7.8612697144952864E-2</v>
      </c>
      <c r="K933" s="30">
        <v>12526556.43</v>
      </c>
      <c r="L933" s="30">
        <f>I933</f>
        <v>11819272.010000002</v>
      </c>
      <c r="M933" s="80">
        <f>L933/K933</f>
        <v>0.94353720242650929</v>
      </c>
    </row>
    <row r="934" spans="2:13" ht="24.9" customHeight="1" outlineLevel="2" x14ac:dyDescent="0.3">
      <c r="B934" s="47" t="s">
        <v>2300</v>
      </c>
      <c r="C934" s="46" t="s">
        <v>336</v>
      </c>
      <c r="D934" s="46" t="s">
        <v>1417</v>
      </c>
      <c r="E934" s="46" t="s">
        <v>1425</v>
      </c>
      <c r="F934" s="45" t="s">
        <v>1424</v>
      </c>
      <c r="G934" s="26" t="s">
        <v>7</v>
      </c>
      <c r="H934" s="30">
        <v>-30069626</v>
      </c>
      <c r="I934" s="24"/>
      <c r="J934" s="36"/>
      <c r="K934" s="24"/>
      <c r="L934" s="30"/>
      <c r="M934" s="80" t="str">
        <f>IFERROR((Base_actualizacion!$L934/Base_actualizacion!$K934)," " )</f>
        <v xml:space="preserve"> </v>
      </c>
    </row>
    <row r="935" spans="2:13" ht="24.9" customHeight="1" outlineLevel="1" x14ac:dyDescent="0.3">
      <c r="B935" s="44" t="str">
        <f>B934</f>
        <v>ASIGNACIÓN PARA LA INVERSIÓN LOCAL  - AMBIENTE Y DESARROLLO SOSTENIBLE</v>
      </c>
      <c r="C935" s="43" t="s">
        <v>336</v>
      </c>
      <c r="D935" s="43" t="s">
        <v>1417</v>
      </c>
      <c r="E935" s="43" t="s">
        <v>1425</v>
      </c>
      <c r="F935" s="42" t="s">
        <v>1424</v>
      </c>
      <c r="G935" s="18" t="s">
        <v>3</v>
      </c>
      <c r="H935" s="32">
        <f>SUBTOTAL(9,H933:H934)</f>
        <v>120278504</v>
      </c>
      <c r="I935" s="14">
        <f>SUBTOTAL(9,I933:I934)</f>
        <v>11819272.010000002</v>
      </c>
      <c r="J935" s="31">
        <f>SUBTOTAL(9,J933:J934)</f>
        <v>7.8612697144952864E-2</v>
      </c>
      <c r="K935" s="14">
        <f>SUBTOTAL(9,K933:K934)</f>
        <v>12526556.43</v>
      </c>
      <c r="L935" s="14">
        <f>SUBTOTAL(9,L932:L934)</f>
        <v>11819272.010000002</v>
      </c>
      <c r="M935" s="80"/>
    </row>
    <row r="936" spans="2:13" ht="24.9" customHeight="1" outlineLevel="2" x14ac:dyDescent="0.3">
      <c r="B936" s="47" t="s">
        <v>2300</v>
      </c>
      <c r="C936" s="46" t="s">
        <v>336</v>
      </c>
      <c r="D936" s="46" t="s">
        <v>1417</v>
      </c>
      <c r="E936" s="46" t="s">
        <v>1423</v>
      </c>
      <c r="F936" s="45" t="s">
        <v>1422</v>
      </c>
      <c r="G936" s="26" t="s">
        <v>0</v>
      </c>
      <c r="H936" s="30">
        <v>193372895</v>
      </c>
      <c r="I936" s="30">
        <v>15201564.830000002</v>
      </c>
      <c r="J936" s="36">
        <f>I936/H936</f>
        <v>7.861269714144789E-2</v>
      </c>
      <c r="K936" s="30">
        <v>16111251.15</v>
      </c>
      <c r="L936" s="30">
        <f>I936</f>
        <v>15201564.830000002</v>
      </c>
      <c r="M936" s="80">
        <f>L936/K936</f>
        <v>0.94353720195094848</v>
      </c>
    </row>
    <row r="937" spans="2:13" ht="24.9" customHeight="1" outlineLevel="2" x14ac:dyDescent="0.3">
      <c r="B937" s="47" t="s">
        <v>2300</v>
      </c>
      <c r="C937" s="46" t="s">
        <v>336</v>
      </c>
      <c r="D937" s="46" t="s">
        <v>1417</v>
      </c>
      <c r="E937" s="46" t="s">
        <v>1423</v>
      </c>
      <c r="F937" s="45" t="s">
        <v>1422</v>
      </c>
      <c r="G937" s="26" t="s">
        <v>7</v>
      </c>
      <c r="H937" s="30">
        <v>-38674579</v>
      </c>
      <c r="I937" s="24"/>
      <c r="J937" s="36"/>
      <c r="K937" s="24"/>
      <c r="L937" s="30"/>
      <c r="M937" s="80" t="str">
        <f>IFERROR((Base_actualizacion!$L937/Base_actualizacion!$K937)," " )</f>
        <v xml:space="preserve"> </v>
      </c>
    </row>
    <row r="938" spans="2:13" ht="24.9" customHeight="1" outlineLevel="1" x14ac:dyDescent="0.3">
      <c r="B938" s="44" t="str">
        <f>B937</f>
        <v>ASIGNACIÓN PARA LA INVERSIÓN LOCAL  - AMBIENTE Y DESARROLLO SOSTENIBLE</v>
      </c>
      <c r="C938" s="43" t="s">
        <v>336</v>
      </c>
      <c r="D938" s="43" t="s">
        <v>1417</v>
      </c>
      <c r="E938" s="43" t="s">
        <v>1423</v>
      </c>
      <c r="F938" s="42" t="s">
        <v>1422</v>
      </c>
      <c r="G938" s="18" t="s">
        <v>3</v>
      </c>
      <c r="H938" s="32">
        <f>SUBTOTAL(9,H936:H937)</f>
        <v>154698316</v>
      </c>
      <c r="I938" s="14">
        <f>SUBTOTAL(9,I936:I937)</f>
        <v>15201564.830000002</v>
      </c>
      <c r="J938" s="31">
        <f>SUBTOTAL(9,J936:J937)</f>
        <v>7.861269714144789E-2</v>
      </c>
      <c r="K938" s="14">
        <f>SUBTOTAL(9,K936:K937)</f>
        <v>16111251.15</v>
      </c>
      <c r="L938" s="14">
        <f>SUBTOTAL(9,L935:L937)</f>
        <v>15201564.830000002</v>
      </c>
      <c r="M938" s="80"/>
    </row>
    <row r="939" spans="2:13" ht="24.9" customHeight="1" outlineLevel="2" x14ac:dyDescent="0.3">
      <c r="B939" s="47" t="s">
        <v>2300</v>
      </c>
      <c r="C939" s="46" t="s">
        <v>336</v>
      </c>
      <c r="D939" s="46" t="s">
        <v>1417</v>
      </c>
      <c r="E939" s="46" t="s">
        <v>1421</v>
      </c>
      <c r="F939" s="45" t="s">
        <v>1420</v>
      </c>
      <c r="G939" s="26" t="s">
        <v>0</v>
      </c>
      <c r="H939" s="30">
        <v>202967347</v>
      </c>
      <c r="I939" s="30">
        <v>15955810.58</v>
      </c>
      <c r="J939" s="36">
        <f>I939/H939</f>
        <v>7.8612697144826951E-2</v>
      </c>
      <c r="K939" s="30">
        <v>16910632.27</v>
      </c>
      <c r="L939" s="30">
        <f>I939</f>
        <v>15955810.58</v>
      </c>
      <c r="M939" s="80">
        <f>L939/K939</f>
        <v>0.94353719750065856</v>
      </c>
    </row>
    <row r="940" spans="2:13" ht="24.9" customHeight="1" outlineLevel="2" x14ac:dyDescent="0.3">
      <c r="B940" s="47" t="s">
        <v>2300</v>
      </c>
      <c r="C940" s="46" t="s">
        <v>336</v>
      </c>
      <c r="D940" s="46" t="s">
        <v>1417</v>
      </c>
      <c r="E940" s="46" t="s">
        <v>1421</v>
      </c>
      <c r="F940" s="45" t="s">
        <v>1420</v>
      </c>
      <c r="G940" s="26" t="s">
        <v>7</v>
      </c>
      <c r="H940" s="30">
        <v>-40593469</v>
      </c>
      <c r="I940" s="24"/>
      <c r="J940" s="36"/>
      <c r="K940" s="24"/>
      <c r="L940" s="30"/>
      <c r="M940" s="80" t="str">
        <f>IFERROR((Base_actualizacion!$L940/Base_actualizacion!$K940)," " )</f>
        <v xml:space="preserve"> </v>
      </c>
    </row>
    <row r="941" spans="2:13" ht="24.9" customHeight="1" outlineLevel="1" x14ac:dyDescent="0.3">
      <c r="B941" s="44" t="str">
        <f>B940</f>
        <v>ASIGNACIÓN PARA LA INVERSIÓN LOCAL  - AMBIENTE Y DESARROLLO SOSTENIBLE</v>
      </c>
      <c r="C941" s="43" t="s">
        <v>336</v>
      </c>
      <c r="D941" s="43" t="s">
        <v>1417</v>
      </c>
      <c r="E941" s="43" t="s">
        <v>1421</v>
      </c>
      <c r="F941" s="42" t="s">
        <v>1420</v>
      </c>
      <c r="G941" s="18" t="s">
        <v>3</v>
      </c>
      <c r="H941" s="32">
        <f>SUBTOTAL(9,H939:H940)</f>
        <v>162373878</v>
      </c>
      <c r="I941" s="14">
        <f>SUBTOTAL(9,I939:I940)</f>
        <v>15955810.58</v>
      </c>
      <c r="J941" s="31">
        <f>SUBTOTAL(9,J939:J940)</f>
        <v>7.8612697144826951E-2</v>
      </c>
      <c r="K941" s="14">
        <f>SUBTOTAL(9,K939:K940)</f>
        <v>16910632.27</v>
      </c>
      <c r="L941" s="14">
        <f>SUBTOTAL(9,L938:L940)</f>
        <v>15955810.58</v>
      </c>
      <c r="M941" s="80"/>
    </row>
    <row r="942" spans="2:13" ht="24.9" customHeight="1" outlineLevel="2" x14ac:dyDescent="0.3">
      <c r="B942" s="47" t="s">
        <v>2300</v>
      </c>
      <c r="C942" s="46" t="s">
        <v>336</v>
      </c>
      <c r="D942" s="46" t="s">
        <v>1417</v>
      </c>
      <c r="E942" s="46" t="s">
        <v>1419</v>
      </c>
      <c r="F942" s="45" t="s">
        <v>1418</v>
      </c>
      <c r="G942" s="26" t="s">
        <v>0</v>
      </c>
      <c r="H942" s="30">
        <v>152645065</v>
      </c>
      <c r="I942" s="30">
        <v>11999840.26</v>
      </c>
      <c r="J942" s="36">
        <f>I942/H942</f>
        <v>7.8612697108812524E-2</v>
      </c>
      <c r="K942" s="30">
        <v>12717930.219999999</v>
      </c>
      <c r="L942" s="30">
        <f>I942</f>
        <v>11999840.26</v>
      </c>
      <c r="M942" s="80">
        <f>L942/K942</f>
        <v>0.94353719924719015</v>
      </c>
    </row>
    <row r="943" spans="2:13" ht="24.9" customHeight="1" outlineLevel="2" x14ac:dyDescent="0.3">
      <c r="B943" s="47" t="s">
        <v>2300</v>
      </c>
      <c r="C943" s="46" t="s">
        <v>336</v>
      </c>
      <c r="D943" s="46" t="s">
        <v>1417</v>
      </c>
      <c r="E943" s="46" t="s">
        <v>1419</v>
      </c>
      <c r="F943" s="45" t="s">
        <v>1418</v>
      </c>
      <c r="G943" s="26" t="s">
        <v>7</v>
      </c>
      <c r="H943" s="30">
        <v>-30529013</v>
      </c>
      <c r="I943" s="24"/>
      <c r="J943" s="36"/>
      <c r="K943" s="24"/>
      <c r="L943" s="30"/>
      <c r="M943" s="80" t="str">
        <f>IFERROR((Base_actualizacion!$L943/Base_actualizacion!$K943)," " )</f>
        <v xml:space="preserve"> </v>
      </c>
    </row>
    <row r="944" spans="2:13" ht="24.9" customHeight="1" outlineLevel="1" x14ac:dyDescent="0.3">
      <c r="B944" s="44" t="str">
        <f>B943</f>
        <v>ASIGNACIÓN PARA LA INVERSIÓN LOCAL  - AMBIENTE Y DESARROLLO SOSTENIBLE</v>
      </c>
      <c r="C944" s="43" t="s">
        <v>336</v>
      </c>
      <c r="D944" s="43" t="s">
        <v>1417</v>
      </c>
      <c r="E944" s="43" t="s">
        <v>1419</v>
      </c>
      <c r="F944" s="42" t="s">
        <v>1418</v>
      </c>
      <c r="G944" s="18" t="s">
        <v>3</v>
      </c>
      <c r="H944" s="32">
        <f>SUBTOTAL(9,H942:H943)</f>
        <v>122116052</v>
      </c>
      <c r="I944" s="14">
        <f>SUBTOTAL(9,I942:I943)</f>
        <v>11999840.26</v>
      </c>
      <c r="J944" s="31">
        <f>SUBTOTAL(9,J942:J943)</f>
        <v>7.8612697108812524E-2</v>
      </c>
      <c r="K944" s="14">
        <f>SUBTOTAL(9,K942:K943)</f>
        <v>12717930.219999999</v>
      </c>
      <c r="L944" s="14">
        <f>SUBTOTAL(9,L941:L943)</f>
        <v>11999840.26</v>
      </c>
      <c r="M944" s="80"/>
    </row>
    <row r="945" spans="2:13" ht="24.9" customHeight="1" outlineLevel="2" x14ac:dyDescent="0.3">
      <c r="B945" s="47" t="s">
        <v>2300</v>
      </c>
      <c r="C945" s="46" t="s">
        <v>336</v>
      </c>
      <c r="D945" s="46" t="s">
        <v>1417</v>
      </c>
      <c r="E945" s="46" t="s">
        <v>1416</v>
      </c>
      <c r="F945" s="45" t="s">
        <v>1415</v>
      </c>
      <c r="G945" s="26" t="s">
        <v>0</v>
      </c>
      <c r="H945" s="30">
        <v>234128529</v>
      </c>
      <c r="I945" s="30">
        <v>18405475.140000001</v>
      </c>
      <c r="J945" s="36">
        <f>I945/H945</f>
        <v>7.8612697130984843E-2</v>
      </c>
      <c r="K945" s="30">
        <v>19506888.689999998</v>
      </c>
      <c r="L945" s="30">
        <f>I945</f>
        <v>18405475.140000001</v>
      </c>
      <c r="M945" s="80">
        <f>L945/K945</f>
        <v>0.94353720024225984</v>
      </c>
    </row>
    <row r="946" spans="2:13" ht="24.9" customHeight="1" outlineLevel="2" x14ac:dyDescent="0.3">
      <c r="B946" s="47" t="s">
        <v>2300</v>
      </c>
      <c r="C946" s="46" t="s">
        <v>336</v>
      </c>
      <c r="D946" s="46" t="s">
        <v>1417</v>
      </c>
      <c r="E946" s="46" t="s">
        <v>1416</v>
      </c>
      <c r="F946" s="45" t="s">
        <v>1415</v>
      </c>
      <c r="G946" s="26" t="s">
        <v>7</v>
      </c>
      <c r="H946" s="30">
        <v>-46825706</v>
      </c>
      <c r="I946" s="24"/>
      <c r="J946" s="36"/>
      <c r="K946" s="24"/>
      <c r="L946" s="30"/>
      <c r="M946" s="80" t="str">
        <f>IFERROR((Base_actualizacion!$L946/Base_actualizacion!$K946)," " )</f>
        <v xml:space="preserve"> </v>
      </c>
    </row>
    <row r="947" spans="2:13" ht="24.9" customHeight="1" outlineLevel="1" x14ac:dyDescent="0.3">
      <c r="B947" s="44" t="str">
        <f>B946</f>
        <v>ASIGNACIÓN PARA LA INVERSIÓN LOCAL  - AMBIENTE Y DESARROLLO SOSTENIBLE</v>
      </c>
      <c r="C947" s="43" t="s">
        <v>336</v>
      </c>
      <c r="D947" s="43" t="s">
        <v>1417</v>
      </c>
      <c r="E947" s="43" t="s">
        <v>1416</v>
      </c>
      <c r="F947" s="42" t="s">
        <v>1415</v>
      </c>
      <c r="G947" s="18" t="s">
        <v>3</v>
      </c>
      <c r="H947" s="32">
        <f>SUBTOTAL(9,H945:H946)</f>
        <v>187302823</v>
      </c>
      <c r="I947" s="14">
        <f>SUBTOTAL(9,I945:I946)</f>
        <v>18405475.140000001</v>
      </c>
      <c r="J947" s="31">
        <f>SUBTOTAL(9,J945:J946)</f>
        <v>7.8612697130984843E-2</v>
      </c>
      <c r="K947" s="14">
        <f>SUBTOTAL(9,K945:K946)</f>
        <v>19506888.689999998</v>
      </c>
      <c r="L947" s="14">
        <f>SUBTOTAL(9,L944:L946)</f>
        <v>18405475.140000001</v>
      </c>
      <c r="M947" s="80"/>
    </row>
    <row r="948" spans="2:13" ht="24.9" customHeight="1" outlineLevel="2" x14ac:dyDescent="0.3">
      <c r="B948" s="47" t="s">
        <v>2300</v>
      </c>
      <c r="C948" s="46" t="s">
        <v>498</v>
      </c>
      <c r="D948" s="46" t="s">
        <v>1369</v>
      </c>
      <c r="E948" s="46" t="s">
        <v>1411</v>
      </c>
      <c r="F948" s="45" t="s">
        <v>1410</v>
      </c>
      <c r="G948" s="26" t="s">
        <v>0</v>
      </c>
      <c r="H948" s="30">
        <v>310120876</v>
      </c>
      <c r="I948" s="30">
        <v>24379438.509999998</v>
      </c>
      <c r="J948" s="36">
        <f>I948/H948</f>
        <v>7.8612697166507414E-2</v>
      </c>
      <c r="K948" s="30">
        <v>25838343.82</v>
      </c>
      <c r="L948" s="30">
        <f>I948</f>
        <v>24379438.509999998</v>
      </c>
      <c r="M948" s="80">
        <f>L948/K948</f>
        <v>0.94353719726917074</v>
      </c>
    </row>
    <row r="949" spans="2:13" ht="24.9" customHeight="1" outlineLevel="2" x14ac:dyDescent="0.3">
      <c r="B949" s="47" t="s">
        <v>2300</v>
      </c>
      <c r="C949" s="46" t="s">
        <v>498</v>
      </c>
      <c r="D949" s="46" t="s">
        <v>1369</v>
      </c>
      <c r="E949" s="46" t="s">
        <v>1411</v>
      </c>
      <c r="F949" s="45" t="s">
        <v>1410</v>
      </c>
      <c r="G949" s="26" t="s">
        <v>7</v>
      </c>
      <c r="H949" s="30">
        <v>-62024175</v>
      </c>
      <c r="I949" s="24"/>
      <c r="J949" s="36"/>
      <c r="K949" s="24"/>
      <c r="L949" s="30"/>
      <c r="M949" s="80" t="str">
        <f>IFERROR((Base_actualizacion!$L949/Base_actualizacion!$K949)," " )</f>
        <v xml:space="preserve"> </v>
      </c>
    </row>
    <row r="950" spans="2:13" ht="24.9" customHeight="1" outlineLevel="1" x14ac:dyDescent="0.3">
      <c r="B950" s="44" t="str">
        <f>B949</f>
        <v>ASIGNACIÓN PARA LA INVERSIÓN LOCAL  - AMBIENTE Y DESARROLLO SOSTENIBLE</v>
      </c>
      <c r="C950" s="43" t="s">
        <v>498</v>
      </c>
      <c r="D950" s="43" t="s">
        <v>1369</v>
      </c>
      <c r="E950" s="43" t="s">
        <v>1411</v>
      </c>
      <c r="F950" s="42" t="s">
        <v>1410</v>
      </c>
      <c r="G950" s="18" t="s">
        <v>3</v>
      </c>
      <c r="H950" s="32">
        <f>SUBTOTAL(9,H948:H949)</f>
        <v>248096701</v>
      </c>
      <c r="I950" s="14">
        <f>SUBTOTAL(9,I948:I949)</f>
        <v>24379438.509999998</v>
      </c>
      <c r="J950" s="31">
        <f>SUBTOTAL(9,J948:J949)</f>
        <v>7.8612697166507414E-2</v>
      </c>
      <c r="K950" s="14">
        <f>SUBTOTAL(9,K948:K949)</f>
        <v>25838343.82</v>
      </c>
      <c r="L950" s="14">
        <f>SUBTOTAL(9,L947:L949)</f>
        <v>24379438.509999998</v>
      </c>
      <c r="M950" s="80"/>
    </row>
    <row r="951" spans="2:13" ht="24.9" customHeight="1" outlineLevel="2" x14ac:dyDescent="0.3">
      <c r="B951" s="47" t="s">
        <v>2300</v>
      </c>
      <c r="C951" s="46" t="s">
        <v>498</v>
      </c>
      <c r="D951" s="46" t="s">
        <v>1369</v>
      </c>
      <c r="E951" s="46" t="s">
        <v>1409</v>
      </c>
      <c r="F951" s="45" t="s">
        <v>1408</v>
      </c>
      <c r="G951" s="26" t="s">
        <v>0</v>
      </c>
      <c r="H951" s="30">
        <v>367072640</v>
      </c>
      <c r="I951" s="30">
        <v>28856570.270000003</v>
      </c>
      <c r="J951" s="36">
        <f>I951/H951</f>
        <v>7.8612697121746816E-2</v>
      </c>
      <c r="K951" s="30">
        <v>30583394.359999999</v>
      </c>
      <c r="L951" s="30">
        <f>I951</f>
        <v>28856570.270000003</v>
      </c>
      <c r="M951" s="80">
        <f>L951/K951</f>
        <v>0.9435371996426104</v>
      </c>
    </row>
    <row r="952" spans="2:13" ht="24.9" customHeight="1" outlineLevel="2" x14ac:dyDescent="0.3">
      <c r="B952" s="47" t="s">
        <v>2300</v>
      </c>
      <c r="C952" s="46" t="s">
        <v>498</v>
      </c>
      <c r="D952" s="46" t="s">
        <v>1369</v>
      </c>
      <c r="E952" s="46" t="s">
        <v>1409</v>
      </c>
      <c r="F952" s="45" t="s">
        <v>1408</v>
      </c>
      <c r="G952" s="26" t="s">
        <v>7</v>
      </c>
      <c r="H952" s="30">
        <v>-73414528</v>
      </c>
      <c r="I952" s="24"/>
      <c r="J952" s="36"/>
      <c r="K952" s="24"/>
      <c r="L952" s="30"/>
      <c r="M952" s="80" t="str">
        <f>IFERROR((Base_actualizacion!$L952/Base_actualizacion!$K952)," " )</f>
        <v xml:space="preserve"> </v>
      </c>
    </row>
    <row r="953" spans="2:13" ht="24.9" customHeight="1" outlineLevel="1" x14ac:dyDescent="0.3">
      <c r="B953" s="44" t="str">
        <f>B952</f>
        <v>ASIGNACIÓN PARA LA INVERSIÓN LOCAL  - AMBIENTE Y DESARROLLO SOSTENIBLE</v>
      </c>
      <c r="C953" s="43" t="s">
        <v>498</v>
      </c>
      <c r="D953" s="43" t="s">
        <v>1369</v>
      </c>
      <c r="E953" s="43" t="s">
        <v>1409</v>
      </c>
      <c r="F953" s="42" t="s">
        <v>1408</v>
      </c>
      <c r="G953" s="18" t="s">
        <v>3</v>
      </c>
      <c r="H953" s="32">
        <f>SUBTOTAL(9,H951:H952)</f>
        <v>293658112</v>
      </c>
      <c r="I953" s="14">
        <f>SUBTOTAL(9,I951:I952)</f>
        <v>28856570.270000003</v>
      </c>
      <c r="J953" s="31">
        <f>SUBTOTAL(9,J951:J952)</f>
        <v>7.8612697121746816E-2</v>
      </c>
      <c r="K953" s="14">
        <f>SUBTOTAL(9,K951:K952)</f>
        <v>30583394.359999999</v>
      </c>
      <c r="L953" s="14">
        <f>SUBTOTAL(9,L950:L952)</f>
        <v>28856570.270000003</v>
      </c>
      <c r="M953" s="80"/>
    </row>
    <row r="954" spans="2:13" ht="24.9" customHeight="1" outlineLevel="2" x14ac:dyDescent="0.3">
      <c r="B954" s="47" t="s">
        <v>2300</v>
      </c>
      <c r="C954" s="46" t="s">
        <v>498</v>
      </c>
      <c r="D954" s="46" t="s">
        <v>1369</v>
      </c>
      <c r="E954" s="46" t="s">
        <v>1407</v>
      </c>
      <c r="F954" s="45" t="s">
        <v>1406</v>
      </c>
      <c r="G954" s="26" t="s">
        <v>0</v>
      </c>
      <c r="H954" s="30">
        <v>212746275</v>
      </c>
      <c r="I954" s="30">
        <v>16724558.48</v>
      </c>
      <c r="J954" s="36">
        <f>I954/H954</f>
        <v>7.8612697120078831E-2</v>
      </c>
      <c r="K954" s="30">
        <v>17725383.330000002</v>
      </c>
      <c r="L954" s="30">
        <f>I954</f>
        <v>16724558.48</v>
      </c>
      <c r="M954" s="80">
        <f>L954/K954</f>
        <v>0.94353719570588257</v>
      </c>
    </row>
    <row r="955" spans="2:13" ht="24.9" customHeight="1" outlineLevel="2" x14ac:dyDescent="0.3">
      <c r="B955" s="47" t="s">
        <v>2300</v>
      </c>
      <c r="C955" s="46" t="s">
        <v>498</v>
      </c>
      <c r="D955" s="46" t="s">
        <v>1369</v>
      </c>
      <c r="E955" s="46" t="s">
        <v>1407</v>
      </c>
      <c r="F955" s="45" t="s">
        <v>1406</v>
      </c>
      <c r="G955" s="26" t="s">
        <v>7</v>
      </c>
      <c r="H955" s="30">
        <v>-42549255</v>
      </c>
      <c r="I955" s="24"/>
      <c r="J955" s="36"/>
      <c r="K955" s="24"/>
      <c r="L955" s="30"/>
      <c r="M955" s="80" t="str">
        <f>IFERROR((Base_actualizacion!$L955/Base_actualizacion!$K955)," " )</f>
        <v xml:space="preserve"> </v>
      </c>
    </row>
    <row r="956" spans="2:13" ht="24.9" customHeight="1" outlineLevel="1" x14ac:dyDescent="0.3">
      <c r="B956" s="44" t="str">
        <f>B955</f>
        <v>ASIGNACIÓN PARA LA INVERSIÓN LOCAL  - AMBIENTE Y DESARROLLO SOSTENIBLE</v>
      </c>
      <c r="C956" s="43" t="s">
        <v>498</v>
      </c>
      <c r="D956" s="43" t="s">
        <v>1369</v>
      </c>
      <c r="E956" s="43" t="s">
        <v>1407</v>
      </c>
      <c r="F956" s="42" t="s">
        <v>1406</v>
      </c>
      <c r="G956" s="18" t="s">
        <v>3</v>
      </c>
      <c r="H956" s="32">
        <f>SUBTOTAL(9,H954:H955)</f>
        <v>170197020</v>
      </c>
      <c r="I956" s="14">
        <f>SUBTOTAL(9,I954:I955)</f>
        <v>16724558.48</v>
      </c>
      <c r="J956" s="31">
        <f>SUBTOTAL(9,J954:J955)</f>
        <v>7.8612697120078831E-2</v>
      </c>
      <c r="K956" s="14">
        <f>SUBTOTAL(9,K954:K955)</f>
        <v>17725383.330000002</v>
      </c>
      <c r="L956" s="14">
        <f>SUBTOTAL(9,L953:L955)</f>
        <v>16724558.48</v>
      </c>
      <c r="M956" s="80"/>
    </row>
    <row r="957" spans="2:13" ht="24.9" customHeight="1" outlineLevel="2" x14ac:dyDescent="0.3">
      <c r="B957" s="47" t="s">
        <v>2300</v>
      </c>
      <c r="C957" s="46" t="s">
        <v>498</v>
      </c>
      <c r="D957" s="46" t="s">
        <v>1369</v>
      </c>
      <c r="E957" s="46" t="s">
        <v>1405</v>
      </c>
      <c r="F957" s="45" t="s">
        <v>1404</v>
      </c>
      <c r="G957" s="26" t="s">
        <v>0</v>
      </c>
      <c r="H957" s="30">
        <v>304926525</v>
      </c>
      <c r="I957" s="30">
        <v>23971096.560000002</v>
      </c>
      <c r="J957" s="36">
        <f>I957/H957</f>
        <v>7.8612697140729243E-2</v>
      </c>
      <c r="K957" s="30">
        <v>25405565.960000001</v>
      </c>
      <c r="L957" s="30">
        <f>I957</f>
        <v>23971096.560000002</v>
      </c>
      <c r="M957" s="80">
        <f>L957/K957</f>
        <v>0.94353719959403737</v>
      </c>
    </row>
    <row r="958" spans="2:13" ht="24.9" customHeight="1" outlineLevel="2" x14ac:dyDescent="0.3">
      <c r="B958" s="47" t="s">
        <v>2300</v>
      </c>
      <c r="C958" s="46" t="s">
        <v>498</v>
      </c>
      <c r="D958" s="46" t="s">
        <v>1369</v>
      </c>
      <c r="E958" s="46" t="s">
        <v>1405</v>
      </c>
      <c r="F958" s="45" t="s">
        <v>1404</v>
      </c>
      <c r="G958" s="26" t="s">
        <v>7</v>
      </c>
      <c r="H958" s="30">
        <v>-60985305</v>
      </c>
      <c r="I958" s="24"/>
      <c r="J958" s="36"/>
      <c r="K958" s="24"/>
      <c r="L958" s="30"/>
      <c r="M958" s="80" t="str">
        <f>IFERROR((Base_actualizacion!$L958/Base_actualizacion!$K958)," " )</f>
        <v xml:space="preserve"> </v>
      </c>
    </row>
    <row r="959" spans="2:13" ht="24.9" customHeight="1" outlineLevel="1" x14ac:dyDescent="0.3">
      <c r="B959" s="44" t="str">
        <f>B958</f>
        <v>ASIGNACIÓN PARA LA INVERSIÓN LOCAL  - AMBIENTE Y DESARROLLO SOSTENIBLE</v>
      </c>
      <c r="C959" s="43" t="s">
        <v>498</v>
      </c>
      <c r="D959" s="43" t="s">
        <v>1369</v>
      </c>
      <c r="E959" s="43" t="s">
        <v>1405</v>
      </c>
      <c r="F959" s="42" t="s">
        <v>1404</v>
      </c>
      <c r="G959" s="18" t="s">
        <v>3</v>
      </c>
      <c r="H959" s="32">
        <f>SUBTOTAL(9,H957:H958)</f>
        <v>243941220</v>
      </c>
      <c r="I959" s="14">
        <f>SUBTOTAL(9,I957:I958)</f>
        <v>23971096.560000002</v>
      </c>
      <c r="J959" s="31">
        <f>SUBTOTAL(9,J957:J958)</f>
        <v>7.8612697140729243E-2</v>
      </c>
      <c r="K959" s="14">
        <f>SUBTOTAL(9,K957:K958)</f>
        <v>25405565.960000001</v>
      </c>
      <c r="L959" s="14">
        <f>SUBTOTAL(9,L956:L958)</f>
        <v>23971096.560000002</v>
      </c>
      <c r="M959" s="80"/>
    </row>
    <row r="960" spans="2:13" ht="24.9" customHeight="1" outlineLevel="2" x14ac:dyDescent="0.3">
      <c r="B960" s="47" t="s">
        <v>2300</v>
      </c>
      <c r="C960" s="46" t="s">
        <v>498</v>
      </c>
      <c r="D960" s="46" t="s">
        <v>1369</v>
      </c>
      <c r="E960" s="46" t="s">
        <v>1403</v>
      </c>
      <c r="F960" s="45" t="s">
        <v>1402</v>
      </c>
      <c r="G960" s="26" t="s">
        <v>0</v>
      </c>
      <c r="H960" s="30">
        <v>355858458</v>
      </c>
      <c r="I960" s="30">
        <v>27974993.18</v>
      </c>
      <c r="J960" s="36">
        <f>I960/H960</f>
        <v>7.8612697130273065E-2</v>
      </c>
      <c r="K960" s="30">
        <v>29649062.25</v>
      </c>
      <c r="L960" s="30">
        <f>I960</f>
        <v>27974993.18</v>
      </c>
      <c r="M960" s="80">
        <f>L960/K960</f>
        <v>0.94353720006776942</v>
      </c>
    </row>
    <row r="961" spans="2:13" ht="24.9" customHeight="1" outlineLevel="2" x14ac:dyDescent="0.3">
      <c r="B961" s="47" t="s">
        <v>2300</v>
      </c>
      <c r="C961" s="46" t="s">
        <v>498</v>
      </c>
      <c r="D961" s="46" t="s">
        <v>1369</v>
      </c>
      <c r="E961" s="46" t="s">
        <v>1403</v>
      </c>
      <c r="F961" s="45" t="s">
        <v>1402</v>
      </c>
      <c r="G961" s="26" t="s">
        <v>7</v>
      </c>
      <c r="H961" s="30">
        <v>-71171692</v>
      </c>
      <c r="I961" s="24"/>
      <c r="J961" s="36"/>
      <c r="K961" s="24"/>
      <c r="L961" s="30"/>
      <c r="M961" s="80" t="str">
        <f>IFERROR((Base_actualizacion!$L961/Base_actualizacion!$K961)," " )</f>
        <v xml:space="preserve"> </v>
      </c>
    </row>
    <row r="962" spans="2:13" ht="24.9" customHeight="1" outlineLevel="1" x14ac:dyDescent="0.3">
      <c r="B962" s="44" t="str">
        <f>B961</f>
        <v>ASIGNACIÓN PARA LA INVERSIÓN LOCAL  - AMBIENTE Y DESARROLLO SOSTENIBLE</v>
      </c>
      <c r="C962" s="43" t="s">
        <v>498</v>
      </c>
      <c r="D962" s="43" t="s">
        <v>1369</v>
      </c>
      <c r="E962" s="43" t="s">
        <v>1403</v>
      </c>
      <c r="F962" s="42" t="s">
        <v>1402</v>
      </c>
      <c r="G962" s="18" t="s">
        <v>3</v>
      </c>
      <c r="H962" s="32">
        <f>SUBTOTAL(9,H960:H961)</f>
        <v>284686766</v>
      </c>
      <c r="I962" s="14">
        <f>SUBTOTAL(9,I960:I961)</f>
        <v>27974993.18</v>
      </c>
      <c r="J962" s="31">
        <f>SUBTOTAL(9,J960:J961)</f>
        <v>7.8612697130273065E-2</v>
      </c>
      <c r="K962" s="14">
        <f>SUBTOTAL(9,K960:K961)</f>
        <v>29649062.25</v>
      </c>
      <c r="L962" s="14">
        <f>SUBTOTAL(9,L959:L961)</f>
        <v>27974993.18</v>
      </c>
      <c r="M962" s="80"/>
    </row>
    <row r="963" spans="2:13" ht="24.9" customHeight="1" outlineLevel="2" x14ac:dyDescent="0.3">
      <c r="B963" s="47" t="s">
        <v>2300</v>
      </c>
      <c r="C963" s="46" t="s">
        <v>498</v>
      </c>
      <c r="D963" s="46" t="s">
        <v>1369</v>
      </c>
      <c r="E963" s="46" t="s">
        <v>1401</v>
      </c>
      <c r="F963" s="45" t="s">
        <v>1400</v>
      </c>
      <c r="G963" s="26" t="s">
        <v>0</v>
      </c>
      <c r="H963" s="30">
        <v>232749203</v>
      </c>
      <c r="I963" s="30">
        <v>18297042.600000001</v>
      </c>
      <c r="J963" s="36">
        <f>I963/H963</f>
        <v>7.8612697118451577E-2</v>
      </c>
      <c r="K963" s="30">
        <v>19391967.390000001</v>
      </c>
      <c r="L963" s="30">
        <f>I963</f>
        <v>18297042.600000001</v>
      </c>
      <c r="M963" s="80">
        <f>L963/K963</f>
        <v>0.94353719929600199</v>
      </c>
    </row>
    <row r="964" spans="2:13" ht="24.9" customHeight="1" outlineLevel="2" x14ac:dyDescent="0.3">
      <c r="B964" s="47" t="s">
        <v>2300</v>
      </c>
      <c r="C964" s="46" t="s">
        <v>498</v>
      </c>
      <c r="D964" s="46" t="s">
        <v>1369</v>
      </c>
      <c r="E964" s="46" t="s">
        <v>1401</v>
      </c>
      <c r="F964" s="45" t="s">
        <v>1400</v>
      </c>
      <c r="G964" s="26" t="s">
        <v>7</v>
      </c>
      <c r="H964" s="30">
        <v>-46549841</v>
      </c>
      <c r="I964" s="24"/>
      <c r="J964" s="36"/>
      <c r="K964" s="24"/>
      <c r="L964" s="30"/>
      <c r="M964" s="80" t="str">
        <f>IFERROR((Base_actualizacion!$L964/Base_actualizacion!$K964)," " )</f>
        <v xml:space="preserve"> </v>
      </c>
    </row>
    <row r="965" spans="2:13" ht="24.9" customHeight="1" outlineLevel="1" x14ac:dyDescent="0.3">
      <c r="B965" s="44" t="str">
        <f>B964</f>
        <v>ASIGNACIÓN PARA LA INVERSIÓN LOCAL  - AMBIENTE Y DESARROLLO SOSTENIBLE</v>
      </c>
      <c r="C965" s="43" t="s">
        <v>498</v>
      </c>
      <c r="D965" s="43" t="s">
        <v>1369</v>
      </c>
      <c r="E965" s="43" t="s">
        <v>1401</v>
      </c>
      <c r="F965" s="42" t="s">
        <v>1400</v>
      </c>
      <c r="G965" s="18" t="s">
        <v>3</v>
      </c>
      <c r="H965" s="32">
        <f>SUBTOTAL(9,H963:H964)</f>
        <v>186199362</v>
      </c>
      <c r="I965" s="14">
        <f>SUBTOTAL(9,I963:I964)</f>
        <v>18297042.600000001</v>
      </c>
      <c r="J965" s="31">
        <f>SUBTOTAL(9,J963:J964)</f>
        <v>7.8612697118451577E-2</v>
      </c>
      <c r="K965" s="14">
        <f>SUBTOTAL(9,K963:K964)</f>
        <v>19391967.390000001</v>
      </c>
      <c r="L965" s="14">
        <f>SUBTOTAL(9,L962:L964)</f>
        <v>18297042.600000001</v>
      </c>
      <c r="M965" s="80"/>
    </row>
    <row r="966" spans="2:13" ht="24.9" customHeight="1" outlineLevel="2" x14ac:dyDescent="0.3">
      <c r="B966" s="47" t="s">
        <v>2300</v>
      </c>
      <c r="C966" s="46" t="s">
        <v>498</v>
      </c>
      <c r="D966" s="46" t="s">
        <v>1369</v>
      </c>
      <c r="E966" s="46" t="s">
        <v>1399</v>
      </c>
      <c r="F966" s="45" t="s">
        <v>1398</v>
      </c>
      <c r="G966" s="26" t="s">
        <v>0</v>
      </c>
      <c r="H966" s="30">
        <v>536182684</v>
      </c>
      <c r="I966" s="30">
        <v>42150766.939999998</v>
      </c>
      <c r="J966" s="36">
        <f>I966/H966</f>
        <v>7.8612697123206607E-2</v>
      </c>
      <c r="K966" s="30">
        <v>44673137.390000001</v>
      </c>
      <c r="L966" s="30">
        <f>I966</f>
        <v>42150766.939999998</v>
      </c>
      <c r="M966" s="80">
        <f>L966/K966</f>
        <v>0.94353719936928737</v>
      </c>
    </row>
    <row r="967" spans="2:13" ht="24.9" customHeight="1" outlineLevel="2" x14ac:dyDescent="0.3">
      <c r="B967" s="47" t="s">
        <v>2300</v>
      </c>
      <c r="C967" s="46" t="s">
        <v>498</v>
      </c>
      <c r="D967" s="46" t="s">
        <v>1369</v>
      </c>
      <c r="E967" s="46" t="s">
        <v>1399</v>
      </c>
      <c r="F967" s="45" t="s">
        <v>1398</v>
      </c>
      <c r="G967" s="26" t="s">
        <v>7</v>
      </c>
      <c r="H967" s="30">
        <v>-107236537</v>
      </c>
      <c r="I967" s="24"/>
      <c r="J967" s="36"/>
      <c r="K967" s="24"/>
      <c r="L967" s="30"/>
      <c r="M967" s="80" t="str">
        <f>IFERROR((Base_actualizacion!$L967/Base_actualizacion!$K967)," " )</f>
        <v xml:space="preserve"> </v>
      </c>
    </row>
    <row r="968" spans="2:13" ht="24.9" customHeight="1" outlineLevel="1" x14ac:dyDescent="0.3">
      <c r="B968" s="44" t="str">
        <f>B967</f>
        <v>ASIGNACIÓN PARA LA INVERSIÓN LOCAL  - AMBIENTE Y DESARROLLO SOSTENIBLE</v>
      </c>
      <c r="C968" s="43" t="s">
        <v>498</v>
      </c>
      <c r="D968" s="43" t="s">
        <v>1369</v>
      </c>
      <c r="E968" s="43" t="s">
        <v>1399</v>
      </c>
      <c r="F968" s="42" t="s">
        <v>1398</v>
      </c>
      <c r="G968" s="18" t="s">
        <v>3</v>
      </c>
      <c r="H968" s="32">
        <f>SUBTOTAL(9,H966:H967)</f>
        <v>428946147</v>
      </c>
      <c r="I968" s="14">
        <f>SUBTOTAL(9,I966:I967)</f>
        <v>42150766.939999998</v>
      </c>
      <c r="J968" s="31">
        <f>SUBTOTAL(9,J966:J967)</f>
        <v>7.8612697123206607E-2</v>
      </c>
      <c r="K968" s="14">
        <f>SUBTOTAL(9,K966:K967)</f>
        <v>44673137.390000001</v>
      </c>
      <c r="L968" s="14">
        <f>SUBTOTAL(9,L965:L967)</f>
        <v>42150766.939999998</v>
      </c>
      <c r="M968" s="80"/>
    </row>
    <row r="969" spans="2:13" ht="24.9" customHeight="1" outlineLevel="2" x14ac:dyDescent="0.3">
      <c r="B969" s="47" t="s">
        <v>2300</v>
      </c>
      <c r="C969" s="46" t="s">
        <v>498</v>
      </c>
      <c r="D969" s="46" t="s">
        <v>1369</v>
      </c>
      <c r="E969" s="46" t="s">
        <v>1397</v>
      </c>
      <c r="F969" s="45" t="s">
        <v>1396</v>
      </c>
      <c r="G969" s="26" t="s">
        <v>0</v>
      </c>
      <c r="H969" s="30">
        <v>195054697</v>
      </c>
      <c r="I969" s="30">
        <v>15333775.82</v>
      </c>
      <c r="J969" s="36">
        <f>I969/H969</f>
        <v>7.8612697134896478E-2</v>
      </c>
      <c r="K969" s="30">
        <v>16251373.890000001</v>
      </c>
      <c r="L969" s="30">
        <f>I969</f>
        <v>15333775.82</v>
      </c>
      <c r="M969" s="80">
        <f>L969/K969</f>
        <v>0.94353720022621423</v>
      </c>
    </row>
    <row r="970" spans="2:13" ht="24.9" customHeight="1" outlineLevel="2" x14ac:dyDescent="0.3">
      <c r="B970" s="47" t="s">
        <v>2300</v>
      </c>
      <c r="C970" s="46" t="s">
        <v>498</v>
      </c>
      <c r="D970" s="46" t="s">
        <v>1369</v>
      </c>
      <c r="E970" s="46" t="s">
        <v>1397</v>
      </c>
      <c r="F970" s="45" t="s">
        <v>1396</v>
      </c>
      <c r="G970" s="26" t="s">
        <v>7</v>
      </c>
      <c r="H970" s="30">
        <v>-39010939</v>
      </c>
      <c r="I970" s="24"/>
      <c r="J970" s="36"/>
      <c r="K970" s="24"/>
      <c r="L970" s="30"/>
      <c r="M970" s="80" t="str">
        <f>IFERROR((Base_actualizacion!$L970/Base_actualizacion!$K970)," " )</f>
        <v xml:space="preserve"> </v>
      </c>
    </row>
    <row r="971" spans="2:13" ht="24.9" customHeight="1" outlineLevel="1" x14ac:dyDescent="0.3">
      <c r="B971" s="44" t="str">
        <f>B970</f>
        <v>ASIGNACIÓN PARA LA INVERSIÓN LOCAL  - AMBIENTE Y DESARROLLO SOSTENIBLE</v>
      </c>
      <c r="C971" s="43" t="s">
        <v>498</v>
      </c>
      <c r="D971" s="43" t="s">
        <v>1369</v>
      </c>
      <c r="E971" s="43" t="s">
        <v>1397</v>
      </c>
      <c r="F971" s="42" t="s">
        <v>1396</v>
      </c>
      <c r="G971" s="18" t="s">
        <v>3</v>
      </c>
      <c r="H971" s="32">
        <f>SUBTOTAL(9,H969:H970)</f>
        <v>156043758</v>
      </c>
      <c r="I971" s="14">
        <f>SUBTOTAL(9,I969:I970)</f>
        <v>15333775.82</v>
      </c>
      <c r="J971" s="31">
        <f>SUBTOTAL(9,J969:J970)</f>
        <v>7.8612697134896478E-2</v>
      </c>
      <c r="K971" s="14">
        <f>SUBTOTAL(9,K969:K970)</f>
        <v>16251373.890000001</v>
      </c>
      <c r="L971" s="14">
        <f>SUBTOTAL(9,L968:L970)</f>
        <v>15333775.82</v>
      </c>
      <c r="M971" s="80"/>
    </row>
    <row r="972" spans="2:13" ht="24.9" customHeight="1" outlineLevel="2" x14ac:dyDescent="0.3">
      <c r="B972" s="47" t="s">
        <v>2300</v>
      </c>
      <c r="C972" s="46" t="s">
        <v>498</v>
      </c>
      <c r="D972" s="46" t="s">
        <v>1369</v>
      </c>
      <c r="E972" s="46" t="s">
        <v>1395</v>
      </c>
      <c r="F972" s="45" t="s">
        <v>1394</v>
      </c>
      <c r="G972" s="26" t="s">
        <v>0</v>
      </c>
      <c r="H972" s="30">
        <v>369692308</v>
      </c>
      <c r="I972" s="30">
        <v>29062509.439999998</v>
      </c>
      <c r="J972" s="36">
        <f>I972/H972</f>
        <v>7.8612697129743905E-2</v>
      </c>
      <c r="K972" s="30">
        <v>30801657.25</v>
      </c>
      <c r="L972" s="30">
        <f>I972</f>
        <v>29062509.439999998</v>
      </c>
      <c r="M972" s="80">
        <f>L972/K972</f>
        <v>0.94353720009659536</v>
      </c>
    </row>
    <row r="973" spans="2:13" ht="24.9" customHeight="1" outlineLevel="2" x14ac:dyDescent="0.3">
      <c r="B973" s="47" t="s">
        <v>2300</v>
      </c>
      <c r="C973" s="46" t="s">
        <v>498</v>
      </c>
      <c r="D973" s="46" t="s">
        <v>1369</v>
      </c>
      <c r="E973" s="46" t="s">
        <v>1395</v>
      </c>
      <c r="F973" s="45" t="s">
        <v>1394</v>
      </c>
      <c r="G973" s="26" t="s">
        <v>7</v>
      </c>
      <c r="H973" s="30">
        <v>-73938462</v>
      </c>
      <c r="I973" s="24"/>
      <c r="J973" s="36"/>
      <c r="K973" s="24"/>
      <c r="L973" s="30"/>
      <c r="M973" s="80" t="str">
        <f>IFERROR((Base_actualizacion!$L973/Base_actualizacion!$K973)," " )</f>
        <v xml:space="preserve"> </v>
      </c>
    </row>
    <row r="974" spans="2:13" ht="24.9" customHeight="1" outlineLevel="1" x14ac:dyDescent="0.3">
      <c r="B974" s="44" t="str">
        <f>B973</f>
        <v>ASIGNACIÓN PARA LA INVERSIÓN LOCAL  - AMBIENTE Y DESARROLLO SOSTENIBLE</v>
      </c>
      <c r="C974" s="43" t="s">
        <v>498</v>
      </c>
      <c r="D974" s="43" t="s">
        <v>1369</v>
      </c>
      <c r="E974" s="43" t="s">
        <v>1395</v>
      </c>
      <c r="F974" s="42" t="s">
        <v>1394</v>
      </c>
      <c r="G974" s="18" t="s">
        <v>3</v>
      </c>
      <c r="H974" s="32">
        <f>SUBTOTAL(9,H972:H973)</f>
        <v>295753846</v>
      </c>
      <c r="I974" s="14">
        <f>SUBTOTAL(9,I972:I973)</f>
        <v>29062509.439999998</v>
      </c>
      <c r="J974" s="31">
        <f>SUBTOTAL(9,J972:J973)</f>
        <v>7.8612697129743905E-2</v>
      </c>
      <c r="K974" s="14">
        <f>SUBTOTAL(9,K972:K973)</f>
        <v>30801657.25</v>
      </c>
      <c r="L974" s="14">
        <f>SUBTOTAL(9,L971:L973)</f>
        <v>29062509.439999998</v>
      </c>
      <c r="M974" s="80"/>
    </row>
    <row r="975" spans="2:13" ht="24.9" customHeight="1" outlineLevel="2" x14ac:dyDescent="0.3">
      <c r="B975" s="47" t="s">
        <v>2300</v>
      </c>
      <c r="C975" s="46" t="s">
        <v>498</v>
      </c>
      <c r="D975" s="46" t="s">
        <v>1369</v>
      </c>
      <c r="E975" s="46" t="s">
        <v>1393</v>
      </c>
      <c r="F975" s="45" t="s">
        <v>1392</v>
      </c>
      <c r="G975" s="26" t="s">
        <v>0</v>
      </c>
      <c r="H975" s="30">
        <v>254035063</v>
      </c>
      <c r="I975" s="30">
        <v>19970381.469999999</v>
      </c>
      <c r="J975" s="36">
        <f>I975/H975</f>
        <v>7.8612697137796284E-2</v>
      </c>
      <c r="K975" s="30">
        <v>21165441.520000003</v>
      </c>
      <c r="L975" s="30">
        <f>I975</f>
        <v>19970381.469999999</v>
      </c>
      <c r="M975" s="80">
        <f>L975/K975</f>
        <v>0.94353720195863866</v>
      </c>
    </row>
    <row r="976" spans="2:13" ht="24.9" customHeight="1" outlineLevel="2" x14ac:dyDescent="0.3">
      <c r="B976" s="47" t="s">
        <v>2300</v>
      </c>
      <c r="C976" s="46" t="s">
        <v>498</v>
      </c>
      <c r="D976" s="46" t="s">
        <v>1369</v>
      </c>
      <c r="E976" s="46" t="s">
        <v>1393</v>
      </c>
      <c r="F976" s="45" t="s">
        <v>1392</v>
      </c>
      <c r="G976" s="26" t="s">
        <v>7</v>
      </c>
      <c r="H976" s="30">
        <v>-50807013</v>
      </c>
      <c r="I976" s="24"/>
      <c r="J976" s="36"/>
      <c r="K976" s="24"/>
      <c r="L976" s="30"/>
      <c r="M976" s="80" t="str">
        <f>IFERROR((Base_actualizacion!$L976/Base_actualizacion!$K976)," " )</f>
        <v xml:space="preserve"> </v>
      </c>
    </row>
    <row r="977" spans="2:13" ht="24.9" customHeight="1" outlineLevel="1" x14ac:dyDescent="0.3">
      <c r="B977" s="44" t="str">
        <f>B976</f>
        <v>ASIGNACIÓN PARA LA INVERSIÓN LOCAL  - AMBIENTE Y DESARROLLO SOSTENIBLE</v>
      </c>
      <c r="C977" s="43" t="s">
        <v>498</v>
      </c>
      <c r="D977" s="43" t="s">
        <v>1369</v>
      </c>
      <c r="E977" s="43" t="s">
        <v>1393</v>
      </c>
      <c r="F977" s="42" t="s">
        <v>1392</v>
      </c>
      <c r="G977" s="18" t="s">
        <v>3</v>
      </c>
      <c r="H977" s="32">
        <f>SUBTOTAL(9,H975:H976)</f>
        <v>203228050</v>
      </c>
      <c r="I977" s="14">
        <f>SUBTOTAL(9,I975:I976)</f>
        <v>19970381.469999999</v>
      </c>
      <c r="J977" s="31">
        <f>SUBTOTAL(9,J975:J976)</f>
        <v>7.8612697137796284E-2</v>
      </c>
      <c r="K977" s="14">
        <f>SUBTOTAL(9,K975:K976)</f>
        <v>21165441.520000003</v>
      </c>
      <c r="L977" s="14">
        <f>SUBTOTAL(9,L974:L976)</f>
        <v>19970381.469999999</v>
      </c>
      <c r="M977" s="80"/>
    </row>
    <row r="978" spans="2:13" ht="24.9" customHeight="1" outlineLevel="2" x14ac:dyDescent="0.3">
      <c r="B978" s="47" t="s">
        <v>2300</v>
      </c>
      <c r="C978" s="46" t="s">
        <v>498</v>
      </c>
      <c r="D978" s="46" t="s">
        <v>1369</v>
      </c>
      <c r="E978" s="46" t="s">
        <v>1391</v>
      </c>
      <c r="F978" s="45" t="s">
        <v>1390</v>
      </c>
      <c r="G978" s="26" t="s">
        <v>0</v>
      </c>
      <c r="H978" s="30">
        <v>272372922</v>
      </c>
      <c r="I978" s="30">
        <v>21411970.030000001</v>
      </c>
      <c r="J978" s="36">
        <f>I978/H978</f>
        <v>7.8612697153500458E-2</v>
      </c>
      <c r="K978" s="30">
        <v>22693297.100000001</v>
      </c>
      <c r="L978" s="30">
        <f>I978</f>
        <v>21411970.030000001</v>
      </c>
      <c r="M978" s="80">
        <f>L978/K978</f>
        <v>0.94353720112358641</v>
      </c>
    </row>
    <row r="979" spans="2:13" ht="24.9" customHeight="1" outlineLevel="2" x14ac:dyDescent="0.3">
      <c r="B979" s="47" t="s">
        <v>2300</v>
      </c>
      <c r="C979" s="46" t="s">
        <v>498</v>
      </c>
      <c r="D979" s="46" t="s">
        <v>1369</v>
      </c>
      <c r="E979" s="46" t="s">
        <v>1391</v>
      </c>
      <c r="F979" s="45" t="s">
        <v>1390</v>
      </c>
      <c r="G979" s="26" t="s">
        <v>7</v>
      </c>
      <c r="H979" s="30">
        <v>-54474584</v>
      </c>
      <c r="I979" s="24"/>
      <c r="J979" s="36"/>
      <c r="K979" s="24"/>
      <c r="L979" s="30"/>
      <c r="M979" s="80" t="str">
        <f>IFERROR((Base_actualizacion!$L979/Base_actualizacion!$K979)," " )</f>
        <v xml:space="preserve"> </v>
      </c>
    </row>
    <row r="980" spans="2:13" ht="24.9" customHeight="1" outlineLevel="1" x14ac:dyDescent="0.3">
      <c r="B980" s="44" t="str">
        <f>B979</f>
        <v>ASIGNACIÓN PARA LA INVERSIÓN LOCAL  - AMBIENTE Y DESARROLLO SOSTENIBLE</v>
      </c>
      <c r="C980" s="43" t="s">
        <v>498</v>
      </c>
      <c r="D980" s="43" t="s">
        <v>1369</v>
      </c>
      <c r="E980" s="43" t="s">
        <v>1391</v>
      </c>
      <c r="F980" s="42" t="s">
        <v>1390</v>
      </c>
      <c r="G980" s="18" t="s">
        <v>3</v>
      </c>
      <c r="H980" s="32">
        <f>SUBTOTAL(9,H978:H979)</f>
        <v>217898338</v>
      </c>
      <c r="I980" s="14">
        <f>SUBTOTAL(9,I978:I979)</f>
        <v>21411970.030000001</v>
      </c>
      <c r="J980" s="31">
        <f>SUBTOTAL(9,J978:J979)</f>
        <v>7.8612697153500458E-2</v>
      </c>
      <c r="K980" s="14">
        <f>SUBTOTAL(9,K978:K979)</f>
        <v>22693297.100000001</v>
      </c>
      <c r="L980" s="14">
        <f>SUBTOTAL(9,L977:L979)</f>
        <v>21411970.030000001</v>
      </c>
      <c r="M980" s="80"/>
    </row>
    <row r="981" spans="2:13" ht="24.9" customHeight="1" outlineLevel="2" x14ac:dyDescent="0.3">
      <c r="B981" s="47" t="s">
        <v>2300</v>
      </c>
      <c r="C981" s="46" t="s">
        <v>498</v>
      </c>
      <c r="D981" s="46" t="s">
        <v>1369</v>
      </c>
      <c r="E981" s="46" t="s">
        <v>1389</v>
      </c>
      <c r="F981" s="45" t="s">
        <v>1388</v>
      </c>
      <c r="G981" s="26" t="s">
        <v>0</v>
      </c>
      <c r="H981" s="30">
        <v>107373774</v>
      </c>
      <c r="I981" s="30">
        <v>8440941.9800000004</v>
      </c>
      <c r="J981" s="36">
        <f>I981/H981</f>
        <v>7.8612697175010363E-2</v>
      </c>
      <c r="K981" s="30">
        <v>8946061.620000001</v>
      </c>
      <c r="L981" s="30">
        <f>I981</f>
        <v>8440941.9800000004</v>
      </c>
      <c r="M981" s="80">
        <f>L981/K981</f>
        <v>0.94353720536970764</v>
      </c>
    </row>
    <row r="982" spans="2:13" ht="24.9" customHeight="1" outlineLevel="2" x14ac:dyDescent="0.3">
      <c r="B982" s="47" t="s">
        <v>2300</v>
      </c>
      <c r="C982" s="46" t="s">
        <v>498</v>
      </c>
      <c r="D982" s="46" t="s">
        <v>1369</v>
      </c>
      <c r="E982" s="46" t="s">
        <v>1389</v>
      </c>
      <c r="F982" s="45" t="s">
        <v>1388</v>
      </c>
      <c r="G982" s="26" t="s">
        <v>7</v>
      </c>
      <c r="H982" s="30">
        <v>-21474755</v>
      </c>
      <c r="I982" s="24"/>
      <c r="J982" s="36"/>
      <c r="K982" s="24"/>
      <c r="L982" s="30"/>
      <c r="M982" s="80" t="str">
        <f>IFERROR((Base_actualizacion!$L982/Base_actualizacion!$K982)," " )</f>
        <v xml:space="preserve"> </v>
      </c>
    </row>
    <row r="983" spans="2:13" ht="24.9" customHeight="1" outlineLevel="1" x14ac:dyDescent="0.3">
      <c r="B983" s="44" t="str">
        <f>B982</f>
        <v>ASIGNACIÓN PARA LA INVERSIÓN LOCAL  - AMBIENTE Y DESARROLLO SOSTENIBLE</v>
      </c>
      <c r="C983" s="43" t="s">
        <v>498</v>
      </c>
      <c r="D983" s="43" t="s">
        <v>1369</v>
      </c>
      <c r="E983" s="43" t="s">
        <v>1389</v>
      </c>
      <c r="F983" s="42" t="s">
        <v>1388</v>
      </c>
      <c r="G983" s="18" t="s">
        <v>3</v>
      </c>
      <c r="H983" s="32">
        <f>SUBTOTAL(9,H981:H982)</f>
        <v>85899019</v>
      </c>
      <c r="I983" s="14">
        <f>SUBTOTAL(9,I981:I982)</f>
        <v>8440941.9800000004</v>
      </c>
      <c r="J983" s="31">
        <f>SUBTOTAL(9,J981:J982)</f>
        <v>7.8612697175010363E-2</v>
      </c>
      <c r="K983" s="14">
        <f>SUBTOTAL(9,K981:K982)</f>
        <v>8946061.620000001</v>
      </c>
      <c r="L983" s="14">
        <f>SUBTOTAL(9,L980:L982)</f>
        <v>8440941.9800000004</v>
      </c>
      <c r="M983" s="80"/>
    </row>
    <row r="984" spans="2:13" ht="24.9" customHeight="1" outlineLevel="2" x14ac:dyDescent="0.3">
      <c r="B984" s="47" t="s">
        <v>2300</v>
      </c>
      <c r="C984" s="46" t="s">
        <v>498</v>
      </c>
      <c r="D984" s="46" t="s">
        <v>1369</v>
      </c>
      <c r="E984" s="46" t="s">
        <v>1387</v>
      </c>
      <c r="F984" s="45" t="s">
        <v>1386</v>
      </c>
      <c r="G984" s="26" t="s">
        <v>0</v>
      </c>
      <c r="H984" s="30">
        <v>312389337</v>
      </c>
      <c r="I984" s="30">
        <v>24557768.34</v>
      </c>
      <c r="J984" s="36">
        <f>I984/H984</f>
        <v>7.8612697142092278E-2</v>
      </c>
      <c r="K984" s="30">
        <v>26027345.130000003</v>
      </c>
      <c r="L984" s="30">
        <f>I984</f>
        <v>24557768.34</v>
      </c>
      <c r="M984" s="80">
        <f>L984/K984</f>
        <v>0.94353719971592032</v>
      </c>
    </row>
    <row r="985" spans="2:13" ht="24.9" customHeight="1" outlineLevel="2" x14ac:dyDescent="0.3">
      <c r="B985" s="47" t="s">
        <v>2300</v>
      </c>
      <c r="C985" s="46" t="s">
        <v>498</v>
      </c>
      <c r="D985" s="46" t="s">
        <v>1369</v>
      </c>
      <c r="E985" s="46" t="s">
        <v>1387</v>
      </c>
      <c r="F985" s="45" t="s">
        <v>1386</v>
      </c>
      <c r="G985" s="26" t="s">
        <v>7</v>
      </c>
      <c r="H985" s="30">
        <v>-62477867</v>
      </c>
      <c r="I985" s="24"/>
      <c r="J985" s="36"/>
      <c r="K985" s="24"/>
      <c r="L985" s="30"/>
      <c r="M985" s="80" t="str">
        <f>IFERROR((Base_actualizacion!$L985/Base_actualizacion!$K985)," " )</f>
        <v xml:space="preserve"> </v>
      </c>
    </row>
    <row r="986" spans="2:13" ht="24.9" customHeight="1" outlineLevel="1" x14ac:dyDescent="0.3">
      <c r="B986" s="44" t="str">
        <f>B985</f>
        <v>ASIGNACIÓN PARA LA INVERSIÓN LOCAL  - AMBIENTE Y DESARROLLO SOSTENIBLE</v>
      </c>
      <c r="C986" s="43" t="s">
        <v>498</v>
      </c>
      <c r="D986" s="43" t="s">
        <v>1369</v>
      </c>
      <c r="E986" s="43" t="s">
        <v>1387</v>
      </c>
      <c r="F986" s="42" t="s">
        <v>1386</v>
      </c>
      <c r="G986" s="18" t="s">
        <v>3</v>
      </c>
      <c r="H986" s="32">
        <f>SUBTOTAL(9,H984:H985)</f>
        <v>249911470</v>
      </c>
      <c r="I986" s="14">
        <f>SUBTOTAL(9,I984:I985)</f>
        <v>24557768.34</v>
      </c>
      <c r="J986" s="31">
        <f>SUBTOTAL(9,J984:J985)</f>
        <v>7.8612697142092278E-2</v>
      </c>
      <c r="K986" s="14">
        <f>SUBTOTAL(9,K984:K985)</f>
        <v>26027345.130000003</v>
      </c>
      <c r="L986" s="14">
        <f>SUBTOTAL(9,L983:L985)</f>
        <v>24557768.34</v>
      </c>
      <c r="M986" s="80"/>
    </row>
    <row r="987" spans="2:13" ht="24.9" customHeight="1" outlineLevel="2" x14ac:dyDescent="0.3">
      <c r="B987" s="47" t="s">
        <v>2300</v>
      </c>
      <c r="C987" s="46" t="s">
        <v>498</v>
      </c>
      <c r="D987" s="46" t="s">
        <v>1369</v>
      </c>
      <c r="E987" s="46" t="s">
        <v>2210</v>
      </c>
      <c r="F987" s="45" t="s">
        <v>2209</v>
      </c>
      <c r="G987" s="26" t="s">
        <v>0</v>
      </c>
      <c r="H987" s="30">
        <v>243458561</v>
      </c>
      <c r="I987" s="30">
        <v>19138934.120000001</v>
      </c>
      <c r="J987" s="36">
        <f>I987/H987</f>
        <v>7.8612697131648618E-2</v>
      </c>
      <c r="K987" s="30">
        <v>20284239.060000002</v>
      </c>
      <c r="L987" s="30">
        <f>I987</f>
        <v>19138934.120000001</v>
      </c>
      <c r="M987" s="80">
        <f>L987/K987</f>
        <v>0.9435371996646148</v>
      </c>
    </row>
    <row r="988" spans="2:13" ht="24.9" customHeight="1" outlineLevel="2" x14ac:dyDescent="0.3">
      <c r="B988" s="47" t="s">
        <v>2300</v>
      </c>
      <c r="C988" s="46" t="s">
        <v>498</v>
      </c>
      <c r="D988" s="46" t="s">
        <v>1369</v>
      </c>
      <c r="E988" s="46" t="s">
        <v>2210</v>
      </c>
      <c r="F988" s="45" t="s">
        <v>2209</v>
      </c>
      <c r="G988" s="26" t="s">
        <v>7</v>
      </c>
      <c r="H988" s="30">
        <v>-48691712</v>
      </c>
      <c r="I988" s="24"/>
      <c r="J988" s="36"/>
      <c r="K988" s="24"/>
      <c r="L988" s="30"/>
      <c r="M988" s="80" t="str">
        <f>IFERROR((Base_actualizacion!$L988/Base_actualizacion!$K988)," " )</f>
        <v xml:space="preserve"> </v>
      </c>
    </row>
    <row r="989" spans="2:13" ht="24.9" customHeight="1" outlineLevel="1" x14ac:dyDescent="0.3">
      <c r="B989" s="44" t="str">
        <f>B988</f>
        <v>ASIGNACIÓN PARA LA INVERSIÓN LOCAL  - AMBIENTE Y DESARROLLO SOSTENIBLE</v>
      </c>
      <c r="C989" s="43" t="s">
        <v>498</v>
      </c>
      <c r="D989" s="43" t="s">
        <v>1369</v>
      </c>
      <c r="E989" s="43" t="s">
        <v>2210</v>
      </c>
      <c r="F989" s="42" t="s">
        <v>2209</v>
      </c>
      <c r="G989" s="18" t="s">
        <v>3</v>
      </c>
      <c r="H989" s="32">
        <f>SUBTOTAL(9,H987:H988)</f>
        <v>194766849</v>
      </c>
      <c r="I989" s="14">
        <f>SUBTOTAL(9,I987:I988)</f>
        <v>19138934.120000001</v>
      </c>
      <c r="J989" s="31">
        <f>SUBTOTAL(9,J987:J988)</f>
        <v>7.8612697131648618E-2</v>
      </c>
      <c r="K989" s="14">
        <f>SUBTOTAL(9,K987:K988)</f>
        <v>20284239.060000002</v>
      </c>
      <c r="L989" s="14">
        <f>SUBTOTAL(9,L986:L988)</f>
        <v>19138934.120000001</v>
      </c>
      <c r="M989" s="80"/>
    </row>
    <row r="990" spans="2:13" ht="24.9" customHeight="1" outlineLevel="2" x14ac:dyDescent="0.3">
      <c r="B990" s="47" t="s">
        <v>2300</v>
      </c>
      <c r="C990" s="46" t="s">
        <v>498</v>
      </c>
      <c r="D990" s="46" t="s">
        <v>1369</v>
      </c>
      <c r="E990" s="46" t="s">
        <v>1385</v>
      </c>
      <c r="F990" s="45" t="s">
        <v>1384</v>
      </c>
      <c r="G990" s="26" t="s">
        <v>0</v>
      </c>
      <c r="H990" s="30">
        <v>295587150</v>
      </c>
      <c r="I990" s="30">
        <v>23236903.100000001</v>
      </c>
      <c r="J990" s="36">
        <f>I990/H990</f>
        <v>7.8612697135176546E-2</v>
      </c>
      <c r="K990" s="30">
        <v>24627437.18</v>
      </c>
      <c r="L990" s="30">
        <f>I990</f>
        <v>23236903.100000001</v>
      </c>
      <c r="M990" s="80">
        <f>L990/K990</f>
        <v>0.94353719918817802</v>
      </c>
    </row>
    <row r="991" spans="2:13" ht="24.9" customHeight="1" outlineLevel="2" x14ac:dyDescent="0.3">
      <c r="B991" s="47" t="s">
        <v>2300</v>
      </c>
      <c r="C991" s="46" t="s">
        <v>498</v>
      </c>
      <c r="D991" s="46" t="s">
        <v>1369</v>
      </c>
      <c r="E991" s="46" t="s">
        <v>1385</v>
      </c>
      <c r="F991" s="45" t="s">
        <v>1384</v>
      </c>
      <c r="G991" s="26" t="s">
        <v>7</v>
      </c>
      <c r="H991" s="30">
        <v>-59117430</v>
      </c>
      <c r="I991" s="24"/>
      <c r="J991" s="36"/>
      <c r="K991" s="24"/>
      <c r="L991" s="30"/>
      <c r="M991" s="80" t="str">
        <f>IFERROR((Base_actualizacion!$L991/Base_actualizacion!$K991)," " )</f>
        <v xml:space="preserve"> </v>
      </c>
    </row>
    <row r="992" spans="2:13" ht="24.9" customHeight="1" outlineLevel="1" x14ac:dyDescent="0.3">
      <c r="B992" s="44" t="str">
        <f>B991</f>
        <v>ASIGNACIÓN PARA LA INVERSIÓN LOCAL  - AMBIENTE Y DESARROLLO SOSTENIBLE</v>
      </c>
      <c r="C992" s="43" t="s">
        <v>498</v>
      </c>
      <c r="D992" s="43" t="s">
        <v>1369</v>
      </c>
      <c r="E992" s="43" t="s">
        <v>1385</v>
      </c>
      <c r="F992" s="42" t="s">
        <v>1384</v>
      </c>
      <c r="G992" s="18" t="s">
        <v>3</v>
      </c>
      <c r="H992" s="32">
        <f>SUBTOTAL(9,H990:H991)</f>
        <v>236469720</v>
      </c>
      <c r="I992" s="14">
        <f>SUBTOTAL(9,I990:I991)</f>
        <v>23236903.100000001</v>
      </c>
      <c r="J992" s="31">
        <f>SUBTOTAL(9,J990:J991)</f>
        <v>7.8612697135176546E-2</v>
      </c>
      <c r="K992" s="14">
        <f>SUBTOTAL(9,K990:K991)</f>
        <v>24627437.18</v>
      </c>
      <c r="L992" s="14">
        <f>SUBTOTAL(9,L989:L991)</f>
        <v>23236903.100000001</v>
      </c>
      <c r="M992" s="80"/>
    </row>
    <row r="993" spans="2:13" ht="24.9" customHeight="1" outlineLevel="2" x14ac:dyDescent="0.3">
      <c r="B993" s="47" t="s">
        <v>2300</v>
      </c>
      <c r="C993" s="46" t="s">
        <v>498</v>
      </c>
      <c r="D993" s="46" t="s">
        <v>1369</v>
      </c>
      <c r="E993" s="46" t="s">
        <v>1383</v>
      </c>
      <c r="F993" s="45" t="s">
        <v>888</v>
      </c>
      <c r="G993" s="26" t="s">
        <v>0</v>
      </c>
      <c r="H993" s="30">
        <v>239813014</v>
      </c>
      <c r="I993" s="30">
        <v>18852347.84</v>
      </c>
      <c r="J993" s="36">
        <f>I993/H993</f>
        <v>7.8612697140781521E-2</v>
      </c>
      <c r="K993" s="30">
        <v>19980502.98</v>
      </c>
      <c r="L993" s="30">
        <f>I993</f>
        <v>18852347.84</v>
      </c>
      <c r="M993" s="80">
        <f>L993/K993</f>
        <v>0.94353720018313569</v>
      </c>
    </row>
    <row r="994" spans="2:13" ht="24.9" customHeight="1" outlineLevel="2" x14ac:dyDescent="0.3">
      <c r="B994" s="47" t="s">
        <v>2300</v>
      </c>
      <c r="C994" s="46" t="s">
        <v>498</v>
      </c>
      <c r="D994" s="46" t="s">
        <v>1369</v>
      </c>
      <c r="E994" s="46" t="s">
        <v>1383</v>
      </c>
      <c r="F994" s="45" t="s">
        <v>888</v>
      </c>
      <c r="G994" s="26" t="s">
        <v>7</v>
      </c>
      <c r="H994" s="30">
        <v>-47962603</v>
      </c>
      <c r="I994" s="24"/>
      <c r="J994" s="36"/>
      <c r="K994" s="24"/>
      <c r="L994" s="30"/>
      <c r="M994" s="80" t="str">
        <f>IFERROR((Base_actualizacion!$L994/Base_actualizacion!$K994)," " )</f>
        <v xml:space="preserve"> </v>
      </c>
    </row>
    <row r="995" spans="2:13" ht="24.9" customHeight="1" outlineLevel="1" x14ac:dyDescent="0.3">
      <c r="B995" s="44" t="str">
        <f>B994</f>
        <v>ASIGNACIÓN PARA LA INVERSIÓN LOCAL  - AMBIENTE Y DESARROLLO SOSTENIBLE</v>
      </c>
      <c r="C995" s="43" t="s">
        <v>498</v>
      </c>
      <c r="D995" s="43" t="s">
        <v>1369</v>
      </c>
      <c r="E995" s="43" t="s">
        <v>1383</v>
      </c>
      <c r="F995" s="42" t="s">
        <v>888</v>
      </c>
      <c r="G995" s="18" t="s">
        <v>3</v>
      </c>
      <c r="H995" s="32">
        <f>SUBTOTAL(9,H993:H994)</f>
        <v>191850411</v>
      </c>
      <c r="I995" s="14">
        <f>SUBTOTAL(9,I993:I994)</f>
        <v>18852347.84</v>
      </c>
      <c r="J995" s="31">
        <f>SUBTOTAL(9,J993:J994)</f>
        <v>7.8612697140781521E-2</v>
      </c>
      <c r="K995" s="14">
        <f>SUBTOTAL(9,K993:K994)</f>
        <v>19980502.98</v>
      </c>
      <c r="L995" s="14">
        <f>SUBTOTAL(9,L992:L994)</f>
        <v>18852347.84</v>
      </c>
      <c r="M995" s="80"/>
    </row>
    <row r="996" spans="2:13" ht="24.9" customHeight="1" outlineLevel="2" x14ac:dyDescent="0.3">
      <c r="B996" s="47" t="s">
        <v>2300</v>
      </c>
      <c r="C996" s="46" t="s">
        <v>498</v>
      </c>
      <c r="D996" s="46" t="s">
        <v>1369</v>
      </c>
      <c r="E996" s="46" t="s">
        <v>1382</v>
      </c>
      <c r="F996" s="45" t="s">
        <v>1381</v>
      </c>
      <c r="G996" s="26" t="s">
        <v>0</v>
      </c>
      <c r="H996" s="30">
        <v>287751450</v>
      </c>
      <c r="I996" s="30">
        <v>22620917.59</v>
      </c>
      <c r="J996" s="36">
        <f>I996/H996</f>
        <v>7.8612697138450566E-2</v>
      </c>
      <c r="K996" s="30">
        <v>23974590.149999999</v>
      </c>
      <c r="L996" s="30">
        <f>I996</f>
        <v>22620917.59</v>
      </c>
      <c r="M996" s="80">
        <f>L996/K996</f>
        <v>0.94353719702691152</v>
      </c>
    </row>
    <row r="997" spans="2:13" ht="24.9" customHeight="1" outlineLevel="2" x14ac:dyDescent="0.3">
      <c r="B997" s="47" t="s">
        <v>2300</v>
      </c>
      <c r="C997" s="46" t="s">
        <v>498</v>
      </c>
      <c r="D997" s="46" t="s">
        <v>1369</v>
      </c>
      <c r="E997" s="46" t="s">
        <v>1382</v>
      </c>
      <c r="F997" s="45" t="s">
        <v>1381</v>
      </c>
      <c r="G997" s="26" t="s">
        <v>7</v>
      </c>
      <c r="H997" s="30">
        <v>-57550290</v>
      </c>
      <c r="I997" s="24"/>
      <c r="J997" s="36"/>
      <c r="K997" s="24"/>
      <c r="L997" s="30"/>
      <c r="M997" s="80" t="str">
        <f>IFERROR((Base_actualizacion!$L997/Base_actualizacion!$K997)," " )</f>
        <v xml:space="preserve"> </v>
      </c>
    </row>
    <row r="998" spans="2:13" ht="24.9" customHeight="1" outlineLevel="1" x14ac:dyDescent="0.3">
      <c r="B998" s="44" t="str">
        <f>B997</f>
        <v>ASIGNACIÓN PARA LA INVERSIÓN LOCAL  - AMBIENTE Y DESARROLLO SOSTENIBLE</v>
      </c>
      <c r="C998" s="43" t="s">
        <v>498</v>
      </c>
      <c r="D998" s="43" t="s">
        <v>1369</v>
      </c>
      <c r="E998" s="43" t="s">
        <v>1382</v>
      </c>
      <c r="F998" s="42" t="s">
        <v>1381</v>
      </c>
      <c r="G998" s="18" t="s">
        <v>3</v>
      </c>
      <c r="H998" s="32">
        <f>SUBTOTAL(9,H996:H997)</f>
        <v>230201160</v>
      </c>
      <c r="I998" s="14">
        <f>SUBTOTAL(9,I996:I997)</f>
        <v>22620917.59</v>
      </c>
      <c r="J998" s="31">
        <f>SUBTOTAL(9,J996:J997)</f>
        <v>7.8612697138450566E-2</v>
      </c>
      <c r="K998" s="14">
        <f>SUBTOTAL(9,K996:K997)</f>
        <v>23974590.149999999</v>
      </c>
      <c r="L998" s="14">
        <f>SUBTOTAL(9,L995:L997)</f>
        <v>22620917.59</v>
      </c>
      <c r="M998" s="80"/>
    </row>
    <row r="999" spans="2:13" ht="24.9" customHeight="1" outlineLevel="2" x14ac:dyDescent="0.3">
      <c r="B999" s="47" t="s">
        <v>2300</v>
      </c>
      <c r="C999" s="46" t="s">
        <v>498</v>
      </c>
      <c r="D999" s="46" t="s">
        <v>1369</v>
      </c>
      <c r="E999" s="46" t="s">
        <v>1380</v>
      </c>
      <c r="F999" s="45" t="s">
        <v>941</v>
      </c>
      <c r="G999" s="26" t="s">
        <v>0</v>
      </c>
      <c r="H999" s="30">
        <v>439977782</v>
      </c>
      <c r="I999" s="30">
        <v>34587840.119999997</v>
      </c>
      <c r="J999" s="36">
        <f>I999/H999</f>
        <v>7.8612697129329126E-2</v>
      </c>
      <c r="K999" s="30">
        <v>36657632.75</v>
      </c>
      <c r="L999" s="30">
        <f>I999</f>
        <v>34587840.119999997</v>
      </c>
      <c r="M999" s="80">
        <f>L999/K999</f>
        <v>0.94353719881161713</v>
      </c>
    </row>
    <row r="1000" spans="2:13" ht="24.9" customHeight="1" outlineLevel="2" x14ac:dyDescent="0.3">
      <c r="B1000" s="47" t="s">
        <v>2300</v>
      </c>
      <c r="C1000" s="46" t="s">
        <v>498</v>
      </c>
      <c r="D1000" s="46" t="s">
        <v>1369</v>
      </c>
      <c r="E1000" s="46" t="s">
        <v>1380</v>
      </c>
      <c r="F1000" s="45" t="s">
        <v>941</v>
      </c>
      <c r="G1000" s="26" t="s">
        <v>7</v>
      </c>
      <c r="H1000" s="30">
        <v>-87995556</v>
      </c>
      <c r="I1000" s="24"/>
      <c r="J1000" s="36"/>
      <c r="K1000" s="24"/>
      <c r="L1000" s="30"/>
      <c r="M1000" s="80" t="str">
        <f>IFERROR((Base_actualizacion!$L1000/Base_actualizacion!$K1000)," " )</f>
        <v xml:space="preserve"> </v>
      </c>
    </row>
    <row r="1001" spans="2:13" ht="24.9" customHeight="1" outlineLevel="1" x14ac:dyDescent="0.3">
      <c r="B1001" s="44" t="str">
        <f>B1000</f>
        <v>ASIGNACIÓN PARA LA INVERSIÓN LOCAL  - AMBIENTE Y DESARROLLO SOSTENIBLE</v>
      </c>
      <c r="C1001" s="43" t="s">
        <v>498</v>
      </c>
      <c r="D1001" s="43" t="s">
        <v>1369</v>
      </c>
      <c r="E1001" s="43" t="s">
        <v>1380</v>
      </c>
      <c r="F1001" s="42" t="s">
        <v>941</v>
      </c>
      <c r="G1001" s="18" t="s">
        <v>3</v>
      </c>
      <c r="H1001" s="32">
        <f>SUBTOTAL(9,H999:H1000)</f>
        <v>351982226</v>
      </c>
      <c r="I1001" s="14">
        <f>SUBTOTAL(9,I999:I1000)</f>
        <v>34587840.119999997</v>
      </c>
      <c r="J1001" s="31">
        <f>SUBTOTAL(9,J999:J1000)</f>
        <v>7.8612697129329126E-2</v>
      </c>
      <c r="K1001" s="14">
        <f>SUBTOTAL(9,K999:K1000)</f>
        <v>36657632.75</v>
      </c>
      <c r="L1001" s="14">
        <f>SUBTOTAL(9,L998:L1000)</f>
        <v>34587840.119999997</v>
      </c>
      <c r="M1001" s="80"/>
    </row>
    <row r="1002" spans="2:13" ht="24.9" customHeight="1" outlineLevel="2" x14ac:dyDescent="0.3">
      <c r="B1002" s="47" t="s">
        <v>2300</v>
      </c>
      <c r="C1002" s="46" t="s">
        <v>498</v>
      </c>
      <c r="D1002" s="46" t="s">
        <v>1369</v>
      </c>
      <c r="E1002" s="46" t="s">
        <v>1379</v>
      </c>
      <c r="F1002" s="45" t="s">
        <v>497</v>
      </c>
      <c r="G1002" s="26" t="s">
        <v>0</v>
      </c>
      <c r="H1002" s="30">
        <v>237232773</v>
      </c>
      <c r="I1002" s="30">
        <v>18649508.129999999</v>
      </c>
      <c r="J1002" s="36">
        <f>I1002/H1002</f>
        <v>7.8612697116683783E-2</v>
      </c>
      <c r="K1002" s="30">
        <v>19765525.009999998</v>
      </c>
      <c r="L1002" s="30">
        <f>I1002</f>
        <v>18649508.129999999</v>
      </c>
      <c r="M1002" s="80">
        <f>L1002/K1002</f>
        <v>0.94353720028001431</v>
      </c>
    </row>
    <row r="1003" spans="2:13" ht="24.9" customHeight="1" outlineLevel="2" x14ac:dyDescent="0.3">
      <c r="B1003" s="47" t="s">
        <v>2300</v>
      </c>
      <c r="C1003" s="46" t="s">
        <v>498</v>
      </c>
      <c r="D1003" s="46" t="s">
        <v>1369</v>
      </c>
      <c r="E1003" s="46" t="s">
        <v>1379</v>
      </c>
      <c r="F1003" s="45" t="s">
        <v>497</v>
      </c>
      <c r="G1003" s="26" t="s">
        <v>7</v>
      </c>
      <c r="H1003" s="30">
        <v>-47446555</v>
      </c>
      <c r="I1003" s="24"/>
      <c r="J1003" s="36"/>
      <c r="K1003" s="24"/>
      <c r="L1003" s="30"/>
      <c r="M1003" s="80" t="str">
        <f>IFERROR((Base_actualizacion!$L1003/Base_actualizacion!$K1003)," " )</f>
        <v xml:space="preserve"> </v>
      </c>
    </row>
    <row r="1004" spans="2:13" ht="24.9" customHeight="1" outlineLevel="1" x14ac:dyDescent="0.3">
      <c r="B1004" s="44" t="str">
        <f>B1003</f>
        <v>ASIGNACIÓN PARA LA INVERSIÓN LOCAL  - AMBIENTE Y DESARROLLO SOSTENIBLE</v>
      </c>
      <c r="C1004" s="43" t="s">
        <v>498</v>
      </c>
      <c r="D1004" s="43" t="s">
        <v>1369</v>
      </c>
      <c r="E1004" s="43" t="s">
        <v>1379</v>
      </c>
      <c r="F1004" s="42" t="s">
        <v>497</v>
      </c>
      <c r="G1004" s="18" t="s">
        <v>3</v>
      </c>
      <c r="H1004" s="32">
        <f>SUBTOTAL(9,H1002:H1003)</f>
        <v>189786218</v>
      </c>
      <c r="I1004" s="14">
        <f>SUBTOTAL(9,I1002:I1003)</f>
        <v>18649508.129999999</v>
      </c>
      <c r="J1004" s="31">
        <f>SUBTOTAL(9,J1002:J1003)</f>
        <v>7.8612697116683783E-2</v>
      </c>
      <c r="K1004" s="14">
        <f>SUBTOTAL(9,K1002:K1003)</f>
        <v>19765525.009999998</v>
      </c>
      <c r="L1004" s="14">
        <f>SUBTOTAL(9,L1001:L1003)</f>
        <v>18649508.129999999</v>
      </c>
      <c r="M1004" s="80"/>
    </row>
    <row r="1005" spans="2:13" ht="24.9" customHeight="1" outlineLevel="2" x14ac:dyDescent="0.3">
      <c r="B1005" s="47" t="s">
        <v>2300</v>
      </c>
      <c r="C1005" s="46" t="s">
        <v>498</v>
      </c>
      <c r="D1005" s="46" t="s">
        <v>1369</v>
      </c>
      <c r="E1005" s="46" t="s">
        <v>1378</v>
      </c>
      <c r="F1005" s="45" t="s">
        <v>799</v>
      </c>
      <c r="G1005" s="26" t="s">
        <v>0</v>
      </c>
      <c r="H1005" s="30">
        <v>279680923</v>
      </c>
      <c r="I1005" s="30">
        <v>21986471.690000001</v>
      </c>
      <c r="J1005" s="36">
        <f>I1005/H1005</f>
        <v>7.8612697119853261E-2</v>
      </c>
      <c r="K1005" s="30">
        <v>23302177.949999999</v>
      </c>
      <c r="L1005" s="30">
        <f>I1005</f>
        <v>21986471.690000001</v>
      </c>
      <c r="M1005" s="80">
        <f>L1005/K1005</f>
        <v>0.94353719798968416</v>
      </c>
    </row>
    <row r="1006" spans="2:13" ht="24.9" customHeight="1" outlineLevel="2" x14ac:dyDescent="0.3">
      <c r="B1006" s="47" t="s">
        <v>2300</v>
      </c>
      <c r="C1006" s="46" t="s">
        <v>498</v>
      </c>
      <c r="D1006" s="46" t="s">
        <v>1369</v>
      </c>
      <c r="E1006" s="46" t="s">
        <v>1378</v>
      </c>
      <c r="F1006" s="45" t="s">
        <v>799</v>
      </c>
      <c r="G1006" s="26" t="s">
        <v>7</v>
      </c>
      <c r="H1006" s="30">
        <v>-55936185</v>
      </c>
      <c r="I1006" s="24"/>
      <c r="J1006" s="36"/>
      <c r="K1006" s="24"/>
      <c r="L1006" s="30"/>
      <c r="M1006" s="80" t="str">
        <f>IFERROR((Base_actualizacion!$L1006/Base_actualizacion!$K1006)," " )</f>
        <v xml:space="preserve"> </v>
      </c>
    </row>
    <row r="1007" spans="2:13" ht="24.9" customHeight="1" outlineLevel="1" x14ac:dyDescent="0.3">
      <c r="B1007" s="44" t="str">
        <f>B1006</f>
        <v>ASIGNACIÓN PARA LA INVERSIÓN LOCAL  - AMBIENTE Y DESARROLLO SOSTENIBLE</v>
      </c>
      <c r="C1007" s="43" t="s">
        <v>498</v>
      </c>
      <c r="D1007" s="43" t="s">
        <v>1369</v>
      </c>
      <c r="E1007" s="43" t="s">
        <v>1378</v>
      </c>
      <c r="F1007" s="42" t="s">
        <v>799</v>
      </c>
      <c r="G1007" s="18" t="s">
        <v>3</v>
      </c>
      <c r="H1007" s="32">
        <f>SUBTOTAL(9,H1005:H1006)</f>
        <v>223744738</v>
      </c>
      <c r="I1007" s="14">
        <f>SUBTOTAL(9,I1005:I1006)</f>
        <v>21986471.690000001</v>
      </c>
      <c r="J1007" s="31">
        <f>SUBTOTAL(9,J1005:J1006)</f>
        <v>7.8612697119853261E-2</v>
      </c>
      <c r="K1007" s="14">
        <f>SUBTOTAL(9,K1005:K1006)</f>
        <v>23302177.949999999</v>
      </c>
      <c r="L1007" s="14">
        <f>SUBTOTAL(9,L1004:L1006)</f>
        <v>21986471.690000001</v>
      </c>
      <c r="M1007" s="80"/>
    </row>
    <row r="1008" spans="2:13" ht="24.9" customHeight="1" outlineLevel="2" x14ac:dyDescent="0.3">
      <c r="B1008" s="47" t="s">
        <v>2300</v>
      </c>
      <c r="C1008" s="46" t="s">
        <v>498</v>
      </c>
      <c r="D1008" s="46" t="s">
        <v>1369</v>
      </c>
      <c r="E1008" s="46" t="s">
        <v>1377</v>
      </c>
      <c r="F1008" s="45" t="s">
        <v>1376</v>
      </c>
      <c r="G1008" s="26" t="s">
        <v>0</v>
      </c>
      <c r="H1008" s="30">
        <v>338168462</v>
      </c>
      <c r="I1008" s="30">
        <v>26584334.879999999</v>
      </c>
      <c r="J1008" s="36">
        <f>I1008/H1008</f>
        <v>7.8612697123719363E-2</v>
      </c>
      <c r="K1008" s="30">
        <v>28175184.670000002</v>
      </c>
      <c r="L1008" s="30">
        <f>I1008</f>
        <v>26584334.879999999</v>
      </c>
      <c r="M1008" s="80">
        <f>L1008/K1008</f>
        <v>0.94353720095776739</v>
      </c>
    </row>
    <row r="1009" spans="2:13" ht="24.9" customHeight="1" outlineLevel="2" x14ac:dyDescent="0.3">
      <c r="B1009" s="47" t="s">
        <v>2300</v>
      </c>
      <c r="C1009" s="46" t="s">
        <v>498</v>
      </c>
      <c r="D1009" s="46" t="s">
        <v>1369</v>
      </c>
      <c r="E1009" s="46" t="s">
        <v>1377</v>
      </c>
      <c r="F1009" s="45" t="s">
        <v>1376</v>
      </c>
      <c r="G1009" s="26" t="s">
        <v>7</v>
      </c>
      <c r="H1009" s="30">
        <v>-67633692</v>
      </c>
      <c r="I1009" s="24"/>
      <c r="J1009" s="36"/>
      <c r="K1009" s="24"/>
      <c r="L1009" s="30"/>
      <c r="M1009" s="80" t="str">
        <f>IFERROR((Base_actualizacion!$L1009/Base_actualizacion!$K1009)," " )</f>
        <v xml:space="preserve"> </v>
      </c>
    </row>
    <row r="1010" spans="2:13" ht="24.9" customHeight="1" outlineLevel="1" x14ac:dyDescent="0.3">
      <c r="B1010" s="44" t="str">
        <f>B1009</f>
        <v>ASIGNACIÓN PARA LA INVERSIÓN LOCAL  - AMBIENTE Y DESARROLLO SOSTENIBLE</v>
      </c>
      <c r="C1010" s="43" t="s">
        <v>498</v>
      </c>
      <c r="D1010" s="43" t="s">
        <v>1369</v>
      </c>
      <c r="E1010" s="43" t="s">
        <v>1377</v>
      </c>
      <c r="F1010" s="42" t="s">
        <v>1376</v>
      </c>
      <c r="G1010" s="18" t="s">
        <v>3</v>
      </c>
      <c r="H1010" s="32">
        <f>SUBTOTAL(9,H1008:H1009)</f>
        <v>270534770</v>
      </c>
      <c r="I1010" s="14">
        <f>SUBTOTAL(9,I1008:I1009)</f>
        <v>26584334.879999999</v>
      </c>
      <c r="J1010" s="31">
        <f>SUBTOTAL(9,J1008:J1009)</f>
        <v>7.8612697123719363E-2</v>
      </c>
      <c r="K1010" s="14">
        <f>SUBTOTAL(9,K1008:K1009)</f>
        <v>28175184.670000002</v>
      </c>
      <c r="L1010" s="14">
        <f>SUBTOTAL(9,L1007:L1009)</f>
        <v>26584334.879999999</v>
      </c>
      <c r="M1010" s="80"/>
    </row>
    <row r="1011" spans="2:13" ht="24.9" customHeight="1" outlineLevel="2" x14ac:dyDescent="0.3">
      <c r="B1011" s="47" t="s">
        <v>2300</v>
      </c>
      <c r="C1011" s="46" t="s">
        <v>498</v>
      </c>
      <c r="D1011" s="46" t="s">
        <v>1369</v>
      </c>
      <c r="E1011" s="46" t="s">
        <v>2208</v>
      </c>
      <c r="F1011" s="45" t="s">
        <v>2207</v>
      </c>
      <c r="G1011" s="26" t="s">
        <v>0</v>
      </c>
      <c r="H1011" s="30">
        <v>190195340</v>
      </c>
      <c r="I1011" s="30">
        <v>14951768.66</v>
      </c>
      <c r="J1011" s="36">
        <f>I1011/H1011</f>
        <v>7.8612697135481871E-2</v>
      </c>
      <c r="K1011" s="30">
        <v>15846506.810000001</v>
      </c>
      <c r="L1011" s="30">
        <f>I1011</f>
        <v>14951768.66</v>
      </c>
      <c r="M1011" s="80">
        <f>L1011/K1011</f>
        <v>0.94353719966627769</v>
      </c>
    </row>
    <row r="1012" spans="2:13" ht="24.9" customHeight="1" outlineLevel="2" x14ac:dyDescent="0.3">
      <c r="B1012" s="47" t="s">
        <v>2300</v>
      </c>
      <c r="C1012" s="46" t="s">
        <v>498</v>
      </c>
      <c r="D1012" s="46" t="s">
        <v>1369</v>
      </c>
      <c r="E1012" s="46" t="s">
        <v>2208</v>
      </c>
      <c r="F1012" s="45" t="s">
        <v>2207</v>
      </c>
      <c r="G1012" s="26" t="s">
        <v>7</v>
      </c>
      <c r="H1012" s="30">
        <v>-38039068</v>
      </c>
      <c r="I1012" s="24"/>
      <c r="J1012" s="36"/>
      <c r="K1012" s="24"/>
      <c r="L1012" s="30"/>
      <c r="M1012" s="80" t="str">
        <f>IFERROR((Base_actualizacion!$L1012/Base_actualizacion!$K1012)," " )</f>
        <v xml:space="preserve"> </v>
      </c>
    </row>
    <row r="1013" spans="2:13" ht="24.9" customHeight="1" outlineLevel="1" x14ac:dyDescent="0.3">
      <c r="B1013" s="44" t="str">
        <f>B1012</f>
        <v>ASIGNACIÓN PARA LA INVERSIÓN LOCAL  - AMBIENTE Y DESARROLLO SOSTENIBLE</v>
      </c>
      <c r="C1013" s="43" t="s">
        <v>498</v>
      </c>
      <c r="D1013" s="43" t="s">
        <v>1369</v>
      </c>
      <c r="E1013" s="43" t="s">
        <v>2208</v>
      </c>
      <c r="F1013" s="42" t="s">
        <v>2207</v>
      </c>
      <c r="G1013" s="18" t="s">
        <v>3</v>
      </c>
      <c r="H1013" s="32">
        <f>SUBTOTAL(9,H1011:H1012)</f>
        <v>152156272</v>
      </c>
      <c r="I1013" s="14">
        <f>SUBTOTAL(9,I1011:I1012)</f>
        <v>14951768.66</v>
      </c>
      <c r="J1013" s="31">
        <f>SUBTOTAL(9,J1011:J1012)</f>
        <v>7.8612697135481871E-2</v>
      </c>
      <c r="K1013" s="14">
        <f>SUBTOTAL(9,K1011:K1012)</f>
        <v>15846506.810000001</v>
      </c>
      <c r="L1013" s="14">
        <f>SUBTOTAL(9,L1010:L1012)</f>
        <v>14951768.66</v>
      </c>
      <c r="M1013" s="80"/>
    </row>
    <row r="1014" spans="2:13" ht="24.9" customHeight="1" outlineLevel="2" x14ac:dyDescent="0.3">
      <c r="B1014" s="47" t="s">
        <v>2300</v>
      </c>
      <c r="C1014" s="46" t="s">
        <v>498</v>
      </c>
      <c r="D1014" s="46" t="s">
        <v>1369</v>
      </c>
      <c r="E1014" s="46" t="s">
        <v>1375</v>
      </c>
      <c r="F1014" s="45" t="s">
        <v>1374</v>
      </c>
      <c r="G1014" s="26" t="s">
        <v>0</v>
      </c>
      <c r="H1014" s="30">
        <v>345013080</v>
      </c>
      <c r="I1014" s="30">
        <v>27122408.760000002</v>
      </c>
      <c r="J1014" s="36">
        <f>I1014/H1014</f>
        <v>7.86126971186136E-2</v>
      </c>
      <c r="K1014" s="30">
        <v>28745457.789999999</v>
      </c>
      <c r="L1014" s="30">
        <f>I1014</f>
        <v>27122408.760000002</v>
      </c>
      <c r="M1014" s="80">
        <f>L1014/K1014</f>
        <v>0.94353720014281262</v>
      </c>
    </row>
    <row r="1015" spans="2:13" ht="24.9" customHeight="1" outlineLevel="2" x14ac:dyDescent="0.3">
      <c r="B1015" s="47" t="s">
        <v>2300</v>
      </c>
      <c r="C1015" s="46" t="s">
        <v>498</v>
      </c>
      <c r="D1015" s="46" t="s">
        <v>1369</v>
      </c>
      <c r="E1015" s="46" t="s">
        <v>1375</v>
      </c>
      <c r="F1015" s="45" t="s">
        <v>1374</v>
      </c>
      <c r="G1015" s="26" t="s">
        <v>7</v>
      </c>
      <c r="H1015" s="30">
        <v>-69002616</v>
      </c>
      <c r="I1015" s="24"/>
      <c r="J1015" s="36"/>
      <c r="K1015" s="24"/>
      <c r="L1015" s="30"/>
      <c r="M1015" s="80" t="str">
        <f>IFERROR((Base_actualizacion!$L1015/Base_actualizacion!$K1015)," " )</f>
        <v xml:space="preserve"> </v>
      </c>
    </row>
    <row r="1016" spans="2:13" ht="24.9" customHeight="1" outlineLevel="1" x14ac:dyDescent="0.3">
      <c r="B1016" s="44" t="str">
        <f>B1015</f>
        <v>ASIGNACIÓN PARA LA INVERSIÓN LOCAL  - AMBIENTE Y DESARROLLO SOSTENIBLE</v>
      </c>
      <c r="C1016" s="43" t="s">
        <v>498</v>
      </c>
      <c r="D1016" s="43" t="s">
        <v>1369</v>
      </c>
      <c r="E1016" s="43" t="s">
        <v>1375</v>
      </c>
      <c r="F1016" s="42" t="s">
        <v>1374</v>
      </c>
      <c r="G1016" s="18" t="s">
        <v>3</v>
      </c>
      <c r="H1016" s="32">
        <f>SUBTOTAL(9,H1014:H1015)</f>
        <v>276010464</v>
      </c>
      <c r="I1016" s="14">
        <f>SUBTOTAL(9,I1014:I1015)</f>
        <v>27122408.760000002</v>
      </c>
      <c r="J1016" s="31">
        <f>SUBTOTAL(9,J1014:J1015)</f>
        <v>7.86126971186136E-2</v>
      </c>
      <c r="K1016" s="14">
        <f>SUBTOTAL(9,K1014:K1015)</f>
        <v>28745457.789999999</v>
      </c>
      <c r="L1016" s="14">
        <f>SUBTOTAL(9,L1013:L1015)</f>
        <v>27122408.760000002</v>
      </c>
      <c r="M1016" s="80"/>
    </row>
    <row r="1017" spans="2:13" ht="24.9" customHeight="1" outlineLevel="2" x14ac:dyDescent="0.3">
      <c r="B1017" s="47" t="s">
        <v>2300</v>
      </c>
      <c r="C1017" s="46" t="s">
        <v>498</v>
      </c>
      <c r="D1017" s="46" t="s">
        <v>1369</v>
      </c>
      <c r="E1017" s="46" t="s">
        <v>1373</v>
      </c>
      <c r="F1017" s="45" t="s">
        <v>1372</v>
      </c>
      <c r="G1017" s="26" t="s">
        <v>0</v>
      </c>
      <c r="H1017" s="30">
        <v>254642306</v>
      </c>
      <c r="I1017" s="30">
        <v>20018118.48</v>
      </c>
      <c r="J1017" s="36">
        <f>I1017/H1017</f>
        <v>7.8612697137607601E-2</v>
      </c>
      <c r="K1017" s="30">
        <v>21216035.289999999</v>
      </c>
      <c r="L1017" s="30">
        <f>I1017</f>
        <v>20018118.48</v>
      </c>
      <c r="M1017" s="80">
        <f>L1017/K1017</f>
        <v>0.94353719751943343</v>
      </c>
    </row>
    <row r="1018" spans="2:13" ht="24.9" customHeight="1" outlineLevel="2" x14ac:dyDescent="0.3">
      <c r="B1018" s="47" t="s">
        <v>2300</v>
      </c>
      <c r="C1018" s="46" t="s">
        <v>498</v>
      </c>
      <c r="D1018" s="46" t="s">
        <v>1369</v>
      </c>
      <c r="E1018" s="46" t="s">
        <v>1373</v>
      </c>
      <c r="F1018" s="45" t="s">
        <v>1372</v>
      </c>
      <c r="G1018" s="26" t="s">
        <v>7</v>
      </c>
      <c r="H1018" s="30">
        <v>-50928461</v>
      </c>
      <c r="I1018" s="24"/>
      <c r="J1018" s="36"/>
      <c r="K1018" s="24"/>
      <c r="L1018" s="30"/>
      <c r="M1018" s="80" t="str">
        <f>IFERROR((Base_actualizacion!$L1018/Base_actualizacion!$K1018)," " )</f>
        <v xml:space="preserve"> </v>
      </c>
    </row>
    <row r="1019" spans="2:13" ht="24.9" customHeight="1" outlineLevel="1" x14ac:dyDescent="0.3">
      <c r="B1019" s="44" t="str">
        <f>B1018</f>
        <v>ASIGNACIÓN PARA LA INVERSIÓN LOCAL  - AMBIENTE Y DESARROLLO SOSTENIBLE</v>
      </c>
      <c r="C1019" s="43" t="s">
        <v>498</v>
      </c>
      <c r="D1019" s="43" t="s">
        <v>1369</v>
      </c>
      <c r="E1019" s="43" t="s">
        <v>1373</v>
      </c>
      <c r="F1019" s="42" t="s">
        <v>1372</v>
      </c>
      <c r="G1019" s="18" t="s">
        <v>3</v>
      </c>
      <c r="H1019" s="32">
        <f>SUBTOTAL(9,H1017:H1018)</f>
        <v>203713845</v>
      </c>
      <c r="I1019" s="14">
        <f>SUBTOTAL(9,I1017:I1018)</f>
        <v>20018118.48</v>
      </c>
      <c r="J1019" s="31">
        <f>SUBTOTAL(9,J1017:J1018)</f>
        <v>7.8612697137607601E-2</v>
      </c>
      <c r="K1019" s="14">
        <f>SUBTOTAL(9,K1017:K1018)</f>
        <v>21216035.289999999</v>
      </c>
      <c r="L1019" s="14">
        <f>SUBTOTAL(9,L1016:L1018)</f>
        <v>20018118.48</v>
      </c>
      <c r="M1019" s="80"/>
    </row>
    <row r="1020" spans="2:13" ht="24.9" customHeight="1" outlineLevel="2" x14ac:dyDescent="0.3">
      <c r="B1020" s="47" t="s">
        <v>2300</v>
      </c>
      <c r="C1020" s="46" t="s">
        <v>498</v>
      </c>
      <c r="D1020" s="46" t="s">
        <v>1369</v>
      </c>
      <c r="E1020" s="46" t="s">
        <v>1371</v>
      </c>
      <c r="F1020" s="45" t="s">
        <v>1370</v>
      </c>
      <c r="G1020" s="26" t="s">
        <v>0</v>
      </c>
      <c r="H1020" s="30">
        <v>359419215</v>
      </c>
      <c r="I1020" s="30">
        <v>28254913.899999999</v>
      </c>
      <c r="J1020" s="36">
        <f>I1020/H1020</f>
        <v>7.8612697153656624E-2</v>
      </c>
      <c r="K1020" s="30">
        <v>29945733.899999999</v>
      </c>
      <c r="L1020" s="30">
        <f>I1020</f>
        <v>28254913.899999999</v>
      </c>
      <c r="M1020" s="80">
        <f>L1020/K1020</f>
        <v>0.94353719946733383</v>
      </c>
    </row>
    <row r="1021" spans="2:13" ht="24.9" customHeight="1" outlineLevel="2" x14ac:dyDescent="0.3">
      <c r="B1021" s="47" t="s">
        <v>2300</v>
      </c>
      <c r="C1021" s="46" t="s">
        <v>498</v>
      </c>
      <c r="D1021" s="46" t="s">
        <v>1369</v>
      </c>
      <c r="E1021" s="46" t="s">
        <v>1371</v>
      </c>
      <c r="F1021" s="45" t="s">
        <v>1370</v>
      </c>
      <c r="G1021" s="26" t="s">
        <v>7</v>
      </c>
      <c r="H1021" s="30">
        <v>-71883843</v>
      </c>
      <c r="I1021" s="24"/>
      <c r="J1021" s="36"/>
      <c r="K1021" s="24"/>
      <c r="L1021" s="30"/>
      <c r="M1021" s="80" t="str">
        <f>IFERROR((Base_actualizacion!$L1021/Base_actualizacion!$K1021)," " )</f>
        <v xml:space="preserve"> </v>
      </c>
    </row>
    <row r="1022" spans="2:13" ht="24.9" customHeight="1" outlineLevel="1" x14ac:dyDescent="0.3">
      <c r="B1022" s="44" t="str">
        <f>B1021</f>
        <v>ASIGNACIÓN PARA LA INVERSIÓN LOCAL  - AMBIENTE Y DESARROLLO SOSTENIBLE</v>
      </c>
      <c r="C1022" s="43" t="s">
        <v>498</v>
      </c>
      <c r="D1022" s="43" t="s">
        <v>1369</v>
      </c>
      <c r="E1022" s="43" t="s">
        <v>1371</v>
      </c>
      <c r="F1022" s="42" t="s">
        <v>1370</v>
      </c>
      <c r="G1022" s="18" t="s">
        <v>3</v>
      </c>
      <c r="H1022" s="32">
        <f>SUBTOTAL(9,H1020:H1021)</f>
        <v>287535372</v>
      </c>
      <c r="I1022" s="14">
        <f>SUBTOTAL(9,I1020:I1021)</f>
        <v>28254913.899999999</v>
      </c>
      <c r="J1022" s="31">
        <f>SUBTOTAL(9,J1020:J1021)</f>
        <v>7.8612697153656624E-2</v>
      </c>
      <c r="K1022" s="14">
        <f>SUBTOTAL(9,K1020:K1021)</f>
        <v>29945733.899999999</v>
      </c>
      <c r="L1022" s="14">
        <f>SUBTOTAL(9,L1019:L1021)</f>
        <v>28254913.899999999</v>
      </c>
      <c r="M1022" s="80"/>
    </row>
    <row r="1023" spans="2:13" ht="24.9" customHeight="1" outlineLevel="2" x14ac:dyDescent="0.3">
      <c r="B1023" s="47" t="s">
        <v>2300</v>
      </c>
      <c r="C1023" s="46" t="s">
        <v>498</v>
      </c>
      <c r="D1023" s="46" t="s">
        <v>1369</v>
      </c>
      <c r="E1023" s="46" t="s">
        <v>1368</v>
      </c>
      <c r="F1023" s="45" t="s">
        <v>1367</v>
      </c>
      <c r="G1023" s="26" t="s">
        <v>0</v>
      </c>
      <c r="H1023" s="30">
        <v>214293264</v>
      </c>
      <c r="I1023" s="30">
        <v>16846171.460000001</v>
      </c>
      <c r="J1023" s="36">
        <f>I1023/H1023</f>
        <v>7.8612697130788028E-2</v>
      </c>
      <c r="K1023" s="30">
        <v>17854273.780000001</v>
      </c>
      <c r="L1023" s="30">
        <f>I1023</f>
        <v>16846171.460000001</v>
      </c>
      <c r="M1023" s="80">
        <f>L1023/K1023</f>
        <v>0.94353719829650784</v>
      </c>
    </row>
    <row r="1024" spans="2:13" ht="24.9" customHeight="1" outlineLevel="2" x14ac:dyDescent="0.3">
      <c r="B1024" s="47" t="s">
        <v>2300</v>
      </c>
      <c r="C1024" s="46" t="s">
        <v>498</v>
      </c>
      <c r="D1024" s="46" t="s">
        <v>1369</v>
      </c>
      <c r="E1024" s="46" t="s">
        <v>1368</v>
      </c>
      <c r="F1024" s="45" t="s">
        <v>1367</v>
      </c>
      <c r="G1024" s="26" t="s">
        <v>7</v>
      </c>
      <c r="H1024" s="30">
        <v>-42858653</v>
      </c>
      <c r="I1024" s="24"/>
      <c r="J1024" s="36"/>
      <c r="K1024" s="24"/>
      <c r="L1024" s="30"/>
      <c r="M1024" s="80" t="str">
        <f>IFERROR((Base_actualizacion!$L1024/Base_actualizacion!$K1024)," " )</f>
        <v xml:space="preserve"> </v>
      </c>
    </row>
    <row r="1025" spans="2:13" ht="24.9" customHeight="1" outlineLevel="1" x14ac:dyDescent="0.3">
      <c r="B1025" s="44" t="str">
        <f>B1024</f>
        <v>ASIGNACIÓN PARA LA INVERSIÓN LOCAL  - AMBIENTE Y DESARROLLO SOSTENIBLE</v>
      </c>
      <c r="C1025" s="43" t="s">
        <v>498</v>
      </c>
      <c r="D1025" s="43" t="s">
        <v>1369</v>
      </c>
      <c r="E1025" s="43" t="s">
        <v>1368</v>
      </c>
      <c r="F1025" s="42" t="s">
        <v>1367</v>
      </c>
      <c r="G1025" s="18" t="s">
        <v>3</v>
      </c>
      <c r="H1025" s="32">
        <f>SUBTOTAL(9,H1023:H1024)</f>
        <v>171434611</v>
      </c>
      <c r="I1025" s="14">
        <f>SUBTOTAL(9,I1023:I1024)</f>
        <v>16846171.460000001</v>
      </c>
      <c r="J1025" s="31">
        <f>SUBTOTAL(9,J1023:J1024)</f>
        <v>7.8612697130788028E-2</v>
      </c>
      <c r="K1025" s="14">
        <f>SUBTOTAL(9,K1023:K1024)</f>
        <v>17854273.780000001</v>
      </c>
      <c r="L1025" s="14">
        <f>SUBTOTAL(9,L1022:L1024)</f>
        <v>16846171.460000001</v>
      </c>
      <c r="M1025" s="80"/>
    </row>
    <row r="1026" spans="2:13" ht="24.9" customHeight="1" outlineLevel="2" x14ac:dyDescent="0.3">
      <c r="B1026" s="47" t="s">
        <v>2300</v>
      </c>
      <c r="C1026" s="46" t="s">
        <v>38</v>
      </c>
      <c r="D1026" s="46" t="s">
        <v>1351</v>
      </c>
      <c r="E1026" s="46" t="s">
        <v>1366</v>
      </c>
      <c r="F1026" s="45" t="s">
        <v>1328</v>
      </c>
      <c r="G1026" s="26" t="s">
        <v>0</v>
      </c>
      <c r="H1026" s="30">
        <v>825330064</v>
      </c>
      <c r="I1026" s="30">
        <v>64881422.359999999</v>
      </c>
      <c r="J1026" s="36">
        <f>I1026/H1026</f>
        <v>7.8612697137856832E-2</v>
      </c>
      <c r="K1026" s="30">
        <v>68764032.200000003</v>
      </c>
      <c r="L1026" s="30">
        <f>I1026</f>
        <v>64881422.359999999</v>
      </c>
      <c r="M1026" s="80">
        <f>L1026/K1026</f>
        <v>0.94353719937906722</v>
      </c>
    </row>
    <row r="1027" spans="2:13" ht="24.9" customHeight="1" outlineLevel="2" x14ac:dyDescent="0.3">
      <c r="B1027" s="47" t="s">
        <v>2300</v>
      </c>
      <c r="C1027" s="46" t="s">
        <v>38</v>
      </c>
      <c r="D1027" s="46" t="s">
        <v>1351</v>
      </c>
      <c r="E1027" s="46" t="s">
        <v>1366</v>
      </c>
      <c r="F1027" s="45" t="s">
        <v>1328</v>
      </c>
      <c r="G1027" s="26" t="s">
        <v>7</v>
      </c>
      <c r="H1027" s="30">
        <v>-165066013</v>
      </c>
      <c r="I1027" s="24"/>
      <c r="J1027" s="36"/>
      <c r="K1027" s="24"/>
      <c r="L1027" s="30"/>
      <c r="M1027" s="80" t="str">
        <f>IFERROR((Base_actualizacion!$L1027/Base_actualizacion!$K1027)," " )</f>
        <v xml:space="preserve"> </v>
      </c>
    </row>
    <row r="1028" spans="2:13" ht="24.9" customHeight="1" outlineLevel="1" x14ac:dyDescent="0.3">
      <c r="B1028" s="44" t="str">
        <f>B1027</f>
        <v>ASIGNACIÓN PARA LA INVERSIÓN LOCAL  - AMBIENTE Y DESARROLLO SOSTENIBLE</v>
      </c>
      <c r="C1028" s="43" t="s">
        <v>38</v>
      </c>
      <c r="D1028" s="43" t="s">
        <v>1351</v>
      </c>
      <c r="E1028" s="43" t="s">
        <v>1366</v>
      </c>
      <c r="F1028" s="42" t="s">
        <v>1328</v>
      </c>
      <c r="G1028" s="18" t="s">
        <v>3</v>
      </c>
      <c r="H1028" s="32">
        <f>SUBTOTAL(9,H1026:H1027)</f>
        <v>660264051</v>
      </c>
      <c r="I1028" s="14">
        <f>SUBTOTAL(9,I1026:I1027)</f>
        <v>64881422.359999999</v>
      </c>
      <c r="J1028" s="31">
        <f>SUBTOTAL(9,J1026:J1027)</f>
        <v>7.8612697137856832E-2</v>
      </c>
      <c r="K1028" s="14">
        <f>SUBTOTAL(9,K1026:K1027)</f>
        <v>68764032.200000003</v>
      </c>
      <c r="L1028" s="14">
        <f>SUBTOTAL(9,L1025:L1027)</f>
        <v>64881422.359999999</v>
      </c>
      <c r="M1028" s="80"/>
    </row>
    <row r="1029" spans="2:13" ht="24.9" customHeight="1" outlineLevel="2" x14ac:dyDescent="0.3">
      <c r="B1029" s="47" t="s">
        <v>2300</v>
      </c>
      <c r="C1029" s="46" t="s">
        <v>38</v>
      </c>
      <c r="D1029" s="46" t="s">
        <v>1351</v>
      </c>
      <c r="E1029" s="46" t="s">
        <v>2116</v>
      </c>
      <c r="F1029" s="45" t="s">
        <v>488</v>
      </c>
      <c r="G1029" s="26" t="s">
        <v>0</v>
      </c>
      <c r="H1029" s="30">
        <v>236390184</v>
      </c>
      <c r="I1029" s="30">
        <v>18583269.940000001</v>
      </c>
      <c r="J1029" s="36">
        <f>I1029/H1029</f>
        <v>7.8612697132974016E-2</v>
      </c>
      <c r="K1029" s="30">
        <v>19695322.98</v>
      </c>
      <c r="L1029" s="30">
        <f>I1029</f>
        <v>18583269.940000001</v>
      </c>
      <c r="M1029" s="80">
        <f>L1029/K1029</f>
        <v>0.94353720215051795</v>
      </c>
    </row>
    <row r="1030" spans="2:13" ht="24.9" customHeight="1" outlineLevel="2" x14ac:dyDescent="0.3">
      <c r="B1030" s="47" t="s">
        <v>2300</v>
      </c>
      <c r="C1030" s="46" t="s">
        <v>38</v>
      </c>
      <c r="D1030" s="46" t="s">
        <v>1351</v>
      </c>
      <c r="E1030" s="46" t="s">
        <v>2116</v>
      </c>
      <c r="F1030" s="45" t="s">
        <v>488</v>
      </c>
      <c r="G1030" s="26" t="s">
        <v>7</v>
      </c>
      <c r="H1030" s="30">
        <v>-47278037</v>
      </c>
      <c r="I1030" s="24"/>
      <c r="J1030" s="36"/>
      <c r="K1030" s="24"/>
      <c r="L1030" s="30"/>
      <c r="M1030" s="80" t="str">
        <f>IFERROR((Base_actualizacion!$L1030/Base_actualizacion!$K1030)," " )</f>
        <v xml:space="preserve"> </v>
      </c>
    </row>
    <row r="1031" spans="2:13" ht="24.9" customHeight="1" outlineLevel="1" x14ac:dyDescent="0.3">
      <c r="B1031" s="44" t="str">
        <f>B1030</f>
        <v>ASIGNACIÓN PARA LA INVERSIÓN LOCAL  - AMBIENTE Y DESARROLLO SOSTENIBLE</v>
      </c>
      <c r="C1031" s="43" t="s">
        <v>38</v>
      </c>
      <c r="D1031" s="43" t="s">
        <v>1351</v>
      </c>
      <c r="E1031" s="43" t="s">
        <v>2116</v>
      </c>
      <c r="F1031" s="42" t="s">
        <v>488</v>
      </c>
      <c r="G1031" s="18" t="s">
        <v>3</v>
      </c>
      <c r="H1031" s="32">
        <f>SUBTOTAL(9,H1029:H1030)</f>
        <v>189112147</v>
      </c>
      <c r="I1031" s="14">
        <f>SUBTOTAL(9,I1029:I1030)</f>
        <v>18583269.940000001</v>
      </c>
      <c r="J1031" s="31">
        <f>SUBTOTAL(9,J1029:J1030)</f>
        <v>7.8612697132974016E-2</v>
      </c>
      <c r="K1031" s="14">
        <f>SUBTOTAL(9,K1029:K1030)</f>
        <v>19695322.98</v>
      </c>
      <c r="L1031" s="14">
        <f>SUBTOTAL(9,L1028:L1030)</f>
        <v>18583269.940000001</v>
      </c>
      <c r="M1031" s="80"/>
    </row>
    <row r="1032" spans="2:13" ht="24.9" customHeight="1" outlineLevel="2" x14ac:dyDescent="0.3">
      <c r="B1032" s="47" t="s">
        <v>2300</v>
      </c>
      <c r="C1032" s="46" t="s">
        <v>38</v>
      </c>
      <c r="D1032" s="46" t="s">
        <v>1351</v>
      </c>
      <c r="E1032" s="46" t="s">
        <v>1365</v>
      </c>
      <c r="F1032" s="45" t="s">
        <v>1364</v>
      </c>
      <c r="G1032" s="26" t="s">
        <v>0</v>
      </c>
      <c r="H1032" s="30">
        <v>413444865</v>
      </c>
      <c r="I1032" s="30">
        <v>32502015.950000003</v>
      </c>
      <c r="J1032" s="36">
        <f>I1032/H1032</f>
        <v>7.8612697124681913E-2</v>
      </c>
      <c r="K1032" s="30">
        <v>34446989.439999998</v>
      </c>
      <c r="L1032" s="30">
        <f>I1032</f>
        <v>32502015.950000003</v>
      </c>
      <c r="M1032" s="80">
        <f>L1032/K1032</f>
        <v>0.94353719957479121</v>
      </c>
    </row>
    <row r="1033" spans="2:13" ht="24.9" customHeight="1" outlineLevel="2" x14ac:dyDescent="0.3">
      <c r="B1033" s="47" t="s">
        <v>2300</v>
      </c>
      <c r="C1033" s="46" t="s">
        <v>38</v>
      </c>
      <c r="D1033" s="46" t="s">
        <v>1351</v>
      </c>
      <c r="E1033" s="46" t="s">
        <v>1365</v>
      </c>
      <c r="F1033" s="45" t="s">
        <v>1364</v>
      </c>
      <c r="G1033" s="26" t="s">
        <v>7</v>
      </c>
      <c r="H1033" s="30">
        <v>-82688973</v>
      </c>
      <c r="I1033" s="24"/>
      <c r="J1033" s="36"/>
      <c r="K1033" s="24"/>
      <c r="L1033" s="30"/>
      <c r="M1033" s="80" t="str">
        <f>IFERROR((Base_actualizacion!$L1033/Base_actualizacion!$K1033)," " )</f>
        <v xml:space="preserve"> </v>
      </c>
    </row>
    <row r="1034" spans="2:13" ht="24.9" customHeight="1" outlineLevel="1" x14ac:dyDescent="0.3">
      <c r="B1034" s="44" t="str">
        <f>B1033</f>
        <v>ASIGNACIÓN PARA LA INVERSIÓN LOCAL  - AMBIENTE Y DESARROLLO SOSTENIBLE</v>
      </c>
      <c r="C1034" s="43" t="s">
        <v>38</v>
      </c>
      <c r="D1034" s="43" t="s">
        <v>1351</v>
      </c>
      <c r="E1034" s="43" t="s">
        <v>1365</v>
      </c>
      <c r="F1034" s="42" t="s">
        <v>1364</v>
      </c>
      <c r="G1034" s="18" t="s">
        <v>3</v>
      </c>
      <c r="H1034" s="32">
        <f>SUBTOTAL(9,H1032:H1033)</f>
        <v>330755892</v>
      </c>
      <c r="I1034" s="14">
        <f>SUBTOTAL(9,I1032:I1033)</f>
        <v>32502015.950000003</v>
      </c>
      <c r="J1034" s="31">
        <f>SUBTOTAL(9,J1032:J1033)</f>
        <v>7.8612697124681913E-2</v>
      </c>
      <c r="K1034" s="14">
        <f>SUBTOTAL(9,K1032:K1033)</f>
        <v>34446989.439999998</v>
      </c>
      <c r="L1034" s="14">
        <f>SUBTOTAL(9,L1031:L1033)</f>
        <v>32502015.950000003</v>
      </c>
      <c r="M1034" s="80"/>
    </row>
    <row r="1035" spans="2:13" ht="24.9" customHeight="1" outlineLevel="2" x14ac:dyDescent="0.3">
      <c r="B1035" s="47" t="s">
        <v>2300</v>
      </c>
      <c r="C1035" s="46" t="s">
        <v>38</v>
      </c>
      <c r="D1035" s="46" t="s">
        <v>1351</v>
      </c>
      <c r="E1035" s="46" t="s">
        <v>2283</v>
      </c>
      <c r="F1035" s="45" t="s">
        <v>2282</v>
      </c>
      <c r="G1035" s="26" t="s">
        <v>0</v>
      </c>
      <c r="H1035" s="30">
        <v>747538251</v>
      </c>
      <c r="I1035" s="30">
        <v>58765998.120000005</v>
      </c>
      <c r="J1035" s="36">
        <f>I1035/H1035</f>
        <v>7.8612697131400705E-2</v>
      </c>
      <c r="K1035" s="30">
        <v>62282651.050000004</v>
      </c>
      <c r="L1035" s="30">
        <f>I1035</f>
        <v>58765998.120000005</v>
      </c>
      <c r="M1035" s="80">
        <f>L1035/K1035</f>
        <v>0.94353719903192845</v>
      </c>
    </row>
    <row r="1036" spans="2:13" ht="24.9" customHeight="1" outlineLevel="2" x14ac:dyDescent="0.3">
      <c r="B1036" s="47" t="s">
        <v>2300</v>
      </c>
      <c r="C1036" s="46" t="s">
        <v>38</v>
      </c>
      <c r="D1036" s="46" t="s">
        <v>1351</v>
      </c>
      <c r="E1036" s="46" t="s">
        <v>2283</v>
      </c>
      <c r="F1036" s="45" t="s">
        <v>2282</v>
      </c>
      <c r="G1036" s="26" t="s">
        <v>7</v>
      </c>
      <c r="H1036" s="30">
        <v>-149507650</v>
      </c>
      <c r="I1036" s="24"/>
      <c r="J1036" s="36"/>
      <c r="K1036" s="24"/>
      <c r="L1036" s="30"/>
      <c r="M1036" s="80" t="str">
        <f>IFERROR((Base_actualizacion!$L1036/Base_actualizacion!$K1036)," " )</f>
        <v xml:space="preserve"> </v>
      </c>
    </row>
    <row r="1037" spans="2:13" ht="24.9" customHeight="1" outlineLevel="1" x14ac:dyDescent="0.3">
      <c r="B1037" s="44" t="str">
        <f>B1036</f>
        <v>ASIGNACIÓN PARA LA INVERSIÓN LOCAL  - AMBIENTE Y DESARROLLO SOSTENIBLE</v>
      </c>
      <c r="C1037" s="43" t="s">
        <v>38</v>
      </c>
      <c r="D1037" s="43" t="s">
        <v>1351</v>
      </c>
      <c r="E1037" s="43" t="s">
        <v>2283</v>
      </c>
      <c r="F1037" s="42" t="s">
        <v>2282</v>
      </c>
      <c r="G1037" s="18" t="s">
        <v>3</v>
      </c>
      <c r="H1037" s="32">
        <f>SUBTOTAL(9,H1035:H1036)</f>
        <v>598030601</v>
      </c>
      <c r="I1037" s="14">
        <f>SUBTOTAL(9,I1035:I1036)</f>
        <v>58765998.120000005</v>
      </c>
      <c r="J1037" s="31">
        <f>SUBTOTAL(9,J1035:J1036)</f>
        <v>7.8612697131400705E-2</v>
      </c>
      <c r="K1037" s="14">
        <f>SUBTOTAL(9,K1035:K1036)</f>
        <v>62282651.050000004</v>
      </c>
      <c r="L1037" s="14">
        <f>SUBTOTAL(9,L1034:L1036)</f>
        <v>58765998.120000005</v>
      </c>
      <c r="M1037" s="80"/>
    </row>
    <row r="1038" spans="2:13" ht="24.9" customHeight="1" outlineLevel="2" x14ac:dyDescent="0.3">
      <c r="B1038" s="47" t="s">
        <v>2300</v>
      </c>
      <c r="C1038" s="46" t="s">
        <v>38</v>
      </c>
      <c r="D1038" s="46" t="s">
        <v>1351</v>
      </c>
      <c r="E1038" s="46" t="s">
        <v>1363</v>
      </c>
      <c r="F1038" s="45" t="s">
        <v>1362</v>
      </c>
      <c r="G1038" s="26" t="s">
        <v>0</v>
      </c>
      <c r="H1038" s="30">
        <v>315059911</v>
      </c>
      <c r="I1038" s="30">
        <v>24767709.359999999</v>
      </c>
      <c r="J1038" s="36">
        <f>I1038/H1038</f>
        <v>7.8612697126039618E-2</v>
      </c>
      <c r="K1038" s="30">
        <v>26249849.379999999</v>
      </c>
      <c r="L1038" s="30">
        <f>I1038</f>
        <v>24767709.359999999</v>
      </c>
      <c r="M1038" s="80">
        <f>L1038/K1038</f>
        <v>0.94353719906944478</v>
      </c>
    </row>
    <row r="1039" spans="2:13" ht="24.9" customHeight="1" outlineLevel="2" x14ac:dyDescent="0.3">
      <c r="B1039" s="47" t="s">
        <v>2300</v>
      </c>
      <c r="C1039" s="46" t="s">
        <v>38</v>
      </c>
      <c r="D1039" s="46" t="s">
        <v>1351</v>
      </c>
      <c r="E1039" s="46" t="s">
        <v>1363</v>
      </c>
      <c r="F1039" s="45" t="s">
        <v>1362</v>
      </c>
      <c r="G1039" s="26" t="s">
        <v>7</v>
      </c>
      <c r="H1039" s="30">
        <v>-63011982</v>
      </c>
      <c r="I1039" s="24"/>
      <c r="J1039" s="36"/>
      <c r="K1039" s="24"/>
      <c r="L1039" s="30"/>
      <c r="M1039" s="80" t="str">
        <f>IFERROR((Base_actualizacion!$L1039/Base_actualizacion!$K1039)," " )</f>
        <v xml:space="preserve"> </v>
      </c>
    </row>
    <row r="1040" spans="2:13" ht="24.9" customHeight="1" outlineLevel="1" x14ac:dyDescent="0.3">
      <c r="B1040" s="44" t="str">
        <f>B1039</f>
        <v>ASIGNACIÓN PARA LA INVERSIÓN LOCAL  - AMBIENTE Y DESARROLLO SOSTENIBLE</v>
      </c>
      <c r="C1040" s="43" t="s">
        <v>38</v>
      </c>
      <c r="D1040" s="43" t="s">
        <v>1351</v>
      </c>
      <c r="E1040" s="43" t="s">
        <v>1363</v>
      </c>
      <c r="F1040" s="42" t="s">
        <v>1362</v>
      </c>
      <c r="G1040" s="18" t="s">
        <v>3</v>
      </c>
      <c r="H1040" s="32">
        <f>SUBTOTAL(9,H1038:H1039)</f>
        <v>252047929</v>
      </c>
      <c r="I1040" s="14">
        <f>SUBTOTAL(9,I1038:I1039)</f>
        <v>24767709.359999999</v>
      </c>
      <c r="J1040" s="31">
        <f>SUBTOTAL(9,J1038:J1039)</f>
        <v>7.8612697126039618E-2</v>
      </c>
      <c r="K1040" s="14">
        <f>SUBTOTAL(9,K1038:K1039)</f>
        <v>26249849.379999999</v>
      </c>
      <c r="L1040" s="14">
        <f>SUBTOTAL(9,L1037:L1039)</f>
        <v>24767709.359999999</v>
      </c>
      <c r="M1040" s="80"/>
    </row>
    <row r="1041" spans="2:13" ht="24.9" customHeight="1" outlineLevel="2" x14ac:dyDescent="0.3">
      <c r="B1041" s="47" t="s">
        <v>2300</v>
      </c>
      <c r="C1041" s="46" t="s">
        <v>38</v>
      </c>
      <c r="D1041" s="46" t="s">
        <v>1351</v>
      </c>
      <c r="E1041" s="46" t="s">
        <v>1361</v>
      </c>
      <c r="F1041" s="45" t="s">
        <v>1360</v>
      </c>
      <c r="G1041" s="26" t="s">
        <v>0</v>
      </c>
      <c r="H1041" s="30">
        <v>424392665</v>
      </c>
      <c r="I1041" s="30">
        <v>33362652.039999999</v>
      </c>
      <c r="J1041" s="36">
        <f>I1041/H1041</f>
        <v>7.8612697135093043E-2</v>
      </c>
      <c r="K1041" s="30">
        <v>35359127.409999996</v>
      </c>
      <c r="L1041" s="30">
        <f>I1041</f>
        <v>33362652.039999999</v>
      </c>
      <c r="M1041" s="80">
        <f>L1041/K1041</f>
        <v>0.94353719912682665</v>
      </c>
    </row>
    <row r="1042" spans="2:13" ht="24.9" customHeight="1" outlineLevel="2" x14ac:dyDescent="0.3">
      <c r="B1042" s="47" t="s">
        <v>2300</v>
      </c>
      <c r="C1042" s="46" t="s">
        <v>38</v>
      </c>
      <c r="D1042" s="46" t="s">
        <v>1351</v>
      </c>
      <c r="E1042" s="46" t="s">
        <v>1361</v>
      </c>
      <c r="F1042" s="45" t="s">
        <v>1360</v>
      </c>
      <c r="G1042" s="26" t="s">
        <v>7</v>
      </c>
      <c r="H1042" s="30">
        <v>-84878533</v>
      </c>
      <c r="I1042" s="24"/>
      <c r="J1042" s="36"/>
      <c r="K1042" s="24"/>
      <c r="L1042" s="30"/>
      <c r="M1042" s="80" t="str">
        <f>IFERROR((Base_actualizacion!$L1042/Base_actualizacion!$K1042)," " )</f>
        <v xml:space="preserve"> </v>
      </c>
    </row>
    <row r="1043" spans="2:13" ht="24.9" customHeight="1" outlineLevel="1" x14ac:dyDescent="0.3">
      <c r="B1043" s="44" t="str">
        <f>B1042</f>
        <v>ASIGNACIÓN PARA LA INVERSIÓN LOCAL  - AMBIENTE Y DESARROLLO SOSTENIBLE</v>
      </c>
      <c r="C1043" s="43" t="s">
        <v>38</v>
      </c>
      <c r="D1043" s="43" t="s">
        <v>1351</v>
      </c>
      <c r="E1043" s="43" t="s">
        <v>1361</v>
      </c>
      <c r="F1043" s="42" t="s">
        <v>1360</v>
      </c>
      <c r="G1043" s="18" t="s">
        <v>3</v>
      </c>
      <c r="H1043" s="32">
        <f>SUBTOTAL(9,H1041:H1042)</f>
        <v>339514132</v>
      </c>
      <c r="I1043" s="14">
        <f>SUBTOTAL(9,I1041:I1042)</f>
        <v>33362652.039999999</v>
      </c>
      <c r="J1043" s="31">
        <f>SUBTOTAL(9,J1041:J1042)</f>
        <v>7.8612697135093043E-2</v>
      </c>
      <c r="K1043" s="14">
        <f>SUBTOTAL(9,K1041:K1042)</f>
        <v>35359127.409999996</v>
      </c>
      <c r="L1043" s="14">
        <f>SUBTOTAL(9,L1040:L1042)</f>
        <v>33362652.039999999</v>
      </c>
      <c r="M1043" s="80"/>
    </row>
    <row r="1044" spans="2:13" ht="24.9" customHeight="1" outlineLevel="2" x14ac:dyDescent="0.3">
      <c r="B1044" s="47" t="s">
        <v>2300</v>
      </c>
      <c r="C1044" s="46" t="s">
        <v>38</v>
      </c>
      <c r="D1044" s="46" t="s">
        <v>1351</v>
      </c>
      <c r="E1044" s="46" t="s">
        <v>1359</v>
      </c>
      <c r="F1044" s="45" t="s">
        <v>1358</v>
      </c>
      <c r="G1044" s="26" t="s">
        <v>0</v>
      </c>
      <c r="H1044" s="30">
        <v>461101651</v>
      </c>
      <c r="I1044" s="30">
        <v>36248444.439999998</v>
      </c>
      <c r="J1044" s="36">
        <f>I1044/H1044</f>
        <v>7.8612697138228202E-2</v>
      </c>
      <c r="K1044" s="30">
        <v>38417610.32</v>
      </c>
      <c r="L1044" s="30">
        <f>I1044</f>
        <v>36248444.439999998</v>
      </c>
      <c r="M1044" s="80">
        <f>L1044/K1044</f>
        <v>0.94353719916642642</v>
      </c>
    </row>
    <row r="1045" spans="2:13" ht="24.9" customHeight="1" outlineLevel="2" x14ac:dyDescent="0.3">
      <c r="B1045" s="47" t="s">
        <v>2300</v>
      </c>
      <c r="C1045" s="46" t="s">
        <v>38</v>
      </c>
      <c r="D1045" s="46" t="s">
        <v>1351</v>
      </c>
      <c r="E1045" s="46" t="s">
        <v>1359</v>
      </c>
      <c r="F1045" s="45" t="s">
        <v>1358</v>
      </c>
      <c r="G1045" s="26" t="s">
        <v>7</v>
      </c>
      <c r="H1045" s="30">
        <v>-92220330</v>
      </c>
      <c r="I1045" s="24"/>
      <c r="J1045" s="36"/>
      <c r="K1045" s="24"/>
      <c r="L1045" s="30"/>
      <c r="M1045" s="80" t="str">
        <f>IFERROR((Base_actualizacion!$L1045/Base_actualizacion!$K1045)," " )</f>
        <v xml:space="preserve"> </v>
      </c>
    </row>
    <row r="1046" spans="2:13" ht="24.9" customHeight="1" outlineLevel="1" x14ac:dyDescent="0.3">
      <c r="B1046" s="44" t="str">
        <f>B1045</f>
        <v>ASIGNACIÓN PARA LA INVERSIÓN LOCAL  - AMBIENTE Y DESARROLLO SOSTENIBLE</v>
      </c>
      <c r="C1046" s="43" t="s">
        <v>38</v>
      </c>
      <c r="D1046" s="43" t="s">
        <v>1351</v>
      </c>
      <c r="E1046" s="43" t="s">
        <v>1359</v>
      </c>
      <c r="F1046" s="42" t="s">
        <v>1358</v>
      </c>
      <c r="G1046" s="18" t="s">
        <v>3</v>
      </c>
      <c r="H1046" s="32">
        <f>SUBTOTAL(9,H1044:H1045)</f>
        <v>368881321</v>
      </c>
      <c r="I1046" s="14">
        <f>SUBTOTAL(9,I1044:I1045)</f>
        <v>36248444.439999998</v>
      </c>
      <c r="J1046" s="31">
        <f>SUBTOTAL(9,J1044:J1045)</f>
        <v>7.8612697138228202E-2</v>
      </c>
      <c r="K1046" s="14">
        <f>SUBTOTAL(9,K1044:K1045)</f>
        <v>38417610.32</v>
      </c>
      <c r="L1046" s="14">
        <f>SUBTOTAL(9,L1043:L1045)</f>
        <v>36248444.439999998</v>
      </c>
      <c r="M1046" s="80"/>
    </row>
    <row r="1047" spans="2:13" ht="24.9" customHeight="1" outlineLevel="2" x14ac:dyDescent="0.3">
      <c r="B1047" s="47" t="s">
        <v>2300</v>
      </c>
      <c r="C1047" s="46" t="s">
        <v>38</v>
      </c>
      <c r="D1047" s="46" t="s">
        <v>1351</v>
      </c>
      <c r="E1047" s="46" t="s">
        <v>1357</v>
      </c>
      <c r="F1047" s="45" t="s">
        <v>1356</v>
      </c>
      <c r="G1047" s="26" t="s">
        <v>0</v>
      </c>
      <c r="H1047" s="30">
        <v>507744926</v>
      </c>
      <c r="I1047" s="30">
        <v>39915198.090000004</v>
      </c>
      <c r="J1047" s="36">
        <f>I1047/H1047</f>
        <v>7.8612697136041895E-2</v>
      </c>
      <c r="K1047" s="30">
        <v>42303788.43</v>
      </c>
      <c r="L1047" s="30">
        <f>I1047</f>
        <v>39915198.090000004</v>
      </c>
      <c r="M1047" s="80">
        <f>L1047/K1047</f>
        <v>0.9435372001268304</v>
      </c>
    </row>
    <row r="1048" spans="2:13" ht="24.9" customHeight="1" outlineLevel="2" x14ac:dyDescent="0.3">
      <c r="B1048" s="47" t="s">
        <v>2300</v>
      </c>
      <c r="C1048" s="46" t="s">
        <v>38</v>
      </c>
      <c r="D1048" s="46" t="s">
        <v>1351</v>
      </c>
      <c r="E1048" s="46" t="s">
        <v>1357</v>
      </c>
      <c r="F1048" s="45" t="s">
        <v>1356</v>
      </c>
      <c r="G1048" s="26" t="s">
        <v>7</v>
      </c>
      <c r="H1048" s="30">
        <v>-101548985</v>
      </c>
      <c r="I1048" s="24"/>
      <c r="J1048" s="36"/>
      <c r="K1048" s="24"/>
      <c r="L1048" s="30"/>
      <c r="M1048" s="80" t="str">
        <f>IFERROR((Base_actualizacion!$L1048/Base_actualizacion!$K1048)," " )</f>
        <v xml:space="preserve"> </v>
      </c>
    </row>
    <row r="1049" spans="2:13" ht="24.9" customHeight="1" outlineLevel="1" x14ac:dyDescent="0.3">
      <c r="B1049" s="44" t="str">
        <f>B1048</f>
        <v>ASIGNACIÓN PARA LA INVERSIÓN LOCAL  - AMBIENTE Y DESARROLLO SOSTENIBLE</v>
      </c>
      <c r="C1049" s="43" t="s">
        <v>38</v>
      </c>
      <c r="D1049" s="43" t="s">
        <v>1351</v>
      </c>
      <c r="E1049" s="43" t="s">
        <v>1357</v>
      </c>
      <c r="F1049" s="42" t="s">
        <v>1356</v>
      </c>
      <c r="G1049" s="18" t="s">
        <v>3</v>
      </c>
      <c r="H1049" s="32">
        <f>SUBTOTAL(9,H1047:H1048)</f>
        <v>406195941</v>
      </c>
      <c r="I1049" s="14">
        <f>SUBTOTAL(9,I1047:I1048)</f>
        <v>39915198.090000004</v>
      </c>
      <c r="J1049" s="31">
        <f>SUBTOTAL(9,J1047:J1048)</f>
        <v>7.8612697136041895E-2</v>
      </c>
      <c r="K1049" s="14">
        <f>SUBTOTAL(9,K1047:K1048)</f>
        <v>42303788.43</v>
      </c>
      <c r="L1049" s="14">
        <f>SUBTOTAL(9,L1046:L1048)</f>
        <v>39915198.090000004</v>
      </c>
      <c r="M1049" s="80"/>
    </row>
    <row r="1050" spans="2:13" ht="24.9" customHeight="1" outlineLevel="2" x14ac:dyDescent="0.3">
      <c r="B1050" s="47" t="s">
        <v>2300</v>
      </c>
      <c r="C1050" s="46" t="s">
        <v>38</v>
      </c>
      <c r="D1050" s="46" t="s">
        <v>1351</v>
      </c>
      <c r="E1050" s="46" t="s">
        <v>2281</v>
      </c>
      <c r="F1050" s="45" t="s">
        <v>2280</v>
      </c>
      <c r="G1050" s="26" t="s">
        <v>0</v>
      </c>
      <c r="H1050" s="30">
        <v>534860121</v>
      </c>
      <c r="I1050" s="30">
        <v>42046796.710000001</v>
      </c>
      <c r="J1050" s="36">
        <f>I1050/H1050</f>
        <v>7.8612697150401312E-2</v>
      </c>
      <c r="K1050" s="30">
        <v>44562945.439999998</v>
      </c>
      <c r="L1050" s="30">
        <f>I1050</f>
        <v>42046796.710000001</v>
      </c>
      <c r="M1050" s="80">
        <f>L1050/K1050</f>
        <v>0.94353719878351028</v>
      </c>
    </row>
    <row r="1051" spans="2:13" ht="24.9" customHeight="1" outlineLevel="2" x14ac:dyDescent="0.3">
      <c r="B1051" s="47" t="s">
        <v>2300</v>
      </c>
      <c r="C1051" s="46" t="s">
        <v>38</v>
      </c>
      <c r="D1051" s="46" t="s">
        <v>1351</v>
      </c>
      <c r="E1051" s="46" t="s">
        <v>2281</v>
      </c>
      <c r="F1051" s="45" t="s">
        <v>2280</v>
      </c>
      <c r="G1051" s="26" t="s">
        <v>7</v>
      </c>
      <c r="H1051" s="30">
        <v>-106972024</v>
      </c>
      <c r="I1051" s="24"/>
      <c r="J1051" s="36"/>
      <c r="K1051" s="24"/>
      <c r="L1051" s="30"/>
      <c r="M1051" s="80" t="str">
        <f>IFERROR((Base_actualizacion!$L1051/Base_actualizacion!$K1051)," " )</f>
        <v xml:space="preserve"> </v>
      </c>
    </row>
    <row r="1052" spans="2:13" ht="24.9" customHeight="1" outlineLevel="1" x14ac:dyDescent="0.3">
      <c r="B1052" s="44" t="str">
        <f>B1051</f>
        <v>ASIGNACIÓN PARA LA INVERSIÓN LOCAL  - AMBIENTE Y DESARROLLO SOSTENIBLE</v>
      </c>
      <c r="C1052" s="43" t="s">
        <v>38</v>
      </c>
      <c r="D1052" s="43" t="s">
        <v>1351</v>
      </c>
      <c r="E1052" s="43" t="s">
        <v>2281</v>
      </c>
      <c r="F1052" s="42" t="s">
        <v>2280</v>
      </c>
      <c r="G1052" s="18" t="s">
        <v>3</v>
      </c>
      <c r="H1052" s="32">
        <f>SUBTOTAL(9,H1050:H1051)</f>
        <v>427888097</v>
      </c>
      <c r="I1052" s="14">
        <f>SUBTOTAL(9,I1050:I1051)</f>
        <v>42046796.710000001</v>
      </c>
      <c r="J1052" s="31">
        <f>SUBTOTAL(9,J1050:J1051)</f>
        <v>7.8612697150401312E-2</v>
      </c>
      <c r="K1052" s="14">
        <f>SUBTOTAL(9,K1050:K1051)</f>
        <v>44562945.439999998</v>
      </c>
      <c r="L1052" s="14">
        <f>SUBTOTAL(9,L1049:L1051)</f>
        <v>42046796.710000001</v>
      </c>
      <c r="M1052" s="80"/>
    </row>
    <row r="1053" spans="2:13" ht="24.9" customHeight="1" outlineLevel="2" x14ac:dyDescent="0.3">
      <c r="B1053" s="47" t="s">
        <v>2300</v>
      </c>
      <c r="C1053" s="46" t="s">
        <v>38</v>
      </c>
      <c r="D1053" s="46" t="s">
        <v>1351</v>
      </c>
      <c r="E1053" s="46" t="s">
        <v>2115</v>
      </c>
      <c r="F1053" s="45" t="s">
        <v>2114</v>
      </c>
      <c r="G1053" s="26" t="s">
        <v>0</v>
      </c>
      <c r="H1053" s="30">
        <v>224829930</v>
      </c>
      <c r="I1053" s="30">
        <v>17674487.189999998</v>
      </c>
      <c r="J1053" s="36">
        <f>I1053/H1053</f>
        <v>7.861269711732774E-2</v>
      </c>
      <c r="K1053" s="30">
        <v>18732157.240000002</v>
      </c>
      <c r="L1053" s="30">
        <f>I1053</f>
        <v>17674487.189999998</v>
      </c>
      <c r="M1053" s="80">
        <f>L1053/K1053</f>
        <v>0.94353719988312434</v>
      </c>
    </row>
    <row r="1054" spans="2:13" ht="24.9" customHeight="1" outlineLevel="2" x14ac:dyDescent="0.3">
      <c r="B1054" s="47" t="s">
        <v>2300</v>
      </c>
      <c r="C1054" s="46" t="s">
        <v>38</v>
      </c>
      <c r="D1054" s="46" t="s">
        <v>1351</v>
      </c>
      <c r="E1054" s="46" t="s">
        <v>2115</v>
      </c>
      <c r="F1054" s="45" t="s">
        <v>2114</v>
      </c>
      <c r="G1054" s="26" t="s">
        <v>7</v>
      </c>
      <c r="H1054" s="30">
        <v>-44965986</v>
      </c>
      <c r="I1054" s="24"/>
      <c r="J1054" s="36"/>
      <c r="K1054" s="24"/>
      <c r="L1054" s="30"/>
      <c r="M1054" s="80" t="str">
        <f>IFERROR((Base_actualizacion!$L1054/Base_actualizacion!$K1054)," " )</f>
        <v xml:space="preserve"> </v>
      </c>
    </row>
    <row r="1055" spans="2:13" ht="24.9" customHeight="1" outlineLevel="1" x14ac:dyDescent="0.3">
      <c r="B1055" s="44" t="str">
        <f>B1054</f>
        <v>ASIGNACIÓN PARA LA INVERSIÓN LOCAL  - AMBIENTE Y DESARROLLO SOSTENIBLE</v>
      </c>
      <c r="C1055" s="43" t="s">
        <v>38</v>
      </c>
      <c r="D1055" s="43" t="s">
        <v>1351</v>
      </c>
      <c r="E1055" s="43" t="s">
        <v>2115</v>
      </c>
      <c r="F1055" s="42" t="s">
        <v>2114</v>
      </c>
      <c r="G1055" s="18" t="s">
        <v>3</v>
      </c>
      <c r="H1055" s="32">
        <f>SUBTOTAL(9,H1053:H1054)</f>
        <v>179863944</v>
      </c>
      <c r="I1055" s="14">
        <f>SUBTOTAL(9,I1053:I1054)</f>
        <v>17674487.189999998</v>
      </c>
      <c r="J1055" s="31">
        <f>SUBTOTAL(9,J1053:J1054)</f>
        <v>7.861269711732774E-2</v>
      </c>
      <c r="K1055" s="14">
        <f>SUBTOTAL(9,K1053:K1054)</f>
        <v>18732157.240000002</v>
      </c>
      <c r="L1055" s="14">
        <f>SUBTOTAL(9,L1052:L1054)</f>
        <v>17674487.189999998</v>
      </c>
      <c r="M1055" s="80"/>
    </row>
    <row r="1056" spans="2:13" ht="24.9" customHeight="1" outlineLevel="2" x14ac:dyDescent="0.3">
      <c r="B1056" s="47" t="s">
        <v>2300</v>
      </c>
      <c r="C1056" s="46" t="s">
        <v>38</v>
      </c>
      <c r="D1056" s="46" t="s">
        <v>1351</v>
      </c>
      <c r="E1056" s="46" t="s">
        <v>1355</v>
      </c>
      <c r="F1056" s="45" t="s">
        <v>1354</v>
      </c>
      <c r="G1056" s="26" t="s">
        <v>0</v>
      </c>
      <c r="H1056" s="30">
        <v>631043317</v>
      </c>
      <c r="I1056" s="30">
        <v>49608017.159999996</v>
      </c>
      <c r="J1056" s="36">
        <f>I1056/H1056</f>
        <v>7.8612697137556406E-2</v>
      </c>
      <c r="K1056" s="30">
        <v>52576641.599999994</v>
      </c>
      <c r="L1056" s="30">
        <f>I1056</f>
        <v>49608017.159999996</v>
      </c>
      <c r="M1056" s="80">
        <f>L1056/K1056</f>
        <v>0.9435371992265098</v>
      </c>
    </row>
    <row r="1057" spans="2:13" ht="24.9" customHeight="1" outlineLevel="2" x14ac:dyDescent="0.3">
      <c r="B1057" s="47" t="s">
        <v>2300</v>
      </c>
      <c r="C1057" s="46" t="s">
        <v>38</v>
      </c>
      <c r="D1057" s="46" t="s">
        <v>1351</v>
      </c>
      <c r="E1057" s="46" t="s">
        <v>1355</v>
      </c>
      <c r="F1057" s="45" t="s">
        <v>1354</v>
      </c>
      <c r="G1057" s="26" t="s">
        <v>7</v>
      </c>
      <c r="H1057" s="30">
        <v>-126208663</v>
      </c>
      <c r="I1057" s="24"/>
      <c r="J1057" s="36"/>
      <c r="K1057" s="24"/>
      <c r="L1057" s="30"/>
      <c r="M1057" s="80" t="str">
        <f>IFERROR((Base_actualizacion!$L1057/Base_actualizacion!$K1057)," " )</f>
        <v xml:space="preserve"> </v>
      </c>
    </row>
    <row r="1058" spans="2:13" ht="24.9" customHeight="1" outlineLevel="1" x14ac:dyDescent="0.3">
      <c r="B1058" s="44" t="str">
        <f>B1057</f>
        <v>ASIGNACIÓN PARA LA INVERSIÓN LOCAL  - AMBIENTE Y DESARROLLO SOSTENIBLE</v>
      </c>
      <c r="C1058" s="43" t="s">
        <v>38</v>
      </c>
      <c r="D1058" s="43" t="s">
        <v>1351</v>
      </c>
      <c r="E1058" s="43" t="s">
        <v>1355</v>
      </c>
      <c r="F1058" s="42" t="s">
        <v>1354</v>
      </c>
      <c r="G1058" s="18" t="s">
        <v>3</v>
      </c>
      <c r="H1058" s="32">
        <f>SUBTOTAL(9,H1056:H1057)</f>
        <v>504834654</v>
      </c>
      <c r="I1058" s="14">
        <f>SUBTOTAL(9,I1056:I1057)</f>
        <v>49608017.159999996</v>
      </c>
      <c r="J1058" s="31">
        <f>SUBTOTAL(9,J1056:J1057)</f>
        <v>7.8612697137556406E-2</v>
      </c>
      <c r="K1058" s="14">
        <f>SUBTOTAL(9,K1056:K1057)</f>
        <v>52576641.599999994</v>
      </c>
      <c r="L1058" s="14">
        <f>SUBTOTAL(9,L1055:L1057)</f>
        <v>49608017.159999996</v>
      </c>
      <c r="M1058" s="80"/>
    </row>
    <row r="1059" spans="2:13" ht="24.9" customHeight="1" outlineLevel="2" x14ac:dyDescent="0.3">
      <c r="B1059" s="47" t="s">
        <v>2300</v>
      </c>
      <c r="C1059" s="46" t="s">
        <v>38</v>
      </c>
      <c r="D1059" s="46" t="s">
        <v>1351</v>
      </c>
      <c r="E1059" s="46" t="s">
        <v>1353</v>
      </c>
      <c r="F1059" s="45" t="s">
        <v>1352</v>
      </c>
      <c r="G1059" s="26" t="s">
        <v>0</v>
      </c>
      <c r="H1059" s="30">
        <v>426929656</v>
      </c>
      <c r="I1059" s="30">
        <v>33562091.75</v>
      </c>
      <c r="J1059" s="36">
        <f>I1059/H1059</f>
        <v>7.8612697146529451E-2</v>
      </c>
      <c r="K1059" s="30">
        <v>35570501.859999999</v>
      </c>
      <c r="L1059" s="30">
        <f>I1059</f>
        <v>33562091.75</v>
      </c>
      <c r="M1059" s="80">
        <f>L1059/K1059</f>
        <v>0.94353720063032032</v>
      </c>
    </row>
    <row r="1060" spans="2:13" ht="24.9" customHeight="1" outlineLevel="2" x14ac:dyDescent="0.3">
      <c r="B1060" s="47" t="s">
        <v>2300</v>
      </c>
      <c r="C1060" s="46" t="s">
        <v>38</v>
      </c>
      <c r="D1060" s="46" t="s">
        <v>1351</v>
      </c>
      <c r="E1060" s="46" t="s">
        <v>1353</v>
      </c>
      <c r="F1060" s="45" t="s">
        <v>1352</v>
      </c>
      <c r="G1060" s="26" t="s">
        <v>7</v>
      </c>
      <c r="H1060" s="30">
        <v>-85385931</v>
      </c>
      <c r="I1060" s="24"/>
      <c r="J1060" s="36"/>
      <c r="K1060" s="24"/>
      <c r="L1060" s="30"/>
      <c r="M1060" s="80" t="str">
        <f>IFERROR((Base_actualizacion!$L1060/Base_actualizacion!$K1060)," " )</f>
        <v xml:space="preserve"> </v>
      </c>
    </row>
    <row r="1061" spans="2:13" ht="24.9" customHeight="1" outlineLevel="1" x14ac:dyDescent="0.3">
      <c r="B1061" s="44" t="str">
        <f>B1060</f>
        <v>ASIGNACIÓN PARA LA INVERSIÓN LOCAL  - AMBIENTE Y DESARROLLO SOSTENIBLE</v>
      </c>
      <c r="C1061" s="43" t="s">
        <v>38</v>
      </c>
      <c r="D1061" s="43" t="s">
        <v>1351</v>
      </c>
      <c r="E1061" s="43" t="s">
        <v>1353</v>
      </c>
      <c r="F1061" s="42" t="s">
        <v>1352</v>
      </c>
      <c r="G1061" s="18" t="s">
        <v>3</v>
      </c>
      <c r="H1061" s="32">
        <f>SUBTOTAL(9,H1059:H1060)</f>
        <v>341543725</v>
      </c>
      <c r="I1061" s="14">
        <f>SUBTOTAL(9,I1059:I1060)</f>
        <v>33562091.75</v>
      </c>
      <c r="J1061" s="31">
        <f>SUBTOTAL(9,J1059:J1060)</f>
        <v>7.8612697146529451E-2</v>
      </c>
      <c r="K1061" s="14">
        <f>SUBTOTAL(9,K1059:K1060)</f>
        <v>35570501.859999999</v>
      </c>
      <c r="L1061" s="14">
        <f>SUBTOTAL(9,L1058:L1060)</f>
        <v>33562091.75</v>
      </c>
      <c r="M1061" s="80"/>
    </row>
    <row r="1062" spans="2:13" ht="24.9" customHeight="1" outlineLevel="2" x14ac:dyDescent="0.3">
      <c r="B1062" s="47" t="s">
        <v>2300</v>
      </c>
      <c r="C1062" s="46" t="s">
        <v>38</v>
      </c>
      <c r="D1062" s="46" t="s">
        <v>1351</v>
      </c>
      <c r="E1062" s="46" t="s">
        <v>1350</v>
      </c>
      <c r="F1062" s="45" t="s">
        <v>1349</v>
      </c>
      <c r="G1062" s="26" t="s">
        <v>0</v>
      </c>
      <c r="H1062" s="30">
        <v>800690633</v>
      </c>
      <c r="I1062" s="30">
        <v>62944450.230000004</v>
      </c>
      <c r="J1062" s="36">
        <f>I1062/H1062</f>
        <v>7.8612697133925394E-2</v>
      </c>
      <c r="K1062" s="30">
        <v>66711148.539999999</v>
      </c>
      <c r="L1062" s="30">
        <f>I1062</f>
        <v>62944450.230000004</v>
      </c>
      <c r="M1062" s="80">
        <f>L1062/K1062</f>
        <v>0.943537198917487</v>
      </c>
    </row>
    <row r="1063" spans="2:13" ht="24.9" customHeight="1" outlineLevel="2" x14ac:dyDescent="0.3">
      <c r="B1063" s="47" t="s">
        <v>2300</v>
      </c>
      <c r="C1063" s="46" t="s">
        <v>38</v>
      </c>
      <c r="D1063" s="46" t="s">
        <v>1351</v>
      </c>
      <c r="E1063" s="46" t="s">
        <v>1350</v>
      </c>
      <c r="F1063" s="45" t="s">
        <v>1349</v>
      </c>
      <c r="G1063" s="26" t="s">
        <v>7</v>
      </c>
      <c r="H1063" s="30">
        <v>-160138127</v>
      </c>
      <c r="I1063" s="24"/>
      <c r="J1063" s="36"/>
      <c r="K1063" s="24"/>
      <c r="L1063" s="30"/>
      <c r="M1063" s="80" t="str">
        <f>IFERROR((Base_actualizacion!$L1063/Base_actualizacion!$K1063)," " )</f>
        <v xml:space="preserve"> </v>
      </c>
    </row>
    <row r="1064" spans="2:13" ht="24.9" customHeight="1" outlineLevel="1" x14ac:dyDescent="0.3">
      <c r="B1064" s="44" t="str">
        <f>B1063</f>
        <v>ASIGNACIÓN PARA LA INVERSIÓN LOCAL  - AMBIENTE Y DESARROLLO SOSTENIBLE</v>
      </c>
      <c r="C1064" s="43" t="s">
        <v>38</v>
      </c>
      <c r="D1064" s="43" t="s">
        <v>1351</v>
      </c>
      <c r="E1064" s="43" t="s">
        <v>1350</v>
      </c>
      <c r="F1064" s="42" t="s">
        <v>1349</v>
      </c>
      <c r="G1064" s="18" t="s">
        <v>3</v>
      </c>
      <c r="H1064" s="32">
        <f>SUBTOTAL(9,H1062:H1063)</f>
        <v>640552506</v>
      </c>
      <c r="I1064" s="14">
        <f>SUBTOTAL(9,I1062:I1063)</f>
        <v>62944450.230000004</v>
      </c>
      <c r="J1064" s="31">
        <f>SUBTOTAL(9,J1062:J1063)</f>
        <v>7.8612697133925394E-2</v>
      </c>
      <c r="K1064" s="14">
        <f>SUBTOTAL(9,K1062:K1063)</f>
        <v>66711148.539999999</v>
      </c>
      <c r="L1064" s="14">
        <f>SUBTOTAL(9,L1061:L1063)</f>
        <v>62944450.230000004</v>
      </c>
      <c r="M1064" s="80"/>
    </row>
    <row r="1065" spans="2:13" ht="24.9" customHeight="1" outlineLevel="2" x14ac:dyDescent="0.3">
      <c r="B1065" s="47" t="s">
        <v>2300</v>
      </c>
      <c r="C1065" s="46" t="s">
        <v>38</v>
      </c>
      <c r="D1065" s="46" t="s">
        <v>1351</v>
      </c>
      <c r="E1065" s="46" t="s">
        <v>2113</v>
      </c>
      <c r="F1065" s="45" t="s">
        <v>2112</v>
      </c>
      <c r="G1065" s="26" t="s">
        <v>0</v>
      </c>
      <c r="H1065" s="30">
        <v>552132932</v>
      </c>
      <c r="I1065" s="30">
        <v>43404658.960000001</v>
      </c>
      <c r="J1065" s="36">
        <f>I1065/H1065</f>
        <v>7.8612697132146428E-2</v>
      </c>
      <c r="K1065" s="30">
        <v>46002064.390000001</v>
      </c>
      <c r="L1065" s="30">
        <f>I1065</f>
        <v>43404658.960000001</v>
      </c>
      <c r="M1065" s="80">
        <f>L1065/K1065</f>
        <v>0.94353719850527773</v>
      </c>
    </row>
    <row r="1066" spans="2:13" ht="24.9" customHeight="1" outlineLevel="2" x14ac:dyDescent="0.3">
      <c r="B1066" s="47" t="s">
        <v>2300</v>
      </c>
      <c r="C1066" s="46" t="s">
        <v>38</v>
      </c>
      <c r="D1066" s="46" t="s">
        <v>1351</v>
      </c>
      <c r="E1066" s="46" t="s">
        <v>2113</v>
      </c>
      <c r="F1066" s="45" t="s">
        <v>2112</v>
      </c>
      <c r="G1066" s="26" t="s">
        <v>7</v>
      </c>
      <c r="H1066" s="30">
        <v>-110426586</v>
      </c>
      <c r="I1066" s="24"/>
      <c r="J1066" s="36"/>
      <c r="K1066" s="24"/>
      <c r="L1066" s="30"/>
      <c r="M1066" s="80" t="str">
        <f>IFERROR((Base_actualizacion!$L1066/Base_actualizacion!$K1066)," " )</f>
        <v xml:space="preserve"> </v>
      </c>
    </row>
    <row r="1067" spans="2:13" ht="24.9" customHeight="1" outlineLevel="1" x14ac:dyDescent="0.3">
      <c r="B1067" s="44" t="str">
        <f>B1066</f>
        <v>ASIGNACIÓN PARA LA INVERSIÓN LOCAL  - AMBIENTE Y DESARROLLO SOSTENIBLE</v>
      </c>
      <c r="C1067" s="43" t="s">
        <v>38</v>
      </c>
      <c r="D1067" s="43" t="s">
        <v>1351</v>
      </c>
      <c r="E1067" s="43" t="s">
        <v>2113</v>
      </c>
      <c r="F1067" s="42" t="s">
        <v>2112</v>
      </c>
      <c r="G1067" s="18" t="s">
        <v>3</v>
      </c>
      <c r="H1067" s="32">
        <f>SUBTOTAL(9,H1065:H1066)</f>
        <v>441706346</v>
      </c>
      <c r="I1067" s="14">
        <f>SUBTOTAL(9,I1065:I1066)</f>
        <v>43404658.960000001</v>
      </c>
      <c r="J1067" s="31">
        <f>SUBTOTAL(9,J1065:J1066)</f>
        <v>7.8612697132146428E-2</v>
      </c>
      <c r="K1067" s="14">
        <f>SUBTOTAL(9,K1065:K1066)</f>
        <v>46002064.390000001</v>
      </c>
      <c r="L1067" s="14">
        <f>SUBTOTAL(9,L1064:L1066)</f>
        <v>43404658.960000001</v>
      </c>
      <c r="M1067" s="80"/>
    </row>
    <row r="1068" spans="2:13" ht="24.9" customHeight="1" outlineLevel="2" x14ac:dyDescent="0.3">
      <c r="B1068" s="47" t="s">
        <v>2300</v>
      </c>
      <c r="C1068" s="46" t="s">
        <v>38</v>
      </c>
      <c r="D1068" s="46" t="s">
        <v>1351</v>
      </c>
      <c r="E1068" s="46" t="s">
        <v>2279</v>
      </c>
      <c r="F1068" s="45" t="s">
        <v>2278</v>
      </c>
      <c r="G1068" s="26" t="s">
        <v>0</v>
      </c>
      <c r="H1068" s="30">
        <v>317436454</v>
      </c>
      <c r="I1068" s="30">
        <v>24954535.809999999</v>
      </c>
      <c r="J1068" s="36">
        <f>I1068/H1068</f>
        <v>7.8612697110080496E-2</v>
      </c>
      <c r="K1068" s="30">
        <v>26447855.780000001</v>
      </c>
      <c r="L1068" s="30">
        <f>I1068</f>
        <v>24954535.809999999</v>
      </c>
      <c r="M1068" s="80">
        <f>L1068/K1068</f>
        <v>0.94353720080668091</v>
      </c>
    </row>
    <row r="1069" spans="2:13" ht="24.9" customHeight="1" outlineLevel="2" x14ac:dyDescent="0.3">
      <c r="B1069" s="47" t="s">
        <v>2300</v>
      </c>
      <c r="C1069" s="46" t="s">
        <v>38</v>
      </c>
      <c r="D1069" s="46" t="s">
        <v>1351</v>
      </c>
      <c r="E1069" s="46" t="s">
        <v>2279</v>
      </c>
      <c r="F1069" s="45" t="s">
        <v>2278</v>
      </c>
      <c r="G1069" s="26" t="s">
        <v>7</v>
      </c>
      <c r="H1069" s="30">
        <v>-63487291</v>
      </c>
      <c r="I1069" s="24"/>
      <c r="J1069" s="36"/>
      <c r="K1069" s="24"/>
      <c r="L1069" s="30"/>
      <c r="M1069" s="80" t="str">
        <f>IFERROR((Base_actualizacion!$L1069/Base_actualizacion!$K1069)," " )</f>
        <v xml:space="preserve"> </v>
      </c>
    </row>
    <row r="1070" spans="2:13" ht="24.9" customHeight="1" outlineLevel="1" x14ac:dyDescent="0.3">
      <c r="B1070" s="44" t="str">
        <f>B1069</f>
        <v>ASIGNACIÓN PARA LA INVERSIÓN LOCAL  - AMBIENTE Y DESARROLLO SOSTENIBLE</v>
      </c>
      <c r="C1070" s="43" t="s">
        <v>38</v>
      </c>
      <c r="D1070" s="43" t="s">
        <v>1351</v>
      </c>
      <c r="E1070" s="43" t="s">
        <v>2279</v>
      </c>
      <c r="F1070" s="42" t="s">
        <v>2278</v>
      </c>
      <c r="G1070" s="18" t="s">
        <v>3</v>
      </c>
      <c r="H1070" s="32">
        <f>SUBTOTAL(9,H1068:H1069)</f>
        <v>253949163</v>
      </c>
      <c r="I1070" s="14">
        <f>SUBTOTAL(9,I1068:I1069)</f>
        <v>24954535.809999999</v>
      </c>
      <c r="J1070" s="31">
        <f>SUBTOTAL(9,J1068:J1069)</f>
        <v>7.8612697110080496E-2</v>
      </c>
      <c r="K1070" s="14">
        <f>SUBTOTAL(9,K1068:K1069)</f>
        <v>26447855.780000001</v>
      </c>
      <c r="L1070" s="14">
        <f>SUBTOTAL(9,L1067:L1069)</f>
        <v>24954535.809999999</v>
      </c>
      <c r="M1070" s="80"/>
    </row>
    <row r="1071" spans="2:13" ht="24.9" customHeight="1" outlineLevel="2" x14ac:dyDescent="0.3">
      <c r="B1071" s="47" t="s">
        <v>2300</v>
      </c>
      <c r="C1071" s="46" t="s">
        <v>38</v>
      </c>
      <c r="D1071" s="46" t="s">
        <v>1351</v>
      </c>
      <c r="E1071" s="46" t="s">
        <v>2277</v>
      </c>
      <c r="F1071" s="45" t="s">
        <v>1787</v>
      </c>
      <c r="G1071" s="26" t="s">
        <v>0</v>
      </c>
      <c r="H1071" s="30">
        <v>338736383</v>
      </c>
      <c r="I1071" s="30">
        <v>26628980.689999998</v>
      </c>
      <c r="J1071" s="36">
        <f>I1071/H1071</f>
        <v>7.8612697148626037E-2</v>
      </c>
      <c r="K1071" s="30">
        <v>28222502.23</v>
      </c>
      <c r="L1071" s="30">
        <f>I1071</f>
        <v>26628980.689999998</v>
      </c>
      <c r="M1071" s="80">
        <f>L1071/K1071</f>
        <v>0.94353719854414186</v>
      </c>
    </row>
    <row r="1072" spans="2:13" ht="24.9" customHeight="1" outlineLevel="2" x14ac:dyDescent="0.3">
      <c r="B1072" s="47" t="s">
        <v>2300</v>
      </c>
      <c r="C1072" s="46" t="s">
        <v>38</v>
      </c>
      <c r="D1072" s="46" t="s">
        <v>1351</v>
      </c>
      <c r="E1072" s="46" t="s">
        <v>2277</v>
      </c>
      <c r="F1072" s="45" t="s">
        <v>1787</v>
      </c>
      <c r="G1072" s="26" t="s">
        <v>7</v>
      </c>
      <c r="H1072" s="30">
        <v>-67747277</v>
      </c>
      <c r="I1072" s="24"/>
      <c r="J1072" s="36"/>
      <c r="K1072" s="24"/>
      <c r="L1072" s="30"/>
      <c r="M1072" s="80" t="str">
        <f>IFERROR((Base_actualizacion!$L1072/Base_actualizacion!$K1072)," " )</f>
        <v xml:space="preserve"> </v>
      </c>
    </row>
    <row r="1073" spans="2:13" ht="24.9" customHeight="1" outlineLevel="1" x14ac:dyDescent="0.3">
      <c r="B1073" s="44" t="str">
        <f>B1072</f>
        <v>ASIGNACIÓN PARA LA INVERSIÓN LOCAL  - AMBIENTE Y DESARROLLO SOSTENIBLE</v>
      </c>
      <c r="C1073" s="43" t="s">
        <v>38</v>
      </c>
      <c r="D1073" s="43" t="s">
        <v>1351</v>
      </c>
      <c r="E1073" s="43" t="s">
        <v>2277</v>
      </c>
      <c r="F1073" s="42" t="s">
        <v>1787</v>
      </c>
      <c r="G1073" s="18" t="s">
        <v>3</v>
      </c>
      <c r="H1073" s="32">
        <f>SUBTOTAL(9,H1071:H1072)</f>
        <v>270989106</v>
      </c>
      <c r="I1073" s="14">
        <f>SUBTOTAL(9,I1071:I1072)</f>
        <v>26628980.689999998</v>
      </c>
      <c r="J1073" s="31">
        <f>SUBTOTAL(9,J1071:J1072)</f>
        <v>7.8612697148626037E-2</v>
      </c>
      <c r="K1073" s="14">
        <f>SUBTOTAL(9,K1071:K1072)</f>
        <v>28222502.23</v>
      </c>
      <c r="L1073" s="14">
        <f>SUBTOTAL(9,L1070:L1072)</f>
        <v>26628980.689999998</v>
      </c>
      <c r="M1073" s="80"/>
    </row>
    <row r="1074" spans="2:13" ht="24.9" customHeight="1" outlineLevel="2" x14ac:dyDescent="0.3">
      <c r="B1074" s="47" t="s">
        <v>2300</v>
      </c>
      <c r="C1074" s="46" t="s">
        <v>112</v>
      </c>
      <c r="D1074" s="46" t="s">
        <v>1283</v>
      </c>
      <c r="E1074" s="46" t="s">
        <v>1345</v>
      </c>
      <c r="F1074" s="45" t="s">
        <v>1344</v>
      </c>
      <c r="G1074" s="26" t="s">
        <v>0</v>
      </c>
      <c r="H1074" s="30">
        <v>566705772</v>
      </c>
      <c r="I1074" s="30">
        <v>44550269.219999999</v>
      </c>
      <c r="J1074" s="36">
        <f>I1074/H1074</f>
        <v>7.8612697136954512E-2</v>
      </c>
      <c r="K1074" s="30">
        <v>47216229.769999996</v>
      </c>
      <c r="L1074" s="30">
        <f>I1074</f>
        <v>44550269.219999999</v>
      </c>
      <c r="M1074" s="80">
        <f>L1074/K1074</f>
        <v>0.94353719975130501</v>
      </c>
    </row>
    <row r="1075" spans="2:13" ht="24.9" customHeight="1" outlineLevel="2" x14ac:dyDescent="0.3">
      <c r="B1075" s="47" t="s">
        <v>2300</v>
      </c>
      <c r="C1075" s="46" t="s">
        <v>112</v>
      </c>
      <c r="D1075" s="46" t="s">
        <v>1283</v>
      </c>
      <c r="E1075" s="46" t="s">
        <v>1345</v>
      </c>
      <c r="F1075" s="45" t="s">
        <v>1344</v>
      </c>
      <c r="G1075" s="26" t="s">
        <v>7</v>
      </c>
      <c r="H1075" s="30">
        <v>-113341154</v>
      </c>
      <c r="I1075" s="24"/>
      <c r="J1075" s="36"/>
      <c r="K1075" s="24"/>
      <c r="L1075" s="30"/>
      <c r="M1075" s="80" t="str">
        <f>IFERROR((Base_actualizacion!$L1075/Base_actualizacion!$K1075)," " )</f>
        <v xml:space="preserve"> </v>
      </c>
    </row>
    <row r="1076" spans="2:13" ht="24.9" customHeight="1" outlineLevel="1" x14ac:dyDescent="0.3">
      <c r="B1076" s="44" t="str">
        <f>B1075</f>
        <v>ASIGNACIÓN PARA LA INVERSIÓN LOCAL  - AMBIENTE Y DESARROLLO SOSTENIBLE</v>
      </c>
      <c r="C1076" s="43" t="s">
        <v>112</v>
      </c>
      <c r="D1076" s="43" t="s">
        <v>1283</v>
      </c>
      <c r="E1076" s="43" t="s">
        <v>1345</v>
      </c>
      <c r="F1076" s="42" t="s">
        <v>1344</v>
      </c>
      <c r="G1076" s="18" t="s">
        <v>3</v>
      </c>
      <c r="H1076" s="32">
        <f>SUBTOTAL(9,H1074:H1075)</f>
        <v>453364618</v>
      </c>
      <c r="I1076" s="14">
        <f>SUBTOTAL(9,I1074:I1075)</f>
        <v>44550269.219999999</v>
      </c>
      <c r="J1076" s="31">
        <f>SUBTOTAL(9,J1074:J1075)</f>
        <v>7.8612697136954512E-2</v>
      </c>
      <c r="K1076" s="14">
        <f>SUBTOTAL(9,K1074:K1075)</f>
        <v>47216229.769999996</v>
      </c>
      <c r="L1076" s="14">
        <f>SUBTOTAL(9,L1073:L1075)</f>
        <v>44550269.219999999</v>
      </c>
      <c r="M1076" s="80"/>
    </row>
    <row r="1077" spans="2:13" ht="24.9" customHeight="1" outlineLevel="2" x14ac:dyDescent="0.3">
      <c r="B1077" s="47" t="s">
        <v>2300</v>
      </c>
      <c r="C1077" s="46" t="s">
        <v>112</v>
      </c>
      <c r="D1077" s="46" t="s">
        <v>1283</v>
      </c>
      <c r="E1077" s="46" t="s">
        <v>1343</v>
      </c>
      <c r="F1077" s="45" t="s">
        <v>185</v>
      </c>
      <c r="G1077" s="26" t="s">
        <v>0</v>
      </c>
      <c r="H1077" s="30">
        <v>525384458</v>
      </c>
      <c r="I1077" s="30">
        <v>41301889.280000001</v>
      </c>
      <c r="J1077" s="36">
        <f>I1077/H1077</f>
        <v>7.8612697142251595E-2</v>
      </c>
      <c r="K1077" s="30">
        <v>43773461.57</v>
      </c>
      <c r="L1077" s="30">
        <f>I1077</f>
        <v>41301889.280000001</v>
      </c>
      <c r="M1077" s="80">
        <f>L1077/K1077</f>
        <v>0.94353719807953496</v>
      </c>
    </row>
    <row r="1078" spans="2:13" ht="24.9" customHeight="1" outlineLevel="2" x14ac:dyDescent="0.3">
      <c r="B1078" s="47" t="s">
        <v>2300</v>
      </c>
      <c r="C1078" s="46" t="s">
        <v>112</v>
      </c>
      <c r="D1078" s="46" t="s">
        <v>1283</v>
      </c>
      <c r="E1078" s="46" t="s">
        <v>1343</v>
      </c>
      <c r="F1078" s="45" t="s">
        <v>185</v>
      </c>
      <c r="G1078" s="26" t="s">
        <v>7</v>
      </c>
      <c r="H1078" s="30">
        <v>-105076892</v>
      </c>
      <c r="I1078" s="24"/>
      <c r="J1078" s="36"/>
      <c r="K1078" s="24"/>
      <c r="L1078" s="30"/>
      <c r="M1078" s="80" t="str">
        <f>IFERROR((Base_actualizacion!$L1078/Base_actualizacion!$K1078)," " )</f>
        <v xml:space="preserve"> </v>
      </c>
    </row>
    <row r="1079" spans="2:13" ht="24.9" customHeight="1" outlineLevel="1" x14ac:dyDescent="0.3">
      <c r="B1079" s="44" t="str">
        <f>B1078</f>
        <v>ASIGNACIÓN PARA LA INVERSIÓN LOCAL  - AMBIENTE Y DESARROLLO SOSTENIBLE</v>
      </c>
      <c r="C1079" s="43" t="s">
        <v>112</v>
      </c>
      <c r="D1079" s="43" t="s">
        <v>1283</v>
      </c>
      <c r="E1079" s="43" t="s">
        <v>1343</v>
      </c>
      <c r="F1079" s="42" t="s">
        <v>185</v>
      </c>
      <c r="G1079" s="18" t="s">
        <v>3</v>
      </c>
      <c r="H1079" s="32">
        <f>SUBTOTAL(9,H1077:H1078)</f>
        <v>420307566</v>
      </c>
      <c r="I1079" s="14">
        <f>SUBTOTAL(9,I1077:I1078)</f>
        <v>41301889.280000001</v>
      </c>
      <c r="J1079" s="31">
        <f>SUBTOTAL(9,J1077:J1078)</f>
        <v>7.8612697142251595E-2</v>
      </c>
      <c r="K1079" s="14">
        <f>SUBTOTAL(9,K1077:K1078)</f>
        <v>43773461.57</v>
      </c>
      <c r="L1079" s="14">
        <f>SUBTOTAL(9,L1076:L1078)</f>
        <v>41301889.280000001</v>
      </c>
      <c r="M1079" s="80"/>
    </row>
    <row r="1080" spans="2:13" ht="24.9" customHeight="1" outlineLevel="2" x14ac:dyDescent="0.3">
      <c r="B1080" s="47" t="s">
        <v>2300</v>
      </c>
      <c r="C1080" s="46" t="s">
        <v>112</v>
      </c>
      <c r="D1080" s="46" t="s">
        <v>1283</v>
      </c>
      <c r="E1080" s="46" t="s">
        <v>1342</v>
      </c>
      <c r="F1080" s="45" t="s">
        <v>517</v>
      </c>
      <c r="G1080" s="26" t="s">
        <v>0</v>
      </c>
      <c r="H1080" s="30">
        <v>443153381</v>
      </c>
      <c r="I1080" s="30">
        <v>34837482.530000001</v>
      </c>
      <c r="J1080" s="36">
        <f>I1080/H1080</f>
        <v>7.8612697146498808E-2</v>
      </c>
      <c r="K1080" s="30">
        <v>36922214.189999998</v>
      </c>
      <c r="L1080" s="30">
        <f>I1080</f>
        <v>34837482.530000001</v>
      </c>
      <c r="M1080" s="80">
        <f>L1080/K1080</f>
        <v>0.94353719824948568</v>
      </c>
    </row>
    <row r="1081" spans="2:13" ht="24.9" customHeight="1" outlineLevel="2" x14ac:dyDescent="0.3">
      <c r="B1081" s="47" t="s">
        <v>2300</v>
      </c>
      <c r="C1081" s="46" t="s">
        <v>112</v>
      </c>
      <c r="D1081" s="46" t="s">
        <v>1283</v>
      </c>
      <c r="E1081" s="46" t="s">
        <v>1342</v>
      </c>
      <c r="F1081" s="45" t="s">
        <v>517</v>
      </c>
      <c r="G1081" s="26" t="s">
        <v>7</v>
      </c>
      <c r="H1081" s="30">
        <v>-88630676</v>
      </c>
      <c r="I1081" s="24"/>
      <c r="J1081" s="36"/>
      <c r="K1081" s="24"/>
      <c r="L1081" s="30"/>
      <c r="M1081" s="80" t="str">
        <f>IFERROR((Base_actualizacion!$L1081/Base_actualizacion!$K1081)," " )</f>
        <v xml:space="preserve"> </v>
      </c>
    </row>
    <row r="1082" spans="2:13" ht="24.9" customHeight="1" outlineLevel="1" x14ac:dyDescent="0.3">
      <c r="B1082" s="44" t="str">
        <f>B1081</f>
        <v>ASIGNACIÓN PARA LA INVERSIÓN LOCAL  - AMBIENTE Y DESARROLLO SOSTENIBLE</v>
      </c>
      <c r="C1082" s="43" t="s">
        <v>112</v>
      </c>
      <c r="D1082" s="43" t="s">
        <v>1283</v>
      </c>
      <c r="E1082" s="43" t="s">
        <v>1342</v>
      </c>
      <c r="F1082" s="42" t="s">
        <v>517</v>
      </c>
      <c r="G1082" s="18" t="s">
        <v>3</v>
      </c>
      <c r="H1082" s="32">
        <f>SUBTOTAL(9,H1080:H1081)</f>
        <v>354522705</v>
      </c>
      <c r="I1082" s="14">
        <f>SUBTOTAL(9,I1080:I1081)</f>
        <v>34837482.530000001</v>
      </c>
      <c r="J1082" s="31">
        <f>SUBTOTAL(9,J1080:J1081)</f>
        <v>7.8612697146498808E-2</v>
      </c>
      <c r="K1082" s="14">
        <f>SUBTOTAL(9,K1080:K1081)</f>
        <v>36922214.189999998</v>
      </c>
      <c r="L1082" s="14">
        <f>SUBTOTAL(9,L1079:L1081)</f>
        <v>34837482.530000001</v>
      </c>
      <c r="M1082" s="80"/>
    </row>
    <row r="1083" spans="2:13" ht="24.9" customHeight="1" outlineLevel="2" x14ac:dyDescent="0.3">
      <c r="B1083" s="47" t="s">
        <v>2300</v>
      </c>
      <c r="C1083" s="46" t="s">
        <v>112</v>
      </c>
      <c r="D1083" s="46" t="s">
        <v>1283</v>
      </c>
      <c r="E1083" s="46" t="s">
        <v>1341</v>
      </c>
      <c r="F1083" s="45" t="s">
        <v>183</v>
      </c>
      <c r="G1083" s="26" t="s">
        <v>0</v>
      </c>
      <c r="H1083" s="30">
        <v>664092186</v>
      </c>
      <c r="I1083" s="30">
        <v>52206077.890000001</v>
      </c>
      <c r="J1083" s="36">
        <f>I1083/H1083</f>
        <v>7.8612697138406018E-2</v>
      </c>
      <c r="K1083" s="30">
        <v>55330174.530000001</v>
      </c>
      <c r="L1083" s="30">
        <f>I1083</f>
        <v>52206077.890000001</v>
      </c>
      <c r="M1083" s="80">
        <f>L1083/K1083</f>
        <v>0.94353719888763199</v>
      </c>
    </row>
    <row r="1084" spans="2:13" ht="24.9" customHeight="1" outlineLevel="2" x14ac:dyDescent="0.3">
      <c r="B1084" s="47" t="s">
        <v>2300</v>
      </c>
      <c r="C1084" s="46" t="s">
        <v>112</v>
      </c>
      <c r="D1084" s="46" t="s">
        <v>1283</v>
      </c>
      <c r="E1084" s="46" t="s">
        <v>1341</v>
      </c>
      <c r="F1084" s="45" t="s">
        <v>183</v>
      </c>
      <c r="G1084" s="26" t="s">
        <v>7</v>
      </c>
      <c r="H1084" s="30">
        <v>-132818437</v>
      </c>
      <c r="I1084" s="24"/>
      <c r="J1084" s="36"/>
      <c r="K1084" s="24"/>
      <c r="L1084" s="30"/>
      <c r="M1084" s="80" t="str">
        <f>IFERROR((Base_actualizacion!$L1084/Base_actualizacion!$K1084)," " )</f>
        <v xml:space="preserve"> </v>
      </c>
    </row>
    <row r="1085" spans="2:13" ht="24.9" customHeight="1" outlineLevel="1" x14ac:dyDescent="0.3">
      <c r="B1085" s="44" t="str">
        <f>B1084</f>
        <v>ASIGNACIÓN PARA LA INVERSIÓN LOCAL  - AMBIENTE Y DESARROLLO SOSTENIBLE</v>
      </c>
      <c r="C1085" s="43" t="s">
        <v>112</v>
      </c>
      <c r="D1085" s="43" t="s">
        <v>1283</v>
      </c>
      <c r="E1085" s="43" t="s">
        <v>1341</v>
      </c>
      <c r="F1085" s="42" t="s">
        <v>183</v>
      </c>
      <c r="G1085" s="18" t="s">
        <v>3</v>
      </c>
      <c r="H1085" s="32">
        <f>SUBTOTAL(9,H1083:H1084)</f>
        <v>531273749</v>
      </c>
      <c r="I1085" s="14">
        <f>SUBTOTAL(9,I1083:I1084)</f>
        <v>52206077.890000001</v>
      </c>
      <c r="J1085" s="31">
        <f>SUBTOTAL(9,J1083:J1084)</f>
        <v>7.8612697138406018E-2</v>
      </c>
      <c r="K1085" s="14">
        <f>SUBTOTAL(9,K1083:K1084)</f>
        <v>55330174.530000001</v>
      </c>
      <c r="L1085" s="14">
        <f>SUBTOTAL(9,L1082:L1084)</f>
        <v>52206077.890000001</v>
      </c>
      <c r="M1085" s="80"/>
    </row>
    <row r="1086" spans="2:13" ht="24.9" customHeight="1" outlineLevel="2" x14ac:dyDescent="0.3">
      <c r="B1086" s="47" t="s">
        <v>2300</v>
      </c>
      <c r="C1086" s="46" t="s">
        <v>112</v>
      </c>
      <c r="D1086" s="46" t="s">
        <v>1283</v>
      </c>
      <c r="E1086" s="46" t="s">
        <v>1340</v>
      </c>
      <c r="F1086" s="45" t="s">
        <v>1339</v>
      </c>
      <c r="G1086" s="26" t="s">
        <v>0</v>
      </c>
      <c r="H1086" s="30">
        <v>446875595</v>
      </c>
      <c r="I1086" s="30">
        <v>35130095.810000002</v>
      </c>
      <c r="J1086" s="36">
        <f>I1086/H1086</f>
        <v>7.8612697142254995E-2</v>
      </c>
      <c r="K1086" s="30">
        <v>37232337.950000003</v>
      </c>
      <c r="L1086" s="30">
        <f>I1086</f>
        <v>35130095.810000002</v>
      </c>
      <c r="M1086" s="80">
        <f>L1086/K1086</f>
        <v>0.94353719761506405</v>
      </c>
    </row>
    <row r="1087" spans="2:13" ht="24.9" customHeight="1" outlineLevel="2" x14ac:dyDescent="0.3">
      <c r="B1087" s="47" t="s">
        <v>2300</v>
      </c>
      <c r="C1087" s="46" t="s">
        <v>112</v>
      </c>
      <c r="D1087" s="46" t="s">
        <v>1283</v>
      </c>
      <c r="E1087" s="46" t="s">
        <v>1340</v>
      </c>
      <c r="F1087" s="45" t="s">
        <v>1339</v>
      </c>
      <c r="G1087" s="26" t="s">
        <v>7</v>
      </c>
      <c r="H1087" s="30">
        <v>-89375119</v>
      </c>
      <c r="I1087" s="24"/>
      <c r="J1087" s="36"/>
      <c r="K1087" s="24"/>
      <c r="L1087" s="30"/>
      <c r="M1087" s="80" t="str">
        <f>IFERROR((Base_actualizacion!$L1087/Base_actualizacion!$K1087)," " )</f>
        <v xml:space="preserve"> </v>
      </c>
    </row>
    <row r="1088" spans="2:13" ht="24.9" customHeight="1" outlineLevel="1" x14ac:dyDescent="0.3">
      <c r="B1088" s="44" t="str">
        <f>B1087</f>
        <v>ASIGNACIÓN PARA LA INVERSIÓN LOCAL  - AMBIENTE Y DESARROLLO SOSTENIBLE</v>
      </c>
      <c r="C1088" s="43" t="s">
        <v>112</v>
      </c>
      <c r="D1088" s="43" t="s">
        <v>1283</v>
      </c>
      <c r="E1088" s="43" t="s">
        <v>1340</v>
      </c>
      <c r="F1088" s="42" t="s">
        <v>1339</v>
      </c>
      <c r="G1088" s="18" t="s">
        <v>3</v>
      </c>
      <c r="H1088" s="32">
        <f>SUBTOTAL(9,H1086:H1087)</f>
        <v>357500476</v>
      </c>
      <c r="I1088" s="14">
        <f>SUBTOTAL(9,I1086:I1087)</f>
        <v>35130095.810000002</v>
      </c>
      <c r="J1088" s="31">
        <f>SUBTOTAL(9,J1086:J1087)</f>
        <v>7.8612697142254995E-2</v>
      </c>
      <c r="K1088" s="14">
        <f>SUBTOTAL(9,K1086:K1087)</f>
        <v>37232337.950000003</v>
      </c>
      <c r="L1088" s="14">
        <f>SUBTOTAL(9,L1085:L1087)</f>
        <v>35130095.810000002</v>
      </c>
      <c r="M1088" s="80"/>
    </row>
    <row r="1089" spans="2:13" ht="24.9" customHeight="1" outlineLevel="2" x14ac:dyDescent="0.3">
      <c r="B1089" s="47" t="s">
        <v>2300</v>
      </c>
      <c r="C1089" s="46" t="s">
        <v>112</v>
      </c>
      <c r="D1089" s="46" t="s">
        <v>1283</v>
      </c>
      <c r="E1089" s="46" t="s">
        <v>1338</v>
      </c>
      <c r="F1089" s="45" t="s">
        <v>1337</v>
      </c>
      <c r="G1089" s="26" t="s">
        <v>0</v>
      </c>
      <c r="H1089" s="30">
        <v>636766305</v>
      </c>
      <c r="I1089" s="30">
        <v>50057916.68</v>
      </c>
      <c r="J1089" s="36">
        <f>I1089/H1089</f>
        <v>7.8612697133840961E-2</v>
      </c>
      <c r="K1089" s="30">
        <v>53053463.829999998</v>
      </c>
      <c r="L1089" s="30">
        <f>I1089</f>
        <v>50057916.68</v>
      </c>
      <c r="M1089" s="80">
        <f>L1089/K1089</f>
        <v>0.94353719938817426</v>
      </c>
    </row>
    <row r="1090" spans="2:13" ht="24.9" customHeight="1" outlineLevel="2" x14ac:dyDescent="0.3">
      <c r="B1090" s="47" t="s">
        <v>2300</v>
      </c>
      <c r="C1090" s="46" t="s">
        <v>112</v>
      </c>
      <c r="D1090" s="46" t="s">
        <v>1283</v>
      </c>
      <c r="E1090" s="46" t="s">
        <v>1338</v>
      </c>
      <c r="F1090" s="45" t="s">
        <v>1337</v>
      </c>
      <c r="G1090" s="26" t="s">
        <v>7</v>
      </c>
      <c r="H1090" s="30">
        <v>-127353261</v>
      </c>
      <c r="I1090" s="24"/>
      <c r="J1090" s="36"/>
      <c r="K1090" s="24"/>
      <c r="L1090" s="30"/>
      <c r="M1090" s="80" t="str">
        <f>IFERROR((Base_actualizacion!$L1090/Base_actualizacion!$K1090)," " )</f>
        <v xml:space="preserve"> </v>
      </c>
    </row>
    <row r="1091" spans="2:13" ht="24.9" customHeight="1" outlineLevel="1" x14ac:dyDescent="0.3">
      <c r="B1091" s="44" t="str">
        <f>B1090</f>
        <v>ASIGNACIÓN PARA LA INVERSIÓN LOCAL  - AMBIENTE Y DESARROLLO SOSTENIBLE</v>
      </c>
      <c r="C1091" s="43" t="s">
        <v>112</v>
      </c>
      <c r="D1091" s="43" t="s">
        <v>1283</v>
      </c>
      <c r="E1091" s="43" t="s">
        <v>1338</v>
      </c>
      <c r="F1091" s="42" t="s">
        <v>1337</v>
      </c>
      <c r="G1091" s="18" t="s">
        <v>3</v>
      </c>
      <c r="H1091" s="32">
        <f>SUBTOTAL(9,H1089:H1090)</f>
        <v>509413044</v>
      </c>
      <c r="I1091" s="14">
        <f>SUBTOTAL(9,I1089:I1090)</f>
        <v>50057916.68</v>
      </c>
      <c r="J1091" s="31">
        <f>SUBTOTAL(9,J1089:J1090)</f>
        <v>7.8612697133840961E-2</v>
      </c>
      <c r="K1091" s="14">
        <f>SUBTOTAL(9,K1089:K1090)</f>
        <v>53053463.829999998</v>
      </c>
      <c r="L1091" s="14">
        <f>SUBTOTAL(9,L1088:L1090)</f>
        <v>50057916.68</v>
      </c>
      <c r="M1091" s="80"/>
    </row>
    <row r="1092" spans="2:13" ht="24.9" customHeight="1" outlineLevel="2" x14ac:dyDescent="0.3">
      <c r="B1092" s="47" t="s">
        <v>2300</v>
      </c>
      <c r="C1092" s="46" t="s">
        <v>112</v>
      </c>
      <c r="D1092" s="46" t="s">
        <v>1283</v>
      </c>
      <c r="E1092" s="46" t="s">
        <v>1336</v>
      </c>
      <c r="F1092" s="45" t="s">
        <v>1335</v>
      </c>
      <c r="G1092" s="26" t="s">
        <v>0</v>
      </c>
      <c r="H1092" s="30">
        <v>629741698</v>
      </c>
      <c r="I1092" s="30">
        <v>49505693.379999995</v>
      </c>
      <c r="J1092" s="36">
        <f>I1092/H1092</f>
        <v>7.8612697137930343E-2</v>
      </c>
      <c r="K1092" s="30">
        <v>52468194.539999999</v>
      </c>
      <c r="L1092" s="30">
        <f>I1092</f>
        <v>49505693.379999995</v>
      </c>
      <c r="M1092" s="80">
        <f>L1092/K1092</f>
        <v>0.94353720027965715</v>
      </c>
    </row>
    <row r="1093" spans="2:13" ht="24.9" customHeight="1" outlineLevel="2" x14ac:dyDescent="0.3">
      <c r="B1093" s="47" t="s">
        <v>2300</v>
      </c>
      <c r="C1093" s="46" t="s">
        <v>112</v>
      </c>
      <c r="D1093" s="46" t="s">
        <v>1283</v>
      </c>
      <c r="E1093" s="46" t="s">
        <v>1336</v>
      </c>
      <c r="F1093" s="45" t="s">
        <v>1335</v>
      </c>
      <c r="G1093" s="26" t="s">
        <v>7</v>
      </c>
      <c r="H1093" s="30">
        <v>-125948340</v>
      </c>
      <c r="I1093" s="24"/>
      <c r="J1093" s="36"/>
      <c r="K1093" s="24"/>
      <c r="L1093" s="30"/>
      <c r="M1093" s="80" t="str">
        <f>IFERROR((Base_actualizacion!$L1093/Base_actualizacion!$K1093)," " )</f>
        <v xml:space="preserve"> </v>
      </c>
    </row>
    <row r="1094" spans="2:13" ht="24.9" customHeight="1" outlineLevel="1" x14ac:dyDescent="0.3">
      <c r="B1094" s="44" t="str">
        <f>B1093</f>
        <v>ASIGNACIÓN PARA LA INVERSIÓN LOCAL  - AMBIENTE Y DESARROLLO SOSTENIBLE</v>
      </c>
      <c r="C1094" s="43" t="s">
        <v>112</v>
      </c>
      <c r="D1094" s="43" t="s">
        <v>1283</v>
      </c>
      <c r="E1094" s="43" t="s">
        <v>1336</v>
      </c>
      <c r="F1094" s="42" t="s">
        <v>1335</v>
      </c>
      <c r="G1094" s="18" t="s">
        <v>3</v>
      </c>
      <c r="H1094" s="32">
        <f>SUBTOTAL(9,H1092:H1093)</f>
        <v>503793358</v>
      </c>
      <c r="I1094" s="14">
        <f>SUBTOTAL(9,I1092:I1093)</f>
        <v>49505693.379999995</v>
      </c>
      <c r="J1094" s="31">
        <f>SUBTOTAL(9,J1092:J1093)</f>
        <v>7.8612697137930343E-2</v>
      </c>
      <c r="K1094" s="14">
        <f>SUBTOTAL(9,K1092:K1093)</f>
        <v>52468194.539999999</v>
      </c>
      <c r="L1094" s="14">
        <f>SUBTOTAL(9,L1091:L1093)</f>
        <v>49505693.379999995</v>
      </c>
      <c r="M1094" s="80"/>
    </row>
    <row r="1095" spans="2:13" ht="24.9" customHeight="1" outlineLevel="2" x14ac:dyDescent="0.3">
      <c r="B1095" s="47" t="s">
        <v>2300</v>
      </c>
      <c r="C1095" s="46" t="s">
        <v>112</v>
      </c>
      <c r="D1095" s="46" t="s">
        <v>1283</v>
      </c>
      <c r="E1095" s="46" t="s">
        <v>1334</v>
      </c>
      <c r="F1095" s="45" t="s">
        <v>1333</v>
      </c>
      <c r="G1095" s="26" t="s">
        <v>0</v>
      </c>
      <c r="H1095" s="30">
        <v>542527905</v>
      </c>
      <c r="I1095" s="30">
        <v>42649581.890000001</v>
      </c>
      <c r="J1095" s="36">
        <f>I1095/H1095</f>
        <v>7.8612697147808469E-2</v>
      </c>
      <c r="K1095" s="30">
        <v>45201802.189999998</v>
      </c>
      <c r="L1095" s="30">
        <f>I1095</f>
        <v>42649581.890000001</v>
      </c>
      <c r="M1095" s="80">
        <f>L1095/K1095</f>
        <v>0.94353720036931121</v>
      </c>
    </row>
    <row r="1096" spans="2:13" ht="24.9" customHeight="1" outlineLevel="2" x14ac:dyDescent="0.3">
      <c r="B1096" s="47" t="s">
        <v>2300</v>
      </c>
      <c r="C1096" s="46" t="s">
        <v>112</v>
      </c>
      <c r="D1096" s="46" t="s">
        <v>1283</v>
      </c>
      <c r="E1096" s="46" t="s">
        <v>1334</v>
      </c>
      <c r="F1096" s="45" t="s">
        <v>1333</v>
      </c>
      <c r="G1096" s="26" t="s">
        <v>7</v>
      </c>
      <c r="H1096" s="30">
        <v>-108505581</v>
      </c>
      <c r="I1096" s="24"/>
      <c r="J1096" s="36"/>
      <c r="K1096" s="24"/>
      <c r="L1096" s="30"/>
      <c r="M1096" s="80" t="str">
        <f>IFERROR((Base_actualizacion!$L1096/Base_actualizacion!$K1096)," " )</f>
        <v xml:space="preserve"> </v>
      </c>
    </row>
    <row r="1097" spans="2:13" ht="24.9" customHeight="1" outlineLevel="1" x14ac:dyDescent="0.3">
      <c r="B1097" s="44" t="str">
        <f>B1096</f>
        <v>ASIGNACIÓN PARA LA INVERSIÓN LOCAL  - AMBIENTE Y DESARROLLO SOSTENIBLE</v>
      </c>
      <c r="C1097" s="43" t="s">
        <v>112</v>
      </c>
      <c r="D1097" s="43" t="s">
        <v>1283</v>
      </c>
      <c r="E1097" s="43" t="s">
        <v>1334</v>
      </c>
      <c r="F1097" s="42" t="s">
        <v>1333</v>
      </c>
      <c r="G1097" s="18" t="s">
        <v>3</v>
      </c>
      <c r="H1097" s="32">
        <f>SUBTOTAL(9,H1095:H1096)</f>
        <v>434022324</v>
      </c>
      <c r="I1097" s="14">
        <f>SUBTOTAL(9,I1095:I1096)</f>
        <v>42649581.890000001</v>
      </c>
      <c r="J1097" s="31">
        <f>SUBTOTAL(9,J1095:J1096)</f>
        <v>7.8612697147808469E-2</v>
      </c>
      <c r="K1097" s="14">
        <f>SUBTOTAL(9,K1095:K1096)</f>
        <v>45201802.189999998</v>
      </c>
      <c r="L1097" s="14">
        <f>SUBTOTAL(9,L1094:L1096)</f>
        <v>42649581.890000001</v>
      </c>
      <c r="M1097" s="80"/>
    </row>
    <row r="1098" spans="2:13" ht="24.9" customHeight="1" outlineLevel="2" x14ac:dyDescent="0.3">
      <c r="B1098" s="47" t="s">
        <v>2300</v>
      </c>
      <c r="C1098" s="46" t="s">
        <v>112</v>
      </c>
      <c r="D1098" s="46" t="s">
        <v>1283</v>
      </c>
      <c r="E1098" s="46" t="s">
        <v>1332</v>
      </c>
      <c r="F1098" s="45" t="s">
        <v>1331</v>
      </c>
      <c r="G1098" s="26" t="s">
        <v>0</v>
      </c>
      <c r="H1098" s="30">
        <v>454691142</v>
      </c>
      <c r="I1098" s="30">
        <v>35744497.039999999</v>
      </c>
      <c r="J1098" s="36">
        <f>I1098/H1098</f>
        <v>7.8612697143767979E-2</v>
      </c>
      <c r="K1098" s="30">
        <v>37883505.859999999</v>
      </c>
      <c r="L1098" s="30">
        <f>I1098</f>
        <v>35744497.039999999</v>
      </c>
      <c r="M1098" s="80">
        <f>L1098/K1098</f>
        <v>0.94353719985935847</v>
      </c>
    </row>
    <row r="1099" spans="2:13" ht="24.9" customHeight="1" outlineLevel="2" x14ac:dyDescent="0.3">
      <c r="B1099" s="47" t="s">
        <v>2300</v>
      </c>
      <c r="C1099" s="46" t="s">
        <v>112</v>
      </c>
      <c r="D1099" s="46" t="s">
        <v>1283</v>
      </c>
      <c r="E1099" s="46" t="s">
        <v>1332</v>
      </c>
      <c r="F1099" s="45" t="s">
        <v>1331</v>
      </c>
      <c r="G1099" s="26" t="s">
        <v>7</v>
      </c>
      <c r="H1099" s="30">
        <v>-90938228</v>
      </c>
      <c r="I1099" s="24"/>
      <c r="J1099" s="36"/>
      <c r="K1099" s="24"/>
      <c r="L1099" s="30"/>
      <c r="M1099" s="80" t="str">
        <f>IFERROR((Base_actualizacion!$L1099/Base_actualizacion!$K1099)," " )</f>
        <v xml:space="preserve"> </v>
      </c>
    </row>
    <row r="1100" spans="2:13" ht="24.9" customHeight="1" outlineLevel="1" x14ac:dyDescent="0.3">
      <c r="B1100" s="44" t="str">
        <f>B1099</f>
        <v>ASIGNACIÓN PARA LA INVERSIÓN LOCAL  - AMBIENTE Y DESARROLLO SOSTENIBLE</v>
      </c>
      <c r="C1100" s="43" t="s">
        <v>112</v>
      </c>
      <c r="D1100" s="43" t="s">
        <v>1283</v>
      </c>
      <c r="E1100" s="43" t="s">
        <v>1332</v>
      </c>
      <c r="F1100" s="42" t="s">
        <v>1331</v>
      </c>
      <c r="G1100" s="18" t="s">
        <v>3</v>
      </c>
      <c r="H1100" s="32">
        <f>SUBTOTAL(9,H1098:H1099)</f>
        <v>363752914</v>
      </c>
      <c r="I1100" s="14">
        <f>SUBTOTAL(9,I1098:I1099)</f>
        <v>35744497.039999999</v>
      </c>
      <c r="J1100" s="31">
        <f>SUBTOTAL(9,J1098:J1099)</f>
        <v>7.8612697143767979E-2</v>
      </c>
      <c r="K1100" s="14">
        <f>SUBTOTAL(9,K1098:K1099)</f>
        <v>37883505.859999999</v>
      </c>
      <c r="L1100" s="14">
        <f>SUBTOTAL(9,L1097:L1099)</f>
        <v>35744497.039999999</v>
      </c>
      <c r="M1100" s="80"/>
    </row>
    <row r="1101" spans="2:13" ht="24.9" customHeight="1" outlineLevel="2" x14ac:dyDescent="0.3">
      <c r="B1101" s="47" t="s">
        <v>2300</v>
      </c>
      <c r="C1101" s="46" t="s">
        <v>112</v>
      </c>
      <c r="D1101" s="46" t="s">
        <v>1283</v>
      </c>
      <c r="E1101" s="46" t="s">
        <v>1330</v>
      </c>
      <c r="F1101" s="45" t="s">
        <v>708</v>
      </c>
      <c r="G1101" s="26" t="s">
        <v>0</v>
      </c>
      <c r="H1101" s="30">
        <v>700652205</v>
      </c>
      <c r="I1101" s="30">
        <v>55080159.590000004</v>
      </c>
      <c r="J1101" s="36">
        <f>I1101/H1101</f>
        <v>7.8612697136948281E-2</v>
      </c>
      <c r="K1101" s="30">
        <v>58376245.969999999</v>
      </c>
      <c r="L1101" s="30">
        <f>I1101</f>
        <v>55080159.590000004</v>
      </c>
      <c r="M1101" s="80">
        <f>L1101/K1101</f>
        <v>0.94353719864593766</v>
      </c>
    </row>
    <row r="1102" spans="2:13" ht="24.9" customHeight="1" outlineLevel="2" x14ac:dyDescent="0.3">
      <c r="B1102" s="47" t="s">
        <v>2300</v>
      </c>
      <c r="C1102" s="46" t="s">
        <v>112</v>
      </c>
      <c r="D1102" s="46" t="s">
        <v>1283</v>
      </c>
      <c r="E1102" s="46" t="s">
        <v>1330</v>
      </c>
      <c r="F1102" s="45" t="s">
        <v>708</v>
      </c>
      <c r="G1102" s="26" t="s">
        <v>7</v>
      </c>
      <c r="H1102" s="30">
        <v>-140130441</v>
      </c>
      <c r="I1102" s="24"/>
      <c r="J1102" s="36"/>
      <c r="K1102" s="24"/>
      <c r="L1102" s="30"/>
      <c r="M1102" s="80" t="str">
        <f>IFERROR((Base_actualizacion!$L1102/Base_actualizacion!$K1102)," " )</f>
        <v xml:space="preserve"> </v>
      </c>
    </row>
    <row r="1103" spans="2:13" ht="24.9" customHeight="1" outlineLevel="1" x14ac:dyDescent="0.3">
      <c r="B1103" s="44" t="str">
        <f>B1102</f>
        <v>ASIGNACIÓN PARA LA INVERSIÓN LOCAL  - AMBIENTE Y DESARROLLO SOSTENIBLE</v>
      </c>
      <c r="C1103" s="43" t="s">
        <v>112</v>
      </c>
      <c r="D1103" s="43" t="s">
        <v>1283</v>
      </c>
      <c r="E1103" s="43" t="s">
        <v>1330</v>
      </c>
      <c r="F1103" s="42" t="s">
        <v>708</v>
      </c>
      <c r="G1103" s="18" t="s">
        <v>3</v>
      </c>
      <c r="H1103" s="32">
        <f>SUBTOTAL(9,H1101:H1102)</f>
        <v>560521764</v>
      </c>
      <c r="I1103" s="14">
        <f>SUBTOTAL(9,I1101:I1102)</f>
        <v>55080159.590000004</v>
      </c>
      <c r="J1103" s="31">
        <f>SUBTOTAL(9,J1101:J1102)</f>
        <v>7.8612697136948281E-2</v>
      </c>
      <c r="K1103" s="14">
        <f>SUBTOTAL(9,K1101:K1102)</f>
        <v>58376245.969999999</v>
      </c>
      <c r="L1103" s="14">
        <f>SUBTOTAL(9,L1100:L1102)</f>
        <v>55080159.590000004</v>
      </c>
      <c r="M1103" s="80"/>
    </row>
    <row r="1104" spans="2:13" ht="24.9" customHeight="1" outlineLevel="2" x14ac:dyDescent="0.3">
      <c r="B1104" s="47" t="s">
        <v>2300</v>
      </c>
      <c r="C1104" s="46" t="s">
        <v>112</v>
      </c>
      <c r="D1104" s="46" t="s">
        <v>1283</v>
      </c>
      <c r="E1104" s="46" t="s">
        <v>1329</v>
      </c>
      <c r="F1104" s="45" t="s">
        <v>1328</v>
      </c>
      <c r="G1104" s="26" t="s">
        <v>0</v>
      </c>
      <c r="H1104" s="30">
        <v>185813658</v>
      </c>
      <c r="I1104" s="30">
        <v>14607312.82</v>
      </c>
      <c r="J1104" s="36">
        <f>I1104/H1104</f>
        <v>7.8612697135535647E-2</v>
      </c>
      <c r="K1104" s="30">
        <v>15481438.239999998</v>
      </c>
      <c r="L1104" s="30">
        <f>I1104</f>
        <v>14607312.82</v>
      </c>
      <c r="M1104" s="80">
        <f>L1104/K1104</f>
        <v>0.94353719554676219</v>
      </c>
    </row>
    <row r="1105" spans="2:13" ht="24.9" customHeight="1" outlineLevel="2" x14ac:dyDescent="0.3">
      <c r="B1105" s="47" t="s">
        <v>2300</v>
      </c>
      <c r="C1105" s="46" t="s">
        <v>112</v>
      </c>
      <c r="D1105" s="46" t="s">
        <v>1283</v>
      </c>
      <c r="E1105" s="46" t="s">
        <v>1329</v>
      </c>
      <c r="F1105" s="45" t="s">
        <v>1328</v>
      </c>
      <c r="G1105" s="26" t="s">
        <v>7</v>
      </c>
      <c r="H1105" s="30">
        <v>-37162732</v>
      </c>
      <c r="I1105" s="24"/>
      <c r="J1105" s="36"/>
      <c r="K1105" s="24"/>
      <c r="L1105" s="30"/>
      <c r="M1105" s="80" t="str">
        <f>IFERROR((Base_actualizacion!$L1105/Base_actualizacion!$K1105)," " )</f>
        <v xml:space="preserve"> </v>
      </c>
    </row>
    <row r="1106" spans="2:13" ht="24.9" customHeight="1" outlineLevel="1" x14ac:dyDescent="0.3">
      <c r="B1106" s="44" t="str">
        <f>B1105</f>
        <v>ASIGNACIÓN PARA LA INVERSIÓN LOCAL  - AMBIENTE Y DESARROLLO SOSTENIBLE</v>
      </c>
      <c r="C1106" s="43" t="s">
        <v>112</v>
      </c>
      <c r="D1106" s="43" t="s">
        <v>1283</v>
      </c>
      <c r="E1106" s="43" t="s">
        <v>1329</v>
      </c>
      <c r="F1106" s="42" t="s">
        <v>1328</v>
      </c>
      <c r="G1106" s="18" t="s">
        <v>3</v>
      </c>
      <c r="H1106" s="32">
        <f>SUBTOTAL(9,H1104:H1105)</f>
        <v>148650926</v>
      </c>
      <c r="I1106" s="14">
        <f>SUBTOTAL(9,I1104:I1105)</f>
        <v>14607312.82</v>
      </c>
      <c r="J1106" s="31">
        <f>SUBTOTAL(9,J1104:J1105)</f>
        <v>7.8612697135535647E-2</v>
      </c>
      <c r="K1106" s="14">
        <f>SUBTOTAL(9,K1104:K1105)</f>
        <v>15481438.239999998</v>
      </c>
      <c r="L1106" s="14">
        <f>SUBTOTAL(9,L1103:L1105)</f>
        <v>14607312.82</v>
      </c>
      <c r="M1106" s="80"/>
    </row>
    <row r="1107" spans="2:13" ht="24.9" customHeight="1" outlineLevel="2" x14ac:dyDescent="0.3">
      <c r="B1107" s="47" t="s">
        <v>2300</v>
      </c>
      <c r="C1107" s="46" t="s">
        <v>112</v>
      </c>
      <c r="D1107" s="46" t="s">
        <v>1283</v>
      </c>
      <c r="E1107" s="46" t="s">
        <v>2111</v>
      </c>
      <c r="F1107" s="45" t="s">
        <v>2110</v>
      </c>
      <c r="G1107" s="26" t="s">
        <v>0</v>
      </c>
      <c r="H1107" s="30">
        <v>182623044</v>
      </c>
      <c r="I1107" s="30">
        <v>14356490.040000001</v>
      </c>
      <c r="J1107" s="36">
        <f>I1107/H1107</f>
        <v>7.861269709204935E-2</v>
      </c>
      <c r="K1107" s="30">
        <v>15215605.800000001</v>
      </c>
      <c r="L1107" s="30">
        <f>I1107</f>
        <v>14356490.040000001</v>
      </c>
      <c r="M1107" s="80">
        <f>L1107/K1107</f>
        <v>0.94353719652752832</v>
      </c>
    </row>
    <row r="1108" spans="2:13" ht="24.9" customHeight="1" outlineLevel="2" x14ac:dyDescent="0.3">
      <c r="B1108" s="47" t="s">
        <v>2300</v>
      </c>
      <c r="C1108" s="46" t="s">
        <v>112</v>
      </c>
      <c r="D1108" s="46" t="s">
        <v>1283</v>
      </c>
      <c r="E1108" s="46" t="s">
        <v>2111</v>
      </c>
      <c r="F1108" s="45" t="s">
        <v>2110</v>
      </c>
      <c r="G1108" s="26" t="s">
        <v>7</v>
      </c>
      <c r="H1108" s="30">
        <v>-36524609</v>
      </c>
      <c r="I1108" s="24"/>
      <c r="J1108" s="36"/>
      <c r="K1108" s="24"/>
      <c r="L1108" s="30"/>
      <c r="M1108" s="80" t="str">
        <f>IFERROR((Base_actualizacion!$L1108/Base_actualizacion!$K1108)," " )</f>
        <v xml:space="preserve"> </v>
      </c>
    </row>
    <row r="1109" spans="2:13" ht="24.9" customHeight="1" outlineLevel="1" x14ac:dyDescent="0.3">
      <c r="B1109" s="44" t="str">
        <f>B1108</f>
        <v>ASIGNACIÓN PARA LA INVERSIÓN LOCAL  - AMBIENTE Y DESARROLLO SOSTENIBLE</v>
      </c>
      <c r="C1109" s="43" t="s">
        <v>112</v>
      </c>
      <c r="D1109" s="43" t="s">
        <v>1283</v>
      </c>
      <c r="E1109" s="43" t="s">
        <v>2111</v>
      </c>
      <c r="F1109" s="42" t="s">
        <v>2110</v>
      </c>
      <c r="G1109" s="18" t="s">
        <v>3</v>
      </c>
      <c r="H1109" s="32">
        <f>SUBTOTAL(9,H1107:H1108)</f>
        <v>146098435</v>
      </c>
      <c r="I1109" s="14">
        <f>SUBTOTAL(9,I1107:I1108)</f>
        <v>14356490.040000001</v>
      </c>
      <c r="J1109" s="31">
        <f>SUBTOTAL(9,J1107:J1108)</f>
        <v>7.861269709204935E-2</v>
      </c>
      <c r="K1109" s="14">
        <f>SUBTOTAL(9,K1107:K1108)</f>
        <v>15215605.800000001</v>
      </c>
      <c r="L1109" s="14">
        <f>SUBTOTAL(9,L1106:L1108)</f>
        <v>14356490.040000001</v>
      </c>
      <c r="M1109" s="80"/>
    </row>
    <row r="1110" spans="2:13" ht="24.9" customHeight="1" outlineLevel="2" x14ac:dyDescent="0.3">
      <c r="B1110" s="47" t="s">
        <v>2300</v>
      </c>
      <c r="C1110" s="46" t="s">
        <v>112</v>
      </c>
      <c r="D1110" s="46" t="s">
        <v>1283</v>
      </c>
      <c r="E1110" s="46" t="s">
        <v>1327</v>
      </c>
      <c r="F1110" s="45" t="s">
        <v>1326</v>
      </c>
      <c r="G1110" s="26" t="s">
        <v>0</v>
      </c>
      <c r="H1110" s="30">
        <v>1040044500</v>
      </c>
      <c r="I1110" s="30">
        <v>81760703.289999992</v>
      </c>
      <c r="J1110" s="36">
        <f>I1110/H1110</f>
        <v>7.8612697139401236E-2</v>
      </c>
      <c r="K1110" s="30">
        <v>86653396.75999999</v>
      </c>
      <c r="L1110" s="30">
        <f>I1110</f>
        <v>81760703.289999992</v>
      </c>
      <c r="M1110" s="80">
        <f>L1110/K1110</f>
        <v>0.9435371993142857</v>
      </c>
    </row>
    <row r="1111" spans="2:13" ht="24.9" customHeight="1" outlineLevel="2" x14ac:dyDescent="0.3">
      <c r="B1111" s="47" t="s">
        <v>2300</v>
      </c>
      <c r="C1111" s="46" t="s">
        <v>112</v>
      </c>
      <c r="D1111" s="46" t="s">
        <v>1283</v>
      </c>
      <c r="E1111" s="46" t="s">
        <v>1327</v>
      </c>
      <c r="F1111" s="45" t="s">
        <v>1326</v>
      </c>
      <c r="G1111" s="26" t="s">
        <v>7</v>
      </c>
      <c r="H1111" s="30">
        <v>-208008900</v>
      </c>
      <c r="I1111" s="24"/>
      <c r="J1111" s="36"/>
      <c r="K1111" s="24"/>
      <c r="L1111" s="30"/>
      <c r="M1111" s="80" t="str">
        <f>IFERROR((Base_actualizacion!$L1111/Base_actualizacion!$K1111)," " )</f>
        <v xml:space="preserve"> </v>
      </c>
    </row>
    <row r="1112" spans="2:13" ht="24.9" customHeight="1" outlineLevel="1" x14ac:dyDescent="0.3">
      <c r="B1112" s="44" t="str">
        <f>B1111</f>
        <v>ASIGNACIÓN PARA LA INVERSIÓN LOCAL  - AMBIENTE Y DESARROLLO SOSTENIBLE</v>
      </c>
      <c r="C1112" s="43" t="s">
        <v>112</v>
      </c>
      <c r="D1112" s="43" t="s">
        <v>1283</v>
      </c>
      <c r="E1112" s="43" t="s">
        <v>1327</v>
      </c>
      <c r="F1112" s="42" t="s">
        <v>1326</v>
      </c>
      <c r="G1112" s="18" t="s">
        <v>3</v>
      </c>
      <c r="H1112" s="32">
        <f>SUBTOTAL(9,H1110:H1111)</f>
        <v>832035600</v>
      </c>
      <c r="I1112" s="14">
        <f>SUBTOTAL(9,I1110:I1111)</f>
        <v>81760703.289999992</v>
      </c>
      <c r="J1112" s="31">
        <f>SUBTOTAL(9,J1110:J1111)</f>
        <v>7.8612697139401236E-2</v>
      </c>
      <c r="K1112" s="14">
        <f>SUBTOTAL(9,K1110:K1111)</f>
        <v>86653396.75999999</v>
      </c>
      <c r="L1112" s="14">
        <f>SUBTOTAL(9,L1109:L1111)</f>
        <v>81760703.289999992</v>
      </c>
      <c r="M1112" s="80"/>
    </row>
    <row r="1113" spans="2:13" ht="24.9" customHeight="1" outlineLevel="2" x14ac:dyDescent="0.3">
      <c r="B1113" s="47" t="s">
        <v>2300</v>
      </c>
      <c r="C1113" s="46" t="s">
        <v>112</v>
      </c>
      <c r="D1113" s="46" t="s">
        <v>1283</v>
      </c>
      <c r="E1113" s="46" t="s">
        <v>1325</v>
      </c>
      <c r="F1113" s="45" t="s">
        <v>1324</v>
      </c>
      <c r="G1113" s="26" t="s">
        <v>0</v>
      </c>
      <c r="H1113" s="30">
        <v>482700296</v>
      </c>
      <c r="I1113" s="30">
        <v>37946372.18</v>
      </c>
      <c r="J1113" s="36">
        <f>I1113/H1113</f>
        <v>7.8612697142410703E-2</v>
      </c>
      <c r="K1113" s="30">
        <v>40217144.829999998</v>
      </c>
      <c r="L1113" s="30">
        <f>I1113</f>
        <v>37946372.18</v>
      </c>
      <c r="M1113" s="80">
        <f>L1113/K1113</f>
        <v>0.94353719888374288</v>
      </c>
    </row>
    <row r="1114" spans="2:13" ht="24.9" customHeight="1" outlineLevel="2" x14ac:dyDescent="0.3">
      <c r="B1114" s="47" t="s">
        <v>2300</v>
      </c>
      <c r="C1114" s="46" t="s">
        <v>112</v>
      </c>
      <c r="D1114" s="46" t="s">
        <v>1283</v>
      </c>
      <c r="E1114" s="46" t="s">
        <v>1325</v>
      </c>
      <c r="F1114" s="45" t="s">
        <v>1324</v>
      </c>
      <c r="G1114" s="26" t="s">
        <v>7</v>
      </c>
      <c r="H1114" s="30">
        <v>-96540059</v>
      </c>
      <c r="I1114" s="24"/>
      <c r="J1114" s="36"/>
      <c r="K1114" s="24"/>
      <c r="L1114" s="30"/>
      <c r="M1114" s="80" t="str">
        <f>IFERROR((Base_actualizacion!$L1114/Base_actualizacion!$K1114)," " )</f>
        <v xml:space="preserve"> </v>
      </c>
    </row>
    <row r="1115" spans="2:13" ht="24.9" customHeight="1" outlineLevel="1" x14ac:dyDescent="0.3">
      <c r="B1115" s="44" t="str">
        <f>B1114</f>
        <v>ASIGNACIÓN PARA LA INVERSIÓN LOCAL  - AMBIENTE Y DESARROLLO SOSTENIBLE</v>
      </c>
      <c r="C1115" s="43" t="s">
        <v>112</v>
      </c>
      <c r="D1115" s="43" t="s">
        <v>1283</v>
      </c>
      <c r="E1115" s="43" t="s">
        <v>1325</v>
      </c>
      <c r="F1115" s="42" t="s">
        <v>1324</v>
      </c>
      <c r="G1115" s="18" t="s">
        <v>3</v>
      </c>
      <c r="H1115" s="32">
        <f>SUBTOTAL(9,H1113:H1114)</f>
        <v>386160237</v>
      </c>
      <c r="I1115" s="14">
        <f>SUBTOTAL(9,I1113:I1114)</f>
        <v>37946372.18</v>
      </c>
      <c r="J1115" s="31">
        <f>SUBTOTAL(9,J1113:J1114)</f>
        <v>7.8612697142410703E-2</v>
      </c>
      <c r="K1115" s="14">
        <f>SUBTOTAL(9,K1113:K1114)</f>
        <v>40217144.829999998</v>
      </c>
      <c r="L1115" s="14">
        <f>SUBTOTAL(9,L1112:L1114)</f>
        <v>37946372.18</v>
      </c>
      <c r="M1115" s="80"/>
    </row>
    <row r="1116" spans="2:13" ht="24.9" customHeight="1" outlineLevel="2" x14ac:dyDescent="0.3">
      <c r="B1116" s="47" t="s">
        <v>2300</v>
      </c>
      <c r="C1116" s="46" t="s">
        <v>112</v>
      </c>
      <c r="D1116" s="46" t="s">
        <v>1283</v>
      </c>
      <c r="E1116" s="46" t="s">
        <v>1323</v>
      </c>
      <c r="F1116" s="45" t="s">
        <v>1322</v>
      </c>
      <c r="G1116" s="26" t="s">
        <v>0</v>
      </c>
      <c r="H1116" s="30">
        <v>353833893</v>
      </c>
      <c r="I1116" s="30">
        <v>27815836.670000002</v>
      </c>
      <c r="J1116" s="36">
        <f>I1116/H1116</f>
        <v>7.8612697144871874E-2</v>
      </c>
      <c r="K1116" s="30">
        <v>29480381.509999998</v>
      </c>
      <c r="L1116" s="30">
        <f>I1116</f>
        <v>27815836.670000002</v>
      </c>
      <c r="M1116" s="80">
        <f>L1116/K1116</f>
        <v>0.94353720153060539</v>
      </c>
    </row>
    <row r="1117" spans="2:13" ht="24.9" customHeight="1" outlineLevel="2" x14ac:dyDescent="0.3">
      <c r="B1117" s="47" t="s">
        <v>2300</v>
      </c>
      <c r="C1117" s="46" t="s">
        <v>112</v>
      </c>
      <c r="D1117" s="46" t="s">
        <v>1283</v>
      </c>
      <c r="E1117" s="46" t="s">
        <v>1323</v>
      </c>
      <c r="F1117" s="45" t="s">
        <v>1322</v>
      </c>
      <c r="G1117" s="26" t="s">
        <v>7</v>
      </c>
      <c r="H1117" s="30">
        <v>-70766779</v>
      </c>
      <c r="I1117" s="24"/>
      <c r="J1117" s="36"/>
      <c r="K1117" s="24"/>
      <c r="L1117" s="30"/>
      <c r="M1117" s="80" t="str">
        <f>IFERROR((Base_actualizacion!$L1117/Base_actualizacion!$K1117)," " )</f>
        <v xml:space="preserve"> </v>
      </c>
    </row>
    <row r="1118" spans="2:13" ht="24.9" customHeight="1" outlineLevel="1" x14ac:dyDescent="0.3">
      <c r="B1118" s="44" t="str">
        <f>B1117</f>
        <v>ASIGNACIÓN PARA LA INVERSIÓN LOCAL  - AMBIENTE Y DESARROLLO SOSTENIBLE</v>
      </c>
      <c r="C1118" s="43" t="s">
        <v>112</v>
      </c>
      <c r="D1118" s="43" t="s">
        <v>1283</v>
      </c>
      <c r="E1118" s="43" t="s">
        <v>1323</v>
      </c>
      <c r="F1118" s="42" t="s">
        <v>1322</v>
      </c>
      <c r="G1118" s="18" t="s">
        <v>3</v>
      </c>
      <c r="H1118" s="32">
        <f>SUBTOTAL(9,H1116:H1117)</f>
        <v>283067114</v>
      </c>
      <c r="I1118" s="14">
        <f>SUBTOTAL(9,I1116:I1117)</f>
        <v>27815836.670000002</v>
      </c>
      <c r="J1118" s="31">
        <f>SUBTOTAL(9,J1116:J1117)</f>
        <v>7.8612697144871874E-2</v>
      </c>
      <c r="K1118" s="14">
        <f>SUBTOTAL(9,K1116:K1117)</f>
        <v>29480381.509999998</v>
      </c>
      <c r="L1118" s="14">
        <f>SUBTOTAL(9,L1115:L1117)</f>
        <v>27815836.670000002</v>
      </c>
      <c r="M1118" s="80"/>
    </row>
    <row r="1119" spans="2:13" ht="24.9" customHeight="1" outlineLevel="2" x14ac:dyDescent="0.3">
      <c r="B1119" s="47" t="s">
        <v>2300</v>
      </c>
      <c r="C1119" s="46" t="s">
        <v>112</v>
      </c>
      <c r="D1119" s="46" t="s">
        <v>1283</v>
      </c>
      <c r="E1119" s="46" t="s">
        <v>1321</v>
      </c>
      <c r="F1119" s="45" t="s">
        <v>1320</v>
      </c>
      <c r="G1119" s="26" t="s">
        <v>0</v>
      </c>
      <c r="H1119" s="30">
        <v>362729392</v>
      </c>
      <c r="I1119" s="30">
        <v>28515135.839999996</v>
      </c>
      <c r="J1119" s="36">
        <f>I1119/H1119</f>
        <v>7.8612697148071189E-2</v>
      </c>
      <c r="K1119" s="30">
        <v>30221528</v>
      </c>
      <c r="L1119" s="30">
        <f>I1119</f>
        <v>28515135.839999996</v>
      </c>
      <c r="M1119" s="80">
        <f>L1119/K1119</f>
        <v>0.94353719772210054</v>
      </c>
    </row>
    <row r="1120" spans="2:13" ht="24.9" customHeight="1" outlineLevel="2" x14ac:dyDescent="0.3">
      <c r="B1120" s="47" t="s">
        <v>2300</v>
      </c>
      <c r="C1120" s="46" t="s">
        <v>112</v>
      </c>
      <c r="D1120" s="46" t="s">
        <v>1283</v>
      </c>
      <c r="E1120" s="46" t="s">
        <v>1321</v>
      </c>
      <c r="F1120" s="45" t="s">
        <v>1320</v>
      </c>
      <c r="G1120" s="26" t="s">
        <v>7</v>
      </c>
      <c r="H1120" s="30">
        <v>-72545878</v>
      </c>
      <c r="I1120" s="24"/>
      <c r="J1120" s="36"/>
      <c r="K1120" s="24"/>
      <c r="L1120" s="30"/>
      <c r="M1120" s="80" t="str">
        <f>IFERROR((Base_actualizacion!$L1120/Base_actualizacion!$K1120)," " )</f>
        <v xml:space="preserve"> </v>
      </c>
    </row>
    <row r="1121" spans="2:13" ht="24.9" customHeight="1" outlineLevel="1" x14ac:dyDescent="0.3">
      <c r="B1121" s="44" t="str">
        <f>B1120</f>
        <v>ASIGNACIÓN PARA LA INVERSIÓN LOCAL  - AMBIENTE Y DESARROLLO SOSTENIBLE</v>
      </c>
      <c r="C1121" s="43" t="s">
        <v>112</v>
      </c>
      <c r="D1121" s="43" t="s">
        <v>1283</v>
      </c>
      <c r="E1121" s="43" t="s">
        <v>1321</v>
      </c>
      <c r="F1121" s="42" t="s">
        <v>1320</v>
      </c>
      <c r="G1121" s="18" t="s">
        <v>3</v>
      </c>
      <c r="H1121" s="32">
        <f>SUBTOTAL(9,H1119:H1120)</f>
        <v>290183514</v>
      </c>
      <c r="I1121" s="14">
        <f>SUBTOTAL(9,I1119:I1120)</f>
        <v>28515135.839999996</v>
      </c>
      <c r="J1121" s="31">
        <f>SUBTOTAL(9,J1119:J1120)</f>
        <v>7.8612697148071189E-2</v>
      </c>
      <c r="K1121" s="14">
        <f>SUBTOTAL(9,K1119:K1120)</f>
        <v>30221528</v>
      </c>
      <c r="L1121" s="14">
        <f>SUBTOTAL(9,L1118:L1120)</f>
        <v>28515135.839999996</v>
      </c>
      <c r="M1121" s="80"/>
    </row>
    <row r="1122" spans="2:13" ht="24.9" customHeight="1" outlineLevel="2" x14ac:dyDescent="0.3">
      <c r="B1122" s="47" t="s">
        <v>2300</v>
      </c>
      <c r="C1122" s="46" t="s">
        <v>112</v>
      </c>
      <c r="D1122" s="46" t="s">
        <v>1283</v>
      </c>
      <c r="E1122" s="46" t="s">
        <v>2206</v>
      </c>
      <c r="F1122" s="45" t="s">
        <v>1082</v>
      </c>
      <c r="G1122" s="26" t="s">
        <v>0</v>
      </c>
      <c r="H1122" s="30">
        <v>422023760</v>
      </c>
      <c r="I1122" s="30">
        <v>33176426.030000001</v>
      </c>
      <c r="J1122" s="36">
        <f>I1122/H1122</f>
        <v>7.8612697138189566E-2</v>
      </c>
      <c r="K1122" s="30">
        <v>35161757.32</v>
      </c>
      <c r="L1122" s="30">
        <f>I1122</f>
        <v>33176426.030000001</v>
      </c>
      <c r="M1122" s="80">
        <f>L1122/K1122</f>
        <v>0.94353719946554715</v>
      </c>
    </row>
    <row r="1123" spans="2:13" ht="24.9" customHeight="1" outlineLevel="2" x14ac:dyDescent="0.3">
      <c r="B1123" s="47" t="s">
        <v>2300</v>
      </c>
      <c r="C1123" s="46" t="s">
        <v>112</v>
      </c>
      <c r="D1123" s="46" t="s">
        <v>1283</v>
      </c>
      <c r="E1123" s="46" t="s">
        <v>2206</v>
      </c>
      <c r="F1123" s="45" t="s">
        <v>1082</v>
      </c>
      <c r="G1123" s="26" t="s">
        <v>7</v>
      </c>
      <c r="H1123" s="30">
        <v>-84404752</v>
      </c>
      <c r="I1123" s="24"/>
      <c r="J1123" s="36"/>
      <c r="K1123" s="24"/>
      <c r="L1123" s="30"/>
      <c r="M1123" s="80" t="str">
        <f>IFERROR((Base_actualizacion!$L1123/Base_actualizacion!$K1123)," " )</f>
        <v xml:space="preserve"> </v>
      </c>
    </row>
    <row r="1124" spans="2:13" ht="24.9" customHeight="1" outlineLevel="1" x14ac:dyDescent="0.3">
      <c r="B1124" s="44" t="str">
        <f>B1123</f>
        <v>ASIGNACIÓN PARA LA INVERSIÓN LOCAL  - AMBIENTE Y DESARROLLO SOSTENIBLE</v>
      </c>
      <c r="C1124" s="43" t="s">
        <v>112</v>
      </c>
      <c r="D1124" s="43" t="s">
        <v>1283</v>
      </c>
      <c r="E1124" s="43" t="s">
        <v>2206</v>
      </c>
      <c r="F1124" s="42" t="s">
        <v>1082</v>
      </c>
      <c r="G1124" s="18" t="s">
        <v>3</v>
      </c>
      <c r="H1124" s="32">
        <f>SUBTOTAL(9,H1122:H1123)</f>
        <v>337619008</v>
      </c>
      <c r="I1124" s="14">
        <f>SUBTOTAL(9,I1122:I1123)</f>
        <v>33176426.030000001</v>
      </c>
      <c r="J1124" s="31">
        <f>SUBTOTAL(9,J1122:J1123)</f>
        <v>7.8612697138189566E-2</v>
      </c>
      <c r="K1124" s="14">
        <f>SUBTOTAL(9,K1122:K1123)</f>
        <v>35161757.32</v>
      </c>
      <c r="L1124" s="14">
        <f>SUBTOTAL(9,L1121:L1123)</f>
        <v>33176426.030000001</v>
      </c>
      <c r="M1124" s="80"/>
    </row>
    <row r="1125" spans="2:13" ht="24.9" customHeight="1" outlineLevel="2" x14ac:dyDescent="0.3">
      <c r="B1125" s="47" t="s">
        <v>2300</v>
      </c>
      <c r="C1125" s="46" t="s">
        <v>112</v>
      </c>
      <c r="D1125" s="46" t="s">
        <v>1283</v>
      </c>
      <c r="E1125" s="46" t="s">
        <v>1319</v>
      </c>
      <c r="F1125" s="45" t="s">
        <v>1318</v>
      </c>
      <c r="G1125" s="26" t="s">
        <v>0</v>
      </c>
      <c r="H1125" s="30">
        <v>657877517</v>
      </c>
      <c r="I1125" s="30">
        <v>51717525.990000002</v>
      </c>
      <c r="J1125" s="36">
        <f>I1125/H1125</f>
        <v>7.8612697126112616E-2</v>
      </c>
      <c r="K1125" s="30">
        <v>54812386.859999999</v>
      </c>
      <c r="L1125" s="30">
        <f>I1125</f>
        <v>51717525.990000002</v>
      </c>
      <c r="M1125" s="80">
        <f>L1125/K1125</f>
        <v>0.94353719939427583</v>
      </c>
    </row>
    <row r="1126" spans="2:13" ht="24.9" customHeight="1" outlineLevel="2" x14ac:dyDescent="0.3">
      <c r="B1126" s="47" t="s">
        <v>2300</v>
      </c>
      <c r="C1126" s="46" t="s">
        <v>112</v>
      </c>
      <c r="D1126" s="46" t="s">
        <v>1283</v>
      </c>
      <c r="E1126" s="46" t="s">
        <v>1319</v>
      </c>
      <c r="F1126" s="45" t="s">
        <v>1318</v>
      </c>
      <c r="G1126" s="26" t="s">
        <v>7</v>
      </c>
      <c r="H1126" s="30">
        <v>-131575503</v>
      </c>
      <c r="I1126" s="24"/>
      <c r="J1126" s="36"/>
      <c r="K1126" s="24"/>
      <c r="L1126" s="30"/>
      <c r="M1126" s="80" t="str">
        <f>IFERROR((Base_actualizacion!$L1126/Base_actualizacion!$K1126)," " )</f>
        <v xml:space="preserve"> </v>
      </c>
    </row>
    <row r="1127" spans="2:13" ht="24.9" customHeight="1" outlineLevel="1" x14ac:dyDescent="0.3">
      <c r="B1127" s="44" t="str">
        <f>B1126</f>
        <v>ASIGNACIÓN PARA LA INVERSIÓN LOCAL  - AMBIENTE Y DESARROLLO SOSTENIBLE</v>
      </c>
      <c r="C1127" s="43" t="s">
        <v>112</v>
      </c>
      <c r="D1127" s="43" t="s">
        <v>1283</v>
      </c>
      <c r="E1127" s="43" t="s">
        <v>1319</v>
      </c>
      <c r="F1127" s="42" t="s">
        <v>1318</v>
      </c>
      <c r="G1127" s="18" t="s">
        <v>3</v>
      </c>
      <c r="H1127" s="32">
        <f>SUBTOTAL(9,H1125:H1126)</f>
        <v>526302014</v>
      </c>
      <c r="I1127" s="14">
        <f>SUBTOTAL(9,I1125:I1126)</f>
        <v>51717525.990000002</v>
      </c>
      <c r="J1127" s="31">
        <f>SUBTOTAL(9,J1125:J1126)</f>
        <v>7.8612697126112616E-2</v>
      </c>
      <c r="K1127" s="14">
        <f>SUBTOTAL(9,K1125:K1126)</f>
        <v>54812386.859999999</v>
      </c>
      <c r="L1127" s="14">
        <f>SUBTOTAL(9,L1124:L1126)</f>
        <v>51717525.990000002</v>
      </c>
      <c r="M1127" s="80"/>
    </row>
    <row r="1128" spans="2:13" ht="24.9" customHeight="1" outlineLevel="2" x14ac:dyDescent="0.3">
      <c r="B1128" s="47" t="s">
        <v>2300</v>
      </c>
      <c r="C1128" s="46" t="s">
        <v>112</v>
      </c>
      <c r="D1128" s="46" t="s">
        <v>1283</v>
      </c>
      <c r="E1128" s="46" t="s">
        <v>1317</v>
      </c>
      <c r="F1128" s="45" t="s">
        <v>1316</v>
      </c>
      <c r="G1128" s="26" t="s">
        <v>0</v>
      </c>
      <c r="H1128" s="30">
        <v>529793953</v>
      </c>
      <c r="I1128" s="30">
        <v>41648531.57</v>
      </c>
      <c r="J1128" s="36">
        <f>I1128/H1128</f>
        <v>7.8612697132841761E-2</v>
      </c>
      <c r="K1128" s="30">
        <v>44140847.430000007</v>
      </c>
      <c r="L1128" s="30">
        <f>I1128</f>
        <v>41648531.57</v>
      </c>
      <c r="M1128" s="80">
        <f>L1128/K1128</f>
        <v>0.94353719955303528</v>
      </c>
    </row>
    <row r="1129" spans="2:13" ht="24.9" customHeight="1" outlineLevel="2" x14ac:dyDescent="0.3">
      <c r="B1129" s="47" t="s">
        <v>2300</v>
      </c>
      <c r="C1129" s="46" t="s">
        <v>112</v>
      </c>
      <c r="D1129" s="46" t="s">
        <v>1283</v>
      </c>
      <c r="E1129" s="46" t="s">
        <v>1317</v>
      </c>
      <c r="F1129" s="45" t="s">
        <v>1316</v>
      </c>
      <c r="G1129" s="26" t="s">
        <v>7</v>
      </c>
      <c r="H1129" s="30">
        <v>-105958791</v>
      </c>
      <c r="I1129" s="24"/>
      <c r="J1129" s="36"/>
      <c r="K1129" s="24"/>
      <c r="L1129" s="30"/>
      <c r="M1129" s="80" t="str">
        <f>IFERROR((Base_actualizacion!$L1129/Base_actualizacion!$K1129)," " )</f>
        <v xml:space="preserve"> </v>
      </c>
    </row>
    <row r="1130" spans="2:13" ht="24.9" customHeight="1" outlineLevel="1" x14ac:dyDescent="0.3">
      <c r="B1130" s="44" t="str">
        <f>B1129</f>
        <v>ASIGNACIÓN PARA LA INVERSIÓN LOCAL  - AMBIENTE Y DESARROLLO SOSTENIBLE</v>
      </c>
      <c r="C1130" s="43" t="s">
        <v>112</v>
      </c>
      <c r="D1130" s="43" t="s">
        <v>1283</v>
      </c>
      <c r="E1130" s="43" t="s">
        <v>1317</v>
      </c>
      <c r="F1130" s="42" t="s">
        <v>1316</v>
      </c>
      <c r="G1130" s="18" t="s">
        <v>3</v>
      </c>
      <c r="H1130" s="32">
        <f>SUBTOTAL(9,H1128:H1129)</f>
        <v>423835162</v>
      </c>
      <c r="I1130" s="14">
        <f>SUBTOTAL(9,I1128:I1129)</f>
        <v>41648531.57</v>
      </c>
      <c r="J1130" s="31">
        <f>SUBTOTAL(9,J1128:J1129)</f>
        <v>7.8612697132841761E-2</v>
      </c>
      <c r="K1130" s="14">
        <f>SUBTOTAL(9,K1128:K1129)</f>
        <v>44140847.430000007</v>
      </c>
      <c r="L1130" s="14">
        <f>SUBTOTAL(9,L1127:L1129)</f>
        <v>41648531.57</v>
      </c>
      <c r="M1130" s="80"/>
    </row>
    <row r="1131" spans="2:13" ht="24.9" customHeight="1" outlineLevel="2" x14ac:dyDescent="0.3">
      <c r="B1131" s="47" t="s">
        <v>2300</v>
      </c>
      <c r="C1131" s="46" t="s">
        <v>112</v>
      </c>
      <c r="D1131" s="46" t="s">
        <v>1283</v>
      </c>
      <c r="E1131" s="46" t="s">
        <v>1315</v>
      </c>
      <c r="F1131" s="45" t="s">
        <v>1314</v>
      </c>
      <c r="G1131" s="26" t="s">
        <v>0</v>
      </c>
      <c r="H1131" s="30">
        <v>325669207</v>
      </c>
      <c r="I1131" s="30">
        <v>25601734.740000002</v>
      </c>
      <c r="J1131" s="36">
        <f>I1131/H1131</f>
        <v>7.8612697147016422E-2</v>
      </c>
      <c r="K1131" s="30">
        <v>27133784.16</v>
      </c>
      <c r="L1131" s="30">
        <f>I1131</f>
        <v>25601734.740000002</v>
      </c>
      <c r="M1131" s="80">
        <f>L1131/K1131</f>
        <v>0.94353720030475841</v>
      </c>
    </row>
    <row r="1132" spans="2:13" ht="24.9" customHeight="1" outlineLevel="2" x14ac:dyDescent="0.3">
      <c r="B1132" s="47" t="s">
        <v>2300</v>
      </c>
      <c r="C1132" s="46" t="s">
        <v>112</v>
      </c>
      <c r="D1132" s="46" t="s">
        <v>1283</v>
      </c>
      <c r="E1132" s="46" t="s">
        <v>1315</v>
      </c>
      <c r="F1132" s="45" t="s">
        <v>1314</v>
      </c>
      <c r="G1132" s="26" t="s">
        <v>7</v>
      </c>
      <c r="H1132" s="30">
        <v>-65133841</v>
      </c>
      <c r="I1132" s="24"/>
      <c r="J1132" s="36"/>
      <c r="K1132" s="24"/>
      <c r="L1132" s="30"/>
      <c r="M1132" s="80" t="str">
        <f>IFERROR((Base_actualizacion!$L1132/Base_actualizacion!$K1132)," " )</f>
        <v xml:space="preserve"> </v>
      </c>
    </row>
    <row r="1133" spans="2:13" ht="24.9" customHeight="1" outlineLevel="1" x14ac:dyDescent="0.3">
      <c r="B1133" s="44" t="str">
        <f>B1132</f>
        <v>ASIGNACIÓN PARA LA INVERSIÓN LOCAL  - AMBIENTE Y DESARROLLO SOSTENIBLE</v>
      </c>
      <c r="C1133" s="43" t="s">
        <v>112</v>
      </c>
      <c r="D1133" s="43" t="s">
        <v>1283</v>
      </c>
      <c r="E1133" s="43" t="s">
        <v>1315</v>
      </c>
      <c r="F1133" s="42" t="s">
        <v>1314</v>
      </c>
      <c r="G1133" s="18" t="s">
        <v>3</v>
      </c>
      <c r="H1133" s="32">
        <f>SUBTOTAL(9,H1131:H1132)</f>
        <v>260535366</v>
      </c>
      <c r="I1133" s="14">
        <f>SUBTOTAL(9,I1131:I1132)</f>
        <v>25601734.740000002</v>
      </c>
      <c r="J1133" s="31">
        <f>SUBTOTAL(9,J1131:J1132)</f>
        <v>7.8612697147016422E-2</v>
      </c>
      <c r="K1133" s="14">
        <f>SUBTOTAL(9,K1131:K1132)</f>
        <v>27133784.16</v>
      </c>
      <c r="L1133" s="14">
        <f>SUBTOTAL(9,L1130:L1132)</f>
        <v>25601734.740000002</v>
      </c>
      <c r="M1133" s="80"/>
    </row>
    <row r="1134" spans="2:13" ht="24.9" customHeight="1" outlineLevel="2" x14ac:dyDescent="0.3">
      <c r="B1134" s="47" t="s">
        <v>2300</v>
      </c>
      <c r="C1134" s="46" t="s">
        <v>112</v>
      </c>
      <c r="D1134" s="46" t="s">
        <v>1283</v>
      </c>
      <c r="E1134" s="46" t="s">
        <v>1313</v>
      </c>
      <c r="F1134" s="45" t="s">
        <v>1312</v>
      </c>
      <c r="G1134" s="26" t="s">
        <v>0</v>
      </c>
      <c r="H1134" s="30">
        <v>673114052</v>
      </c>
      <c r="I1134" s="30">
        <v>52915311.109999999</v>
      </c>
      <c r="J1134" s="36">
        <f>I1134/H1134</f>
        <v>7.8612697139176652E-2</v>
      </c>
      <c r="K1134" s="30">
        <v>56081849.380000003</v>
      </c>
      <c r="L1134" s="30">
        <f>I1134</f>
        <v>52915311.109999999</v>
      </c>
      <c r="M1134" s="80">
        <f>L1134/K1134</f>
        <v>0.94353719955730886</v>
      </c>
    </row>
    <row r="1135" spans="2:13" ht="24.9" customHeight="1" outlineLevel="2" x14ac:dyDescent="0.3">
      <c r="B1135" s="47" t="s">
        <v>2300</v>
      </c>
      <c r="C1135" s="46" t="s">
        <v>112</v>
      </c>
      <c r="D1135" s="46" t="s">
        <v>1283</v>
      </c>
      <c r="E1135" s="46" t="s">
        <v>1313</v>
      </c>
      <c r="F1135" s="45" t="s">
        <v>1312</v>
      </c>
      <c r="G1135" s="26" t="s">
        <v>7</v>
      </c>
      <c r="H1135" s="30">
        <v>-134622810</v>
      </c>
      <c r="I1135" s="24"/>
      <c r="J1135" s="36"/>
      <c r="K1135" s="24"/>
      <c r="L1135" s="30"/>
      <c r="M1135" s="80" t="str">
        <f>IFERROR((Base_actualizacion!$L1135/Base_actualizacion!$K1135)," " )</f>
        <v xml:space="preserve"> </v>
      </c>
    </row>
    <row r="1136" spans="2:13" ht="24.9" customHeight="1" outlineLevel="1" x14ac:dyDescent="0.3">
      <c r="B1136" s="44" t="str">
        <f>B1135</f>
        <v>ASIGNACIÓN PARA LA INVERSIÓN LOCAL  - AMBIENTE Y DESARROLLO SOSTENIBLE</v>
      </c>
      <c r="C1136" s="43" t="s">
        <v>112</v>
      </c>
      <c r="D1136" s="43" t="s">
        <v>1283</v>
      </c>
      <c r="E1136" s="43" t="s">
        <v>1313</v>
      </c>
      <c r="F1136" s="42" t="s">
        <v>1312</v>
      </c>
      <c r="G1136" s="18" t="s">
        <v>3</v>
      </c>
      <c r="H1136" s="32">
        <f>SUBTOTAL(9,H1134:H1135)</f>
        <v>538491242</v>
      </c>
      <c r="I1136" s="14">
        <f>SUBTOTAL(9,I1134:I1135)</f>
        <v>52915311.109999999</v>
      </c>
      <c r="J1136" s="31">
        <f>SUBTOTAL(9,J1134:J1135)</f>
        <v>7.8612697139176652E-2</v>
      </c>
      <c r="K1136" s="14">
        <f>SUBTOTAL(9,K1134:K1135)</f>
        <v>56081849.380000003</v>
      </c>
      <c r="L1136" s="14">
        <f>SUBTOTAL(9,L1133:L1135)</f>
        <v>52915311.109999999</v>
      </c>
      <c r="M1136" s="80"/>
    </row>
    <row r="1137" spans="2:13" ht="24.9" customHeight="1" outlineLevel="2" x14ac:dyDescent="0.3">
      <c r="B1137" s="47" t="s">
        <v>2300</v>
      </c>
      <c r="C1137" s="46" t="s">
        <v>112</v>
      </c>
      <c r="D1137" s="46" t="s">
        <v>1283</v>
      </c>
      <c r="E1137" s="46" t="s">
        <v>1311</v>
      </c>
      <c r="F1137" s="45" t="s">
        <v>1310</v>
      </c>
      <c r="G1137" s="26" t="s">
        <v>0</v>
      </c>
      <c r="H1137" s="30">
        <v>191323676</v>
      </c>
      <c r="I1137" s="30">
        <v>15040470.190000001</v>
      </c>
      <c r="J1137" s="36">
        <f>I1137/H1137</f>
        <v>7.8612697102892801E-2</v>
      </c>
      <c r="K1137" s="30">
        <v>15940516.359999999</v>
      </c>
      <c r="L1137" s="30">
        <f>I1137</f>
        <v>15040470.190000001</v>
      </c>
      <c r="M1137" s="80">
        <f>L1137/K1137</f>
        <v>0.94353720107470862</v>
      </c>
    </row>
    <row r="1138" spans="2:13" ht="24.9" customHeight="1" outlineLevel="2" x14ac:dyDescent="0.3">
      <c r="B1138" s="47" t="s">
        <v>2300</v>
      </c>
      <c r="C1138" s="46" t="s">
        <v>112</v>
      </c>
      <c r="D1138" s="46" t="s">
        <v>1283</v>
      </c>
      <c r="E1138" s="46" t="s">
        <v>1311</v>
      </c>
      <c r="F1138" s="45" t="s">
        <v>1310</v>
      </c>
      <c r="G1138" s="26" t="s">
        <v>7</v>
      </c>
      <c r="H1138" s="30">
        <v>-38264735</v>
      </c>
      <c r="I1138" s="24"/>
      <c r="J1138" s="36"/>
      <c r="K1138" s="24"/>
      <c r="L1138" s="30"/>
      <c r="M1138" s="80" t="str">
        <f>IFERROR((Base_actualizacion!$L1138/Base_actualizacion!$K1138)," " )</f>
        <v xml:space="preserve"> </v>
      </c>
    </row>
    <row r="1139" spans="2:13" ht="24.9" customHeight="1" outlineLevel="1" x14ac:dyDescent="0.3">
      <c r="B1139" s="44" t="str">
        <f>B1138</f>
        <v>ASIGNACIÓN PARA LA INVERSIÓN LOCAL  - AMBIENTE Y DESARROLLO SOSTENIBLE</v>
      </c>
      <c r="C1139" s="43" t="s">
        <v>112</v>
      </c>
      <c r="D1139" s="43" t="s">
        <v>1283</v>
      </c>
      <c r="E1139" s="43" t="s">
        <v>1311</v>
      </c>
      <c r="F1139" s="42" t="s">
        <v>1310</v>
      </c>
      <c r="G1139" s="18" t="s">
        <v>3</v>
      </c>
      <c r="H1139" s="32">
        <f>SUBTOTAL(9,H1137:H1138)</f>
        <v>153058941</v>
      </c>
      <c r="I1139" s="14">
        <f>SUBTOTAL(9,I1137:I1138)</f>
        <v>15040470.190000001</v>
      </c>
      <c r="J1139" s="31">
        <f>SUBTOTAL(9,J1137:J1138)</f>
        <v>7.8612697102892801E-2</v>
      </c>
      <c r="K1139" s="14">
        <f>SUBTOTAL(9,K1137:K1138)</f>
        <v>15940516.359999999</v>
      </c>
      <c r="L1139" s="14">
        <f>SUBTOTAL(9,L1136:L1138)</f>
        <v>15040470.190000001</v>
      </c>
      <c r="M1139" s="80"/>
    </row>
    <row r="1140" spans="2:13" ht="24.9" customHeight="1" outlineLevel="2" x14ac:dyDescent="0.3">
      <c r="B1140" s="47" t="s">
        <v>2300</v>
      </c>
      <c r="C1140" s="46" t="s">
        <v>112</v>
      </c>
      <c r="D1140" s="46" t="s">
        <v>1283</v>
      </c>
      <c r="E1140" s="46" t="s">
        <v>2109</v>
      </c>
      <c r="F1140" s="45" t="s">
        <v>2108</v>
      </c>
      <c r="G1140" s="26" t="s">
        <v>0</v>
      </c>
      <c r="H1140" s="30">
        <v>629120413</v>
      </c>
      <c r="I1140" s="30">
        <v>49456852.489999995</v>
      </c>
      <c r="J1140" s="36">
        <f>I1140/H1140</f>
        <v>7.8612697137201287E-2</v>
      </c>
      <c r="K1140" s="30">
        <v>52416430.969999999</v>
      </c>
      <c r="L1140" s="30">
        <f>I1140</f>
        <v>49456852.489999995</v>
      </c>
      <c r="M1140" s="80">
        <f>L1140/K1140</f>
        <v>0.94353719959121429</v>
      </c>
    </row>
    <row r="1141" spans="2:13" ht="24.9" customHeight="1" outlineLevel="2" x14ac:dyDescent="0.3">
      <c r="B1141" s="47" t="s">
        <v>2300</v>
      </c>
      <c r="C1141" s="46" t="s">
        <v>112</v>
      </c>
      <c r="D1141" s="46" t="s">
        <v>1283</v>
      </c>
      <c r="E1141" s="46" t="s">
        <v>2109</v>
      </c>
      <c r="F1141" s="45" t="s">
        <v>2108</v>
      </c>
      <c r="G1141" s="26" t="s">
        <v>7</v>
      </c>
      <c r="H1141" s="30">
        <v>-125824083</v>
      </c>
      <c r="I1141" s="24"/>
      <c r="J1141" s="36"/>
      <c r="K1141" s="24"/>
      <c r="L1141" s="30"/>
      <c r="M1141" s="80" t="str">
        <f>IFERROR((Base_actualizacion!$L1141/Base_actualizacion!$K1141)," " )</f>
        <v xml:space="preserve"> </v>
      </c>
    </row>
    <row r="1142" spans="2:13" ht="24.9" customHeight="1" outlineLevel="1" x14ac:dyDescent="0.3">
      <c r="B1142" s="44" t="str">
        <f>B1141</f>
        <v>ASIGNACIÓN PARA LA INVERSIÓN LOCAL  - AMBIENTE Y DESARROLLO SOSTENIBLE</v>
      </c>
      <c r="C1142" s="43" t="s">
        <v>112</v>
      </c>
      <c r="D1142" s="43" t="s">
        <v>1283</v>
      </c>
      <c r="E1142" s="43" t="s">
        <v>2109</v>
      </c>
      <c r="F1142" s="42" t="s">
        <v>2108</v>
      </c>
      <c r="G1142" s="18" t="s">
        <v>3</v>
      </c>
      <c r="H1142" s="32">
        <f>SUBTOTAL(9,H1140:H1141)</f>
        <v>503296330</v>
      </c>
      <c r="I1142" s="14">
        <f>SUBTOTAL(9,I1140:I1141)</f>
        <v>49456852.489999995</v>
      </c>
      <c r="J1142" s="31">
        <f>SUBTOTAL(9,J1140:J1141)</f>
        <v>7.8612697137201287E-2</v>
      </c>
      <c r="K1142" s="14">
        <f>SUBTOTAL(9,K1140:K1141)</f>
        <v>52416430.969999999</v>
      </c>
      <c r="L1142" s="14">
        <f>SUBTOTAL(9,L1139:L1141)</f>
        <v>49456852.489999995</v>
      </c>
      <c r="M1142" s="80"/>
    </row>
    <row r="1143" spans="2:13" ht="24.9" customHeight="1" outlineLevel="2" x14ac:dyDescent="0.3">
      <c r="B1143" s="47" t="s">
        <v>2300</v>
      </c>
      <c r="C1143" s="46" t="s">
        <v>112</v>
      </c>
      <c r="D1143" s="46" t="s">
        <v>1283</v>
      </c>
      <c r="E1143" s="46" t="s">
        <v>1309</v>
      </c>
      <c r="F1143" s="45" t="s">
        <v>1308</v>
      </c>
      <c r="G1143" s="26" t="s">
        <v>0</v>
      </c>
      <c r="H1143" s="30">
        <v>558257489</v>
      </c>
      <c r="I1143" s="30">
        <v>43886126.900000006</v>
      </c>
      <c r="J1143" s="36">
        <f>I1143/H1143</f>
        <v>7.8612697124068501E-2</v>
      </c>
      <c r="K1143" s="30">
        <v>46512344.07</v>
      </c>
      <c r="L1143" s="30">
        <f>I1143</f>
        <v>43886126.900000006</v>
      </c>
      <c r="M1143" s="80">
        <f>L1143/K1143</f>
        <v>0.94353720023124188</v>
      </c>
    </row>
    <row r="1144" spans="2:13" ht="24.9" customHeight="1" outlineLevel="2" x14ac:dyDescent="0.3">
      <c r="B1144" s="47" t="s">
        <v>2300</v>
      </c>
      <c r="C1144" s="46" t="s">
        <v>112</v>
      </c>
      <c r="D1144" s="46" t="s">
        <v>1283</v>
      </c>
      <c r="E1144" s="46" t="s">
        <v>1309</v>
      </c>
      <c r="F1144" s="45" t="s">
        <v>1308</v>
      </c>
      <c r="G1144" s="26" t="s">
        <v>7</v>
      </c>
      <c r="H1144" s="30">
        <v>-111651498</v>
      </c>
      <c r="I1144" s="24"/>
      <c r="J1144" s="36"/>
      <c r="K1144" s="24"/>
      <c r="L1144" s="30"/>
      <c r="M1144" s="80" t="str">
        <f>IFERROR((Base_actualizacion!$L1144/Base_actualizacion!$K1144)," " )</f>
        <v xml:space="preserve"> </v>
      </c>
    </row>
    <row r="1145" spans="2:13" ht="24.9" customHeight="1" outlineLevel="1" x14ac:dyDescent="0.3">
      <c r="B1145" s="44" t="str">
        <f>B1144</f>
        <v>ASIGNACIÓN PARA LA INVERSIÓN LOCAL  - AMBIENTE Y DESARROLLO SOSTENIBLE</v>
      </c>
      <c r="C1145" s="43" t="s">
        <v>112</v>
      </c>
      <c r="D1145" s="43" t="s">
        <v>1283</v>
      </c>
      <c r="E1145" s="43" t="s">
        <v>1309</v>
      </c>
      <c r="F1145" s="42" t="s">
        <v>1308</v>
      </c>
      <c r="G1145" s="18" t="s">
        <v>3</v>
      </c>
      <c r="H1145" s="32">
        <f>SUBTOTAL(9,H1143:H1144)</f>
        <v>446605991</v>
      </c>
      <c r="I1145" s="14">
        <f>SUBTOTAL(9,I1143:I1144)</f>
        <v>43886126.900000006</v>
      </c>
      <c r="J1145" s="31">
        <f>SUBTOTAL(9,J1143:J1144)</f>
        <v>7.8612697124068501E-2</v>
      </c>
      <c r="K1145" s="14">
        <f>SUBTOTAL(9,K1143:K1144)</f>
        <v>46512344.07</v>
      </c>
      <c r="L1145" s="14">
        <f>SUBTOTAL(9,L1142:L1144)</f>
        <v>43886126.900000006</v>
      </c>
      <c r="M1145" s="80"/>
    </row>
    <row r="1146" spans="2:13" ht="24.9" customHeight="1" outlineLevel="2" x14ac:dyDescent="0.3">
      <c r="B1146" s="47" t="s">
        <v>2300</v>
      </c>
      <c r="C1146" s="46" t="s">
        <v>112</v>
      </c>
      <c r="D1146" s="46" t="s">
        <v>1283</v>
      </c>
      <c r="E1146" s="46" t="s">
        <v>2107</v>
      </c>
      <c r="F1146" s="45" t="s">
        <v>2106</v>
      </c>
      <c r="G1146" s="26" t="s">
        <v>0</v>
      </c>
      <c r="H1146" s="30">
        <v>329436921</v>
      </c>
      <c r="I1146" s="30">
        <v>25897924.899999999</v>
      </c>
      <c r="J1146" s="36">
        <f>I1146/H1146</f>
        <v>7.8612697148174232E-2</v>
      </c>
      <c r="K1146" s="30">
        <v>27447698.810000002</v>
      </c>
      <c r="L1146" s="30">
        <f>I1146</f>
        <v>25897924.899999999</v>
      </c>
      <c r="M1146" s="80">
        <f>L1146/K1146</f>
        <v>0.94353720066924607</v>
      </c>
    </row>
    <row r="1147" spans="2:13" ht="24.9" customHeight="1" outlineLevel="2" x14ac:dyDescent="0.3">
      <c r="B1147" s="47" t="s">
        <v>2300</v>
      </c>
      <c r="C1147" s="46" t="s">
        <v>112</v>
      </c>
      <c r="D1147" s="46" t="s">
        <v>1283</v>
      </c>
      <c r="E1147" s="46" t="s">
        <v>2107</v>
      </c>
      <c r="F1147" s="45" t="s">
        <v>2106</v>
      </c>
      <c r="G1147" s="26" t="s">
        <v>7</v>
      </c>
      <c r="H1147" s="30">
        <v>-65887384</v>
      </c>
      <c r="I1147" s="24"/>
      <c r="J1147" s="36"/>
      <c r="K1147" s="24"/>
      <c r="L1147" s="30"/>
      <c r="M1147" s="80" t="str">
        <f>IFERROR((Base_actualizacion!$L1147/Base_actualizacion!$K1147)," " )</f>
        <v xml:space="preserve"> </v>
      </c>
    </row>
    <row r="1148" spans="2:13" ht="24.9" customHeight="1" outlineLevel="1" x14ac:dyDescent="0.3">
      <c r="B1148" s="44" t="str">
        <f>B1147</f>
        <v>ASIGNACIÓN PARA LA INVERSIÓN LOCAL  - AMBIENTE Y DESARROLLO SOSTENIBLE</v>
      </c>
      <c r="C1148" s="43" t="s">
        <v>112</v>
      </c>
      <c r="D1148" s="43" t="s">
        <v>1283</v>
      </c>
      <c r="E1148" s="43" t="s">
        <v>2107</v>
      </c>
      <c r="F1148" s="42" t="s">
        <v>2106</v>
      </c>
      <c r="G1148" s="18" t="s">
        <v>3</v>
      </c>
      <c r="H1148" s="32">
        <f>SUBTOTAL(9,H1146:H1147)</f>
        <v>263549537</v>
      </c>
      <c r="I1148" s="14">
        <f>SUBTOTAL(9,I1146:I1147)</f>
        <v>25897924.899999999</v>
      </c>
      <c r="J1148" s="31">
        <f>SUBTOTAL(9,J1146:J1147)</f>
        <v>7.8612697148174232E-2</v>
      </c>
      <c r="K1148" s="14">
        <f>SUBTOTAL(9,K1146:K1147)</f>
        <v>27447698.810000002</v>
      </c>
      <c r="L1148" s="14">
        <f>SUBTOTAL(9,L1145:L1147)</f>
        <v>25897924.899999999</v>
      </c>
      <c r="M1148" s="80"/>
    </row>
    <row r="1149" spans="2:13" ht="24.9" customHeight="1" outlineLevel="2" x14ac:dyDescent="0.3">
      <c r="B1149" s="47" t="s">
        <v>2300</v>
      </c>
      <c r="C1149" s="46" t="s">
        <v>112</v>
      </c>
      <c r="D1149" s="46" t="s">
        <v>1283</v>
      </c>
      <c r="E1149" s="46" t="s">
        <v>1307</v>
      </c>
      <c r="F1149" s="45" t="s">
        <v>1306</v>
      </c>
      <c r="G1149" s="26" t="s">
        <v>0</v>
      </c>
      <c r="H1149" s="30">
        <v>451885017</v>
      </c>
      <c r="I1149" s="30">
        <v>35523899.980000004</v>
      </c>
      <c r="J1149" s="36">
        <f>I1149/H1149</f>
        <v>7.8612697132199899E-2</v>
      </c>
      <c r="K1149" s="30">
        <v>37649707.93</v>
      </c>
      <c r="L1149" s="30">
        <f>I1149</f>
        <v>35523899.980000004</v>
      </c>
      <c r="M1149" s="80">
        <f>L1149/K1149</f>
        <v>0.94353719943983649</v>
      </c>
    </row>
    <row r="1150" spans="2:13" ht="24.9" customHeight="1" outlineLevel="2" x14ac:dyDescent="0.3">
      <c r="B1150" s="47" t="s">
        <v>2300</v>
      </c>
      <c r="C1150" s="46" t="s">
        <v>112</v>
      </c>
      <c r="D1150" s="46" t="s">
        <v>1283</v>
      </c>
      <c r="E1150" s="46" t="s">
        <v>1307</v>
      </c>
      <c r="F1150" s="45" t="s">
        <v>1306</v>
      </c>
      <c r="G1150" s="26" t="s">
        <v>7</v>
      </c>
      <c r="H1150" s="30">
        <v>-90377003</v>
      </c>
      <c r="I1150" s="24"/>
      <c r="J1150" s="36"/>
      <c r="K1150" s="24"/>
      <c r="L1150" s="30"/>
      <c r="M1150" s="80" t="str">
        <f>IFERROR((Base_actualizacion!$L1150/Base_actualizacion!$K1150)," " )</f>
        <v xml:space="preserve"> </v>
      </c>
    </row>
    <row r="1151" spans="2:13" ht="24.9" customHeight="1" outlineLevel="1" x14ac:dyDescent="0.3">
      <c r="B1151" s="44" t="str">
        <f>B1150</f>
        <v>ASIGNACIÓN PARA LA INVERSIÓN LOCAL  - AMBIENTE Y DESARROLLO SOSTENIBLE</v>
      </c>
      <c r="C1151" s="43" t="s">
        <v>112</v>
      </c>
      <c r="D1151" s="43" t="s">
        <v>1283</v>
      </c>
      <c r="E1151" s="43" t="s">
        <v>1307</v>
      </c>
      <c r="F1151" s="42" t="s">
        <v>1306</v>
      </c>
      <c r="G1151" s="18" t="s">
        <v>3</v>
      </c>
      <c r="H1151" s="32">
        <f>SUBTOTAL(9,H1149:H1150)</f>
        <v>361508014</v>
      </c>
      <c r="I1151" s="14">
        <f>SUBTOTAL(9,I1149:I1150)</f>
        <v>35523899.980000004</v>
      </c>
      <c r="J1151" s="31">
        <f>SUBTOTAL(9,J1149:J1150)</f>
        <v>7.8612697132199899E-2</v>
      </c>
      <c r="K1151" s="14">
        <f>SUBTOTAL(9,K1149:K1150)</f>
        <v>37649707.93</v>
      </c>
      <c r="L1151" s="14">
        <f>SUBTOTAL(9,L1148:L1150)</f>
        <v>35523899.980000004</v>
      </c>
      <c r="M1151" s="80"/>
    </row>
    <row r="1152" spans="2:13" ht="24.9" customHeight="1" outlineLevel="2" x14ac:dyDescent="0.3">
      <c r="B1152" s="47" t="s">
        <v>2300</v>
      </c>
      <c r="C1152" s="46" t="s">
        <v>112</v>
      </c>
      <c r="D1152" s="46" t="s">
        <v>1283</v>
      </c>
      <c r="E1152" s="46" t="s">
        <v>1305</v>
      </c>
      <c r="F1152" s="45" t="s">
        <v>1304</v>
      </c>
      <c r="G1152" s="26" t="s">
        <v>0</v>
      </c>
      <c r="H1152" s="30">
        <v>331207600</v>
      </c>
      <c r="I1152" s="30">
        <v>26037122.740000002</v>
      </c>
      <c r="J1152" s="36">
        <f>I1152/H1152</f>
        <v>7.8612697112022803E-2</v>
      </c>
      <c r="K1152" s="30">
        <v>27595226.530000001</v>
      </c>
      <c r="L1152" s="30">
        <f>I1152</f>
        <v>26037122.740000002</v>
      </c>
      <c r="M1152" s="80">
        <f>L1152/K1152</f>
        <v>0.9435371987866773</v>
      </c>
    </row>
    <row r="1153" spans="2:13" ht="24.9" customHeight="1" outlineLevel="2" x14ac:dyDescent="0.3">
      <c r="B1153" s="47" t="s">
        <v>2300</v>
      </c>
      <c r="C1153" s="46" t="s">
        <v>112</v>
      </c>
      <c r="D1153" s="46" t="s">
        <v>1283</v>
      </c>
      <c r="E1153" s="46" t="s">
        <v>1305</v>
      </c>
      <c r="F1153" s="45" t="s">
        <v>1304</v>
      </c>
      <c r="G1153" s="26" t="s">
        <v>7</v>
      </c>
      <c r="H1153" s="30">
        <v>-66241520</v>
      </c>
      <c r="I1153" s="24"/>
      <c r="J1153" s="36"/>
      <c r="K1153" s="24"/>
      <c r="L1153" s="30"/>
      <c r="M1153" s="80" t="str">
        <f>IFERROR((Base_actualizacion!$L1153/Base_actualizacion!$K1153)," " )</f>
        <v xml:space="preserve"> </v>
      </c>
    </row>
    <row r="1154" spans="2:13" ht="24.9" customHeight="1" outlineLevel="1" x14ac:dyDescent="0.3">
      <c r="B1154" s="44" t="str">
        <f>B1153</f>
        <v>ASIGNACIÓN PARA LA INVERSIÓN LOCAL  - AMBIENTE Y DESARROLLO SOSTENIBLE</v>
      </c>
      <c r="C1154" s="43" t="s">
        <v>112</v>
      </c>
      <c r="D1154" s="43" t="s">
        <v>1283</v>
      </c>
      <c r="E1154" s="43" t="s">
        <v>1305</v>
      </c>
      <c r="F1154" s="42" t="s">
        <v>1304</v>
      </c>
      <c r="G1154" s="18" t="s">
        <v>3</v>
      </c>
      <c r="H1154" s="32">
        <f>SUBTOTAL(9,H1152:H1153)</f>
        <v>264966080</v>
      </c>
      <c r="I1154" s="14">
        <f>SUBTOTAL(9,I1152:I1153)</f>
        <v>26037122.740000002</v>
      </c>
      <c r="J1154" s="31">
        <f>SUBTOTAL(9,J1152:J1153)</f>
        <v>7.8612697112022803E-2</v>
      </c>
      <c r="K1154" s="14">
        <f>SUBTOTAL(9,K1152:K1153)</f>
        <v>27595226.530000001</v>
      </c>
      <c r="L1154" s="14">
        <f>SUBTOTAL(9,L1151:L1153)</f>
        <v>26037122.740000002</v>
      </c>
      <c r="M1154" s="80"/>
    </row>
    <row r="1155" spans="2:13" ht="24.9" customHeight="1" outlineLevel="2" x14ac:dyDescent="0.3">
      <c r="B1155" s="47" t="s">
        <v>2300</v>
      </c>
      <c r="C1155" s="46" t="s">
        <v>112</v>
      </c>
      <c r="D1155" s="46" t="s">
        <v>1283</v>
      </c>
      <c r="E1155" s="46" t="s">
        <v>1303</v>
      </c>
      <c r="F1155" s="45" t="s">
        <v>1302</v>
      </c>
      <c r="G1155" s="26" t="s">
        <v>0</v>
      </c>
      <c r="H1155" s="30">
        <v>414458115</v>
      </c>
      <c r="I1155" s="30">
        <v>32581670.27</v>
      </c>
      <c r="J1155" s="36">
        <f>I1155/H1155</f>
        <v>7.8612697135873433E-2</v>
      </c>
      <c r="K1155" s="30">
        <v>34531410.420000002</v>
      </c>
      <c r="L1155" s="30">
        <f>I1155</f>
        <v>32581670.27</v>
      </c>
      <c r="M1155" s="80">
        <f>L1155/K1155</f>
        <v>0.94353719913882383</v>
      </c>
    </row>
    <row r="1156" spans="2:13" ht="24.9" customHeight="1" outlineLevel="2" x14ac:dyDescent="0.3">
      <c r="B1156" s="47" t="s">
        <v>2300</v>
      </c>
      <c r="C1156" s="46" t="s">
        <v>112</v>
      </c>
      <c r="D1156" s="46" t="s">
        <v>1283</v>
      </c>
      <c r="E1156" s="46" t="s">
        <v>1303</v>
      </c>
      <c r="F1156" s="45" t="s">
        <v>1302</v>
      </c>
      <c r="G1156" s="26" t="s">
        <v>7</v>
      </c>
      <c r="H1156" s="30">
        <v>-82891623</v>
      </c>
      <c r="I1156" s="24"/>
      <c r="J1156" s="36"/>
      <c r="K1156" s="24"/>
      <c r="L1156" s="30"/>
      <c r="M1156" s="80" t="str">
        <f>IFERROR((Base_actualizacion!$L1156/Base_actualizacion!$K1156)," " )</f>
        <v xml:space="preserve"> </v>
      </c>
    </row>
    <row r="1157" spans="2:13" ht="24.9" customHeight="1" outlineLevel="1" x14ac:dyDescent="0.3">
      <c r="B1157" s="44" t="str">
        <f>B1156</f>
        <v>ASIGNACIÓN PARA LA INVERSIÓN LOCAL  - AMBIENTE Y DESARROLLO SOSTENIBLE</v>
      </c>
      <c r="C1157" s="43" t="s">
        <v>112</v>
      </c>
      <c r="D1157" s="43" t="s">
        <v>1283</v>
      </c>
      <c r="E1157" s="43" t="s">
        <v>1303</v>
      </c>
      <c r="F1157" s="42" t="s">
        <v>1302</v>
      </c>
      <c r="G1157" s="18" t="s">
        <v>3</v>
      </c>
      <c r="H1157" s="32">
        <f>SUBTOTAL(9,H1155:H1156)</f>
        <v>331566492</v>
      </c>
      <c r="I1157" s="14">
        <f>SUBTOTAL(9,I1155:I1156)</f>
        <v>32581670.27</v>
      </c>
      <c r="J1157" s="31">
        <f>SUBTOTAL(9,J1155:J1156)</f>
        <v>7.8612697135873433E-2</v>
      </c>
      <c r="K1157" s="14">
        <f>SUBTOTAL(9,K1155:K1156)</f>
        <v>34531410.420000002</v>
      </c>
      <c r="L1157" s="14">
        <f>SUBTOTAL(9,L1154:L1156)</f>
        <v>32581670.27</v>
      </c>
      <c r="M1157" s="80"/>
    </row>
    <row r="1158" spans="2:13" ht="24.9" customHeight="1" outlineLevel="2" x14ac:dyDescent="0.3">
      <c r="B1158" s="47" t="s">
        <v>2300</v>
      </c>
      <c r="C1158" s="46" t="s">
        <v>112</v>
      </c>
      <c r="D1158" s="46" t="s">
        <v>1283</v>
      </c>
      <c r="E1158" s="46" t="s">
        <v>1301</v>
      </c>
      <c r="F1158" s="45" t="s">
        <v>1300</v>
      </c>
      <c r="G1158" s="26" t="s">
        <v>0</v>
      </c>
      <c r="H1158" s="30">
        <v>323826680</v>
      </c>
      <c r="I1158" s="30">
        <v>25456888.719999999</v>
      </c>
      <c r="J1158" s="36">
        <f>I1158/H1158</f>
        <v>7.8612697137863993E-2</v>
      </c>
      <c r="K1158" s="30">
        <v>26980270.390000001</v>
      </c>
      <c r="L1158" s="30">
        <f>I1158</f>
        <v>25456888.719999999</v>
      </c>
      <c r="M1158" s="80">
        <f>L1158/K1158</f>
        <v>0.94353719781234546</v>
      </c>
    </row>
    <row r="1159" spans="2:13" ht="24.9" customHeight="1" outlineLevel="2" x14ac:dyDescent="0.3">
      <c r="B1159" s="47" t="s">
        <v>2300</v>
      </c>
      <c r="C1159" s="46" t="s">
        <v>112</v>
      </c>
      <c r="D1159" s="46" t="s">
        <v>1283</v>
      </c>
      <c r="E1159" s="46" t="s">
        <v>1301</v>
      </c>
      <c r="F1159" s="45" t="s">
        <v>1300</v>
      </c>
      <c r="G1159" s="26" t="s">
        <v>7</v>
      </c>
      <c r="H1159" s="30">
        <v>-64765336</v>
      </c>
      <c r="I1159" s="24"/>
      <c r="J1159" s="36"/>
      <c r="K1159" s="24"/>
      <c r="L1159" s="30"/>
      <c r="M1159" s="80" t="str">
        <f>IFERROR((Base_actualizacion!$L1159/Base_actualizacion!$K1159)," " )</f>
        <v xml:space="preserve"> </v>
      </c>
    </row>
    <row r="1160" spans="2:13" ht="24.9" customHeight="1" outlineLevel="1" x14ac:dyDescent="0.3">
      <c r="B1160" s="44" t="str">
        <f>B1159</f>
        <v>ASIGNACIÓN PARA LA INVERSIÓN LOCAL  - AMBIENTE Y DESARROLLO SOSTENIBLE</v>
      </c>
      <c r="C1160" s="43" t="s">
        <v>112</v>
      </c>
      <c r="D1160" s="43" t="s">
        <v>1283</v>
      </c>
      <c r="E1160" s="43" t="s">
        <v>1301</v>
      </c>
      <c r="F1160" s="42" t="s">
        <v>1300</v>
      </c>
      <c r="G1160" s="18" t="s">
        <v>3</v>
      </c>
      <c r="H1160" s="32">
        <f>SUBTOTAL(9,H1158:H1159)</f>
        <v>259061344</v>
      </c>
      <c r="I1160" s="14">
        <f>SUBTOTAL(9,I1158:I1159)</f>
        <v>25456888.719999999</v>
      </c>
      <c r="J1160" s="31">
        <f>SUBTOTAL(9,J1158:J1159)</f>
        <v>7.8612697137863993E-2</v>
      </c>
      <c r="K1160" s="14">
        <f>SUBTOTAL(9,K1158:K1159)</f>
        <v>26980270.390000001</v>
      </c>
      <c r="L1160" s="14">
        <f>SUBTOTAL(9,L1157:L1159)</f>
        <v>25456888.719999999</v>
      </c>
      <c r="M1160" s="80"/>
    </row>
    <row r="1161" spans="2:13" ht="24.9" customHeight="1" outlineLevel="2" x14ac:dyDescent="0.3">
      <c r="B1161" s="47" t="s">
        <v>2300</v>
      </c>
      <c r="C1161" s="46" t="s">
        <v>112</v>
      </c>
      <c r="D1161" s="46" t="s">
        <v>1283</v>
      </c>
      <c r="E1161" s="46" t="s">
        <v>2276</v>
      </c>
      <c r="F1161" s="45" t="s">
        <v>2275</v>
      </c>
      <c r="G1161" s="26" t="s">
        <v>0</v>
      </c>
      <c r="H1161" s="30">
        <v>293236681</v>
      </c>
      <c r="I1161" s="30">
        <v>23052126.390000001</v>
      </c>
      <c r="J1161" s="36">
        <f>I1161/H1161</f>
        <v>7.861269712706917E-2</v>
      </c>
      <c r="K1161" s="30">
        <v>24431603.119999997</v>
      </c>
      <c r="L1161" s="30">
        <f>I1161</f>
        <v>23052126.390000001</v>
      </c>
      <c r="M1161" s="80">
        <f>L1161/K1161</f>
        <v>0.94353719961705085</v>
      </c>
    </row>
    <row r="1162" spans="2:13" ht="24.9" customHeight="1" outlineLevel="2" x14ac:dyDescent="0.3">
      <c r="B1162" s="47" t="s">
        <v>2300</v>
      </c>
      <c r="C1162" s="46" t="s">
        <v>112</v>
      </c>
      <c r="D1162" s="46" t="s">
        <v>1283</v>
      </c>
      <c r="E1162" s="46" t="s">
        <v>2276</v>
      </c>
      <c r="F1162" s="45" t="s">
        <v>2275</v>
      </c>
      <c r="G1162" s="26" t="s">
        <v>7</v>
      </c>
      <c r="H1162" s="30">
        <v>-58647336</v>
      </c>
      <c r="I1162" s="24"/>
      <c r="J1162" s="36"/>
      <c r="K1162" s="24"/>
      <c r="L1162" s="30"/>
      <c r="M1162" s="80" t="str">
        <f>IFERROR((Base_actualizacion!$L1162/Base_actualizacion!$K1162)," " )</f>
        <v xml:space="preserve"> </v>
      </c>
    </row>
    <row r="1163" spans="2:13" ht="24.9" customHeight="1" outlineLevel="1" x14ac:dyDescent="0.3">
      <c r="B1163" s="44" t="str">
        <f>B1162</f>
        <v>ASIGNACIÓN PARA LA INVERSIÓN LOCAL  - AMBIENTE Y DESARROLLO SOSTENIBLE</v>
      </c>
      <c r="C1163" s="43" t="s">
        <v>112</v>
      </c>
      <c r="D1163" s="43" t="s">
        <v>1283</v>
      </c>
      <c r="E1163" s="43" t="s">
        <v>2276</v>
      </c>
      <c r="F1163" s="42" t="s">
        <v>2275</v>
      </c>
      <c r="G1163" s="18" t="s">
        <v>3</v>
      </c>
      <c r="H1163" s="32">
        <f>SUBTOTAL(9,H1161:H1162)</f>
        <v>234589345</v>
      </c>
      <c r="I1163" s="14">
        <f>SUBTOTAL(9,I1161:I1162)</f>
        <v>23052126.390000001</v>
      </c>
      <c r="J1163" s="31">
        <f>SUBTOTAL(9,J1161:J1162)</f>
        <v>7.861269712706917E-2</v>
      </c>
      <c r="K1163" s="14">
        <f>SUBTOTAL(9,K1161:K1162)</f>
        <v>24431603.119999997</v>
      </c>
      <c r="L1163" s="14">
        <f>SUBTOTAL(9,L1160:L1162)</f>
        <v>23052126.390000001</v>
      </c>
      <c r="M1163" s="80"/>
    </row>
    <row r="1164" spans="2:13" ht="24.9" customHeight="1" outlineLevel="2" x14ac:dyDescent="0.3">
      <c r="B1164" s="47" t="s">
        <v>2300</v>
      </c>
      <c r="C1164" s="46" t="s">
        <v>112</v>
      </c>
      <c r="D1164" s="46" t="s">
        <v>1283</v>
      </c>
      <c r="E1164" s="46" t="s">
        <v>1299</v>
      </c>
      <c r="F1164" s="45" t="s">
        <v>1298</v>
      </c>
      <c r="G1164" s="26" t="s">
        <v>0</v>
      </c>
      <c r="H1164" s="30">
        <v>630344113</v>
      </c>
      <c r="I1164" s="30">
        <v>49553050.840000004</v>
      </c>
      <c r="J1164" s="36">
        <f>I1164/H1164</f>
        <v>7.8612697125323996E-2</v>
      </c>
      <c r="K1164" s="30">
        <v>52518386.019999996</v>
      </c>
      <c r="L1164" s="30">
        <f>I1164</f>
        <v>49553050.840000004</v>
      </c>
      <c r="M1164" s="80">
        <f>L1164/K1164</f>
        <v>0.94353719897502686</v>
      </c>
    </row>
    <row r="1165" spans="2:13" ht="24.9" customHeight="1" outlineLevel="2" x14ac:dyDescent="0.3">
      <c r="B1165" s="47" t="s">
        <v>2300</v>
      </c>
      <c r="C1165" s="46" t="s">
        <v>112</v>
      </c>
      <c r="D1165" s="46" t="s">
        <v>1283</v>
      </c>
      <c r="E1165" s="46" t="s">
        <v>1299</v>
      </c>
      <c r="F1165" s="45" t="s">
        <v>1298</v>
      </c>
      <c r="G1165" s="26" t="s">
        <v>7</v>
      </c>
      <c r="H1165" s="30">
        <v>-126068823</v>
      </c>
      <c r="I1165" s="24"/>
      <c r="J1165" s="36"/>
      <c r="K1165" s="24"/>
      <c r="L1165" s="30"/>
      <c r="M1165" s="80" t="str">
        <f>IFERROR((Base_actualizacion!$L1165/Base_actualizacion!$K1165)," " )</f>
        <v xml:space="preserve"> </v>
      </c>
    </row>
    <row r="1166" spans="2:13" ht="24.9" customHeight="1" outlineLevel="1" x14ac:dyDescent="0.3">
      <c r="B1166" s="44" t="str">
        <f>B1165</f>
        <v>ASIGNACIÓN PARA LA INVERSIÓN LOCAL  - AMBIENTE Y DESARROLLO SOSTENIBLE</v>
      </c>
      <c r="C1166" s="43" t="s">
        <v>112</v>
      </c>
      <c r="D1166" s="43" t="s">
        <v>1283</v>
      </c>
      <c r="E1166" s="43" t="s">
        <v>1299</v>
      </c>
      <c r="F1166" s="42" t="s">
        <v>1298</v>
      </c>
      <c r="G1166" s="18" t="s">
        <v>3</v>
      </c>
      <c r="H1166" s="32">
        <f>SUBTOTAL(9,H1164:H1165)</f>
        <v>504275290</v>
      </c>
      <c r="I1166" s="14">
        <f>SUBTOTAL(9,I1164:I1165)</f>
        <v>49553050.840000004</v>
      </c>
      <c r="J1166" s="31">
        <f>SUBTOTAL(9,J1164:J1165)</f>
        <v>7.8612697125323996E-2</v>
      </c>
      <c r="K1166" s="14">
        <f>SUBTOTAL(9,K1164:K1165)</f>
        <v>52518386.019999996</v>
      </c>
      <c r="L1166" s="14">
        <f>SUBTOTAL(9,L1163:L1165)</f>
        <v>49553050.840000004</v>
      </c>
      <c r="M1166" s="80"/>
    </row>
    <row r="1167" spans="2:13" ht="24.9" customHeight="1" outlineLevel="2" x14ac:dyDescent="0.3">
      <c r="B1167" s="47" t="s">
        <v>2300</v>
      </c>
      <c r="C1167" s="46" t="s">
        <v>112</v>
      </c>
      <c r="D1167" s="46" t="s">
        <v>1283</v>
      </c>
      <c r="E1167" s="46" t="s">
        <v>1297</v>
      </c>
      <c r="F1167" s="45" t="s">
        <v>1296</v>
      </c>
      <c r="G1167" s="26" t="s">
        <v>0</v>
      </c>
      <c r="H1167" s="30">
        <v>356656774</v>
      </c>
      <c r="I1167" s="30">
        <v>28037750.960000001</v>
      </c>
      <c r="J1167" s="36">
        <f>I1167/H1167</f>
        <v>7.8612697147313962E-2</v>
      </c>
      <c r="K1167" s="30">
        <v>29715575.550000001</v>
      </c>
      <c r="L1167" s="30">
        <f>I1167</f>
        <v>28037750.960000001</v>
      </c>
      <c r="M1167" s="80">
        <f>L1167/K1167</f>
        <v>0.9435372003084086</v>
      </c>
    </row>
    <row r="1168" spans="2:13" ht="24.9" customHeight="1" outlineLevel="2" x14ac:dyDescent="0.3">
      <c r="B1168" s="47" t="s">
        <v>2300</v>
      </c>
      <c r="C1168" s="46" t="s">
        <v>112</v>
      </c>
      <c r="D1168" s="46" t="s">
        <v>1283</v>
      </c>
      <c r="E1168" s="46" t="s">
        <v>1297</v>
      </c>
      <c r="F1168" s="45" t="s">
        <v>1296</v>
      </c>
      <c r="G1168" s="26" t="s">
        <v>7</v>
      </c>
      <c r="H1168" s="30">
        <v>-71331355</v>
      </c>
      <c r="I1168" s="24"/>
      <c r="J1168" s="36"/>
      <c r="K1168" s="24"/>
      <c r="L1168" s="30"/>
      <c r="M1168" s="80" t="str">
        <f>IFERROR((Base_actualizacion!$L1168/Base_actualizacion!$K1168)," " )</f>
        <v xml:space="preserve"> </v>
      </c>
    </row>
    <row r="1169" spans="2:13" ht="24.9" customHeight="1" outlineLevel="1" x14ac:dyDescent="0.3">
      <c r="B1169" s="44" t="str">
        <f>B1168</f>
        <v>ASIGNACIÓN PARA LA INVERSIÓN LOCAL  - AMBIENTE Y DESARROLLO SOSTENIBLE</v>
      </c>
      <c r="C1169" s="43" t="s">
        <v>112</v>
      </c>
      <c r="D1169" s="43" t="s">
        <v>1283</v>
      </c>
      <c r="E1169" s="43" t="s">
        <v>1297</v>
      </c>
      <c r="F1169" s="42" t="s">
        <v>1296</v>
      </c>
      <c r="G1169" s="18" t="s">
        <v>3</v>
      </c>
      <c r="H1169" s="32">
        <f>SUBTOTAL(9,H1167:H1168)</f>
        <v>285325419</v>
      </c>
      <c r="I1169" s="14">
        <f>SUBTOTAL(9,I1167:I1168)</f>
        <v>28037750.960000001</v>
      </c>
      <c r="J1169" s="31">
        <f>SUBTOTAL(9,J1167:J1168)</f>
        <v>7.8612697147313962E-2</v>
      </c>
      <c r="K1169" s="14">
        <f>SUBTOTAL(9,K1167:K1168)</f>
        <v>29715575.550000001</v>
      </c>
      <c r="L1169" s="14">
        <f>SUBTOTAL(9,L1166:L1168)</f>
        <v>28037750.960000001</v>
      </c>
      <c r="M1169" s="80"/>
    </row>
    <row r="1170" spans="2:13" ht="24.9" customHeight="1" outlineLevel="2" x14ac:dyDescent="0.3">
      <c r="B1170" s="47" t="s">
        <v>2300</v>
      </c>
      <c r="C1170" s="46" t="s">
        <v>112</v>
      </c>
      <c r="D1170" s="46" t="s">
        <v>1283</v>
      </c>
      <c r="E1170" s="46" t="s">
        <v>1295</v>
      </c>
      <c r="F1170" s="45" t="s">
        <v>1294</v>
      </c>
      <c r="G1170" s="26" t="s">
        <v>0</v>
      </c>
      <c r="H1170" s="30">
        <v>449398878</v>
      </c>
      <c r="I1170" s="30">
        <v>35328457.890000001</v>
      </c>
      <c r="J1170" s="36">
        <f>I1170/H1170</f>
        <v>7.8612697137174434E-2</v>
      </c>
      <c r="K1170" s="30">
        <v>37442570.289999999</v>
      </c>
      <c r="L1170" s="30">
        <f>I1170</f>
        <v>35328457.890000001</v>
      </c>
      <c r="M1170" s="80">
        <f>L1170/K1170</f>
        <v>0.94353719887214504</v>
      </c>
    </row>
    <row r="1171" spans="2:13" ht="24.9" customHeight="1" outlineLevel="2" x14ac:dyDescent="0.3">
      <c r="B1171" s="47" t="s">
        <v>2300</v>
      </c>
      <c r="C1171" s="46" t="s">
        <v>112</v>
      </c>
      <c r="D1171" s="46" t="s">
        <v>1283</v>
      </c>
      <c r="E1171" s="46" t="s">
        <v>1295</v>
      </c>
      <c r="F1171" s="45" t="s">
        <v>1294</v>
      </c>
      <c r="G1171" s="26" t="s">
        <v>7</v>
      </c>
      <c r="H1171" s="30">
        <v>-89879776</v>
      </c>
      <c r="I1171" s="24"/>
      <c r="J1171" s="36"/>
      <c r="K1171" s="24"/>
      <c r="L1171" s="30"/>
      <c r="M1171" s="80" t="str">
        <f>IFERROR((Base_actualizacion!$L1171/Base_actualizacion!$K1171)," " )</f>
        <v xml:space="preserve"> </v>
      </c>
    </row>
    <row r="1172" spans="2:13" ht="24.9" customHeight="1" outlineLevel="1" x14ac:dyDescent="0.3">
      <c r="B1172" s="44" t="str">
        <f>B1171</f>
        <v>ASIGNACIÓN PARA LA INVERSIÓN LOCAL  - AMBIENTE Y DESARROLLO SOSTENIBLE</v>
      </c>
      <c r="C1172" s="43" t="s">
        <v>112</v>
      </c>
      <c r="D1172" s="43" t="s">
        <v>1283</v>
      </c>
      <c r="E1172" s="43" t="s">
        <v>1295</v>
      </c>
      <c r="F1172" s="42" t="s">
        <v>1294</v>
      </c>
      <c r="G1172" s="18" t="s">
        <v>3</v>
      </c>
      <c r="H1172" s="32">
        <f>SUBTOTAL(9,H1170:H1171)</f>
        <v>359519102</v>
      </c>
      <c r="I1172" s="14">
        <f>SUBTOTAL(9,I1170:I1171)</f>
        <v>35328457.890000001</v>
      </c>
      <c r="J1172" s="31">
        <f>SUBTOTAL(9,J1170:J1171)</f>
        <v>7.8612697137174434E-2</v>
      </c>
      <c r="K1172" s="14">
        <f>SUBTOTAL(9,K1170:K1171)</f>
        <v>37442570.289999999</v>
      </c>
      <c r="L1172" s="14">
        <f>SUBTOTAL(9,L1169:L1171)</f>
        <v>35328457.890000001</v>
      </c>
      <c r="M1172" s="80"/>
    </row>
    <row r="1173" spans="2:13" ht="24.9" customHeight="1" outlineLevel="2" x14ac:dyDescent="0.3">
      <c r="B1173" s="47" t="s">
        <v>2300</v>
      </c>
      <c r="C1173" s="46" t="s">
        <v>112</v>
      </c>
      <c r="D1173" s="46" t="s">
        <v>1283</v>
      </c>
      <c r="E1173" s="46" t="s">
        <v>1293</v>
      </c>
      <c r="F1173" s="45" t="s">
        <v>1292</v>
      </c>
      <c r="G1173" s="26" t="s">
        <v>0</v>
      </c>
      <c r="H1173" s="30">
        <v>355596735</v>
      </c>
      <c r="I1173" s="30">
        <v>27954418.43</v>
      </c>
      <c r="J1173" s="36">
        <f>I1173/H1173</f>
        <v>7.8612697132891277E-2</v>
      </c>
      <c r="K1173" s="30">
        <v>29627256.299999997</v>
      </c>
      <c r="L1173" s="30">
        <f>I1173</f>
        <v>27954418.43</v>
      </c>
      <c r="M1173" s="80">
        <f>L1173/K1173</f>
        <v>0.94353719922421575</v>
      </c>
    </row>
    <row r="1174" spans="2:13" ht="24.9" customHeight="1" outlineLevel="2" x14ac:dyDescent="0.3">
      <c r="B1174" s="47" t="s">
        <v>2300</v>
      </c>
      <c r="C1174" s="46" t="s">
        <v>112</v>
      </c>
      <c r="D1174" s="46" t="s">
        <v>1283</v>
      </c>
      <c r="E1174" s="46" t="s">
        <v>1293</v>
      </c>
      <c r="F1174" s="45" t="s">
        <v>1292</v>
      </c>
      <c r="G1174" s="26" t="s">
        <v>7</v>
      </c>
      <c r="H1174" s="30">
        <v>-71119347</v>
      </c>
      <c r="I1174" s="24"/>
      <c r="J1174" s="36"/>
      <c r="K1174" s="24"/>
      <c r="L1174" s="30"/>
      <c r="M1174" s="80" t="str">
        <f>IFERROR((Base_actualizacion!$L1174/Base_actualizacion!$K1174)," " )</f>
        <v xml:space="preserve"> </v>
      </c>
    </row>
    <row r="1175" spans="2:13" ht="24.9" customHeight="1" outlineLevel="1" x14ac:dyDescent="0.3">
      <c r="B1175" s="44" t="str">
        <f>B1174</f>
        <v>ASIGNACIÓN PARA LA INVERSIÓN LOCAL  - AMBIENTE Y DESARROLLO SOSTENIBLE</v>
      </c>
      <c r="C1175" s="43" t="s">
        <v>112</v>
      </c>
      <c r="D1175" s="43" t="s">
        <v>1283</v>
      </c>
      <c r="E1175" s="43" t="s">
        <v>1293</v>
      </c>
      <c r="F1175" s="42" t="s">
        <v>1292</v>
      </c>
      <c r="G1175" s="18" t="s">
        <v>3</v>
      </c>
      <c r="H1175" s="32">
        <f>SUBTOTAL(9,H1173:H1174)</f>
        <v>284477388</v>
      </c>
      <c r="I1175" s="14">
        <f>SUBTOTAL(9,I1173:I1174)</f>
        <v>27954418.43</v>
      </c>
      <c r="J1175" s="31">
        <f>SUBTOTAL(9,J1173:J1174)</f>
        <v>7.8612697132891277E-2</v>
      </c>
      <c r="K1175" s="14">
        <f>SUBTOTAL(9,K1173:K1174)</f>
        <v>29627256.299999997</v>
      </c>
      <c r="L1175" s="14">
        <f>SUBTOTAL(9,L1172:L1174)</f>
        <v>27954418.43</v>
      </c>
      <c r="M1175" s="80"/>
    </row>
    <row r="1176" spans="2:13" ht="24.9" customHeight="1" outlineLevel="2" x14ac:dyDescent="0.3">
      <c r="B1176" s="47" t="s">
        <v>2300</v>
      </c>
      <c r="C1176" s="46" t="s">
        <v>112</v>
      </c>
      <c r="D1176" s="46" t="s">
        <v>1283</v>
      </c>
      <c r="E1176" s="46" t="s">
        <v>2105</v>
      </c>
      <c r="F1176" s="45" t="s">
        <v>205</v>
      </c>
      <c r="G1176" s="26" t="s">
        <v>0</v>
      </c>
      <c r="H1176" s="30">
        <v>639328212</v>
      </c>
      <c r="I1176" s="30">
        <v>50259315.100000001</v>
      </c>
      <c r="J1176" s="36">
        <f>I1176/H1176</f>
        <v>7.8612697135286125E-2</v>
      </c>
      <c r="K1176" s="30">
        <v>53266914.329999998</v>
      </c>
      <c r="L1176" s="30">
        <f>I1176</f>
        <v>50259315.100000001</v>
      </c>
      <c r="M1176" s="80">
        <f>L1176/K1176</f>
        <v>0.94353719813077075</v>
      </c>
    </row>
    <row r="1177" spans="2:13" ht="24.9" customHeight="1" outlineLevel="2" x14ac:dyDescent="0.3">
      <c r="B1177" s="47" t="s">
        <v>2300</v>
      </c>
      <c r="C1177" s="46" t="s">
        <v>112</v>
      </c>
      <c r="D1177" s="46" t="s">
        <v>1283</v>
      </c>
      <c r="E1177" s="46" t="s">
        <v>2105</v>
      </c>
      <c r="F1177" s="45" t="s">
        <v>205</v>
      </c>
      <c r="G1177" s="26" t="s">
        <v>7</v>
      </c>
      <c r="H1177" s="30">
        <v>-127865642</v>
      </c>
      <c r="I1177" s="24"/>
      <c r="J1177" s="36"/>
      <c r="K1177" s="24"/>
      <c r="L1177" s="30"/>
      <c r="M1177" s="80" t="str">
        <f>IFERROR((Base_actualizacion!$L1177/Base_actualizacion!$K1177)," " )</f>
        <v xml:space="preserve"> </v>
      </c>
    </row>
    <row r="1178" spans="2:13" ht="24.9" customHeight="1" outlineLevel="1" x14ac:dyDescent="0.3">
      <c r="B1178" s="44" t="str">
        <f>B1177</f>
        <v>ASIGNACIÓN PARA LA INVERSIÓN LOCAL  - AMBIENTE Y DESARROLLO SOSTENIBLE</v>
      </c>
      <c r="C1178" s="43" t="s">
        <v>112</v>
      </c>
      <c r="D1178" s="43" t="s">
        <v>1283</v>
      </c>
      <c r="E1178" s="43" t="s">
        <v>2105</v>
      </c>
      <c r="F1178" s="42" t="s">
        <v>205</v>
      </c>
      <c r="G1178" s="18" t="s">
        <v>3</v>
      </c>
      <c r="H1178" s="32">
        <f>SUBTOTAL(9,H1176:H1177)</f>
        <v>511462570</v>
      </c>
      <c r="I1178" s="14">
        <f>SUBTOTAL(9,I1176:I1177)</f>
        <v>50259315.100000001</v>
      </c>
      <c r="J1178" s="31">
        <f>SUBTOTAL(9,J1176:J1177)</f>
        <v>7.8612697135286125E-2</v>
      </c>
      <c r="K1178" s="14">
        <f>SUBTOTAL(9,K1176:K1177)</f>
        <v>53266914.329999998</v>
      </c>
      <c r="L1178" s="14">
        <f>SUBTOTAL(9,L1175:L1177)</f>
        <v>50259315.100000001</v>
      </c>
      <c r="M1178" s="80"/>
    </row>
    <row r="1179" spans="2:13" ht="24.9" customHeight="1" outlineLevel="2" x14ac:dyDescent="0.3">
      <c r="B1179" s="47" t="s">
        <v>2300</v>
      </c>
      <c r="C1179" s="46" t="s">
        <v>112</v>
      </c>
      <c r="D1179" s="46" t="s">
        <v>1283</v>
      </c>
      <c r="E1179" s="46" t="s">
        <v>2205</v>
      </c>
      <c r="F1179" s="45" t="s">
        <v>290</v>
      </c>
      <c r="G1179" s="26" t="s">
        <v>0</v>
      </c>
      <c r="H1179" s="30">
        <v>446905986</v>
      </c>
      <c r="I1179" s="30">
        <v>35132484.920000002</v>
      </c>
      <c r="J1179" s="36">
        <f>I1179/H1179</f>
        <v>7.8612697123282657E-2</v>
      </c>
      <c r="K1179" s="30">
        <v>37234869.969999999</v>
      </c>
      <c r="L1179" s="30">
        <f>I1179</f>
        <v>35132484.920000002</v>
      </c>
      <c r="M1179" s="80">
        <f>L1179/K1179</f>
        <v>0.94353719909069422</v>
      </c>
    </row>
    <row r="1180" spans="2:13" ht="24.9" customHeight="1" outlineLevel="2" x14ac:dyDescent="0.3">
      <c r="B1180" s="47" t="s">
        <v>2300</v>
      </c>
      <c r="C1180" s="46" t="s">
        <v>112</v>
      </c>
      <c r="D1180" s="46" t="s">
        <v>1283</v>
      </c>
      <c r="E1180" s="46" t="s">
        <v>2205</v>
      </c>
      <c r="F1180" s="45" t="s">
        <v>290</v>
      </c>
      <c r="G1180" s="26" t="s">
        <v>7</v>
      </c>
      <c r="H1180" s="30">
        <v>-89381197</v>
      </c>
      <c r="I1180" s="24"/>
      <c r="J1180" s="36"/>
      <c r="K1180" s="24"/>
      <c r="L1180" s="30"/>
      <c r="M1180" s="80" t="str">
        <f>IFERROR((Base_actualizacion!$L1180/Base_actualizacion!$K1180)," " )</f>
        <v xml:space="preserve"> </v>
      </c>
    </row>
    <row r="1181" spans="2:13" ht="24.9" customHeight="1" outlineLevel="1" x14ac:dyDescent="0.3">
      <c r="B1181" s="44" t="str">
        <f>B1180</f>
        <v>ASIGNACIÓN PARA LA INVERSIÓN LOCAL  - AMBIENTE Y DESARROLLO SOSTENIBLE</v>
      </c>
      <c r="C1181" s="43" t="s">
        <v>112</v>
      </c>
      <c r="D1181" s="43" t="s">
        <v>1283</v>
      </c>
      <c r="E1181" s="43" t="s">
        <v>2205</v>
      </c>
      <c r="F1181" s="42" t="s">
        <v>290</v>
      </c>
      <c r="G1181" s="18" t="s">
        <v>3</v>
      </c>
      <c r="H1181" s="32">
        <f>SUBTOTAL(9,H1179:H1180)</f>
        <v>357524789</v>
      </c>
      <c r="I1181" s="14">
        <f>SUBTOTAL(9,I1179:I1180)</f>
        <v>35132484.920000002</v>
      </c>
      <c r="J1181" s="31">
        <f>SUBTOTAL(9,J1179:J1180)</f>
        <v>7.8612697123282657E-2</v>
      </c>
      <c r="K1181" s="14">
        <f>SUBTOTAL(9,K1179:K1180)</f>
        <v>37234869.969999999</v>
      </c>
      <c r="L1181" s="14">
        <f>SUBTOTAL(9,L1178:L1180)</f>
        <v>35132484.920000002</v>
      </c>
      <c r="M1181" s="80"/>
    </row>
    <row r="1182" spans="2:13" ht="24.9" customHeight="1" outlineLevel="2" x14ac:dyDescent="0.3">
      <c r="B1182" s="47" t="s">
        <v>2300</v>
      </c>
      <c r="C1182" s="46" t="s">
        <v>112</v>
      </c>
      <c r="D1182" s="46" t="s">
        <v>1283</v>
      </c>
      <c r="E1182" s="46" t="s">
        <v>1291</v>
      </c>
      <c r="F1182" s="45" t="s">
        <v>1290</v>
      </c>
      <c r="G1182" s="26" t="s">
        <v>0</v>
      </c>
      <c r="H1182" s="30">
        <v>497681324</v>
      </c>
      <c r="I1182" s="30">
        <v>39124071.189999998</v>
      </c>
      <c r="J1182" s="36">
        <f>I1182/H1182</f>
        <v>7.8612697128253098E-2</v>
      </c>
      <c r="K1182" s="30">
        <v>41465319.289999999</v>
      </c>
      <c r="L1182" s="30">
        <f>I1182</f>
        <v>39124071.189999998</v>
      </c>
      <c r="M1182" s="80">
        <f>L1182/K1182</f>
        <v>0.94353719831202099</v>
      </c>
    </row>
    <row r="1183" spans="2:13" ht="24.9" customHeight="1" outlineLevel="2" x14ac:dyDescent="0.3">
      <c r="B1183" s="47" t="s">
        <v>2300</v>
      </c>
      <c r="C1183" s="46" t="s">
        <v>112</v>
      </c>
      <c r="D1183" s="46" t="s">
        <v>1283</v>
      </c>
      <c r="E1183" s="46" t="s">
        <v>1291</v>
      </c>
      <c r="F1183" s="45" t="s">
        <v>1290</v>
      </c>
      <c r="G1183" s="26" t="s">
        <v>7</v>
      </c>
      <c r="H1183" s="30">
        <v>-99536265</v>
      </c>
      <c r="I1183" s="24"/>
      <c r="J1183" s="36"/>
      <c r="K1183" s="24"/>
      <c r="L1183" s="30"/>
      <c r="M1183" s="80" t="str">
        <f>IFERROR((Base_actualizacion!$L1183/Base_actualizacion!$K1183)," " )</f>
        <v xml:space="preserve"> </v>
      </c>
    </row>
    <row r="1184" spans="2:13" ht="24.9" customHeight="1" outlineLevel="1" x14ac:dyDescent="0.3">
      <c r="B1184" s="44" t="str">
        <f>B1183</f>
        <v>ASIGNACIÓN PARA LA INVERSIÓN LOCAL  - AMBIENTE Y DESARROLLO SOSTENIBLE</v>
      </c>
      <c r="C1184" s="43" t="s">
        <v>112</v>
      </c>
      <c r="D1184" s="43" t="s">
        <v>1283</v>
      </c>
      <c r="E1184" s="43" t="s">
        <v>1291</v>
      </c>
      <c r="F1184" s="42" t="s">
        <v>1290</v>
      </c>
      <c r="G1184" s="18" t="s">
        <v>3</v>
      </c>
      <c r="H1184" s="32">
        <f>SUBTOTAL(9,H1182:H1183)</f>
        <v>398145059</v>
      </c>
      <c r="I1184" s="14">
        <f>SUBTOTAL(9,I1182:I1183)</f>
        <v>39124071.189999998</v>
      </c>
      <c r="J1184" s="31">
        <f>SUBTOTAL(9,J1182:J1183)</f>
        <v>7.8612697128253098E-2</v>
      </c>
      <c r="K1184" s="14">
        <f>SUBTOTAL(9,K1182:K1183)</f>
        <v>41465319.289999999</v>
      </c>
      <c r="L1184" s="14">
        <f>SUBTOTAL(9,L1181:L1183)</f>
        <v>39124071.189999998</v>
      </c>
      <c r="M1184" s="80"/>
    </row>
    <row r="1185" spans="2:13" ht="24.9" customHeight="1" outlineLevel="2" x14ac:dyDescent="0.3">
      <c r="B1185" s="47" t="s">
        <v>2300</v>
      </c>
      <c r="C1185" s="46" t="s">
        <v>112</v>
      </c>
      <c r="D1185" s="46" t="s">
        <v>1283</v>
      </c>
      <c r="E1185" s="46" t="s">
        <v>1289</v>
      </c>
      <c r="F1185" s="45" t="s">
        <v>1288</v>
      </c>
      <c r="G1185" s="26" t="s">
        <v>0</v>
      </c>
      <c r="H1185" s="30">
        <v>961547221</v>
      </c>
      <c r="I1185" s="30">
        <v>75589820.469999999</v>
      </c>
      <c r="J1185" s="36">
        <f>I1185/H1185</f>
        <v>7.8612697139707088E-2</v>
      </c>
      <c r="K1185" s="30">
        <v>80113238.280000001</v>
      </c>
      <c r="L1185" s="30">
        <f>I1185</f>
        <v>75589820.469999999</v>
      </c>
      <c r="M1185" s="80">
        <f>L1185/K1185</f>
        <v>0.94353719925550361</v>
      </c>
    </row>
    <row r="1186" spans="2:13" ht="24.9" customHeight="1" outlineLevel="2" x14ac:dyDescent="0.3">
      <c r="B1186" s="47" t="s">
        <v>2300</v>
      </c>
      <c r="C1186" s="46" t="s">
        <v>112</v>
      </c>
      <c r="D1186" s="46" t="s">
        <v>1283</v>
      </c>
      <c r="E1186" s="46" t="s">
        <v>1289</v>
      </c>
      <c r="F1186" s="45" t="s">
        <v>1288</v>
      </c>
      <c r="G1186" s="26" t="s">
        <v>7</v>
      </c>
      <c r="H1186" s="30">
        <v>-192309444</v>
      </c>
      <c r="I1186" s="24"/>
      <c r="J1186" s="36"/>
      <c r="K1186" s="24"/>
      <c r="L1186" s="30"/>
      <c r="M1186" s="80" t="str">
        <f>IFERROR((Base_actualizacion!$L1186/Base_actualizacion!$K1186)," " )</f>
        <v xml:space="preserve"> </v>
      </c>
    </row>
    <row r="1187" spans="2:13" ht="24.9" customHeight="1" outlineLevel="1" x14ac:dyDescent="0.3">
      <c r="B1187" s="44" t="str">
        <f>B1186</f>
        <v>ASIGNACIÓN PARA LA INVERSIÓN LOCAL  - AMBIENTE Y DESARROLLO SOSTENIBLE</v>
      </c>
      <c r="C1187" s="43" t="s">
        <v>112</v>
      </c>
      <c r="D1187" s="43" t="s">
        <v>1283</v>
      </c>
      <c r="E1187" s="43" t="s">
        <v>1289</v>
      </c>
      <c r="F1187" s="42" t="s">
        <v>1288</v>
      </c>
      <c r="G1187" s="18" t="s">
        <v>3</v>
      </c>
      <c r="H1187" s="32">
        <f>SUBTOTAL(9,H1185:H1186)</f>
        <v>769237777</v>
      </c>
      <c r="I1187" s="14">
        <f>SUBTOTAL(9,I1185:I1186)</f>
        <v>75589820.469999999</v>
      </c>
      <c r="J1187" s="31">
        <f>SUBTOTAL(9,J1185:J1186)</f>
        <v>7.8612697139707088E-2</v>
      </c>
      <c r="K1187" s="14">
        <f>SUBTOTAL(9,K1185:K1186)</f>
        <v>80113238.280000001</v>
      </c>
      <c r="L1187" s="14">
        <f>SUBTOTAL(9,L1184:L1186)</f>
        <v>75589820.469999999</v>
      </c>
      <c r="M1187" s="80"/>
    </row>
    <row r="1188" spans="2:13" ht="24.9" customHeight="1" outlineLevel="2" x14ac:dyDescent="0.3">
      <c r="B1188" s="47" t="s">
        <v>2300</v>
      </c>
      <c r="C1188" s="46" t="s">
        <v>112</v>
      </c>
      <c r="D1188" s="46" t="s">
        <v>1283</v>
      </c>
      <c r="E1188" s="46" t="s">
        <v>1287</v>
      </c>
      <c r="F1188" s="45" t="s">
        <v>1286</v>
      </c>
      <c r="G1188" s="26" t="s">
        <v>0</v>
      </c>
      <c r="H1188" s="30">
        <v>576330086</v>
      </c>
      <c r="I1188" s="30">
        <v>45306862.5</v>
      </c>
      <c r="J1188" s="36">
        <f>I1188/H1188</f>
        <v>7.8612697134121154E-2</v>
      </c>
      <c r="K1188" s="30">
        <v>48018098.789999999</v>
      </c>
      <c r="L1188" s="30">
        <f>I1188</f>
        <v>45306862.5</v>
      </c>
      <c r="M1188" s="80">
        <f>L1188/K1188</f>
        <v>0.94353720038235611</v>
      </c>
    </row>
    <row r="1189" spans="2:13" ht="24.9" customHeight="1" outlineLevel="2" x14ac:dyDescent="0.3">
      <c r="B1189" s="47" t="s">
        <v>2300</v>
      </c>
      <c r="C1189" s="46" t="s">
        <v>112</v>
      </c>
      <c r="D1189" s="46" t="s">
        <v>1283</v>
      </c>
      <c r="E1189" s="46" t="s">
        <v>1287</v>
      </c>
      <c r="F1189" s="45" t="s">
        <v>1286</v>
      </c>
      <c r="G1189" s="26" t="s">
        <v>7</v>
      </c>
      <c r="H1189" s="30">
        <v>-115266017</v>
      </c>
      <c r="I1189" s="24"/>
      <c r="J1189" s="36"/>
      <c r="K1189" s="24"/>
      <c r="L1189" s="30"/>
      <c r="M1189" s="80" t="str">
        <f>IFERROR((Base_actualizacion!$L1189/Base_actualizacion!$K1189)," " )</f>
        <v xml:space="preserve"> </v>
      </c>
    </row>
    <row r="1190" spans="2:13" ht="24.9" customHeight="1" outlineLevel="1" x14ac:dyDescent="0.3">
      <c r="B1190" s="44" t="str">
        <f>B1189</f>
        <v>ASIGNACIÓN PARA LA INVERSIÓN LOCAL  - AMBIENTE Y DESARROLLO SOSTENIBLE</v>
      </c>
      <c r="C1190" s="43" t="s">
        <v>112</v>
      </c>
      <c r="D1190" s="43" t="s">
        <v>1283</v>
      </c>
      <c r="E1190" s="43" t="s">
        <v>1287</v>
      </c>
      <c r="F1190" s="42" t="s">
        <v>1286</v>
      </c>
      <c r="G1190" s="18" t="s">
        <v>3</v>
      </c>
      <c r="H1190" s="32">
        <f>SUBTOTAL(9,H1188:H1189)</f>
        <v>461064069</v>
      </c>
      <c r="I1190" s="14">
        <f>SUBTOTAL(9,I1188:I1189)</f>
        <v>45306862.5</v>
      </c>
      <c r="J1190" s="31">
        <f>SUBTOTAL(9,J1188:J1189)</f>
        <v>7.8612697134121154E-2</v>
      </c>
      <c r="K1190" s="14">
        <f>SUBTOTAL(9,K1188:K1189)</f>
        <v>48018098.789999999</v>
      </c>
      <c r="L1190" s="14">
        <f>SUBTOTAL(9,L1187:L1189)</f>
        <v>45306862.5</v>
      </c>
      <c r="M1190" s="80"/>
    </row>
    <row r="1191" spans="2:13" ht="24.9" customHeight="1" outlineLevel="2" x14ac:dyDescent="0.3">
      <c r="B1191" s="47" t="s">
        <v>2300</v>
      </c>
      <c r="C1191" s="46" t="s">
        <v>112</v>
      </c>
      <c r="D1191" s="46" t="s">
        <v>1283</v>
      </c>
      <c r="E1191" s="46" t="s">
        <v>1285</v>
      </c>
      <c r="F1191" s="45" t="s">
        <v>1284</v>
      </c>
      <c r="G1191" s="26" t="s">
        <v>0</v>
      </c>
      <c r="H1191" s="30">
        <v>543566821</v>
      </c>
      <c r="I1191" s="30">
        <v>42731253.870000005</v>
      </c>
      <c r="J1191" s="36">
        <f>I1191/H1191</f>
        <v>7.86126971314903E-2</v>
      </c>
      <c r="K1191" s="30">
        <v>45288361.629999995</v>
      </c>
      <c r="L1191" s="30">
        <f>I1191</f>
        <v>42731253.870000005</v>
      </c>
      <c r="M1191" s="80">
        <f>L1191/K1191</f>
        <v>0.94353719878649556</v>
      </c>
    </row>
    <row r="1192" spans="2:13" ht="24.9" customHeight="1" outlineLevel="2" x14ac:dyDescent="0.3">
      <c r="B1192" s="47" t="s">
        <v>2300</v>
      </c>
      <c r="C1192" s="46" t="s">
        <v>112</v>
      </c>
      <c r="D1192" s="46" t="s">
        <v>1283</v>
      </c>
      <c r="E1192" s="46" t="s">
        <v>1285</v>
      </c>
      <c r="F1192" s="45" t="s">
        <v>1284</v>
      </c>
      <c r="G1192" s="26" t="s">
        <v>7</v>
      </c>
      <c r="H1192" s="30">
        <v>-108713364</v>
      </c>
      <c r="I1192" s="24"/>
      <c r="J1192" s="36"/>
      <c r="K1192" s="24"/>
      <c r="L1192" s="30"/>
      <c r="M1192" s="80" t="str">
        <f>IFERROR((Base_actualizacion!$L1192/Base_actualizacion!$K1192)," " )</f>
        <v xml:space="preserve"> </v>
      </c>
    </row>
    <row r="1193" spans="2:13" ht="24.9" customHeight="1" outlineLevel="1" x14ac:dyDescent="0.3">
      <c r="B1193" s="44" t="str">
        <f>B1192</f>
        <v>ASIGNACIÓN PARA LA INVERSIÓN LOCAL  - AMBIENTE Y DESARROLLO SOSTENIBLE</v>
      </c>
      <c r="C1193" s="43" t="s">
        <v>112</v>
      </c>
      <c r="D1193" s="43" t="s">
        <v>1283</v>
      </c>
      <c r="E1193" s="43" t="s">
        <v>1285</v>
      </c>
      <c r="F1193" s="42" t="s">
        <v>1284</v>
      </c>
      <c r="G1193" s="18" t="s">
        <v>3</v>
      </c>
      <c r="H1193" s="32">
        <f>SUBTOTAL(9,H1191:H1192)</f>
        <v>434853457</v>
      </c>
      <c r="I1193" s="14">
        <f>SUBTOTAL(9,I1191:I1192)</f>
        <v>42731253.870000005</v>
      </c>
      <c r="J1193" s="31">
        <f>SUBTOTAL(9,J1191:J1192)</f>
        <v>7.86126971314903E-2</v>
      </c>
      <c r="K1193" s="14">
        <f>SUBTOTAL(9,K1191:K1192)</f>
        <v>45288361.629999995</v>
      </c>
      <c r="L1193" s="14">
        <f>SUBTOTAL(9,L1190:L1192)</f>
        <v>42731253.870000005</v>
      </c>
      <c r="M1193" s="80"/>
    </row>
    <row r="1194" spans="2:13" ht="24.9" customHeight="1" outlineLevel="2" x14ac:dyDescent="0.3">
      <c r="B1194" s="47" t="s">
        <v>2300</v>
      </c>
      <c r="C1194" s="46" t="s">
        <v>112</v>
      </c>
      <c r="D1194" s="46" t="s">
        <v>1283</v>
      </c>
      <c r="E1194" s="46" t="s">
        <v>1282</v>
      </c>
      <c r="F1194" s="45" t="s">
        <v>1281</v>
      </c>
      <c r="G1194" s="26" t="s">
        <v>0</v>
      </c>
      <c r="H1194" s="30">
        <v>306365948</v>
      </c>
      <c r="I1194" s="30">
        <v>24084253.48</v>
      </c>
      <c r="J1194" s="36">
        <f>I1194/H1194</f>
        <v>7.8612697126509631E-2</v>
      </c>
      <c r="K1194" s="30">
        <v>25525494.449999999</v>
      </c>
      <c r="L1194" s="30">
        <f>I1194</f>
        <v>24084253.48</v>
      </c>
      <c r="M1194" s="80">
        <f>L1194/K1194</f>
        <v>0.94353719678875803</v>
      </c>
    </row>
    <row r="1195" spans="2:13" ht="24.9" customHeight="1" outlineLevel="2" x14ac:dyDescent="0.3">
      <c r="B1195" s="47" t="s">
        <v>2300</v>
      </c>
      <c r="C1195" s="46" t="s">
        <v>112</v>
      </c>
      <c r="D1195" s="46" t="s">
        <v>1283</v>
      </c>
      <c r="E1195" s="46" t="s">
        <v>1282</v>
      </c>
      <c r="F1195" s="45" t="s">
        <v>1281</v>
      </c>
      <c r="G1195" s="26" t="s">
        <v>7</v>
      </c>
      <c r="H1195" s="30">
        <v>-61273190</v>
      </c>
      <c r="I1195" s="24"/>
      <c r="J1195" s="36"/>
      <c r="K1195" s="24"/>
      <c r="L1195" s="30"/>
      <c r="M1195" s="80" t="str">
        <f>IFERROR((Base_actualizacion!$L1195/Base_actualizacion!$K1195)," " )</f>
        <v xml:space="preserve"> </v>
      </c>
    </row>
    <row r="1196" spans="2:13" ht="24.9" customHeight="1" outlineLevel="1" x14ac:dyDescent="0.3">
      <c r="B1196" s="44" t="str">
        <f>B1195</f>
        <v>ASIGNACIÓN PARA LA INVERSIÓN LOCAL  - AMBIENTE Y DESARROLLO SOSTENIBLE</v>
      </c>
      <c r="C1196" s="43" t="s">
        <v>112</v>
      </c>
      <c r="D1196" s="43" t="s">
        <v>1283</v>
      </c>
      <c r="E1196" s="43" t="s">
        <v>1282</v>
      </c>
      <c r="F1196" s="42" t="s">
        <v>1281</v>
      </c>
      <c r="G1196" s="18" t="s">
        <v>3</v>
      </c>
      <c r="H1196" s="32">
        <f>SUBTOTAL(9,H1194:H1195)</f>
        <v>245092758</v>
      </c>
      <c r="I1196" s="14">
        <f>SUBTOTAL(9,I1194:I1195)</f>
        <v>24084253.48</v>
      </c>
      <c r="J1196" s="31">
        <f>SUBTOTAL(9,J1194:J1195)</f>
        <v>7.8612697126509631E-2</v>
      </c>
      <c r="K1196" s="14">
        <f>SUBTOTAL(9,K1194:K1195)</f>
        <v>25525494.449999999</v>
      </c>
      <c r="L1196" s="14">
        <f>SUBTOTAL(9,L1193:L1195)</f>
        <v>24084253.48</v>
      </c>
      <c r="M1196" s="80"/>
    </row>
    <row r="1197" spans="2:13" ht="24.9" customHeight="1" outlineLevel="2" x14ac:dyDescent="0.3">
      <c r="B1197" s="47" t="s">
        <v>2300</v>
      </c>
      <c r="C1197" s="46" t="s">
        <v>44</v>
      </c>
      <c r="D1197" s="46" t="s">
        <v>1236</v>
      </c>
      <c r="E1197" s="46" t="s">
        <v>1280</v>
      </c>
      <c r="F1197" s="45" t="s">
        <v>1279</v>
      </c>
      <c r="G1197" s="26" t="s">
        <v>0</v>
      </c>
      <c r="H1197" s="30">
        <v>1487155790</v>
      </c>
      <c r="I1197" s="30">
        <v>116909327.71000001</v>
      </c>
      <c r="J1197" s="36">
        <f>I1197/H1197</f>
        <v>7.8612697133768353E-2</v>
      </c>
      <c r="K1197" s="30">
        <v>123905372.00999999</v>
      </c>
      <c r="L1197" s="30">
        <f>I1197</f>
        <v>116909327.71000001</v>
      </c>
      <c r="M1197" s="80">
        <f>L1197/K1197</f>
        <v>0.94353719950547943</v>
      </c>
    </row>
    <row r="1198" spans="2:13" ht="24.9" customHeight="1" outlineLevel="2" x14ac:dyDescent="0.3">
      <c r="B1198" s="47" t="s">
        <v>2300</v>
      </c>
      <c r="C1198" s="46" t="s">
        <v>44</v>
      </c>
      <c r="D1198" s="46" t="s">
        <v>1236</v>
      </c>
      <c r="E1198" s="46" t="s">
        <v>1280</v>
      </c>
      <c r="F1198" s="45" t="s">
        <v>1279</v>
      </c>
      <c r="G1198" s="26" t="s">
        <v>7</v>
      </c>
      <c r="H1198" s="30">
        <v>-297431158</v>
      </c>
      <c r="I1198" s="24"/>
      <c r="J1198" s="36"/>
      <c r="K1198" s="24"/>
      <c r="L1198" s="30"/>
      <c r="M1198" s="80" t="str">
        <f>IFERROR((Base_actualizacion!$L1198/Base_actualizacion!$K1198)," " )</f>
        <v xml:space="preserve"> </v>
      </c>
    </row>
    <row r="1199" spans="2:13" ht="24.9" customHeight="1" outlineLevel="1" x14ac:dyDescent="0.3">
      <c r="B1199" s="44" t="str">
        <f>B1198</f>
        <v>ASIGNACIÓN PARA LA INVERSIÓN LOCAL  - AMBIENTE Y DESARROLLO SOSTENIBLE</v>
      </c>
      <c r="C1199" s="43" t="s">
        <v>44</v>
      </c>
      <c r="D1199" s="43" t="s">
        <v>1236</v>
      </c>
      <c r="E1199" s="43" t="s">
        <v>1280</v>
      </c>
      <c r="F1199" s="42" t="s">
        <v>1279</v>
      </c>
      <c r="G1199" s="18" t="s">
        <v>3</v>
      </c>
      <c r="H1199" s="32">
        <f>SUBTOTAL(9,H1197:H1198)</f>
        <v>1189724632</v>
      </c>
      <c r="I1199" s="14">
        <f>SUBTOTAL(9,I1197:I1198)</f>
        <v>116909327.71000001</v>
      </c>
      <c r="J1199" s="31">
        <f>SUBTOTAL(9,J1197:J1198)</f>
        <v>7.8612697133768353E-2</v>
      </c>
      <c r="K1199" s="14">
        <f>SUBTOTAL(9,K1197:K1198)</f>
        <v>123905372.00999999</v>
      </c>
      <c r="L1199" s="14">
        <f>SUBTOTAL(9,L1196:L1198)</f>
        <v>116909327.71000001</v>
      </c>
      <c r="M1199" s="80"/>
    </row>
    <row r="1200" spans="2:13" ht="24.9" customHeight="1" outlineLevel="2" x14ac:dyDescent="0.3">
      <c r="B1200" s="47" t="s">
        <v>2300</v>
      </c>
      <c r="C1200" s="46" t="s">
        <v>44</v>
      </c>
      <c r="D1200" s="46" t="s">
        <v>1236</v>
      </c>
      <c r="E1200" s="46" t="s">
        <v>1278</v>
      </c>
      <c r="F1200" s="45" t="s">
        <v>1277</v>
      </c>
      <c r="G1200" s="26" t="s">
        <v>0</v>
      </c>
      <c r="H1200" s="30">
        <v>847585671</v>
      </c>
      <c r="I1200" s="30">
        <v>66630995.649999999</v>
      </c>
      <c r="J1200" s="36">
        <f>I1200/H1200</f>
        <v>7.8612697134659321E-2</v>
      </c>
      <c r="K1200" s="30">
        <v>70618302.840000004</v>
      </c>
      <c r="L1200" s="30">
        <f>I1200</f>
        <v>66630995.649999999</v>
      </c>
      <c r="M1200" s="80">
        <f>L1200/K1200</f>
        <v>0.94353719886140486</v>
      </c>
    </row>
    <row r="1201" spans="2:13" ht="24.9" customHeight="1" outlineLevel="2" x14ac:dyDescent="0.3">
      <c r="B1201" s="47" t="s">
        <v>2300</v>
      </c>
      <c r="C1201" s="46" t="s">
        <v>44</v>
      </c>
      <c r="D1201" s="46" t="s">
        <v>1236</v>
      </c>
      <c r="E1201" s="46" t="s">
        <v>1278</v>
      </c>
      <c r="F1201" s="45" t="s">
        <v>1277</v>
      </c>
      <c r="G1201" s="26" t="s">
        <v>7</v>
      </c>
      <c r="H1201" s="30">
        <v>-169517134</v>
      </c>
      <c r="I1201" s="24"/>
      <c r="J1201" s="36"/>
      <c r="K1201" s="24"/>
      <c r="L1201" s="30"/>
      <c r="M1201" s="80" t="str">
        <f>IFERROR((Base_actualizacion!$L1201/Base_actualizacion!$K1201)," " )</f>
        <v xml:space="preserve"> </v>
      </c>
    </row>
    <row r="1202" spans="2:13" ht="24.9" customHeight="1" outlineLevel="1" x14ac:dyDescent="0.3">
      <c r="B1202" s="44" t="str">
        <f>B1201</f>
        <v>ASIGNACIÓN PARA LA INVERSIÓN LOCAL  - AMBIENTE Y DESARROLLO SOSTENIBLE</v>
      </c>
      <c r="C1202" s="43" t="s">
        <v>44</v>
      </c>
      <c r="D1202" s="43" t="s">
        <v>1236</v>
      </c>
      <c r="E1202" s="43" t="s">
        <v>1278</v>
      </c>
      <c r="F1202" s="42" t="s">
        <v>1277</v>
      </c>
      <c r="G1202" s="18" t="s">
        <v>3</v>
      </c>
      <c r="H1202" s="32">
        <f>SUBTOTAL(9,H1200:H1201)</f>
        <v>678068537</v>
      </c>
      <c r="I1202" s="14">
        <f>SUBTOTAL(9,I1200:I1201)</f>
        <v>66630995.649999999</v>
      </c>
      <c r="J1202" s="31">
        <f>SUBTOTAL(9,J1200:J1201)</f>
        <v>7.8612697134659321E-2</v>
      </c>
      <c r="K1202" s="14">
        <f>SUBTOTAL(9,K1200:K1201)</f>
        <v>70618302.840000004</v>
      </c>
      <c r="L1202" s="14">
        <f>SUBTOTAL(9,L1199:L1201)</f>
        <v>66630995.649999999</v>
      </c>
      <c r="M1202" s="80"/>
    </row>
    <row r="1203" spans="2:13" ht="24.9" customHeight="1" outlineLevel="2" x14ac:dyDescent="0.3">
      <c r="B1203" s="47" t="s">
        <v>2300</v>
      </c>
      <c r="C1203" s="46" t="s">
        <v>44</v>
      </c>
      <c r="D1203" s="46" t="s">
        <v>1236</v>
      </c>
      <c r="E1203" s="46" t="s">
        <v>1276</v>
      </c>
      <c r="F1203" s="45" t="s">
        <v>1275</v>
      </c>
      <c r="G1203" s="26" t="s">
        <v>0</v>
      </c>
      <c r="H1203" s="30">
        <v>861310888</v>
      </c>
      <c r="I1203" s="30">
        <v>67709971.980000004</v>
      </c>
      <c r="J1203" s="36">
        <f>I1203/H1203</f>
        <v>7.8612697137993223E-2</v>
      </c>
      <c r="K1203" s="30">
        <v>71761846.790000007</v>
      </c>
      <c r="L1203" s="30">
        <f>I1203</f>
        <v>67709971.980000004</v>
      </c>
      <c r="M1203" s="80">
        <f>L1203/K1203</f>
        <v>0.94353719990154117</v>
      </c>
    </row>
    <row r="1204" spans="2:13" ht="24.9" customHeight="1" outlineLevel="2" x14ac:dyDescent="0.3">
      <c r="B1204" s="47" t="s">
        <v>2300</v>
      </c>
      <c r="C1204" s="46" t="s">
        <v>44</v>
      </c>
      <c r="D1204" s="46" t="s">
        <v>1236</v>
      </c>
      <c r="E1204" s="46" t="s">
        <v>1276</v>
      </c>
      <c r="F1204" s="45" t="s">
        <v>1275</v>
      </c>
      <c r="G1204" s="26" t="s">
        <v>7</v>
      </c>
      <c r="H1204" s="30">
        <v>-172262178</v>
      </c>
      <c r="I1204" s="24"/>
      <c r="J1204" s="36"/>
      <c r="K1204" s="24"/>
      <c r="L1204" s="30"/>
      <c r="M1204" s="80" t="str">
        <f>IFERROR((Base_actualizacion!$L1204/Base_actualizacion!$K1204)," " )</f>
        <v xml:space="preserve"> </v>
      </c>
    </row>
    <row r="1205" spans="2:13" ht="24.9" customHeight="1" outlineLevel="1" x14ac:dyDescent="0.3">
      <c r="B1205" s="44" t="str">
        <f>B1204</f>
        <v>ASIGNACIÓN PARA LA INVERSIÓN LOCAL  - AMBIENTE Y DESARROLLO SOSTENIBLE</v>
      </c>
      <c r="C1205" s="43" t="s">
        <v>44</v>
      </c>
      <c r="D1205" s="43" t="s">
        <v>1236</v>
      </c>
      <c r="E1205" s="43" t="s">
        <v>1276</v>
      </c>
      <c r="F1205" s="42" t="s">
        <v>1275</v>
      </c>
      <c r="G1205" s="18" t="s">
        <v>3</v>
      </c>
      <c r="H1205" s="32">
        <f>SUBTOTAL(9,H1203:H1204)</f>
        <v>689048710</v>
      </c>
      <c r="I1205" s="14">
        <f>SUBTOTAL(9,I1203:I1204)</f>
        <v>67709971.980000004</v>
      </c>
      <c r="J1205" s="31">
        <f>SUBTOTAL(9,J1203:J1204)</f>
        <v>7.8612697137993223E-2</v>
      </c>
      <c r="K1205" s="14">
        <f>SUBTOTAL(9,K1203:K1204)</f>
        <v>71761846.790000007</v>
      </c>
      <c r="L1205" s="14">
        <f>SUBTOTAL(9,L1202:L1204)</f>
        <v>67709971.980000004</v>
      </c>
      <c r="M1205" s="80"/>
    </row>
    <row r="1206" spans="2:13" ht="24.9" customHeight="1" outlineLevel="2" x14ac:dyDescent="0.3">
      <c r="B1206" s="47" t="s">
        <v>2300</v>
      </c>
      <c r="C1206" s="46" t="s">
        <v>44</v>
      </c>
      <c r="D1206" s="46" t="s">
        <v>1236</v>
      </c>
      <c r="E1206" s="46" t="s">
        <v>1274</v>
      </c>
      <c r="F1206" s="45" t="s">
        <v>1273</v>
      </c>
      <c r="G1206" s="26" t="s">
        <v>0</v>
      </c>
      <c r="H1206" s="30">
        <v>650818240</v>
      </c>
      <c r="I1206" s="30">
        <v>51162577.189999998</v>
      </c>
      <c r="J1206" s="36">
        <f>I1206/H1206</f>
        <v>7.8612697133380899E-2</v>
      </c>
      <c r="K1206" s="30">
        <v>54224229.049999997</v>
      </c>
      <c r="L1206" s="30">
        <f>I1206</f>
        <v>51162577.189999998</v>
      </c>
      <c r="M1206" s="80">
        <f>L1206/K1206</f>
        <v>0.94353719889356358</v>
      </c>
    </row>
    <row r="1207" spans="2:13" ht="24.9" customHeight="1" outlineLevel="2" x14ac:dyDescent="0.3">
      <c r="B1207" s="47" t="s">
        <v>2300</v>
      </c>
      <c r="C1207" s="46" t="s">
        <v>44</v>
      </c>
      <c r="D1207" s="46" t="s">
        <v>1236</v>
      </c>
      <c r="E1207" s="46" t="s">
        <v>1274</v>
      </c>
      <c r="F1207" s="45" t="s">
        <v>1273</v>
      </c>
      <c r="G1207" s="26" t="s">
        <v>7</v>
      </c>
      <c r="H1207" s="30">
        <v>-130163648</v>
      </c>
      <c r="I1207" s="24"/>
      <c r="J1207" s="36"/>
      <c r="K1207" s="24"/>
      <c r="L1207" s="30"/>
      <c r="M1207" s="80" t="str">
        <f>IFERROR((Base_actualizacion!$L1207/Base_actualizacion!$K1207)," " )</f>
        <v xml:space="preserve"> </v>
      </c>
    </row>
    <row r="1208" spans="2:13" ht="24.9" customHeight="1" outlineLevel="1" x14ac:dyDescent="0.3">
      <c r="B1208" s="44" t="str">
        <f>B1207</f>
        <v>ASIGNACIÓN PARA LA INVERSIÓN LOCAL  - AMBIENTE Y DESARROLLO SOSTENIBLE</v>
      </c>
      <c r="C1208" s="43" t="s">
        <v>44</v>
      </c>
      <c r="D1208" s="43" t="s">
        <v>1236</v>
      </c>
      <c r="E1208" s="43" t="s">
        <v>1274</v>
      </c>
      <c r="F1208" s="42" t="s">
        <v>1273</v>
      </c>
      <c r="G1208" s="18" t="s">
        <v>3</v>
      </c>
      <c r="H1208" s="32">
        <f>SUBTOTAL(9,H1206:H1207)</f>
        <v>520654592</v>
      </c>
      <c r="I1208" s="14">
        <f>SUBTOTAL(9,I1206:I1207)</f>
        <v>51162577.189999998</v>
      </c>
      <c r="J1208" s="31">
        <f>SUBTOTAL(9,J1206:J1207)</f>
        <v>7.8612697133380899E-2</v>
      </c>
      <c r="K1208" s="14">
        <f>SUBTOTAL(9,K1206:K1207)</f>
        <v>54224229.049999997</v>
      </c>
      <c r="L1208" s="14">
        <f>SUBTOTAL(9,L1205:L1207)</f>
        <v>51162577.189999998</v>
      </c>
      <c r="M1208" s="80"/>
    </row>
    <row r="1209" spans="2:13" s="49" customFormat="1" ht="24.9" customHeight="1" outlineLevel="2" x14ac:dyDescent="0.3">
      <c r="B1209" s="54" t="s">
        <v>2300</v>
      </c>
      <c r="C1209" s="53" t="s">
        <v>44</v>
      </c>
      <c r="D1209" s="53" t="s">
        <v>1236</v>
      </c>
      <c r="E1209" s="53" t="s">
        <v>1272</v>
      </c>
      <c r="F1209" s="52" t="s">
        <v>1271</v>
      </c>
      <c r="G1209" s="26" t="s">
        <v>0</v>
      </c>
      <c r="H1209" s="51">
        <v>647397158</v>
      </c>
      <c r="I1209" s="30">
        <v>50893636.709999993</v>
      </c>
      <c r="J1209" s="60">
        <f>I1209/H1209</f>
        <v>7.8612697138222526E-2</v>
      </c>
      <c r="K1209" s="30">
        <v>53939194.670000002</v>
      </c>
      <c r="L1209" s="30">
        <f>I1209</f>
        <v>50893636.709999993</v>
      </c>
      <c r="M1209" s="80">
        <f>L1209/K1209</f>
        <v>0.94353720001507746</v>
      </c>
    </row>
    <row r="1210" spans="2:13" s="49" customFormat="1" ht="24.9" customHeight="1" outlineLevel="2" x14ac:dyDescent="0.3">
      <c r="B1210" s="54" t="s">
        <v>2300</v>
      </c>
      <c r="C1210" s="53" t="s">
        <v>44</v>
      </c>
      <c r="D1210" s="53" t="s">
        <v>1236</v>
      </c>
      <c r="E1210" s="53" t="s">
        <v>1272</v>
      </c>
      <c r="F1210" s="52" t="s">
        <v>1271</v>
      </c>
      <c r="G1210" s="26" t="s">
        <v>7</v>
      </c>
      <c r="H1210" s="51">
        <v>-129479432</v>
      </c>
      <c r="I1210" s="61"/>
      <c r="J1210" s="60"/>
      <c r="K1210" s="61"/>
      <c r="L1210" s="30"/>
      <c r="M1210" s="80" t="str">
        <f>IFERROR((Base_actualizacion!$L1210/Base_actualizacion!$K1210)," " )</f>
        <v xml:space="preserve"> </v>
      </c>
    </row>
    <row r="1211" spans="2:13" ht="24.9" customHeight="1" outlineLevel="1" x14ac:dyDescent="0.3">
      <c r="B1211" s="44" t="str">
        <f>B1210</f>
        <v>ASIGNACIÓN PARA LA INVERSIÓN LOCAL  - AMBIENTE Y DESARROLLO SOSTENIBLE</v>
      </c>
      <c r="C1211" s="43" t="s">
        <v>44</v>
      </c>
      <c r="D1211" s="43" t="s">
        <v>1236</v>
      </c>
      <c r="E1211" s="43" t="s">
        <v>1272</v>
      </c>
      <c r="F1211" s="42" t="s">
        <v>1271</v>
      </c>
      <c r="G1211" s="18" t="s">
        <v>3</v>
      </c>
      <c r="H1211" s="32">
        <f>SUBTOTAL(9,H1209:H1210)</f>
        <v>517917726</v>
      </c>
      <c r="I1211" s="14">
        <f>SUBTOTAL(9,I1209:I1210)</f>
        <v>50893636.709999993</v>
      </c>
      <c r="J1211" s="31">
        <f>SUBTOTAL(9,J1209:J1210)</f>
        <v>7.8612697138222526E-2</v>
      </c>
      <c r="K1211" s="14">
        <f>SUBTOTAL(9,K1209:K1210)</f>
        <v>53939194.670000002</v>
      </c>
      <c r="L1211" s="14">
        <f>SUBTOTAL(9,L1208:L1210)</f>
        <v>50893636.709999993</v>
      </c>
      <c r="M1211" s="80"/>
    </row>
    <row r="1212" spans="2:13" ht="24.9" customHeight="1" outlineLevel="2" x14ac:dyDescent="0.3">
      <c r="B1212" s="47" t="s">
        <v>2300</v>
      </c>
      <c r="C1212" s="46" t="s">
        <v>44</v>
      </c>
      <c r="D1212" s="46" t="s">
        <v>1236</v>
      </c>
      <c r="E1212" s="46" t="s">
        <v>1270</v>
      </c>
      <c r="F1212" s="45" t="s">
        <v>1269</v>
      </c>
      <c r="G1212" s="26" t="s">
        <v>0</v>
      </c>
      <c r="H1212" s="30">
        <v>775966635</v>
      </c>
      <c r="I1212" s="30">
        <v>61000830.07</v>
      </c>
      <c r="J1212" s="36">
        <f>I1212/H1212</f>
        <v>7.8612697142577528E-2</v>
      </c>
      <c r="K1212" s="30">
        <v>64651218.899999999</v>
      </c>
      <c r="L1212" s="30">
        <f>I1212</f>
        <v>61000830.07</v>
      </c>
      <c r="M1212" s="80">
        <f>L1212/K1212</f>
        <v>0.94353720019345222</v>
      </c>
    </row>
    <row r="1213" spans="2:13" ht="24.9" customHeight="1" outlineLevel="2" x14ac:dyDescent="0.3">
      <c r="B1213" s="47" t="s">
        <v>2300</v>
      </c>
      <c r="C1213" s="46" t="s">
        <v>44</v>
      </c>
      <c r="D1213" s="46" t="s">
        <v>1236</v>
      </c>
      <c r="E1213" s="46" t="s">
        <v>1270</v>
      </c>
      <c r="F1213" s="45" t="s">
        <v>1269</v>
      </c>
      <c r="G1213" s="26" t="s">
        <v>7</v>
      </c>
      <c r="H1213" s="30">
        <v>-155193327</v>
      </c>
      <c r="I1213" s="24"/>
      <c r="J1213" s="36"/>
      <c r="K1213" s="24"/>
      <c r="L1213" s="30"/>
      <c r="M1213" s="80" t="str">
        <f>IFERROR((Base_actualizacion!$L1213/Base_actualizacion!$K1213)," " )</f>
        <v xml:space="preserve"> </v>
      </c>
    </row>
    <row r="1214" spans="2:13" ht="24.9" customHeight="1" outlineLevel="1" x14ac:dyDescent="0.3">
      <c r="B1214" s="44" t="str">
        <f>B1213</f>
        <v>ASIGNACIÓN PARA LA INVERSIÓN LOCAL  - AMBIENTE Y DESARROLLO SOSTENIBLE</v>
      </c>
      <c r="C1214" s="43" t="s">
        <v>44</v>
      </c>
      <c r="D1214" s="43" t="s">
        <v>1236</v>
      </c>
      <c r="E1214" s="43" t="s">
        <v>1270</v>
      </c>
      <c r="F1214" s="42" t="s">
        <v>1269</v>
      </c>
      <c r="G1214" s="18" t="s">
        <v>3</v>
      </c>
      <c r="H1214" s="32">
        <f>SUBTOTAL(9,H1212:H1213)</f>
        <v>620773308</v>
      </c>
      <c r="I1214" s="14">
        <f>SUBTOTAL(9,I1212:I1213)</f>
        <v>61000830.07</v>
      </c>
      <c r="J1214" s="31">
        <f>SUBTOTAL(9,J1212:J1213)</f>
        <v>7.8612697142577528E-2</v>
      </c>
      <c r="K1214" s="14">
        <f>SUBTOTAL(9,K1212:K1213)</f>
        <v>64651218.899999999</v>
      </c>
      <c r="L1214" s="14">
        <f>SUBTOTAL(9,L1211:L1213)</f>
        <v>61000830.07</v>
      </c>
      <c r="M1214" s="80"/>
    </row>
    <row r="1215" spans="2:13" ht="24.9" customHeight="1" outlineLevel="2" x14ac:dyDescent="0.3">
      <c r="B1215" s="47" t="s">
        <v>2300</v>
      </c>
      <c r="C1215" s="46" t="s">
        <v>44</v>
      </c>
      <c r="D1215" s="46" t="s">
        <v>1236</v>
      </c>
      <c r="E1215" s="46" t="s">
        <v>1268</v>
      </c>
      <c r="F1215" s="45" t="s">
        <v>1267</v>
      </c>
      <c r="G1215" s="26" t="s">
        <v>0</v>
      </c>
      <c r="H1215" s="30">
        <v>706699839</v>
      </c>
      <c r="I1215" s="30">
        <v>55555580.399999999</v>
      </c>
      <c r="J1215" s="36">
        <f>I1215/H1215</f>
        <v>7.861269712274549E-2</v>
      </c>
      <c r="K1215" s="30">
        <v>58880116.670000002</v>
      </c>
      <c r="L1215" s="30">
        <f>I1215</f>
        <v>55555580.399999999</v>
      </c>
      <c r="M1215" s="80">
        <f>L1215/K1215</f>
        <v>0.94353719968605487</v>
      </c>
    </row>
    <row r="1216" spans="2:13" ht="24.9" customHeight="1" outlineLevel="2" x14ac:dyDescent="0.3">
      <c r="B1216" s="47" t="s">
        <v>2300</v>
      </c>
      <c r="C1216" s="46" t="s">
        <v>44</v>
      </c>
      <c r="D1216" s="46" t="s">
        <v>1236</v>
      </c>
      <c r="E1216" s="46" t="s">
        <v>1268</v>
      </c>
      <c r="F1216" s="45" t="s">
        <v>1267</v>
      </c>
      <c r="G1216" s="26" t="s">
        <v>7</v>
      </c>
      <c r="H1216" s="30">
        <v>-141339968</v>
      </c>
      <c r="I1216" s="24"/>
      <c r="J1216" s="36"/>
      <c r="K1216" s="24"/>
      <c r="L1216" s="30"/>
      <c r="M1216" s="80" t="str">
        <f>IFERROR((Base_actualizacion!$L1216/Base_actualizacion!$K1216)," " )</f>
        <v xml:space="preserve"> </v>
      </c>
    </row>
    <row r="1217" spans="2:13" ht="24.9" customHeight="1" outlineLevel="1" x14ac:dyDescent="0.3">
      <c r="B1217" s="44" t="str">
        <f>B1216</f>
        <v>ASIGNACIÓN PARA LA INVERSIÓN LOCAL  - AMBIENTE Y DESARROLLO SOSTENIBLE</v>
      </c>
      <c r="C1217" s="43" t="s">
        <v>44</v>
      </c>
      <c r="D1217" s="43" t="s">
        <v>1236</v>
      </c>
      <c r="E1217" s="43" t="s">
        <v>1268</v>
      </c>
      <c r="F1217" s="42" t="s">
        <v>1267</v>
      </c>
      <c r="G1217" s="18" t="s">
        <v>3</v>
      </c>
      <c r="H1217" s="32">
        <f>SUBTOTAL(9,H1215:H1216)</f>
        <v>565359871</v>
      </c>
      <c r="I1217" s="14">
        <f>SUBTOTAL(9,I1215:I1216)</f>
        <v>55555580.399999999</v>
      </c>
      <c r="J1217" s="31">
        <f>SUBTOTAL(9,J1215:J1216)</f>
        <v>7.861269712274549E-2</v>
      </c>
      <c r="K1217" s="14">
        <f>SUBTOTAL(9,K1215:K1216)</f>
        <v>58880116.670000002</v>
      </c>
      <c r="L1217" s="14">
        <f>SUBTOTAL(9,L1214:L1216)</f>
        <v>55555580.399999999</v>
      </c>
      <c r="M1217" s="80"/>
    </row>
    <row r="1218" spans="2:13" ht="24.9" customHeight="1" outlineLevel="2" x14ac:dyDescent="0.3">
      <c r="B1218" s="47" t="s">
        <v>2300</v>
      </c>
      <c r="C1218" s="46" t="s">
        <v>44</v>
      </c>
      <c r="D1218" s="46" t="s">
        <v>1236</v>
      </c>
      <c r="E1218" s="46" t="s">
        <v>1266</v>
      </c>
      <c r="F1218" s="45" t="s">
        <v>1265</v>
      </c>
      <c r="G1218" s="26" t="s">
        <v>0</v>
      </c>
      <c r="H1218" s="30">
        <v>585457419</v>
      </c>
      <c r="I1218" s="30">
        <v>46024386.769999996</v>
      </c>
      <c r="J1218" s="36">
        <f>I1218/H1218</f>
        <v>7.8612697143052163E-2</v>
      </c>
      <c r="K1218" s="30">
        <v>48778560.969999999</v>
      </c>
      <c r="L1218" s="30">
        <f>I1218</f>
        <v>46024386.769999996</v>
      </c>
      <c r="M1218" s="80">
        <f>L1218/K1218</f>
        <v>0.9435371986128519</v>
      </c>
    </row>
    <row r="1219" spans="2:13" ht="24.9" customHeight="1" outlineLevel="2" x14ac:dyDescent="0.3">
      <c r="B1219" s="47" t="s">
        <v>2300</v>
      </c>
      <c r="C1219" s="46" t="s">
        <v>44</v>
      </c>
      <c r="D1219" s="46" t="s">
        <v>1236</v>
      </c>
      <c r="E1219" s="46" t="s">
        <v>1266</v>
      </c>
      <c r="F1219" s="45" t="s">
        <v>1265</v>
      </c>
      <c r="G1219" s="26" t="s">
        <v>7</v>
      </c>
      <c r="H1219" s="30">
        <v>-117091484</v>
      </c>
      <c r="I1219" s="24"/>
      <c r="J1219" s="36"/>
      <c r="K1219" s="24"/>
      <c r="L1219" s="30"/>
      <c r="M1219" s="80" t="str">
        <f>IFERROR((Base_actualizacion!$L1219/Base_actualizacion!$K1219)," " )</f>
        <v xml:space="preserve"> </v>
      </c>
    </row>
    <row r="1220" spans="2:13" ht="24.9" customHeight="1" outlineLevel="1" x14ac:dyDescent="0.3">
      <c r="B1220" s="44" t="str">
        <f>B1219</f>
        <v>ASIGNACIÓN PARA LA INVERSIÓN LOCAL  - AMBIENTE Y DESARROLLO SOSTENIBLE</v>
      </c>
      <c r="C1220" s="43" t="s">
        <v>44</v>
      </c>
      <c r="D1220" s="43" t="s">
        <v>1236</v>
      </c>
      <c r="E1220" s="43" t="s">
        <v>1266</v>
      </c>
      <c r="F1220" s="42" t="s">
        <v>1265</v>
      </c>
      <c r="G1220" s="18" t="s">
        <v>3</v>
      </c>
      <c r="H1220" s="32">
        <f>SUBTOTAL(9,H1218:H1219)</f>
        <v>468365935</v>
      </c>
      <c r="I1220" s="14">
        <f>SUBTOTAL(9,I1218:I1219)</f>
        <v>46024386.769999996</v>
      </c>
      <c r="J1220" s="31">
        <f>SUBTOTAL(9,J1218:J1219)</f>
        <v>7.8612697143052163E-2</v>
      </c>
      <c r="K1220" s="14">
        <f>SUBTOTAL(9,K1218:K1219)</f>
        <v>48778560.969999999</v>
      </c>
      <c r="L1220" s="14">
        <f>SUBTOTAL(9,L1217:L1219)</f>
        <v>46024386.769999996</v>
      </c>
      <c r="M1220" s="80"/>
    </row>
    <row r="1221" spans="2:13" ht="24.9" customHeight="1" outlineLevel="2" x14ac:dyDescent="0.3">
      <c r="B1221" s="47" t="s">
        <v>2300</v>
      </c>
      <c r="C1221" s="46" t="s">
        <v>44</v>
      </c>
      <c r="D1221" s="46" t="s">
        <v>1236</v>
      </c>
      <c r="E1221" s="46" t="s">
        <v>1264</v>
      </c>
      <c r="F1221" s="45" t="s">
        <v>1263</v>
      </c>
      <c r="G1221" s="26" t="s">
        <v>0</v>
      </c>
      <c r="H1221" s="30">
        <v>708453800</v>
      </c>
      <c r="I1221" s="30">
        <v>55693464.019999996</v>
      </c>
      <c r="J1221" s="36">
        <f>I1221/H1221</f>
        <v>7.8612697144118643E-2</v>
      </c>
      <c r="K1221" s="30">
        <v>59026251.469999999</v>
      </c>
      <c r="L1221" s="30">
        <f>I1221</f>
        <v>55693464.019999996</v>
      </c>
      <c r="M1221" s="80">
        <f>L1221/K1221</f>
        <v>0.94353719968658545</v>
      </c>
    </row>
    <row r="1222" spans="2:13" ht="24.9" customHeight="1" outlineLevel="2" x14ac:dyDescent="0.3">
      <c r="B1222" s="47" t="s">
        <v>2300</v>
      </c>
      <c r="C1222" s="46" t="s">
        <v>44</v>
      </c>
      <c r="D1222" s="46" t="s">
        <v>1236</v>
      </c>
      <c r="E1222" s="46" t="s">
        <v>1264</v>
      </c>
      <c r="F1222" s="45" t="s">
        <v>1263</v>
      </c>
      <c r="G1222" s="26" t="s">
        <v>7</v>
      </c>
      <c r="H1222" s="30">
        <v>-141690760</v>
      </c>
      <c r="I1222" s="24"/>
      <c r="J1222" s="36"/>
      <c r="K1222" s="24"/>
      <c r="L1222" s="30"/>
      <c r="M1222" s="80" t="str">
        <f>IFERROR((Base_actualizacion!$L1222/Base_actualizacion!$K1222)," " )</f>
        <v xml:space="preserve"> </v>
      </c>
    </row>
    <row r="1223" spans="2:13" ht="24.9" customHeight="1" outlineLevel="1" x14ac:dyDescent="0.3">
      <c r="B1223" s="44" t="str">
        <f>B1222</f>
        <v>ASIGNACIÓN PARA LA INVERSIÓN LOCAL  - AMBIENTE Y DESARROLLO SOSTENIBLE</v>
      </c>
      <c r="C1223" s="43" t="s">
        <v>44</v>
      </c>
      <c r="D1223" s="43" t="s">
        <v>1236</v>
      </c>
      <c r="E1223" s="43" t="s">
        <v>1264</v>
      </c>
      <c r="F1223" s="42" t="s">
        <v>1263</v>
      </c>
      <c r="G1223" s="18" t="s">
        <v>3</v>
      </c>
      <c r="H1223" s="32">
        <f>SUBTOTAL(9,H1221:H1222)</f>
        <v>566763040</v>
      </c>
      <c r="I1223" s="14">
        <f>SUBTOTAL(9,I1221:I1222)</f>
        <v>55693464.019999996</v>
      </c>
      <c r="J1223" s="31">
        <f>SUBTOTAL(9,J1221:J1222)</f>
        <v>7.8612697144118643E-2</v>
      </c>
      <c r="K1223" s="14">
        <f>SUBTOTAL(9,K1221:K1222)</f>
        <v>59026251.469999999</v>
      </c>
      <c r="L1223" s="14">
        <f>SUBTOTAL(9,L1220:L1222)</f>
        <v>55693464.019999996</v>
      </c>
      <c r="M1223" s="80"/>
    </row>
    <row r="1224" spans="2:13" ht="24.9" customHeight="1" outlineLevel="2" x14ac:dyDescent="0.3">
      <c r="B1224" s="47" t="s">
        <v>2300</v>
      </c>
      <c r="C1224" s="46" t="s">
        <v>44</v>
      </c>
      <c r="D1224" s="46" t="s">
        <v>1236</v>
      </c>
      <c r="E1224" s="46" t="s">
        <v>1262</v>
      </c>
      <c r="F1224" s="45" t="s">
        <v>1261</v>
      </c>
      <c r="G1224" s="26" t="s">
        <v>0</v>
      </c>
      <c r="H1224" s="30">
        <v>626120218</v>
      </c>
      <c r="I1224" s="30">
        <v>49220999.07</v>
      </c>
      <c r="J1224" s="36">
        <f>I1224/H1224</f>
        <v>7.8612697138618834E-2</v>
      </c>
      <c r="K1224" s="30">
        <v>52166463.709999993</v>
      </c>
      <c r="L1224" s="30">
        <f>I1224</f>
        <v>49220999.07</v>
      </c>
      <c r="M1224" s="80">
        <f>L1224/K1224</f>
        <v>0.94353719937057257</v>
      </c>
    </row>
    <row r="1225" spans="2:13" ht="24.9" customHeight="1" outlineLevel="2" x14ac:dyDescent="0.3">
      <c r="B1225" s="47" t="s">
        <v>2300</v>
      </c>
      <c r="C1225" s="46" t="s">
        <v>44</v>
      </c>
      <c r="D1225" s="46" t="s">
        <v>1236</v>
      </c>
      <c r="E1225" s="46" t="s">
        <v>1262</v>
      </c>
      <c r="F1225" s="45" t="s">
        <v>1261</v>
      </c>
      <c r="G1225" s="26" t="s">
        <v>7</v>
      </c>
      <c r="H1225" s="30">
        <v>-125224044</v>
      </c>
      <c r="I1225" s="24"/>
      <c r="J1225" s="36"/>
      <c r="K1225" s="24"/>
      <c r="L1225" s="30"/>
      <c r="M1225" s="80" t="str">
        <f>IFERROR((Base_actualizacion!$L1225/Base_actualizacion!$K1225)," " )</f>
        <v xml:space="preserve"> </v>
      </c>
    </row>
    <row r="1226" spans="2:13" ht="24.9" customHeight="1" outlineLevel="1" x14ac:dyDescent="0.3">
      <c r="B1226" s="44" t="str">
        <f>B1225</f>
        <v>ASIGNACIÓN PARA LA INVERSIÓN LOCAL  - AMBIENTE Y DESARROLLO SOSTENIBLE</v>
      </c>
      <c r="C1226" s="43" t="s">
        <v>44</v>
      </c>
      <c r="D1226" s="43" t="s">
        <v>1236</v>
      </c>
      <c r="E1226" s="43" t="s">
        <v>1262</v>
      </c>
      <c r="F1226" s="42" t="s">
        <v>1261</v>
      </c>
      <c r="G1226" s="18" t="s">
        <v>3</v>
      </c>
      <c r="H1226" s="32">
        <f>SUBTOTAL(9,H1224:H1225)</f>
        <v>500896174</v>
      </c>
      <c r="I1226" s="14">
        <f>SUBTOTAL(9,I1224:I1225)</f>
        <v>49220999.07</v>
      </c>
      <c r="J1226" s="31">
        <f>SUBTOTAL(9,J1224:J1225)</f>
        <v>7.8612697138618834E-2</v>
      </c>
      <c r="K1226" s="14">
        <f>SUBTOTAL(9,K1224:K1225)</f>
        <v>52166463.709999993</v>
      </c>
      <c r="L1226" s="14">
        <f>SUBTOTAL(9,L1223:L1225)</f>
        <v>49220999.07</v>
      </c>
      <c r="M1226" s="80"/>
    </row>
    <row r="1227" spans="2:13" ht="24.9" customHeight="1" outlineLevel="2" x14ac:dyDescent="0.3">
      <c r="B1227" s="47" t="s">
        <v>2300</v>
      </c>
      <c r="C1227" s="46" t="s">
        <v>44</v>
      </c>
      <c r="D1227" s="46" t="s">
        <v>1236</v>
      </c>
      <c r="E1227" s="46" t="s">
        <v>1260</v>
      </c>
      <c r="F1227" s="45" t="s">
        <v>1259</v>
      </c>
      <c r="G1227" s="26" t="s">
        <v>0</v>
      </c>
      <c r="H1227" s="30">
        <v>617445894</v>
      </c>
      <c r="I1227" s="30">
        <v>48539087.060000002</v>
      </c>
      <c r="J1227" s="36">
        <f>I1227/H1227</f>
        <v>7.8612697131321435E-2</v>
      </c>
      <c r="K1227" s="30">
        <v>51443744.950000003</v>
      </c>
      <c r="L1227" s="30">
        <f>I1227</f>
        <v>48539087.060000002</v>
      </c>
      <c r="M1227" s="80">
        <f>L1227/K1227</f>
        <v>0.94353719985154383</v>
      </c>
    </row>
    <row r="1228" spans="2:13" ht="24.9" customHeight="1" outlineLevel="2" x14ac:dyDescent="0.3">
      <c r="B1228" s="47" t="s">
        <v>2300</v>
      </c>
      <c r="C1228" s="46" t="s">
        <v>44</v>
      </c>
      <c r="D1228" s="46" t="s">
        <v>1236</v>
      </c>
      <c r="E1228" s="46" t="s">
        <v>1260</v>
      </c>
      <c r="F1228" s="45" t="s">
        <v>1259</v>
      </c>
      <c r="G1228" s="26" t="s">
        <v>7</v>
      </c>
      <c r="H1228" s="30">
        <v>-123489179</v>
      </c>
      <c r="I1228" s="24"/>
      <c r="J1228" s="36"/>
      <c r="K1228" s="24"/>
      <c r="L1228" s="30"/>
      <c r="M1228" s="80" t="str">
        <f>IFERROR((Base_actualizacion!$L1228/Base_actualizacion!$K1228)," " )</f>
        <v xml:space="preserve"> </v>
      </c>
    </row>
    <row r="1229" spans="2:13" ht="24.9" customHeight="1" outlineLevel="1" x14ac:dyDescent="0.3">
      <c r="B1229" s="44" t="str">
        <f>B1228</f>
        <v>ASIGNACIÓN PARA LA INVERSIÓN LOCAL  - AMBIENTE Y DESARROLLO SOSTENIBLE</v>
      </c>
      <c r="C1229" s="43" t="s">
        <v>44</v>
      </c>
      <c r="D1229" s="43" t="s">
        <v>1236</v>
      </c>
      <c r="E1229" s="43" t="s">
        <v>1260</v>
      </c>
      <c r="F1229" s="42" t="s">
        <v>1259</v>
      </c>
      <c r="G1229" s="18" t="s">
        <v>3</v>
      </c>
      <c r="H1229" s="32">
        <f>SUBTOTAL(9,H1227:H1228)</f>
        <v>493956715</v>
      </c>
      <c r="I1229" s="14">
        <f>SUBTOTAL(9,I1227:I1228)</f>
        <v>48539087.060000002</v>
      </c>
      <c r="J1229" s="31">
        <f>SUBTOTAL(9,J1227:J1228)</f>
        <v>7.8612697131321435E-2</v>
      </c>
      <c r="K1229" s="14">
        <f>SUBTOTAL(9,K1227:K1228)</f>
        <v>51443744.950000003</v>
      </c>
      <c r="L1229" s="14">
        <f>SUBTOTAL(9,L1226:L1228)</f>
        <v>48539087.060000002</v>
      </c>
      <c r="M1229" s="80"/>
    </row>
    <row r="1230" spans="2:13" ht="24.9" customHeight="1" outlineLevel="2" x14ac:dyDescent="0.3">
      <c r="B1230" s="47" t="s">
        <v>2300</v>
      </c>
      <c r="C1230" s="46" t="s">
        <v>44</v>
      </c>
      <c r="D1230" s="46" t="s">
        <v>1236</v>
      </c>
      <c r="E1230" s="46" t="s">
        <v>1258</v>
      </c>
      <c r="F1230" s="45" t="s">
        <v>1257</v>
      </c>
      <c r="G1230" s="26" t="s">
        <v>0</v>
      </c>
      <c r="H1230" s="30">
        <v>434538025</v>
      </c>
      <c r="I1230" s="30">
        <v>34160206.150000006</v>
      </c>
      <c r="J1230" s="36">
        <f>I1230/H1230</f>
        <v>7.8612697128174244E-2</v>
      </c>
      <c r="K1230" s="30">
        <v>36204408.490000002</v>
      </c>
      <c r="L1230" s="30">
        <f>I1230</f>
        <v>34160206.150000006</v>
      </c>
      <c r="M1230" s="80">
        <f>L1230/K1230</f>
        <v>0.94353719822367421</v>
      </c>
    </row>
    <row r="1231" spans="2:13" ht="24.9" customHeight="1" outlineLevel="2" x14ac:dyDescent="0.3">
      <c r="B1231" s="47" t="s">
        <v>2300</v>
      </c>
      <c r="C1231" s="46" t="s">
        <v>44</v>
      </c>
      <c r="D1231" s="46" t="s">
        <v>1236</v>
      </c>
      <c r="E1231" s="46" t="s">
        <v>1258</v>
      </c>
      <c r="F1231" s="45" t="s">
        <v>1257</v>
      </c>
      <c r="G1231" s="26" t="s">
        <v>7</v>
      </c>
      <c r="H1231" s="30">
        <v>-86907605</v>
      </c>
      <c r="I1231" s="24"/>
      <c r="J1231" s="36"/>
      <c r="K1231" s="24"/>
      <c r="L1231" s="30"/>
      <c r="M1231" s="80" t="str">
        <f>IFERROR((Base_actualizacion!$L1231/Base_actualizacion!$K1231)," " )</f>
        <v xml:space="preserve"> </v>
      </c>
    </row>
    <row r="1232" spans="2:13" ht="24.9" customHeight="1" outlineLevel="1" x14ac:dyDescent="0.3">
      <c r="B1232" s="44" t="str">
        <f>B1231</f>
        <v>ASIGNACIÓN PARA LA INVERSIÓN LOCAL  - AMBIENTE Y DESARROLLO SOSTENIBLE</v>
      </c>
      <c r="C1232" s="43" t="s">
        <v>44</v>
      </c>
      <c r="D1232" s="43" t="s">
        <v>1236</v>
      </c>
      <c r="E1232" s="43" t="s">
        <v>1258</v>
      </c>
      <c r="F1232" s="42" t="s">
        <v>1257</v>
      </c>
      <c r="G1232" s="18" t="s">
        <v>3</v>
      </c>
      <c r="H1232" s="32">
        <f>SUBTOTAL(9,H1230:H1231)</f>
        <v>347630420</v>
      </c>
      <c r="I1232" s="14">
        <f>SUBTOTAL(9,I1230:I1231)</f>
        <v>34160206.150000006</v>
      </c>
      <c r="J1232" s="31">
        <f>SUBTOTAL(9,J1230:J1231)</f>
        <v>7.8612697128174244E-2</v>
      </c>
      <c r="K1232" s="14">
        <f>SUBTOTAL(9,K1230:K1231)</f>
        <v>36204408.490000002</v>
      </c>
      <c r="L1232" s="14">
        <f>SUBTOTAL(9,L1229:L1231)</f>
        <v>34160206.150000006</v>
      </c>
      <c r="M1232" s="80"/>
    </row>
    <row r="1233" spans="2:13" ht="24.9" customHeight="1" outlineLevel="2" x14ac:dyDescent="0.3">
      <c r="B1233" s="47" t="s">
        <v>2300</v>
      </c>
      <c r="C1233" s="46" t="s">
        <v>44</v>
      </c>
      <c r="D1233" s="46" t="s">
        <v>1236</v>
      </c>
      <c r="E1233" s="46" t="s">
        <v>1256</v>
      </c>
      <c r="F1233" s="45" t="s">
        <v>1255</v>
      </c>
      <c r="G1233" s="26" t="s">
        <v>0</v>
      </c>
      <c r="H1233" s="30">
        <v>247051871</v>
      </c>
      <c r="I1233" s="30">
        <v>19421413.920000002</v>
      </c>
      <c r="J1233" s="36">
        <f>I1233/H1233</f>
        <v>7.8612697169170603E-2</v>
      </c>
      <c r="K1233" s="30">
        <v>20583622.91</v>
      </c>
      <c r="L1233" s="30">
        <f>I1233</f>
        <v>19421413.920000002</v>
      </c>
      <c r="M1233" s="80">
        <f>L1233/K1233</f>
        <v>0.94353719969115013</v>
      </c>
    </row>
    <row r="1234" spans="2:13" ht="24.9" customHeight="1" outlineLevel="2" x14ac:dyDescent="0.3">
      <c r="B1234" s="47" t="s">
        <v>2300</v>
      </c>
      <c r="C1234" s="46" t="s">
        <v>44</v>
      </c>
      <c r="D1234" s="46" t="s">
        <v>1236</v>
      </c>
      <c r="E1234" s="46" t="s">
        <v>1256</v>
      </c>
      <c r="F1234" s="45" t="s">
        <v>1255</v>
      </c>
      <c r="G1234" s="26" t="s">
        <v>7</v>
      </c>
      <c r="H1234" s="30">
        <v>-49410374</v>
      </c>
      <c r="I1234" s="24"/>
      <c r="J1234" s="36"/>
      <c r="K1234" s="24"/>
      <c r="L1234" s="30"/>
      <c r="M1234" s="80" t="str">
        <f>IFERROR((Base_actualizacion!$L1234/Base_actualizacion!$K1234)," " )</f>
        <v xml:space="preserve"> </v>
      </c>
    </row>
    <row r="1235" spans="2:13" ht="24.9" customHeight="1" outlineLevel="1" x14ac:dyDescent="0.3">
      <c r="B1235" s="44" t="str">
        <f>B1234</f>
        <v>ASIGNACIÓN PARA LA INVERSIÓN LOCAL  - AMBIENTE Y DESARROLLO SOSTENIBLE</v>
      </c>
      <c r="C1235" s="43" t="s">
        <v>44</v>
      </c>
      <c r="D1235" s="43" t="s">
        <v>1236</v>
      </c>
      <c r="E1235" s="43" t="s">
        <v>1256</v>
      </c>
      <c r="F1235" s="42" t="s">
        <v>1255</v>
      </c>
      <c r="G1235" s="18" t="s">
        <v>3</v>
      </c>
      <c r="H1235" s="32">
        <f>SUBTOTAL(9,H1233:H1234)</f>
        <v>197641497</v>
      </c>
      <c r="I1235" s="14">
        <f>SUBTOTAL(9,I1233:I1234)</f>
        <v>19421413.920000002</v>
      </c>
      <c r="J1235" s="31">
        <f>SUBTOTAL(9,J1233:J1234)</f>
        <v>7.8612697169170603E-2</v>
      </c>
      <c r="K1235" s="14">
        <f>SUBTOTAL(9,K1233:K1234)</f>
        <v>20583622.91</v>
      </c>
      <c r="L1235" s="14">
        <f>SUBTOTAL(9,L1232:L1234)</f>
        <v>19421413.920000002</v>
      </c>
      <c r="M1235" s="80"/>
    </row>
    <row r="1236" spans="2:13" ht="24.9" customHeight="1" outlineLevel="2" x14ac:dyDescent="0.3">
      <c r="B1236" s="47" t="s">
        <v>2300</v>
      </c>
      <c r="C1236" s="46" t="s">
        <v>44</v>
      </c>
      <c r="D1236" s="46" t="s">
        <v>1236</v>
      </c>
      <c r="E1236" s="46" t="s">
        <v>1254</v>
      </c>
      <c r="F1236" s="45" t="s">
        <v>1253</v>
      </c>
      <c r="G1236" s="26" t="s">
        <v>0</v>
      </c>
      <c r="H1236" s="30">
        <v>472554674</v>
      </c>
      <c r="I1236" s="30">
        <v>37148797.469999999</v>
      </c>
      <c r="J1236" s="36">
        <f>I1236/H1236</f>
        <v>7.8612697141579854E-2</v>
      </c>
      <c r="K1236" s="30">
        <v>39371841.939999998</v>
      </c>
      <c r="L1236" s="30">
        <f>I1236</f>
        <v>37148797.469999999</v>
      </c>
      <c r="M1236" s="80">
        <f>L1236/K1236</f>
        <v>0.94353719916411916</v>
      </c>
    </row>
    <row r="1237" spans="2:13" ht="24.9" customHeight="1" outlineLevel="2" x14ac:dyDescent="0.3">
      <c r="B1237" s="47" t="s">
        <v>2300</v>
      </c>
      <c r="C1237" s="46" t="s">
        <v>44</v>
      </c>
      <c r="D1237" s="46" t="s">
        <v>1236</v>
      </c>
      <c r="E1237" s="46" t="s">
        <v>1254</v>
      </c>
      <c r="F1237" s="45" t="s">
        <v>1253</v>
      </c>
      <c r="G1237" s="26" t="s">
        <v>7</v>
      </c>
      <c r="H1237" s="30">
        <v>-94510935</v>
      </c>
      <c r="I1237" s="24"/>
      <c r="J1237" s="36"/>
      <c r="K1237" s="24"/>
      <c r="L1237" s="30"/>
      <c r="M1237" s="80" t="str">
        <f>IFERROR((Base_actualizacion!$L1237/Base_actualizacion!$K1237)," " )</f>
        <v xml:space="preserve"> </v>
      </c>
    </row>
    <row r="1238" spans="2:13" ht="24.9" customHeight="1" outlineLevel="1" x14ac:dyDescent="0.3">
      <c r="B1238" s="44" t="str">
        <f>B1237</f>
        <v>ASIGNACIÓN PARA LA INVERSIÓN LOCAL  - AMBIENTE Y DESARROLLO SOSTENIBLE</v>
      </c>
      <c r="C1238" s="43" t="s">
        <v>44</v>
      </c>
      <c r="D1238" s="43" t="s">
        <v>1236</v>
      </c>
      <c r="E1238" s="43" t="s">
        <v>1254</v>
      </c>
      <c r="F1238" s="42" t="s">
        <v>1253</v>
      </c>
      <c r="G1238" s="18" t="s">
        <v>3</v>
      </c>
      <c r="H1238" s="32">
        <f>SUBTOTAL(9,H1236:H1237)</f>
        <v>378043739</v>
      </c>
      <c r="I1238" s="14">
        <f>SUBTOTAL(9,I1236:I1237)</f>
        <v>37148797.469999999</v>
      </c>
      <c r="J1238" s="31">
        <f>SUBTOTAL(9,J1236:J1237)</f>
        <v>7.8612697141579854E-2</v>
      </c>
      <c r="K1238" s="14">
        <f>SUBTOTAL(9,K1236:K1237)</f>
        <v>39371841.939999998</v>
      </c>
      <c r="L1238" s="14">
        <f>SUBTOTAL(9,L1235:L1237)</f>
        <v>37148797.469999999</v>
      </c>
      <c r="M1238" s="80"/>
    </row>
    <row r="1239" spans="2:13" ht="24.9" customHeight="1" outlineLevel="2" x14ac:dyDescent="0.3">
      <c r="B1239" s="47" t="s">
        <v>2300</v>
      </c>
      <c r="C1239" s="46" t="s">
        <v>44</v>
      </c>
      <c r="D1239" s="46" t="s">
        <v>1236</v>
      </c>
      <c r="E1239" s="46" t="s">
        <v>1252</v>
      </c>
      <c r="F1239" s="45" t="s">
        <v>1251</v>
      </c>
      <c r="G1239" s="26" t="s">
        <v>0</v>
      </c>
      <c r="H1239" s="30">
        <v>647037213</v>
      </c>
      <c r="I1239" s="30">
        <v>50865340.460000001</v>
      </c>
      <c r="J1239" s="36">
        <f>I1239/H1239</f>
        <v>7.8612697134005496E-2</v>
      </c>
      <c r="K1239" s="30">
        <v>53909205.170000002</v>
      </c>
      <c r="L1239" s="30">
        <f>I1239</f>
        <v>50865340.460000001</v>
      </c>
      <c r="M1239" s="80">
        <f>L1239/K1239</f>
        <v>0.94353719925193991</v>
      </c>
    </row>
    <row r="1240" spans="2:13" ht="24.9" customHeight="1" outlineLevel="2" x14ac:dyDescent="0.3">
      <c r="B1240" s="47" t="s">
        <v>2300</v>
      </c>
      <c r="C1240" s="46" t="s">
        <v>44</v>
      </c>
      <c r="D1240" s="46" t="s">
        <v>1236</v>
      </c>
      <c r="E1240" s="46" t="s">
        <v>1252</v>
      </c>
      <c r="F1240" s="45" t="s">
        <v>1251</v>
      </c>
      <c r="G1240" s="26" t="s">
        <v>7</v>
      </c>
      <c r="H1240" s="30">
        <v>-129407443</v>
      </c>
      <c r="I1240" s="24"/>
      <c r="J1240" s="36"/>
      <c r="K1240" s="24"/>
      <c r="L1240" s="30"/>
      <c r="M1240" s="80" t="str">
        <f>IFERROR((Base_actualizacion!$L1240/Base_actualizacion!$K1240)," " )</f>
        <v xml:space="preserve"> </v>
      </c>
    </row>
    <row r="1241" spans="2:13" ht="24.9" customHeight="1" outlineLevel="1" x14ac:dyDescent="0.3">
      <c r="B1241" s="44" t="str">
        <f>B1240</f>
        <v>ASIGNACIÓN PARA LA INVERSIÓN LOCAL  - AMBIENTE Y DESARROLLO SOSTENIBLE</v>
      </c>
      <c r="C1241" s="43" t="s">
        <v>44</v>
      </c>
      <c r="D1241" s="43" t="s">
        <v>1236</v>
      </c>
      <c r="E1241" s="43" t="s">
        <v>1252</v>
      </c>
      <c r="F1241" s="42" t="s">
        <v>1251</v>
      </c>
      <c r="G1241" s="18" t="s">
        <v>3</v>
      </c>
      <c r="H1241" s="32">
        <f>SUBTOTAL(9,H1239:H1240)</f>
        <v>517629770</v>
      </c>
      <c r="I1241" s="14">
        <f>SUBTOTAL(9,I1239:I1240)</f>
        <v>50865340.460000001</v>
      </c>
      <c r="J1241" s="31">
        <f>SUBTOTAL(9,J1239:J1240)</f>
        <v>7.8612697134005496E-2</v>
      </c>
      <c r="K1241" s="14">
        <f>SUBTOTAL(9,K1239:K1240)</f>
        <v>53909205.170000002</v>
      </c>
      <c r="L1241" s="14">
        <f>SUBTOTAL(9,L1238:L1240)</f>
        <v>50865340.460000001</v>
      </c>
      <c r="M1241" s="80"/>
    </row>
    <row r="1242" spans="2:13" ht="24.9" customHeight="1" outlineLevel="2" x14ac:dyDescent="0.3">
      <c r="B1242" s="47" t="s">
        <v>2300</v>
      </c>
      <c r="C1242" s="46" t="s">
        <v>44</v>
      </c>
      <c r="D1242" s="46" t="s">
        <v>1236</v>
      </c>
      <c r="E1242" s="46" t="s">
        <v>1250</v>
      </c>
      <c r="F1242" s="45" t="s">
        <v>845</v>
      </c>
      <c r="G1242" s="26" t="s">
        <v>0</v>
      </c>
      <c r="H1242" s="30">
        <v>410364533</v>
      </c>
      <c r="I1242" s="30">
        <v>32259862.75</v>
      </c>
      <c r="J1242" s="36">
        <f>I1242/H1242</f>
        <v>7.861269714066639E-2</v>
      </c>
      <c r="K1242" s="30">
        <v>34190345.450000003</v>
      </c>
      <c r="L1242" s="30">
        <f>I1242</f>
        <v>32259862.75</v>
      </c>
      <c r="M1242" s="80">
        <f>L1242/K1242</f>
        <v>0.9435371981595464</v>
      </c>
    </row>
    <row r="1243" spans="2:13" ht="24.9" customHeight="1" outlineLevel="2" x14ac:dyDescent="0.3">
      <c r="B1243" s="47" t="s">
        <v>2300</v>
      </c>
      <c r="C1243" s="46" t="s">
        <v>44</v>
      </c>
      <c r="D1243" s="46" t="s">
        <v>1236</v>
      </c>
      <c r="E1243" s="46" t="s">
        <v>1250</v>
      </c>
      <c r="F1243" s="45" t="s">
        <v>845</v>
      </c>
      <c r="G1243" s="26" t="s">
        <v>7</v>
      </c>
      <c r="H1243" s="30">
        <v>-82072907</v>
      </c>
      <c r="I1243" s="24"/>
      <c r="J1243" s="36"/>
      <c r="K1243" s="24"/>
      <c r="L1243" s="30"/>
      <c r="M1243" s="80" t="str">
        <f>IFERROR((Base_actualizacion!$L1243/Base_actualizacion!$K1243)," " )</f>
        <v xml:space="preserve"> </v>
      </c>
    </row>
    <row r="1244" spans="2:13" ht="24.9" customHeight="1" outlineLevel="1" x14ac:dyDescent="0.3">
      <c r="B1244" s="44" t="str">
        <f>B1243</f>
        <v>ASIGNACIÓN PARA LA INVERSIÓN LOCAL  - AMBIENTE Y DESARROLLO SOSTENIBLE</v>
      </c>
      <c r="C1244" s="43" t="s">
        <v>44</v>
      </c>
      <c r="D1244" s="43" t="s">
        <v>1236</v>
      </c>
      <c r="E1244" s="43" t="s">
        <v>1250</v>
      </c>
      <c r="F1244" s="42" t="s">
        <v>845</v>
      </c>
      <c r="G1244" s="18" t="s">
        <v>3</v>
      </c>
      <c r="H1244" s="32">
        <f>SUBTOTAL(9,H1242:H1243)</f>
        <v>328291626</v>
      </c>
      <c r="I1244" s="14">
        <f>SUBTOTAL(9,I1242:I1243)</f>
        <v>32259862.75</v>
      </c>
      <c r="J1244" s="31">
        <f>SUBTOTAL(9,J1242:J1243)</f>
        <v>7.861269714066639E-2</v>
      </c>
      <c r="K1244" s="14">
        <f>SUBTOTAL(9,K1242:K1243)</f>
        <v>34190345.450000003</v>
      </c>
      <c r="L1244" s="14">
        <f>SUBTOTAL(9,L1241:L1243)</f>
        <v>32259862.75</v>
      </c>
      <c r="M1244" s="80"/>
    </row>
    <row r="1245" spans="2:13" ht="24.9" customHeight="1" outlineLevel="2" x14ac:dyDescent="0.3">
      <c r="B1245" s="47" t="s">
        <v>2300</v>
      </c>
      <c r="C1245" s="46" t="s">
        <v>44</v>
      </c>
      <c r="D1245" s="46" t="s">
        <v>1236</v>
      </c>
      <c r="E1245" s="46" t="s">
        <v>1249</v>
      </c>
      <c r="F1245" s="45" t="s">
        <v>1248</v>
      </c>
      <c r="G1245" s="26" t="s">
        <v>0</v>
      </c>
      <c r="H1245" s="30">
        <v>500097483</v>
      </c>
      <c r="I1245" s="30">
        <v>39314011.969999999</v>
      </c>
      <c r="J1245" s="36">
        <f>I1245/H1245</f>
        <v>7.8612697136890008E-2</v>
      </c>
      <c r="K1245" s="30">
        <v>41666626.400000006</v>
      </c>
      <c r="L1245" s="30">
        <f>I1245</f>
        <v>39314011.969999999</v>
      </c>
      <c r="M1245" s="80">
        <f>L1245/K1245</f>
        <v>0.94353719911434908</v>
      </c>
    </row>
    <row r="1246" spans="2:13" ht="24.9" customHeight="1" outlineLevel="2" x14ac:dyDescent="0.3">
      <c r="B1246" s="47" t="s">
        <v>2300</v>
      </c>
      <c r="C1246" s="46" t="s">
        <v>44</v>
      </c>
      <c r="D1246" s="46" t="s">
        <v>1236</v>
      </c>
      <c r="E1246" s="46" t="s">
        <v>1249</v>
      </c>
      <c r="F1246" s="45" t="s">
        <v>1248</v>
      </c>
      <c r="G1246" s="26" t="s">
        <v>7</v>
      </c>
      <c r="H1246" s="30">
        <v>-100019497</v>
      </c>
      <c r="I1246" s="24"/>
      <c r="J1246" s="36"/>
      <c r="K1246" s="24"/>
      <c r="L1246" s="30"/>
      <c r="M1246" s="80" t="str">
        <f>IFERROR((Base_actualizacion!$L1246/Base_actualizacion!$K1246)," " )</f>
        <v xml:space="preserve"> </v>
      </c>
    </row>
    <row r="1247" spans="2:13" ht="24.9" customHeight="1" outlineLevel="1" x14ac:dyDescent="0.3">
      <c r="B1247" s="44" t="str">
        <f>B1246</f>
        <v>ASIGNACIÓN PARA LA INVERSIÓN LOCAL  - AMBIENTE Y DESARROLLO SOSTENIBLE</v>
      </c>
      <c r="C1247" s="43" t="s">
        <v>44</v>
      </c>
      <c r="D1247" s="43" t="s">
        <v>1236</v>
      </c>
      <c r="E1247" s="43" t="s">
        <v>1249</v>
      </c>
      <c r="F1247" s="42" t="s">
        <v>1248</v>
      </c>
      <c r="G1247" s="18" t="s">
        <v>3</v>
      </c>
      <c r="H1247" s="32">
        <f>SUBTOTAL(9,H1245:H1246)</f>
        <v>400077986</v>
      </c>
      <c r="I1247" s="14">
        <f>SUBTOTAL(9,I1245:I1246)</f>
        <v>39314011.969999999</v>
      </c>
      <c r="J1247" s="31">
        <f>SUBTOTAL(9,J1245:J1246)</f>
        <v>7.8612697136890008E-2</v>
      </c>
      <c r="K1247" s="14">
        <f>SUBTOTAL(9,K1245:K1246)</f>
        <v>41666626.400000006</v>
      </c>
      <c r="L1247" s="14">
        <f>SUBTOTAL(9,L1244:L1246)</f>
        <v>39314011.969999999</v>
      </c>
      <c r="M1247" s="80"/>
    </row>
    <row r="1248" spans="2:13" ht="24.9" customHeight="1" outlineLevel="2" x14ac:dyDescent="0.3">
      <c r="B1248" s="47" t="s">
        <v>2300</v>
      </c>
      <c r="C1248" s="46" t="s">
        <v>44</v>
      </c>
      <c r="D1248" s="46" t="s">
        <v>1236</v>
      </c>
      <c r="E1248" s="46" t="s">
        <v>1247</v>
      </c>
      <c r="F1248" s="45" t="s">
        <v>1246</v>
      </c>
      <c r="G1248" s="26" t="s">
        <v>0</v>
      </c>
      <c r="H1248" s="30">
        <v>537136313</v>
      </c>
      <c r="I1248" s="30">
        <v>42225734.289999999</v>
      </c>
      <c r="J1248" s="36">
        <f>I1248/H1248</f>
        <v>7.8612697127404971E-2</v>
      </c>
      <c r="K1248" s="30">
        <v>44752590.960000001</v>
      </c>
      <c r="L1248" s="30">
        <f>I1248</f>
        <v>42225734.289999999</v>
      </c>
      <c r="M1248" s="80">
        <f>L1248/K1248</f>
        <v>0.94353719827621796</v>
      </c>
    </row>
    <row r="1249" spans="2:13" ht="24.9" customHeight="1" outlineLevel="2" x14ac:dyDescent="0.3">
      <c r="B1249" s="47" t="s">
        <v>2300</v>
      </c>
      <c r="C1249" s="46" t="s">
        <v>44</v>
      </c>
      <c r="D1249" s="46" t="s">
        <v>1236</v>
      </c>
      <c r="E1249" s="46" t="s">
        <v>1247</v>
      </c>
      <c r="F1249" s="45" t="s">
        <v>1246</v>
      </c>
      <c r="G1249" s="26" t="s">
        <v>7</v>
      </c>
      <c r="H1249" s="30">
        <v>-107427263</v>
      </c>
      <c r="I1249" s="24"/>
      <c r="J1249" s="36"/>
      <c r="K1249" s="24"/>
      <c r="L1249" s="30"/>
      <c r="M1249" s="80" t="str">
        <f>IFERROR((Base_actualizacion!$L1249/Base_actualizacion!$K1249)," " )</f>
        <v xml:space="preserve"> </v>
      </c>
    </row>
    <row r="1250" spans="2:13" ht="24.9" customHeight="1" outlineLevel="1" x14ac:dyDescent="0.3">
      <c r="B1250" s="44" t="str">
        <f>B1249</f>
        <v>ASIGNACIÓN PARA LA INVERSIÓN LOCAL  - AMBIENTE Y DESARROLLO SOSTENIBLE</v>
      </c>
      <c r="C1250" s="43" t="s">
        <v>44</v>
      </c>
      <c r="D1250" s="43" t="s">
        <v>1236</v>
      </c>
      <c r="E1250" s="43" t="s">
        <v>1247</v>
      </c>
      <c r="F1250" s="42" t="s">
        <v>1246</v>
      </c>
      <c r="G1250" s="18" t="s">
        <v>3</v>
      </c>
      <c r="H1250" s="32">
        <f>SUBTOTAL(9,H1248:H1249)</f>
        <v>429709050</v>
      </c>
      <c r="I1250" s="14">
        <f>SUBTOTAL(9,I1248:I1249)</f>
        <v>42225734.289999999</v>
      </c>
      <c r="J1250" s="31">
        <f>SUBTOTAL(9,J1248:J1249)</f>
        <v>7.8612697127404971E-2</v>
      </c>
      <c r="K1250" s="14">
        <f>SUBTOTAL(9,K1248:K1249)</f>
        <v>44752590.960000001</v>
      </c>
      <c r="L1250" s="14">
        <f>SUBTOTAL(9,L1247:L1249)</f>
        <v>42225734.289999999</v>
      </c>
      <c r="M1250" s="80"/>
    </row>
    <row r="1251" spans="2:13" ht="24.9" customHeight="1" outlineLevel="2" x14ac:dyDescent="0.3">
      <c r="B1251" s="47" t="s">
        <v>2300</v>
      </c>
      <c r="C1251" s="46" t="s">
        <v>44</v>
      </c>
      <c r="D1251" s="46" t="s">
        <v>1236</v>
      </c>
      <c r="E1251" s="46" t="s">
        <v>2274</v>
      </c>
      <c r="F1251" s="45" t="s">
        <v>2273</v>
      </c>
      <c r="G1251" s="26" t="s">
        <v>0</v>
      </c>
      <c r="H1251" s="30">
        <v>1010162821</v>
      </c>
      <c r="I1251" s="30">
        <v>79411623.909999996</v>
      </c>
      <c r="J1251" s="36">
        <f>I1251/H1251</f>
        <v>7.8612697140632543E-2</v>
      </c>
      <c r="K1251" s="30">
        <v>84163744.709999993</v>
      </c>
      <c r="L1251" s="30">
        <f>I1251</f>
        <v>79411623.909999996</v>
      </c>
      <c r="M1251" s="80">
        <f>L1251/K1251</f>
        <v>0.94353719863137975</v>
      </c>
    </row>
    <row r="1252" spans="2:13" ht="24.9" customHeight="1" outlineLevel="2" x14ac:dyDescent="0.3">
      <c r="B1252" s="47" t="s">
        <v>2300</v>
      </c>
      <c r="C1252" s="46" t="s">
        <v>44</v>
      </c>
      <c r="D1252" s="46" t="s">
        <v>1236</v>
      </c>
      <c r="E1252" s="46" t="s">
        <v>2274</v>
      </c>
      <c r="F1252" s="45" t="s">
        <v>2273</v>
      </c>
      <c r="G1252" s="26" t="s">
        <v>7</v>
      </c>
      <c r="H1252" s="30">
        <v>-202032564</v>
      </c>
      <c r="I1252" s="24"/>
      <c r="J1252" s="36"/>
      <c r="K1252" s="24"/>
      <c r="L1252" s="30"/>
      <c r="M1252" s="80" t="str">
        <f>IFERROR((Base_actualizacion!$L1252/Base_actualizacion!$K1252)," " )</f>
        <v xml:space="preserve"> </v>
      </c>
    </row>
    <row r="1253" spans="2:13" ht="24.9" customHeight="1" outlineLevel="1" x14ac:dyDescent="0.3">
      <c r="B1253" s="44" t="str">
        <f>B1252</f>
        <v>ASIGNACIÓN PARA LA INVERSIÓN LOCAL  - AMBIENTE Y DESARROLLO SOSTENIBLE</v>
      </c>
      <c r="C1253" s="43" t="s">
        <v>44</v>
      </c>
      <c r="D1253" s="43" t="s">
        <v>1236</v>
      </c>
      <c r="E1253" s="43" t="s">
        <v>2274</v>
      </c>
      <c r="F1253" s="42" t="s">
        <v>2273</v>
      </c>
      <c r="G1253" s="18" t="s">
        <v>3</v>
      </c>
      <c r="H1253" s="32">
        <f>SUBTOTAL(9,H1251:H1252)</f>
        <v>808130257</v>
      </c>
      <c r="I1253" s="14">
        <f>SUBTOTAL(9,I1251:I1252)</f>
        <v>79411623.909999996</v>
      </c>
      <c r="J1253" s="31">
        <f>SUBTOTAL(9,J1251:J1252)</f>
        <v>7.8612697140632543E-2</v>
      </c>
      <c r="K1253" s="14">
        <f>SUBTOTAL(9,K1251:K1252)</f>
        <v>84163744.709999993</v>
      </c>
      <c r="L1253" s="14">
        <f>SUBTOTAL(9,L1250:L1252)</f>
        <v>79411623.909999996</v>
      </c>
      <c r="M1253" s="80"/>
    </row>
    <row r="1254" spans="2:13" ht="24.9" customHeight="1" outlineLevel="2" x14ac:dyDescent="0.3">
      <c r="B1254" s="47" t="s">
        <v>2300</v>
      </c>
      <c r="C1254" s="46" t="s">
        <v>44</v>
      </c>
      <c r="D1254" s="46" t="s">
        <v>1236</v>
      </c>
      <c r="E1254" s="46" t="s">
        <v>1245</v>
      </c>
      <c r="F1254" s="45" t="s">
        <v>1244</v>
      </c>
      <c r="G1254" s="26" t="s">
        <v>0</v>
      </c>
      <c r="H1254" s="30">
        <v>435092283</v>
      </c>
      <c r="I1254" s="30">
        <v>34203777.869999997</v>
      </c>
      <c r="J1254" s="36">
        <f>I1254/H1254</f>
        <v>7.8612697136712942E-2</v>
      </c>
      <c r="K1254" s="30">
        <v>36250587.630000003</v>
      </c>
      <c r="L1254" s="30">
        <f>I1254</f>
        <v>34203777.869999997</v>
      </c>
      <c r="M1254" s="80">
        <f>L1254/K1254</f>
        <v>0.94353719777204048</v>
      </c>
    </row>
    <row r="1255" spans="2:13" ht="24.9" customHeight="1" outlineLevel="2" x14ac:dyDescent="0.3">
      <c r="B1255" s="47" t="s">
        <v>2300</v>
      </c>
      <c r="C1255" s="46" t="s">
        <v>44</v>
      </c>
      <c r="D1255" s="46" t="s">
        <v>1236</v>
      </c>
      <c r="E1255" s="46" t="s">
        <v>1245</v>
      </c>
      <c r="F1255" s="45" t="s">
        <v>1244</v>
      </c>
      <c r="G1255" s="26" t="s">
        <v>7</v>
      </c>
      <c r="H1255" s="30">
        <v>-87018457</v>
      </c>
      <c r="I1255" s="24"/>
      <c r="J1255" s="36"/>
      <c r="K1255" s="24"/>
      <c r="L1255" s="30"/>
      <c r="M1255" s="80" t="str">
        <f>IFERROR((Base_actualizacion!$L1255/Base_actualizacion!$K1255)," " )</f>
        <v xml:space="preserve"> </v>
      </c>
    </row>
    <row r="1256" spans="2:13" ht="24.9" customHeight="1" outlineLevel="1" x14ac:dyDescent="0.3">
      <c r="B1256" s="44" t="str">
        <f>B1255</f>
        <v>ASIGNACIÓN PARA LA INVERSIÓN LOCAL  - AMBIENTE Y DESARROLLO SOSTENIBLE</v>
      </c>
      <c r="C1256" s="43" t="s">
        <v>44</v>
      </c>
      <c r="D1256" s="43" t="s">
        <v>1236</v>
      </c>
      <c r="E1256" s="43" t="s">
        <v>1245</v>
      </c>
      <c r="F1256" s="42" t="s">
        <v>1244</v>
      </c>
      <c r="G1256" s="18" t="s">
        <v>3</v>
      </c>
      <c r="H1256" s="32">
        <f>SUBTOTAL(9,H1254:H1255)</f>
        <v>348073826</v>
      </c>
      <c r="I1256" s="14">
        <f>SUBTOTAL(9,I1254:I1255)</f>
        <v>34203777.869999997</v>
      </c>
      <c r="J1256" s="31">
        <f>SUBTOTAL(9,J1254:J1255)</f>
        <v>7.8612697136712942E-2</v>
      </c>
      <c r="K1256" s="14">
        <f>SUBTOTAL(9,K1254:K1255)</f>
        <v>36250587.630000003</v>
      </c>
      <c r="L1256" s="14">
        <f>SUBTOTAL(9,L1253:L1255)</f>
        <v>34203777.869999997</v>
      </c>
      <c r="M1256" s="80"/>
    </row>
    <row r="1257" spans="2:13" ht="24.9" customHeight="1" outlineLevel="2" x14ac:dyDescent="0.3">
      <c r="B1257" s="47" t="s">
        <v>2300</v>
      </c>
      <c r="C1257" s="46" t="s">
        <v>44</v>
      </c>
      <c r="D1257" s="46" t="s">
        <v>1236</v>
      </c>
      <c r="E1257" s="46" t="s">
        <v>1243</v>
      </c>
      <c r="F1257" s="45" t="s">
        <v>1242</v>
      </c>
      <c r="G1257" s="26" t="s">
        <v>0</v>
      </c>
      <c r="H1257" s="30">
        <v>627447605</v>
      </c>
      <c r="I1257" s="30">
        <v>49325348.539999999</v>
      </c>
      <c r="J1257" s="36">
        <f>I1257/H1257</f>
        <v>7.8612697135085882E-2</v>
      </c>
      <c r="K1257" s="30">
        <v>52277057.619999997</v>
      </c>
      <c r="L1257" s="30">
        <f>I1257</f>
        <v>49325348.539999999</v>
      </c>
      <c r="M1257" s="80">
        <f>L1257/K1257</f>
        <v>0.94353719940674807</v>
      </c>
    </row>
    <row r="1258" spans="2:13" ht="24.9" customHeight="1" outlineLevel="2" x14ac:dyDescent="0.3">
      <c r="B1258" s="47" t="s">
        <v>2300</v>
      </c>
      <c r="C1258" s="46" t="s">
        <v>44</v>
      </c>
      <c r="D1258" s="46" t="s">
        <v>1236</v>
      </c>
      <c r="E1258" s="46" t="s">
        <v>1243</v>
      </c>
      <c r="F1258" s="45" t="s">
        <v>1242</v>
      </c>
      <c r="G1258" s="26" t="s">
        <v>7</v>
      </c>
      <c r="H1258" s="30">
        <v>-125489521</v>
      </c>
      <c r="I1258" s="24"/>
      <c r="J1258" s="36"/>
      <c r="K1258" s="24"/>
      <c r="L1258" s="30"/>
      <c r="M1258" s="80" t="str">
        <f>IFERROR((Base_actualizacion!$L1258/Base_actualizacion!$K1258)," " )</f>
        <v xml:space="preserve"> </v>
      </c>
    </row>
    <row r="1259" spans="2:13" ht="24.9" customHeight="1" outlineLevel="1" x14ac:dyDescent="0.3">
      <c r="B1259" s="44" t="str">
        <f>B1258</f>
        <v>ASIGNACIÓN PARA LA INVERSIÓN LOCAL  - AMBIENTE Y DESARROLLO SOSTENIBLE</v>
      </c>
      <c r="C1259" s="43" t="s">
        <v>44</v>
      </c>
      <c r="D1259" s="43" t="s">
        <v>1236</v>
      </c>
      <c r="E1259" s="43" t="s">
        <v>1243</v>
      </c>
      <c r="F1259" s="42" t="s">
        <v>1242</v>
      </c>
      <c r="G1259" s="18" t="s">
        <v>3</v>
      </c>
      <c r="H1259" s="32">
        <f>SUBTOTAL(9,H1257:H1258)</f>
        <v>501958084</v>
      </c>
      <c r="I1259" s="14">
        <f>SUBTOTAL(9,I1257:I1258)</f>
        <v>49325348.539999999</v>
      </c>
      <c r="J1259" s="31">
        <f>SUBTOTAL(9,J1257:J1258)</f>
        <v>7.8612697135085882E-2</v>
      </c>
      <c r="K1259" s="14">
        <f>SUBTOTAL(9,K1257:K1258)</f>
        <v>52277057.619999997</v>
      </c>
      <c r="L1259" s="14">
        <f>SUBTOTAL(9,L1256:L1258)</f>
        <v>49325348.539999999</v>
      </c>
      <c r="M1259" s="80"/>
    </row>
    <row r="1260" spans="2:13" ht="24.9" customHeight="1" outlineLevel="2" x14ac:dyDescent="0.3">
      <c r="B1260" s="47" t="s">
        <v>2300</v>
      </c>
      <c r="C1260" s="46" t="s">
        <v>44</v>
      </c>
      <c r="D1260" s="46" t="s">
        <v>1236</v>
      </c>
      <c r="E1260" s="46" t="s">
        <v>1241</v>
      </c>
      <c r="F1260" s="45" t="s">
        <v>1240</v>
      </c>
      <c r="G1260" s="26" t="s">
        <v>0</v>
      </c>
      <c r="H1260" s="30">
        <v>395838420</v>
      </c>
      <c r="I1260" s="30">
        <v>31117925.829999998</v>
      </c>
      <c r="J1260" s="36">
        <f>I1260/H1260</f>
        <v>7.8612697145466578E-2</v>
      </c>
      <c r="K1260" s="30">
        <v>32980073.119999997</v>
      </c>
      <c r="L1260" s="30">
        <f>I1260</f>
        <v>31117925.829999998</v>
      </c>
      <c r="M1260" s="80">
        <f>L1260/K1260</f>
        <v>0.94353719947119397</v>
      </c>
    </row>
    <row r="1261" spans="2:13" ht="24.9" customHeight="1" outlineLevel="2" x14ac:dyDescent="0.3">
      <c r="B1261" s="47" t="s">
        <v>2300</v>
      </c>
      <c r="C1261" s="46" t="s">
        <v>44</v>
      </c>
      <c r="D1261" s="46" t="s">
        <v>1236</v>
      </c>
      <c r="E1261" s="46" t="s">
        <v>1241</v>
      </c>
      <c r="F1261" s="45" t="s">
        <v>1240</v>
      </c>
      <c r="G1261" s="26" t="s">
        <v>7</v>
      </c>
      <c r="H1261" s="30">
        <v>-79167684</v>
      </c>
      <c r="I1261" s="24"/>
      <c r="J1261" s="36"/>
      <c r="K1261" s="24"/>
      <c r="L1261" s="30"/>
      <c r="M1261" s="80" t="str">
        <f>IFERROR((Base_actualizacion!$L1261/Base_actualizacion!$K1261)," " )</f>
        <v xml:space="preserve"> </v>
      </c>
    </row>
    <row r="1262" spans="2:13" ht="24.9" customHeight="1" outlineLevel="1" x14ac:dyDescent="0.3">
      <c r="B1262" s="44" t="str">
        <f>B1261</f>
        <v>ASIGNACIÓN PARA LA INVERSIÓN LOCAL  - AMBIENTE Y DESARROLLO SOSTENIBLE</v>
      </c>
      <c r="C1262" s="43" t="s">
        <v>44</v>
      </c>
      <c r="D1262" s="43" t="s">
        <v>1236</v>
      </c>
      <c r="E1262" s="43" t="s">
        <v>1241</v>
      </c>
      <c r="F1262" s="42" t="s">
        <v>1240</v>
      </c>
      <c r="G1262" s="18" t="s">
        <v>3</v>
      </c>
      <c r="H1262" s="32">
        <f>SUBTOTAL(9,H1260:H1261)</f>
        <v>316670736</v>
      </c>
      <c r="I1262" s="14">
        <f>SUBTOTAL(9,I1260:I1261)</f>
        <v>31117925.829999998</v>
      </c>
      <c r="J1262" s="31">
        <f>SUBTOTAL(9,J1260:J1261)</f>
        <v>7.8612697145466578E-2</v>
      </c>
      <c r="K1262" s="14">
        <f>SUBTOTAL(9,K1260:K1261)</f>
        <v>32980073.119999997</v>
      </c>
      <c r="L1262" s="14">
        <f>SUBTOTAL(9,L1259:L1261)</f>
        <v>31117925.829999998</v>
      </c>
      <c r="M1262" s="80"/>
    </row>
    <row r="1263" spans="2:13" ht="24.9" customHeight="1" outlineLevel="2" x14ac:dyDescent="0.3">
      <c r="B1263" s="47" t="s">
        <v>2300</v>
      </c>
      <c r="C1263" s="46" t="s">
        <v>44</v>
      </c>
      <c r="D1263" s="46" t="s">
        <v>1236</v>
      </c>
      <c r="E1263" s="46" t="s">
        <v>1239</v>
      </c>
      <c r="F1263" s="45" t="s">
        <v>1238</v>
      </c>
      <c r="G1263" s="26" t="s">
        <v>0</v>
      </c>
      <c r="H1263" s="30">
        <v>467061905</v>
      </c>
      <c r="I1263" s="30">
        <v>36716996.079999998</v>
      </c>
      <c r="J1263" s="36">
        <f>I1263/H1263</f>
        <v>7.8612697132728046E-2</v>
      </c>
      <c r="K1263" s="30">
        <v>38914200.859999999</v>
      </c>
      <c r="L1263" s="30">
        <f>I1263</f>
        <v>36716996.079999998</v>
      </c>
      <c r="M1263" s="80">
        <f>L1263/K1263</f>
        <v>0.94353719898026966</v>
      </c>
    </row>
    <row r="1264" spans="2:13" ht="24.9" customHeight="1" outlineLevel="2" x14ac:dyDescent="0.3">
      <c r="B1264" s="47" t="s">
        <v>2300</v>
      </c>
      <c r="C1264" s="46" t="s">
        <v>44</v>
      </c>
      <c r="D1264" s="46" t="s">
        <v>1236</v>
      </c>
      <c r="E1264" s="46" t="s">
        <v>1239</v>
      </c>
      <c r="F1264" s="45" t="s">
        <v>1238</v>
      </c>
      <c r="G1264" s="26" t="s">
        <v>7</v>
      </c>
      <c r="H1264" s="30">
        <v>-93412381</v>
      </c>
      <c r="I1264" s="24"/>
      <c r="J1264" s="36"/>
      <c r="K1264" s="24"/>
      <c r="L1264" s="30"/>
      <c r="M1264" s="80" t="str">
        <f>IFERROR((Base_actualizacion!$L1264/Base_actualizacion!$K1264)," " )</f>
        <v xml:space="preserve"> </v>
      </c>
    </row>
    <row r="1265" spans="2:13" ht="24.9" customHeight="1" outlineLevel="1" x14ac:dyDescent="0.3">
      <c r="B1265" s="44" t="str">
        <f>B1264</f>
        <v>ASIGNACIÓN PARA LA INVERSIÓN LOCAL  - AMBIENTE Y DESARROLLO SOSTENIBLE</v>
      </c>
      <c r="C1265" s="43" t="s">
        <v>44</v>
      </c>
      <c r="D1265" s="43" t="s">
        <v>1236</v>
      </c>
      <c r="E1265" s="43" t="s">
        <v>1239</v>
      </c>
      <c r="F1265" s="42" t="s">
        <v>1238</v>
      </c>
      <c r="G1265" s="18" t="s">
        <v>3</v>
      </c>
      <c r="H1265" s="32">
        <f>SUBTOTAL(9,H1263:H1264)</f>
        <v>373649524</v>
      </c>
      <c r="I1265" s="14">
        <f>SUBTOTAL(9,I1263:I1264)</f>
        <v>36716996.079999998</v>
      </c>
      <c r="J1265" s="31">
        <f>SUBTOTAL(9,J1263:J1264)</f>
        <v>7.8612697132728046E-2</v>
      </c>
      <c r="K1265" s="14">
        <f>SUBTOTAL(9,K1263:K1264)</f>
        <v>38914200.859999999</v>
      </c>
      <c r="L1265" s="14">
        <f>SUBTOTAL(9,L1262:L1264)</f>
        <v>36716996.079999998</v>
      </c>
      <c r="M1265" s="80"/>
    </row>
    <row r="1266" spans="2:13" ht="24.9" customHeight="1" outlineLevel="2" x14ac:dyDescent="0.3">
      <c r="B1266" s="47" t="s">
        <v>2300</v>
      </c>
      <c r="C1266" s="46" t="s">
        <v>44</v>
      </c>
      <c r="D1266" s="46" t="s">
        <v>1236</v>
      </c>
      <c r="E1266" s="46" t="s">
        <v>1237</v>
      </c>
      <c r="F1266" s="45" t="s">
        <v>749</v>
      </c>
      <c r="G1266" s="26" t="s">
        <v>0</v>
      </c>
      <c r="H1266" s="30">
        <v>557437126</v>
      </c>
      <c r="I1266" s="30">
        <v>43821635.959999993</v>
      </c>
      <c r="J1266" s="36">
        <f>I1266/H1266</f>
        <v>7.861269713851099E-2</v>
      </c>
      <c r="K1266" s="30">
        <v>46443993.939999998</v>
      </c>
      <c r="L1266" s="30">
        <f>I1266</f>
        <v>43821635.959999993</v>
      </c>
      <c r="M1266" s="80">
        <f>L1266/K1266</f>
        <v>0.94353719916104173</v>
      </c>
    </row>
    <row r="1267" spans="2:13" ht="24.9" customHeight="1" outlineLevel="2" x14ac:dyDescent="0.3">
      <c r="B1267" s="47" t="s">
        <v>2300</v>
      </c>
      <c r="C1267" s="46" t="s">
        <v>44</v>
      </c>
      <c r="D1267" s="46" t="s">
        <v>1236</v>
      </c>
      <c r="E1267" s="46" t="s">
        <v>1237</v>
      </c>
      <c r="F1267" s="45" t="s">
        <v>749</v>
      </c>
      <c r="G1267" s="26" t="s">
        <v>7</v>
      </c>
      <c r="H1267" s="30">
        <v>-111487425</v>
      </c>
      <c r="I1267" s="24"/>
      <c r="J1267" s="36"/>
      <c r="K1267" s="24"/>
      <c r="L1267" s="30"/>
      <c r="M1267" s="80" t="str">
        <f>IFERROR((Base_actualizacion!$L1267/Base_actualizacion!$K1267)," " )</f>
        <v xml:space="preserve"> </v>
      </c>
    </row>
    <row r="1268" spans="2:13" ht="24.9" customHeight="1" outlineLevel="1" x14ac:dyDescent="0.3">
      <c r="B1268" s="44" t="str">
        <f>B1267</f>
        <v>ASIGNACIÓN PARA LA INVERSIÓN LOCAL  - AMBIENTE Y DESARROLLO SOSTENIBLE</v>
      </c>
      <c r="C1268" s="43" t="s">
        <v>44</v>
      </c>
      <c r="D1268" s="43" t="s">
        <v>1236</v>
      </c>
      <c r="E1268" s="43" t="s">
        <v>1237</v>
      </c>
      <c r="F1268" s="42" t="s">
        <v>749</v>
      </c>
      <c r="G1268" s="18" t="s">
        <v>3</v>
      </c>
      <c r="H1268" s="32">
        <f>SUBTOTAL(9,H1266:H1267)</f>
        <v>445949701</v>
      </c>
      <c r="I1268" s="14">
        <f>SUBTOTAL(9,I1266:I1267)</f>
        <v>43821635.959999993</v>
      </c>
      <c r="J1268" s="31">
        <f>SUBTOTAL(9,J1266:J1267)</f>
        <v>7.861269713851099E-2</v>
      </c>
      <c r="K1268" s="14">
        <f>SUBTOTAL(9,K1266:K1267)</f>
        <v>46443993.939999998</v>
      </c>
      <c r="L1268" s="14">
        <f>SUBTOTAL(9,L1265:L1267)</f>
        <v>43821635.959999993</v>
      </c>
      <c r="M1268" s="80"/>
    </row>
    <row r="1269" spans="2:13" ht="24.9" customHeight="1" outlineLevel="2" x14ac:dyDescent="0.3">
      <c r="B1269" s="47" t="s">
        <v>2300</v>
      </c>
      <c r="C1269" s="46" t="s">
        <v>44</v>
      </c>
      <c r="D1269" s="46" t="s">
        <v>1236</v>
      </c>
      <c r="E1269" s="46" t="s">
        <v>1235</v>
      </c>
      <c r="F1269" s="45" t="s">
        <v>1234</v>
      </c>
      <c r="G1269" s="26" t="s">
        <v>0</v>
      </c>
      <c r="H1269" s="30">
        <v>466005326</v>
      </c>
      <c r="I1269" s="30">
        <v>36633935.560000002</v>
      </c>
      <c r="J1269" s="36">
        <f>I1269/H1269</f>
        <v>7.8612697143294025E-2</v>
      </c>
      <c r="K1269" s="30">
        <v>38826169.829999998</v>
      </c>
      <c r="L1269" s="30">
        <f>I1269</f>
        <v>36633935.560000002</v>
      </c>
      <c r="M1269" s="80">
        <f>L1269/K1269</f>
        <v>0.94353719979079387</v>
      </c>
    </row>
    <row r="1270" spans="2:13" ht="24.9" customHeight="1" outlineLevel="2" x14ac:dyDescent="0.3">
      <c r="B1270" s="47" t="s">
        <v>2300</v>
      </c>
      <c r="C1270" s="46" t="s">
        <v>44</v>
      </c>
      <c r="D1270" s="46" t="s">
        <v>1236</v>
      </c>
      <c r="E1270" s="46" t="s">
        <v>1235</v>
      </c>
      <c r="F1270" s="45" t="s">
        <v>1234</v>
      </c>
      <c r="G1270" s="26" t="s">
        <v>7</v>
      </c>
      <c r="H1270" s="30">
        <v>-93201065</v>
      </c>
      <c r="I1270" s="24"/>
      <c r="J1270" s="36"/>
      <c r="K1270" s="24"/>
      <c r="L1270" s="30"/>
      <c r="M1270" s="80" t="str">
        <f>IFERROR((Base_actualizacion!$L1270/Base_actualizacion!$K1270)," " )</f>
        <v xml:space="preserve"> </v>
      </c>
    </row>
    <row r="1271" spans="2:13" ht="24.9" customHeight="1" outlineLevel="1" x14ac:dyDescent="0.3">
      <c r="B1271" s="44" t="str">
        <f>B1270</f>
        <v>ASIGNACIÓN PARA LA INVERSIÓN LOCAL  - AMBIENTE Y DESARROLLO SOSTENIBLE</v>
      </c>
      <c r="C1271" s="43" t="s">
        <v>44</v>
      </c>
      <c r="D1271" s="43" t="s">
        <v>1236</v>
      </c>
      <c r="E1271" s="43" t="s">
        <v>1235</v>
      </c>
      <c r="F1271" s="42" t="s">
        <v>1234</v>
      </c>
      <c r="G1271" s="18" t="s">
        <v>3</v>
      </c>
      <c r="H1271" s="32">
        <f>SUBTOTAL(9,H1269:H1270)</f>
        <v>372804261</v>
      </c>
      <c r="I1271" s="14">
        <f>SUBTOTAL(9,I1269:I1270)</f>
        <v>36633935.560000002</v>
      </c>
      <c r="J1271" s="31">
        <f>SUBTOTAL(9,J1269:J1270)</f>
        <v>7.8612697143294025E-2</v>
      </c>
      <c r="K1271" s="14">
        <f>SUBTOTAL(9,K1269:K1270)</f>
        <v>38826169.829999998</v>
      </c>
      <c r="L1271" s="14">
        <f>SUBTOTAL(9,L1268:L1270)</f>
        <v>36633935.560000002</v>
      </c>
      <c r="M1271" s="80"/>
    </row>
    <row r="1272" spans="2:13" ht="24.9" customHeight="1" outlineLevel="2" x14ac:dyDescent="0.3">
      <c r="B1272" s="47" t="s">
        <v>2300</v>
      </c>
      <c r="C1272" s="46" t="s">
        <v>44</v>
      </c>
      <c r="D1272" s="46" t="s">
        <v>539</v>
      </c>
      <c r="E1272" s="46" t="s">
        <v>1232</v>
      </c>
      <c r="F1272" s="45" t="s">
        <v>1231</v>
      </c>
      <c r="G1272" s="26" t="s">
        <v>0</v>
      </c>
      <c r="H1272" s="30">
        <v>2578833506</v>
      </c>
      <c r="I1272" s="30">
        <v>202729057.37</v>
      </c>
      <c r="J1272" s="36">
        <f>I1272/H1272</f>
        <v>7.8612697135477652E-2</v>
      </c>
      <c r="K1272" s="30">
        <v>214860693.93000001</v>
      </c>
      <c r="L1272" s="30">
        <f>I1272</f>
        <v>202729057.37</v>
      </c>
      <c r="M1272" s="80">
        <f>L1272/K1272</f>
        <v>0.94353719920520973</v>
      </c>
    </row>
    <row r="1273" spans="2:13" ht="24.9" customHeight="1" outlineLevel="2" x14ac:dyDescent="0.3">
      <c r="B1273" s="47" t="s">
        <v>2300</v>
      </c>
      <c r="C1273" s="46" t="s">
        <v>44</v>
      </c>
      <c r="D1273" s="46" t="s">
        <v>539</v>
      </c>
      <c r="E1273" s="46" t="s">
        <v>1232</v>
      </c>
      <c r="F1273" s="45" t="s">
        <v>1231</v>
      </c>
      <c r="G1273" s="26" t="s">
        <v>7</v>
      </c>
      <c r="H1273" s="30">
        <v>-515766701</v>
      </c>
      <c r="I1273" s="24"/>
      <c r="J1273" s="36"/>
      <c r="K1273" s="24"/>
      <c r="L1273" s="30"/>
      <c r="M1273" s="80" t="str">
        <f>IFERROR((Base_actualizacion!$L1273/Base_actualizacion!$K1273)," " )</f>
        <v xml:space="preserve"> </v>
      </c>
    </row>
    <row r="1274" spans="2:13" ht="24.9" customHeight="1" outlineLevel="1" x14ac:dyDescent="0.3">
      <c r="B1274" s="44" t="str">
        <f>B1273</f>
        <v>ASIGNACIÓN PARA LA INVERSIÓN LOCAL  - AMBIENTE Y DESARROLLO SOSTENIBLE</v>
      </c>
      <c r="C1274" s="43" t="s">
        <v>44</v>
      </c>
      <c r="D1274" s="43" t="s">
        <v>539</v>
      </c>
      <c r="E1274" s="43" t="s">
        <v>1232</v>
      </c>
      <c r="F1274" s="42" t="s">
        <v>1231</v>
      </c>
      <c r="G1274" s="18" t="s">
        <v>3</v>
      </c>
      <c r="H1274" s="32">
        <f>SUBTOTAL(9,H1272:H1273)</f>
        <v>2063066805</v>
      </c>
      <c r="I1274" s="14">
        <f>SUBTOTAL(9,I1272:I1273)</f>
        <v>202729057.37</v>
      </c>
      <c r="J1274" s="31">
        <f>SUBTOTAL(9,J1272:J1273)</f>
        <v>7.8612697135477652E-2</v>
      </c>
      <c r="K1274" s="14">
        <f>SUBTOTAL(9,K1272:K1273)</f>
        <v>214860693.93000001</v>
      </c>
      <c r="L1274" s="14">
        <f>SUBTOTAL(9,L1271:L1273)</f>
        <v>202729057.37</v>
      </c>
      <c r="M1274" s="80"/>
    </row>
    <row r="1275" spans="2:13" ht="24.9" customHeight="1" outlineLevel="2" x14ac:dyDescent="0.3">
      <c r="B1275" s="47" t="s">
        <v>2300</v>
      </c>
      <c r="C1275" s="46" t="s">
        <v>44</v>
      </c>
      <c r="D1275" s="46" t="s">
        <v>539</v>
      </c>
      <c r="E1275" s="46" t="s">
        <v>1230</v>
      </c>
      <c r="F1275" s="45" t="s">
        <v>1229</v>
      </c>
      <c r="G1275" s="26" t="s">
        <v>0</v>
      </c>
      <c r="H1275" s="30">
        <v>1004778162</v>
      </c>
      <c r="I1275" s="30">
        <v>78988321.340000004</v>
      </c>
      <c r="J1275" s="36">
        <f>I1275/H1275</f>
        <v>7.8612697137818571E-2</v>
      </c>
      <c r="K1275" s="30">
        <v>83715110.909999996</v>
      </c>
      <c r="L1275" s="30">
        <f>I1275</f>
        <v>78988321.340000004</v>
      </c>
      <c r="M1275" s="80">
        <f>L1275/K1275</f>
        <v>0.94353719993178242</v>
      </c>
    </row>
    <row r="1276" spans="2:13" ht="24.9" customHeight="1" outlineLevel="2" x14ac:dyDescent="0.3">
      <c r="B1276" s="47" t="s">
        <v>2300</v>
      </c>
      <c r="C1276" s="46" t="s">
        <v>44</v>
      </c>
      <c r="D1276" s="46" t="s">
        <v>539</v>
      </c>
      <c r="E1276" s="46" t="s">
        <v>1230</v>
      </c>
      <c r="F1276" s="45" t="s">
        <v>1229</v>
      </c>
      <c r="G1276" s="26" t="s">
        <v>7</v>
      </c>
      <c r="H1276" s="30">
        <v>-200955632</v>
      </c>
      <c r="I1276" s="24"/>
      <c r="J1276" s="36"/>
      <c r="K1276" s="24"/>
      <c r="L1276" s="30"/>
      <c r="M1276" s="80" t="str">
        <f>IFERROR((Base_actualizacion!$L1276/Base_actualizacion!$K1276)," " )</f>
        <v xml:space="preserve"> </v>
      </c>
    </row>
    <row r="1277" spans="2:13" ht="24.9" customHeight="1" outlineLevel="1" x14ac:dyDescent="0.3">
      <c r="B1277" s="44" t="str">
        <f>B1276</f>
        <v>ASIGNACIÓN PARA LA INVERSIÓN LOCAL  - AMBIENTE Y DESARROLLO SOSTENIBLE</v>
      </c>
      <c r="C1277" s="43" t="s">
        <v>44</v>
      </c>
      <c r="D1277" s="43" t="s">
        <v>539</v>
      </c>
      <c r="E1277" s="43" t="s">
        <v>1230</v>
      </c>
      <c r="F1277" s="42" t="s">
        <v>1229</v>
      </c>
      <c r="G1277" s="18" t="s">
        <v>3</v>
      </c>
      <c r="H1277" s="32">
        <f>SUBTOTAL(9,H1275:H1276)</f>
        <v>803822530</v>
      </c>
      <c r="I1277" s="14">
        <f>SUBTOTAL(9,I1275:I1276)</f>
        <v>78988321.340000004</v>
      </c>
      <c r="J1277" s="31">
        <f>SUBTOTAL(9,J1275:J1276)</f>
        <v>7.8612697137818571E-2</v>
      </c>
      <c r="K1277" s="14">
        <f>SUBTOTAL(9,K1275:K1276)</f>
        <v>83715110.909999996</v>
      </c>
      <c r="L1277" s="14">
        <f>SUBTOTAL(9,L1274:L1276)</f>
        <v>78988321.340000004</v>
      </c>
      <c r="M1277" s="80"/>
    </row>
    <row r="1278" spans="2:13" ht="24.9" customHeight="1" outlineLevel="2" x14ac:dyDescent="0.3">
      <c r="B1278" s="47" t="s">
        <v>2300</v>
      </c>
      <c r="C1278" s="46" t="s">
        <v>44</v>
      </c>
      <c r="D1278" s="46" t="s">
        <v>539</v>
      </c>
      <c r="E1278" s="46" t="s">
        <v>1228</v>
      </c>
      <c r="F1278" s="45" t="s">
        <v>328</v>
      </c>
      <c r="G1278" s="26" t="s">
        <v>0</v>
      </c>
      <c r="H1278" s="30">
        <v>674712228</v>
      </c>
      <c r="I1278" s="30">
        <v>53040948.030000001</v>
      </c>
      <c r="J1278" s="36">
        <f>I1278/H1278</f>
        <v>7.8612697130486867E-2</v>
      </c>
      <c r="K1278" s="30">
        <v>56215004.659999996</v>
      </c>
      <c r="L1278" s="30">
        <f>I1278</f>
        <v>53040948.030000001</v>
      </c>
      <c r="M1278" s="80">
        <f>L1278/K1278</f>
        <v>0.94353719884580023</v>
      </c>
    </row>
    <row r="1279" spans="2:13" ht="24.9" customHeight="1" outlineLevel="2" x14ac:dyDescent="0.3">
      <c r="B1279" s="47" t="s">
        <v>2300</v>
      </c>
      <c r="C1279" s="46" t="s">
        <v>44</v>
      </c>
      <c r="D1279" s="46" t="s">
        <v>539</v>
      </c>
      <c r="E1279" s="46" t="s">
        <v>1228</v>
      </c>
      <c r="F1279" s="45" t="s">
        <v>328</v>
      </c>
      <c r="G1279" s="26" t="s">
        <v>7</v>
      </c>
      <c r="H1279" s="30">
        <v>-134942446</v>
      </c>
      <c r="I1279" s="24"/>
      <c r="J1279" s="36"/>
      <c r="K1279" s="24"/>
      <c r="L1279" s="30"/>
      <c r="M1279" s="80" t="str">
        <f>IFERROR((Base_actualizacion!$L1279/Base_actualizacion!$K1279)," " )</f>
        <v xml:space="preserve"> </v>
      </c>
    </row>
    <row r="1280" spans="2:13" ht="24.9" customHeight="1" outlineLevel="1" x14ac:dyDescent="0.3">
      <c r="B1280" s="44" t="str">
        <f>B1279</f>
        <v>ASIGNACIÓN PARA LA INVERSIÓN LOCAL  - AMBIENTE Y DESARROLLO SOSTENIBLE</v>
      </c>
      <c r="C1280" s="43" t="s">
        <v>44</v>
      </c>
      <c r="D1280" s="43" t="s">
        <v>539</v>
      </c>
      <c r="E1280" s="43" t="s">
        <v>1228</v>
      </c>
      <c r="F1280" s="42" t="s">
        <v>328</v>
      </c>
      <c r="G1280" s="18" t="s">
        <v>3</v>
      </c>
      <c r="H1280" s="32">
        <f>SUBTOTAL(9,H1278:H1279)</f>
        <v>539769782</v>
      </c>
      <c r="I1280" s="14">
        <f>SUBTOTAL(9,I1278:I1279)</f>
        <v>53040948.030000001</v>
      </c>
      <c r="J1280" s="31">
        <f>SUBTOTAL(9,J1278:J1279)</f>
        <v>7.8612697130486867E-2</v>
      </c>
      <c r="K1280" s="14">
        <f>SUBTOTAL(9,K1278:K1279)</f>
        <v>56215004.659999996</v>
      </c>
      <c r="L1280" s="14">
        <f>SUBTOTAL(9,L1277:L1279)</f>
        <v>53040948.030000001</v>
      </c>
      <c r="M1280" s="80"/>
    </row>
    <row r="1281" spans="2:13" ht="24.9" customHeight="1" outlineLevel="2" x14ac:dyDescent="0.3">
      <c r="B1281" s="47" t="s">
        <v>2300</v>
      </c>
      <c r="C1281" s="46" t="s">
        <v>44</v>
      </c>
      <c r="D1281" s="46" t="s">
        <v>539</v>
      </c>
      <c r="E1281" s="46" t="s">
        <v>1227</v>
      </c>
      <c r="F1281" s="45" t="s">
        <v>1226</v>
      </c>
      <c r="G1281" s="26" t="s">
        <v>0</v>
      </c>
      <c r="H1281" s="30">
        <v>856464423</v>
      </c>
      <c r="I1281" s="30">
        <v>67328978.299999997</v>
      </c>
      <c r="J1281" s="36">
        <f>I1281/H1281</f>
        <v>7.8612697144105417E-2</v>
      </c>
      <c r="K1281" s="30">
        <v>71358053.879999995</v>
      </c>
      <c r="L1281" s="30">
        <f>I1281</f>
        <v>67328978.299999997</v>
      </c>
      <c r="M1281" s="80">
        <f>L1281/K1281</f>
        <v>0.94353719922385304</v>
      </c>
    </row>
    <row r="1282" spans="2:13" ht="24.9" customHeight="1" outlineLevel="2" x14ac:dyDescent="0.3">
      <c r="B1282" s="47" t="s">
        <v>2300</v>
      </c>
      <c r="C1282" s="46" t="s">
        <v>44</v>
      </c>
      <c r="D1282" s="46" t="s">
        <v>539</v>
      </c>
      <c r="E1282" s="46" t="s">
        <v>1227</v>
      </c>
      <c r="F1282" s="45" t="s">
        <v>1226</v>
      </c>
      <c r="G1282" s="26" t="s">
        <v>7</v>
      </c>
      <c r="H1282" s="30">
        <v>-171292885</v>
      </c>
      <c r="I1282" s="24"/>
      <c r="J1282" s="36"/>
      <c r="K1282" s="24"/>
      <c r="L1282" s="30"/>
      <c r="M1282" s="80" t="str">
        <f>IFERROR((Base_actualizacion!$L1282/Base_actualizacion!$K1282)," " )</f>
        <v xml:space="preserve"> </v>
      </c>
    </row>
    <row r="1283" spans="2:13" ht="24.9" customHeight="1" outlineLevel="1" x14ac:dyDescent="0.3">
      <c r="B1283" s="44" t="str">
        <f>B1282</f>
        <v>ASIGNACIÓN PARA LA INVERSIÓN LOCAL  - AMBIENTE Y DESARROLLO SOSTENIBLE</v>
      </c>
      <c r="C1283" s="43" t="s">
        <v>44</v>
      </c>
      <c r="D1283" s="43" t="s">
        <v>539</v>
      </c>
      <c r="E1283" s="43" t="s">
        <v>1227</v>
      </c>
      <c r="F1283" s="42" t="s">
        <v>1226</v>
      </c>
      <c r="G1283" s="18" t="s">
        <v>3</v>
      </c>
      <c r="H1283" s="32">
        <f>SUBTOTAL(9,H1281:H1282)</f>
        <v>685171538</v>
      </c>
      <c r="I1283" s="14">
        <f>SUBTOTAL(9,I1281:I1282)</f>
        <v>67328978.299999997</v>
      </c>
      <c r="J1283" s="31">
        <f>SUBTOTAL(9,J1281:J1282)</f>
        <v>7.8612697144105417E-2</v>
      </c>
      <c r="K1283" s="14">
        <f>SUBTOTAL(9,K1281:K1282)</f>
        <v>71358053.879999995</v>
      </c>
      <c r="L1283" s="14">
        <f>SUBTOTAL(9,L1280:L1282)</f>
        <v>67328978.299999997</v>
      </c>
      <c r="M1283" s="80"/>
    </row>
    <row r="1284" spans="2:13" ht="24.9" customHeight="1" outlineLevel="2" x14ac:dyDescent="0.3">
      <c r="B1284" s="47" t="s">
        <v>2300</v>
      </c>
      <c r="C1284" s="46" t="s">
        <v>44</v>
      </c>
      <c r="D1284" s="46" t="s">
        <v>539</v>
      </c>
      <c r="E1284" s="46" t="s">
        <v>1225</v>
      </c>
      <c r="F1284" s="45" t="s">
        <v>1224</v>
      </c>
      <c r="G1284" s="26" t="s">
        <v>0</v>
      </c>
      <c r="H1284" s="30">
        <v>960301916</v>
      </c>
      <c r="I1284" s="30">
        <v>75491923.689999998</v>
      </c>
      <c r="J1284" s="36">
        <f>I1284/H1284</f>
        <v>7.8612697144717553E-2</v>
      </c>
      <c r="K1284" s="30">
        <v>80009483.150000006</v>
      </c>
      <c r="L1284" s="30">
        <f>I1284</f>
        <v>75491923.689999998</v>
      </c>
      <c r="M1284" s="80">
        <f>L1284/K1284</f>
        <v>0.94353719981504458</v>
      </c>
    </row>
    <row r="1285" spans="2:13" ht="24.9" customHeight="1" outlineLevel="2" x14ac:dyDescent="0.3">
      <c r="B1285" s="47" t="s">
        <v>2300</v>
      </c>
      <c r="C1285" s="46" t="s">
        <v>44</v>
      </c>
      <c r="D1285" s="46" t="s">
        <v>539</v>
      </c>
      <c r="E1285" s="46" t="s">
        <v>1225</v>
      </c>
      <c r="F1285" s="45" t="s">
        <v>1224</v>
      </c>
      <c r="G1285" s="26" t="s">
        <v>7</v>
      </c>
      <c r="H1285" s="30">
        <v>-192060383</v>
      </c>
      <c r="I1285" s="24"/>
      <c r="J1285" s="36"/>
      <c r="K1285" s="24"/>
      <c r="L1285" s="30"/>
      <c r="M1285" s="80" t="str">
        <f>IFERROR((Base_actualizacion!$L1285/Base_actualizacion!$K1285)," " )</f>
        <v xml:space="preserve"> </v>
      </c>
    </row>
    <row r="1286" spans="2:13" ht="24.9" customHeight="1" outlineLevel="1" x14ac:dyDescent="0.3">
      <c r="B1286" s="44" t="str">
        <f>B1285</f>
        <v>ASIGNACIÓN PARA LA INVERSIÓN LOCAL  - AMBIENTE Y DESARROLLO SOSTENIBLE</v>
      </c>
      <c r="C1286" s="43" t="s">
        <v>44</v>
      </c>
      <c r="D1286" s="43" t="s">
        <v>539</v>
      </c>
      <c r="E1286" s="43" t="s">
        <v>1225</v>
      </c>
      <c r="F1286" s="42" t="s">
        <v>1224</v>
      </c>
      <c r="G1286" s="18" t="s">
        <v>3</v>
      </c>
      <c r="H1286" s="32">
        <f>SUBTOTAL(9,H1284:H1285)</f>
        <v>768241533</v>
      </c>
      <c r="I1286" s="14">
        <f>SUBTOTAL(9,I1284:I1285)</f>
        <v>75491923.689999998</v>
      </c>
      <c r="J1286" s="31">
        <f>SUBTOTAL(9,J1284:J1285)</f>
        <v>7.8612697144717553E-2</v>
      </c>
      <c r="K1286" s="14">
        <f>SUBTOTAL(9,K1284:K1285)</f>
        <v>80009483.150000006</v>
      </c>
      <c r="L1286" s="14">
        <f>SUBTOTAL(9,L1283:L1285)</f>
        <v>75491923.689999998</v>
      </c>
      <c r="M1286" s="80"/>
    </row>
    <row r="1287" spans="2:13" ht="24.9" customHeight="1" outlineLevel="2" x14ac:dyDescent="0.3">
      <c r="B1287" s="47" t="s">
        <v>2300</v>
      </c>
      <c r="C1287" s="46" t="s">
        <v>44</v>
      </c>
      <c r="D1287" s="46" t="s">
        <v>539</v>
      </c>
      <c r="E1287" s="46" t="s">
        <v>1223</v>
      </c>
      <c r="F1287" s="45" t="s">
        <v>1222</v>
      </c>
      <c r="G1287" s="26" t="s">
        <v>0</v>
      </c>
      <c r="H1287" s="30">
        <v>599253630</v>
      </c>
      <c r="I1287" s="30">
        <v>47108944.120000005</v>
      </c>
      <c r="J1287" s="36">
        <f>I1287/H1287</f>
        <v>7.8612697131263107E-2</v>
      </c>
      <c r="K1287" s="30">
        <v>49928020.019999996</v>
      </c>
      <c r="L1287" s="30">
        <f>I1287</f>
        <v>47108944.120000005</v>
      </c>
      <c r="M1287" s="80">
        <f>L1287/K1287</f>
        <v>0.94353719817307524</v>
      </c>
    </row>
    <row r="1288" spans="2:13" ht="24.9" customHeight="1" outlineLevel="2" x14ac:dyDescent="0.3">
      <c r="B1288" s="47" t="s">
        <v>2300</v>
      </c>
      <c r="C1288" s="46" t="s">
        <v>44</v>
      </c>
      <c r="D1288" s="46" t="s">
        <v>539</v>
      </c>
      <c r="E1288" s="46" t="s">
        <v>1223</v>
      </c>
      <c r="F1288" s="45" t="s">
        <v>1222</v>
      </c>
      <c r="G1288" s="26" t="s">
        <v>7</v>
      </c>
      <c r="H1288" s="30">
        <v>-119850726</v>
      </c>
      <c r="I1288" s="24"/>
      <c r="J1288" s="36"/>
      <c r="K1288" s="24"/>
      <c r="L1288" s="30"/>
      <c r="M1288" s="80" t="str">
        <f>IFERROR((Base_actualizacion!$L1288/Base_actualizacion!$K1288)," " )</f>
        <v xml:space="preserve"> </v>
      </c>
    </row>
    <row r="1289" spans="2:13" ht="24.9" customHeight="1" outlineLevel="1" x14ac:dyDescent="0.3">
      <c r="B1289" s="44" t="str">
        <f>B1288</f>
        <v>ASIGNACIÓN PARA LA INVERSIÓN LOCAL  - AMBIENTE Y DESARROLLO SOSTENIBLE</v>
      </c>
      <c r="C1289" s="43" t="s">
        <v>44</v>
      </c>
      <c r="D1289" s="43" t="s">
        <v>539</v>
      </c>
      <c r="E1289" s="43" t="s">
        <v>1223</v>
      </c>
      <c r="F1289" s="42" t="s">
        <v>1222</v>
      </c>
      <c r="G1289" s="18" t="s">
        <v>3</v>
      </c>
      <c r="H1289" s="32">
        <f>SUBTOTAL(9,H1287:H1288)</f>
        <v>479402904</v>
      </c>
      <c r="I1289" s="14">
        <f>SUBTOTAL(9,I1287:I1288)</f>
        <v>47108944.120000005</v>
      </c>
      <c r="J1289" s="31">
        <f>SUBTOTAL(9,J1287:J1288)</f>
        <v>7.8612697131263107E-2</v>
      </c>
      <c r="K1289" s="14">
        <f>SUBTOTAL(9,K1287:K1288)</f>
        <v>49928020.019999996</v>
      </c>
      <c r="L1289" s="14">
        <f>SUBTOTAL(9,L1286:L1288)</f>
        <v>47108944.120000005</v>
      </c>
      <c r="M1289" s="80"/>
    </row>
    <row r="1290" spans="2:13" ht="24.9" customHeight="1" outlineLevel="2" x14ac:dyDescent="0.3">
      <c r="B1290" s="47" t="s">
        <v>2300</v>
      </c>
      <c r="C1290" s="46" t="s">
        <v>44</v>
      </c>
      <c r="D1290" s="46" t="s">
        <v>539</v>
      </c>
      <c r="E1290" s="46" t="s">
        <v>1221</v>
      </c>
      <c r="F1290" s="45" t="s">
        <v>1220</v>
      </c>
      <c r="G1290" s="26" t="s">
        <v>0</v>
      </c>
      <c r="H1290" s="30">
        <v>696531975</v>
      </c>
      <c r="I1290" s="30">
        <v>54756257.200000003</v>
      </c>
      <c r="J1290" s="36">
        <f>I1290/H1290</f>
        <v>7.8612697141434179E-2</v>
      </c>
      <c r="K1290" s="30">
        <v>58032960.689999998</v>
      </c>
      <c r="L1290" s="30">
        <f>I1290</f>
        <v>54756257.200000003</v>
      </c>
      <c r="M1290" s="80">
        <f>L1290/K1290</f>
        <v>0.94353719935980063</v>
      </c>
    </row>
    <row r="1291" spans="2:13" ht="24.9" customHeight="1" outlineLevel="2" x14ac:dyDescent="0.3">
      <c r="B1291" s="47" t="s">
        <v>2300</v>
      </c>
      <c r="C1291" s="46" t="s">
        <v>44</v>
      </c>
      <c r="D1291" s="46" t="s">
        <v>539</v>
      </c>
      <c r="E1291" s="46" t="s">
        <v>1221</v>
      </c>
      <c r="F1291" s="45" t="s">
        <v>1220</v>
      </c>
      <c r="G1291" s="26" t="s">
        <v>7</v>
      </c>
      <c r="H1291" s="30">
        <v>-139306395</v>
      </c>
      <c r="I1291" s="24"/>
      <c r="J1291" s="36"/>
      <c r="K1291" s="24"/>
      <c r="L1291" s="30"/>
      <c r="M1291" s="80" t="str">
        <f>IFERROR((Base_actualizacion!$L1291/Base_actualizacion!$K1291)," " )</f>
        <v xml:space="preserve"> </v>
      </c>
    </row>
    <row r="1292" spans="2:13" ht="24.9" customHeight="1" outlineLevel="1" x14ac:dyDescent="0.3">
      <c r="B1292" s="44" t="str">
        <f>B1291</f>
        <v>ASIGNACIÓN PARA LA INVERSIÓN LOCAL  - AMBIENTE Y DESARROLLO SOSTENIBLE</v>
      </c>
      <c r="C1292" s="43" t="s">
        <v>44</v>
      </c>
      <c r="D1292" s="43" t="s">
        <v>539</v>
      </c>
      <c r="E1292" s="43" t="s">
        <v>1221</v>
      </c>
      <c r="F1292" s="42" t="s">
        <v>1220</v>
      </c>
      <c r="G1292" s="18" t="s">
        <v>3</v>
      </c>
      <c r="H1292" s="32">
        <f>SUBTOTAL(9,H1290:H1291)</f>
        <v>557225580</v>
      </c>
      <c r="I1292" s="14">
        <f>SUBTOTAL(9,I1290:I1291)</f>
        <v>54756257.200000003</v>
      </c>
      <c r="J1292" s="31">
        <f>SUBTOTAL(9,J1290:J1291)</f>
        <v>7.8612697141434179E-2</v>
      </c>
      <c r="K1292" s="14">
        <f>SUBTOTAL(9,K1290:K1291)</f>
        <v>58032960.689999998</v>
      </c>
      <c r="L1292" s="14">
        <f>SUBTOTAL(9,L1289:L1291)</f>
        <v>54756257.200000003</v>
      </c>
      <c r="M1292" s="80"/>
    </row>
    <row r="1293" spans="2:13" ht="24.9" customHeight="1" outlineLevel="2" x14ac:dyDescent="0.3">
      <c r="B1293" s="47" t="s">
        <v>2300</v>
      </c>
      <c r="C1293" s="46" t="s">
        <v>44</v>
      </c>
      <c r="D1293" s="46" t="s">
        <v>539</v>
      </c>
      <c r="E1293" s="46" t="s">
        <v>1219</v>
      </c>
      <c r="F1293" s="45" t="s">
        <v>1218</v>
      </c>
      <c r="G1293" s="26" t="s">
        <v>0</v>
      </c>
      <c r="H1293" s="30">
        <v>956050050</v>
      </c>
      <c r="I1293" s="30">
        <v>75157673.020000011</v>
      </c>
      <c r="J1293" s="36">
        <f>I1293/H1293</f>
        <v>7.8612697128147224E-2</v>
      </c>
      <c r="K1293" s="30">
        <v>79655230.469999999</v>
      </c>
      <c r="L1293" s="30">
        <f>I1293</f>
        <v>75157673.020000011</v>
      </c>
      <c r="M1293" s="80">
        <f>L1293/K1293</f>
        <v>0.9435371987066955</v>
      </c>
    </row>
    <row r="1294" spans="2:13" ht="24.9" customHeight="1" outlineLevel="2" x14ac:dyDescent="0.3">
      <c r="B1294" s="47" t="s">
        <v>2300</v>
      </c>
      <c r="C1294" s="46" t="s">
        <v>44</v>
      </c>
      <c r="D1294" s="46" t="s">
        <v>539</v>
      </c>
      <c r="E1294" s="46" t="s">
        <v>1219</v>
      </c>
      <c r="F1294" s="45" t="s">
        <v>1218</v>
      </c>
      <c r="G1294" s="26" t="s">
        <v>7</v>
      </c>
      <c r="H1294" s="30">
        <v>-191210010</v>
      </c>
      <c r="I1294" s="24"/>
      <c r="J1294" s="36"/>
      <c r="K1294" s="24"/>
      <c r="L1294" s="30"/>
      <c r="M1294" s="80" t="str">
        <f>IFERROR((Base_actualizacion!$L1294/Base_actualizacion!$K1294)," " )</f>
        <v xml:space="preserve"> </v>
      </c>
    </row>
    <row r="1295" spans="2:13" ht="24.9" customHeight="1" outlineLevel="1" x14ac:dyDescent="0.3">
      <c r="B1295" s="44" t="str">
        <f>B1294</f>
        <v>ASIGNACIÓN PARA LA INVERSIÓN LOCAL  - AMBIENTE Y DESARROLLO SOSTENIBLE</v>
      </c>
      <c r="C1295" s="43" t="s">
        <v>44</v>
      </c>
      <c r="D1295" s="43" t="s">
        <v>539</v>
      </c>
      <c r="E1295" s="43" t="s">
        <v>1219</v>
      </c>
      <c r="F1295" s="42" t="s">
        <v>1218</v>
      </c>
      <c r="G1295" s="18" t="s">
        <v>3</v>
      </c>
      <c r="H1295" s="32">
        <f>SUBTOTAL(9,H1293:H1294)</f>
        <v>764840040</v>
      </c>
      <c r="I1295" s="14">
        <f>SUBTOTAL(9,I1293:I1294)</f>
        <v>75157673.020000011</v>
      </c>
      <c r="J1295" s="31">
        <f>SUBTOTAL(9,J1293:J1294)</f>
        <v>7.8612697128147224E-2</v>
      </c>
      <c r="K1295" s="14">
        <f>SUBTOTAL(9,K1293:K1294)</f>
        <v>79655230.469999999</v>
      </c>
      <c r="L1295" s="14">
        <f>SUBTOTAL(9,L1292:L1294)</f>
        <v>75157673.020000011</v>
      </c>
      <c r="M1295" s="80"/>
    </row>
    <row r="1296" spans="2:13" ht="24.9" customHeight="1" outlineLevel="2" x14ac:dyDescent="0.3">
      <c r="B1296" s="47" t="s">
        <v>2300</v>
      </c>
      <c r="C1296" s="46" t="s">
        <v>44</v>
      </c>
      <c r="D1296" s="46" t="s">
        <v>539</v>
      </c>
      <c r="E1296" s="46" t="s">
        <v>2204</v>
      </c>
      <c r="F1296" s="45" t="s">
        <v>2203</v>
      </c>
      <c r="G1296" s="26" t="s">
        <v>0</v>
      </c>
      <c r="H1296" s="30">
        <v>472560246</v>
      </c>
      <c r="I1296" s="30">
        <v>37149235.5</v>
      </c>
      <c r="J1296" s="36">
        <f>I1296/H1296</f>
        <v>7.8612697141688892E-2</v>
      </c>
      <c r="K1296" s="30">
        <v>39372306.129999995</v>
      </c>
      <c r="L1296" s="30">
        <f>I1296</f>
        <v>37149235.5</v>
      </c>
      <c r="M1296" s="80">
        <f>L1296/K1296</f>
        <v>0.94353720042052325</v>
      </c>
    </row>
    <row r="1297" spans="2:13" ht="24.9" customHeight="1" outlineLevel="2" x14ac:dyDescent="0.3">
      <c r="B1297" s="47" t="s">
        <v>2300</v>
      </c>
      <c r="C1297" s="46" t="s">
        <v>44</v>
      </c>
      <c r="D1297" s="46" t="s">
        <v>539</v>
      </c>
      <c r="E1297" s="46" t="s">
        <v>2204</v>
      </c>
      <c r="F1297" s="45" t="s">
        <v>2203</v>
      </c>
      <c r="G1297" s="26" t="s">
        <v>7</v>
      </c>
      <c r="H1297" s="30">
        <v>-94512049</v>
      </c>
      <c r="I1297" s="24"/>
      <c r="J1297" s="36"/>
      <c r="K1297" s="24"/>
      <c r="L1297" s="30"/>
      <c r="M1297" s="80" t="str">
        <f>IFERROR((Base_actualizacion!$L1297/Base_actualizacion!$K1297)," " )</f>
        <v xml:space="preserve"> </v>
      </c>
    </row>
    <row r="1298" spans="2:13" ht="24.9" customHeight="1" outlineLevel="1" x14ac:dyDescent="0.3">
      <c r="B1298" s="44" t="str">
        <f>B1297</f>
        <v>ASIGNACIÓN PARA LA INVERSIÓN LOCAL  - AMBIENTE Y DESARROLLO SOSTENIBLE</v>
      </c>
      <c r="C1298" s="43" t="s">
        <v>44</v>
      </c>
      <c r="D1298" s="43" t="s">
        <v>539</v>
      </c>
      <c r="E1298" s="43" t="s">
        <v>2204</v>
      </c>
      <c r="F1298" s="42" t="s">
        <v>2203</v>
      </c>
      <c r="G1298" s="18" t="s">
        <v>3</v>
      </c>
      <c r="H1298" s="32">
        <f>SUBTOTAL(9,H1296:H1297)</f>
        <v>378048197</v>
      </c>
      <c r="I1298" s="14">
        <f>SUBTOTAL(9,I1296:I1297)</f>
        <v>37149235.5</v>
      </c>
      <c r="J1298" s="31">
        <f>SUBTOTAL(9,J1296:J1297)</f>
        <v>7.8612697141688892E-2</v>
      </c>
      <c r="K1298" s="14">
        <f>SUBTOTAL(9,K1296:K1297)</f>
        <v>39372306.129999995</v>
      </c>
      <c r="L1298" s="14">
        <f>SUBTOTAL(9,L1295:L1297)</f>
        <v>37149235.5</v>
      </c>
      <c r="M1298" s="80"/>
    </row>
    <row r="1299" spans="2:13" ht="24.9" customHeight="1" outlineLevel="2" x14ac:dyDescent="0.3">
      <c r="B1299" s="47" t="s">
        <v>2300</v>
      </c>
      <c r="C1299" s="46" t="s">
        <v>44</v>
      </c>
      <c r="D1299" s="46" t="s">
        <v>539</v>
      </c>
      <c r="E1299" s="46" t="s">
        <v>1217</v>
      </c>
      <c r="F1299" s="45" t="s">
        <v>1216</v>
      </c>
      <c r="G1299" s="26" t="s">
        <v>0</v>
      </c>
      <c r="H1299" s="30">
        <v>489112912</v>
      </c>
      <c r="I1299" s="30">
        <v>38450485.210000001</v>
      </c>
      <c r="J1299" s="36">
        <f>I1299/H1299</f>
        <v>7.8612697122990696E-2</v>
      </c>
      <c r="K1299" s="30">
        <v>40751424.769999996</v>
      </c>
      <c r="L1299" s="30">
        <f>I1299</f>
        <v>38450485.210000001</v>
      </c>
      <c r="M1299" s="80">
        <f>L1299/K1299</f>
        <v>0.94353719966881067</v>
      </c>
    </row>
    <row r="1300" spans="2:13" ht="24.9" customHeight="1" outlineLevel="2" x14ac:dyDescent="0.3">
      <c r="B1300" s="47" t="s">
        <v>2300</v>
      </c>
      <c r="C1300" s="46" t="s">
        <v>44</v>
      </c>
      <c r="D1300" s="46" t="s">
        <v>539</v>
      </c>
      <c r="E1300" s="46" t="s">
        <v>1217</v>
      </c>
      <c r="F1300" s="45" t="s">
        <v>1216</v>
      </c>
      <c r="G1300" s="26" t="s">
        <v>7</v>
      </c>
      <c r="H1300" s="30">
        <v>-97822582</v>
      </c>
      <c r="I1300" s="24"/>
      <c r="J1300" s="36"/>
      <c r="K1300" s="24"/>
      <c r="L1300" s="30"/>
      <c r="M1300" s="80" t="str">
        <f>IFERROR((Base_actualizacion!$L1300/Base_actualizacion!$K1300)," " )</f>
        <v xml:space="preserve"> </v>
      </c>
    </row>
    <row r="1301" spans="2:13" ht="24.9" customHeight="1" outlineLevel="1" x14ac:dyDescent="0.3">
      <c r="B1301" s="44" t="str">
        <f>B1300</f>
        <v>ASIGNACIÓN PARA LA INVERSIÓN LOCAL  - AMBIENTE Y DESARROLLO SOSTENIBLE</v>
      </c>
      <c r="C1301" s="43" t="s">
        <v>44</v>
      </c>
      <c r="D1301" s="43" t="s">
        <v>539</v>
      </c>
      <c r="E1301" s="43" t="s">
        <v>1217</v>
      </c>
      <c r="F1301" s="42" t="s">
        <v>1216</v>
      </c>
      <c r="G1301" s="18" t="s">
        <v>3</v>
      </c>
      <c r="H1301" s="32">
        <f>SUBTOTAL(9,H1299:H1300)</f>
        <v>391290330</v>
      </c>
      <c r="I1301" s="14">
        <f>SUBTOTAL(9,I1299:I1300)</f>
        <v>38450485.210000001</v>
      </c>
      <c r="J1301" s="31">
        <f>SUBTOTAL(9,J1299:J1300)</f>
        <v>7.8612697122990696E-2</v>
      </c>
      <c r="K1301" s="14">
        <f>SUBTOTAL(9,K1299:K1300)</f>
        <v>40751424.769999996</v>
      </c>
      <c r="L1301" s="14">
        <f>SUBTOTAL(9,L1298:L1300)</f>
        <v>38450485.210000001</v>
      </c>
      <c r="M1301" s="80"/>
    </row>
    <row r="1302" spans="2:13" ht="24.9" customHeight="1" outlineLevel="2" x14ac:dyDescent="0.3">
      <c r="B1302" s="47" t="s">
        <v>2300</v>
      </c>
      <c r="C1302" s="46" t="s">
        <v>44</v>
      </c>
      <c r="D1302" s="46" t="s">
        <v>539</v>
      </c>
      <c r="E1302" s="46" t="s">
        <v>1215</v>
      </c>
      <c r="F1302" s="45" t="s">
        <v>1214</v>
      </c>
      <c r="G1302" s="26" t="s">
        <v>0</v>
      </c>
      <c r="H1302" s="30">
        <v>1153728193</v>
      </c>
      <c r="I1302" s="30">
        <v>90697685.010000005</v>
      </c>
      <c r="J1302" s="36">
        <f>I1302/H1302</f>
        <v>7.8612697132902601E-2</v>
      </c>
      <c r="K1302" s="30">
        <v>96125181.99000001</v>
      </c>
      <c r="L1302" s="30">
        <f>I1302</f>
        <v>90697685.010000005</v>
      </c>
      <c r="M1302" s="80">
        <f>L1302/K1302</f>
        <v>0.94353719943474712</v>
      </c>
    </row>
    <row r="1303" spans="2:13" ht="24.9" customHeight="1" outlineLevel="2" x14ac:dyDescent="0.3">
      <c r="B1303" s="47" t="s">
        <v>2300</v>
      </c>
      <c r="C1303" s="46" t="s">
        <v>44</v>
      </c>
      <c r="D1303" s="46" t="s">
        <v>539</v>
      </c>
      <c r="E1303" s="46" t="s">
        <v>1215</v>
      </c>
      <c r="F1303" s="45" t="s">
        <v>1214</v>
      </c>
      <c r="G1303" s="26" t="s">
        <v>7</v>
      </c>
      <c r="H1303" s="30">
        <v>-230745639</v>
      </c>
      <c r="I1303" s="24"/>
      <c r="J1303" s="36"/>
      <c r="K1303" s="24"/>
      <c r="L1303" s="30"/>
      <c r="M1303" s="80" t="str">
        <f>IFERROR((Base_actualizacion!$L1303/Base_actualizacion!$K1303)," " )</f>
        <v xml:space="preserve"> </v>
      </c>
    </row>
    <row r="1304" spans="2:13" ht="24.9" customHeight="1" outlineLevel="1" x14ac:dyDescent="0.3">
      <c r="B1304" s="44" t="str">
        <f>B1303</f>
        <v>ASIGNACIÓN PARA LA INVERSIÓN LOCAL  - AMBIENTE Y DESARROLLO SOSTENIBLE</v>
      </c>
      <c r="C1304" s="43" t="s">
        <v>44</v>
      </c>
      <c r="D1304" s="43" t="s">
        <v>539</v>
      </c>
      <c r="E1304" s="43" t="s">
        <v>1215</v>
      </c>
      <c r="F1304" s="42" t="s">
        <v>1214</v>
      </c>
      <c r="G1304" s="18" t="s">
        <v>3</v>
      </c>
      <c r="H1304" s="32">
        <f>SUBTOTAL(9,H1302:H1303)</f>
        <v>922982554</v>
      </c>
      <c r="I1304" s="14">
        <f>SUBTOTAL(9,I1302:I1303)</f>
        <v>90697685.010000005</v>
      </c>
      <c r="J1304" s="31">
        <f>SUBTOTAL(9,J1302:J1303)</f>
        <v>7.8612697132902601E-2</v>
      </c>
      <c r="K1304" s="14">
        <f>SUBTOTAL(9,K1302:K1303)</f>
        <v>96125181.99000001</v>
      </c>
      <c r="L1304" s="14">
        <f>SUBTOTAL(9,L1301:L1303)</f>
        <v>90697685.010000005</v>
      </c>
      <c r="M1304" s="80"/>
    </row>
    <row r="1305" spans="2:13" ht="24.9" customHeight="1" outlineLevel="2" x14ac:dyDescent="0.3">
      <c r="B1305" s="47" t="s">
        <v>2300</v>
      </c>
      <c r="C1305" s="46" t="s">
        <v>44</v>
      </c>
      <c r="D1305" s="46" t="s">
        <v>539</v>
      </c>
      <c r="E1305" s="46" t="s">
        <v>1213</v>
      </c>
      <c r="F1305" s="45" t="s">
        <v>1212</v>
      </c>
      <c r="G1305" s="26" t="s">
        <v>0</v>
      </c>
      <c r="H1305" s="30">
        <v>895744575</v>
      </c>
      <c r="I1305" s="30">
        <v>70416896.980000004</v>
      </c>
      <c r="J1305" s="36">
        <f>I1305/H1305</f>
        <v>7.8612697129647705E-2</v>
      </c>
      <c r="K1305" s="30">
        <v>74630758.680000007</v>
      </c>
      <c r="L1305" s="30">
        <f>I1305</f>
        <v>70416896.980000004</v>
      </c>
      <c r="M1305" s="80">
        <f>L1305/K1305</f>
        <v>0.94353719867611019</v>
      </c>
    </row>
    <row r="1306" spans="2:13" ht="24.9" customHeight="1" outlineLevel="2" x14ac:dyDescent="0.3">
      <c r="B1306" s="47" t="s">
        <v>2300</v>
      </c>
      <c r="C1306" s="46" t="s">
        <v>44</v>
      </c>
      <c r="D1306" s="46" t="s">
        <v>539</v>
      </c>
      <c r="E1306" s="46" t="s">
        <v>1213</v>
      </c>
      <c r="F1306" s="45" t="s">
        <v>1212</v>
      </c>
      <c r="G1306" s="26" t="s">
        <v>7</v>
      </c>
      <c r="H1306" s="30">
        <v>-179148915</v>
      </c>
      <c r="I1306" s="24"/>
      <c r="J1306" s="36"/>
      <c r="K1306" s="24"/>
      <c r="L1306" s="30"/>
      <c r="M1306" s="80" t="str">
        <f>IFERROR((Base_actualizacion!$L1306/Base_actualizacion!$K1306)," " )</f>
        <v xml:space="preserve"> </v>
      </c>
    </row>
    <row r="1307" spans="2:13" ht="24.9" customHeight="1" outlineLevel="1" x14ac:dyDescent="0.3">
      <c r="B1307" s="44" t="str">
        <f>B1306</f>
        <v>ASIGNACIÓN PARA LA INVERSIÓN LOCAL  - AMBIENTE Y DESARROLLO SOSTENIBLE</v>
      </c>
      <c r="C1307" s="43" t="s">
        <v>44</v>
      </c>
      <c r="D1307" s="43" t="s">
        <v>539</v>
      </c>
      <c r="E1307" s="43" t="s">
        <v>1213</v>
      </c>
      <c r="F1307" s="42" t="s">
        <v>1212</v>
      </c>
      <c r="G1307" s="18" t="s">
        <v>3</v>
      </c>
      <c r="H1307" s="32">
        <f>SUBTOTAL(9,H1305:H1306)</f>
        <v>716595660</v>
      </c>
      <c r="I1307" s="14">
        <f>SUBTOTAL(9,I1305:I1306)</f>
        <v>70416896.980000004</v>
      </c>
      <c r="J1307" s="31">
        <f>SUBTOTAL(9,J1305:J1306)</f>
        <v>7.8612697129647705E-2</v>
      </c>
      <c r="K1307" s="14">
        <f>SUBTOTAL(9,K1305:K1306)</f>
        <v>74630758.680000007</v>
      </c>
      <c r="L1307" s="14">
        <f>SUBTOTAL(9,L1304:L1306)</f>
        <v>70416896.980000004</v>
      </c>
      <c r="M1307" s="80"/>
    </row>
    <row r="1308" spans="2:13" ht="24.9" customHeight="1" outlineLevel="2" x14ac:dyDescent="0.3">
      <c r="B1308" s="47" t="s">
        <v>2300</v>
      </c>
      <c r="C1308" s="46" t="s">
        <v>44</v>
      </c>
      <c r="D1308" s="46" t="s">
        <v>539</v>
      </c>
      <c r="E1308" s="46" t="s">
        <v>1211</v>
      </c>
      <c r="F1308" s="45" t="s">
        <v>1210</v>
      </c>
      <c r="G1308" s="26" t="s">
        <v>0</v>
      </c>
      <c r="H1308" s="30">
        <v>505799763</v>
      </c>
      <c r="I1308" s="30">
        <v>39762283.579999998</v>
      </c>
      <c r="J1308" s="36">
        <f>I1308/H1308</f>
        <v>7.8612697135644963E-2</v>
      </c>
      <c r="K1308" s="30">
        <v>42141723.359999999</v>
      </c>
      <c r="L1308" s="30">
        <f>I1308</f>
        <v>39762283.579999998</v>
      </c>
      <c r="M1308" s="80">
        <f>L1308/K1308</f>
        <v>0.94353719804780189</v>
      </c>
    </row>
    <row r="1309" spans="2:13" ht="24.9" customHeight="1" outlineLevel="2" x14ac:dyDescent="0.3">
      <c r="B1309" s="47" t="s">
        <v>2300</v>
      </c>
      <c r="C1309" s="46" t="s">
        <v>44</v>
      </c>
      <c r="D1309" s="46" t="s">
        <v>539</v>
      </c>
      <c r="E1309" s="46" t="s">
        <v>1211</v>
      </c>
      <c r="F1309" s="45" t="s">
        <v>1210</v>
      </c>
      <c r="G1309" s="26" t="s">
        <v>7</v>
      </c>
      <c r="H1309" s="30">
        <v>-101159953</v>
      </c>
      <c r="I1309" s="24"/>
      <c r="J1309" s="36"/>
      <c r="K1309" s="24"/>
      <c r="L1309" s="30"/>
      <c r="M1309" s="80" t="str">
        <f>IFERROR((Base_actualizacion!$L1309/Base_actualizacion!$K1309)," " )</f>
        <v xml:space="preserve"> </v>
      </c>
    </row>
    <row r="1310" spans="2:13" ht="24.9" customHeight="1" outlineLevel="1" x14ac:dyDescent="0.3">
      <c r="B1310" s="44" t="str">
        <f>B1309</f>
        <v>ASIGNACIÓN PARA LA INVERSIÓN LOCAL  - AMBIENTE Y DESARROLLO SOSTENIBLE</v>
      </c>
      <c r="C1310" s="43" t="s">
        <v>44</v>
      </c>
      <c r="D1310" s="43" t="s">
        <v>539</v>
      </c>
      <c r="E1310" s="43" t="s">
        <v>1211</v>
      </c>
      <c r="F1310" s="42" t="s">
        <v>1210</v>
      </c>
      <c r="G1310" s="18" t="s">
        <v>3</v>
      </c>
      <c r="H1310" s="32">
        <f>SUBTOTAL(9,H1308:H1309)</f>
        <v>404639810</v>
      </c>
      <c r="I1310" s="14">
        <f>SUBTOTAL(9,I1308:I1309)</f>
        <v>39762283.579999998</v>
      </c>
      <c r="J1310" s="31">
        <f>SUBTOTAL(9,J1308:J1309)</f>
        <v>7.8612697135644963E-2</v>
      </c>
      <c r="K1310" s="14">
        <f>SUBTOTAL(9,K1308:K1309)</f>
        <v>42141723.359999999</v>
      </c>
      <c r="L1310" s="14">
        <f>SUBTOTAL(9,L1307:L1309)</f>
        <v>39762283.579999998</v>
      </c>
      <c r="M1310" s="80"/>
    </row>
    <row r="1311" spans="2:13" ht="24.9" customHeight="1" outlineLevel="2" x14ac:dyDescent="0.3">
      <c r="B1311" s="47" t="s">
        <v>2300</v>
      </c>
      <c r="C1311" s="46" t="s">
        <v>44</v>
      </c>
      <c r="D1311" s="46" t="s">
        <v>539</v>
      </c>
      <c r="E1311" s="46" t="s">
        <v>1209</v>
      </c>
      <c r="F1311" s="45" t="s">
        <v>1208</v>
      </c>
      <c r="G1311" s="26" t="s">
        <v>0</v>
      </c>
      <c r="H1311" s="30">
        <v>895768865</v>
      </c>
      <c r="I1311" s="30">
        <v>70418806.489999995</v>
      </c>
      <c r="J1311" s="36">
        <f>I1311/H1311</f>
        <v>7.8612697138117207E-2</v>
      </c>
      <c r="K1311" s="30">
        <v>74632782.379999995</v>
      </c>
      <c r="L1311" s="30">
        <f>I1311</f>
        <v>70418806.489999995</v>
      </c>
      <c r="M1311" s="80">
        <f>L1311/K1311</f>
        <v>0.94353719966456384</v>
      </c>
    </row>
    <row r="1312" spans="2:13" ht="24.9" customHeight="1" outlineLevel="2" x14ac:dyDescent="0.3">
      <c r="B1312" s="47" t="s">
        <v>2300</v>
      </c>
      <c r="C1312" s="46" t="s">
        <v>44</v>
      </c>
      <c r="D1312" s="46" t="s">
        <v>539</v>
      </c>
      <c r="E1312" s="46" t="s">
        <v>1209</v>
      </c>
      <c r="F1312" s="45" t="s">
        <v>1208</v>
      </c>
      <c r="G1312" s="26" t="s">
        <v>7</v>
      </c>
      <c r="H1312" s="30">
        <v>-179153773</v>
      </c>
      <c r="I1312" s="24"/>
      <c r="J1312" s="36"/>
      <c r="K1312" s="24"/>
      <c r="L1312" s="30"/>
      <c r="M1312" s="80" t="str">
        <f>IFERROR((Base_actualizacion!$L1312/Base_actualizacion!$K1312)," " )</f>
        <v xml:space="preserve"> </v>
      </c>
    </row>
    <row r="1313" spans="2:13" ht="24.9" customHeight="1" outlineLevel="1" x14ac:dyDescent="0.3">
      <c r="B1313" s="44" t="str">
        <f>B1312</f>
        <v>ASIGNACIÓN PARA LA INVERSIÓN LOCAL  - AMBIENTE Y DESARROLLO SOSTENIBLE</v>
      </c>
      <c r="C1313" s="43" t="s">
        <v>44</v>
      </c>
      <c r="D1313" s="43" t="s">
        <v>539</v>
      </c>
      <c r="E1313" s="43" t="s">
        <v>1209</v>
      </c>
      <c r="F1313" s="42" t="s">
        <v>1208</v>
      </c>
      <c r="G1313" s="18" t="s">
        <v>3</v>
      </c>
      <c r="H1313" s="32">
        <f>SUBTOTAL(9,H1311:H1312)</f>
        <v>716615092</v>
      </c>
      <c r="I1313" s="14">
        <f>SUBTOTAL(9,I1311:I1312)</f>
        <v>70418806.489999995</v>
      </c>
      <c r="J1313" s="31">
        <f>SUBTOTAL(9,J1311:J1312)</f>
        <v>7.8612697138117207E-2</v>
      </c>
      <c r="K1313" s="14">
        <f>SUBTOTAL(9,K1311:K1312)</f>
        <v>74632782.379999995</v>
      </c>
      <c r="L1313" s="14">
        <f>SUBTOTAL(9,L1310:L1312)</f>
        <v>70418806.489999995</v>
      </c>
      <c r="M1313" s="80"/>
    </row>
    <row r="1314" spans="2:13" ht="24.9" customHeight="1" outlineLevel="2" x14ac:dyDescent="0.3">
      <c r="B1314" s="47" t="s">
        <v>2300</v>
      </c>
      <c r="C1314" s="46" t="s">
        <v>44</v>
      </c>
      <c r="D1314" s="46" t="s">
        <v>539</v>
      </c>
      <c r="E1314" s="46" t="s">
        <v>1207</v>
      </c>
      <c r="F1314" s="45" t="s">
        <v>1206</v>
      </c>
      <c r="G1314" s="26" t="s">
        <v>0</v>
      </c>
      <c r="H1314" s="30">
        <v>1056350362</v>
      </c>
      <c r="I1314" s="30">
        <v>83042551.079999998</v>
      </c>
      <c r="J1314" s="36">
        <f>I1314/H1314</f>
        <v>7.861269713845187E-2</v>
      </c>
      <c r="K1314" s="30">
        <v>88011952.409999996</v>
      </c>
      <c r="L1314" s="30">
        <f>I1314</f>
        <v>83042551.079999998</v>
      </c>
      <c r="M1314" s="80">
        <f>L1314/K1314</f>
        <v>0.94353719927890878</v>
      </c>
    </row>
    <row r="1315" spans="2:13" ht="24.9" customHeight="1" outlineLevel="2" x14ac:dyDescent="0.3">
      <c r="B1315" s="47" t="s">
        <v>2300</v>
      </c>
      <c r="C1315" s="46" t="s">
        <v>44</v>
      </c>
      <c r="D1315" s="46" t="s">
        <v>539</v>
      </c>
      <c r="E1315" s="46" t="s">
        <v>1207</v>
      </c>
      <c r="F1315" s="45" t="s">
        <v>1206</v>
      </c>
      <c r="G1315" s="26" t="s">
        <v>7</v>
      </c>
      <c r="H1315" s="30">
        <v>-211270072</v>
      </c>
      <c r="I1315" s="24"/>
      <c r="J1315" s="36"/>
      <c r="K1315" s="24"/>
      <c r="L1315" s="30"/>
      <c r="M1315" s="80" t="str">
        <f>IFERROR((Base_actualizacion!$L1315/Base_actualizacion!$K1315)," " )</f>
        <v xml:space="preserve"> </v>
      </c>
    </row>
    <row r="1316" spans="2:13" ht="24.9" customHeight="1" outlineLevel="1" x14ac:dyDescent="0.3">
      <c r="B1316" s="44" t="str">
        <f>B1315</f>
        <v>ASIGNACIÓN PARA LA INVERSIÓN LOCAL  - AMBIENTE Y DESARROLLO SOSTENIBLE</v>
      </c>
      <c r="C1316" s="43" t="s">
        <v>44</v>
      </c>
      <c r="D1316" s="43" t="s">
        <v>539</v>
      </c>
      <c r="E1316" s="43" t="s">
        <v>1207</v>
      </c>
      <c r="F1316" s="42" t="s">
        <v>1206</v>
      </c>
      <c r="G1316" s="18" t="s">
        <v>3</v>
      </c>
      <c r="H1316" s="32">
        <f>SUBTOTAL(9,H1314:H1315)</f>
        <v>845080290</v>
      </c>
      <c r="I1316" s="14">
        <f>SUBTOTAL(9,I1314:I1315)</f>
        <v>83042551.079999998</v>
      </c>
      <c r="J1316" s="31">
        <f>SUBTOTAL(9,J1314:J1315)</f>
        <v>7.861269713845187E-2</v>
      </c>
      <c r="K1316" s="14">
        <f>SUBTOTAL(9,K1314:K1315)</f>
        <v>88011952.409999996</v>
      </c>
      <c r="L1316" s="14">
        <f>SUBTOTAL(9,L1313:L1315)</f>
        <v>83042551.079999998</v>
      </c>
      <c r="M1316" s="80"/>
    </row>
    <row r="1317" spans="2:13" ht="24.9" customHeight="1" outlineLevel="2" x14ac:dyDescent="0.3">
      <c r="B1317" s="47" t="s">
        <v>2300</v>
      </c>
      <c r="C1317" s="46" t="s">
        <v>44</v>
      </c>
      <c r="D1317" s="46" t="s">
        <v>539</v>
      </c>
      <c r="E1317" s="46" t="s">
        <v>1205</v>
      </c>
      <c r="F1317" s="45" t="s">
        <v>1204</v>
      </c>
      <c r="G1317" s="26" t="s">
        <v>0</v>
      </c>
      <c r="H1317" s="30">
        <v>924281222</v>
      </c>
      <c r="I1317" s="30">
        <v>72660239.780000001</v>
      </c>
      <c r="J1317" s="36">
        <f>I1317/H1317</f>
        <v>7.8612697142948121E-2</v>
      </c>
      <c r="K1317" s="30">
        <v>77008346.719999999</v>
      </c>
      <c r="L1317" s="30">
        <f>I1317</f>
        <v>72660239.780000001</v>
      </c>
      <c r="M1317" s="80">
        <f>L1317/K1317</f>
        <v>0.94353719921024171</v>
      </c>
    </row>
    <row r="1318" spans="2:13" ht="24.9" customHeight="1" outlineLevel="2" x14ac:dyDescent="0.3">
      <c r="B1318" s="47" t="s">
        <v>2300</v>
      </c>
      <c r="C1318" s="46" t="s">
        <v>44</v>
      </c>
      <c r="D1318" s="46" t="s">
        <v>539</v>
      </c>
      <c r="E1318" s="46" t="s">
        <v>1205</v>
      </c>
      <c r="F1318" s="45" t="s">
        <v>1204</v>
      </c>
      <c r="G1318" s="26" t="s">
        <v>7</v>
      </c>
      <c r="H1318" s="30">
        <v>-184856244</v>
      </c>
      <c r="I1318" s="24"/>
      <c r="J1318" s="36"/>
      <c r="K1318" s="24"/>
      <c r="L1318" s="30"/>
      <c r="M1318" s="80" t="str">
        <f>IFERROR((Base_actualizacion!$L1318/Base_actualizacion!$K1318)," " )</f>
        <v xml:space="preserve"> </v>
      </c>
    </row>
    <row r="1319" spans="2:13" ht="24.9" customHeight="1" outlineLevel="1" x14ac:dyDescent="0.3">
      <c r="B1319" s="44" t="str">
        <f>B1318</f>
        <v>ASIGNACIÓN PARA LA INVERSIÓN LOCAL  - AMBIENTE Y DESARROLLO SOSTENIBLE</v>
      </c>
      <c r="C1319" s="43" t="s">
        <v>44</v>
      </c>
      <c r="D1319" s="43" t="s">
        <v>539</v>
      </c>
      <c r="E1319" s="43" t="s">
        <v>1205</v>
      </c>
      <c r="F1319" s="42" t="s">
        <v>1204</v>
      </c>
      <c r="G1319" s="18" t="s">
        <v>3</v>
      </c>
      <c r="H1319" s="32">
        <f>SUBTOTAL(9,H1317:H1318)</f>
        <v>739424978</v>
      </c>
      <c r="I1319" s="14">
        <f>SUBTOTAL(9,I1317:I1318)</f>
        <v>72660239.780000001</v>
      </c>
      <c r="J1319" s="31">
        <f>SUBTOTAL(9,J1317:J1318)</f>
        <v>7.8612697142948121E-2</v>
      </c>
      <c r="K1319" s="14">
        <f>SUBTOTAL(9,K1317:K1318)</f>
        <v>77008346.719999999</v>
      </c>
      <c r="L1319" s="14">
        <f>SUBTOTAL(9,L1316:L1318)</f>
        <v>72660239.780000001</v>
      </c>
      <c r="M1319" s="80"/>
    </row>
    <row r="1320" spans="2:13" ht="24.9" customHeight="1" outlineLevel="2" x14ac:dyDescent="0.3">
      <c r="B1320" s="47" t="s">
        <v>2300</v>
      </c>
      <c r="C1320" s="46" t="s">
        <v>44</v>
      </c>
      <c r="D1320" s="46" t="s">
        <v>539</v>
      </c>
      <c r="E1320" s="46" t="s">
        <v>1203</v>
      </c>
      <c r="F1320" s="45" t="s">
        <v>1202</v>
      </c>
      <c r="G1320" s="26" t="s">
        <v>0</v>
      </c>
      <c r="H1320" s="30">
        <v>856704164</v>
      </c>
      <c r="I1320" s="30">
        <v>67347824.980000004</v>
      </c>
      <c r="J1320" s="36">
        <f>I1320/H1320</f>
        <v>7.8612697136371104E-2</v>
      </c>
      <c r="K1320" s="30">
        <v>71378028.370000005</v>
      </c>
      <c r="L1320" s="30">
        <f>I1320</f>
        <v>67347824.980000004</v>
      </c>
      <c r="M1320" s="80">
        <f>L1320/K1320</f>
        <v>0.94353719930300173</v>
      </c>
    </row>
    <row r="1321" spans="2:13" ht="24.9" customHeight="1" outlineLevel="2" x14ac:dyDescent="0.3">
      <c r="B1321" s="47" t="s">
        <v>2300</v>
      </c>
      <c r="C1321" s="46" t="s">
        <v>44</v>
      </c>
      <c r="D1321" s="46" t="s">
        <v>539</v>
      </c>
      <c r="E1321" s="46" t="s">
        <v>1203</v>
      </c>
      <c r="F1321" s="45" t="s">
        <v>1202</v>
      </c>
      <c r="G1321" s="26" t="s">
        <v>7</v>
      </c>
      <c r="H1321" s="30">
        <v>-171340833</v>
      </c>
      <c r="I1321" s="24"/>
      <c r="J1321" s="36"/>
      <c r="K1321" s="24"/>
      <c r="L1321" s="30"/>
      <c r="M1321" s="80" t="str">
        <f>IFERROR((Base_actualizacion!$L1321/Base_actualizacion!$K1321)," " )</f>
        <v xml:space="preserve"> </v>
      </c>
    </row>
    <row r="1322" spans="2:13" ht="24.9" customHeight="1" outlineLevel="1" x14ac:dyDescent="0.3">
      <c r="B1322" s="44" t="str">
        <f>B1321</f>
        <v>ASIGNACIÓN PARA LA INVERSIÓN LOCAL  - AMBIENTE Y DESARROLLO SOSTENIBLE</v>
      </c>
      <c r="C1322" s="43" t="s">
        <v>44</v>
      </c>
      <c r="D1322" s="43" t="s">
        <v>539</v>
      </c>
      <c r="E1322" s="43" t="s">
        <v>1203</v>
      </c>
      <c r="F1322" s="42" t="s">
        <v>1202</v>
      </c>
      <c r="G1322" s="18" t="s">
        <v>3</v>
      </c>
      <c r="H1322" s="32">
        <f>SUBTOTAL(9,H1320:H1321)</f>
        <v>685363331</v>
      </c>
      <c r="I1322" s="14">
        <f>SUBTOTAL(9,I1320:I1321)</f>
        <v>67347824.980000004</v>
      </c>
      <c r="J1322" s="31">
        <f>SUBTOTAL(9,J1320:J1321)</f>
        <v>7.8612697136371104E-2</v>
      </c>
      <c r="K1322" s="14">
        <f>SUBTOTAL(9,K1320:K1321)</f>
        <v>71378028.370000005</v>
      </c>
      <c r="L1322" s="14">
        <f>SUBTOTAL(9,L1319:L1321)</f>
        <v>67347824.980000004</v>
      </c>
      <c r="M1322" s="80"/>
    </row>
    <row r="1323" spans="2:13" ht="24.9" customHeight="1" outlineLevel="2" x14ac:dyDescent="0.3">
      <c r="B1323" s="47" t="s">
        <v>2300</v>
      </c>
      <c r="C1323" s="46" t="s">
        <v>44</v>
      </c>
      <c r="D1323" s="46" t="s">
        <v>539</v>
      </c>
      <c r="E1323" s="46" t="s">
        <v>1201</v>
      </c>
      <c r="F1323" s="45" t="s">
        <v>1200</v>
      </c>
      <c r="G1323" s="26" t="s">
        <v>0</v>
      </c>
      <c r="H1323" s="30">
        <v>1008553821</v>
      </c>
      <c r="I1323" s="30">
        <v>79285136.070000008</v>
      </c>
      <c r="J1323" s="36">
        <f>I1323/H1323</f>
        <v>7.8612697130419185E-2</v>
      </c>
      <c r="K1323" s="30">
        <v>84029687.549999997</v>
      </c>
      <c r="L1323" s="30">
        <f>I1323</f>
        <v>79285136.070000008</v>
      </c>
      <c r="M1323" s="80">
        <f>L1323/K1323</f>
        <v>0.94353719955013693</v>
      </c>
    </row>
    <row r="1324" spans="2:13" ht="24.9" customHeight="1" outlineLevel="2" x14ac:dyDescent="0.3">
      <c r="B1324" s="47" t="s">
        <v>2300</v>
      </c>
      <c r="C1324" s="46" t="s">
        <v>44</v>
      </c>
      <c r="D1324" s="46" t="s">
        <v>539</v>
      </c>
      <c r="E1324" s="46" t="s">
        <v>1201</v>
      </c>
      <c r="F1324" s="45" t="s">
        <v>1200</v>
      </c>
      <c r="G1324" s="26" t="s">
        <v>7</v>
      </c>
      <c r="H1324" s="30">
        <v>-201710764</v>
      </c>
      <c r="I1324" s="24"/>
      <c r="J1324" s="36"/>
      <c r="K1324" s="24"/>
      <c r="L1324" s="30"/>
      <c r="M1324" s="80" t="str">
        <f>IFERROR((Base_actualizacion!$L1324/Base_actualizacion!$K1324)," " )</f>
        <v xml:space="preserve"> </v>
      </c>
    </row>
    <row r="1325" spans="2:13" ht="24.9" customHeight="1" outlineLevel="1" x14ac:dyDescent="0.3">
      <c r="B1325" s="44" t="str">
        <f>B1324</f>
        <v>ASIGNACIÓN PARA LA INVERSIÓN LOCAL  - AMBIENTE Y DESARROLLO SOSTENIBLE</v>
      </c>
      <c r="C1325" s="43" t="s">
        <v>44</v>
      </c>
      <c r="D1325" s="43" t="s">
        <v>539</v>
      </c>
      <c r="E1325" s="43" t="s">
        <v>1201</v>
      </c>
      <c r="F1325" s="42" t="s">
        <v>1200</v>
      </c>
      <c r="G1325" s="18" t="s">
        <v>3</v>
      </c>
      <c r="H1325" s="32">
        <f>SUBTOTAL(9,H1323:H1324)</f>
        <v>806843057</v>
      </c>
      <c r="I1325" s="14">
        <f>SUBTOTAL(9,I1323:I1324)</f>
        <v>79285136.070000008</v>
      </c>
      <c r="J1325" s="31">
        <f>SUBTOTAL(9,J1323:J1324)</f>
        <v>7.8612697130419185E-2</v>
      </c>
      <c r="K1325" s="14">
        <f>SUBTOTAL(9,K1323:K1324)</f>
        <v>84029687.549999997</v>
      </c>
      <c r="L1325" s="14">
        <f>SUBTOTAL(9,L1322:L1324)</f>
        <v>79285136.070000008</v>
      </c>
      <c r="M1325" s="80"/>
    </row>
    <row r="1326" spans="2:13" ht="24.9" customHeight="1" outlineLevel="2" x14ac:dyDescent="0.3">
      <c r="B1326" s="47" t="s">
        <v>2300</v>
      </c>
      <c r="C1326" s="46" t="s">
        <v>44</v>
      </c>
      <c r="D1326" s="46" t="s">
        <v>539</v>
      </c>
      <c r="E1326" s="46" t="s">
        <v>1199</v>
      </c>
      <c r="F1326" s="45" t="s">
        <v>1198</v>
      </c>
      <c r="G1326" s="26" t="s">
        <v>0</v>
      </c>
      <c r="H1326" s="30">
        <v>1067485082</v>
      </c>
      <c r="I1326" s="30">
        <v>83917881.450000003</v>
      </c>
      <c r="J1326" s="36">
        <f>I1326/H1326</f>
        <v>7.8612697137438778E-2</v>
      </c>
      <c r="K1326" s="30">
        <v>88939663.989999995</v>
      </c>
      <c r="L1326" s="30">
        <f>I1326</f>
        <v>83917881.450000003</v>
      </c>
      <c r="M1326" s="80">
        <f>L1326/K1326</f>
        <v>0.94353719909977829</v>
      </c>
    </row>
    <row r="1327" spans="2:13" ht="24.9" customHeight="1" outlineLevel="2" x14ac:dyDescent="0.3">
      <c r="B1327" s="47" t="s">
        <v>2300</v>
      </c>
      <c r="C1327" s="46" t="s">
        <v>44</v>
      </c>
      <c r="D1327" s="46" t="s">
        <v>539</v>
      </c>
      <c r="E1327" s="46" t="s">
        <v>1199</v>
      </c>
      <c r="F1327" s="45" t="s">
        <v>1198</v>
      </c>
      <c r="G1327" s="26" t="s">
        <v>7</v>
      </c>
      <c r="H1327" s="30">
        <v>-213497016</v>
      </c>
      <c r="I1327" s="24"/>
      <c r="J1327" s="36"/>
      <c r="K1327" s="24"/>
      <c r="L1327" s="30"/>
      <c r="M1327" s="80" t="str">
        <f>IFERROR((Base_actualizacion!$L1327/Base_actualizacion!$K1327)," " )</f>
        <v xml:space="preserve"> </v>
      </c>
    </row>
    <row r="1328" spans="2:13" ht="24.9" customHeight="1" outlineLevel="1" x14ac:dyDescent="0.3">
      <c r="B1328" s="44" t="str">
        <f>B1327</f>
        <v>ASIGNACIÓN PARA LA INVERSIÓN LOCAL  - AMBIENTE Y DESARROLLO SOSTENIBLE</v>
      </c>
      <c r="C1328" s="43" t="s">
        <v>44</v>
      </c>
      <c r="D1328" s="43" t="s">
        <v>539</v>
      </c>
      <c r="E1328" s="43" t="s">
        <v>1199</v>
      </c>
      <c r="F1328" s="42" t="s">
        <v>1198</v>
      </c>
      <c r="G1328" s="18" t="s">
        <v>3</v>
      </c>
      <c r="H1328" s="32">
        <f>SUBTOTAL(9,H1326:H1327)</f>
        <v>853988066</v>
      </c>
      <c r="I1328" s="14">
        <f>SUBTOTAL(9,I1326:I1327)</f>
        <v>83917881.450000003</v>
      </c>
      <c r="J1328" s="31">
        <f>SUBTOTAL(9,J1326:J1327)</f>
        <v>7.8612697137438778E-2</v>
      </c>
      <c r="K1328" s="14">
        <f>SUBTOTAL(9,K1326:K1327)</f>
        <v>88939663.989999995</v>
      </c>
      <c r="L1328" s="14">
        <f>SUBTOTAL(9,L1325:L1327)</f>
        <v>83917881.450000003</v>
      </c>
      <c r="M1328" s="80"/>
    </row>
    <row r="1329" spans="2:13" ht="24.9" customHeight="1" outlineLevel="2" x14ac:dyDescent="0.3">
      <c r="B1329" s="47" t="s">
        <v>2300</v>
      </c>
      <c r="C1329" s="46" t="s">
        <v>44</v>
      </c>
      <c r="D1329" s="46" t="s">
        <v>539</v>
      </c>
      <c r="E1329" s="46" t="s">
        <v>1197</v>
      </c>
      <c r="F1329" s="45" t="s">
        <v>1196</v>
      </c>
      <c r="G1329" s="26" t="s">
        <v>0</v>
      </c>
      <c r="H1329" s="30">
        <v>576465884</v>
      </c>
      <c r="I1329" s="30">
        <v>45317537.950000003</v>
      </c>
      <c r="J1329" s="36">
        <f>I1329/H1329</f>
        <v>7.8612697139246498E-2</v>
      </c>
      <c r="K1329" s="30">
        <v>48029413.109999999</v>
      </c>
      <c r="L1329" s="30">
        <f>I1329</f>
        <v>45317537.950000003</v>
      </c>
      <c r="M1329" s="80">
        <f>L1329/K1329</f>
        <v>0.94353719971990724</v>
      </c>
    </row>
    <row r="1330" spans="2:13" ht="24.9" customHeight="1" outlineLevel="2" x14ac:dyDescent="0.3">
      <c r="B1330" s="47" t="s">
        <v>2300</v>
      </c>
      <c r="C1330" s="46" t="s">
        <v>44</v>
      </c>
      <c r="D1330" s="46" t="s">
        <v>539</v>
      </c>
      <c r="E1330" s="46" t="s">
        <v>1197</v>
      </c>
      <c r="F1330" s="45" t="s">
        <v>1196</v>
      </c>
      <c r="G1330" s="26" t="s">
        <v>7</v>
      </c>
      <c r="H1330" s="30">
        <v>-115293177</v>
      </c>
      <c r="I1330" s="24"/>
      <c r="J1330" s="36"/>
      <c r="K1330" s="24"/>
      <c r="L1330" s="30"/>
      <c r="M1330" s="80" t="str">
        <f>IFERROR((Base_actualizacion!$L1330/Base_actualizacion!$K1330)," " )</f>
        <v xml:space="preserve"> </v>
      </c>
    </row>
    <row r="1331" spans="2:13" ht="24.9" customHeight="1" outlineLevel="1" x14ac:dyDescent="0.3">
      <c r="B1331" s="44" t="str">
        <f>B1330</f>
        <v>ASIGNACIÓN PARA LA INVERSIÓN LOCAL  - AMBIENTE Y DESARROLLO SOSTENIBLE</v>
      </c>
      <c r="C1331" s="43" t="s">
        <v>44</v>
      </c>
      <c r="D1331" s="43" t="s">
        <v>539</v>
      </c>
      <c r="E1331" s="43" t="s">
        <v>1197</v>
      </c>
      <c r="F1331" s="42" t="s">
        <v>1196</v>
      </c>
      <c r="G1331" s="18" t="s">
        <v>3</v>
      </c>
      <c r="H1331" s="32">
        <f>SUBTOTAL(9,H1329:H1330)</f>
        <v>461172707</v>
      </c>
      <c r="I1331" s="14">
        <f>SUBTOTAL(9,I1329:I1330)</f>
        <v>45317537.950000003</v>
      </c>
      <c r="J1331" s="31">
        <f>SUBTOTAL(9,J1329:J1330)</f>
        <v>7.8612697139246498E-2</v>
      </c>
      <c r="K1331" s="14">
        <f>SUBTOTAL(9,K1329:K1330)</f>
        <v>48029413.109999999</v>
      </c>
      <c r="L1331" s="14">
        <f>SUBTOTAL(9,L1328:L1330)</f>
        <v>45317537.950000003</v>
      </c>
      <c r="M1331" s="80"/>
    </row>
    <row r="1332" spans="2:13" ht="24.9" customHeight="1" outlineLevel="2" x14ac:dyDescent="0.3">
      <c r="B1332" s="47" t="s">
        <v>2300</v>
      </c>
      <c r="C1332" s="46" t="s">
        <v>44</v>
      </c>
      <c r="D1332" s="46" t="s">
        <v>539</v>
      </c>
      <c r="E1332" s="46" t="s">
        <v>1195</v>
      </c>
      <c r="F1332" s="45" t="s">
        <v>1194</v>
      </c>
      <c r="G1332" s="26" t="s">
        <v>0</v>
      </c>
      <c r="H1332" s="30">
        <v>969198838</v>
      </c>
      <c r="I1332" s="30">
        <v>76191334.719999999</v>
      </c>
      <c r="J1332" s="36">
        <f>I1332/H1332</f>
        <v>7.8612697139861826E-2</v>
      </c>
      <c r="K1332" s="30">
        <v>80750748.079999998</v>
      </c>
      <c r="L1332" s="30">
        <f>I1332</f>
        <v>76191334.719999999</v>
      </c>
      <c r="M1332" s="80">
        <f>L1332/K1332</f>
        <v>0.94353719973611916</v>
      </c>
    </row>
    <row r="1333" spans="2:13" ht="24.9" customHeight="1" outlineLevel="2" x14ac:dyDescent="0.3">
      <c r="B1333" s="47" t="s">
        <v>2300</v>
      </c>
      <c r="C1333" s="46" t="s">
        <v>44</v>
      </c>
      <c r="D1333" s="46" t="s">
        <v>539</v>
      </c>
      <c r="E1333" s="46" t="s">
        <v>1195</v>
      </c>
      <c r="F1333" s="45" t="s">
        <v>1194</v>
      </c>
      <c r="G1333" s="26" t="s">
        <v>7</v>
      </c>
      <c r="H1333" s="30">
        <v>-193839768</v>
      </c>
      <c r="I1333" s="24"/>
      <c r="J1333" s="36"/>
      <c r="K1333" s="24"/>
      <c r="L1333" s="30"/>
      <c r="M1333" s="80" t="str">
        <f>IFERROR((Base_actualizacion!$L1333/Base_actualizacion!$K1333)," " )</f>
        <v xml:space="preserve"> </v>
      </c>
    </row>
    <row r="1334" spans="2:13" ht="24.9" customHeight="1" outlineLevel="1" x14ac:dyDescent="0.3">
      <c r="B1334" s="44" t="str">
        <f>B1333</f>
        <v>ASIGNACIÓN PARA LA INVERSIÓN LOCAL  - AMBIENTE Y DESARROLLO SOSTENIBLE</v>
      </c>
      <c r="C1334" s="43" t="s">
        <v>44</v>
      </c>
      <c r="D1334" s="43" t="s">
        <v>539</v>
      </c>
      <c r="E1334" s="43" t="s">
        <v>1195</v>
      </c>
      <c r="F1334" s="42" t="s">
        <v>1194</v>
      </c>
      <c r="G1334" s="18" t="s">
        <v>3</v>
      </c>
      <c r="H1334" s="32">
        <f>SUBTOTAL(9,H1332:H1333)</f>
        <v>775359070</v>
      </c>
      <c r="I1334" s="14">
        <f>SUBTOTAL(9,I1332:I1333)</f>
        <v>76191334.719999999</v>
      </c>
      <c r="J1334" s="31">
        <f>SUBTOTAL(9,J1332:J1333)</f>
        <v>7.8612697139861826E-2</v>
      </c>
      <c r="K1334" s="14">
        <f>SUBTOTAL(9,K1332:K1333)</f>
        <v>80750748.079999998</v>
      </c>
      <c r="L1334" s="14">
        <f>SUBTOTAL(9,L1331:L1333)</f>
        <v>76191334.719999999</v>
      </c>
      <c r="M1334" s="80"/>
    </row>
    <row r="1335" spans="2:13" ht="24.9" customHeight="1" outlineLevel="2" x14ac:dyDescent="0.3">
      <c r="B1335" s="47" t="s">
        <v>2300</v>
      </c>
      <c r="C1335" s="46" t="s">
        <v>44</v>
      </c>
      <c r="D1335" s="46" t="s">
        <v>539</v>
      </c>
      <c r="E1335" s="46" t="s">
        <v>1193</v>
      </c>
      <c r="F1335" s="45" t="s">
        <v>1192</v>
      </c>
      <c r="G1335" s="26" t="s">
        <v>0</v>
      </c>
      <c r="H1335" s="30">
        <v>1310732927</v>
      </c>
      <c r="I1335" s="30">
        <v>103040250.62</v>
      </c>
      <c r="J1335" s="36">
        <f>I1335/H1335</f>
        <v>7.861269713872078E-2</v>
      </c>
      <c r="K1335" s="30">
        <v>109206346.84</v>
      </c>
      <c r="L1335" s="30">
        <f>I1335</f>
        <v>103040250.62</v>
      </c>
      <c r="M1335" s="80">
        <f>L1335/K1335</f>
        <v>0.94353719908757638</v>
      </c>
    </row>
    <row r="1336" spans="2:13" ht="24.9" customHeight="1" outlineLevel="2" x14ac:dyDescent="0.3">
      <c r="B1336" s="47" t="s">
        <v>2300</v>
      </c>
      <c r="C1336" s="46" t="s">
        <v>44</v>
      </c>
      <c r="D1336" s="46" t="s">
        <v>539</v>
      </c>
      <c r="E1336" s="46" t="s">
        <v>1193</v>
      </c>
      <c r="F1336" s="45" t="s">
        <v>1192</v>
      </c>
      <c r="G1336" s="26" t="s">
        <v>7</v>
      </c>
      <c r="H1336" s="30">
        <v>-262146585</v>
      </c>
      <c r="I1336" s="24"/>
      <c r="J1336" s="36"/>
      <c r="K1336" s="24"/>
      <c r="L1336" s="30"/>
      <c r="M1336" s="80" t="str">
        <f>IFERROR((Base_actualizacion!$L1336/Base_actualizacion!$K1336)," " )</f>
        <v xml:space="preserve"> </v>
      </c>
    </row>
    <row r="1337" spans="2:13" ht="24.9" customHeight="1" outlineLevel="1" x14ac:dyDescent="0.3">
      <c r="B1337" s="44" t="str">
        <f>B1336</f>
        <v>ASIGNACIÓN PARA LA INVERSIÓN LOCAL  - AMBIENTE Y DESARROLLO SOSTENIBLE</v>
      </c>
      <c r="C1337" s="43" t="s">
        <v>44</v>
      </c>
      <c r="D1337" s="43" t="s">
        <v>539</v>
      </c>
      <c r="E1337" s="43" t="s">
        <v>1193</v>
      </c>
      <c r="F1337" s="42" t="s">
        <v>1192</v>
      </c>
      <c r="G1337" s="18" t="s">
        <v>3</v>
      </c>
      <c r="H1337" s="32">
        <f>SUBTOTAL(9,H1335:H1336)</f>
        <v>1048586342</v>
      </c>
      <c r="I1337" s="14">
        <f>SUBTOTAL(9,I1335:I1336)</f>
        <v>103040250.62</v>
      </c>
      <c r="J1337" s="31">
        <f>SUBTOTAL(9,J1335:J1336)</f>
        <v>7.861269713872078E-2</v>
      </c>
      <c r="K1337" s="14">
        <f>SUBTOTAL(9,K1335:K1336)</f>
        <v>109206346.84</v>
      </c>
      <c r="L1337" s="14">
        <f>SUBTOTAL(9,L1334:L1336)</f>
        <v>103040250.62</v>
      </c>
      <c r="M1337" s="80"/>
    </row>
    <row r="1338" spans="2:13" ht="24.9" customHeight="1" outlineLevel="2" x14ac:dyDescent="0.3">
      <c r="B1338" s="47" t="s">
        <v>2300</v>
      </c>
      <c r="C1338" s="46" t="s">
        <v>44</v>
      </c>
      <c r="D1338" s="46" t="s">
        <v>539</v>
      </c>
      <c r="E1338" s="46" t="s">
        <v>1191</v>
      </c>
      <c r="F1338" s="45" t="s">
        <v>1190</v>
      </c>
      <c r="G1338" s="26" t="s">
        <v>0</v>
      </c>
      <c r="H1338" s="30">
        <v>670660937</v>
      </c>
      <c r="I1338" s="30">
        <v>52722465.119999997</v>
      </c>
      <c r="J1338" s="36">
        <f>I1338/H1338</f>
        <v>7.8612697134021386E-2</v>
      </c>
      <c r="K1338" s="30">
        <v>55877463.18</v>
      </c>
      <c r="L1338" s="30">
        <f>I1338</f>
        <v>52722465.119999997</v>
      </c>
      <c r="M1338" s="80">
        <f>L1338/K1338</f>
        <v>0.94353719942802883</v>
      </c>
    </row>
    <row r="1339" spans="2:13" ht="24.9" customHeight="1" outlineLevel="2" x14ac:dyDescent="0.3">
      <c r="B1339" s="47" t="s">
        <v>2300</v>
      </c>
      <c r="C1339" s="46" t="s">
        <v>44</v>
      </c>
      <c r="D1339" s="46" t="s">
        <v>539</v>
      </c>
      <c r="E1339" s="46" t="s">
        <v>1191</v>
      </c>
      <c r="F1339" s="45" t="s">
        <v>1190</v>
      </c>
      <c r="G1339" s="26" t="s">
        <v>7</v>
      </c>
      <c r="H1339" s="30">
        <v>-134132187</v>
      </c>
      <c r="I1339" s="24"/>
      <c r="J1339" s="36"/>
      <c r="K1339" s="24"/>
      <c r="L1339" s="30"/>
      <c r="M1339" s="80" t="str">
        <f>IFERROR((Base_actualizacion!$L1339/Base_actualizacion!$K1339)," " )</f>
        <v xml:space="preserve"> </v>
      </c>
    </row>
    <row r="1340" spans="2:13" ht="24.9" customHeight="1" outlineLevel="1" x14ac:dyDescent="0.3">
      <c r="B1340" s="44" t="str">
        <f>B1339</f>
        <v>ASIGNACIÓN PARA LA INVERSIÓN LOCAL  - AMBIENTE Y DESARROLLO SOSTENIBLE</v>
      </c>
      <c r="C1340" s="43" t="s">
        <v>44</v>
      </c>
      <c r="D1340" s="43" t="s">
        <v>539</v>
      </c>
      <c r="E1340" s="43" t="s">
        <v>1191</v>
      </c>
      <c r="F1340" s="42" t="s">
        <v>1190</v>
      </c>
      <c r="G1340" s="18" t="s">
        <v>3</v>
      </c>
      <c r="H1340" s="32">
        <f>SUBTOTAL(9,H1338:H1339)</f>
        <v>536528750</v>
      </c>
      <c r="I1340" s="14">
        <f>SUBTOTAL(9,I1338:I1339)</f>
        <v>52722465.119999997</v>
      </c>
      <c r="J1340" s="31">
        <f>SUBTOTAL(9,J1338:J1339)</f>
        <v>7.8612697134021386E-2</v>
      </c>
      <c r="K1340" s="14">
        <f>SUBTOTAL(9,K1338:K1339)</f>
        <v>55877463.18</v>
      </c>
      <c r="L1340" s="14">
        <f>SUBTOTAL(9,L1337:L1339)</f>
        <v>52722465.119999997</v>
      </c>
      <c r="M1340" s="80"/>
    </row>
    <row r="1341" spans="2:13" ht="24.9" customHeight="1" outlineLevel="2" x14ac:dyDescent="0.3">
      <c r="B1341" s="47" t="s">
        <v>2300</v>
      </c>
      <c r="C1341" s="46" t="s">
        <v>44</v>
      </c>
      <c r="D1341" s="46" t="s">
        <v>539</v>
      </c>
      <c r="E1341" s="46" t="s">
        <v>1189</v>
      </c>
      <c r="F1341" s="45" t="s">
        <v>1188</v>
      </c>
      <c r="G1341" s="26" t="s">
        <v>0</v>
      </c>
      <c r="H1341" s="30">
        <v>858606885</v>
      </c>
      <c r="I1341" s="30">
        <v>67497403.00999999</v>
      </c>
      <c r="J1341" s="36">
        <f>I1341/H1341</f>
        <v>7.8612697136711165E-2</v>
      </c>
      <c r="K1341" s="30">
        <v>71536557.379999995</v>
      </c>
      <c r="L1341" s="30">
        <f>I1341</f>
        <v>67497403.00999999</v>
      </c>
      <c r="M1341" s="80">
        <f>L1341/K1341</f>
        <v>0.9435371994692987</v>
      </c>
    </row>
    <row r="1342" spans="2:13" ht="24.9" customHeight="1" outlineLevel="2" x14ac:dyDescent="0.3">
      <c r="B1342" s="47" t="s">
        <v>2300</v>
      </c>
      <c r="C1342" s="46" t="s">
        <v>44</v>
      </c>
      <c r="D1342" s="46" t="s">
        <v>539</v>
      </c>
      <c r="E1342" s="46" t="s">
        <v>1189</v>
      </c>
      <c r="F1342" s="45" t="s">
        <v>1188</v>
      </c>
      <c r="G1342" s="26" t="s">
        <v>7</v>
      </c>
      <c r="H1342" s="30">
        <v>-171721377</v>
      </c>
      <c r="I1342" s="24"/>
      <c r="J1342" s="36"/>
      <c r="K1342" s="24"/>
      <c r="L1342" s="30"/>
      <c r="M1342" s="80" t="str">
        <f>IFERROR((Base_actualizacion!$L1342/Base_actualizacion!$K1342)," " )</f>
        <v xml:space="preserve"> </v>
      </c>
    </row>
    <row r="1343" spans="2:13" ht="24.9" customHeight="1" outlineLevel="1" x14ac:dyDescent="0.3">
      <c r="B1343" s="44" t="str">
        <f>B1342</f>
        <v>ASIGNACIÓN PARA LA INVERSIÓN LOCAL  - AMBIENTE Y DESARROLLO SOSTENIBLE</v>
      </c>
      <c r="C1343" s="43" t="s">
        <v>44</v>
      </c>
      <c r="D1343" s="43" t="s">
        <v>539</v>
      </c>
      <c r="E1343" s="43" t="s">
        <v>1189</v>
      </c>
      <c r="F1343" s="42" t="s">
        <v>1188</v>
      </c>
      <c r="G1343" s="18" t="s">
        <v>3</v>
      </c>
      <c r="H1343" s="32">
        <f>SUBTOTAL(9,H1341:H1342)</f>
        <v>686885508</v>
      </c>
      <c r="I1343" s="14">
        <f>SUBTOTAL(9,I1341:I1342)</f>
        <v>67497403.00999999</v>
      </c>
      <c r="J1343" s="31">
        <f>SUBTOTAL(9,J1341:J1342)</f>
        <v>7.8612697136711165E-2</v>
      </c>
      <c r="K1343" s="14">
        <f>SUBTOTAL(9,K1341:K1342)</f>
        <v>71536557.379999995</v>
      </c>
      <c r="L1343" s="14">
        <f>SUBTOTAL(9,L1340:L1342)</f>
        <v>67497403.00999999</v>
      </c>
      <c r="M1343" s="80"/>
    </row>
    <row r="1344" spans="2:13" ht="24.9" customHeight="1" outlineLevel="2" x14ac:dyDescent="0.3">
      <c r="B1344" s="47" t="s">
        <v>2300</v>
      </c>
      <c r="C1344" s="46" t="s">
        <v>44</v>
      </c>
      <c r="D1344" s="46" t="s">
        <v>539</v>
      </c>
      <c r="E1344" s="46" t="s">
        <v>1187</v>
      </c>
      <c r="F1344" s="45" t="s">
        <v>1186</v>
      </c>
      <c r="G1344" s="26" t="s">
        <v>0</v>
      </c>
      <c r="H1344" s="30">
        <v>719382350</v>
      </c>
      <c r="I1344" s="30">
        <v>56552586.799999997</v>
      </c>
      <c r="J1344" s="36">
        <f>I1344/H1344</f>
        <v>7.861269712830736E-2</v>
      </c>
      <c r="K1344" s="30">
        <v>59936785.640000001</v>
      </c>
      <c r="L1344" s="30">
        <f>I1344</f>
        <v>56552586.799999997</v>
      </c>
      <c r="M1344" s="80">
        <f>L1344/K1344</f>
        <v>0.94353719833548277</v>
      </c>
    </row>
    <row r="1345" spans="2:13" ht="24.9" customHeight="1" outlineLevel="2" x14ac:dyDescent="0.3">
      <c r="B1345" s="47" t="s">
        <v>2300</v>
      </c>
      <c r="C1345" s="46" t="s">
        <v>44</v>
      </c>
      <c r="D1345" s="46" t="s">
        <v>539</v>
      </c>
      <c r="E1345" s="46" t="s">
        <v>1187</v>
      </c>
      <c r="F1345" s="45" t="s">
        <v>1186</v>
      </c>
      <c r="G1345" s="26" t="s">
        <v>7</v>
      </c>
      <c r="H1345" s="30">
        <v>-143876470</v>
      </c>
      <c r="I1345" s="24"/>
      <c r="J1345" s="36"/>
      <c r="K1345" s="24"/>
      <c r="L1345" s="30"/>
      <c r="M1345" s="80" t="str">
        <f>IFERROR((Base_actualizacion!$L1345/Base_actualizacion!$K1345)," " )</f>
        <v xml:space="preserve"> </v>
      </c>
    </row>
    <row r="1346" spans="2:13" ht="24.9" customHeight="1" outlineLevel="1" x14ac:dyDescent="0.3">
      <c r="B1346" s="44" t="str">
        <f>B1345</f>
        <v>ASIGNACIÓN PARA LA INVERSIÓN LOCAL  - AMBIENTE Y DESARROLLO SOSTENIBLE</v>
      </c>
      <c r="C1346" s="43" t="s">
        <v>44</v>
      </c>
      <c r="D1346" s="43" t="s">
        <v>539</v>
      </c>
      <c r="E1346" s="43" t="s">
        <v>1187</v>
      </c>
      <c r="F1346" s="42" t="s">
        <v>1186</v>
      </c>
      <c r="G1346" s="18" t="s">
        <v>3</v>
      </c>
      <c r="H1346" s="32">
        <f>SUBTOTAL(9,H1344:H1345)</f>
        <v>575505880</v>
      </c>
      <c r="I1346" s="14">
        <f>SUBTOTAL(9,I1344:I1345)</f>
        <v>56552586.799999997</v>
      </c>
      <c r="J1346" s="31">
        <f>SUBTOTAL(9,J1344:J1345)</f>
        <v>7.861269712830736E-2</v>
      </c>
      <c r="K1346" s="14">
        <f>SUBTOTAL(9,K1344:K1345)</f>
        <v>59936785.640000001</v>
      </c>
      <c r="L1346" s="14">
        <f>SUBTOTAL(9,L1343:L1345)</f>
        <v>56552586.799999997</v>
      </c>
      <c r="M1346" s="80"/>
    </row>
    <row r="1347" spans="2:13" ht="24.9" customHeight="1" outlineLevel="2" x14ac:dyDescent="0.3">
      <c r="B1347" s="47" t="s">
        <v>2300</v>
      </c>
      <c r="C1347" s="46" t="s">
        <v>44</v>
      </c>
      <c r="D1347" s="46" t="s">
        <v>539</v>
      </c>
      <c r="E1347" s="46" t="s">
        <v>2104</v>
      </c>
      <c r="F1347" s="45" t="s">
        <v>2103</v>
      </c>
      <c r="G1347" s="26" t="s">
        <v>0</v>
      </c>
      <c r="H1347" s="30">
        <v>660115057</v>
      </c>
      <c r="I1347" s="30">
        <v>51893425.049999997</v>
      </c>
      <c r="J1347" s="36">
        <f>I1347/H1347</f>
        <v>7.8612697134705714E-2</v>
      </c>
      <c r="K1347" s="30">
        <v>54998812.030000001</v>
      </c>
      <c r="L1347" s="30">
        <f>I1347</f>
        <v>51893425.049999997</v>
      </c>
      <c r="M1347" s="80">
        <f>L1347/K1347</f>
        <v>0.9435371989797503</v>
      </c>
    </row>
    <row r="1348" spans="2:13" ht="24.9" customHeight="1" outlineLevel="2" x14ac:dyDescent="0.3">
      <c r="B1348" s="47" t="s">
        <v>2300</v>
      </c>
      <c r="C1348" s="46" t="s">
        <v>44</v>
      </c>
      <c r="D1348" s="46" t="s">
        <v>539</v>
      </c>
      <c r="E1348" s="46" t="s">
        <v>2104</v>
      </c>
      <c r="F1348" s="45" t="s">
        <v>2103</v>
      </c>
      <c r="G1348" s="26" t="s">
        <v>7</v>
      </c>
      <c r="H1348" s="30">
        <v>-132023011</v>
      </c>
      <c r="I1348" s="24"/>
      <c r="J1348" s="36"/>
      <c r="K1348" s="24"/>
      <c r="L1348" s="30"/>
      <c r="M1348" s="80" t="str">
        <f>IFERROR((Base_actualizacion!$L1348/Base_actualizacion!$K1348)," " )</f>
        <v xml:space="preserve"> </v>
      </c>
    </row>
    <row r="1349" spans="2:13" ht="24.9" customHeight="1" outlineLevel="1" x14ac:dyDescent="0.3">
      <c r="B1349" s="44" t="str">
        <f>B1348</f>
        <v>ASIGNACIÓN PARA LA INVERSIÓN LOCAL  - AMBIENTE Y DESARROLLO SOSTENIBLE</v>
      </c>
      <c r="C1349" s="43" t="s">
        <v>44</v>
      </c>
      <c r="D1349" s="43" t="s">
        <v>539</v>
      </c>
      <c r="E1349" s="43" t="s">
        <v>2104</v>
      </c>
      <c r="F1349" s="42" t="s">
        <v>2103</v>
      </c>
      <c r="G1349" s="18" t="s">
        <v>3</v>
      </c>
      <c r="H1349" s="32">
        <f>SUBTOTAL(9,H1347:H1348)</f>
        <v>528092046</v>
      </c>
      <c r="I1349" s="14">
        <f>SUBTOTAL(9,I1347:I1348)</f>
        <v>51893425.049999997</v>
      </c>
      <c r="J1349" s="31">
        <f>SUBTOTAL(9,J1347:J1348)</f>
        <v>7.8612697134705714E-2</v>
      </c>
      <c r="K1349" s="14">
        <f>SUBTOTAL(9,K1347:K1348)</f>
        <v>54998812.030000001</v>
      </c>
      <c r="L1349" s="14">
        <f>SUBTOTAL(9,L1346:L1348)</f>
        <v>51893425.049999997</v>
      </c>
      <c r="M1349" s="80"/>
    </row>
    <row r="1350" spans="2:13" ht="24.9" customHeight="1" outlineLevel="2" x14ac:dyDescent="0.3">
      <c r="B1350" s="47" t="s">
        <v>2300</v>
      </c>
      <c r="C1350" s="46" t="s">
        <v>44</v>
      </c>
      <c r="D1350" s="46" t="s">
        <v>539</v>
      </c>
      <c r="E1350" s="46" t="s">
        <v>1185</v>
      </c>
      <c r="F1350" s="45" t="s">
        <v>1184</v>
      </c>
      <c r="G1350" s="26" t="s">
        <v>0</v>
      </c>
      <c r="H1350" s="30">
        <v>905822372</v>
      </c>
      <c r="I1350" s="30">
        <v>71209139.789999992</v>
      </c>
      <c r="J1350" s="36">
        <f>I1350/H1350</f>
        <v>7.8612697137049728E-2</v>
      </c>
      <c r="K1350" s="30">
        <v>75470410.530000001</v>
      </c>
      <c r="L1350" s="30">
        <f>I1350</f>
        <v>71209139.789999992</v>
      </c>
      <c r="M1350" s="80">
        <f>L1350/K1350</f>
        <v>0.9435371994126609</v>
      </c>
    </row>
    <row r="1351" spans="2:13" ht="24.9" customHeight="1" outlineLevel="2" x14ac:dyDescent="0.3">
      <c r="B1351" s="47" t="s">
        <v>2300</v>
      </c>
      <c r="C1351" s="46" t="s">
        <v>44</v>
      </c>
      <c r="D1351" s="46" t="s">
        <v>539</v>
      </c>
      <c r="E1351" s="46" t="s">
        <v>1185</v>
      </c>
      <c r="F1351" s="45" t="s">
        <v>1184</v>
      </c>
      <c r="G1351" s="26" t="s">
        <v>7</v>
      </c>
      <c r="H1351" s="30">
        <v>-181164474</v>
      </c>
      <c r="I1351" s="24"/>
      <c r="J1351" s="36"/>
      <c r="K1351" s="24"/>
      <c r="L1351" s="30"/>
      <c r="M1351" s="80" t="str">
        <f>IFERROR((Base_actualizacion!$L1351/Base_actualizacion!$K1351)," " )</f>
        <v xml:space="preserve"> </v>
      </c>
    </row>
    <row r="1352" spans="2:13" ht="24.9" customHeight="1" outlineLevel="1" x14ac:dyDescent="0.3">
      <c r="B1352" s="44" t="str">
        <f>B1351</f>
        <v>ASIGNACIÓN PARA LA INVERSIÓN LOCAL  - AMBIENTE Y DESARROLLO SOSTENIBLE</v>
      </c>
      <c r="C1352" s="43" t="s">
        <v>44</v>
      </c>
      <c r="D1352" s="43" t="s">
        <v>539</v>
      </c>
      <c r="E1352" s="43" t="s">
        <v>1185</v>
      </c>
      <c r="F1352" s="42" t="s">
        <v>1184</v>
      </c>
      <c r="G1352" s="18" t="s">
        <v>3</v>
      </c>
      <c r="H1352" s="32">
        <f>SUBTOTAL(9,H1350:H1351)</f>
        <v>724657898</v>
      </c>
      <c r="I1352" s="14">
        <f>SUBTOTAL(9,I1350:I1351)</f>
        <v>71209139.789999992</v>
      </c>
      <c r="J1352" s="31">
        <f>SUBTOTAL(9,J1350:J1351)</f>
        <v>7.8612697137049728E-2</v>
      </c>
      <c r="K1352" s="14">
        <f>SUBTOTAL(9,K1350:K1351)</f>
        <v>75470410.530000001</v>
      </c>
      <c r="L1352" s="14">
        <f>SUBTOTAL(9,L1349:L1351)</f>
        <v>71209139.789999992</v>
      </c>
      <c r="M1352" s="80"/>
    </row>
    <row r="1353" spans="2:13" ht="24.9" customHeight="1" outlineLevel="2" x14ac:dyDescent="0.3">
      <c r="B1353" s="47" t="s">
        <v>2300</v>
      </c>
      <c r="C1353" s="46" t="s">
        <v>44</v>
      </c>
      <c r="D1353" s="46" t="s">
        <v>539</v>
      </c>
      <c r="E1353" s="46" t="s">
        <v>1183</v>
      </c>
      <c r="F1353" s="45" t="s">
        <v>1182</v>
      </c>
      <c r="G1353" s="26" t="s">
        <v>0</v>
      </c>
      <c r="H1353" s="30">
        <v>1470298968</v>
      </c>
      <c r="I1353" s="30">
        <v>115584167.47</v>
      </c>
      <c r="J1353" s="36">
        <f>I1353/H1353</f>
        <v>7.8612697135484896E-2</v>
      </c>
      <c r="K1353" s="30">
        <v>122500912.02000001</v>
      </c>
      <c r="L1353" s="30">
        <f>I1353</f>
        <v>115584167.47</v>
      </c>
      <c r="M1353" s="80">
        <f>L1353/K1353</f>
        <v>0.94353719955267956</v>
      </c>
    </row>
    <row r="1354" spans="2:13" ht="24.9" customHeight="1" outlineLevel="2" x14ac:dyDescent="0.3">
      <c r="B1354" s="47" t="s">
        <v>2300</v>
      </c>
      <c r="C1354" s="46" t="s">
        <v>44</v>
      </c>
      <c r="D1354" s="46" t="s">
        <v>539</v>
      </c>
      <c r="E1354" s="46" t="s">
        <v>1183</v>
      </c>
      <c r="F1354" s="45" t="s">
        <v>1182</v>
      </c>
      <c r="G1354" s="26" t="s">
        <v>7</v>
      </c>
      <c r="H1354" s="30">
        <v>-294059794</v>
      </c>
      <c r="I1354" s="24"/>
      <c r="J1354" s="36"/>
      <c r="K1354" s="24"/>
      <c r="L1354" s="30"/>
      <c r="M1354" s="80" t="str">
        <f>IFERROR((Base_actualizacion!$L1354/Base_actualizacion!$K1354)," " )</f>
        <v xml:space="preserve"> </v>
      </c>
    </row>
    <row r="1355" spans="2:13" ht="24.9" customHeight="1" outlineLevel="1" x14ac:dyDescent="0.3">
      <c r="B1355" s="44" t="str">
        <f>B1354</f>
        <v>ASIGNACIÓN PARA LA INVERSIÓN LOCAL  - AMBIENTE Y DESARROLLO SOSTENIBLE</v>
      </c>
      <c r="C1355" s="43" t="s">
        <v>44</v>
      </c>
      <c r="D1355" s="43" t="s">
        <v>539</v>
      </c>
      <c r="E1355" s="43" t="s">
        <v>1183</v>
      </c>
      <c r="F1355" s="42" t="s">
        <v>1182</v>
      </c>
      <c r="G1355" s="18" t="s">
        <v>3</v>
      </c>
      <c r="H1355" s="32">
        <f>SUBTOTAL(9,H1353:H1354)</f>
        <v>1176239174</v>
      </c>
      <c r="I1355" s="14">
        <f>SUBTOTAL(9,I1353:I1354)</f>
        <v>115584167.47</v>
      </c>
      <c r="J1355" s="31">
        <f>SUBTOTAL(9,J1353:J1354)</f>
        <v>7.8612697135484896E-2</v>
      </c>
      <c r="K1355" s="14">
        <f>SUBTOTAL(9,K1353:K1354)</f>
        <v>122500912.02000001</v>
      </c>
      <c r="L1355" s="14">
        <f>SUBTOTAL(9,L1352:L1354)</f>
        <v>115584167.47</v>
      </c>
      <c r="M1355" s="80"/>
    </row>
    <row r="1356" spans="2:13" ht="24.9" customHeight="1" outlineLevel="2" x14ac:dyDescent="0.3">
      <c r="B1356" s="47" t="s">
        <v>2300</v>
      </c>
      <c r="C1356" s="46" t="s">
        <v>44</v>
      </c>
      <c r="D1356" s="46" t="s">
        <v>539</v>
      </c>
      <c r="E1356" s="46" t="s">
        <v>2202</v>
      </c>
      <c r="F1356" s="45" t="s">
        <v>2201</v>
      </c>
      <c r="G1356" s="26" t="s">
        <v>0</v>
      </c>
      <c r="H1356" s="30">
        <v>1431676263</v>
      </c>
      <c r="I1356" s="30">
        <v>112547932.45999999</v>
      </c>
      <c r="J1356" s="36">
        <f>I1356/H1356</f>
        <v>7.8612697135986523E-2</v>
      </c>
      <c r="K1356" s="30">
        <v>119282983.78</v>
      </c>
      <c r="L1356" s="30">
        <f>I1356</f>
        <v>112547932.45999999</v>
      </c>
      <c r="M1356" s="80">
        <f>L1356/K1356</f>
        <v>0.94353719946826764</v>
      </c>
    </row>
    <row r="1357" spans="2:13" ht="24.9" customHeight="1" outlineLevel="2" x14ac:dyDescent="0.3">
      <c r="B1357" s="47" t="s">
        <v>2300</v>
      </c>
      <c r="C1357" s="46" t="s">
        <v>44</v>
      </c>
      <c r="D1357" s="46" t="s">
        <v>539</v>
      </c>
      <c r="E1357" s="46" t="s">
        <v>2202</v>
      </c>
      <c r="F1357" s="45" t="s">
        <v>2201</v>
      </c>
      <c r="G1357" s="26" t="s">
        <v>7</v>
      </c>
      <c r="H1357" s="30">
        <v>-286335253</v>
      </c>
      <c r="I1357" s="24"/>
      <c r="J1357" s="36"/>
      <c r="K1357" s="24"/>
      <c r="L1357" s="30"/>
      <c r="M1357" s="80" t="str">
        <f>IFERROR((Base_actualizacion!$L1357/Base_actualizacion!$K1357)," " )</f>
        <v xml:space="preserve"> </v>
      </c>
    </row>
    <row r="1358" spans="2:13" ht="24.9" customHeight="1" outlineLevel="1" x14ac:dyDescent="0.3">
      <c r="B1358" s="44" t="str">
        <f>B1357</f>
        <v>ASIGNACIÓN PARA LA INVERSIÓN LOCAL  - AMBIENTE Y DESARROLLO SOSTENIBLE</v>
      </c>
      <c r="C1358" s="43" t="s">
        <v>44</v>
      </c>
      <c r="D1358" s="43" t="s">
        <v>539</v>
      </c>
      <c r="E1358" s="43" t="s">
        <v>2202</v>
      </c>
      <c r="F1358" s="42" t="s">
        <v>2201</v>
      </c>
      <c r="G1358" s="18" t="s">
        <v>3</v>
      </c>
      <c r="H1358" s="32">
        <f>SUBTOTAL(9,H1356:H1357)</f>
        <v>1145341010</v>
      </c>
      <c r="I1358" s="14">
        <f>SUBTOTAL(9,I1356:I1357)</f>
        <v>112547932.45999999</v>
      </c>
      <c r="J1358" s="31">
        <f>SUBTOTAL(9,J1356:J1357)</f>
        <v>7.8612697135986523E-2</v>
      </c>
      <c r="K1358" s="14">
        <f>SUBTOTAL(9,K1356:K1357)</f>
        <v>119282983.78</v>
      </c>
      <c r="L1358" s="14">
        <f>SUBTOTAL(9,L1355:L1357)</f>
        <v>112547932.45999999</v>
      </c>
      <c r="M1358" s="80"/>
    </row>
    <row r="1359" spans="2:13" ht="24.9" customHeight="1" outlineLevel="2" x14ac:dyDescent="0.3">
      <c r="B1359" s="47" t="s">
        <v>2300</v>
      </c>
      <c r="C1359" s="46" t="s">
        <v>44</v>
      </c>
      <c r="D1359" s="46" t="s">
        <v>539</v>
      </c>
      <c r="E1359" s="46" t="s">
        <v>1181</v>
      </c>
      <c r="F1359" s="45" t="s">
        <v>1180</v>
      </c>
      <c r="G1359" s="26" t="s">
        <v>0</v>
      </c>
      <c r="H1359" s="30">
        <v>1003976122</v>
      </c>
      <c r="I1359" s="30">
        <v>78925270.810000002</v>
      </c>
      <c r="J1359" s="36">
        <f>I1359/H1359</f>
        <v>7.8612697135440446E-2</v>
      </c>
      <c r="K1359" s="30">
        <v>83648287.409999996</v>
      </c>
      <c r="L1359" s="30">
        <f>I1359</f>
        <v>78925270.810000002</v>
      </c>
      <c r="M1359" s="80">
        <f>L1359/K1359</f>
        <v>0.94353719907198763</v>
      </c>
    </row>
    <row r="1360" spans="2:13" ht="24.9" customHeight="1" outlineLevel="2" x14ac:dyDescent="0.3">
      <c r="B1360" s="47" t="s">
        <v>2300</v>
      </c>
      <c r="C1360" s="46" t="s">
        <v>44</v>
      </c>
      <c r="D1360" s="46" t="s">
        <v>539</v>
      </c>
      <c r="E1360" s="46" t="s">
        <v>1181</v>
      </c>
      <c r="F1360" s="45" t="s">
        <v>1180</v>
      </c>
      <c r="G1360" s="26" t="s">
        <v>7</v>
      </c>
      <c r="H1360" s="30">
        <v>-200795224</v>
      </c>
      <c r="I1360" s="24"/>
      <c r="J1360" s="36"/>
      <c r="K1360" s="24"/>
      <c r="L1360" s="30"/>
      <c r="M1360" s="80" t="str">
        <f>IFERROR((Base_actualizacion!$L1360/Base_actualizacion!$K1360)," " )</f>
        <v xml:space="preserve"> </v>
      </c>
    </row>
    <row r="1361" spans="2:13" ht="24.9" customHeight="1" outlineLevel="1" x14ac:dyDescent="0.3">
      <c r="B1361" s="44" t="str">
        <f>B1360</f>
        <v>ASIGNACIÓN PARA LA INVERSIÓN LOCAL  - AMBIENTE Y DESARROLLO SOSTENIBLE</v>
      </c>
      <c r="C1361" s="43" t="s">
        <v>44</v>
      </c>
      <c r="D1361" s="43" t="s">
        <v>539</v>
      </c>
      <c r="E1361" s="43" t="s">
        <v>1181</v>
      </c>
      <c r="F1361" s="42" t="s">
        <v>1180</v>
      </c>
      <c r="G1361" s="18" t="s">
        <v>3</v>
      </c>
      <c r="H1361" s="32">
        <f>SUBTOTAL(9,H1359:H1360)</f>
        <v>803180898</v>
      </c>
      <c r="I1361" s="14">
        <f>SUBTOTAL(9,I1359:I1360)</f>
        <v>78925270.810000002</v>
      </c>
      <c r="J1361" s="31">
        <f>SUBTOTAL(9,J1359:J1360)</f>
        <v>7.8612697135440446E-2</v>
      </c>
      <c r="K1361" s="14">
        <f>SUBTOTAL(9,K1359:K1360)</f>
        <v>83648287.409999996</v>
      </c>
      <c r="L1361" s="14">
        <f>SUBTOTAL(9,L1358:L1360)</f>
        <v>78925270.810000002</v>
      </c>
      <c r="M1361" s="80"/>
    </row>
    <row r="1362" spans="2:13" ht="24.9" customHeight="1" outlineLevel="2" x14ac:dyDescent="0.3">
      <c r="B1362" s="47" t="s">
        <v>2300</v>
      </c>
      <c r="C1362" s="46" t="s">
        <v>336</v>
      </c>
      <c r="D1362" s="46" t="s">
        <v>973</v>
      </c>
      <c r="E1362" s="46" t="s">
        <v>1178</v>
      </c>
      <c r="F1362" s="45" t="s">
        <v>1177</v>
      </c>
      <c r="G1362" s="26" t="s">
        <v>0</v>
      </c>
      <c r="H1362" s="30">
        <v>212974878</v>
      </c>
      <c r="I1362" s="30">
        <v>16742529.580000002</v>
      </c>
      <c r="J1362" s="36">
        <f>I1362/H1362</f>
        <v>7.8612697127592682E-2</v>
      </c>
      <c r="K1362" s="30">
        <v>17744429.759999998</v>
      </c>
      <c r="L1362" s="30">
        <f>I1362</f>
        <v>16742529.580000002</v>
      </c>
      <c r="M1362" s="80">
        <f>L1362/K1362</f>
        <v>0.94353720048764211</v>
      </c>
    </row>
    <row r="1363" spans="2:13" ht="24.9" customHeight="1" outlineLevel="2" x14ac:dyDescent="0.3">
      <c r="B1363" s="47" t="s">
        <v>2300</v>
      </c>
      <c r="C1363" s="46" t="s">
        <v>336</v>
      </c>
      <c r="D1363" s="46" t="s">
        <v>973</v>
      </c>
      <c r="E1363" s="46" t="s">
        <v>1178</v>
      </c>
      <c r="F1363" s="45" t="s">
        <v>1177</v>
      </c>
      <c r="G1363" s="26" t="s">
        <v>7</v>
      </c>
      <c r="H1363" s="30">
        <v>-42594976</v>
      </c>
      <c r="I1363" s="24"/>
      <c r="J1363" s="36"/>
      <c r="K1363" s="24"/>
      <c r="L1363" s="30"/>
      <c r="M1363" s="80" t="str">
        <f>IFERROR((Base_actualizacion!$L1363/Base_actualizacion!$K1363)," " )</f>
        <v xml:space="preserve"> </v>
      </c>
    </row>
    <row r="1364" spans="2:13" ht="24.9" customHeight="1" outlineLevel="1" x14ac:dyDescent="0.3">
      <c r="B1364" s="44" t="str">
        <f>B1363</f>
        <v>ASIGNACIÓN PARA LA INVERSIÓN LOCAL  - AMBIENTE Y DESARROLLO SOSTENIBLE</v>
      </c>
      <c r="C1364" s="43" t="s">
        <v>336</v>
      </c>
      <c r="D1364" s="43" t="s">
        <v>973</v>
      </c>
      <c r="E1364" s="43" t="s">
        <v>1178</v>
      </c>
      <c r="F1364" s="42" t="s">
        <v>1177</v>
      </c>
      <c r="G1364" s="18" t="s">
        <v>3</v>
      </c>
      <c r="H1364" s="32">
        <f>SUBTOTAL(9,H1362:H1363)</f>
        <v>170379902</v>
      </c>
      <c r="I1364" s="14">
        <f>SUBTOTAL(9,I1362:I1363)</f>
        <v>16742529.580000002</v>
      </c>
      <c r="J1364" s="31">
        <f>SUBTOTAL(9,J1362:J1363)</f>
        <v>7.8612697127592682E-2</v>
      </c>
      <c r="K1364" s="14">
        <f>SUBTOTAL(9,K1362:K1363)</f>
        <v>17744429.759999998</v>
      </c>
      <c r="L1364" s="14">
        <f>SUBTOTAL(9,L1361:L1363)</f>
        <v>16742529.580000002</v>
      </c>
      <c r="M1364" s="80"/>
    </row>
    <row r="1365" spans="2:13" ht="24.9" customHeight="1" outlineLevel="2" x14ac:dyDescent="0.3">
      <c r="B1365" s="47" t="s">
        <v>2300</v>
      </c>
      <c r="C1365" s="46" t="s">
        <v>336</v>
      </c>
      <c r="D1365" s="46" t="s">
        <v>973</v>
      </c>
      <c r="E1365" s="46" t="s">
        <v>1176</v>
      </c>
      <c r="F1365" s="45" t="s">
        <v>744</v>
      </c>
      <c r="G1365" s="26" t="s">
        <v>0</v>
      </c>
      <c r="H1365" s="30">
        <v>189920209</v>
      </c>
      <c r="I1365" s="30">
        <v>14930139.870000001</v>
      </c>
      <c r="J1365" s="36">
        <f>I1365/H1365</f>
        <v>7.8612697135353307E-2</v>
      </c>
      <c r="K1365" s="30">
        <v>15823583.75</v>
      </c>
      <c r="L1365" s="30">
        <f>I1365</f>
        <v>14930139.870000001</v>
      </c>
      <c r="M1365" s="80">
        <f>L1365/K1365</f>
        <v>0.94353719776027356</v>
      </c>
    </row>
    <row r="1366" spans="2:13" ht="24.9" customHeight="1" outlineLevel="2" x14ac:dyDescent="0.3">
      <c r="B1366" s="47" t="s">
        <v>2300</v>
      </c>
      <c r="C1366" s="46" t="s">
        <v>336</v>
      </c>
      <c r="D1366" s="46" t="s">
        <v>973</v>
      </c>
      <c r="E1366" s="46" t="s">
        <v>1176</v>
      </c>
      <c r="F1366" s="45" t="s">
        <v>744</v>
      </c>
      <c r="G1366" s="26" t="s">
        <v>7</v>
      </c>
      <c r="H1366" s="30">
        <v>-37984042</v>
      </c>
      <c r="I1366" s="24"/>
      <c r="J1366" s="36"/>
      <c r="K1366" s="24"/>
      <c r="L1366" s="30"/>
      <c r="M1366" s="80" t="str">
        <f>IFERROR((Base_actualizacion!$L1366/Base_actualizacion!$K1366)," " )</f>
        <v xml:space="preserve"> </v>
      </c>
    </row>
    <row r="1367" spans="2:13" ht="24.9" customHeight="1" outlineLevel="1" x14ac:dyDescent="0.3">
      <c r="B1367" s="44" t="str">
        <f>B1366</f>
        <v>ASIGNACIÓN PARA LA INVERSIÓN LOCAL  - AMBIENTE Y DESARROLLO SOSTENIBLE</v>
      </c>
      <c r="C1367" s="43" t="s">
        <v>336</v>
      </c>
      <c r="D1367" s="43" t="s">
        <v>973</v>
      </c>
      <c r="E1367" s="43" t="s">
        <v>1176</v>
      </c>
      <c r="F1367" s="42" t="s">
        <v>744</v>
      </c>
      <c r="G1367" s="18" t="s">
        <v>3</v>
      </c>
      <c r="H1367" s="32">
        <f>SUBTOTAL(9,H1365:H1366)</f>
        <v>151936167</v>
      </c>
      <c r="I1367" s="14">
        <f>SUBTOTAL(9,I1365:I1366)</f>
        <v>14930139.870000001</v>
      </c>
      <c r="J1367" s="31">
        <f>SUBTOTAL(9,J1365:J1366)</f>
        <v>7.8612697135353307E-2</v>
      </c>
      <c r="K1367" s="14">
        <f>SUBTOTAL(9,K1365:K1366)</f>
        <v>15823583.75</v>
      </c>
      <c r="L1367" s="14">
        <f>SUBTOTAL(9,L1364:L1366)</f>
        <v>14930139.870000001</v>
      </c>
      <c r="M1367" s="80"/>
    </row>
    <row r="1368" spans="2:13" ht="24.9" customHeight="1" outlineLevel="2" x14ac:dyDescent="0.3">
      <c r="B1368" s="47" t="s">
        <v>2300</v>
      </c>
      <c r="C1368" s="46" t="s">
        <v>336</v>
      </c>
      <c r="D1368" s="46" t="s">
        <v>973</v>
      </c>
      <c r="E1368" s="46" t="s">
        <v>1175</v>
      </c>
      <c r="F1368" s="45" t="s">
        <v>1174</v>
      </c>
      <c r="G1368" s="26" t="s">
        <v>0</v>
      </c>
      <c r="H1368" s="30">
        <v>270528477</v>
      </c>
      <c r="I1368" s="30">
        <v>21266973.23</v>
      </c>
      <c r="J1368" s="36">
        <f>I1368/H1368</f>
        <v>7.8612697139458634E-2</v>
      </c>
      <c r="K1368" s="30">
        <v>22539623.449999999</v>
      </c>
      <c r="L1368" s="30">
        <f>I1368</f>
        <v>21266973.23</v>
      </c>
      <c r="M1368" s="80">
        <f>L1368/K1368</f>
        <v>0.94353720137236818</v>
      </c>
    </row>
    <row r="1369" spans="2:13" ht="24.9" customHeight="1" outlineLevel="2" x14ac:dyDescent="0.3">
      <c r="B1369" s="47" t="s">
        <v>2300</v>
      </c>
      <c r="C1369" s="46" t="s">
        <v>336</v>
      </c>
      <c r="D1369" s="46" t="s">
        <v>973</v>
      </c>
      <c r="E1369" s="46" t="s">
        <v>1175</v>
      </c>
      <c r="F1369" s="45" t="s">
        <v>1174</v>
      </c>
      <c r="G1369" s="26" t="s">
        <v>7</v>
      </c>
      <c r="H1369" s="30">
        <v>-54105695</v>
      </c>
      <c r="I1369" s="24"/>
      <c r="J1369" s="36"/>
      <c r="K1369" s="24"/>
      <c r="L1369" s="30"/>
      <c r="M1369" s="80" t="str">
        <f>IFERROR((Base_actualizacion!$L1369/Base_actualizacion!$K1369)," " )</f>
        <v xml:space="preserve"> </v>
      </c>
    </row>
    <row r="1370" spans="2:13" ht="24.9" customHeight="1" outlineLevel="1" x14ac:dyDescent="0.3">
      <c r="B1370" s="44" t="str">
        <f>B1369</f>
        <v>ASIGNACIÓN PARA LA INVERSIÓN LOCAL  - AMBIENTE Y DESARROLLO SOSTENIBLE</v>
      </c>
      <c r="C1370" s="43" t="s">
        <v>336</v>
      </c>
      <c r="D1370" s="43" t="s">
        <v>973</v>
      </c>
      <c r="E1370" s="43" t="s">
        <v>1175</v>
      </c>
      <c r="F1370" s="42" t="s">
        <v>1174</v>
      </c>
      <c r="G1370" s="18" t="s">
        <v>3</v>
      </c>
      <c r="H1370" s="32">
        <f>SUBTOTAL(9,H1368:H1369)</f>
        <v>216422782</v>
      </c>
      <c r="I1370" s="14">
        <f>SUBTOTAL(9,I1368:I1369)</f>
        <v>21266973.23</v>
      </c>
      <c r="J1370" s="31">
        <f>SUBTOTAL(9,J1368:J1369)</f>
        <v>7.8612697139458634E-2</v>
      </c>
      <c r="K1370" s="14">
        <f>SUBTOTAL(9,K1368:K1369)</f>
        <v>22539623.449999999</v>
      </c>
      <c r="L1370" s="14">
        <f>SUBTOTAL(9,L1367:L1369)</f>
        <v>21266973.23</v>
      </c>
      <c r="M1370" s="80"/>
    </row>
    <row r="1371" spans="2:13" ht="24.9" customHeight="1" outlineLevel="2" x14ac:dyDescent="0.3">
      <c r="B1371" s="47" t="s">
        <v>2300</v>
      </c>
      <c r="C1371" s="46" t="s">
        <v>336</v>
      </c>
      <c r="D1371" s="46" t="s">
        <v>973</v>
      </c>
      <c r="E1371" s="46" t="s">
        <v>1173</v>
      </c>
      <c r="F1371" s="45" t="s">
        <v>1172</v>
      </c>
      <c r="G1371" s="26" t="s">
        <v>0</v>
      </c>
      <c r="H1371" s="30">
        <v>255137214</v>
      </c>
      <c r="I1371" s="30">
        <v>20057024.530000001</v>
      </c>
      <c r="J1371" s="36">
        <f>I1371/H1371</f>
        <v>7.8612697126966363E-2</v>
      </c>
      <c r="K1371" s="30">
        <v>21257269.5</v>
      </c>
      <c r="L1371" s="30">
        <f>I1371</f>
        <v>20057024.530000001</v>
      </c>
      <c r="M1371" s="80">
        <f>L1371/K1371</f>
        <v>0.94353719935667191</v>
      </c>
    </row>
    <row r="1372" spans="2:13" ht="24.9" customHeight="1" outlineLevel="2" x14ac:dyDescent="0.3">
      <c r="B1372" s="47" t="s">
        <v>2300</v>
      </c>
      <c r="C1372" s="46" t="s">
        <v>336</v>
      </c>
      <c r="D1372" s="46" t="s">
        <v>973</v>
      </c>
      <c r="E1372" s="46" t="s">
        <v>1173</v>
      </c>
      <c r="F1372" s="45" t="s">
        <v>1172</v>
      </c>
      <c r="G1372" s="26" t="s">
        <v>7</v>
      </c>
      <c r="H1372" s="30">
        <v>-51027443</v>
      </c>
      <c r="I1372" s="24"/>
      <c r="J1372" s="36"/>
      <c r="K1372" s="24"/>
      <c r="L1372" s="30"/>
      <c r="M1372" s="80" t="str">
        <f>IFERROR((Base_actualizacion!$L1372/Base_actualizacion!$K1372)," " )</f>
        <v xml:space="preserve"> </v>
      </c>
    </row>
    <row r="1373" spans="2:13" ht="24.9" customHeight="1" outlineLevel="1" x14ac:dyDescent="0.3">
      <c r="B1373" s="44" t="str">
        <f>B1372</f>
        <v>ASIGNACIÓN PARA LA INVERSIÓN LOCAL  - AMBIENTE Y DESARROLLO SOSTENIBLE</v>
      </c>
      <c r="C1373" s="43" t="s">
        <v>336</v>
      </c>
      <c r="D1373" s="43" t="s">
        <v>973</v>
      </c>
      <c r="E1373" s="43" t="s">
        <v>1173</v>
      </c>
      <c r="F1373" s="42" t="s">
        <v>1172</v>
      </c>
      <c r="G1373" s="18" t="s">
        <v>3</v>
      </c>
      <c r="H1373" s="32">
        <f>SUBTOTAL(9,H1371:H1372)</f>
        <v>204109771</v>
      </c>
      <c r="I1373" s="14">
        <f>SUBTOTAL(9,I1371:I1372)</f>
        <v>20057024.530000001</v>
      </c>
      <c r="J1373" s="31">
        <f>SUBTOTAL(9,J1371:J1372)</f>
        <v>7.8612697126966363E-2</v>
      </c>
      <c r="K1373" s="14">
        <f>SUBTOTAL(9,K1371:K1372)</f>
        <v>21257269.5</v>
      </c>
      <c r="L1373" s="14">
        <f>SUBTOTAL(9,L1370:L1372)</f>
        <v>20057024.530000001</v>
      </c>
      <c r="M1373" s="80"/>
    </row>
    <row r="1374" spans="2:13" ht="24.9" customHeight="1" outlineLevel="2" x14ac:dyDescent="0.3">
      <c r="B1374" s="47" t="s">
        <v>2300</v>
      </c>
      <c r="C1374" s="46" t="s">
        <v>336</v>
      </c>
      <c r="D1374" s="46" t="s">
        <v>973</v>
      </c>
      <c r="E1374" s="46" t="s">
        <v>1171</v>
      </c>
      <c r="F1374" s="45" t="s">
        <v>1170</v>
      </c>
      <c r="G1374" s="26" t="s">
        <v>0</v>
      </c>
      <c r="H1374" s="30">
        <v>233256512</v>
      </c>
      <c r="I1374" s="30">
        <v>18336923.530000001</v>
      </c>
      <c r="J1374" s="36">
        <f>I1374/H1374</f>
        <v>7.8612697123757042E-2</v>
      </c>
      <c r="K1374" s="30">
        <v>19434234.829999998</v>
      </c>
      <c r="L1374" s="30">
        <f>I1374</f>
        <v>18336923.530000001</v>
      </c>
      <c r="M1374" s="80">
        <f>L1374/K1374</f>
        <v>0.9435372007388676</v>
      </c>
    </row>
    <row r="1375" spans="2:13" ht="24.9" customHeight="1" outlineLevel="2" x14ac:dyDescent="0.3">
      <c r="B1375" s="47" t="s">
        <v>2300</v>
      </c>
      <c r="C1375" s="46" t="s">
        <v>336</v>
      </c>
      <c r="D1375" s="46" t="s">
        <v>973</v>
      </c>
      <c r="E1375" s="46" t="s">
        <v>1171</v>
      </c>
      <c r="F1375" s="45" t="s">
        <v>1170</v>
      </c>
      <c r="G1375" s="26" t="s">
        <v>7</v>
      </c>
      <c r="H1375" s="30">
        <v>-46651302</v>
      </c>
      <c r="I1375" s="24"/>
      <c r="J1375" s="36"/>
      <c r="K1375" s="24"/>
      <c r="L1375" s="30"/>
      <c r="M1375" s="80" t="str">
        <f>IFERROR((Base_actualizacion!$L1375/Base_actualizacion!$K1375)," " )</f>
        <v xml:space="preserve"> </v>
      </c>
    </row>
    <row r="1376" spans="2:13" ht="24.9" customHeight="1" outlineLevel="1" x14ac:dyDescent="0.3">
      <c r="B1376" s="44" t="str">
        <f>B1375</f>
        <v>ASIGNACIÓN PARA LA INVERSIÓN LOCAL  - AMBIENTE Y DESARROLLO SOSTENIBLE</v>
      </c>
      <c r="C1376" s="43" t="s">
        <v>336</v>
      </c>
      <c r="D1376" s="43" t="s">
        <v>973</v>
      </c>
      <c r="E1376" s="43" t="s">
        <v>1171</v>
      </c>
      <c r="F1376" s="42" t="s">
        <v>1170</v>
      </c>
      <c r="G1376" s="18" t="s">
        <v>3</v>
      </c>
      <c r="H1376" s="32">
        <f>SUBTOTAL(9,H1374:H1375)</f>
        <v>186605210</v>
      </c>
      <c r="I1376" s="14">
        <f>SUBTOTAL(9,I1374:I1375)</f>
        <v>18336923.530000001</v>
      </c>
      <c r="J1376" s="31">
        <f>SUBTOTAL(9,J1374:J1375)</f>
        <v>7.8612697123757042E-2</v>
      </c>
      <c r="K1376" s="14">
        <f>SUBTOTAL(9,K1374:K1375)</f>
        <v>19434234.829999998</v>
      </c>
      <c r="L1376" s="14">
        <f>SUBTOTAL(9,L1373:L1375)</f>
        <v>18336923.530000001</v>
      </c>
      <c r="M1376" s="80"/>
    </row>
    <row r="1377" spans="2:13" ht="24.9" customHeight="1" outlineLevel="2" x14ac:dyDescent="0.3">
      <c r="B1377" s="47" t="s">
        <v>2300</v>
      </c>
      <c r="C1377" s="46" t="s">
        <v>336</v>
      </c>
      <c r="D1377" s="46" t="s">
        <v>973</v>
      </c>
      <c r="E1377" s="46" t="s">
        <v>1169</v>
      </c>
      <c r="F1377" s="45" t="s">
        <v>1168</v>
      </c>
      <c r="G1377" s="26" t="s">
        <v>0</v>
      </c>
      <c r="H1377" s="30">
        <v>111197681</v>
      </c>
      <c r="I1377" s="30">
        <v>8741549.620000001</v>
      </c>
      <c r="J1377" s="36">
        <f>I1377/H1377</f>
        <v>7.8612697147883881E-2</v>
      </c>
      <c r="K1377" s="30">
        <v>9264658.1500000004</v>
      </c>
      <c r="L1377" s="30">
        <f>I1377</f>
        <v>8741549.620000001</v>
      </c>
      <c r="M1377" s="80">
        <f>L1377/K1377</f>
        <v>0.94353720110007522</v>
      </c>
    </row>
    <row r="1378" spans="2:13" ht="24.9" customHeight="1" outlineLevel="2" x14ac:dyDescent="0.3">
      <c r="B1378" s="47" t="s">
        <v>2300</v>
      </c>
      <c r="C1378" s="46" t="s">
        <v>336</v>
      </c>
      <c r="D1378" s="46" t="s">
        <v>973</v>
      </c>
      <c r="E1378" s="46" t="s">
        <v>1169</v>
      </c>
      <c r="F1378" s="45" t="s">
        <v>1168</v>
      </c>
      <c r="G1378" s="26" t="s">
        <v>7</v>
      </c>
      <c r="H1378" s="30">
        <v>-22239536</v>
      </c>
      <c r="I1378" s="24"/>
      <c r="J1378" s="36"/>
      <c r="K1378" s="24"/>
      <c r="L1378" s="30"/>
      <c r="M1378" s="80" t="str">
        <f>IFERROR((Base_actualizacion!$L1378/Base_actualizacion!$K1378)," " )</f>
        <v xml:space="preserve"> </v>
      </c>
    </row>
    <row r="1379" spans="2:13" ht="24.9" customHeight="1" outlineLevel="1" x14ac:dyDescent="0.3">
      <c r="B1379" s="44" t="str">
        <f>B1378</f>
        <v>ASIGNACIÓN PARA LA INVERSIÓN LOCAL  - AMBIENTE Y DESARROLLO SOSTENIBLE</v>
      </c>
      <c r="C1379" s="43" t="s">
        <v>336</v>
      </c>
      <c r="D1379" s="43" t="s">
        <v>973</v>
      </c>
      <c r="E1379" s="43" t="s">
        <v>1169</v>
      </c>
      <c r="F1379" s="42" t="s">
        <v>1168</v>
      </c>
      <c r="G1379" s="18" t="s">
        <v>3</v>
      </c>
      <c r="H1379" s="32">
        <f>SUBTOTAL(9,H1377:H1378)</f>
        <v>88958145</v>
      </c>
      <c r="I1379" s="14">
        <f>SUBTOTAL(9,I1377:I1378)</f>
        <v>8741549.620000001</v>
      </c>
      <c r="J1379" s="31">
        <f>SUBTOTAL(9,J1377:J1378)</f>
        <v>7.8612697147883881E-2</v>
      </c>
      <c r="K1379" s="14">
        <f>SUBTOTAL(9,K1377:K1378)</f>
        <v>9264658.1500000004</v>
      </c>
      <c r="L1379" s="14">
        <f>SUBTOTAL(9,L1376:L1378)</f>
        <v>8741549.620000001</v>
      </c>
      <c r="M1379" s="80"/>
    </row>
    <row r="1380" spans="2:13" ht="24.9" customHeight="1" outlineLevel="2" x14ac:dyDescent="0.3">
      <c r="B1380" s="47" t="s">
        <v>2300</v>
      </c>
      <c r="C1380" s="46" t="s">
        <v>336</v>
      </c>
      <c r="D1380" s="46" t="s">
        <v>973</v>
      </c>
      <c r="E1380" s="46" t="s">
        <v>1167</v>
      </c>
      <c r="F1380" s="45" t="s">
        <v>1166</v>
      </c>
      <c r="G1380" s="26" t="s">
        <v>0</v>
      </c>
      <c r="H1380" s="30">
        <v>126463327</v>
      </c>
      <c r="I1380" s="30">
        <v>9941623.2200000007</v>
      </c>
      <c r="J1380" s="36">
        <f>I1380/H1380</f>
        <v>7.8612697102299081E-2</v>
      </c>
      <c r="K1380" s="30">
        <v>10536546.16</v>
      </c>
      <c r="L1380" s="30">
        <f>I1380</f>
        <v>9941623.2200000007</v>
      </c>
      <c r="M1380" s="80">
        <f>L1380/K1380</f>
        <v>0.9435371960634964</v>
      </c>
    </row>
    <row r="1381" spans="2:13" ht="24.9" customHeight="1" outlineLevel="2" x14ac:dyDescent="0.3">
      <c r="B1381" s="47" t="s">
        <v>2300</v>
      </c>
      <c r="C1381" s="46" t="s">
        <v>336</v>
      </c>
      <c r="D1381" s="46" t="s">
        <v>973</v>
      </c>
      <c r="E1381" s="46" t="s">
        <v>1167</v>
      </c>
      <c r="F1381" s="45" t="s">
        <v>1166</v>
      </c>
      <c r="G1381" s="26" t="s">
        <v>7</v>
      </c>
      <c r="H1381" s="30">
        <v>-25292665</v>
      </c>
      <c r="I1381" s="24"/>
      <c r="J1381" s="36"/>
      <c r="K1381" s="24"/>
      <c r="L1381" s="30"/>
      <c r="M1381" s="80" t="str">
        <f>IFERROR((Base_actualizacion!$L1381/Base_actualizacion!$K1381)," " )</f>
        <v xml:space="preserve"> </v>
      </c>
    </row>
    <row r="1382" spans="2:13" ht="24.9" customHeight="1" outlineLevel="1" x14ac:dyDescent="0.3">
      <c r="B1382" s="44" t="str">
        <f>B1381</f>
        <v>ASIGNACIÓN PARA LA INVERSIÓN LOCAL  - AMBIENTE Y DESARROLLO SOSTENIBLE</v>
      </c>
      <c r="C1382" s="43" t="s">
        <v>336</v>
      </c>
      <c r="D1382" s="43" t="s">
        <v>973</v>
      </c>
      <c r="E1382" s="43" t="s">
        <v>1167</v>
      </c>
      <c r="F1382" s="42" t="s">
        <v>1166</v>
      </c>
      <c r="G1382" s="18" t="s">
        <v>3</v>
      </c>
      <c r="H1382" s="32">
        <f>SUBTOTAL(9,H1380:H1381)</f>
        <v>101170662</v>
      </c>
      <c r="I1382" s="14">
        <f>SUBTOTAL(9,I1380:I1381)</f>
        <v>9941623.2200000007</v>
      </c>
      <c r="J1382" s="31">
        <f>SUBTOTAL(9,J1380:J1381)</f>
        <v>7.8612697102299081E-2</v>
      </c>
      <c r="K1382" s="14">
        <f>SUBTOTAL(9,K1380:K1381)</f>
        <v>10536546.16</v>
      </c>
      <c r="L1382" s="14">
        <f>SUBTOTAL(9,L1379:L1381)</f>
        <v>9941623.2200000007</v>
      </c>
      <c r="M1382" s="80"/>
    </row>
    <row r="1383" spans="2:13" ht="24.9" customHeight="1" outlineLevel="2" x14ac:dyDescent="0.3">
      <c r="B1383" s="47" t="s">
        <v>2300</v>
      </c>
      <c r="C1383" s="46" t="s">
        <v>336</v>
      </c>
      <c r="D1383" s="46" t="s">
        <v>973</v>
      </c>
      <c r="E1383" s="46" t="s">
        <v>1165</v>
      </c>
      <c r="F1383" s="45" t="s">
        <v>1164</v>
      </c>
      <c r="G1383" s="26" t="s">
        <v>0</v>
      </c>
      <c r="H1383" s="30">
        <v>156648186</v>
      </c>
      <c r="I1383" s="30">
        <v>12314536.41</v>
      </c>
      <c r="J1383" s="36">
        <f>I1383/H1383</f>
        <v>7.8612697181185368E-2</v>
      </c>
      <c r="K1383" s="30">
        <v>13051458.359999999</v>
      </c>
      <c r="L1383" s="30">
        <f>I1383</f>
        <v>12314536.41</v>
      </c>
      <c r="M1383" s="80">
        <f>L1383/K1383</f>
        <v>0.94353719487329391</v>
      </c>
    </row>
    <row r="1384" spans="2:13" ht="24.9" customHeight="1" outlineLevel="2" x14ac:dyDescent="0.3">
      <c r="B1384" s="47" t="s">
        <v>2300</v>
      </c>
      <c r="C1384" s="46" t="s">
        <v>336</v>
      </c>
      <c r="D1384" s="46" t="s">
        <v>973</v>
      </c>
      <c r="E1384" s="46" t="s">
        <v>1165</v>
      </c>
      <c r="F1384" s="45" t="s">
        <v>1164</v>
      </c>
      <c r="G1384" s="26" t="s">
        <v>7</v>
      </c>
      <c r="H1384" s="30">
        <v>-31329637</v>
      </c>
      <c r="I1384" s="24"/>
      <c r="J1384" s="36"/>
      <c r="K1384" s="24"/>
      <c r="L1384" s="30"/>
      <c r="M1384" s="80" t="str">
        <f>IFERROR((Base_actualizacion!$L1384/Base_actualizacion!$K1384)," " )</f>
        <v xml:space="preserve"> </v>
      </c>
    </row>
    <row r="1385" spans="2:13" ht="24.9" customHeight="1" outlineLevel="1" x14ac:dyDescent="0.3">
      <c r="B1385" s="44" t="str">
        <f>B1384</f>
        <v>ASIGNACIÓN PARA LA INVERSIÓN LOCAL  - AMBIENTE Y DESARROLLO SOSTENIBLE</v>
      </c>
      <c r="C1385" s="43" t="s">
        <v>336</v>
      </c>
      <c r="D1385" s="43" t="s">
        <v>973</v>
      </c>
      <c r="E1385" s="43" t="s">
        <v>1165</v>
      </c>
      <c r="F1385" s="42" t="s">
        <v>1164</v>
      </c>
      <c r="G1385" s="18" t="s">
        <v>3</v>
      </c>
      <c r="H1385" s="32">
        <f>SUBTOTAL(9,H1383:H1384)</f>
        <v>125318549</v>
      </c>
      <c r="I1385" s="14">
        <f>SUBTOTAL(9,I1383:I1384)</f>
        <v>12314536.41</v>
      </c>
      <c r="J1385" s="31">
        <f>SUBTOTAL(9,J1383:J1384)</f>
        <v>7.8612697181185368E-2</v>
      </c>
      <c r="K1385" s="14">
        <f>SUBTOTAL(9,K1383:K1384)</f>
        <v>13051458.359999999</v>
      </c>
      <c r="L1385" s="14">
        <f>SUBTOTAL(9,L1382:L1384)</f>
        <v>12314536.41</v>
      </c>
      <c r="M1385" s="80"/>
    </row>
    <row r="1386" spans="2:13" ht="24.9" customHeight="1" outlineLevel="2" x14ac:dyDescent="0.3">
      <c r="B1386" s="47" t="s">
        <v>2300</v>
      </c>
      <c r="C1386" s="46" t="s">
        <v>336</v>
      </c>
      <c r="D1386" s="46" t="s">
        <v>973</v>
      </c>
      <c r="E1386" s="46" t="s">
        <v>1163</v>
      </c>
      <c r="F1386" s="45" t="s">
        <v>475</v>
      </c>
      <c r="G1386" s="26" t="s">
        <v>0</v>
      </c>
      <c r="H1386" s="30">
        <v>171443747</v>
      </c>
      <c r="I1386" s="30">
        <v>13477655.359999999</v>
      </c>
      <c r="J1386" s="36">
        <f>I1386/H1386</f>
        <v>7.8612697143162644E-2</v>
      </c>
      <c r="K1386" s="30">
        <v>14284180.15</v>
      </c>
      <c r="L1386" s="30">
        <f>I1386</f>
        <v>13477655.359999999</v>
      </c>
      <c r="M1386" s="80">
        <f>L1386/K1386</f>
        <v>0.94353720118826689</v>
      </c>
    </row>
    <row r="1387" spans="2:13" ht="24.9" customHeight="1" outlineLevel="2" x14ac:dyDescent="0.3">
      <c r="B1387" s="47" t="s">
        <v>2300</v>
      </c>
      <c r="C1387" s="46" t="s">
        <v>336</v>
      </c>
      <c r="D1387" s="46" t="s">
        <v>973</v>
      </c>
      <c r="E1387" s="46" t="s">
        <v>1163</v>
      </c>
      <c r="F1387" s="45" t="s">
        <v>475</v>
      </c>
      <c r="G1387" s="26" t="s">
        <v>7</v>
      </c>
      <c r="H1387" s="30">
        <v>-34288749</v>
      </c>
      <c r="I1387" s="24"/>
      <c r="J1387" s="36"/>
      <c r="K1387" s="24"/>
      <c r="L1387" s="30"/>
      <c r="M1387" s="80" t="str">
        <f>IFERROR((Base_actualizacion!$L1387/Base_actualizacion!$K1387)," " )</f>
        <v xml:space="preserve"> </v>
      </c>
    </row>
    <row r="1388" spans="2:13" ht="24.9" customHeight="1" outlineLevel="1" x14ac:dyDescent="0.3">
      <c r="B1388" s="44" t="str">
        <f>B1387</f>
        <v>ASIGNACIÓN PARA LA INVERSIÓN LOCAL  - AMBIENTE Y DESARROLLO SOSTENIBLE</v>
      </c>
      <c r="C1388" s="43" t="s">
        <v>336</v>
      </c>
      <c r="D1388" s="43" t="s">
        <v>973</v>
      </c>
      <c r="E1388" s="43" t="s">
        <v>1163</v>
      </c>
      <c r="F1388" s="42" t="s">
        <v>475</v>
      </c>
      <c r="G1388" s="18" t="s">
        <v>3</v>
      </c>
      <c r="H1388" s="32">
        <f>SUBTOTAL(9,H1386:H1387)</f>
        <v>137154998</v>
      </c>
      <c r="I1388" s="14">
        <f>SUBTOTAL(9,I1386:I1387)</f>
        <v>13477655.359999999</v>
      </c>
      <c r="J1388" s="31">
        <f>SUBTOTAL(9,J1386:J1387)</f>
        <v>7.8612697143162644E-2</v>
      </c>
      <c r="K1388" s="14">
        <f>SUBTOTAL(9,K1386:K1387)</f>
        <v>14284180.15</v>
      </c>
      <c r="L1388" s="14">
        <f>SUBTOTAL(9,L1385:L1387)</f>
        <v>13477655.359999999</v>
      </c>
      <c r="M1388" s="80"/>
    </row>
    <row r="1389" spans="2:13" ht="24.9" customHeight="1" outlineLevel="2" x14ac:dyDescent="0.3">
      <c r="B1389" s="47" t="s">
        <v>2300</v>
      </c>
      <c r="C1389" s="46" t="s">
        <v>336</v>
      </c>
      <c r="D1389" s="46" t="s">
        <v>973</v>
      </c>
      <c r="E1389" s="46" t="s">
        <v>1162</v>
      </c>
      <c r="F1389" s="45" t="s">
        <v>1161</v>
      </c>
      <c r="G1389" s="26" t="s">
        <v>0</v>
      </c>
      <c r="H1389" s="30">
        <v>218546984</v>
      </c>
      <c r="I1389" s="30">
        <v>17180567.870000001</v>
      </c>
      <c r="J1389" s="36">
        <f>I1389/H1389</f>
        <v>7.8612697167214168E-2</v>
      </c>
      <c r="K1389" s="30">
        <v>18208680.960000001</v>
      </c>
      <c r="L1389" s="30">
        <f>I1389</f>
        <v>17180567.870000001</v>
      </c>
      <c r="M1389" s="80">
        <f>L1389/K1389</f>
        <v>0.94353720117022688</v>
      </c>
    </row>
    <row r="1390" spans="2:13" ht="24.9" customHeight="1" outlineLevel="2" x14ac:dyDescent="0.3">
      <c r="B1390" s="47" t="s">
        <v>2300</v>
      </c>
      <c r="C1390" s="46" t="s">
        <v>336</v>
      </c>
      <c r="D1390" s="46" t="s">
        <v>973</v>
      </c>
      <c r="E1390" s="46" t="s">
        <v>1162</v>
      </c>
      <c r="F1390" s="45" t="s">
        <v>1161</v>
      </c>
      <c r="G1390" s="26" t="s">
        <v>7</v>
      </c>
      <c r="H1390" s="30">
        <v>-43709397</v>
      </c>
      <c r="I1390" s="24"/>
      <c r="J1390" s="36"/>
      <c r="K1390" s="24"/>
      <c r="L1390" s="30"/>
      <c r="M1390" s="80" t="str">
        <f>IFERROR((Base_actualizacion!$L1390/Base_actualizacion!$K1390)," " )</f>
        <v xml:space="preserve"> </v>
      </c>
    </row>
    <row r="1391" spans="2:13" ht="24.9" customHeight="1" outlineLevel="1" x14ac:dyDescent="0.3">
      <c r="B1391" s="44" t="str">
        <f>B1390</f>
        <v>ASIGNACIÓN PARA LA INVERSIÓN LOCAL  - AMBIENTE Y DESARROLLO SOSTENIBLE</v>
      </c>
      <c r="C1391" s="43" t="s">
        <v>336</v>
      </c>
      <c r="D1391" s="43" t="s">
        <v>973</v>
      </c>
      <c r="E1391" s="43" t="s">
        <v>1162</v>
      </c>
      <c r="F1391" s="42" t="s">
        <v>1161</v>
      </c>
      <c r="G1391" s="18" t="s">
        <v>3</v>
      </c>
      <c r="H1391" s="32">
        <f>SUBTOTAL(9,H1389:H1390)</f>
        <v>174837587</v>
      </c>
      <c r="I1391" s="14">
        <f>SUBTOTAL(9,I1389:I1390)</f>
        <v>17180567.870000001</v>
      </c>
      <c r="J1391" s="31">
        <f>SUBTOTAL(9,J1389:J1390)</f>
        <v>7.8612697167214168E-2</v>
      </c>
      <c r="K1391" s="14">
        <f>SUBTOTAL(9,K1389:K1390)</f>
        <v>18208680.960000001</v>
      </c>
      <c r="L1391" s="14">
        <f>SUBTOTAL(9,L1388:L1390)</f>
        <v>17180567.870000001</v>
      </c>
      <c r="M1391" s="80"/>
    </row>
    <row r="1392" spans="2:13" ht="24.9" customHeight="1" outlineLevel="2" x14ac:dyDescent="0.3">
      <c r="B1392" s="47" t="s">
        <v>2300</v>
      </c>
      <c r="C1392" s="46" t="s">
        <v>336</v>
      </c>
      <c r="D1392" s="46" t="s">
        <v>973</v>
      </c>
      <c r="E1392" s="46" t="s">
        <v>1158</v>
      </c>
      <c r="F1392" s="45" t="s">
        <v>1157</v>
      </c>
      <c r="G1392" s="26" t="s">
        <v>0</v>
      </c>
      <c r="H1392" s="30">
        <v>469376531</v>
      </c>
      <c r="I1392" s="30">
        <v>36898955.07</v>
      </c>
      <c r="J1392" s="36">
        <f>I1392/H1392</f>
        <v>7.8612697126946893E-2</v>
      </c>
      <c r="K1392" s="30">
        <v>39107048.609999999</v>
      </c>
      <c r="L1392" s="30">
        <f>I1392</f>
        <v>36898955.07</v>
      </c>
      <c r="M1392" s="80">
        <f>L1392/K1392</f>
        <v>0.94353719806318059</v>
      </c>
    </row>
    <row r="1393" spans="2:13" ht="24.9" customHeight="1" outlineLevel="2" x14ac:dyDescent="0.3">
      <c r="B1393" s="47" t="s">
        <v>2300</v>
      </c>
      <c r="C1393" s="46" t="s">
        <v>336</v>
      </c>
      <c r="D1393" s="46" t="s">
        <v>973</v>
      </c>
      <c r="E1393" s="46" t="s">
        <v>1158</v>
      </c>
      <c r="F1393" s="45" t="s">
        <v>1157</v>
      </c>
      <c r="G1393" s="26" t="s">
        <v>7</v>
      </c>
      <c r="H1393" s="30">
        <v>-93875306</v>
      </c>
      <c r="I1393" s="24"/>
      <c r="J1393" s="36"/>
      <c r="K1393" s="24"/>
      <c r="L1393" s="30"/>
      <c r="M1393" s="80" t="str">
        <f>IFERROR((Base_actualizacion!$L1393/Base_actualizacion!$K1393)," " )</f>
        <v xml:space="preserve"> </v>
      </c>
    </row>
    <row r="1394" spans="2:13" ht="24.9" customHeight="1" outlineLevel="1" x14ac:dyDescent="0.3">
      <c r="B1394" s="44" t="str">
        <f>B1393</f>
        <v>ASIGNACIÓN PARA LA INVERSIÓN LOCAL  - AMBIENTE Y DESARROLLO SOSTENIBLE</v>
      </c>
      <c r="C1394" s="43" t="s">
        <v>336</v>
      </c>
      <c r="D1394" s="43" t="s">
        <v>973</v>
      </c>
      <c r="E1394" s="43" t="s">
        <v>1158</v>
      </c>
      <c r="F1394" s="42" t="s">
        <v>1157</v>
      </c>
      <c r="G1394" s="18" t="s">
        <v>3</v>
      </c>
      <c r="H1394" s="32">
        <f>SUBTOTAL(9,H1392:H1393)</f>
        <v>375501225</v>
      </c>
      <c r="I1394" s="14">
        <f>SUBTOTAL(9,I1392:I1393)</f>
        <v>36898955.07</v>
      </c>
      <c r="J1394" s="31">
        <f>SUBTOTAL(9,J1392:J1393)</f>
        <v>7.8612697126946893E-2</v>
      </c>
      <c r="K1394" s="14">
        <f>SUBTOTAL(9,K1392:K1393)</f>
        <v>39107048.609999999</v>
      </c>
      <c r="L1394" s="14">
        <f>SUBTOTAL(9,L1391:L1393)</f>
        <v>36898955.07</v>
      </c>
      <c r="M1394" s="80"/>
    </row>
    <row r="1395" spans="2:13" ht="24.9" customHeight="1" outlineLevel="2" x14ac:dyDescent="0.3">
      <c r="B1395" s="47" t="s">
        <v>2300</v>
      </c>
      <c r="C1395" s="46" t="s">
        <v>336</v>
      </c>
      <c r="D1395" s="46" t="s">
        <v>973</v>
      </c>
      <c r="E1395" s="46" t="s">
        <v>1156</v>
      </c>
      <c r="F1395" s="45" t="s">
        <v>1155</v>
      </c>
      <c r="G1395" s="26" t="s">
        <v>0</v>
      </c>
      <c r="H1395" s="30">
        <v>237201733</v>
      </c>
      <c r="I1395" s="30">
        <v>18647068</v>
      </c>
      <c r="J1395" s="36">
        <f>I1395/H1395</f>
        <v>7.8612697150909933E-2</v>
      </c>
      <c r="K1395" s="30">
        <v>19762938.810000002</v>
      </c>
      <c r="L1395" s="30">
        <f>I1395</f>
        <v>18647068</v>
      </c>
      <c r="M1395" s="80">
        <f>L1395/K1395</f>
        <v>0.94353720260291585</v>
      </c>
    </row>
    <row r="1396" spans="2:13" ht="24.9" customHeight="1" outlineLevel="2" x14ac:dyDescent="0.3">
      <c r="B1396" s="47" t="s">
        <v>2300</v>
      </c>
      <c r="C1396" s="46" t="s">
        <v>336</v>
      </c>
      <c r="D1396" s="46" t="s">
        <v>973</v>
      </c>
      <c r="E1396" s="46" t="s">
        <v>1156</v>
      </c>
      <c r="F1396" s="45" t="s">
        <v>1155</v>
      </c>
      <c r="G1396" s="26" t="s">
        <v>7</v>
      </c>
      <c r="H1396" s="30">
        <v>-47440347</v>
      </c>
      <c r="I1396" s="24"/>
      <c r="J1396" s="36"/>
      <c r="K1396" s="24"/>
      <c r="L1396" s="30"/>
      <c r="M1396" s="80" t="str">
        <f>IFERROR((Base_actualizacion!$L1396/Base_actualizacion!$K1396)," " )</f>
        <v xml:space="preserve"> </v>
      </c>
    </row>
    <row r="1397" spans="2:13" ht="24.9" customHeight="1" outlineLevel="1" x14ac:dyDescent="0.3">
      <c r="B1397" s="44" t="str">
        <f>B1396</f>
        <v>ASIGNACIÓN PARA LA INVERSIÓN LOCAL  - AMBIENTE Y DESARROLLO SOSTENIBLE</v>
      </c>
      <c r="C1397" s="43" t="s">
        <v>336</v>
      </c>
      <c r="D1397" s="43" t="s">
        <v>973</v>
      </c>
      <c r="E1397" s="43" t="s">
        <v>1156</v>
      </c>
      <c r="F1397" s="42" t="s">
        <v>1155</v>
      </c>
      <c r="G1397" s="18" t="s">
        <v>3</v>
      </c>
      <c r="H1397" s="32">
        <f>SUBTOTAL(9,H1395:H1396)</f>
        <v>189761386</v>
      </c>
      <c r="I1397" s="14">
        <f>SUBTOTAL(9,I1395:I1396)</f>
        <v>18647068</v>
      </c>
      <c r="J1397" s="31">
        <f>SUBTOTAL(9,J1395:J1396)</f>
        <v>7.8612697150909933E-2</v>
      </c>
      <c r="K1397" s="14">
        <f>SUBTOTAL(9,K1395:K1396)</f>
        <v>19762938.810000002</v>
      </c>
      <c r="L1397" s="14">
        <f>SUBTOTAL(9,L1394:L1396)</f>
        <v>18647068</v>
      </c>
      <c r="M1397" s="80"/>
    </row>
    <row r="1398" spans="2:13" ht="24.9" customHeight="1" outlineLevel="2" x14ac:dyDescent="0.3">
      <c r="B1398" s="47" t="s">
        <v>2300</v>
      </c>
      <c r="C1398" s="46" t="s">
        <v>336</v>
      </c>
      <c r="D1398" s="46" t="s">
        <v>973</v>
      </c>
      <c r="E1398" s="46" t="s">
        <v>1154</v>
      </c>
      <c r="F1398" s="45" t="s">
        <v>1153</v>
      </c>
      <c r="G1398" s="26" t="s">
        <v>0</v>
      </c>
      <c r="H1398" s="30">
        <v>237102574</v>
      </c>
      <c r="I1398" s="30">
        <v>18639272.84</v>
      </c>
      <c r="J1398" s="36">
        <f>I1398/H1398</f>
        <v>7.8612697135881787E-2</v>
      </c>
      <c r="K1398" s="30">
        <v>19754677.240000002</v>
      </c>
      <c r="L1398" s="30">
        <f>I1398</f>
        <v>18639272.84</v>
      </c>
      <c r="M1398" s="80">
        <f>L1398/K1398</f>
        <v>0.94353719949716564</v>
      </c>
    </row>
    <row r="1399" spans="2:13" ht="24.9" customHeight="1" outlineLevel="2" x14ac:dyDescent="0.3">
      <c r="B1399" s="47" t="s">
        <v>2300</v>
      </c>
      <c r="C1399" s="46" t="s">
        <v>336</v>
      </c>
      <c r="D1399" s="46" t="s">
        <v>973</v>
      </c>
      <c r="E1399" s="46" t="s">
        <v>1154</v>
      </c>
      <c r="F1399" s="45" t="s">
        <v>1153</v>
      </c>
      <c r="G1399" s="26" t="s">
        <v>7</v>
      </c>
      <c r="H1399" s="30">
        <v>-47420515</v>
      </c>
      <c r="I1399" s="24"/>
      <c r="J1399" s="36"/>
      <c r="K1399" s="24"/>
      <c r="L1399" s="30"/>
      <c r="M1399" s="80" t="str">
        <f>IFERROR((Base_actualizacion!$L1399/Base_actualizacion!$K1399)," " )</f>
        <v xml:space="preserve"> </v>
      </c>
    </row>
    <row r="1400" spans="2:13" ht="24.9" customHeight="1" outlineLevel="1" x14ac:dyDescent="0.3">
      <c r="B1400" s="44" t="str">
        <f>B1399</f>
        <v>ASIGNACIÓN PARA LA INVERSIÓN LOCAL  - AMBIENTE Y DESARROLLO SOSTENIBLE</v>
      </c>
      <c r="C1400" s="43" t="s">
        <v>336</v>
      </c>
      <c r="D1400" s="43" t="s">
        <v>973</v>
      </c>
      <c r="E1400" s="43" t="s">
        <v>1154</v>
      </c>
      <c r="F1400" s="42" t="s">
        <v>1153</v>
      </c>
      <c r="G1400" s="18" t="s">
        <v>3</v>
      </c>
      <c r="H1400" s="32">
        <f>SUBTOTAL(9,H1398:H1399)</f>
        <v>189682059</v>
      </c>
      <c r="I1400" s="14">
        <f>SUBTOTAL(9,I1398:I1399)</f>
        <v>18639272.84</v>
      </c>
      <c r="J1400" s="31">
        <f>SUBTOTAL(9,J1398:J1399)</f>
        <v>7.8612697135881787E-2</v>
      </c>
      <c r="K1400" s="14">
        <f>SUBTOTAL(9,K1398:K1399)</f>
        <v>19754677.240000002</v>
      </c>
      <c r="L1400" s="14">
        <f>SUBTOTAL(9,L1397:L1399)</f>
        <v>18639272.84</v>
      </c>
      <c r="M1400" s="80"/>
    </row>
    <row r="1401" spans="2:13" ht="24.9" customHeight="1" outlineLevel="2" x14ac:dyDescent="0.3">
      <c r="B1401" s="47" t="s">
        <v>2300</v>
      </c>
      <c r="C1401" s="46" t="s">
        <v>336</v>
      </c>
      <c r="D1401" s="46" t="s">
        <v>973</v>
      </c>
      <c r="E1401" s="46" t="s">
        <v>1152</v>
      </c>
      <c r="F1401" s="45" t="s">
        <v>1151</v>
      </c>
      <c r="G1401" s="26" t="s">
        <v>0</v>
      </c>
      <c r="H1401" s="30">
        <v>201384745</v>
      </c>
      <c r="I1401" s="30">
        <v>15831397.969999999</v>
      </c>
      <c r="J1401" s="36">
        <f>I1401/H1401</f>
        <v>7.8612697153401564E-2</v>
      </c>
      <c r="K1401" s="30">
        <v>16778774.620000001</v>
      </c>
      <c r="L1401" s="30">
        <f>I1401</f>
        <v>15831397.969999999</v>
      </c>
      <c r="M1401" s="80">
        <f>L1401/K1401</f>
        <v>0.94353719675865089</v>
      </c>
    </row>
    <row r="1402" spans="2:13" ht="24.9" customHeight="1" outlineLevel="2" x14ac:dyDescent="0.3">
      <c r="B1402" s="47" t="s">
        <v>2300</v>
      </c>
      <c r="C1402" s="46" t="s">
        <v>336</v>
      </c>
      <c r="D1402" s="46" t="s">
        <v>973</v>
      </c>
      <c r="E1402" s="46" t="s">
        <v>1152</v>
      </c>
      <c r="F1402" s="45" t="s">
        <v>1151</v>
      </c>
      <c r="G1402" s="26" t="s">
        <v>7</v>
      </c>
      <c r="H1402" s="30">
        <v>-40276949</v>
      </c>
      <c r="I1402" s="24"/>
      <c r="J1402" s="36"/>
      <c r="K1402" s="24"/>
      <c r="L1402" s="30"/>
      <c r="M1402" s="80" t="str">
        <f>IFERROR((Base_actualizacion!$L1402/Base_actualizacion!$K1402)," " )</f>
        <v xml:space="preserve"> </v>
      </c>
    </row>
    <row r="1403" spans="2:13" ht="24.9" customHeight="1" outlineLevel="1" x14ac:dyDescent="0.3">
      <c r="B1403" s="44" t="str">
        <f>B1402</f>
        <v>ASIGNACIÓN PARA LA INVERSIÓN LOCAL  - AMBIENTE Y DESARROLLO SOSTENIBLE</v>
      </c>
      <c r="C1403" s="43" t="s">
        <v>336</v>
      </c>
      <c r="D1403" s="43" t="s">
        <v>973</v>
      </c>
      <c r="E1403" s="43" t="s">
        <v>1152</v>
      </c>
      <c r="F1403" s="42" t="s">
        <v>1151</v>
      </c>
      <c r="G1403" s="18" t="s">
        <v>3</v>
      </c>
      <c r="H1403" s="32">
        <f>SUBTOTAL(9,H1401:H1402)</f>
        <v>161107796</v>
      </c>
      <c r="I1403" s="14">
        <f>SUBTOTAL(9,I1401:I1402)</f>
        <v>15831397.969999999</v>
      </c>
      <c r="J1403" s="31">
        <f>SUBTOTAL(9,J1401:J1402)</f>
        <v>7.8612697153401564E-2</v>
      </c>
      <c r="K1403" s="14">
        <f>SUBTOTAL(9,K1401:K1402)</f>
        <v>16778774.620000001</v>
      </c>
      <c r="L1403" s="14">
        <f>SUBTOTAL(9,L1400:L1402)</f>
        <v>15831397.969999999</v>
      </c>
      <c r="M1403" s="80"/>
    </row>
    <row r="1404" spans="2:13" ht="24.9" customHeight="1" outlineLevel="2" x14ac:dyDescent="0.3">
      <c r="B1404" s="47" t="s">
        <v>2300</v>
      </c>
      <c r="C1404" s="46" t="s">
        <v>336</v>
      </c>
      <c r="D1404" s="46" t="s">
        <v>973</v>
      </c>
      <c r="E1404" s="46" t="s">
        <v>1148</v>
      </c>
      <c r="F1404" s="45" t="s">
        <v>1147</v>
      </c>
      <c r="G1404" s="26" t="s">
        <v>0</v>
      </c>
      <c r="H1404" s="30">
        <v>215644443</v>
      </c>
      <c r="I1404" s="30">
        <v>16952391.280000001</v>
      </c>
      <c r="J1404" s="36">
        <f>I1404/H1404</f>
        <v>7.8612697105299403E-2</v>
      </c>
      <c r="K1404" s="30">
        <v>17966849.960000001</v>
      </c>
      <c r="L1404" s="30">
        <f>I1404</f>
        <v>16952391.280000001</v>
      </c>
      <c r="M1404" s="80">
        <f>L1404/K1404</f>
        <v>0.94353719865983676</v>
      </c>
    </row>
    <row r="1405" spans="2:13" ht="24.9" customHeight="1" outlineLevel="2" x14ac:dyDescent="0.3">
      <c r="B1405" s="47" t="s">
        <v>2300</v>
      </c>
      <c r="C1405" s="46" t="s">
        <v>336</v>
      </c>
      <c r="D1405" s="46" t="s">
        <v>973</v>
      </c>
      <c r="E1405" s="46" t="s">
        <v>1148</v>
      </c>
      <c r="F1405" s="45" t="s">
        <v>1147</v>
      </c>
      <c r="G1405" s="26" t="s">
        <v>7</v>
      </c>
      <c r="H1405" s="30">
        <v>-43128889</v>
      </c>
      <c r="I1405" s="24"/>
      <c r="J1405" s="36"/>
      <c r="K1405" s="24"/>
      <c r="L1405" s="30"/>
      <c r="M1405" s="80" t="str">
        <f>IFERROR((Base_actualizacion!$L1405/Base_actualizacion!$K1405)," " )</f>
        <v xml:space="preserve"> </v>
      </c>
    </row>
    <row r="1406" spans="2:13" ht="24.9" customHeight="1" outlineLevel="1" x14ac:dyDescent="0.3">
      <c r="B1406" s="44" t="str">
        <f>B1405</f>
        <v>ASIGNACIÓN PARA LA INVERSIÓN LOCAL  - AMBIENTE Y DESARROLLO SOSTENIBLE</v>
      </c>
      <c r="C1406" s="43" t="s">
        <v>336</v>
      </c>
      <c r="D1406" s="43" t="s">
        <v>973</v>
      </c>
      <c r="E1406" s="43" t="s">
        <v>1148</v>
      </c>
      <c r="F1406" s="42" t="s">
        <v>1147</v>
      </c>
      <c r="G1406" s="18" t="s">
        <v>3</v>
      </c>
      <c r="H1406" s="32">
        <f>SUBTOTAL(9,H1404:H1405)</f>
        <v>172515554</v>
      </c>
      <c r="I1406" s="14">
        <f>SUBTOTAL(9,I1404:I1405)</f>
        <v>16952391.280000001</v>
      </c>
      <c r="J1406" s="31">
        <f>SUBTOTAL(9,J1404:J1405)</f>
        <v>7.8612697105299403E-2</v>
      </c>
      <c r="K1406" s="14">
        <f>SUBTOTAL(9,K1404:K1405)</f>
        <v>17966849.960000001</v>
      </c>
      <c r="L1406" s="14">
        <f>SUBTOTAL(9,L1403:L1405)</f>
        <v>16952391.280000001</v>
      </c>
      <c r="M1406" s="80"/>
    </row>
    <row r="1407" spans="2:13" ht="24.9" customHeight="1" outlineLevel="2" x14ac:dyDescent="0.3">
      <c r="B1407" s="47" t="s">
        <v>2300</v>
      </c>
      <c r="C1407" s="46" t="s">
        <v>336</v>
      </c>
      <c r="D1407" s="46" t="s">
        <v>973</v>
      </c>
      <c r="E1407" s="46" t="s">
        <v>1146</v>
      </c>
      <c r="F1407" s="45" t="s">
        <v>1145</v>
      </c>
      <c r="G1407" s="26" t="s">
        <v>0</v>
      </c>
      <c r="H1407" s="30">
        <v>209163037</v>
      </c>
      <c r="I1407" s="30">
        <v>16442870.48</v>
      </c>
      <c r="J1407" s="36">
        <f>I1407/H1407</f>
        <v>7.8612697137305385E-2</v>
      </c>
      <c r="K1407" s="30">
        <v>17426838.620000001</v>
      </c>
      <c r="L1407" s="30">
        <f>I1407</f>
        <v>16442870.48</v>
      </c>
      <c r="M1407" s="80">
        <f>L1407/K1407</f>
        <v>0.94353719791318058</v>
      </c>
    </row>
    <row r="1408" spans="2:13" ht="24.9" customHeight="1" outlineLevel="2" x14ac:dyDescent="0.3">
      <c r="B1408" s="47" t="s">
        <v>2300</v>
      </c>
      <c r="C1408" s="46" t="s">
        <v>336</v>
      </c>
      <c r="D1408" s="46" t="s">
        <v>973</v>
      </c>
      <c r="E1408" s="46" t="s">
        <v>1146</v>
      </c>
      <c r="F1408" s="45" t="s">
        <v>1145</v>
      </c>
      <c r="G1408" s="26" t="s">
        <v>7</v>
      </c>
      <c r="H1408" s="30">
        <v>-41832607</v>
      </c>
      <c r="I1408" s="24"/>
      <c r="J1408" s="36"/>
      <c r="K1408" s="24"/>
      <c r="L1408" s="30"/>
      <c r="M1408" s="80" t="str">
        <f>IFERROR((Base_actualizacion!$L1408/Base_actualizacion!$K1408)," " )</f>
        <v xml:space="preserve"> </v>
      </c>
    </row>
    <row r="1409" spans="2:13" ht="24.9" customHeight="1" outlineLevel="1" x14ac:dyDescent="0.3">
      <c r="B1409" s="44" t="str">
        <f>B1408</f>
        <v>ASIGNACIÓN PARA LA INVERSIÓN LOCAL  - AMBIENTE Y DESARROLLO SOSTENIBLE</v>
      </c>
      <c r="C1409" s="43" t="s">
        <v>336</v>
      </c>
      <c r="D1409" s="43" t="s">
        <v>973</v>
      </c>
      <c r="E1409" s="43" t="s">
        <v>1146</v>
      </c>
      <c r="F1409" s="42" t="s">
        <v>1145</v>
      </c>
      <c r="G1409" s="18" t="s">
        <v>3</v>
      </c>
      <c r="H1409" s="32">
        <f>SUBTOTAL(9,H1407:H1408)</f>
        <v>167330430</v>
      </c>
      <c r="I1409" s="14">
        <f>SUBTOTAL(9,I1407:I1408)</f>
        <v>16442870.48</v>
      </c>
      <c r="J1409" s="31">
        <f>SUBTOTAL(9,J1407:J1408)</f>
        <v>7.8612697137305385E-2</v>
      </c>
      <c r="K1409" s="14">
        <f>SUBTOTAL(9,K1407:K1408)</f>
        <v>17426838.620000001</v>
      </c>
      <c r="L1409" s="14">
        <f>SUBTOTAL(9,L1406:L1408)</f>
        <v>16442870.48</v>
      </c>
      <c r="M1409" s="80"/>
    </row>
    <row r="1410" spans="2:13" ht="24.9" customHeight="1" outlineLevel="2" x14ac:dyDescent="0.3">
      <c r="B1410" s="47" t="s">
        <v>2300</v>
      </c>
      <c r="C1410" s="46" t="s">
        <v>336</v>
      </c>
      <c r="D1410" s="46" t="s">
        <v>973</v>
      </c>
      <c r="E1410" s="46" t="s">
        <v>1144</v>
      </c>
      <c r="F1410" s="45" t="s">
        <v>1143</v>
      </c>
      <c r="G1410" s="26" t="s">
        <v>0</v>
      </c>
      <c r="H1410" s="30">
        <v>261209930</v>
      </c>
      <c r="I1410" s="30">
        <v>20534417.120000001</v>
      </c>
      <c r="J1410" s="36">
        <f>I1410/H1410</f>
        <v>7.8612697151291308E-2</v>
      </c>
      <c r="K1410" s="30">
        <v>21763230</v>
      </c>
      <c r="L1410" s="30">
        <f>I1410</f>
        <v>20534417.120000001</v>
      </c>
      <c r="M1410" s="80">
        <f>L1410/K1410</f>
        <v>0.94353720104966043</v>
      </c>
    </row>
    <row r="1411" spans="2:13" ht="24.9" customHeight="1" outlineLevel="2" x14ac:dyDescent="0.3">
      <c r="B1411" s="47" t="s">
        <v>2300</v>
      </c>
      <c r="C1411" s="46" t="s">
        <v>336</v>
      </c>
      <c r="D1411" s="46" t="s">
        <v>973</v>
      </c>
      <c r="E1411" s="46" t="s">
        <v>1144</v>
      </c>
      <c r="F1411" s="45" t="s">
        <v>1143</v>
      </c>
      <c r="G1411" s="26" t="s">
        <v>7</v>
      </c>
      <c r="H1411" s="30">
        <v>-52241986</v>
      </c>
      <c r="I1411" s="24"/>
      <c r="J1411" s="36"/>
      <c r="K1411" s="24"/>
      <c r="L1411" s="30"/>
      <c r="M1411" s="80" t="str">
        <f>IFERROR((Base_actualizacion!$L1411/Base_actualizacion!$K1411)," " )</f>
        <v xml:space="preserve"> </v>
      </c>
    </row>
    <row r="1412" spans="2:13" ht="24.9" customHeight="1" outlineLevel="1" x14ac:dyDescent="0.3">
      <c r="B1412" s="44" t="str">
        <f>B1411</f>
        <v>ASIGNACIÓN PARA LA INVERSIÓN LOCAL  - AMBIENTE Y DESARROLLO SOSTENIBLE</v>
      </c>
      <c r="C1412" s="43" t="s">
        <v>336</v>
      </c>
      <c r="D1412" s="43" t="s">
        <v>973</v>
      </c>
      <c r="E1412" s="43" t="s">
        <v>1144</v>
      </c>
      <c r="F1412" s="42" t="s">
        <v>1143</v>
      </c>
      <c r="G1412" s="18" t="s">
        <v>3</v>
      </c>
      <c r="H1412" s="32">
        <f>SUBTOTAL(9,H1410:H1411)</f>
        <v>208967944</v>
      </c>
      <c r="I1412" s="14">
        <f>SUBTOTAL(9,I1410:I1411)</f>
        <v>20534417.120000001</v>
      </c>
      <c r="J1412" s="31">
        <f>SUBTOTAL(9,J1410:J1411)</f>
        <v>7.8612697151291308E-2</v>
      </c>
      <c r="K1412" s="14">
        <f>SUBTOTAL(9,K1410:K1411)</f>
        <v>21763230</v>
      </c>
      <c r="L1412" s="14">
        <f>SUBTOTAL(9,L1409:L1411)</f>
        <v>20534417.120000001</v>
      </c>
      <c r="M1412" s="80"/>
    </row>
    <row r="1413" spans="2:13" ht="24.9" customHeight="1" outlineLevel="2" x14ac:dyDescent="0.3">
      <c r="B1413" s="47" t="s">
        <v>2300</v>
      </c>
      <c r="C1413" s="46" t="s">
        <v>336</v>
      </c>
      <c r="D1413" s="46" t="s">
        <v>973</v>
      </c>
      <c r="E1413" s="46" t="s">
        <v>1142</v>
      </c>
      <c r="F1413" s="45" t="s">
        <v>1141</v>
      </c>
      <c r="G1413" s="26" t="s">
        <v>0</v>
      </c>
      <c r="H1413" s="30">
        <v>169684945</v>
      </c>
      <c r="I1413" s="30">
        <v>13339391.189999999</v>
      </c>
      <c r="J1413" s="36">
        <f>I1413/H1413</f>
        <v>7.8612697137038293E-2</v>
      </c>
      <c r="K1413" s="30">
        <v>14137642.050000001</v>
      </c>
      <c r="L1413" s="30">
        <f>I1413</f>
        <v>13339391.189999999</v>
      </c>
      <c r="M1413" s="80">
        <f>L1413/K1413</f>
        <v>0.94353719968458238</v>
      </c>
    </row>
    <row r="1414" spans="2:13" ht="24.9" customHeight="1" outlineLevel="2" x14ac:dyDescent="0.3">
      <c r="B1414" s="47" t="s">
        <v>2300</v>
      </c>
      <c r="C1414" s="46" t="s">
        <v>336</v>
      </c>
      <c r="D1414" s="46" t="s">
        <v>973</v>
      </c>
      <c r="E1414" s="46" t="s">
        <v>1142</v>
      </c>
      <c r="F1414" s="45" t="s">
        <v>1141</v>
      </c>
      <c r="G1414" s="26" t="s">
        <v>7</v>
      </c>
      <c r="H1414" s="30">
        <v>-33936989</v>
      </c>
      <c r="I1414" s="24"/>
      <c r="J1414" s="36"/>
      <c r="K1414" s="24"/>
      <c r="L1414" s="30"/>
      <c r="M1414" s="80" t="str">
        <f>IFERROR((Base_actualizacion!$L1414/Base_actualizacion!$K1414)," " )</f>
        <v xml:space="preserve"> </v>
      </c>
    </row>
    <row r="1415" spans="2:13" ht="24.9" customHeight="1" outlineLevel="1" x14ac:dyDescent="0.3">
      <c r="B1415" s="44" t="str">
        <f>B1414</f>
        <v>ASIGNACIÓN PARA LA INVERSIÓN LOCAL  - AMBIENTE Y DESARROLLO SOSTENIBLE</v>
      </c>
      <c r="C1415" s="43" t="s">
        <v>336</v>
      </c>
      <c r="D1415" s="43" t="s">
        <v>973</v>
      </c>
      <c r="E1415" s="43" t="s">
        <v>1142</v>
      </c>
      <c r="F1415" s="42" t="s">
        <v>1141</v>
      </c>
      <c r="G1415" s="18" t="s">
        <v>3</v>
      </c>
      <c r="H1415" s="32">
        <f>SUBTOTAL(9,H1413:H1414)</f>
        <v>135747956</v>
      </c>
      <c r="I1415" s="14">
        <f>SUBTOTAL(9,I1413:I1414)</f>
        <v>13339391.189999999</v>
      </c>
      <c r="J1415" s="31">
        <f>SUBTOTAL(9,J1413:J1414)</f>
        <v>7.8612697137038293E-2</v>
      </c>
      <c r="K1415" s="14">
        <f>SUBTOTAL(9,K1413:K1414)</f>
        <v>14137642.050000001</v>
      </c>
      <c r="L1415" s="14">
        <f>SUBTOTAL(9,L1412:L1414)</f>
        <v>13339391.189999999</v>
      </c>
      <c r="M1415" s="80"/>
    </row>
    <row r="1416" spans="2:13" ht="24.9" customHeight="1" outlineLevel="2" x14ac:dyDescent="0.3">
      <c r="B1416" s="47" t="s">
        <v>2300</v>
      </c>
      <c r="C1416" s="46" t="s">
        <v>336</v>
      </c>
      <c r="D1416" s="46" t="s">
        <v>973</v>
      </c>
      <c r="E1416" s="46" t="s">
        <v>1138</v>
      </c>
      <c r="F1416" s="45" t="s">
        <v>1137</v>
      </c>
      <c r="G1416" s="26" t="s">
        <v>0</v>
      </c>
      <c r="H1416" s="30">
        <v>221898475</v>
      </c>
      <c r="I1416" s="30">
        <v>17444037.609999999</v>
      </c>
      <c r="J1416" s="36">
        <f>I1416/H1416</f>
        <v>7.8612697135480539E-2</v>
      </c>
      <c r="K1416" s="30">
        <v>18487917.190000001</v>
      </c>
      <c r="L1416" s="30">
        <f>I1416</f>
        <v>17444037.609999999</v>
      </c>
      <c r="M1416" s="80">
        <f>L1416/K1416</f>
        <v>0.94353719949780879</v>
      </c>
    </row>
    <row r="1417" spans="2:13" ht="24.9" customHeight="1" outlineLevel="2" x14ac:dyDescent="0.3">
      <c r="B1417" s="47" t="s">
        <v>2300</v>
      </c>
      <c r="C1417" s="46" t="s">
        <v>336</v>
      </c>
      <c r="D1417" s="46" t="s">
        <v>973</v>
      </c>
      <c r="E1417" s="46" t="s">
        <v>1138</v>
      </c>
      <c r="F1417" s="45" t="s">
        <v>1137</v>
      </c>
      <c r="G1417" s="26" t="s">
        <v>7</v>
      </c>
      <c r="H1417" s="30">
        <v>-44379695</v>
      </c>
      <c r="I1417" s="24"/>
      <c r="J1417" s="36"/>
      <c r="K1417" s="24"/>
      <c r="L1417" s="30"/>
      <c r="M1417" s="80" t="str">
        <f>IFERROR((Base_actualizacion!$L1417/Base_actualizacion!$K1417)," " )</f>
        <v xml:space="preserve"> </v>
      </c>
    </row>
    <row r="1418" spans="2:13" ht="24.9" customHeight="1" outlineLevel="1" x14ac:dyDescent="0.3">
      <c r="B1418" s="44" t="str">
        <f>B1417</f>
        <v>ASIGNACIÓN PARA LA INVERSIÓN LOCAL  - AMBIENTE Y DESARROLLO SOSTENIBLE</v>
      </c>
      <c r="C1418" s="43" t="s">
        <v>336</v>
      </c>
      <c r="D1418" s="43" t="s">
        <v>973</v>
      </c>
      <c r="E1418" s="43" t="s">
        <v>1138</v>
      </c>
      <c r="F1418" s="42" t="s">
        <v>1137</v>
      </c>
      <c r="G1418" s="18" t="s">
        <v>3</v>
      </c>
      <c r="H1418" s="32">
        <f>SUBTOTAL(9,H1416:H1417)</f>
        <v>177518780</v>
      </c>
      <c r="I1418" s="14">
        <f>SUBTOTAL(9,I1416:I1417)</f>
        <v>17444037.609999999</v>
      </c>
      <c r="J1418" s="31">
        <f>SUBTOTAL(9,J1416:J1417)</f>
        <v>7.8612697135480539E-2</v>
      </c>
      <c r="K1418" s="14">
        <f>SUBTOTAL(9,K1416:K1417)</f>
        <v>18487917.190000001</v>
      </c>
      <c r="L1418" s="14">
        <f>SUBTOTAL(9,L1415:L1417)</f>
        <v>17444037.609999999</v>
      </c>
      <c r="M1418" s="80"/>
    </row>
    <row r="1419" spans="2:13" ht="24.9" customHeight="1" outlineLevel="2" x14ac:dyDescent="0.3">
      <c r="B1419" s="47" t="s">
        <v>2300</v>
      </c>
      <c r="C1419" s="46" t="s">
        <v>336</v>
      </c>
      <c r="D1419" s="46" t="s">
        <v>973</v>
      </c>
      <c r="E1419" s="46" t="s">
        <v>1136</v>
      </c>
      <c r="F1419" s="45" t="s">
        <v>1135</v>
      </c>
      <c r="G1419" s="26" t="s">
        <v>0</v>
      </c>
      <c r="H1419" s="30">
        <v>255638504</v>
      </c>
      <c r="I1419" s="30">
        <v>20096432.289999999</v>
      </c>
      <c r="J1419" s="36">
        <f>I1419/H1419</f>
        <v>7.8612697131101972E-2</v>
      </c>
      <c r="K1419" s="30">
        <v>21299035.490000002</v>
      </c>
      <c r="L1419" s="30">
        <f>I1419</f>
        <v>20096432.289999999</v>
      </c>
      <c r="M1419" s="80">
        <f>L1419/K1419</f>
        <v>0.94353719911098177</v>
      </c>
    </row>
    <row r="1420" spans="2:13" ht="24.9" customHeight="1" outlineLevel="2" x14ac:dyDescent="0.3">
      <c r="B1420" s="47" t="s">
        <v>2300</v>
      </c>
      <c r="C1420" s="46" t="s">
        <v>336</v>
      </c>
      <c r="D1420" s="46" t="s">
        <v>973</v>
      </c>
      <c r="E1420" s="46" t="s">
        <v>1136</v>
      </c>
      <c r="F1420" s="45" t="s">
        <v>1135</v>
      </c>
      <c r="G1420" s="26" t="s">
        <v>7</v>
      </c>
      <c r="H1420" s="30">
        <v>-51127701</v>
      </c>
      <c r="I1420" s="24"/>
      <c r="J1420" s="36"/>
      <c r="K1420" s="24"/>
      <c r="L1420" s="30"/>
      <c r="M1420" s="80" t="str">
        <f>IFERROR((Base_actualizacion!$L1420/Base_actualizacion!$K1420)," " )</f>
        <v xml:space="preserve"> </v>
      </c>
    </row>
    <row r="1421" spans="2:13" ht="24.9" customHeight="1" outlineLevel="1" x14ac:dyDescent="0.3">
      <c r="B1421" s="44" t="str">
        <f>B1420</f>
        <v>ASIGNACIÓN PARA LA INVERSIÓN LOCAL  - AMBIENTE Y DESARROLLO SOSTENIBLE</v>
      </c>
      <c r="C1421" s="43" t="s">
        <v>336</v>
      </c>
      <c r="D1421" s="43" t="s">
        <v>973</v>
      </c>
      <c r="E1421" s="43" t="s">
        <v>1136</v>
      </c>
      <c r="F1421" s="42" t="s">
        <v>1135</v>
      </c>
      <c r="G1421" s="18" t="s">
        <v>3</v>
      </c>
      <c r="H1421" s="32">
        <f>SUBTOTAL(9,H1419:H1420)</f>
        <v>204510803</v>
      </c>
      <c r="I1421" s="14">
        <f>SUBTOTAL(9,I1419:I1420)</f>
        <v>20096432.289999999</v>
      </c>
      <c r="J1421" s="31">
        <f>SUBTOTAL(9,J1419:J1420)</f>
        <v>7.8612697131101972E-2</v>
      </c>
      <c r="K1421" s="14">
        <f>SUBTOTAL(9,K1419:K1420)</f>
        <v>21299035.490000002</v>
      </c>
      <c r="L1421" s="14">
        <f>SUBTOTAL(9,L1418:L1420)</f>
        <v>20096432.289999999</v>
      </c>
      <c r="M1421" s="80"/>
    </row>
    <row r="1422" spans="2:13" ht="24.9" customHeight="1" outlineLevel="2" x14ac:dyDescent="0.3">
      <c r="B1422" s="47" t="s">
        <v>2300</v>
      </c>
      <c r="C1422" s="46" t="s">
        <v>336</v>
      </c>
      <c r="D1422" s="46" t="s">
        <v>973</v>
      </c>
      <c r="E1422" s="46" t="s">
        <v>1134</v>
      </c>
      <c r="F1422" s="45" t="s">
        <v>443</v>
      </c>
      <c r="G1422" s="26" t="s">
        <v>0</v>
      </c>
      <c r="H1422" s="30">
        <v>293031532</v>
      </c>
      <c r="I1422" s="30">
        <v>23035999.079999998</v>
      </c>
      <c r="J1422" s="36">
        <f>I1422/H1422</f>
        <v>7.8612697148237265E-2</v>
      </c>
      <c r="K1422" s="30">
        <v>24414510.77</v>
      </c>
      <c r="L1422" s="30">
        <f>I1422</f>
        <v>23035999.079999998</v>
      </c>
      <c r="M1422" s="80">
        <f>L1422/K1422</f>
        <v>0.94353719789896895</v>
      </c>
    </row>
    <row r="1423" spans="2:13" ht="24.9" customHeight="1" outlineLevel="2" x14ac:dyDescent="0.3">
      <c r="B1423" s="47" t="s">
        <v>2300</v>
      </c>
      <c r="C1423" s="46" t="s">
        <v>336</v>
      </c>
      <c r="D1423" s="46" t="s">
        <v>973</v>
      </c>
      <c r="E1423" s="46" t="s">
        <v>1134</v>
      </c>
      <c r="F1423" s="45" t="s">
        <v>443</v>
      </c>
      <c r="G1423" s="26" t="s">
        <v>7</v>
      </c>
      <c r="H1423" s="30">
        <v>-58606306</v>
      </c>
      <c r="I1423" s="24"/>
      <c r="J1423" s="36"/>
      <c r="K1423" s="24"/>
      <c r="L1423" s="30"/>
      <c r="M1423" s="80" t="str">
        <f>IFERROR((Base_actualizacion!$L1423/Base_actualizacion!$K1423)," " )</f>
        <v xml:space="preserve"> </v>
      </c>
    </row>
    <row r="1424" spans="2:13" ht="24.9" customHeight="1" outlineLevel="1" x14ac:dyDescent="0.3">
      <c r="B1424" s="44" t="str">
        <f>B1423</f>
        <v>ASIGNACIÓN PARA LA INVERSIÓN LOCAL  - AMBIENTE Y DESARROLLO SOSTENIBLE</v>
      </c>
      <c r="C1424" s="43" t="s">
        <v>336</v>
      </c>
      <c r="D1424" s="43" t="s">
        <v>973</v>
      </c>
      <c r="E1424" s="43" t="s">
        <v>1134</v>
      </c>
      <c r="F1424" s="42" t="s">
        <v>443</v>
      </c>
      <c r="G1424" s="18" t="s">
        <v>3</v>
      </c>
      <c r="H1424" s="32">
        <f>SUBTOTAL(9,H1422:H1423)</f>
        <v>234425226</v>
      </c>
      <c r="I1424" s="14">
        <f>SUBTOTAL(9,I1422:I1423)</f>
        <v>23035999.079999998</v>
      </c>
      <c r="J1424" s="31">
        <f>SUBTOTAL(9,J1422:J1423)</f>
        <v>7.8612697148237265E-2</v>
      </c>
      <c r="K1424" s="14">
        <f>SUBTOTAL(9,K1422:K1423)</f>
        <v>24414510.77</v>
      </c>
      <c r="L1424" s="14">
        <f>SUBTOTAL(9,L1421:L1423)</f>
        <v>23035999.079999998</v>
      </c>
      <c r="M1424" s="80"/>
    </row>
    <row r="1425" spans="2:13" ht="24.9" customHeight="1" outlineLevel="2" x14ac:dyDescent="0.3">
      <c r="B1425" s="47" t="s">
        <v>2300</v>
      </c>
      <c r="C1425" s="46" t="s">
        <v>336</v>
      </c>
      <c r="D1425" s="46" t="s">
        <v>973</v>
      </c>
      <c r="E1425" s="46" t="s">
        <v>1133</v>
      </c>
      <c r="F1425" s="45" t="s">
        <v>1132</v>
      </c>
      <c r="G1425" s="26" t="s">
        <v>0</v>
      </c>
      <c r="H1425" s="30">
        <v>262214655</v>
      </c>
      <c r="I1425" s="30">
        <v>20613401.25</v>
      </c>
      <c r="J1425" s="36">
        <f>I1425/H1425</f>
        <v>7.8612697104973026E-2</v>
      </c>
      <c r="K1425" s="30">
        <v>21846940.670000002</v>
      </c>
      <c r="L1425" s="30">
        <f>I1425</f>
        <v>20613401.25</v>
      </c>
      <c r="M1425" s="80">
        <f>L1425/K1425</f>
        <v>0.94353720099153815</v>
      </c>
    </row>
    <row r="1426" spans="2:13" ht="24.9" customHeight="1" outlineLevel="2" x14ac:dyDescent="0.3">
      <c r="B1426" s="47" t="s">
        <v>2300</v>
      </c>
      <c r="C1426" s="46" t="s">
        <v>336</v>
      </c>
      <c r="D1426" s="46" t="s">
        <v>973</v>
      </c>
      <c r="E1426" s="46" t="s">
        <v>1133</v>
      </c>
      <c r="F1426" s="45" t="s">
        <v>1132</v>
      </c>
      <c r="G1426" s="26" t="s">
        <v>7</v>
      </c>
      <c r="H1426" s="30">
        <v>-52442931</v>
      </c>
      <c r="I1426" s="24"/>
      <c r="J1426" s="36"/>
      <c r="K1426" s="24"/>
      <c r="L1426" s="30"/>
      <c r="M1426" s="80" t="str">
        <f>IFERROR((Base_actualizacion!$L1426/Base_actualizacion!$K1426)," " )</f>
        <v xml:space="preserve"> </v>
      </c>
    </row>
    <row r="1427" spans="2:13" ht="24.9" customHeight="1" outlineLevel="1" x14ac:dyDescent="0.3">
      <c r="B1427" s="44" t="str">
        <f>B1426</f>
        <v>ASIGNACIÓN PARA LA INVERSIÓN LOCAL  - AMBIENTE Y DESARROLLO SOSTENIBLE</v>
      </c>
      <c r="C1427" s="43" t="s">
        <v>336</v>
      </c>
      <c r="D1427" s="43" t="s">
        <v>973</v>
      </c>
      <c r="E1427" s="43" t="s">
        <v>1133</v>
      </c>
      <c r="F1427" s="42" t="s">
        <v>1132</v>
      </c>
      <c r="G1427" s="18" t="s">
        <v>3</v>
      </c>
      <c r="H1427" s="32">
        <f>SUBTOTAL(9,H1425:H1426)</f>
        <v>209771724</v>
      </c>
      <c r="I1427" s="14">
        <f>SUBTOTAL(9,I1425:I1426)</f>
        <v>20613401.25</v>
      </c>
      <c r="J1427" s="31">
        <f>SUBTOTAL(9,J1425:J1426)</f>
        <v>7.8612697104973026E-2</v>
      </c>
      <c r="K1427" s="14">
        <f>SUBTOTAL(9,K1425:K1426)</f>
        <v>21846940.670000002</v>
      </c>
      <c r="L1427" s="14">
        <f>SUBTOTAL(9,L1424:L1426)</f>
        <v>20613401.25</v>
      </c>
      <c r="M1427" s="80"/>
    </row>
    <row r="1428" spans="2:13" ht="24.9" customHeight="1" outlineLevel="2" x14ac:dyDescent="0.3">
      <c r="B1428" s="47" t="s">
        <v>2300</v>
      </c>
      <c r="C1428" s="46" t="s">
        <v>336</v>
      </c>
      <c r="D1428" s="46" t="s">
        <v>973</v>
      </c>
      <c r="E1428" s="46" t="s">
        <v>1129</v>
      </c>
      <c r="F1428" s="45" t="s">
        <v>1128</v>
      </c>
      <c r="G1428" s="26" t="s">
        <v>0</v>
      </c>
      <c r="H1428" s="30">
        <v>188998569</v>
      </c>
      <c r="I1428" s="30">
        <v>14857687.27</v>
      </c>
      <c r="J1428" s="36">
        <f>I1428/H1428</f>
        <v>7.8612697168093368E-2</v>
      </c>
      <c r="K1428" s="30">
        <v>15746795.4</v>
      </c>
      <c r="L1428" s="30">
        <f>I1428</f>
        <v>14857687.27</v>
      </c>
      <c r="M1428" s="80">
        <f>L1428/K1428</f>
        <v>0.94353720186140222</v>
      </c>
    </row>
    <row r="1429" spans="2:13" ht="24.9" customHeight="1" outlineLevel="2" x14ac:dyDescent="0.3">
      <c r="B1429" s="47" t="s">
        <v>2300</v>
      </c>
      <c r="C1429" s="46" t="s">
        <v>336</v>
      </c>
      <c r="D1429" s="46" t="s">
        <v>973</v>
      </c>
      <c r="E1429" s="46" t="s">
        <v>1129</v>
      </c>
      <c r="F1429" s="45" t="s">
        <v>1128</v>
      </c>
      <c r="G1429" s="26" t="s">
        <v>7</v>
      </c>
      <c r="H1429" s="30">
        <v>-37799714</v>
      </c>
      <c r="I1429" s="24"/>
      <c r="J1429" s="36"/>
      <c r="K1429" s="24"/>
      <c r="L1429" s="30"/>
      <c r="M1429" s="80" t="str">
        <f>IFERROR((Base_actualizacion!$L1429/Base_actualizacion!$K1429)," " )</f>
        <v xml:space="preserve"> </v>
      </c>
    </row>
    <row r="1430" spans="2:13" ht="24.9" customHeight="1" outlineLevel="1" x14ac:dyDescent="0.3">
      <c r="B1430" s="44" t="str">
        <f>B1429</f>
        <v>ASIGNACIÓN PARA LA INVERSIÓN LOCAL  - AMBIENTE Y DESARROLLO SOSTENIBLE</v>
      </c>
      <c r="C1430" s="43" t="s">
        <v>336</v>
      </c>
      <c r="D1430" s="43" t="s">
        <v>973</v>
      </c>
      <c r="E1430" s="43" t="s">
        <v>1129</v>
      </c>
      <c r="F1430" s="42" t="s">
        <v>1128</v>
      </c>
      <c r="G1430" s="18" t="s">
        <v>3</v>
      </c>
      <c r="H1430" s="32">
        <f>SUBTOTAL(9,H1428:H1429)</f>
        <v>151198855</v>
      </c>
      <c r="I1430" s="14">
        <f>SUBTOTAL(9,I1428:I1429)</f>
        <v>14857687.27</v>
      </c>
      <c r="J1430" s="31">
        <f>SUBTOTAL(9,J1428:J1429)</f>
        <v>7.8612697168093368E-2</v>
      </c>
      <c r="K1430" s="14">
        <f>SUBTOTAL(9,K1428:K1429)</f>
        <v>15746795.4</v>
      </c>
      <c r="L1430" s="14">
        <f>SUBTOTAL(9,L1427:L1429)</f>
        <v>14857687.27</v>
      </c>
      <c r="M1430" s="80"/>
    </row>
    <row r="1431" spans="2:13" ht="24.9" customHeight="1" outlineLevel="2" x14ac:dyDescent="0.3">
      <c r="B1431" s="47" t="s">
        <v>2300</v>
      </c>
      <c r="C1431" s="46" t="s">
        <v>336</v>
      </c>
      <c r="D1431" s="46" t="s">
        <v>973</v>
      </c>
      <c r="E1431" s="46" t="s">
        <v>1127</v>
      </c>
      <c r="F1431" s="45" t="s">
        <v>1126</v>
      </c>
      <c r="G1431" s="26" t="s">
        <v>0</v>
      </c>
      <c r="H1431" s="30">
        <v>215754972</v>
      </c>
      <c r="I1431" s="30">
        <v>16961080.27</v>
      </c>
      <c r="J1431" s="36">
        <f>I1431/H1431</f>
        <v>7.8612697138678217E-2</v>
      </c>
      <c r="K1431" s="30">
        <v>17976058.869999997</v>
      </c>
      <c r="L1431" s="30">
        <f>I1431</f>
        <v>16961080.27</v>
      </c>
      <c r="M1431" s="80">
        <f>L1431/K1431</f>
        <v>0.94353720093263149</v>
      </c>
    </row>
    <row r="1432" spans="2:13" ht="24.9" customHeight="1" outlineLevel="2" x14ac:dyDescent="0.3">
      <c r="B1432" s="47" t="s">
        <v>2300</v>
      </c>
      <c r="C1432" s="46" t="s">
        <v>336</v>
      </c>
      <c r="D1432" s="46" t="s">
        <v>973</v>
      </c>
      <c r="E1432" s="46" t="s">
        <v>1127</v>
      </c>
      <c r="F1432" s="45" t="s">
        <v>1126</v>
      </c>
      <c r="G1432" s="26" t="s">
        <v>7</v>
      </c>
      <c r="H1432" s="30">
        <v>-43150994</v>
      </c>
      <c r="I1432" s="24"/>
      <c r="J1432" s="36"/>
      <c r="K1432" s="24"/>
      <c r="L1432" s="30"/>
      <c r="M1432" s="80" t="str">
        <f>IFERROR((Base_actualizacion!$L1432/Base_actualizacion!$K1432)," " )</f>
        <v xml:space="preserve"> </v>
      </c>
    </row>
    <row r="1433" spans="2:13" ht="24.9" customHeight="1" outlineLevel="1" x14ac:dyDescent="0.3">
      <c r="B1433" s="44" t="str">
        <f>B1432</f>
        <v>ASIGNACIÓN PARA LA INVERSIÓN LOCAL  - AMBIENTE Y DESARROLLO SOSTENIBLE</v>
      </c>
      <c r="C1433" s="43" t="s">
        <v>336</v>
      </c>
      <c r="D1433" s="43" t="s">
        <v>973</v>
      </c>
      <c r="E1433" s="43" t="s">
        <v>1127</v>
      </c>
      <c r="F1433" s="42" t="s">
        <v>1126</v>
      </c>
      <c r="G1433" s="18" t="s">
        <v>3</v>
      </c>
      <c r="H1433" s="32">
        <f>SUBTOTAL(9,H1431:H1432)</f>
        <v>172603978</v>
      </c>
      <c r="I1433" s="14">
        <f>SUBTOTAL(9,I1431:I1432)</f>
        <v>16961080.27</v>
      </c>
      <c r="J1433" s="31">
        <f>SUBTOTAL(9,J1431:J1432)</f>
        <v>7.8612697138678217E-2</v>
      </c>
      <c r="K1433" s="14">
        <f>SUBTOTAL(9,K1431:K1432)</f>
        <v>17976058.869999997</v>
      </c>
      <c r="L1433" s="14">
        <f>SUBTOTAL(9,L1430:L1432)</f>
        <v>16961080.27</v>
      </c>
      <c r="M1433" s="80"/>
    </row>
    <row r="1434" spans="2:13" ht="24.9" customHeight="1" outlineLevel="2" x14ac:dyDescent="0.3">
      <c r="B1434" s="47" t="s">
        <v>2300</v>
      </c>
      <c r="C1434" s="46" t="s">
        <v>336</v>
      </c>
      <c r="D1434" s="46" t="s">
        <v>973</v>
      </c>
      <c r="E1434" s="46" t="s">
        <v>1123</v>
      </c>
      <c r="F1434" s="45" t="s">
        <v>1122</v>
      </c>
      <c r="G1434" s="26" t="s">
        <v>0</v>
      </c>
      <c r="H1434" s="30">
        <v>159636854</v>
      </c>
      <c r="I1434" s="30">
        <v>12549483.65</v>
      </c>
      <c r="J1434" s="36">
        <f>I1434/H1434</f>
        <v>7.8612697103138854E-2</v>
      </c>
      <c r="K1434" s="30">
        <v>13300465.18</v>
      </c>
      <c r="L1434" s="30">
        <f>I1434</f>
        <v>12549483.65</v>
      </c>
      <c r="M1434" s="80">
        <f>L1434/K1434</f>
        <v>0.9435371981478321</v>
      </c>
    </row>
    <row r="1435" spans="2:13" ht="24.9" customHeight="1" outlineLevel="2" x14ac:dyDescent="0.3">
      <c r="B1435" s="47" t="s">
        <v>2300</v>
      </c>
      <c r="C1435" s="46" t="s">
        <v>336</v>
      </c>
      <c r="D1435" s="46" t="s">
        <v>973</v>
      </c>
      <c r="E1435" s="46" t="s">
        <v>1123</v>
      </c>
      <c r="F1435" s="45" t="s">
        <v>1122</v>
      </c>
      <c r="G1435" s="26" t="s">
        <v>7</v>
      </c>
      <c r="H1435" s="30">
        <v>-31927371</v>
      </c>
      <c r="I1435" s="24"/>
      <c r="J1435" s="36"/>
      <c r="K1435" s="24"/>
      <c r="L1435" s="30"/>
      <c r="M1435" s="80" t="str">
        <f>IFERROR((Base_actualizacion!$L1435/Base_actualizacion!$K1435)," " )</f>
        <v xml:space="preserve"> </v>
      </c>
    </row>
    <row r="1436" spans="2:13" ht="24.9" customHeight="1" outlineLevel="1" x14ac:dyDescent="0.3">
      <c r="B1436" s="44" t="str">
        <f>B1435</f>
        <v>ASIGNACIÓN PARA LA INVERSIÓN LOCAL  - AMBIENTE Y DESARROLLO SOSTENIBLE</v>
      </c>
      <c r="C1436" s="43" t="s">
        <v>336</v>
      </c>
      <c r="D1436" s="43" t="s">
        <v>973</v>
      </c>
      <c r="E1436" s="43" t="s">
        <v>1123</v>
      </c>
      <c r="F1436" s="42" t="s">
        <v>1122</v>
      </c>
      <c r="G1436" s="18" t="s">
        <v>3</v>
      </c>
      <c r="H1436" s="32">
        <f>SUBTOTAL(9,H1434:H1435)</f>
        <v>127709483</v>
      </c>
      <c r="I1436" s="14">
        <f>SUBTOTAL(9,I1434:I1435)</f>
        <v>12549483.65</v>
      </c>
      <c r="J1436" s="31">
        <f>SUBTOTAL(9,J1434:J1435)</f>
        <v>7.8612697103138854E-2</v>
      </c>
      <c r="K1436" s="14">
        <f>SUBTOTAL(9,K1434:K1435)</f>
        <v>13300465.18</v>
      </c>
      <c r="L1436" s="14">
        <f>SUBTOTAL(9,L1433:L1435)</f>
        <v>12549483.65</v>
      </c>
      <c r="M1436" s="80"/>
    </row>
    <row r="1437" spans="2:13" ht="24.9" customHeight="1" outlineLevel="2" x14ac:dyDescent="0.3">
      <c r="B1437" s="47" t="s">
        <v>2300</v>
      </c>
      <c r="C1437" s="46" t="s">
        <v>336</v>
      </c>
      <c r="D1437" s="46" t="s">
        <v>973</v>
      </c>
      <c r="E1437" s="46" t="s">
        <v>1119</v>
      </c>
      <c r="F1437" s="45" t="s">
        <v>1118</v>
      </c>
      <c r="G1437" s="26" t="s">
        <v>0</v>
      </c>
      <c r="H1437" s="30">
        <v>226468957</v>
      </c>
      <c r="I1437" s="30">
        <v>17803335.530000001</v>
      </c>
      <c r="J1437" s="36">
        <f>I1437/H1437</f>
        <v>7.8612697147715488E-2</v>
      </c>
      <c r="K1437" s="30">
        <v>18868716.060000002</v>
      </c>
      <c r="L1437" s="30">
        <f>I1437</f>
        <v>17803335.530000001</v>
      </c>
      <c r="M1437" s="80">
        <f>L1437/K1437</f>
        <v>0.94353720059106128</v>
      </c>
    </row>
    <row r="1438" spans="2:13" ht="24.9" customHeight="1" outlineLevel="2" x14ac:dyDescent="0.3">
      <c r="B1438" s="47" t="s">
        <v>2300</v>
      </c>
      <c r="C1438" s="46" t="s">
        <v>336</v>
      </c>
      <c r="D1438" s="46" t="s">
        <v>973</v>
      </c>
      <c r="E1438" s="46" t="s">
        <v>1119</v>
      </c>
      <c r="F1438" s="45" t="s">
        <v>1118</v>
      </c>
      <c r="G1438" s="26" t="s">
        <v>7</v>
      </c>
      <c r="H1438" s="30">
        <v>-45293791</v>
      </c>
      <c r="I1438" s="24"/>
      <c r="J1438" s="36"/>
      <c r="K1438" s="24"/>
      <c r="L1438" s="30"/>
      <c r="M1438" s="80" t="str">
        <f>IFERROR((Base_actualizacion!$L1438/Base_actualizacion!$K1438)," " )</f>
        <v xml:space="preserve"> </v>
      </c>
    </row>
    <row r="1439" spans="2:13" ht="24.9" customHeight="1" outlineLevel="1" x14ac:dyDescent="0.3">
      <c r="B1439" s="44" t="str">
        <f>B1438</f>
        <v>ASIGNACIÓN PARA LA INVERSIÓN LOCAL  - AMBIENTE Y DESARROLLO SOSTENIBLE</v>
      </c>
      <c r="C1439" s="43" t="s">
        <v>336</v>
      </c>
      <c r="D1439" s="43" t="s">
        <v>973</v>
      </c>
      <c r="E1439" s="43" t="s">
        <v>1119</v>
      </c>
      <c r="F1439" s="42" t="s">
        <v>1118</v>
      </c>
      <c r="G1439" s="18" t="s">
        <v>3</v>
      </c>
      <c r="H1439" s="32">
        <f>SUBTOTAL(9,H1437:H1438)</f>
        <v>181175166</v>
      </c>
      <c r="I1439" s="14">
        <f>SUBTOTAL(9,I1437:I1438)</f>
        <v>17803335.530000001</v>
      </c>
      <c r="J1439" s="31">
        <f>SUBTOTAL(9,J1437:J1438)</f>
        <v>7.8612697147715488E-2</v>
      </c>
      <c r="K1439" s="14">
        <f>SUBTOTAL(9,K1437:K1438)</f>
        <v>18868716.060000002</v>
      </c>
      <c r="L1439" s="14">
        <f>SUBTOTAL(9,L1436:L1438)</f>
        <v>17803335.530000001</v>
      </c>
      <c r="M1439" s="80"/>
    </row>
    <row r="1440" spans="2:13" ht="24.9" customHeight="1" outlineLevel="2" x14ac:dyDescent="0.3">
      <c r="B1440" s="47" t="s">
        <v>2300</v>
      </c>
      <c r="C1440" s="46" t="s">
        <v>336</v>
      </c>
      <c r="D1440" s="46" t="s">
        <v>973</v>
      </c>
      <c r="E1440" s="46" t="s">
        <v>1117</v>
      </c>
      <c r="F1440" s="45" t="s">
        <v>1116</v>
      </c>
      <c r="G1440" s="26" t="s">
        <v>0</v>
      </c>
      <c r="H1440" s="30">
        <v>180969021</v>
      </c>
      <c r="I1440" s="30">
        <v>14226462.84</v>
      </c>
      <c r="J1440" s="36">
        <f>I1440/H1440</f>
        <v>7.8612697142236287E-2</v>
      </c>
      <c r="K1440" s="30">
        <v>15077797.49</v>
      </c>
      <c r="L1440" s="30">
        <f>I1440</f>
        <v>14226462.84</v>
      </c>
      <c r="M1440" s="80">
        <f>L1440/K1440</f>
        <v>0.94353720093636828</v>
      </c>
    </row>
    <row r="1441" spans="2:13" ht="24.9" customHeight="1" outlineLevel="2" x14ac:dyDescent="0.3">
      <c r="B1441" s="47" t="s">
        <v>2300</v>
      </c>
      <c r="C1441" s="46" t="s">
        <v>336</v>
      </c>
      <c r="D1441" s="46" t="s">
        <v>973</v>
      </c>
      <c r="E1441" s="46" t="s">
        <v>1117</v>
      </c>
      <c r="F1441" s="45" t="s">
        <v>1116</v>
      </c>
      <c r="G1441" s="26" t="s">
        <v>7</v>
      </c>
      <c r="H1441" s="30">
        <v>-36193804</v>
      </c>
      <c r="I1441" s="24"/>
      <c r="J1441" s="36"/>
      <c r="K1441" s="24"/>
      <c r="L1441" s="30"/>
      <c r="M1441" s="80" t="str">
        <f>IFERROR((Base_actualizacion!$L1441/Base_actualizacion!$K1441)," " )</f>
        <v xml:space="preserve"> </v>
      </c>
    </row>
    <row r="1442" spans="2:13" ht="24.9" customHeight="1" outlineLevel="1" x14ac:dyDescent="0.3">
      <c r="B1442" s="44" t="str">
        <f>B1441</f>
        <v>ASIGNACIÓN PARA LA INVERSIÓN LOCAL  - AMBIENTE Y DESARROLLO SOSTENIBLE</v>
      </c>
      <c r="C1442" s="43" t="s">
        <v>336</v>
      </c>
      <c r="D1442" s="43" t="s">
        <v>973</v>
      </c>
      <c r="E1442" s="43" t="s">
        <v>1117</v>
      </c>
      <c r="F1442" s="42" t="s">
        <v>1116</v>
      </c>
      <c r="G1442" s="18" t="s">
        <v>3</v>
      </c>
      <c r="H1442" s="32">
        <f>SUBTOTAL(9,H1440:H1441)</f>
        <v>144775217</v>
      </c>
      <c r="I1442" s="14">
        <f>SUBTOTAL(9,I1440:I1441)</f>
        <v>14226462.84</v>
      </c>
      <c r="J1442" s="31">
        <f>SUBTOTAL(9,J1440:J1441)</f>
        <v>7.8612697142236287E-2</v>
      </c>
      <c r="K1442" s="14">
        <f>SUBTOTAL(9,K1440:K1441)</f>
        <v>15077797.49</v>
      </c>
      <c r="L1442" s="14">
        <f>SUBTOTAL(9,L1439:L1441)</f>
        <v>14226462.84</v>
      </c>
      <c r="M1442" s="80"/>
    </row>
    <row r="1443" spans="2:13" ht="24.9" customHeight="1" outlineLevel="2" x14ac:dyDescent="0.3">
      <c r="B1443" s="47" t="s">
        <v>2300</v>
      </c>
      <c r="C1443" s="46" t="s">
        <v>336</v>
      </c>
      <c r="D1443" s="46" t="s">
        <v>973</v>
      </c>
      <c r="E1443" s="46" t="s">
        <v>1115</v>
      </c>
      <c r="F1443" s="45" t="s">
        <v>1114</v>
      </c>
      <c r="G1443" s="26" t="s">
        <v>0</v>
      </c>
      <c r="H1443" s="30">
        <v>278276094</v>
      </c>
      <c r="I1443" s="30">
        <v>21876034.300000001</v>
      </c>
      <c r="J1443" s="36">
        <f>I1443/H1443</f>
        <v>7.8612697143866053E-2</v>
      </c>
      <c r="K1443" s="30">
        <v>23185131.77</v>
      </c>
      <c r="L1443" s="30">
        <f>I1443</f>
        <v>21876034.300000001</v>
      </c>
      <c r="M1443" s="80">
        <f>L1443/K1443</f>
        <v>0.9435371994868762</v>
      </c>
    </row>
    <row r="1444" spans="2:13" ht="24.9" customHeight="1" outlineLevel="2" x14ac:dyDescent="0.3">
      <c r="B1444" s="47" t="s">
        <v>2300</v>
      </c>
      <c r="C1444" s="46" t="s">
        <v>336</v>
      </c>
      <c r="D1444" s="46" t="s">
        <v>973</v>
      </c>
      <c r="E1444" s="46" t="s">
        <v>1115</v>
      </c>
      <c r="F1444" s="45" t="s">
        <v>1114</v>
      </c>
      <c r="G1444" s="26" t="s">
        <v>7</v>
      </c>
      <c r="H1444" s="30">
        <v>-55655219</v>
      </c>
      <c r="I1444" s="24"/>
      <c r="J1444" s="36"/>
      <c r="K1444" s="24"/>
      <c r="L1444" s="30"/>
      <c r="M1444" s="80" t="str">
        <f>IFERROR((Base_actualizacion!$L1444/Base_actualizacion!$K1444)," " )</f>
        <v xml:space="preserve"> </v>
      </c>
    </row>
    <row r="1445" spans="2:13" ht="24.9" customHeight="1" outlineLevel="1" x14ac:dyDescent="0.3">
      <c r="B1445" s="44" t="str">
        <f>B1444</f>
        <v>ASIGNACIÓN PARA LA INVERSIÓN LOCAL  - AMBIENTE Y DESARROLLO SOSTENIBLE</v>
      </c>
      <c r="C1445" s="43" t="s">
        <v>336</v>
      </c>
      <c r="D1445" s="43" t="s">
        <v>973</v>
      </c>
      <c r="E1445" s="43" t="s">
        <v>1115</v>
      </c>
      <c r="F1445" s="42" t="s">
        <v>1114</v>
      </c>
      <c r="G1445" s="18" t="s">
        <v>3</v>
      </c>
      <c r="H1445" s="32">
        <f>SUBTOTAL(9,H1443:H1444)</f>
        <v>222620875</v>
      </c>
      <c r="I1445" s="14">
        <f>SUBTOTAL(9,I1443:I1444)</f>
        <v>21876034.300000001</v>
      </c>
      <c r="J1445" s="31">
        <f>SUBTOTAL(9,J1443:J1444)</f>
        <v>7.8612697143866053E-2</v>
      </c>
      <c r="K1445" s="14">
        <f>SUBTOTAL(9,K1443:K1444)</f>
        <v>23185131.77</v>
      </c>
      <c r="L1445" s="14">
        <f>SUBTOTAL(9,L1442:L1444)</f>
        <v>21876034.300000001</v>
      </c>
      <c r="M1445" s="80"/>
    </row>
    <row r="1446" spans="2:13" ht="24.9" customHeight="1" outlineLevel="2" x14ac:dyDescent="0.3">
      <c r="B1446" s="47" t="s">
        <v>2300</v>
      </c>
      <c r="C1446" s="46" t="s">
        <v>336</v>
      </c>
      <c r="D1446" s="46" t="s">
        <v>973</v>
      </c>
      <c r="E1446" s="46" t="s">
        <v>1113</v>
      </c>
      <c r="F1446" s="45" t="s">
        <v>1112</v>
      </c>
      <c r="G1446" s="26" t="s">
        <v>0</v>
      </c>
      <c r="H1446" s="30">
        <v>130284090</v>
      </c>
      <c r="I1446" s="30">
        <v>10241983.709999999</v>
      </c>
      <c r="J1446" s="36">
        <f>I1446/H1446</f>
        <v>7.8612697145138744E-2</v>
      </c>
      <c r="K1446" s="30">
        <v>10854880.65</v>
      </c>
      <c r="L1446" s="30">
        <f>I1446</f>
        <v>10241983.709999999</v>
      </c>
      <c r="M1446" s="80">
        <f>L1446/K1446</f>
        <v>0.94353720139705066</v>
      </c>
    </row>
    <row r="1447" spans="2:13" ht="24.9" customHeight="1" outlineLevel="2" x14ac:dyDescent="0.3">
      <c r="B1447" s="47" t="s">
        <v>2300</v>
      </c>
      <c r="C1447" s="46" t="s">
        <v>336</v>
      </c>
      <c r="D1447" s="46" t="s">
        <v>973</v>
      </c>
      <c r="E1447" s="46" t="s">
        <v>1113</v>
      </c>
      <c r="F1447" s="45" t="s">
        <v>1112</v>
      </c>
      <c r="G1447" s="26" t="s">
        <v>7</v>
      </c>
      <c r="H1447" s="30">
        <v>-26056818</v>
      </c>
      <c r="I1447" s="24"/>
      <c r="J1447" s="36"/>
      <c r="K1447" s="24"/>
      <c r="L1447" s="30"/>
      <c r="M1447" s="80" t="str">
        <f>IFERROR((Base_actualizacion!$L1447/Base_actualizacion!$K1447)," " )</f>
        <v xml:space="preserve"> </v>
      </c>
    </row>
    <row r="1448" spans="2:13" ht="24.9" customHeight="1" outlineLevel="1" x14ac:dyDescent="0.3">
      <c r="B1448" s="44" t="str">
        <f>B1447</f>
        <v>ASIGNACIÓN PARA LA INVERSIÓN LOCAL  - AMBIENTE Y DESARROLLO SOSTENIBLE</v>
      </c>
      <c r="C1448" s="43" t="s">
        <v>336</v>
      </c>
      <c r="D1448" s="43" t="s">
        <v>973</v>
      </c>
      <c r="E1448" s="43" t="s">
        <v>1113</v>
      </c>
      <c r="F1448" s="42" t="s">
        <v>1112</v>
      </c>
      <c r="G1448" s="18" t="s">
        <v>3</v>
      </c>
      <c r="H1448" s="32">
        <f>SUBTOTAL(9,H1446:H1447)</f>
        <v>104227272</v>
      </c>
      <c r="I1448" s="14">
        <f>SUBTOTAL(9,I1446:I1447)</f>
        <v>10241983.709999999</v>
      </c>
      <c r="J1448" s="31">
        <f>SUBTOTAL(9,J1446:J1447)</f>
        <v>7.8612697145138744E-2</v>
      </c>
      <c r="K1448" s="14">
        <f>SUBTOTAL(9,K1446:K1447)</f>
        <v>10854880.65</v>
      </c>
      <c r="L1448" s="14">
        <f>SUBTOTAL(9,L1445:L1447)</f>
        <v>10241983.709999999</v>
      </c>
      <c r="M1448" s="80"/>
    </row>
    <row r="1449" spans="2:13" ht="24.9" customHeight="1" outlineLevel="2" x14ac:dyDescent="0.3">
      <c r="B1449" s="47" t="s">
        <v>2300</v>
      </c>
      <c r="C1449" s="46" t="s">
        <v>336</v>
      </c>
      <c r="D1449" s="46" t="s">
        <v>973</v>
      </c>
      <c r="E1449" s="46" t="s">
        <v>2200</v>
      </c>
      <c r="F1449" s="45" t="s">
        <v>769</v>
      </c>
      <c r="G1449" s="26" t="s">
        <v>0</v>
      </c>
      <c r="H1449" s="30">
        <v>129676175</v>
      </c>
      <c r="I1449" s="30">
        <v>10194193.870000001</v>
      </c>
      <c r="J1449" s="36">
        <f>I1449/H1449</f>
        <v>7.8612697128057643E-2</v>
      </c>
      <c r="K1449" s="30">
        <v>10804231.02</v>
      </c>
      <c r="L1449" s="30">
        <f>I1449</f>
        <v>10194193.870000001</v>
      </c>
      <c r="M1449" s="80">
        <f>L1449/K1449</f>
        <v>0.9435371986335036</v>
      </c>
    </row>
    <row r="1450" spans="2:13" ht="24.9" customHeight="1" outlineLevel="2" x14ac:dyDescent="0.3">
      <c r="B1450" s="47" t="s">
        <v>2300</v>
      </c>
      <c r="C1450" s="46" t="s">
        <v>336</v>
      </c>
      <c r="D1450" s="46" t="s">
        <v>973</v>
      </c>
      <c r="E1450" s="46" t="s">
        <v>2200</v>
      </c>
      <c r="F1450" s="45" t="s">
        <v>769</v>
      </c>
      <c r="G1450" s="26" t="s">
        <v>7</v>
      </c>
      <c r="H1450" s="30">
        <v>-25935235</v>
      </c>
      <c r="I1450" s="24"/>
      <c r="J1450" s="36"/>
      <c r="K1450" s="24"/>
      <c r="L1450" s="30"/>
      <c r="M1450" s="80" t="str">
        <f>IFERROR((Base_actualizacion!$L1450/Base_actualizacion!$K1450)," " )</f>
        <v xml:space="preserve"> </v>
      </c>
    </row>
    <row r="1451" spans="2:13" ht="24.9" customHeight="1" outlineLevel="1" x14ac:dyDescent="0.3">
      <c r="B1451" s="44" t="str">
        <f>B1450</f>
        <v>ASIGNACIÓN PARA LA INVERSIÓN LOCAL  - AMBIENTE Y DESARROLLO SOSTENIBLE</v>
      </c>
      <c r="C1451" s="43" t="s">
        <v>336</v>
      </c>
      <c r="D1451" s="43" t="s">
        <v>973</v>
      </c>
      <c r="E1451" s="43" t="s">
        <v>2200</v>
      </c>
      <c r="F1451" s="42" t="s">
        <v>769</v>
      </c>
      <c r="G1451" s="18" t="s">
        <v>3</v>
      </c>
      <c r="H1451" s="32">
        <f>SUBTOTAL(9,H1449:H1450)</f>
        <v>103740940</v>
      </c>
      <c r="I1451" s="14">
        <f>SUBTOTAL(9,I1449:I1450)</f>
        <v>10194193.870000001</v>
      </c>
      <c r="J1451" s="31">
        <f>SUBTOTAL(9,J1449:J1450)</f>
        <v>7.8612697128057643E-2</v>
      </c>
      <c r="K1451" s="14">
        <f>SUBTOTAL(9,K1449:K1450)</f>
        <v>10804231.02</v>
      </c>
      <c r="L1451" s="14">
        <f>SUBTOTAL(9,L1448:L1450)</f>
        <v>10194193.870000001</v>
      </c>
      <c r="M1451" s="80"/>
    </row>
    <row r="1452" spans="2:13" ht="24.9" customHeight="1" outlineLevel="2" x14ac:dyDescent="0.3">
      <c r="B1452" s="47" t="s">
        <v>2300</v>
      </c>
      <c r="C1452" s="46" t="s">
        <v>336</v>
      </c>
      <c r="D1452" s="46" t="s">
        <v>973</v>
      </c>
      <c r="E1452" s="46" t="s">
        <v>1109</v>
      </c>
      <c r="F1452" s="45" t="s">
        <v>1108</v>
      </c>
      <c r="G1452" s="26" t="s">
        <v>0</v>
      </c>
      <c r="H1452" s="30">
        <v>282811563</v>
      </c>
      <c r="I1452" s="30">
        <v>22232579.75</v>
      </c>
      <c r="J1452" s="36">
        <f>I1452/H1452</f>
        <v>7.8612697140675258E-2</v>
      </c>
      <c r="K1452" s="30">
        <v>23563013.460000001</v>
      </c>
      <c r="L1452" s="30">
        <f>I1452</f>
        <v>22232579.75</v>
      </c>
      <c r="M1452" s="80">
        <f>L1452/K1452</f>
        <v>0.94353720027115751</v>
      </c>
    </row>
    <row r="1453" spans="2:13" ht="24.9" customHeight="1" outlineLevel="2" x14ac:dyDescent="0.3">
      <c r="B1453" s="47" t="s">
        <v>2300</v>
      </c>
      <c r="C1453" s="46" t="s">
        <v>336</v>
      </c>
      <c r="D1453" s="46" t="s">
        <v>973</v>
      </c>
      <c r="E1453" s="46" t="s">
        <v>1109</v>
      </c>
      <c r="F1453" s="45" t="s">
        <v>1108</v>
      </c>
      <c r="G1453" s="26" t="s">
        <v>7</v>
      </c>
      <c r="H1453" s="30">
        <v>-56562313</v>
      </c>
      <c r="I1453" s="24"/>
      <c r="J1453" s="36"/>
      <c r="K1453" s="24"/>
      <c r="L1453" s="30"/>
      <c r="M1453" s="80" t="str">
        <f>IFERROR((Base_actualizacion!$L1453/Base_actualizacion!$K1453)," " )</f>
        <v xml:space="preserve"> </v>
      </c>
    </row>
    <row r="1454" spans="2:13" ht="24.9" customHeight="1" outlineLevel="1" x14ac:dyDescent="0.3">
      <c r="B1454" s="44" t="str">
        <f>B1453</f>
        <v>ASIGNACIÓN PARA LA INVERSIÓN LOCAL  - AMBIENTE Y DESARROLLO SOSTENIBLE</v>
      </c>
      <c r="C1454" s="43" t="s">
        <v>336</v>
      </c>
      <c r="D1454" s="43" t="s">
        <v>973</v>
      </c>
      <c r="E1454" s="43" t="s">
        <v>1109</v>
      </c>
      <c r="F1454" s="42" t="s">
        <v>1108</v>
      </c>
      <c r="G1454" s="18" t="s">
        <v>3</v>
      </c>
      <c r="H1454" s="32">
        <f>SUBTOTAL(9,H1452:H1453)</f>
        <v>226249250</v>
      </c>
      <c r="I1454" s="14">
        <f>SUBTOTAL(9,I1452:I1453)</f>
        <v>22232579.75</v>
      </c>
      <c r="J1454" s="31">
        <f>SUBTOTAL(9,J1452:J1453)</f>
        <v>7.8612697140675258E-2</v>
      </c>
      <c r="K1454" s="14">
        <f>SUBTOTAL(9,K1452:K1453)</f>
        <v>23563013.460000001</v>
      </c>
      <c r="L1454" s="14">
        <f>SUBTOTAL(9,L1451:L1453)</f>
        <v>22232579.75</v>
      </c>
      <c r="M1454" s="80"/>
    </row>
    <row r="1455" spans="2:13" ht="24.9" customHeight="1" outlineLevel="2" x14ac:dyDescent="0.3">
      <c r="B1455" s="47" t="s">
        <v>2300</v>
      </c>
      <c r="C1455" s="46" t="s">
        <v>336</v>
      </c>
      <c r="D1455" s="46" t="s">
        <v>973</v>
      </c>
      <c r="E1455" s="46" t="s">
        <v>1107</v>
      </c>
      <c r="F1455" s="45" t="s">
        <v>1106</v>
      </c>
      <c r="G1455" s="26" t="s">
        <v>0</v>
      </c>
      <c r="H1455" s="30">
        <v>343697820</v>
      </c>
      <c r="I1455" s="30">
        <v>27019012.630000003</v>
      </c>
      <c r="J1455" s="36">
        <f>I1455/H1455</f>
        <v>7.8612697136106371E-2</v>
      </c>
      <c r="K1455" s="30">
        <v>28635874.300000001</v>
      </c>
      <c r="L1455" s="30">
        <f>I1455</f>
        <v>27019012.630000003</v>
      </c>
      <c r="M1455" s="80">
        <f>L1455/K1455</f>
        <v>0.94353719907200462</v>
      </c>
    </row>
    <row r="1456" spans="2:13" ht="24.9" customHeight="1" outlineLevel="2" x14ac:dyDescent="0.3">
      <c r="B1456" s="47" t="s">
        <v>2300</v>
      </c>
      <c r="C1456" s="46" t="s">
        <v>336</v>
      </c>
      <c r="D1456" s="46" t="s">
        <v>973</v>
      </c>
      <c r="E1456" s="46" t="s">
        <v>1107</v>
      </c>
      <c r="F1456" s="45" t="s">
        <v>1106</v>
      </c>
      <c r="G1456" s="26" t="s">
        <v>7</v>
      </c>
      <c r="H1456" s="30">
        <v>-68739564</v>
      </c>
      <c r="I1456" s="24"/>
      <c r="J1456" s="36"/>
      <c r="K1456" s="24"/>
      <c r="L1456" s="30"/>
      <c r="M1456" s="80" t="str">
        <f>IFERROR((Base_actualizacion!$L1456/Base_actualizacion!$K1456)," " )</f>
        <v xml:space="preserve"> </v>
      </c>
    </row>
    <row r="1457" spans="2:13" ht="24.9" customHeight="1" outlineLevel="1" x14ac:dyDescent="0.3">
      <c r="B1457" s="44" t="str">
        <f>B1456</f>
        <v>ASIGNACIÓN PARA LA INVERSIÓN LOCAL  - AMBIENTE Y DESARROLLO SOSTENIBLE</v>
      </c>
      <c r="C1457" s="43" t="s">
        <v>336</v>
      </c>
      <c r="D1457" s="43" t="s">
        <v>973</v>
      </c>
      <c r="E1457" s="43" t="s">
        <v>1107</v>
      </c>
      <c r="F1457" s="42" t="s">
        <v>1106</v>
      </c>
      <c r="G1457" s="18" t="s">
        <v>3</v>
      </c>
      <c r="H1457" s="32">
        <f>SUBTOTAL(9,H1455:H1456)</f>
        <v>274958256</v>
      </c>
      <c r="I1457" s="14">
        <f>SUBTOTAL(9,I1455:I1456)</f>
        <v>27019012.630000003</v>
      </c>
      <c r="J1457" s="31">
        <f>SUBTOTAL(9,J1455:J1456)</f>
        <v>7.8612697136106371E-2</v>
      </c>
      <c r="K1457" s="14">
        <f>SUBTOTAL(9,K1455:K1456)</f>
        <v>28635874.300000001</v>
      </c>
      <c r="L1457" s="14">
        <f>SUBTOTAL(9,L1454:L1456)</f>
        <v>27019012.630000003</v>
      </c>
      <c r="M1457" s="80"/>
    </row>
    <row r="1458" spans="2:13" ht="24.9" customHeight="1" outlineLevel="2" x14ac:dyDescent="0.3">
      <c r="B1458" s="47" t="s">
        <v>2300</v>
      </c>
      <c r="C1458" s="46" t="s">
        <v>336</v>
      </c>
      <c r="D1458" s="46" t="s">
        <v>973</v>
      </c>
      <c r="E1458" s="46" t="s">
        <v>1105</v>
      </c>
      <c r="F1458" s="45" t="s">
        <v>1104</v>
      </c>
      <c r="G1458" s="26" t="s">
        <v>0</v>
      </c>
      <c r="H1458" s="30">
        <v>172901935</v>
      </c>
      <c r="I1458" s="30">
        <v>13592287.449999999</v>
      </c>
      <c r="J1458" s="36">
        <f>I1458/H1458</f>
        <v>7.86126971337828E-2</v>
      </c>
      <c r="K1458" s="30">
        <v>14405672</v>
      </c>
      <c r="L1458" s="30">
        <f>I1458</f>
        <v>13592287.449999999</v>
      </c>
      <c r="M1458" s="80">
        <f>L1458/K1458</f>
        <v>0.94353720187437273</v>
      </c>
    </row>
    <row r="1459" spans="2:13" ht="24.9" customHeight="1" outlineLevel="2" x14ac:dyDescent="0.3">
      <c r="B1459" s="47" t="s">
        <v>2300</v>
      </c>
      <c r="C1459" s="46" t="s">
        <v>336</v>
      </c>
      <c r="D1459" s="46" t="s">
        <v>973</v>
      </c>
      <c r="E1459" s="46" t="s">
        <v>1105</v>
      </c>
      <c r="F1459" s="45" t="s">
        <v>1104</v>
      </c>
      <c r="G1459" s="26" t="s">
        <v>7</v>
      </c>
      <c r="H1459" s="30">
        <v>-34580387</v>
      </c>
      <c r="I1459" s="24"/>
      <c r="J1459" s="36"/>
      <c r="K1459" s="24"/>
      <c r="L1459" s="30"/>
      <c r="M1459" s="80" t="str">
        <f>IFERROR((Base_actualizacion!$L1459/Base_actualizacion!$K1459)," " )</f>
        <v xml:space="preserve"> </v>
      </c>
    </row>
    <row r="1460" spans="2:13" ht="24.9" customHeight="1" outlineLevel="1" x14ac:dyDescent="0.3">
      <c r="B1460" s="44" t="str">
        <f>B1459</f>
        <v>ASIGNACIÓN PARA LA INVERSIÓN LOCAL  - AMBIENTE Y DESARROLLO SOSTENIBLE</v>
      </c>
      <c r="C1460" s="43" t="s">
        <v>336</v>
      </c>
      <c r="D1460" s="43" t="s">
        <v>973</v>
      </c>
      <c r="E1460" s="43" t="s">
        <v>1105</v>
      </c>
      <c r="F1460" s="42" t="s">
        <v>1104</v>
      </c>
      <c r="G1460" s="18" t="s">
        <v>3</v>
      </c>
      <c r="H1460" s="32">
        <f>SUBTOTAL(9,H1458:H1459)</f>
        <v>138321548</v>
      </c>
      <c r="I1460" s="14">
        <f>SUBTOTAL(9,I1458:I1459)</f>
        <v>13592287.449999999</v>
      </c>
      <c r="J1460" s="31">
        <f>SUBTOTAL(9,J1458:J1459)</f>
        <v>7.86126971337828E-2</v>
      </c>
      <c r="K1460" s="14">
        <f>SUBTOTAL(9,K1458:K1459)</f>
        <v>14405672</v>
      </c>
      <c r="L1460" s="14">
        <f>SUBTOTAL(9,L1457:L1459)</f>
        <v>13592287.449999999</v>
      </c>
      <c r="M1460" s="80"/>
    </row>
    <row r="1461" spans="2:13" ht="24.9" customHeight="1" outlineLevel="2" x14ac:dyDescent="0.3">
      <c r="B1461" s="47" t="s">
        <v>2300</v>
      </c>
      <c r="C1461" s="46" t="s">
        <v>336</v>
      </c>
      <c r="D1461" s="46" t="s">
        <v>973</v>
      </c>
      <c r="E1461" s="46" t="s">
        <v>1103</v>
      </c>
      <c r="F1461" s="45" t="s">
        <v>1102</v>
      </c>
      <c r="G1461" s="26" t="s">
        <v>0</v>
      </c>
      <c r="H1461" s="30">
        <v>157381267</v>
      </c>
      <c r="I1461" s="30">
        <v>12372165.879999999</v>
      </c>
      <c r="J1461" s="36">
        <f>I1461/H1461</f>
        <v>7.8612697151561245E-2</v>
      </c>
      <c r="K1461" s="30">
        <v>13112536.359999999</v>
      </c>
      <c r="L1461" s="30">
        <f>I1461</f>
        <v>12372165.879999999</v>
      </c>
      <c r="M1461" s="80">
        <f>L1461/K1461</f>
        <v>0.94353720289702969</v>
      </c>
    </row>
    <row r="1462" spans="2:13" ht="24.9" customHeight="1" outlineLevel="2" x14ac:dyDescent="0.3">
      <c r="B1462" s="47" t="s">
        <v>2300</v>
      </c>
      <c r="C1462" s="46" t="s">
        <v>336</v>
      </c>
      <c r="D1462" s="46" t="s">
        <v>973</v>
      </c>
      <c r="E1462" s="46" t="s">
        <v>1103</v>
      </c>
      <c r="F1462" s="45" t="s">
        <v>1102</v>
      </c>
      <c r="G1462" s="26" t="s">
        <v>7</v>
      </c>
      <c r="H1462" s="30">
        <v>-31476253</v>
      </c>
      <c r="I1462" s="24"/>
      <c r="J1462" s="36"/>
      <c r="K1462" s="24"/>
      <c r="L1462" s="30"/>
      <c r="M1462" s="80" t="str">
        <f>IFERROR((Base_actualizacion!$L1462/Base_actualizacion!$K1462)," " )</f>
        <v xml:space="preserve"> </v>
      </c>
    </row>
    <row r="1463" spans="2:13" ht="24.9" customHeight="1" outlineLevel="1" x14ac:dyDescent="0.3">
      <c r="B1463" s="44" t="str">
        <f>B1462</f>
        <v>ASIGNACIÓN PARA LA INVERSIÓN LOCAL  - AMBIENTE Y DESARROLLO SOSTENIBLE</v>
      </c>
      <c r="C1463" s="43" t="s">
        <v>336</v>
      </c>
      <c r="D1463" s="43" t="s">
        <v>973</v>
      </c>
      <c r="E1463" s="43" t="s">
        <v>1103</v>
      </c>
      <c r="F1463" s="42" t="s">
        <v>1102</v>
      </c>
      <c r="G1463" s="18" t="s">
        <v>3</v>
      </c>
      <c r="H1463" s="32">
        <f>SUBTOTAL(9,H1461:H1462)</f>
        <v>125905014</v>
      </c>
      <c r="I1463" s="14">
        <f>SUBTOTAL(9,I1461:I1462)</f>
        <v>12372165.879999999</v>
      </c>
      <c r="J1463" s="31">
        <f>SUBTOTAL(9,J1461:J1462)</f>
        <v>7.8612697151561245E-2</v>
      </c>
      <c r="K1463" s="14">
        <f>SUBTOTAL(9,K1461:K1462)</f>
        <v>13112536.359999999</v>
      </c>
      <c r="L1463" s="14">
        <f>SUBTOTAL(9,L1460:L1462)</f>
        <v>12372165.879999999</v>
      </c>
      <c r="M1463" s="80"/>
    </row>
    <row r="1464" spans="2:13" ht="24.9" customHeight="1" outlineLevel="2" x14ac:dyDescent="0.3">
      <c r="B1464" s="47" t="s">
        <v>2300</v>
      </c>
      <c r="C1464" s="46" t="s">
        <v>336</v>
      </c>
      <c r="D1464" s="46" t="s">
        <v>973</v>
      </c>
      <c r="E1464" s="46" t="s">
        <v>1101</v>
      </c>
      <c r="F1464" s="45" t="s">
        <v>1100</v>
      </c>
      <c r="G1464" s="26" t="s">
        <v>0</v>
      </c>
      <c r="H1464" s="30">
        <v>162939471</v>
      </c>
      <c r="I1464" s="30">
        <v>12809111.280000001</v>
      </c>
      <c r="J1464" s="36">
        <f>I1464/H1464</f>
        <v>7.861269710394482E-2</v>
      </c>
      <c r="K1464" s="30">
        <v>13575629.34</v>
      </c>
      <c r="L1464" s="30">
        <f>I1464</f>
        <v>12809111.280000001</v>
      </c>
      <c r="M1464" s="80">
        <f>L1464/K1464</f>
        <v>0.94353719884340925</v>
      </c>
    </row>
    <row r="1465" spans="2:13" ht="24.9" customHeight="1" outlineLevel="2" x14ac:dyDescent="0.3">
      <c r="B1465" s="47" t="s">
        <v>2300</v>
      </c>
      <c r="C1465" s="46" t="s">
        <v>336</v>
      </c>
      <c r="D1465" s="46" t="s">
        <v>973</v>
      </c>
      <c r="E1465" s="46" t="s">
        <v>1101</v>
      </c>
      <c r="F1465" s="45" t="s">
        <v>1100</v>
      </c>
      <c r="G1465" s="26" t="s">
        <v>7</v>
      </c>
      <c r="H1465" s="30">
        <v>-32587894</v>
      </c>
      <c r="I1465" s="24"/>
      <c r="J1465" s="36"/>
      <c r="K1465" s="24"/>
      <c r="L1465" s="30"/>
      <c r="M1465" s="80" t="str">
        <f>IFERROR((Base_actualizacion!$L1465/Base_actualizacion!$K1465)," " )</f>
        <v xml:space="preserve"> </v>
      </c>
    </row>
    <row r="1466" spans="2:13" ht="24.9" customHeight="1" outlineLevel="1" x14ac:dyDescent="0.3">
      <c r="B1466" s="44" t="str">
        <f>B1465</f>
        <v>ASIGNACIÓN PARA LA INVERSIÓN LOCAL  - AMBIENTE Y DESARROLLO SOSTENIBLE</v>
      </c>
      <c r="C1466" s="43" t="s">
        <v>336</v>
      </c>
      <c r="D1466" s="43" t="s">
        <v>973</v>
      </c>
      <c r="E1466" s="43" t="s">
        <v>1101</v>
      </c>
      <c r="F1466" s="42" t="s">
        <v>1100</v>
      </c>
      <c r="G1466" s="18" t="s">
        <v>3</v>
      </c>
      <c r="H1466" s="32">
        <f>SUBTOTAL(9,H1464:H1465)</f>
        <v>130351577</v>
      </c>
      <c r="I1466" s="14">
        <f>SUBTOTAL(9,I1464:I1465)</f>
        <v>12809111.280000001</v>
      </c>
      <c r="J1466" s="31">
        <f>SUBTOTAL(9,J1464:J1465)</f>
        <v>7.861269710394482E-2</v>
      </c>
      <c r="K1466" s="14">
        <f>SUBTOTAL(9,K1464:K1465)</f>
        <v>13575629.34</v>
      </c>
      <c r="L1466" s="14">
        <f>SUBTOTAL(9,L1463:L1465)</f>
        <v>12809111.280000001</v>
      </c>
      <c r="M1466" s="80"/>
    </row>
    <row r="1467" spans="2:13" ht="24.9" customHeight="1" outlineLevel="2" x14ac:dyDescent="0.3">
      <c r="B1467" s="47" t="s">
        <v>2300</v>
      </c>
      <c r="C1467" s="46" t="s">
        <v>336</v>
      </c>
      <c r="D1467" s="46" t="s">
        <v>973</v>
      </c>
      <c r="E1467" s="46" t="s">
        <v>1099</v>
      </c>
      <c r="F1467" s="45" t="s">
        <v>1098</v>
      </c>
      <c r="G1467" s="26" t="s">
        <v>0</v>
      </c>
      <c r="H1467" s="30">
        <v>167535565</v>
      </c>
      <c r="I1467" s="30">
        <v>13170422.629999999</v>
      </c>
      <c r="J1467" s="36">
        <f>I1467/H1467</f>
        <v>7.8612697130904713E-2</v>
      </c>
      <c r="K1467" s="30">
        <v>13958562.140000001</v>
      </c>
      <c r="L1467" s="30">
        <f>I1467</f>
        <v>13170422.629999999</v>
      </c>
      <c r="M1467" s="80">
        <f>L1467/K1467</f>
        <v>0.94353719945541603</v>
      </c>
    </row>
    <row r="1468" spans="2:13" ht="24.9" customHeight="1" outlineLevel="2" x14ac:dyDescent="0.3">
      <c r="B1468" s="47" t="s">
        <v>2300</v>
      </c>
      <c r="C1468" s="46" t="s">
        <v>336</v>
      </c>
      <c r="D1468" s="46" t="s">
        <v>973</v>
      </c>
      <c r="E1468" s="46" t="s">
        <v>1099</v>
      </c>
      <c r="F1468" s="45" t="s">
        <v>1098</v>
      </c>
      <c r="G1468" s="26" t="s">
        <v>7</v>
      </c>
      <c r="H1468" s="30">
        <v>-33507113</v>
      </c>
      <c r="I1468" s="24"/>
      <c r="J1468" s="36"/>
      <c r="K1468" s="24"/>
      <c r="L1468" s="30"/>
      <c r="M1468" s="80" t="str">
        <f>IFERROR((Base_actualizacion!$L1468/Base_actualizacion!$K1468)," " )</f>
        <v xml:space="preserve"> </v>
      </c>
    </row>
    <row r="1469" spans="2:13" ht="24.9" customHeight="1" outlineLevel="1" x14ac:dyDescent="0.3">
      <c r="B1469" s="44" t="str">
        <f>B1468</f>
        <v>ASIGNACIÓN PARA LA INVERSIÓN LOCAL  - AMBIENTE Y DESARROLLO SOSTENIBLE</v>
      </c>
      <c r="C1469" s="43" t="s">
        <v>336</v>
      </c>
      <c r="D1469" s="43" t="s">
        <v>973</v>
      </c>
      <c r="E1469" s="43" t="s">
        <v>1099</v>
      </c>
      <c r="F1469" s="42" t="s">
        <v>1098</v>
      </c>
      <c r="G1469" s="18" t="s">
        <v>3</v>
      </c>
      <c r="H1469" s="32">
        <f>SUBTOTAL(9,H1467:H1468)</f>
        <v>134028452</v>
      </c>
      <c r="I1469" s="14">
        <f>SUBTOTAL(9,I1467:I1468)</f>
        <v>13170422.629999999</v>
      </c>
      <c r="J1469" s="31">
        <f>SUBTOTAL(9,J1467:J1468)</f>
        <v>7.8612697130904713E-2</v>
      </c>
      <c r="K1469" s="14">
        <f>SUBTOTAL(9,K1467:K1468)</f>
        <v>13958562.140000001</v>
      </c>
      <c r="L1469" s="14">
        <f>SUBTOTAL(9,L1466:L1468)</f>
        <v>13170422.629999999</v>
      </c>
      <c r="M1469" s="80"/>
    </row>
    <row r="1470" spans="2:13" ht="24.9" customHeight="1" outlineLevel="2" x14ac:dyDescent="0.3">
      <c r="B1470" s="47" t="s">
        <v>2300</v>
      </c>
      <c r="C1470" s="46" t="s">
        <v>336</v>
      </c>
      <c r="D1470" s="46" t="s">
        <v>973</v>
      </c>
      <c r="E1470" s="46" t="s">
        <v>1097</v>
      </c>
      <c r="F1470" s="45" t="s">
        <v>1096</v>
      </c>
      <c r="G1470" s="26" t="s">
        <v>0</v>
      </c>
      <c r="H1470" s="30">
        <v>186864022</v>
      </c>
      <c r="I1470" s="30">
        <v>14689884.77</v>
      </c>
      <c r="J1470" s="36">
        <f>I1470/H1470</f>
        <v>7.861269715151481E-2</v>
      </c>
      <c r="K1470" s="30">
        <v>15568951.390000001</v>
      </c>
      <c r="L1470" s="30">
        <f>I1470</f>
        <v>14689884.77</v>
      </c>
      <c r="M1470" s="80">
        <f>L1470/K1470</f>
        <v>0.94353719797952296</v>
      </c>
    </row>
    <row r="1471" spans="2:13" ht="24.9" customHeight="1" outlineLevel="2" x14ac:dyDescent="0.3">
      <c r="B1471" s="47" t="s">
        <v>2300</v>
      </c>
      <c r="C1471" s="46" t="s">
        <v>336</v>
      </c>
      <c r="D1471" s="46" t="s">
        <v>973</v>
      </c>
      <c r="E1471" s="46" t="s">
        <v>1097</v>
      </c>
      <c r="F1471" s="45" t="s">
        <v>1096</v>
      </c>
      <c r="G1471" s="26" t="s">
        <v>7</v>
      </c>
      <c r="H1471" s="30">
        <v>-37372804</v>
      </c>
      <c r="I1471" s="24"/>
      <c r="J1471" s="36"/>
      <c r="K1471" s="24"/>
      <c r="L1471" s="30"/>
      <c r="M1471" s="80" t="str">
        <f>IFERROR((Base_actualizacion!$L1471/Base_actualizacion!$K1471)," " )</f>
        <v xml:space="preserve"> </v>
      </c>
    </row>
    <row r="1472" spans="2:13" ht="24.9" customHeight="1" outlineLevel="1" x14ac:dyDescent="0.3">
      <c r="B1472" s="44" t="str">
        <f>B1471</f>
        <v>ASIGNACIÓN PARA LA INVERSIÓN LOCAL  - AMBIENTE Y DESARROLLO SOSTENIBLE</v>
      </c>
      <c r="C1472" s="43" t="s">
        <v>336</v>
      </c>
      <c r="D1472" s="43" t="s">
        <v>973</v>
      </c>
      <c r="E1472" s="43" t="s">
        <v>1097</v>
      </c>
      <c r="F1472" s="42" t="s">
        <v>1096</v>
      </c>
      <c r="G1472" s="18" t="s">
        <v>3</v>
      </c>
      <c r="H1472" s="32">
        <f>SUBTOTAL(9,H1470:H1471)</f>
        <v>149491218</v>
      </c>
      <c r="I1472" s="14">
        <f>SUBTOTAL(9,I1470:I1471)</f>
        <v>14689884.77</v>
      </c>
      <c r="J1472" s="31">
        <f>SUBTOTAL(9,J1470:J1471)</f>
        <v>7.861269715151481E-2</v>
      </c>
      <c r="K1472" s="14">
        <f>SUBTOTAL(9,K1470:K1471)</f>
        <v>15568951.390000001</v>
      </c>
      <c r="L1472" s="14">
        <f>SUBTOTAL(9,L1469:L1471)</f>
        <v>14689884.77</v>
      </c>
      <c r="M1472" s="80"/>
    </row>
    <row r="1473" spans="2:13" ht="24.9" customHeight="1" outlineLevel="2" x14ac:dyDescent="0.3">
      <c r="B1473" s="47" t="s">
        <v>2300</v>
      </c>
      <c r="C1473" s="46" t="s">
        <v>336</v>
      </c>
      <c r="D1473" s="46" t="s">
        <v>973</v>
      </c>
      <c r="E1473" s="46" t="s">
        <v>1095</v>
      </c>
      <c r="F1473" s="45" t="s">
        <v>1094</v>
      </c>
      <c r="G1473" s="26" t="s">
        <v>0</v>
      </c>
      <c r="H1473" s="30">
        <v>158225926</v>
      </c>
      <c r="I1473" s="30">
        <v>12438566.800000001</v>
      </c>
      <c r="J1473" s="36">
        <f>I1473/H1473</f>
        <v>7.8612697137888779E-2</v>
      </c>
      <c r="K1473" s="30">
        <v>13182910.859999999</v>
      </c>
      <c r="L1473" s="30">
        <f>I1473</f>
        <v>12438566.800000001</v>
      </c>
      <c r="M1473" s="80">
        <f>L1473/K1473</f>
        <v>0.94353719994735674</v>
      </c>
    </row>
    <row r="1474" spans="2:13" ht="24.9" customHeight="1" outlineLevel="2" x14ac:dyDescent="0.3">
      <c r="B1474" s="47" t="s">
        <v>2300</v>
      </c>
      <c r="C1474" s="46" t="s">
        <v>336</v>
      </c>
      <c r="D1474" s="46" t="s">
        <v>973</v>
      </c>
      <c r="E1474" s="46" t="s">
        <v>1095</v>
      </c>
      <c r="F1474" s="45" t="s">
        <v>1094</v>
      </c>
      <c r="G1474" s="26" t="s">
        <v>7</v>
      </c>
      <c r="H1474" s="30">
        <v>-31645185</v>
      </c>
      <c r="I1474" s="24"/>
      <c r="J1474" s="36"/>
      <c r="K1474" s="24"/>
      <c r="L1474" s="30"/>
      <c r="M1474" s="80" t="str">
        <f>IFERROR((Base_actualizacion!$L1474/Base_actualizacion!$K1474)," " )</f>
        <v xml:space="preserve"> </v>
      </c>
    </row>
    <row r="1475" spans="2:13" ht="24.9" customHeight="1" outlineLevel="1" x14ac:dyDescent="0.3">
      <c r="B1475" s="44" t="str">
        <f>B1474</f>
        <v>ASIGNACIÓN PARA LA INVERSIÓN LOCAL  - AMBIENTE Y DESARROLLO SOSTENIBLE</v>
      </c>
      <c r="C1475" s="43" t="s">
        <v>336</v>
      </c>
      <c r="D1475" s="43" t="s">
        <v>973</v>
      </c>
      <c r="E1475" s="43" t="s">
        <v>1095</v>
      </c>
      <c r="F1475" s="42" t="s">
        <v>1094</v>
      </c>
      <c r="G1475" s="18" t="s">
        <v>3</v>
      </c>
      <c r="H1475" s="32">
        <f>SUBTOTAL(9,H1473:H1474)</f>
        <v>126580741</v>
      </c>
      <c r="I1475" s="14">
        <f>SUBTOTAL(9,I1473:I1474)</f>
        <v>12438566.800000001</v>
      </c>
      <c r="J1475" s="31">
        <f>SUBTOTAL(9,J1473:J1474)</f>
        <v>7.8612697137888779E-2</v>
      </c>
      <c r="K1475" s="14">
        <f>SUBTOTAL(9,K1473:K1474)</f>
        <v>13182910.859999999</v>
      </c>
      <c r="L1475" s="14">
        <f>SUBTOTAL(9,L1472:L1474)</f>
        <v>12438566.800000001</v>
      </c>
      <c r="M1475" s="80"/>
    </row>
    <row r="1476" spans="2:13" ht="24.9" customHeight="1" outlineLevel="2" x14ac:dyDescent="0.3">
      <c r="B1476" s="47" t="s">
        <v>2300</v>
      </c>
      <c r="C1476" s="46" t="s">
        <v>336</v>
      </c>
      <c r="D1476" s="46" t="s">
        <v>973</v>
      </c>
      <c r="E1476" s="46" t="s">
        <v>1093</v>
      </c>
      <c r="F1476" s="45" t="s">
        <v>1092</v>
      </c>
      <c r="G1476" s="26" t="s">
        <v>0</v>
      </c>
      <c r="H1476" s="30">
        <v>155526069</v>
      </c>
      <c r="I1476" s="30">
        <v>12226323.76</v>
      </c>
      <c r="J1476" s="36">
        <f>I1476/H1476</f>
        <v>7.8612697142110624E-2</v>
      </c>
      <c r="K1476" s="30">
        <v>12957966.859999999</v>
      </c>
      <c r="L1476" s="30">
        <f>I1476</f>
        <v>12226323.76</v>
      </c>
      <c r="M1476" s="80">
        <f>L1476/K1476</f>
        <v>0.94353719932264124</v>
      </c>
    </row>
    <row r="1477" spans="2:13" ht="24.9" customHeight="1" outlineLevel="2" x14ac:dyDescent="0.3">
      <c r="B1477" s="47" t="s">
        <v>2300</v>
      </c>
      <c r="C1477" s="46" t="s">
        <v>336</v>
      </c>
      <c r="D1477" s="46" t="s">
        <v>973</v>
      </c>
      <c r="E1477" s="46" t="s">
        <v>1093</v>
      </c>
      <c r="F1477" s="45" t="s">
        <v>1092</v>
      </c>
      <c r="G1477" s="26" t="s">
        <v>7</v>
      </c>
      <c r="H1477" s="30">
        <v>-31105214</v>
      </c>
      <c r="I1477" s="24"/>
      <c r="J1477" s="36"/>
      <c r="K1477" s="24"/>
      <c r="L1477" s="30"/>
      <c r="M1477" s="80" t="str">
        <f>IFERROR((Base_actualizacion!$L1477/Base_actualizacion!$K1477)," " )</f>
        <v xml:space="preserve"> </v>
      </c>
    </row>
    <row r="1478" spans="2:13" ht="24.9" customHeight="1" outlineLevel="1" x14ac:dyDescent="0.3">
      <c r="B1478" s="44" t="str">
        <f>B1477</f>
        <v>ASIGNACIÓN PARA LA INVERSIÓN LOCAL  - AMBIENTE Y DESARROLLO SOSTENIBLE</v>
      </c>
      <c r="C1478" s="43" t="s">
        <v>336</v>
      </c>
      <c r="D1478" s="43" t="s">
        <v>973</v>
      </c>
      <c r="E1478" s="43" t="s">
        <v>1093</v>
      </c>
      <c r="F1478" s="42" t="s">
        <v>1092</v>
      </c>
      <c r="G1478" s="18" t="s">
        <v>3</v>
      </c>
      <c r="H1478" s="32">
        <f>SUBTOTAL(9,H1476:H1477)</f>
        <v>124420855</v>
      </c>
      <c r="I1478" s="14">
        <f>SUBTOTAL(9,I1476:I1477)</f>
        <v>12226323.76</v>
      </c>
      <c r="J1478" s="31">
        <f>SUBTOTAL(9,J1476:J1477)</f>
        <v>7.8612697142110624E-2</v>
      </c>
      <c r="K1478" s="14">
        <f>SUBTOTAL(9,K1476:K1477)</f>
        <v>12957966.859999999</v>
      </c>
      <c r="L1478" s="14">
        <f>SUBTOTAL(9,L1475:L1477)</f>
        <v>12226323.76</v>
      </c>
      <c r="M1478" s="80"/>
    </row>
    <row r="1479" spans="2:13" ht="24.9" customHeight="1" outlineLevel="2" x14ac:dyDescent="0.3">
      <c r="B1479" s="47" t="s">
        <v>2300</v>
      </c>
      <c r="C1479" s="46" t="s">
        <v>336</v>
      </c>
      <c r="D1479" s="46" t="s">
        <v>973</v>
      </c>
      <c r="E1479" s="46" t="s">
        <v>1091</v>
      </c>
      <c r="F1479" s="45" t="s">
        <v>1090</v>
      </c>
      <c r="G1479" s="26" t="s">
        <v>0</v>
      </c>
      <c r="H1479" s="30">
        <v>242157066</v>
      </c>
      <c r="I1479" s="30">
        <v>19036620.09</v>
      </c>
      <c r="J1479" s="36">
        <f>I1479/H1479</f>
        <v>7.8612697140953966E-2</v>
      </c>
      <c r="K1479" s="30">
        <v>20175802.399999999</v>
      </c>
      <c r="L1479" s="30">
        <f>I1479</f>
        <v>19036620.09</v>
      </c>
      <c r="M1479" s="80">
        <f>L1479/K1479</f>
        <v>0.94353719929374413</v>
      </c>
    </row>
    <row r="1480" spans="2:13" ht="24.9" customHeight="1" outlineLevel="2" x14ac:dyDescent="0.3">
      <c r="B1480" s="47" t="s">
        <v>2300</v>
      </c>
      <c r="C1480" s="46" t="s">
        <v>336</v>
      </c>
      <c r="D1480" s="46" t="s">
        <v>973</v>
      </c>
      <c r="E1480" s="46" t="s">
        <v>1091</v>
      </c>
      <c r="F1480" s="45" t="s">
        <v>1090</v>
      </c>
      <c r="G1480" s="26" t="s">
        <v>7</v>
      </c>
      <c r="H1480" s="30">
        <v>-48431413</v>
      </c>
      <c r="I1480" s="24"/>
      <c r="J1480" s="36"/>
      <c r="K1480" s="24"/>
      <c r="L1480" s="30"/>
      <c r="M1480" s="80" t="str">
        <f>IFERROR((Base_actualizacion!$L1480/Base_actualizacion!$K1480)," " )</f>
        <v xml:space="preserve"> </v>
      </c>
    </row>
    <row r="1481" spans="2:13" ht="24.9" customHeight="1" outlineLevel="1" x14ac:dyDescent="0.3">
      <c r="B1481" s="44" t="str">
        <f>B1480</f>
        <v>ASIGNACIÓN PARA LA INVERSIÓN LOCAL  - AMBIENTE Y DESARROLLO SOSTENIBLE</v>
      </c>
      <c r="C1481" s="43" t="s">
        <v>336</v>
      </c>
      <c r="D1481" s="43" t="s">
        <v>973</v>
      </c>
      <c r="E1481" s="43" t="s">
        <v>1091</v>
      </c>
      <c r="F1481" s="42" t="s">
        <v>1090</v>
      </c>
      <c r="G1481" s="18" t="s">
        <v>3</v>
      </c>
      <c r="H1481" s="32">
        <f>SUBTOTAL(9,H1479:H1480)</f>
        <v>193725653</v>
      </c>
      <c r="I1481" s="14">
        <f>SUBTOTAL(9,I1479:I1480)</f>
        <v>19036620.09</v>
      </c>
      <c r="J1481" s="31">
        <f>SUBTOTAL(9,J1479:J1480)</f>
        <v>7.8612697140953966E-2</v>
      </c>
      <c r="K1481" s="14">
        <f>SUBTOTAL(9,K1479:K1480)</f>
        <v>20175802.399999999</v>
      </c>
      <c r="L1481" s="14">
        <f>SUBTOTAL(9,L1478:L1480)</f>
        <v>19036620.09</v>
      </c>
      <c r="M1481" s="80"/>
    </row>
    <row r="1482" spans="2:13" ht="24.9" customHeight="1" outlineLevel="2" x14ac:dyDescent="0.3">
      <c r="B1482" s="47" t="s">
        <v>2300</v>
      </c>
      <c r="C1482" s="46" t="s">
        <v>336</v>
      </c>
      <c r="D1482" s="46" t="s">
        <v>973</v>
      </c>
      <c r="E1482" s="46" t="s">
        <v>1089</v>
      </c>
      <c r="F1482" s="45" t="s">
        <v>1088</v>
      </c>
      <c r="G1482" s="26" t="s">
        <v>0</v>
      </c>
      <c r="H1482" s="30">
        <v>176692204</v>
      </c>
      <c r="I1482" s="30">
        <v>13890250.719999999</v>
      </c>
      <c r="J1482" s="36">
        <f>I1482/H1482</f>
        <v>7.8612697139710808E-2</v>
      </c>
      <c r="K1482" s="30">
        <v>14721465.91</v>
      </c>
      <c r="L1482" s="30">
        <f>I1482</f>
        <v>13890250.719999999</v>
      </c>
      <c r="M1482" s="80">
        <f>L1482/K1482</f>
        <v>0.94353719968638627</v>
      </c>
    </row>
    <row r="1483" spans="2:13" ht="24.9" customHeight="1" outlineLevel="2" x14ac:dyDescent="0.3">
      <c r="B1483" s="47" t="s">
        <v>2300</v>
      </c>
      <c r="C1483" s="46" t="s">
        <v>336</v>
      </c>
      <c r="D1483" s="46" t="s">
        <v>973</v>
      </c>
      <c r="E1483" s="46" t="s">
        <v>1089</v>
      </c>
      <c r="F1483" s="45" t="s">
        <v>1088</v>
      </c>
      <c r="G1483" s="26" t="s">
        <v>7</v>
      </c>
      <c r="H1483" s="30">
        <v>-35338441</v>
      </c>
      <c r="I1483" s="24"/>
      <c r="J1483" s="36"/>
      <c r="K1483" s="24"/>
      <c r="L1483" s="30"/>
      <c r="M1483" s="80" t="str">
        <f>IFERROR((Base_actualizacion!$L1483/Base_actualizacion!$K1483)," " )</f>
        <v xml:space="preserve"> </v>
      </c>
    </row>
    <row r="1484" spans="2:13" ht="24.9" customHeight="1" outlineLevel="1" x14ac:dyDescent="0.3">
      <c r="B1484" s="44" t="str">
        <f>B1483</f>
        <v>ASIGNACIÓN PARA LA INVERSIÓN LOCAL  - AMBIENTE Y DESARROLLO SOSTENIBLE</v>
      </c>
      <c r="C1484" s="43" t="s">
        <v>336</v>
      </c>
      <c r="D1484" s="43" t="s">
        <v>973</v>
      </c>
      <c r="E1484" s="43" t="s">
        <v>1089</v>
      </c>
      <c r="F1484" s="42" t="s">
        <v>1088</v>
      </c>
      <c r="G1484" s="18" t="s">
        <v>3</v>
      </c>
      <c r="H1484" s="32">
        <f>SUBTOTAL(9,H1482:H1483)</f>
        <v>141353763</v>
      </c>
      <c r="I1484" s="14">
        <f>SUBTOTAL(9,I1482:I1483)</f>
        <v>13890250.719999999</v>
      </c>
      <c r="J1484" s="31">
        <f>SUBTOTAL(9,J1482:J1483)</f>
        <v>7.8612697139710808E-2</v>
      </c>
      <c r="K1484" s="14">
        <f>SUBTOTAL(9,K1482:K1483)</f>
        <v>14721465.91</v>
      </c>
      <c r="L1484" s="14">
        <f>SUBTOTAL(9,L1481:L1483)</f>
        <v>13890250.719999999</v>
      </c>
      <c r="M1484" s="80"/>
    </row>
    <row r="1485" spans="2:13" ht="24.9" customHeight="1" outlineLevel="2" x14ac:dyDescent="0.3">
      <c r="B1485" s="47" t="s">
        <v>2300</v>
      </c>
      <c r="C1485" s="46" t="s">
        <v>336</v>
      </c>
      <c r="D1485" s="46" t="s">
        <v>973</v>
      </c>
      <c r="E1485" s="46" t="s">
        <v>1087</v>
      </c>
      <c r="F1485" s="45" t="s">
        <v>1086</v>
      </c>
      <c r="G1485" s="26" t="s">
        <v>0</v>
      </c>
      <c r="H1485" s="30">
        <v>342888063</v>
      </c>
      <c r="I1485" s="30">
        <v>26955355.449999999</v>
      </c>
      <c r="J1485" s="36">
        <f>I1485/H1485</f>
        <v>7.8612697141340851E-2</v>
      </c>
      <c r="K1485" s="30">
        <v>28568407.789999999</v>
      </c>
      <c r="L1485" s="30">
        <f>I1485</f>
        <v>26955355.449999999</v>
      </c>
      <c r="M1485" s="80">
        <f>L1485/K1485</f>
        <v>0.94353719843761719</v>
      </c>
    </row>
    <row r="1486" spans="2:13" ht="24.9" customHeight="1" outlineLevel="2" x14ac:dyDescent="0.3">
      <c r="B1486" s="47" t="s">
        <v>2300</v>
      </c>
      <c r="C1486" s="46" t="s">
        <v>336</v>
      </c>
      <c r="D1486" s="46" t="s">
        <v>973</v>
      </c>
      <c r="E1486" s="46" t="s">
        <v>1087</v>
      </c>
      <c r="F1486" s="45" t="s">
        <v>1086</v>
      </c>
      <c r="G1486" s="26" t="s">
        <v>7</v>
      </c>
      <c r="H1486" s="30">
        <v>-68577613</v>
      </c>
      <c r="I1486" s="24"/>
      <c r="J1486" s="36"/>
      <c r="K1486" s="24"/>
      <c r="L1486" s="30"/>
      <c r="M1486" s="80" t="str">
        <f>IFERROR((Base_actualizacion!$L1486/Base_actualizacion!$K1486)," " )</f>
        <v xml:space="preserve"> </v>
      </c>
    </row>
    <row r="1487" spans="2:13" ht="24.9" customHeight="1" outlineLevel="1" x14ac:dyDescent="0.3">
      <c r="B1487" s="44" t="str">
        <f>B1486</f>
        <v>ASIGNACIÓN PARA LA INVERSIÓN LOCAL  - AMBIENTE Y DESARROLLO SOSTENIBLE</v>
      </c>
      <c r="C1487" s="43" t="s">
        <v>336</v>
      </c>
      <c r="D1487" s="43" t="s">
        <v>973</v>
      </c>
      <c r="E1487" s="43" t="s">
        <v>1087</v>
      </c>
      <c r="F1487" s="42" t="s">
        <v>1086</v>
      </c>
      <c r="G1487" s="18" t="s">
        <v>3</v>
      </c>
      <c r="H1487" s="32">
        <f>SUBTOTAL(9,H1485:H1486)</f>
        <v>274310450</v>
      </c>
      <c r="I1487" s="14">
        <f>SUBTOTAL(9,I1485:I1486)</f>
        <v>26955355.449999999</v>
      </c>
      <c r="J1487" s="31">
        <f>SUBTOTAL(9,J1485:J1486)</f>
        <v>7.8612697141340851E-2</v>
      </c>
      <c r="K1487" s="14">
        <f>SUBTOTAL(9,K1485:K1486)</f>
        <v>28568407.789999999</v>
      </c>
      <c r="L1487" s="14">
        <f>SUBTOTAL(9,L1484:L1486)</f>
        <v>26955355.449999999</v>
      </c>
      <c r="M1487" s="80"/>
    </row>
    <row r="1488" spans="2:13" ht="24.9" customHeight="1" outlineLevel="2" x14ac:dyDescent="0.3">
      <c r="B1488" s="47" t="s">
        <v>2300</v>
      </c>
      <c r="C1488" s="46" t="s">
        <v>336</v>
      </c>
      <c r="D1488" s="46" t="s">
        <v>973</v>
      </c>
      <c r="E1488" s="46" t="s">
        <v>1085</v>
      </c>
      <c r="F1488" s="45" t="s">
        <v>1084</v>
      </c>
      <c r="G1488" s="26" t="s">
        <v>0</v>
      </c>
      <c r="H1488" s="30">
        <v>336922382</v>
      </c>
      <c r="I1488" s="30">
        <v>26486377.170000002</v>
      </c>
      <c r="J1488" s="36">
        <f>I1488/H1488</f>
        <v>7.8612697122626904E-2</v>
      </c>
      <c r="K1488" s="30">
        <v>28071365.130000003</v>
      </c>
      <c r="L1488" s="30">
        <f>I1488</f>
        <v>26486377.170000002</v>
      </c>
      <c r="M1488" s="80">
        <f>L1488/K1488</f>
        <v>0.94353719697421778</v>
      </c>
    </row>
    <row r="1489" spans="2:13" ht="24.9" customHeight="1" outlineLevel="2" x14ac:dyDescent="0.3">
      <c r="B1489" s="47" t="s">
        <v>2300</v>
      </c>
      <c r="C1489" s="46" t="s">
        <v>336</v>
      </c>
      <c r="D1489" s="46" t="s">
        <v>973</v>
      </c>
      <c r="E1489" s="46" t="s">
        <v>1085</v>
      </c>
      <c r="F1489" s="45" t="s">
        <v>1084</v>
      </c>
      <c r="G1489" s="26" t="s">
        <v>7</v>
      </c>
      <c r="H1489" s="30">
        <v>-67384476</v>
      </c>
      <c r="I1489" s="24"/>
      <c r="J1489" s="36"/>
      <c r="K1489" s="24"/>
      <c r="L1489" s="30"/>
      <c r="M1489" s="80" t="str">
        <f>IFERROR((Base_actualizacion!$L1489/Base_actualizacion!$K1489)," " )</f>
        <v xml:space="preserve"> </v>
      </c>
    </row>
    <row r="1490" spans="2:13" ht="24.9" customHeight="1" outlineLevel="1" x14ac:dyDescent="0.3">
      <c r="B1490" s="44" t="str">
        <f>B1489</f>
        <v>ASIGNACIÓN PARA LA INVERSIÓN LOCAL  - AMBIENTE Y DESARROLLO SOSTENIBLE</v>
      </c>
      <c r="C1490" s="43" t="s">
        <v>336</v>
      </c>
      <c r="D1490" s="43" t="s">
        <v>973</v>
      </c>
      <c r="E1490" s="43" t="s">
        <v>1085</v>
      </c>
      <c r="F1490" s="42" t="s">
        <v>1084</v>
      </c>
      <c r="G1490" s="18" t="s">
        <v>3</v>
      </c>
      <c r="H1490" s="32">
        <f>SUBTOTAL(9,H1488:H1489)</f>
        <v>269537906</v>
      </c>
      <c r="I1490" s="14">
        <f>SUBTOTAL(9,I1488:I1489)</f>
        <v>26486377.170000002</v>
      </c>
      <c r="J1490" s="31">
        <f>SUBTOTAL(9,J1488:J1489)</f>
        <v>7.8612697122626904E-2</v>
      </c>
      <c r="K1490" s="14">
        <f>SUBTOTAL(9,K1488:K1489)</f>
        <v>28071365.130000003</v>
      </c>
      <c r="L1490" s="14">
        <f>SUBTOTAL(9,L1487:L1489)</f>
        <v>26486377.170000002</v>
      </c>
      <c r="M1490" s="80"/>
    </row>
    <row r="1491" spans="2:13" ht="24.9" customHeight="1" outlineLevel="2" x14ac:dyDescent="0.3">
      <c r="B1491" s="47" t="s">
        <v>2300</v>
      </c>
      <c r="C1491" s="46" t="s">
        <v>336</v>
      </c>
      <c r="D1491" s="46" t="s">
        <v>973</v>
      </c>
      <c r="E1491" s="46" t="s">
        <v>2272</v>
      </c>
      <c r="F1491" s="45" t="s">
        <v>2271</v>
      </c>
      <c r="G1491" s="26" t="s">
        <v>0</v>
      </c>
      <c r="H1491" s="30">
        <v>353453623</v>
      </c>
      <c r="I1491" s="30">
        <v>27785942.619999997</v>
      </c>
      <c r="J1491" s="36">
        <f>I1491/H1491</f>
        <v>7.8612697145843083E-2</v>
      </c>
      <c r="K1491" s="30">
        <v>29448698.629999999</v>
      </c>
      <c r="L1491" s="30">
        <f>I1491</f>
        <v>27785942.619999997</v>
      </c>
      <c r="M1491" s="80">
        <f>L1491/K1491</f>
        <v>0.94353719901543909</v>
      </c>
    </row>
    <row r="1492" spans="2:13" ht="24.9" customHeight="1" outlineLevel="2" x14ac:dyDescent="0.3">
      <c r="B1492" s="47" t="s">
        <v>2300</v>
      </c>
      <c r="C1492" s="46" t="s">
        <v>336</v>
      </c>
      <c r="D1492" s="46" t="s">
        <v>973</v>
      </c>
      <c r="E1492" s="46" t="s">
        <v>2272</v>
      </c>
      <c r="F1492" s="45" t="s">
        <v>2271</v>
      </c>
      <c r="G1492" s="26" t="s">
        <v>7</v>
      </c>
      <c r="H1492" s="30">
        <v>-70690725</v>
      </c>
      <c r="I1492" s="24"/>
      <c r="J1492" s="36"/>
      <c r="K1492" s="24"/>
      <c r="L1492" s="30"/>
      <c r="M1492" s="80" t="str">
        <f>IFERROR((Base_actualizacion!$L1492/Base_actualizacion!$K1492)," " )</f>
        <v xml:space="preserve"> </v>
      </c>
    </row>
    <row r="1493" spans="2:13" ht="24.9" customHeight="1" outlineLevel="1" x14ac:dyDescent="0.3">
      <c r="B1493" s="44" t="str">
        <f>B1492</f>
        <v>ASIGNACIÓN PARA LA INVERSIÓN LOCAL  - AMBIENTE Y DESARROLLO SOSTENIBLE</v>
      </c>
      <c r="C1493" s="43" t="s">
        <v>336</v>
      </c>
      <c r="D1493" s="43" t="s">
        <v>973</v>
      </c>
      <c r="E1493" s="43" t="s">
        <v>2272</v>
      </c>
      <c r="F1493" s="42" t="s">
        <v>2271</v>
      </c>
      <c r="G1493" s="18" t="s">
        <v>3</v>
      </c>
      <c r="H1493" s="32">
        <f>SUBTOTAL(9,H1491:H1492)</f>
        <v>282762898</v>
      </c>
      <c r="I1493" s="14">
        <f>SUBTOTAL(9,I1491:I1492)</f>
        <v>27785942.619999997</v>
      </c>
      <c r="J1493" s="31">
        <f>SUBTOTAL(9,J1491:J1492)</f>
        <v>7.8612697145843083E-2</v>
      </c>
      <c r="K1493" s="14">
        <f>SUBTOTAL(9,K1491:K1492)</f>
        <v>29448698.629999999</v>
      </c>
      <c r="L1493" s="14">
        <f>SUBTOTAL(9,L1490:L1492)</f>
        <v>27785942.619999997</v>
      </c>
      <c r="M1493" s="80"/>
    </row>
    <row r="1494" spans="2:13" ht="24.9" customHeight="1" outlineLevel="2" x14ac:dyDescent="0.3">
      <c r="B1494" s="47" t="s">
        <v>2300</v>
      </c>
      <c r="C1494" s="46" t="s">
        <v>336</v>
      </c>
      <c r="D1494" s="46" t="s">
        <v>973</v>
      </c>
      <c r="E1494" s="46" t="s">
        <v>1083</v>
      </c>
      <c r="F1494" s="45" t="s">
        <v>1082</v>
      </c>
      <c r="G1494" s="26" t="s">
        <v>0</v>
      </c>
      <c r="H1494" s="30">
        <v>238053868</v>
      </c>
      <c r="I1494" s="30">
        <v>18714056.629999999</v>
      </c>
      <c r="J1494" s="36">
        <f>I1494/H1494</f>
        <v>7.8612697148025337E-2</v>
      </c>
      <c r="K1494" s="30">
        <v>19833936.200000003</v>
      </c>
      <c r="L1494" s="30">
        <f>I1494</f>
        <v>18714056.629999999</v>
      </c>
      <c r="M1494" s="80">
        <f>L1494/K1494</f>
        <v>0.94353720014487075</v>
      </c>
    </row>
    <row r="1495" spans="2:13" ht="24.9" customHeight="1" outlineLevel="2" x14ac:dyDescent="0.3">
      <c r="B1495" s="47" t="s">
        <v>2300</v>
      </c>
      <c r="C1495" s="46" t="s">
        <v>336</v>
      </c>
      <c r="D1495" s="46" t="s">
        <v>973</v>
      </c>
      <c r="E1495" s="46" t="s">
        <v>1083</v>
      </c>
      <c r="F1495" s="45" t="s">
        <v>1082</v>
      </c>
      <c r="G1495" s="26" t="s">
        <v>7</v>
      </c>
      <c r="H1495" s="30">
        <v>-47610774</v>
      </c>
      <c r="I1495" s="24"/>
      <c r="J1495" s="36"/>
      <c r="K1495" s="24"/>
      <c r="L1495" s="30"/>
      <c r="M1495" s="80" t="str">
        <f>IFERROR((Base_actualizacion!$L1495/Base_actualizacion!$K1495)," " )</f>
        <v xml:space="preserve"> </v>
      </c>
    </row>
    <row r="1496" spans="2:13" ht="24.9" customHeight="1" outlineLevel="1" x14ac:dyDescent="0.3">
      <c r="B1496" s="44" t="str">
        <f>B1495</f>
        <v>ASIGNACIÓN PARA LA INVERSIÓN LOCAL  - AMBIENTE Y DESARROLLO SOSTENIBLE</v>
      </c>
      <c r="C1496" s="43" t="s">
        <v>336</v>
      </c>
      <c r="D1496" s="43" t="s">
        <v>973</v>
      </c>
      <c r="E1496" s="43" t="s">
        <v>1083</v>
      </c>
      <c r="F1496" s="42" t="s">
        <v>1082</v>
      </c>
      <c r="G1496" s="18" t="s">
        <v>3</v>
      </c>
      <c r="H1496" s="32">
        <f>SUBTOTAL(9,H1494:H1495)</f>
        <v>190443094</v>
      </c>
      <c r="I1496" s="14">
        <f>SUBTOTAL(9,I1494:I1495)</f>
        <v>18714056.629999999</v>
      </c>
      <c r="J1496" s="31">
        <f>SUBTOTAL(9,J1494:J1495)</f>
        <v>7.8612697148025337E-2</v>
      </c>
      <c r="K1496" s="14">
        <f>SUBTOTAL(9,K1494:K1495)</f>
        <v>19833936.200000003</v>
      </c>
      <c r="L1496" s="14">
        <f>SUBTOTAL(9,L1493:L1495)</f>
        <v>18714056.629999999</v>
      </c>
      <c r="M1496" s="80"/>
    </row>
    <row r="1497" spans="2:13" ht="24.9" customHeight="1" outlineLevel="2" x14ac:dyDescent="0.3">
      <c r="B1497" s="47" t="s">
        <v>2300</v>
      </c>
      <c r="C1497" s="46" t="s">
        <v>336</v>
      </c>
      <c r="D1497" s="46" t="s">
        <v>973</v>
      </c>
      <c r="E1497" s="46" t="s">
        <v>1081</v>
      </c>
      <c r="F1497" s="45" t="s">
        <v>1080</v>
      </c>
      <c r="G1497" s="26" t="s">
        <v>0</v>
      </c>
      <c r="H1497" s="30">
        <v>231704294</v>
      </c>
      <c r="I1497" s="30">
        <v>18214899.48</v>
      </c>
      <c r="J1497" s="36">
        <f>I1497/H1497</f>
        <v>7.8612697095721495E-2</v>
      </c>
      <c r="K1497" s="30">
        <v>19304908.700000003</v>
      </c>
      <c r="L1497" s="30">
        <f>I1497</f>
        <v>18214899.48</v>
      </c>
      <c r="M1497" s="80">
        <f>L1497/K1497</f>
        <v>0.94353719890941512</v>
      </c>
    </row>
    <row r="1498" spans="2:13" ht="24.9" customHeight="1" outlineLevel="2" x14ac:dyDescent="0.3">
      <c r="B1498" s="47" t="s">
        <v>2300</v>
      </c>
      <c r="C1498" s="46" t="s">
        <v>336</v>
      </c>
      <c r="D1498" s="46" t="s">
        <v>973</v>
      </c>
      <c r="E1498" s="46" t="s">
        <v>1081</v>
      </c>
      <c r="F1498" s="45" t="s">
        <v>1080</v>
      </c>
      <c r="G1498" s="26" t="s">
        <v>7</v>
      </c>
      <c r="H1498" s="30">
        <v>-46340859</v>
      </c>
      <c r="I1498" s="24"/>
      <c r="J1498" s="36"/>
      <c r="K1498" s="24"/>
      <c r="L1498" s="30"/>
      <c r="M1498" s="80" t="str">
        <f>IFERROR((Base_actualizacion!$L1498/Base_actualizacion!$K1498)," " )</f>
        <v xml:space="preserve"> </v>
      </c>
    </row>
    <row r="1499" spans="2:13" ht="24.9" customHeight="1" outlineLevel="1" x14ac:dyDescent="0.3">
      <c r="B1499" s="44" t="str">
        <f>B1498</f>
        <v>ASIGNACIÓN PARA LA INVERSIÓN LOCAL  - AMBIENTE Y DESARROLLO SOSTENIBLE</v>
      </c>
      <c r="C1499" s="43" t="s">
        <v>336</v>
      </c>
      <c r="D1499" s="43" t="s">
        <v>973</v>
      </c>
      <c r="E1499" s="43" t="s">
        <v>1081</v>
      </c>
      <c r="F1499" s="42" t="s">
        <v>1080</v>
      </c>
      <c r="G1499" s="18" t="s">
        <v>3</v>
      </c>
      <c r="H1499" s="32">
        <f>SUBTOTAL(9,H1497:H1498)</f>
        <v>185363435</v>
      </c>
      <c r="I1499" s="14">
        <f>SUBTOTAL(9,I1497:I1498)</f>
        <v>18214899.48</v>
      </c>
      <c r="J1499" s="31">
        <f>SUBTOTAL(9,J1497:J1498)</f>
        <v>7.8612697095721495E-2</v>
      </c>
      <c r="K1499" s="14">
        <f>SUBTOTAL(9,K1497:K1498)</f>
        <v>19304908.700000003</v>
      </c>
      <c r="L1499" s="14">
        <f>SUBTOTAL(9,L1496:L1498)</f>
        <v>18214899.48</v>
      </c>
      <c r="M1499" s="80"/>
    </row>
    <row r="1500" spans="2:13" ht="24.9" customHeight="1" outlineLevel="2" x14ac:dyDescent="0.3">
      <c r="B1500" s="47" t="s">
        <v>2300</v>
      </c>
      <c r="C1500" s="46" t="s">
        <v>336</v>
      </c>
      <c r="D1500" s="46" t="s">
        <v>973</v>
      </c>
      <c r="E1500" s="46" t="s">
        <v>1079</v>
      </c>
      <c r="F1500" s="45" t="s">
        <v>1078</v>
      </c>
      <c r="G1500" s="26" t="s">
        <v>0</v>
      </c>
      <c r="H1500" s="30">
        <v>214258253</v>
      </c>
      <c r="I1500" s="30">
        <v>16843419.149999999</v>
      </c>
      <c r="J1500" s="36">
        <f>I1500/H1500</f>
        <v>7.8612697126770645E-2</v>
      </c>
      <c r="K1500" s="30">
        <v>17851356.75</v>
      </c>
      <c r="L1500" s="30">
        <f>I1500</f>
        <v>16843419.149999999</v>
      </c>
      <c r="M1500" s="80">
        <f>L1500/K1500</f>
        <v>0.9435371992103625</v>
      </c>
    </row>
    <row r="1501" spans="2:13" ht="24.9" customHeight="1" outlineLevel="2" x14ac:dyDescent="0.3">
      <c r="B1501" s="47" t="s">
        <v>2300</v>
      </c>
      <c r="C1501" s="46" t="s">
        <v>336</v>
      </c>
      <c r="D1501" s="46" t="s">
        <v>973</v>
      </c>
      <c r="E1501" s="46" t="s">
        <v>1079</v>
      </c>
      <c r="F1501" s="45" t="s">
        <v>1078</v>
      </c>
      <c r="G1501" s="26" t="s">
        <v>7</v>
      </c>
      <c r="H1501" s="30">
        <v>-42851651</v>
      </c>
      <c r="I1501" s="24"/>
      <c r="J1501" s="36"/>
      <c r="K1501" s="24"/>
      <c r="L1501" s="30"/>
      <c r="M1501" s="80" t="str">
        <f>IFERROR((Base_actualizacion!$L1501/Base_actualizacion!$K1501)," " )</f>
        <v xml:space="preserve"> </v>
      </c>
    </row>
    <row r="1502" spans="2:13" ht="24.9" customHeight="1" outlineLevel="1" x14ac:dyDescent="0.3">
      <c r="B1502" s="44" t="str">
        <f>B1501</f>
        <v>ASIGNACIÓN PARA LA INVERSIÓN LOCAL  - AMBIENTE Y DESARROLLO SOSTENIBLE</v>
      </c>
      <c r="C1502" s="43" t="s">
        <v>336</v>
      </c>
      <c r="D1502" s="43" t="s">
        <v>973</v>
      </c>
      <c r="E1502" s="43" t="s">
        <v>1079</v>
      </c>
      <c r="F1502" s="42" t="s">
        <v>1078</v>
      </c>
      <c r="G1502" s="18" t="s">
        <v>3</v>
      </c>
      <c r="H1502" s="32">
        <f>SUBTOTAL(9,H1500:H1501)</f>
        <v>171406602</v>
      </c>
      <c r="I1502" s="14">
        <f>SUBTOTAL(9,I1500:I1501)</f>
        <v>16843419.149999999</v>
      </c>
      <c r="J1502" s="31">
        <f>SUBTOTAL(9,J1500:J1501)</f>
        <v>7.8612697126770645E-2</v>
      </c>
      <c r="K1502" s="14">
        <f>SUBTOTAL(9,K1500:K1501)</f>
        <v>17851356.75</v>
      </c>
      <c r="L1502" s="14">
        <f>SUBTOTAL(9,L1499:L1501)</f>
        <v>16843419.149999999</v>
      </c>
      <c r="M1502" s="80"/>
    </row>
    <row r="1503" spans="2:13" ht="24.9" customHeight="1" outlineLevel="2" x14ac:dyDescent="0.3">
      <c r="B1503" s="47" t="s">
        <v>2300</v>
      </c>
      <c r="C1503" s="46" t="s">
        <v>336</v>
      </c>
      <c r="D1503" s="46" t="s">
        <v>973</v>
      </c>
      <c r="E1503" s="46" t="s">
        <v>1075</v>
      </c>
      <c r="F1503" s="45" t="s">
        <v>1074</v>
      </c>
      <c r="G1503" s="26" t="s">
        <v>0</v>
      </c>
      <c r="H1503" s="30">
        <v>128481000</v>
      </c>
      <c r="I1503" s="30">
        <v>10100237.940000001</v>
      </c>
      <c r="J1503" s="36">
        <f>I1503/H1503</f>
        <v>7.8612697130315004E-2</v>
      </c>
      <c r="K1503" s="30">
        <v>10704652.65</v>
      </c>
      <c r="L1503" s="30">
        <f>I1503</f>
        <v>10100237.940000001</v>
      </c>
      <c r="M1503" s="80">
        <f>L1503/K1503</f>
        <v>0.94353719548293802</v>
      </c>
    </row>
    <row r="1504" spans="2:13" ht="24.9" customHeight="1" outlineLevel="2" x14ac:dyDescent="0.3">
      <c r="B1504" s="47" t="s">
        <v>2300</v>
      </c>
      <c r="C1504" s="46" t="s">
        <v>336</v>
      </c>
      <c r="D1504" s="46" t="s">
        <v>973</v>
      </c>
      <c r="E1504" s="46" t="s">
        <v>1075</v>
      </c>
      <c r="F1504" s="45" t="s">
        <v>1074</v>
      </c>
      <c r="G1504" s="26" t="s">
        <v>7</v>
      </c>
      <c r="H1504" s="30">
        <v>-25696200</v>
      </c>
      <c r="I1504" s="24"/>
      <c r="J1504" s="36"/>
      <c r="K1504" s="24"/>
      <c r="L1504" s="30"/>
      <c r="M1504" s="80" t="str">
        <f>IFERROR((Base_actualizacion!$L1504/Base_actualizacion!$K1504)," " )</f>
        <v xml:space="preserve"> </v>
      </c>
    </row>
    <row r="1505" spans="2:13" ht="24.9" customHeight="1" outlineLevel="1" x14ac:dyDescent="0.3">
      <c r="B1505" s="44" t="str">
        <f>B1504</f>
        <v>ASIGNACIÓN PARA LA INVERSIÓN LOCAL  - AMBIENTE Y DESARROLLO SOSTENIBLE</v>
      </c>
      <c r="C1505" s="43" t="s">
        <v>336</v>
      </c>
      <c r="D1505" s="43" t="s">
        <v>973</v>
      </c>
      <c r="E1505" s="43" t="s">
        <v>1075</v>
      </c>
      <c r="F1505" s="42" t="s">
        <v>1074</v>
      </c>
      <c r="G1505" s="18" t="s">
        <v>3</v>
      </c>
      <c r="H1505" s="32">
        <f>SUBTOTAL(9,H1503:H1504)</f>
        <v>102784800</v>
      </c>
      <c r="I1505" s="14">
        <f>SUBTOTAL(9,I1503:I1504)</f>
        <v>10100237.940000001</v>
      </c>
      <c r="J1505" s="31">
        <f>SUBTOTAL(9,J1503:J1504)</f>
        <v>7.8612697130315004E-2</v>
      </c>
      <c r="K1505" s="14">
        <f>SUBTOTAL(9,K1503:K1504)</f>
        <v>10704652.65</v>
      </c>
      <c r="L1505" s="14">
        <f>SUBTOTAL(9,L1502:L1504)</f>
        <v>10100237.940000001</v>
      </c>
      <c r="M1505" s="80"/>
    </row>
    <row r="1506" spans="2:13" ht="24.9" customHeight="1" outlineLevel="2" x14ac:dyDescent="0.3">
      <c r="B1506" s="47" t="s">
        <v>2300</v>
      </c>
      <c r="C1506" s="46" t="s">
        <v>336</v>
      </c>
      <c r="D1506" s="46" t="s">
        <v>973</v>
      </c>
      <c r="E1506" s="46" t="s">
        <v>1073</v>
      </c>
      <c r="F1506" s="45" t="s">
        <v>1072</v>
      </c>
      <c r="G1506" s="26" t="s">
        <v>0</v>
      </c>
      <c r="H1506" s="30">
        <v>323305090</v>
      </c>
      <c r="I1506" s="30">
        <v>25415885.119999997</v>
      </c>
      <c r="J1506" s="36">
        <f>I1506/H1506</f>
        <v>7.8612697127657338E-2</v>
      </c>
      <c r="K1506" s="30">
        <v>26936813.009999998</v>
      </c>
      <c r="L1506" s="30">
        <f>I1506</f>
        <v>25415885.119999997</v>
      </c>
      <c r="M1506" s="80">
        <f>L1506/K1506</f>
        <v>0.94353719983743534</v>
      </c>
    </row>
    <row r="1507" spans="2:13" ht="24.9" customHeight="1" outlineLevel="2" x14ac:dyDescent="0.3">
      <c r="B1507" s="47" t="s">
        <v>2300</v>
      </c>
      <c r="C1507" s="46" t="s">
        <v>336</v>
      </c>
      <c r="D1507" s="46" t="s">
        <v>973</v>
      </c>
      <c r="E1507" s="46" t="s">
        <v>1073</v>
      </c>
      <c r="F1507" s="45" t="s">
        <v>1072</v>
      </c>
      <c r="G1507" s="26" t="s">
        <v>7</v>
      </c>
      <c r="H1507" s="30">
        <v>-64661018</v>
      </c>
      <c r="I1507" s="24"/>
      <c r="J1507" s="36"/>
      <c r="K1507" s="24"/>
      <c r="L1507" s="30"/>
      <c r="M1507" s="80" t="str">
        <f>IFERROR((Base_actualizacion!$L1507/Base_actualizacion!$K1507)," " )</f>
        <v xml:space="preserve"> </v>
      </c>
    </row>
    <row r="1508" spans="2:13" ht="24.9" customHeight="1" outlineLevel="1" x14ac:dyDescent="0.3">
      <c r="B1508" s="44" t="str">
        <f>B1507</f>
        <v>ASIGNACIÓN PARA LA INVERSIÓN LOCAL  - AMBIENTE Y DESARROLLO SOSTENIBLE</v>
      </c>
      <c r="C1508" s="43" t="s">
        <v>336</v>
      </c>
      <c r="D1508" s="43" t="s">
        <v>973</v>
      </c>
      <c r="E1508" s="43" t="s">
        <v>1073</v>
      </c>
      <c r="F1508" s="42" t="s">
        <v>1072</v>
      </c>
      <c r="G1508" s="18" t="s">
        <v>3</v>
      </c>
      <c r="H1508" s="32">
        <f>SUBTOTAL(9,H1506:H1507)</f>
        <v>258644072</v>
      </c>
      <c r="I1508" s="14">
        <f>SUBTOTAL(9,I1506:I1507)</f>
        <v>25415885.119999997</v>
      </c>
      <c r="J1508" s="31">
        <f>SUBTOTAL(9,J1506:J1507)</f>
        <v>7.8612697127657338E-2</v>
      </c>
      <c r="K1508" s="14">
        <f>SUBTOTAL(9,K1506:K1507)</f>
        <v>26936813.009999998</v>
      </c>
      <c r="L1508" s="14">
        <f>SUBTOTAL(9,L1505:L1507)</f>
        <v>25415885.119999997</v>
      </c>
      <c r="M1508" s="80"/>
    </row>
    <row r="1509" spans="2:13" ht="24.9" customHeight="1" outlineLevel="2" x14ac:dyDescent="0.3">
      <c r="B1509" s="47" t="s">
        <v>2300</v>
      </c>
      <c r="C1509" s="46" t="s">
        <v>336</v>
      </c>
      <c r="D1509" s="46" t="s">
        <v>973</v>
      </c>
      <c r="E1509" s="46" t="s">
        <v>1070</v>
      </c>
      <c r="F1509" s="45" t="s">
        <v>628</v>
      </c>
      <c r="G1509" s="26" t="s">
        <v>0</v>
      </c>
      <c r="H1509" s="30">
        <v>126161522</v>
      </c>
      <c r="I1509" s="30">
        <v>9917897.5199999996</v>
      </c>
      <c r="J1509" s="36">
        <f>I1509/H1509</f>
        <v>7.8612697142318874E-2</v>
      </c>
      <c r="K1509" s="30">
        <v>10511400.600000001</v>
      </c>
      <c r="L1509" s="30">
        <f>I1509</f>
        <v>9917897.5199999996</v>
      </c>
      <c r="M1509" s="80">
        <f>L1509/K1509</f>
        <v>0.94353720283479614</v>
      </c>
    </row>
    <row r="1510" spans="2:13" ht="24.9" customHeight="1" outlineLevel="2" x14ac:dyDescent="0.3">
      <c r="B1510" s="47" t="s">
        <v>2300</v>
      </c>
      <c r="C1510" s="46" t="s">
        <v>336</v>
      </c>
      <c r="D1510" s="46" t="s">
        <v>973</v>
      </c>
      <c r="E1510" s="46" t="s">
        <v>1070</v>
      </c>
      <c r="F1510" s="45" t="s">
        <v>628</v>
      </c>
      <c r="G1510" s="26" t="s">
        <v>7</v>
      </c>
      <c r="H1510" s="30">
        <v>-25232304</v>
      </c>
      <c r="I1510" s="24"/>
      <c r="J1510" s="36"/>
      <c r="K1510" s="24"/>
      <c r="L1510" s="30"/>
      <c r="M1510" s="80" t="str">
        <f>IFERROR((Base_actualizacion!$L1510/Base_actualizacion!$K1510)," " )</f>
        <v xml:space="preserve"> </v>
      </c>
    </row>
    <row r="1511" spans="2:13" ht="24.9" customHeight="1" outlineLevel="1" x14ac:dyDescent="0.3">
      <c r="B1511" s="44" t="str">
        <f>B1510</f>
        <v>ASIGNACIÓN PARA LA INVERSIÓN LOCAL  - AMBIENTE Y DESARROLLO SOSTENIBLE</v>
      </c>
      <c r="C1511" s="43" t="s">
        <v>336</v>
      </c>
      <c r="D1511" s="43" t="s">
        <v>973</v>
      </c>
      <c r="E1511" s="43" t="s">
        <v>1070</v>
      </c>
      <c r="F1511" s="42" t="s">
        <v>628</v>
      </c>
      <c r="G1511" s="18" t="s">
        <v>3</v>
      </c>
      <c r="H1511" s="32">
        <f>SUBTOTAL(9,H1509:H1510)</f>
        <v>100929218</v>
      </c>
      <c r="I1511" s="14">
        <f>SUBTOTAL(9,I1509:I1510)</f>
        <v>9917897.5199999996</v>
      </c>
      <c r="J1511" s="31">
        <f>SUBTOTAL(9,J1509:J1510)</f>
        <v>7.8612697142318874E-2</v>
      </c>
      <c r="K1511" s="14">
        <f>SUBTOTAL(9,K1509:K1510)</f>
        <v>10511400.600000001</v>
      </c>
      <c r="L1511" s="14">
        <f>SUBTOTAL(9,L1508:L1510)</f>
        <v>9917897.5199999996</v>
      </c>
      <c r="M1511" s="80"/>
    </row>
    <row r="1512" spans="2:13" ht="24.9" customHeight="1" outlineLevel="2" x14ac:dyDescent="0.3">
      <c r="B1512" s="47" t="s">
        <v>2300</v>
      </c>
      <c r="C1512" s="46" t="s">
        <v>336</v>
      </c>
      <c r="D1512" s="46" t="s">
        <v>973</v>
      </c>
      <c r="E1512" s="46" t="s">
        <v>1069</v>
      </c>
      <c r="F1512" s="45" t="s">
        <v>1068</v>
      </c>
      <c r="G1512" s="26" t="s">
        <v>0</v>
      </c>
      <c r="H1512" s="30">
        <v>158050229</v>
      </c>
      <c r="I1512" s="30">
        <v>12424754.780000001</v>
      </c>
      <c r="J1512" s="36">
        <f>I1512/H1512</f>
        <v>7.8612697106563517E-2</v>
      </c>
      <c r="K1512" s="30">
        <v>13168272.34</v>
      </c>
      <c r="L1512" s="30">
        <f>I1512</f>
        <v>12424754.780000001</v>
      </c>
      <c r="M1512" s="80">
        <f>L1512/K1512</f>
        <v>0.94353719753034826</v>
      </c>
    </row>
    <row r="1513" spans="2:13" ht="24.9" customHeight="1" outlineLevel="2" x14ac:dyDescent="0.3">
      <c r="B1513" s="47" t="s">
        <v>2300</v>
      </c>
      <c r="C1513" s="46" t="s">
        <v>336</v>
      </c>
      <c r="D1513" s="46" t="s">
        <v>973</v>
      </c>
      <c r="E1513" s="46" t="s">
        <v>1069</v>
      </c>
      <c r="F1513" s="45" t="s">
        <v>1068</v>
      </c>
      <c r="G1513" s="26" t="s">
        <v>7</v>
      </c>
      <c r="H1513" s="30">
        <v>-31610046</v>
      </c>
      <c r="I1513" s="24"/>
      <c r="J1513" s="36"/>
      <c r="K1513" s="24"/>
      <c r="L1513" s="30"/>
      <c r="M1513" s="80" t="str">
        <f>IFERROR((Base_actualizacion!$L1513/Base_actualizacion!$K1513)," " )</f>
        <v xml:space="preserve"> </v>
      </c>
    </row>
    <row r="1514" spans="2:13" ht="24.9" customHeight="1" outlineLevel="1" x14ac:dyDescent="0.3">
      <c r="B1514" s="44" t="str">
        <f>B1513</f>
        <v>ASIGNACIÓN PARA LA INVERSIÓN LOCAL  - AMBIENTE Y DESARROLLO SOSTENIBLE</v>
      </c>
      <c r="C1514" s="43" t="s">
        <v>336</v>
      </c>
      <c r="D1514" s="43" t="s">
        <v>973</v>
      </c>
      <c r="E1514" s="43" t="s">
        <v>1069</v>
      </c>
      <c r="F1514" s="42" t="s">
        <v>1068</v>
      </c>
      <c r="G1514" s="18" t="s">
        <v>3</v>
      </c>
      <c r="H1514" s="32">
        <f>SUBTOTAL(9,H1512:H1513)</f>
        <v>126440183</v>
      </c>
      <c r="I1514" s="14">
        <f>SUBTOTAL(9,I1512:I1513)</f>
        <v>12424754.780000001</v>
      </c>
      <c r="J1514" s="31">
        <f>SUBTOTAL(9,J1512:J1513)</f>
        <v>7.8612697106563517E-2</v>
      </c>
      <c r="K1514" s="14">
        <f>SUBTOTAL(9,K1512:K1513)</f>
        <v>13168272.34</v>
      </c>
      <c r="L1514" s="14">
        <f>SUBTOTAL(9,L1511:L1513)</f>
        <v>12424754.780000001</v>
      </c>
      <c r="M1514" s="80"/>
    </row>
    <row r="1515" spans="2:13" ht="24.9" customHeight="1" outlineLevel="2" x14ac:dyDescent="0.3">
      <c r="B1515" s="47" t="s">
        <v>2300</v>
      </c>
      <c r="C1515" s="46" t="s">
        <v>336</v>
      </c>
      <c r="D1515" s="46" t="s">
        <v>973</v>
      </c>
      <c r="E1515" s="46" t="s">
        <v>1067</v>
      </c>
      <c r="F1515" s="45" t="s">
        <v>1066</v>
      </c>
      <c r="G1515" s="26" t="s">
        <v>0</v>
      </c>
      <c r="H1515" s="30">
        <v>204524389</v>
      </c>
      <c r="I1515" s="30">
        <v>16078213.850000001</v>
      </c>
      <c r="J1515" s="36">
        <f>I1515/H1515</f>
        <v>7.8612697139019458E-2</v>
      </c>
      <c r="K1515" s="30">
        <v>17040360.350000001</v>
      </c>
      <c r="L1515" s="30">
        <f>I1515</f>
        <v>16078213.850000001</v>
      </c>
      <c r="M1515" s="80">
        <f>L1515/K1515</f>
        <v>0.9435371975569754</v>
      </c>
    </row>
    <row r="1516" spans="2:13" ht="24.9" customHeight="1" outlineLevel="2" x14ac:dyDescent="0.3">
      <c r="B1516" s="47" t="s">
        <v>2300</v>
      </c>
      <c r="C1516" s="46" t="s">
        <v>336</v>
      </c>
      <c r="D1516" s="46" t="s">
        <v>973</v>
      </c>
      <c r="E1516" s="46" t="s">
        <v>1067</v>
      </c>
      <c r="F1516" s="45" t="s">
        <v>1066</v>
      </c>
      <c r="G1516" s="26" t="s">
        <v>7</v>
      </c>
      <c r="H1516" s="30">
        <v>-40904878</v>
      </c>
      <c r="I1516" s="24"/>
      <c r="J1516" s="36"/>
      <c r="K1516" s="24"/>
      <c r="L1516" s="30"/>
      <c r="M1516" s="80" t="str">
        <f>IFERROR((Base_actualizacion!$L1516/Base_actualizacion!$K1516)," " )</f>
        <v xml:space="preserve"> </v>
      </c>
    </row>
    <row r="1517" spans="2:13" ht="24.9" customHeight="1" outlineLevel="1" x14ac:dyDescent="0.3">
      <c r="B1517" s="44" t="str">
        <f>B1516</f>
        <v>ASIGNACIÓN PARA LA INVERSIÓN LOCAL  - AMBIENTE Y DESARROLLO SOSTENIBLE</v>
      </c>
      <c r="C1517" s="43" t="s">
        <v>336</v>
      </c>
      <c r="D1517" s="43" t="s">
        <v>973</v>
      </c>
      <c r="E1517" s="43" t="s">
        <v>1067</v>
      </c>
      <c r="F1517" s="42" t="s">
        <v>1066</v>
      </c>
      <c r="G1517" s="18" t="s">
        <v>3</v>
      </c>
      <c r="H1517" s="32">
        <f>SUBTOTAL(9,H1515:H1516)</f>
        <v>163619511</v>
      </c>
      <c r="I1517" s="14">
        <f>SUBTOTAL(9,I1515:I1516)</f>
        <v>16078213.850000001</v>
      </c>
      <c r="J1517" s="31">
        <f>SUBTOTAL(9,J1515:J1516)</f>
        <v>7.8612697139019458E-2</v>
      </c>
      <c r="K1517" s="14">
        <f>SUBTOTAL(9,K1515:K1516)</f>
        <v>17040360.350000001</v>
      </c>
      <c r="L1517" s="14">
        <f>SUBTOTAL(9,L1514:L1516)</f>
        <v>16078213.850000001</v>
      </c>
      <c r="M1517" s="80"/>
    </row>
    <row r="1518" spans="2:13" ht="24.9" customHeight="1" outlineLevel="2" x14ac:dyDescent="0.3">
      <c r="B1518" s="47" t="s">
        <v>2300</v>
      </c>
      <c r="C1518" s="46" t="s">
        <v>336</v>
      </c>
      <c r="D1518" s="46" t="s">
        <v>973</v>
      </c>
      <c r="E1518" s="46" t="s">
        <v>1065</v>
      </c>
      <c r="F1518" s="45" t="s">
        <v>1064</v>
      </c>
      <c r="G1518" s="26" t="s">
        <v>0</v>
      </c>
      <c r="H1518" s="30">
        <v>174786523</v>
      </c>
      <c r="I1518" s="30">
        <v>13740439.989999998</v>
      </c>
      <c r="J1518" s="36">
        <f>I1518/H1518</f>
        <v>7.8612697101366327E-2</v>
      </c>
      <c r="K1518" s="30">
        <v>14562690.309999999</v>
      </c>
      <c r="L1518" s="30">
        <f>I1518</f>
        <v>13740439.989999998</v>
      </c>
      <c r="M1518" s="80">
        <f>L1518/K1518</f>
        <v>0.94353719659647139</v>
      </c>
    </row>
    <row r="1519" spans="2:13" ht="24.9" customHeight="1" outlineLevel="2" x14ac:dyDescent="0.3">
      <c r="B1519" s="47" t="s">
        <v>2300</v>
      </c>
      <c r="C1519" s="46" t="s">
        <v>336</v>
      </c>
      <c r="D1519" s="46" t="s">
        <v>973</v>
      </c>
      <c r="E1519" s="46" t="s">
        <v>1065</v>
      </c>
      <c r="F1519" s="45" t="s">
        <v>1064</v>
      </c>
      <c r="G1519" s="26" t="s">
        <v>7</v>
      </c>
      <c r="H1519" s="30">
        <v>-34957305</v>
      </c>
      <c r="I1519" s="24"/>
      <c r="J1519" s="36"/>
      <c r="K1519" s="24"/>
      <c r="L1519" s="30"/>
      <c r="M1519" s="80" t="str">
        <f>IFERROR((Base_actualizacion!$L1519/Base_actualizacion!$K1519)," " )</f>
        <v xml:space="preserve"> </v>
      </c>
    </row>
    <row r="1520" spans="2:13" ht="24.9" customHeight="1" outlineLevel="1" x14ac:dyDescent="0.3">
      <c r="B1520" s="44" t="str">
        <f>B1519</f>
        <v>ASIGNACIÓN PARA LA INVERSIÓN LOCAL  - AMBIENTE Y DESARROLLO SOSTENIBLE</v>
      </c>
      <c r="C1520" s="43" t="s">
        <v>336</v>
      </c>
      <c r="D1520" s="43" t="s">
        <v>973</v>
      </c>
      <c r="E1520" s="43" t="s">
        <v>1065</v>
      </c>
      <c r="F1520" s="42" t="s">
        <v>1064</v>
      </c>
      <c r="G1520" s="18" t="s">
        <v>3</v>
      </c>
      <c r="H1520" s="32">
        <f>SUBTOTAL(9,H1518:H1519)</f>
        <v>139829218</v>
      </c>
      <c r="I1520" s="14">
        <f>SUBTOTAL(9,I1518:I1519)</f>
        <v>13740439.989999998</v>
      </c>
      <c r="J1520" s="31">
        <f>SUBTOTAL(9,J1518:J1519)</f>
        <v>7.8612697101366327E-2</v>
      </c>
      <c r="K1520" s="14">
        <f>SUBTOTAL(9,K1518:K1519)</f>
        <v>14562690.309999999</v>
      </c>
      <c r="L1520" s="14">
        <f>SUBTOTAL(9,L1517:L1519)</f>
        <v>13740439.989999998</v>
      </c>
      <c r="M1520" s="80"/>
    </row>
    <row r="1521" spans="2:13" ht="24.9" customHeight="1" outlineLevel="2" x14ac:dyDescent="0.3">
      <c r="B1521" s="47" t="s">
        <v>2300</v>
      </c>
      <c r="C1521" s="46" t="s">
        <v>336</v>
      </c>
      <c r="D1521" s="46" t="s">
        <v>973</v>
      </c>
      <c r="E1521" s="46" t="s">
        <v>2199</v>
      </c>
      <c r="F1521" s="45" t="s">
        <v>2198</v>
      </c>
      <c r="G1521" s="26" t="s">
        <v>0</v>
      </c>
      <c r="H1521" s="30">
        <v>196240206</v>
      </c>
      <c r="I1521" s="30">
        <v>15426971.879999999</v>
      </c>
      <c r="J1521" s="36">
        <f>I1521/H1521</f>
        <v>7.8612697135061096E-2</v>
      </c>
      <c r="K1521" s="30">
        <v>16350147.010000002</v>
      </c>
      <c r="L1521" s="30">
        <f>I1521</f>
        <v>15426971.879999999</v>
      </c>
      <c r="M1521" s="80">
        <f>L1521/K1521</f>
        <v>0.94353719697838956</v>
      </c>
    </row>
    <row r="1522" spans="2:13" ht="24.9" customHeight="1" outlineLevel="2" x14ac:dyDescent="0.3">
      <c r="B1522" s="47" t="s">
        <v>2300</v>
      </c>
      <c r="C1522" s="46" t="s">
        <v>336</v>
      </c>
      <c r="D1522" s="46" t="s">
        <v>973</v>
      </c>
      <c r="E1522" s="46" t="s">
        <v>2199</v>
      </c>
      <c r="F1522" s="45" t="s">
        <v>2198</v>
      </c>
      <c r="G1522" s="26" t="s">
        <v>7</v>
      </c>
      <c r="H1522" s="30">
        <v>-39248041</v>
      </c>
      <c r="I1522" s="24"/>
      <c r="J1522" s="36"/>
      <c r="K1522" s="24"/>
      <c r="L1522" s="30"/>
      <c r="M1522" s="80" t="str">
        <f>IFERROR((Base_actualizacion!$L1522/Base_actualizacion!$K1522)," " )</f>
        <v xml:space="preserve"> </v>
      </c>
    </row>
    <row r="1523" spans="2:13" ht="24.9" customHeight="1" outlineLevel="1" x14ac:dyDescent="0.3">
      <c r="B1523" s="44" t="str">
        <f>B1522</f>
        <v>ASIGNACIÓN PARA LA INVERSIÓN LOCAL  - AMBIENTE Y DESARROLLO SOSTENIBLE</v>
      </c>
      <c r="C1523" s="43" t="s">
        <v>336</v>
      </c>
      <c r="D1523" s="43" t="s">
        <v>973</v>
      </c>
      <c r="E1523" s="43" t="s">
        <v>2199</v>
      </c>
      <c r="F1523" s="42" t="s">
        <v>2198</v>
      </c>
      <c r="G1523" s="18" t="s">
        <v>3</v>
      </c>
      <c r="H1523" s="32">
        <f>SUBTOTAL(9,H1521:H1522)</f>
        <v>156992165</v>
      </c>
      <c r="I1523" s="14">
        <f>SUBTOTAL(9,I1521:I1522)</f>
        <v>15426971.879999999</v>
      </c>
      <c r="J1523" s="31">
        <f>SUBTOTAL(9,J1521:J1522)</f>
        <v>7.8612697135061096E-2</v>
      </c>
      <c r="K1523" s="14">
        <f>SUBTOTAL(9,K1521:K1522)</f>
        <v>16350147.010000002</v>
      </c>
      <c r="L1523" s="14">
        <f>SUBTOTAL(9,L1520:L1522)</f>
        <v>15426971.879999999</v>
      </c>
      <c r="M1523" s="80"/>
    </row>
    <row r="1524" spans="2:13" ht="24.9" customHeight="1" outlineLevel="2" x14ac:dyDescent="0.3">
      <c r="B1524" s="47" t="s">
        <v>2300</v>
      </c>
      <c r="C1524" s="46" t="s">
        <v>336</v>
      </c>
      <c r="D1524" s="46" t="s">
        <v>973</v>
      </c>
      <c r="E1524" s="46" t="s">
        <v>1063</v>
      </c>
      <c r="F1524" s="45" t="s">
        <v>1062</v>
      </c>
      <c r="G1524" s="26" t="s">
        <v>0</v>
      </c>
      <c r="H1524" s="30">
        <v>191169336</v>
      </c>
      <c r="I1524" s="30">
        <v>15028337.109999999</v>
      </c>
      <c r="J1524" s="36">
        <f>I1524/H1524</f>
        <v>7.8612697122094941E-2</v>
      </c>
      <c r="K1524" s="30">
        <v>15927657.279999999</v>
      </c>
      <c r="L1524" s="30">
        <f>I1524</f>
        <v>15028337.109999999</v>
      </c>
      <c r="M1524" s="80">
        <f>L1524/K1524</f>
        <v>0.94353719732975072</v>
      </c>
    </row>
    <row r="1525" spans="2:13" ht="24.9" customHeight="1" outlineLevel="2" x14ac:dyDescent="0.3">
      <c r="B1525" s="47" t="s">
        <v>2300</v>
      </c>
      <c r="C1525" s="46" t="s">
        <v>336</v>
      </c>
      <c r="D1525" s="46" t="s">
        <v>973</v>
      </c>
      <c r="E1525" s="46" t="s">
        <v>1063</v>
      </c>
      <c r="F1525" s="45" t="s">
        <v>1062</v>
      </c>
      <c r="G1525" s="26" t="s">
        <v>7</v>
      </c>
      <c r="H1525" s="30">
        <v>-38233867</v>
      </c>
      <c r="I1525" s="24"/>
      <c r="J1525" s="36"/>
      <c r="K1525" s="24"/>
      <c r="L1525" s="30"/>
      <c r="M1525" s="80" t="str">
        <f>IFERROR((Base_actualizacion!$L1525/Base_actualizacion!$K1525)," " )</f>
        <v xml:space="preserve"> </v>
      </c>
    </row>
    <row r="1526" spans="2:13" ht="24.9" customHeight="1" outlineLevel="1" x14ac:dyDescent="0.3">
      <c r="B1526" s="44" t="str">
        <f>B1525</f>
        <v>ASIGNACIÓN PARA LA INVERSIÓN LOCAL  - AMBIENTE Y DESARROLLO SOSTENIBLE</v>
      </c>
      <c r="C1526" s="43" t="s">
        <v>336</v>
      </c>
      <c r="D1526" s="43" t="s">
        <v>973</v>
      </c>
      <c r="E1526" s="43" t="s">
        <v>1063</v>
      </c>
      <c r="F1526" s="42" t="s">
        <v>1062</v>
      </c>
      <c r="G1526" s="18" t="s">
        <v>3</v>
      </c>
      <c r="H1526" s="32">
        <f>SUBTOTAL(9,H1524:H1525)</f>
        <v>152935469</v>
      </c>
      <c r="I1526" s="14">
        <f>SUBTOTAL(9,I1524:I1525)</f>
        <v>15028337.109999999</v>
      </c>
      <c r="J1526" s="31">
        <f>SUBTOTAL(9,J1524:J1525)</f>
        <v>7.8612697122094941E-2</v>
      </c>
      <c r="K1526" s="14">
        <f>SUBTOTAL(9,K1524:K1525)</f>
        <v>15927657.279999999</v>
      </c>
      <c r="L1526" s="14">
        <f>SUBTOTAL(9,L1523:L1525)</f>
        <v>15028337.109999999</v>
      </c>
      <c r="M1526" s="80"/>
    </row>
    <row r="1527" spans="2:13" ht="24.9" customHeight="1" outlineLevel="2" x14ac:dyDescent="0.3">
      <c r="B1527" s="47" t="s">
        <v>2300</v>
      </c>
      <c r="C1527" s="46" t="s">
        <v>336</v>
      </c>
      <c r="D1527" s="46" t="s">
        <v>973</v>
      </c>
      <c r="E1527" s="46" t="s">
        <v>1061</v>
      </c>
      <c r="F1527" s="45" t="s">
        <v>1060</v>
      </c>
      <c r="G1527" s="26" t="s">
        <v>0</v>
      </c>
      <c r="H1527" s="30">
        <v>287268081</v>
      </c>
      <c r="I1527" s="30">
        <v>22582918.649999999</v>
      </c>
      <c r="J1527" s="36">
        <f>I1527/H1527</f>
        <v>7.861269714124626E-2</v>
      </c>
      <c r="K1527" s="30">
        <v>23934317.210000001</v>
      </c>
      <c r="L1527" s="30">
        <f>I1527</f>
        <v>22582918.649999999</v>
      </c>
      <c r="M1527" s="80">
        <f>L1527/K1527</f>
        <v>0.94353720024085863</v>
      </c>
    </row>
    <row r="1528" spans="2:13" ht="24.9" customHeight="1" outlineLevel="2" x14ac:dyDescent="0.3">
      <c r="B1528" s="47" t="s">
        <v>2300</v>
      </c>
      <c r="C1528" s="46" t="s">
        <v>336</v>
      </c>
      <c r="D1528" s="46" t="s">
        <v>973</v>
      </c>
      <c r="E1528" s="46" t="s">
        <v>1061</v>
      </c>
      <c r="F1528" s="45" t="s">
        <v>1060</v>
      </c>
      <c r="G1528" s="26" t="s">
        <v>7</v>
      </c>
      <c r="H1528" s="30">
        <v>-57453616</v>
      </c>
      <c r="I1528" s="24"/>
      <c r="J1528" s="36"/>
      <c r="K1528" s="24"/>
      <c r="L1528" s="30"/>
      <c r="M1528" s="80" t="str">
        <f>IFERROR((Base_actualizacion!$L1528/Base_actualizacion!$K1528)," " )</f>
        <v xml:space="preserve"> </v>
      </c>
    </row>
    <row r="1529" spans="2:13" ht="24.9" customHeight="1" outlineLevel="1" x14ac:dyDescent="0.3">
      <c r="B1529" s="44" t="str">
        <f>B1528</f>
        <v>ASIGNACIÓN PARA LA INVERSIÓN LOCAL  - AMBIENTE Y DESARROLLO SOSTENIBLE</v>
      </c>
      <c r="C1529" s="43" t="s">
        <v>336</v>
      </c>
      <c r="D1529" s="43" t="s">
        <v>973</v>
      </c>
      <c r="E1529" s="43" t="s">
        <v>1061</v>
      </c>
      <c r="F1529" s="42" t="s">
        <v>1060</v>
      </c>
      <c r="G1529" s="18" t="s">
        <v>3</v>
      </c>
      <c r="H1529" s="32">
        <f>SUBTOTAL(9,H1527:H1528)</f>
        <v>229814465</v>
      </c>
      <c r="I1529" s="14">
        <f>SUBTOTAL(9,I1527:I1528)</f>
        <v>22582918.649999999</v>
      </c>
      <c r="J1529" s="31">
        <f>SUBTOTAL(9,J1527:J1528)</f>
        <v>7.861269714124626E-2</v>
      </c>
      <c r="K1529" s="14">
        <f>SUBTOTAL(9,K1527:K1528)</f>
        <v>23934317.210000001</v>
      </c>
      <c r="L1529" s="14">
        <f>SUBTOTAL(9,L1526:L1528)</f>
        <v>22582918.649999999</v>
      </c>
      <c r="M1529" s="80"/>
    </row>
    <row r="1530" spans="2:13" ht="24.9" customHeight="1" outlineLevel="2" x14ac:dyDescent="0.3">
      <c r="B1530" s="47" t="s">
        <v>2300</v>
      </c>
      <c r="C1530" s="46" t="s">
        <v>336</v>
      </c>
      <c r="D1530" s="46" t="s">
        <v>973</v>
      </c>
      <c r="E1530" s="46" t="s">
        <v>2197</v>
      </c>
      <c r="F1530" s="45" t="s">
        <v>2196</v>
      </c>
      <c r="G1530" s="26" t="s">
        <v>0</v>
      </c>
      <c r="H1530" s="30">
        <v>338615822</v>
      </c>
      <c r="I1530" s="30">
        <v>26619503.060000002</v>
      </c>
      <c r="J1530" s="36">
        <f>I1530/H1530</f>
        <v>7.8612697134985032E-2</v>
      </c>
      <c r="K1530" s="30">
        <v>28212457.359999999</v>
      </c>
      <c r="L1530" s="30">
        <f>I1530</f>
        <v>26619503.060000002</v>
      </c>
      <c r="M1530" s="80">
        <f>L1530/K1530</f>
        <v>0.94353720132658458</v>
      </c>
    </row>
    <row r="1531" spans="2:13" ht="24.9" customHeight="1" outlineLevel="2" x14ac:dyDescent="0.3">
      <c r="B1531" s="47" t="s">
        <v>2300</v>
      </c>
      <c r="C1531" s="46" t="s">
        <v>336</v>
      </c>
      <c r="D1531" s="46" t="s">
        <v>973</v>
      </c>
      <c r="E1531" s="46" t="s">
        <v>2197</v>
      </c>
      <c r="F1531" s="45" t="s">
        <v>2196</v>
      </c>
      <c r="G1531" s="26" t="s">
        <v>7</v>
      </c>
      <c r="H1531" s="30">
        <v>-67723164</v>
      </c>
      <c r="I1531" s="24"/>
      <c r="J1531" s="36"/>
      <c r="K1531" s="24"/>
      <c r="L1531" s="30"/>
      <c r="M1531" s="80" t="str">
        <f>IFERROR((Base_actualizacion!$L1531/Base_actualizacion!$K1531)," " )</f>
        <v xml:space="preserve"> </v>
      </c>
    </row>
    <row r="1532" spans="2:13" ht="24.9" customHeight="1" outlineLevel="1" x14ac:dyDescent="0.3">
      <c r="B1532" s="44" t="str">
        <f>B1531</f>
        <v>ASIGNACIÓN PARA LA INVERSIÓN LOCAL  - AMBIENTE Y DESARROLLO SOSTENIBLE</v>
      </c>
      <c r="C1532" s="43" t="s">
        <v>336</v>
      </c>
      <c r="D1532" s="43" t="s">
        <v>973</v>
      </c>
      <c r="E1532" s="43" t="s">
        <v>2197</v>
      </c>
      <c r="F1532" s="42" t="s">
        <v>2196</v>
      </c>
      <c r="G1532" s="18" t="s">
        <v>3</v>
      </c>
      <c r="H1532" s="32">
        <f>SUBTOTAL(9,H1530:H1531)</f>
        <v>270892658</v>
      </c>
      <c r="I1532" s="14">
        <f>SUBTOTAL(9,I1530:I1531)</f>
        <v>26619503.060000002</v>
      </c>
      <c r="J1532" s="31">
        <f>SUBTOTAL(9,J1530:J1531)</f>
        <v>7.8612697134985032E-2</v>
      </c>
      <c r="K1532" s="14">
        <f>SUBTOTAL(9,K1530:K1531)</f>
        <v>28212457.359999999</v>
      </c>
      <c r="L1532" s="14">
        <f>SUBTOTAL(9,L1529:L1531)</f>
        <v>26619503.060000002</v>
      </c>
      <c r="M1532" s="80"/>
    </row>
    <row r="1533" spans="2:13" ht="24.9" customHeight="1" outlineLevel="2" x14ac:dyDescent="0.3">
      <c r="B1533" s="47" t="s">
        <v>2300</v>
      </c>
      <c r="C1533" s="46" t="s">
        <v>336</v>
      </c>
      <c r="D1533" s="46" t="s">
        <v>973</v>
      </c>
      <c r="E1533" s="46" t="s">
        <v>1059</v>
      </c>
      <c r="F1533" s="45" t="s">
        <v>1058</v>
      </c>
      <c r="G1533" s="26" t="s">
        <v>0</v>
      </c>
      <c r="H1533" s="30">
        <v>199581888</v>
      </c>
      <c r="I1533" s="30">
        <v>15689670.51</v>
      </c>
      <c r="J1533" s="36">
        <f>I1533/H1533</f>
        <v>7.8612697110070434E-2</v>
      </c>
      <c r="K1533" s="30">
        <v>16628565.91</v>
      </c>
      <c r="L1533" s="30">
        <f>I1533</f>
        <v>15689670.51</v>
      </c>
      <c r="M1533" s="80">
        <f>L1533/K1533</f>
        <v>0.9435371994745877</v>
      </c>
    </row>
    <row r="1534" spans="2:13" ht="24.9" customHeight="1" outlineLevel="2" x14ac:dyDescent="0.3">
      <c r="B1534" s="47" t="s">
        <v>2300</v>
      </c>
      <c r="C1534" s="46" t="s">
        <v>336</v>
      </c>
      <c r="D1534" s="46" t="s">
        <v>973</v>
      </c>
      <c r="E1534" s="46" t="s">
        <v>1059</v>
      </c>
      <c r="F1534" s="45" t="s">
        <v>1058</v>
      </c>
      <c r="G1534" s="26" t="s">
        <v>7</v>
      </c>
      <c r="H1534" s="30">
        <v>-39916378</v>
      </c>
      <c r="I1534" s="24"/>
      <c r="J1534" s="36"/>
      <c r="K1534" s="24"/>
      <c r="L1534" s="30"/>
      <c r="M1534" s="80" t="str">
        <f>IFERROR((Base_actualizacion!$L1534/Base_actualizacion!$K1534)," " )</f>
        <v xml:space="preserve"> </v>
      </c>
    </row>
    <row r="1535" spans="2:13" ht="24.9" customHeight="1" outlineLevel="1" x14ac:dyDescent="0.3">
      <c r="B1535" s="44" t="str">
        <f>B1534</f>
        <v>ASIGNACIÓN PARA LA INVERSIÓN LOCAL  - AMBIENTE Y DESARROLLO SOSTENIBLE</v>
      </c>
      <c r="C1535" s="43" t="s">
        <v>336</v>
      </c>
      <c r="D1535" s="43" t="s">
        <v>973</v>
      </c>
      <c r="E1535" s="43" t="s">
        <v>1059</v>
      </c>
      <c r="F1535" s="42" t="s">
        <v>1058</v>
      </c>
      <c r="G1535" s="18" t="s">
        <v>3</v>
      </c>
      <c r="H1535" s="32">
        <f>SUBTOTAL(9,H1533:H1534)</f>
        <v>159665510</v>
      </c>
      <c r="I1535" s="14">
        <f>SUBTOTAL(9,I1533:I1534)</f>
        <v>15689670.51</v>
      </c>
      <c r="J1535" s="31">
        <f>SUBTOTAL(9,J1533:J1534)</f>
        <v>7.8612697110070434E-2</v>
      </c>
      <c r="K1535" s="14">
        <f>SUBTOTAL(9,K1533:K1534)</f>
        <v>16628565.91</v>
      </c>
      <c r="L1535" s="14">
        <f>SUBTOTAL(9,L1532:L1534)</f>
        <v>15689670.51</v>
      </c>
      <c r="M1535" s="80"/>
    </row>
    <row r="1536" spans="2:13" ht="24.9" customHeight="1" outlineLevel="2" x14ac:dyDescent="0.3">
      <c r="B1536" s="47" t="s">
        <v>2300</v>
      </c>
      <c r="C1536" s="46" t="s">
        <v>336</v>
      </c>
      <c r="D1536" s="46" t="s">
        <v>973</v>
      </c>
      <c r="E1536" s="46" t="s">
        <v>1057</v>
      </c>
      <c r="F1536" s="45" t="s">
        <v>1056</v>
      </c>
      <c r="G1536" s="26" t="s">
        <v>0</v>
      </c>
      <c r="H1536" s="30">
        <v>277054085</v>
      </c>
      <c r="I1536" s="30">
        <v>21779968.870000001</v>
      </c>
      <c r="J1536" s="36">
        <f>I1536/H1536</f>
        <v>7.86126971201309E-2</v>
      </c>
      <c r="K1536" s="30">
        <v>23083317.649999999</v>
      </c>
      <c r="L1536" s="30">
        <f>I1536</f>
        <v>21779968.870000001</v>
      </c>
      <c r="M1536" s="80">
        <f>L1536/K1536</f>
        <v>0.94353719860541807</v>
      </c>
    </row>
    <row r="1537" spans="2:13" ht="24.9" customHeight="1" outlineLevel="2" x14ac:dyDescent="0.3">
      <c r="B1537" s="47" t="s">
        <v>2300</v>
      </c>
      <c r="C1537" s="46" t="s">
        <v>336</v>
      </c>
      <c r="D1537" s="46" t="s">
        <v>973</v>
      </c>
      <c r="E1537" s="46" t="s">
        <v>1057</v>
      </c>
      <c r="F1537" s="45" t="s">
        <v>1056</v>
      </c>
      <c r="G1537" s="26" t="s">
        <v>7</v>
      </c>
      <c r="H1537" s="30">
        <v>-55410817</v>
      </c>
      <c r="I1537" s="24"/>
      <c r="J1537" s="36"/>
      <c r="K1537" s="24"/>
      <c r="L1537" s="30"/>
      <c r="M1537" s="80" t="str">
        <f>IFERROR((Base_actualizacion!$L1537/Base_actualizacion!$K1537)," " )</f>
        <v xml:space="preserve"> </v>
      </c>
    </row>
    <row r="1538" spans="2:13" ht="24.9" customHeight="1" outlineLevel="1" x14ac:dyDescent="0.3">
      <c r="B1538" s="44" t="str">
        <f>B1537</f>
        <v>ASIGNACIÓN PARA LA INVERSIÓN LOCAL  - AMBIENTE Y DESARROLLO SOSTENIBLE</v>
      </c>
      <c r="C1538" s="43" t="s">
        <v>336</v>
      </c>
      <c r="D1538" s="43" t="s">
        <v>973</v>
      </c>
      <c r="E1538" s="43" t="s">
        <v>1057</v>
      </c>
      <c r="F1538" s="42" t="s">
        <v>1056</v>
      </c>
      <c r="G1538" s="18" t="s">
        <v>3</v>
      </c>
      <c r="H1538" s="32">
        <f>SUBTOTAL(9,H1536:H1537)</f>
        <v>221643268</v>
      </c>
      <c r="I1538" s="14">
        <f>SUBTOTAL(9,I1536:I1537)</f>
        <v>21779968.870000001</v>
      </c>
      <c r="J1538" s="31">
        <f>SUBTOTAL(9,J1536:J1537)</f>
        <v>7.86126971201309E-2</v>
      </c>
      <c r="K1538" s="14">
        <f>SUBTOTAL(9,K1536:K1537)</f>
        <v>23083317.649999999</v>
      </c>
      <c r="L1538" s="14">
        <f>SUBTOTAL(9,L1535:L1537)</f>
        <v>21779968.870000001</v>
      </c>
      <c r="M1538" s="80"/>
    </row>
    <row r="1539" spans="2:13" ht="24.9" customHeight="1" outlineLevel="2" x14ac:dyDescent="0.3">
      <c r="B1539" s="47" t="s">
        <v>2300</v>
      </c>
      <c r="C1539" s="46" t="s">
        <v>336</v>
      </c>
      <c r="D1539" s="46" t="s">
        <v>973</v>
      </c>
      <c r="E1539" s="46" t="s">
        <v>1055</v>
      </c>
      <c r="F1539" s="45" t="s">
        <v>1054</v>
      </c>
      <c r="G1539" s="26" t="s">
        <v>0</v>
      </c>
      <c r="H1539" s="30">
        <v>193337444</v>
      </c>
      <c r="I1539" s="30">
        <v>15198777.93</v>
      </c>
      <c r="J1539" s="36">
        <f>I1539/H1539</f>
        <v>7.8612697134860229E-2</v>
      </c>
      <c r="K1539" s="30">
        <v>16108297.550000001</v>
      </c>
      <c r="L1539" s="30">
        <f>I1539</f>
        <v>15198777.93</v>
      </c>
      <c r="M1539" s="80">
        <f>L1539/K1539</f>
        <v>0.94353719769722022</v>
      </c>
    </row>
    <row r="1540" spans="2:13" ht="24.9" customHeight="1" outlineLevel="2" x14ac:dyDescent="0.3">
      <c r="B1540" s="47" t="s">
        <v>2300</v>
      </c>
      <c r="C1540" s="46" t="s">
        <v>336</v>
      </c>
      <c r="D1540" s="46" t="s">
        <v>973</v>
      </c>
      <c r="E1540" s="46" t="s">
        <v>1055</v>
      </c>
      <c r="F1540" s="45" t="s">
        <v>1054</v>
      </c>
      <c r="G1540" s="26" t="s">
        <v>7</v>
      </c>
      <c r="H1540" s="30">
        <v>-38667489</v>
      </c>
      <c r="I1540" s="24"/>
      <c r="J1540" s="36"/>
      <c r="K1540" s="24"/>
      <c r="L1540" s="30"/>
      <c r="M1540" s="80" t="str">
        <f>IFERROR((Base_actualizacion!$L1540/Base_actualizacion!$K1540)," " )</f>
        <v xml:space="preserve"> </v>
      </c>
    </row>
    <row r="1541" spans="2:13" ht="24.9" customHeight="1" outlineLevel="1" x14ac:dyDescent="0.3">
      <c r="B1541" s="44" t="str">
        <f>B1540</f>
        <v>ASIGNACIÓN PARA LA INVERSIÓN LOCAL  - AMBIENTE Y DESARROLLO SOSTENIBLE</v>
      </c>
      <c r="C1541" s="43" t="s">
        <v>336</v>
      </c>
      <c r="D1541" s="43" t="s">
        <v>973</v>
      </c>
      <c r="E1541" s="43" t="s">
        <v>1055</v>
      </c>
      <c r="F1541" s="42" t="s">
        <v>1054</v>
      </c>
      <c r="G1541" s="18" t="s">
        <v>3</v>
      </c>
      <c r="H1541" s="32">
        <f>SUBTOTAL(9,H1539:H1540)</f>
        <v>154669955</v>
      </c>
      <c r="I1541" s="14">
        <f>SUBTOTAL(9,I1539:I1540)</f>
        <v>15198777.93</v>
      </c>
      <c r="J1541" s="31">
        <f>SUBTOTAL(9,J1539:J1540)</f>
        <v>7.8612697134860229E-2</v>
      </c>
      <c r="K1541" s="14">
        <f>SUBTOTAL(9,K1539:K1540)</f>
        <v>16108297.550000001</v>
      </c>
      <c r="L1541" s="14">
        <f>SUBTOTAL(9,L1538:L1540)</f>
        <v>15198777.93</v>
      </c>
      <c r="M1541" s="80"/>
    </row>
    <row r="1542" spans="2:13" ht="24.9" customHeight="1" outlineLevel="2" x14ac:dyDescent="0.3">
      <c r="B1542" s="47" t="s">
        <v>2300</v>
      </c>
      <c r="C1542" s="46" t="s">
        <v>336</v>
      </c>
      <c r="D1542" s="46" t="s">
        <v>973</v>
      </c>
      <c r="E1542" s="46" t="s">
        <v>1053</v>
      </c>
      <c r="F1542" s="45" t="s">
        <v>1052</v>
      </c>
      <c r="G1542" s="26" t="s">
        <v>0</v>
      </c>
      <c r="H1542" s="30">
        <v>328884376</v>
      </c>
      <c r="I1542" s="30">
        <v>25854487.850000001</v>
      </c>
      <c r="J1542" s="36">
        <f>I1542/H1542</f>
        <v>7.8612697156522873E-2</v>
      </c>
      <c r="K1542" s="30">
        <v>27401662.449999999</v>
      </c>
      <c r="L1542" s="30">
        <f>I1542</f>
        <v>25854487.850000001</v>
      </c>
      <c r="M1542" s="80">
        <f>L1542/K1542</f>
        <v>0.94353719951031667</v>
      </c>
    </row>
    <row r="1543" spans="2:13" ht="24.9" customHeight="1" outlineLevel="2" x14ac:dyDescent="0.3">
      <c r="B1543" s="47" t="s">
        <v>2300</v>
      </c>
      <c r="C1543" s="46" t="s">
        <v>336</v>
      </c>
      <c r="D1543" s="46" t="s">
        <v>973</v>
      </c>
      <c r="E1543" s="46" t="s">
        <v>1053</v>
      </c>
      <c r="F1543" s="45" t="s">
        <v>1052</v>
      </c>
      <c r="G1543" s="26" t="s">
        <v>7</v>
      </c>
      <c r="H1543" s="30">
        <v>-65776875</v>
      </c>
      <c r="I1543" s="24"/>
      <c r="J1543" s="36"/>
      <c r="K1543" s="24"/>
      <c r="L1543" s="30"/>
      <c r="M1543" s="80" t="str">
        <f>IFERROR((Base_actualizacion!$L1543/Base_actualizacion!$K1543)," " )</f>
        <v xml:space="preserve"> </v>
      </c>
    </row>
    <row r="1544" spans="2:13" ht="24.9" customHeight="1" outlineLevel="1" x14ac:dyDescent="0.3">
      <c r="B1544" s="44" t="str">
        <f>B1543</f>
        <v>ASIGNACIÓN PARA LA INVERSIÓN LOCAL  - AMBIENTE Y DESARROLLO SOSTENIBLE</v>
      </c>
      <c r="C1544" s="43" t="s">
        <v>336</v>
      </c>
      <c r="D1544" s="43" t="s">
        <v>973</v>
      </c>
      <c r="E1544" s="43" t="s">
        <v>1053</v>
      </c>
      <c r="F1544" s="42" t="s">
        <v>1052</v>
      </c>
      <c r="G1544" s="18" t="s">
        <v>3</v>
      </c>
      <c r="H1544" s="32">
        <f>SUBTOTAL(9,H1542:H1543)</f>
        <v>263107501</v>
      </c>
      <c r="I1544" s="14">
        <f>SUBTOTAL(9,I1542:I1543)</f>
        <v>25854487.850000001</v>
      </c>
      <c r="J1544" s="31">
        <f>SUBTOTAL(9,J1542:J1543)</f>
        <v>7.8612697156522873E-2</v>
      </c>
      <c r="K1544" s="14">
        <f>SUBTOTAL(9,K1542:K1543)</f>
        <v>27401662.449999999</v>
      </c>
      <c r="L1544" s="14">
        <f>SUBTOTAL(9,L1541:L1543)</f>
        <v>25854487.850000001</v>
      </c>
      <c r="M1544" s="80"/>
    </row>
    <row r="1545" spans="2:13" ht="24.9" customHeight="1" outlineLevel="2" x14ac:dyDescent="0.3">
      <c r="B1545" s="47" t="s">
        <v>2300</v>
      </c>
      <c r="C1545" s="46" t="s">
        <v>336</v>
      </c>
      <c r="D1545" s="46" t="s">
        <v>973</v>
      </c>
      <c r="E1545" s="46" t="s">
        <v>1051</v>
      </c>
      <c r="F1545" s="45" t="s">
        <v>1050</v>
      </c>
      <c r="G1545" s="26" t="s">
        <v>0</v>
      </c>
      <c r="H1545" s="30">
        <v>148690483</v>
      </c>
      <c r="I1545" s="30">
        <v>11688959.91</v>
      </c>
      <c r="J1545" s="36">
        <f>I1545/H1545</f>
        <v>7.8612697155607467E-2</v>
      </c>
      <c r="K1545" s="30">
        <v>12388446.32</v>
      </c>
      <c r="L1545" s="30">
        <f>I1545</f>
        <v>11688959.91</v>
      </c>
      <c r="M1545" s="80">
        <f>L1545/K1545</f>
        <v>0.94353719651908696</v>
      </c>
    </row>
    <row r="1546" spans="2:13" ht="24.9" customHeight="1" outlineLevel="2" x14ac:dyDescent="0.3">
      <c r="B1546" s="47" t="s">
        <v>2300</v>
      </c>
      <c r="C1546" s="46" t="s">
        <v>336</v>
      </c>
      <c r="D1546" s="46" t="s">
        <v>973</v>
      </c>
      <c r="E1546" s="46" t="s">
        <v>1051</v>
      </c>
      <c r="F1546" s="45" t="s">
        <v>1050</v>
      </c>
      <c r="G1546" s="26" t="s">
        <v>7</v>
      </c>
      <c r="H1546" s="30">
        <v>-29738097</v>
      </c>
      <c r="I1546" s="24"/>
      <c r="J1546" s="36"/>
      <c r="K1546" s="24"/>
      <c r="L1546" s="30"/>
      <c r="M1546" s="80" t="str">
        <f>IFERROR((Base_actualizacion!$L1546/Base_actualizacion!$K1546)," " )</f>
        <v xml:space="preserve"> </v>
      </c>
    </row>
    <row r="1547" spans="2:13" ht="24.9" customHeight="1" outlineLevel="1" x14ac:dyDescent="0.3">
      <c r="B1547" s="44" t="str">
        <f>B1546</f>
        <v>ASIGNACIÓN PARA LA INVERSIÓN LOCAL  - AMBIENTE Y DESARROLLO SOSTENIBLE</v>
      </c>
      <c r="C1547" s="43" t="s">
        <v>336</v>
      </c>
      <c r="D1547" s="43" t="s">
        <v>973</v>
      </c>
      <c r="E1547" s="43" t="s">
        <v>1051</v>
      </c>
      <c r="F1547" s="42" t="s">
        <v>1050</v>
      </c>
      <c r="G1547" s="18" t="s">
        <v>3</v>
      </c>
      <c r="H1547" s="32">
        <f>SUBTOTAL(9,H1545:H1546)</f>
        <v>118952386</v>
      </c>
      <c r="I1547" s="14">
        <f>SUBTOTAL(9,I1545:I1546)</f>
        <v>11688959.91</v>
      </c>
      <c r="J1547" s="31">
        <f>SUBTOTAL(9,J1545:J1546)</f>
        <v>7.8612697155607467E-2</v>
      </c>
      <c r="K1547" s="14">
        <f>SUBTOTAL(9,K1545:K1546)</f>
        <v>12388446.32</v>
      </c>
      <c r="L1547" s="14">
        <f>SUBTOTAL(9,L1544:L1546)</f>
        <v>11688959.91</v>
      </c>
      <c r="M1547" s="80"/>
    </row>
    <row r="1548" spans="2:13" ht="24.9" customHeight="1" outlineLevel="2" x14ac:dyDescent="0.3">
      <c r="B1548" s="47" t="s">
        <v>2300</v>
      </c>
      <c r="C1548" s="46" t="s">
        <v>336</v>
      </c>
      <c r="D1548" s="46" t="s">
        <v>973</v>
      </c>
      <c r="E1548" s="46" t="s">
        <v>1049</v>
      </c>
      <c r="F1548" s="45" t="s">
        <v>1048</v>
      </c>
      <c r="G1548" s="26" t="s">
        <v>0</v>
      </c>
      <c r="H1548" s="30">
        <v>179143044</v>
      </c>
      <c r="I1548" s="30">
        <v>14082917.860000001</v>
      </c>
      <c r="J1548" s="36">
        <f>I1548/H1548</f>
        <v>7.8612697124874134E-2</v>
      </c>
      <c r="K1548" s="30">
        <v>14925662.540000001</v>
      </c>
      <c r="L1548" s="30">
        <f>I1548</f>
        <v>14082917.860000001</v>
      </c>
      <c r="M1548" s="80">
        <f>L1548/K1548</f>
        <v>0.94353720126383078</v>
      </c>
    </row>
    <row r="1549" spans="2:13" ht="24.9" customHeight="1" outlineLevel="2" x14ac:dyDescent="0.3">
      <c r="B1549" s="47" t="s">
        <v>2300</v>
      </c>
      <c r="C1549" s="46" t="s">
        <v>336</v>
      </c>
      <c r="D1549" s="46" t="s">
        <v>973</v>
      </c>
      <c r="E1549" s="46" t="s">
        <v>1049</v>
      </c>
      <c r="F1549" s="45" t="s">
        <v>1048</v>
      </c>
      <c r="G1549" s="26" t="s">
        <v>7</v>
      </c>
      <c r="H1549" s="30">
        <v>-35828609</v>
      </c>
      <c r="I1549" s="24"/>
      <c r="J1549" s="36"/>
      <c r="K1549" s="24"/>
      <c r="L1549" s="30"/>
      <c r="M1549" s="80" t="str">
        <f>IFERROR((Base_actualizacion!$L1549/Base_actualizacion!$K1549)," " )</f>
        <v xml:space="preserve"> </v>
      </c>
    </row>
    <row r="1550" spans="2:13" ht="24.9" customHeight="1" outlineLevel="1" x14ac:dyDescent="0.3">
      <c r="B1550" s="44" t="str">
        <f>B1549</f>
        <v>ASIGNACIÓN PARA LA INVERSIÓN LOCAL  - AMBIENTE Y DESARROLLO SOSTENIBLE</v>
      </c>
      <c r="C1550" s="43" t="s">
        <v>336</v>
      </c>
      <c r="D1550" s="43" t="s">
        <v>973</v>
      </c>
      <c r="E1550" s="43" t="s">
        <v>1049</v>
      </c>
      <c r="F1550" s="42" t="s">
        <v>1048</v>
      </c>
      <c r="G1550" s="18" t="s">
        <v>3</v>
      </c>
      <c r="H1550" s="32">
        <f>SUBTOTAL(9,H1548:H1549)</f>
        <v>143314435</v>
      </c>
      <c r="I1550" s="14">
        <f>SUBTOTAL(9,I1548:I1549)</f>
        <v>14082917.860000001</v>
      </c>
      <c r="J1550" s="31">
        <f>SUBTOTAL(9,J1548:J1549)</f>
        <v>7.8612697124874134E-2</v>
      </c>
      <c r="K1550" s="14">
        <f>SUBTOTAL(9,K1548:K1549)</f>
        <v>14925662.540000001</v>
      </c>
      <c r="L1550" s="14">
        <f>SUBTOTAL(9,L1547:L1549)</f>
        <v>14082917.860000001</v>
      </c>
      <c r="M1550" s="80"/>
    </row>
    <row r="1551" spans="2:13" ht="24.9" customHeight="1" outlineLevel="2" x14ac:dyDescent="0.3">
      <c r="B1551" s="47" t="s">
        <v>2300</v>
      </c>
      <c r="C1551" s="46" t="s">
        <v>336</v>
      </c>
      <c r="D1551" s="46" t="s">
        <v>973</v>
      </c>
      <c r="E1551" s="46" t="s">
        <v>1047</v>
      </c>
      <c r="F1551" s="45" t="s">
        <v>1046</v>
      </c>
      <c r="G1551" s="26" t="s">
        <v>0</v>
      </c>
      <c r="H1551" s="30">
        <v>169309672</v>
      </c>
      <c r="I1551" s="30">
        <v>13309889.970000001</v>
      </c>
      <c r="J1551" s="36">
        <f>I1551/H1551</f>
        <v>7.8612697152942335E-2</v>
      </c>
      <c r="K1551" s="30">
        <v>14106375.379999999</v>
      </c>
      <c r="L1551" s="30">
        <f>I1551</f>
        <v>13309889.970000001</v>
      </c>
      <c r="M1551" s="80">
        <f>L1551/K1551</f>
        <v>0.94353720296361498</v>
      </c>
    </row>
    <row r="1552" spans="2:13" ht="24.9" customHeight="1" outlineLevel="2" x14ac:dyDescent="0.3">
      <c r="B1552" s="47" t="s">
        <v>2300</v>
      </c>
      <c r="C1552" s="46" t="s">
        <v>336</v>
      </c>
      <c r="D1552" s="46" t="s">
        <v>973</v>
      </c>
      <c r="E1552" s="46" t="s">
        <v>1047</v>
      </c>
      <c r="F1552" s="45" t="s">
        <v>1046</v>
      </c>
      <c r="G1552" s="26" t="s">
        <v>7</v>
      </c>
      <c r="H1552" s="30">
        <v>-33861934</v>
      </c>
      <c r="I1552" s="24"/>
      <c r="J1552" s="36"/>
      <c r="K1552" s="24"/>
      <c r="L1552" s="30"/>
      <c r="M1552" s="80" t="str">
        <f>IFERROR((Base_actualizacion!$L1552/Base_actualizacion!$K1552)," " )</f>
        <v xml:space="preserve"> </v>
      </c>
    </row>
    <row r="1553" spans="2:13" ht="24.9" customHeight="1" outlineLevel="1" x14ac:dyDescent="0.3">
      <c r="B1553" s="44" t="str">
        <f>B1552</f>
        <v>ASIGNACIÓN PARA LA INVERSIÓN LOCAL  - AMBIENTE Y DESARROLLO SOSTENIBLE</v>
      </c>
      <c r="C1553" s="43" t="s">
        <v>336</v>
      </c>
      <c r="D1553" s="43" t="s">
        <v>973</v>
      </c>
      <c r="E1553" s="43" t="s">
        <v>1047</v>
      </c>
      <c r="F1553" s="42" t="s">
        <v>1046</v>
      </c>
      <c r="G1553" s="18" t="s">
        <v>3</v>
      </c>
      <c r="H1553" s="32">
        <f>SUBTOTAL(9,H1551:H1552)</f>
        <v>135447738</v>
      </c>
      <c r="I1553" s="14">
        <f>SUBTOTAL(9,I1551:I1552)</f>
        <v>13309889.970000001</v>
      </c>
      <c r="J1553" s="31">
        <f>SUBTOTAL(9,J1551:J1552)</f>
        <v>7.8612697152942335E-2</v>
      </c>
      <c r="K1553" s="14">
        <f>SUBTOTAL(9,K1551:K1552)</f>
        <v>14106375.379999999</v>
      </c>
      <c r="L1553" s="14">
        <f>SUBTOTAL(9,L1550:L1552)</f>
        <v>13309889.970000001</v>
      </c>
      <c r="M1553" s="80"/>
    </row>
    <row r="1554" spans="2:13" ht="24.9" customHeight="1" outlineLevel="2" x14ac:dyDescent="0.3">
      <c r="B1554" s="47" t="s">
        <v>2300</v>
      </c>
      <c r="C1554" s="46" t="s">
        <v>336</v>
      </c>
      <c r="D1554" s="46" t="s">
        <v>973</v>
      </c>
      <c r="E1554" s="46" t="s">
        <v>1045</v>
      </c>
      <c r="F1554" s="45" t="s">
        <v>1044</v>
      </c>
      <c r="G1554" s="26" t="s">
        <v>0</v>
      </c>
      <c r="H1554" s="30">
        <v>270845104</v>
      </c>
      <c r="I1554" s="30">
        <v>21291864.129999999</v>
      </c>
      <c r="J1554" s="36">
        <f>I1554/H1554</f>
        <v>7.8612697130386378E-2</v>
      </c>
      <c r="K1554" s="30">
        <v>22566003.899999999</v>
      </c>
      <c r="L1554" s="30">
        <f>I1554</f>
        <v>21291864.129999999</v>
      </c>
      <c r="M1554" s="80">
        <f>L1554/K1554</f>
        <v>0.94353719977864581</v>
      </c>
    </row>
    <row r="1555" spans="2:13" ht="24.9" customHeight="1" outlineLevel="2" x14ac:dyDescent="0.3">
      <c r="B1555" s="47" t="s">
        <v>2300</v>
      </c>
      <c r="C1555" s="46" t="s">
        <v>336</v>
      </c>
      <c r="D1555" s="46" t="s">
        <v>973</v>
      </c>
      <c r="E1555" s="46" t="s">
        <v>1045</v>
      </c>
      <c r="F1555" s="45" t="s">
        <v>1044</v>
      </c>
      <c r="G1555" s="26" t="s">
        <v>7</v>
      </c>
      <c r="H1555" s="30">
        <v>-54169021</v>
      </c>
      <c r="I1555" s="24"/>
      <c r="J1555" s="36"/>
      <c r="K1555" s="24"/>
      <c r="L1555" s="30"/>
      <c r="M1555" s="80" t="str">
        <f>IFERROR((Base_actualizacion!$L1555/Base_actualizacion!$K1555)," " )</f>
        <v xml:space="preserve"> </v>
      </c>
    </row>
    <row r="1556" spans="2:13" ht="24.9" customHeight="1" outlineLevel="1" x14ac:dyDescent="0.3">
      <c r="B1556" s="44" t="str">
        <f>B1555</f>
        <v>ASIGNACIÓN PARA LA INVERSIÓN LOCAL  - AMBIENTE Y DESARROLLO SOSTENIBLE</v>
      </c>
      <c r="C1556" s="43" t="s">
        <v>336</v>
      </c>
      <c r="D1556" s="43" t="s">
        <v>973</v>
      </c>
      <c r="E1556" s="43" t="s">
        <v>1045</v>
      </c>
      <c r="F1556" s="42" t="s">
        <v>1044</v>
      </c>
      <c r="G1556" s="18" t="s">
        <v>3</v>
      </c>
      <c r="H1556" s="32">
        <f>SUBTOTAL(9,H1554:H1555)</f>
        <v>216676083</v>
      </c>
      <c r="I1556" s="14">
        <f>SUBTOTAL(9,I1554:I1555)</f>
        <v>21291864.129999999</v>
      </c>
      <c r="J1556" s="31">
        <f>SUBTOTAL(9,J1554:J1555)</f>
        <v>7.8612697130386378E-2</v>
      </c>
      <c r="K1556" s="14">
        <f>SUBTOTAL(9,K1554:K1555)</f>
        <v>22566003.899999999</v>
      </c>
      <c r="L1556" s="14">
        <f>SUBTOTAL(9,L1553:L1555)</f>
        <v>21291864.129999999</v>
      </c>
      <c r="M1556" s="80"/>
    </row>
    <row r="1557" spans="2:13" ht="24.9" customHeight="1" outlineLevel="2" x14ac:dyDescent="0.3">
      <c r="B1557" s="47" t="s">
        <v>2300</v>
      </c>
      <c r="C1557" s="46" t="s">
        <v>336</v>
      </c>
      <c r="D1557" s="46" t="s">
        <v>973</v>
      </c>
      <c r="E1557" s="46" t="s">
        <v>1043</v>
      </c>
      <c r="F1557" s="45" t="s">
        <v>1042</v>
      </c>
      <c r="G1557" s="26" t="s">
        <v>0</v>
      </c>
      <c r="H1557" s="30">
        <v>302690120</v>
      </c>
      <c r="I1557" s="30">
        <v>23795286.729999997</v>
      </c>
      <c r="J1557" s="36">
        <f>I1557/H1557</f>
        <v>7.8612697137257062E-2</v>
      </c>
      <c r="K1557" s="30">
        <v>25219235.41</v>
      </c>
      <c r="L1557" s="30">
        <f>I1557</f>
        <v>23795286.729999997</v>
      </c>
      <c r="M1557" s="80">
        <f>L1557/K1557</f>
        <v>0.94353719861644281</v>
      </c>
    </row>
    <row r="1558" spans="2:13" ht="24.9" customHeight="1" outlineLevel="2" x14ac:dyDescent="0.3">
      <c r="B1558" s="47" t="s">
        <v>2300</v>
      </c>
      <c r="C1558" s="46" t="s">
        <v>336</v>
      </c>
      <c r="D1558" s="46" t="s">
        <v>973</v>
      </c>
      <c r="E1558" s="46" t="s">
        <v>1043</v>
      </c>
      <c r="F1558" s="45" t="s">
        <v>1042</v>
      </c>
      <c r="G1558" s="26" t="s">
        <v>7</v>
      </c>
      <c r="H1558" s="30">
        <v>-60538024</v>
      </c>
      <c r="I1558" s="24"/>
      <c r="J1558" s="36"/>
      <c r="K1558" s="24"/>
      <c r="L1558" s="30"/>
      <c r="M1558" s="80" t="str">
        <f>IFERROR((Base_actualizacion!$L1558/Base_actualizacion!$K1558)," " )</f>
        <v xml:space="preserve"> </v>
      </c>
    </row>
    <row r="1559" spans="2:13" ht="24.9" customHeight="1" outlineLevel="1" x14ac:dyDescent="0.3">
      <c r="B1559" s="44" t="str">
        <f>B1558</f>
        <v>ASIGNACIÓN PARA LA INVERSIÓN LOCAL  - AMBIENTE Y DESARROLLO SOSTENIBLE</v>
      </c>
      <c r="C1559" s="43" t="s">
        <v>336</v>
      </c>
      <c r="D1559" s="43" t="s">
        <v>973</v>
      </c>
      <c r="E1559" s="43" t="s">
        <v>1043</v>
      </c>
      <c r="F1559" s="42" t="s">
        <v>1042</v>
      </c>
      <c r="G1559" s="18" t="s">
        <v>3</v>
      </c>
      <c r="H1559" s="32">
        <f>SUBTOTAL(9,H1557:H1558)</f>
        <v>242152096</v>
      </c>
      <c r="I1559" s="14">
        <f>SUBTOTAL(9,I1557:I1558)</f>
        <v>23795286.729999997</v>
      </c>
      <c r="J1559" s="31">
        <f>SUBTOTAL(9,J1557:J1558)</f>
        <v>7.8612697137257062E-2</v>
      </c>
      <c r="K1559" s="14">
        <f>SUBTOTAL(9,K1557:K1558)</f>
        <v>25219235.41</v>
      </c>
      <c r="L1559" s="14">
        <f>SUBTOTAL(9,L1556:L1558)</f>
        <v>23795286.729999997</v>
      </c>
      <c r="M1559" s="80"/>
    </row>
    <row r="1560" spans="2:13" ht="24.9" customHeight="1" outlineLevel="2" x14ac:dyDescent="0.3">
      <c r="B1560" s="47" t="s">
        <v>2300</v>
      </c>
      <c r="C1560" s="46" t="s">
        <v>336</v>
      </c>
      <c r="D1560" s="46" t="s">
        <v>973</v>
      </c>
      <c r="E1560" s="46" t="s">
        <v>1040</v>
      </c>
      <c r="F1560" s="45" t="s">
        <v>1039</v>
      </c>
      <c r="G1560" s="26" t="s">
        <v>0</v>
      </c>
      <c r="H1560" s="30">
        <v>202428190</v>
      </c>
      <c r="I1560" s="30">
        <v>15913426</v>
      </c>
      <c r="J1560" s="36">
        <f>I1560/H1560</f>
        <v>7.861269717424238E-2</v>
      </c>
      <c r="K1560" s="30">
        <v>16865711.34</v>
      </c>
      <c r="L1560" s="30">
        <f>I1560</f>
        <v>15913426</v>
      </c>
      <c r="M1560" s="80">
        <f>L1560/K1560</f>
        <v>0.94353719681295101</v>
      </c>
    </row>
    <row r="1561" spans="2:13" ht="24.9" customHeight="1" outlineLevel="2" x14ac:dyDescent="0.3">
      <c r="B1561" s="47" t="s">
        <v>2300</v>
      </c>
      <c r="C1561" s="46" t="s">
        <v>336</v>
      </c>
      <c r="D1561" s="46" t="s">
        <v>973</v>
      </c>
      <c r="E1561" s="46" t="s">
        <v>1040</v>
      </c>
      <c r="F1561" s="45" t="s">
        <v>1039</v>
      </c>
      <c r="G1561" s="26" t="s">
        <v>7</v>
      </c>
      <c r="H1561" s="30">
        <v>-40485638</v>
      </c>
      <c r="I1561" s="24"/>
      <c r="J1561" s="36"/>
      <c r="K1561" s="24"/>
      <c r="L1561" s="30"/>
      <c r="M1561" s="80" t="str">
        <f>IFERROR((Base_actualizacion!$L1561/Base_actualizacion!$K1561)," " )</f>
        <v xml:space="preserve"> </v>
      </c>
    </row>
    <row r="1562" spans="2:13" ht="24.9" customHeight="1" outlineLevel="1" x14ac:dyDescent="0.3">
      <c r="B1562" s="44" t="str">
        <f>B1561</f>
        <v>ASIGNACIÓN PARA LA INVERSIÓN LOCAL  - AMBIENTE Y DESARROLLO SOSTENIBLE</v>
      </c>
      <c r="C1562" s="43" t="s">
        <v>336</v>
      </c>
      <c r="D1562" s="43" t="s">
        <v>973</v>
      </c>
      <c r="E1562" s="43" t="s">
        <v>1040</v>
      </c>
      <c r="F1562" s="42" t="s">
        <v>1039</v>
      </c>
      <c r="G1562" s="18" t="s">
        <v>3</v>
      </c>
      <c r="H1562" s="32">
        <f>SUBTOTAL(9,H1560:H1561)</f>
        <v>161942552</v>
      </c>
      <c r="I1562" s="14">
        <f>SUBTOTAL(9,I1560:I1561)</f>
        <v>15913426</v>
      </c>
      <c r="J1562" s="31">
        <f>SUBTOTAL(9,J1560:J1561)</f>
        <v>7.861269717424238E-2</v>
      </c>
      <c r="K1562" s="14">
        <f>SUBTOTAL(9,K1560:K1561)</f>
        <v>16865711.34</v>
      </c>
      <c r="L1562" s="14">
        <f>SUBTOTAL(9,L1559:L1561)</f>
        <v>15913426</v>
      </c>
      <c r="M1562" s="80"/>
    </row>
    <row r="1563" spans="2:13" ht="24.9" customHeight="1" outlineLevel="2" x14ac:dyDescent="0.3">
      <c r="B1563" s="47" t="s">
        <v>2300</v>
      </c>
      <c r="C1563" s="46" t="s">
        <v>336</v>
      </c>
      <c r="D1563" s="46" t="s">
        <v>973</v>
      </c>
      <c r="E1563" s="46" t="s">
        <v>1038</v>
      </c>
      <c r="F1563" s="45" t="s">
        <v>648</v>
      </c>
      <c r="G1563" s="26" t="s">
        <v>0</v>
      </c>
      <c r="H1563" s="30">
        <v>193813638</v>
      </c>
      <c r="I1563" s="30">
        <v>15236212.829999998</v>
      </c>
      <c r="J1563" s="36">
        <f>I1563/H1563</f>
        <v>7.8612697162208978E-2</v>
      </c>
      <c r="K1563" s="30">
        <v>16147972.58</v>
      </c>
      <c r="L1563" s="30">
        <f>I1563</f>
        <v>15236212.829999998</v>
      </c>
      <c r="M1563" s="80">
        <f>L1563/K1563</f>
        <v>0.94353719976405848</v>
      </c>
    </row>
    <row r="1564" spans="2:13" ht="24.9" customHeight="1" outlineLevel="2" x14ac:dyDescent="0.3">
      <c r="B1564" s="47" t="s">
        <v>2300</v>
      </c>
      <c r="C1564" s="46" t="s">
        <v>336</v>
      </c>
      <c r="D1564" s="46" t="s">
        <v>973</v>
      </c>
      <c r="E1564" s="46" t="s">
        <v>1038</v>
      </c>
      <c r="F1564" s="45" t="s">
        <v>648</v>
      </c>
      <c r="G1564" s="26" t="s">
        <v>7</v>
      </c>
      <c r="H1564" s="30">
        <v>-38762728</v>
      </c>
      <c r="I1564" s="24"/>
      <c r="J1564" s="36"/>
      <c r="K1564" s="24"/>
      <c r="L1564" s="30"/>
      <c r="M1564" s="80" t="str">
        <f>IFERROR((Base_actualizacion!$L1564/Base_actualizacion!$K1564)," " )</f>
        <v xml:space="preserve"> </v>
      </c>
    </row>
    <row r="1565" spans="2:13" ht="24.9" customHeight="1" outlineLevel="1" x14ac:dyDescent="0.3">
      <c r="B1565" s="44" t="str">
        <f>B1564</f>
        <v>ASIGNACIÓN PARA LA INVERSIÓN LOCAL  - AMBIENTE Y DESARROLLO SOSTENIBLE</v>
      </c>
      <c r="C1565" s="43" t="s">
        <v>336</v>
      </c>
      <c r="D1565" s="43" t="s">
        <v>973</v>
      </c>
      <c r="E1565" s="43" t="s">
        <v>1038</v>
      </c>
      <c r="F1565" s="42" t="s">
        <v>648</v>
      </c>
      <c r="G1565" s="18" t="s">
        <v>3</v>
      </c>
      <c r="H1565" s="32">
        <f>SUBTOTAL(9,H1563:H1564)</f>
        <v>155050910</v>
      </c>
      <c r="I1565" s="14">
        <f>SUBTOTAL(9,I1563:I1564)</f>
        <v>15236212.829999998</v>
      </c>
      <c r="J1565" s="31">
        <f>SUBTOTAL(9,J1563:J1564)</f>
        <v>7.8612697162208978E-2</v>
      </c>
      <c r="K1565" s="14">
        <f>SUBTOTAL(9,K1563:K1564)</f>
        <v>16147972.58</v>
      </c>
      <c r="L1565" s="14">
        <f>SUBTOTAL(9,L1562:L1564)</f>
        <v>15236212.829999998</v>
      </c>
      <c r="M1565" s="80"/>
    </row>
    <row r="1566" spans="2:13" ht="24.9" customHeight="1" outlineLevel="2" x14ac:dyDescent="0.3">
      <c r="B1566" s="47" t="s">
        <v>2300</v>
      </c>
      <c r="C1566" s="46" t="s">
        <v>336</v>
      </c>
      <c r="D1566" s="46" t="s">
        <v>973</v>
      </c>
      <c r="E1566" s="46" t="s">
        <v>1037</v>
      </c>
      <c r="F1566" s="45" t="s">
        <v>565</v>
      </c>
      <c r="G1566" s="26" t="s">
        <v>0</v>
      </c>
      <c r="H1566" s="30">
        <v>148088672</v>
      </c>
      <c r="I1566" s="30">
        <v>11641649.92</v>
      </c>
      <c r="J1566" s="36">
        <f>I1566/H1566</f>
        <v>7.8612697127839734E-2</v>
      </c>
      <c r="K1566" s="30">
        <v>12338305.18</v>
      </c>
      <c r="L1566" s="30">
        <f>I1566</f>
        <v>11641649.92</v>
      </c>
      <c r="M1566" s="80">
        <f>L1566/K1566</f>
        <v>0.94353719981499118</v>
      </c>
    </row>
    <row r="1567" spans="2:13" ht="24.9" customHeight="1" outlineLevel="2" x14ac:dyDescent="0.3">
      <c r="B1567" s="47" t="s">
        <v>2300</v>
      </c>
      <c r="C1567" s="46" t="s">
        <v>336</v>
      </c>
      <c r="D1567" s="46" t="s">
        <v>973</v>
      </c>
      <c r="E1567" s="46" t="s">
        <v>1037</v>
      </c>
      <c r="F1567" s="45" t="s">
        <v>565</v>
      </c>
      <c r="G1567" s="26" t="s">
        <v>7</v>
      </c>
      <c r="H1567" s="30">
        <v>-29617734</v>
      </c>
      <c r="I1567" s="24"/>
      <c r="J1567" s="36"/>
      <c r="K1567" s="24"/>
      <c r="L1567" s="30"/>
      <c r="M1567" s="80" t="str">
        <f>IFERROR((Base_actualizacion!$L1567/Base_actualizacion!$K1567)," " )</f>
        <v xml:space="preserve"> </v>
      </c>
    </row>
    <row r="1568" spans="2:13" ht="24.9" customHeight="1" outlineLevel="1" x14ac:dyDescent="0.3">
      <c r="B1568" s="44" t="str">
        <f>B1567</f>
        <v>ASIGNACIÓN PARA LA INVERSIÓN LOCAL  - AMBIENTE Y DESARROLLO SOSTENIBLE</v>
      </c>
      <c r="C1568" s="43" t="s">
        <v>336</v>
      </c>
      <c r="D1568" s="43" t="s">
        <v>973</v>
      </c>
      <c r="E1568" s="43" t="s">
        <v>1037</v>
      </c>
      <c r="F1568" s="42" t="s">
        <v>565</v>
      </c>
      <c r="G1568" s="18" t="s">
        <v>3</v>
      </c>
      <c r="H1568" s="32">
        <f>SUBTOTAL(9,H1566:H1567)</f>
        <v>118470938</v>
      </c>
      <c r="I1568" s="14">
        <f>SUBTOTAL(9,I1566:I1567)</f>
        <v>11641649.92</v>
      </c>
      <c r="J1568" s="31">
        <f>SUBTOTAL(9,J1566:J1567)</f>
        <v>7.8612697127839734E-2</v>
      </c>
      <c r="K1568" s="14">
        <f>SUBTOTAL(9,K1566:K1567)</f>
        <v>12338305.18</v>
      </c>
      <c r="L1568" s="14">
        <f>SUBTOTAL(9,L1565:L1567)</f>
        <v>11641649.92</v>
      </c>
      <c r="M1568" s="80"/>
    </row>
    <row r="1569" spans="2:13" ht="24.9" customHeight="1" outlineLevel="2" x14ac:dyDescent="0.3">
      <c r="B1569" s="47" t="s">
        <v>2300</v>
      </c>
      <c r="C1569" s="46" t="s">
        <v>336</v>
      </c>
      <c r="D1569" s="46" t="s">
        <v>973</v>
      </c>
      <c r="E1569" s="46" t="s">
        <v>1036</v>
      </c>
      <c r="F1569" s="45" t="s">
        <v>56</v>
      </c>
      <c r="G1569" s="26" t="s">
        <v>0</v>
      </c>
      <c r="H1569" s="30">
        <v>197896846</v>
      </c>
      <c r="I1569" s="30">
        <v>15557204.82</v>
      </c>
      <c r="J1569" s="36">
        <f>I1569/H1569</f>
        <v>7.8612697142227322E-2</v>
      </c>
      <c r="K1569" s="30">
        <v>16488173.24</v>
      </c>
      <c r="L1569" s="30">
        <f>I1569</f>
        <v>15557204.82</v>
      </c>
      <c r="M1569" s="80">
        <f>L1569/K1569</f>
        <v>0.94353720048613465</v>
      </c>
    </row>
    <row r="1570" spans="2:13" ht="24.9" customHeight="1" outlineLevel="2" x14ac:dyDescent="0.3">
      <c r="B1570" s="47" t="s">
        <v>2300</v>
      </c>
      <c r="C1570" s="46" t="s">
        <v>336</v>
      </c>
      <c r="D1570" s="46" t="s">
        <v>973</v>
      </c>
      <c r="E1570" s="46" t="s">
        <v>1036</v>
      </c>
      <c r="F1570" s="45" t="s">
        <v>56</v>
      </c>
      <c r="G1570" s="26" t="s">
        <v>7</v>
      </c>
      <c r="H1570" s="30">
        <v>-39579369</v>
      </c>
      <c r="I1570" s="24"/>
      <c r="J1570" s="36"/>
      <c r="K1570" s="24"/>
      <c r="L1570" s="30"/>
      <c r="M1570" s="80" t="str">
        <f>IFERROR((Base_actualizacion!$L1570/Base_actualizacion!$K1570)," " )</f>
        <v xml:space="preserve"> </v>
      </c>
    </row>
    <row r="1571" spans="2:13" ht="24.9" customHeight="1" outlineLevel="1" x14ac:dyDescent="0.3">
      <c r="B1571" s="44" t="str">
        <f>B1570</f>
        <v>ASIGNACIÓN PARA LA INVERSIÓN LOCAL  - AMBIENTE Y DESARROLLO SOSTENIBLE</v>
      </c>
      <c r="C1571" s="43" t="s">
        <v>336</v>
      </c>
      <c r="D1571" s="43" t="s">
        <v>973</v>
      </c>
      <c r="E1571" s="43" t="s">
        <v>1036</v>
      </c>
      <c r="F1571" s="42" t="s">
        <v>56</v>
      </c>
      <c r="G1571" s="18" t="s">
        <v>3</v>
      </c>
      <c r="H1571" s="32">
        <f>SUBTOTAL(9,H1569:H1570)</f>
        <v>158317477</v>
      </c>
      <c r="I1571" s="14">
        <f>SUBTOTAL(9,I1569:I1570)</f>
        <v>15557204.82</v>
      </c>
      <c r="J1571" s="31">
        <f>SUBTOTAL(9,J1569:J1570)</f>
        <v>7.8612697142227322E-2</v>
      </c>
      <c r="K1571" s="14">
        <f>SUBTOTAL(9,K1569:K1570)</f>
        <v>16488173.24</v>
      </c>
      <c r="L1571" s="14">
        <f>SUBTOTAL(9,L1568:L1570)</f>
        <v>15557204.82</v>
      </c>
      <c r="M1571" s="80"/>
    </row>
    <row r="1572" spans="2:13" ht="24.9" customHeight="1" outlineLevel="2" x14ac:dyDescent="0.3">
      <c r="B1572" s="47" t="s">
        <v>2300</v>
      </c>
      <c r="C1572" s="46" t="s">
        <v>336</v>
      </c>
      <c r="D1572" s="46" t="s">
        <v>973</v>
      </c>
      <c r="E1572" s="46" t="s">
        <v>1035</v>
      </c>
      <c r="F1572" s="45" t="s">
        <v>1034</v>
      </c>
      <c r="G1572" s="26" t="s">
        <v>0</v>
      </c>
      <c r="H1572" s="30">
        <v>243643258</v>
      </c>
      <c r="I1572" s="30">
        <v>19153453.649999999</v>
      </c>
      <c r="J1572" s="36">
        <f>I1572/H1572</f>
        <v>7.8612697134430864E-2</v>
      </c>
      <c r="K1572" s="30">
        <v>20299627.460000001</v>
      </c>
      <c r="L1572" s="30">
        <f>I1572</f>
        <v>19153453.649999999</v>
      </c>
      <c r="M1572" s="80">
        <f>L1572/K1572</f>
        <v>0.94353719977085715</v>
      </c>
    </row>
    <row r="1573" spans="2:13" ht="24.9" customHeight="1" outlineLevel="2" x14ac:dyDescent="0.3">
      <c r="B1573" s="47" t="s">
        <v>2300</v>
      </c>
      <c r="C1573" s="46" t="s">
        <v>336</v>
      </c>
      <c r="D1573" s="46" t="s">
        <v>973</v>
      </c>
      <c r="E1573" s="46" t="s">
        <v>1035</v>
      </c>
      <c r="F1573" s="45" t="s">
        <v>1034</v>
      </c>
      <c r="G1573" s="26" t="s">
        <v>7</v>
      </c>
      <c r="H1573" s="30">
        <v>-48728652</v>
      </c>
      <c r="I1573" s="24"/>
      <c r="J1573" s="36"/>
      <c r="K1573" s="24"/>
      <c r="L1573" s="30"/>
      <c r="M1573" s="80" t="str">
        <f>IFERROR((Base_actualizacion!$L1573/Base_actualizacion!$K1573)," " )</f>
        <v xml:space="preserve"> </v>
      </c>
    </row>
    <row r="1574" spans="2:13" ht="24.9" customHeight="1" outlineLevel="1" x14ac:dyDescent="0.3">
      <c r="B1574" s="44" t="str">
        <f>B1573</f>
        <v>ASIGNACIÓN PARA LA INVERSIÓN LOCAL  - AMBIENTE Y DESARROLLO SOSTENIBLE</v>
      </c>
      <c r="C1574" s="43" t="s">
        <v>336</v>
      </c>
      <c r="D1574" s="43" t="s">
        <v>973</v>
      </c>
      <c r="E1574" s="43" t="s">
        <v>1035</v>
      </c>
      <c r="F1574" s="42" t="s">
        <v>1034</v>
      </c>
      <c r="G1574" s="18" t="s">
        <v>3</v>
      </c>
      <c r="H1574" s="32">
        <f>SUBTOTAL(9,H1572:H1573)</f>
        <v>194914606</v>
      </c>
      <c r="I1574" s="14">
        <f>SUBTOTAL(9,I1572:I1573)</f>
        <v>19153453.649999999</v>
      </c>
      <c r="J1574" s="31">
        <f>SUBTOTAL(9,J1572:J1573)</f>
        <v>7.8612697134430864E-2</v>
      </c>
      <c r="K1574" s="14">
        <f>SUBTOTAL(9,K1572:K1573)</f>
        <v>20299627.460000001</v>
      </c>
      <c r="L1574" s="14">
        <f>SUBTOTAL(9,L1571:L1573)</f>
        <v>19153453.649999999</v>
      </c>
      <c r="M1574" s="80"/>
    </row>
    <row r="1575" spans="2:13" ht="24.9" customHeight="1" outlineLevel="2" x14ac:dyDescent="0.3">
      <c r="B1575" s="47" t="s">
        <v>2300</v>
      </c>
      <c r="C1575" s="46" t="s">
        <v>336</v>
      </c>
      <c r="D1575" s="46" t="s">
        <v>973</v>
      </c>
      <c r="E1575" s="46" t="s">
        <v>1033</v>
      </c>
      <c r="F1575" s="45" t="s">
        <v>1032</v>
      </c>
      <c r="G1575" s="26" t="s">
        <v>0</v>
      </c>
      <c r="H1575" s="30">
        <v>212326026</v>
      </c>
      <c r="I1575" s="30">
        <v>16691521.58</v>
      </c>
      <c r="J1575" s="36">
        <f>I1575/H1575</f>
        <v>7.8612697154704911E-2</v>
      </c>
      <c r="K1575" s="30">
        <v>17690369.370000001</v>
      </c>
      <c r="L1575" s="30">
        <f>I1575</f>
        <v>16691521.58</v>
      </c>
      <c r="M1575" s="80">
        <f>L1575/K1575</f>
        <v>0.94353719986797535</v>
      </c>
    </row>
    <row r="1576" spans="2:13" ht="24.9" customHeight="1" outlineLevel="2" x14ac:dyDescent="0.3">
      <c r="B1576" s="47" t="s">
        <v>2300</v>
      </c>
      <c r="C1576" s="46" t="s">
        <v>336</v>
      </c>
      <c r="D1576" s="46" t="s">
        <v>973</v>
      </c>
      <c r="E1576" s="46" t="s">
        <v>1033</v>
      </c>
      <c r="F1576" s="45" t="s">
        <v>1032</v>
      </c>
      <c r="G1576" s="26" t="s">
        <v>7</v>
      </c>
      <c r="H1576" s="30">
        <v>-42465205</v>
      </c>
      <c r="I1576" s="24"/>
      <c r="J1576" s="36"/>
      <c r="K1576" s="24"/>
      <c r="L1576" s="30"/>
      <c r="M1576" s="80" t="str">
        <f>IFERROR((Base_actualizacion!$L1576/Base_actualizacion!$K1576)," " )</f>
        <v xml:space="preserve"> </v>
      </c>
    </row>
    <row r="1577" spans="2:13" ht="24.9" customHeight="1" outlineLevel="1" x14ac:dyDescent="0.3">
      <c r="B1577" s="44" t="str">
        <f>B1576</f>
        <v>ASIGNACIÓN PARA LA INVERSIÓN LOCAL  - AMBIENTE Y DESARROLLO SOSTENIBLE</v>
      </c>
      <c r="C1577" s="43" t="s">
        <v>336</v>
      </c>
      <c r="D1577" s="43" t="s">
        <v>973</v>
      </c>
      <c r="E1577" s="43" t="s">
        <v>1033</v>
      </c>
      <c r="F1577" s="42" t="s">
        <v>1032</v>
      </c>
      <c r="G1577" s="18" t="s">
        <v>3</v>
      </c>
      <c r="H1577" s="32">
        <f>SUBTOTAL(9,H1575:H1576)</f>
        <v>169860821</v>
      </c>
      <c r="I1577" s="14">
        <f>SUBTOTAL(9,I1575:I1576)</f>
        <v>16691521.58</v>
      </c>
      <c r="J1577" s="31">
        <f>SUBTOTAL(9,J1575:J1576)</f>
        <v>7.8612697154704911E-2</v>
      </c>
      <c r="K1577" s="14">
        <f>SUBTOTAL(9,K1575:K1576)</f>
        <v>17690369.370000001</v>
      </c>
      <c r="L1577" s="14">
        <f>SUBTOTAL(9,L1574:L1576)</f>
        <v>16691521.58</v>
      </c>
      <c r="M1577" s="80"/>
    </row>
    <row r="1578" spans="2:13" ht="24.9" customHeight="1" outlineLevel="2" x14ac:dyDescent="0.3">
      <c r="B1578" s="47" t="s">
        <v>2300</v>
      </c>
      <c r="C1578" s="46" t="s">
        <v>336</v>
      </c>
      <c r="D1578" s="46" t="s">
        <v>973</v>
      </c>
      <c r="E1578" s="46" t="s">
        <v>1031</v>
      </c>
      <c r="F1578" s="45" t="s">
        <v>1030</v>
      </c>
      <c r="G1578" s="26" t="s">
        <v>0</v>
      </c>
      <c r="H1578" s="30">
        <v>172961370</v>
      </c>
      <c r="I1578" s="30">
        <v>13596959.800000001</v>
      </c>
      <c r="J1578" s="36">
        <f>I1578/H1578</f>
        <v>7.8612697158908951E-2</v>
      </c>
      <c r="K1578" s="30">
        <v>14410623.970000001</v>
      </c>
      <c r="L1578" s="30">
        <f>I1578</f>
        <v>13596959.800000001</v>
      </c>
      <c r="M1578" s="80">
        <f>L1578/K1578</f>
        <v>0.94353720063101476</v>
      </c>
    </row>
    <row r="1579" spans="2:13" ht="24.9" customHeight="1" outlineLevel="2" x14ac:dyDescent="0.3">
      <c r="B1579" s="47" t="s">
        <v>2300</v>
      </c>
      <c r="C1579" s="46" t="s">
        <v>336</v>
      </c>
      <c r="D1579" s="46" t="s">
        <v>973</v>
      </c>
      <c r="E1579" s="46" t="s">
        <v>1031</v>
      </c>
      <c r="F1579" s="45" t="s">
        <v>1030</v>
      </c>
      <c r="G1579" s="26" t="s">
        <v>7</v>
      </c>
      <c r="H1579" s="30">
        <v>-34592274</v>
      </c>
      <c r="I1579" s="24"/>
      <c r="J1579" s="36"/>
      <c r="K1579" s="24"/>
      <c r="L1579" s="30"/>
      <c r="M1579" s="80" t="str">
        <f>IFERROR((Base_actualizacion!$L1579/Base_actualizacion!$K1579)," " )</f>
        <v xml:space="preserve"> </v>
      </c>
    </row>
    <row r="1580" spans="2:13" ht="24.9" customHeight="1" outlineLevel="1" x14ac:dyDescent="0.3">
      <c r="B1580" s="44" t="str">
        <f>B1579</f>
        <v>ASIGNACIÓN PARA LA INVERSIÓN LOCAL  - AMBIENTE Y DESARROLLO SOSTENIBLE</v>
      </c>
      <c r="C1580" s="43" t="s">
        <v>336</v>
      </c>
      <c r="D1580" s="43" t="s">
        <v>973</v>
      </c>
      <c r="E1580" s="43" t="s">
        <v>1031</v>
      </c>
      <c r="F1580" s="42" t="s">
        <v>1030</v>
      </c>
      <c r="G1580" s="18" t="s">
        <v>3</v>
      </c>
      <c r="H1580" s="32">
        <f>SUBTOTAL(9,H1578:H1579)</f>
        <v>138369096</v>
      </c>
      <c r="I1580" s="14">
        <f>SUBTOTAL(9,I1578:I1579)</f>
        <v>13596959.800000001</v>
      </c>
      <c r="J1580" s="31">
        <f>SUBTOTAL(9,J1578:J1579)</f>
        <v>7.8612697158908951E-2</v>
      </c>
      <c r="K1580" s="14">
        <f>SUBTOTAL(9,K1578:K1579)</f>
        <v>14410623.970000001</v>
      </c>
      <c r="L1580" s="14">
        <f>SUBTOTAL(9,L1577:L1579)</f>
        <v>13596959.800000001</v>
      </c>
      <c r="M1580" s="80"/>
    </row>
    <row r="1581" spans="2:13" ht="24.9" customHeight="1" outlineLevel="2" x14ac:dyDescent="0.3">
      <c r="B1581" s="47" t="s">
        <v>2300</v>
      </c>
      <c r="C1581" s="46" t="s">
        <v>336</v>
      </c>
      <c r="D1581" s="46" t="s">
        <v>973</v>
      </c>
      <c r="E1581" s="46" t="s">
        <v>1029</v>
      </c>
      <c r="F1581" s="45" t="s">
        <v>1028</v>
      </c>
      <c r="G1581" s="26" t="s">
        <v>0</v>
      </c>
      <c r="H1581" s="30">
        <v>271877382</v>
      </c>
      <c r="I1581" s="30">
        <v>21373014.289999999</v>
      </c>
      <c r="J1581" s="36">
        <f>I1581/H1581</f>
        <v>7.8612697138594631E-2</v>
      </c>
      <c r="K1581" s="30">
        <v>22652010.23</v>
      </c>
      <c r="L1581" s="30">
        <f>I1581</f>
        <v>21373014.289999999</v>
      </c>
      <c r="M1581" s="80">
        <f>L1581/K1581</f>
        <v>0.94353719925898161</v>
      </c>
    </row>
    <row r="1582" spans="2:13" ht="24.9" customHeight="1" outlineLevel="2" x14ac:dyDescent="0.3">
      <c r="B1582" s="47" t="s">
        <v>2300</v>
      </c>
      <c r="C1582" s="46" t="s">
        <v>336</v>
      </c>
      <c r="D1582" s="46" t="s">
        <v>973</v>
      </c>
      <c r="E1582" s="46" t="s">
        <v>1029</v>
      </c>
      <c r="F1582" s="45" t="s">
        <v>1028</v>
      </c>
      <c r="G1582" s="26" t="s">
        <v>7</v>
      </c>
      <c r="H1582" s="30">
        <v>-54375476</v>
      </c>
      <c r="I1582" s="24"/>
      <c r="J1582" s="36"/>
      <c r="K1582" s="24"/>
      <c r="L1582" s="30"/>
      <c r="M1582" s="80" t="str">
        <f>IFERROR((Base_actualizacion!$L1582/Base_actualizacion!$K1582)," " )</f>
        <v xml:space="preserve"> </v>
      </c>
    </row>
    <row r="1583" spans="2:13" ht="24.9" customHeight="1" outlineLevel="1" x14ac:dyDescent="0.3">
      <c r="B1583" s="44" t="str">
        <f>B1582</f>
        <v>ASIGNACIÓN PARA LA INVERSIÓN LOCAL  - AMBIENTE Y DESARROLLO SOSTENIBLE</v>
      </c>
      <c r="C1583" s="43" t="s">
        <v>336</v>
      </c>
      <c r="D1583" s="43" t="s">
        <v>973</v>
      </c>
      <c r="E1583" s="43" t="s">
        <v>1029</v>
      </c>
      <c r="F1583" s="42" t="s">
        <v>1028</v>
      </c>
      <c r="G1583" s="18" t="s">
        <v>3</v>
      </c>
      <c r="H1583" s="32">
        <f>SUBTOTAL(9,H1581:H1582)</f>
        <v>217501906</v>
      </c>
      <c r="I1583" s="14">
        <f>SUBTOTAL(9,I1581:I1582)</f>
        <v>21373014.289999999</v>
      </c>
      <c r="J1583" s="31">
        <f>SUBTOTAL(9,J1581:J1582)</f>
        <v>7.8612697138594631E-2</v>
      </c>
      <c r="K1583" s="14">
        <f>SUBTOTAL(9,K1581:K1582)</f>
        <v>22652010.23</v>
      </c>
      <c r="L1583" s="14">
        <f>SUBTOTAL(9,L1580:L1582)</f>
        <v>21373014.289999999</v>
      </c>
      <c r="M1583" s="80"/>
    </row>
    <row r="1584" spans="2:13" ht="24.9" customHeight="1" outlineLevel="2" x14ac:dyDescent="0.3">
      <c r="B1584" s="47" t="s">
        <v>2300</v>
      </c>
      <c r="C1584" s="46" t="s">
        <v>336</v>
      </c>
      <c r="D1584" s="46" t="s">
        <v>973</v>
      </c>
      <c r="E1584" s="46" t="s">
        <v>1027</v>
      </c>
      <c r="F1584" s="45" t="s">
        <v>1026</v>
      </c>
      <c r="G1584" s="26" t="s">
        <v>0</v>
      </c>
      <c r="H1584" s="30">
        <v>271470959</v>
      </c>
      <c r="I1584" s="30">
        <v>21341064.280000001</v>
      </c>
      <c r="J1584" s="36">
        <f>I1584/H1584</f>
        <v>7.8612697131997838E-2</v>
      </c>
      <c r="K1584" s="30">
        <v>22618148.289999999</v>
      </c>
      <c r="L1584" s="30">
        <f>I1584</f>
        <v>21341064.280000001</v>
      </c>
      <c r="M1584" s="80">
        <f>L1584/K1584</f>
        <v>0.94353719881814435</v>
      </c>
    </row>
    <row r="1585" spans="2:13" ht="24.9" customHeight="1" outlineLevel="2" x14ac:dyDescent="0.3">
      <c r="B1585" s="47" t="s">
        <v>2300</v>
      </c>
      <c r="C1585" s="46" t="s">
        <v>336</v>
      </c>
      <c r="D1585" s="46" t="s">
        <v>973</v>
      </c>
      <c r="E1585" s="46" t="s">
        <v>1027</v>
      </c>
      <c r="F1585" s="45" t="s">
        <v>1026</v>
      </c>
      <c r="G1585" s="26" t="s">
        <v>7</v>
      </c>
      <c r="H1585" s="30">
        <v>-54294192</v>
      </c>
      <c r="I1585" s="24"/>
      <c r="J1585" s="36"/>
      <c r="K1585" s="24"/>
      <c r="L1585" s="30"/>
      <c r="M1585" s="80" t="str">
        <f>IFERROR((Base_actualizacion!$L1585/Base_actualizacion!$K1585)," " )</f>
        <v xml:space="preserve"> </v>
      </c>
    </row>
    <row r="1586" spans="2:13" ht="24.9" customHeight="1" outlineLevel="1" x14ac:dyDescent="0.3">
      <c r="B1586" s="44" t="str">
        <f>B1585</f>
        <v>ASIGNACIÓN PARA LA INVERSIÓN LOCAL  - AMBIENTE Y DESARROLLO SOSTENIBLE</v>
      </c>
      <c r="C1586" s="43" t="s">
        <v>336</v>
      </c>
      <c r="D1586" s="43" t="s">
        <v>973</v>
      </c>
      <c r="E1586" s="43" t="s">
        <v>1027</v>
      </c>
      <c r="F1586" s="42" t="s">
        <v>1026</v>
      </c>
      <c r="G1586" s="18" t="s">
        <v>3</v>
      </c>
      <c r="H1586" s="32">
        <f>SUBTOTAL(9,H1584:H1585)</f>
        <v>217176767</v>
      </c>
      <c r="I1586" s="14">
        <f>SUBTOTAL(9,I1584:I1585)</f>
        <v>21341064.280000001</v>
      </c>
      <c r="J1586" s="31">
        <f>SUBTOTAL(9,J1584:J1585)</f>
        <v>7.8612697131997838E-2</v>
      </c>
      <c r="K1586" s="14">
        <f>SUBTOTAL(9,K1584:K1585)</f>
        <v>22618148.289999999</v>
      </c>
      <c r="L1586" s="14">
        <f>SUBTOTAL(9,L1583:L1585)</f>
        <v>21341064.280000001</v>
      </c>
      <c r="M1586" s="80"/>
    </row>
    <row r="1587" spans="2:13" ht="24.9" customHeight="1" outlineLevel="2" x14ac:dyDescent="0.3">
      <c r="B1587" s="47" t="s">
        <v>2300</v>
      </c>
      <c r="C1587" s="46" t="s">
        <v>336</v>
      </c>
      <c r="D1587" s="46" t="s">
        <v>973</v>
      </c>
      <c r="E1587" s="46" t="s">
        <v>1025</v>
      </c>
      <c r="F1587" s="45" t="s">
        <v>1024</v>
      </c>
      <c r="G1587" s="26" t="s">
        <v>0</v>
      </c>
      <c r="H1587" s="30">
        <v>171235818</v>
      </c>
      <c r="I1587" s="30">
        <v>13461309.5</v>
      </c>
      <c r="J1587" s="36">
        <f>I1587/H1587</f>
        <v>7.8612697140267696E-2</v>
      </c>
      <c r="K1587" s="30">
        <v>14266856.129999999</v>
      </c>
      <c r="L1587" s="30">
        <f>I1587</f>
        <v>13461309.5</v>
      </c>
      <c r="M1587" s="80">
        <f>L1587/K1587</f>
        <v>0.94353720100211036</v>
      </c>
    </row>
    <row r="1588" spans="2:13" ht="24.9" customHeight="1" outlineLevel="2" x14ac:dyDescent="0.3">
      <c r="B1588" s="47" t="s">
        <v>2300</v>
      </c>
      <c r="C1588" s="46" t="s">
        <v>336</v>
      </c>
      <c r="D1588" s="46" t="s">
        <v>973</v>
      </c>
      <c r="E1588" s="46" t="s">
        <v>1025</v>
      </c>
      <c r="F1588" s="45" t="s">
        <v>1024</v>
      </c>
      <c r="G1588" s="26" t="s">
        <v>7</v>
      </c>
      <c r="H1588" s="30">
        <v>-34247164</v>
      </c>
      <c r="I1588" s="24"/>
      <c r="J1588" s="36"/>
      <c r="K1588" s="24"/>
      <c r="L1588" s="30"/>
      <c r="M1588" s="80" t="str">
        <f>IFERROR((Base_actualizacion!$L1588/Base_actualizacion!$K1588)," " )</f>
        <v xml:space="preserve"> </v>
      </c>
    </row>
    <row r="1589" spans="2:13" ht="24.9" customHeight="1" outlineLevel="1" x14ac:dyDescent="0.3">
      <c r="B1589" s="44" t="str">
        <f>B1588</f>
        <v>ASIGNACIÓN PARA LA INVERSIÓN LOCAL  - AMBIENTE Y DESARROLLO SOSTENIBLE</v>
      </c>
      <c r="C1589" s="43" t="s">
        <v>336</v>
      </c>
      <c r="D1589" s="43" t="s">
        <v>973</v>
      </c>
      <c r="E1589" s="43" t="s">
        <v>1025</v>
      </c>
      <c r="F1589" s="42" t="s">
        <v>1024</v>
      </c>
      <c r="G1589" s="18" t="s">
        <v>3</v>
      </c>
      <c r="H1589" s="32">
        <f>SUBTOTAL(9,H1587:H1588)</f>
        <v>136988654</v>
      </c>
      <c r="I1589" s="14">
        <f>SUBTOTAL(9,I1587:I1588)</f>
        <v>13461309.5</v>
      </c>
      <c r="J1589" s="31">
        <f>SUBTOTAL(9,J1587:J1588)</f>
        <v>7.8612697140267696E-2</v>
      </c>
      <c r="K1589" s="14">
        <f>SUBTOTAL(9,K1587:K1588)</f>
        <v>14266856.129999999</v>
      </c>
      <c r="L1589" s="14">
        <f>SUBTOTAL(9,L1586:L1588)</f>
        <v>13461309.5</v>
      </c>
      <c r="M1589" s="80"/>
    </row>
    <row r="1590" spans="2:13" ht="24.9" customHeight="1" outlineLevel="2" x14ac:dyDescent="0.3">
      <c r="B1590" s="47" t="s">
        <v>2300</v>
      </c>
      <c r="C1590" s="46" t="s">
        <v>336</v>
      </c>
      <c r="D1590" s="46" t="s">
        <v>973</v>
      </c>
      <c r="E1590" s="46" t="s">
        <v>1019</v>
      </c>
      <c r="F1590" s="45" t="s">
        <v>1018</v>
      </c>
      <c r="G1590" s="26" t="s">
        <v>0</v>
      </c>
      <c r="H1590" s="30">
        <v>148224718</v>
      </c>
      <c r="I1590" s="30">
        <v>11652344.859999999</v>
      </c>
      <c r="J1590" s="36">
        <f>I1590/H1590</f>
        <v>7.8612697107644347E-2</v>
      </c>
      <c r="K1590" s="30">
        <v>12349640.140000001</v>
      </c>
      <c r="L1590" s="30">
        <f>I1590</f>
        <v>11652344.859999999</v>
      </c>
      <c r="M1590" s="80">
        <f>L1590/K1590</f>
        <v>0.94353719848552597</v>
      </c>
    </row>
    <row r="1591" spans="2:13" ht="24.9" customHeight="1" outlineLevel="2" x14ac:dyDescent="0.3">
      <c r="B1591" s="47" t="s">
        <v>2300</v>
      </c>
      <c r="C1591" s="46" t="s">
        <v>336</v>
      </c>
      <c r="D1591" s="46" t="s">
        <v>973</v>
      </c>
      <c r="E1591" s="46" t="s">
        <v>1019</v>
      </c>
      <c r="F1591" s="45" t="s">
        <v>1018</v>
      </c>
      <c r="G1591" s="26" t="s">
        <v>7</v>
      </c>
      <c r="H1591" s="30">
        <v>-29644944</v>
      </c>
      <c r="I1591" s="24"/>
      <c r="J1591" s="36"/>
      <c r="K1591" s="24"/>
      <c r="L1591" s="30"/>
      <c r="M1591" s="80" t="str">
        <f>IFERROR((Base_actualizacion!$L1591/Base_actualizacion!$K1591)," " )</f>
        <v xml:space="preserve"> </v>
      </c>
    </row>
    <row r="1592" spans="2:13" ht="24.9" customHeight="1" outlineLevel="1" x14ac:dyDescent="0.3">
      <c r="B1592" s="44" t="str">
        <f>B1591</f>
        <v>ASIGNACIÓN PARA LA INVERSIÓN LOCAL  - AMBIENTE Y DESARROLLO SOSTENIBLE</v>
      </c>
      <c r="C1592" s="43" t="s">
        <v>336</v>
      </c>
      <c r="D1592" s="43" t="s">
        <v>973</v>
      </c>
      <c r="E1592" s="43" t="s">
        <v>1019</v>
      </c>
      <c r="F1592" s="42" t="s">
        <v>1018</v>
      </c>
      <c r="G1592" s="18" t="s">
        <v>3</v>
      </c>
      <c r="H1592" s="32">
        <f>SUBTOTAL(9,H1590:H1591)</f>
        <v>118579774</v>
      </c>
      <c r="I1592" s="14">
        <f>SUBTOTAL(9,I1590:I1591)</f>
        <v>11652344.859999999</v>
      </c>
      <c r="J1592" s="31">
        <f>SUBTOTAL(9,J1590:J1591)</f>
        <v>7.8612697107644347E-2</v>
      </c>
      <c r="K1592" s="14">
        <f>SUBTOTAL(9,K1590:K1591)</f>
        <v>12349640.140000001</v>
      </c>
      <c r="L1592" s="14">
        <f>SUBTOTAL(9,L1589:L1591)</f>
        <v>11652344.859999999</v>
      </c>
      <c r="M1592" s="80"/>
    </row>
    <row r="1593" spans="2:13" ht="24.9" customHeight="1" outlineLevel="2" x14ac:dyDescent="0.3">
      <c r="B1593" s="47" t="s">
        <v>2300</v>
      </c>
      <c r="C1593" s="46" t="s">
        <v>336</v>
      </c>
      <c r="D1593" s="46" t="s">
        <v>973</v>
      </c>
      <c r="E1593" s="46" t="s">
        <v>1017</v>
      </c>
      <c r="F1593" s="45" t="s">
        <v>1016</v>
      </c>
      <c r="G1593" s="26" t="s">
        <v>0</v>
      </c>
      <c r="H1593" s="30">
        <v>186071952</v>
      </c>
      <c r="I1593" s="30">
        <v>14627618.009999998</v>
      </c>
      <c r="J1593" s="36">
        <f>I1593/H1593</f>
        <v>7.8612697146316801E-2</v>
      </c>
      <c r="K1593" s="30">
        <v>15502958.48</v>
      </c>
      <c r="L1593" s="30">
        <f>I1593</f>
        <v>14627618.009999998</v>
      </c>
      <c r="M1593" s="80">
        <f>L1593/K1593</f>
        <v>0.94353719832706395</v>
      </c>
    </row>
    <row r="1594" spans="2:13" ht="24.9" customHeight="1" outlineLevel="2" x14ac:dyDescent="0.3">
      <c r="B1594" s="47" t="s">
        <v>2300</v>
      </c>
      <c r="C1594" s="46" t="s">
        <v>336</v>
      </c>
      <c r="D1594" s="46" t="s">
        <v>973</v>
      </c>
      <c r="E1594" s="46" t="s">
        <v>1017</v>
      </c>
      <c r="F1594" s="45" t="s">
        <v>1016</v>
      </c>
      <c r="G1594" s="26" t="s">
        <v>7</v>
      </c>
      <c r="H1594" s="30">
        <v>-37214390</v>
      </c>
      <c r="I1594" s="24"/>
      <c r="J1594" s="36"/>
      <c r="K1594" s="24"/>
      <c r="L1594" s="30"/>
      <c r="M1594" s="80" t="str">
        <f>IFERROR((Base_actualizacion!$L1594/Base_actualizacion!$K1594)," " )</f>
        <v xml:space="preserve"> </v>
      </c>
    </row>
    <row r="1595" spans="2:13" ht="24.9" customHeight="1" outlineLevel="1" x14ac:dyDescent="0.3">
      <c r="B1595" s="44" t="str">
        <f>B1594</f>
        <v>ASIGNACIÓN PARA LA INVERSIÓN LOCAL  - AMBIENTE Y DESARROLLO SOSTENIBLE</v>
      </c>
      <c r="C1595" s="43" t="s">
        <v>336</v>
      </c>
      <c r="D1595" s="43" t="s">
        <v>973</v>
      </c>
      <c r="E1595" s="43" t="s">
        <v>1017</v>
      </c>
      <c r="F1595" s="42" t="s">
        <v>1016</v>
      </c>
      <c r="G1595" s="18" t="s">
        <v>3</v>
      </c>
      <c r="H1595" s="32">
        <f>SUBTOTAL(9,H1593:H1594)</f>
        <v>148857562</v>
      </c>
      <c r="I1595" s="14">
        <f>SUBTOTAL(9,I1593:I1594)</f>
        <v>14627618.009999998</v>
      </c>
      <c r="J1595" s="31">
        <f>SUBTOTAL(9,J1593:J1594)</f>
        <v>7.8612697146316801E-2</v>
      </c>
      <c r="K1595" s="14">
        <f>SUBTOTAL(9,K1593:K1594)</f>
        <v>15502958.48</v>
      </c>
      <c r="L1595" s="14">
        <f>SUBTOTAL(9,L1592:L1594)</f>
        <v>14627618.009999998</v>
      </c>
      <c r="M1595" s="80"/>
    </row>
    <row r="1596" spans="2:13" ht="24.9" customHeight="1" outlineLevel="2" x14ac:dyDescent="0.3">
      <c r="B1596" s="47" t="s">
        <v>2300</v>
      </c>
      <c r="C1596" s="46" t="s">
        <v>336</v>
      </c>
      <c r="D1596" s="46" t="s">
        <v>973</v>
      </c>
      <c r="E1596" s="46" t="s">
        <v>1015</v>
      </c>
      <c r="F1596" s="45" t="s">
        <v>1014</v>
      </c>
      <c r="G1596" s="26" t="s">
        <v>0</v>
      </c>
      <c r="H1596" s="30">
        <v>178982219</v>
      </c>
      <c r="I1596" s="30">
        <v>14070274.98</v>
      </c>
      <c r="J1596" s="36">
        <f>I1596/H1596</f>
        <v>7.8612697164068573E-2</v>
      </c>
      <c r="K1596" s="30">
        <v>14912263.119999999</v>
      </c>
      <c r="L1596" s="30">
        <f>I1596</f>
        <v>14070274.98</v>
      </c>
      <c r="M1596" s="80">
        <f>L1596/K1596</f>
        <v>0.94353719933557623</v>
      </c>
    </row>
    <row r="1597" spans="2:13" ht="24.9" customHeight="1" outlineLevel="2" x14ac:dyDescent="0.3">
      <c r="B1597" s="47" t="s">
        <v>2300</v>
      </c>
      <c r="C1597" s="46" t="s">
        <v>336</v>
      </c>
      <c r="D1597" s="46" t="s">
        <v>973</v>
      </c>
      <c r="E1597" s="46" t="s">
        <v>1015</v>
      </c>
      <c r="F1597" s="45" t="s">
        <v>1014</v>
      </c>
      <c r="G1597" s="26" t="s">
        <v>7</v>
      </c>
      <c r="H1597" s="30">
        <v>-35796444</v>
      </c>
      <c r="I1597" s="24"/>
      <c r="J1597" s="36"/>
      <c r="K1597" s="24"/>
      <c r="L1597" s="30"/>
      <c r="M1597" s="80" t="str">
        <f>IFERROR((Base_actualizacion!$L1597/Base_actualizacion!$K1597)," " )</f>
        <v xml:space="preserve"> </v>
      </c>
    </row>
    <row r="1598" spans="2:13" ht="24.9" customHeight="1" outlineLevel="1" x14ac:dyDescent="0.3">
      <c r="B1598" s="44" t="str">
        <f>B1597</f>
        <v>ASIGNACIÓN PARA LA INVERSIÓN LOCAL  - AMBIENTE Y DESARROLLO SOSTENIBLE</v>
      </c>
      <c r="C1598" s="43" t="s">
        <v>336</v>
      </c>
      <c r="D1598" s="43" t="s">
        <v>973</v>
      </c>
      <c r="E1598" s="43" t="s">
        <v>1015</v>
      </c>
      <c r="F1598" s="42" t="s">
        <v>1014</v>
      </c>
      <c r="G1598" s="18" t="s">
        <v>3</v>
      </c>
      <c r="H1598" s="32">
        <f>SUBTOTAL(9,H1596:H1597)</f>
        <v>143185775</v>
      </c>
      <c r="I1598" s="14">
        <f>SUBTOTAL(9,I1596:I1597)</f>
        <v>14070274.98</v>
      </c>
      <c r="J1598" s="31">
        <f>SUBTOTAL(9,J1596:J1597)</f>
        <v>7.8612697164068573E-2</v>
      </c>
      <c r="K1598" s="14">
        <f>SUBTOTAL(9,K1596:K1597)</f>
        <v>14912263.119999999</v>
      </c>
      <c r="L1598" s="14">
        <f>SUBTOTAL(9,L1595:L1597)</f>
        <v>14070274.98</v>
      </c>
      <c r="M1598" s="80"/>
    </row>
    <row r="1599" spans="2:13" ht="24.9" customHeight="1" outlineLevel="2" x14ac:dyDescent="0.3">
      <c r="B1599" s="47" t="s">
        <v>2300</v>
      </c>
      <c r="C1599" s="46" t="s">
        <v>336</v>
      </c>
      <c r="D1599" s="46" t="s">
        <v>973</v>
      </c>
      <c r="E1599" s="46" t="s">
        <v>2195</v>
      </c>
      <c r="F1599" s="45" t="s">
        <v>2194</v>
      </c>
      <c r="G1599" s="26" t="s">
        <v>0</v>
      </c>
      <c r="H1599" s="30">
        <v>223615993</v>
      </c>
      <c r="I1599" s="30">
        <v>17579056.329999998</v>
      </c>
      <c r="J1599" s="36">
        <f>I1599/H1599</f>
        <v>7.8612697124932379E-2</v>
      </c>
      <c r="K1599" s="30">
        <v>18631015.68</v>
      </c>
      <c r="L1599" s="30">
        <f>I1599</f>
        <v>17579056.329999998</v>
      </c>
      <c r="M1599" s="80">
        <f>L1599/K1599</f>
        <v>0.94353719796772773</v>
      </c>
    </row>
    <row r="1600" spans="2:13" ht="24.9" customHeight="1" outlineLevel="2" x14ac:dyDescent="0.3">
      <c r="B1600" s="47" t="s">
        <v>2300</v>
      </c>
      <c r="C1600" s="46" t="s">
        <v>336</v>
      </c>
      <c r="D1600" s="46" t="s">
        <v>973</v>
      </c>
      <c r="E1600" s="46" t="s">
        <v>2195</v>
      </c>
      <c r="F1600" s="45" t="s">
        <v>2194</v>
      </c>
      <c r="G1600" s="26" t="s">
        <v>7</v>
      </c>
      <c r="H1600" s="30">
        <v>-44723199</v>
      </c>
      <c r="I1600" s="24"/>
      <c r="J1600" s="36"/>
      <c r="K1600" s="24"/>
      <c r="L1600" s="30"/>
      <c r="M1600" s="80" t="str">
        <f>IFERROR((Base_actualizacion!$L1600/Base_actualizacion!$K1600)," " )</f>
        <v xml:space="preserve"> </v>
      </c>
    </row>
    <row r="1601" spans="2:13" ht="24.9" customHeight="1" outlineLevel="1" x14ac:dyDescent="0.3">
      <c r="B1601" s="44" t="str">
        <f>B1600</f>
        <v>ASIGNACIÓN PARA LA INVERSIÓN LOCAL  - AMBIENTE Y DESARROLLO SOSTENIBLE</v>
      </c>
      <c r="C1601" s="43" t="s">
        <v>336</v>
      </c>
      <c r="D1601" s="43" t="s">
        <v>973</v>
      </c>
      <c r="E1601" s="43" t="s">
        <v>2195</v>
      </c>
      <c r="F1601" s="42" t="s">
        <v>2194</v>
      </c>
      <c r="G1601" s="18" t="s">
        <v>3</v>
      </c>
      <c r="H1601" s="32">
        <f>SUBTOTAL(9,H1599:H1600)</f>
        <v>178892794</v>
      </c>
      <c r="I1601" s="14">
        <f>SUBTOTAL(9,I1599:I1600)</f>
        <v>17579056.329999998</v>
      </c>
      <c r="J1601" s="31">
        <f>SUBTOTAL(9,J1599:J1600)</f>
        <v>7.8612697124932379E-2</v>
      </c>
      <c r="K1601" s="14">
        <f>SUBTOTAL(9,K1599:K1600)</f>
        <v>18631015.68</v>
      </c>
      <c r="L1601" s="14">
        <f>SUBTOTAL(9,L1598:L1600)</f>
        <v>17579056.329999998</v>
      </c>
      <c r="M1601" s="80"/>
    </row>
    <row r="1602" spans="2:13" ht="24.9" customHeight="1" outlineLevel="2" x14ac:dyDescent="0.3">
      <c r="B1602" s="47" t="s">
        <v>2300</v>
      </c>
      <c r="C1602" s="46" t="s">
        <v>336</v>
      </c>
      <c r="D1602" s="46" t="s">
        <v>973</v>
      </c>
      <c r="E1602" s="46" t="s">
        <v>1013</v>
      </c>
      <c r="F1602" s="45" t="s">
        <v>1012</v>
      </c>
      <c r="G1602" s="26" t="s">
        <v>0</v>
      </c>
      <c r="H1602" s="30">
        <v>156291250</v>
      </c>
      <c r="I1602" s="30">
        <v>12286476.710000001</v>
      </c>
      <c r="J1602" s="36">
        <f>I1602/H1602</f>
        <v>7.8612697191941333E-2</v>
      </c>
      <c r="K1602" s="30">
        <v>13021719.48</v>
      </c>
      <c r="L1602" s="30">
        <f>I1602</f>
        <v>12286476.710000001</v>
      </c>
      <c r="M1602" s="80">
        <f>L1602/K1602</f>
        <v>0.9435371979000734</v>
      </c>
    </row>
    <row r="1603" spans="2:13" ht="24.9" customHeight="1" outlineLevel="2" x14ac:dyDescent="0.3">
      <c r="B1603" s="47" t="s">
        <v>2300</v>
      </c>
      <c r="C1603" s="46" t="s">
        <v>336</v>
      </c>
      <c r="D1603" s="46" t="s">
        <v>973</v>
      </c>
      <c r="E1603" s="46" t="s">
        <v>1013</v>
      </c>
      <c r="F1603" s="45" t="s">
        <v>1012</v>
      </c>
      <c r="G1603" s="26" t="s">
        <v>7</v>
      </c>
      <c r="H1603" s="30">
        <v>-31258250</v>
      </c>
      <c r="I1603" s="24"/>
      <c r="J1603" s="36"/>
      <c r="K1603" s="24"/>
      <c r="L1603" s="30"/>
      <c r="M1603" s="80" t="str">
        <f>IFERROR((Base_actualizacion!$L1603/Base_actualizacion!$K1603)," " )</f>
        <v xml:space="preserve"> </v>
      </c>
    </row>
    <row r="1604" spans="2:13" ht="24.9" customHeight="1" outlineLevel="1" x14ac:dyDescent="0.3">
      <c r="B1604" s="44" t="str">
        <f>B1603</f>
        <v>ASIGNACIÓN PARA LA INVERSIÓN LOCAL  - AMBIENTE Y DESARROLLO SOSTENIBLE</v>
      </c>
      <c r="C1604" s="43" t="s">
        <v>336</v>
      </c>
      <c r="D1604" s="43" t="s">
        <v>973</v>
      </c>
      <c r="E1604" s="43" t="s">
        <v>1013</v>
      </c>
      <c r="F1604" s="42" t="s">
        <v>1012</v>
      </c>
      <c r="G1604" s="18" t="s">
        <v>3</v>
      </c>
      <c r="H1604" s="32">
        <f>SUBTOTAL(9,H1602:H1603)</f>
        <v>125033000</v>
      </c>
      <c r="I1604" s="14">
        <f>SUBTOTAL(9,I1602:I1603)</f>
        <v>12286476.710000001</v>
      </c>
      <c r="J1604" s="31">
        <f>SUBTOTAL(9,J1602:J1603)</f>
        <v>7.8612697191941333E-2</v>
      </c>
      <c r="K1604" s="14">
        <f>SUBTOTAL(9,K1602:K1603)</f>
        <v>13021719.48</v>
      </c>
      <c r="L1604" s="14">
        <f>SUBTOTAL(9,L1601:L1603)</f>
        <v>12286476.710000001</v>
      </c>
      <c r="M1604" s="80"/>
    </row>
    <row r="1605" spans="2:13" ht="24.9" customHeight="1" outlineLevel="2" x14ac:dyDescent="0.3">
      <c r="B1605" s="47" t="s">
        <v>2300</v>
      </c>
      <c r="C1605" s="46" t="s">
        <v>336</v>
      </c>
      <c r="D1605" s="46" t="s">
        <v>973</v>
      </c>
      <c r="E1605" s="46" t="s">
        <v>1011</v>
      </c>
      <c r="F1605" s="45" t="s">
        <v>1010</v>
      </c>
      <c r="G1605" s="26" t="s">
        <v>0</v>
      </c>
      <c r="H1605" s="30">
        <v>178060978</v>
      </c>
      <c r="I1605" s="30">
        <v>13997853.73</v>
      </c>
      <c r="J1605" s="36">
        <f>I1605/H1605</f>
        <v>7.861269710649349E-2</v>
      </c>
      <c r="K1605" s="30">
        <v>14835507.989999998</v>
      </c>
      <c r="L1605" s="30">
        <f>I1605</f>
        <v>13997853.73</v>
      </c>
      <c r="M1605" s="80">
        <f>L1605/K1605</f>
        <v>0.94353720408060004</v>
      </c>
    </row>
    <row r="1606" spans="2:13" ht="24.9" customHeight="1" outlineLevel="2" x14ac:dyDescent="0.3">
      <c r="B1606" s="47" t="s">
        <v>2300</v>
      </c>
      <c r="C1606" s="46" t="s">
        <v>336</v>
      </c>
      <c r="D1606" s="46" t="s">
        <v>973</v>
      </c>
      <c r="E1606" s="46" t="s">
        <v>1011</v>
      </c>
      <c r="F1606" s="45" t="s">
        <v>1010</v>
      </c>
      <c r="G1606" s="26" t="s">
        <v>7</v>
      </c>
      <c r="H1606" s="30">
        <v>-35612196</v>
      </c>
      <c r="I1606" s="24"/>
      <c r="J1606" s="36"/>
      <c r="K1606" s="24"/>
      <c r="L1606" s="30"/>
      <c r="M1606" s="80" t="str">
        <f>IFERROR((Base_actualizacion!$L1606/Base_actualizacion!$K1606)," " )</f>
        <v xml:space="preserve"> </v>
      </c>
    </row>
    <row r="1607" spans="2:13" ht="24.9" customHeight="1" outlineLevel="1" x14ac:dyDescent="0.3">
      <c r="B1607" s="44" t="str">
        <f>B1606</f>
        <v>ASIGNACIÓN PARA LA INVERSIÓN LOCAL  - AMBIENTE Y DESARROLLO SOSTENIBLE</v>
      </c>
      <c r="C1607" s="43" t="s">
        <v>336</v>
      </c>
      <c r="D1607" s="43" t="s">
        <v>973</v>
      </c>
      <c r="E1607" s="43" t="s">
        <v>1011</v>
      </c>
      <c r="F1607" s="42" t="s">
        <v>1010</v>
      </c>
      <c r="G1607" s="18" t="s">
        <v>3</v>
      </c>
      <c r="H1607" s="32">
        <f>SUBTOTAL(9,H1605:H1606)</f>
        <v>142448782</v>
      </c>
      <c r="I1607" s="14">
        <f>SUBTOTAL(9,I1605:I1606)</f>
        <v>13997853.73</v>
      </c>
      <c r="J1607" s="31">
        <f>SUBTOTAL(9,J1605:J1606)</f>
        <v>7.861269710649349E-2</v>
      </c>
      <c r="K1607" s="14">
        <f>SUBTOTAL(9,K1605:K1606)</f>
        <v>14835507.989999998</v>
      </c>
      <c r="L1607" s="14">
        <f>SUBTOTAL(9,L1604:L1606)</f>
        <v>13997853.73</v>
      </c>
      <c r="M1607" s="80"/>
    </row>
    <row r="1608" spans="2:13" ht="24.9" customHeight="1" outlineLevel="2" x14ac:dyDescent="0.3">
      <c r="B1608" s="47" t="s">
        <v>2300</v>
      </c>
      <c r="C1608" s="46" t="s">
        <v>336</v>
      </c>
      <c r="D1608" s="46" t="s">
        <v>973</v>
      </c>
      <c r="E1608" s="46" t="s">
        <v>1009</v>
      </c>
      <c r="F1608" s="45" t="s">
        <v>1008</v>
      </c>
      <c r="G1608" s="26" t="s">
        <v>0</v>
      </c>
      <c r="H1608" s="30">
        <v>183645396</v>
      </c>
      <c r="I1608" s="30">
        <v>14436859.9</v>
      </c>
      <c r="J1608" s="36">
        <f>I1608/H1608</f>
        <v>7.8612697156862019E-2</v>
      </c>
      <c r="K1608" s="30">
        <v>15300785.050000001</v>
      </c>
      <c r="L1608" s="30">
        <f>I1608</f>
        <v>14436859.9</v>
      </c>
      <c r="M1608" s="80">
        <f>L1608/K1608</f>
        <v>0.94353720105361516</v>
      </c>
    </row>
    <row r="1609" spans="2:13" ht="24.9" customHeight="1" outlineLevel="2" x14ac:dyDescent="0.3">
      <c r="B1609" s="47" t="s">
        <v>2300</v>
      </c>
      <c r="C1609" s="46" t="s">
        <v>336</v>
      </c>
      <c r="D1609" s="46" t="s">
        <v>973</v>
      </c>
      <c r="E1609" s="46" t="s">
        <v>1009</v>
      </c>
      <c r="F1609" s="45" t="s">
        <v>1008</v>
      </c>
      <c r="G1609" s="26" t="s">
        <v>7</v>
      </c>
      <c r="H1609" s="30">
        <v>-36729079</v>
      </c>
      <c r="I1609" s="24"/>
      <c r="J1609" s="36"/>
      <c r="K1609" s="24"/>
      <c r="L1609" s="30"/>
      <c r="M1609" s="80" t="str">
        <f>IFERROR((Base_actualizacion!$L1609/Base_actualizacion!$K1609)," " )</f>
        <v xml:space="preserve"> </v>
      </c>
    </row>
    <row r="1610" spans="2:13" ht="24.9" customHeight="1" outlineLevel="1" x14ac:dyDescent="0.3">
      <c r="B1610" s="44" t="str">
        <f>B1609</f>
        <v>ASIGNACIÓN PARA LA INVERSIÓN LOCAL  - AMBIENTE Y DESARROLLO SOSTENIBLE</v>
      </c>
      <c r="C1610" s="43" t="s">
        <v>336</v>
      </c>
      <c r="D1610" s="43" t="s">
        <v>973</v>
      </c>
      <c r="E1610" s="43" t="s">
        <v>1009</v>
      </c>
      <c r="F1610" s="42" t="s">
        <v>1008</v>
      </c>
      <c r="G1610" s="18" t="s">
        <v>3</v>
      </c>
      <c r="H1610" s="32">
        <f>SUBTOTAL(9,H1608:H1609)</f>
        <v>146916317</v>
      </c>
      <c r="I1610" s="14">
        <f>SUBTOTAL(9,I1608:I1609)</f>
        <v>14436859.9</v>
      </c>
      <c r="J1610" s="31">
        <f>SUBTOTAL(9,J1608:J1609)</f>
        <v>7.8612697156862019E-2</v>
      </c>
      <c r="K1610" s="14">
        <f>SUBTOTAL(9,K1608:K1609)</f>
        <v>15300785.050000001</v>
      </c>
      <c r="L1610" s="14">
        <f>SUBTOTAL(9,L1607:L1609)</f>
        <v>14436859.9</v>
      </c>
      <c r="M1610" s="80"/>
    </row>
    <row r="1611" spans="2:13" ht="24.9" customHeight="1" outlineLevel="2" x14ac:dyDescent="0.3">
      <c r="B1611" s="47" t="s">
        <v>2300</v>
      </c>
      <c r="C1611" s="46" t="s">
        <v>336</v>
      </c>
      <c r="D1611" s="46" t="s">
        <v>973</v>
      </c>
      <c r="E1611" s="46" t="s">
        <v>1007</v>
      </c>
      <c r="F1611" s="45" t="s">
        <v>1006</v>
      </c>
      <c r="G1611" s="26" t="s">
        <v>0</v>
      </c>
      <c r="H1611" s="30">
        <v>183458740</v>
      </c>
      <c r="I1611" s="30">
        <v>14422186.369999999</v>
      </c>
      <c r="J1611" s="36">
        <f>I1611/H1611</f>
        <v>7.861269716558611E-2</v>
      </c>
      <c r="K1611" s="30">
        <v>15285233.420000002</v>
      </c>
      <c r="L1611" s="30">
        <f>I1611</f>
        <v>14422186.369999999</v>
      </c>
      <c r="M1611" s="80">
        <f>L1611/K1611</f>
        <v>0.94353720180218204</v>
      </c>
    </row>
    <row r="1612" spans="2:13" ht="24.9" customHeight="1" outlineLevel="2" x14ac:dyDescent="0.3">
      <c r="B1612" s="47" t="s">
        <v>2300</v>
      </c>
      <c r="C1612" s="46" t="s">
        <v>336</v>
      </c>
      <c r="D1612" s="46" t="s">
        <v>973</v>
      </c>
      <c r="E1612" s="46" t="s">
        <v>1007</v>
      </c>
      <c r="F1612" s="45" t="s">
        <v>1006</v>
      </c>
      <c r="G1612" s="26" t="s">
        <v>7</v>
      </c>
      <c r="H1612" s="30">
        <v>-36691748</v>
      </c>
      <c r="I1612" s="24"/>
      <c r="J1612" s="36"/>
      <c r="K1612" s="24"/>
      <c r="L1612" s="30"/>
      <c r="M1612" s="80" t="str">
        <f>IFERROR((Base_actualizacion!$L1612/Base_actualizacion!$K1612)," " )</f>
        <v xml:space="preserve"> </v>
      </c>
    </row>
    <row r="1613" spans="2:13" ht="24.9" customHeight="1" outlineLevel="1" x14ac:dyDescent="0.3">
      <c r="B1613" s="44" t="str">
        <f>B1612</f>
        <v>ASIGNACIÓN PARA LA INVERSIÓN LOCAL  - AMBIENTE Y DESARROLLO SOSTENIBLE</v>
      </c>
      <c r="C1613" s="43" t="s">
        <v>336</v>
      </c>
      <c r="D1613" s="43" t="s">
        <v>973</v>
      </c>
      <c r="E1613" s="43" t="s">
        <v>1007</v>
      </c>
      <c r="F1613" s="42" t="s">
        <v>1006</v>
      </c>
      <c r="G1613" s="18" t="s">
        <v>3</v>
      </c>
      <c r="H1613" s="32">
        <f>SUBTOTAL(9,H1611:H1612)</f>
        <v>146766992</v>
      </c>
      <c r="I1613" s="14">
        <f>SUBTOTAL(9,I1611:I1612)</f>
        <v>14422186.369999999</v>
      </c>
      <c r="J1613" s="31">
        <f>SUBTOTAL(9,J1611:J1612)</f>
        <v>7.861269716558611E-2</v>
      </c>
      <c r="K1613" s="14">
        <f>SUBTOTAL(9,K1611:K1612)</f>
        <v>15285233.420000002</v>
      </c>
      <c r="L1613" s="14">
        <f>SUBTOTAL(9,L1610:L1612)</f>
        <v>14422186.369999999</v>
      </c>
      <c r="M1613" s="80"/>
    </row>
    <row r="1614" spans="2:13" ht="24.9" customHeight="1" outlineLevel="2" x14ac:dyDescent="0.3">
      <c r="B1614" s="47" t="s">
        <v>2300</v>
      </c>
      <c r="C1614" s="46" t="s">
        <v>336</v>
      </c>
      <c r="D1614" s="46" t="s">
        <v>973</v>
      </c>
      <c r="E1614" s="46" t="s">
        <v>1003</v>
      </c>
      <c r="F1614" s="45" t="s">
        <v>1002</v>
      </c>
      <c r="G1614" s="26" t="s">
        <v>0</v>
      </c>
      <c r="H1614" s="30">
        <v>172978908</v>
      </c>
      <c r="I1614" s="30">
        <v>13598338.510000002</v>
      </c>
      <c r="J1614" s="36">
        <f>I1614/H1614</f>
        <v>7.8612697161899073E-2</v>
      </c>
      <c r="K1614" s="30">
        <v>14412085.18</v>
      </c>
      <c r="L1614" s="30">
        <f>I1614</f>
        <v>13598338.510000002</v>
      </c>
      <c r="M1614" s="80">
        <f>L1614/K1614</f>
        <v>0.94353720090905002</v>
      </c>
    </row>
    <row r="1615" spans="2:13" ht="24.9" customHeight="1" outlineLevel="2" x14ac:dyDescent="0.3">
      <c r="B1615" s="47" t="s">
        <v>2300</v>
      </c>
      <c r="C1615" s="46" t="s">
        <v>336</v>
      </c>
      <c r="D1615" s="46" t="s">
        <v>973</v>
      </c>
      <c r="E1615" s="46" t="s">
        <v>1003</v>
      </c>
      <c r="F1615" s="45" t="s">
        <v>1002</v>
      </c>
      <c r="G1615" s="26" t="s">
        <v>7</v>
      </c>
      <c r="H1615" s="30">
        <v>-34595782</v>
      </c>
      <c r="I1615" s="24"/>
      <c r="J1615" s="36"/>
      <c r="K1615" s="24"/>
      <c r="L1615" s="30"/>
      <c r="M1615" s="80" t="str">
        <f>IFERROR((Base_actualizacion!$L1615/Base_actualizacion!$K1615)," " )</f>
        <v xml:space="preserve"> </v>
      </c>
    </row>
    <row r="1616" spans="2:13" ht="24.9" customHeight="1" outlineLevel="1" x14ac:dyDescent="0.3">
      <c r="B1616" s="44" t="str">
        <f>B1615</f>
        <v>ASIGNACIÓN PARA LA INVERSIÓN LOCAL  - AMBIENTE Y DESARROLLO SOSTENIBLE</v>
      </c>
      <c r="C1616" s="43" t="s">
        <v>336</v>
      </c>
      <c r="D1616" s="43" t="s">
        <v>973</v>
      </c>
      <c r="E1616" s="43" t="s">
        <v>1003</v>
      </c>
      <c r="F1616" s="42" t="s">
        <v>1002</v>
      </c>
      <c r="G1616" s="18" t="s">
        <v>3</v>
      </c>
      <c r="H1616" s="32">
        <f>SUBTOTAL(9,H1614:H1615)</f>
        <v>138383126</v>
      </c>
      <c r="I1616" s="14">
        <f>SUBTOTAL(9,I1614:I1615)</f>
        <v>13598338.510000002</v>
      </c>
      <c r="J1616" s="31">
        <f>SUBTOTAL(9,J1614:J1615)</f>
        <v>7.8612697161899073E-2</v>
      </c>
      <c r="K1616" s="14">
        <f>SUBTOTAL(9,K1614:K1615)</f>
        <v>14412085.18</v>
      </c>
      <c r="L1616" s="14">
        <f>SUBTOTAL(9,L1613:L1615)</f>
        <v>13598338.510000002</v>
      </c>
      <c r="M1616" s="80"/>
    </row>
    <row r="1617" spans="2:13" ht="24.9" customHeight="1" outlineLevel="2" x14ac:dyDescent="0.3">
      <c r="B1617" s="47" t="s">
        <v>2300</v>
      </c>
      <c r="C1617" s="46" t="s">
        <v>336</v>
      </c>
      <c r="D1617" s="46" t="s">
        <v>973</v>
      </c>
      <c r="E1617" s="46" t="s">
        <v>1001</v>
      </c>
      <c r="F1617" s="45" t="s">
        <v>1000</v>
      </c>
      <c r="G1617" s="26" t="s">
        <v>0</v>
      </c>
      <c r="H1617" s="30">
        <v>155983771</v>
      </c>
      <c r="I1617" s="30">
        <v>12262304.949999999</v>
      </c>
      <c r="J1617" s="36">
        <f>I1617/H1617</f>
        <v>7.8612697150397773E-2</v>
      </c>
      <c r="K1617" s="30">
        <v>12996101.17</v>
      </c>
      <c r="L1617" s="30">
        <f>I1617</f>
        <v>12262304.949999999</v>
      </c>
      <c r="M1617" s="80">
        <f>L1617/K1617</f>
        <v>0.94353720316567824</v>
      </c>
    </row>
    <row r="1618" spans="2:13" ht="24.9" customHeight="1" outlineLevel="2" x14ac:dyDescent="0.3">
      <c r="B1618" s="47" t="s">
        <v>2300</v>
      </c>
      <c r="C1618" s="46" t="s">
        <v>336</v>
      </c>
      <c r="D1618" s="46" t="s">
        <v>973</v>
      </c>
      <c r="E1618" s="46" t="s">
        <v>1001</v>
      </c>
      <c r="F1618" s="45" t="s">
        <v>1000</v>
      </c>
      <c r="G1618" s="26" t="s">
        <v>7</v>
      </c>
      <c r="H1618" s="30">
        <v>-31196754</v>
      </c>
      <c r="I1618" s="24"/>
      <c r="J1618" s="36"/>
      <c r="K1618" s="24"/>
      <c r="L1618" s="30"/>
      <c r="M1618" s="80" t="str">
        <f>IFERROR((Base_actualizacion!$L1618/Base_actualizacion!$K1618)," " )</f>
        <v xml:space="preserve"> </v>
      </c>
    </row>
    <row r="1619" spans="2:13" ht="24.9" customHeight="1" outlineLevel="1" x14ac:dyDescent="0.3">
      <c r="B1619" s="44" t="str">
        <f>B1618</f>
        <v>ASIGNACIÓN PARA LA INVERSIÓN LOCAL  - AMBIENTE Y DESARROLLO SOSTENIBLE</v>
      </c>
      <c r="C1619" s="43" t="s">
        <v>336</v>
      </c>
      <c r="D1619" s="43" t="s">
        <v>973</v>
      </c>
      <c r="E1619" s="43" t="s">
        <v>1001</v>
      </c>
      <c r="F1619" s="42" t="s">
        <v>1000</v>
      </c>
      <c r="G1619" s="18" t="s">
        <v>3</v>
      </c>
      <c r="H1619" s="32">
        <f>SUBTOTAL(9,H1617:H1618)</f>
        <v>124787017</v>
      </c>
      <c r="I1619" s="14">
        <f>SUBTOTAL(9,I1617:I1618)</f>
        <v>12262304.949999999</v>
      </c>
      <c r="J1619" s="31">
        <f>SUBTOTAL(9,J1617:J1618)</f>
        <v>7.8612697150397773E-2</v>
      </c>
      <c r="K1619" s="14">
        <f>SUBTOTAL(9,K1617:K1618)</f>
        <v>12996101.17</v>
      </c>
      <c r="L1619" s="14">
        <f>SUBTOTAL(9,L1616:L1618)</f>
        <v>12262304.949999999</v>
      </c>
      <c r="M1619" s="80"/>
    </row>
    <row r="1620" spans="2:13" ht="24.9" customHeight="1" outlineLevel="2" x14ac:dyDescent="0.3">
      <c r="B1620" s="47" t="s">
        <v>2300</v>
      </c>
      <c r="C1620" s="46" t="s">
        <v>336</v>
      </c>
      <c r="D1620" s="46" t="s">
        <v>973</v>
      </c>
      <c r="E1620" s="46" t="s">
        <v>999</v>
      </c>
      <c r="F1620" s="45" t="s">
        <v>998</v>
      </c>
      <c r="G1620" s="26" t="s">
        <v>0</v>
      </c>
      <c r="H1620" s="30">
        <v>290881800</v>
      </c>
      <c r="I1620" s="30">
        <v>22867002.850000001</v>
      </c>
      <c r="J1620" s="36">
        <f>I1620/H1620</f>
        <v>7.8612697150526434E-2</v>
      </c>
      <c r="K1620" s="30">
        <v>24235401.490000002</v>
      </c>
      <c r="L1620" s="30">
        <f>I1620</f>
        <v>22867002.850000001</v>
      </c>
      <c r="M1620" s="80">
        <f>L1620/K1620</f>
        <v>0.94353719947389236</v>
      </c>
    </row>
    <row r="1621" spans="2:13" ht="24.9" customHeight="1" outlineLevel="2" x14ac:dyDescent="0.3">
      <c r="B1621" s="47" t="s">
        <v>2300</v>
      </c>
      <c r="C1621" s="46" t="s">
        <v>336</v>
      </c>
      <c r="D1621" s="46" t="s">
        <v>973</v>
      </c>
      <c r="E1621" s="46" t="s">
        <v>999</v>
      </c>
      <c r="F1621" s="45" t="s">
        <v>998</v>
      </c>
      <c r="G1621" s="26" t="s">
        <v>7</v>
      </c>
      <c r="H1621" s="30">
        <v>-58176360</v>
      </c>
      <c r="I1621" s="24"/>
      <c r="J1621" s="36"/>
      <c r="K1621" s="24"/>
      <c r="L1621" s="30"/>
      <c r="M1621" s="80" t="str">
        <f>IFERROR((Base_actualizacion!$L1621/Base_actualizacion!$K1621)," " )</f>
        <v xml:space="preserve"> </v>
      </c>
    </row>
    <row r="1622" spans="2:13" ht="24.9" customHeight="1" outlineLevel="1" x14ac:dyDescent="0.3">
      <c r="B1622" s="44" t="str">
        <f>B1621</f>
        <v>ASIGNACIÓN PARA LA INVERSIÓN LOCAL  - AMBIENTE Y DESARROLLO SOSTENIBLE</v>
      </c>
      <c r="C1622" s="43" t="s">
        <v>336</v>
      </c>
      <c r="D1622" s="43" t="s">
        <v>973</v>
      </c>
      <c r="E1622" s="43" t="s">
        <v>999</v>
      </c>
      <c r="F1622" s="42" t="s">
        <v>998</v>
      </c>
      <c r="G1622" s="18" t="s">
        <v>3</v>
      </c>
      <c r="H1622" s="32">
        <f>SUBTOTAL(9,H1620:H1621)</f>
        <v>232705440</v>
      </c>
      <c r="I1622" s="14">
        <f>SUBTOTAL(9,I1620:I1621)</f>
        <v>22867002.850000001</v>
      </c>
      <c r="J1622" s="31">
        <f>SUBTOTAL(9,J1620:J1621)</f>
        <v>7.8612697150526434E-2</v>
      </c>
      <c r="K1622" s="14">
        <f>SUBTOTAL(9,K1620:K1621)</f>
        <v>24235401.490000002</v>
      </c>
      <c r="L1622" s="14">
        <f>SUBTOTAL(9,L1619:L1621)</f>
        <v>22867002.850000001</v>
      </c>
      <c r="M1622" s="80"/>
    </row>
    <row r="1623" spans="2:13" ht="24.9" customHeight="1" outlineLevel="2" x14ac:dyDescent="0.3">
      <c r="B1623" s="47" t="s">
        <v>2300</v>
      </c>
      <c r="C1623" s="46" t="s">
        <v>336</v>
      </c>
      <c r="D1623" s="46" t="s">
        <v>973</v>
      </c>
      <c r="E1623" s="46" t="s">
        <v>995</v>
      </c>
      <c r="F1623" s="45" t="s">
        <v>994</v>
      </c>
      <c r="G1623" s="26" t="s">
        <v>0</v>
      </c>
      <c r="H1623" s="30">
        <v>289460377</v>
      </c>
      <c r="I1623" s="30">
        <v>22755260.950000003</v>
      </c>
      <c r="J1623" s="36">
        <f>I1623/H1623</f>
        <v>7.861269713609198E-2</v>
      </c>
      <c r="K1623" s="30">
        <v>24116972.800000001</v>
      </c>
      <c r="L1623" s="30">
        <f>I1623</f>
        <v>22755260.950000003</v>
      </c>
      <c r="M1623" s="80">
        <f>L1623/K1623</f>
        <v>0.94353719841654426</v>
      </c>
    </row>
    <row r="1624" spans="2:13" ht="24.9" customHeight="1" outlineLevel="2" x14ac:dyDescent="0.3">
      <c r="B1624" s="47" t="s">
        <v>2300</v>
      </c>
      <c r="C1624" s="46" t="s">
        <v>336</v>
      </c>
      <c r="D1624" s="46" t="s">
        <v>973</v>
      </c>
      <c r="E1624" s="46" t="s">
        <v>995</v>
      </c>
      <c r="F1624" s="45" t="s">
        <v>994</v>
      </c>
      <c r="G1624" s="26" t="s">
        <v>7</v>
      </c>
      <c r="H1624" s="30">
        <v>-57892075</v>
      </c>
      <c r="I1624" s="24"/>
      <c r="J1624" s="36"/>
      <c r="K1624" s="24"/>
      <c r="L1624" s="30"/>
      <c r="M1624" s="80" t="str">
        <f>IFERROR((Base_actualizacion!$L1624/Base_actualizacion!$K1624)," " )</f>
        <v xml:space="preserve"> </v>
      </c>
    </row>
    <row r="1625" spans="2:13" ht="24.9" customHeight="1" outlineLevel="1" x14ac:dyDescent="0.3">
      <c r="B1625" s="44" t="str">
        <f>B1624</f>
        <v>ASIGNACIÓN PARA LA INVERSIÓN LOCAL  - AMBIENTE Y DESARROLLO SOSTENIBLE</v>
      </c>
      <c r="C1625" s="43" t="s">
        <v>336</v>
      </c>
      <c r="D1625" s="43" t="s">
        <v>973</v>
      </c>
      <c r="E1625" s="43" t="s">
        <v>995</v>
      </c>
      <c r="F1625" s="42" t="s">
        <v>994</v>
      </c>
      <c r="G1625" s="18" t="s">
        <v>3</v>
      </c>
      <c r="H1625" s="32">
        <f>SUBTOTAL(9,H1623:H1624)</f>
        <v>231568302</v>
      </c>
      <c r="I1625" s="14">
        <f>SUBTOTAL(9,I1623:I1624)</f>
        <v>22755260.950000003</v>
      </c>
      <c r="J1625" s="31">
        <f>SUBTOTAL(9,J1623:J1624)</f>
        <v>7.861269713609198E-2</v>
      </c>
      <c r="K1625" s="14">
        <f>SUBTOTAL(9,K1623:K1624)</f>
        <v>24116972.800000001</v>
      </c>
      <c r="L1625" s="14">
        <f>SUBTOTAL(9,L1622:L1624)</f>
        <v>22755260.950000003</v>
      </c>
      <c r="M1625" s="80"/>
    </row>
    <row r="1626" spans="2:13" ht="24.9" customHeight="1" outlineLevel="2" x14ac:dyDescent="0.3">
      <c r="B1626" s="47" t="s">
        <v>2300</v>
      </c>
      <c r="C1626" s="46" t="s">
        <v>336</v>
      </c>
      <c r="D1626" s="46" t="s">
        <v>973</v>
      </c>
      <c r="E1626" s="46" t="s">
        <v>993</v>
      </c>
      <c r="F1626" s="45" t="s">
        <v>992</v>
      </c>
      <c r="G1626" s="26" t="s">
        <v>0</v>
      </c>
      <c r="H1626" s="30">
        <v>316615590</v>
      </c>
      <c r="I1626" s="30">
        <v>24890005.48</v>
      </c>
      <c r="J1626" s="36">
        <f>I1626/H1626</f>
        <v>7.8612697119557512E-2</v>
      </c>
      <c r="K1626" s="30">
        <v>26379463.890000001</v>
      </c>
      <c r="L1626" s="30">
        <f>I1626</f>
        <v>24890005.48</v>
      </c>
      <c r="M1626" s="80">
        <f>L1626/K1626</f>
        <v>0.9435371993831676</v>
      </c>
    </row>
    <row r="1627" spans="2:13" ht="24.9" customHeight="1" outlineLevel="2" x14ac:dyDescent="0.3">
      <c r="B1627" s="47" t="s">
        <v>2300</v>
      </c>
      <c r="C1627" s="46" t="s">
        <v>336</v>
      </c>
      <c r="D1627" s="46" t="s">
        <v>973</v>
      </c>
      <c r="E1627" s="46" t="s">
        <v>993</v>
      </c>
      <c r="F1627" s="45" t="s">
        <v>992</v>
      </c>
      <c r="G1627" s="26" t="s">
        <v>7</v>
      </c>
      <c r="H1627" s="30">
        <v>-63323118</v>
      </c>
      <c r="I1627" s="24"/>
      <c r="J1627" s="36"/>
      <c r="K1627" s="24"/>
      <c r="L1627" s="30"/>
      <c r="M1627" s="80" t="str">
        <f>IFERROR((Base_actualizacion!$L1627/Base_actualizacion!$K1627)," " )</f>
        <v xml:space="preserve"> </v>
      </c>
    </row>
    <row r="1628" spans="2:13" ht="24.9" customHeight="1" outlineLevel="1" x14ac:dyDescent="0.3">
      <c r="B1628" s="44" t="str">
        <f>B1627</f>
        <v>ASIGNACIÓN PARA LA INVERSIÓN LOCAL  - AMBIENTE Y DESARROLLO SOSTENIBLE</v>
      </c>
      <c r="C1628" s="43" t="s">
        <v>336</v>
      </c>
      <c r="D1628" s="43" t="s">
        <v>973</v>
      </c>
      <c r="E1628" s="43" t="s">
        <v>993</v>
      </c>
      <c r="F1628" s="42" t="s">
        <v>992</v>
      </c>
      <c r="G1628" s="18" t="s">
        <v>3</v>
      </c>
      <c r="H1628" s="32">
        <f>SUBTOTAL(9,H1626:H1627)</f>
        <v>253292472</v>
      </c>
      <c r="I1628" s="14">
        <f>SUBTOTAL(9,I1626:I1627)</f>
        <v>24890005.48</v>
      </c>
      <c r="J1628" s="31">
        <f>SUBTOTAL(9,J1626:J1627)</f>
        <v>7.8612697119557512E-2</v>
      </c>
      <c r="K1628" s="14">
        <f>SUBTOTAL(9,K1626:K1627)</f>
        <v>26379463.890000001</v>
      </c>
      <c r="L1628" s="14">
        <f>SUBTOTAL(9,L1625:L1627)</f>
        <v>24890005.48</v>
      </c>
      <c r="M1628" s="80"/>
    </row>
    <row r="1629" spans="2:13" ht="24.9" customHeight="1" outlineLevel="2" x14ac:dyDescent="0.3">
      <c r="B1629" s="47" t="s">
        <v>2300</v>
      </c>
      <c r="C1629" s="46" t="s">
        <v>336</v>
      </c>
      <c r="D1629" s="46" t="s">
        <v>973</v>
      </c>
      <c r="E1629" s="46" t="s">
        <v>991</v>
      </c>
      <c r="F1629" s="45" t="s">
        <v>990</v>
      </c>
      <c r="G1629" s="26" t="s">
        <v>0</v>
      </c>
      <c r="H1629" s="30">
        <v>249212851</v>
      </c>
      <c r="I1629" s="30">
        <v>19591294.380000003</v>
      </c>
      <c r="J1629" s="36">
        <f>I1629/H1629</f>
        <v>7.8612697143776111E-2</v>
      </c>
      <c r="K1629" s="30">
        <v>20763669.300000001</v>
      </c>
      <c r="L1629" s="30">
        <f>I1629</f>
        <v>19591294.380000003</v>
      </c>
      <c r="M1629" s="80">
        <f>L1629/K1629</f>
        <v>0.94353719937159675</v>
      </c>
    </row>
    <row r="1630" spans="2:13" ht="24.9" customHeight="1" outlineLevel="2" x14ac:dyDescent="0.3">
      <c r="B1630" s="47" t="s">
        <v>2300</v>
      </c>
      <c r="C1630" s="46" t="s">
        <v>336</v>
      </c>
      <c r="D1630" s="46" t="s">
        <v>973</v>
      </c>
      <c r="E1630" s="46" t="s">
        <v>991</v>
      </c>
      <c r="F1630" s="45" t="s">
        <v>990</v>
      </c>
      <c r="G1630" s="26" t="s">
        <v>7</v>
      </c>
      <c r="H1630" s="30">
        <v>-49842570</v>
      </c>
      <c r="I1630" s="24"/>
      <c r="J1630" s="36"/>
      <c r="K1630" s="24"/>
      <c r="L1630" s="30"/>
      <c r="M1630" s="80" t="str">
        <f>IFERROR((Base_actualizacion!$L1630/Base_actualizacion!$K1630)," " )</f>
        <v xml:space="preserve"> </v>
      </c>
    </row>
    <row r="1631" spans="2:13" ht="24.9" customHeight="1" outlineLevel="1" x14ac:dyDescent="0.3">
      <c r="B1631" s="44" t="str">
        <f>B1630</f>
        <v>ASIGNACIÓN PARA LA INVERSIÓN LOCAL  - AMBIENTE Y DESARROLLO SOSTENIBLE</v>
      </c>
      <c r="C1631" s="43" t="s">
        <v>336</v>
      </c>
      <c r="D1631" s="43" t="s">
        <v>973</v>
      </c>
      <c r="E1631" s="43" t="s">
        <v>991</v>
      </c>
      <c r="F1631" s="42" t="s">
        <v>990</v>
      </c>
      <c r="G1631" s="18" t="s">
        <v>3</v>
      </c>
      <c r="H1631" s="32">
        <f>SUBTOTAL(9,H1629:H1630)</f>
        <v>199370281</v>
      </c>
      <c r="I1631" s="14">
        <f>SUBTOTAL(9,I1629:I1630)</f>
        <v>19591294.380000003</v>
      </c>
      <c r="J1631" s="31">
        <f>SUBTOTAL(9,J1629:J1630)</f>
        <v>7.8612697143776111E-2</v>
      </c>
      <c r="K1631" s="14">
        <f>SUBTOTAL(9,K1629:K1630)</f>
        <v>20763669.300000001</v>
      </c>
      <c r="L1631" s="14">
        <f>SUBTOTAL(9,L1628:L1630)</f>
        <v>19591294.380000003</v>
      </c>
      <c r="M1631" s="80"/>
    </row>
    <row r="1632" spans="2:13" ht="24.9" customHeight="1" outlineLevel="2" x14ac:dyDescent="0.3">
      <c r="B1632" s="47" t="s">
        <v>2300</v>
      </c>
      <c r="C1632" s="46" t="s">
        <v>336</v>
      </c>
      <c r="D1632" s="46" t="s">
        <v>973</v>
      </c>
      <c r="E1632" s="46" t="s">
        <v>989</v>
      </c>
      <c r="F1632" s="45" t="s">
        <v>988</v>
      </c>
      <c r="G1632" s="26" t="s">
        <v>0</v>
      </c>
      <c r="H1632" s="30">
        <v>277754024</v>
      </c>
      <c r="I1632" s="30">
        <v>21834992.960000001</v>
      </c>
      <c r="J1632" s="36">
        <f>I1632/H1632</f>
        <v>7.8612697110735652E-2</v>
      </c>
      <c r="K1632" s="30">
        <v>23141634.469999999</v>
      </c>
      <c r="L1632" s="30">
        <f>I1632</f>
        <v>21834992.960000001</v>
      </c>
      <c r="M1632" s="80">
        <f>L1632/K1632</f>
        <v>0.94353719864973751</v>
      </c>
    </row>
    <row r="1633" spans="2:13" ht="24.9" customHeight="1" outlineLevel="2" x14ac:dyDescent="0.3">
      <c r="B1633" s="47" t="s">
        <v>2300</v>
      </c>
      <c r="C1633" s="46" t="s">
        <v>336</v>
      </c>
      <c r="D1633" s="46" t="s">
        <v>973</v>
      </c>
      <c r="E1633" s="46" t="s">
        <v>989</v>
      </c>
      <c r="F1633" s="45" t="s">
        <v>988</v>
      </c>
      <c r="G1633" s="26" t="s">
        <v>7</v>
      </c>
      <c r="H1633" s="30">
        <v>-55550805</v>
      </c>
      <c r="I1633" s="24"/>
      <c r="J1633" s="36"/>
      <c r="K1633" s="24"/>
      <c r="L1633" s="30"/>
      <c r="M1633" s="80" t="str">
        <f>IFERROR((Base_actualizacion!$L1633/Base_actualizacion!$K1633)," " )</f>
        <v xml:space="preserve"> </v>
      </c>
    </row>
    <row r="1634" spans="2:13" ht="24.9" customHeight="1" outlineLevel="1" x14ac:dyDescent="0.3">
      <c r="B1634" s="44" t="str">
        <f>B1633</f>
        <v>ASIGNACIÓN PARA LA INVERSIÓN LOCAL  - AMBIENTE Y DESARROLLO SOSTENIBLE</v>
      </c>
      <c r="C1634" s="43" t="s">
        <v>336</v>
      </c>
      <c r="D1634" s="43" t="s">
        <v>973</v>
      </c>
      <c r="E1634" s="43" t="s">
        <v>989</v>
      </c>
      <c r="F1634" s="42" t="s">
        <v>988</v>
      </c>
      <c r="G1634" s="18" t="s">
        <v>3</v>
      </c>
      <c r="H1634" s="32">
        <f>SUBTOTAL(9,H1632:H1633)</f>
        <v>222203219</v>
      </c>
      <c r="I1634" s="14">
        <f>SUBTOTAL(9,I1632:I1633)</f>
        <v>21834992.960000001</v>
      </c>
      <c r="J1634" s="31">
        <f>SUBTOTAL(9,J1632:J1633)</f>
        <v>7.8612697110735652E-2</v>
      </c>
      <c r="K1634" s="14">
        <f>SUBTOTAL(9,K1632:K1633)</f>
        <v>23141634.469999999</v>
      </c>
      <c r="L1634" s="14">
        <f>SUBTOTAL(9,L1631:L1633)</f>
        <v>21834992.960000001</v>
      </c>
      <c r="M1634" s="80"/>
    </row>
    <row r="1635" spans="2:13" ht="24.9" customHeight="1" outlineLevel="2" x14ac:dyDescent="0.3">
      <c r="B1635" s="47" t="s">
        <v>2300</v>
      </c>
      <c r="C1635" s="46" t="s">
        <v>336</v>
      </c>
      <c r="D1635" s="46" t="s">
        <v>973</v>
      </c>
      <c r="E1635" s="46" t="s">
        <v>987</v>
      </c>
      <c r="F1635" s="45" t="s">
        <v>986</v>
      </c>
      <c r="G1635" s="26" t="s">
        <v>0</v>
      </c>
      <c r="H1635" s="30">
        <v>217905500</v>
      </c>
      <c r="I1635" s="30">
        <v>17130139.079999998</v>
      </c>
      <c r="J1635" s="36">
        <f>I1635/H1635</f>
        <v>7.8612697155418285E-2</v>
      </c>
      <c r="K1635" s="30">
        <v>18155234.41</v>
      </c>
      <c r="L1635" s="30">
        <f>I1635</f>
        <v>17130139.079999998</v>
      </c>
      <c r="M1635" s="80">
        <f>L1635/K1635</f>
        <v>0.94353720217264869</v>
      </c>
    </row>
    <row r="1636" spans="2:13" ht="24.9" customHeight="1" outlineLevel="2" x14ac:dyDescent="0.3">
      <c r="B1636" s="47" t="s">
        <v>2300</v>
      </c>
      <c r="C1636" s="46" t="s">
        <v>336</v>
      </c>
      <c r="D1636" s="46" t="s">
        <v>973</v>
      </c>
      <c r="E1636" s="46" t="s">
        <v>987</v>
      </c>
      <c r="F1636" s="45" t="s">
        <v>986</v>
      </c>
      <c r="G1636" s="26" t="s">
        <v>7</v>
      </c>
      <c r="H1636" s="30">
        <v>-43581100</v>
      </c>
      <c r="I1636" s="24"/>
      <c r="J1636" s="36"/>
      <c r="K1636" s="24"/>
      <c r="L1636" s="30"/>
      <c r="M1636" s="80" t="str">
        <f>IFERROR((Base_actualizacion!$L1636/Base_actualizacion!$K1636)," " )</f>
        <v xml:space="preserve"> </v>
      </c>
    </row>
    <row r="1637" spans="2:13" ht="24.9" customHeight="1" outlineLevel="1" x14ac:dyDescent="0.3">
      <c r="B1637" s="44" t="str">
        <f>B1636</f>
        <v>ASIGNACIÓN PARA LA INVERSIÓN LOCAL  - AMBIENTE Y DESARROLLO SOSTENIBLE</v>
      </c>
      <c r="C1637" s="43" t="s">
        <v>336</v>
      </c>
      <c r="D1637" s="43" t="s">
        <v>973</v>
      </c>
      <c r="E1637" s="43" t="s">
        <v>987</v>
      </c>
      <c r="F1637" s="42" t="s">
        <v>986</v>
      </c>
      <c r="G1637" s="18" t="s">
        <v>3</v>
      </c>
      <c r="H1637" s="32">
        <f>SUBTOTAL(9,H1635:H1636)</f>
        <v>174324400</v>
      </c>
      <c r="I1637" s="14">
        <f>SUBTOTAL(9,I1635:I1636)</f>
        <v>17130139.079999998</v>
      </c>
      <c r="J1637" s="31">
        <f>SUBTOTAL(9,J1635:J1636)</f>
        <v>7.8612697155418285E-2</v>
      </c>
      <c r="K1637" s="14">
        <f>SUBTOTAL(9,K1635:K1636)</f>
        <v>18155234.41</v>
      </c>
      <c r="L1637" s="14">
        <f>SUBTOTAL(9,L1634:L1636)</f>
        <v>17130139.079999998</v>
      </c>
      <c r="M1637" s="80"/>
    </row>
    <row r="1638" spans="2:13" ht="24.9" customHeight="1" outlineLevel="2" x14ac:dyDescent="0.3">
      <c r="B1638" s="47" t="s">
        <v>2300</v>
      </c>
      <c r="C1638" s="46" t="s">
        <v>336</v>
      </c>
      <c r="D1638" s="46" t="s">
        <v>973</v>
      </c>
      <c r="E1638" s="46" t="s">
        <v>985</v>
      </c>
      <c r="F1638" s="45" t="s">
        <v>984</v>
      </c>
      <c r="G1638" s="26" t="s">
        <v>0</v>
      </c>
      <c r="H1638" s="30">
        <v>220283832</v>
      </c>
      <c r="I1638" s="30">
        <v>17317106.170000002</v>
      </c>
      <c r="J1638" s="36">
        <f>I1638/H1638</f>
        <v>7.8612697140659882E-2</v>
      </c>
      <c r="K1638" s="30">
        <v>18353389.960000001</v>
      </c>
      <c r="L1638" s="30">
        <f>I1638</f>
        <v>17317106.170000002</v>
      </c>
      <c r="M1638" s="80">
        <f>L1638/K1638</f>
        <v>0.9435371998165728</v>
      </c>
    </row>
    <row r="1639" spans="2:13" ht="24.9" customHeight="1" outlineLevel="2" x14ac:dyDescent="0.3">
      <c r="B1639" s="47" t="s">
        <v>2300</v>
      </c>
      <c r="C1639" s="46" t="s">
        <v>336</v>
      </c>
      <c r="D1639" s="46" t="s">
        <v>973</v>
      </c>
      <c r="E1639" s="46" t="s">
        <v>985</v>
      </c>
      <c r="F1639" s="45" t="s">
        <v>984</v>
      </c>
      <c r="G1639" s="26" t="s">
        <v>7</v>
      </c>
      <c r="H1639" s="30">
        <v>-44056766</v>
      </c>
      <c r="I1639" s="24"/>
      <c r="J1639" s="36"/>
      <c r="K1639" s="24"/>
      <c r="L1639" s="30"/>
      <c r="M1639" s="80" t="str">
        <f>IFERROR((Base_actualizacion!$L1639/Base_actualizacion!$K1639)," " )</f>
        <v xml:space="preserve"> </v>
      </c>
    </row>
    <row r="1640" spans="2:13" ht="24.9" customHeight="1" outlineLevel="1" x14ac:dyDescent="0.3">
      <c r="B1640" s="44" t="str">
        <f>B1639</f>
        <v>ASIGNACIÓN PARA LA INVERSIÓN LOCAL  - AMBIENTE Y DESARROLLO SOSTENIBLE</v>
      </c>
      <c r="C1640" s="43" t="s">
        <v>336</v>
      </c>
      <c r="D1640" s="43" t="s">
        <v>973</v>
      </c>
      <c r="E1640" s="43" t="s">
        <v>985</v>
      </c>
      <c r="F1640" s="42" t="s">
        <v>984</v>
      </c>
      <c r="G1640" s="18" t="s">
        <v>3</v>
      </c>
      <c r="H1640" s="32">
        <f>SUBTOTAL(9,H1638:H1639)</f>
        <v>176227066</v>
      </c>
      <c r="I1640" s="14">
        <f>SUBTOTAL(9,I1638:I1639)</f>
        <v>17317106.170000002</v>
      </c>
      <c r="J1640" s="31">
        <f>SUBTOTAL(9,J1638:J1639)</f>
        <v>7.8612697140659882E-2</v>
      </c>
      <c r="K1640" s="14">
        <f>SUBTOTAL(9,K1638:K1639)</f>
        <v>18353389.960000001</v>
      </c>
      <c r="L1640" s="14">
        <f>SUBTOTAL(9,L1637:L1639)</f>
        <v>17317106.170000002</v>
      </c>
      <c r="M1640" s="80"/>
    </row>
    <row r="1641" spans="2:13" ht="24.9" customHeight="1" outlineLevel="2" x14ac:dyDescent="0.3">
      <c r="B1641" s="47" t="s">
        <v>2300</v>
      </c>
      <c r="C1641" s="46" t="s">
        <v>336</v>
      </c>
      <c r="D1641" s="46" t="s">
        <v>973</v>
      </c>
      <c r="E1641" s="46" t="s">
        <v>2270</v>
      </c>
      <c r="F1641" s="45" t="s">
        <v>2269</v>
      </c>
      <c r="G1641" s="26" t="s">
        <v>0</v>
      </c>
      <c r="H1641" s="30">
        <v>314077705</v>
      </c>
      <c r="I1641" s="30">
        <v>24690495.5</v>
      </c>
      <c r="J1641" s="36">
        <f>I1641/H1641</f>
        <v>7.8612697134933532E-2</v>
      </c>
      <c r="K1641" s="30">
        <v>26168014.949999999</v>
      </c>
      <c r="L1641" s="30">
        <f>I1641</f>
        <v>24690495.5</v>
      </c>
      <c r="M1641" s="80">
        <f>L1641/K1641</f>
        <v>0.94353719787981094</v>
      </c>
    </row>
    <row r="1642" spans="2:13" ht="24.9" customHeight="1" outlineLevel="2" x14ac:dyDescent="0.3">
      <c r="B1642" s="47" t="s">
        <v>2300</v>
      </c>
      <c r="C1642" s="46" t="s">
        <v>336</v>
      </c>
      <c r="D1642" s="46" t="s">
        <v>973</v>
      </c>
      <c r="E1642" s="46" t="s">
        <v>2270</v>
      </c>
      <c r="F1642" s="45" t="s">
        <v>2269</v>
      </c>
      <c r="G1642" s="26" t="s">
        <v>7</v>
      </c>
      <c r="H1642" s="30">
        <v>-62815541</v>
      </c>
      <c r="I1642" s="24"/>
      <c r="J1642" s="36"/>
      <c r="K1642" s="24"/>
      <c r="L1642" s="30"/>
      <c r="M1642" s="80" t="str">
        <f>IFERROR((Base_actualizacion!$L1642/Base_actualizacion!$K1642)," " )</f>
        <v xml:space="preserve"> </v>
      </c>
    </row>
    <row r="1643" spans="2:13" ht="24.9" customHeight="1" outlineLevel="1" x14ac:dyDescent="0.3">
      <c r="B1643" s="44" t="str">
        <f>B1642</f>
        <v>ASIGNACIÓN PARA LA INVERSIÓN LOCAL  - AMBIENTE Y DESARROLLO SOSTENIBLE</v>
      </c>
      <c r="C1643" s="43" t="s">
        <v>336</v>
      </c>
      <c r="D1643" s="43" t="s">
        <v>973</v>
      </c>
      <c r="E1643" s="43" t="s">
        <v>2270</v>
      </c>
      <c r="F1643" s="42" t="s">
        <v>2269</v>
      </c>
      <c r="G1643" s="18" t="s">
        <v>3</v>
      </c>
      <c r="H1643" s="32">
        <f>SUBTOTAL(9,H1641:H1642)</f>
        <v>251262164</v>
      </c>
      <c r="I1643" s="14">
        <f>SUBTOTAL(9,I1641:I1642)</f>
        <v>24690495.5</v>
      </c>
      <c r="J1643" s="31">
        <f>SUBTOTAL(9,J1641:J1642)</f>
        <v>7.8612697134933532E-2</v>
      </c>
      <c r="K1643" s="14">
        <f>SUBTOTAL(9,K1641:K1642)</f>
        <v>26168014.949999999</v>
      </c>
      <c r="L1643" s="14">
        <f>SUBTOTAL(9,L1640:L1642)</f>
        <v>24690495.5</v>
      </c>
      <c r="M1643" s="80"/>
    </row>
    <row r="1644" spans="2:13" ht="24.9" customHeight="1" outlineLevel="2" x14ac:dyDescent="0.3">
      <c r="B1644" s="47" t="s">
        <v>2300</v>
      </c>
      <c r="C1644" s="46" t="s">
        <v>336</v>
      </c>
      <c r="D1644" s="46" t="s">
        <v>973</v>
      </c>
      <c r="E1644" s="46" t="s">
        <v>983</v>
      </c>
      <c r="F1644" s="45" t="s">
        <v>982</v>
      </c>
      <c r="G1644" s="26" t="s">
        <v>0</v>
      </c>
      <c r="H1644" s="30">
        <v>179356663</v>
      </c>
      <c r="I1644" s="30">
        <v>14099711.030000001</v>
      </c>
      <c r="J1644" s="36">
        <f>I1644/H1644</f>
        <v>7.8612697148586E-2</v>
      </c>
      <c r="K1644" s="30">
        <v>14943460.67</v>
      </c>
      <c r="L1644" s="30">
        <f>I1644</f>
        <v>14099711.030000001</v>
      </c>
      <c r="M1644" s="80">
        <f>L1644/K1644</f>
        <v>0.94353719940563152</v>
      </c>
    </row>
    <row r="1645" spans="2:13" ht="24.9" customHeight="1" outlineLevel="2" x14ac:dyDescent="0.3">
      <c r="B1645" s="47" t="s">
        <v>2300</v>
      </c>
      <c r="C1645" s="46" t="s">
        <v>336</v>
      </c>
      <c r="D1645" s="46" t="s">
        <v>973</v>
      </c>
      <c r="E1645" s="46" t="s">
        <v>983</v>
      </c>
      <c r="F1645" s="45" t="s">
        <v>982</v>
      </c>
      <c r="G1645" s="26" t="s">
        <v>7</v>
      </c>
      <c r="H1645" s="30">
        <v>-35871333</v>
      </c>
      <c r="I1645" s="24"/>
      <c r="J1645" s="36"/>
      <c r="K1645" s="24"/>
      <c r="L1645" s="30"/>
      <c r="M1645" s="80" t="str">
        <f>IFERROR((Base_actualizacion!$L1645/Base_actualizacion!$K1645)," " )</f>
        <v xml:space="preserve"> </v>
      </c>
    </row>
    <row r="1646" spans="2:13" ht="24.9" customHeight="1" outlineLevel="1" x14ac:dyDescent="0.3">
      <c r="B1646" s="44" t="str">
        <f>B1645</f>
        <v>ASIGNACIÓN PARA LA INVERSIÓN LOCAL  - AMBIENTE Y DESARROLLO SOSTENIBLE</v>
      </c>
      <c r="C1646" s="43" t="s">
        <v>336</v>
      </c>
      <c r="D1646" s="43" t="s">
        <v>973</v>
      </c>
      <c r="E1646" s="43" t="s">
        <v>983</v>
      </c>
      <c r="F1646" s="42" t="s">
        <v>982</v>
      </c>
      <c r="G1646" s="18" t="s">
        <v>3</v>
      </c>
      <c r="H1646" s="32">
        <f>SUBTOTAL(9,H1644:H1645)</f>
        <v>143485330</v>
      </c>
      <c r="I1646" s="14">
        <f>SUBTOTAL(9,I1644:I1645)</f>
        <v>14099711.030000001</v>
      </c>
      <c r="J1646" s="31">
        <f>SUBTOTAL(9,J1644:J1645)</f>
        <v>7.8612697148586E-2</v>
      </c>
      <c r="K1646" s="14">
        <f>SUBTOTAL(9,K1644:K1645)</f>
        <v>14943460.67</v>
      </c>
      <c r="L1646" s="14">
        <f>SUBTOTAL(9,L1643:L1645)</f>
        <v>14099711.030000001</v>
      </c>
      <c r="M1646" s="80"/>
    </row>
    <row r="1647" spans="2:13" ht="24.9" customHeight="1" outlineLevel="2" x14ac:dyDescent="0.3">
      <c r="B1647" s="47" t="s">
        <v>2300</v>
      </c>
      <c r="C1647" s="46" t="s">
        <v>336</v>
      </c>
      <c r="D1647" s="46" t="s">
        <v>973</v>
      </c>
      <c r="E1647" s="46" t="s">
        <v>2268</v>
      </c>
      <c r="F1647" s="45" t="s">
        <v>2267</v>
      </c>
      <c r="G1647" s="26" t="s">
        <v>0</v>
      </c>
      <c r="H1647" s="30">
        <v>114224170</v>
      </c>
      <c r="I1647" s="30">
        <v>8979470.0800000001</v>
      </c>
      <c r="J1647" s="36">
        <f>I1647/H1647</f>
        <v>7.8612697120057862E-2</v>
      </c>
      <c r="K1647" s="30">
        <v>9516816.1999999993</v>
      </c>
      <c r="L1647" s="30">
        <f>I1647</f>
        <v>8979470.0800000001</v>
      </c>
      <c r="M1647" s="80">
        <f>L1647/K1647</f>
        <v>0.94353719682008785</v>
      </c>
    </row>
    <row r="1648" spans="2:13" ht="24.9" customHeight="1" outlineLevel="2" x14ac:dyDescent="0.3">
      <c r="B1648" s="47" t="s">
        <v>2300</v>
      </c>
      <c r="C1648" s="46" t="s">
        <v>336</v>
      </c>
      <c r="D1648" s="46" t="s">
        <v>973</v>
      </c>
      <c r="E1648" s="46" t="s">
        <v>2268</v>
      </c>
      <c r="F1648" s="45" t="s">
        <v>2267</v>
      </c>
      <c r="G1648" s="26" t="s">
        <v>7</v>
      </c>
      <c r="H1648" s="30">
        <v>-22844834</v>
      </c>
      <c r="I1648" s="24"/>
      <c r="J1648" s="36"/>
      <c r="K1648" s="24"/>
      <c r="L1648" s="30"/>
      <c r="M1648" s="80" t="str">
        <f>IFERROR((Base_actualizacion!$L1648/Base_actualizacion!$K1648)," " )</f>
        <v xml:space="preserve"> </v>
      </c>
    </row>
    <row r="1649" spans="2:13" ht="24.9" customHeight="1" outlineLevel="1" x14ac:dyDescent="0.3">
      <c r="B1649" s="44" t="str">
        <f>B1648</f>
        <v>ASIGNACIÓN PARA LA INVERSIÓN LOCAL  - AMBIENTE Y DESARROLLO SOSTENIBLE</v>
      </c>
      <c r="C1649" s="43" t="s">
        <v>336</v>
      </c>
      <c r="D1649" s="43" t="s">
        <v>973</v>
      </c>
      <c r="E1649" s="43" t="s">
        <v>2268</v>
      </c>
      <c r="F1649" s="42" t="s">
        <v>2267</v>
      </c>
      <c r="G1649" s="18" t="s">
        <v>3</v>
      </c>
      <c r="H1649" s="32">
        <f>SUBTOTAL(9,H1647:H1648)</f>
        <v>91379336</v>
      </c>
      <c r="I1649" s="14">
        <f>SUBTOTAL(9,I1647:I1648)</f>
        <v>8979470.0800000001</v>
      </c>
      <c r="J1649" s="31">
        <f>SUBTOTAL(9,J1647:J1648)</f>
        <v>7.8612697120057862E-2</v>
      </c>
      <c r="K1649" s="14">
        <f>SUBTOTAL(9,K1647:K1648)</f>
        <v>9516816.1999999993</v>
      </c>
      <c r="L1649" s="14">
        <f>SUBTOTAL(9,L1646:L1648)</f>
        <v>8979470.0800000001</v>
      </c>
      <c r="M1649" s="80"/>
    </row>
    <row r="1650" spans="2:13" ht="24.9" customHeight="1" outlineLevel="2" x14ac:dyDescent="0.3">
      <c r="B1650" s="47" t="s">
        <v>2300</v>
      </c>
      <c r="C1650" s="46" t="s">
        <v>336</v>
      </c>
      <c r="D1650" s="46" t="s">
        <v>973</v>
      </c>
      <c r="E1650" s="46" t="s">
        <v>981</v>
      </c>
      <c r="F1650" s="45" t="s">
        <v>980</v>
      </c>
      <c r="G1650" s="26" t="s">
        <v>0</v>
      </c>
      <c r="H1650" s="30">
        <v>260850561</v>
      </c>
      <c r="I1650" s="30">
        <v>20506166.149999999</v>
      </c>
      <c r="J1650" s="36">
        <f>I1650/H1650</f>
        <v>7.8612697137346768E-2</v>
      </c>
      <c r="K1650" s="30">
        <v>21733288.479999997</v>
      </c>
      <c r="L1650" s="30">
        <f>I1650</f>
        <v>20506166.149999999</v>
      </c>
      <c r="M1650" s="80">
        <f>L1650/K1650</f>
        <v>0.94353719957615922</v>
      </c>
    </row>
    <row r="1651" spans="2:13" ht="24.9" customHeight="1" outlineLevel="2" x14ac:dyDescent="0.3">
      <c r="B1651" s="47" t="s">
        <v>2300</v>
      </c>
      <c r="C1651" s="46" t="s">
        <v>336</v>
      </c>
      <c r="D1651" s="46" t="s">
        <v>973</v>
      </c>
      <c r="E1651" s="46" t="s">
        <v>981</v>
      </c>
      <c r="F1651" s="45" t="s">
        <v>980</v>
      </c>
      <c r="G1651" s="26" t="s">
        <v>7</v>
      </c>
      <c r="H1651" s="30">
        <v>-52170112</v>
      </c>
      <c r="I1651" s="24"/>
      <c r="J1651" s="36"/>
      <c r="K1651" s="24"/>
      <c r="L1651" s="30"/>
      <c r="M1651" s="80" t="str">
        <f>IFERROR((Base_actualizacion!$L1651/Base_actualizacion!$K1651)," " )</f>
        <v xml:space="preserve"> </v>
      </c>
    </row>
    <row r="1652" spans="2:13" ht="24.9" customHeight="1" outlineLevel="1" x14ac:dyDescent="0.3">
      <c r="B1652" s="44" t="str">
        <f>B1651</f>
        <v>ASIGNACIÓN PARA LA INVERSIÓN LOCAL  - AMBIENTE Y DESARROLLO SOSTENIBLE</v>
      </c>
      <c r="C1652" s="43" t="s">
        <v>336</v>
      </c>
      <c r="D1652" s="43" t="s">
        <v>973</v>
      </c>
      <c r="E1652" s="43" t="s">
        <v>981</v>
      </c>
      <c r="F1652" s="42" t="s">
        <v>980</v>
      </c>
      <c r="G1652" s="18" t="s">
        <v>3</v>
      </c>
      <c r="H1652" s="32">
        <f>SUBTOTAL(9,H1650:H1651)</f>
        <v>208680449</v>
      </c>
      <c r="I1652" s="14">
        <f>SUBTOTAL(9,I1650:I1651)</f>
        <v>20506166.149999999</v>
      </c>
      <c r="J1652" s="31">
        <f>SUBTOTAL(9,J1650:J1651)</f>
        <v>7.8612697137346768E-2</v>
      </c>
      <c r="K1652" s="14">
        <f>SUBTOTAL(9,K1650:K1651)</f>
        <v>21733288.479999997</v>
      </c>
      <c r="L1652" s="14">
        <f>SUBTOTAL(9,L1649:L1651)</f>
        <v>20506166.149999999</v>
      </c>
      <c r="M1652" s="80"/>
    </row>
    <row r="1653" spans="2:13" ht="24.9" customHeight="1" outlineLevel="2" x14ac:dyDescent="0.3">
      <c r="B1653" s="47" t="s">
        <v>2300</v>
      </c>
      <c r="C1653" s="46" t="s">
        <v>336</v>
      </c>
      <c r="D1653" s="46" t="s">
        <v>973</v>
      </c>
      <c r="E1653" s="46" t="s">
        <v>979</v>
      </c>
      <c r="F1653" s="45" t="s">
        <v>978</v>
      </c>
      <c r="G1653" s="26" t="s">
        <v>0</v>
      </c>
      <c r="H1653" s="30">
        <v>305474944</v>
      </c>
      <c r="I1653" s="30">
        <v>24014209.260000002</v>
      </c>
      <c r="J1653" s="36">
        <f>I1653/H1653</f>
        <v>7.8612697151357866E-2</v>
      </c>
      <c r="K1653" s="30">
        <v>25451258.59</v>
      </c>
      <c r="L1653" s="30">
        <f>I1653</f>
        <v>24014209.260000002</v>
      </c>
      <c r="M1653" s="80">
        <f>L1653/K1653</f>
        <v>0.9435371997452171</v>
      </c>
    </row>
    <row r="1654" spans="2:13" ht="24.9" customHeight="1" outlineLevel="2" x14ac:dyDescent="0.3">
      <c r="B1654" s="47" t="s">
        <v>2300</v>
      </c>
      <c r="C1654" s="46" t="s">
        <v>336</v>
      </c>
      <c r="D1654" s="46" t="s">
        <v>973</v>
      </c>
      <c r="E1654" s="46" t="s">
        <v>979</v>
      </c>
      <c r="F1654" s="45" t="s">
        <v>978</v>
      </c>
      <c r="G1654" s="26" t="s">
        <v>7</v>
      </c>
      <c r="H1654" s="30">
        <v>-61094989</v>
      </c>
      <c r="I1654" s="24"/>
      <c r="J1654" s="36"/>
      <c r="K1654" s="24"/>
      <c r="L1654" s="30"/>
      <c r="M1654" s="80" t="str">
        <f>IFERROR((Base_actualizacion!$L1654/Base_actualizacion!$K1654)," " )</f>
        <v xml:space="preserve"> </v>
      </c>
    </row>
    <row r="1655" spans="2:13" ht="24.9" customHeight="1" outlineLevel="1" x14ac:dyDescent="0.3">
      <c r="B1655" s="44" t="str">
        <f>B1654</f>
        <v>ASIGNACIÓN PARA LA INVERSIÓN LOCAL  - AMBIENTE Y DESARROLLO SOSTENIBLE</v>
      </c>
      <c r="C1655" s="43" t="s">
        <v>336</v>
      </c>
      <c r="D1655" s="43" t="s">
        <v>973</v>
      </c>
      <c r="E1655" s="43" t="s">
        <v>979</v>
      </c>
      <c r="F1655" s="42" t="s">
        <v>978</v>
      </c>
      <c r="G1655" s="18" t="s">
        <v>3</v>
      </c>
      <c r="H1655" s="32">
        <f>SUBTOTAL(9,H1653:H1654)</f>
        <v>244379955</v>
      </c>
      <c r="I1655" s="14">
        <f>SUBTOTAL(9,I1653:I1654)</f>
        <v>24014209.260000002</v>
      </c>
      <c r="J1655" s="31">
        <f>SUBTOTAL(9,J1653:J1654)</f>
        <v>7.8612697151357866E-2</v>
      </c>
      <c r="K1655" s="14">
        <f>SUBTOTAL(9,K1653:K1654)</f>
        <v>25451258.59</v>
      </c>
      <c r="L1655" s="14">
        <f>SUBTOTAL(9,L1652:L1654)</f>
        <v>24014209.260000002</v>
      </c>
      <c r="M1655" s="80"/>
    </row>
    <row r="1656" spans="2:13" ht="24.9" customHeight="1" outlineLevel="2" x14ac:dyDescent="0.3">
      <c r="B1656" s="47" t="s">
        <v>2300</v>
      </c>
      <c r="C1656" s="46" t="s">
        <v>336</v>
      </c>
      <c r="D1656" s="46" t="s">
        <v>973</v>
      </c>
      <c r="E1656" s="46" t="s">
        <v>2266</v>
      </c>
      <c r="F1656" s="45" t="s">
        <v>2265</v>
      </c>
      <c r="G1656" s="26" t="s">
        <v>0</v>
      </c>
      <c r="H1656" s="30">
        <v>317360274</v>
      </c>
      <c r="I1656" s="30">
        <v>24948547.109999999</v>
      </c>
      <c r="J1656" s="36">
        <f>I1656/H1656</f>
        <v>7.8612697158183073E-2</v>
      </c>
      <c r="K1656" s="30">
        <v>26441508.710000001</v>
      </c>
      <c r="L1656" s="30">
        <f>I1656</f>
        <v>24948547.109999999</v>
      </c>
      <c r="M1656" s="80">
        <f>L1656/K1656</f>
        <v>0.94353720068040692</v>
      </c>
    </row>
    <row r="1657" spans="2:13" ht="24.9" customHeight="1" outlineLevel="2" x14ac:dyDescent="0.3">
      <c r="B1657" s="47" t="s">
        <v>2300</v>
      </c>
      <c r="C1657" s="46" t="s">
        <v>336</v>
      </c>
      <c r="D1657" s="46" t="s">
        <v>973</v>
      </c>
      <c r="E1657" s="46" t="s">
        <v>2266</v>
      </c>
      <c r="F1657" s="45" t="s">
        <v>2265</v>
      </c>
      <c r="G1657" s="26" t="s">
        <v>7</v>
      </c>
      <c r="H1657" s="30">
        <v>-63472055</v>
      </c>
      <c r="I1657" s="24"/>
      <c r="J1657" s="36"/>
      <c r="K1657" s="24"/>
      <c r="L1657" s="30"/>
      <c r="M1657" s="80" t="str">
        <f>IFERROR((Base_actualizacion!$L1657/Base_actualizacion!$K1657)," " )</f>
        <v xml:space="preserve"> </v>
      </c>
    </row>
    <row r="1658" spans="2:13" ht="24.9" customHeight="1" outlineLevel="1" x14ac:dyDescent="0.3">
      <c r="B1658" s="44" t="str">
        <f>B1657</f>
        <v>ASIGNACIÓN PARA LA INVERSIÓN LOCAL  - AMBIENTE Y DESARROLLO SOSTENIBLE</v>
      </c>
      <c r="C1658" s="43" t="s">
        <v>336</v>
      </c>
      <c r="D1658" s="43" t="s">
        <v>973</v>
      </c>
      <c r="E1658" s="43" t="s">
        <v>2266</v>
      </c>
      <c r="F1658" s="42" t="s">
        <v>2265</v>
      </c>
      <c r="G1658" s="18" t="s">
        <v>3</v>
      </c>
      <c r="H1658" s="32">
        <f>SUBTOTAL(9,H1656:H1657)</f>
        <v>253888219</v>
      </c>
      <c r="I1658" s="14">
        <f>SUBTOTAL(9,I1656:I1657)</f>
        <v>24948547.109999999</v>
      </c>
      <c r="J1658" s="31">
        <f>SUBTOTAL(9,J1656:J1657)</f>
        <v>7.8612697158183073E-2</v>
      </c>
      <c r="K1658" s="14">
        <f>SUBTOTAL(9,K1656:K1657)</f>
        <v>26441508.710000001</v>
      </c>
      <c r="L1658" s="14">
        <f>SUBTOTAL(9,L1655:L1657)</f>
        <v>24948547.109999999</v>
      </c>
      <c r="M1658" s="80"/>
    </row>
    <row r="1659" spans="2:13" ht="24.9" customHeight="1" outlineLevel="2" x14ac:dyDescent="0.3">
      <c r="B1659" s="47" t="s">
        <v>2300</v>
      </c>
      <c r="C1659" s="46" t="s">
        <v>336</v>
      </c>
      <c r="D1659" s="46" t="s">
        <v>973</v>
      </c>
      <c r="E1659" s="46" t="s">
        <v>977</v>
      </c>
      <c r="F1659" s="45" t="s">
        <v>976</v>
      </c>
      <c r="G1659" s="26" t="s">
        <v>0</v>
      </c>
      <c r="H1659" s="30">
        <v>566502571</v>
      </c>
      <c r="I1659" s="30">
        <v>44534295.039999999</v>
      </c>
      <c r="J1659" s="36">
        <f>I1659/H1659</f>
        <v>7.8612697134608417E-2</v>
      </c>
      <c r="K1659" s="30">
        <v>47199299.650000006</v>
      </c>
      <c r="L1659" s="30">
        <f>I1659</f>
        <v>44534295.039999999</v>
      </c>
      <c r="M1659" s="80">
        <f>L1659/K1659</f>
        <v>0.94353720013301068</v>
      </c>
    </row>
    <row r="1660" spans="2:13" ht="24.9" customHeight="1" outlineLevel="2" x14ac:dyDescent="0.3">
      <c r="B1660" s="47" t="s">
        <v>2300</v>
      </c>
      <c r="C1660" s="46" t="s">
        <v>336</v>
      </c>
      <c r="D1660" s="46" t="s">
        <v>973</v>
      </c>
      <c r="E1660" s="46" t="s">
        <v>977</v>
      </c>
      <c r="F1660" s="45" t="s">
        <v>976</v>
      </c>
      <c r="G1660" s="26" t="s">
        <v>7</v>
      </c>
      <c r="H1660" s="30">
        <v>-113300514</v>
      </c>
      <c r="I1660" s="24"/>
      <c r="J1660" s="36"/>
      <c r="K1660" s="24"/>
      <c r="L1660" s="30"/>
      <c r="M1660" s="80" t="str">
        <f>IFERROR((Base_actualizacion!$L1660/Base_actualizacion!$K1660)," " )</f>
        <v xml:space="preserve"> </v>
      </c>
    </row>
    <row r="1661" spans="2:13" ht="24.9" customHeight="1" outlineLevel="1" x14ac:dyDescent="0.3">
      <c r="B1661" s="44" t="str">
        <f>B1660</f>
        <v>ASIGNACIÓN PARA LA INVERSIÓN LOCAL  - AMBIENTE Y DESARROLLO SOSTENIBLE</v>
      </c>
      <c r="C1661" s="43" t="s">
        <v>336</v>
      </c>
      <c r="D1661" s="43" t="s">
        <v>973</v>
      </c>
      <c r="E1661" s="43" t="s">
        <v>977</v>
      </c>
      <c r="F1661" s="42" t="s">
        <v>976</v>
      </c>
      <c r="G1661" s="18" t="s">
        <v>3</v>
      </c>
      <c r="H1661" s="32">
        <f>SUBTOTAL(9,H1659:H1660)</f>
        <v>453202057</v>
      </c>
      <c r="I1661" s="14">
        <f>SUBTOTAL(9,I1659:I1660)</f>
        <v>44534295.039999999</v>
      </c>
      <c r="J1661" s="31">
        <f>SUBTOTAL(9,J1659:J1660)</f>
        <v>7.8612697134608417E-2</v>
      </c>
      <c r="K1661" s="14">
        <f>SUBTOTAL(9,K1659:K1660)</f>
        <v>47199299.650000006</v>
      </c>
      <c r="L1661" s="14">
        <f>SUBTOTAL(9,L1658:L1660)</f>
        <v>44534295.039999999</v>
      </c>
      <c r="M1661" s="80"/>
    </row>
    <row r="1662" spans="2:13" ht="24.9" customHeight="1" outlineLevel="2" x14ac:dyDescent="0.3">
      <c r="B1662" s="47" t="s">
        <v>2300</v>
      </c>
      <c r="C1662" s="46" t="s">
        <v>336</v>
      </c>
      <c r="D1662" s="46" t="s">
        <v>973</v>
      </c>
      <c r="E1662" s="46" t="s">
        <v>975</v>
      </c>
      <c r="F1662" s="45" t="s">
        <v>974</v>
      </c>
      <c r="G1662" s="26" t="s">
        <v>0</v>
      </c>
      <c r="H1662" s="30">
        <v>143450177</v>
      </c>
      <c r="I1662" s="30">
        <v>11277005.32</v>
      </c>
      <c r="J1662" s="36">
        <f>I1662/H1662</f>
        <v>7.8612697145713534E-2</v>
      </c>
      <c r="K1662" s="30">
        <v>11951839.65</v>
      </c>
      <c r="L1662" s="30">
        <f>I1662</f>
        <v>11277005.32</v>
      </c>
      <c r="M1662" s="80">
        <f>L1662/K1662</f>
        <v>0.94353720014976938</v>
      </c>
    </row>
    <row r="1663" spans="2:13" ht="24.9" customHeight="1" outlineLevel="2" x14ac:dyDescent="0.3">
      <c r="B1663" s="47" t="s">
        <v>2300</v>
      </c>
      <c r="C1663" s="46" t="s">
        <v>336</v>
      </c>
      <c r="D1663" s="46" t="s">
        <v>973</v>
      </c>
      <c r="E1663" s="46" t="s">
        <v>975</v>
      </c>
      <c r="F1663" s="45" t="s">
        <v>974</v>
      </c>
      <c r="G1663" s="26" t="s">
        <v>7</v>
      </c>
      <c r="H1663" s="30">
        <v>-28690035</v>
      </c>
      <c r="I1663" s="24"/>
      <c r="J1663" s="36"/>
      <c r="K1663" s="24"/>
      <c r="L1663" s="30"/>
      <c r="M1663" s="80" t="str">
        <f>IFERROR((Base_actualizacion!$L1663/Base_actualizacion!$K1663)," " )</f>
        <v xml:space="preserve"> </v>
      </c>
    </row>
    <row r="1664" spans="2:13" ht="24.9" customHeight="1" outlineLevel="1" x14ac:dyDescent="0.3">
      <c r="B1664" s="44" t="str">
        <f>B1663</f>
        <v>ASIGNACIÓN PARA LA INVERSIÓN LOCAL  - AMBIENTE Y DESARROLLO SOSTENIBLE</v>
      </c>
      <c r="C1664" s="43" t="s">
        <v>336</v>
      </c>
      <c r="D1664" s="43" t="s">
        <v>973</v>
      </c>
      <c r="E1664" s="43" t="s">
        <v>975</v>
      </c>
      <c r="F1664" s="42" t="s">
        <v>974</v>
      </c>
      <c r="G1664" s="18" t="s">
        <v>3</v>
      </c>
      <c r="H1664" s="32">
        <f>SUBTOTAL(9,H1662:H1663)</f>
        <v>114760142</v>
      </c>
      <c r="I1664" s="14">
        <f>SUBTOTAL(9,I1662:I1663)</f>
        <v>11277005.32</v>
      </c>
      <c r="J1664" s="31">
        <f>SUBTOTAL(9,J1662:J1663)</f>
        <v>7.8612697145713534E-2</v>
      </c>
      <c r="K1664" s="14">
        <f>SUBTOTAL(9,K1662:K1663)</f>
        <v>11951839.65</v>
      </c>
      <c r="L1664" s="14">
        <f>SUBTOTAL(9,L1661:L1663)</f>
        <v>11277005.32</v>
      </c>
      <c r="M1664" s="80"/>
    </row>
    <row r="1665" spans="2:13" ht="24.9" customHeight="1" outlineLevel="2" x14ac:dyDescent="0.3">
      <c r="B1665" s="47" t="s">
        <v>2300</v>
      </c>
      <c r="C1665" s="46" t="s">
        <v>112</v>
      </c>
      <c r="D1665" s="46" t="s">
        <v>934</v>
      </c>
      <c r="E1665" s="46" t="s">
        <v>970</v>
      </c>
      <c r="F1665" s="45" t="s">
        <v>969</v>
      </c>
      <c r="G1665" s="26" t="s">
        <v>0</v>
      </c>
      <c r="H1665" s="30">
        <v>2004761006</v>
      </c>
      <c r="I1665" s="30">
        <v>157599669.80000001</v>
      </c>
      <c r="J1665" s="36">
        <f>I1665/H1665</f>
        <v>7.8612697138623427E-2</v>
      </c>
      <c r="K1665" s="30">
        <v>167030690.38999999</v>
      </c>
      <c r="L1665" s="30">
        <f>I1665</f>
        <v>157599669.80000001</v>
      </c>
      <c r="M1665" s="80">
        <f>L1665/K1665</f>
        <v>0.94353719925374502</v>
      </c>
    </row>
    <row r="1666" spans="2:13" ht="24.9" customHeight="1" outlineLevel="2" x14ac:dyDescent="0.3">
      <c r="B1666" s="47" t="s">
        <v>2300</v>
      </c>
      <c r="C1666" s="46" t="s">
        <v>112</v>
      </c>
      <c r="D1666" s="46" t="s">
        <v>934</v>
      </c>
      <c r="E1666" s="46" t="s">
        <v>970</v>
      </c>
      <c r="F1666" s="45" t="s">
        <v>969</v>
      </c>
      <c r="G1666" s="26" t="s">
        <v>7</v>
      </c>
      <c r="H1666" s="30">
        <v>-400952201</v>
      </c>
      <c r="I1666" s="24"/>
      <c r="J1666" s="36"/>
      <c r="K1666" s="24"/>
      <c r="L1666" s="30"/>
      <c r="M1666" s="80" t="str">
        <f>IFERROR((Base_actualizacion!$L1666/Base_actualizacion!$K1666)," " )</f>
        <v xml:space="preserve"> </v>
      </c>
    </row>
    <row r="1667" spans="2:13" ht="24.9" customHeight="1" outlineLevel="1" x14ac:dyDescent="0.3">
      <c r="B1667" s="44" t="str">
        <f>B1666</f>
        <v>ASIGNACIÓN PARA LA INVERSIÓN LOCAL  - AMBIENTE Y DESARROLLO SOSTENIBLE</v>
      </c>
      <c r="C1667" s="43" t="s">
        <v>112</v>
      </c>
      <c r="D1667" s="43" t="s">
        <v>934</v>
      </c>
      <c r="E1667" s="43" t="s">
        <v>970</v>
      </c>
      <c r="F1667" s="42" t="s">
        <v>969</v>
      </c>
      <c r="G1667" s="18" t="s">
        <v>3</v>
      </c>
      <c r="H1667" s="32">
        <f>SUBTOTAL(9,H1665:H1666)</f>
        <v>1603808805</v>
      </c>
      <c r="I1667" s="14">
        <f>SUBTOTAL(9,I1665:I1666)</f>
        <v>157599669.80000001</v>
      </c>
      <c r="J1667" s="31">
        <f>SUBTOTAL(9,J1665:J1666)</f>
        <v>7.8612697138623427E-2</v>
      </c>
      <c r="K1667" s="14">
        <f>SUBTOTAL(9,K1665:K1666)</f>
        <v>167030690.38999999</v>
      </c>
      <c r="L1667" s="14">
        <f>SUBTOTAL(9,L1664:L1666)</f>
        <v>157599669.80000001</v>
      </c>
      <c r="M1667" s="80"/>
    </row>
    <row r="1668" spans="2:13" ht="24.9" customHeight="1" outlineLevel="2" x14ac:dyDescent="0.3">
      <c r="B1668" s="47" t="s">
        <v>2300</v>
      </c>
      <c r="C1668" s="46" t="s">
        <v>112</v>
      </c>
      <c r="D1668" s="46" t="s">
        <v>934</v>
      </c>
      <c r="E1668" s="46" t="s">
        <v>968</v>
      </c>
      <c r="F1668" s="45" t="s">
        <v>967</v>
      </c>
      <c r="G1668" s="26" t="s">
        <v>0</v>
      </c>
      <c r="H1668" s="30">
        <v>546770030</v>
      </c>
      <c r="I1668" s="30">
        <v>42983066.780000001</v>
      </c>
      <c r="J1668" s="36">
        <f>I1668/H1668</f>
        <v>7.8612697151670879E-2</v>
      </c>
      <c r="K1668" s="30">
        <v>45555243.399999999</v>
      </c>
      <c r="L1668" s="30">
        <f>I1668</f>
        <v>42983066.780000001</v>
      </c>
      <c r="M1668" s="80">
        <f>L1668/K1668</f>
        <v>0.94353719949611781</v>
      </c>
    </row>
    <row r="1669" spans="2:13" ht="24.9" customHeight="1" outlineLevel="2" x14ac:dyDescent="0.3">
      <c r="B1669" s="47" t="s">
        <v>2300</v>
      </c>
      <c r="C1669" s="46" t="s">
        <v>112</v>
      </c>
      <c r="D1669" s="46" t="s">
        <v>934</v>
      </c>
      <c r="E1669" s="46" t="s">
        <v>968</v>
      </c>
      <c r="F1669" s="45" t="s">
        <v>967</v>
      </c>
      <c r="G1669" s="26" t="s">
        <v>7</v>
      </c>
      <c r="H1669" s="30">
        <v>-109354006</v>
      </c>
      <c r="I1669" s="24"/>
      <c r="J1669" s="36"/>
      <c r="K1669" s="24"/>
      <c r="L1669" s="30"/>
      <c r="M1669" s="80" t="str">
        <f>IFERROR((Base_actualizacion!$L1669/Base_actualizacion!$K1669)," " )</f>
        <v xml:space="preserve"> </v>
      </c>
    </row>
    <row r="1670" spans="2:13" ht="24.9" customHeight="1" outlineLevel="1" x14ac:dyDescent="0.3">
      <c r="B1670" s="44" t="str">
        <f>B1669</f>
        <v>ASIGNACIÓN PARA LA INVERSIÓN LOCAL  - AMBIENTE Y DESARROLLO SOSTENIBLE</v>
      </c>
      <c r="C1670" s="43" t="s">
        <v>112</v>
      </c>
      <c r="D1670" s="43" t="s">
        <v>934</v>
      </c>
      <c r="E1670" s="43" t="s">
        <v>968</v>
      </c>
      <c r="F1670" s="42" t="s">
        <v>967</v>
      </c>
      <c r="G1670" s="18" t="s">
        <v>3</v>
      </c>
      <c r="H1670" s="32">
        <f>SUBTOTAL(9,H1668:H1669)</f>
        <v>437416024</v>
      </c>
      <c r="I1670" s="14">
        <f>SUBTOTAL(9,I1668:I1669)</f>
        <v>42983066.780000001</v>
      </c>
      <c r="J1670" s="31">
        <f>SUBTOTAL(9,J1668:J1669)</f>
        <v>7.8612697151670879E-2</v>
      </c>
      <c r="K1670" s="14">
        <f>SUBTOTAL(9,K1668:K1669)</f>
        <v>45555243.399999999</v>
      </c>
      <c r="L1670" s="14">
        <f>SUBTOTAL(9,L1667:L1669)</f>
        <v>42983066.780000001</v>
      </c>
      <c r="M1670" s="80"/>
    </row>
    <row r="1671" spans="2:13" ht="24.9" customHeight="1" outlineLevel="2" x14ac:dyDescent="0.3">
      <c r="B1671" s="47" t="s">
        <v>2300</v>
      </c>
      <c r="C1671" s="46" t="s">
        <v>112</v>
      </c>
      <c r="D1671" s="46" t="s">
        <v>934</v>
      </c>
      <c r="E1671" s="46" t="s">
        <v>2193</v>
      </c>
      <c r="F1671" s="45" t="s">
        <v>2192</v>
      </c>
      <c r="G1671" s="26" t="s">
        <v>0</v>
      </c>
      <c r="H1671" s="30">
        <v>1130657114</v>
      </c>
      <c r="I1671" s="30">
        <v>88884005.270000011</v>
      </c>
      <c r="J1671" s="36">
        <f>I1671/H1671</f>
        <v>7.8612697138170581E-2</v>
      </c>
      <c r="K1671" s="30">
        <v>94202968.730000004</v>
      </c>
      <c r="L1671" s="30">
        <f>I1671</f>
        <v>88884005.270000011</v>
      </c>
      <c r="M1671" s="80">
        <f>L1671/K1671</f>
        <v>0.94353719918058054</v>
      </c>
    </row>
    <row r="1672" spans="2:13" ht="24.9" customHeight="1" outlineLevel="2" x14ac:dyDescent="0.3">
      <c r="B1672" s="47" t="s">
        <v>2300</v>
      </c>
      <c r="C1672" s="46" t="s">
        <v>112</v>
      </c>
      <c r="D1672" s="46" t="s">
        <v>934</v>
      </c>
      <c r="E1672" s="46" t="s">
        <v>2193</v>
      </c>
      <c r="F1672" s="45" t="s">
        <v>2192</v>
      </c>
      <c r="G1672" s="26" t="s">
        <v>7</v>
      </c>
      <c r="H1672" s="30">
        <v>-226131423</v>
      </c>
      <c r="I1672" s="24"/>
      <c r="J1672" s="36"/>
      <c r="K1672" s="24"/>
      <c r="L1672" s="30"/>
      <c r="M1672" s="80" t="str">
        <f>IFERROR((Base_actualizacion!$L1672/Base_actualizacion!$K1672)," " )</f>
        <v xml:space="preserve"> </v>
      </c>
    </row>
    <row r="1673" spans="2:13" ht="24.9" customHeight="1" outlineLevel="1" x14ac:dyDescent="0.3">
      <c r="B1673" s="44" t="str">
        <f>B1672</f>
        <v>ASIGNACIÓN PARA LA INVERSIÓN LOCAL  - AMBIENTE Y DESARROLLO SOSTENIBLE</v>
      </c>
      <c r="C1673" s="43" t="s">
        <v>112</v>
      </c>
      <c r="D1673" s="43" t="s">
        <v>934</v>
      </c>
      <c r="E1673" s="43" t="s">
        <v>2193</v>
      </c>
      <c r="F1673" s="42" t="s">
        <v>2192</v>
      </c>
      <c r="G1673" s="18" t="s">
        <v>3</v>
      </c>
      <c r="H1673" s="32">
        <f>SUBTOTAL(9,H1671:H1672)</f>
        <v>904525691</v>
      </c>
      <c r="I1673" s="14">
        <f>SUBTOTAL(9,I1671:I1672)</f>
        <v>88884005.270000011</v>
      </c>
      <c r="J1673" s="31">
        <f>SUBTOTAL(9,J1671:J1672)</f>
        <v>7.8612697138170581E-2</v>
      </c>
      <c r="K1673" s="14">
        <f>SUBTOTAL(9,K1671:K1672)</f>
        <v>94202968.730000004</v>
      </c>
      <c r="L1673" s="14">
        <f>SUBTOTAL(9,L1670:L1672)</f>
        <v>88884005.270000011</v>
      </c>
      <c r="M1673" s="80"/>
    </row>
    <row r="1674" spans="2:13" ht="24.9" customHeight="1" outlineLevel="2" x14ac:dyDescent="0.3">
      <c r="B1674" s="47" t="s">
        <v>2300</v>
      </c>
      <c r="C1674" s="46" t="s">
        <v>112</v>
      </c>
      <c r="D1674" s="46" t="s">
        <v>934</v>
      </c>
      <c r="E1674" s="46" t="s">
        <v>2102</v>
      </c>
      <c r="F1674" s="45" t="s">
        <v>2101</v>
      </c>
      <c r="G1674" s="26" t="s">
        <v>0</v>
      </c>
      <c r="H1674" s="30">
        <v>428806438</v>
      </c>
      <c r="I1674" s="30">
        <v>33709630.640000001</v>
      </c>
      <c r="J1674" s="36">
        <f>I1674/H1674</f>
        <v>7.8612697134925011E-2</v>
      </c>
      <c r="K1674" s="30">
        <v>35726869.769999996</v>
      </c>
      <c r="L1674" s="30">
        <f>I1674</f>
        <v>33709630.640000001</v>
      </c>
      <c r="M1674" s="80">
        <f>L1674/K1674</f>
        <v>0.94353719922885937</v>
      </c>
    </row>
    <row r="1675" spans="2:13" ht="24.9" customHeight="1" outlineLevel="2" x14ac:dyDescent="0.3">
      <c r="B1675" s="47" t="s">
        <v>2300</v>
      </c>
      <c r="C1675" s="46" t="s">
        <v>112</v>
      </c>
      <c r="D1675" s="46" t="s">
        <v>934</v>
      </c>
      <c r="E1675" s="46" t="s">
        <v>2102</v>
      </c>
      <c r="F1675" s="45" t="s">
        <v>2101</v>
      </c>
      <c r="G1675" s="26" t="s">
        <v>7</v>
      </c>
      <c r="H1675" s="30">
        <v>-85761288</v>
      </c>
      <c r="I1675" s="24"/>
      <c r="J1675" s="36"/>
      <c r="K1675" s="24"/>
      <c r="L1675" s="30"/>
      <c r="M1675" s="80" t="str">
        <f>IFERROR((Base_actualizacion!$L1675/Base_actualizacion!$K1675)," " )</f>
        <v xml:space="preserve"> </v>
      </c>
    </row>
    <row r="1676" spans="2:13" ht="24.9" customHeight="1" outlineLevel="1" x14ac:dyDescent="0.3">
      <c r="B1676" s="44" t="str">
        <f>B1675</f>
        <v>ASIGNACIÓN PARA LA INVERSIÓN LOCAL  - AMBIENTE Y DESARROLLO SOSTENIBLE</v>
      </c>
      <c r="C1676" s="43" t="s">
        <v>112</v>
      </c>
      <c r="D1676" s="43" t="s">
        <v>934</v>
      </c>
      <c r="E1676" s="43" t="s">
        <v>2102</v>
      </c>
      <c r="F1676" s="42" t="s">
        <v>2101</v>
      </c>
      <c r="G1676" s="18" t="s">
        <v>3</v>
      </c>
      <c r="H1676" s="32">
        <f>SUBTOTAL(9,H1674:H1675)</f>
        <v>343045150</v>
      </c>
      <c r="I1676" s="14">
        <f>SUBTOTAL(9,I1674:I1675)</f>
        <v>33709630.640000001</v>
      </c>
      <c r="J1676" s="31">
        <f>SUBTOTAL(9,J1674:J1675)</f>
        <v>7.8612697134925011E-2</v>
      </c>
      <c r="K1676" s="14">
        <f>SUBTOTAL(9,K1674:K1675)</f>
        <v>35726869.769999996</v>
      </c>
      <c r="L1676" s="14">
        <f>SUBTOTAL(9,L1673:L1675)</f>
        <v>33709630.640000001</v>
      </c>
      <c r="M1676" s="80"/>
    </row>
    <row r="1677" spans="2:13" ht="24.9" customHeight="1" outlineLevel="2" x14ac:dyDescent="0.3">
      <c r="B1677" s="47" t="s">
        <v>2300</v>
      </c>
      <c r="C1677" s="46" t="s">
        <v>112</v>
      </c>
      <c r="D1677" s="46" t="s">
        <v>934</v>
      </c>
      <c r="E1677" s="46" t="s">
        <v>966</v>
      </c>
      <c r="F1677" s="45" t="s">
        <v>965</v>
      </c>
      <c r="G1677" s="26" t="s">
        <v>0</v>
      </c>
      <c r="H1677" s="30">
        <v>720547657</v>
      </c>
      <c r="I1677" s="30">
        <v>56644194.730000004</v>
      </c>
      <c r="J1677" s="36">
        <f>I1677/H1677</f>
        <v>7.8612697133508269E-2</v>
      </c>
      <c r="K1677" s="30">
        <v>60033875.439999998</v>
      </c>
      <c r="L1677" s="30">
        <f>I1677</f>
        <v>56644194.730000004</v>
      </c>
      <c r="M1677" s="80">
        <f>L1677/K1677</f>
        <v>0.94353719986996742</v>
      </c>
    </row>
    <row r="1678" spans="2:13" ht="24.9" customHeight="1" outlineLevel="2" x14ac:dyDescent="0.3">
      <c r="B1678" s="47" t="s">
        <v>2300</v>
      </c>
      <c r="C1678" s="46" t="s">
        <v>112</v>
      </c>
      <c r="D1678" s="46" t="s">
        <v>934</v>
      </c>
      <c r="E1678" s="46" t="s">
        <v>966</v>
      </c>
      <c r="F1678" s="45" t="s">
        <v>965</v>
      </c>
      <c r="G1678" s="26" t="s">
        <v>7</v>
      </c>
      <c r="H1678" s="30">
        <v>-144109531</v>
      </c>
      <c r="I1678" s="24"/>
      <c r="J1678" s="36"/>
      <c r="K1678" s="24"/>
      <c r="L1678" s="30"/>
      <c r="M1678" s="80" t="str">
        <f>IFERROR((Base_actualizacion!$L1678/Base_actualizacion!$K1678)," " )</f>
        <v xml:space="preserve"> </v>
      </c>
    </row>
    <row r="1679" spans="2:13" ht="24.9" customHeight="1" outlineLevel="1" x14ac:dyDescent="0.3">
      <c r="B1679" s="44" t="str">
        <f>B1678</f>
        <v>ASIGNACIÓN PARA LA INVERSIÓN LOCAL  - AMBIENTE Y DESARROLLO SOSTENIBLE</v>
      </c>
      <c r="C1679" s="43" t="s">
        <v>112</v>
      </c>
      <c r="D1679" s="43" t="s">
        <v>934</v>
      </c>
      <c r="E1679" s="43" t="s">
        <v>966</v>
      </c>
      <c r="F1679" s="42" t="s">
        <v>965</v>
      </c>
      <c r="G1679" s="18" t="s">
        <v>3</v>
      </c>
      <c r="H1679" s="32">
        <f>SUBTOTAL(9,H1677:H1678)</f>
        <v>576438126</v>
      </c>
      <c r="I1679" s="14">
        <f>SUBTOTAL(9,I1677:I1678)</f>
        <v>56644194.730000004</v>
      </c>
      <c r="J1679" s="31">
        <f>SUBTOTAL(9,J1677:J1678)</f>
        <v>7.8612697133508269E-2</v>
      </c>
      <c r="K1679" s="14">
        <f>SUBTOTAL(9,K1677:K1678)</f>
        <v>60033875.439999998</v>
      </c>
      <c r="L1679" s="14">
        <f>SUBTOTAL(9,L1676:L1678)</f>
        <v>56644194.730000004</v>
      </c>
      <c r="M1679" s="80"/>
    </row>
    <row r="1680" spans="2:13" ht="24.9" customHeight="1" outlineLevel="2" x14ac:dyDescent="0.3">
      <c r="B1680" s="47" t="s">
        <v>2300</v>
      </c>
      <c r="C1680" s="46" t="s">
        <v>112</v>
      </c>
      <c r="D1680" s="46" t="s">
        <v>934</v>
      </c>
      <c r="E1680" s="46" t="s">
        <v>964</v>
      </c>
      <c r="F1680" s="45" t="s">
        <v>963</v>
      </c>
      <c r="G1680" s="26" t="s">
        <v>0</v>
      </c>
      <c r="H1680" s="30">
        <v>379757038</v>
      </c>
      <c r="I1680" s="30">
        <v>29853725.009999998</v>
      </c>
      <c r="J1680" s="36">
        <f>I1680/H1680</f>
        <v>7.8612697126629674E-2</v>
      </c>
      <c r="K1680" s="30">
        <v>31640220.510000002</v>
      </c>
      <c r="L1680" s="30">
        <f>I1680</f>
        <v>29853725.009999998</v>
      </c>
      <c r="M1680" s="80">
        <f>L1680/K1680</f>
        <v>0.94353719818623338</v>
      </c>
    </row>
    <row r="1681" spans="2:13" ht="24.9" customHeight="1" outlineLevel="2" x14ac:dyDescent="0.3">
      <c r="B1681" s="47" t="s">
        <v>2300</v>
      </c>
      <c r="C1681" s="46" t="s">
        <v>112</v>
      </c>
      <c r="D1681" s="46" t="s">
        <v>934</v>
      </c>
      <c r="E1681" s="46" t="s">
        <v>964</v>
      </c>
      <c r="F1681" s="45" t="s">
        <v>963</v>
      </c>
      <c r="G1681" s="26" t="s">
        <v>7</v>
      </c>
      <c r="H1681" s="30">
        <v>-75951408</v>
      </c>
      <c r="I1681" s="24"/>
      <c r="J1681" s="36"/>
      <c r="K1681" s="24"/>
      <c r="L1681" s="30"/>
      <c r="M1681" s="80" t="str">
        <f>IFERROR((Base_actualizacion!$L1681/Base_actualizacion!$K1681)," " )</f>
        <v xml:space="preserve"> </v>
      </c>
    </row>
    <row r="1682" spans="2:13" ht="24.9" customHeight="1" outlineLevel="1" x14ac:dyDescent="0.3">
      <c r="B1682" s="44" t="str">
        <f>B1681</f>
        <v>ASIGNACIÓN PARA LA INVERSIÓN LOCAL  - AMBIENTE Y DESARROLLO SOSTENIBLE</v>
      </c>
      <c r="C1682" s="43" t="s">
        <v>112</v>
      </c>
      <c r="D1682" s="43" t="s">
        <v>934</v>
      </c>
      <c r="E1682" s="43" t="s">
        <v>964</v>
      </c>
      <c r="F1682" s="42" t="s">
        <v>963</v>
      </c>
      <c r="G1682" s="18" t="s">
        <v>3</v>
      </c>
      <c r="H1682" s="32">
        <f>SUBTOTAL(9,H1680:H1681)</f>
        <v>303805630</v>
      </c>
      <c r="I1682" s="14">
        <f>SUBTOTAL(9,I1680:I1681)</f>
        <v>29853725.009999998</v>
      </c>
      <c r="J1682" s="31">
        <f>SUBTOTAL(9,J1680:J1681)</f>
        <v>7.8612697126629674E-2</v>
      </c>
      <c r="K1682" s="14">
        <f>SUBTOTAL(9,K1680:K1681)</f>
        <v>31640220.510000002</v>
      </c>
      <c r="L1682" s="14">
        <f>SUBTOTAL(9,L1679:L1681)</f>
        <v>29853725.009999998</v>
      </c>
      <c r="M1682" s="80"/>
    </row>
    <row r="1683" spans="2:13" ht="24.9" customHeight="1" outlineLevel="2" x14ac:dyDescent="0.3">
      <c r="B1683" s="47" t="s">
        <v>2300</v>
      </c>
      <c r="C1683" s="46" t="s">
        <v>112</v>
      </c>
      <c r="D1683" s="46" t="s">
        <v>934</v>
      </c>
      <c r="E1683" s="46" t="s">
        <v>962</v>
      </c>
      <c r="F1683" s="45" t="s">
        <v>961</v>
      </c>
      <c r="G1683" s="26" t="s">
        <v>0</v>
      </c>
      <c r="H1683" s="30">
        <v>1056967732</v>
      </c>
      <c r="I1683" s="30">
        <v>83091084.189999998</v>
      </c>
      <c r="J1683" s="36">
        <f>I1683/H1683</f>
        <v>7.8612697128203346E-2</v>
      </c>
      <c r="K1683" s="30">
        <v>88063389.849999994</v>
      </c>
      <c r="L1683" s="30">
        <f>I1683</f>
        <v>83091084.189999998</v>
      </c>
      <c r="M1683" s="80">
        <f>L1683/K1683</f>
        <v>0.94353719896009658</v>
      </c>
    </row>
    <row r="1684" spans="2:13" ht="24.9" customHeight="1" outlineLevel="2" x14ac:dyDescent="0.3">
      <c r="B1684" s="47" t="s">
        <v>2300</v>
      </c>
      <c r="C1684" s="46" t="s">
        <v>112</v>
      </c>
      <c r="D1684" s="46" t="s">
        <v>934</v>
      </c>
      <c r="E1684" s="46" t="s">
        <v>962</v>
      </c>
      <c r="F1684" s="45" t="s">
        <v>961</v>
      </c>
      <c r="G1684" s="26" t="s">
        <v>7</v>
      </c>
      <c r="H1684" s="30">
        <v>-211393546</v>
      </c>
      <c r="I1684" s="24"/>
      <c r="J1684" s="36"/>
      <c r="K1684" s="24"/>
      <c r="L1684" s="30"/>
      <c r="M1684" s="80" t="str">
        <f>IFERROR((Base_actualizacion!$L1684/Base_actualizacion!$K1684)," " )</f>
        <v xml:space="preserve"> </v>
      </c>
    </row>
    <row r="1685" spans="2:13" ht="24.9" customHeight="1" outlineLevel="1" x14ac:dyDescent="0.3">
      <c r="B1685" s="44" t="str">
        <f>B1684</f>
        <v>ASIGNACIÓN PARA LA INVERSIÓN LOCAL  - AMBIENTE Y DESARROLLO SOSTENIBLE</v>
      </c>
      <c r="C1685" s="43" t="s">
        <v>112</v>
      </c>
      <c r="D1685" s="43" t="s">
        <v>934</v>
      </c>
      <c r="E1685" s="43" t="s">
        <v>962</v>
      </c>
      <c r="F1685" s="42" t="s">
        <v>961</v>
      </c>
      <c r="G1685" s="18" t="s">
        <v>3</v>
      </c>
      <c r="H1685" s="32">
        <f>SUBTOTAL(9,H1683:H1684)</f>
        <v>845574186</v>
      </c>
      <c r="I1685" s="14">
        <f>SUBTOTAL(9,I1683:I1684)</f>
        <v>83091084.189999998</v>
      </c>
      <c r="J1685" s="31">
        <f>SUBTOTAL(9,J1683:J1684)</f>
        <v>7.8612697128203346E-2</v>
      </c>
      <c r="K1685" s="14">
        <f>SUBTOTAL(9,K1683:K1684)</f>
        <v>88063389.849999994</v>
      </c>
      <c r="L1685" s="14">
        <f>SUBTOTAL(9,L1682:L1684)</f>
        <v>83091084.189999998</v>
      </c>
      <c r="M1685" s="80"/>
    </row>
    <row r="1686" spans="2:13" ht="24.9" customHeight="1" outlineLevel="2" x14ac:dyDescent="0.3">
      <c r="B1686" s="47" t="s">
        <v>2300</v>
      </c>
      <c r="C1686" s="46" t="s">
        <v>112</v>
      </c>
      <c r="D1686" s="46" t="s">
        <v>934</v>
      </c>
      <c r="E1686" s="46" t="s">
        <v>960</v>
      </c>
      <c r="F1686" s="45" t="s">
        <v>959</v>
      </c>
      <c r="G1686" s="26" t="s">
        <v>0</v>
      </c>
      <c r="H1686" s="30">
        <v>747309651</v>
      </c>
      <c r="I1686" s="30">
        <v>58748027.269999996</v>
      </c>
      <c r="J1686" s="36">
        <f>I1686/H1686</f>
        <v>7.8612697148213326E-2</v>
      </c>
      <c r="K1686" s="30">
        <v>62263604.769999996</v>
      </c>
      <c r="L1686" s="30">
        <f>I1686</f>
        <v>58748027.269999996</v>
      </c>
      <c r="M1686" s="80">
        <f>L1686/K1686</f>
        <v>0.94353719941229797</v>
      </c>
    </row>
    <row r="1687" spans="2:13" ht="24.9" customHeight="1" outlineLevel="2" x14ac:dyDescent="0.3">
      <c r="B1687" s="47" t="s">
        <v>2300</v>
      </c>
      <c r="C1687" s="46" t="s">
        <v>112</v>
      </c>
      <c r="D1687" s="46" t="s">
        <v>934</v>
      </c>
      <c r="E1687" s="46" t="s">
        <v>960</v>
      </c>
      <c r="F1687" s="45" t="s">
        <v>959</v>
      </c>
      <c r="G1687" s="26" t="s">
        <v>7</v>
      </c>
      <c r="H1687" s="30">
        <v>-149461930</v>
      </c>
      <c r="I1687" s="24"/>
      <c r="J1687" s="36"/>
      <c r="K1687" s="24"/>
      <c r="L1687" s="30"/>
      <c r="M1687" s="80" t="str">
        <f>IFERROR((Base_actualizacion!$L1687/Base_actualizacion!$K1687)," " )</f>
        <v xml:space="preserve"> </v>
      </c>
    </row>
    <row r="1688" spans="2:13" ht="24.9" customHeight="1" outlineLevel="1" x14ac:dyDescent="0.3">
      <c r="B1688" s="44" t="str">
        <f>B1687</f>
        <v>ASIGNACIÓN PARA LA INVERSIÓN LOCAL  - AMBIENTE Y DESARROLLO SOSTENIBLE</v>
      </c>
      <c r="C1688" s="43" t="s">
        <v>112</v>
      </c>
      <c r="D1688" s="43" t="s">
        <v>934</v>
      </c>
      <c r="E1688" s="43" t="s">
        <v>960</v>
      </c>
      <c r="F1688" s="42" t="s">
        <v>959</v>
      </c>
      <c r="G1688" s="18" t="s">
        <v>3</v>
      </c>
      <c r="H1688" s="32">
        <f>SUBTOTAL(9,H1686:H1687)</f>
        <v>597847721</v>
      </c>
      <c r="I1688" s="14">
        <f>SUBTOTAL(9,I1686:I1687)</f>
        <v>58748027.269999996</v>
      </c>
      <c r="J1688" s="31">
        <f>SUBTOTAL(9,J1686:J1687)</f>
        <v>7.8612697148213326E-2</v>
      </c>
      <c r="K1688" s="14">
        <f>SUBTOTAL(9,K1686:K1687)</f>
        <v>62263604.769999996</v>
      </c>
      <c r="L1688" s="14">
        <f>SUBTOTAL(9,L1685:L1687)</f>
        <v>58748027.269999996</v>
      </c>
      <c r="M1688" s="80"/>
    </row>
    <row r="1689" spans="2:13" ht="24.9" customHeight="1" outlineLevel="2" x14ac:dyDescent="0.3">
      <c r="B1689" s="47" t="s">
        <v>2300</v>
      </c>
      <c r="C1689" s="46" t="s">
        <v>112</v>
      </c>
      <c r="D1689" s="46" t="s">
        <v>934</v>
      </c>
      <c r="E1689" s="46" t="s">
        <v>2100</v>
      </c>
      <c r="F1689" s="45" t="s">
        <v>2099</v>
      </c>
      <c r="G1689" s="26" t="s">
        <v>0</v>
      </c>
      <c r="H1689" s="30">
        <v>436331415</v>
      </c>
      <c r="I1689" s="30">
        <v>34301189.380000003</v>
      </c>
      <c r="J1689" s="36">
        <f>I1689/H1689</f>
        <v>7.8612697139856413E-2</v>
      </c>
      <c r="K1689" s="30">
        <v>36353828.399999999</v>
      </c>
      <c r="L1689" s="30">
        <f>I1689</f>
        <v>34301189.380000003</v>
      </c>
      <c r="M1689" s="80">
        <f>L1689/K1689</f>
        <v>0.94353719785946955</v>
      </c>
    </row>
    <row r="1690" spans="2:13" ht="24.9" customHeight="1" outlineLevel="2" x14ac:dyDescent="0.3">
      <c r="B1690" s="47" t="s">
        <v>2300</v>
      </c>
      <c r="C1690" s="46" t="s">
        <v>112</v>
      </c>
      <c r="D1690" s="46" t="s">
        <v>934</v>
      </c>
      <c r="E1690" s="46" t="s">
        <v>2100</v>
      </c>
      <c r="F1690" s="45" t="s">
        <v>2099</v>
      </c>
      <c r="G1690" s="26" t="s">
        <v>7</v>
      </c>
      <c r="H1690" s="30">
        <v>-87266283</v>
      </c>
      <c r="I1690" s="24"/>
      <c r="J1690" s="36"/>
      <c r="K1690" s="24"/>
      <c r="L1690" s="30"/>
      <c r="M1690" s="80" t="str">
        <f>IFERROR((Base_actualizacion!$L1690/Base_actualizacion!$K1690)," " )</f>
        <v xml:space="preserve"> </v>
      </c>
    </row>
    <row r="1691" spans="2:13" ht="24.9" customHeight="1" outlineLevel="1" x14ac:dyDescent="0.3">
      <c r="B1691" s="44" t="str">
        <f>B1690</f>
        <v>ASIGNACIÓN PARA LA INVERSIÓN LOCAL  - AMBIENTE Y DESARROLLO SOSTENIBLE</v>
      </c>
      <c r="C1691" s="43" t="s">
        <v>112</v>
      </c>
      <c r="D1691" s="43" t="s">
        <v>934</v>
      </c>
      <c r="E1691" s="43" t="s">
        <v>2100</v>
      </c>
      <c r="F1691" s="42" t="s">
        <v>2099</v>
      </c>
      <c r="G1691" s="18" t="s">
        <v>3</v>
      </c>
      <c r="H1691" s="32">
        <f>SUBTOTAL(9,H1689:H1690)</f>
        <v>349065132</v>
      </c>
      <c r="I1691" s="14">
        <f>SUBTOTAL(9,I1689:I1690)</f>
        <v>34301189.380000003</v>
      </c>
      <c r="J1691" s="31">
        <f>SUBTOTAL(9,J1689:J1690)</f>
        <v>7.8612697139856413E-2</v>
      </c>
      <c r="K1691" s="14">
        <f>SUBTOTAL(9,K1689:K1690)</f>
        <v>36353828.399999999</v>
      </c>
      <c r="L1691" s="14">
        <f>SUBTOTAL(9,L1688:L1690)</f>
        <v>34301189.380000003</v>
      </c>
      <c r="M1691" s="80"/>
    </row>
    <row r="1692" spans="2:13" ht="24.9" customHeight="1" outlineLevel="2" x14ac:dyDescent="0.3">
      <c r="B1692" s="47" t="s">
        <v>2300</v>
      </c>
      <c r="C1692" s="46" t="s">
        <v>112</v>
      </c>
      <c r="D1692" s="46" t="s">
        <v>934</v>
      </c>
      <c r="E1692" s="46" t="s">
        <v>2264</v>
      </c>
      <c r="F1692" s="45" t="s">
        <v>2263</v>
      </c>
      <c r="G1692" s="26" t="s">
        <v>0</v>
      </c>
      <c r="H1692" s="30">
        <v>967912176</v>
      </c>
      <c r="I1692" s="30">
        <v>76090186.75</v>
      </c>
      <c r="J1692" s="36">
        <f>I1692/H1692</f>
        <v>7.8612697139993415E-2</v>
      </c>
      <c r="K1692" s="30">
        <v>80643547.310000002</v>
      </c>
      <c r="L1692" s="30">
        <f>I1692</f>
        <v>76090186.75</v>
      </c>
      <c r="M1692" s="80">
        <f>L1692/K1692</f>
        <v>0.94353719904586375</v>
      </c>
    </row>
    <row r="1693" spans="2:13" ht="24.9" customHeight="1" outlineLevel="2" x14ac:dyDescent="0.3">
      <c r="B1693" s="47" t="s">
        <v>2300</v>
      </c>
      <c r="C1693" s="46" t="s">
        <v>112</v>
      </c>
      <c r="D1693" s="46" t="s">
        <v>934</v>
      </c>
      <c r="E1693" s="46" t="s">
        <v>2264</v>
      </c>
      <c r="F1693" s="45" t="s">
        <v>2263</v>
      </c>
      <c r="G1693" s="26" t="s">
        <v>7</v>
      </c>
      <c r="H1693" s="30">
        <v>-193582435</v>
      </c>
      <c r="I1693" s="24"/>
      <c r="J1693" s="36"/>
      <c r="K1693" s="24"/>
      <c r="L1693" s="30"/>
      <c r="M1693" s="80" t="str">
        <f>IFERROR((Base_actualizacion!$L1693/Base_actualizacion!$K1693)," " )</f>
        <v xml:space="preserve"> </v>
      </c>
    </row>
    <row r="1694" spans="2:13" ht="24.9" customHeight="1" outlineLevel="1" x14ac:dyDescent="0.3">
      <c r="B1694" s="44" t="str">
        <f>B1693</f>
        <v>ASIGNACIÓN PARA LA INVERSIÓN LOCAL  - AMBIENTE Y DESARROLLO SOSTENIBLE</v>
      </c>
      <c r="C1694" s="43" t="s">
        <v>112</v>
      </c>
      <c r="D1694" s="43" t="s">
        <v>934</v>
      </c>
      <c r="E1694" s="43" t="s">
        <v>2264</v>
      </c>
      <c r="F1694" s="42" t="s">
        <v>2263</v>
      </c>
      <c r="G1694" s="18" t="s">
        <v>3</v>
      </c>
      <c r="H1694" s="32">
        <f>SUBTOTAL(9,H1692:H1693)</f>
        <v>774329741</v>
      </c>
      <c r="I1694" s="14">
        <f>SUBTOTAL(9,I1692:I1693)</f>
        <v>76090186.75</v>
      </c>
      <c r="J1694" s="31">
        <f>SUBTOTAL(9,J1692:J1693)</f>
        <v>7.8612697139993415E-2</v>
      </c>
      <c r="K1694" s="14">
        <f>SUBTOTAL(9,K1692:K1693)</f>
        <v>80643547.310000002</v>
      </c>
      <c r="L1694" s="14">
        <f>SUBTOTAL(9,L1691:L1693)</f>
        <v>76090186.75</v>
      </c>
      <c r="M1694" s="80"/>
    </row>
    <row r="1695" spans="2:13" ht="24.9" customHeight="1" outlineLevel="2" x14ac:dyDescent="0.3">
      <c r="B1695" s="47" t="s">
        <v>2300</v>
      </c>
      <c r="C1695" s="46" t="s">
        <v>112</v>
      </c>
      <c r="D1695" s="46" t="s">
        <v>934</v>
      </c>
      <c r="E1695" s="46" t="s">
        <v>2098</v>
      </c>
      <c r="F1695" s="45" t="s">
        <v>2097</v>
      </c>
      <c r="G1695" s="26" t="s">
        <v>0</v>
      </c>
      <c r="H1695" s="30">
        <v>463482345</v>
      </c>
      <c r="I1695" s="30">
        <v>36435597.219999999</v>
      </c>
      <c r="J1695" s="36">
        <f>I1695/H1695</f>
        <v>7.8612697145993768E-2</v>
      </c>
      <c r="K1695" s="30">
        <v>38615962.649999999</v>
      </c>
      <c r="L1695" s="30">
        <f>I1695</f>
        <v>36435597.219999999</v>
      </c>
      <c r="M1695" s="80">
        <f>L1695/K1695</f>
        <v>0.94353719859939833</v>
      </c>
    </row>
    <row r="1696" spans="2:13" ht="24.9" customHeight="1" outlineLevel="2" x14ac:dyDescent="0.3">
      <c r="B1696" s="47" t="s">
        <v>2300</v>
      </c>
      <c r="C1696" s="46" t="s">
        <v>112</v>
      </c>
      <c r="D1696" s="46" t="s">
        <v>934</v>
      </c>
      <c r="E1696" s="46" t="s">
        <v>2098</v>
      </c>
      <c r="F1696" s="45" t="s">
        <v>2097</v>
      </c>
      <c r="G1696" s="26" t="s">
        <v>7</v>
      </c>
      <c r="H1696" s="30">
        <v>-92696469</v>
      </c>
      <c r="I1696" s="24"/>
      <c r="J1696" s="36"/>
      <c r="K1696" s="24"/>
      <c r="L1696" s="30"/>
      <c r="M1696" s="80" t="str">
        <f>IFERROR((Base_actualizacion!$L1696/Base_actualizacion!$K1696)," " )</f>
        <v xml:space="preserve"> </v>
      </c>
    </row>
    <row r="1697" spans="2:13" ht="24.9" customHeight="1" outlineLevel="1" x14ac:dyDescent="0.3">
      <c r="B1697" s="44" t="str">
        <f>B1696</f>
        <v>ASIGNACIÓN PARA LA INVERSIÓN LOCAL  - AMBIENTE Y DESARROLLO SOSTENIBLE</v>
      </c>
      <c r="C1697" s="43" t="s">
        <v>112</v>
      </c>
      <c r="D1697" s="43" t="s">
        <v>934</v>
      </c>
      <c r="E1697" s="43" t="s">
        <v>2098</v>
      </c>
      <c r="F1697" s="42" t="s">
        <v>2097</v>
      </c>
      <c r="G1697" s="18" t="s">
        <v>3</v>
      </c>
      <c r="H1697" s="32">
        <f>SUBTOTAL(9,H1695:H1696)</f>
        <v>370785876</v>
      </c>
      <c r="I1697" s="14">
        <f>SUBTOTAL(9,I1695:I1696)</f>
        <v>36435597.219999999</v>
      </c>
      <c r="J1697" s="31">
        <f>SUBTOTAL(9,J1695:J1696)</f>
        <v>7.8612697145993768E-2</v>
      </c>
      <c r="K1697" s="14">
        <f>SUBTOTAL(9,K1695:K1696)</f>
        <v>38615962.649999999</v>
      </c>
      <c r="L1697" s="14">
        <f>SUBTOTAL(9,L1694:L1696)</f>
        <v>36435597.219999999</v>
      </c>
      <c r="M1697" s="80"/>
    </row>
    <row r="1698" spans="2:13" ht="24.9" customHeight="1" outlineLevel="2" x14ac:dyDescent="0.3">
      <c r="B1698" s="47" t="s">
        <v>2300</v>
      </c>
      <c r="C1698" s="46" t="s">
        <v>112</v>
      </c>
      <c r="D1698" s="46" t="s">
        <v>934</v>
      </c>
      <c r="E1698" s="46" t="s">
        <v>958</v>
      </c>
      <c r="F1698" s="45" t="s">
        <v>957</v>
      </c>
      <c r="G1698" s="26" t="s">
        <v>0</v>
      </c>
      <c r="H1698" s="30">
        <v>745727182</v>
      </c>
      <c r="I1698" s="30">
        <v>58623625.100000009</v>
      </c>
      <c r="J1698" s="36">
        <f>I1698/H1698</f>
        <v>7.8612697129766165E-2</v>
      </c>
      <c r="K1698" s="30">
        <v>62131758.200000003</v>
      </c>
      <c r="L1698" s="30">
        <f>I1698</f>
        <v>58623625.100000009</v>
      </c>
      <c r="M1698" s="80">
        <f>L1698/K1698</f>
        <v>0.9435371989843353</v>
      </c>
    </row>
    <row r="1699" spans="2:13" ht="24.9" customHeight="1" outlineLevel="2" x14ac:dyDescent="0.3">
      <c r="B1699" s="47" t="s">
        <v>2300</v>
      </c>
      <c r="C1699" s="46" t="s">
        <v>112</v>
      </c>
      <c r="D1699" s="46" t="s">
        <v>934</v>
      </c>
      <c r="E1699" s="46" t="s">
        <v>958</v>
      </c>
      <c r="F1699" s="45" t="s">
        <v>957</v>
      </c>
      <c r="G1699" s="26" t="s">
        <v>7</v>
      </c>
      <c r="H1699" s="30">
        <v>-149145436</v>
      </c>
      <c r="I1699" s="24"/>
      <c r="J1699" s="36"/>
      <c r="K1699" s="24"/>
      <c r="L1699" s="30"/>
      <c r="M1699" s="80" t="str">
        <f>IFERROR((Base_actualizacion!$L1699/Base_actualizacion!$K1699)," " )</f>
        <v xml:space="preserve"> </v>
      </c>
    </row>
    <row r="1700" spans="2:13" ht="24.9" customHeight="1" outlineLevel="1" x14ac:dyDescent="0.3">
      <c r="B1700" s="44" t="str">
        <f>B1699</f>
        <v>ASIGNACIÓN PARA LA INVERSIÓN LOCAL  - AMBIENTE Y DESARROLLO SOSTENIBLE</v>
      </c>
      <c r="C1700" s="43" t="s">
        <v>112</v>
      </c>
      <c r="D1700" s="43" t="s">
        <v>934</v>
      </c>
      <c r="E1700" s="43" t="s">
        <v>958</v>
      </c>
      <c r="F1700" s="42" t="s">
        <v>957</v>
      </c>
      <c r="G1700" s="18" t="s">
        <v>3</v>
      </c>
      <c r="H1700" s="32">
        <f>SUBTOTAL(9,H1698:H1699)</f>
        <v>596581746</v>
      </c>
      <c r="I1700" s="14">
        <f>SUBTOTAL(9,I1698:I1699)</f>
        <v>58623625.100000009</v>
      </c>
      <c r="J1700" s="31">
        <f>SUBTOTAL(9,J1698:J1699)</f>
        <v>7.8612697129766165E-2</v>
      </c>
      <c r="K1700" s="14">
        <f>SUBTOTAL(9,K1698:K1699)</f>
        <v>62131758.200000003</v>
      </c>
      <c r="L1700" s="14">
        <f>SUBTOTAL(9,L1697:L1699)</f>
        <v>58623625.100000009</v>
      </c>
      <c r="M1700" s="80"/>
    </row>
    <row r="1701" spans="2:13" ht="24.9" customHeight="1" outlineLevel="2" x14ac:dyDescent="0.3">
      <c r="B1701" s="47" t="s">
        <v>2300</v>
      </c>
      <c r="C1701" s="46" t="s">
        <v>112</v>
      </c>
      <c r="D1701" s="46" t="s">
        <v>934</v>
      </c>
      <c r="E1701" s="46" t="s">
        <v>956</v>
      </c>
      <c r="F1701" s="45" t="s">
        <v>955</v>
      </c>
      <c r="G1701" s="26" t="s">
        <v>0</v>
      </c>
      <c r="H1701" s="30">
        <v>441449174</v>
      </c>
      <c r="I1701" s="30">
        <v>34703510.219999999</v>
      </c>
      <c r="J1701" s="36">
        <f>I1701/H1701</f>
        <v>7.8612697143703336E-2</v>
      </c>
      <c r="K1701" s="30">
        <v>36780224.780000001</v>
      </c>
      <c r="L1701" s="30">
        <f>I1701</f>
        <v>34703510.219999999</v>
      </c>
      <c r="M1701" s="80">
        <f>L1701/K1701</f>
        <v>0.94353719770822997</v>
      </c>
    </row>
    <row r="1702" spans="2:13" ht="24.9" customHeight="1" outlineLevel="2" x14ac:dyDescent="0.3">
      <c r="B1702" s="47" t="s">
        <v>2300</v>
      </c>
      <c r="C1702" s="46" t="s">
        <v>112</v>
      </c>
      <c r="D1702" s="46" t="s">
        <v>934</v>
      </c>
      <c r="E1702" s="46" t="s">
        <v>956</v>
      </c>
      <c r="F1702" s="45" t="s">
        <v>955</v>
      </c>
      <c r="G1702" s="26" t="s">
        <v>7</v>
      </c>
      <c r="H1702" s="30">
        <v>-88289835</v>
      </c>
      <c r="I1702" s="24"/>
      <c r="J1702" s="36"/>
      <c r="K1702" s="24"/>
      <c r="L1702" s="30"/>
      <c r="M1702" s="80" t="str">
        <f>IFERROR((Base_actualizacion!$L1702/Base_actualizacion!$K1702)," " )</f>
        <v xml:space="preserve"> </v>
      </c>
    </row>
    <row r="1703" spans="2:13" ht="24.9" customHeight="1" outlineLevel="1" x14ac:dyDescent="0.3">
      <c r="B1703" s="44" t="str">
        <f>B1702</f>
        <v>ASIGNACIÓN PARA LA INVERSIÓN LOCAL  - AMBIENTE Y DESARROLLO SOSTENIBLE</v>
      </c>
      <c r="C1703" s="43" t="s">
        <v>112</v>
      </c>
      <c r="D1703" s="43" t="s">
        <v>934</v>
      </c>
      <c r="E1703" s="43" t="s">
        <v>956</v>
      </c>
      <c r="F1703" s="42" t="s">
        <v>955</v>
      </c>
      <c r="G1703" s="18" t="s">
        <v>3</v>
      </c>
      <c r="H1703" s="32">
        <f>SUBTOTAL(9,H1701:H1702)</f>
        <v>353159339</v>
      </c>
      <c r="I1703" s="14">
        <f>SUBTOTAL(9,I1701:I1702)</f>
        <v>34703510.219999999</v>
      </c>
      <c r="J1703" s="31">
        <f>SUBTOTAL(9,J1701:J1702)</f>
        <v>7.8612697143703336E-2</v>
      </c>
      <c r="K1703" s="14">
        <f>SUBTOTAL(9,K1701:K1702)</f>
        <v>36780224.780000001</v>
      </c>
      <c r="L1703" s="14">
        <f>SUBTOTAL(9,L1700:L1702)</f>
        <v>34703510.219999999</v>
      </c>
      <c r="M1703" s="80"/>
    </row>
    <row r="1704" spans="2:13" ht="24.9" customHeight="1" outlineLevel="2" x14ac:dyDescent="0.3">
      <c r="B1704" s="47" t="s">
        <v>2300</v>
      </c>
      <c r="C1704" s="46" t="s">
        <v>112</v>
      </c>
      <c r="D1704" s="46" t="s">
        <v>934</v>
      </c>
      <c r="E1704" s="46" t="s">
        <v>954</v>
      </c>
      <c r="F1704" s="45" t="s">
        <v>953</v>
      </c>
      <c r="G1704" s="26" t="s">
        <v>0</v>
      </c>
      <c r="H1704" s="30">
        <v>978616184</v>
      </c>
      <c r="I1704" s="30">
        <v>76931657.680000007</v>
      </c>
      <c r="J1704" s="36">
        <f>I1704/H1704</f>
        <v>7.8612697130706774E-2</v>
      </c>
      <c r="K1704" s="30">
        <v>81535373.24000001</v>
      </c>
      <c r="L1704" s="30">
        <f>I1704</f>
        <v>76931657.680000007</v>
      </c>
      <c r="M1704" s="80">
        <f>L1704/K1704</f>
        <v>0.94353719892286592</v>
      </c>
    </row>
    <row r="1705" spans="2:13" ht="24.9" customHeight="1" outlineLevel="2" x14ac:dyDescent="0.3">
      <c r="B1705" s="47" t="s">
        <v>2300</v>
      </c>
      <c r="C1705" s="46" t="s">
        <v>112</v>
      </c>
      <c r="D1705" s="46" t="s">
        <v>934</v>
      </c>
      <c r="E1705" s="46" t="s">
        <v>954</v>
      </c>
      <c r="F1705" s="45" t="s">
        <v>953</v>
      </c>
      <c r="G1705" s="26" t="s">
        <v>7</v>
      </c>
      <c r="H1705" s="30">
        <v>-195723237</v>
      </c>
      <c r="I1705" s="24"/>
      <c r="J1705" s="36"/>
      <c r="K1705" s="24"/>
      <c r="L1705" s="30"/>
      <c r="M1705" s="80" t="str">
        <f>IFERROR((Base_actualizacion!$L1705/Base_actualizacion!$K1705)," " )</f>
        <v xml:space="preserve"> </v>
      </c>
    </row>
    <row r="1706" spans="2:13" ht="24.9" customHeight="1" outlineLevel="1" x14ac:dyDescent="0.3">
      <c r="B1706" s="44" t="str">
        <f>B1705</f>
        <v>ASIGNACIÓN PARA LA INVERSIÓN LOCAL  - AMBIENTE Y DESARROLLO SOSTENIBLE</v>
      </c>
      <c r="C1706" s="43" t="s">
        <v>112</v>
      </c>
      <c r="D1706" s="43" t="s">
        <v>934</v>
      </c>
      <c r="E1706" s="43" t="s">
        <v>954</v>
      </c>
      <c r="F1706" s="42" t="s">
        <v>953</v>
      </c>
      <c r="G1706" s="18" t="s">
        <v>3</v>
      </c>
      <c r="H1706" s="32">
        <f>SUBTOTAL(9,H1704:H1705)</f>
        <v>782892947</v>
      </c>
      <c r="I1706" s="14">
        <f>SUBTOTAL(9,I1704:I1705)</f>
        <v>76931657.680000007</v>
      </c>
      <c r="J1706" s="31">
        <f>SUBTOTAL(9,J1704:J1705)</f>
        <v>7.8612697130706774E-2</v>
      </c>
      <c r="K1706" s="14">
        <f>SUBTOTAL(9,K1704:K1705)</f>
        <v>81535373.24000001</v>
      </c>
      <c r="L1706" s="14">
        <f>SUBTOTAL(9,L1703:L1705)</f>
        <v>76931657.680000007</v>
      </c>
      <c r="M1706" s="80"/>
    </row>
    <row r="1707" spans="2:13" ht="24.9" customHeight="1" outlineLevel="2" x14ac:dyDescent="0.3">
      <c r="B1707" s="47" t="s">
        <v>2300</v>
      </c>
      <c r="C1707" s="46" t="s">
        <v>112</v>
      </c>
      <c r="D1707" s="46" t="s">
        <v>934</v>
      </c>
      <c r="E1707" s="46" t="s">
        <v>952</v>
      </c>
      <c r="F1707" s="45" t="s">
        <v>951</v>
      </c>
      <c r="G1707" s="26" t="s">
        <v>0</v>
      </c>
      <c r="H1707" s="30">
        <v>1222501859</v>
      </c>
      <c r="I1707" s="30">
        <v>96104168.390000001</v>
      </c>
      <c r="J1707" s="36">
        <f>I1707/H1707</f>
        <v>7.8612697136193066E-2</v>
      </c>
      <c r="K1707" s="30">
        <v>101855198.16</v>
      </c>
      <c r="L1707" s="30">
        <f>I1707</f>
        <v>96104168.390000001</v>
      </c>
      <c r="M1707" s="80">
        <f>L1707/K1707</f>
        <v>0.94353719914259115</v>
      </c>
    </row>
    <row r="1708" spans="2:13" ht="24.9" customHeight="1" outlineLevel="2" x14ac:dyDescent="0.3">
      <c r="B1708" s="47" t="s">
        <v>2300</v>
      </c>
      <c r="C1708" s="46" t="s">
        <v>112</v>
      </c>
      <c r="D1708" s="46" t="s">
        <v>934</v>
      </c>
      <c r="E1708" s="46" t="s">
        <v>952</v>
      </c>
      <c r="F1708" s="45" t="s">
        <v>951</v>
      </c>
      <c r="G1708" s="26" t="s">
        <v>7</v>
      </c>
      <c r="H1708" s="30">
        <v>-244500372</v>
      </c>
      <c r="I1708" s="24"/>
      <c r="J1708" s="36"/>
      <c r="K1708" s="24"/>
      <c r="L1708" s="30"/>
      <c r="M1708" s="80" t="str">
        <f>IFERROR((Base_actualizacion!$L1708/Base_actualizacion!$K1708)," " )</f>
        <v xml:space="preserve"> </v>
      </c>
    </row>
    <row r="1709" spans="2:13" ht="24.9" customHeight="1" outlineLevel="1" x14ac:dyDescent="0.3">
      <c r="B1709" s="44" t="str">
        <f>B1708</f>
        <v>ASIGNACIÓN PARA LA INVERSIÓN LOCAL  - AMBIENTE Y DESARROLLO SOSTENIBLE</v>
      </c>
      <c r="C1709" s="43" t="s">
        <v>112</v>
      </c>
      <c r="D1709" s="43" t="s">
        <v>934</v>
      </c>
      <c r="E1709" s="43" t="s">
        <v>952</v>
      </c>
      <c r="F1709" s="42" t="s">
        <v>951</v>
      </c>
      <c r="G1709" s="18" t="s">
        <v>3</v>
      </c>
      <c r="H1709" s="32">
        <f>SUBTOTAL(9,H1707:H1708)</f>
        <v>978001487</v>
      </c>
      <c r="I1709" s="14">
        <f>SUBTOTAL(9,I1707:I1708)</f>
        <v>96104168.390000001</v>
      </c>
      <c r="J1709" s="31">
        <f>SUBTOTAL(9,J1707:J1708)</f>
        <v>7.8612697136193066E-2</v>
      </c>
      <c r="K1709" s="14">
        <f>SUBTOTAL(9,K1707:K1708)</f>
        <v>101855198.16</v>
      </c>
      <c r="L1709" s="14">
        <f>SUBTOTAL(9,L1706:L1708)</f>
        <v>96104168.390000001</v>
      </c>
      <c r="M1709" s="80"/>
    </row>
    <row r="1710" spans="2:13" ht="24.9" customHeight="1" outlineLevel="2" x14ac:dyDescent="0.3">
      <c r="B1710" s="47" t="s">
        <v>2300</v>
      </c>
      <c r="C1710" s="46" t="s">
        <v>112</v>
      </c>
      <c r="D1710" s="46" t="s">
        <v>934</v>
      </c>
      <c r="E1710" s="46" t="s">
        <v>950</v>
      </c>
      <c r="F1710" s="45" t="s">
        <v>949</v>
      </c>
      <c r="G1710" s="26" t="s">
        <v>0</v>
      </c>
      <c r="H1710" s="30">
        <v>525410703</v>
      </c>
      <c r="I1710" s="30">
        <v>41303952.469999999</v>
      </c>
      <c r="J1710" s="36">
        <f>I1710/H1710</f>
        <v>7.8612697141801469E-2</v>
      </c>
      <c r="K1710" s="30">
        <v>43775648.159999996</v>
      </c>
      <c r="L1710" s="30">
        <f>I1710</f>
        <v>41303952.469999999</v>
      </c>
      <c r="M1710" s="80">
        <f>L1710/K1710</f>
        <v>0.94353719947295922</v>
      </c>
    </row>
    <row r="1711" spans="2:13" ht="24.9" customHeight="1" outlineLevel="2" x14ac:dyDescent="0.3">
      <c r="B1711" s="47" t="s">
        <v>2300</v>
      </c>
      <c r="C1711" s="46" t="s">
        <v>112</v>
      </c>
      <c r="D1711" s="46" t="s">
        <v>934</v>
      </c>
      <c r="E1711" s="46" t="s">
        <v>950</v>
      </c>
      <c r="F1711" s="45" t="s">
        <v>949</v>
      </c>
      <c r="G1711" s="26" t="s">
        <v>7</v>
      </c>
      <c r="H1711" s="30">
        <v>-105082141</v>
      </c>
      <c r="I1711" s="24"/>
      <c r="J1711" s="36"/>
      <c r="K1711" s="24"/>
      <c r="L1711" s="30"/>
      <c r="M1711" s="80" t="str">
        <f>IFERROR((Base_actualizacion!$L1711/Base_actualizacion!$K1711)," " )</f>
        <v xml:space="preserve"> </v>
      </c>
    </row>
    <row r="1712" spans="2:13" ht="24.9" customHeight="1" outlineLevel="1" x14ac:dyDescent="0.3">
      <c r="B1712" s="44" t="str">
        <f>B1711</f>
        <v>ASIGNACIÓN PARA LA INVERSIÓN LOCAL  - AMBIENTE Y DESARROLLO SOSTENIBLE</v>
      </c>
      <c r="C1712" s="43" t="s">
        <v>112</v>
      </c>
      <c r="D1712" s="43" t="s">
        <v>934</v>
      </c>
      <c r="E1712" s="43" t="s">
        <v>950</v>
      </c>
      <c r="F1712" s="42" t="s">
        <v>949</v>
      </c>
      <c r="G1712" s="18" t="s">
        <v>3</v>
      </c>
      <c r="H1712" s="32">
        <f>SUBTOTAL(9,H1710:H1711)</f>
        <v>420328562</v>
      </c>
      <c r="I1712" s="14">
        <f>SUBTOTAL(9,I1710:I1711)</f>
        <v>41303952.469999999</v>
      </c>
      <c r="J1712" s="31">
        <f>SUBTOTAL(9,J1710:J1711)</f>
        <v>7.8612697141801469E-2</v>
      </c>
      <c r="K1712" s="14">
        <f>SUBTOTAL(9,K1710:K1711)</f>
        <v>43775648.159999996</v>
      </c>
      <c r="L1712" s="14">
        <f>SUBTOTAL(9,L1709:L1711)</f>
        <v>41303952.469999999</v>
      </c>
      <c r="M1712" s="80"/>
    </row>
    <row r="1713" spans="2:13" ht="24.9" customHeight="1" outlineLevel="2" x14ac:dyDescent="0.3">
      <c r="B1713" s="47" t="s">
        <v>2300</v>
      </c>
      <c r="C1713" s="46" t="s">
        <v>112</v>
      </c>
      <c r="D1713" s="46" t="s">
        <v>934</v>
      </c>
      <c r="E1713" s="46" t="s">
        <v>948</v>
      </c>
      <c r="F1713" s="45" t="s">
        <v>947</v>
      </c>
      <c r="G1713" s="26" t="s">
        <v>0</v>
      </c>
      <c r="H1713" s="30">
        <v>725788589</v>
      </c>
      <c r="I1713" s="30">
        <v>57056198.530000001</v>
      </c>
      <c r="J1713" s="36">
        <f>I1713/H1713</f>
        <v>7.8612697133489937E-2</v>
      </c>
      <c r="K1713" s="30">
        <v>60470534.280000001</v>
      </c>
      <c r="L1713" s="30">
        <f>I1713</f>
        <v>57056198.530000001</v>
      </c>
      <c r="M1713" s="80">
        <f>L1713/K1713</f>
        <v>0.94353719889110921</v>
      </c>
    </row>
    <row r="1714" spans="2:13" ht="24.9" customHeight="1" outlineLevel="2" x14ac:dyDescent="0.3">
      <c r="B1714" s="47" t="s">
        <v>2300</v>
      </c>
      <c r="C1714" s="46" t="s">
        <v>112</v>
      </c>
      <c r="D1714" s="46" t="s">
        <v>934</v>
      </c>
      <c r="E1714" s="46" t="s">
        <v>948</v>
      </c>
      <c r="F1714" s="45" t="s">
        <v>947</v>
      </c>
      <c r="G1714" s="26" t="s">
        <v>7</v>
      </c>
      <c r="H1714" s="30">
        <v>-145157718</v>
      </c>
      <c r="I1714" s="24"/>
      <c r="J1714" s="36"/>
      <c r="K1714" s="24"/>
      <c r="L1714" s="30"/>
      <c r="M1714" s="80" t="str">
        <f>IFERROR((Base_actualizacion!$L1714/Base_actualizacion!$K1714)," " )</f>
        <v xml:space="preserve"> </v>
      </c>
    </row>
    <row r="1715" spans="2:13" ht="24.9" customHeight="1" outlineLevel="1" x14ac:dyDescent="0.3">
      <c r="B1715" s="44" t="str">
        <f>B1714</f>
        <v>ASIGNACIÓN PARA LA INVERSIÓN LOCAL  - AMBIENTE Y DESARROLLO SOSTENIBLE</v>
      </c>
      <c r="C1715" s="43" t="s">
        <v>112</v>
      </c>
      <c r="D1715" s="43" t="s">
        <v>934</v>
      </c>
      <c r="E1715" s="43" t="s">
        <v>948</v>
      </c>
      <c r="F1715" s="42" t="s">
        <v>947</v>
      </c>
      <c r="G1715" s="18" t="s">
        <v>3</v>
      </c>
      <c r="H1715" s="32">
        <f>SUBTOTAL(9,H1713:H1714)</f>
        <v>580630871</v>
      </c>
      <c r="I1715" s="14">
        <f>SUBTOTAL(9,I1713:I1714)</f>
        <v>57056198.530000001</v>
      </c>
      <c r="J1715" s="31">
        <f>SUBTOTAL(9,J1713:J1714)</f>
        <v>7.8612697133489937E-2</v>
      </c>
      <c r="K1715" s="14">
        <f>SUBTOTAL(9,K1713:K1714)</f>
        <v>60470534.280000001</v>
      </c>
      <c r="L1715" s="14">
        <f>SUBTOTAL(9,L1712:L1714)</f>
        <v>57056198.530000001</v>
      </c>
      <c r="M1715" s="80"/>
    </row>
    <row r="1716" spans="2:13" ht="24.9" customHeight="1" outlineLevel="2" x14ac:dyDescent="0.3">
      <c r="B1716" s="47" t="s">
        <v>2300</v>
      </c>
      <c r="C1716" s="46" t="s">
        <v>112</v>
      </c>
      <c r="D1716" s="46" t="s">
        <v>934</v>
      </c>
      <c r="E1716" s="46" t="s">
        <v>2096</v>
      </c>
      <c r="F1716" s="45" t="s">
        <v>2095</v>
      </c>
      <c r="G1716" s="26" t="s">
        <v>0</v>
      </c>
      <c r="H1716" s="30">
        <v>620426174</v>
      </c>
      <c r="I1716" s="30">
        <v>48773374.909999996</v>
      </c>
      <c r="J1716" s="36">
        <f>I1716/H1716</f>
        <v>7.8612697132922696E-2</v>
      </c>
      <c r="K1716" s="30">
        <v>51692053.049999997</v>
      </c>
      <c r="L1716" s="30">
        <f>I1716</f>
        <v>48773374.909999996</v>
      </c>
      <c r="M1716" s="80">
        <f>L1716/K1716</f>
        <v>0.94353719831601846</v>
      </c>
    </row>
    <row r="1717" spans="2:13" ht="24.9" customHeight="1" outlineLevel="2" x14ac:dyDescent="0.3">
      <c r="B1717" s="47" t="s">
        <v>2300</v>
      </c>
      <c r="C1717" s="46" t="s">
        <v>112</v>
      </c>
      <c r="D1717" s="46" t="s">
        <v>934</v>
      </c>
      <c r="E1717" s="46" t="s">
        <v>2096</v>
      </c>
      <c r="F1717" s="45" t="s">
        <v>2095</v>
      </c>
      <c r="G1717" s="26" t="s">
        <v>7</v>
      </c>
      <c r="H1717" s="30">
        <v>-124085235</v>
      </c>
      <c r="I1717" s="24"/>
      <c r="J1717" s="36"/>
      <c r="K1717" s="24"/>
      <c r="L1717" s="30"/>
      <c r="M1717" s="80" t="str">
        <f>IFERROR((Base_actualizacion!$L1717/Base_actualizacion!$K1717)," " )</f>
        <v xml:space="preserve"> </v>
      </c>
    </row>
    <row r="1718" spans="2:13" ht="24.9" customHeight="1" outlineLevel="1" x14ac:dyDescent="0.3">
      <c r="B1718" s="44" t="str">
        <f>B1717</f>
        <v>ASIGNACIÓN PARA LA INVERSIÓN LOCAL  - AMBIENTE Y DESARROLLO SOSTENIBLE</v>
      </c>
      <c r="C1718" s="43" t="s">
        <v>112</v>
      </c>
      <c r="D1718" s="43" t="s">
        <v>934</v>
      </c>
      <c r="E1718" s="43" t="s">
        <v>2096</v>
      </c>
      <c r="F1718" s="42" t="s">
        <v>2095</v>
      </c>
      <c r="G1718" s="18" t="s">
        <v>3</v>
      </c>
      <c r="H1718" s="32">
        <f>SUBTOTAL(9,H1716:H1717)</f>
        <v>496340939</v>
      </c>
      <c r="I1718" s="14">
        <f>SUBTOTAL(9,I1716:I1717)</f>
        <v>48773374.909999996</v>
      </c>
      <c r="J1718" s="31">
        <f>SUBTOTAL(9,J1716:J1717)</f>
        <v>7.8612697132922696E-2</v>
      </c>
      <c r="K1718" s="14">
        <f>SUBTOTAL(9,K1716:K1717)</f>
        <v>51692053.049999997</v>
      </c>
      <c r="L1718" s="14">
        <f>SUBTOTAL(9,L1715:L1717)</f>
        <v>48773374.909999996</v>
      </c>
      <c r="M1718" s="80"/>
    </row>
    <row r="1719" spans="2:13" ht="24.9" customHeight="1" outlineLevel="2" x14ac:dyDescent="0.3">
      <c r="B1719" s="47" t="s">
        <v>2300</v>
      </c>
      <c r="C1719" s="46" t="s">
        <v>112</v>
      </c>
      <c r="D1719" s="46" t="s">
        <v>934</v>
      </c>
      <c r="E1719" s="46" t="s">
        <v>2094</v>
      </c>
      <c r="F1719" s="45" t="s">
        <v>2093</v>
      </c>
      <c r="G1719" s="26" t="s">
        <v>0</v>
      </c>
      <c r="H1719" s="30">
        <v>780050115</v>
      </c>
      <c r="I1719" s="30">
        <v>61321843.439999998</v>
      </c>
      <c r="J1719" s="36">
        <f>I1719/H1719</f>
        <v>7.8612697134209125E-2</v>
      </c>
      <c r="K1719" s="30">
        <v>64991442.380000003</v>
      </c>
      <c r="L1719" s="30">
        <f>I1719</f>
        <v>61321843.439999998</v>
      </c>
      <c r="M1719" s="80">
        <f>L1719/K1719</f>
        <v>0.94353719804302638</v>
      </c>
    </row>
    <row r="1720" spans="2:13" ht="24.9" customHeight="1" outlineLevel="2" x14ac:dyDescent="0.3">
      <c r="B1720" s="47" t="s">
        <v>2300</v>
      </c>
      <c r="C1720" s="46" t="s">
        <v>112</v>
      </c>
      <c r="D1720" s="46" t="s">
        <v>934</v>
      </c>
      <c r="E1720" s="46" t="s">
        <v>2094</v>
      </c>
      <c r="F1720" s="45" t="s">
        <v>2093</v>
      </c>
      <c r="G1720" s="26" t="s">
        <v>7</v>
      </c>
      <c r="H1720" s="30">
        <v>-156010023</v>
      </c>
      <c r="I1720" s="24"/>
      <c r="J1720" s="36"/>
      <c r="K1720" s="24"/>
      <c r="L1720" s="30"/>
      <c r="M1720" s="80" t="str">
        <f>IFERROR((Base_actualizacion!$L1720/Base_actualizacion!$K1720)," " )</f>
        <v xml:space="preserve"> </v>
      </c>
    </row>
    <row r="1721" spans="2:13" ht="24.9" customHeight="1" outlineLevel="1" x14ac:dyDescent="0.3">
      <c r="B1721" s="44" t="str">
        <f>B1720</f>
        <v>ASIGNACIÓN PARA LA INVERSIÓN LOCAL  - AMBIENTE Y DESARROLLO SOSTENIBLE</v>
      </c>
      <c r="C1721" s="43" t="s">
        <v>112</v>
      </c>
      <c r="D1721" s="43" t="s">
        <v>934</v>
      </c>
      <c r="E1721" s="43" t="s">
        <v>2094</v>
      </c>
      <c r="F1721" s="42" t="s">
        <v>2093</v>
      </c>
      <c r="G1721" s="18" t="s">
        <v>3</v>
      </c>
      <c r="H1721" s="32">
        <f>SUBTOTAL(9,H1719:H1720)</f>
        <v>624040092</v>
      </c>
      <c r="I1721" s="14">
        <f>SUBTOTAL(9,I1719:I1720)</f>
        <v>61321843.439999998</v>
      </c>
      <c r="J1721" s="31">
        <f>SUBTOTAL(9,J1719:J1720)</f>
        <v>7.8612697134209125E-2</v>
      </c>
      <c r="K1721" s="14">
        <f>SUBTOTAL(9,K1719:K1720)</f>
        <v>64991442.380000003</v>
      </c>
      <c r="L1721" s="14">
        <f>SUBTOTAL(9,L1718:L1720)</f>
        <v>61321843.439999998</v>
      </c>
      <c r="M1721" s="80"/>
    </row>
    <row r="1722" spans="2:13" ht="24.9" customHeight="1" outlineLevel="2" x14ac:dyDescent="0.3">
      <c r="B1722" s="47" t="s">
        <v>2300</v>
      </c>
      <c r="C1722" s="46" t="s">
        <v>112</v>
      </c>
      <c r="D1722" s="46" t="s">
        <v>934</v>
      </c>
      <c r="E1722" s="46" t="s">
        <v>2092</v>
      </c>
      <c r="F1722" s="45" t="s">
        <v>2091</v>
      </c>
      <c r="G1722" s="26" t="s">
        <v>0</v>
      </c>
      <c r="H1722" s="30">
        <v>680561045</v>
      </c>
      <c r="I1722" s="30">
        <v>53500739.319999993</v>
      </c>
      <c r="J1722" s="36">
        <f>I1722/H1722</f>
        <v>7.8612697146073052E-2</v>
      </c>
      <c r="K1722" s="30">
        <v>56702310.609999999</v>
      </c>
      <c r="L1722" s="30">
        <f>I1722</f>
        <v>53500739.319999993</v>
      </c>
      <c r="M1722" s="80">
        <f>L1722/K1722</f>
        <v>0.94353719882738996</v>
      </c>
    </row>
    <row r="1723" spans="2:13" ht="24.9" customHeight="1" outlineLevel="2" x14ac:dyDescent="0.3">
      <c r="B1723" s="47" t="s">
        <v>2300</v>
      </c>
      <c r="C1723" s="46" t="s">
        <v>112</v>
      </c>
      <c r="D1723" s="46" t="s">
        <v>934</v>
      </c>
      <c r="E1723" s="46" t="s">
        <v>2092</v>
      </c>
      <c r="F1723" s="45" t="s">
        <v>2091</v>
      </c>
      <c r="G1723" s="26" t="s">
        <v>7</v>
      </c>
      <c r="H1723" s="30">
        <v>-136112209</v>
      </c>
      <c r="I1723" s="24"/>
      <c r="J1723" s="36"/>
      <c r="K1723" s="24"/>
      <c r="L1723" s="30"/>
      <c r="M1723" s="80" t="str">
        <f>IFERROR((Base_actualizacion!$L1723/Base_actualizacion!$K1723)," " )</f>
        <v xml:space="preserve"> </v>
      </c>
    </row>
    <row r="1724" spans="2:13" ht="24.9" customHeight="1" outlineLevel="1" x14ac:dyDescent="0.3">
      <c r="B1724" s="44" t="str">
        <f>B1723</f>
        <v>ASIGNACIÓN PARA LA INVERSIÓN LOCAL  - AMBIENTE Y DESARROLLO SOSTENIBLE</v>
      </c>
      <c r="C1724" s="43" t="s">
        <v>112</v>
      </c>
      <c r="D1724" s="43" t="s">
        <v>934</v>
      </c>
      <c r="E1724" s="43" t="s">
        <v>2092</v>
      </c>
      <c r="F1724" s="42" t="s">
        <v>2091</v>
      </c>
      <c r="G1724" s="18" t="s">
        <v>3</v>
      </c>
      <c r="H1724" s="32">
        <f>SUBTOTAL(9,H1722:H1723)</f>
        <v>544448836</v>
      </c>
      <c r="I1724" s="14">
        <f>SUBTOTAL(9,I1722:I1723)</f>
        <v>53500739.319999993</v>
      </c>
      <c r="J1724" s="31">
        <f>SUBTOTAL(9,J1722:J1723)</f>
        <v>7.8612697146073052E-2</v>
      </c>
      <c r="K1724" s="14">
        <f>SUBTOTAL(9,K1722:K1723)</f>
        <v>56702310.609999999</v>
      </c>
      <c r="L1724" s="14">
        <f>SUBTOTAL(9,L1721:L1723)</f>
        <v>53500739.319999993</v>
      </c>
      <c r="M1724" s="80"/>
    </row>
    <row r="1725" spans="2:13" ht="24.9" customHeight="1" outlineLevel="2" x14ac:dyDescent="0.3">
      <c r="B1725" s="47" t="s">
        <v>2300</v>
      </c>
      <c r="C1725" s="46" t="s">
        <v>112</v>
      </c>
      <c r="D1725" s="46" t="s">
        <v>934</v>
      </c>
      <c r="E1725" s="46" t="s">
        <v>946</v>
      </c>
      <c r="F1725" s="45" t="s">
        <v>945</v>
      </c>
      <c r="G1725" s="26" t="s">
        <v>0</v>
      </c>
      <c r="H1725" s="30">
        <v>558287030</v>
      </c>
      <c r="I1725" s="30">
        <v>43888449.200000003</v>
      </c>
      <c r="J1725" s="36">
        <f>I1725/H1725</f>
        <v>7.8612697128213782E-2</v>
      </c>
      <c r="K1725" s="30">
        <v>46514805.460000001</v>
      </c>
      <c r="L1725" s="30">
        <f>I1725</f>
        <v>43888449.200000003</v>
      </c>
      <c r="M1725" s="80">
        <f>L1725/K1725</f>
        <v>0.94353719780127832</v>
      </c>
    </row>
    <row r="1726" spans="2:13" ht="24.9" customHeight="1" outlineLevel="2" x14ac:dyDescent="0.3">
      <c r="B1726" s="47" t="s">
        <v>2300</v>
      </c>
      <c r="C1726" s="46" t="s">
        <v>112</v>
      </c>
      <c r="D1726" s="46" t="s">
        <v>934</v>
      </c>
      <c r="E1726" s="46" t="s">
        <v>946</v>
      </c>
      <c r="F1726" s="45" t="s">
        <v>945</v>
      </c>
      <c r="G1726" s="26" t="s">
        <v>7</v>
      </c>
      <c r="H1726" s="30">
        <v>-111657406</v>
      </c>
      <c r="I1726" s="24"/>
      <c r="J1726" s="36"/>
      <c r="K1726" s="24"/>
      <c r="L1726" s="30"/>
      <c r="M1726" s="80" t="str">
        <f>IFERROR((Base_actualizacion!$L1726/Base_actualizacion!$K1726)," " )</f>
        <v xml:space="preserve"> </v>
      </c>
    </row>
    <row r="1727" spans="2:13" ht="24.9" customHeight="1" outlineLevel="1" x14ac:dyDescent="0.3">
      <c r="B1727" s="44" t="str">
        <f>B1726</f>
        <v>ASIGNACIÓN PARA LA INVERSIÓN LOCAL  - AMBIENTE Y DESARROLLO SOSTENIBLE</v>
      </c>
      <c r="C1727" s="43" t="s">
        <v>112</v>
      </c>
      <c r="D1727" s="43" t="s">
        <v>934</v>
      </c>
      <c r="E1727" s="43" t="s">
        <v>946</v>
      </c>
      <c r="F1727" s="42" t="s">
        <v>945</v>
      </c>
      <c r="G1727" s="18" t="s">
        <v>3</v>
      </c>
      <c r="H1727" s="32">
        <f>SUBTOTAL(9,H1725:H1726)</f>
        <v>446629624</v>
      </c>
      <c r="I1727" s="14">
        <f>SUBTOTAL(9,I1725:I1726)</f>
        <v>43888449.200000003</v>
      </c>
      <c r="J1727" s="31">
        <f>SUBTOTAL(9,J1725:J1726)</f>
        <v>7.8612697128213782E-2</v>
      </c>
      <c r="K1727" s="14">
        <f>SUBTOTAL(9,K1725:K1726)</f>
        <v>46514805.460000001</v>
      </c>
      <c r="L1727" s="14">
        <f>SUBTOTAL(9,L1724:L1726)</f>
        <v>43888449.200000003</v>
      </c>
      <c r="M1727" s="80"/>
    </row>
    <row r="1728" spans="2:13" ht="24.9" customHeight="1" outlineLevel="2" x14ac:dyDescent="0.3">
      <c r="B1728" s="47" t="s">
        <v>2300</v>
      </c>
      <c r="C1728" s="46" t="s">
        <v>112</v>
      </c>
      <c r="D1728" s="46" t="s">
        <v>934</v>
      </c>
      <c r="E1728" s="46" t="s">
        <v>2262</v>
      </c>
      <c r="F1728" s="45" t="s">
        <v>2261</v>
      </c>
      <c r="G1728" s="26" t="s">
        <v>0</v>
      </c>
      <c r="H1728" s="30">
        <v>1002438299</v>
      </c>
      <c r="I1728" s="30">
        <v>78804378.400000006</v>
      </c>
      <c r="J1728" s="36">
        <f>I1728/H1728</f>
        <v>7.8612697139178248E-2</v>
      </c>
      <c r="K1728" s="30">
        <v>83520160.620000005</v>
      </c>
      <c r="L1728" s="30">
        <f>I1728</f>
        <v>78804378.400000006</v>
      </c>
      <c r="M1728" s="80">
        <f>L1728/K1728</f>
        <v>0.94353719886320786</v>
      </c>
    </row>
    <row r="1729" spans="2:13" ht="24.9" customHeight="1" outlineLevel="2" x14ac:dyDescent="0.3">
      <c r="B1729" s="47" t="s">
        <v>2300</v>
      </c>
      <c r="C1729" s="46" t="s">
        <v>112</v>
      </c>
      <c r="D1729" s="46" t="s">
        <v>934</v>
      </c>
      <c r="E1729" s="46" t="s">
        <v>2262</v>
      </c>
      <c r="F1729" s="45" t="s">
        <v>2261</v>
      </c>
      <c r="G1729" s="26" t="s">
        <v>7</v>
      </c>
      <c r="H1729" s="30">
        <v>-200487660</v>
      </c>
      <c r="I1729" s="24"/>
      <c r="J1729" s="36"/>
      <c r="K1729" s="24"/>
      <c r="L1729" s="30"/>
      <c r="M1729" s="80" t="str">
        <f>IFERROR((Base_actualizacion!$L1729/Base_actualizacion!$K1729)," " )</f>
        <v xml:space="preserve"> </v>
      </c>
    </row>
    <row r="1730" spans="2:13" ht="24.9" customHeight="1" outlineLevel="1" x14ac:dyDescent="0.3">
      <c r="B1730" s="44" t="str">
        <f>B1729</f>
        <v>ASIGNACIÓN PARA LA INVERSIÓN LOCAL  - AMBIENTE Y DESARROLLO SOSTENIBLE</v>
      </c>
      <c r="C1730" s="43" t="s">
        <v>112</v>
      </c>
      <c r="D1730" s="43" t="s">
        <v>934</v>
      </c>
      <c r="E1730" s="43" t="s">
        <v>2262</v>
      </c>
      <c r="F1730" s="42" t="s">
        <v>2261</v>
      </c>
      <c r="G1730" s="18" t="s">
        <v>3</v>
      </c>
      <c r="H1730" s="32">
        <f>SUBTOTAL(9,H1728:H1729)</f>
        <v>801950639</v>
      </c>
      <c r="I1730" s="14">
        <f>SUBTOTAL(9,I1728:I1729)</f>
        <v>78804378.400000006</v>
      </c>
      <c r="J1730" s="31">
        <f>SUBTOTAL(9,J1728:J1729)</f>
        <v>7.8612697139178248E-2</v>
      </c>
      <c r="K1730" s="14">
        <f>SUBTOTAL(9,K1728:K1729)</f>
        <v>83520160.620000005</v>
      </c>
      <c r="L1730" s="14">
        <f>SUBTOTAL(9,L1727:L1729)</f>
        <v>78804378.400000006</v>
      </c>
      <c r="M1730" s="80"/>
    </row>
    <row r="1731" spans="2:13" ht="24.9" customHeight="1" outlineLevel="2" x14ac:dyDescent="0.3">
      <c r="B1731" s="47" t="s">
        <v>2300</v>
      </c>
      <c r="C1731" s="46" t="s">
        <v>112</v>
      </c>
      <c r="D1731" s="46" t="s">
        <v>934</v>
      </c>
      <c r="E1731" s="46" t="s">
        <v>944</v>
      </c>
      <c r="F1731" s="45" t="s">
        <v>943</v>
      </c>
      <c r="G1731" s="26" t="s">
        <v>0</v>
      </c>
      <c r="H1731" s="30">
        <v>706116605</v>
      </c>
      <c r="I1731" s="30">
        <v>55509730.810000002</v>
      </c>
      <c r="J1731" s="36">
        <f>I1731/H1731</f>
        <v>7.8612697133782883E-2</v>
      </c>
      <c r="K1731" s="30">
        <v>58831523.459999993</v>
      </c>
      <c r="L1731" s="30">
        <f>I1731</f>
        <v>55509730.810000002</v>
      </c>
      <c r="M1731" s="80">
        <f>L1731/K1731</f>
        <v>0.94353719817814163</v>
      </c>
    </row>
    <row r="1732" spans="2:13" ht="24.9" customHeight="1" outlineLevel="2" x14ac:dyDescent="0.3">
      <c r="B1732" s="47" t="s">
        <v>2300</v>
      </c>
      <c r="C1732" s="46" t="s">
        <v>112</v>
      </c>
      <c r="D1732" s="46" t="s">
        <v>934</v>
      </c>
      <c r="E1732" s="46" t="s">
        <v>944</v>
      </c>
      <c r="F1732" s="45" t="s">
        <v>943</v>
      </c>
      <c r="G1732" s="26" t="s">
        <v>7</v>
      </c>
      <c r="H1732" s="30">
        <v>-141223321</v>
      </c>
      <c r="I1732" s="24"/>
      <c r="J1732" s="36"/>
      <c r="K1732" s="24"/>
      <c r="L1732" s="30"/>
      <c r="M1732" s="80" t="str">
        <f>IFERROR((Base_actualizacion!$L1732/Base_actualizacion!$K1732)," " )</f>
        <v xml:space="preserve"> </v>
      </c>
    </row>
    <row r="1733" spans="2:13" ht="24.9" customHeight="1" outlineLevel="1" x14ac:dyDescent="0.3">
      <c r="B1733" s="44" t="str">
        <f>B1732</f>
        <v>ASIGNACIÓN PARA LA INVERSIÓN LOCAL  - AMBIENTE Y DESARROLLO SOSTENIBLE</v>
      </c>
      <c r="C1733" s="43" t="s">
        <v>112</v>
      </c>
      <c r="D1733" s="43" t="s">
        <v>934</v>
      </c>
      <c r="E1733" s="43" t="s">
        <v>944</v>
      </c>
      <c r="F1733" s="42" t="s">
        <v>943</v>
      </c>
      <c r="G1733" s="18" t="s">
        <v>3</v>
      </c>
      <c r="H1733" s="32">
        <f>SUBTOTAL(9,H1731:H1732)</f>
        <v>564893284</v>
      </c>
      <c r="I1733" s="14">
        <f>SUBTOTAL(9,I1731:I1732)</f>
        <v>55509730.810000002</v>
      </c>
      <c r="J1733" s="31">
        <f>SUBTOTAL(9,J1731:J1732)</f>
        <v>7.8612697133782883E-2</v>
      </c>
      <c r="K1733" s="14">
        <f>SUBTOTAL(9,K1731:K1732)</f>
        <v>58831523.459999993</v>
      </c>
      <c r="L1733" s="14">
        <f>SUBTOTAL(9,L1730:L1732)</f>
        <v>55509730.810000002</v>
      </c>
      <c r="M1733" s="80"/>
    </row>
    <row r="1734" spans="2:13" ht="24.9" customHeight="1" outlineLevel="2" x14ac:dyDescent="0.3">
      <c r="B1734" s="47" t="s">
        <v>2300</v>
      </c>
      <c r="C1734" s="46" t="s">
        <v>112</v>
      </c>
      <c r="D1734" s="46" t="s">
        <v>934</v>
      </c>
      <c r="E1734" s="46" t="s">
        <v>2090</v>
      </c>
      <c r="F1734" s="45" t="s">
        <v>2089</v>
      </c>
      <c r="G1734" s="26" t="s">
        <v>0</v>
      </c>
      <c r="H1734" s="30">
        <v>406868310</v>
      </c>
      <c r="I1734" s="30">
        <v>31985015.23</v>
      </c>
      <c r="J1734" s="36">
        <f>I1734/H1734</f>
        <v>7.8612697140261423E-2</v>
      </c>
      <c r="K1734" s="30">
        <v>33899050.549999997</v>
      </c>
      <c r="L1734" s="30">
        <f>I1734</f>
        <v>31985015.23</v>
      </c>
      <c r="M1734" s="80">
        <f>L1734/K1734</f>
        <v>0.94353719974614458</v>
      </c>
    </row>
    <row r="1735" spans="2:13" ht="24.9" customHeight="1" outlineLevel="2" x14ac:dyDescent="0.3">
      <c r="B1735" s="47" t="s">
        <v>2300</v>
      </c>
      <c r="C1735" s="46" t="s">
        <v>112</v>
      </c>
      <c r="D1735" s="46" t="s">
        <v>934</v>
      </c>
      <c r="E1735" s="46" t="s">
        <v>2090</v>
      </c>
      <c r="F1735" s="45" t="s">
        <v>2089</v>
      </c>
      <c r="G1735" s="26" t="s">
        <v>7</v>
      </c>
      <c r="H1735" s="30">
        <v>-81373662</v>
      </c>
      <c r="I1735" s="24"/>
      <c r="J1735" s="36"/>
      <c r="K1735" s="24"/>
      <c r="L1735" s="30"/>
      <c r="M1735" s="80" t="str">
        <f>IFERROR((Base_actualizacion!$L1735/Base_actualizacion!$K1735)," " )</f>
        <v xml:space="preserve"> </v>
      </c>
    </row>
    <row r="1736" spans="2:13" ht="24.9" customHeight="1" outlineLevel="1" x14ac:dyDescent="0.3">
      <c r="B1736" s="44" t="str">
        <f>B1735</f>
        <v>ASIGNACIÓN PARA LA INVERSIÓN LOCAL  - AMBIENTE Y DESARROLLO SOSTENIBLE</v>
      </c>
      <c r="C1736" s="43" t="s">
        <v>112</v>
      </c>
      <c r="D1736" s="43" t="s">
        <v>934</v>
      </c>
      <c r="E1736" s="43" t="s">
        <v>2090</v>
      </c>
      <c r="F1736" s="42" t="s">
        <v>2089</v>
      </c>
      <c r="G1736" s="18" t="s">
        <v>3</v>
      </c>
      <c r="H1736" s="32">
        <f>SUBTOTAL(9,H1734:H1735)</f>
        <v>325494648</v>
      </c>
      <c r="I1736" s="14">
        <f>SUBTOTAL(9,I1734:I1735)</f>
        <v>31985015.23</v>
      </c>
      <c r="J1736" s="31">
        <f>SUBTOTAL(9,J1734:J1735)</f>
        <v>7.8612697140261423E-2</v>
      </c>
      <c r="K1736" s="14">
        <f>SUBTOTAL(9,K1734:K1735)</f>
        <v>33899050.549999997</v>
      </c>
      <c r="L1736" s="14">
        <f>SUBTOTAL(9,L1733:L1735)</f>
        <v>31985015.23</v>
      </c>
      <c r="M1736" s="80"/>
    </row>
    <row r="1737" spans="2:13" ht="24.9" customHeight="1" outlineLevel="2" x14ac:dyDescent="0.3">
      <c r="B1737" s="47" t="s">
        <v>2300</v>
      </c>
      <c r="C1737" s="46" t="s">
        <v>112</v>
      </c>
      <c r="D1737" s="46" t="s">
        <v>934</v>
      </c>
      <c r="E1737" s="46" t="s">
        <v>2088</v>
      </c>
      <c r="F1737" s="45" t="s">
        <v>2087</v>
      </c>
      <c r="G1737" s="26" t="s">
        <v>0</v>
      </c>
      <c r="H1737" s="30">
        <v>582035017</v>
      </c>
      <c r="I1737" s="30">
        <v>45755342.519999996</v>
      </c>
      <c r="J1737" s="36">
        <f>I1737/H1737</f>
        <v>7.8612697146364305E-2</v>
      </c>
      <c r="K1737" s="30">
        <v>48493416.689999998</v>
      </c>
      <c r="L1737" s="30">
        <f>I1737</f>
        <v>45755342.519999996</v>
      </c>
      <c r="M1737" s="80">
        <f>L1737/K1737</f>
        <v>0.94353719830665939</v>
      </c>
    </row>
    <row r="1738" spans="2:13" ht="24.9" customHeight="1" outlineLevel="2" x14ac:dyDescent="0.3">
      <c r="B1738" s="47" t="s">
        <v>2300</v>
      </c>
      <c r="C1738" s="46" t="s">
        <v>112</v>
      </c>
      <c r="D1738" s="46" t="s">
        <v>934</v>
      </c>
      <c r="E1738" s="46" t="s">
        <v>2088</v>
      </c>
      <c r="F1738" s="45" t="s">
        <v>2087</v>
      </c>
      <c r="G1738" s="26" t="s">
        <v>7</v>
      </c>
      <c r="H1738" s="30">
        <v>-116407003</v>
      </c>
      <c r="I1738" s="24"/>
      <c r="J1738" s="36"/>
      <c r="K1738" s="24"/>
      <c r="L1738" s="30"/>
      <c r="M1738" s="80" t="str">
        <f>IFERROR((Base_actualizacion!$L1738/Base_actualizacion!$K1738)," " )</f>
        <v xml:space="preserve"> </v>
      </c>
    </row>
    <row r="1739" spans="2:13" ht="24.9" customHeight="1" outlineLevel="1" x14ac:dyDescent="0.3">
      <c r="B1739" s="44" t="str">
        <f>B1738</f>
        <v>ASIGNACIÓN PARA LA INVERSIÓN LOCAL  - AMBIENTE Y DESARROLLO SOSTENIBLE</v>
      </c>
      <c r="C1739" s="43" t="s">
        <v>112</v>
      </c>
      <c r="D1739" s="43" t="s">
        <v>934</v>
      </c>
      <c r="E1739" s="43" t="s">
        <v>2088</v>
      </c>
      <c r="F1739" s="42" t="s">
        <v>2087</v>
      </c>
      <c r="G1739" s="18" t="s">
        <v>3</v>
      </c>
      <c r="H1739" s="32">
        <f>SUBTOTAL(9,H1737:H1738)</f>
        <v>465628014</v>
      </c>
      <c r="I1739" s="14">
        <f>SUBTOTAL(9,I1737:I1738)</f>
        <v>45755342.519999996</v>
      </c>
      <c r="J1739" s="31">
        <f>SUBTOTAL(9,J1737:J1738)</f>
        <v>7.8612697146364305E-2</v>
      </c>
      <c r="K1739" s="14">
        <f>SUBTOTAL(9,K1737:K1738)</f>
        <v>48493416.689999998</v>
      </c>
      <c r="L1739" s="14">
        <f>SUBTOTAL(9,L1736:L1738)</f>
        <v>45755342.519999996</v>
      </c>
      <c r="M1739" s="80"/>
    </row>
    <row r="1740" spans="2:13" ht="24.9" customHeight="1" outlineLevel="2" x14ac:dyDescent="0.3">
      <c r="B1740" s="47" t="s">
        <v>2300</v>
      </c>
      <c r="C1740" s="46" t="s">
        <v>112</v>
      </c>
      <c r="D1740" s="46" t="s">
        <v>934</v>
      </c>
      <c r="E1740" s="46" t="s">
        <v>942</v>
      </c>
      <c r="F1740" s="45" t="s">
        <v>941</v>
      </c>
      <c r="G1740" s="26" t="s">
        <v>0</v>
      </c>
      <c r="H1740" s="30">
        <v>1259995961</v>
      </c>
      <c r="I1740" s="30">
        <v>99051680.879999995</v>
      </c>
      <c r="J1740" s="36">
        <f>I1740/H1740</f>
        <v>7.8612697140225188E-2</v>
      </c>
      <c r="K1740" s="30">
        <v>104979094.53999999</v>
      </c>
      <c r="L1740" s="30">
        <f>I1740</f>
        <v>99051680.879999995</v>
      </c>
      <c r="M1740" s="80">
        <f>L1740/K1740</f>
        <v>0.94353719961128557</v>
      </c>
    </row>
    <row r="1741" spans="2:13" ht="24.9" customHeight="1" outlineLevel="2" x14ac:dyDescent="0.3">
      <c r="B1741" s="47" t="s">
        <v>2300</v>
      </c>
      <c r="C1741" s="46" t="s">
        <v>112</v>
      </c>
      <c r="D1741" s="46" t="s">
        <v>934</v>
      </c>
      <c r="E1741" s="46" t="s">
        <v>942</v>
      </c>
      <c r="F1741" s="45" t="s">
        <v>941</v>
      </c>
      <c r="G1741" s="26" t="s">
        <v>7</v>
      </c>
      <c r="H1741" s="30">
        <v>-251999192</v>
      </c>
      <c r="I1741" s="24"/>
      <c r="J1741" s="36"/>
      <c r="K1741" s="24"/>
      <c r="L1741" s="30"/>
      <c r="M1741" s="80" t="str">
        <f>IFERROR((Base_actualizacion!$L1741/Base_actualizacion!$K1741)," " )</f>
        <v xml:space="preserve"> </v>
      </c>
    </row>
    <row r="1742" spans="2:13" ht="24.9" customHeight="1" outlineLevel="1" x14ac:dyDescent="0.3">
      <c r="B1742" s="44" t="str">
        <f>B1741</f>
        <v>ASIGNACIÓN PARA LA INVERSIÓN LOCAL  - AMBIENTE Y DESARROLLO SOSTENIBLE</v>
      </c>
      <c r="C1742" s="43" t="s">
        <v>112</v>
      </c>
      <c r="D1742" s="43" t="s">
        <v>934</v>
      </c>
      <c r="E1742" s="43" t="s">
        <v>942</v>
      </c>
      <c r="F1742" s="42" t="s">
        <v>941</v>
      </c>
      <c r="G1742" s="18" t="s">
        <v>3</v>
      </c>
      <c r="H1742" s="32">
        <f>SUBTOTAL(9,H1740:H1741)</f>
        <v>1007996769</v>
      </c>
      <c r="I1742" s="14">
        <f>SUBTOTAL(9,I1740:I1741)</f>
        <v>99051680.879999995</v>
      </c>
      <c r="J1742" s="31">
        <f>SUBTOTAL(9,J1740:J1741)</f>
        <v>7.8612697140225188E-2</v>
      </c>
      <c r="K1742" s="14">
        <f>SUBTOTAL(9,K1740:K1741)</f>
        <v>104979094.53999999</v>
      </c>
      <c r="L1742" s="14">
        <f>SUBTOTAL(9,L1739:L1741)</f>
        <v>99051680.879999995</v>
      </c>
      <c r="M1742" s="80"/>
    </row>
    <row r="1743" spans="2:13" ht="24.9" customHeight="1" outlineLevel="2" x14ac:dyDescent="0.3">
      <c r="B1743" s="47" t="s">
        <v>2300</v>
      </c>
      <c r="C1743" s="46" t="s">
        <v>112</v>
      </c>
      <c r="D1743" s="46" t="s">
        <v>934</v>
      </c>
      <c r="E1743" s="46" t="s">
        <v>940</v>
      </c>
      <c r="F1743" s="45" t="s">
        <v>939</v>
      </c>
      <c r="G1743" s="26" t="s">
        <v>0</v>
      </c>
      <c r="H1743" s="30">
        <v>320202720</v>
      </c>
      <c r="I1743" s="30">
        <v>25171999.450000003</v>
      </c>
      <c r="J1743" s="36">
        <f>I1743/H1743</f>
        <v>7.8612697137613333E-2</v>
      </c>
      <c r="K1743" s="30">
        <v>26678332.869999997</v>
      </c>
      <c r="L1743" s="30">
        <f>I1743</f>
        <v>25171999.450000003</v>
      </c>
      <c r="M1743" s="80">
        <f>L1743/K1743</f>
        <v>0.94353719824472693</v>
      </c>
    </row>
    <row r="1744" spans="2:13" ht="24.9" customHeight="1" outlineLevel="2" x14ac:dyDescent="0.3">
      <c r="B1744" s="47" t="s">
        <v>2300</v>
      </c>
      <c r="C1744" s="46" t="s">
        <v>112</v>
      </c>
      <c r="D1744" s="46" t="s">
        <v>934</v>
      </c>
      <c r="E1744" s="46" t="s">
        <v>940</v>
      </c>
      <c r="F1744" s="45" t="s">
        <v>939</v>
      </c>
      <c r="G1744" s="26" t="s">
        <v>7</v>
      </c>
      <c r="H1744" s="30">
        <v>-64040544</v>
      </c>
      <c r="I1744" s="24"/>
      <c r="J1744" s="36"/>
      <c r="K1744" s="24"/>
      <c r="L1744" s="30"/>
      <c r="M1744" s="80" t="str">
        <f>IFERROR((Base_actualizacion!$L1744/Base_actualizacion!$K1744)," " )</f>
        <v xml:space="preserve"> </v>
      </c>
    </row>
    <row r="1745" spans="2:13" ht="24.9" customHeight="1" outlineLevel="1" x14ac:dyDescent="0.3">
      <c r="B1745" s="44" t="str">
        <f>B1744</f>
        <v>ASIGNACIÓN PARA LA INVERSIÓN LOCAL  - AMBIENTE Y DESARROLLO SOSTENIBLE</v>
      </c>
      <c r="C1745" s="43" t="s">
        <v>112</v>
      </c>
      <c r="D1745" s="43" t="s">
        <v>934</v>
      </c>
      <c r="E1745" s="43" t="s">
        <v>940</v>
      </c>
      <c r="F1745" s="42" t="s">
        <v>939</v>
      </c>
      <c r="G1745" s="18" t="s">
        <v>3</v>
      </c>
      <c r="H1745" s="32">
        <f>SUBTOTAL(9,H1743:H1744)</f>
        <v>256162176</v>
      </c>
      <c r="I1745" s="14">
        <f>SUBTOTAL(9,I1743:I1744)</f>
        <v>25171999.450000003</v>
      </c>
      <c r="J1745" s="31">
        <f>SUBTOTAL(9,J1743:J1744)</f>
        <v>7.8612697137613333E-2</v>
      </c>
      <c r="K1745" s="14">
        <f>SUBTOTAL(9,K1743:K1744)</f>
        <v>26678332.869999997</v>
      </c>
      <c r="L1745" s="14">
        <f>SUBTOTAL(9,L1742:L1744)</f>
        <v>25171999.450000003</v>
      </c>
      <c r="M1745" s="80"/>
    </row>
    <row r="1746" spans="2:13" ht="24.9" customHeight="1" outlineLevel="2" x14ac:dyDescent="0.3">
      <c r="B1746" s="47" t="s">
        <v>2300</v>
      </c>
      <c r="C1746" s="46" t="s">
        <v>112</v>
      </c>
      <c r="D1746" s="46" t="s">
        <v>934</v>
      </c>
      <c r="E1746" s="46" t="s">
        <v>938</v>
      </c>
      <c r="F1746" s="45" t="s">
        <v>937</v>
      </c>
      <c r="G1746" s="26" t="s">
        <v>0</v>
      </c>
      <c r="H1746" s="30">
        <v>361530362</v>
      </c>
      <c r="I1746" s="30">
        <v>28420876.850000001</v>
      </c>
      <c r="J1746" s="36">
        <f>I1746/H1746</f>
        <v>7.8612697126666228E-2</v>
      </c>
      <c r="K1746" s="30">
        <v>30121628.359999999</v>
      </c>
      <c r="L1746" s="30">
        <f>I1746</f>
        <v>28420876.850000001</v>
      </c>
      <c r="M1746" s="80">
        <f>L1746/K1746</f>
        <v>0.94353719892983912</v>
      </c>
    </row>
    <row r="1747" spans="2:13" ht="24.9" customHeight="1" outlineLevel="2" x14ac:dyDescent="0.3">
      <c r="B1747" s="47" t="s">
        <v>2300</v>
      </c>
      <c r="C1747" s="46" t="s">
        <v>112</v>
      </c>
      <c r="D1747" s="46" t="s">
        <v>934</v>
      </c>
      <c r="E1747" s="46" t="s">
        <v>938</v>
      </c>
      <c r="F1747" s="45" t="s">
        <v>937</v>
      </c>
      <c r="G1747" s="26" t="s">
        <v>7</v>
      </c>
      <c r="H1747" s="30">
        <v>-72306072</v>
      </c>
      <c r="I1747" s="24"/>
      <c r="J1747" s="36"/>
      <c r="K1747" s="24"/>
      <c r="L1747" s="30"/>
      <c r="M1747" s="80" t="str">
        <f>IFERROR((Base_actualizacion!$L1747/Base_actualizacion!$K1747)," " )</f>
        <v xml:space="preserve"> </v>
      </c>
    </row>
    <row r="1748" spans="2:13" ht="24.9" customHeight="1" outlineLevel="1" x14ac:dyDescent="0.3">
      <c r="B1748" s="44" t="str">
        <f>B1747</f>
        <v>ASIGNACIÓN PARA LA INVERSIÓN LOCAL  - AMBIENTE Y DESARROLLO SOSTENIBLE</v>
      </c>
      <c r="C1748" s="43" t="s">
        <v>112</v>
      </c>
      <c r="D1748" s="43" t="s">
        <v>934</v>
      </c>
      <c r="E1748" s="43" t="s">
        <v>938</v>
      </c>
      <c r="F1748" s="42" t="s">
        <v>937</v>
      </c>
      <c r="G1748" s="18" t="s">
        <v>3</v>
      </c>
      <c r="H1748" s="32">
        <f>SUBTOTAL(9,H1746:H1747)</f>
        <v>289224290</v>
      </c>
      <c r="I1748" s="14">
        <f>SUBTOTAL(9,I1746:I1747)</f>
        <v>28420876.850000001</v>
      </c>
      <c r="J1748" s="31">
        <f>SUBTOTAL(9,J1746:J1747)</f>
        <v>7.8612697126666228E-2</v>
      </c>
      <c r="K1748" s="14">
        <f>SUBTOTAL(9,K1746:K1747)</f>
        <v>30121628.359999999</v>
      </c>
      <c r="L1748" s="14">
        <f>SUBTOTAL(9,L1745:L1747)</f>
        <v>28420876.850000001</v>
      </c>
      <c r="M1748" s="80"/>
    </row>
    <row r="1749" spans="2:13" ht="24.9" customHeight="1" outlineLevel="2" x14ac:dyDescent="0.3">
      <c r="B1749" s="47" t="s">
        <v>2300</v>
      </c>
      <c r="C1749" s="46" t="s">
        <v>112</v>
      </c>
      <c r="D1749" s="46" t="s">
        <v>934</v>
      </c>
      <c r="E1749" s="46" t="s">
        <v>936</v>
      </c>
      <c r="F1749" s="45" t="s">
        <v>935</v>
      </c>
      <c r="G1749" s="26" t="s">
        <v>0</v>
      </c>
      <c r="H1749" s="30">
        <v>768322109</v>
      </c>
      <c r="I1749" s="30">
        <v>60399873.260000005</v>
      </c>
      <c r="J1749" s="36">
        <f>I1749/H1749</f>
        <v>7.8612697138980808E-2</v>
      </c>
      <c r="K1749" s="30">
        <v>64014299.960000001</v>
      </c>
      <c r="L1749" s="30">
        <f>I1749</f>
        <v>60399873.260000005</v>
      </c>
      <c r="M1749" s="80">
        <f>L1749/K1749</f>
        <v>0.9435371986843798</v>
      </c>
    </row>
    <row r="1750" spans="2:13" ht="24.9" customHeight="1" outlineLevel="2" x14ac:dyDescent="0.3">
      <c r="B1750" s="47" t="s">
        <v>2300</v>
      </c>
      <c r="C1750" s="46" t="s">
        <v>112</v>
      </c>
      <c r="D1750" s="46" t="s">
        <v>934</v>
      </c>
      <c r="E1750" s="46" t="s">
        <v>936</v>
      </c>
      <c r="F1750" s="45" t="s">
        <v>935</v>
      </c>
      <c r="G1750" s="26" t="s">
        <v>7</v>
      </c>
      <c r="H1750" s="30">
        <v>-153664422</v>
      </c>
      <c r="I1750" s="24"/>
      <c r="J1750" s="36"/>
      <c r="K1750" s="24"/>
      <c r="L1750" s="30"/>
      <c r="M1750" s="80" t="str">
        <f>IFERROR((Base_actualizacion!$L1750/Base_actualizacion!$K1750)," " )</f>
        <v xml:space="preserve"> </v>
      </c>
    </row>
    <row r="1751" spans="2:13" ht="24.9" customHeight="1" outlineLevel="1" x14ac:dyDescent="0.3">
      <c r="B1751" s="44" t="str">
        <f>B1750</f>
        <v>ASIGNACIÓN PARA LA INVERSIÓN LOCAL  - AMBIENTE Y DESARROLLO SOSTENIBLE</v>
      </c>
      <c r="C1751" s="43" t="s">
        <v>112</v>
      </c>
      <c r="D1751" s="43" t="s">
        <v>934</v>
      </c>
      <c r="E1751" s="43" t="s">
        <v>936</v>
      </c>
      <c r="F1751" s="42" t="s">
        <v>935</v>
      </c>
      <c r="G1751" s="18" t="s">
        <v>3</v>
      </c>
      <c r="H1751" s="32">
        <f>SUBTOTAL(9,H1749:H1750)</f>
        <v>614657687</v>
      </c>
      <c r="I1751" s="14">
        <f>SUBTOTAL(9,I1749:I1750)</f>
        <v>60399873.260000005</v>
      </c>
      <c r="J1751" s="31">
        <f>SUBTOTAL(9,J1749:J1750)</f>
        <v>7.8612697138980808E-2</v>
      </c>
      <c r="K1751" s="14">
        <f>SUBTOTAL(9,K1749:K1750)</f>
        <v>64014299.960000001</v>
      </c>
      <c r="L1751" s="14">
        <f>SUBTOTAL(9,L1748:L1750)</f>
        <v>60399873.260000005</v>
      </c>
      <c r="M1751" s="80"/>
    </row>
    <row r="1752" spans="2:13" ht="24.9" customHeight="1" outlineLevel="2" x14ac:dyDescent="0.3">
      <c r="B1752" s="47" t="s">
        <v>2300</v>
      </c>
      <c r="C1752" s="46" t="s">
        <v>112</v>
      </c>
      <c r="D1752" s="46" t="s">
        <v>934</v>
      </c>
      <c r="E1752" s="46" t="s">
        <v>933</v>
      </c>
      <c r="F1752" s="45" t="s">
        <v>932</v>
      </c>
      <c r="G1752" s="26" t="s">
        <v>0</v>
      </c>
      <c r="H1752" s="30">
        <v>627586738</v>
      </c>
      <c r="I1752" s="30">
        <v>49336286.170000002</v>
      </c>
      <c r="J1752" s="36">
        <f>I1752/H1752</f>
        <v>7.8612697150397717E-2</v>
      </c>
      <c r="K1752" s="30">
        <v>52288649.75</v>
      </c>
      <c r="L1752" s="30">
        <f>I1752</f>
        <v>49336286.170000002</v>
      </c>
      <c r="M1752" s="80">
        <f>L1752/K1752</f>
        <v>0.94353719986812246</v>
      </c>
    </row>
    <row r="1753" spans="2:13" ht="24.9" customHeight="1" outlineLevel="2" x14ac:dyDescent="0.3">
      <c r="B1753" s="47" t="s">
        <v>2300</v>
      </c>
      <c r="C1753" s="46" t="s">
        <v>112</v>
      </c>
      <c r="D1753" s="46" t="s">
        <v>934</v>
      </c>
      <c r="E1753" s="46" t="s">
        <v>933</v>
      </c>
      <c r="F1753" s="45" t="s">
        <v>932</v>
      </c>
      <c r="G1753" s="26" t="s">
        <v>7</v>
      </c>
      <c r="H1753" s="30">
        <v>-125517348</v>
      </c>
      <c r="I1753" s="24"/>
      <c r="J1753" s="36"/>
      <c r="K1753" s="24"/>
      <c r="L1753" s="30"/>
      <c r="M1753" s="80" t="str">
        <f>IFERROR((Base_actualizacion!$L1753/Base_actualizacion!$K1753)," " )</f>
        <v xml:space="preserve"> </v>
      </c>
    </row>
    <row r="1754" spans="2:13" ht="24.9" customHeight="1" outlineLevel="1" x14ac:dyDescent="0.3">
      <c r="B1754" s="44" t="str">
        <f>B1753</f>
        <v>ASIGNACIÓN PARA LA INVERSIÓN LOCAL  - AMBIENTE Y DESARROLLO SOSTENIBLE</v>
      </c>
      <c r="C1754" s="43" t="s">
        <v>112</v>
      </c>
      <c r="D1754" s="43" t="s">
        <v>934</v>
      </c>
      <c r="E1754" s="43" t="s">
        <v>933</v>
      </c>
      <c r="F1754" s="42" t="s">
        <v>932</v>
      </c>
      <c r="G1754" s="18" t="s">
        <v>3</v>
      </c>
      <c r="H1754" s="32">
        <f>SUBTOTAL(9,H1752:H1753)</f>
        <v>502069390</v>
      </c>
      <c r="I1754" s="14">
        <f>SUBTOTAL(9,I1752:I1753)</f>
        <v>49336286.170000002</v>
      </c>
      <c r="J1754" s="31">
        <f>SUBTOTAL(9,J1752:J1753)</f>
        <v>7.8612697150397717E-2</v>
      </c>
      <c r="K1754" s="14">
        <f>SUBTOTAL(9,K1752:K1753)</f>
        <v>52288649.75</v>
      </c>
      <c r="L1754" s="14">
        <f>SUBTOTAL(9,L1751:L1753)</f>
        <v>49336286.170000002</v>
      </c>
      <c r="M1754" s="80"/>
    </row>
    <row r="1755" spans="2:13" ht="24.9" customHeight="1" outlineLevel="2" x14ac:dyDescent="0.3">
      <c r="B1755" s="47" t="s">
        <v>2300</v>
      </c>
      <c r="C1755" s="46" t="s">
        <v>112</v>
      </c>
      <c r="D1755" s="46" t="s">
        <v>934</v>
      </c>
      <c r="E1755" s="46" t="s">
        <v>2086</v>
      </c>
      <c r="F1755" s="45" t="s">
        <v>2085</v>
      </c>
      <c r="G1755" s="26" t="s">
        <v>0</v>
      </c>
      <c r="H1755" s="30">
        <v>502680654</v>
      </c>
      <c r="I1755" s="30">
        <v>39517082.009999998</v>
      </c>
      <c r="J1755" s="36">
        <f>I1755/H1755</f>
        <v>7.8612697137932813E-2</v>
      </c>
      <c r="K1755" s="30">
        <v>41881848.460000001</v>
      </c>
      <c r="L1755" s="30">
        <f>I1755</f>
        <v>39517082.009999998</v>
      </c>
      <c r="M1755" s="80">
        <f>L1755/K1755</f>
        <v>0.94353719959952309</v>
      </c>
    </row>
    <row r="1756" spans="2:13" ht="24.9" customHeight="1" outlineLevel="2" x14ac:dyDescent="0.3">
      <c r="B1756" s="47" t="s">
        <v>2300</v>
      </c>
      <c r="C1756" s="46" t="s">
        <v>112</v>
      </c>
      <c r="D1756" s="46" t="s">
        <v>934</v>
      </c>
      <c r="E1756" s="46" t="s">
        <v>2086</v>
      </c>
      <c r="F1756" s="45" t="s">
        <v>2085</v>
      </c>
      <c r="G1756" s="26" t="s">
        <v>7</v>
      </c>
      <c r="H1756" s="30">
        <v>-100536131</v>
      </c>
      <c r="I1756" s="24"/>
      <c r="J1756" s="36"/>
      <c r="K1756" s="24"/>
      <c r="L1756" s="30"/>
      <c r="M1756" s="80" t="str">
        <f>IFERROR((Base_actualizacion!$L1756/Base_actualizacion!$K1756)," " )</f>
        <v xml:space="preserve"> </v>
      </c>
    </row>
    <row r="1757" spans="2:13" ht="24.9" customHeight="1" outlineLevel="1" x14ac:dyDescent="0.3">
      <c r="B1757" s="44" t="str">
        <f>B1756</f>
        <v>ASIGNACIÓN PARA LA INVERSIÓN LOCAL  - AMBIENTE Y DESARROLLO SOSTENIBLE</v>
      </c>
      <c r="C1757" s="43" t="s">
        <v>112</v>
      </c>
      <c r="D1757" s="43" t="s">
        <v>934</v>
      </c>
      <c r="E1757" s="43" t="s">
        <v>2086</v>
      </c>
      <c r="F1757" s="42" t="s">
        <v>2085</v>
      </c>
      <c r="G1757" s="18" t="s">
        <v>3</v>
      </c>
      <c r="H1757" s="32">
        <f>SUBTOTAL(9,H1755:H1756)</f>
        <v>402144523</v>
      </c>
      <c r="I1757" s="14">
        <f>SUBTOTAL(9,I1755:I1756)</f>
        <v>39517082.009999998</v>
      </c>
      <c r="J1757" s="31">
        <f>SUBTOTAL(9,J1755:J1756)</f>
        <v>7.8612697137932813E-2</v>
      </c>
      <c r="K1757" s="14">
        <f>SUBTOTAL(9,K1755:K1756)</f>
        <v>41881848.460000001</v>
      </c>
      <c r="L1757" s="14">
        <f>SUBTOTAL(9,L1754:L1756)</f>
        <v>39517082.009999998</v>
      </c>
      <c r="M1757" s="80"/>
    </row>
    <row r="1758" spans="2:13" ht="24.9" customHeight="1" outlineLevel="2" x14ac:dyDescent="0.3">
      <c r="B1758" s="47" t="s">
        <v>2300</v>
      </c>
      <c r="C1758" s="46" t="s">
        <v>38</v>
      </c>
      <c r="D1758" s="46" t="s">
        <v>865</v>
      </c>
      <c r="E1758" s="46" t="s">
        <v>928</v>
      </c>
      <c r="F1758" s="45" t="s">
        <v>927</v>
      </c>
      <c r="G1758" s="26" t="s">
        <v>0</v>
      </c>
      <c r="H1758" s="30">
        <v>462051996</v>
      </c>
      <c r="I1758" s="30">
        <v>36323153.620000005</v>
      </c>
      <c r="J1758" s="36">
        <f>I1758/H1758</f>
        <v>7.8612697130303069E-2</v>
      </c>
      <c r="K1758" s="30">
        <v>38496790.270000003</v>
      </c>
      <c r="L1758" s="30">
        <f>I1758</f>
        <v>36323153.620000005</v>
      </c>
      <c r="M1758" s="80">
        <f>L1758/K1758</f>
        <v>0.94353719791299373</v>
      </c>
    </row>
    <row r="1759" spans="2:13" ht="24.9" customHeight="1" outlineLevel="2" x14ac:dyDescent="0.3">
      <c r="B1759" s="47" t="s">
        <v>2300</v>
      </c>
      <c r="C1759" s="46" t="s">
        <v>38</v>
      </c>
      <c r="D1759" s="46" t="s">
        <v>865</v>
      </c>
      <c r="E1759" s="46" t="s">
        <v>928</v>
      </c>
      <c r="F1759" s="45" t="s">
        <v>927</v>
      </c>
      <c r="G1759" s="26" t="s">
        <v>7</v>
      </c>
      <c r="H1759" s="30">
        <v>-92410399</v>
      </c>
      <c r="I1759" s="24"/>
      <c r="J1759" s="36"/>
      <c r="K1759" s="24"/>
      <c r="L1759" s="30"/>
      <c r="M1759" s="80" t="str">
        <f>IFERROR((Base_actualizacion!$L1759/Base_actualizacion!$K1759)," " )</f>
        <v xml:space="preserve"> </v>
      </c>
    </row>
    <row r="1760" spans="2:13" ht="24.9" customHeight="1" outlineLevel="1" x14ac:dyDescent="0.3">
      <c r="B1760" s="44" t="str">
        <f>B1759</f>
        <v>ASIGNACIÓN PARA LA INVERSIÓN LOCAL  - AMBIENTE Y DESARROLLO SOSTENIBLE</v>
      </c>
      <c r="C1760" s="43" t="s">
        <v>38</v>
      </c>
      <c r="D1760" s="43" t="s">
        <v>865</v>
      </c>
      <c r="E1760" s="43" t="s">
        <v>928</v>
      </c>
      <c r="F1760" s="42" t="s">
        <v>927</v>
      </c>
      <c r="G1760" s="18" t="s">
        <v>3</v>
      </c>
      <c r="H1760" s="32">
        <f>SUBTOTAL(9,H1758:H1759)</f>
        <v>369641597</v>
      </c>
      <c r="I1760" s="14">
        <f>SUBTOTAL(9,I1758:I1759)</f>
        <v>36323153.620000005</v>
      </c>
      <c r="J1760" s="31">
        <f>SUBTOTAL(9,J1758:J1759)</f>
        <v>7.8612697130303069E-2</v>
      </c>
      <c r="K1760" s="14">
        <f>SUBTOTAL(9,K1758:K1759)</f>
        <v>38496790.270000003</v>
      </c>
      <c r="L1760" s="14">
        <f>SUBTOTAL(9,L1757:L1759)</f>
        <v>36323153.620000005</v>
      </c>
      <c r="M1760" s="80"/>
    </row>
    <row r="1761" spans="2:13" ht="24.9" customHeight="1" outlineLevel="2" x14ac:dyDescent="0.3">
      <c r="B1761" s="47" t="s">
        <v>2300</v>
      </c>
      <c r="C1761" s="46" t="s">
        <v>38</v>
      </c>
      <c r="D1761" s="46" t="s">
        <v>865</v>
      </c>
      <c r="E1761" s="46" t="s">
        <v>2191</v>
      </c>
      <c r="F1761" s="45" t="s">
        <v>2190</v>
      </c>
      <c r="G1761" s="26" t="s">
        <v>0</v>
      </c>
      <c r="H1761" s="30">
        <v>294272736</v>
      </c>
      <c r="I1761" s="30">
        <v>23133573.469999999</v>
      </c>
      <c r="J1761" s="36">
        <f>I1761/H1761</f>
        <v>7.8612697134130702E-2</v>
      </c>
      <c r="K1761" s="30">
        <v>24517924.16</v>
      </c>
      <c r="L1761" s="30">
        <f>I1761</f>
        <v>23133573.469999999</v>
      </c>
      <c r="M1761" s="80">
        <f>L1761/K1761</f>
        <v>0.94353719829762284</v>
      </c>
    </row>
    <row r="1762" spans="2:13" ht="24.9" customHeight="1" outlineLevel="2" x14ac:dyDescent="0.3">
      <c r="B1762" s="47" t="s">
        <v>2300</v>
      </c>
      <c r="C1762" s="46" t="s">
        <v>38</v>
      </c>
      <c r="D1762" s="46" t="s">
        <v>865</v>
      </c>
      <c r="E1762" s="46" t="s">
        <v>2191</v>
      </c>
      <c r="F1762" s="45" t="s">
        <v>2190</v>
      </c>
      <c r="G1762" s="26" t="s">
        <v>7</v>
      </c>
      <c r="H1762" s="30">
        <v>-58854547</v>
      </c>
      <c r="I1762" s="24"/>
      <c r="J1762" s="36"/>
      <c r="K1762" s="24"/>
      <c r="L1762" s="30"/>
      <c r="M1762" s="80" t="str">
        <f>IFERROR((Base_actualizacion!$L1762/Base_actualizacion!$K1762)," " )</f>
        <v xml:space="preserve"> </v>
      </c>
    </row>
    <row r="1763" spans="2:13" ht="24.9" customHeight="1" outlineLevel="1" x14ac:dyDescent="0.3">
      <c r="B1763" s="44" t="str">
        <f>B1762</f>
        <v>ASIGNACIÓN PARA LA INVERSIÓN LOCAL  - AMBIENTE Y DESARROLLO SOSTENIBLE</v>
      </c>
      <c r="C1763" s="43" t="s">
        <v>38</v>
      </c>
      <c r="D1763" s="43" t="s">
        <v>865</v>
      </c>
      <c r="E1763" s="43" t="s">
        <v>2191</v>
      </c>
      <c r="F1763" s="42" t="s">
        <v>2190</v>
      </c>
      <c r="G1763" s="18" t="s">
        <v>3</v>
      </c>
      <c r="H1763" s="32">
        <f>SUBTOTAL(9,H1761:H1762)</f>
        <v>235418189</v>
      </c>
      <c r="I1763" s="14">
        <f>SUBTOTAL(9,I1761:I1762)</f>
        <v>23133573.469999999</v>
      </c>
      <c r="J1763" s="31">
        <f>SUBTOTAL(9,J1761:J1762)</f>
        <v>7.8612697134130702E-2</v>
      </c>
      <c r="K1763" s="14">
        <f>SUBTOTAL(9,K1761:K1762)</f>
        <v>24517924.16</v>
      </c>
      <c r="L1763" s="14">
        <f>SUBTOTAL(9,L1760:L1762)</f>
        <v>23133573.469999999</v>
      </c>
      <c r="M1763" s="80"/>
    </row>
    <row r="1764" spans="2:13" ht="24.9" customHeight="1" outlineLevel="2" x14ac:dyDescent="0.3">
      <c r="B1764" s="47" t="s">
        <v>2300</v>
      </c>
      <c r="C1764" s="46" t="s">
        <v>38</v>
      </c>
      <c r="D1764" s="46" t="s">
        <v>865</v>
      </c>
      <c r="E1764" s="46" t="s">
        <v>926</v>
      </c>
      <c r="F1764" s="45" t="s">
        <v>925</v>
      </c>
      <c r="G1764" s="26" t="s">
        <v>0</v>
      </c>
      <c r="H1764" s="30">
        <v>336329507</v>
      </c>
      <c r="I1764" s="30">
        <v>26439769.670000002</v>
      </c>
      <c r="J1764" s="36">
        <f>I1764/H1764</f>
        <v>7.8612697130971632E-2</v>
      </c>
      <c r="K1764" s="30">
        <v>28021968.510000002</v>
      </c>
      <c r="L1764" s="30">
        <f>I1764</f>
        <v>26439769.670000002</v>
      </c>
      <c r="M1764" s="80">
        <f>L1764/K1764</f>
        <v>0.94353719870053487</v>
      </c>
    </row>
    <row r="1765" spans="2:13" ht="24.9" customHeight="1" outlineLevel="2" x14ac:dyDescent="0.3">
      <c r="B1765" s="47" t="s">
        <v>2300</v>
      </c>
      <c r="C1765" s="46" t="s">
        <v>38</v>
      </c>
      <c r="D1765" s="46" t="s">
        <v>865</v>
      </c>
      <c r="E1765" s="46" t="s">
        <v>926</v>
      </c>
      <c r="F1765" s="45" t="s">
        <v>925</v>
      </c>
      <c r="G1765" s="26" t="s">
        <v>7</v>
      </c>
      <c r="H1765" s="30">
        <v>-67265901</v>
      </c>
      <c r="I1765" s="24"/>
      <c r="J1765" s="36"/>
      <c r="K1765" s="24"/>
      <c r="L1765" s="30"/>
      <c r="M1765" s="80" t="str">
        <f>IFERROR((Base_actualizacion!$L1765/Base_actualizacion!$K1765)," " )</f>
        <v xml:space="preserve"> </v>
      </c>
    </row>
    <row r="1766" spans="2:13" ht="24.9" customHeight="1" outlineLevel="1" x14ac:dyDescent="0.3">
      <c r="B1766" s="44" t="str">
        <f>B1765</f>
        <v>ASIGNACIÓN PARA LA INVERSIÓN LOCAL  - AMBIENTE Y DESARROLLO SOSTENIBLE</v>
      </c>
      <c r="C1766" s="43" t="s">
        <v>38</v>
      </c>
      <c r="D1766" s="43" t="s">
        <v>865</v>
      </c>
      <c r="E1766" s="43" t="s">
        <v>926</v>
      </c>
      <c r="F1766" s="42" t="s">
        <v>925</v>
      </c>
      <c r="G1766" s="18" t="s">
        <v>3</v>
      </c>
      <c r="H1766" s="32">
        <f>SUBTOTAL(9,H1764:H1765)</f>
        <v>269063606</v>
      </c>
      <c r="I1766" s="14">
        <f>SUBTOTAL(9,I1764:I1765)</f>
        <v>26439769.670000002</v>
      </c>
      <c r="J1766" s="31">
        <f>SUBTOTAL(9,J1764:J1765)</f>
        <v>7.8612697130971632E-2</v>
      </c>
      <c r="K1766" s="14">
        <f>SUBTOTAL(9,K1764:K1765)</f>
        <v>28021968.510000002</v>
      </c>
      <c r="L1766" s="14">
        <f>SUBTOTAL(9,L1763:L1765)</f>
        <v>26439769.670000002</v>
      </c>
      <c r="M1766" s="80"/>
    </row>
    <row r="1767" spans="2:13" ht="24.9" customHeight="1" outlineLevel="2" x14ac:dyDescent="0.3">
      <c r="B1767" s="47" t="s">
        <v>2300</v>
      </c>
      <c r="C1767" s="46" t="s">
        <v>38</v>
      </c>
      <c r="D1767" s="46" t="s">
        <v>865</v>
      </c>
      <c r="E1767" s="46" t="s">
        <v>924</v>
      </c>
      <c r="F1767" s="45" t="s">
        <v>923</v>
      </c>
      <c r="G1767" s="26" t="s">
        <v>0</v>
      </c>
      <c r="H1767" s="30">
        <v>454413534</v>
      </c>
      <c r="I1767" s="30">
        <v>35722673.530000001</v>
      </c>
      <c r="J1767" s="36">
        <f>I1767/H1767</f>
        <v>7.8612697151753411E-2</v>
      </c>
      <c r="K1767" s="30">
        <v>37860376.449999996</v>
      </c>
      <c r="L1767" s="30">
        <f>I1767</f>
        <v>35722673.530000001</v>
      </c>
      <c r="M1767" s="80">
        <f>L1767/K1767</f>
        <v>0.9435371985055897</v>
      </c>
    </row>
    <row r="1768" spans="2:13" ht="24.9" customHeight="1" outlineLevel="2" x14ac:dyDescent="0.3">
      <c r="B1768" s="47" t="s">
        <v>2300</v>
      </c>
      <c r="C1768" s="46" t="s">
        <v>38</v>
      </c>
      <c r="D1768" s="46" t="s">
        <v>865</v>
      </c>
      <c r="E1768" s="46" t="s">
        <v>924</v>
      </c>
      <c r="F1768" s="45" t="s">
        <v>923</v>
      </c>
      <c r="G1768" s="26" t="s">
        <v>7</v>
      </c>
      <c r="H1768" s="30">
        <v>-90882707</v>
      </c>
      <c r="I1768" s="24"/>
      <c r="J1768" s="36"/>
      <c r="K1768" s="24"/>
      <c r="L1768" s="30"/>
      <c r="M1768" s="80" t="str">
        <f>IFERROR((Base_actualizacion!$L1768/Base_actualizacion!$K1768)," " )</f>
        <v xml:space="preserve"> </v>
      </c>
    </row>
    <row r="1769" spans="2:13" ht="24.9" customHeight="1" outlineLevel="1" x14ac:dyDescent="0.3">
      <c r="B1769" s="44" t="str">
        <f>B1768</f>
        <v>ASIGNACIÓN PARA LA INVERSIÓN LOCAL  - AMBIENTE Y DESARROLLO SOSTENIBLE</v>
      </c>
      <c r="C1769" s="43" t="s">
        <v>38</v>
      </c>
      <c r="D1769" s="43" t="s">
        <v>865</v>
      </c>
      <c r="E1769" s="43" t="s">
        <v>924</v>
      </c>
      <c r="F1769" s="42" t="s">
        <v>923</v>
      </c>
      <c r="G1769" s="18" t="s">
        <v>3</v>
      </c>
      <c r="H1769" s="32">
        <f>SUBTOTAL(9,H1767:H1768)</f>
        <v>363530827</v>
      </c>
      <c r="I1769" s="14">
        <f>SUBTOTAL(9,I1767:I1768)</f>
        <v>35722673.530000001</v>
      </c>
      <c r="J1769" s="31">
        <f>SUBTOTAL(9,J1767:J1768)</f>
        <v>7.8612697151753411E-2</v>
      </c>
      <c r="K1769" s="14">
        <f>SUBTOTAL(9,K1767:K1768)</f>
        <v>37860376.449999996</v>
      </c>
      <c r="L1769" s="14">
        <f>SUBTOTAL(9,L1766:L1768)</f>
        <v>35722673.530000001</v>
      </c>
      <c r="M1769" s="80"/>
    </row>
    <row r="1770" spans="2:13" ht="24.9" customHeight="1" outlineLevel="2" x14ac:dyDescent="0.3">
      <c r="B1770" s="47" t="s">
        <v>2300</v>
      </c>
      <c r="C1770" s="46" t="s">
        <v>38</v>
      </c>
      <c r="D1770" s="46" t="s">
        <v>865</v>
      </c>
      <c r="E1770" s="46" t="s">
        <v>922</v>
      </c>
      <c r="F1770" s="45" t="s">
        <v>921</v>
      </c>
      <c r="G1770" s="26" t="s">
        <v>0</v>
      </c>
      <c r="H1770" s="30">
        <v>142836369</v>
      </c>
      <c r="I1770" s="30">
        <v>11228752.210000001</v>
      </c>
      <c r="J1770" s="36">
        <f>I1770/H1770</f>
        <v>7.8612697092573111E-2</v>
      </c>
      <c r="K1770" s="30">
        <v>11900698.99</v>
      </c>
      <c r="L1770" s="30">
        <f>I1770</f>
        <v>11228752.210000001</v>
      </c>
      <c r="M1770" s="80">
        <f>L1770/K1770</f>
        <v>0.94353720058253487</v>
      </c>
    </row>
    <row r="1771" spans="2:13" ht="24.9" customHeight="1" outlineLevel="2" x14ac:dyDescent="0.3">
      <c r="B1771" s="47" t="s">
        <v>2300</v>
      </c>
      <c r="C1771" s="46" t="s">
        <v>38</v>
      </c>
      <c r="D1771" s="46" t="s">
        <v>865</v>
      </c>
      <c r="E1771" s="46" t="s">
        <v>922</v>
      </c>
      <c r="F1771" s="45" t="s">
        <v>921</v>
      </c>
      <c r="G1771" s="26" t="s">
        <v>7</v>
      </c>
      <c r="H1771" s="30">
        <v>-28567274</v>
      </c>
      <c r="I1771" s="24"/>
      <c r="J1771" s="36"/>
      <c r="K1771" s="24"/>
      <c r="L1771" s="30"/>
      <c r="M1771" s="80" t="str">
        <f>IFERROR((Base_actualizacion!$L1771/Base_actualizacion!$K1771)," " )</f>
        <v xml:space="preserve"> </v>
      </c>
    </row>
    <row r="1772" spans="2:13" ht="24.9" customHeight="1" outlineLevel="1" x14ac:dyDescent="0.3">
      <c r="B1772" s="44" t="str">
        <f>B1771</f>
        <v>ASIGNACIÓN PARA LA INVERSIÓN LOCAL  - AMBIENTE Y DESARROLLO SOSTENIBLE</v>
      </c>
      <c r="C1772" s="43" t="s">
        <v>38</v>
      </c>
      <c r="D1772" s="43" t="s">
        <v>865</v>
      </c>
      <c r="E1772" s="43" t="s">
        <v>922</v>
      </c>
      <c r="F1772" s="42" t="s">
        <v>921</v>
      </c>
      <c r="G1772" s="18" t="s">
        <v>3</v>
      </c>
      <c r="H1772" s="32">
        <f>SUBTOTAL(9,H1770:H1771)</f>
        <v>114269095</v>
      </c>
      <c r="I1772" s="14">
        <f>SUBTOTAL(9,I1770:I1771)</f>
        <v>11228752.210000001</v>
      </c>
      <c r="J1772" s="31">
        <f>SUBTOTAL(9,J1770:J1771)</f>
        <v>7.8612697092573111E-2</v>
      </c>
      <c r="K1772" s="14">
        <f>SUBTOTAL(9,K1770:K1771)</f>
        <v>11900698.99</v>
      </c>
      <c r="L1772" s="14">
        <f>SUBTOTAL(9,L1769:L1771)</f>
        <v>11228752.210000001</v>
      </c>
      <c r="M1772" s="80"/>
    </row>
    <row r="1773" spans="2:13" ht="24.9" customHeight="1" outlineLevel="2" x14ac:dyDescent="0.3">
      <c r="B1773" s="47" t="s">
        <v>2300</v>
      </c>
      <c r="C1773" s="46" t="s">
        <v>38</v>
      </c>
      <c r="D1773" s="46" t="s">
        <v>865</v>
      </c>
      <c r="E1773" s="46" t="s">
        <v>920</v>
      </c>
      <c r="F1773" s="45" t="s">
        <v>919</v>
      </c>
      <c r="G1773" s="26" t="s">
        <v>0</v>
      </c>
      <c r="H1773" s="30">
        <v>310119509</v>
      </c>
      <c r="I1773" s="30">
        <v>24379331.039999999</v>
      </c>
      <c r="J1773" s="36">
        <f>I1773/H1773</f>
        <v>7.8612697145731644E-2</v>
      </c>
      <c r="K1773" s="30">
        <v>25838229.899999999</v>
      </c>
      <c r="L1773" s="30">
        <f>I1773</f>
        <v>24379331.039999999</v>
      </c>
      <c r="M1773" s="80">
        <f>L1773/K1773</f>
        <v>0.9435371979564281</v>
      </c>
    </row>
    <row r="1774" spans="2:13" ht="24.9" customHeight="1" outlineLevel="2" x14ac:dyDescent="0.3">
      <c r="B1774" s="47" t="s">
        <v>2300</v>
      </c>
      <c r="C1774" s="46" t="s">
        <v>38</v>
      </c>
      <c r="D1774" s="46" t="s">
        <v>865</v>
      </c>
      <c r="E1774" s="46" t="s">
        <v>920</v>
      </c>
      <c r="F1774" s="45" t="s">
        <v>919</v>
      </c>
      <c r="G1774" s="26" t="s">
        <v>7</v>
      </c>
      <c r="H1774" s="30">
        <v>-62023902</v>
      </c>
      <c r="I1774" s="24"/>
      <c r="J1774" s="36"/>
      <c r="K1774" s="24"/>
      <c r="L1774" s="30"/>
      <c r="M1774" s="80" t="str">
        <f>IFERROR((Base_actualizacion!$L1774/Base_actualizacion!$K1774)," " )</f>
        <v xml:space="preserve"> </v>
      </c>
    </row>
    <row r="1775" spans="2:13" ht="24.9" customHeight="1" outlineLevel="1" x14ac:dyDescent="0.3">
      <c r="B1775" s="44" t="str">
        <f>B1774</f>
        <v>ASIGNACIÓN PARA LA INVERSIÓN LOCAL  - AMBIENTE Y DESARROLLO SOSTENIBLE</v>
      </c>
      <c r="C1775" s="43" t="s">
        <v>38</v>
      </c>
      <c r="D1775" s="43" t="s">
        <v>865</v>
      </c>
      <c r="E1775" s="43" t="s">
        <v>920</v>
      </c>
      <c r="F1775" s="42" t="s">
        <v>919</v>
      </c>
      <c r="G1775" s="18" t="s">
        <v>3</v>
      </c>
      <c r="H1775" s="32">
        <f>SUBTOTAL(9,H1773:H1774)</f>
        <v>248095607</v>
      </c>
      <c r="I1775" s="14">
        <f>SUBTOTAL(9,I1773:I1774)</f>
        <v>24379331.039999999</v>
      </c>
      <c r="J1775" s="31">
        <f>SUBTOTAL(9,J1773:J1774)</f>
        <v>7.8612697145731644E-2</v>
      </c>
      <c r="K1775" s="14">
        <f>SUBTOTAL(9,K1773:K1774)</f>
        <v>25838229.899999999</v>
      </c>
      <c r="L1775" s="14">
        <f>SUBTOTAL(9,L1772:L1774)</f>
        <v>24379331.039999999</v>
      </c>
      <c r="M1775" s="80"/>
    </row>
    <row r="1776" spans="2:13" ht="24.9" customHeight="1" outlineLevel="2" x14ac:dyDescent="0.3">
      <c r="B1776" s="47" t="s">
        <v>2300</v>
      </c>
      <c r="C1776" s="46" t="s">
        <v>38</v>
      </c>
      <c r="D1776" s="46" t="s">
        <v>865</v>
      </c>
      <c r="E1776" s="46" t="s">
        <v>918</v>
      </c>
      <c r="F1776" s="45" t="s">
        <v>917</v>
      </c>
      <c r="G1776" s="26" t="s">
        <v>0</v>
      </c>
      <c r="H1776" s="30">
        <v>413090973</v>
      </c>
      <c r="I1776" s="30">
        <v>32474195.549999997</v>
      </c>
      <c r="J1776" s="36">
        <f>I1776/H1776</f>
        <v>7.861269713584372E-2</v>
      </c>
      <c r="K1776" s="30">
        <v>34417504.230000004</v>
      </c>
      <c r="L1776" s="30">
        <f>I1776</f>
        <v>32474195.549999997</v>
      </c>
      <c r="M1776" s="80">
        <f>L1776/K1776</f>
        <v>0.94353719935607294</v>
      </c>
    </row>
    <row r="1777" spans="2:13" ht="24.9" customHeight="1" outlineLevel="2" x14ac:dyDescent="0.3">
      <c r="B1777" s="47" t="s">
        <v>2300</v>
      </c>
      <c r="C1777" s="46" t="s">
        <v>38</v>
      </c>
      <c r="D1777" s="46" t="s">
        <v>865</v>
      </c>
      <c r="E1777" s="46" t="s">
        <v>918</v>
      </c>
      <c r="F1777" s="45" t="s">
        <v>917</v>
      </c>
      <c r="G1777" s="26" t="s">
        <v>7</v>
      </c>
      <c r="H1777" s="30">
        <v>-82618195</v>
      </c>
      <c r="I1777" s="24"/>
      <c r="J1777" s="36"/>
      <c r="K1777" s="24"/>
      <c r="L1777" s="30"/>
      <c r="M1777" s="80" t="str">
        <f>IFERROR((Base_actualizacion!$L1777/Base_actualizacion!$K1777)," " )</f>
        <v xml:space="preserve"> </v>
      </c>
    </row>
    <row r="1778" spans="2:13" ht="24.9" customHeight="1" outlineLevel="1" x14ac:dyDescent="0.3">
      <c r="B1778" s="44" t="str">
        <f>B1777</f>
        <v>ASIGNACIÓN PARA LA INVERSIÓN LOCAL  - AMBIENTE Y DESARROLLO SOSTENIBLE</v>
      </c>
      <c r="C1778" s="43" t="s">
        <v>38</v>
      </c>
      <c r="D1778" s="43" t="s">
        <v>865</v>
      </c>
      <c r="E1778" s="43" t="s">
        <v>918</v>
      </c>
      <c r="F1778" s="42" t="s">
        <v>917</v>
      </c>
      <c r="G1778" s="18" t="s">
        <v>3</v>
      </c>
      <c r="H1778" s="32">
        <f>SUBTOTAL(9,H1776:H1777)</f>
        <v>330472778</v>
      </c>
      <c r="I1778" s="14">
        <f>SUBTOTAL(9,I1776:I1777)</f>
        <v>32474195.549999997</v>
      </c>
      <c r="J1778" s="31">
        <f>SUBTOTAL(9,J1776:J1777)</f>
        <v>7.861269713584372E-2</v>
      </c>
      <c r="K1778" s="14">
        <f>SUBTOTAL(9,K1776:K1777)</f>
        <v>34417504.230000004</v>
      </c>
      <c r="L1778" s="14">
        <f>SUBTOTAL(9,L1775:L1777)</f>
        <v>32474195.549999997</v>
      </c>
      <c r="M1778" s="80"/>
    </row>
    <row r="1779" spans="2:13" ht="24.9" customHeight="1" outlineLevel="2" x14ac:dyDescent="0.3">
      <c r="B1779" s="47" t="s">
        <v>2300</v>
      </c>
      <c r="C1779" s="46" t="s">
        <v>38</v>
      </c>
      <c r="D1779" s="46" t="s">
        <v>865</v>
      </c>
      <c r="E1779" s="46" t="s">
        <v>916</v>
      </c>
      <c r="F1779" s="45" t="s">
        <v>915</v>
      </c>
      <c r="G1779" s="26" t="s">
        <v>0</v>
      </c>
      <c r="H1779" s="30">
        <v>337831770</v>
      </c>
      <c r="I1779" s="30">
        <v>26557866.619999997</v>
      </c>
      <c r="J1779" s="36">
        <f>I1779/H1779</f>
        <v>7.8612697142130816E-2</v>
      </c>
      <c r="K1779" s="30">
        <v>28147132.48</v>
      </c>
      <c r="L1779" s="30">
        <f>I1779</f>
        <v>26557866.619999997</v>
      </c>
      <c r="M1779" s="80">
        <f>L1779/K1779</f>
        <v>0.94353720184003609</v>
      </c>
    </row>
    <row r="1780" spans="2:13" ht="24.9" customHeight="1" outlineLevel="2" x14ac:dyDescent="0.3">
      <c r="B1780" s="47" t="s">
        <v>2300</v>
      </c>
      <c r="C1780" s="46" t="s">
        <v>38</v>
      </c>
      <c r="D1780" s="46" t="s">
        <v>865</v>
      </c>
      <c r="E1780" s="46" t="s">
        <v>916</v>
      </c>
      <c r="F1780" s="45" t="s">
        <v>915</v>
      </c>
      <c r="G1780" s="26" t="s">
        <v>7</v>
      </c>
      <c r="H1780" s="30">
        <v>-67566354</v>
      </c>
      <c r="I1780" s="24"/>
      <c r="J1780" s="36"/>
      <c r="K1780" s="24"/>
      <c r="L1780" s="30"/>
      <c r="M1780" s="80" t="str">
        <f>IFERROR((Base_actualizacion!$L1780/Base_actualizacion!$K1780)," " )</f>
        <v xml:space="preserve"> </v>
      </c>
    </row>
    <row r="1781" spans="2:13" ht="24.9" customHeight="1" outlineLevel="1" x14ac:dyDescent="0.3">
      <c r="B1781" s="44" t="str">
        <f>B1780</f>
        <v>ASIGNACIÓN PARA LA INVERSIÓN LOCAL  - AMBIENTE Y DESARROLLO SOSTENIBLE</v>
      </c>
      <c r="C1781" s="43" t="s">
        <v>38</v>
      </c>
      <c r="D1781" s="43" t="s">
        <v>865</v>
      </c>
      <c r="E1781" s="43" t="s">
        <v>916</v>
      </c>
      <c r="F1781" s="42" t="s">
        <v>915</v>
      </c>
      <c r="G1781" s="18" t="s">
        <v>3</v>
      </c>
      <c r="H1781" s="32">
        <f>SUBTOTAL(9,H1779:H1780)</f>
        <v>270265416</v>
      </c>
      <c r="I1781" s="14">
        <f>SUBTOTAL(9,I1779:I1780)</f>
        <v>26557866.619999997</v>
      </c>
      <c r="J1781" s="31">
        <f>SUBTOTAL(9,J1779:J1780)</f>
        <v>7.8612697142130816E-2</v>
      </c>
      <c r="K1781" s="14">
        <f>SUBTOTAL(9,K1779:K1780)</f>
        <v>28147132.48</v>
      </c>
      <c r="L1781" s="14">
        <f>SUBTOTAL(9,L1778:L1780)</f>
        <v>26557866.619999997</v>
      </c>
      <c r="M1781" s="80"/>
    </row>
    <row r="1782" spans="2:13" ht="24.9" customHeight="1" outlineLevel="2" x14ac:dyDescent="0.3">
      <c r="B1782" s="47" t="s">
        <v>2300</v>
      </c>
      <c r="C1782" s="46" t="s">
        <v>38</v>
      </c>
      <c r="D1782" s="46" t="s">
        <v>865</v>
      </c>
      <c r="E1782" s="46" t="s">
        <v>914</v>
      </c>
      <c r="F1782" s="45" t="s">
        <v>913</v>
      </c>
      <c r="G1782" s="26" t="s">
        <v>0</v>
      </c>
      <c r="H1782" s="30">
        <v>149668321</v>
      </c>
      <c r="I1782" s="30">
        <v>11765830.390000001</v>
      </c>
      <c r="J1782" s="36">
        <f>I1782/H1782</f>
        <v>7.8612697138494669E-2</v>
      </c>
      <c r="K1782" s="30">
        <v>12469916.879999999</v>
      </c>
      <c r="L1782" s="30">
        <f>I1782</f>
        <v>11765830.390000001</v>
      </c>
      <c r="M1782" s="80">
        <f>L1782/K1782</f>
        <v>0.94353719461199825</v>
      </c>
    </row>
    <row r="1783" spans="2:13" ht="24.9" customHeight="1" outlineLevel="2" x14ac:dyDescent="0.3">
      <c r="B1783" s="47" t="s">
        <v>2300</v>
      </c>
      <c r="C1783" s="46" t="s">
        <v>38</v>
      </c>
      <c r="D1783" s="46" t="s">
        <v>865</v>
      </c>
      <c r="E1783" s="46" t="s">
        <v>914</v>
      </c>
      <c r="F1783" s="45" t="s">
        <v>913</v>
      </c>
      <c r="G1783" s="26" t="s">
        <v>7</v>
      </c>
      <c r="H1783" s="30">
        <v>-29933664</v>
      </c>
      <c r="I1783" s="24"/>
      <c r="J1783" s="36"/>
      <c r="K1783" s="24"/>
      <c r="L1783" s="30"/>
      <c r="M1783" s="80" t="str">
        <f>IFERROR((Base_actualizacion!$L1783/Base_actualizacion!$K1783)," " )</f>
        <v xml:space="preserve"> </v>
      </c>
    </row>
    <row r="1784" spans="2:13" ht="24.9" customHeight="1" outlineLevel="1" x14ac:dyDescent="0.3">
      <c r="B1784" s="44" t="str">
        <f>B1783</f>
        <v>ASIGNACIÓN PARA LA INVERSIÓN LOCAL  - AMBIENTE Y DESARROLLO SOSTENIBLE</v>
      </c>
      <c r="C1784" s="43" t="s">
        <v>38</v>
      </c>
      <c r="D1784" s="43" t="s">
        <v>865</v>
      </c>
      <c r="E1784" s="43" t="s">
        <v>914</v>
      </c>
      <c r="F1784" s="42" t="s">
        <v>913</v>
      </c>
      <c r="G1784" s="18" t="s">
        <v>3</v>
      </c>
      <c r="H1784" s="32">
        <f>SUBTOTAL(9,H1782:H1783)</f>
        <v>119734657</v>
      </c>
      <c r="I1784" s="14">
        <f>SUBTOTAL(9,I1782:I1783)</f>
        <v>11765830.390000001</v>
      </c>
      <c r="J1784" s="31">
        <f>SUBTOTAL(9,J1782:J1783)</f>
        <v>7.8612697138494669E-2</v>
      </c>
      <c r="K1784" s="14">
        <f>SUBTOTAL(9,K1782:K1783)</f>
        <v>12469916.879999999</v>
      </c>
      <c r="L1784" s="14">
        <f>SUBTOTAL(9,L1781:L1783)</f>
        <v>11765830.390000001</v>
      </c>
      <c r="M1784" s="80"/>
    </row>
    <row r="1785" spans="2:13" ht="24.9" customHeight="1" outlineLevel="2" x14ac:dyDescent="0.3">
      <c r="B1785" s="47" t="s">
        <v>2300</v>
      </c>
      <c r="C1785" s="46" t="s">
        <v>38</v>
      </c>
      <c r="D1785" s="46" t="s">
        <v>865</v>
      </c>
      <c r="E1785" s="46" t="s">
        <v>912</v>
      </c>
      <c r="F1785" s="45" t="s">
        <v>911</v>
      </c>
      <c r="G1785" s="26" t="s">
        <v>0</v>
      </c>
      <c r="H1785" s="30">
        <v>541324837</v>
      </c>
      <c r="I1785" s="30">
        <v>42555005.460000001</v>
      </c>
      <c r="J1785" s="36">
        <f>I1785/H1785</f>
        <v>7.8612697129948977E-2</v>
      </c>
      <c r="K1785" s="30">
        <v>45101566.200000003</v>
      </c>
      <c r="L1785" s="30">
        <f>I1785</f>
        <v>42555005.460000001</v>
      </c>
      <c r="M1785" s="80">
        <f>L1785/K1785</f>
        <v>0.94353719938000735</v>
      </c>
    </row>
    <row r="1786" spans="2:13" ht="24.9" customHeight="1" outlineLevel="2" x14ac:dyDescent="0.3">
      <c r="B1786" s="47" t="s">
        <v>2300</v>
      </c>
      <c r="C1786" s="46" t="s">
        <v>38</v>
      </c>
      <c r="D1786" s="46" t="s">
        <v>865</v>
      </c>
      <c r="E1786" s="46" t="s">
        <v>912</v>
      </c>
      <c r="F1786" s="45" t="s">
        <v>911</v>
      </c>
      <c r="G1786" s="26" t="s">
        <v>7</v>
      </c>
      <c r="H1786" s="30">
        <v>-108264967</v>
      </c>
      <c r="I1786" s="24"/>
      <c r="J1786" s="36"/>
      <c r="K1786" s="24"/>
      <c r="L1786" s="30"/>
      <c r="M1786" s="80" t="str">
        <f>IFERROR((Base_actualizacion!$L1786/Base_actualizacion!$K1786)," " )</f>
        <v xml:space="preserve"> </v>
      </c>
    </row>
    <row r="1787" spans="2:13" ht="24.9" customHeight="1" outlineLevel="1" x14ac:dyDescent="0.3">
      <c r="B1787" s="44" t="str">
        <f>B1786</f>
        <v>ASIGNACIÓN PARA LA INVERSIÓN LOCAL  - AMBIENTE Y DESARROLLO SOSTENIBLE</v>
      </c>
      <c r="C1787" s="43" t="s">
        <v>38</v>
      </c>
      <c r="D1787" s="43" t="s">
        <v>865</v>
      </c>
      <c r="E1787" s="43" t="s">
        <v>912</v>
      </c>
      <c r="F1787" s="42" t="s">
        <v>911</v>
      </c>
      <c r="G1787" s="18" t="s">
        <v>3</v>
      </c>
      <c r="H1787" s="32">
        <f>SUBTOTAL(9,H1785:H1786)</f>
        <v>433059870</v>
      </c>
      <c r="I1787" s="14">
        <f>SUBTOTAL(9,I1785:I1786)</f>
        <v>42555005.460000001</v>
      </c>
      <c r="J1787" s="31">
        <f>SUBTOTAL(9,J1785:J1786)</f>
        <v>7.8612697129948977E-2</v>
      </c>
      <c r="K1787" s="14">
        <f>SUBTOTAL(9,K1785:K1786)</f>
        <v>45101566.200000003</v>
      </c>
      <c r="L1787" s="14">
        <f>SUBTOTAL(9,L1784:L1786)</f>
        <v>42555005.460000001</v>
      </c>
      <c r="M1787" s="80"/>
    </row>
    <row r="1788" spans="2:13" ht="24.9" customHeight="1" outlineLevel="2" x14ac:dyDescent="0.3">
      <c r="B1788" s="47" t="s">
        <v>2300</v>
      </c>
      <c r="C1788" s="46" t="s">
        <v>38</v>
      </c>
      <c r="D1788" s="46" t="s">
        <v>865</v>
      </c>
      <c r="E1788" s="46" t="s">
        <v>910</v>
      </c>
      <c r="F1788" s="45" t="s">
        <v>909</v>
      </c>
      <c r="G1788" s="26" t="s">
        <v>0</v>
      </c>
      <c r="H1788" s="30">
        <v>366972407</v>
      </c>
      <c r="I1788" s="30">
        <v>28848690.690000001</v>
      </c>
      <c r="J1788" s="36">
        <f>I1788/H1788</f>
        <v>7.8612697139379212E-2</v>
      </c>
      <c r="K1788" s="30">
        <v>30575043.200000003</v>
      </c>
      <c r="L1788" s="30">
        <f>I1788</f>
        <v>28848690.690000001</v>
      </c>
      <c r="M1788" s="80">
        <f>L1788/K1788</f>
        <v>0.94353720128186114</v>
      </c>
    </row>
    <row r="1789" spans="2:13" ht="24.9" customHeight="1" outlineLevel="2" x14ac:dyDescent="0.3">
      <c r="B1789" s="47" t="s">
        <v>2300</v>
      </c>
      <c r="C1789" s="46" t="s">
        <v>38</v>
      </c>
      <c r="D1789" s="46" t="s">
        <v>865</v>
      </c>
      <c r="E1789" s="46" t="s">
        <v>910</v>
      </c>
      <c r="F1789" s="45" t="s">
        <v>909</v>
      </c>
      <c r="G1789" s="26" t="s">
        <v>7</v>
      </c>
      <c r="H1789" s="30">
        <v>-73394481</v>
      </c>
      <c r="I1789" s="24"/>
      <c r="J1789" s="36"/>
      <c r="K1789" s="24"/>
      <c r="L1789" s="30"/>
      <c r="M1789" s="80" t="str">
        <f>IFERROR((Base_actualizacion!$L1789/Base_actualizacion!$K1789)," " )</f>
        <v xml:space="preserve"> </v>
      </c>
    </row>
    <row r="1790" spans="2:13" ht="24.9" customHeight="1" outlineLevel="1" x14ac:dyDescent="0.3">
      <c r="B1790" s="44" t="str">
        <f>B1789</f>
        <v>ASIGNACIÓN PARA LA INVERSIÓN LOCAL  - AMBIENTE Y DESARROLLO SOSTENIBLE</v>
      </c>
      <c r="C1790" s="43" t="s">
        <v>38</v>
      </c>
      <c r="D1790" s="43" t="s">
        <v>865</v>
      </c>
      <c r="E1790" s="43" t="s">
        <v>910</v>
      </c>
      <c r="F1790" s="42" t="s">
        <v>909</v>
      </c>
      <c r="G1790" s="18" t="s">
        <v>3</v>
      </c>
      <c r="H1790" s="32">
        <f>SUBTOTAL(9,H1788:H1789)</f>
        <v>293577926</v>
      </c>
      <c r="I1790" s="14">
        <f>SUBTOTAL(9,I1788:I1789)</f>
        <v>28848690.690000001</v>
      </c>
      <c r="J1790" s="31">
        <f>SUBTOTAL(9,J1788:J1789)</f>
        <v>7.8612697139379212E-2</v>
      </c>
      <c r="K1790" s="14">
        <f>SUBTOTAL(9,K1788:K1789)</f>
        <v>30575043.200000003</v>
      </c>
      <c r="L1790" s="14">
        <f>SUBTOTAL(9,L1787:L1789)</f>
        <v>28848690.690000001</v>
      </c>
      <c r="M1790" s="80"/>
    </row>
    <row r="1791" spans="2:13" ht="24.9" customHeight="1" outlineLevel="2" x14ac:dyDescent="0.3">
      <c r="B1791" s="47" t="s">
        <v>2300</v>
      </c>
      <c r="C1791" s="46" t="s">
        <v>38</v>
      </c>
      <c r="D1791" s="46" t="s">
        <v>865</v>
      </c>
      <c r="E1791" s="46" t="s">
        <v>908</v>
      </c>
      <c r="F1791" s="45" t="s">
        <v>423</v>
      </c>
      <c r="G1791" s="26" t="s">
        <v>0</v>
      </c>
      <c r="H1791" s="30">
        <v>393825020</v>
      </c>
      <c r="I1791" s="30">
        <v>30959647.02</v>
      </c>
      <c r="J1791" s="36">
        <f>I1791/H1791</f>
        <v>7.8612697131330053E-2</v>
      </c>
      <c r="K1791" s="30">
        <v>32812322.619999997</v>
      </c>
      <c r="L1791" s="30">
        <f>I1791</f>
        <v>30959647.02</v>
      </c>
      <c r="M1791" s="80">
        <f>L1791/K1791</f>
        <v>0.94353720029344279</v>
      </c>
    </row>
    <row r="1792" spans="2:13" ht="24.9" customHeight="1" outlineLevel="2" x14ac:dyDescent="0.3">
      <c r="B1792" s="47" t="s">
        <v>2300</v>
      </c>
      <c r="C1792" s="46" t="s">
        <v>38</v>
      </c>
      <c r="D1792" s="46" t="s">
        <v>865</v>
      </c>
      <c r="E1792" s="46" t="s">
        <v>908</v>
      </c>
      <c r="F1792" s="45" t="s">
        <v>423</v>
      </c>
      <c r="G1792" s="26" t="s">
        <v>7</v>
      </c>
      <c r="H1792" s="30">
        <v>-78765004</v>
      </c>
      <c r="I1792" s="24"/>
      <c r="J1792" s="36"/>
      <c r="K1792" s="24"/>
      <c r="L1792" s="30"/>
      <c r="M1792" s="80" t="str">
        <f>IFERROR((Base_actualizacion!$L1792/Base_actualizacion!$K1792)," " )</f>
        <v xml:space="preserve"> </v>
      </c>
    </row>
    <row r="1793" spans="2:13" ht="24.9" customHeight="1" outlineLevel="1" x14ac:dyDescent="0.3">
      <c r="B1793" s="44" t="str">
        <f>B1792</f>
        <v>ASIGNACIÓN PARA LA INVERSIÓN LOCAL  - AMBIENTE Y DESARROLLO SOSTENIBLE</v>
      </c>
      <c r="C1793" s="43" t="s">
        <v>38</v>
      </c>
      <c r="D1793" s="43" t="s">
        <v>865</v>
      </c>
      <c r="E1793" s="43" t="s">
        <v>908</v>
      </c>
      <c r="F1793" s="42" t="s">
        <v>423</v>
      </c>
      <c r="G1793" s="18" t="s">
        <v>3</v>
      </c>
      <c r="H1793" s="32">
        <f>SUBTOTAL(9,H1791:H1792)</f>
        <v>315060016</v>
      </c>
      <c r="I1793" s="14">
        <f>SUBTOTAL(9,I1791:I1792)</f>
        <v>30959647.02</v>
      </c>
      <c r="J1793" s="31">
        <f>SUBTOTAL(9,J1791:J1792)</f>
        <v>7.8612697131330053E-2</v>
      </c>
      <c r="K1793" s="14">
        <f>SUBTOTAL(9,K1791:K1792)</f>
        <v>32812322.619999997</v>
      </c>
      <c r="L1793" s="14">
        <f>SUBTOTAL(9,L1790:L1792)</f>
        <v>30959647.02</v>
      </c>
      <c r="M1793" s="80"/>
    </row>
    <row r="1794" spans="2:13" ht="24.9" customHeight="1" outlineLevel="2" x14ac:dyDescent="0.3">
      <c r="B1794" s="47" t="s">
        <v>2300</v>
      </c>
      <c r="C1794" s="46" t="s">
        <v>38</v>
      </c>
      <c r="D1794" s="46" t="s">
        <v>865</v>
      </c>
      <c r="E1794" s="46" t="s">
        <v>907</v>
      </c>
      <c r="F1794" s="45" t="s">
        <v>906</v>
      </c>
      <c r="G1794" s="26" t="s">
        <v>0</v>
      </c>
      <c r="H1794" s="30">
        <v>290767975</v>
      </c>
      <c r="I1794" s="30">
        <v>22858054.75</v>
      </c>
      <c r="J1794" s="36">
        <f>I1794/H1794</f>
        <v>7.8612697117005401E-2</v>
      </c>
      <c r="K1794" s="30">
        <v>24225917.949999999</v>
      </c>
      <c r="L1794" s="30">
        <f>I1794</f>
        <v>22858054.75</v>
      </c>
      <c r="M1794" s="80">
        <f>L1794/K1794</f>
        <v>0.94353719835000105</v>
      </c>
    </row>
    <row r="1795" spans="2:13" ht="24.9" customHeight="1" outlineLevel="2" x14ac:dyDescent="0.3">
      <c r="B1795" s="47" t="s">
        <v>2300</v>
      </c>
      <c r="C1795" s="46" t="s">
        <v>38</v>
      </c>
      <c r="D1795" s="46" t="s">
        <v>865</v>
      </c>
      <c r="E1795" s="46" t="s">
        <v>907</v>
      </c>
      <c r="F1795" s="45" t="s">
        <v>906</v>
      </c>
      <c r="G1795" s="26" t="s">
        <v>7</v>
      </c>
      <c r="H1795" s="30">
        <v>-58153595</v>
      </c>
      <c r="I1795" s="24"/>
      <c r="J1795" s="36"/>
      <c r="K1795" s="24"/>
      <c r="L1795" s="30"/>
      <c r="M1795" s="80" t="str">
        <f>IFERROR((Base_actualizacion!$L1795/Base_actualizacion!$K1795)," " )</f>
        <v xml:space="preserve"> </v>
      </c>
    </row>
    <row r="1796" spans="2:13" ht="24.9" customHeight="1" outlineLevel="1" x14ac:dyDescent="0.3">
      <c r="B1796" s="44" t="str">
        <f>B1795</f>
        <v>ASIGNACIÓN PARA LA INVERSIÓN LOCAL  - AMBIENTE Y DESARROLLO SOSTENIBLE</v>
      </c>
      <c r="C1796" s="43" t="s">
        <v>38</v>
      </c>
      <c r="D1796" s="43" t="s">
        <v>865</v>
      </c>
      <c r="E1796" s="43" t="s">
        <v>907</v>
      </c>
      <c r="F1796" s="42" t="s">
        <v>906</v>
      </c>
      <c r="G1796" s="18" t="s">
        <v>3</v>
      </c>
      <c r="H1796" s="32">
        <f>SUBTOTAL(9,H1794:H1795)</f>
        <v>232614380</v>
      </c>
      <c r="I1796" s="14">
        <f>SUBTOTAL(9,I1794:I1795)</f>
        <v>22858054.75</v>
      </c>
      <c r="J1796" s="31">
        <f>SUBTOTAL(9,J1794:J1795)</f>
        <v>7.8612697117005401E-2</v>
      </c>
      <c r="K1796" s="14">
        <f>SUBTOTAL(9,K1794:K1795)</f>
        <v>24225917.949999999</v>
      </c>
      <c r="L1796" s="14">
        <f>SUBTOTAL(9,L1793:L1795)</f>
        <v>22858054.75</v>
      </c>
      <c r="M1796" s="80"/>
    </row>
    <row r="1797" spans="2:13" ht="24.9" customHeight="1" outlineLevel="2" x14ac:dyDescent="0.3">
      <c r="B1797" s="47" t="s">
        <v>2300</v>
      </c>
      <c r="C1797" s="46" t="s">
        <v>38</v>
      </c>
      <c r="D1797" s="46" t="s">
        <v>865</v>
      </c>
      <c r="E1797" s="46" t="s">
        <v>905</v>
      </c>
      <c r="F1797" s="45" t="s">
        <v>904</v>
      </c>
      <c r="G1797" s="26" t="s">
        <v>0</v>
      </c>
      <c r="H1797" s="30">
        <v>354387273</v>
      </c>
      <c r="I1797" s="30">
        <v>27859339.370000001</v>
      </c>
      <c r="J1797" s="36">
        <f>I1797/H1797</f>
        <v>7.8612697160826098E-2</v>
      </c>
      <c r="K1797" s="30">
        <v>29526487.5</v>
      </c>
      <c r="L1797" s="30">
        <f>I1797</f>
        <v>27859339.370000001</v>
      </c>
      <c r="M1797" s="80">
        <f>L1797/K1797</f>
        <v>0.94353720096235627</v>
      </c>
    </row>
    <row r="1798" spans="2:13" ht="24.9" customHeight="1" outlineLevel="2" x14ac:dyDescent="0.3">
      <c r="B1798" s="47" t="s">
        <v>2300</v>
      </c>
      <c r="C1798" s="46" t="s">
        <v>38</v>
      </c>
      <c r="D1798" s="46" t="s">
        <v>865</v>
      </c>
      <c r="E1798" s="46" t="s">
        <v>905</v>
      </c>
      <c r="F1798" s="45" t="s">
        <v>904</v>
      </c>
      <c r="G1798" s="26" t="s">
        <v>7</v>
      </c>
      <c r="H1798" s="30">
        <v>-70877455</v>
      </c>
      <c r="I1798" s="24"/>
      <c r="J1798" s="36"/>
      <c r="K1798" s="24"/>
      <c r="L1798" s="30"/>
      <c r="M1798" s="80" t="str">
        <f>IFERROR((Base_actualizacion!$L1798/Base_actualizacion!$K1798)," " )</f>
        <v xml:space="preserve"> </v>
      </c>
    </row>
    <row r="1799" spans="2:13" ht="24.9" customHeight="1" outlineLevel="1" x14ac:dyDescent="0.3">
      <c r="B1799" s="44" t="str">
        <f>B1798</f>
        <v>ASIGNACIÓN PARA LA INVERSIÓN LOCAL  - AMBIENTE Y DESARROLLO SOSTENIBLE</v>
      </c>
      <c r="C1799" s="43" t="s">
        <v>38</v>
      </c>
      <c r="D1799" s="43" t="s">
        <v>865</v>
      </c>
      <c r="E1799" s="43" t="s">
        <v>905</v>
      </c>
      <c r="F1799" s="42" t="s">
        <v>904</v>
      </c>
      <c r="G1799" s="18" t="s">
        <v>3</v>
      </c>
      <c r="H1799" s="32">
        <f>SUBTOTAL(9,H1797:H1798)</f>
        <v>283509818</v>
      </c>
      <c r="I1799" s="14">
        <f>SUBTOTAL(9,I1797:I1798)</f>
        <v>27859339.370000001</v>
      </c>
      <c r="J1799" s="31">
        <f>SUBTOTAL(9,J1797:J1798)</f>
        <v>7.8612697160826098E-2</v>
      </c>
      <c r="K1799" s="14">
        <f>SUBTOTAL(9,K1797:K1798)</f>
        <v>29526487.5</v>
      </c>
      <c r="L1799" s="14">
        <f>SUBTOTAL(9,L1796:L1798)</f>
        <v>27859339.370000001</v>
      </c>
      <c r="M1799" s="80"/>
    </row>
    <row r="1800" spans="2:13" ht="24.9" customHeight="1" outlineLevel="2" x14ac:dyDescent="0.3">
      <c r="B1800" s="47" t="s">
        <v>2300</v>
      </c>
      <c r="C1800" s="46" t="s">
        <v>38</v>
      </c>
      <c r="D1800" s="46" t="s">
        <v>865</v>
      </c>
      <c r="E1800" s="46" t="s">
        <v>903</v>
      </c>
      <c r="F1800" s="45" t="s">
        <v>902</v>
      </c>
      <c r="G1800" s="26" t="s">
        <v>0</v>
      </c>
      <c r="H1800" s="30">
        <v>465662574</v>
      </c>
      <c r="I1800" s="30">
        <v>36606990.899999999</v>
      </c>
      <c r="J1800" s="36">
        <f>I1800/H1800</f>
        <v>7.8612697141514309E-2</v>
      </c>
      <c r="K1800" s="30">
        <v>38797612.840000004</v>
      </c>
      <c r="L1800" s="30">
        <f>I1800</f>
        <v>36606990.899999999</v>
      </c>
      <c r="M1800" s="80">
        <f>L1800/K1800</f>
        <v>0.94353719779013068</v>
      </c>
    </row>
    <row r="1801" spans="2:13" ht="24.9" customHeight="1" outlineLevel="2" x14ac:dyDescent="0.3">
      <c r="B1801" s="47" t="s">
        <v>2300</v>
      </c>
      <c r="C1801" s="46" t="s">
        <v>38</v>
      </c>
      <c r="D1801" s="46" t="s">
        <v>865</v>
      </c>
      <c r="E1801" s="46" t="s">
        <v>903</v>
      </c>
      <c r="F1801" s="45" t="s">
        <v>902</v>
      </c>
      <c r="G1801" s="26" t="s">
        <v>7</v>
      </c>
      <c r="H1801" s="30">
        <v>-93132515</v>
      </c>
      <c r="I1801" s="24"/>
      <c r="J1801" s="36"/>
      <c r="K1801" s="24"/>
      <c r="L1801" s="30"/>
      <c r="M1801" s="80" t="str">
        <f>IFERROR((Base_actualizacion!$L1801/Base_actualizacion!$K1801)," " )</f>
        <v xml:space="preserve"> </v>
      </c>
    </row>
    <row r="1802" spans="2:13" ht="24.9" customHeight="1" outlineLevel="1" x14ac:dyDescent="0.3">
      <c r="B1802" s="44" t="str">
        <f>B1801</f>
        <v>ASIGNACIÓN PARA LA INVERSIÓN LOCAL  - AMBIENTE Y DESARROLLO SOSTENIBLE</v>
      </c>
      <c r="C1802" s="43" t="s">
        <v>38</v>
      </c>
      <c r="D1802" s="43" t="s">
        <v>865</v>
      </c>
      <c r="E1802" s="43" t="s">
        <v>903</v>
      </c>
      <c r="F1802" s="42" t="s">
        <v>902</v>
      </c>
      <c r="G1802" s="18" t="s">
        <v>3</v>
      </c>
      <c r="H1802" s="32">
        <f>SUBTOTAL(9,H1800:H1801)</f>
        <v>372530059</v>
      </c>
      <c r="I1802" s="14">
        <f>SUBTOTAL(9,I1800:I1801)</f>
        <v>36606990.899999999</v>
      </c>
      <c r="J1802" s="31">
        <f>SUBTOTAL(9,J1800:J1801)</f>
        <v>7.8612697141514309E-2</v>
      </c>
      <c r="K1802" s="14">
        <f>SUBTOTAL(9,K1800:K1801)</f>
        <v>38797612.840000004</v>
      </c>
      <c r="L1802" s="14">
        <f>SUBTOTAL(9,L1799:L1801)</f>
        <v>36606990.899999999</v>
      </c>
      <c r="M1802" s="80"/>
    </row>
    <row r="1803" spans="2:13" ht="24.9" customHeight="1" outlineLevel="2" x14ac:dyDescent="0.3">
      <c r="B1803" s="47" t="s">
        <v>2300</v>
      </c>
      <c r="C1803" s="46" t="s">
        <v>38</v>
      </c>
      <c r="D1803" s="46" t="s">
        <v>865</v>
      </c>
      <c r="E1803" s="46" t="s">
        <v>901</v>
      </c>
      <c r="F1803" s="45" t="s">
        <v>900</v>
      </c>
      <c r="G1803" s="26" t="s">
        <v>0</v>
      </c>
      <c r="H1803" s="30">
        <v>356421984</v>
      </c>
      <c r="I1803" s="30">
        <v>28019293.48</v>
      </c>
      <c r="J1803" s="36">
        <f>I1803/H1803</f>
        <v>7.8612697133743581E-2</v>
      </c>
      <c r="K1803" s="30">
        <v>29696013.589999996</v>
      </c>
      <c r="L1803" s="30">
        <f>I1803</f>
        <v>28019293.48</v>
      </c>
      <c r="M1803" s="80">
        <f>L1803/K1803</f>
        <v>0.94353719885942455</v>
      </c>
    </row>
    <row r="1804" spans="2:13" ht="24.9" customHeight="1" outlineLevel="2" x14ac:dyDescent="0.3">
      <c r="B1804" s="47" t="s">
        <v>2300</v>
      </c>
      <c r="C1804" s="46" t="s">
        <v>38</v>
      </c>
      <c r="D1804" s="46" t="s">
        <v>865</v>
      </c>
      <c r="E1804" s="46" t="s">
        <v>901</v>
      </c>
      <c r="F1804" s="45" t="s">
        <v>900</v>
      </c>
      <c r="G1804" s="26" t="s">
        <v>7</v>
      </c>
      <c r="H1804" s="30">
        <v>-71284397</v>
      </c>
      <c r="I1804" s="24"/>
      <c r="J1804" s="36"/>
      <c r="K1804" s="24"/>
      <c r="L1804" s="30"/>
      <c r="M1804" s="80" t="str">
        <f>IFERROR((Base_actualizacion!$L1804/Base_actualizacion!$K1804)," " )</f>
        <v xml:space="preserve"> </v>
      </c>
    </row>
    <row r="1805" spans="2:13" ht="24.9" customHeight="1" outlineLevel="1" x14ac:dyDescent="0.3">
      <c r="B1805" s="44" t="str">
        <f>B1804</f>
        <v>ASIGNACIÓN PARA LA INVERSIÓN LOCAL  - AMBIENTE Y DESARROLLO SOSTENIBLE</v>
      </c>
      <c r="C1805" s="43" t="s">
        <v>38</v>
      </c>
      <c r="D1805" s="43" t="s">
        <v>865</v>
      </c>
      <c r="E1805" s="43" t="s">
        <v>901</v>
      </c>
      <c r="F1805" s="42" t="s">
        <v>900</v>
      </c>
      <c r="G1805" s="18" t="s">
        <v>3</v>
      </c>
      <c r="H1805" s="32">
        <f>SUBTOTAL(9,H1803:H1804)</f>
        <v>285137587</v>
      </c>
      <c r="I1805" s="14">
        <f>SUBTOTAL(9,I1803:I1804)</f>
        <v>28019293.48</v>
      </c>
      <c r="J1805" s="31">
        <f>SUBTOTAL(9,J1803:J1804)</f>
        <v>7.8612697133743581E-2</v>
      </c>
      <c r="K1805" s="14">
        <f>SUBTOTAL(9,K1803:K1804)</f>
        <v>29696013.589999996</v>
      </c>
      <c r="L1805" s="14">
        <f>SUBTOTAL(9,L1802:L1804)</f>
        <v>28019293.48</v>
      </c>
      <c r="M1805" s="80"/>
    </row>
    <row r="1806" spans="2:13" ht="24.9" customHeight="1" outlineLevel="2" x14ac:dyDescent="0.3">
      <c r="B1806" s="47" t="s">
        <v>2300</v>
      </c>
      <c r="C1806" s="46" t="s">
        <v>38</v>
      </c>
      <c r="D1806" s="46" t="s">
        <v>865</v>
      </c>
      <c r="E1806" s="46" t="s">
        <v>899</v>
      </c>
      <c r="F1806" s="45" t="s">
        <v>898</v>
      </c>
      <c r="G1806" s="26" t="s">
        <v>0</v>
      </c>
      <c r="H1806" s="30">
        <v>656846135</v>
      </c>
      <c r="I1806" s="30">
        <v>51636446.280000001</v>
      </c>
      <c r="J1806" s="36">
        <f>I1806/H1806</f>
        <v>7.861269714253552E-2</v>
      </c>
      <c r="K1806" s="30">
        <v>54726455.189999998</v>
      </c>
      <c r="L1806" s="30">
        <f>I1806</f>
        <v>51636446.280000001</v>
      </c>
      <c r="M1806" s="80">
        <f>L1806/K1806</f>
        <v>0.94353719970949945</v>
      </c>
    </row>
    <row r="1807" spans="2:13" ht="24.9" customHeight="1" outlineLevel="2" x14ac:dyDescent="0.3">
      <c r="B1807" s="47" t="s">
        <v>2300</v>
      </c>
      <c r="C1807" s="46" t="s">
        <v>38</v>
      </c>
      <c r="D1807" s="46" t="s">
        <v>865</v>
      </c>
      <c r="E1807" s="46" t="s">
        <v>899</v>
      </c>
      <c r="F1807" s="45" t="s">
        <v>898</v>
      </c>
      <c r="G1807" s="26" t="s">
        <v>7</v>
      </c>
      <c r="H1807" s="30">
        <v>-131369227</v>
      </c>
      <c r="I1807" s="24"/>
      <c r="J1807" s="36"/>
      <c r="K1807" s="24"/>
      <c r="L1807" s="30"/>
      <c r="M1807" s="80" t="str">
        <f>IFERROR((Base_actualizacion!$L1807/Base_actualizacion!$K1807)," " )</f>
        <v xml:space="preserve"> </v>
      </c>
    </row>
    <row r="1808" spans="2:13" ht="24.9" customHeight="1" outlineLevel="1" x14ac:dyDescent="0.3">
      <c r="B1808" s="44" t="str">
        <f>B1807</f>
        <v>ASIGNACIÓN PARA LA INVERSIÓN LOCAL  - AMBIENTE Y DESARROLLO SOSTENIBLE</v>
      </c>
      <c r="C1808" s="43" t="s">
        <v>38</v>
      </c>
      <c r="D1808" s="43" t="s">
        <v>865</v>
      </c>
      <c r="E1808" s="43" t="s">
        <v>899</v>
      </c>
      <c r="F1808" s="42" t="s">
        <v>898</v>
      </c>
      <c r="G1808" s="18" t="s">
        <v>3</v>
      </c>
      <c r="H1808" s="32">
        <f>SUBTOTAL(9,H1806:H1807)</f>
        <v>525476908</v>
      </c>
      <c r="I1808" s="14">
        <f>SUBTOTAL(9,I1806:I1807)</f>
        <v>51636446.280000001</v>
      </c>
      <c r="J1808" s="31">
        <f>SUBTOTAL(9,J1806:J1807)</f>
        <v>7.861269714253552E-2</v>
      </c>
      <c r="K1808" s="14">
        <f>SUBTOTAL(9,K1806:K1807)</f>
        <v>54726455.189999998</v>
      </c>
      <c r="L1808" s="14">
        <f>SUBTOTAL(9,L1805:L1807)</f>
        <v>51636446.280000001</v>
      </c>
      <c r="M1808" s="80"/>
    </row>
    <row r="1809" spans="2:13" ht="24.9" customHeight="1" outlineLevel="2" x14ac:dyDescent="0.3">
      <c r="B1809" s="47" t="s">
        <v>2300</v>
      </c>
      <c r="C1809" s="46" t="s">
        <v>38</v>
      </c>
      <c r="D1809" s="46" t="s">
        <v>865</v>
      </c>
      <c r="E1809" s="46" t="s">
        <v>897</v>
      </c>
      <c r="F1809" s="45" t="s">
        <v>896</v>
      </c>
      <c r="G1809" s="26" t="s">
        <v>0</v>
      </c>
      <c r="H1809" s="30">
        <v>265877586</v>
      </c>
      <c r="I1809" s="30">
        <v>20901354.140000001</v>
      </c>
      <c r="J1809" s="36">
        <f>I1809/H1809</f>
        <v>7.861269712295342E-2</v>
      </c>
      <c r="K1809" s="30">
        <v>22152125.199999999</v>
      </c>
      <c r="L1809" s="30">
        <f>I1809</f>
        <v>20901354.140000001</v>
      </c>
      <c r="M1809" s="80">
        <f>L1809/K1809</f>
        <v>0.94353719795697077</v>
      </c>
    </row>
    <row r="1810" spans="2:13" ht="24.9" customHeight="1" outlineLevel="2" x14ac:dyDescent="0.3">
      <c r="B1810" s="47" t="s">
        <v>2300</v>
      </c>
      <c r="C1810" s="46" t="s">
        <v>38</v>
      </c>
      <c r="D1810" s="46" t="s">
        <v>865</v>
      </c>
      <c r="E1810" s="46" t="s">
        <v>897</v>
      </c>
      <c r="F1810" s="45" t="s">
        <v>896</v>
      </c>
      <c r="G1810" s="26" t="s">
        <v>7</v>
      </c>
      <c r="H1810" s="30">
        <v>-53175517</v>
      </c>
      <c r="I1810" s="24"/>
      <c r="J1810" s="36"/>
      <c r="K1810" s="24"/>
      <c r="L1810" s="30"/>
      <c r="M1810" s="80" t="str">
        <f>IFERROR((Base_actualizacion!$L1810/Base_actualizacion!$K1810)," " )</f>
        <v xml:space="preserve"> </v>
      </c>
    </row>
    <row r="1811" spans="2:13" ht="24.9" customHeight="1" outlineLevel="1" x14ac:dyDescent="0.3">
      <c r="B1811" s="44" t="str">
        <f>B1810</f>
        <v>ASIGNACIÓN PARA LA INVERSIÓN LOCAL  - AMBIENTE Y DESARROLLO SOSTENIBLE</v>
      </c>
      <c r="C1811" s="43" t="s">
        <v>38</v>
      </c>
      <c r="D1811" s="43" t="s">
        <v>865</v>
      </c>
      <c r="E1811" s="43" t="s">
        <v>897</v>
      </c>
      <c r="F1811" s="42" t="s">
        <v>896</v>
      </c>
      <c r="G1811" s="18" t="s">
        <v>3</v>
      </c>
      <c r="H1811" s="32">
        <f>SUBTOTAL(9,H1809:H1810)</f>
        <v>212702069</v>
      </c>
      <c r="I1811" s="14">
        <f>SUBTOTAL(9,I1809:I1810)</f>
        <v>20901354.140000001</v>
      </c>
      <c r="J1811" s="31">
        <f>SUBTOTAL(9,J1809:J1810)</f>
        <v>7.861269712295342E-2</v>
      </c>
      <c r="K1811" s="14">
        <f>SUBTOTAL(9,K1809:K1810)</f>
        <v>22152125.199999999</v>
      </c>
      <c r="L1811" s="14">
        <f>SUBTOTAL(9,L1808:L1810)</f>
        <v>20901354.140000001</v>
      </c>
      <c r="M1811" s="80"/>
    </row>
    <row r="1812" spans="2:13" ht="24.9" customHeight="1" outlineLevel="2" x14ac:dyDescent="0.3">
      <c r="B1812" s="47" t="s">
        <v>2300</v>
      </c>
      <c r="C1812" s="46" t="s">
        <v>38</v>
      </c>
      <c r="D1812" s="46" t="s">
        <v>865</v>
      </c>
      <c r="E1812" s="46" t="s">
        <v>895</v>
      </c>
      <c r="F1812" s="45" t="s">
        <v>894</v>
      </c>
      <c r="G1812" s="26" t="s">
        <v>0</v>
      </c>
      <c r="H1812" s="30">
        <v>331210230</v>
      </c>
      <c r="I1812" s="30">
        <v>26037329.5</v>
      </c>
      <c r="J1812" s="36">
        <f>I1812/H1812</f>
        <v>7.8612697138008086E-2</v>
      </c>
      <c r="K1812" s="30">
        <v>27595445.640000001</v>
      </c>
      <c r="L1812" s="30">
        <f>I1812</f>
        <v>26037329.5</v>
      </c>
      <c r="M1812" s="80">
        <f>L1812/K1812</f>
        <v>0.9435371995681241</v>
      </c>
    </row>
    <row r="1813" spans="2:13" ht="24.9" customHeight="1" outlineLevel="2" x14ac:dyDescent="0.3">
      <c r="B1813" s="47" t="s">
        <v>2300</v>
      </c>
      <c r="C1813" s="46" t="s">
        <v>38</v>
      </c>
      <c r="D1813" s="46" t="s">
        <v>865</v>
      </c>
      <c r="E1813" s="46" t="s">
        <v>895</v>
      </c>
      <c r="F1813" s="45" t="s">
        <v>894</v>
      </c>
      <c r="G1813" s="26" t="s">
        <v>7</v>
      </c>
      <c r="H1813" s="30">
        <v>-66242046</v>
      </c>
      <c r="I1813" s="24"/>
      <c r="J1813" s="36"/>
      <c r="K1813" s="24"/>
      <c r="L1813" s="30"/>
      <c r="M1813" s="80" t="str">
        <f>IFERROR((Base_actualizacion!$L1813/Base_actualizacion!$K1813)," " )</f>
        <v xml:space="preserve"> </v>
      </c>
    </row>
    <row r="1814" spans="2:13" ht="24.9" customHeight="1" outlineLevel="1" x14ac:dyDescent="0.3">
      <c r="B1814" s="44" t="str">
        <f>B1813</f>
        <v>ASIGNACIÓN PARA LA INVERSIÓN LOCAL  - AMBIENTE Y DESARROLLO SOSTENIBLE</v>
      </c>
      <c r="C1814" s="43" t="s">
        <v>38</v>
      </c>
      <c r="D1814" s="43" t="s">
        <v>865</v>
      </c>
      <c r="E1814" s="43" t="s">
        <v>895</v>
      </c>
      <c r="F1814" s="42" t="s">
        <v>894</v>
      </c>
      <c r="G1814" s="18" t="s">
        <v>3</v>
      </c>
      <c r="H1814" s="32">
        <f>SUBTOTAL(9,H1812:H1813)</f>
        <v>264968184</v>
      </c>
      <c r="I1814" s="14">
        <f>SUBTOTAL(9,I1812:I1813)</f>
        <v>26037329.5</v>
      </c>
      <c r="J1814" s="31">
        <f>SUBTOTAL(9,J1812:J1813)</f>
        <v>7.8612697138008086E-2</v>
      </c>
      <c r="K1814" s="14">
        <f>SUBTOTAL(9,K1812:K1813)</f>
        <v>27595445.640000001</v>
      </c>
      <c r="L1814" s="14">
        <f>SUBTOTAL(9,L1811:L1813)</f>
        <v>26037329.5</v>
      </c>
      <c r="M1814" s="80"/>
    </row>
    <row r="1815" spans="2:13" ht="24.9" customHeight="1" outlineLevel="2" x14ac:dyDescent="0.3">
      <c r="B1815" s="47" t="s">
        <v>2300</v>
      </c>
      <c r="C1815" s="46" t="s">
        <v>38</v>
      </c>
      <c r="D1815" s="46" t="s">
        <v>865</v>
      </c>
      <c r="E1815" s="46" t="s">
        <v>893</v>
      </c>
      <c r="F1815" s="45" t="s">
        <v>892</v>
      </c>
      <c r="G1815" s="26" t="s">
        <v>0</v>
      </c>
      <c r="H1815" s="30">
        <v>197351815</v>
      </c>
      <c r="I1815" s="30">
        <v>15514358.460000001</v>
      </c>
      <c r="J1815" s="36">
        <f>I1815/H1815</f>
        <v>7.861269712670238E-2</v>
      </c>
      <c r="K1815" s="30">
        <v>16442762.960000001</v>
      </c>
      <c r="L1815" s="30">
        <f>I1815</f>
        <v>15514358.460000001</v>
      </c>
      <c r="M1815" s="80">
        <f>L1815/K1815</f>
        <v>0.94353719613555753</v>
      </c>
    </row>
    <row r="1816" spans="2:13" ht="24.9" customHeight="1" outlineLevel="2" x14ac:dyDescent="0.3">
      <c r="B1816" s="47" t="s">
        <v>2300</v>
      </c>
      <c r="C1816" s="46" t="s">
        <v>38</v>
      </c>
      <c r="D1816" s="46" t="s">
        <v>865</v>
      </c>
      <c r="E1816" s="46" t="s">
        <v>893</v>
      </c>
      <c r="F1816" s="45" t="s">
        <v>892</v>
      </c>
      <c r="G1816" s="26" t="s">
        <v>7</v>
      </c>
      <c r="H1816" s="30">
        <v>-39470363</v>
      </c>
      <c r="I1816" s="24"/>
      <c r="J1816" s="36"/>
      <c r="K1816" s="24"/>
      <c r="L1816" s="30"/>
      <c r="M1816" s="80" t="str">
        <f>IFERROR((Base_actualizacion!$L1816/Base_actualizacion!$K1816)," " )</f>
        <v xml:space="preserve"> </v>
      </c>
    </row>
    <row r="1817" spans="2:13" ht="24.9" customHeight="1" outlineLevel="1" x14ac:dyDescent="0.3">
      <c r="B1817" s="44" t="str">
        <f>B1816</f>
        <v>ASIGNACIÓN PARA LA INVERSIÓN LOCAL  - AMBIENTE Y DESARROLLO SOSTENIBLE</v>
      </c>
      <c r="C1817" s="43" t="s">
        <v>38</v>
      </c>
      <c r="D1817" s="43" t="s">
        <v>865</v>
      </c>
      <c r="E1817" s="43" t="s">
        <v>893</v>
      </c>
      <c r="F1817" s="42" t="s">
        <v>892</v>
      </c>
      <c r="G1817" s="18" t="s">
        <v>3</v>
      </c>
      <c r="H1817" s="32">
        <f>SUBTOTAL(9,H1815:H1816)</f>
        <v>157881452</v>
      </c>
      <c r="I1817" s="14">
        <f>SUBTOTAL(9,I1815:I1816)</f>
        <v>15514358.460000001</v>
      </c>
      <c r="J1817" s="31">
        <f>SUBTOTAL(9,J1815:J1816)</f>
        <v>7.861269712670238E-2</v>
      </c>
      <c r="K1817" s="14">
        <f>SUBTOTAL(9,K1815:K1816)</f>
        <v>16442762.960000001</v>
      </c>
      <c r="L1817" s="14">
        <f>SUBTOTAL(9,L1814:L1816)</f>
        <v>15514358.460000001</v>
      </c>
      <c r="M1817" s="80"/>
    </row>
    <row r="1818" spans="2:13" ht="24.9" customHeight="1" outlineLevel="2" x14ac:dyDescent="0.3">
      <c r="B1818" s="47" t="s">
        <v>2300</v>
      </c>
      <c r="C1818" s="46" t="s">
        <v>38</v>
      </c>
      <c r="D1818" s="46" t="s">
        <v>865</v>
      </c>
      <c r="E1818" s="46" t="s">
        <v>891</v>
      </c>
      <c r="F1818" s="45" t="s">
        <v>890</v>
      </c>
      <c r="G1818" s="26" t="s">
        <v>0</v>
      </c>
      <c r="H1818" s="30">
        <v>364786038</v>
      </c>
      <c r="I1818" s="30">
        <v>28676814.329999998</v>
      </c>
      <c r="J1818" s="36">
        <f>I1818/H1818</f>
        <v>7.8612697150432051E-2</v>
      </c>
      <c r="K1818" s="30">
        <v>30392881.510000002</v>
      </c>
      <c r="L1818" s="30">
        <f>I1818</f>
        <v>28676814.329999998</v>
      </c>
      <c r="M1818" s="80">
        <f>L1818/K1818</f>
        <v>0.94353720033306565</v>
      </c>
    </row>
    <row r="1819" spans="2:13" ht="24.9" customHeight="1" outlineLevel="2" x14ac:dyDescent="0.3">
      <c r="B1819" s="47" t="s">
        <v>2300</v>
      </c>
      <c r="C1819" s="46" t="s">
        <v>38</v>
      </c>
      <c r="D1819" s="46" t="s">
        <v>865</v>
      </c>
      <c r="E1819" s="46" t="s">
        <v>891</v>
      </c>
      <c r="F1819" s="45" t="s">
        <v>890</v>
      </c>
      <c r="G1819" s="26" t="s">
        <v>7</v>
      </c>
      <c r="H1819" s="30">
        <v>-72957208</v>
      </c>
      <c r="I1819" s="24"/>
      <c r="J1819" s="36"/>
      <c r="K1819" s="24"/>
      <c r="L1819" s="30"/>
      <c r="M1819" s="80" t="str">
        <f>IFERROR((Base_actualizacion!$L1819/Base_actualizacion!$K1819)," " )</f>
        <v xml:space="preserve"> </v>
      </c>
    </row>
    <row r="1820" spans="2:13" ht="24.9" customHeight="1" outlineLevel="1" x14ac:dyDescent="0.3">
      <c r="B1820" s="44" t="str">
        <f>B1819</f>
        <v>ASIGNACIÓN PARA LA INVERSIÓN LOCAL  - AMBIENTE Y DESARROLLO SOSTENIBLE</v>
      </c>
      <c r="C1820" s="43" t="s">
        <v>38</v>
      </c>
      <c r="D1820" s="43" t="s">
        <v>865</v>
      </c>
      <c r="E1820" s="43" t="s">
        <v>891</v>
      </c>
      <c r="F1820" s="42" t="s">
        <v>890</v>
      </c>
      <c r="G1820" s="18" t="s">
        <v>3</v>
      </c>
      <c r="H1820" s="32">
        <f>SUBTOTAL(9,H1818:H1819)</f>
        <v>291828830</v>
      </c>
      <c r="I1820" s="14">
        <f>SUBTOTAL(9,I1818:I1819)</f>
        <v>28676814.329999998</v>
      </c>
      <c r="J1820" s="31">
        <f>SUBTOTAL(9,J1818:J1819)</f>
        <v>7.8612697150432051E-2</v>
      </c>
      <c r="K1820" s="14">
        <f>SUBTOTAL(9,K1818:K1819)</f>
        <v>30392881.510000002</v>
      </c>
      <c r="L1820" s="14">
        <f>SUBTOTAL(9,L1817:L1819)</f>
        <v>28676814.329999998</v>
      </c>
      <c r="M1820" s="80"/>
    </row>
    <row r="1821" spans="2:13" ht="24.9" customHeight="1" outlineLevel="2" x14ac:dyDescent="0.3">
      <c r="B1821" s="47" t="s">
        <v>2300</v>
      </c>
      <c r="C1821" s="46" t="s">
        <v>38</v>
      </c>
      <c r="D1821" s="46" t="s">
        <v>865</v>
      </c>
      <c r="E1821" s="46" t="s">
        <v>889</v>
      </c>
      <c r="F1821" s="45" t="s">
        <v>888</v>
      </c>
      <c r="G1821" s="26" t="s">
        <v>0</v>
      </c>
      <c r="H1821" s="30">
        <v>342932337</v>
      </c>
      <c r="I1821" s="30">
        <v>26958835.949999999</v>
      </c>
      <c r="J1821" s="36">
        <f>I1821/H1821</f>
        <v>7.8612697145559643E-2</v>
      </c>
      <c r="K1821" s="30">
        <v>28572096.52</v>
      </c>
      <c r="L1821" s="30">
        <f>I1821</f>
        <v>26958835.949999999</v>
      </c>
      <c r="M1821" s="80">
        <f>L1821/K1821</f>
        <v>0.94353720004862984</v>
      </c>
    </row>
    <row r="1822" spans="2:13" ht="24.9" customHeight="1" outlineLevel="2" x14ac:dyDescent="0.3">
      <c r="B1822" s="47" t="s">
        <v>2300</v>
      </c>
      <c r="C1822" s="46" t="s">
        <v>38</v>
      </c>
      <c r="D1822" s="46" t="s">
        <v>865</v>
      </c>
      <c r="E1822" s="46" t="s">
        <v>889</v>
      </c>
      <c r="F1822" s="45" t="s">
        <v>888</v>
      </c>
      <c r="G1822" s="26" t="s">
        <v>7</v>
      </c>
      <c r="H1822" s="30">
        <v>-68586467</v>
      </c>
      <c r="I1822" s="24"/>
      <c r="J1822" s="36"/>
      <c r="K1822" s="24"/>
      <c r="L1822" s="30"/>
      <c r="M1822" s="80" t="str">
        <f>IFERROR((Base_actualizacion!$L1822/Base_actualizacion!$K1822)," " )</f>
        <v xml:space="preserve"> </v>
      </c>
    </row>
    <row r="1823" spans="2:13" ht="24.9" customHeight="1" outlineLevel="1" x14ac:dyDescent="0.3">
      <c r="B1823" s="44" t="str">
        <f>B1822</f>
        <v>ASIGNACIÓN PARA LA INVERSIÓN LOCAL  - AMBIENTE Y DESARROLLO SOSTENIBLE</v>
      </c>
      <c r="C1823" s="43" t="s">
        <v>38</v>
      </c>
      <c r="D1823" s="43" t="s">
        <v>865</v>
      </c>
      <c r="E1823" s="43" t="s">
        <v>889</v>
      </c>
      <c r="F1823" s="42" t="s">
        <v>888</v>
      </c>
      <c r="G1823" s="18" t="s">
        <v>3</v>
      </c>
      <c r="H1823" s="32">
        <f>SUBTOTAL(9,H1821:H1822)</f>
        <v>274345870</v>
      </c>
      <c r="I1823" s="14">
        <f>SUBTOTAL(9,I1821:I1822)</f>
        <v>26958835.949999999</v>
      </c>
      <c r="J1823" s="31">
        <f>SUBTOTAL(9,J1821:J1822)</f>
        <v>7.8612697145559643E-2</v>
      </c>
      <c r="K1823" s="14">
        <f>SUBTOTAL(9,K1821:K1822)</f>
        <v>28572096.52</v>
      </c>
      <c r="L1823" s="14">
        <f>SUBTOTAL(9,L1820:L1822)</f>
        <v>26958835.949999999</v>
      </c>
      <c r="M1823" s="80"/>
    </row>
    <row r="1824" spans="2:13" ht="24.9" customHeight="1" outlineLevel="2" x14ac:dyDescent="0.3">
      <c r="B1824" s="47" t="s">
        <v>2300</v>
      </c>
      <c r="C1824" s="46" t="s">
        <v>38</v>
      </c>
      <c r="D1824" s="46" t="s">
        <v>865</v>
      </c>
      <c r="E1824" s="46" t="s">
        <v>887</v>
      </c>
      <c r="F1824" s="45" t="s">
        <v>886</v>
      </c>
      <c r="G1824" s="26" t="s">
        <v>0</v>
      </c>
      <c r="H1824" s="30">
        <v>322126726</v>
      </c>
      <c r="I1824" s="30">
        <v>25323250.75</v>
      </c>
      <c r="J1824" s="36">
        <f>I1824/H1824</f>
        <v>7.8612697134605336E-2</v>
      </c>
      <c r="K1824" s="30">
        <v>26838635.280000001</v>
      </c>
      <c r="L1824" s="30">
        <f>I1824</f>
        <v>25323250.75</v>
      </c>
      <c r="M1824" s="80">
        <f>L1824/K1824</f>
        <v>0.94353719873643283</v>
      </c>
    </row>
    <row r="1825" spans="2:13" ht="24.9" customHeight="1" outlineLevel="2" x14ac:dyDescent="0.3">
      <c r="B1825" s="47" t="s">
        <v>2300</v>
      </c>
      <c r="C1825" s="46" t="s">
        <v>38</v>
      </c>
      <c r="D1825" s="46" t="s">
        <v>865</v>
      </c>
      <c r="E1825" s="46" t="s">
        <v>887</v>
      </c>
      <c r="F1825" s="45" t="s">
        <v>886</v>
      </c>
      <c r="G1825" s="26" t="s">
        <v>7</v>
      </c>
      <c r="H1825" s="30">
        <v>-64425345</v>
      </c>
      <c r="I1825" s="24"/>
      <c r="J1825" s="36"/>
      <c r="K1825" s="24"/>
      <c r="L1825" s="30"/>
      <c r="M1825" s="80" t="str">
        <f>IFERROR((Base_actualizacion!$L1825/Base_actualizacion!$K1825)," " )</f>
        <v xml:space="preserve"> </v>
      </c>
    </row>
    <row r="1826" spans="2:13" ht="24.9" customHeight="1" outlineLevel="1" x14ac:dyDescent="0.3">
      <c r="B1826" s="44" t="str">
        <f>B1825</f>
        <v>ASIGNACIÓN PARA LA INVERSIÓN LOCAL  - AMBIENTE Y DESARROLLO SOSTENIBLE</v>
      </c>
      <c r="C1826" s="43" t="s">
        <v>38</v>
      </c>
      <c r="D1826" s="43" t="s">
        <v>865</v>
      </c>
      <c r="E1826" s="43" t="s">
        <v>887</v>
      </c>
      <c r="F1826" s="42" t="s">
        <v>886</v>
      </c>
      <c r="G1826" s="18" t="s">
        <v>3</v>
      </c>
      <c r="H1826" s="32">
        <f>SUBTOTAL(9,H1824:H1825)</f>
        <v>257701381</v>
      </c>
      <c r="I1826" s="14">
        <f>SUBTOTAL(9,I1824:I1825)</f>
        <v>25323250.75</v>
      </c>
      <c r="J1826" s="31">
        <f>SUBTOTAL(9,J1824:J1825)</f>
        <v>7.8612697134605336E-2</v>
      </c>
      <c r="K1826" s="14">
        <f>SUBTOTAL(9,K1824:K1825)</f>
        <v>26838635.280000001</v>
      </c>
      <c r="L1826" s="14">
        <f>SUBTOTAL(9,L1823:L1825)</f>
        <v>25323250.75</v>
      </c>
      <c r="M1826" s="80"/>
    </row>
    <row r="1827" spans="2:13" ht="24.9" customHeight="1" outlineLevel="2" x14ac:dyDescent="0.3">
      <c r="B1827" s="47" t="s">
        <v>2300</v>
      </c>
      <c r="C1827" s="46" t="s">
        <v>38</v>
      </c>
      <c r="D1827" s="46" t="s">
        <v>865</v>
      </c>
      <c r="E1827" s="46" t="s">
        <v>2084</v>
      </c>
      <c r="F1827" s="45" t="s">
        <v>2083</v>
      </c>
      <c r="G1827" s="26" t="s">
        <v>0</v>
      </c>
      <c r="H1827" s="30">
        <v>353647865</v>
      </c>
      <c r="I1827" s="30">
        <v>27801212.509999998</v>
      </c>
      <c r="J1827" s="36">
        <f>I1827/H1827</f>
        <v>7.8612697152858527E-2</v>
      </c>
      <c r="K1827" s="30">
        <v>29464882.219999999</v>
      </c>
      <c r="L1827" s="30">
        <f>I1827</f>
        <v>27801212.509999998</v>
      </c>
      <c r="M1827" s="80">
        <f>L1827/K1827</f>
        <v>0.94353720141902531</v>
      </c>
    </row>
    <row r="1828" spans="2:13" ht="24.9" customHeight="1" outlineLevel="2" x14ac:dyDescent="0.3">
      <c r="B1828" s="47" t="s">
        <v>2300</v>
      </c>
      <c r="C1828" s="46" t="s">
        <v>38</v>
      </c>
      <c r="D1828" s="46" t="s">
        <v>865</v>
      </c>
      <c r="E1828" s="46" t="s">
        <v>2084</v>
      </c>
      <c r="F1828" s="45" t="s">
        <v>2083</v>
      </c>
      <c r="G1828" s="26" t="s">
        <v>7</v>
      </c>
      <c r="H1828" s="30">
        <v>-70729573</v>
      </c>
      <c r="I1828" s="24"/>
      <c r="J1828" s="36"/>
      <c r="K1828" s="24"/>
      <c r="L1828" s="30"/>
      <c r="M1828" s="80" t="str">
        <f>IFERROR((Base_actualizacion!$L1828/Base_actualizacion!$K1828)," " )</f>
        <v xml:space="preserve"> </v>
      </c>
    </row>
    <row r="1829" spans="2:13" ht="24.9" customHeight="1" outlineLevel="1" x14ac:dyDescent="0.3">
      <c r="B1829" s="44" t="str">
        <f>B1828</f>
        <v>ASIGNACIÓN PARA LA INVERSIÓN LOCAL  - AMBIENTE Y DESARROLLO SOSTENIBLE</v>
      </c>
      <c r="C1829" s="43" t="s">
        <v>38</v>
      </c>
      <c r="D1829" s="43" t="s">
        <v>865</v>
      </c>
      <c r="E1829" s="43" t="s">
        <v>2084</v>
      </c>
      <c r="F1829" s="42" t="s">
        <v>2083</v>
      </c>
      <c r="G1829" s="18" t="s">
        <v>3</v>
      </c>
      <c r="H1829" s="32">
        <f>SUBTOTAL(9,H1827:H1828)</f>
        <v>282918292</v>
      </c>
      <c r="I1829" s="14">
        <f>SUBTOTAL(9,I1827:I1828)</f>
        <v>27801212.509999998</v>
      </c>
      <c r="J1829" s="31">
        <f>SUBTOTAL(9,J1827:J1828)</f>
        <v>7.8612697152858527E-2</v>
      </c>
      <c r="K1829" s="14">
        <f>SUBTOTAL(9,K1827:K1828)</f>
        <v>29464882.219999999</v>
      </c>
      <c r="L1829" s="14">
        <f>SUBTOTAL(9,L1826:L1828)</f>
        <v>27801212.509999998</v>
      </c>
      <c r="M1829" s="80"/>
    </row>
    <row r="1830" spans="2:13" ht="24.9" customHeight="1" outlineLevel="2" x14ac:dyDescent="0.3">
      <c r="B1830" s="47" t="s">
        <v>2300</v>
      </c>
      <c r="C1830" s="46" t="s">
        <v>38</v>
      </c>
      <c r="D1830" s="46" t="s">
        <v>865</v>
      </c>
      <c r="E1830" s="46" t="s">
        <v>2260</v>
      </c>
      <c r="F1830" s="45" t="s">
        <v>2259</v>
      </c>
      <c r="G1830" s="26" t="s">
        <v>0</v>
      </c>
      <c r="H1830" s="30">
        <v>339650340</v>
      </c>
      <c r="I1830" s="30">
        <v>26700829.309999999</v>
      </c>
      <c r="J1830" s="36">
        <f>I1830/H1830</f>
        <v>7.8612697134352927E-2</v>
      </c>
      <c r="K1830" s="30">
        <v>28298650.399999999</v>
      </c>
      <c r="L1830" s="30">
        <f>I1830</f>
        <v>26700829.309999999</v>
      </c>
      <c r="M1830" s="80">
        <f>L1830/K1830</f>
        <v>0.94353719815557002</v>
      </c>
    </row>
    <row r="1831" spans="2:13" ht="24.9" customHeight="1" outlineLevel="2" x14ac:dyDescent="0.3">
      <c r="B1831" s="47" t="s">
        <v>2300</v>
      </c>
      <c r="C1831" s="46" t="s">
        <v>38</v>
      </c>
      <c r="D1831" s="46" t="s">
        <v>865</v>
      </c>
      <c r="E1831" s="46" t="s">
        <v>2260</v>
      </c>
      <c r="F1831" s="45" t="s">
        <v>2259</v>
      </c>
      <c r="G1831" s="26" t="s">
        <v>7</v>
      </c>
      <c r="H1831" s="30">
        <v>-67930068</v>
      </c>
      <c r="I1831" s="24"/>
      <c r="J1831" s="36"/>
      <c r="K1831" s="24"/>
      <c r="L1831" s="30"/>
      <c r="M1831" s="80" t="str">
        <f>IFERROR((Base_actualizacion!$L1831/Base_actualizacion!$K1831)," " )</f>
        <v xml:space="preserve"> </v>
      </c>
    </row>
    <row r="1832" spans="2:13" ht="24.9" customHeight="1" outlineLevel="1" x14ac:dyDescent="0.3">
      <c r="B1832" s="44" t="str">
        <f>B1831</f>
        <v>ASIGNACIÓN PARA LA INVERSIÓN LOCAL  - AMBIENTE Y DESARROLLO SOSTENIBLE</v>
      </c>
      <c r="C1832" s="43" t="s">
        <v>38</v>
      </c>
      <c r="D1832" s="43" t="s">
        <v>865</v>
      </c>
      <c r="E1832" s="43" t="s">
        <v>2260</v>
      </c>
      <c r="F1832" s="42" t="s">
        <v>2259</v>
      </c>
      <c r="G1832" s="18" t="s">
        <v>3</v>
      </c>
      <c r="H1832" s="32">
        <f>SUBTOTAL(9,H1830:H1831)</f>
        <v>271720272</v>
      </c>
      <c r="I1832" s="14">
        <f>SUBTOTAL(9,I1830:I1831)</f>
        <v>26700829.309999999</v>
      </c>
      <c r="J1832" s="31">
        <f>SUBTOTAL(9,J1830:J1831)</f>
        <v>7.8612697134352927E-2</v>
      </c>
      <c r="K1832" s="14">
        <f>SUBTOTAL(9,K1830:K1831)</f>
        <v>28298650.399999999</v>
      </c>
      <c r="L1832" s="14">
        <f>SUBTOTAL(9,L1829:L1831)</f>
        <v>26700829.309999999</v>
      </c>
      <c r="M1832" s="80"/>
    </row>
    <row r="1833" spans="2:13" ht="24.9" customHeight="1" outlineLevel="2" x14ac:dyDescent="0.3">
      <c r="B1833" s="47" t="s">
        <v>2300</v>
      </c>
      <c r="C1833" s="46" t="s">
        <v>38</v>
      </c>
      <c r="D1833" s="46" t="s">
        <v>865</v>
      </c>
      <c r="E1833" s="46" t="s">
        <v>883</v>
      </c>
      <c r="F1833" s="45" t="s">
        <v>882</v>
      </c>
      <c r="G1833" s="26" t="s">
        <v>0</v>
      </c>
      <c r="H1833" s="30">
        <v>448550387</v>
      </c>
      <c r="I1833" s="30">
        <v>35261755.730000004</v>
      </c>
      <c r="J1833" s="36">
        <f>I1833/H1833</f>
        <v>7.8612697150565611E-2</v>
      </c>
      <c r="K1833" s="30">
        <v>37371876.539999999</v>
      </c>
      <c r="L1833" s="30">
        <f>I1833</f>
        <v>35261755.730000004</v>
      </c>
      <c r="M1833" s="80">
        <f>L1833/K1833</f>
        <v>0.94353719948364156</v>
      </c>
    </row>
    <row r="1834" spans="2:13" ht="24.9" customHeight="1" outlineLevel="2" x14ac:dyDescent="0.3">
      <c r="B1834" s="47" t="s">
        <v>2300</v>
      </c>
      <c r="C1834" s="46" t="s">
        <v>38</v>
      </c>
      <c r="D1834" s="46" t="s">
        <v>865</v>
      </c>
      <c r="E1834" s="46" t="s">
        <v>883</v>
      </c>
      <c r="F1834" s="45" t="s">
        <v>882</v>
      </c>
      <c r="G1834" s="26" t="s">
        <v>7</v>
      </c>
      <c r="H1834" s="30">
        <v>-89710077</v>
      </c>
      <c r="I1834" s="24"/>
      <c r="J1834" s="36"/>
      <c r="K1834" s="24"/>
      <c r="L1834" s="30"/>
      <c r="M1834" s="80" t="str">
        <f>IFERROR((Base_actualizacion!$L1834/Base_actualizacion!$K1834)," " )</f>
        <v xml:space="preserve"> </v>
      </c>
    </row>
    <row r="1835" spans="2:13" ht="24.9" customHeight="1" outlineLevel="1" x14ac:dyDescent="0.3">
      <c r="B1835" s="44" t="str">
        <f>B1834</f>
        <v>ASIGNACIÓN PARA LA INVERSIÓN LOCAL  - AMBIENTE Y DESARROLLO SOSTENIBLE</v>
      </c>
      <c r="C1835" s="43" t="s">
        <v>38</v>
      </c>
      <c r="D1835" s="43" t="s">
        <v>865</v>
      </c>
      <c r="E1835" s="43" t="s">
        <v>883</v>
      </c>
      <c r="F1835" s="42" t="s">
        <v>882</v>
      </c>
      <c r="G1835" s="18" t="s">
        <v>3</v>
      </c>
      <c r="H1835" s="32">
        <f>SUBTOTAL(9,H1833:H1834)</f>
        <v>358840310</v>
      </c>
      <c r="I1835" s="14">
        <f>SUBTOTAL(9,I1833:I1834)</f>
        <v>35261755.730000004</v>
      </c>
      <c r="J1835" s="31">
        <f>SUBTOTAL(9,J1833:J1834)</f>
        <v>7.8612697150565611E-2</v>
      </c>
      <c r="K1835" s="14">
        <f>SUBTOTAL(9,K1833:K1834)</f>
        <v>37371876.539999999</v>
      </c>
      <c r="L1835" s="14">
        <f>SUBTOTAL(9,L1832:L1834)</f>
        <v>35261755.730000004</v>
      </c>
      <c r="M1835" s="80"/>
    </row>
    <row r="1836" spans="2:13" ht="24.9" customHeight="1" outlineLevel="2" x14ac:dyDescent="0.3">
      <c r="B1836" s="47" t="s">
        <v>2300</v>
      </c>
      <c r="C1836" s="46" t="s">
        <v>38</v>
      </c>
      <c r="D1836" s="46" t="s">
        <v>865</v>
      </c>
      <c r="E1836" s="46" t="s">
        <v>881</v>
      </c>
      <c r="F1836" s="45" t="s">
        <v>880</v>
      </c>
      <c r="G1836" s="26" t="s">
        <v>0</v>
      </c>
      <c r="H1836" s="30">
        <v>341930723</v>
      </c>
      <c r="I1836" s="30">
        <v>26880096.370000001</v>
      </c>
      <c r="J1836" s="36">
        <f>I1836/H1836</f>
        <v>7.8612697139823856E-2</v>
      </c>
      <c r="K1836" s="30">
        <v>28488645.030000001</v>
      </c>
      <c r="L1836" s="30">
        <f>I1836</f>
        <v>26880096.370000001</v>
      </c>
      <c r="M1836" s="80">
        <f>L1836/K1836</f>
        <v>0.94353720023166721</v>
      </c>
    </row>
    <row r="1837" spans="2:13" ht="24.9" customHeight="1" outlineLevel="2" x14ac:dyDescent="0.3">
      <c r="B1837" s="47" t="s">
        <v>2300</v>
      </c>
      <c r="C1837" s="46" t="s">
        <v>38</v>
      </c>
      <c r="D1837" s="46" t="s">
        <v>865</v>
      </c>
      <c r="E1837" s="46" t="s">
        <v>881</v>
      </c>
      <c r="F1837" s="45" t="s">
        <v>880</v>
      </c>
      <c r="G1837" s="26" t="s">
        <v>7</v>
      </c>
      <c r="H1837" s="30">
        <v>-68386145</v>
      </c>
      <c r="I1837" s="24"/>
      <c r="J1837" s="36"/>
      <c r="K1837" s="24"/>
      <c r="L1837" s="30"/>
      <c r="M1837" s="80" t="str">
        <f>IFERROR((Base_actualizacion!$L1837/Base_actualizacion!$K1837)," " )</f>
        <v xml:space="preserve"> </v>
      </c>
    </row>
    <row r="1838" spans="2:13" ht="24.9" customHeight="1" outlineLevel="1" x14ac:dyDescent="0.3">
      <c r="B1838" s="44" t="str">
        <f>B1837</f>
        <v>ASIGNACIÓN PARA LA INVERSIÓN LOCAL  - AMBIENTE Y DESARROLLO SOSTENIBLE</v>
      </c>
      <c r="C1838" s="43" t="s">
        <v>38</v>
      </c>
      <c r="D1838" s="43" t="s">
        <v>865</v>
      </c>
      <c r="E1838" s="43" t="s">
        <v>881</v>
      </c>
      <c r="F1838" s="42" t="s">
        <v>880</v>
      </c>
      <c r="G1838" s="18" t="s">
        <v>3</v>
      </c>
      <c r="H1838" s="32">
        <f>SUBTOTAL(9,H1836:H1837)</f>
        <v>273544578</v>
      </c>
      <c r="I1838" s="14">
        <f>SUBTOTAL(9,I1836:I1837)</f>
        <v>26880096.370000001</v>
      </c>
      <c r="J1838" s="31">
        <f>SUBTOTAL(9,J1836:J1837)</f>
        <v>7.8612697139823856E-2</v>
      </c>
      <c r="K1838" s="14">
        <f>SUBTOTAL(9,K1836:K1837)</f>
        <v>28488645.030000001</v>
      </c>
      <c r="L1838" s="14">
        <f>SUBTOTAL(9,L1835:L1837)</f>
        <v>26880096.370000001</v>
      </c>
      <c r="M1838" s="80"/>
    </row>
    <row r="1839" spans="2:13" ht="24.9" customHeight="1" outlineLevel="2" x14ac:dyDescent="0.3">
      <c r="B1839" s="47" t="s">
        <v>2300</v>
      </c>
      <c r="C1839" s="46" t="s">
        <v>38</v>
      </c>
      <c r="D1839" s="46" t="s">
        <v>865</v>
      </c>
      <c r="E1839" s="46" t="s">
        <v>879</v>
      </c>
      <c r="F1839" s="45" t="s">
        <v>878</v>
      </c>
      <c r="G1839" s="26" t="s">
        <v>0</v>
      </c>
      <c r="H1839" s="30">
        <v>380966258</v>
      </c>
      <c r="I1839" s="30">
        <v>29948785.060000002</v>
      </c>
      <c r="J1839" s="36">
        <f>I1839/H1839</f>
        <v>7.8612697138128185E-2</v>
      </c>
      <c r="K1839" s="30">
        <v>31740969.009999998</v>
      </c>
      <c r="L1839" s="30">
        <f>I1839</f>
        <v>29948785.060000002</v>
      </c>
      <c r="M1839" s="80">
        <f>L1839/K1839</f>
        <v>0.94353720110323769</v>
      </c>
    </row>
    <row r="1840" spans="2:13" ht="24.9" customHeight="1" outlineLevel="2" x14ac:dyDescent="0.3">
      <c r="B1840" s="47" t="s">
        <v>2300</v>
      </c>
      <c r="C1840" s="46" t="s">
        <v>38</v>
      </c>
      <c r="D1840" s="46" t="s">
        <v>865</v>
      </c>
      <c r="E1840" s="46" t="s">
        <v>879</v>
      </c>
      <c r="F1840" s="45" t="s">
        <v>878</v>
      </c>
      <c r="G1840" s="26" t="s">
        <v>7</v>
      </c>
      <c r="H1840" s="30">
        <v>-76193252</v>
      </c>
      <c r="I1840" s="24"/>
      <c r="J1840" s="36"/>
      <c r="K1840" s="24"/>
      <c r="L1840" s="30"/>
      <c r="M1840" s="80" t="str">
        <f>IFERROR((Base_actualizacion!$L1840/Base_actualizacion!$K1840)," " )</f>
        <v xml:space="preserve"> </v>
      </c>
    </row>
    <row r="1841" spans="2:13" ht="24.9" customHeight="1" outlineLevel="1" x14ac:dyDescent="0.3">
      <c r="B1841" s="44" t="str">
        <f>B1840</f>
        <v>ASIGNACIÓN PARA LA INVERSIÓN LOCAL  - AMBIENTE Y DESARROLLO SOSTENIBLE</v>
      </c>
      <c r="C1841" s="43" t="s">
        <v>38</v>
      </c>
      <c r="D1841" s="43" t="s">
        <v>865</v>
      </c>
      <c r="E1841" s="43" t="s">
        <v>879</v>
      </c>
      <c r="F1841" s="42" t="s">
        <v>878</v>
      </c>
      <c r="G1841" s="18" t="s">
        <v>3</v>
      </c>
      <c r="H1841" s="32">
        <f>SUBTOTAL(9,H1839:H1840)</f>
        <v>304773006</v>
      </c>
      <c r="I1841" s="14">
        <f>SUBTOTAL(9,I1839:I1840)</f>
        <v>29948785.060000002</v>
      </c>
      <c r="J1841" s="31">
        <f>SUBTOTAL(9,J1839:J1840)</f>
        <v>7.8612697138128185E-2</v>
      </c>
      <c r="K1841" s="14">
        <f>SUBTOTAL(9,K1839:K1840)</f>
        <v>31740969.009999998</v>
      </c>
      <c r="L1841" s="14">
        <f>SUBTOTAL(9,L1838:L1840)</f>
        <v>29948785.060000002</v>
      </c>
      <c r="M1841" s="80"/>
    </row>
    <row r="1842" spans="2:13" ht="24.9" customHeight="1" outlineLevel="2" x14ac:dyDescent="0.3">
      <c r="B1842" s="47" t="s">
        <v>2300</v>
      </c>
      <c r="C1842" s="46" t="s">
        <v>38</v>
      </c>
      <c r="D1842" s="46" t="s">
        <v>865</v>
      </c>
      <c r="E1842" s="46" t="s">
        <v>877</v>
      </c>
      <c r="F1842" s="45" t="s">
        <v>876</v>
      </c>
      <c r="G1842" s="26" t="s">
        <v>0</v>
      </c>
      <c r="H1842" s="30">
        <v>324593147</v>
      </c>
      <c r="I1842" s="30">
        <v>25517142.759999998</v>
      </c>
      <c r="J1842" s="36">
        <f>I1842/H1842</f>
        <v>7.8612697143602972E-2</v>
      </c>
      <c r="K1842" s="30">
        <v>27044130.039999999</v>
      </c>
      <c r="L1842" s="30">
        <f>I1842</f>
        <v>25517142.759999998</v>
      </c>
      <c r="M1842" s="80">
        <f>L1842/K1842</f>
        <v>0.94353720094743332</v>
      </c>
    </row>
    <row r="1843" spans="2:13" ht="24.9" customHeight="1" outlineLevel="2" x14ac:dyDescent="0.3">
      <c r="B1843" s="47" t="s">
        <v>2300</v>
      </c>
      <c r="C1843" s="46" t="s">
        <v>38</v>
      </c>
      <c r="D1843" s="46" t="s">
        <v>865</v>
      </c>
      <c r="E1843" s="46" t="s">
        <v>877</v>
      </c>
      <c r="F1843" s="45" t="s">
        <v>876</v>
      </c>
      <c r="G1843" s="26" t="s">
        <v>7</v>
      </c>
      <c r="H1843" s="30">
        <v>-64918629</v>
      </c>
      <c r="I1843" s="24"/>
      <c r="J1843" s="36"/>
      <c r="K1843" s="24"/>
      <c r="L1843" s="30"/>
      <c r="M1843" s="80" t="str">
        <f>IFERROR((Base_actualizacion!$L1843/Base_actualizacion!$K1843)," " )</f>
        <v xml:space="preserve"> </v>
      </c>
    </row>
    <row r="1844" spans="2:13" ht="24.9" customHeight="1" outlineLevel="1" x14ac:dyDescent="0.3">
      <c r="B1844" s="44" t="str">
        <f>B1843</f>
        <v>ASIGNACIÓN PARA LA INVERSIÓN LOCAL  - AMBIENTE Y DESARROLLO SOSTENIBLE</v>
      </c>
      <c r="C1844" s="43" t="s">
        <v>38</v>
      </c>
      <c r="D1844" s="43" t="s">
        <v>865</v>
      </c>
      <c r="E1844" s="43" t="s">
        <v>877</v>
      </c>
      <c r="F1844" s="42" t="s">
        <v>876</v>
      </c>
      <c r="G1844" s="18" t="s">
        <v>3</v>
      </c>
      <c r="H1844" s="32">
        <f>SUBTOTAL(9,H1842:H1843)</f>
        <v>259674518</v>
      </c>
      <c r="I1844" s="14">
        <f>SUBTOTAL(9,I1842:I1843)</f>
        <v>25517142.759999998</v>
      </c>
      <c r="J1844" s="31">
        <f>SUBTOTAL(9,J1842:J1843)</f>
        <v>7.8612697143602972E-2</v>
      </c>
      <c r="K1844" s="14">
        <f>SUBTOTAL(9,K1842:K1843)</f>
        <v>27044130.039999999</v>
      </c>
      <c r="L1844" s="14">
        <f>SUBTOTAL(9,L1841:L1843)</f>
        <v>25517142.759999998</v>
      </c>
      <c r="M1844" s="80"/>
    </row>
    <row r="1845" spans="2:13" ht="24.9" customHeight="1" outlineLevel="2" x14ac:dyDescent="0.3">
      <c r="B1845" s="47" t="s">
        <v>2300</v>
      </c>
      <c r="C1845" s="46" t="s">
        <v>38</v>
      </c>
      <c r="D1845" s="46" t="s">
        <v>865</v>
      </c>
      <c r="E1845" s="46" t="s">
        <v>875</v>
      </c>
      <c r="F1845" s="45" t="s">
        <v>874</v>
      </c>
      <c r="G1845" s="26" t="s">
        <v>0</v>
      </c>
      <c r="H1845" s="30">
        <v>231093804</v>
      </c>
      <c r="I1845" s="30">
        <v>18166907.219999999</v>
      </c>
      <c r="J1845" s="36">
        <f>I1845/H1845</f>
        <v>7.8612697119304853E-2</v>
      </c>
      <c r="K1845" s="30">
        <v>19254044.5</v>
      </c>
      <c r="L1845" s="30">
        <f>I1845</f>
        <v>18166907.219999999</v>
      </c>
      <c r="M1845" s="80">
        <f>L1845/K1845</f>
        <v>0.94353719915833778</v>
      </c>
    </row>
    <row r="1846" spans="2:13" ht="24.9" customHeight="1" outlineLevel="2" x14ac:dyDescent="0.3">
      <c r="B1846" s="47" t="s">
        <v>2300</v>
      </c>
      <c r="C1846" s="46" t="s">
        <v>38</v>
      </c>
      <c r="D1846" s="46" t="s">
        <v>865</v>
      </c>
      <c r="E1846" s="46" t="s">
        <v>875</v>
      </c>
      <c r="F1846" s="45" t="s">
        <v>874</v>
      </c>
      <c r="G1846" s="26" t="s">
        <v>7</v>
      </c>
      <c r="H1846" s="30">
        <v>-46218761</v>
      </c>
      <c r="I1846" s="24"/>
      <c r="J1846" s="36"/>
      <c r="K1846" s="24"/>
      <c r="L1846" s="30"/>
      <c r="M1846" s="80" t="str">
        <f>IFERROR((Base_actualizacion!$L1846/Base_actualizacion!$K1846)," " )</f>
        <v xml:space="preserve"> </v>
      </c>
    </row>
    <row r="1847" spans="2:13" ht="24.9" customHeight="1" outlineLevel="1" x14ac:dyDescent="0.3">
      <c r="B1847" s="44" t="str">
        <f>B1846</f>
        <v>ASIGNACIÓN PARA LA INVERSIÓN LOCAL  - AMBIENTE Y DESARROLLO SOSTENIBLE</v>
      </c>
      <c r="C1847" s="43" t="s">
        <v>38</v>
      </c>
      <c r="D1847" s="43" t="s">
        <v>865</v>
      </c>
      <c r="E1847" s="43" t="s">
        <v>875</v>
      </c>
      <c r="F1847" s="42" t="s">
        <v>874</v>
      </c>
      <c r="G1847" s="18" t="s">
        <v>3</v>
      </c>
      <c r="H1847" s="32">
        <f>SUBTOTAL(9,H1845:H1846)</f>
        <v>184875043</v>
      </c>
      <c r="I1847" s="14">
        <f>SUBTOTAL(9,I1845:I1846)</f>
        <v>18166907.219999999</v>
      </c>
      <c r="J1847" s="31">
        <f>SUBTOTAL(9,J1845:J1846)</f>
        <v>7.8612697119304853E-2</v>
      </c>
      <c r="K1847" s="14">
        <f>SUBTOTAL(9,K1845:K1846)</f>
        <v>19254044.5</v>
      </c>
      <c r="L1847" s="14">
        <f>SUBTOTAL(9,L1844:L1846)</f>
        <v>18166907.219999999</v>
      </c>
      <c r="M1847" s="80"/>
    </row>
    <row r="1848" spans="2:13" ht="24.9" customHeight="1" outlineLevel="2" x14ac:dyDescent="0.3">
      <c r="B1848" s="47" t="s">
        <v>2300</v>
      </c>
      <c r="C1848" s="46" t="s">
        <v>38</v>
      </c>
      <c r="D1848" s="46" t="s">
        <v>865</v>
      </c>
      <c r="E1848" s="46" t="s">
        <v>873</v>
      </c>
      <c r="F1848" s="45" t="s">
        <v>872</v>
      </c>
      <c r="G1848" s="26" t="s">
        <v>0</v>
      </c>
      <c r="H1848" s="30">
        <v>314705224</v>
      </c>
      <c r="I1848" s="30">
        <v>24739826.460000001</v>
      </c>
      <c r="J1848" s="36">
        <f>I1848/H1848</f>
        <v>7.8612697131459117E-2</v>
      </c>
      <c r="K1848" s="30">
        <v>26220297.899999999</v>
      </c>
      <c r="L1848" s="30">
        <f>I1848</f>
        <v>24739826.460000001</v>
      </c>
      <c r="M1848" s="80">
        <f>L1848/K1848</f>
        <v>0.94353719985767215</v>
      </c>
    </row>
    <row r="1849" spans="2:13" ht="24.9" customHeight="1" outlineLevel="2" x14ac:dyDescent="0.3">
      <c r="B1849" s="47" t="s">
        <v>2300</v>
      </c>
      <c r="C1849" s="46" t="s">
        <v>38</v>
      </c>
      <c r="D1849" s="46" t="s">
        <v>865</v>
      </c>
      <c r="E1849" s="46" t="s">
        <v>873</v>
      </c>
      <c r="F1849" s="45" t="s">
        <v>872</v>
      </c>
      <c r="G1849" s="26" t="s">
        <v>7</v>
      </c>
      <c r="H1849" s="30">
        <v>-62941045</v>
      </c>
      <c r="I1849" s="24"/>
      <c r="J1849" s="36"/>
      <c r="K1849" s="24"/>
      <c r="L1849" s="30"/>
      <c r="M1849" s="80" t="str">
        <f>IFERROR((Base_actualizacion!$L1849/Base_actualizacion!$K1849)," " )</f>
        <v xml:space="preserve"> </v>
      </c>
    </row>
    <row r="1850" spans="2:13" ht="24.9" customHeight="1" outlineLevel="1" x14ac:dyDescent="0.3">
      <c r="B1850" s="44" t="str">
        <f>B1849</f>
        <v>ASIGNACIÓN PARA LA INVERSIÓN LOCAL  - AMBIENTE Y DESARROLLO SOSTENIBLE</v>
      </c>
      <c r="C1850" s="43" t="s">
        <v>38</v>
      </c>
      <c r="D1850" s="43" t="s">
        <v>865</v>
      </c>
      <c r="E1850" s="43" t="s">
        <v>873</v>
      </c>
      <c r="F1850" s="42" t="s">
        <v>872</v>
      </c>
      <c r="G1850" s="18" t="s">
        <v>3</v>
      </c>
      <c r="H1850" s="32">
        <f>SUBTOTAL(9,H1848:H1849)</f>
        <v>251764179</v>
      </c>
      <c r="I1850" s="14">
        <f>SUBTOTAL(9,I1848:I1849)</f>
        <v>24739826.460000001</v>
      </c>
      <c r="J1850" s="31">
        <f>SUBTOTAL(9,J1848:J1849)</f>
        <v>7.8612697131459117E-2</v>
      </c>
      <c r="K1850" s="14">
        <f>SUBTOTAL(9,K1848:K1849)</f>
        <v>26220297.899999999</v>
      </c>
      <c r="L1850" s="14">
        <f>SUBTOTAL(9,L1847:L1849)</f>
        <v>24739826.460000001</v>
      </c>
      <c r="M1850" s="80"/>
    </row>
    <row r="1851" spans="2:13" ht="24.9" customHeight="1" outlineLevel="2" x14ac:dyDescent="0.3">
      <c r="B1851" s="47" t="s">
        <v>2300</v>
      </c>
      <c r="C1851" s="46" t="s">
        <v>38</v>
      </c>
      <c r="D1851" s="46" t="s">
        <v>865</v>
      </c>
      <c r="E1851" s="46" t="s">
        <v>871</v>
      </c>
      <c r="F1851" s="45" t="s">
        <v>870</v>
      </c>
      <c r="G1851" s="26" t="s">
        <v>0</v>
      </c>
      <c r="H1851" s="30">
        <v>209813623</v>
      </c>
      <c r="I1851" s="30">
        <v>16494014.800000001</v>
      </c>
      <c r="J1851" s="36">
        <f>I1851/H1851</f>
        <v>7.861269713644857E-2</v>
      </c>
      <c r="K1851" s="30">
        <v>17481043.449999999</v>
      </c>
      <c r="L1851" s="30">
        <f>I1851</f>
        <v>16494014.800000001</v>
      </c>
      <c r="M1851" s="80">
        <f>L1851/K1851</f>
        <v>0.94353720057826418</v>
      </c>
    </row>
    <row r="1852" spans="2:13" ht="24.9" customHeight="1" outlineLevel="2" x14ac:dyDescent="0.3">
      <c r="B1852" s="47" t="s">
        <v>2300</v>
      </c>
      <c r="C1852" s="46" t="s">
        <v>38</v>
      </c>
      <c r="D1852" s="46" t="s">
        <v>865</v>
      </c>
      <c r="E1852" s="46" t="s">
        <v>871</v>
      </c>
      <c r="F1852" s="45" t="s">
        <v>870</v>
      </c>
      <c r="G1852" s="26" t="s">
        <v>7</v>
      </c>
      <c r="H1852" s="30">
        <v>-41962725</v>
      </c>
      <c r="I1852" s="24"/>
      <c r="J1852" s="36"/>
      <c r="K1852" s="24"/>
      <c r="L1852" s="30"/>
      <c r="M1852" s="80" t="str">
        <f>IFERROR((Base_actualizacion!$L1852/Base_actualizacion!$K1852)," " )</f>
        <v xml:space="preserve"> </v>
      </c>
    </row>
    <row r="1853" spans="2:13" ht="24.9" customHeight="1" outlineLevel="1" x14ac:dyDescent="0.3">
      <c r="B1853" s="44" t="str">
        <f>B1852</f>
        <v>ASIGNACIÓN PARA LA INVERSIÓN LOCAL  - AMBIENTE Y DESARROLLO SOSTENIBLE</v>
      </c>
      <c r="C1853" s="43" t="s">
        <v>38</v>
      </c>
      <c r="D1853" s="43" t="s">
        <v>865</v>
      </c>
      <c r="E1853" s="43" t="s">
        <v>871</v>
      </c>
      <c r="F1853" s="42" t="s">
        <v>870</v>
      </c>
      <c r="G1853" s="18" t="s">
        <v>3</v>
      </c>
      <c r="H1853" s="32">
        <f>SUBTOTAL(9,H1851:H1852)</f>
        <v>167850898</v>
      </c>
      <c r="I1853" s="14">
        <f>SUBTOTAL(9,I1851:I1852)</f>
        <v>16494014.800000001</v>
      </c>
      <c r="J1853" s="31">
        <f>SUBTOTAL(9,J1851:J1852)</f>
        <v>7.861269713644857E-2</v>
      </c>
      <c r="K1853" s="14">
        <f>SUBTOTAL(9,K1851:K1852)</f>
        <v>17481043.449999999</v>
      </c>
      <c r="L1853" s="14">
        <f>SUBTOTAL(9,L1850:L1852)</f>
        <v>16494014.800000001</v>
      </c>
      <c r="M1853" s="80"/>
    </row>
    <row r="1854" spans="2:13" ht="24.9" customHeight="1" outlineLevel="2" x14ac:dyDescent="0.3">
      <c r="B1854" s="47" t="s">
        <v>2300</v>
      </c>
      <c r="C1854" s="46" t="s">
        <v>38</v>
      </c>
      <c r="D1854" s="46" t="s">
        <v>865</v>
      </c>
      <c r="E1854" s="46" t="s">
        <v>869</v>
      </c>
      <c r="F1854" s="45" t="s">
        <v>868</v>
      </c>
      <c r="G1854" s="26" t="s">
        <v>0</v>
      </c>
      <c r="H1854" s="30">
        <v>314071288</v>
      </c>
      <c r="I1854" s="30">
        <v>24689991.039999999</v>
      </c>
      <c r="J1854" s="36">
        <f>I1854/H1854</f>
        <v>7.8612697127538766E-2</v>
      </c>
      <c r="K1854" s="30">
        <v>26167480.289999999</v>
      </c>
      <c r="L1854" s="30">
        <f>I1854</f>
        <v>24689991.039999999</v>
      </c>
      <c r="M1854" s="80">
        <f>L1854/K1854</f>
        <v>0.94353719832304117</v>
      </c>
    </row>
    <row r="1855" spans="2:13" ht="24.9" customHeight="1" outlineLevel="2" x14ac:dyDescent="0.3">
      <c r="B1855" s="47" t="s">
        <v>2300</v>
      </c>
      <c r="C1855" s="46" t="s">
        <v>38</v>
      </c>
      <c r="D1855" s="46" t="s">
        <v>865</v>
      </c>
      <c r="E1855" s="46" t="s">
        <v>869</v>
      </c>
      <c r="F1855" s="45" t="s">
        <v>868</v>
      </c>
      <c r="G1855" s="26" t="s">
        <v>7</v>
      </c>
      <c r="H1855" s="30">
        <v>-62814258</v>
      </c>
      <c r="I1855" s="24"/>
      <c r="J1855" s="36"/>
      <c r="K1855" s="24"/>
      <c r="L1855" s="30"/>
      <c r="M1855" s="80" t="str">
        <f>IFERROR((Base_actualizacion!$L1855/Base_actualizacion!$K1855)," " )</f>
        <v xml:space="preserve"> </v>
      </c>
    </row>
    <row r="1856" spans="2:13" ht="24.9" customHeight="1" outlineLevel="1" x14ac:dyDescent="0.3">
      <c r="B1856" s="44" t="str">
        <f>B1855</f>
        <v>ASIGNACIÓN PARA LA INVERSIÓN LOCAL  - AMBIENTE Y DESARROLLO SOSTENIBLE</v>
      </c>
      <c r="C1856" s="43" t="s">
        <v>38</v>
      </c>
      <c r="D1856" s="43" t="s">
        <v>865</v>
      </c>
      <c r="E1856" s="43" t="s">
        <v>869</v>
      </c>
      <c r="F1856" s="42" t="s">
        <v>868</v>
      </c>
      <c r="G1856" s="18" t="s">
        <v>3</v>
      </c>
      <c r="H1856" s="32">
        <f>SUBTOTAL(9,H1854:H1855)</f>
        <v>251257030</v>
      </c>
      <c r="I1856" s="14">
        <f>SUBTOTAL(9,I1854:I1855)</f>
        <v>24689991.039999999</v>
      </c>
      <c r="J1856" s="31">
        <f>SUBTOTAL(9,J1854:J1855)</f>
        <v>7.8612697127538766E-2</v>
      </c>
      <c r="K1856" s="14">
        <f>SUBTOTAL(9,K1854:K1855)</f>
        <v>26167480.289999999</v>
      </c>
      <c r="L1856" s="14">
        <f>SUBTOTAL(9,L1853:L1855)</f>
        <v>24689991.039999999</v>
      </c>
      <c r="M1856" s="80"/>
    </row>
    <row r="1857" spans="2:13" ht="24.9" customHeight="1" outlineLevel="2" x14ac:dyDescent="0.3">
      <c r="B1857" s="47" t="s">
        <v>2300</v>
      </c>
      <c r="C1857" s="46" t="s">
        <v>38</v>
      </c>
      <c r="D1857" s="46" t="s">
        <v>865</v>
      </c>
      <c r="E1857" s="46" t="s">
        <v>867</v>
      </c>
      <c r="F1857" s="45" t="s">
        <v>866</v>
      </c>
      <c r="G1857" s="26" t="s">
        <v>0</v>
      </c>
      <c r="H1857" s="30">
        <v>237304490</v>
      </c>
      <c r="I1857" s="30">
        <v>18655146.009999998</v>
      </c>
      <c r="J1857" s="36">
        <f>I1857/H1857</f>
        <v>7.8612697172312243E-2</v>
      </c>
      <c r="K1857" s="30">
        <v>19771500.34</v>
      </c>
      <c r="L1857" s="30">
        <f>I1857</f>
        <v>18655146.009999998</v>
      </c>
      <c r="M1857" s="80">
        <f>L1857/K1857</f>
        <v>0.94353719693484817</v>
      </c>
    </row>
    <row r="1858" spans="2:13" ht="24.9" customHeight="1" outlineLevel="2" x14ac:dyDescent="0.3">
      <c r="B1858" s="47" t="s">
        <v>2300</v>
      </c>
      <c r="C1858" s="46" t="s">
        <v>38</v>
      </c>
      <c r="D1858" s="46" t="s">
        <v>865</v>
      </c>
      <c r="E1858" s="46" t="s">
        <v>867</v>
      </c>
      <c r="F1858" s="45" t="s">
        <v>866</v>
      </c>
      <c r="G1858" s="26" t="s">
        <v>7</v>
      </c>
      <c r="H1858" s="30">
        <v>-47460898</v>
      </c>
      <c r="I1858" s="24"/>
      <c r="J1858" s="36"/>
      <c r="K1858" s="24"/>
      <c r="L1858" s="30"/>
      <c r="M1858" s="80" t="str">
        <f>IFERROR((Base_actualizacion!$L1858/Base_actualizacion!$K1858)," " )</f>
        <v xml:space="preserve"> </v>
      </c>
    </row>
    <row r="1859" spans="2:13" ht="24.9" customHeight="1" outlineLevel="1" x14ac:dyDescent="0.3">
      <c r="B1859" s="44" t="str">
        <f>B1858</f>
        <v>ASIGNACIÓN PARA LA INVERSIÓN LOCAL  - AMBIENTE Y DESARROLLO SOSTENIBLE</v>
      </c>
      <c r="C1859" s="43" t="s">
        <v>38</v>
      </c>
      <c r="D1859" s="43" t="s">
        <v>865</v>
      </c>
      <c r="E1859" s="43" t="s">
        <v>867</v>
      </c>
      <c r="F1859" s="42" t="s">
        <v>866</v>
      </c>
      <c r="G1859" s="18" t="s">
        <v>3</v>
      </c>
      <c r="H1859" s="32">
        <f>SUBTOTAL(9,H1857:H1858)</f>
        <v>189843592</v>
      </c>
      <c r="I1859" s="14">
        <f>SUBTOTAL(9,I1857:I1858)</f>
        <v>18655146.009999998</v>
      </c>
      <c r="J1859" s="31">
        <f>SUBTOTAL(9,J1857:J1858)</f>
        <v>7.8612697172312243E-2</v>
      </c>
      <c r="K1859" s="14">
        <f>SUBTOTAL(9,K1857:K1858)</f>
        <v>19771500.34</v>
      </c>
      <c r="L1859" s="14">
        <f>SUBTOTAL(9,L1856:L1858)</f>
        <v>18655146.009999998</v>
      </c>
      <c r="M1859" s="80"/>
    </row>
    <row r="1860" spans="2:13" ht="24.9" customHeight="1" outlineLevel="2" x14ac:dyDescent="0.3">
      <c r="B1860" s="47" t="s">
        <v>2300</v>
      </c>
      <c r="C1860" s="46" t="s">
        <v>38</v>
      </c>
      <c r="D1860" s="46" t="s">
        <v>865</v>
      </c>
      <c r="E1860" s="46" t="s">
        <v>864</v>
      </c>
      <c r="F1860" s="45" t="s">
        <v>863</v>
      </c>
      <c r="G1860" s="26" t="s">
        <v>0</v>
      </c>
      <c r="H1860" s="30">
        <v>184751444</v>
      </c>
      <c r="I1860" s="30">
        <v>14523809.32</v>
      </c>
      <c r="J1860" s="36">
        <f>I1860/H1860</f>
        <v>7.8612697175996088E-2</v>
      </c>
      <c r="K1860" s="30">
        <v>15392937.640000001</v>
      </c>
      <c r="L1860" s="30">
        <f>I1860</f>
        <v>14523809.32</v>
      </c>
      <c r="M1860" s="80">
        <f>L1860/K1860</f>
        <v>0.94353720255830253</v>
      </c>
    </row>
    <row r="1861" spans="2:13" ht="24.9" customHeight="1" outlineLevel="2" x14ac:dyDescent="0.3">
      <c r="B1861" s="47" t="s">
        <v>2300</v>
      </c>
      <c r="C1861" s="46" t="s">
        <v>38</v>
      </c>
      <c r="D1861" s="46" t="s">
        <v>865</v>
      </c>
      <c r="E1861" s="46" t="s">
        <v>864</v>
      </c>
      <c r="F1861" s="45" t="s">
        <v>863</v>
      </c>
      <c r="G1861" s="26" t="s">
        <v>7</v>
      </c>
      <c r="H1861" s="30">
        <v>-36950289</v>
      </c>
      <c r="I1861" s="24"/>
      <c r="J1861" s="36"/>
      <c r="K1861" s="24"/>
      <c r="L1861" s="30"/>
      <c r="M1861" s="80" t="str">
        <f>IFERROR((Base_actualizacion!$L1861/Base_actualizacion!$K1861)," " )</f>
        <v xml:space="preserve"> </v>
      </c>
    </row>
    <row r="1862" spans="2:13" ht="24.9" customHeight="1" outlineLevel="1" x14ac:dyDescent="0.3">
      <c r="B1862" s="44" t="str">
        <f>B1861</f>
        <v>ASIGNACIÓN PARA LA INVERSIÓN LOCAL  - AMBIENTE Y DESARROLLO SOSTENIBLE</v>
      </c>
      <c r="C1862" s="43" t="s">
        <v>38</v>
      </c>
      <c r="D1862" s="43" t="s">
        <v>865</v>
      </c>
      <c r="E1862" s="43" t="s">
        <v>864</v>
      </c>
      <c r="F1862" s="42" t="s">
        <v>863</v>
      </c>
      <c r="G1862" s="18" t="s">
        <v>3</v>
      </c>
      <c r="H1862" s="32">
        <f>SUBTOTAL(9,H1860:H1861)</f>
        <v>147801155</v>
      </c>
      <c r="I1862" s="14">
        <f>SUBTOTAL(9,I1860:I1861)</f>
        <v>14523809.32</v>
      </c>
      <c r="J1862" s="31">
        <f>SUBTOTAL(9,J1860:J1861)</f>
        <v>7.8612697175996088E-2</v>
      </c>
      <c r="K1862" s="14">
        <f>SUBTOTAL(9,K1860:K1861)</f>
        <v>15392937.640000001</v>
      </c>
      <c r="L1862" s="14">
        <f>SUBTOTAL(9,L1859:L1861)</f>
        <v>14523809.32</v>
      </c>
      <c r="M1862" s="80"/>
    </row>
    <row r="1863" spans="2:13" ht="24.9" customHeight="1" outlineLevel="2" x14ac:dyDescent="0.3">
      <c r="B1863" s="47" t="s">
        <v>2300</v>
      </c>
      <c r="C1863" s="46" t="s">
        <v>44</v>
      </c>
      <c r="D1863" s="46" t="s">
        <v>838</v>
      </c>
      <c r="E1863" s="46" t="s">
        <v>861</v>
      </c>
      <c r="F1863" s="45" t="s">
        <v>860</v>
      </c>
      <c r="G1863" s="26" t="s">
        <v>0</v>
      </c>
      <c r="H1863" s="30">
        <v>1652820236</v>
      </c>
      <c r="I1863" s="30">
        <v>129932656.63</v>
      </c>
      <c r="J1863" s="36">
        <f>I1863/H1863</f>
        <v>7.8612697134233286E-2</v>
      </c>
      <c r="K1863" s="30">
        <v>137708038.16</v>
      </c>
      <c r="L1863" s="30">
        <f>I1863</f>
        <v>129932656.63</v>
      </c>
      <c r="M1863" s="80">
        <f>L1863/K1863</f>
        <v>0.94353719917957179</v>
      </c>
    </row>
    <row r="1864" spans="2:13" ht="24.9" customHeight="1" outlineLevel="2" x14ac:dyDescent="0.3">
      <c r="B1864" s="47" t="s">
        <v>2300</v>
      </c>
      <c r="C1864" s="46" t="s">
        <v>44</v>
      </c>
      <c r="D1864" s="46" t="s">
        <v>838</v>
      </c>
      <c r="E1864" s="46" t="s">
        <v>861</v>
      </c>
      <c r="F1864" s="45" t="s">
        <v>860</v>
      </c>
      <c r="G1864" s="26" t="s">
        <v>7</v>
      </c>
      <c r="H1864" s="30">
        <v>-330564047</v>
      </c>
      <c r="I1864" s="24"/>
      <c r="J1864" s="36"/>
      <c r="K1864" s="24"/>
      <c r="L1864" s="30"/>
      <c r="M1864" s="80" t="str">
        <f>IFERROR((Base_actualizacion!$L1864/Base_actualizacion!$K1864)," " )</f>
        <v xml:space="preserve"> </v>
      </c>
    </row>
    <row r="1865" spans="2:13" ht="24.9" customHeight="1" outlineLevel="1" x14ac:dyDescent="0.3">
      <c r="B1865" s="44" t="str">
        <f>B1864</f>
        <v>ASIGNACIÓN PARA LA INVERSIÓN LOCAL  - AMBIENTE Y DESARROLLO SOSTENIBLE</v>
      </c>
      <c r="C1865" s="43" t="s">
        <v>44</v>
      </c>
      <c r="D1865" s="43" t="s">
        <v>838</v>
      </c>
      <c r="E1865" s="43" t="s">
        <v>861</v>
      </c>
      <c r="F1865" s="42" t="s">
        <v>860</v>
      </c>
      <c r="G1865" s="18" t="s">
        <v>3</v>
      </c>
      <c r="H1865" s="32">
        <f>SUBTOTAL(9,H1863:H1864)</f>
        <v>1322256189</v>
      </c>
      <c r="I1865" s="14">
        <f>SUBTOTAL(9,I1863:I1864)</f>
        <v>129932656.63</v>
      </c>
      <c r="J1865" s="31">
        <f>SUBTOTAL(9,J1863:J1864)</f>
        <v>7.8612697134233286E-2</v>
      </c>
      <c r="K1865" s="14">
        <f>SUBTOTAL(9,K1863:K1864)</f>
        <v>137708038.16</v>
      </c>
      <c r="L1865" s="14">
        <f>SUBTOTAL(9,L1862:L1864)</f>
        <v>129932656.63</v>
      </c>
      <c r="M1865" s="80"/>
    </row>
    <row r="1866" spans="2:13" ht="24.9" customHeight="1" outlineLevel="2" x14ac:dyDescent="0.3">
      <c r="B1866" s="47" t="s">
        <v>2300</v>
      </c>
      <c r="C1866" s="46" t="s">
        <v>44</v>
      </c>
      <c r="D1866" s="46" t="s">
        <v>838</v>
      </c>
      <c r="E1866" s="46" t="s">
        <v>859</v>
      </c>
      <c r="F1866" s="45" t="s">
        <v>488</v>
      </c>
      <c r="G1866" s="26" t="s">
        <v>0</v>
      </c>
      <c r="H1866" s="30">
        <v>778442915</v>
      </c>
      <c r="I1866" s="30">
        <v>61195497.109999999</v>
      </c>
      <c r="J1866" s="36">
        <f>I1866/H1866</f>
        <v>7.8612697130142156E-2</v>
      </c>
      <c r="K1866" s="30">
        <v>64857535.200000003</v>
      </c>
      <c r="L1866" s="30">
        <f>I1866</f>
        <v>61195497.109999999</v>
      </c>
      <c r="M1866" s="80">
        <f>L1866/K1866</f>
        <v>0.94353719920580637</v>
      </c>
    </row>
    <row r="1867" spans="2:13" ht="24.9" customHeight="1" outlineLevel="2" x14ac:dyDescent="0.3">
      <c r="B1867" s="47" t="s">
        <v>2300</v>
      </c>
      <c r="C1867" s="46" t="s">
        <v>44</v>
      </c>
      <c r="D1867" s="46" t="s">
        <v>838</v>
      </c>
      <c r="E1867" s="46" t="s">
        <v>859</v>
      </c>
      <c r="F1867" s="45" t="s">
        <v>488</v>
      </c>
      <c r="G1867" s="26" t="s">
        <v>7</v>
      </c>
      <c r="H1867" s="30">
        <v>-155688583</v>
      </c>
      <c r="I1867" s="24"/>
      <c r="J1867" s="36"/>
      <c r="K1867" s="24"/>
      <c r="L1867" s="30"/>
      <c r="M1867" s="80" t="str">
        <f>IFERROR((Base_actualizacion!$L1867/Base_actualizacion!$K1867)," " )</f>
        <v xml:space="preserve"> </v>
      </c>
    </row>
    <row r="1868" spans="2:13" ht="24.9" customHeight="1" outlineLevel="1" x14ac:dyDescent="0.3">
      <c r="B1868" s="44" t="str">
        <f>B1867</f>
        <v>ASIGNACIÓN PARA LA INVERSIÓN LOCAL  - AMBIENTE Y DESARROLLO SOSTENIBLE</v>
      </c>
      <c r="C1868" s="43" t="s">
        <v>44</v>
      </c>
      <c r="D1868" s="43" t="s">
        <v>838</v>
      </c>
      <c r="E1868" s="43" t="s">
        <v>859</v>
      </c>
      <c r="F1868" s="42" t="s">
        <v>488</v>
      </c>
      <c r="G1868" s="18" t="s">
        <v>3</v>
      </c>
      <c r="H1868" s="32">
        <f>SUBTOTAL(9,H1866:H1867)</f>
        <v>622754332</v>
      </c>
      <c r="I1868" s="14">
        <f>SUBTOTAL(9,I1866:I1867)</f>
        <v>61195497.109999999</v>
      </c>
      <c r="J1868" s="31">
        <f>SUBTOTAL(9,J1866:J1867)</f>
        <v>7.8612697130142156E-2</v>
      </c>
      <c r="K1868" s="14">
        <f>SUBTOTAL(9,K1866:K1867)</f>
        <v>64857535.200000003</v>
      </c>
      <c r="L1868" s="14">
        <f>SUBTOTAL(9,L1865:L1867)</f>
        <v>61195497.109999999</v>
      </c>
      <c r="M1868" s="80"/>
    </row>
    <row r="1869" spans="2:13" ht="24.9" customHeight="1" outlineLevel="2" x14ac:dyDescent="0.3">
      <c r="B1869" s="47" t="s">
        <v>2300</v>
      </c>
      <c r="C1869" s="46" t="s">
        <v>44</v>
      </c>
      <c r="D1869" s="46" t="s">
        <v>838</v>
      </c>
      <c r="E1869" s="46" t="s">
        <v>858</v>
      </c>
      <c r="F1869" s="45" t="s">
        <v>857</v>
      </c>
      <c r="G1869" s="26" t="s">
        <v>0</v>
      </c>
      <c r="H1869" s="30">
        <v>876089346</v>
      </c>
      <c r="I1869" s="30">
        <v>68871746.420000002</v>
      </c>
      <c r="J1869" s="36">
        <f>I1869/H1869</f>
        <v>7.8612697134659598E-2</v>
      </c>
      <c r="K1869" s="30">
        <v>72993143.799999997</v>
      </c>
      <c r="L1869" s="30">
        <f>I1869</f>
        <v>68871746.420000002</v>
      </c>
      <c r="M1869" s="80">
        <f>L1869/K1869</f>
        <v>0.94353719862659213</v>
      </c>
    </row>
    <row r="1870" spans="2:13" ht="24.9" customHeight="1" outlineLevel="2" x14ac:dyDescent="0.3">
      <c r="B1870" s="47" t="s">
        <v>2300</v>
      </c>
      <c r="C1870" s="46" t="s">
        <v>44</v>
      </c>
      <c r="D1870" s="46" t="s">
        <v>838</v>
      </c>
      <c r="E1870" s="46" t="s">
        <v>858</v>
      </c>
      <c r="F1870" s="45" t="s">
        <v>857</v>
      </c>
      <c r="G1870" s="26" t="s">
        <v>7</v>
      </c>
      <c r="H1870" s="30">
        <v>-175217869</v>
      </c>
      <c r="I1870" s="24"/>
      <c r="J1870" s="36"/>
      <c r="K1870" s="24"/>
      <c r="L1870" s="30"/>
      <c r="M1870" s="80" t="str">
        <f>IFERROR((Base_actualizacion!$L1870/Base_actualizacion!$K1870)," " )</f>
        <v xml:space="preserve"> </v>
      </c>
    </row>
    <row r="1871" spans="2:13" ht="24.9" customHeight="1" outlineLevel="1" x14ac:dyDescent="0.3">
      <c r="B1871" s="44" t="str">
        <f>B1870</f>
        <v>ASIGNACIÓN PARA LA INVERSIÓN LOCAL  - AMBIENTE Y DESARROLLO SOSTENIBLE</v>
      </c>
      <c r="C1871" s="43" t="s">
        <v>44</v>
      </c>
      <c r="D1871" s="43" t="s">
        <v>838</v>
      </c>
      <c r="E1871" s="43" t="s">
        <v>858</v>
      </c>
      <c r="F1871" s="42" t="s">
        <v>857</v>
      </c>
      <c r="G1871" s="18" t="s">
        <v>3</v>
      </c>
      <c r="H1871" s="32">
        <f>SUBTOTAL(9,H1869:H1870)</f>
        <v>700871477</v>
      </c>
      <c r="I1871" s="14">
        <f>SUBTOTAL(9,I1869:I1870)</f>
        <v>68871746.420000002</v>
      </c>
      <c r="J1871" s="31">
        <f>SUBTOTAL(9,J1869:J1870)</f>
        <v>7.8612697134659598E-2</v>
      </c>
      <c r="K1871" s="14">
        <f>SUBTOTAL(9,K1869:K1870)</f>
        <v>72993143.799999997</v>
      </c>
      <c r="L1871" s="14">
        <f>SUBTOTAL(9,L1868:L1870)</f>
        <v>68871746.420000002</v>
      </c>
      <c r="M1871" s="80"/>
    </row>
    <row r="1872" spans="2:13" ht="24.9" customHeight="1" outlineLevel="2" x14ac:dyDescent="0.3">
      <c r="B1872" s="47" t="s">
        <v>2300</v>
      </c>
      <c r="C1872" s="46" t="s">
        <v>44</v>
      </c>
      <c r="D1872" s="46" t="s">
        <v>838</v>
      </c>
      <c r="E1872" s="46" t="s">
        <v>856</v>
      </c>
      <c r="F1872" s="45" t="s">
        <v>855</v>
      </c>
      <c r="G1872" s="26" t="s">
        <v>0</v>
      </c>
      <c r="H1872" s="30">
        <v>1083403806</v>
      </c>
      <c r="I1872" s="30">
        <v>85169295.280000001</v>
      </c>
      <c r="J1872" s="36">
        <f>I1872/H1872</f>
        <v>7.8612697138706569E-2</v>
      </c>
      <c r="K1872" s="30">
        <v>90265964.510000005</v>
      </c>
      <c r="L1872" s="30">
        <f>I1872</f>
        <v>85169295.280000001</v>
      </c>
      <c r="M1872" s="80">
        <f>L1872/K1872</f>
        <v>0.94353719857017226</v>
      </c>
    </row>
    <row r="1873" spans="2:13" ht="24.9" customHeight="1" outlineLevel="2" x14ac:dyDescent="0.3">
      <c r="B1873" s="47" t="s">
        <v>2300</v>
      </c>
      <c r="C1873" s="46" t="s">
        <v>44</v>
      </c>
      <c r="D1873" s="46" t="s">
        <v>838</v>
      </c>
      <c r="E1873" s="46" t="s">
        <v>856</v>
      </c>
      <c r="F1873" s="45" t="s">
        <v>855</v>
      </c>
      <c r="G1873" s="26" t="s">
        <v>7</v>
      </c>
      <c r="H1873" s="30">
        <v>-216680761</v>
      </c>
      <c r="I1873" s="24"/>
      <c r="J1873" s="36"/>
      <c r="K1873" s="24"/>
      <c r="L1873" s="30"/>
      <c r="M1873" s="80" t="str">
        <f>IFERROR((Base_actualizacion!$L1873/Base_actualizacion!$K1873)," " )</f>
        <v xml:space="preserve"> </v>
      </c>
    </row>
    <row r="1874" spans="2:13" ht="24.9" customHeight="1" outlineLevel="1" x14ac:dyDescent="0.3">
      <c r="B1874" s="44" t="str">
        <f>B1873</f>
        <v>ASIGNACIÓN PARA LA INVERSIÓN LOCAL  - AMBIENTE Y DESARROLLO SOSTENIBLE</v>
      </c>
      <c r="C1874" s="43" t="s">
        <v>44</v>
      </c>
      <c r="D1874" s="43" t="s">
        <v>838</v>
      </c>
      <c r="E1874" s="43" t="s">
        <v>856</v>
      </c>
      <c r="F1874" s="42" t="s">
        <v>855</v>
      </c>
      <c r="G1874" s="18" t="s">
        <v>3</v>
      </c>
      <c r="H1874" s="32">
        <f>SUBTOTAL(9,H1872:H1873)</f>
        <v>866723045</v>
      </c>
      <c r="I1874" s="14">
        <f>SUBTOTAL(9,I1872:I1873)</f>
        <v>85169295.280000001</v>
      </c>
      <c r="J1874" s="31">
        <f>SUBTOTAL(9,J1872:J1873)</f>
        <v>7.8612697138706569E-2</v>
      </c>
      <c r="K1874" s="14">
        <f>SUBTOTAL(9,K1872:K1873)</f>
        <v>90265964.510000005</v>
      </c>
      <c r="L1874" s="14">
        <f>SUBTOTAL(9,L1871:L1873)</f>
        <v>85169295.280000001</v>
      </c>
      <c r="M1874" s="80"/>
    </row>
    <row r="1875" spans="2:13" ht="24.9" customHeight="1" outlineLevel="2" x14ac:dyDescent="0.3">
      <c r="B1875" s="47" t="s">
        <v>2300</v>
      </c>
      <c r="C1875" s="46" t="s">
        <v>44</v>
      </c>
      <c r="D1875" s="46" t="s">
        <v>838</v>
      </c>
      <c r="E1875" s="46" t="s">
        <v>2189</v>
      </c>
      <c r="F1875" s="45" t="s">
        <v>2188</v>
      </c>
      <c r="G1875" s="26" t="s">
        <v>0</v>
      </c>
      <c r="H1875" s="30">
        <v>433957245</v>
      </c>
      <c r="I1875" s="30">
        <v>34114549.469999999</v>
      </c>
      <c r="J1875" s="36">
        <f>I1875/H1875</f>
        <v>7.8612697133331647E-2</v>
      </c>
      <c r="K1875" s="30">
        <v>36156019.609999999</v>
      </c>
      <c r="L1875" s="30">
        <f>I1875</f>
        <v>34114549.469999999</v>
      </c>
      <c r="M1875" s="80">
        <f>L1875/K1875</f>
        <v>0.9435371990052972</v>
      </c>
    </row>
    <row r="1876" spans="2:13" ht="24.9" customHeight="1" outlineLevel="2" x14ac:dyDescent="0.3">
      <c r="B1876" s="47" t="s">
        <v>2300</v>
      </c>
      <c r="C1876" s="46" t="s">
        <v>44</v>
      </c>
      <c r="D1876" s="46" t="s">
        <v>838</v>
      </c>
      <c r="E1876" s="46" t="s">
        <v>2189</v>
      </c>
      <c r="F1876" s="45" t="s">
        <v>2188</v>
      </c>
      <c r="G1876" s="26" t="s">
        <v>7</v>
      </c>
      <c r="H1876" s="30">
        <v>-86791449</v>
      </c>
      <c r="I1876" s="24"/>
      <c r="J1876" s="36"/>
      <c r="K1876" s="24"/>
      <c r="L1876" s="30"/>
      <c r="M1876" s="80" t="str">
        <f>IFERROR((Base_actualizacion!$L1876/Base_actualizacion!$K1876)," " )</f>
        <v xml:space="preserve"> </v>
      </c>
    </row>
    <row r="1877" spans="2:13" ht="24.9" customHeight="1" outlineLevel="1" x14ac:dyDescent="0.3">
      <c r="B1877" s="44" t="str">
        <f>B1876</f>
        <v>ASIGNACIÓN PARA LA INVERSIÓN LOCAL  - AMBIENTE Y DESARROLLO SOSTENIBLE</v>
      </c>
      <c r="C1877" s="43" t="s">
        <v>44</v>
      </c>
      <c r="D1877" s="43" t="s">
        <v>838</v>
      </c>
      <c r="E1877" s="43" t="s">
        <v>2189</v>
      </c>
      <c r="F1877" s="42" t="s">
        <v>2188</v>
      </c>
      <c r="G1877" s="18" t="s">
        <v>3</v>
      </c>
      <c r="H1877" s="32">
        <f>SUBTOTAL(9,H1875:H1876)</f>
        <v>347165796</v>
      </c>
      <c r="I1877" s="14">
        <f>SUBTOTAL(9,I1875:I1876)</f>
        <v>34114549.469999999</v>
      </c>
      <c r="J1877" s="31">
        <f>SUBTOTAL(9,J1875:J1876)</f>
        <v>7.8612697133331647E-2</v>
      </c>
      <c r="K1877" s="14">
        <f>SUBTOTAL(9,K1875:K1876)</f>
        <v>36156019.609999999</v>
      </c>
      <c r="L1877" s="14">
        <f>SUBTOTAL(9,L1874:L1876)</f>
        <v>34114549.469999999</v>
      </c>
      <c r="M1877" s="80"/>
    </row>
    <row r="1878" spans="2:13" ht="24.9" customHeight="1" outlineLevel="2" x14ac:dyDescent="0.3">
      <c r="B1878" s="47" t="s">
        <v>2300</v>
      </c>
      <c r="C1878" s="46" t="s">
        <v>44</v>
      </c>
      <c r="D1878" s="46" t="s">
        <v>838</v>
      </c>
      <c r="E1878" s="46" t="s">
        <v>854</v>
      </c>
      <c r="F1878" s="45" t="s">
        <v>853</v>
      </c>
      <c r="G1878" s="26" t="s">
        <v>0</v>
      </c>
      <c r="H1878" s="30">
        <v>354885277</v>
      </c>
      <c r="I1878" s="30">
        <v>27898488.800000001</v>
      </c>
      <c r="J1878" s="36">
        <f>I1878/H1878</f>
        <v>7.8612697139306797E-2</v>
      </c>
      <c r="K1878" s="30">
        <v>29567979.710000001</v>
      </c>
      <c r="L1878" s="30">
        <f>I1878</f>
        <v>27898488.800000001</v>
      </c>
      <c r="M1878" s="80">
        <f>L1878/K1878</f>
        <v>0.94353720049951972</v>
      </c>
    </row>
    <row r="1879" spans="2:13" ht="24.9" customHeight="1" outlineLevel="2" x14ac:dyDescent="0.3">
      <c r="B1879" s="47" t="s">
        <v>2300</v>
      </c>
      <c r="C1879" s="46" t="s">
        <v>44</v>
      </c>
      <c r="D1879" s="46" t="s">
        <v>838</v>
      </c>
      <c r="E1879" s="46" t="s">
        <v>854</v>
      </c>
      <c r="F1879" s="45" t="s">
        <v>853</v>
      </c>
      <c r="G1879" s="26" t="s">
        <v>7</v>
      </c>
      <c r="H1879" s="30">
        <v>-70977055</v>
      </c>
      <c r="I1879" s="24"/>
      <c r="J1879" s="36"/>
      <c r="K1879" s="24"/>
      <c r="L1879" s="30"/>
      <c r="M1879" s="80" t="str">
        <f>IFERROR((Base_actualizacion!$L1879/Base_actualizacion!$K1879)," " )</f>
        <v xml:space="preserve"> </v>
      </c>
    </row>
    <row r="1880" spans="2:13" ht="24.9" customHeight="1" outlineLevel="1" x14ac:dyDescent="0.3">
      <c r="B1880" s="44" t="str">
        <f>B1879</f>
        <v>ASIGNACIÓN PARA LA INVERSIÓN LOCAL  - AMBIENTE Y DESARROLLO SOSTENIBLE</v>
      </c>
      <c r="C1880" s="43" t="s">
        <v>44</v>
      </c>
      <c r="D1880" s="43" t="s">
        <v>838</v>
      </c>
      <c r="E1880" s="43" t="s">
        <v>854</v>
      </c>
      <c r="F1880" s="42" t="s">
        <v>853</v>
      </c>
      <c r="G1880" s="18" t="s">
        <v>3</v>
      </c>
      <c r="H1880" s="32">
        <f>SUBTOTAL(9,H1878:H1879)</f>
        <v>283908222</v>
      </c>
      <c r="I1880" s="14">
        <f>SUBTOTAL(9,I1878:I1879)</f>
        <v>27898488.800000001</v>
      </c>
      <c r="J1880" s="31">
        <f>SUBTOTAL(9,J1878:J1879)</f>
        <v>7.8612697139306797E-2</v>
      </c>
      <c r="K1880" s="14">
        <f>SUBTOTAL(9,K1878:K1879)</f>
        <v>29567979.710000001</v>
      </c>
      <c r="L1880" s="14">
        <f>SUBTOTAL(9,L1877:L1879)</f>
        <v>27898488.800000001</v>
      </c>
      <c r="M1880" s="80"/>
    </row>
    <row r="1881" spans="2:13" ht="24.9" customHeight="1" outlineLevel="2" x14ac:dyDescent="0.3">
      <c r="B1881" s="47" t="s">
        <v>2300</v>
      </c>
      <c r="C1881" s="46" t="s">
        <v>44</v>
      </c>
      <c r="D1881" s="46" t="s">
        <v>838</v>
      </c>
      <c r="E1881" s="46" t="s">
        <v>852</v>
      </c>
      <c r="F1881" s="45" t="s">
        <v>851</v>
      </c>
      <c r="G1881" s="26" t="s">
        <v>0</v>
      </c>
      <c r="H1881" s="30">
        <v>598993549</v>
      </c>
      <c r="I1881" s="30">
        <v>47088498.450000003</v>
      </c>
      <c r="J1881" s="36">
        <f>I1881/H1881</f>
        <v>7.8612697129397641E-2</v>
      </c>
      <c r="K1881" s="30">
        <v>49906350.799999997</v>
      </c>
      <c r="L1881" s="30">
        <f>I1881</f>
        <v>47088498.450000003</v>
      </c>
      <c r="M1881" s="80">
        <f>L1881/K1881</f>
        <v>0.94353719907727662</v>
      </c>
    </row>
    <row r="1882" spans="2:13" ht="24.9" customHeight="1" outlineLevel="2" x14ac:dyDescent="0.3">
      <c r="B1882" s="47" t="s">
        <v>2300</v>
      </c>
      <c r="C1882" s="46" t="s">
        <v>44</v>
      </c>
      <c r="D1882" s="46" t="s">
        <v>838</v>
      </c>
      <c r="E1882" s="46" t="s">
        <v>852</v>
      </c>
      <c r="F1882" s="45" t="s">
        <v>851</v>
      </c>
      <c r="G1882" s="26" t="s">
        <v>7</v>
      </c>
      <c r="H1882" s="30">
        <v>-119798710</v>
      </c>
      <c r="I1882" s="24"/>
      <c r="J1882" s="36"/>
      <c r="K1882" s="24"/>
      <c r="L1882" s="30"/>
      <c r="M1882" s="80" t="str">
        <f>IFERROR((Base_actualizacion!$L1882/Base_actualizacion!$K1882)," " )</f>
        <v xml:space="preserve"> </v>
      </c>
    </row>
    <row r="1883" spans="2:13" ht="24.9" customHeight="1" outlineLevel="1" x14ac:dyDescent="0.3">
      <c r="B1883" s="44" t="str">
        <f>B1882</f>
        <v>ASIGNACIÓN PARA LA INVERSIÓN LOCAL  - AMBIENTE Y DESARROLLO SOSTENIBLE</v>
      </c>
      <c r="C1883" s="43" t="s">
        <v>44</v>
      </c>
      <c r="D1883" s="43" t="s">
        <v>838</v>
      </c>
      <c r="E1883" s="43" t="s">
        <v>852</v>
      </c>
      <c r="F1883" s="42" t="s">
        <v>851</v>
      </c>
      <c r="G1883" s="18" t="s">
        <v>3</v>
      </c>
      <c r="H1883" s="32">
        <f>SUBTOTAL(9,H1881:H1882)</f>
        <v>479194839</v>
      </c>
      <c r="I1883" s="14">
        <f>SUBTOTAL(9,I1881:I1882)</f>
        <v>47088498.450000003</v>
      </c>
      <c r="J1883" s="31">
        <f>SUBTOTAL(9,J1881:J1882)</f>
        <v>7.8612697129397641E-2</v>
      </c>
      <c r="K1883" s="14">
        <f>SUBTOTAL(9,K1881:K1882)</f>
        <v>49906350.799999997</v>
      </c>
      <c r="L1883" s="14">
        <f>SUBTOTAL(9,L1880:L1882)</f>
        <v>47088498.450000003</v>
      </c>
      <c r="M1883" s="80"/>
    </row>
    <row r="1884" spans="2:13" ht="24.9" customHeight="1" outlineLevel="2" x14ac:dyDescent="0.3">
      <c r="B1884" s="47" t="s">
        <v>2300</v>
      </c>
      <c r="C1884" s="46" t="s">
        <v>44</v>
      </c>
      <c r="D1884" s="46" t="s">
        <v>838</v>
      </c>
      <c r="E1884" s="46" t="s">
        <v>850</v>
      </c>
      <c r="F1884" s="45" t="s">
        <v>849</v>
      </c>
      <c r="G1884" s="26" t="s">
        <v>0</v>
      </c>
      <c r="H1884" s="30">
        <v>578682468</v>
      </c>
      <c r="I1884" s="30">
        <v>45491789.590000004</v>
      </c>
      <c r="J1884" s="36">
        <f>I1884/H1884</f>
        <v>7.8612697127710462E-2</v>
      </c>
      <c r="K1884" s="30">
        <v>48214092.229999997</v>
      </c>
      <c r="L1884" s="30">
        <f>I1884</f>
        <v>45491789.590000004</v>
      </c>
      <c r="M1884" s="80">
        <f>L1884/K1884</f>
        <v>0.94353720014029197</v>
      </c>
    </row>
    <row r="1885" spans="2:13" ht="24.9" customHeight="1" outlineLevel="2" x14ac:dyDescent="0.3">
      <c r="B1885" s="47" t="s">
        <v>2300</v>
      </c>
      <c r="C1885" s="46" t="s">
        <v>44</v>
      </c>
      <c r="D1885" s="46" t="s">
        <v>838</v>
      </c>
      <c r="E1885" s="46" t="s">
        <v>850</v>
      </c>
      <c r="F1885" s="45" t="s">
        <v>849</v>
      </c>
      <c r="G1885" s="26" t="s">
        <v>7</v>
      </c>
      <c r="H1885" s="30">
        <v>-115736494</v>
      </c>
      <c r="I1885" s="24"/>
      <c r="J1885" s="36"/>
      <c r="K1885" s="24"/>
      <c r="L1885" s="30"/>
      <c r="M1885" s="80" t="str">
        <f>IFERROR((Base_actualizacion!$L1885/Base_actualizacion!$K1885)," " )</f>
        <v xml:space="preserve"> </v>
      </c>
    </row>
    <row r="1886" spans="2:13" ht="24.9" customHeight="1" outlineLevel="1" x14ac:dyDescent="0.3">
      <c r="B1886" s="44" t="str">
        <f>B1885</f>
        <v>ASIGNACIÓN PARA LA INVERSIÓN LOCAL  - AMBIENTE Y DESARROLLO SOSTENIBLE</v>
      </c>
      <c r="C1886" s="43" t="s">
        <v>44</v>
      </c>
      <c r="D1886" s="43" t="s">
        <v>838</v>
      </c>
      <c r="E1886" s="43" t="s">
        <v>850</v>
      </c>
      <c r="F1886" s="42" t="s">
        <v>849</v>
      </c>
      <c r="G1886" s="18" t="s">
        <v>3</v>
      </c>
      <c r="H1886" s="32">
        <f>SUBTOTAL(9,H1884:H1885)</f>
        <v>462945974</v>
      </c>
      <c r="I1886" s="14">
        <f>SUBTOTAL(9,I1884:I1885)</f>
        <v>45491789.590000004</v>
      </c>
      <c r="J1886" s="31">
        <f>SUBTOTAL(9,J1884:J1885)</f>
        <v>7.8612697127710462E-2</v>
      </c>
      <c r="K1886" s="14">
        <f>SUBTOTAL(9,K1884:K1885)</f>
        <v>48214092.229999997</v>
      </c>
      <c r="L1886" s="14">
        <f>SUBTOTAL(9,L1883:L1885)</f>
        <v>45491789.590000004</v>
      </c>
      <c r="M1886" s="80"/>
    </row>
    <row r="1887" spans="2:13" ht="24.9" customHeight="1" outlineLevel="2" x14ac:dyDescent="0.3">
      <c r="B1887" s="47" t="s">
        <v>2300</v>
      </c>
      <c r="C1887" s="46" t="s">
        <v>44</v>
      </c>
      <c r="D1887" s="46" t="s">
        <v>838</v>
      </c>
      <c r="E1887" s="46" t="s">
        <v>2258</v>
      </c>
      <c r="F1887" s="45" t="s">
        <v>2257</v>
      </c>
      <c r="G1887" s="26" t="s">
        <v>0</v>
      </c>
      <c r="H1887" s="30">
        <v>271244064</v>
      </c>
      <c r="I1887" s="30">
        <v>21323227.449999999</v>
      </c>
      <c r="J1887" s="36">
        <f>I1887/H1887</f>
        <v>7.8612697124313846E-2</v>
      </c>
      <c r="K1887" s="30">
        <v>22599244.109999999</v>
      </c>
      <c r="L1887" s="30">
        <f>I1887</f>
        <v>21323227.449999999</v>
      </c>
      <c r="M1887" s="80">
        <f>L1887/K1887</f>
        <v>0.94353719735982799</v>
      </c>
    </row>
    <row r="1888" spans="2:13" ht="24.9" customHeight="1" outlineLevel="2" x14ac:dyDescent="0.3">
      <c r="B1888" s="47" t="s">
        <v>2300</v>
      </c>
      <c r="C1888" s="46" t="s">
        <v>44</v>
      </c>
      <c r="D1888" s="46" t="s">
        <v>838</v>
      </c>
      <c r="E1888" s="46" t="s">
        <v>2258</v>
      </c>
      <c r="F1888" s="45" t="s">
        <v>2257</v>
      </c>
      <c r="G1888" s="26" t="s">
        <v>7</v>
      </c>
      <c r="H1888" s="30">
        <v>-54248813</v>
      </c>
      <c r="I1888" s="24"/>
      <c r="J1888" s="36"/>
      <c r="K1888" s="24"/>
      <c r="L1888" s="30"/>
      <c r="M1888" s="80" t="str">
        <f>IFERROR((Base_actualizacion!$L1888/Base_actualizacion!$K1888)," " )</f>
        <v xml:space="preserve"> </v>
      </c>
    </row>
    <row r="1889" spans="2:13" ht="24.9" customHeight="1" outlineLevel="1" x14ac:dyDescent="0.3">
      <c r="B1889" s="44" t="str">
        <f>B1888</f>
        <v>ASIGNACIÓN PARA LA INVERSIÓN LOCAL  - AMBIENTE Y DESARROLLO SOSTENIBLE</v>
      </c>
      <c r="C1889" s="43" t="s">
        <v>44</v>
      </c>
      <c r="D1889" s="43" t="s">
        <v>838</v>
      </c>
      <c r="E1889" s="43" t="s">
        <v>2258</v>
      </c>
      <c r="F1889" s="42" t="s">
        <v>2257</v>
      </c>
      <c r="G1889" s="18" t="s">
        <v>3</v>
      </c>
      <c r="H1889" s="32">
        <f>SUBTOTAL(9,H1887:H1888)</f>
        <v>216995251</v>
      </c>
      <c r="I1889" s="14">
        <f>SUBTOTAL(9,I1887:I1888)</f>
        <v>21323227.449999999</v>
      </c>
      <c r="J1889" s="31">
        <f>SUBTOTAL(9,J1887:J1888)</f>
        <v>7.8612697124313846E-2</v>
      </c>
      <c r="K1889" s="14">
        <f>SUBTOTAL(9,K1887:K1888)</f>
        <v>22599244.109999999</v>
      </c>
      <c r="L1889" s="14">
        <f>SUBTOTAL(9,L1886:L1888)</f>
        <v>21323227.449999999</v>
      </c>
      <c r="M1889" s="80"/>
    </row>
    <row r="1890" spans="2:13" ht="24.9" customHeight="1" outlineLevel="2" x14ac:dyDescent="0.3">
      <c r="B1890" s="47" t="s">
        <v>2300</v>
      </c>
      <c r="C1890" s="46" t="s">
        <v>44</v>
      </c>
      <c r="D1890" s="46" t="s">
        <v>838</v>
      </c>
      <c r="E1890" s="46" t="s">
        <v>848</v>
      </c>
      <c r="F1890" s="45" t="s">
        <v>847</v>
      </c>
      <c r="G1890" s="26" t="s">
        <v>0</v>
      </c>
      <c r="H1890" s="30">
        <v>2031360706</v>
      </c>
      <c r="I1890" s="30">
        <v>159690743.95999998</v>
      </c>
      <c r="J1890" s="36">
        <f>I1890/H1890</f>
        <v>7.8612697138584889E-2</v>
      </c>
      <c r="K1890" s="30">
        <v>169246897.82999998</v>
      </c>
      <c r="L1890" s="30">
        <f>I1890</f>
        <v>159690743.95999998</v>
      </c>
      <c r="M1890" s="80">
        <f>L1890/K1890</f>
        <v>0.94353719924840995</v>
      </c>
    </row>
    <row r="1891" spans="2:13" ht="24.9" customHeight="1" outlineLevel="2" x14ac:dyDescent="0.3">
      <c r="B1891" s="47" t="s">
        <v>2300</v>
      </c>
      <c r="C1891" s="46" t="s">
        <v>44</v>
      </c>
      <c r="D1891" s="46" t="s">
        <v>838</v>
      </c>
      <c r="E1891" s="46" t="s">
        <v>848</v>
      </c>
      <c r="F1891" s="45" t="s">
        <v>847</v>
      </c>
      <c r="G1891" s="26" t="s">
        <v>7</v>
      </c>
      <c r="H1891" s="30">
        <v>-406272141</v>
      </c>
      <c r="I1891" s="24"/>
      <c r="J1891" s="36"/>
      <c r="K1891" s="24"/>
      <c r="L1891" s="30"/>
      <c r="M1891" s="80" t="str">
        <f>IFERROR((Base_actualizacion!$L1891/Base_actualizacion!$K1891)," " )</f>
        <v xml:space="preserve"> </v>
      </c>
    </row>
    <row r="1892" spans="2:13" ht="24.9" customHeight="1" outlineLevel="1" x14ac:dyDescent="0.3">
      <c r="B1892" s="44" t="str">
        <f>B1891</f>
        <v>ASIGNACIÓN PARA LA INVERSIÓN LOCAL  - AMBIENTE Y DESARROLLO SOSTENIBLE</v>
      </c>
      <c r="C1892" s="43" t="s">
        <v>44</v>
      </c>
      <c r="D1892" s="43" t="s">
        <v>838</v>
      </c>
      <c r="E1892" s="43" t="s">
        <v>848</v>
      </c>
      <c r="F1892" s="42" t="s">
        <v>847</v>
      </c>
      <c r="G1892" s="18" t="s">
        <v>3</v>
      </c>
      <c r="H1892" s="32">
        <f>SUBTOTAL(9,H1890:H1891)</f>
        <v>1625088565</v>
      </c>
      <c r="I1892" s="14">
        <f>SUBTOTAL(9,I1890:I1891)</f>
        <v>159690743.95999998</v>
      </c>
      <c r="J1892" s="31">
        <f>SUBTOTAL(9,J1890:J1891)</f>
        <v>7.8612697138584889E-2</v>
      </c>
      <c r="K1892" s="14">
        <f>SUBTOTAL(9,K1890:K1891)</f>
        <v>169246897.82999998</v>
      </c>
      <c r="L1892" s="14">
        <f>SUBTOTAL(9,L1889:L1891)</f>
        <v>159690743.95999998</v>
      </c>
      <c r="M1892" s="80"/>
    </row>
    <row r="1893" spans="2:13" ht="24.9" customHeight="1" outlineLevel="2" x14ac:dyDescent="0.3">
      <c r="B1893" s="47" t="s">
        <v>2300</v>
      </c>
      <c r="C1893" s="46" t="s">
        <v>44</v>
      </c>
      <c r="D1893" s="46" t="s">
        <v>838</v>
      </c>
      <c r="E1893" s="46" t="s">
        <v>846</v>
      </c>
      <c r="F1893" s="45" t="s">
        <v>845</v>
      </c>
      <c r="G1893" s="26" t="s">
        <v>0</v>
      </c>
      <c r="H1893" s="30">
        <v>1833237896</v>
      </c>
      <c r="I1893" s="30">
        <v>144115775.5</v>
      </c>
      <c r="J1893" s="36">
        <f>I1893/H1893</f>
        <v>7.8612697137916895E-2</v>
      </c>
      <c r="K1893" s="30">
        <v>152739897.93000001</v>
      </c>
      <c r="L1893" s="30">
        <f>I1893</f>
        <v>144115775.5</v>
      </c>
      <c r="M1893" s="80">
        <f>L1893/K1893</f>
        <v>0.94353719920676915</v>
      </c>
    </row>
    <row r="1894" spans="2:13" ht="24.9" customHeight="1" outlineLevel="2" x14ac:dyDescent="0.3">
      <c r="B1894" s="47" t="s">
        <v>2300</v>
      </c>
      <c r="C1894" s="46" t="s">
        <v>44</v>
      </c>
      <c r="D1894" s="46" t="s">
        <v>838</v>
      </c>
      <c r="E1894" s="46" t="s">
        <v>846</v>
      </c>
      <c r="F1894" s="45" t="s">
        <v>845</v>
      </c>
      <c r="G1894" s="26" t="s">
        <v>7</v>
      </c>
      <c r="H1894" s="30">
        <v>-366647579</v>
      </c>
      <c r="I1894" s="24"/>
      <c r="J1894" s="36"/>
      <c r="K1894" s="24"/>
      <c r="L1894" s="30"/>
      <c r="M1894" s="80" t="str">
        <f>IFERROR((Base_actualizacion!$L1894/Base_actualizacion!$K1894)," " )</f>
        <v xml:space="preserve"> </v>
      </c>
    </row>
    <row r="1895" spans="2:13" ht="24.9" customHeight="1" outlineLevel="1" x14ac:dyDescent="0.3">
      <c r="B1895" s="44" t="str">
        <f>B1894</f>
        <v>ASIGNACIÓN PARA LA INVERSIÓN LOCAL  - AMBIENTE Y DESARROLLO SOSTENIBLE</v>
      </c>
      <c r="C1895" s="43" t="s">
        <v>44</v>
      </c>
      <c r="D1895" s="43" t="s">
        <v>838</v>
      </c>
      <c r="E1895" s="43" t="s">
        <v>846</v>
      </c>
      <c r="F1895" s="42" t="s">
        <v>845</v>
      </c>
      <c r="G1895" s="18" t="s">
        <v>3</v>
      </c>
      <c r="H1895" s="32">
        <f>SUBTOTAL(9,H1893:H1894)</f>
        <v>1466590317</v>
      </c>
      <c r="I1895" s="14">
        <f>SUBTOTAL(9,I1893:I1894)</f>
        <v>144115775.5</v>
      </c>
      <c r="J1895" s="31">
        <f>SUBTOTAL(9,J1893:J1894)</f>
        <v>7.8612697137916895E-2</v>
      </c>
      <c r="K1895" s="14">
        <f>SUBTOTAL(9,K1893:K1894)</f>
        <v>152739897.93000001</v>
      </c>
      <c r="L1895" s="14">
        <f>SUBTOTAL(9,L1892:L1894)</f>
        <v>144115775.5</v>
      </c>
      <c r="M1895" s="80"/>
    </row>
    <row r="1896" spans="2:13" ht="24.9" customHeight="1" outlineLevel="2" x14ac:dyDescent="0.3">
      <c r="B1896" s="47" t="s">
        <v>2300</v>
      </c>
      <c r="C1896" s="46" t="s">
        <v>44</v>
      </c>
      <c r="D1896" s="46" t="s">
        <v>838</v>
      </c>
      <c r="E1896" s="46" t="s">
        <v>844</v>
      </c>
      <c r="F1896" s="45" t="s">
        <v>843</v>
      </c>
      <c r="G1896" s="26" t="s">
        <v>0</v>
      </c>
      <c r="H1896" s="30">
        <v>708829337</v>
      </c>
      <c r="I1896" s="30">
        <v>55722985.990000002</v>
      </c>
      <c r="J1896" s="36">
        <f>I1896/H1896</f>
        <v>7.8612697135022794E-2</v>
      </c>
      <c r="K1896" s="30">
        <v>59057540.119999997</v>
      </c>
      <c r="L1896" s="30">
        <f>I1896</f>
        <v>55722985.990000002</v>
      </c>
      <c r="M1896" s="80">
        <f>L1896/K1896</f>
        <v>0.94353719909050637</v>
      </c>
    </row>
    <row r="1897" spans="2:13" ht="24.9" customHeight="1" outlineLevel="2" x14ac:dyDescent="0.3">
      <c r="B1897" s="47" t="s">
        <v>2300</v>
      </c>
      <c r="C1897" s="46" t="s">
        <v>44</v>
      </c>
      <c r="D1897" s="46" t="s">
        <v>838</v>
      </c>
      <c r="E1897" s="46" t="s">
        <v>844</v>
      </c>
      <c r="F1897" s="45" t="s">
        <v>843</v>
      </c>
      <c r="G1897" s="26" t="s">
        <v>7</v>
      </c>
      <c r="H1897" s="30">
        <v>-141765867</v>
      </c>
      <c r="I1897" s="24"/>
      <c r="J1897" s="36"/>
      <c r="K1897" s="24"/>
      <c r="L1897" s="30"/>
      <c r="M1897" s="80" t="str">
        <f>IFERROR((Base_actualizacion!$L1897/Base_actualizacion!$K1897)," " )</f>
        <v xml:space="preserve"> </v>
      </c>
    </row>
    <row r="1898" spans="2:13" ht="24.9" customHeight="1" outlineLevel="1" x14ac:dyDescent="0.3">
      <c r="B1898" s="44" t="str">
        <f>B1897</f>
        <v>ASIGNACIÓN PARA LA INVERSIÓN LOCAL  - AMBIENTE Y DESARROLLO SOSTENIBLE</v>
      </c>
      <c r="C1898" s="43" t="s">
        <v>44</v>
      </c>
      <c r="D1898" s="43" t="s">
        <v>838</v>
      </c>
      <c r="E1898" s="43" t="s">
        <v>844</v>
      </c>
      <c r="F1898" s="42" t="s">
        <v>843</v>
      </c>
      <c r="G1898" s="18" t="s">
        <v>3</v>
      </c>
      <c r="H1898" s="32">
        <f>SUBTOTAL(9,H1896:H1897)</f>
        <v>567063470</v>
      </c>
      <c r="I1898" s="14">
        <f>SUBTOTAL(9,I1896:I1897)</f>
        <v>55722985.990000002</v>
      </c>
      <c r="J1898" s="31">
        <f>SUBTOTAL(9,J1896:J1897)</f>
        <v>7.8612697135022794E-2</v>
      </c>
      <c r="K1898" s="14">
        <f>SUBTOTAL(9,K1896:K1897)</f>
        <v>59057540.119999997</v>
      </c>
      <c r="L1898" s="14">
        <f>SUBTOTAL(9,L1895:L1897)</f>
        <v>55722985.990000002</v>
      </c>
      <c r="M1898" s="80"/>
    </row>
    <row r="1899" spans="2:13" ht="24.9" customHeight="1" outlineLevel="2" x14ac:dyDescent="0.3">
      <c r="B1899" s="47" t="s">
        <v>2300</v>
      </c>
      <c r="C1899" s="46" t="s">
        <v>44</v>
      </c>
      <c r="D1899" s="46" t="s">
        <v>838</v>
      </c>
      <c r="E1899" s="46" t="s">
        <v>842</v>
      </c>
      <c r="F1899" s="45" t="s">
        <v>841</v>
      </c>
      <c r="G1899" s="26" t="s">
        <v>0</v>
      </c>
      <c r="H1899" s="30">
        <v>2545310137</v>
      </c>
      <c r="I1899" s="30">
        <v>200093694.92000002</v>
      </c>
      <c r="J1899" s="36">
        <f>I1899/H1899</f>
        <v>7.8612697137111207E-2</v>
      </c>
      <c r="K1899" s="30">
        <v>212067627.06999999</v>
      </c>
      <c r="L1899" s="30">
        <f>I1899</f>
        <v>200093694.92000002</v>
      </c>
      <c r="M1899" s="80">
        <f>L1899/K1899</f>
        <v>0.94353719935741265</v>
      </c>
    </row>
    <row r="1900" spans="2:13" ht="24.9" customHeight="1" outlineLevel="2" x14ac:dyDescent="0.3">
      <c r="B1900" s="47" t="s">
        <v>2300</v>
      </c>
      <c r="C1900" s="46" t="s">
        <v>44</v>
      </c>
      <c r="D1900" s="46" t="s">
        <v>838</v>
      </c>
      <c r="E1900" s="46" t="s">
        <v>842</v>
      </c>
      <c r="F1900" s="45" t="s">
        <v>841</v>
      </c>
      <c r="G1900" s="26" t="s">
        <v>7</v>
      </c>
      <c r="H1900" s="30">
        <v>-509062027</v>
      </c>
      <c r="I1900" s="24"/>
      <c r="J1900" s="36"/>
      <c r="K1900" s="24"/>
      <c r="L1900" s="30"/>
      <c r="M1900" s="80" t="str">
        <f>IFERROR((Base_actualizacion!$L1900/Base_actualizacion!$K1900)," " )</f>
        <v xml:space="preserve"> </v>
      </c>
    </row>
    <row r="1901" spans="2:13" ht="24.9" customHeight="1" outlineLevel="1" x14ac:dyDescent="0.3">
      <c r="B1901" s="44" t="str">
        <f>B1900</f>
        <v>ASIGNACIÓN PARA LA INVERSIÓN LOCAL  - AMBIENTE Y DESARROLLO SOSTENIBLE</v>
      </c>
      <c r="C1901" s="43" t="s">
        <v>44</v>
      </c>
      <c r="D1901" s="43" t="s">
        <v>838</v>
      </c>
      <c r="E1901" s="43" t="s">
        <v>842</v>
      </c>
      <c r="F1901" s="42" t="s">
        <v>841</v>
      </c>
      <c r="G1901" s="18" t="s">
        <v>3</v>
      </c>
      <c r="H1901" s="32">
        <f>SUBTOTAL(9,H1899:H1900)</f>
        <v>2036248110</v>
      </c>
      <c r="I1901" s="14">
        <f>SUBTOTAL(9,I1899:I1900)</f>
        <v>200093694.92000002</v>
      </c>
      <c r="J1901" s="31">
        <f>SUBTOTAL(9,J1899:J1900)</f>
        <v>7.8612697137111207E-2</v>
      </c>
      <c r="K1901" s="14">
        <f>SUBTOTAL(9,K1899:K1900)</f>
        <v>212067627.06999999</v>
      </c>
      <c r="L1901" s="14">
        <f>SUBTOTAL(9,L1898:L1900)</f>
        <v>200093694.92000002</v>
      </c>
      <c r="M1901" s="80"/>
    </row>
    <row r="1902" spans="2:13" ht="24.9" customHeight="1" outlineLevel="2" x14ac:dyDescent="0.3">
      <c r="B1902" s="47" t="s">
        <v>2300</v>
      </c>
      <c r="C1902" s="46" t="s">
        <v>44</v>
      </c>
      <c r="D1902" s="46" t="s">
        <v>838</v>
      </c>
      <c r="E1902" s="46" t="s">
        <v>840</v>
      </c>
      <c r="F1902" s="45" t="s">
        <v>839</v>
      </c>
      <c r="G1902" s="26" t="s">
        <v>0</v>
      </c>
      <c r="H1902" s="30">
        <v>400022329</v>
      </c>
      <c r="I1902" s="30">
        <v>31446834.199999999</v>
      </c>
      <c r="J1902" s="36">
        <f>I1902/H1902</f>
        <v>7.8612697142713753E-2</v>
      </c>
      <c r="K1902" s="30">
        <v>33328663.859999999</v>
      </c>
      <c r="L1902" s="30">
        <f>I1902</f>
        <v>31446834.199999999</v>
      </c>
      <c r="M1902" s="80">
        <f>L1902/K1902</f>
        <v>0.94353720065392388</v>
      </c>
    </row>
    <row r="1903" spans="2:13" ht="24.9" customHeight="1" outlineLevel="2" x14ac:dyDescent="0.3">
      <c r="B1903" s="47" t="s">
        <v>2300</v>
      </c>
      <c r="C1903" s="46" t="s">
        <v>44</v>
      </c>
      <c r="D1903" s="46" t="s">
        <v>838</v>
      </c>
      <c r="E1903" s="46" t="s">
        <v>840</v>
      </c>
      <c r="F1903" s="45" t="s">
        <v>839</v>
      </c>
      <c r="G1903" s="26" t="s">
        <v>7</v>
      </c>
      <c r="H1903" s="30">
        <v>-80004466</v>
      </c>
      <c r="I1903" s="24"/>
      <c r="J1903" s="36"/>
      <c r="K1903" s="24"/>
      <c r="L1903" s="30"/>
      <c r="M1903" s="80" t="str">
        <f>IFERROR((Base_actualizacion!$L1903/Base_actualizacion!$K1903)," " )</f>
        <v xml:space="preserve"> </v>
      </c>
    </row>
    <row r="1904" spans="2:13" ht="24.9" customHeight="1" outlineLevel="1" x14ac:dyDescent="0.3">
      <c r="B1904" s="44" t="str">
        <f>B1903</f>
        <v>ASIGNACIÓN PARA LA INVERSIÓN LOCAL  - AMBIENTE Y DESARROLLO SOSTENIBLE</v>
      </c>
      <c r="C1904" s="43" t="s">
        <v>44</v>
      </c>
      <c r="D1904" s="43" t="s">
        <v>838</v>
      </c>
      <c r="E1904" s="43" t="s">
        <v>840</v>
      </c>
      <c r="F1904" s="42" t="s">
        <v>839</v>
      </c>
      <c r="G1904" s="18" t="s">
        <v>3</v>
      </c>
      <c r="H1904" s="32">
        <f>SUBTOTAL(9,H1902:H1903)</f>
        <v>320017863</v>
      </c>
      <c r="I1904" s="14">
        <f>SUBTOTAL(9,I1902:I1903)</f>
        <v>31446834.199999999</v>
      </c>
      <c r="J1904" s="31">
        <f>SUBTOTAL(9,J1902:J1903)</f>
        <v>7.8612697142713753E-2</v>
      </c>
      <c r="K1904" s="14">
        <f>SUBTOTAL(9,K1902:K1903)</f>
        <v>33328663.859999999</v>
      </c>
      <c r="L1904" s="14">
        <f>SUBTOTAL(9,L1901:L1903)</f>
        <v>31446834.199999999</v>
      </c>
      <c r="M1904" s="80"/>
    </row>
    <row r="1905" spans="2:13" ht="24.9" customHeight="1" outlineLevel="2" x14ac:dyDescent="0.3">
      <c r="B1905" s="47" t="s">
        <v>2300</v>
      </c>
      <c r="C1905" s="46" t="s">
        <v>44</v>
      </c>
      <c r="D1905" s="46" t="s">
        <v>838</v>
      </c>
      <c r="E1905" s="46" t="s">
        <v>837</v>
      </c>
      <c r="F1905" s="45" t="s">
        <v>337</v>
      </c>
      <c r="G1905" s="26" t="s">
        <v>0</v>
      </c>
      <c r="H1905" s="30">
        <v>494332906</v>
      </c>
      <c r="I1905" s="30">
        <v>38860843.020000003</v>
      </c>
      <c r="J1905" s="36">
        <f>I1905/H1905</f>
        <v>7.8612697128440809E-2</v>
      </c>
      <c r="K1905" s="30">
        <v>41186339.060000002</v>
      </c>
      <c r="L1905" s="30">
        <f>I1905</f>
        <v>38860843.020000003</v>
      </c>
      <c r="M1905" s="80">
        <f>L1905/K1905</f>
        <v>0.94353719963767035</v>
      </c>
    </row>
    <row r="1906" spans="2:13" ht="24.9" customHeight="1" outlineLevel="2" x14ac:dyDescent="0.3">
      <c r="B1906" s="47" t="s">
        <v>2300</v>
      </c>
      <c r="C1906" s="46" t="s">
        <v>44</v>
      </c>
      <c r="D1906" s="46" t="s">
        <v>838</v>
      </c>
      <c r="E1906" s="46" t="s">
        <v>837</v>
      </c>
      <c r="F1906" s="45" t="s">
        <v>337</v>
      </c>
      <c r="G1906" s="26" t="s">
        <v>7</v>
      </c>
      <c r="H1906" s="30">
        <v>-98866581</v>
      </c>
      <c r="I1906" s="24"/>
      <c r="J1906" s="36"/>
      <c r="K1906" s="24"/>
      <c r="L1906" s="30"/>
      <c r="M1906" s="80" t="str">
        <f>IFERROR((Base_actualizacion!$L1906/Base_actualizacion!$K1906)," " )</f>
        <v xml:space="preserve"> </v>
      </c>
    </row>
    <row r="1907" spans="2:13" ht="24.9" customHeight="1" outlineLevel="1" x14ac:dyDescent="0.3">
      <c r="B1907" s="44" t="str">
        <f>B1906</f>
        <v>ASIGNACIÓN PARA LA INVERSIÓN LOCAL  - AMBIENTE Y DESARROLLO SOSTENIBLE</v>
      </c>
      <c r="C1907" s="43" t="s">
        <v>44</v>
      </c>
      <c r="D1907" s="43" t="s">
        <v>838</v>
      </c>
      <c r="E1907" s="43" t="s">
        <v>837</v>
      </c>
      <c r="F1907" s="42" t="s">
        <v>337</v>
      </c>
      <c r="G1907" s="18" t="s">
        <v>3</v>
      </c>
      <c r="H1907" s="32">
        <f>SUBTOTAL(9,H1905:H1906)</f>
        <v>395466325</v>
      </c>
      <c r="I1907" s="14">
        <f>SUBTOTAL(9,I1905:I1906)</f>
        <v>38860843.020000003</v>
      </c>
      <c r="J1907" s="31">
        <f>SUBTOTAL(9,J1905:J1906)</f>
        <v>7.8612697128440809E-2</v>
      </c>
      <c r="K1907" s="14">
        <f>SUBTOTAL(9,K1905:K1906)</f>
        <v>41186339.060000002</v>
      </c>
      <c r="L1907" s="14">
        <f>SUBTOTAL(9,L1904:L1906)</f>
        <v>38860843.020000003</v>
      </c>
      <c r="M1907" s="80"/>
    </row>
    <row r="1908" spans="2:13" ht="24.9" customHeight="1" outlineLevel="2" x14ac:dyDescent="0.3">
      <c r="B1908" s="47" t="s">
        <v>2300</v>
      </c>
      <c r="C1908" s="46" t="s">
        <v>44</v>
      </c>
      <c r="D1908" s="46" t="s">
        <v>788</v>
      </c>
      <c r="E1908" s="46" t="s">
        <v>835</v>
      </c>
      <c r="F1908" s="45" t="s">
        <v>834</v>
      </c>
      <c r="G1908" s="26" t="s">
        <v>0</v>
      </c>
      <c r="H1908" s="30">
        <v>1294380605</v>
      </c>
      <c r="I1908" s="30">
        <v>101754750.47999999</v>
      </c>
      <c r="J1908" s="36">
        <f>I1908/H1908</f>
        <v>7.8612697136326445E-2</v>
      </c>
      <c r="K1908" s="30">
        <v>107843920.27000001</v>
      </c>
      <c r="L1908" s="30">
        <f>I1908</f>
        <v>101754750.47999999</v>
      </c>
      <c r="M1908" s="80">
        <f>L1908/K1908</f>
        <v>0.94353719917863643</v>
      </c>
    </row>
    <row r="1909" spans="2:13" ht="24.9" customHeight="1" outlineLevel="2" x14ac:dyDescent="0.3">
      <c r="B1909" s="47" t="s">
        <v>2300</v>
      </c>
      <c r="C1909" s="46" t="s">
        <v>44</v>
      </c>
      <c r="D1909" s="46" t="s">
        <v>788</v>
      </c>
      <c r="E1909" s="46" t="s">
        <v>835</v>
      </c>
      <c r="F1909" s="45" t="s">
        <v>834</v>
      </c>
      <c r="G1909" s="26" t="s">
        <v>7</v>
      </c>
      <c r="H1909" s="30">
        <v>-258876121</v>
      </c>
      <c r="I1909" s="24"/>
      <c r="J1909" s="36"/>
      <c r="K1909" s="24"/>
      <c r="L1909" s="30"/>
      <c r="M1909" s="80" t="str">
        <f>IFERROR((Base_actualizacion!$L1909/Base_actualizacion!$K1909)," " )</f>
        <v xml:space="preserve"> </v>
      </c>
    </row>
    <row r="1910" spans="2:13" ht="24.9" customHeight="1" outlineLevel="1" x14ac:dyDescent="0.3">
      <c r="B1910" s="44" t="str">
        <f>B1909</f>
        <v>ASIGNACIÓN PARA LA INVERSIÓN LOCAL  - AMBIENTE Y DESARROLLO SOSTENIBLE</v>
      </c>
      <c r="C1910" s="43" t="s">
        <v>44</v>
      </c>
      <c r="D1910" s="43" t="s">
        <v>788</v>
      </c>
      <c r="E1910" s="43" t="s">
        <v>835</v>
      </c>
      <c r="F1910" s="42" t="s">
        <v>834</v>
      </c>
      <c r="G1910" s="18" t="s">
        <v>3</v>
      </c>
      <c r="H1910" s="32">
        <f>SUBTOTAL(9,H1908:H1909)</f>
        <v>1035504484</v>
      </c>
      <c r="I1910" s="14">
        <f>SUBTOTAL(9,I1908:I1909)</f>
        <v>101754750.47999999</v>
      </c>
      <c r="J1910" s="31">
        <f>SUBTOTAL(9,J1908:J1909)</f>
        <v>7.8612697136326445E-2</v>
      </c>
      <c r="K1910" s="14">
        <f>SUBTOTAL(9,K1908:K1909)</f>
        <v>107843920.27000001</v>
      </c>
      <c r="L1910" s="14">
        <f>SUBTOTAL(9,L1907:L1909)</f>
        <v>101754750.47999999</v>
      </c>
      <c r="M1910" s="80"/>
    </row>
    <row r="1911" spans="2:13" ht="24.9" customHeight="1" outlineLevel="2" x14ac:dyDescent="0.3">
      <c r="B1911" s="47" t="s">
        <v>2300</v>
      </c>
      <c r="C1911" s="46" t="s">
        <v>44</v>
      </c>
      <c r="D1911" s="46" t="s">
        <v>788</v>
      </c>
      <c r="E1911" s="46" t="s">
        <v>833</v>
      </c>
      <c r="F1911" s="45" t="s">
        <v>832</v>
      </c>
      <c r="G1911" s="26" t="s">
        <v>0</v>
      </c>
      <c r="H1911" s="30">
        <v>502655970</v>
      </c>
      <c r="I1911" s="30">
        <v>39515141.539999999</v>
      </c>
      <c r="J1911" s="36">
        <f>I1911/H1911</f>
        <v>7.8612697149503669E-2</v>
      </c>
      <c r="K1911" s="30">
        <v>41879791.869999997</v>
      </c>
      <c r="L1911" s="30">
        <f>I1911</f>
        <v>39515141.539999999</v>
      </c>
      <c r="M1911" s="80">
        <f>L1911/K1911</f>
        <v>0.9435371995796884</v>
      </c>
    </row>
    <row r="1912" spans="2:13" ht="24.9" customHeight="1" outlineLevel="2" x14ac:dyDescent="0.3">
      <c r="B1912" s="47" t="s">
        <v>2300</v>
      </c>
      <c r="C1912" s="46" t="s">
        <v>44</v>
      </c>
      <c r="D1912" s="46" t="s">
        <v>788</v>
      </c>
      <c r="E1912" s="46" t="s">
        <v>833</v>
      </c>
      <c r="F1912" s="45" t="s">
        <v>832</v>
      </c>
      <c r="G1912" s="26" t="s">
        <v>7</v>
      </c>
      <c r="H1912" s="30">
        <v>-100531194</v>
      </c>
      <c r="I1912" s="24"/>
      <c r="J1912" s="36"/>
      <c r="K1912" s="24"/>
      <c r="L1912" s="30"/>
      <c r="M1912" s="80" t="str">
        <f>IFERROR((Base_actualizacion!$L1912/Base_actualizacion!$K1912)," " )</f>
        <v xml:space="preserve"> </v>
      </c>
    </row>
    <row r="1913" spans="2:13" ht="24.9" customHeight="1" outlineLevel="1" x14ac:dyDescent="0.3">
      <c r="B1913" s="44" t="str">
        <f>B1912</f>
        <v>ASIGNACIÓN PARA LA INVERSIÓN LOCAL  - AMBIENTE Y DESARROLLO SOSTENIBLE</v>
      </c>
      <c r="C1913" s="43" t="s">
        <v>44</v>
      </c>
      <c r="D1913" s="43" t="s">
        <v>788</v>
      </c>
      <c r="E1913" s="43" t="s">
        <v>833</v>
      </c>
      <c r="F1913" s="42" t="s">
        <v>832</v>
      </c>
      <c r="G1913" s="18" t="s">
        <v>3</v>
      </c>
      <c r="H1913" s="32">
        <f>SUBTOTAL(9,H1911:H1912)</f>
        <v>402124776</v>
      </c>
      <c r="I1913" s="14">
        <f>SUBTOTAL(9,I1911:I1912)</f>
        <v>39515141.539999999</v>
      </c>
      <c r="J1913" s="31">
        <f>SUBTOTAL(9,J1911:J1912)</f>
        <v>7.8612697149503669E-2</v>
      </c>
      <c r="K1913" s="14">
        <f>SUBTOTAL(9,K1911:K1912)</f>
        <v>41879791.869999997</v>
      </c>
      <c r="L1913" s="14">
        <f>SUBTOTAL(9,L1910:L1912)</f>
        <v>39515141.539999999</v>
      </c>
      <c r="M1913" s="80"/>
    </row>
    <row r="1914" spans="2:13" ht="24.9" customHeight="1" outlineLevel="2" x14ac:dyDescent="0.3">
      <c r="B1914" s="47" t="s">
        <v>2300</v>
      </c>
      <c r="C1914" s="46" t="s">
        <v>44</v>
      </c>
      <c r="D1914" s="46" t="s">
        <v>788</v>
      </c>
      <c r="E1914" s="46" t="s">
        <v>831</v>
      </c>
      <c r="F1914" s="45" t="s">
        <v>830</v>
      </c>
      <c r="G1914" s="26" t="s">
        <v>0</v>
      </c>
      <c r="H1914" s="30">
        <v>729792329</v>
      </c>
      <c r="I1914" s="30">
        <v>57370943.329999998</v>
      </c>
      <c r="J1914" s="36">
        <f>I1914/H1914</f>
        <v>7.8612697133460821E-2</v>
      </c>
      <c r="K1914" s="30">
        <v>60804113.909999996</v>
      </c>
      <c r="L1914" s="30">
        <f>I1914</f>
        <v>57370943.329999998</v>
      </c>
      <c r="M1914" s="80">
        <f>L1914/K1914</f>
        <v>0.94353719906054956</v>
      </c>
    </row>
    <row r="1915" spans="2:13" ht="24.9" customHeight="1" outlineLevel="2" x14ac:dyDescent="0.3">
      <c r="B1915" s="47" t="s">
        <v>2300</v>
      </c>
      <c r="C1915" s="46" t="s">
        <v>44</v>
      </c>
      <c r="D1915" s="46" t="s">
        <v>788</v>
      </c>
      <c r="E1915" s="46" t="s">
        <v>831</v>
      </c>
      <c r="F1915" s="45" t="s">
        <v>830</v>
      </c>
      <c r="G1915" s="26" t="s">
        <v>7</v>
      </c>
      <c r="H1915" s="30">
        <v>-145958466</v>
      </c>
      <c r="I1915" s="24"/>
      <c r="J1915" s="36"/>
      <c r="K1915" s="24"/>
      <c r="L1915" s="30"/>
      <c r="M1915" s="80" t="str">
        <f>IFERROR((Base_actualizacion!$L1915/Base_actualizacion!$K1915)," " )</f>
        <v xml:space="preserve"> </v>
      </c>
    </row>
    <row r="1916" spans="2:13" ht="24.9" customHeight="1" outlineLevel="1" x14ac:dyDescent="0.3">
      <c r="B1916" s="44" t="str">
        <f>B1915</f>
        <v>ASIGNACIÓN PARA LA INVERSIÓN LOCAL  - AMBIENTE Y DESARROLLO SOSTENIBLE</v>
      </c>
      <c r="C1916" s="43" t="s">
        <v>44</v>
      </c>
      <c r="D1916" s="43" t="s">
        <v>788</v>
      </c>
      <c r="E1916" s="43" t="s">
        <v>831</v>
      </c>
      <c r="F1916" s="42" t="s">
        <v>830</v>
      </c>
      <c r="G1916" s="18" t="s">
        <v>3</v>
      </c>
      <c r="H1916" s="32">
        <f>SUBTOTAL(9,H1914:H1915)</f>
        <v>583833863</v>
      </c>
      <c r="I1916" s="14">
        <f>SUBTOTAL(9,I1914:I1915)</f>
        <v>57370943.329999998</v>
      </c>
      <c r="J1916" s="31">
        <f>SUBTOTAL(9,J1914:J1915)</f>
        <v>7.8612697133460821E-2</v>
      </c>
      <c r="K1916" s="14">
        <f>SUBTOTAL(9,K1914:K1915)</f>
        <v>60804113.909999996</v>
      </c>
      <c r="L1916" s="14">
        <f>SUBTOTAL(9,L1913:L1915)</f>
        <v>57370943.329999998</v>
      </c>
      <c r="M1916" s="80"/>
    </row>
    <row r="1917" spans="2:13" ht="24.9" customHeight="1" outlineLevel="2" x14ac:dyDescent="0.3">
      <c r="B1917" s="47" t="s">
        <v>2300</v>
      </c>
      <c r="C1917" s="46" t="s">
        <v>44</v>
      </c>
      <c r="D1917" s="46" t="s">
        <v>788</v>
      </c>
      <c r="E1917" s="46" t="s">
        <v>829</v>
      </c>
      <c r="F1917" s="45" t="s">
        <v>828</v>
      </c>
      <c r="G1917" s="26" t="s">
        <v>0</v>
      </c>
      <c r="H1917" s="30">
        <v>832801422</v>
      </c>
      <c r="I1917" s="30">
        <v>65468765.960000008</v>
      </c>
      <c r="J1917" s="36">
        <f>I1917/H1917</f>
        <v>7.8612697133459031E-2</v>
      </c>
      <c r="K1917" s="30">
        <v>69386523.349999994</v>
      </c>
      <c r="L1917" s="30">
        <f>I1917</f>
        <v>65468765.960000008</v>
      </c>
      <c r="M1917" s="80">
        <f>L1917/K1917</f>
        <v>0.94353720000873931</v>
      </c>
    </row>
    <row r="1918" spans="2:13" ht="24.9" customHeight="1" outlineLevel="2" x14ac:dyDescent="0.3">
      <c r="B1918" s="47" t="s">
        <v>2300</v>
      </c>
      <c r="C1918" s="46" t="s">
        <v>44</v>
      </c>
      <c r="D1918" s="46" t="s">
        <v>788</v>
      </c>
      <c r="E1918" s="46" t="s">
        <v>829</v>
      </c>
      <c r="F1918" s="45" t="s">
        <v>828</v>
      </c>
      <c r="G1918" s="26" t="s">
        <v>7</v>
      </c>
      <c r="H1918" s="30">
        <v>-166560284</v>
      </c>
      <c r="I1918" s="24"/>
      <c r="J1918" s="36"/>
      <c r="K1918" s="24"/>
      <c r="L1918" s="30"/>
      <c r="M1918" s="80" t="str">
        <f>IFERROR((Base_actualizacion!$L1918/Base_actualizacion!$K1918)," " )</f>
        <v xml:space="preserve"> </v>
      </c>
    </row>
    <row r="1919" spans="2:13" ht="24.9" customHeight="1" outlineLevel="1" x14ac:dyDescent="0.3">
      <c r="B1919" s="44" t="str">
        <f>B1918</f>
        <v>ASIGNACIÓN PARA LA INVERSIÓN LOCAL  - AMBIENTE Y DESARROLLO SOSTENIBLE</v>
      </c>
      <c r="C1919" s="43" t="s">
        <v>44</v>
      </c>
      <c r="D1919" s="43" t="s">
        <v>788</v>
      </c>
      <c r="E1919" s="43" t="s">
        <v>829</v>
      </c>
      <c r="F1919" s="42" t="s">
        <v>828</v>
      </c>
      <c r="G1919" s="18" t="s">
        <v>3</v>
      </c>
      <c r="H1919" s="32">
        <f>SUBTOTAL(9,H1917:H1918)</f>
        <v>666241138</v>
      </c>
      <c r="I1919" s="14">
        <f>SUBTOTAL(9,I1917:I1918)</f>
        <v>65468765.960000008</v>
      </c>
      <c r="J1919" s="31">
        <f>SUBTOTAL(9,J1917:J1918)</f>
        <v>7.8612697133459031E-2</v>
      </c>
      <c r="K1919" s="14">
        <f>SUBTOTAL(9,K1917:K1918)</f>
        <v>69386523.349999994</v>
      </c>
      <c r="L1919" s="14">
        <f>SUBTOTAL(9,L1916:L1918)</f>
        <v>65468765.960000008</v>
      </c>
      <c r="M1919" s="80"/>
    </row>
    <row r="1920" spans="2:13" ht="24.9" customHeight="1" outlineLevel="2" x14ac:dyDescent="0.3">
      <c r="B1920" s="47" t="s">
        <v>2300</v>
      </c>
      <c r="C1920" s="46" t="s">
        <v>44</v>
      </c>
      <c r="D1920" s="46" t="s">
        <v>788</v>
      </c>
      <c r="E1920" s="46" t="s">
        <v>827</v>
      </c>
      <c r="F1920" s="45" t="s">
        <v>826</v>
      </c>
      <c r="G1920" s="26" t="s">
        <v>0</v>
      </c>
      <c r="H1920" s="30">
        <v>489306237</v>
      </c>
      <c r="I1920" s="30">
        <v>38465683.019999996</v>
      </c>
      <c r="J1920" s="36">
        <f>I1920/H1920</f>
        <v>7.8612697144099547E-2</v>
      </c>
      <c r="K1920" s="30">
        <v>40767532.030000001</v>
      </c>
      <c r="L1920" s="30">
        <f>I1920</f>
        <v>38465683.019999996</v>
      </c>
      <c r="M1920" s="80">
        <f>L1920/K1920</f>
        <v>0.94353719993876206</v>
      </c>
    </row>
    <row r="1921" spans="2:13" ht="24.9" customHeight="1" outlineLevel="2" x14ac:dyDescent="0.3">
      <c r="B1921" s="47" t="s">
        <v>2300</v>
      </c>
      <c r="C1921" s="46" t="s">
        <v>44</v>
      </c>
      <c r="D1921" s="46" t="s">
        <v>788</v>
      </c>
      <c r="E1921" s="46" t="s">
        <v>827</v>
      </c>
      <c r="F1921" s="45" t="s">
        <v>826</v>
      </c>
      <c r="G1921" s="26" t="s">
        <v>7</v>
      </c>
      <c r="H1921" s="30">
        <v>-97861247</v>
      </c>
      <c r="I1921" s="24"/>
      <c r="J1921" s="36"/>
      <c r="K1921" s="24"/>
      <c r="L1921" s="30"/>
      <c r="M1921" s="80" t="str">
        <f>IFERROR((Base_actualizacion!$L1921/Base_actualizacion!$K1921)," " )</f>
        <v xml:space="preserve"> </v>
      </c>
    </row>
    <row r="1922" spans="2:13" ht="24.9" customHeight="1" outlineLevel="1" x14ac:dyDescent="0.3">
      <c r="B1922" s="44" t="str">
        <f>B1921</f>
        <v>ASIGNACIÓN PARA LA INVERSIÓN LOCAL  - AMBIENTE Y DESARROLLO SOSTENIBLE</v>
      </c>
      <c r="C1922" s="43" t="s">
        <v>44</v>
      </c>
      <c r="D1922" s="43" t="s">
        <v>788</v>
      </c>
      <c r="E1922" s="43" t="s">
        <v>827</v>
      </c>
      <c r="F1922" s="42" t="s">
        <v>826</v>
      </c>
      <c r="G1922" s="18" t="s">
        <v>3</v>
      </c>
      <c r="H1922" s="32">
        <f>SUBTOTAL(9,H1920:H1921)</f>
        <v>391444990</v>
      </c>
      <c r="I1922" s="14">
        <f>SUBTOTAL(9,I1920:I1921)</f>
        <v>38465683.019999996</v>
      </c>
      <c r="J1922" s="31">
        <f>SUBTOTAL(9,J1920:J1921)</f>
        <v>7.8612697144099547E-2</v>
      </c>
      <c r="K1922" s="14">
        <f>SUBTOTAL(9,K1920:K1921)</f>
        <v>40767532.030000001</v>
      </c>
      <c r="L1922" s="14">
        <f>SUBTOTAL(9,L1919:L1921)</f>
        <v>38465683.019999996</v>
      </c>
      <c r="M1922" s="80"/>
    </row>
    <row r="1923" spans="2:13" ht="24.9" customHeight="1" outlineLevel="2" x14ac:dyDescent="0.3">
      <c r="B1923" s="47" t="s">
        <v>2300</v>
      </c>
      <c r="C1923" s="46" t="s">
        <v>44</v>
      </c>
      <c r="D1923" s="46" t="s">
        <v>788</v>
      </c>
      <c r="E1923" s="46" t="s">
        <v>825</v>
      </c>
      <c r="F1923" s="45" t="s">
        <v>824</v>
      </c>
      <c r="G1923" s="26" t="s">
        <v>0</v>
      </c>
      <c r="H1923" s="30">
        <v>740315073</v>
      </c>
      <c r="I1923" s="30">
        <v>58198164.620000005</v>
      </c>
      <c r="J1923" s="36">
        <f>I1923/H1923</f>
        <v>7.8612697137398421E-2</v>
      </c>
      <c r="K1923" s="30">
        <v>61680837.480000004</v>
      </c>
      <c r="L1923" s="30">
        <f>I1923</f>
        <v>58198164.620000005</v>
      </c>
      <c r="M1923" s="80">
        <f>L1923/K1923</f>
        <v>0.94353719887267651</v>
      </c>
    </row>
    <row r="1924" spans="2:13" ht="24.9" customHeight="1" outlineLevel="2" x14ac:dyDescent="0.3">
      <c r="B1924" s="47" t="s">
        <v>2300</v>
      </c>
      <c r="C1924" s="46" t="s">
        <v>44</v>
      </c>
      <c r="D1924" s="46" t="s">
        <v>788</v>
      </c>
      <c r="E1924" s="46" t="s">
        <v>825</v>
      </c>
      <c r="F1924" s="45" t="s">
        <v>824</v>
      </c>
      <c r="G1924" s="26" t="s">
        <v>7</v>
      </c>
      <c r="H1924" s="30">
        <v>-148063015</v>
      </c>
      <c r="I1924" s="24"/>
      <c r="J1924" s="36"/>
      <c r="K1924" s="24"/>
      <c r="L1924" s="30"/>
      <c r="M1924" s="80" t="str">
        <f>IFERROR((Base_actualizacion!$L1924/Base_actualizacion!$K1924)," " )</f>
        <v xml:space="preserve"> </v>
      </c>
    </row>
    <row r="1925" spans="2:13" ht="24.9" customHeight="1" outlineLevel="1" x14ac:dyDescent="0.3">
      <c r="B1925" s="44" t="str">
        <f>B1924</f>
        <v>ASIGNACIÓN PARA LA INVERSIÓN LOCAL  - AMBIENTE Y DESARROLLO SOSTENIBLE</v>
      </c>
      <c r="C1925" s="43" t="s">
        <v>44</v>
      </c>
      <c r="D1925" s="43" t="s">
        <v>788</v>
      </c>
      <c r="E1925" s="43" t="s">
        <v>825</v>
      </c>
      <c r="F1925" s="42" t="s">
        <v>824</v>
      </c>
      <c r="G1925" s="18" t="s">
        <v>3</v>
      </c>
      <c r="H1925" s="32">
        <f>SUBTOTAL(9,H1923:H1924)</f>
        <v>592252058</v>
      </c>
      <c r="I1925" s="14">
        <f>SUBTOTAL(9,I1923:I1924)</f>
        <v>58198164.620000005</v>
      </c>
      <c r="J1925" s="31">
        <f>SUBTOTAL(9,J1923:J1924)</f>
        <v>7.8612697137398421E-2</v>
      </c>
      <c r="K1925" s="14">
        <f>SUBTOTAL(9,K1923:K1924)</f>
        <v>61680837.480000004</v>
      </c>
      <c r="L1925" s="14">
        <f>SUBTOTAL(9,L1922:L1924)</f>
        <v>58198164.620000005</v>
      </c>
      <c r="M1925" s="80"/>
    </row>
    <row r="1926" spans="2:13" ht="24.9" customHeight="1" outlineLevel="2" x14ac:dyDescent="0.3">
      <c r="B1926" s="47" t="s">
        <v>2300</v>
      </c>
      <c r="C1926" s="46" t="s">
        <v>44</v>
      </c>
      <c r="D1926" s="46" t="s">
        <v>788</v>
      </c>
      <c r="E1926" s="46" t="s">
        <v>823</v>
      </c>
      <c r="F1926" s="45" t="s">
        <v>822</v>
      </c>
      <c r="G1926" s="26" t="s">
        <v>0</v>
      </c>
      <c r="H1926" s="30">
        <v>1102852806</v>
      </c>
      <c r="I1926" s="30">
        <v>86698233.620000005</v>
      </c>
      <c r="J1926" s="36">
        <f>I1926/H1926</f>
        <v>7.8612697132676115E-2</v>
      </c>
      <c r="K1926" s="30">
        <v>91886396.960000008</v>
      </c>
      <c r="L1926" s="30">
        <f>I1926</f>
        <v>86698233.620000005</v>
      </c>
      <c r="M1926" s="80">
        <f>L1926/K1926</f>
        <v>0.94353719906703371</v>
      </c>
    </row>
    <row r="1927" spans="2:13" ht="24.9" customHeight="1" outlineLevel="2" x14ac:dyDescent="0.3">
      <c r="B1927" s="47" t="s">
        <v>2300</v>
      </c>
      <c r="C1927" s="46" t="s">
        <v>44</v>
      </c>
      <c r="D1927" s="46" t="s">
        <v>788</v>
      </c>
      <c r="E1927" s="46" t="s">
        <v>823</v>
      </c>
      <c r="F1927" s="45" t="s">
        <v>822</v>
      </c>
      <c r="G1927" s="26" t="s">
        <v>7</v>
      </c>
      <c r="H1927" s="30">
        <v>-220570561</v>
      </c>
      <c r="I1927" s="24"/>
      <c r="J1927" s="36"/>
      <c r="K1927" s="24"/>
      <c r="L1927" s="30"/>
      <c r="M1927" s="80" t="str">
        <f>IFERROR((Base_actualizacion!$L1927/Base_actualizacion!$K1927)," " )</f>
        <v xml:space="preserve"> </v>
      </c>
    </row>
    <row r="1928" spans="2:13" ht="24.9" customHeight="1" outlineLevel="1" x14ac:dyDescent="0.3">
      <c r="B1928" s="44" t="str">
        <f>B1927</f>
        <v>ASIGNACIÓN PARA LA INVERSIÓN LOCAL  - AMBIENTE Y DESARROLLO SOSTENIBLE</v>
      </c>
      <c r="C1928" s="43" t="s">
        <v>44</v>
      </c>
      <c r="D1928" s="43" t="s">
        <v>788</v>
      </c>
      <c r="E1928" s="43" t="s">
        <v>823</v>
      </c>
      <c r="F1928" s="42" t="s">
        <v>822</v>
      </c>
      <c r="G1928" s="18" t="s">
        <v>3</v>
      </c>
      <c r="H1928" s="32">
        <f>SUBTOTAL(9,H1926:H1927)</f>
        <v>882282245</v>
      </c>
      <c r="I1928" s="14">
        <f>SUBTOTAL(9,I1926:I1927)</f>
        <v>86698233.620000005</v>
      </c>
      <c r="J1928" s="31">
        <f>SUBTOTAL(9,J1926:J1927)</f>
        <v>7.8612697132676115E-2</v>
      </c>
      <c r="K1928" s="14">
        <f>SUBTOTAL(9,K1926:K1927)</f>
        <v>91886396.960000008</v>
      </c>
      <c r="L1928" s="14">
        <f>SUBTOTAL(9,L1925:L1927)</f>
        <v>86698233.620000005</v>
      </c>
      <c r="M1928" s="80"/>
    </row>
    <row r="1929" spans="2:13" ht="24.9" customHeight="1" outlineLevel="2" x14ac:dyDescent="0.3">
      <c r="B1929" s="47" t="s">
        <v>2300</v>
      </c>
      <c r="C1929" s="46" t="s">
        <v>44</v>
      </c>
      <c r="D1929" s="46" t="s">
        <v>788</v>
      </c>
      <c r="E1929" s="46" t="s">
        <v>2256</v>
      </c>
      <c r="F1929" s="45" t="s">
        <v>1926</v>
      </c>
      <c r="G1929" s="26" t="s">
        <v>0</v>
      </c>
      <c r="H1929" s="30">
        <v>447300893</v>
      </c>
      <c r="I1929" s="30">
        <v>35163529.629999995</v>
      </c>
      <c r="J1929" s="36">
        <f>I1929/H1929</f>
        <v>7.8612697135840501E-2</v>
      </c>
      <c r="K1929" s="30">
        <v>37267772.479999997</v>
      </c>
      <c r="L1929" s="30">
        <f>I1929</f>
        <v>35163529.629999995</v>
      </c>
      <c r="M1929" s="80">
        <f>L1929/K1929</f>
        <v>0.94353719822859661</v>
      </c>
    </row>
    <row r="1930" spans="2:13" ht="24.9" customHeight="1" outlineLevel="2" x14ac:dyDescent="0.3">
      <c r="B1930" s="47" t="s">
        <v>2300</v>
      </c>
      <c r="C1930" s="46" t="s">
        <v>44</v>
      </c>
      <c r="D1930" s="46" t="s">
        <v>788</v>
      </c>
      <c r="E1930" s="46" t="s">
        <v>2256</v>
      </c>
      <c r="F1930" s="45" t="s">
        <v>1926</v>
      </c>
      <c r="G1930" s="26" t="s">
        <v>7</v>
      </c>
      <c r="H1930" s="30">
        <v>-89460179</v>
      </c>
      <c r="I1930" s="24"/>
      <c r="J1930" s="36"/>
      <c r="K1930" s="24"/>
      <c r="L1930" s="30"/>
      <c r="M1930" s="80" t="str">
        <f>IFERROR((Base_actualizacion!$L1930/Base_actualizacion!$K1930)," " )</f>
        <v xml:space="preserve"> </v>
      </c>
    </row>
    <row r="1931" spans="2:13" ht="24.9" customHeight="1" outlineLevel="1" x14ac:dyDescent="0.3">
      <c r="B1931" s="44" t="str">
        <f>B1930</f>
        <v>ASIGNACIÓN PARA LA INVERSIÓN LOCAL  - AMBIENTE Y DESARROLLO SOSTENIBLE</v>
      </c>
      <c r="C1931" s="43" t="s">
        <v>44</v>
      </c>
      <c r="D1931" s="43" t="s">
        <v>788</v>
      </c>
      <c r="E1931" s="43" t="s">
        <v>2256</v>
      </c>
      <c r="F1931" s="42" t="s">
        <v>1926</v>
      </c>
      <c r="G1931" s="18" t="s">
        <v>3</v>
      </c>
      <c r="H1931" s="32">
        <f>SUBTOTAL(9,H1929:H1930)</f>
        <v>357840714</v>
      </c>
      <c r="I1931" s="14">
        <f>SUBTOTAL(9,I1929:I1930)</f>
        <v>35163529.629999995</v>
      </c>
      <c r="J1931" s="31">
        <f>SUBTOTAL(9,J1929:J1930)</f>
        <v>7.8612697135840501E-2</v>
      </c>
      <c r="K1931" s="14">
        <f>SUBTOTAL(9,K1929:K1930)</f>
        <v>37267772.479999997</v>
      </c>
      <c r="L1931" s="14">
        <f>SUBTOTAL(9,L1928:L1930)</f>
        <v>35163529.629999995</v>
      </c>
      <c r="M1931" s="80"/>
    </row>
    <row r="1932" spans="2:13" ht="24.9" customHeight="1" outlineLevel="2" x14ac:dyDescent="0.3">
      <c r="B1932" s="47" t="s">
        <v>2300</v>
      </c>
      <c r="C1932" s="46" t="s">
        <v>44</v>
      </c>
      <c r="D1932" s="46" t="s">
        <v>788</v>
      </c>
      <c r="E1932" s="46" t="s">
        <v>821</v>
      </c>
      <c r="F1932" s="45" t="s">
        <v>820</v>
      </c>
      <c r="G1932" s="26" t="s">
        <v>0</v>
      </c>
      <c r="H1932" s="30">
        <v>937539400</v>
      </c>
      <c r="I1932" s="30">
        <v>73702500.909999996</v>
      </c>
      <c r="J1932" s="36">
        <f>I1932/H1932</f>
        <v>7.8612697141048155E-2</v>
      </c>
      <c r="K1932" s="30">
        <v>78112978.459999993</v>
      </c>
      <c r="L1932" s="30">
        <f>I1932</f>
        <v>73702500.909999996</v>
      </c>
      <c r="M1932" s="80">
        <f>L1932/K1932</f>
        <v>0.94353719910631095</v>
      </c>
    </row>
    <row r="1933" spans="2:13" ht="24.9" customHeight="1" outlineLevel="2" x14ac:dyDescent="0.3">
      <c r="B1933" s="47" t="s">
        <v>2300</v>
      </c>
      <c r="C1933" s="46" t="s">
        <v>44</v>
      </c>
      <c r="D1933" s="46" t="s">
        <v>788</v>
      </c>
      <c r="E1933" s="46" t="s">
        <v>821</v>
      </c>
      <c r="F1933" s="45" t="s">
        <v>820</v>
      </c>
      <c r="G1933" s="26" t="s">
        <v>7</v>
      </c>
      <c r="H1933" s="30">
        <v>-187507880</v>
      </c>
      <c r="I1933" s="24"/>
      <c r="J1933" s="36"/>
      <c r="K1933" s="24"/>
      <c r="L1933" s="30"/>
      <c r="M1933" s="80" t="str">
        <f>IFERROR((Base_actualizacion!$L1933/Base_actualizacion!$K1933)," " )</f>
        <v xml:space="preserve"> </v>
      </c>
    </row>
    <row r="1934" spans="2:13" ht="24.9" customHeight="1" outlineLevel="1" x14ac:dyDescent="0.3">
      <c r="B1934" s="44" t="str">
        <f>B1933</f>
        <v>ASIGNACIÓN PARA LA INVERSIÓN LOCAL  - AMBIENTE Y DESARROLLO SOSTENIBLE</v>
      </c>
      <c r="C1934" s="43" t="s">
        <v>44</v>
      </c>
      <c r="D1934" s="43" t="s">
        <v>788</v>
      </c>
      <c r="E1934" s="43" t="s">
        <v>821</v>
      </c>
      <c r="F1934" s="42" t="s">
        <v>820</v>
      </c>
      <c r="G1934" s="18" t="s">
        <v>3</v>
      </c>
      <c r="H1934" s="32">
        <f>SUBTOTAL(9,H1932:H1933)</f>
        <v>750031520</v>
      </c>
      <c r="I1934" s="14">
        <f>SUBTOTAL(9,I1932:I1933)</f>
        <v>73702500.909999996</v>
      </c>
      <c r="J1934" s="31">
        <f>SUBTOTAL(9,J1932:J1933)</f>
        <v>7.8612697141048155E-2</v>
      </c>
      <c r="K1934" s="14">
        <f>SUBTOTAL(9,K1932:K1933)</f>
        <v>78112978.459999993</v>
      </c>
      <c r="L1934" s="14">
        <f>SUBTOTAL(9,L1931:L1933)</f>
        <v>73702500.909999996</v>
      </c>
      <c r="M1934" s="80"/>
    </row>
    <row r="1935" spans="2:13" ht="24.9" customHeight="1" outlineLevel="2" x14ac:dyDescent="0.3">
      <c r="B1935" s="47" t="s">
        <v>2300</v>
      </c>
      <c r="C1935" s="46" t="s">
        <v>44</v>
      </c>
      <c r="D1935" s="46" t="s">
        <v>788</v>
      </c>
      <c r="E1935" s="46" t="s">
        <v>819</v>
      </c>
      <c r="F1935" s="45" t="s">
        <v>818</v>
      </c>
      <c r="G1935" s="26" t="s">
        <v>0</v>
      </c>
      <c r="H1935" s="30">
        <v>536281512</v>
      </c>
      <c r="I1935" s="30">
        <v>42158536.079999998</v>
      </c>
      <c r="J1935" s="36">
        <f>I1935/H1935</f>
        <v>7.861269713135291E-2</v>
      </c>
      <c r="K1935" s="30">
        <v>44681371.439999998</v>
      </c>
      <c r="L1935" s="30">
        <f>I1935</f>
        <v>42158536.079999998</v>
      </c>
      <c r="M1935" s="80">
        <f>L1935/K1935</f>
        <v>0.94353719953766935</v>
      </c>
    </row>
    <row r="1936" spans="2:13" ht="24.9" customHeight="1" outlineLevel="2" x14ac:dyDescent="0.3">
      <c r="B1936" s="47" t="s">
        <v>2300</v>
      </c>
      <c r="C1936" s="46" t="s">
        <v>44</v>
      </c>
      <c r="D1936" s="46" t="s">
        <v>788</v>
      </c>
      <c r="E1936" s="46" t="s">
        <v>819</v>
      </c>
      <c r="F1936" s="45" t="s">
        <v>818</v>
      </c>
      <c r="G1936" s="26" t="s">
        <v>7</v>
      </c>
      <c r="H1936" s="30">
        <v>-107256302</v>
      </c>
      <c r="I1936" s="24"/>
      <c r="J1936" s="36"/>
      <c r="K1936" s="24"/>
      <c r="L1936" s="30"/>
      <c r="M1936" s="80" t="str">
        <f>IFERROR((Base_actualizacion!$L1936/Base_actualizacion!$K1936)," " )</f>
        <v xml:space="preserve"> </v>
      </c>
    </row>
    <row r="1937" spans="2:13" ht="24.9" customHeight="1" outlineLevel="1" x14ac:dyDescent="0.3">
      <c r="B1937" s="44" t="str">
        <f>B1936</f>
        <v>ASIGNACIÓN PARA LA INVERSIÓN LOCAL  - AMBIENTE Y DESARROLLO SOSTENIBLE</v>
      </c>
      <c r="C1937" s="43" t="s">
        <v>44</v>
      </c>
      <c r="D1937" s="43" t="s">
        <v>788</v>
      </c>
      <c r="E1937" s="43" t="s">
        <v>819</v>
      </c>
      <c r="F1937" s="42" t="s">
        <v>818</v>
      </c>
      <c r="G1937" s="18" t="s">
        <v>3</v>
      </c>
      <c r="H1937" s="32">
        <f>SUBTOTAL(9,H1935:H1936)</f>
        <v>429025210</v>
      </c>
      <c r="I1937" s="14">
        <f>SUBTOTAL(9,I1935:I1936)</f>
        <v>42158536.079999998</v>
      </c>
      <c r="J1937" s="31">
        <f>SUBTOTAL(9,J1935:J1936)</f>
        <v>7.861269713135291E-2</v>
      </c>
      <c r="K1937" s="14">
        <f>SUBTOTAL(9,K1935:K1936)</f>
        <v>44681371.439999998</v>
      </c>
      <c r="L1937" s="14">
        <f>SUBTOTAL(9,L1934:L1936)</f>
        <v>42158536.079999998</v>
      </c>
      <c r="M1937" s="80"/>
    </row>
    <row r="1938" spans="2:13" ht="24.9" customHeight="1" outlineLevel="2" x14ac:dyDescent="0.3">
      <c r="B1938" s="47" t="s">
        <v>2300</v>
      </c>
      <c r="C1938" s="46" t="s">
        <v>44</v>
      </c>
      <c r="D1938" s="46" t="s">
        <v>788</v>
      </c>
      <c r="E1938" s="46" t="s">
        <v>817</v>
      </c>
      <c r="F1938" s="45" t="s">
        <v>816</v>
      </c>
      <c r="G1938" s="26" t="s">
        <v>0</v>
      </c>
      <c r="H1938" s="30">
        <v>609367644</v>
      </c>
      <c r="I1938" s="30">
        <v>47904034.049999997</v>
      </c>
      <c r="J1938" s="36">
        <f>I1938/H1938</f>
        <v>7.8612697148718311E-2</v>
      </c>
      <c r="K1938" s="30">
        <v>50770689.400000006</v>
      </c>
      <c r="L1938" s="30">
        <f>I1938</f>
        <v>47904034.049999997</v>
      </c>
      <c r="M1938" s="80">
        <f>L1938/K1938</f>
        <v>0.94353719864989649</v>
      </c>
    </row>
    <row r="1939" spans="2:13" ht="24.9" customHeight="1" outlineLevel="2" x14ac:dyDescent="0.3">
      <c r="B1939" s="47" t="s">
        <v>2300</v>
      </c>
      <c r="C1939" s="46" t="s">
        <v>44</v>
      </c>
      <c r="D1939" s="46" t="s">
        <v>788</v>
      </c>
      <c r="E1939" s="46" t="s">
        <v>817</v>
      </c>
      <c r="F1939" s="45" t="s">
        <v>816</v>
      </c>
      <c r="G1939" s="26" t="s">
        <v>7</v>
      </c>
      <c r="H1939" s="30">
        <v>-121873529</v>
      </c>
      <c r="I1939" s="24"/>
      <c r="J1939" s="36"/>
      <c r="K1939" s="24"/>
      <c r="L1939" s="30"/>
      <c r="M1939" s="80" t="str">
        <f>IFERROR((Base_actualizacion!$L1939/Base_actualizacion!$K1939)," " )</f>
        <v xml:space="preserve"> </v>
      </c>
    </row>
    <row r="1940" spans="2:13" ht="24.9" customHeight="1" outlineLevel="1" x14ac:dyDescent="0.3">
      <c r="B1940" s="44" t="str">
        <f>B1939</f>
        <v>ASIGNACIÓN PARA LA INVERSIÓN LOCAL  - AMBIENTE Y DESARROLLO SOSTENIBLE</v>
      </c>
      <c r="C1940" s="43" t="s">
        <v>44</v>
      </c>
      <c r="D1940" s="43" t="s">
        <v>788</v>
      </c>
      <c r="E1940" s="43" t="s">
        <v>817</v>
      </c>
      <c r="F1940" s="42" t="s">
        <v>816</v>
      </c>
      <c r="G1940" s="18" t="s">
        <v>3</v>
      </c>
      <c r="H1940" s="32">
        <f>SUBTOTAL(9,H1938:H1939)</f>
        <v>487494115</v>
      </c>
      <c r="I1940" s="14">
        <f>SUBTOTAL(9,I1938:I1939)</f>
        <v>47904034.049999997</v>
      </c>
      <c r="J1940" s="31">
        <f>SUBTOTAL(9,J1938:J1939)</f>
        <v>7.8612697148718311E-2</v>
      </c>
      <c r="K1940" s="14">
        <f>SUBTOTAL(9,K1938:K1939)</f>
        <v>50770689.400000006</v>
      </c>
      <c r="L1940" s="14">
        <f>SUBTOTAL(9,L1937:L1939)</f>
        <v>47904034.049999997</v>
      </c>
      <c r="M1940" s="80"/>
    </row>
    <row r="1941" spans="2:13" ht="24.9" customHeight="1" outlineLevel="2" x14ac:dyDescent="0.3">
      <c r="B1941" s="47" t="s">
        <v>2300</v>
      </c>
      <c r="C1941" s="46" t="s">
        <v>44</v>
      </c>
      <c r="D1941" s="46" t="s">
        <v>788</v>
      </c>
      <c r="E1941" s="46" t="s">
        <v>815</v>
      </c>
      <c r="F1941" s="45" t="s">
        <v>814</v>
      </c>
      <c r="G1941" s="26" t="s">
        <v>0</v>
      </c>
      <c r="H1941" s="30">
        <v>814150643</v>
      </c>
      <c r="I1941" s="30">
        <v>64002577.930000007</v>
      </c>
      <c r="J1941" s="36">
        <f>I1941/H1941</f>
        <v>7.8612697146761334E-2</v>
      </c>
      <c r="K1941" s="30">
        <v>67832596.329999998</v>
      </c>
      <c r="L1941" s="30">
        <f>I1941</f>
        <v>64002577.930000007</v>
      </c>
      <c r="M1941" s="80">
        <f>L1941/K1941</f>
        <v>0.94353719882153309</v>
      </c>
    </row>
    <row r="1942" spans="2:13" ht="24.9" customHeight="1" outlineLevel="2" x14ac:dyDescent="0.3">
      <c r="B1942" s="47" t="s">
        <v>2300</v>
      </c>
      <c r="C1942" s="46" t="s">
        <v>44</v>
      </c>
      <c r="D1942" s="46" t="s">
        <v>788</v>
      </c>
      <c r="E1942" s="46" t="s">
        <v>815</v>
      </c>
      <c r="F1942" s="45" t="s">
        <v>814</v>
      </c>
      <c r="G1942" s="26" t="s">
        <v>7</v>
      </c>
      <c r="H1942" s="30">
        <v>-162830129</v>
      </c>
      <c r="I1942" s="24"/>
      <c r="J1942" s="36"/>
      <c r="K1942" s="24"/>
      <c r="L1942" s="30"/>
      <c r="M1942" s="80" t="str">
        <f>IFERROR((Base_actualizacion!$L1942/Base_actualizacion!$K1942)," " )</f>
        <v xml:space="preserve"> </v>
      </c>
    </row>
    <row r="1943" spans="2:13" ht="24.9" customHeight="1" outlineLevel="1" x14ac:dyDescent="0.3">
      <c r="B1943" s="44" t="str">
        <f>B1942</f>
        <v>ASIGNACIÓN PARA LA INVERSIÓN LOCAL  - AMBIENTE Y DESARROLLO SOSTENIBLE</v>
      </c>
      <c r="C1943" s="43" t="s">
        <v>44</v>
      </c>
      <c r="D1943" s="43" t="s">
        <v>788</v>
      </c>
      <c r="E1943" s="43" t="s">
        <v>815</v>
      </c>
      <c r="F1943" s="42" t="s">
        <v>814</v>
      </c>
      <c r="G1943" s="18" t="s">
        <v>3</v>
      </c>
      <c r="H1943" s="32">
        <f>SUBTOTAL(9,H1941:H1942)</f>
        <v>651320514</v>
      </c>
      <c r="I1943" s="14">
        <f>SUBTOTAL(9,I1941:I1942)</f>
        <v>64002577.930000007</v>
      </c>
      <c r="J1943" s="31">
        <f>SUBTOTAL(9,J1941:J1942)</f>
        <v>7.8612697146761334E-2</v>
      </c>
      <c r="K1943" s="14">
        <f>SUBTOTAL(9,K1941:K1942)</f>
        <v>67832596.329999998</v>
      </c>
      <c r="L1943" s="14">
        <f>SUBTOTAL(9,L1940:L1942)</f>
        <v>64002577.930000007</v>
      </c>
      <c r="M1943" s="80"/>
    </row>
    <row r="1944" spans="2:13" ht="24.9" customHeight="1" outlineLevel="2" x14ac:dyDescent="0.3">
      <c r="B1944" s="47" t="s">
        <v>2300</v>
      </c>
      <c r="C1944" s="46" t="s">
        <v>44</v>
      </c>
      <c r="D1944" s="46" t="s">
        <v>788</v>
      </c>
      <c r="E1944" s="46" t="s">
        <v>813</v>
      </c>
      <c r="F1944" s="45" t="s">
        <v>767</v>
      </c>
      <c r="G1944" s="26" t="s">
        <v>0</v>
      </c>
      <c r="H1944" s="30">
        <v>669266552</v>
      </c>
      <c r="I1944" s="30">
        <v>52612848.75</v>
      </c>
      <c r="J1944" s="36">
        <f>I1944/H1944</f>
        <v>7.8612697127586326E-2</v>
      </c>
      <c r="K1944" s="30">
        <v>55761287.189999998</v>
      </c>
      <c r="L1944" s="30">
        <f>I1944</f>
        <v>52612848.75</v>
      </c>
      <c r="M1944" s="80">
        <f>L1944/K1944</f>
        <v>0.94353719939656222</v>
      </c>
    </row>
    <row r="1945" spans="2:13" ht="24.9" customHeight="1" outlineLevel="2" x14ac:dyDescent="0.3">
      <c r="B1945" s="47" t="s">
        <v>2300</v>
      </c>
      <c r="C1945" s="46" t="s">
        <v>44</v>
      </c>
      <c r="D1945" s="46" t="s">
        <v>788</v>
      </c>
      <c r="E1945" s="46" t="s">
        <v>813</v>
      </c>
      <c r="F1945" s="45" t="s">
        <v>767</v>
      </c>
      <c r="G1945" s="26" t="s">
        <v>7</v>
      </c>
      <c r="H1945" s="30">
        <v>-133853310</v>
      </c>
      <c r="I1945" s="24"/>
      <c r="J1945" s="36"/>
      <c r="K1945" s="24"/>
      <c r="L1945" s="30"/>
      <c r="M1945" s="80" t="str">
        <f>IFERROR((Base_actualizacion!$L1945/Base_actualizacion!$K1945)," " )</f>
        <v xml:space="preserve"> </v>
      </c>
    </row>
    <row r="1946" spans="2:13" ht="24.9" customHeight="1" outlineLevel="1" x14ac:dyDescent="0.3">
      <c r="B1946" s="44" t="str">
        <f>B1945</f>
        <v>ASIGNACIÓN PARA LA INVERSIÓN LOCAL  - AMBIENTE Y DESARROLLO SOSTENIBLE</v>
      </c>
      <c r="C1946" s="43" t="s">
        <v>44</v>
      </c>
      <c r="D1946" s="43" t="s">
        <v>788</v>
      </c>
      <c r="E1946" s="43" t="s">
        <v>813</v>
      </c>
      <c r="F1946" s="42" t="s">
        <v>767</v>
      </c>
      <c r="G1946" s="18" t="s">
        <v>3</v>
      </c>
      <c r="H1946" s="32">
        <f>SUBTOTAL(9,H1944:H1945)</f>
        <v>535413242</v>
      </c>
      <c r="I1946" s="14">
        <f>SUBTOTAL(9,I1944:I1945)</f>
        <v>52612848.75</v>
      </c>
      <c r="J1946" s="31">
        <f>SUBTOTAL(9,J1944:J1945)</f>
        <v>7.8612697127586326E-2</v>
      </c>
      <c r="K1946" s="14">
        <f>SUBTOTAL(9,K1944:K1945)</f>
        <v>55761287.189999998</v>
      </c>
      <c r="L1946" s="14">
        <f>SUBTOTAL(9,L1943:L1945)</f>
        <v>52612848.75</v>
      </c>
      <c r="M1946" s="80"/>
    </row>
    <row r="1947" spans="2:13" ht="24.9" customHeight="1" outlineLevel="2" x14ac:dyDescent="0.3">
      <c r="B1947" s="47" t="s">
        <v>2300</v>
      </c>
      <c r="C1947" s="46" t="s">
        <v>44</v>
      </c>
      <c r="D1947" s="46" t="s">
        <v>788</v>
      </c>
      <c r="E1947" s="46" t="s">
        <v>2255</v>
      </c>
      <c r="F1947" s="45" t="s">
        <v>2254</v>
      </c>
      <c r="G1947" s="26" t="s">
        <v>0</v>
      </c>
      <c r="H1947" s="30">
        <v>912990437</v>
      </c>
      <c r="I1947" s="30">
        <v>71772640.709999993</v>
      </c>
      <c r="J1947" s="36">
        <f>I1947/H1947</f>
        <v>7.8612697133869314E-2</v>
      </c>
      <c r="K1947" s="30">
        <v>76067632.310000002</v>
      </c>
      <c r="L1947" s="30">
        <f>I1947</f>
        <v>71772640.709999993</v>
      </c>
      <c r="M1947" s="80">
        <f>L1947/K1947</f>
        <v>0.94353719881149267</v>
      </c>
    </row>
    <row r="1948" spans="2:13" ht="24.9" customHeight="1" outlineLevel="2" x14ac:dyDescent="0.3">
      <c r="B1948" s="47" t="s">
        <v>2300</v>
      </c>
      <c r="C1948" s="46" t="s">
        <v>44</v>
      </c>
      <c r="D1948" s="46" t="s">
        <v>788</v>
      </c>
      <c r="E1948" s="46" t="s">
        <v>2255</v>
      </c>
      <c r="F1948" s="45" t="s">
        <v>2254</v>
      </c>
      <c r="G1948" s="26" t="s">
        <v>7</v>
      </c>
      <c r="H1948" s="30">
        <v>-182598087</v>
      </c>
      <c r="I1948" s="24"/>
      <c r="J1948" s="36"/>
      <c r="K1948" s="24"/>
      <c r="L1948" s="30"/>
      <c r="M1948" s="80" t="str">
        <f>IFERROR((Base_actualizacion!$L1948/Base_actualizacion!$K1948)," " )</f>
        <v xml:space="preserve"> </v>
      </c>
    </row>
    <row r="1949" spans="2:13" ht="24.9" customHeight="1" outlineLevel="1" x14ac:dyDescent="0.3">
      <c r="B1949" s="44" t="str">
        <f>B1948</f>
        <v>ASIGNACIÓN PARA LA INVERSIÓN LOCAL  - AMBIENTE Y DESARROLLO SOSTENIBLE</v>
      </c>
      <c r="C1949" s="43" t="s">
        <v>44</v>
      </c>
      <c r="D1949" s="43" t="s">
        <v>788</v>
      </c>
      <c r="E1949" s="43" t="s">
        <v>2255</v>
      </c>
      <c r="F1949" s="42" t="s">
        <v>2254</v>
      </c>
      <c r="G1949" s="18" t="s">
        <v>3</v>
      </c>
      <c r="H1949" s="32">
        <f>SUBTOTAL(9,H1947:H1948)</f>
        <v>730392350</v>
      </c>
      <c r="I1949" s="14">
        <f>SUBTOTAL(9,I1947:I1948)</f>
        <v>71772640.709999993</v>
      </c>
      <c r="J1949" s="31">
        <f>SUBTOTAL(9,J1947:J1948)</f>
        <v>7.8612697133869314E-2</v>
      </c>
      <c r="K1949" s="14">
        <f>SUBTOTAL(9,K1947:K1948)</f>
        <v>76067632.310000002</v>
      </c>
      <c r="L1949" s="14">
        <f>SUBTOTAL(9,L1946:L1948)</f>
        <v>71772640.709999993</v>
      </c>
      <c r="M1949" s="80"/>
    </row>
    <row r="1950" spans="2:13" ht="24.9" customHeight="1" outlineLevel="2" x14ac:dyDescent="0.3">
      <c r="B1950" s="47" t="s">
        <v>2300</v>
      </c>
      <c r="C1950" s="46" t="s">
        <v>44</v>
      </c>
      <c r="D1950" s="46" t="s">
        <v>788</v>
      </c>
      <c r="E1950" s="46" t="s">
        <v>812</v>
      </c>
      <c r="F1950" s="45" t="s">
        <v>811</v>
      </c>
      <c r="G1950" s="26" t="s">
        <v>0</v>
      </c>
      <c r="H1950" s="30">
        <v>452672335</v>
      </c>
      <c r="I1950" s="30">
        <v>35585793.170000002</v>
      </c>
      <c r="J1950" s="36">
        <f>I1950/H1950</f>
        <v>7.8612697128928807E-2</v>
      </c>
      <c r="K1950" s="30">
        <v>37715304.93</v>
      </c>
      <c r="L1950" s="30">
        <f>I1950</f>
        <v>35585793.170000002</v>
      </c>
      <c r="M1950" s="80">
        <f>L1950/K1950</f>
        <v>0.94353719891825361</v>
      </c>
    </row>
    <row r="1951" spans="2:13" ht="24.9" customHeight="1" outlineLevel="2" x14ac:dyDescent="0.3">
      <c r="B1951" s="47" t="s">
        <v>2300</v>
      </c>
      <c r="C1951" s="46" t="s">
        <v>44</v>
      </c>
      <c r="D1951" s="46" t="s">
        <v>788</v>
      </c>
      <c r="E1951" s="46" t="s">
        <v>812</v>
      </c>
      <c r="F1951" s="45" t="s">
        <v>811</v>
      </c>
      <c r="G1951" s="26" t="s">
        <v>7</v>
      </c>
      <c r="H1951" s="30">
        <v>-90534467</v>
      </c>
      <c r="I1951" s="24"/>
      <c r="J1951" s="36"/>
      <c r="K1951" s="24"/>
      <c r="L1951" s="30"/>
      <c r="M1951" s="80" t="str">
        <f>IFERROR((Base_actualizacion!$L1951/Base_actualizacion!$K1951)," " )</f>
        <v xml:space="preserve"> </v>
      </c>
    </row>
    <row r="1952" spans="2:13" ht="24.9" customHeight="1" outlineLevel="1" x14ac:dyDescent="0.3">
      <c r="B1952" s="44" t="str">
        <f>B1951</f>
        <v>ASIGNACIÓN PARA LA INVERSIÓN LOCAL  - AMBIENTE Y DESARROLLO SOSTENIBLE</v>
      </c>
      <c r="C1952" s="43" t="s">
        <v>44</v>
      </c>
      <c r="D1952" s="43" t="s">
        <v>788</v>
      </c>
      <c r="E1952" s="43" t="s">
        <v>812</v>
      </c>
      <c r="F1952" s="42" t="s">
        <v>811</v>
      </c>
      <c r="G1952" s="18" t="s">
        <v>3</v>
      </c>
      <c r="H1952" s="32">
        <f>SUBTOTAL(9,H1950:H1951)</f>
        <v>362137868</v>
      </c>
      <c r="I1952" s="14">
        <f>SUBTOTAL(9,I1950:I1951)</f>
        <v>35585793.170000002</v>
      </c>
      <c r="J1952" s="31">
        <f>SUBTOTAL(9,J1950:J1951)</f>
        <v>7.8612697128928807E-2</v>
      </c>
      <c r="K1952" s="14">
        <f>SUBTOTAL(9,K1950:K1951)</f>
        <v>37715304.93</v>
      </c>
      <c r="L1952" s="14">
        <f>SUBTOTAL(9,L1949:L1951)</f>
        <v>35585793.170000002</v>
      </c>
      <c r="M1952" s="80"/>
    </row>
    <row r="1953" spans="2:13" ht="24.9" customHeight="1" outlineLevel="2" x14ac:dyDescent="0.3">
      <c r="B1953" s="47" t="s">
        <v>2300</v>
      </c>
      <c r="C1953" s="46" t="s">
        <v>44</v>
      </c>
      <c r="D1953" s="46" t="s">
        <v>788</v>
      </c>
      <c r="E1953" s="46" t="s">
        <v>810</v>
      </c>
      <c r="F1953" s="45" t="s">
        <v>809</v>
      </c>
      <c r="G1953" s="26" t="s">
        <v>0</v>
      </c>
      <c r="H1953" s="30">
        <v>613579683</v>
      </c>
      <c r="I1953" s="30">
        <v>48235153.789999999</v>
      </c>
      <c r="J1953" s="36">
        <f>I1953/H1953</f>
        <v>7.8612697138474186E-2</v>
      </c>
      <c r="K1953" s="30">
        <v>51121623.920000002</v>
      </c>
      <c r="L1953" s="30">
        <f>I1953</f>
        <v>48235153.789999999</v>
      </c>
      <c r="M1953" s="80">
        <f>L1953/K1953</f>
        <v>0.94353719798656965</v>
      </c>
    </row>
    <row r="1954" spans="2:13" ht="24.9" customHeight="1" outlineLevel="2" x14ac:dyDescent="0.3">
      <c r="B1954" s="47" t="s">
        <v>2300</v>
      </c>
      <c r="C1954" s="46" t="s">
        <v>44</v>
      </c>
      <c r="D1954" s="46" t="s">
        <v>788</v>
      </c>
      <c r="E1954" s="46" t="s">
        <v>810</v>
      </c>
      <c r="F1954" s="45" t="s">
        <v>809</v>
      </c>
      <c r="G1954" s="26" t="s">
        <v>7</v>
      </c>
      <c r="H1954" s="30">
        <v>-122715937</v>
      </c>
      <c r="I1954" s="24"/>
      <c r="J1954" s="36"/>
      <c r="K1954" s="24"/>
      <c r="L1954" s="30"/>
      <c r="M1954" s="80" t="str">
        <f>IFERROR((Base_actualizacion!$L1954/Base_actualizacion!$K1954)," " )</f>
        <v xml:space="preserve"> </v>
      </c>
    </row>
    <row r="1955" spans="2:13" ht="24.9" customHeight="1" outlineLevel="1" x14ac:dyDescent="0.3">
      <c r="B1955" s="44" t="str">
        <f>B1954</f>
        <v>ASIGNACIÓN PARA LA INVERSIÓN LOCAL  - AMBIENTE Y DESARROLLO SOSTENIBLE</v>
      </c>
      <c r="C1955" s="43" t="s">
        <v>44</v>
      </c>
      <c r="D1955" s="43" t="s">
        <v>788</v>
      </c>
      <c r="E1955" s="43" t="s">
        <v>810</v>
      </c>
      <c r="F1955" s="42" t="s">
        <v>809</v>
      </c>
      <c r="G1955" s="18" t="s">
        <v>3</v>
      </c>
      <c r="H1955" s="32">
        <f>SUBTOTAL(9,H1953:H1954)</f>
        <v>490863746</v>
      </c>
      <c r="I1955" s="14">
        <f>SUBTOTAL(9,I1953:I1954)</f>
        <v>48235153.789999999</v>
      </c>
      <c r="J1955" s="31">
        <f>SUBTOTAL(9,J1953:J1954)</f>
        <v>7.8612697138474186E-2</v>
      </c>
      <c r="K1955" s="14">
        <f>SUBTOTAL(9,K1953:K1954)</f>
        <v>51121623.920000002</v>
      </c>
      <c r="L1955" s="14">
        <f>SUBTOTAL(9,L1952:L1954)</f>
        <v>48235153.789999999</v>
      </c>
      <c r="M1955" s="80"/>
    </row>
    <row r="1956" spans="2:13" ht="24.9" customHeight="1" outlineLevel="2" x14ac:dyDescent="0.3">
      <c r="B1956" s="47" t="s">
        <v>2300</v>
      </c>
      <c r="C1956" s="46" t="s">
        <v>44</v>
      </c>
      <c r="D1956" s="46" t="s">
        <v>788</v>
      </c>
      <c r="E1956" s="46" t="s">
        <v>808</v>
      </c>
      <c r="F1956" s="45" t="s">
        <v>807</v>
      </c>
      <c r="G1956" s="26" t="s">
        <v>0</v>
      </c>
      <c r="H1956" s="30">
        <v>643424933</v>
      </c>
      <c r="I1956" s="30">
        <v>50581369.390000001</v>
      </c>
      <c r="J1956" s="36">
        <f>I1956/H1956</f>
        <v>7.8612697139605558E-2</v>
      </c>
      <c r="K1956" s="30">
        <v>53608240.840000004</v>
      </c>
      <c r="L1956" s="30">
        <f>I1956</f>
        <v>50581369.390000001</v>
      </c>
      <c r="M1956" s="80">
        <f>L1956/K1956</f>
        <v>0.94353719871103303</v>
      </c>
    </row>
    <row r="1957" spans="2:13" ht="24.9" customHeight="1" outlineLevel="2" x14ac:dyDescent="0.3">
      <c r="B1957" s="47" t="s">
        <v>2300</v>
      </c>
      <c r="C1957" s="46" t="s">
        <v>44</v>
      </c>
      <c r="D1957" s="46" t="s">
        <v>788</v>
      </c>
      <c r="E1957" s="46" t="s">
        <v>808</v>
      </c>
      <c r="F1957" s="45" t="s">
        <v>807</v>
      </c>
      <c r="G1957" s="26" t="s">
        <v>7</v>
      </c>
      <c r="H1957" s="30">
        <v>-128684987</v>
      </c>
      <c r="I1957" s="24"/>
      <c r="J1957" s="36"/>
      <c r="K1957" s="24"/>
      <c r="L1957" s="30"/>
      <c r="M1957" s="80" t="str">
        <f>IFERROR((Base_actualizacion!$L1957/Base_actualizacion!$K1957)," " )</f>
        <v xml:space="preserve"> </v>
      </c>
    </row>
    <row r="1958" spans="2:13" ht="24.9" customHeight="1" outlineLevel="1" x14ac:dyDescent="0.3">
      <c r="B1958" s="44" t="str">
        <f>B1957</f>
        <v>ASIGNACIÓN PARA LA INVERSIÓN LOCAL  - AMBIENTE Y DESARROLLO SOSTENIBLE</v>
      </c>
      <c r="C1958" s="43" t="s">
        <v>44</v>
      </c>
      <c r="D1958" s="43" t="s">
        <v>788</v>
      </c>
      <c r="E1958" s="43" t="s">
        <v>808</v>
      </c>
      <c r="F1958" s="42" t="s">
        <v>807</v>
      </c>
      <c r="G1958" s="18" t="s">
        <v>3</v>
      </c>
      <c r="H1958" s="32">
        <f>SUBTOTAL(9,H1956:H1957)</f>
        <v>514739946</v>
      </c>
      <c r="I1958" s="14">
        <f>SUBTOTAL(9,I1956:I1957)</f>
        <v>50581369.390000001</v>
      </c>
      <c r="J1958" s="31">
        <f>SUBTOTAL(9,J1956:J1957)</f>
        <v>7.8612697139605558E-2</v>
      </c>
      <c r="K1958" s="14">
        <f>SUBTOTAL(9,K1956:K1957)</f>
        <v>53608240.840000004</v>
      </c>
      <c r="L1958" s="14">
        <f>SUBTOTAL(9,L1955:L1957)</f>
        <v>50581369.390000001</v>
      </c>
      <c r="M1958" s="80"/>
    </row>
    <row r="1959" spans="2:13" ht="24.9" customHeight="1" outlineLevel="2" x14ac:dyDescent="0.3">
      <c r="B1959" s="47" t="s">
        <v>2300</v>
      </c>
      <c r="C1959" s="46" t="s">
        <v>44</v>
      </c>
      <c r="D1959" s="46" t="s">
        <v>788</v>
      </c>
      <c r="E1959" s="46" t="s">
        <v>806</v>
      </c>
      <c r="F1959" s="45" t="s">
        <v>805</v>
      </c>
      <c r="G1959" s="26" t="s">
        <v>0</v>
      </c>
      <c r="H1959" s="30">
        <v>1006011726</v>
      </c>
      <c r="I1959" s="30">
        <v>79085295.129999995</v>
      </c>
      <c r="J1959" s="36">
        <f>I1959/H1959</f>
        <v>7.8612697134705159E-2</v>
      </c>
      <c r="K1959" s="30">
        <v>83817887.810000002</v>
      </c>
      <c r="L1959" s="30">
        <f>I1959</f>
        <v>79085295.129999995</v>
      </c>
      <c r="M1959" s="80">
        <f>L1959/K1959</f>
        <v>0.94353719947312509</v>
      </c>
    </row>
    <row r="1960" spans="2:13" ht="24.9" customHeight="1" outlineLevel="2" x14ac:dyDescent="0.3">
      <c r="B1960" s="47" t="s">
        <v>2300</v>
      </c>
      <c r="C1960" s="46" t="s">
        <v>44</v>
      </c>
      <c r="D1960" s="46" t="s">
        <v>788</v>
      </c>
      <c r="E1960" s="46" t="s">
        <v>806</v>
      </c>
      <c r="F1960" s="45" t="s">
        <v>805</v>
      </c>
      <c r="G1960" s="26" t="s">
        <v>7</v>
      </c>
      <c r="H1960" s="30">
        <v>-201202345</v>
      </c>
      <c r="I1960" s="24"/>
      <c r="J1960" s="36"/>
      <c r="K1960" s="24"/>
      <c r="L1960" s="30"/>
      <c r="M1960" s="80" t="str">
        <f>IFERROR((Base_actualizacion!$L1960/Base_actualizacion!$K1960)," " )</f>
        <v xml:space="preserve"> </v>
      </c>
    </row>
    <row r="1961" spans="2:13" ht="24.9" customHeight="1" outlineLevel="1" x14ac:dyDescent="0.3">
      <c r="B1961" s="44" t="str">
        <f>B1960</f>
        <v>ASIGNACIÓN PARA LA INVERSIÓN LOCAL  - AMBIENTE Y DESARROLLO SOSTENIBLE</v>
      </c>
      <c r="C1961" s="43" t="s">
        <v>44</v>
      </c>
      <c r="D1961" s="43" t="s">
        <v>788</v>
      </c>
      <c r="E1961" s="43" t="s">
        <v>806</v>
      </c>
      <c r="F1961" s="42" t="s">
        <v>805</v>
      </c>
      <c r="G1961" s="18" t="s">
        <v>3</v>
      </c>
      <c r="H1961" s="32">
        <f>SUBTOTAL(9,H1959:H1960)</f>
        <v>804809381</v>
      </c>
      <c r="I1961" s="14">
        <f>SUBTOTAL(9,I1959:I1960)</f>
        <v>79085295.129999995</v>
      </c>
      <c r="J1961" s="31">
        <f>SUBTOTAL(9,J1959:J1960)</f>
        <v>7.8612697134705159E-2</v>
      </c>
      <c r="K1961" s="14">
        <f>SUBTOTAL(9,K1959:K1960)</f>
        <v>83817887.810000002</v>
      </c>
      <c r="L1961" s="14">
        <f>SUBTOTAL(9,L1958:L1960)</f>
        <v>79085295.129999995</v>
      </c>
      <c r="M1961" s="80"/>
    </row>
    <row r="1962" spans="2:13" ht="24.9" customHeight="1" outlineLevel="2" x14ac:dyDescent="0.3">
      <c r="B1962" s="47" t="s">
        <v>2300</v>
      </c>
      <c r="C1962" s="46" t="s">
        <v>44</v>
      </c>
      <c r="D1962" s="46" t="s">
        <v>788</v>
      </c>
      <c r="E1962" s="46" t="s">
        <v>804</v>
      </c>
      <c r="F1962" s="45" t="s">
        <v>803</v>
      </c>
      <c r="G1962" s="26" t="s">
        <v>0</v>
      </c>
      <c r="H1962" s="30">
        <v>845652737</v>
      </c>
      <c r="I1962" s="30">
        <v>66479042.5</v>
      </c>
      <c r="J1962" s="36">
        <f>I1962/H1962</f>
        <v>7.8612697140717697E-2</v>
      </c>
      <c r="K1962" s="30">
        <v>70457256.579999998</v>
      </c>
      <c r="L1962" s="30">
        <f>I1962</f>
        <v>66479042.5</v>
      </c>
      <c r="M1962" s="80">
        <f>L1962/K1962</f>
        <v>0.94353719867757024</v>
      </c>
    </row>
    <row r="1963" spans="2:13" ht="24.9" customHeight="1" outlineLevel="2" x14ac:dyDescent="0.3">
      <c r="B1963" s="47" t="s">
        <v>2300</v>
      </c>
      <c r="C1963" s="46" t="s">
        <v>44</v>
      </c>
      <c r="D1963" s="46" t="s">
        <v>788</v>
      </c>
      <c r="E1963" s="46" t="s">
        <v>804</v>
      </c>
      <c r="F1963" s="45" t="s">
        <v>803</v>
      </c>
      <c r="G1963" s="26" t="s">
        <v>7</v>
      </c>
      <c r="H1963" s="30">
        <v>-169130547</v>
      </c>
      <c r="I1963" s="24"/>
      <c r="J1963" s="36"/>
      <c r="K1963" s="24"/>
      <c r="L1963" s="30"/>
      <c r="M1963" s="80" t="str">
        <f>IFERROR((Base_actualizacion!$L1963/Base_actualizacion!$K1963)," " )</f>
        <v xml:space="preserve"> </v>
      </c>
    </row>
    <row r="1964" spans="2:13" ht="24.9" customHeight="1" outlineLevel="1" x14ac:dyDescent="0.3">
      <c r="B1964" s="44" t="str">
        <f>B1963</f>
        <v>ASIGNACIÓN PARA LA INVERSIÓN LOCAL  - AMBIENTE Y DESARROLLO SOSTENIBLE</v>
      </c>
      <c r="C1964" s="43" t="s">
        <v>44</v>
      </c>
      <c r="D1964" s="43" t="s">
        <v>788</v>
      </c>
      <c r="E1964" s="43" t="s">
        <v>804</v>
      </c>
      <c r="F1964" s="42" t="s">
        <v>803</v>
      </c>
      <c r="G1964" s="18" t="s">
        <v>3</v>
      </c>
      <c r="H1964" s="32">
        <f>SUBTOTAL(9,H1962:H1963)</f>
        <v>676522190</v>
      </c>
      <c r="I1964" s="14">
        <f>SUBTOTAL(9,I1962:I1963)</f>
        <v>66479042.5</v>
      </c>
      <c r="J1964" s="31">
        <f>SUBTOTAL(9,J1962:J1963)</f>
        <v>7.8612697140717697E-2</v>
      </c>
      <c r="K1964" s="14">
        <f>SUBTOTAL(9,K1962:K1963)</f>
        <v>70457256.579999998</v>
      </c>
      <c r="L1964" s="14">
        <f>SUBTOTAL(9,L1961:L1963)</f>
        <v>66479042.5</v>
      </c>
      <c r="M1964" s="80"/>
    </row>
    <row r="1965" spans="2:13" ht="24.9" customHeight="1" outlineLevel="2" x14ac:dyDescent="0.3">
      <c r="B1965" s="47" t="s">
        <v>2300</v>
      </c>
      <c r="C1965" s="46" t="s">
        <v>44</v>
      </c>
      <c r="D1965" s="46" t="s">
        <v>788</v>
      </c>
      <c r="E1965" s="46" t="s">
        <v>802</v>
      </c>
      <c r="F1965" s="45" t="s">
        <v>801</v>
      </c>
      <c r="G1965" s="26" t="s">
        <v>0</v>
      </c>
      <c r="H1965" s="30">
        <v>362768521</v>
      </c>
      <c r="I1965" s="30">
        <v>28518211.880000003</v>
      </c>
      <c r="J1965" s="36">
        <f>I1965/H1965</f>
        <v>7.8612697158472591E-2</v>
      </c>
      <c r="K1965" s="30">
        <v>30224788.100000001</v>
      </c>
      <c r="L1965" s="30">
        <f>I1965</f>
        <v>28518211.880000003</v>
      </c>
      <c r="M1965" s="80">
        <f>L1965/K1965</f>
        <v>0.94353719819792559</v>
      </c>
    </row>
    <row r="1966" spans="2:13" ht="24.9" customHeight="1" outlineLevel="2" x14ac:dyDescent="0.3">
      <c r="B1966" s="47" t="s">
        <v>2300</v>
      </c>
      <c r="C1966" s="46" t="s">
        <v>44</v>
      </c>
      <c r="D1966" s="46" t="s">
        <v>788</v>
      </c>
      <c r="E1966" s="46" t="s">
        <v>802</v>
      </c>
      <c r="F1966" s="45" t="s">
        <v>801</v>
      </c>
      <c r="G1966" s="26" t="s">
        <v>7</v>
      </c>
      <c r="H1966" s="30">
        <v>-72553704</v>
      </c>
      <c r="I1966" s="24"/>
      <c r="J1966" s="36"/>
      <c r="K1966" s="24"/>
      <c r="L1966" s="30"/>
      <c r="M1966" s="80" t="str">
        <f>IFERROR((Base_actualizacion!$L1966/Base_actualizacion!$K1966)," " )</f>
        <v xml:space="preserve"> </v>
      </c>
    </row>
    <row r="1967" spans="2:13" ht="24.9" customHeight="1" outlineLevel="1" x14ac:dyDescent="0.3">
      <c r="B1967" s="44" t="str">
        <f>B1966</f>
        <v>ASIGNACIÓN PARA LA INVERSIÓN LOCAL  - AMBIENTE Y DESARROLLO SOSTENIBLE</v>
      </c>
      <c r="C1967" s="43" t="s">
        <v>44</v>
      </c>
      <c r="D1967" s="43" t="s">
        <v>788</v>
      </c>
      <c r="E1967" s="43" t="s">
        <v>802</v>
      </c>
      <c r="F1967" s="42" t="s">
        <v>801</v>
      </c>
      <c r="G1967" s="18" t="s">
        <v>3</v>
      </c>
      <c r="H1967" s="32">
        <f>SUBTOTAL(9,H1965:H1966)</f>
        <v>290214817</v>
      </c>
      <c r="I1967" s="14">
        <f>SUBTOTAL(9,I1965:I1966)</f>
        <v>28518211.880000003</v>
      </c>
      <c r="J1967" s="31">
        <f>SUBTOTAL(9,J1965:J1966)</f>
        <v>7.8612697158472591E-2</v>
      </c>
      <c r="K1967" s="14">
        <f>SUBTOTAL(9,K1965:K1966)</f>
        <v>30224788.100000001</v>
      </c>
      <c r="L1967" s="14">
        <f>SUBTOTAL(9,L1964:L1966)</f>
        <v>28518211.880000003</v>
      </c>
      <c r="M1967" s="80"/>
    </row>
    <row r="1968" spans="2:13" ht="24.9" customHeight="1" outlineLevel="2" x14ac:dyDescent="0.3">
      <c r="B1968" s="47" t="s">
        <v>2300</v>
      </c>
      <c r="C1968" s="46" t="s">
        <v>44</v>
      </c>
      <c r="D1968" s="46" t="s">
        <v>788</v>
      </c>
      <c r="E1968" s="46" t="s">
        <v>2253</v>
      </c>
      <c r="F1968" s="45" t="s">
        <v>2252</v>
      </c>
      <c r="G1968" s="26" t="s">
        <v>0</v>
      </c>
      <c r="H1968" s="30">
        <v>758879203</v>
      </c>
      <c r="I1968" s="30">
        <v>59657540.950000003</v>
      </c>
      <c r="J1968" s="36">
        <f>I1968/H1968</f>
        <v>7.8612697138308596E-2</v>
      </c>
      <c r="K1968" s="30">
        <v>63227545.229999997</v>
      </c>
      <c r="L1968" s="30">
        <f>I1968</f>
        <v>59657540.950000003</v>
      </c>
      <c r="M1968" s="80">
        <f>L1968/K1968</f>
        <v>0.94353719938021396</v>
      </c>
    </row>
    <row r="1969" spans="2:13" ht="24.9" customHeight="1" outlineLevel="2" x14ac:dyDescent="0.3">
      <c r="B1969" s="47" t="s">
        <v>2300</v>
      </c>
      <c r="C1969" s="46" t="s">
        <v>44</v>
      </c>
      <c r="D1969" s="46" t="s">
        <v>788</v>
      </c>
      <c r="E1969" s="46" t="s">
        <v>2253</v>
      </c>
      <c r="F1969" s="45" t="s">
        <v>2252</v>
      </c>
      <c r="G1969" s="26" t="s">
        <v>7</v>
      </c>
      <c r="H1969" s="30">
        <v>-151775841</v>
      </c>
      <c r="I1969" s="24"/>
      <c r="J1969" s="36"/>
      <c r="K1969" s="24"/>
      <c r="L1969" s="30"/>
      <c r="M1969" s="80" t="str">
        <f>IFERROR((Base_actualizacion!$L1969/Base_actualizacion!$K1969)," " )</f>
        <v xml:space="preserve"> </v>
      </c>
    </row>
    <row r="1970" spans="2:13" ht="24.9" customHeight="1" outlineLevel="1" x14ac:dyDescent="0.3">
      <c r="B1970" s="44" t="str">
        <f>B1969</f>
        <v>ASIGNACIÓN PARA LA INVERSIÓN LOCAL  - AMBIENTE Y DESARROLLO SOSTENIBLE</v>
      </c>
      <c r="C1970" s="43" t="s">
        <v>44</v>
      </c>
      <c r="D1970" s="43" t="s">
        <v>788</v>
      </c>
      <c r="E1970" s="43" t="s">
        <v>2253</v>
      </c>
      <c r="F1970" s="42" t="s">
        <v>2252</v>
      </c>
      <c r="G1970" s="18" t="s">
        <v>3</v>
      </c>
      <c r="H1970" s="32">
        <f>SUBTOTAL(9,H1968:H1969)</f>
        <v>607103362</v>
      </c>
      <c r="I1970" s="14">
        <f>SUBTOTAL(9,I1968:I1969)</f>
        <v>59657540.950000003</v>
      </c>
      <c r="J1970" s="31">
        <f>SUBTOTAL(9,J1968:J1969)</f>
        <v>7.8612697138308596E-2</v>
      </c>
      <c r="K1970" s="14">
        <f>SUBTOTAL(9,K1968:K1969)</f>
        <v>63227545.229999997</v>
      </c>
      <c r="L1970" s="14">
        <f>SUBTOTAL(9,L1967:L1969)</f>
        <v>59657540.950000003</v>
      </c>
      <c r="M1970" s="80"/>
    </row>
    <row r="1971" spans="2:13" ht="24.9" customHeight="1" outlineLevel="2" x14ac:dyDescent="0.3">
      <c r="B1971" s="47" t="s">
        <v>2300</v>
      </c>
      <c r="C1971" s="46" t="s">
        <v>44</v>
      </c>
      <c r="D1971" s="46" t="s">
        <v>788</v>
      </c>
      <c r="E1971" s="46" t="s">
        <v>800</v>
      </c>
      <c r="F1971" s="45" t="s">
        <v>799</v>
      </c>
      <c r="G1971" s="26" t="s">
        <v>0</v>
      </c>
      <c r="H1971" s="30">
        <v>406083353</v>
      </c>
      <c r="I1971" s="30">
        <v>31923307.640000001</v>
      </c>
      <c r="J1971" s="36">
        <f>I1971/H1971</f>
        <v>7.8612697132650011E-2</v>
      </c>
      <c r="K1971" s="30">
        <v>33833650.340000004</v>
      </c>
      <c r="L1971" s="30">
        <f>I1971</f>
        <v>31923307.640000001</v>
      </c>
      <c r="M1971" s="80">
        <f>L1971/K1971</f>
        <v>0.94353719800250191</v>
      </c>
    </row>
    <row r="1972" spans="2:13" ht="24.9" customHeight="1" outlineLevel="2" x14ac:dyDescent="0.3">
      <c r="B1972" s="47" t="s">
        <v>2300</v>
      </c>
      <c r="C1972" s="46" t="s">
        <v>44</v>
      </c>
      <c r="D1972" s="46" t="s">
        <v>788</v>
      </c>
      <c r="E1972" s="46" t="s">
        <v>800</v>
      </c>
      <c r="F1972" s="45" t="s">
        <v>799</v>
      </c>
      <c r="G1972" s="26" t="s">
        <v>7</v>
      </c>
      <c r="H1972" s="30">
        <v>-81216671</v>
      </c>
      <c r="I1972" s="24"/>
      <c r="J1972" s="36"/>
      <c r="K1972" s="24"/>
      <c r="L1972" s="30"/>
      <c r="M1972" s="80" t="str">
        <f>IFERROR((Base_actualizacion!$L1972/Base_actualizacion!$K1972)," " )</f>
        <v xml:space="preserve"> </v>
      </c>
    </row>
    <row r="1973" spans="2:13" ht="24.9" customHeight="1" outlineLevel="1" x14ac:dyDescent="0.3">
      <c r="B1973" s="44" t="str">
        <f>B1972</f>
        <v>ASIGNACIÓN PARA LA INVERSIÓN LOCAL  - AMBIENTE Y DESARROLLO SOSTENIBLE</v>
      </c>
      <c r="C1973" s="43" t="s">
        <v>44</v>
      </c>
      <c r="D1973" s="43" t="s">
        <v>788</v>
      </c>
      <c r="E1973" s="43" t="s">
        <v>800</v>
      </c>
      <c r="F1973" s="42" t="s">
        <v>799</v>
      </c>
      <c r="G1973" s="18" t="s">
        <v>3</v>
      </c>
      <c r="H1973" s="32">
        <f>SUBTOTAL(9,H1971:H1972)</f>
        <v>324866682</v>
      </c>
      <c r="I1973" s="14">
        <f>SUBTOTAL(9,I1971:I1972)</f>
        <v>31923307.640000001</v>
      </c>
      <c r="J1973" s="31">
        <f>SUBTOTAL(9,J1971:J1972)</f>
        <v>7.8612697132650011E-2</v>
      </c>
      <c r="K1973" s="14">
        <f>SUBTOTAL(9,K1971:K1972)</f>
        <v>33833650.340000004</v>
      </c>
      <c r="L1973" s="14">
        <f>SUBTOTAL(9,L1970:L1972)</f>
        <v>31923307.640000001</v>
      </c>
      <c r="M1973" s="80"/>
    </row>
    <row r="1974" spans="2:13" ht="24.9" customHeight="1" outlineLevel="2" x14ac:dyDescent="0.3">
      <c r="B1974" s="47" t="s">
        <v>2300</v>
      </c>
      <c r="C1974" s="46" t="s">
        <v>44</v>
      </c>
      <c r="D1974" s="46" t="s">
        <v>788</v>
      </c>
      <c r="E1974" s="46" t="s">
        <v>798</v>
      </c>
      <c r="F1974" s="45" t="s">
        <v>797</v>
      </c>
      <c r="G1974" s="26" t="s">
        <v>0</v>
      </c>
      <c r="H1974" s="30">
        <v>688269255</v>
      </c>
      <c r="I1974" s="30">
        <v>54106702.489999995</v>
      </c>
      <c r="J1974" s="36">
        <f>I1974/H1974</f>
        <v>7.8612697134059828E-2</v>
      </c>
      <c r="K1974" s="30">
        <v>57344535.519999996</v>
      </c>
      <c r="L1974" s="30">
        <f>I1974</f>
        <v>54106702.489999995</v>
      </c>
      <c r="M1974" s="80">
        <f>L1974/K1974</f>
        <v>0.94353720017715126</v>
      </c>
    </row>
    <row r="1975" spans="2:13" ht="24.9" customHeight="1" outlineLevel="2" x14ac:dyDescent="0.3">
      <c r="B1975" s="47" t="s">
        <v>2300</v>
      </c>
      <c r="C1975" s="46" t="s">
        <v>44</v>
      </c>
      <c r="D1975" s="46" t="s">
        <v>788</v>
      </c>
      <c r="E1975" s="46" t="s">
        <v>798</v>
      </c>
      <c r="F1975" s="45" t="s">
        <v>797</v>
      </c>
      <c r="G1975" s="26" t="s">
        <v>7</v>
      </c>
      <c r="H1975" s="30">
        <v>-137653851</v>
      </c>
      <c r="I1975" s="24"/>
      <c r="J1975" s="36"/>
      <c r="K1975" s="24"/>
      <c r="L1975" s="30"/>
      <c r="M1975" s="80" t="str">
        <f>IFERROR((Base_actualizacion!$L1975/Base_actualizacion!$K1975)," " )</f>
        <v xml:space="preserve"> </v>
      </c>
    </row>
    <row r="1976" spans="2:13" ht="24.9" customHeight="1" outlineLevel="1" x14ac:dyDescent="0.3">
      <c r="B1976" s="44" t="str">
        <f>B1975</f>
        <v>ASIGNACIÓN PARA LA INVERSIÓN LOCAL  - AMBIENTE Y DESARROLLO SOSTENIBLE</v>
      </c>
      <c r="C1976" s="43" t="s">
        <v>44</v>
      </c>
      <c r="D1976" s="43" t="s">
        <v>788</v>
      </c>
      <c r="E1976" s="43" t="s">
        <v>798</v>
      </c>
      <c r="F1976" s="42" t="s">
        <v>797</v>
      </c>
      <c r="G1976" s="18" t="s">
        <v>3</v>
      </c>
      <c r="H1976" s="32">
        <f>SUBTOTAL(9,H1974:H1975)</f>
        <v>550615404</v>
      </c>
      <c r="I1976" s="14">
        <f>SUBTOTAL(9,I1974:I1975)</f>
        <v>54106702.489999995</v>
      </c>
      <c r="J1976" s="31">
        <f>SUBTOTAL(9,J1974:J1975)</f>
        <v>7.8612697134059828E-2</v>
      </c>
      <c r="K1976" s="14">
        <f>SUBTOTAL(9,K1974:K1975)</f>
        <v>57344535.519999996</v>
      </c>
      <c r="L1976" s="14">
        <f>SUBTOTAL(9,L1973:L1975)</f>
        <v>54106702.489999995</v>
      </c>
      <c r="M1976" s="80"/>
    </row>
    <row r="1977" spans="2:13" ht="24.9" customHeight="1" outlineLevel="2" x14ac:dyDescent="0.3">
      <c r="B1977" s="47" t="s">
        <v>2300</v>
      </c>
      <c r="C1977" s="46" t="s">
        <v>44</v>
      </c>
      <c r="D1977" s="46" t="s">
        <v>788</v>
      </c>
      <c r="E1977" s="46" t="s">
        <v>796</v>
      </c>
      <c r="F1977" s="45" t="s">
        <v>795</v>
      </c>
      <c r="G1977" s="26" t="s">
        <v>0</v>
      </c>
      <c r="H1977" s="30">
        <v>429307746</v>
      </c>
      <c r="I1977" s="30">
        <v>33749039.82</v>
      </c>
      <c r="J1977" s="36">
        <f>I1977/H1977</f>
        <v>7.8612697148958507E-2</v>
      </c>
      <c r="K1977" s="30">
        <v>35768637.280000001</v>
      </c>
      <c r="L1977" s="30">
        <f>I1977</f>
        <v>33749039.82</v>
      </c>
      <c r="M1977" s="80">
        <f>L1977/K1977</f>
        <v>0.94353719868636832</v>
      </c>
    </row>
    <row r="1978" spans="2:13" ht="24.9" customHeight="1" outlineLevel="2" x14ac:dyDescent="0.3">
      <c r="B1978" s="47" t="s">
        <v>2300</v>
      </c>
      <c r="C1978" s="46" t="s">
        <v>44</v>
      </c>
      <c r="D1978" s="46" t="s">
        <v>788</v>
      </c>
      <c r="E1978" s="46" t="s">
        <v>796</v>
      </c>
      <c r="F1978" s="45" t="s">
        <v>795</v>
      </c>
      <c r="G1978" s="26" t="s">
        <v>7</v>
      </c>
      <c r="H1978" s="30">
        <v>-85861549</v>
      </c>
      <c r="I1978" s="24"/>
      <c r="J1978" s="36"/>
      <c r="K1978" s="24"/>
      <c r="L1978" s="30"/>
      <c r="M1978" s="80" t="str">
        <f>IFERROR((Base_actualizacion!$L1978/Base_actualizacion!$K1978)," " )</f>
        <v xml:space="preserve"> </v>
      </c>
    </row>
    <row r="1979" spans="2:13" ht="24.9" customHeight="1" outlineLevel="1" x14ac:dyDescent="0.3">
      <c r="B1979" s="44" t="str">
        <f>B1978</f>
        <v>ASIGNACIÓN PARA LA INVERSIÓN LOCAL  - AMBIENTE Y DESARROLLO SOSTENIBLE</v>
      </c>
      <c r="C1979" s="43" t="s">
        <v>44</v>
      </c>
      <c r="D1979" s="43" t="s">
        <v>788</v>
      </c>
      <c r="E1979" s="43" t="s">
        <v>796</v>
      </c>
      <c r="F1979" s="42" t="s">
        <v>795</v>
      </c>
      <c r="G1979" s="18" t="s">
        <v>3</v>
      </c>
      <c r="H1979" s="32">
        <f>SUBTOTAL(9,H1977:H1978)</f>
        <v>343446197</v>
      </c>
      <c r="I1979" s="14">
        <f>SUBTOTAL(9,I1977:I1978)</f>
        <v>33749039.82</v>
      </c>
      <c r="J1979" s="31">
        <f>SUBTOTAL(9,J1977:J1978)</f>
        <v>7.8612697148958507E-2</v>
      </c>
      <c r="K1979" s="14">
        <f>SUBTOTAL(9,K1977:K1978)</f>
        <v>35768637.280000001</v>
      </c>
      <c r="L1979" s="14">
        <f>SUBTOTAL(9,L1976:L1978)</f>
        <v>33749039.82</v>
      </c>
      <c r="M1979" s="80"/>
    </row>
    <row r="1980" spans="2:13" ht="24.9" customHeight="1" outlineLevel="2" x14ac:dyDescent="0.3">
      <c r="B1980" s="47" t="s">
        <v>2300</v>
      </c>
      <c r="C1980" s="46" t="s">
        <v>44</v>
      </c>
      <c r="D1980" s="46" t="s">
        <v>788</v>
      </c>
      <c r="E1980" s="46" t="s">
        <v>794</v>
      </c>
      <c r="F1980" s="45" t="s">
        <v>793</v>
      </c>
      <c r="G1980" s="26" t="s">
        <v>0</v>
      </c>
      <c r="H1980" s="30">
        <v>616299969</v>
      </c>
      <c r="I1980" s="30">
        <v>48449002.810000002</v>
      </c>
      <c r="J1980" s="36">
        <f>I1980/H1980</f>
        <v>7.8612697139369817E-2</v>
      </c>
      <c r="K1980" s="30">
        <v>51348270.019999996</v>
      </c>
      <c r="L1980" s="30">
        <f>I1980</f>
        <v>48449002.810000002</v>
      </c>
      <c r="M1980" s="80">
        <f>L1980/K1980</f>
        <v>0.94353719786721657</v>
      </c>
    </row>
    <row r="1981" spans="2:13" ht="24.9" customHeight="1" outlineLevel="2" x14ac:dyDescent="0.3">
      <c r="B1981" s="47" t="s">
        <v>2300</v>
      </c>
      <c r="C1981" s="46" t="s">
        <v>44</v>
      </c>
      <c r="D1981" s="46" t="s">
        <v>788</v>
      </c>
      <c r="E1981" s="46" t="s">
        <v>794</v>
      </c>
      <c r="F1981" s="45" t="s">
        <v>793</v>
      </c>
      <c r="G1981" s="26" t="s">
        <v>7</v>
      </c>
      <c r="H1981" s="30">
        <v>-123259994</v>
      </c>
      <c r="I1981" s="24"/>
      <c r="J1981" s="36"/>
      <c r="K1981" s="24"/>
      <c r="L1981" s="30"/>
      <c r="M1981" s="80" t="str">
        <f>IFERROR((Base_actualizacion!$L1981/Base_actualizacion!$K1981)," " )</f>
        <v xml:space="preserve"> </v>
      </c>
    </row>
    <row r="1982" spans="2:13" ht="24.9" customHeight="1" outlineLevel="1" x14ac:dyDescent="0.3">
      <c r="B1982" s="44" t="str">
        <f>B1981</f>
        <v>ASIGNACIÓN PARA LA INVERSIÓN LOCAL  - AMBIENTE Y DESARROLLO SOSTENIBLE</v>
      </c>
      <c r="C1982" s="43" t="s">
        <v>44</v>
      </c>
      <c r="D1982" s="43" t="s">
        <v>788</v>
      </c>
      <c r="E1982" s="43" t="s">
        <v>794</v>
      </c>
      <c r="F1982" s="42" t="s">
        <v>793</v>
      </c>
      <c r="G1982" s="18" t="s">
        <v>3</v>
      </c>
      <c r="H1982" s="32">
        <f>SUBTOTAL(9,H1980:H1981)</f>
        <v>493039975</v>
      </c>
      <c r="I1982" s="14">
        <f>SUBTOTAL(9,I1980:I1981)</f>
        <v>48449002.810000002</v>
      </c>
      <c r="J1982" s="31">
        <f>SUBTOTAL(9,J1980:J1981)</f>
        <v>7.8612697139369817E-2</v>
      </c>
      <c r="K1982" s="14">
        <f>SUBTOTAL(9,K1980:K1981)</f>
        <v>51348270.019999996</v>
      </c>
      <c r="L1982" s="14">
        <f>SUBTOTAL(9,L1979:L1981)</f>
        <v>48449002.810000002</v>
      </c>
      <c r="M1982" s="80"/>
    </row>
    <row r="1983" spans="2:13" ht="24.9" customHeight="1" outlineLevel="2" x14ac:dyDescent="0.3">
      <c r="B1983" s="47" t="s">
        <v>2300</v>
      </c>
      <c r="C1983" s="46" t="s">
        <v>44</v>
      </c>
      <c r="D1983" s="46" t="s">
        <v>788</v>
      </c>
      <c r="E1983" s="46" t="s">
        <v>792</v>
      </c>
      <c r="F1983" s="45" t="s">
        <v>791</v>
      </c>
      <c r="G1983" s="26" t="s">
        <v>0</v>
      </c>
      <c r="H1983" s="30">
        <v>498939780</v>
      </c>
      <c r="I1983" s="30">
        <v>39223001.82</v>
      </c>
      <c r="J1983" s="36">
        <f>I1983/H1983</f>
        <v>7.8612697147539531E-2</v>
      </c>
      <c r="K1983" s="30">
        <v>41570170.060000002</v>
      </c>
      <c r="L1983" s="30">
        <f>I1983</f>
        <v>39223001.82</v>
      </c>
      <c r="M1983" s="80">
        <f>L1983/K1983</f>
        <v>0.94353719899119404</v>
      </c>
    </row>
    <row r="1984" spans="2:13" ht="24.9" customHeight="1" outlineLevel="2" x14ac:dyDescent="0.3">
      <c r="B1984" s="47" t="s">
        <v>2300</v>
      </c>
      <c r="C1984" s="46" t="s">
        <v>44</v>
      </c>
      <c r="D1984" s="46" t="s">
        <v>788</v>
      </c>
      <c r="E1984" s="46" t="s">
        <v>792</v>
      </c>
      <c r="F1984" s="45" t="s">
        <v>791</v>
      </c>
      <c r="G1984" s="26" t="s">
        <v>7</v>
      </c>
      <c r="H1984" s="30">
        <v>-99787956</v>
      </c>
      <c r="I1984" s="24"/>
      <c r="J1984" s="36"/>
      <c r="K1984" s="24"/>
      <c r="L1984" s="30"/>
      <c r="M1984" s="80" t="str">
        <f>IFERROR((Base_actualizacion!$L1984/Base_actualizacion!$K1984)," " )</f>
        <v xml:space="preserve"> </v>
      </c>
    </row>
    <row r="1985" spans="2:13" ht="24.9" customHeight="1" outlineLevel="1" x14ac:dyDescent="0.3">
      <c r="B1985" s="44" t="str">
        <f>B1984</f>
        <v>ASIGNACIÓN PARA LA INVERSIÓN LOCAL  - AMBIENTE Y DESARROLLO SOSTENIBLE</v>
      </c>
      <c r="C1985" s="43" t="s">
        <v>44</v>
      </c>
      <c r="D1985" s="43" t="s">
        <v>788</v>
      </c>
      <c r="E1985" s="43" t="s">
        <v>792</v>
      </c>
      <c r="F1985" s="42" t="s">
        <v>791</v>
      </c>
      <c r="G1985" s="18" t="s">
        <v>3</v>
      </c>
      <c r="H1985" s="32">
        <f>SUBTOTAL(9,H1983:H1984)</f>
        <v>399151824</v>
      </c>
      <c r="I1985" s="14">
        <f>SUBTOTAL(9,I1983:I1984)</f>
        <v>39223001.82</v>
      </c>
      <c r="J1985" s="31">
        <f>SUBTOTAL(9,J1983:J1984)</f>
        <v>7.8612697147539531E-2</v>
      </c>
      <c r="K1985" s="14">
        <f>SUBTOTAL(9,K1983:K1984)</f>
        <v>41570170.060000002</v>
      </c>
      <c r="L1985" s="14">
        <f>SUBTOTAL(9,L1982:L1984)</f>
        <v>39223001.82</v>
      </c>
      <c r="M1985" s="80"/>
    </row>
    <row r="1986" spans="2:13" ht="24.9" customHeight="1" outlineLevel="2" x14ac:dyDescent="0.3">
      <c r="B1986" s="47" t="s">
        <v>2300</v>
      </c>
      <c r="C1986" s="46" t="s">
        <v>44</v>
      </c>
      <c r="D1986" s="46" t="s">
        <v>788</v>
      </c>
      <c r="E1986" s="46" t="s">
        <v>790</v>
      </c>
      <c r="F1986" s="45" t="s">
        <v>789</v>
      </c>
      <c r="G1986" s="26" t="s">
        <v>0</v>
      </c>
      <c r="H1986" s="30">
        <v>845142932</v>
      </c>
      <c r="I1986" s="30">
        <v>66438965.349999994</v>
      </c>
      <c r="J1986" s="36">
        <f>I1986/H1986</f>
        <v>7.8612697136062656E-2</v>
      </c>
      <c r="K1986" s="30">
        <v>70414781.120000005</v>
      </c>
      <c r="L1986" s="30">
        <f>I1986</f>
        <v>66438965.349999994</v>
      </c>
      <c r="M1986" s="80">
        <f>L1986/K1986</f>
        <v>0.94353719905449296</v>
      </c>
    </row>
    <row r="1987" spans="2:13" ht="24.9" customHeight="1" outlineLevel="2" x14ac:dyDescent="0.3">
      <c r="B1987" s="47" t="s">
        <v>2300</v>
      </c>
      <c r="C1987" s="46" t="s">
        <v>44</v>
      </c>
      <c r="D1987" s="46" t="s">
        <v>788</v>
      </c>
      <c r="E1987" s="46" t="s">
        <v>790</v>
      </c>
      <c r="F1987" s="45" t="s">
        <v>789</v>
      </c>
      <c r="G1987" s="26" t="s">
        <v>7</v>
      </c>
      <c r="H1987" s="30">
        <v>-169028586</v>
      </c>
      <c r="I1987" s="24"/>
      <c r="J1987" s="36"/>
      <c r="K1987" s="24"/>
      <c r="L1987" s="30"/>
      <c r="M1987" s="80" t="str">
        <f>IFERROR((Base_actualizacion!$L1987/Base_actualizacion!$K1987)," " )</f>
        <v xml:space="preserve"> </v>
      </c>
    </row>
    <row r="1988" spans="2:13" ht="24.9" customHeight="1" outlineLevel="1" x14ac:dyDescent="0.3">
      <c r="B1988" s="44" t="str">
        <f>B1987</f>
        <v>ASIGNACIÓN PARA LA INVERSIÓN LOCAL  - AMBIENTE Y DESARROLLO SOSTENIBLE</v>
      </c>
      <c r="C1988" s="43" t="s">
        <v>44</v>
      </c>
      <c r="D1988" s="43" t="s">
        <v>788</v>
      </c>
      <c r="E1988" s="43" t="s">
        <v>790</v>
      </c>
      <c r="F1988" s="42" t="s">
        <v>789</v>
      </c>
      <c r="G1988" s="18" t="s">
        <v>3</v>
      </c>
      <c r="H1988" s="32">
        <f>SUBTOTAL(9,H1986:H1987)</f>
        <v>676114346</v>
      </c>
      <c r="I1988" s="14">
        <f>SUBTOTAL(9,I1986:I1987)</f>
        <v>66438965.349999994</v>
      </c>
      <c r="J1988" s="31">
        <f>SUBTOTAL(9,J1986:J1987)</f>
        <v>7.8612697136062656E-2</v>
      </c>
      <c r="K1988" s="14">
        <f>SUBTOTAL(9,K1986:K1987)</f>
        <v>70414781.120000005</v>
      </c>
      <c r="L1988" s="14">
        <f>SUBTOTAL(9,L1985:L1987)</f>
        <v>66438965.349999994</v>
      </c>
      <c r="M1988" s="80"/>
    </row>
    <row r="1989" spans="2:13" ht="24.9" customHeight="1" outlineLevel="2" x14ac:dyDescent="0.3">
      <c r="B1989" s="47" t="s">
        <v>2300</v>
      </c>
      <c r="C1989" s="46" t="s">
        <v>44</v>
      </c>
      <c r="D1989" s="46" t="s">
        <v>788</v>
      </c>
      <c r="E1989" s="46" t="s">
        <v>787</v>
      </c>
      <c r="F1989" s="45" t="s">
        <v>786</v>
      </c>
      <c r="G1989" s="26" t="s">
        <v>0</v>
      </c>
      <c r="H1989" s="30">
        <v>557144087</v>
      </c>
      <c r="I1989" s="30">
        <v>43798599.370000005</v>
      </c>
      <c r="J1989" s="36">
        <f>I1989/H1989</f>
        <v>7.8612697131612924E-2</v>
      </c>
      <c r="K1989" s="30">
        <v>46419578.82</v>
      </c>
      <c r="L1989" s="30">
        <f>I1989</f>
        <v>43798599.370000005</v>
      </c>
      <c r="M1989" s="80">
        <f>L1989/K1989</f>
        <v>0.94353719881510989</v>
      </c>
    </row>
    <row r="1990" spans="2:13" ht="24.9" customHeight="1" outlineLevel="2" x14ac:dyDescent="0.3">
      <c r="B1990" s="47" t="s">
        <v>2300</v>
      </c>
      <c r="C1990" s="46" t="s">
        <v>44</v>
      </c>
      <c r="D1990" s="46" t="s">
        <v>788</v>
      </c>
      <c r="E1990" s="46" t="s">
        <v>787</v>
      </c>
      <c r="F1990" s="45" t="s">
        <v>786</v>
      </c>
      <c r="G1990" s="26" t="s">
        <v>7</v>
      </c>
      <c r="H1990" s="30">
        <v>-111428817</v>
      </c>
      <c r="I1990" s="24"/>
      <c r="J1990" s="36"/>
      <c r="K1990" s="24"/>
      <c r="L1990" s="30"/>
      <c r="M1990" s="80" t="str">
        <f>IFERROR((Base_actualizacion!$L1990/Base_actualizacion!$K1990)," " )</f>
        <v xml:space="preserve"> </v>
      </c>
    </row>
    <row r="1991" spans="2:13" ht="24.9" customHeight="1" outlineLevel="1" x14ac:dyDescent="0.3">
      <c r="B1991" s="44" t="str">
        <f>B1990</f>
        <v>ASIGNACIÓN PARA LA INVERSIÓN LOCAL  - AMBIENTE Y DESARROLLO SOSTENIBLE</v>
      </c>
      <c r="C1991" s="43" t="s">
        <v>44</v>
      </c>
      <c r="D1991" s="43" t="s">
        <v>788</v>
      </c>
      <c r="E1991" s="43" t="s">
        <v>787</v>
      </c>
      <c r="F1991" s="42" t="s">
        <v>786</v>
      </c>
      <c r="G1991" s="18" t="s">
        <v>3</v>
      </c>
      <c r="H1991" s="32">
        <f>SUBTOTAL(9,H1989:H1990)</f>
        <v>445715270</v>
      </c>
      <c r="I1991" s="14">
        <f>SUBTOTAL(9,I1989:I1990)</f>
        <v>43798599.370000005</v>
      </c>
      <c r="J1991" s="31">
        <f>SUBTOTAL(9,J1989:J1990)</f>
        <v>7.8612697131612924E-2</v>
      </c>
      <c r="K1991" s="14">
        <f>SUBTOTAL(9,K1989:K1990)</f>
        <v>46419578.82</v>
      </c>
      <c r="L1991" s="14">
        <f>SUBTOTAL(9,L1988:L1990)</f>
        <v>43798599.370000005</v>
      </c>
      <c r="M1991" s="80"/>
    </row>
    <row r="1992" spans="2:13" ht="24.9" customHeight="1" outlineLevel="2" x14ac:dyDescent="0.3">
      <c r="B1992" s="47" t="s">
        <v>2300</v>
      </c>
      <c r="C1992" s="46" t="s">
        <v>44</v>
      </c>
      <c r="D1992" s="46" t="s">
        <v>788</v>
      </c>
      <c r="E1992" s="46" t="s">
        <v>2251</v>
      </c>
      <c r="F1992" s="45" t="s">
        <v>2250</v>
      </c>
      <c r="G1992" s="26" t="s">
        <v>0</v>
      </c>
      <c r="H1992" s="30">
        <v>570235578</v>
      </c>
      <c r="I1992" s="30">
        <v>44827756.789999999</v>
      </c>
      <c r="J1992" s="36">
        <f>I1992/H1992</f>
        <v>7.8612697136901541E-2</v>
      </c>
      <c r="K1992" s="30">
        <v>47510322.609999999</v>
      </c>
      <c r="L1992" s="30">
        <f>I1992</f>
        <v>44827756.789999999</v>
      </c>
      <c r="M1992" s="80">
        <f>L1992/K1992</f>
        <v>0.94353720049386969</v>
      </c>
    </row>
    <row r="1993" spans="2:13" ht="24.9" customHeight="1" outlineLevel="2" x14ac:dyDescent="0.3">
      <c r="B1993" s="47" t="s">
        <v>2300</v>
      </c>
      <c r="C1993" s="46" t="s">
        <v>44</v>
      </c>
      <c r="D1993" s="46" t="s">
        <v>788</v>
      </c>
      <c r="E1993" s="46" t="s">
        <v>2251</v>
      </c>
      <c r="F1993" s="45" t="s">
        <v>2250</v>
      </c>
      <c r="G1993" s="26" t="s">
        <v>7</v>
      </c>
      <c r="H1993" s="30">
        <v>-114047116</v>
      </c>
      <c r="I1993" s="24"/>
      <c r="J1993" s="36"/>
      <c r="K1993" s="24"/>
      <c r="L1993" s="30"/>
      <c r="M1993" s="80" t="str">
        <f>IFERROR((Base_actualizacion!$L1993/Base_actualizacion!$K1993)," " )</f>
        <v xml:space="preserve"> </v>
      </c>
    </row>
    <row r="1994" spans="2:13" ht="24.9" customHeight="1" outlineLevel="1" x14ac:dyDescent="0.3">
      <c r="B1994" s="44" t="str">
        <f>B1993</f>
        <v>ASIGNACIÓN PARA LA INVERSIÓN LOCAL  - AMBIENTE Y DESARROLLO SOSTENIBLE</v>
      </c>
      <c r="C1994" s="43" t="s">
        <v>44</v>
      </c>
      <c r="D1994" s="43" t="s">
        <v>788</v>
      </c>
      <c r="E1994" s="43" t="s">
        <v>2251</v>
      </c>
      <c r="F1994" s="42" t="s">
        <v>2250</v>
      </c>
      <c r="G1994" s="18" t="s">
        <v>3</v>
      </c>
      <c r="H1994" s="32">
        <f>SUBTOTAL(9,H1992:H1993)</f>
        <v>456188462</v>
      </c>
      <c r="I1994" s="14">
        <f>SUBTOTAL(9,I1992:I1993)</f>
        <v>44827756.789999999</v>
      </c>
      <c r="J1994" s="31">
        <f>SUBTOTAL(9,J1992:J1993)</f>
        <v>7.8612697136901541E-2</v>
      </c>
      <c r="K1994" s="14">
        <f>SUBTOTAL(9,K1992:K1993)</f>
        <v>47510322.609999999</v>
      </c>
      <c r="L1994" s="14">
        <f>SUBTOTAL(9,L1991:L1993)</f>
        <v>44827756.789999999</v>
      </c>
      <c r="M1994" s="80"/>
    </row>
    <row r="1995" spans="2:13" ht="24.9" customHeight="1" outlineLevel="2" x14ac:dyDescent="0.3">
      <c r="B1995" s="47" t="s">
        <v>2300</v>
      </c>
      <c r="C1995" s="46" t="s">
        <v>44</v>
      </c>
      <c r="D1995" s="46" t="s">
        <v>788</v>
      </c>
      <c r="E1995" s="46" t="s">
        <v>2082</v>
      </c>
      <c r="F1995" s="45" t="s">
        <v>2081</v>
      </c>
      <c r="G1995" s="26" t="s">
        <v>0</v>
      </c>
      <c r="H1995" s="30">
        <v>892850955</v>
      </c>
      <c r="I1995" s="30">
        <v>70189421.710000008</v>
      </c>
      <c r="J1995" s="36">
        <f>I1995/H1995</f>
        <v>7.8612697132636217E-2</v>
      </c>
      <c r="K1995" s="30">
        <v>74389670.859999999</v>
      </c>
      <c r="L1995" s="30">
        <f>I1995</f>
        <v>70189421.710000008</v>
      </c>
      <c r="M1995" s="80">
        <f>L1995/K1995</f>
        <v>0.94353719943317427</v>
      </c>
    </row>
    <row r="1996" spans="2:13" ht="24.9" customHeight="1" outlineLevel="2" x14ac:dyDescent="0.3">
      <c r="B1996" s="47" t="s">
        <v>2300</v>
      </c>
      <c r="C1996" s="46" t="s">
        <v>44</v>
      </c>
      <c r="D1996" s="46" t="s">
        <v>788</v>
      </c>
      <c r="E1996" s="46" t="s">
        <v>2082</v>
      </c>
      <c r="F1996" s="45" t="s">
        <v>2081</v>
      </c>
      <c r="G1996" s="26" t="s">
        <v>7</v>
      </c>
      <c r="H1996" s="30">
        <v>-178570191</v>
      </c>
      <c r="I1996" s="24"/>
      <c r="J1996" s="36"/>
      <c r="K1996" s="24"/>
      <c r="L1996" s="30"/>
      <c r="M1996" s="80" t="str">
        <f>IFERROR((Base_actualizacion!$L1996/Base_actualizacion!$K1996)," " )</f>
        <v xml:space="preserve"> </v>
      </c>
    </row>
    <row r="1997" spans="2:13" ht="24.9" customHeight="1" outlineLevel="1" x14ac:dyDescent="0.3">
      <c r="B1997" s="44" t="str">
        <f>B1996</f>
        <v>ASIGNACIÓN PARA LA INVERSIÓN LOCAL  - AMBIENTE Y DESARROLLO SOSTENIBLE</v>
      </c>
      <c r="C1997" s="43" t="s">
        <v>44</v>
      </c>
      <c r="D1997" s="43" t="s">
        <v>788</v>
      </c>
      <c r="E1997" s="43" t="s">
        <v>2082</v>
      </c>
      <c r="F1997" s="42" t="s">
        <v>2081</v>
      </c>
      <c r="G1997" s="18" t="s">
        <v>3</v>
      </c>
      <c r="H1997" s="32">
        <f>SUBTOTAL(9,H1995:H1996)</f>
        <v>714280764</v>
      </c>
      <c r="I1997" s="14">
        <f>SUBTOTAL(9,I1995:I1996)</f>
        <v>70189421.710000008</v>
      </c>
      <c r="J1997" s="31">
        <f>SUBTOTAL(9,J1995:J1996)</f>
        <v>7.8612697132636217E-2</v>
      </c>
      <c r="K1997" s="14">
        <f>SUBTOTAL(9,K1995:K1996)</f>
        <v>74389670.859999999</v>
      </c>
      <c r="L1997" s="14">
        <f>SUBTOTAL(9,L1994:L1996)</f>
        <v>70189421.710000008</v>
      </c>
      <c r="M1997" s="80"/>
    </row>
    <row r="1998" spans="2:13" ht="24.9" customHeight="1" outlineLevel="2" x14ac:dyDescent="0.3">
      <c r="B1998" s="47" t="s">
        <v>2300</v>
      </c>
      <c r="C1998" s="46" t="s">
        <v>21</v>
      </c>
      <c r="D1998" s="46" t="s">
        <v>751</v>
      </c>
      <c r="E1998" s="46" t="s">
        <v>2080</v>
      </c>
      <c r="F1998" s="45" t="s">
        <v>2079</v>
      </c>
      <c r="G1998" s="26" t="s">
        <v>0</v>
      </c>
      <c r="H1998" s="30">
        <v>244605306</v>
      </c>
      <c r="I1998" s="30">
        <v>19229082.84</v>
      </c>
      <c r="J1998" s="36">
        <f>I1998/H1998</f>
        <v>7.8612697142391511E-2</v>
      </c>
      <c r="K1998" s="30">
        <v>20379782.440000001</v>
      </c>
      <c r="L1998" s="30">
        <f>I1998</f>
        <v>19229082.84</v>
      </c>
      <c r="M1998" s="80">
        <f>L1998/K1998</f>
        <v>0.94353719901634037</v>
      </c>
    </row>
    <row r="1999" spans="2:13" ht="24.9" customHeight="1" outlineLevel="2" x14ac:dyDescent="0.3">
      <c r="B1999" s="47" t="s">
        <v>2300</v>
      </c>
      <c r="C1999" s="46" t="s">
        <v>21</v>
      </c>
      <c r="D1999" s="46" t="s">
        <v>751</v>
      </c>
      <c r="E1999" s="46" t="s">
        <v>2080</v>
      </c>
      <c r="F1999" s="45" t="s">
        <v>2079</v>
      </c>
      <c r="G1999" s="26" t="s">
        <v>7</v>
      </c>
      <c r="H1999" s="30">
        <v>-48921061</v>
      </c>
      <c r="I1999" s="24"/>
      <c r="J1999" s="36"/>
      <c r="K1999" s="24"/>
      <c r="L1999" s="30"/>
      <c r="M1999" s="80" t="str">
        <f>IFERROR((Base_actualizacion!$L1999/Base_actualizacion!$K1999)," " )</f>
        <v xml:space="preserve"> </v>
      </c>
    </row>
    <row r="2000" spans="2:13" ht="24.9" customHeight="1" outlineLevel="1" x14ac:dyDescent="0.3">
      <c r="B2000" s="44" t="str">
        <f>B1999</f>
        <v>ASIGNACIÓN PARA LA INVERSIÓN LOCAL  - AMBIENTE Y DESARROLLO SOSTENIBLE</v>
      </c>
      <c r="C2000" s="43" t="s">
        <v>21</v>
      </c>
      <c r="D2000" s="43" t="s">
        <v>751</v>
      </c>
      <c r="E2000" s="43" t="s">
        <v>2080</v>
      </c>
      <c r="F2000" s="42" t="s">
        <v>2079</v>
      </c>
      <c r="G2000" s="18" t="s">
        <v>3</v>
      </c>
      <c r="H2000" s="32">
        <f>SUBTOTAL(9,H1998:H1999)</f>
        <v>195684245</v>
      </c>
      <c r="I2000" s="14">
        <f>SUBTOTAL(9,I1998:I1999)</f>
        <v>19229082.84</v>
      </c>
      <c r="J2000" s="31">
        <f>SUBTOTAL(9,J1998:J1999)</f>
        <v>7.8612697142391511E-2</v>
      </c>
      <c r="K2000" s="14">
        <f>SUBTOTAL(9,K1998:K1999)</f>
        <v>20379782.440000001</v>
      </c>
      <c r="L2000" s="14">
        <f>SUBTOTAL(9,L1997:L1999)</f>
        <v>19229082.84</v>
      </c>
      <c r="M2000" s="80"/>
    </row>
    <row r="2001" spans="2:13" ht="24.9" customHeight="1" outlineLevel="2" x14ac:dyDescent="0.3">
      <c r="B2001" s="47" t="s">
        <v>2300</v>
      </c>
      <c r="C2001" s="46" t="s">
        <v>21</v>
      </c>
      <c r="D2001" s="46" t="s">
        <v>751</v>
      </c>
      <c r="E2001" s="46" t="s">
        <v>2078</v>
      </c>
      <c r="F2001" s="45" t="s">
        <v>2077</v>
      </c>
      <c r="G2001" s="26" t="s">
        <v>0</v>
      </c>
      <c r="H2001" s="30">
        <v>249457362</v>
      </c>
      <c r="I2001" s="30">
        <v>19610516.050000001</v>
      </c>
      <c r="J2001" s="36">
        <f>I2001/H2001</f>
        <v>7.8612697147017851E-2</v>
      </c>
      <c r="K2001" s="30">
        <v>20784041.210000001</v>
      </c>
      <c r="L2001" s="30">
        <f>I2001</f>
        <v>19610516.050000001</v>
      </c>
      <c r="M2001" s="80">
        <f>L2001/K2001</f>
        <v>0.94353720009776676</v>
      </c>
    </row>
    <row r="2002" spans="2:13" ht="24.9" customHeight="1" outlineLevel="2" x14ac:dyDescent="0.3">
      <c r="B2002" s="47" t="s">
        <v>2300</v>
      </c>
      <c r="C2002" s="46" t="s">
        <v>21</v>
      </c>
      <c r="D2002" s="46" t="s">
        <v>751</v>
      </c>
      <c r="E2002" s="46" t="s">
        <v>2078</v>
      </c>
      <c r="F2002" s="45" t="s">
        <v>2077</v>
      </c>
      <c r="G2002" s="26" t="s">
        <v>7</v>
      </c>
      <c r="H2002" s="30">
        <v>-49891472</v>
      </c>
      <c r="I2002" s="24"/>
      <c r="J2002" s="36"/>
      <c r="K2002" s="24"/>
      <c r="L2002" s="30"/>
      <c r="M2002" s="80" t="str">
        <f>IFERROR((Base_actualizacion!$L2002/Base_actualizacion!$K2002)," " )</f>
        <v xml:space="preserve"> </v>
      </c>
    </row>
    <row r="2003" spans="2:13" ht="24.9" customHeight="1" outlineLevel="1" x14ac:dyDescent="0.3">
      <c r="B2003" s="44" t="str">
        <f>B2002</f>
        <v>ASIGNACIÓN PARA LA INVERSIÓN LOCAL  - AMBIENTE Y DESARROLLO SOSTENIBLE</v>
      </c>
      <c r="C2003" s="43" t="s">
        <v>21</v>
      </c>
      <c r="D2003" s="43" t="s">
        <v>751</v>
      </c>
      <c r="E2003" s="43" t="s">
        <v>2078</v>
      </c>
      <c r="F2003" s="42" t="s">
        <v>2077</v>
      </c>
      <c r="G2003" s="18" t="s">
        <v>3</v>
      </c>
      <c r="H2003" s="32">
        <f>SUBTOTAL(9,H2001:H2002)</f>
        <v>199565890</v>
      </c>
      <c r="I2003" s="14">
        <f>SUBTOTAL(9,I2001:I2002)</f>
        <v>19610516.050000001</v>
      </c>
      <c r="J2003" s="31">
        <f>SUBTOTAL(9,J2001:J2002)</f>
        <v>7.8612697147017851E-2</v>
      </c>
      <c r="K2003" s="14">
        <f>SUBTOTAL(9,K2001:K2002)</f>
        <v>20784041.210000001</v>
      </c>
      <c r="L2003" s="14">
        <f>SUBTOTAL(9,L2000:L2002)</f>
        <v>19610516.050000001</v>
      </c>
      <c r="M2003" s="80"/>
    </row>
    <row r="2004" spans="2:13" ht="24.9" customHeight="1" outlineLevel="2" x14ac:dyDescent="0.3">
      <c r="B2004" s="47" t="s">
        <v>2300</v>
      </c>
      <c r="C2004" s="46" t="s">
        <v>21</v>
      </c>
      <c r="D2004" s="46" t="s">
        <v>751</v>
      </c>
      <c r="E2004" s="46" t="s">
        <v>780</v>
      </c>
      <c r="F2004" s="45" t="s">
        <v>779</v>
      </c>
      <c r="G2004" s="26" t="s">
        <v>0</v>
      </c>
      <c r="H2004" s="30">
        <v>249275144</v>
      </c>
      <c r="I2004" s="30">
        <v>19596191.399999999</v>
      </c>
      <c r="J2004" s="36">
        <f>I2004/H2004</f>
        <v>7.8612697140794746E-2</v>
      </c>
      <c r="K2004" s="30">
        <v>20768859.329999998</v>
      </c>
      <c r="L2004" s="30">
        <f>I2004</f>
        <v>19596191.399999999</v>
      </c>
      <c r="M2004" s="80">
        <f>L2004/K2004</f>
        <v>0.94353720099080662</v>
      </c>
    </row>
    <row r="2005" spans="2:13" ht="24.9" customHeight="1" outlineLevel="2" x14ac:dyDescent="0.3">
      <c r="B2005" s="47" t="s">
        <v>2300</v>
      </c>
      <c r="C2005" s="46" t="s">
        <v>21</v>
      </c>
      <c r="D2005" s="46" t="s">
        <v>751</v>
      </c>
      <c r="E2005" s="46" t="s">
        <v>780</v>
      </c>
      <c r="F2005" s="45" t="s">
        <v>779</v>
      </c>
      <c r="G2005" s="26" t="s">
        <v>7</v>
      </c>
      <c r="H2005" s="30">
        <v>-49855029</v>
      </c>
      <c r="I2005" s="24"/>
      <c r="J2005" s="36"/>
      <c r="K2005" s="24"/>
      <c r="L2005" s="30"/>
      <c r="M2005" s="80" t="str">
        <f>IFERROR((Base_actualizacion!$L2005/Base_actualizacion!$K2005)," " )</f>
        <v xml:space="preserve"> </v>
      </c>
    </row>
    <row r="2006" spans="2:13" ht="24.9" customHeight="1" outlineLevel="1" x14ac:dyDescent="0.3">
      <c r="B2006" s="44" t="str">
        <f>B2005</f>
        <v>ASIGNACIÓN PARA LA INVERSIÓN LOCAL  - AMBIENTE Y DESARROLLO SOSTENIBLE</v>
      </c>
      <c r="C2006" s="43" t="s">
        <v>21</v>
      </c>
      <c r="D2006" s="43" t="s">
        <v>751</v>
      </c>
      <c r="E2006" s="43" t="s">
        <v>780</v>
      </c>
      <c r="F2006" s="42" t="s">
        <v>779</v>
      </c>
      <c r="G2006" s="18" t="s">
        <v>3</v>
      </c>
      <c r="H2006" s="32">
        <f>SUBTOTAL(9,H2004:H2005)</f>
        <v>199420115</v>
      </c>
      <c r="I2006" s="14">
        <f>SUBTOTAL(9,I2004:I2005)</f>
        <v>19596191.399999999</v>
      </c>
      <c r="J2006" s="31">
        <f>SUBTOTAL(9,J2004:J2005)</f>
        <v>7.8612697140794746E-2</v>
      </c>
      <c r="K2006" s="14">
        <f>SUBTOTAL(9,K2004:K2005)</f>
        <v>20768859.329999998</v>
      </c>
      <c r="L2006" s="14">
        <f>SUBTOTAL(9,L2003:L2005)</f>
        <v>19596191.399999999</v>
      </c>
      <c r="M2006" s="80"/>
    </row>
    <row r="2007" spans="2:13" ht="24.9" customHeight="1" outlineLevel="2" x14ac:dyDescent="0.3">
      <c r="B2007" s="47" t="s">
        <v>2300</v>
      </c>
      <c r="C2007" s="46" t="s">
        <v>21</v>
      </c>
      <c r="D2007" s="46" t="s">
        <v>751</v>
      </c>
      <c r="E2007" s="46" t="s">
        <v>778</v>
      </c>
      <c r="F2007" s="45" t="s">
        <v>777</v>
      </c>
      <c r="G2007" s="26" t="s">
        <v>0</v>
      </c>
      <c r="H2007" s="30">
        <v>160107499</v>
      </c>
      <c r="I2007" s="30">
        <v>12586482.33</v>
      </c>
      <c r="J2007" s="36">
        <f>I2007/H2007</f>
        <v>7.8612697147933092E-2</v>
      </c>
      <c r="K2007" s="30">
        <v>13339677.859999999</v>
      </c>
      <c r="L2007" s="30">
        <f>I2007</f>
        <v>12586482.33</v>
      </c>
      <c r="M2007" s="80">
        <f>L2007/K2007</f>
        <v>0.94353720247934092</v>
      </c>
    </row>
    <row r="2008" spans="2:13" ht="24.9" customHeight="1" outlineLevel="2" x14ac:dyDescent="0.3">
      <c r="B2008" s="47" t="s">
        <v>2300</v>
      </c>
      <c r="C2008" s="46" t="s">
        <v>21</v>
      </c>
      <c r="D2008" s="46" t="s">
        <v>751</v>
      </c>
      <c r="E2008" s="46" t="s">
        <v>778</v>
      </c>
      <c r="F2008" s="45" t="s">
        <v>777</v>
      </c>
      <c r="G2008" s="26" t="s">
        <v>7</v>
      </c>
      <c r="H2008" s="30">
        <v>-32021500</v>
      </c>
      <c r="I2008" s="24"/>
      <c r="J2008" s="36"/>
      <c r="K2008" s="24"/>
      <c r="L2008" s="30"/>
      <c r="M2008" s="80" t="str">
        <f>IFERROR((Base_actualizacion!$L2008/Base_actualizacion!$K2008)," " )</f>
        <v xml:space="preserve"> </v>
      </c>
    </row>
    <row r="2009" spans="2:13" ht="24.9" customHeight="1" outlineLevel="1" x14ac:dyDescent="0.3">
      <c r="B2009" s="44" t="str">
        <f>B2008</f>
        <v>ASIGNACIÓN PARA LA INVERSIÓN LOCAL  - AMBIENTE Y DESARROLLO SOSTENIBLE</v>
      </c>
      <c r="C2009" s="43" t="s">
        <v>21</v>
      </c>
      <c r="D2009" s="43" t="s">
        <v>751</v>
      </c>
      <c r="E2009" s="43" t="s">
        <v>778</v>
      </c>
      <c r="F2009" s="42" t="s">
        <v>777</v>
      </c>
      <c r="G2009" s="18" t="s">
        <v>3</v>
      </c>
      <c r="H2009" s="32">
        <f>SUBTOTAL(9,H2007:H2008)</f>
        <v>128085999</v>
      </c>
      <c r="I2009" s="14">
        <f>SUBTOTAL(9,I2007:I2008)</f>
        <v>12586482.33</v>
      </c>
      <c r="J2009" s="31">
        <f>SUBTOTAL(9,J2007:J2008)</f>
        <v>7.8612697147933092E-2</v>
      </c>
      <c r="K2009" s="14">
        <f>SUBTOTAL(9,K2007:K2008)</f>
        <v>13339677.859999999</v>
      </c>
      <c r="L2009" s="14">
        <f>SUBTOTAL(9,L2006:L2008)</f>
        <v>12586482.33</v>
      </c>
      <c r="M2009" s="80"/>
    </row>
    <row r="2010" spans="2:13" ht="24.9" customHeight="1" outlineLevel="2" x14ac:dyDescent="0.3">
      <c r="B2010" s="47" t="s">
        <v>2300</v>
      </c>
      <c r="C2010" s="46" t="s">
        <v>21</v>
      </c>
      <c r="D2010" s="46" t="s">
        <v>751</v>
      </c>
      <c r="E2010" s="46" t="s">
        <v>2076</v>
      </c>
      <c r="F2010" s="45" t="s">
        <v>2075</v>
      </c>
      <c r="G2010" s="26" t="s">
        <v>0</v>
      </c>
      <c r="H2010" s="30">
        <v>271857275</v>
      </c>
      <c r="I2010" s="30">
        <v>21371433.619999997</v>
      </c>
      <c r="J2010" s="36">
        <f>I2010/H2010</f>
        <v>7.861269712204684E-2</v>
      </c>
      <c r="K2010" s="30">
        <v>22650334.969999999</v>
      </c>
      <c r="L2010" s="30">
        <f>I2010</f>
        <v>21371433.619999997</v>
      </c>
      <c r="M2010" s="80">
        <f>L2010/K2010</f>
        <v>0.94353719926465174</v>
      </c>
    </row>
    <row r="2011" spans="2:13" ht="24.9" customHeight="1" outlineLevel="2" x14ac:dyDescent="0.3">
      <c r="B2011" s="47" t="s">
        <v>2300</v>
      </c>
      <c r="C2011" s="46" t="s">
        <v>21</v>
      </c>
      <c r="D2011" s="46" t="s">
        <v>751</v>
      </c>
      <c r="E2011" s="46" t="s">
        <v>2076</v>
      </c>
      <c r="F2011" s="45" t="s">
        <v>2075</v>
      </c>
      <c r="G2011" s="26" t="s">
        <v>7</v>
      </c>
      <c r="H2011" s="30">
        <v>-54371455</v>
      </c>
      <c r="I2011" s="24"/>
      <c r="J2011" s="36"/>
      <c r="K2011" s="24"/>
      <c r="L2011" s="30"/>
      <c r="M2011" s="80" t="str">
        <f>IFERROR((Base_actualizacion!$L2011/Base_actualizacion!$K2011)," " )</f>
        <v xml:space="preserve"> </v>
      </c>
    </row>
    <row r="2012" spans="2:13" ht="24.9" customHeight="1" outlineLevel="1" x14ac:dyDescent="0.3">
      <c r="B2012" s="44" t="str">
        <f>B2011</f>
        <v>ASIGNACIÓN PARA LA INVERSIÓN LOCAL  - AMBIENTE Y DESARROLLO SOSTENIBLE</v>
      </c>
      <c r="C2012" s="43" t="s">
        <v>21</v>
      </c>
      <c r="D2012" s="43" t="s">
        <v>751</v>
      </c>
      <c r="E2012" s="43" t="s">
        <v>2076</v>
      </c>
      <c r="F2012" s="42" t="s">
        <v>2075</v>
      </c>
      <c r="G2012" s="18" t="s">
        <v>3</v>
      </c>
      <c r="H2012" s="32">
        <f>SUBTOTAL(9,H2010:H2011)</f>
        <v>217485820</v>
      </c>
      <c r="I2012" s="14">
        <f>SUBTOTAL(9,I2010:I2011)</f>
        <v>21371433.619999997</v>
      </c>
      <c r="J2012" s="31">
        <f>SUBTOTAL(9,J2010:J2011)</f>
        <v>7.861269712204684E-2</v>
      </c>
      <c r="K2012" s="14">
        <f>SUBTOTAL(9,K2010:K2011)</f>
        <v>22650334.969999999</v>
      </c>
      <c r="L2012" s="14">
        <f>SUBTOTAL(9,L2009:L2011)</f>
        <v>21371433.619999997</v>
      </c>
      <c r="M2012" s="80"/>
    </row>
    <row r="2013" spans="2:13" ht="24.9" customHeight="1" outlineLevel="2" x14ac:dyDescent="0.3">
      <c r="B2013" s="47" t="s">
        <v>2300</v>
      </c>
      <c r="C2013" s="46" t="s">
        <v>21</v>
      </c>
      <c r="D2013" s="46" t="s">
        <v>751</v>
      </c>
      <c r="E2013" s="46" t="s">
        <v>776</v>
      </c>
      <c r="F2013" s="45" t="s">
        <v>775</v>
      </c>
      <c r="G2013" s="26" t="s">
        <v>0</v>
      </c>
      <c r="H2013" s="30">
        <v>65731989</v>
      </c>
      <c r="I2013" s="30">
        <v>5167368.9400000004</v>
      </c>
      <c r="J2013" s="36">
        <f>I2013/H2013</f>
        <v>7.8612697084215727E-2</v>
      </c>
      <c r="K2013" s="30">
        <v>5476592.6899999995</v>
      </c>
      <c r="L2013" s="30">
        <f>I2013</f>
        <v>5167368.9400000004</v>
      </c>
      <c r="M2013" s="80">
        <f>L2013/K2013</f>
        <v>0.94353720141272746</v>
      </c>
    </row>
    <row r="2014" spans="2:13" ht="24.9" customHeight="1" outlineLevel="2" x14ac:dyDescent="0.3">
      <c r="B2014" s="47" t="s">
        <v>2300</v>
      </c>
      <c r="C2014" s="46" t="s">
        <v>21</v>
      </c>
      <c r="D2014" s="46" t="s">
        <v>751</v>
      </c>
      <c r="E2014" s="46" t="s">
        <v>776</v>
      </c>
      <c r="F2014" s="45" t="s">
        <v>775</v>
      </c>
      <c r="G2014" s="26" t="s">
        <v>7</v>
      </c>
      <c r="H2014" s="30">
        <v>-13146398</v>
      </c>
      <c r="I2014" s="24"/>
      <c r="J2014" s="36"/>
      <c r="K2014" s="24"/>
      <c r="L2014" s="30"/>
      <c r="M2014" s="80" t="str">
        <f>IFERROR((Base_actualizacion!$L2014/Base_actualizacion!$K2014)," " )</f>
        <v xml:space="preserve"> </v>
      </c>
    </row>
    <row r="2015" spans="2:13" ht="24.9" customHeight="1" outlineLevel="1" x14ac:dyDescent="0.3">
      <c r="B2015" s="44" t="str">
        <f>B2014</f>
        <v>ASIGNACIÓN PARA LA INVERSIÓN LOCAL  - AMBIENTE Y DESARROLLO SOSTENIBLE</v>
      </c>
      <c r="C2015" s="43" t="s">
        <v>21</v>
      </c>
      <c r="D2015" s="43" t="s">
        <v>751</v>
      </c>
      <c r="E2015" s="43" t="s">
        <v>776</v>
      </c>
      <c r="F2015" s="42" t="s">
        <v>775</v>
      </c>
      <c r="G2015" s="18" t="s">
        <v>3</v>
      </c>
      <c r="H2015" s="32">
        <f>SUBTOTAL(9,H2013:H2014)</f>
        <v>52585591</v>
      </c>
      <c r="I2015" s="14">
        <f>SUBTOTAL(9,I2013:I2014)</f>
        <v>5167368.9400000004</v>
      </c>
      <c r="J2015" s="31">
        <f>SUBTOTAL(9,J2013:J2014)</f>
        <v>7.8612697084215727E-2</v>
      </c>
      <c r="K2015" s="14">
        <f>SUBTOTAL(9,K2013:K2014)</f>
        <v>5476592.6899999995</v>
      </c>
      <c r="L2015" s="14">
        <f>SUBTOTAL(9,L2012:L2014)</f>
        <v>5167368.9400000004</v>
      </c>
      <c r="M2015" s="80"/>
    </row>
    <row r="2016" spans="2:13" ht="24.9" customHeight="1" outlineLevel="2" x14ac:dyDescent="0.3">
      <c r="B2016" s="47" t="s">
        <v>2300</v>
      </c>
      <c r="C2016" s="46" t="s">
        <v>21</v>
      </c>
      <c r="D2016" s="46" t="s">
        <v>751</v>
      </c>
      <c r="E2016" s="46" t="s">
        <v>2074</v>
      </c>
      <c r="F2016" s="45" t="s">
        <v>2073</v>
      </c>
      <c r="G2016" s="26" t="s">
        <v>0</v>
      </c>
      <c r="H2016" s="30">
        <v>354333743</v>
      </c>
      <c r="I2016" s="30">
        <v>27855131.230000004</v>
      </c>
      <c r="J2016" s="36">
        <f>I2016/H2016</f>
        <v>7.8612697154275837E-2</v>
      </c>
      <c r="K2016" s="30">
        <v>29522027.559999999</v>
      </c>
      <c r="L2016" s="30">
        <f>I2016</f>
        <v>27855131.230000004</v>
      </c>
      <c r="M2016" s="80">
        <f>L2016/K2016</f>
        <v>0.9435372002613226</v>
      </c>
    </row>
    <row r="2017" spans="2:13" ht="24.9" customHeight="1" outlineLevel="2" x14ac:dyDescent="0.3">
      <c r="B2017" s="47" t="s">
        <v>2300</v>
      </c>
      <c r="C2017" s="46" t="s">
        <v>21</v>
      </c>
      <c r="D2017" s="46" t="s">
        <v>751</v>
      </c>
      <c r="E2017" s="46" t="s">
        <v>2074</v>
      </c>
      <c r="F2017" s="45" t="s">
        <v>2073</v>
      </c>
      <c r="G2017" s="26" t="s">
        <v>7</v>
      </c>
      <c r="H2017" s="30">
        <v>-70866749</v>
      </c>
      <c r="I2017" s="24"/>
      <c r="J2017" s="36"/>
      <c r="K2017" s="24"/>
      <c r="L2017" s="30"/>
      <c r="M2017" s="80" t="str">
        <f>IFERROR((Base_actualizacion!$L2017/Base_actualizacion!$K2017)," " )</f>
        <v xml:space="preserve"> </v>
      </c>
    </row>
    <row r="2018" spans="2:13" ht="24.9" customHeight="1" outlineLevel="1" x14ac:dyDescent="0.3">
      <c r="B2018" s="44" t="str">
        <f>B2017</f>
        <v>ASIGNACIÓN PARA LA INVERSIÓN LOCAL  - AMBIENTE Y DESARROLLO SOSTENIBLE</v>
      </c>
      <c r="C2018" s="43" t="s">
        <v>21</v>
      </c>
      <c r="D2018" s="43" t="s">
        <v>751</v>
      </c>
      <c r="E2018" s="43" t="s">
        <v>2074</v>
      </c>
      <c r="F2018" s="42" t="s">
        <v>2073</v>
      </c>
      <c r="G2018" s="18" t="s">
        <v>3</v>
      </c>
      <c r="H2018" s="32">
        <f>SUBTOTAL(9,H2016:H2017)</f>
        <v>283466994</v>
      </c>
      <c r="I2018" s="14">
        <f>SUBTOTAL(9,I2016:I2017)</f>
        <v>27855131.230000004</v>
      </c>
      <c r="J2018" s="31">
        <f>SUBTOTAL(9,J2016:J2017)</f>
        <v>7.8612697154275837E-2</v>
      </c>
      <c r="K2018" s="14">
        <f>SUBTOTAL(9,K2016:K2017)</f>
        <v>29522027.559999999</v>
      </c>
      <c r="L2018" s="14">
        <f>SUBTOTAL(9,L2015:L2017)</f>
        <v>27855131.230000004</v>
      </c>
      <c r="M2018" s="80"/>
    </row>
    <row r="2019" spans="2:13" ht="24.9" customHeight="1" outlineLevel="2" x14ac:dyDescent="0.3">
      <c r="B2019" s="47" t="s">
        <v>2300</v>
      </c>
      <c r="C2019" s="46" t="s">
        <v>21</v>
      </c>
      <c r="D2019" s="46" t="s">
        <v>751</v>
      </c>
      <c r="E2019" s="46" t="s">
        <v>774</v>
      </c>
      <c r="F2019" s="45" t="s">
        <v>773</v>
      </c>
      <c r="G2019" s="26" t="s">
        <v>0</v>
      </c>
      <c r="H2019" s="30">
        <v>194997960</v>
      </c>
      <c r="I2019" s="30">
        <v>15329315.57</v>
      </c>
      <c r="J2019" s="36">
        <f>I2019/H2019</f>
        <v>7.8612697127703288E-2</v>
      </c>
      <c r="K2019" s="30">
        <v>16246646.719999999</v>
      </c>
      <c r="L2019" s="30">
        <f>I2019</f>
        <v>15329315.57</v>
      </c>
      <c r="M2019" s="80">
        <f>L2019/K2019</f>
        <v>0.943537200887692</v>
      </c>
    </row>
    <row r="2020" spans="2:13" ht="24.9" customHeight="1" outlineLevel="2" x14ac:dyDescent="0.3">
      <c r="B2020" s="47" t="s">
        <v>2300</v>
      </c>
      <c r="C2020" s="46" t="s">
        <v>21</v>
      </c>
      <c r="D2020" s="46" t="s">
        <v>751</v>
      </c>
      <c r="E2020" s="46" t="s">
        <v>774</v>
      </c>
      <c r="F2020" s="45" t="s">
        <v>773</v>
      </c>
      <c r="G2020" s="26" t="s">
        <v>7</v>
      </c>
      <c r="H2020" s="30">
        <v>-38999592</v>
      </c>
      <c r="I2020" s="24"/>
      <c r="J2020" s="36"/>
      <c r="K2020" s="24"/>
      <c r="L2020" s="30"/>
      <c r="M2020" s="80" t="str">
        <f>IFERROR((Base_actualizacion!$L2020/Base_actualizacion!$K2020)," " )</f>
        <v xml:space="preserve"> </v>
      </c>
    </row>
    <row r="2021" spans="2:13" ht="24.9" customHeight="1" outlineLevel="1" x14ac:dyDescent="0.3">
      <c r="B2021" s="44" t="str">
        <f>B2020</f>
        <v>ASIGNACIÓN PARA LA INVERSIÓN LOCAL  - AMBIENTE Y DESARROLLO SOSTENIBLE</v>
      </c>
      <c r="C2021" s="43" t="s">
        <v>21</v>
      </c>
      <c r="D2021" s="43" t="s">
        <v>751</v>
      </c>
      <c r="E2021" s="43" t="s">
        <v>774</v>
      </c>
      <c r="F2021" s="42" t="s">
        <v>773</v>
      </c>
      <c r="G2021" s="18" t="s">
        <v>3</v>
      </c>
      <c r="H2021" s="32">
        <f>SUBTOTAL(9,H2019:H2020)</f>
        <v>155998368</v>
      </c>
      <c r="I2021" s="14">
        <f>SUBTOTAL(9,I2019:I2020)</f>
        <v>15329315.57</v>
      </c>
      <c r="J2021" s="31">
        <f>SUBTOTAL(9,J2019:J2020)</f>
        <v>7.8612697127703288E-2</v>
      </c>
      <c r="K2021" s="14">
        <f>SUBTOTAL(9,K2019:K2020)</f>
        <v>16246646.719999999</v>
      </c>
      <c r="L2021" s="14">
        <f>SUBTOTAL(9,L2018:L2020)</f>
        <v>15329315.57</v>
      </c>
      <c r="M2021" s="80"/>
    </row>
    <row r="2022" spans="2:13" ht="24.9" customHeight="1" outlineLevel="2" x14ac:dyDescent="0.3">
      <c r="B2022" s="47" t="s">
        <v>2300</v>
      </c>
      <c r="C2022" s="46" t="s">
        <v>21</v>
      </c>
      <c r="D2022" s="46" t="s">
        <v>751</v>
      </c>
      <c r="E2022" s="46" t="s">
        <v>772</v>
      </c>
      <c r="F2022" s="45" t="s">
        <v>771</v>
      </c>
      <c r="G2022" s="26" t="s">
        <v>0</v>
      </c>
      <c r="H2022" s="30">
        <v>330017650</v>
      </c>
      <c r="I2022" s="30">
        <v>25943577.57</v>
      </c>
      <c r="J2022" s="36">
        <f>I2022/H2022</f>
        <v>7.8612697139077259E-2</v>
      </c>
      <c r="K2022" s="30">
        <v>27496083.5</v>
      </c>
      <c r="L2022" s="30">
        <f>I2022</f>
        <v>25943577.57</v>
      </c>
      <c r="M2022" s="80">
        <f>L2022/K2022</f>
        <v>0.94353719757942978</v>
      </c>
    </row>
    <row r="2023" spans="2:13" ht="24.9" customHeight="1" outlineLevel="2" x14ac:dyDescent="0.3">
      <c r="B2023" s="47" t="s">
        <v>2300</v>
      </c>
      <c r="C2023" s="46" t="s">
        <v>21</v>
      </c>
      <c r="D2023" s="46" t="s">
        <v>751</v>
      </c>
      <c r="E2023" s="46" t="s">
        <v>772</v>
      </c>
      <c r="F2023" s="45" t="s">
        <v>771</v>
      </c>
      <c r="G2023" s="26" t="s">
        <v>7</v>
      </c>
      <c r="H2023" s="30">
        <v>-66003530</v>
      </c>
      <c r="I2023" s="24"/>
      <c r="J2023" s="36"/>
      <c r="K2023" s="24"/>
      <c r="L2023" s="30"/>
      <c r="M2023" s="80" t="str">
        <f>IFERROR((Base_actualizacion!$L2023/Base_actualizacion!$K2023)," " )</f>
        <v xml:space="preserve"> </v>
      </c>
    </row>
    <row r="2024" spans="2:13" ht="24.9" customHeight="1" outlineLevel="1" x14ac:dyDescent="0.3">
      <c r="B2024" s="44" t="str">
        <f>B2023</f>
        <v>ASIGNACIÓN PARA LA INVERSIÓN LOCAL  - AMBIENTE Y DESARROLLO SOSTENIBLE</v>
      </c>
      <c r="C2024" s="43" t="s">
        <v>21</v>
      </c>
      <c r="D2024" s="43" t="s">
        <v>751</v>
      </c>
      <c r="E2024" s="43" t="s">
        <v>772</v>
      </c>
      <c r="F2024" s="42" t="s">
        <v>771</v>
      </c>
      <c r="G2024" s="18" t="s">
        <v>3</v>
      </c>
      <c r="H2024" s="32">
        <f>SUBTOTAL(9,H2022:H2023)</f>
        <v>264014120</v>
      </c>
      <c r="I2024" s="14">
        <f>SUBTOTAL(9,I2022:I2023)</f>
        <v>25943577.57</v>
      </c>
      <c r="J2024" s="31">
        <f>SUBTOTAL(9,J2022:J2023)</f>
        <v>7.8612697139077259E-2</v>
      </c>
      <c r="K2024" s="14">
        <f>SUBTOTAL(9,K2022:K2023)</f>
        <v>27496083.5</v>
      </c>
      <c r="L2024" s="14">
        <f>SUBTOTAL(9,L2021:L2023)</f>
        <v>25943577.57</v>
      </c>
      <c r="M2024" s="80"/>
    </row>
    <row r="2025" spans="2:13" ht="24.9" customHeight="1" outlineLevel="2" x14ac:dyDescent="0.3">
      <c r="B2025" s="47" t="s">
        <v>2300</v>
      </c>
      <c r="C2025" s="46" t="s">
        <v>21</v>
      </c>
      <c r="D2025" s="46" t="s">
        <v>751</v>
      </c>
      <c r="E2025" s="46" t="s">
        <v>770</v>
      </c>
      <c r="F2025" s="45" t="s">
        <v>769</v>
      </c>
      <c r="G2025" s="26" t="s">
        <v>0</v>
      </c>
      <c r="H2025" s="30">
        <v>502704999</v>
      </c>
      <c r="I2025" s="30">
        <v>39518995.829999998</v>
      </c>
      <c r="J2025" s="36">
        <f>I2025/H2025</f>
        <v>7.8612697125774941E-2</v>
      </c>
      <c r="K2025" s="30">
        <v>41883876.849999994</v>
      </c>
      <c r="L2025" s="30">
        <f>I2025</f>
        <v>39518995.829999998</v>
      </c>
      <c r="M2025" s="80">
        <f>L2025/K2025</f>
        <v>0.94353719861059149</v>
      </c>
    </row>
    <row r="2026" spans="2:13" ht="24.9" customHeight="1" outlineLevel="2" x14ac:dyDescent="0.3">
      <c r="B2026" s="47" t="s">
        <v>2300</v>
      </c>
      <c r="C2026" s="46" t="s">
        <v>21</v>
      </c>
      <c r="D2026" s="46" t="s">
        <v>751</v>
      </c>
      <c r="E2026" s="46" t="s">
        <v>770</v>
      </c>
      <c r="F2026" s="45" t="s">
        <v>769</v>
      </c>
      <c r="G2026" s="26" t="s">
        <v>7</v>
      </c>
      <c r="H2026" s="30">
        <v>-100541000</v>
      </c>
      <c r="I2026" s="24"/>
      <c r="J2026" s="36"/>
      <c r="K2026" s="24"/>
      <c r="L2026" s="30"/>
      <c r="M2026" s="80" t="str">
        <f>IFERROR((Base_actualizacion!$L2026/Base_actualizacion!$K2026)," " )</f>
        <v xml:space="preserve"> </v>
      </c>
    </row>
    <row r="2027" spans="2:13" ht="24.9" customHeight="1" outlineLevel="1" x14ac:dyDescent="0.3">
      <c r="B2027" s="44" t="str">
        <f>B2026</f>
        <v>ASIGNACIÓN PARA LA INVERSIÓN LOCAL  - AMBIENTE Y DESARROLLO SOSTENIBLE</v>
      </c>
      <c r="C2027" s="43" t="s">
        <v>21</v>
      </c>
      <c r="D2027" s="43" t="s">
        <v>751</v>
      </c>
      <c r="E2027" s="43" t="s">
        <v>770</v>
      </c>
      <c r="F2027" s="42" t="s">
        <v>769</v>
      </c>
      <c r="G2027" s="18" t="s">
        <v>3</v>
      </c>
      <c r="H2027" s="32">
        <f>SUBTOTAL(9,H2025:H2026)</f>
        <v>402163999</v>
      </c>
      <c r="I2027" s="14">
        <f>SUBTOTAL(9,I2025:I2026)</f>
        <v>39518995.829999998</v>
      </c>
      <c r="J2027" s="31">
        <f>SUBTOTAL(9,J2025:J2026)</f>
        <v>7.8612697125774941E-2</v>
      </c>
      <c r="K2027" s="14">
        <f>SUBTOTAL(9,K2025:K2026)</f>
        <v>41883876.849999994</v>
      </c>
      <c r="L2027" s="14">
        <f>SUBTOTAL(9,L2024:L2026)</f>
        <v>39518995.829999998</v>
      </c>
      <c r="M2027" s="80"/>
    </row>
    <row r="2028" spans="2:13" ht="24.9" customHeight="1" outlineLevel="2" x14ac:dyDescent="0.3">
      <c r="B2028" s="47" t="s">
        <v>2300</v>
      </c>
      <c r="C2028" s="46" t="s">
        <v>21</v>
      </c>
      <c r="D2028" s="46" t="s">
        <v>751</v>
      </c>
      <c r="E2028" s="46" t="s">
        <v>768</v>
      </c>
      <c r="F2028" s="45" t="s">
        <v>767</v>
      </c>
      <c r="G2028" s="26" t="s">
        <v>0</v>
      </c>
      <c r="H2028" s="30">
        <v>229788340</v>
      </c>
      <c r="I2028" s="30">
        <v>18064281.18</v>
      </c>
      <c r="J2028" s="36">
        <f>I2028/H2028</f>
        <v>7.8612697145555771E-2</v>
      </c>
      <c r="K2028" s="30">
        <v>19145277.18</v>
      </c>
      <c r="L2028" s="30">
        <f>I2028</f>
        <v>18064281.18</v>
      </c>
      <c r="M2028" s="80">
        <f>L2028/K2028</f>
        <v>0.94353719772052946</v>
      </c>
    </row>
    <row r="2029" spans="2:13" ht="24.9" customHeight="1" outlineLevel="2" x14ac:dyDescent="0.3">
      <c r="B2029" s="47" t="s">
        <v>2300</v>
      </c>
      <c r="C2029" s="46" t="s">
        <v>21</v>
      </c>
      <c r="D2029" s="46" t="s">
        <v>751</v>
      </c>
      <c r="E2029" s="46" t="s">
        <v>768</v>
      </c>
      <c r="F2029" s="45" t="s">
        <v>767</v>
      </c>
      <c r="G2029" s="26" t="s">
        <v>7</v>
      </c>
      <c r="H2029" s="30">
        <v>-45957668</v>
      </c>
      <c r="I2029" s="24"/>
      <c r="J2029" s="36"/>
      <c r="K2029" s="24"/>
      <c r="L2029" s="30"/>
      <c r="M2029" s="80" t="str">
        <f>IFERROR((Base_actualizacion!$L2029/Base_actualizacion!$K2029)," " )</f>
        <v xml:space="preserve"> </v>
      </c>
    </row>
    <row r="2030" spans="2:13" ht="24.9" customHeight="1" outlineLevel="1" x14ac:dyDescent="0.3">
      <c r="B2030" s="44" t="str">
        <f>B2029</f>
        <v>ASIGNACIÓN PARA LA INVERSIÓN LOCAL  - AMBIENTE Y DESARROLLO SOSTENIBLE</v>
      </c>
      <c r="C2030" s="43" t="s">
        <v>21</v>
      </c>
      <c r="D2030" s="43" t="s">
        <v>751</v>
      </c>
      <c r="E2030" s="43" t="s">
        <v>768</v>
      </c>
      <c r="F2030" s="42" t="s">
        <v>767</v>
      </c>
      <c r="G2030" s="18" t="s">
        <v>3</v>
      </c>
      <c r="H2030" s="32">
        <f>SUBTOTAL(9,H2028:H2029)</f>
        <v>183830672</v>
      </c>
      <c r="I2030" s="14">
        <f>SUBTOTAL(9,I2028:I2029)</f>
        <v>18064281.18</v>
      </c>
      <c r="J2030" s="31">
        <f>SUBTOTAL(9,J2028:J2029)</f>
        <v>7.8612697145555771E-2</v>
      </c>
      <c r="K2030" s="14">
        <f>SUBTOTAL(9,K2028:K2029)</f>
        <v>19145277.18</v>
      </c>
      <c r="L2030" s="14">
        <f>SUBTOTAL(9,L2027:L2029)</f>
        <v>18064281.18</v>
      </c>
      <c r="M2030" s="80"/>
    </row>
    <row r="2031" spans="2:13" ht="24.9" customHeight="1" outlineLevel="2" x14ac:dyDescent="0.3">
      <c r="B2031" s="47" t="s">
        <v>2300</v>
      </c>
      <c r="C2031" s="46" t="s">
        <v>21</v>
      </c>
      <c r="D2031" s="46" t="s">
        <v>751</v>
      </c>
      <c r="E2031" s="46" t="s">
        <v>2187</v>
      </c>
      <c r="F2031" s="45" t="s">
        <v>2186</v>
      </c>
      <c r="G2031" s="26" t="s">
        <v>0</v>
      </c>
      <c r="H2031" s="30">
        <v>506062682</v>
      </c>
      <c r="I2031" s="30">
        <v>39782952.350000001</v>
      </c>
      <c r="J2031" s="36">
        <f>I2031/H2031</f>
        <v>7.861269713224972E-2</v>
      </c>
      <c r="K2031" s="30">
        <v>42163628.950000003</v>
      </c>
      <c r="L2031" s="30">
        <f>I2031</f>
        <v>39782952.350000001</v>
      </c>
      <c r="M2031" s="80">
        <f>L2031/K2031</f>
        <v>0.94353719878279119</v>
      </c>
    </row>
    <row r="2032" spans="2:13" ht="24.9" customHeight="1" outlineLevel="2" x14ac:dyDescent="0.3">
      <c r="B2032" s="47" t="s">
        <v>2300</v>
      </c>
      <c r="C2032" s="46" t="s">
        <v>21</v>
      </c>
      <c r="D2032" s="46" t="s">
        <v>751</v>
      </c>
      <c r="E2032" s="46" t="s">
        <v>2187</v>
      </c>
      <c r="F2032" s="45" t="s">
        <v>2186</v>
      </c>
      <c r="G2032" s="26" t="s">
        <v>7</v>
      </c>
      <c r="H2032" s="30">
        <v>-101212536</v>
      </c>
      <c r="I2032" s="24"/>
      <c r="J2032" s="36"/>
      <c r="K2032" s="24"/>
      <c r="L2032" s="30"/>
      <c r="M2032" s="80" t="str">
        <f>IFERROR((Base_actualizacion!$L2032/Base_actualizacion!$K2032)," " )</f>
        <v xml:space="preserve"> </v>
      </c>
    </row>
    <row r="2033" spans="2:13" ht="24.9" customHeight="1" outlineLevel="1" x14ac:dyDescent="0.3">
      <c r="B2033" s="44" t="str">
        <f>B2032</f>
        <v>ASIGNACIÓN PARA LA INVERSIÓN LOCAL  - AMBIENTE Y DESARROLLO SOSTENIBLE</v>
      </c>
      <c r="C2033" s="43" t="s">
        <v>21</v>
      </c>
      <c r="D2033" s="43" t="s">
        <v>751</v>
      </c>
      <c r="E2033" s="43" t="s">
        <v>2187</v>
      </c>
      <c r="F2033" s="42" t="s">
        <v>2186</v>
      </c>
      <c r="G2033" s="18" t="s">
        <v>3</v>
      </c>
      <c r="H2033" s="32">
        <f>SUBTOTAL(9,H2031:H2032)</f>
        <v>404850146</v>
      </c>
      <c r="I2033" s="14">
        <f>SUBTOTAL(9,I2031:I2032)</f>
        <v>39782952.350000001</v>
      </c>
      <c r="J2033" s="31">
        <f>SUBTOTAL(9,J2031:J2032)</f>
        <v>7.861269713224972E-2</v>
      </c>
      <c r="K2033" s="14">
        <f>SUBTOTAL(9,K2031:K2032)</f>
        <v>42163628.950000003</v>
      </c>
      <c r="L2033" s="14">
        <f>SUBTOTAL(9,L2030:L2032)</f>
        <v>39782952.350000001</v>
      </c>
      <c r="M2033" s="80"/>
    </row>
    <row r="2034" spans="2:13" ht="24.9" customHeight="1" outlineLevel="2" x14ac:dyDescent="0.3">
      <c r="B2034" s="47" t="s">
        <v>2300</v>
      </c>
      <c r="C2034" s="46" t="s">
        <v>21</v>
      </c>
      <c r="D2034" s="46" t="s">
        <v>751</v>
      </c>
      <c r="E2034" s="46" t="s">
        <v>2185</v>
      </c>
      <c r="F2034" s="45" t="s">
        <v>2184</v>
      </c>
      <c r="G2034" s="26" t="s">
        <v>0</v>
      </c>
      <c r="H2034" s="30">
        <v>439859310</v>
      </c>
      <c r="I2034" s="30">
        <v>34578526.719999999</v>
      </c>
      <c r="J2034" s="36">
        <f>I2034/H2034</f>
        <v>7.8612697137182344E-2</v>
      </c>
      <c r="K2034" s="30">
        <v>36647762.009999998</v>
      </c>
      <c r="L2034" s="30">
        <f>I2034</f>
        <v>34578526.719999999</v>
      </c>
      <c r="M2034" s="80">
        <f>L2034/K2034</f>
        <v>0.94353719909457578</v>
      </c>
    </row>
    <row r="2035" spans="2:13" ht="24.9" customHeight="1" outlineLevel="2" x14ac:dyDescent="0.3">
      <c r="B2035" s="47" t="s">
        <v>2300</v>
      </c>
      <c r="C2035" s="46" t="s">
        <v>21</v>
      </c>
      <c r="D2035" s="46" t="s">
        <v>751</v>
      </c>
      <c r="E2035" s="46" t="s">
        <v>2185</v>
      </c>
      <c r="F2035" s="45" t="s">
        <v>2184</v>
      </c>
      <c r="G2035" s="26" t="s">
        <v>7</v>
      </c>
      <c r="H2035" s="30">
        <v>-87971862</v>
      </c>
      <c r="I2035" s="24"/>
      <c r="J2035" s="36"/>
      <c r="K2035" s="24"/>
      <c r="L2035" s="30"/>
      <c r="M2035" s="80" t="str">
        <f>IFERROR((Base_actualizacion!$L2035/Base_actualizacion!$K2035)," " )</f>
        <v xml:space="preserve"> </v>
      </c>
    </row>
    <row r="2036" spans="2:13" ht="24.9" customHeight="1" outlineLevel="1" x14ac:dyDescent="0.3">
      <c r="B2036" s="44" t="str">
        <f>B2035</f>
        <v>ASIGNACIÓN PARA LA INVERSIÓN LOCAL  - AMBIENTE Y DESARROLLO SOSTENIBLE</v>
      </c>
      <c r="C2036" s="43" t="s">
        <v>21</v>
      </c>
      <c r="D2036" s="43" t="s">
        <v>751</v>
      </c>
      <c r="E2036" s="43" t="s">
        <v>2185</v>
      </c>
      <c r="F2036" s="42" t="s">
        <v>2184</v>
      </c>
      <c r="G2036" s="18" t="s">
        <v>3</v>
      </c>
      <c r="H2036" s="32">
        <f>SUBTOTAL(9,H2034:H2035)</f>
        <v>351887448</v>
      </c>
      <c r="I2036" s="14">
        <f>SUBTOTAL(9,I2034:I2035)</f>
        <v>34578526.719999999</v>
      </c>
      <c r="J2036" s="31">
        <f>SUBTOTAL(9,J2034:J2035)</f>
        <v>7.8612697137182344E-2</v>
      </c>
      <c r="K2036" s="14">
        <f>SUBTOTAL(9,K2034:K2035)</f>
        <v>36647762.009999998</v>
      </c>
      <c r="L2036" s="14">
        <f>SUBTOTAL(9,L2033:L2035)</f>
        <v>34578526.719999999</v>
      </c>
      <c r="M2036" s="80"/>
    </row>
    <row r="2037" spans="2:13" ht="24.9" customHeight="1" outlineLevel="2" x14ac:dyDescent="0.3">
      <c r="B2037" s="47" t="s">
        <v>2300</v>
      </c>
      <c r="C2037" s="46" t="s">
        <v>21</v>
      </c>
      <c r="D2037" s="46" t="s">
        <v>751</v>
      </c>
      <c r="E2037" s="46" t="s">
        <v>766</v>
      </c>
      <c r="F2037" s="45" t="s">
        <v>765</v>
      </c>
      <c r="G2037" s="26" t="s">
        <v>0</v>
      </c>
      <c r="H2037" s="30">
        <v>756704432</v>
      </c>
      <c r="I2037" s="30">
        <v>59486576.340000004</v>
      </c>
      <c r="J2037" s="36">
        <f>I2037/H2037</f>
        <v>7.861269714355261E-2</v>
      </c>
      <c r="K2037" s="30">
        <v>63046349.849999994</v>
      </c>
      <c r="L2037" s="30">
        <f>I2037</f>
        <v>59486576.340000004</v>
      </c>
      <c r="M2037" s="80">
        <f>L2037/K2037</f>
        <v>0.94353719892635479</v>
      </c>
    </row>
    <row r="2038" spans="2:13" ht="24.9" customHeight="1" outlineLevel="2" x14ac:dyDescent="0.3">
      <c r="B2038" s="47" t="s">
        <v>2300</v>
      </c>
      <c r="C2038" s="46" t="s">
        <v>21</v>
      </c>
      <c r="D2038" s="46" t="s">
        <v>751</v>
      </c>
      <c r="E2038" s="46" t="s">
        <v>766</v>
      </c>
      <c r="F2038" s="45" t="s">
        <v>765</v>
      </c>
      <c r="G2038" s="26" t="s">
        <v>7</v>
      </c>
      <c r="H2038" s="30">
        <v>-151340886</v>
      </c>
      <c r="I2038" s="24"/>
      <c r="J2038" s="36"/>
      <c r="K2038" s="24"/>
      <c r="L2038" s="30"/>
      <c r="M2038" s="80" t="str">
        <f>IFERROR((Base_actualizacion!$L2038/Base_actualizacion!$K2038)," " )</f>
        <v xml:space="preserve"> </v>
      </c>
    </row>
    <row r="2039" spans="2:13" ht="24.9" customHeight="1" outlineLevel="1" x14ac:dyDescent="0.3">
      <c r="B2039" s="44" t="str">
        <f>B2038</f>
        <v>ASIGNACIÓN PARA LA INVERSIÓN LOCAL  - AMBIENTE Y DESARROLLO SOSTENIBLE</v>
      </c>
      <c r="C2039" s="43" t="s">
        <v>21</v>
      </c>
      <c r="D2039" s="43" t="s">
        <v>751</v>
      </c>
      <c r="E2039" s="43" t="s">
        <v>766</v>
      </c>
      <c r="F2039" s="42" t="s">
        <v>765</v>
      </c>
      <c r="G2039" s="18" t="s">
        <v>3</v>
      </c>
      <c r="H2039" s="32">
        <f>SUBTOTAL(9,H2037:H2038)</f>
        <v>605363546</v>
      </c>
      <c r="I2039" s="14">
        <f>SUBTOTAL(9,I2037:I2038)</f>
        <v>59486576.340000004</v>
      </c>
      <c r="J2039" s="31">
        <f>SUBTOTAL(9,J2037:J2038)</f>
        <v>7.861269714355261E-2</v>
      </c>
      <c r="K2039" s="14">
        <f>SUBTOTAL(9,K2037:K2038)</f>
        <v>63046349.849999994</v>
      </c>
      <c r="L2039" s="14">
        <f>SUBTOTAL(9,L2036:L2038)</f>
        <v>59486576.340000004</v>
      </c>
      <c r="M2039" s="80"/>
    </row>
    <row r="2040" spans="2:13" ht="24.9" customHeight="1" outlineLevel="2" x14ac:dyDescent="0.3">
      <c r="B2040" s="47" t="s">
        <v>2300</v>
      </c>
      <c r="C2040" s="46" t="s">
        <v>21</v>
      </c>
      <c r="D2040" s="46" t="s">
        <v>751</v>
      </c>
      <c r="E2040" s="46" t="s">
        <v>764</v>
      </c>
      <c r="F2040" s="45" t="s">
        <v>763</v>
      </c>
      <c r="G2040" s="26" t="s">
        <v>0</v>
      </c>
      <c r="H2040" s="30">
        <v>572231543</v>
      </c>
      <c r="I2040" s="30">
        <v>44984664.980000004</v>
      </c>
      <c r="J2040" s="36">
        <f>I2040/H2040</f>
        <v>7.8612697133335074E-2</v>
      </c>
      <c r="K2040" s="30">
        <v>47676620.460000001</v>
      </c>
      <c r="L2040" s="30">
        <f>I2040</f>
        <v>44984664.980000004</v>
      </c>
      <c r="M2040" s="80">
        <f>L2040/K2040</f>
        <v>0.94353720011974196</v>
      </c>
    </row>
    <row r="2041" spans="2:13" ht="24.9" customHeight="1" outlineLevel="2" x14ac:dyDescent="0.3">
      <c r="B2041" s="47" t="s">
        <v>2300</v>
      </c>
      <c r="C2041" s="46" t="s">
        <v>21</v>
      </c>
      <c r="D2041" s="46" t="s">
        <v>751</v>
      </c>
      <c r="E2041" s="46" t="s">
        <v>764</v>
      </c>
      <c r="F2041" s="45" t="s">
        <v>763</v>
      </c>
      <c r="G2041" s="26" t="s">
        <v>7</v>
      </c>
      <c r="H2041" s="30">
        <v>-114446309</v>
      </c>
      <c r="I2041" s="24"/>
      <c r="J2041" s="36"/>
      <c r="K2041" s="24"/>
      <c r="L2041" s="30"/>
      <c r="M2041" s="80" t="str">
        <f>IFERROR((Base_actualizacion!$L2041/Base_actualizacion!$K2041)," " )</f>
        <v xml:space="preserve"> </v>
      </c>
    </row>
    <row r="2042" spans="2:13" ht="24.9" customHeight="1" outlineLevel="1" x14ac:dyDescent="0.3">
      <c r="B2042" s="44" t="str">
        <f>B2041</f>
        <v>ASIGNACIÓN PARA LA INVERSIÓN LOCAL  - AMBIENTE Y DESARROLLO SOSTENIBLE</v>
      </c>
      <c r="C2042" s="43" t="s">
        <v>21</v>
      </c>
      <c r="D2042" s="43" t="s">
        <v>751</v>
      </c>
      <c r="E2042" s="43" t="s">
        <v>764</v>
      </c>
      <c r="F2042" s="42" t="s">
        <v>763</v>
      </c>
      <c r="G2042" s="18" t="s">
        <v>3</v>
      </c>
      <c r="H2042" s="32">
        <f>SUBTOTAL(9,H2040:H2041)</f>
        <v>457785234</v>
      </c>
      <c r="I2042" s="14">
        <f>SUBTOTAL(9,I2040:I2041)</f>
        <v>44984664.980000004</v>
      </c>
      <c r="J2042" s="31">
        <f>SUBTOTAL(9,J2040:J2041)</f>
        <v>7.8612697133335074E-2</v>
      </c>
      <c r="K2042" s="14">
        <f>SUBTOTAL(9,K2040:K2041)</f>
        <v>47676620.460000001</v>
      </c>
      <c r="L2042" s="14">
        <f>SUBTOTAL(9,L2039:L2041)</f>
        <v>44984664.980000004</v>
      </c>
      <c r="M2042" s="80"/>
    </row>
    <row r="2043" spans="2:13" ht="24.9" customHeight="1" outlineLevel="2" x14ac:dyDescent="0.3">
      <c r="B2043" s="47" t="s">
        <v>2300</v>
      </c>
      <c r="C2043" s="46" t="s">
        <v>21</v>
      </c>
      <c r="D2043" s="46" t="s">
        <v>751</v>
      </c>
      <c r="E2043" s="46" t="s">
        <v>2249</v>
      </c>
      <c r="F2043" s="45" t="s">
        <v>2248</v>
      </c>
      <c r="G2043" s="26" t="s">
        <v>0</v>
      </c>
      <c r="H2043" s="30">
        <v>351765410</v>
      </c>
      <c r="I2043" s="30">
        <v>27653227.640000001</v>
      </c>
      <c r="J2043" s="36">
        <f>I2043/H2043</f>
        <v>7.8612697138129642E-2</v>
      </c>
      <c r="K2043" s="30">
        <v>29308041.729999997</v>
      </c>
      <c r="L2043" s="30">
        <f>I2043</f>
        <v>27653227.640000001</v>
      </c>
      <c r="M2043" s="80">
        <f>L2043/K2043</f>
        <v>0.943537200293184</v>
      </c>
    </row>
    <row r="2044" spans="2:13" ht="24.9" customHeight="1" outlineLevel="2" x14ac:dyDescent="0.3">
      <c r="B2044" s="47" t="s">
        <v>2300</v>
      </c>
      <c r="C2044" s="46" t="s">
        <v>21</v>
      </c>
      <c r="D2044" s="46" t="s">
        <v>751</v>
      </c>
      <c r="E2044" s="46" t="s">
        <v>2249</v>
      </c>
      <c r="F2044" s="45" t="s">
        <v>2248</v>
      </c>
      <c r="G2044" s="26" t="s">
        <v>7</v>
      </c>
      <c r="H2044" s="30">
        <v>-70353082</v>
      </c>
      <c r="I2044" s="24"/>
      <c r="J2044" s="36"/>
      <c r="K2044" s="24"/>
      <c r="L2044" s="30"/>
      <c r="M2044" s="80" t="str">
        <f>IFERROR((Base_actualizacion!$L2044/Base_actualizacion!$K2044)," " )</f>
        <v xml:space="preserve"> </v>
      </c>
    </row>
    <row r="2045" spans="2:13" ht="24.9" customHeight="1" outlineLevel="1" x14ac:dyDescent="0.3">
      <c r="B2045" s="44" t="str">
        <f>B2044</f>
        <v>ASIGNACIÓN PARA LA INVERSIÓN LOCAL  - AMBIENTE Y DESARROLLO SOSTENIBLE</v>
      </c>
      <c r="C2045" s="43" t="s">
        <v>21</v>
      </c>
      <c r="D2045" s="43" t="s">
        <v>751</v>
      </c>
      <c r="E2045" s="43" t="s">
        <v>2249</v>
      </c>
      <c r="F2045" s="42" t="s">
        <v>2248</v>
      </c>
      <c r="G2045" s="18" t="s">
        <v>3</v>
      </c>
      <c r="H2045" s="32">
        <f>SUBTOTAL(9,H2043:H2044)</f>
        <v>281412328</v>
      </c>
      <c r="I2045" s="14">
        <f>SUBTOTAL(9,I2043:I2044)</f>
        <v>27653227.640000001</v>
      </c>
      <c r="J2045" s="31">
        <f>SUBTOTAL(9,J2043:J2044)</f>
        <v>7.8612697138129642E-2</v>
      </c>
      <c r="K2045" s="14">
        <f>SUBTOTAL(9,K2043:K2044)</f>
        <v>29308041.729999997</v>
      </c>
      <c r="L2045" s="14">
        <f>SUBTOTAL(9,L2042:L2044)</f>
        <v>27653227.640000001</v>
      </c>
      <c r="M2045" s="80"/>
    </row>
    <row r="2046" spans="2:13" ht="24.9" customHeight="1" outlineLevel="2" x14ac:dyDescent="0.3">
      <c r="B2046" s="47" t="s">
        <v>2300</v>
      </c>
      <c r="C2046" s="46" t="s">
        <v>21</v>
      </c>
      <c r="D2046" s="46" t="s">
        <v>751</v>
      </c>
      <c r="E2046" s="46" t="s">
        <v>762</v>
      </c>
      <c r="F2046" s="45" t="s">
        <v>761</v>
      </c>
      <c r="G2046" s="26" t="s">
        <v>0</v>
      </c>
      <c r="H2046" s="30">
        <v>506039301</v>
      </c>
      <c r="I2046" s="30">
        <v>39781114.310000002</v>
      </c>
      <c r="J2046" s="36">
        <f>I2046/H2046</f>
        <v>7.8612697139110149E-2</v>
      </c>
      <c r="K2046" s="30">
        <v>42161680.909999996</v>
      </c>
      <c r="L2046" s="30">
        <f>I2046</f>
        <v>39781114.310000002</v>
      </c>
      <c r="M2046" s="80">
        <f>L2046/K2046</f>
        <v>0.94353719897739263</v>
      </c>
    </row>
    <row r="2047" spans="2:13" ht="24.9" customHeight="1" outlineLevel="2" x14ac:dyDescent="0.3">
      <c r="B2047" s="47" t="s">
        <v>2300</v>
      </c>
      <c r="C2047" s="46" t="s">
        <v>21</v>
      </c>
      <c r="D2047" s="46" t="s">
        <v>751</v>
      </c>
      <c r="E2047" s="46" t="s">
        <v>762</v>
      </c>
      <c r="F2047" s="45" t="s">
        <v>761</v>
      </c>
      <c r="G2047" s="26" t="s">
        <v>7</v>
      </c>
      <c r="H2047" s="30">
        <v>-101207860</v>
      </c>
      <c r="I2047" s="24"/>
      <c r="J2047" s="36"/>
      <c r="K2047" s="24"/>
      <c r="L2047" s="30"/>
      <c r="M2047" s="80" t="str">
        <f>IFERROR((Base_actualizacion!$L2047/Base_actualizacion!$K2047)," " )</f>
        <v xml:space="preserve"> </v>
      </c>
    </row>
    <row r="2048" spans="2:13" ht="24.9" customHeight="1" outlineLevel="1" x14ac:dyDescent="0.3">
      <c r="B2048" s="44" t="str">
        <f>B2047</f>
        <v>ASIGNACIÓN PARA LA INVERSIÓN LOCAL  - AMBIENTE Y DESARROLLO SOSTENIBLE</v>
      </c>
      <c r="C2048" s="43" t="s">
        <v>21</v>
      </c>
      <c r="D2048" s="43" t="s">
        <v>751</v>
      </c>
      <c r="E2048" s="43" t="s">
        <v>762</v>
      </c>
      <c r="F2048" s="42" t="s">
        <v>761</v>
      </c>
      <c r="G2048" s="18" t="s">
        <v>3</v>
      </c>
      <c r="H2048" s="32">
        <f>SUBTOTAL(9,H2046:H2047)</f>
        <v>404831441</v>
      </c>
      <c r="I2048" s="14">
        <f>SUBTOTAL(9,I2046:I2047)</f>
        <v>39781114.310000002</v>
      </c>
      <c r="J2048" s="31">
        <f>SUBTOTAL(9,J2046:J2047)</f>
        <v>7.8612697139110149E-2</v>
      </c>
      <c r="K2048" s="14">
        <f>SUBTOTAL(9,K2046:K2047)</f>
        <v>42161680.909999996</v>
      </c>
      <c r="L2048" s="14">
        <f>SUBTOTAL(9,L2045:L2047)</f>
        <v>39781114.310000002</v>
      </c>
      <c r="M2048" s="80"/>
    </row>
    <row r="2049" spans="2:13" ht="24.9" customHeight="1" outlineLevel="2" x14ac:dyDescent="0.3">
      <c r="B2049" s="47" t="s">
        <v>2300</v>
      </c>
      <c r="C2049" s="46" t="s">
        <v>21</v>
      </c>
      <c r="D2049" s="46" t="s">
        <v>751</v>
      </c>
      <c r="E2049" s="46" t="s">
        <v>2072</v>
      </c>
      <c r="F2049" s="45" t="s">
        <v>2071</v>
      </c>
      <c r="G2049" s="26" t="s">
        <v>0</v>
      </c>
      <c r="H2049" s="30">
        <v>947224192</v>
      </c>
      <c r="I2049" s="30">
        <v>74463848.530000001</v>
      </c>
      <c r="J2049" s="36">
        <f>I2049/H2049</f>
        <v>7.8612697140657495E-2</v>
      </c>
      <c r="K2049" s="30">
        <v>78919886.349999994</v>
      </c>
      <c r="L2049" s="30">
        <f>I2049</f>
        <v>74463848.530000001</v>
      </c>
      <c r="M2049" s="80">
        <f>L2049/K2049</f>
        <v>0.94353719922709955</v>
      </c>
    </row>
    <row r="2050" spans="2:13" ht="24.9" customHeight="1" outlineLevel="2" x14ac:dyDescent="0.3">
      <c r="B2050" s="47" t="s">
        <v>2300</v>
      </c>
      <c r="C2050" s="46" t="s">
        <v>21</v>
      </c>
      <c r="D2050" s="46" t="s">
        <v>751</v>
      </c>
      <c r="E2050" s="46" t="s">
        <v>2072</v>
      </c>
      <c r="F2050" s="45" t="s">
        <v>2071</v>
      </c>
      <c r="G2050" s="26" t="s">
        <v>7</v>
      </c>
      <c r="H2050" s="30">
        <v>-189444838</v>
      </c>
      <c r="I2050" s="24"/>
      <c r="J2050" s="36"/>
      <c r="K2050" s="24"/>
      <c r="L2050" s="30"/>
      <c r="M2050" s="80" t="str">
        <f>IFERROR((Base_actualizacion!$L2050/Base_actualizacion!$K2050)," " )</f>
        <v xml:space="preserve"> </v>
      </c>
    </row>
    <row r="2051" spans="2:13" ht="24.9" customHeight="1" outlineLevel="1" x14ac:dyDescent="0.3">
      <c r="B2051" s="44" t="str">
        <f>B2050</f>
        <v>ASIGNACIÓN PARA LA INVERSIÓN LOCAL  - AMBIENTE Y DESARROLLO SOSTENIBLE</v>
      </c>
      <c r="C2051" s="43" t="s">
        <v>21</v>
      </c>
      <c r="D2051" s="43" t="s">
        <v>751</v>
      </c>
      <c r="E2051" s="43" t="s">
        <v>2072</v>
      </c>
      <c r="F2051" s="42" t="s">
        <v>2071</v>
      </c>
      <c r="G2051" s="18" t="s">
        <v>3</v>
      </c>
      <c r="H2051" s="32">
        <f>SUBTOTAL(9,H2049:H2050)</f>
        <v>757779354</v>
      </c>
      <c r="I2051" s="14">
        <f>SUBTOTAL(9,I2049:I2050)</f>
        <v>74463848.530000001</v>
      </c>
      <c r="J2051" s="31">
        <f>SUBTOTAL(9,J2049:J2050)</f>
        <v>7.8612697140657495E-2</v>
      </c>
      <c r="K2051" s="14">
        <f>SUBTOTAL(9,K2049:K2050)</f>
        <v>78919886.349999994</v>
      </c>
      <c r="L2051" s="14">
        <f>SUBTOTAL(9,L2048:L2050)</f>
        <v>74463848.530000001</v>
      </c>
      <c r="M2051" s="80"/>
    </row>
    <row r="2052" spans="2:13" ht="24.9" customHeight="1" outlineLevel="2" x14ac:dyDescent="0.3">
      <c r="B2052" s="47" t="s">
        <v>2300</v>
      </c>
      <c r="C2052" s="46" t="s">
        <v>21</v>
      </c>
      <c r="D2052" s="46" t="s">
        <v>751</v>
      </c>
      <c r="E2052" s="46" t="s">
        <v>760</v>
      </c>
      <c r="F2052" s="45" t="s">
        <v>759</v>
      </c>
      <c r="G2052" s="26" t="s">
        <v>0</v>
      </c>
      <c r="H2052" s="30">
        <v>501456265</v>
      </c>
      <c r="I2052" s="30">
        <v>39420829.489999995</v>
      </c>
      <c r="J2052" s="36">
        <f>I2052/H2052</f>
        <v>7.8612697141195342E-2</v>
      </c>
      <c r="K2052" s="30">
        <v>41779836.030000001</v>
      </c>
      <c r="L2052" s="30">
        <f>I2052</f>
        <v>39420829.489999995</v>
      </c>
      <c r="M2052" s="80">
        <f>L2052/K2052</f>
        <v>0.94353719965999572</v>
      </c>
    </row>
    <row r="2053" spans="2:13" ht="24.9" customHeight="1" outlineLevel="2" x14ac:dyDescent="0.3">
      <c r="B2053" s="47" t="s">
        <v>2300</v>
      </c>
      <c r="C2053" s="46" t="s">
        <v>21</v>
      </c>
      <c r="D2053" s="46" t="s">
        <v>751</v>
      </c>
      <c r="E2053" s="46" t="s">
        <v>760</v>
      </c>
      <c r="F2053" s="45" t="s">
        <v>759</v>
      </c>
      <c r="G2053" s="26" t="s">
        <v>7</v>
      </c>
      <c r="H2053" s="30">
        <v>-100291253</v>
      </c>
      <c r="I2053" s="24"/>
      <c r="J2053" s="36"/>
      <c r="K2053" s="24"/>
      <c r="L2053" s="30"/>
      <c r="M2053" s="80" t="str">
        <f>IFERROR((Base_actualizacion!$L2053/Base_actualizacion!$K2053)," " )</f>
        <v xml:space="preserve"> </v>
      </c>
    </row>
    <row r="2054" spans="2:13" ht="24.9" customHeight="1" outlineLevel="1" x14ac:dyDescent="0.3">
      <c r="B2054" s="44" t="str">
        <f>B2053</f>
        <v>ASIGNACIÓN PARA LA INVERSIÓN LOCAL  - AMBIENTE Y DESARROLLO SOSTENIBLE</v>
      </c>
      <c r="C2054" s="43" t="s">
        <v>21</v>
      </c>
      <c r="D2054" s="43" t="s">
        <v>751</v>
      </c>
      <c r="E2054" s="43" t="s">
        <v>760</v>
      </c>
      <c r="F2054" s="42" t="s">
        <v>759</v>
      </c>
      <c r="G2054" s="18" t="s">
        <v>3</v>
      </c>
      <c r="H2054" s="32">
        <f>SUBTOTAL(9,H2052:H2053)</f>
        <v>401165012</v>
      </c>
      <c r="I2054" s="14">
        <f>SUBTOTAL(9,I2052:I2053)</f>
        <v>39420829.489999995</v>
      </c>
      <c r="J2054" s="31">
        <f>SUBTOTAL(9,J2052:J2053)</f>
        <v>7.8612697141195342E-2</v>
      </c>
      <c r="K2054" s="14">
        <f>SUBTOTAL(9,K2052:K2053)</f>
        <v>41779836.030000001</v>
      </c>
      <c r="L2054" s="14">
        <f>SUBTOTAL(9,L2051:L2053)</f>
        <v>39420829.489999995</v>
      </c>
      <c r="M2054" s="80"/>
    </row>
    <row r="2055" spans="2:13" ht="24.9" customHeight="1" outlineLevel="2" x14ac:dyDescent="0.3">
      <c r="B2055" s="47" t="s">
        <v>2300</v>
      </c>
      <c r="C2055" s="46" t="s">
        <v>21</v>
      </c>
      <c r="D2055" s="46" t="s">
        <v>751</v>
      </c>
      <c r="E2055" s="46" t="s">
        <v>2183</v>
      </c>
      <c r="F2055" s="45" t="s">
        <v>2182</v>
      </c>
      <c r="G2055" s="26" t="s">
        <v>0</v>
      </c>
      <c r="H2055" s="30">
        <v>451717608</v>
      </c>
      <c r="I2055" s="30">
        <v>35510739.510000005</v>
      </c>
      <c r="J2055" s="36">
        <f>I2055/H2055</f>
        <v>7.8612697138872673E-2</v>
      </c>
      <c r="K2055" s="30">
        <v>37635759.93</v>
      </c>
      <c r="L2055" s="30">
        <f>I2055</f>
        <v>35510739.510000005</v>
      </c>
      <c r="M2055" s="80">
        <f>L2055/K2055</f>
        <v>0.94353719909064171</v>
      </c>
    </row>
    <row r="2056" spans="2:13" ht="24.9" customHeight="1" outlineLevel="2" x14ac:dyDescent="0.3">
      <c r="B2056" s="47" t="s">
        <v>2300</v>
      </c>
      <c r="C2056" s="46" t="s">
        <v>21</v>
      </c>
      <c r="D2056" s="46" t="s">
        <v>751</v>
      </c>
      <c r="E2056" s="46" t="s">
        <v>2183</v>
      </c>
      <c r="F2056" s="45" t="s">
        <v>2182</v>
      </c>
      <c r="G2056" s="26" t="s">
        <v>7</v>
      </c>
      <c r="H2056" s="30">
        <v>-90343522</v>
      </c>
      <c r="I2056" s="24"/>
      <c r="J2056" s="36"/>
      <c r="K2056" s="24"/>
      <c r="L2056" s="30"/>
      <c r="M2056" s="80" t="str">
        <f>IFERROR((Base_actualizacion!$L2056/Base_actualizacion!$K2056)," " )</f>
        <v xml:space="preserve"> </v>
      </c>
    </row>
    <row r="2057" spans="2:13" ht="24.9" customHeight="1" outlineLevel="1" x14ac:dyDescent="0.3">
      <c r="B2057" s="44" t="str">
        <f>B2056</f>
        <v>ASIGNACIÓN PARA LA INVERSIÓN LOCAL  - AMBIENTE Y DESARROLLO SOSTENIBLE</v>
      </c>
      <c r="C2057" s="43" t="s">
        <v>21</v>
      </c>
      <c r="D2057" s="43" t="s">
        <v>751</v>
      </c>
      <c r="E2057" s="43" t="s">
        <v>2183</v>
      </c>
      <c r="F2057" s="42" t="s">
        <v>2182</v>
      </c>
      <c r="G2057" s="18" t="s">
        <v>3</v>
      </c>
      <c r="H2057" s="32">
        <f>SUBTOTAL(9,H2055:H2056)</f>
        <v>361374086</v>
      </c>
      <c r="I2057" s="14">
        <f>SUBTOTAL(9,I2055:I2056)</f>
        <v>35510739.510000005</v>
      </c>
      <c r="J2057" s="31">
        <f>SUBTOTAL(9,J2055:J2056)</f>
        <v>7.8612697138872673E-2</v>
      </c>
      <c r="K2057" s="14">
        <f>SUBTOTAL(9,K2055:K2056)</f>
        <v>37635759.93</v>
      </c>
      <c r="L2057" s="14">
        <f>SUBTOTAL(9,L2054:L2056)</f>
        <v>35510739.510000005</v>
      </c>
      <c r="M2057" s="80"/>
    </row>
    <row r="2058" spans="2:13" ht="24.9" customHeight="1" outlineLevel="2" x14ac:dyDescent="0.3">
      <c r="B2058" s="47" t="s">
        <v>2300</v>
      </c>
      <c r="C2058" s="46" t="s">
        <v>21</v>
      </c>
      <c r="D2058" s="46" t="s">
        <v>751</v>
      </c>
      <c r="E2058" s="46" t="s">
        <v>2181</v>
      </c>
      <c r="F2058" s="45" t="s">
        <v>1354</v>
      </c>
      <c r="G2058" s="26" t="s">
        <v>0</v>
      </c>
      <c r="H2058" s="30">
        <v>522373574</v>
      </c>
      <c r="I2058" s="30">
        <v>41065195.560000002</v>
      </c>
      <c r="J2058" s="36">
        <f>I2058/H2058</f>
        <v>7.8612697126979866E-2</v>
      </c>
      <c r="K2058" s="30">
        <v>43522603.659999996</v>
      </c>
      <c r="L2058" s="30">
        <f>I2058</f>
        <v>41065195.560000002</v>
      </c>
      <c r="M2058" s="80">
        <f>L2058/K2058</f>
        <v>0.94353719921727697</v>
      </c>
    </row>
    <row r="2059" spans="2:13" ht="24.9" customHeight="1" outlineLevel="2" x14ac:dyDescent="0.3">
      <c r="B2059" s="47" t="s">
        <v>2300</v>
      </c>
      <c r="C2059" s="46" t="s">
        <v>21</v>
      </c>
      <c r="D2059" s="46" t="s">
        <v>751</v>
      </c>
      <c r="E2059" s="46" t="s">
        <v>2181</v>
      </c>
      <c r="F2059" s="45" t="s">
        <v>1354</v>
      </c>
      <c r="G2059" s="26" t="s">
        <v>7</v>
      </c>
      <c r="H2059" s="30">
        <v>-104474715</v>
      </c>
      <c r="I2059" s="24"/>
      <c r="J2059" s="36"/>
      <c r="K2059" s="24"/>
      <c r="L2059" s="30"/>
      <c r="M2059" s="80" t="str">
        <f>IFERROR((Base_actualizacion!$L2059/Base_actualizacion!$K2059)," " )</f>
        <v xml:space="preserve"> </v>
      </c>
    </row>
    <row r="2060" spans="2:13" ht="24.9" customHeight="1" outlineLevel="1" x14ac:dyDescent="0.3">
      <c r="B2060" s="44" t="str">
        <f>B2059</f>
        <v>ASIGNACIÓN PARA LA INVERSIÓN LOCAL  - AMBIENTE Y DESARROLLO SOSTENIBLE</v>
      </c>
      <c r="C2060" s="43" t="s">
        <v>21</v>
      </c>
      <c r="D2060" s="43" t="s">
        <v>751</v>
      </c>
      <c r="E2060" s="43" t="s">
        <v>2181</v>
      </c>
      <c r="F2060" s="42" t="s">
        <v>1354</v>
      </c>
      <c r="G2060" s="18" t="s">
        <v>3</v>
      </c>
      <c r="H2060" s="32">
        <f>SUBTOTAL(9,H2058:H2059)</f>
        <v>417898859</v>
      </c>
      <c r="I2060" s="14">
        <f>SUBTOTAL(9,I2058:I2059)</f>
        <v>41065195.560000002</v>
      </c>
      <c r="J2060" s="31">
        <f>SUBTOTAL(9,J2058:J2059)</f>
        <v>7.8612697126979866E-2</v>
      </c>
      <c r="K2060" s="14">
        <f>SUBTOTAL(9,K2058:K2059)</f>
        <v>43522603.659999996</v>
      </c>
      <c r="L2060" s="14">
        <f>SUBTOTAL(9,L2057:L2059)</f>
        <v>41065195.560000002</v>
      </c>
      <c r="M2060" s="80"/>
    </row>
    <row r="2061" spans="2:13" ht="24.9" customHeight="1" outlineLevel="2" x14ac:dyDescent="0.3">
      <c r="B2061" s="47" t="s">
        <v>2300</v>
      </c>
      <c r="C2061" s="46" t="s">
        <v>21</v>
      </c>
      <c r="D2061" s="46" t="s">
        <v>751</v>
      </c>
      <c r="E2061" s="46" t="s">
        <v>758</v>
      </c>
      <c r="F2061" s="45" t="s">
        <v>137</v>
      </c>
      <c r="G2061" s="26" t="s">
        <v>0</v>
      </c>
      <c r="H2061" s="30">
        <v>204772528</v>
      </c>
      <c r="I2061" s="30">
        <v>16097720.719999999</v>
      </c>
      <c r="J2061" s="36">
        <f>I2061/H2061</f>
        <v>7.8612697109448196E-2</v>
      </c>
      <c r="K2061" s="30">
        <v>17061034.579999998</v>
      </c>
      <c r="L2061" s="30">
        <f>I2061</f>
        <v>16097720.719999999</v>
      </c>
      <c r="M2061" s="80">
        <f>L2061/K2061</f>
        <v>0.94353719550341597</v>
      </c>
    </row>
    <row r="2062" spans="2:13" ht="24.9" customHeight="1" outlineLevel="2" x14ac:dyDescent="0.3">
      <c r="B2062" s="47" t="s">
        <v>2300</v>
      </c>
      <c r="C2062" s="46" t="s">
        <v>21</v>
      </c>
      <c r="D2062" s="46" t="s">
        <v>751</v>
      </c>
      <c r="E2062" s="46" t="s">
        <v>758</v>
      </c>
      <c r="F2062" s="45" t="s">
        <v>137</v>
      </c>
      <c r="G2062" s="26" t="s">
        <v>7</v>
      </c>
      <c r="H2062" s="30">
        <v>-40954506</v>
      </c>
      <c r="I2062" s="24"/>
      <c r="J2062" s="36"/>
      <c r="K2062" s="24"/>
      <c r="L2062" s="30"/>
      <c r="M2062" s="80" t="str">
        <f>IFERROR((Base_actualizacion!$L2062/Base_actualizacion!$K2062)," " )</f>
        <v xml:space="preserve"> </v>
      </c>
    </row>
    <row r="2063" spans="2:13" ht="24.9" customHeight="1" outlineLevel="1" x14ac:dyDescent="0.3">
      <c r="B2063" s="44" t="str">
        <f>B2062</f>
        <v>ASIGNACIÓN PARA LA INVERSIÓN LOCAL  - AMBIENTE Y DESARROLLO SOSTENIBLE</v>
      </c>
      <c r="C2063" s="43" t="s">
        <v>21</v>
      </c>
      <c r="D2063" s="43" t="s">
        <v>751</v>
      </c>
      <c r="E2063" s="43" t="s">
        <v>758</v>
      </c>
      <c r="F2063" s="42" t="s">
        <v>137</v>
      </c>
      <c r="G2063" s="18" t="s">
        <v>3</v>
      </c>
      <c r="H2063" s="32">
        <f>SUBTOTAL(9,H2061:H2062)</f>
        <v>163818022</v>
      </c>
      <c r="I2063" s="14">
        <f>SUBTOTAL(9,I2061:I2062)</f>
        <v>16097720.719999999</v>
      </c>
      <c r="J2063" s="31">
        <f>SUBTOTAL(9,J2061:J2062)</f>
        <v>7.8612697109448196E-2</v>
      </c>
      <c r="K2063" s="14">
        <f>SUBTOTAL(9,K2061:K2062)</f>
        <v>17061034.579999998</v>
      </c>
      <c r="L2063" s="14">
        <f>SUBTOTAL(9,L2060:L2062)</f>
        <v>16097720.719999999</v>
      </c>
      <c r="M2063" s="80"/>
    </row>
    <row r="2064" spans="2:13" ht="24.9" customHeight="1" outlineLevel="2" x14ac:dyDescent="0.3">
      <c r="B2064" s="47" t="s">
        <v>2300</v>
      </c>
      <c r="C2064" s="46" t="s">
        <v>21</v>
      </c>
      <c r="D2064" s="46" t="s">
        <v>751</v>
      </c>
      <c r="E2064" s="46" t="s">
        <v>757</v>
      </c>
      <c r="F2064" s="45" t="s">
        <v>756</v>
      </c>
      <c r="G2064" s="26" t="s">
        <v>0</v>
      </c>
      <c r="H2064" s="30">
        <v>316834898</v>
      </c>
      <c r="I2064" s="30">
        <v>24907245.880000003</v>
      </c>
      <c r="J2064" s="36">
        <f>I2064/H2064</f>
        <v>7.8612697140452006E-2</v>
      </c>
      <c r="K2064" s="30">
        <v>26397735.940000001</v>
      </c>
      <c r="L2064" s="30">
        <f>I2064</f>
        <v>24907245.880000003</v>
      </c>
      <c r="M2064" s="80">
        <f>L2064/K2064</f>
        <v>0.94353720094072591</v>
      </c>
    </row>
    <row r="2065" spans="2:13" ht="24.9" customHeight="1" outlineLevel="2" x14ac:dyDescent="0.3">
      <c r="B2065" s="47" t="s">
        <v>2300</v>
      </c>
      <c r="C2065" s="46" t="s">
        <v>21</v>
      </c>
      <c r="D2065" s="46" t="s">
        <v>751</v>
      </c>
      <c r="E2065" s="46" t="s">
        <v>757</v>
      </c>
      <c r="F2065" s="45" t="s">
        <v>756</v>
      </c>
      <c r="G2065" s="26" t="s">
        <v>7</v>
      </c>
      <c r="H2065" s="30">
        <v>-63366980</v>
      </c>
      <c r="I2065" s="24"/>
      <c r="J2065" s="36"/>
      <c r="K2065" s="24"/>
      <c r="L2065" s="30"/>
      <c r="M2065" s="80" t="str">
        <f>IFERROR((Base_actualizacion!$L2065/Base_actualizacion!$K2065)," " )</f>
        <v xml:space="preserve"> </v>
      </c>
    </row>
    <row r="2066" spans="2:13" ht="24.9" customHeight="1" outlineLevel="1" x14ac:dyDescent="0.3">
      <c r="B2066" s="44" t="str">
        <f>B2065</f>
        <v>ASIGNACIÓN PARA LA INVERSIÓN LOCAL  - AMBIENTE Y DESARROLLO SOSTENIBLE</v>
      </c>
      <c r="C2066" s="43" t="s">
        <v>21</v>
      </c>
      <c r="D2066" s="43" t="s">
        <v>751</v>
      </c>
      <c r="E2066" s="43" t="s">
        <v>757</v>
      </c>
      <c r="F2066" s="42" t="s">
        <v>756</v>
      </c>
      <c r="G2066" s="18" t="s">
        <v>3</v>
      </c>
      <c r="H2066" s="32">
        <f>SUBTOTAL(9,H2064:H2065)</f>
        <v>253467918</v>
      </c>
      <c r="I2066" s="14">
        <f>SUBTOTAL(9,I2064:I2065)</f>
        <v>24907245.880000003</v>
      </c>
      <c r="J2066" s="31">
        <f>SUBTOTAL(9,J2064:J2065)</f>
        <v>7.8612697140452006E-2</v>
      </c>
      <c r="K2066" s="14">
        <f>SUBTOTAL(9,K2064:K2065)</f>
        <v>26397735.940000001</v>
      </c>
      <c r="L2066" s="14">
        <f>SUBTOTAL(9,L2063:L2065)</f>
        <v>24907245.880000003</v>
      </c>
      <c r="M2066" s="80"/>
    </row>
    <row r="2067" spans="2:13" ht="24.9" customHeight="1" outlineLevel="2" x14ac:dyDescent="0.3">
      <c r="B2067" s="47" t="s">
        <v>2300</v>
      </c>
      <c r="C2067" s="46" t="s">
        <v>21</v>
      </c>
      <c r="D2067" s="46" t="s">
        <v>751</v>
      </c>
      <c r="E2067" s="46" t="s">
        <v>755</v>
      </c>
      <c r="F2067" s="45" t="s">
        <v>754</v>
      </c>
      <c r="G2067" s="26" t="s">
        <v>0</v>
      </c>
      <c r="H2067" s="30">
        <v>342907556</v>
      </c>
      <c r="I2067" s="30">
        <v>26956887.850000001</v>
      </c>
      <c r="J2067" s="36">
        <f>I2067/H2067</f>
        <v>7.861269714919901E-2</v>
      </c>
      <c r="K2067" s="30">
        <v>28570031.879999999</v>
      </c>
      <c r="L2067" s="30">
        <f>I2067</f>
        <v>26956887.850000001</v>
      </c>
      <c r="M2067" s="80">
        <f>L2067/K2067</f>
        <v>0.94353719881113418</v>
      </c>
    </row>
    <row r="2068" spans="2:13" ht="24.9" customHeight="1" outlineLevel="2" x14ac:dyDescent="0.3">
      <c r="B2068" s="47" t="s">
        <v>2300</v>
      </c>
      <c r="C2068" s="46" t="s">
        <v>21</v>
      </c>
      <c r="D2068" s="46" t="s">
        <v>751</v>
      </c>
      <c r="E2068" s="46" t="s">
        <v>755</v>
      </c>
      <c r="F2068" s="45" t="s">
        <v>754</v>
      </c>
      <c r="G2068" s="26" t="s">
        <v>7</v>
      </c>
      <c r="H2068" s="30">
        <v>-68581511</v>
      </c>
      <c r="I2068" s="24"/>
      <c r="J2068" s="36"/>
      <c r="K2068" s="24"/>
      <c r="L2068" s="30"/>
      <c r="M2068" s="80" t="str">
        <f>IFERROR((Base_actualizacion!$L2068/Base_actualizacion!$K2068)," " )</f>
        <v xml:space="preserve"> </v>
      </c>
    </row>
    <row r="2069" spans="2:13" ht="24.9" customHeight="1" outlineLevel="1" x14ac:dyDescent="0.3">
      <c r="B2069" s="44" t="str">
        <f>B2068</f>
        <v>ASIGNACIÓN PARA LA INVERSIÓN LOCAL  - AMBIENTE Y DESARROLLO SOSTENIBLE</v>
      </c>
      <c r="C2069" s="43" t="s">
        <v>21</v>
      </c>
      <c r="D2069" s="43" t="s">
        <v>751</v>
      </c>
      <c r="E2069" s="43" t="s">
        <v>755</v>
      </c>
      <c r="F2069" s="42" t="s">
        <v>754</v>
      </c>
      <c r="G2069" s="18" t="s">
        <v>3</v>
      </c>
      <c r="H2069" s="32">
        <f>SUBTOTAL(9,H2067:H2068)</f>
        <v>274326045</v>
      </c>
      <c r="I2069" s="14">
        <f>SUBTOTAL(9,I2067:I2068)</f>
        <v>26956887.850000001</v>
      </c>
      <c r="J2069" s="31">
        <f>SUBTOTAL(9,J2067:J2068)</f>
        <v>7.861269714919901E-2</v>
      </c>
      <c r="K2069" s="14">
        <f>SUBTOTAL(9,K2067:K2068)</f>
        <v>28570031.879999999</v>
      </c>
      <c r="L2069" s="14">
        <f>SUBTOTAL(9,L2066:L2068)</f>
        <v>26956887.850000001</v>
      </c>
      <c r="M2069" s="80"/>
    </row>
    <row r="2070" spans="2:13" ht="24.9" customHeight="1" outlineLevel="2" x14ac:dyDescent="0.3">
      <c r="B2070" s="47" t="s">
        <v>2300</v>
      </c>
      <c r="C2070" s="46" t="s">
        <v>21</v>
      </c>
      <c r="D2070" s="46" t="s">
        <v>751</v>
      </c>
      <c r="E2070" s="46" t="s">
        <v>753</v>
      </c>
      <c r="F2070" s="45" t="s">
        <v>752</v>
      </c>
      <c r="G2070" s="26" t="s">
        <v>0</v>
      </c>
      <c r="H2070" s="30">
        <v>96456529</v>
      </c>
      <c r="I2070" s="30">
        <v>7582707.8999999994</v>
      </c>
      <c r="J2070" s="36">
        <f>I2070/H2070</f>
        <v>7.8612697124940081E-2</v>
      </c>
      <c r="K2070" s="30">
        <v>8036469.4199999999</v>
      </c>
      <c r="L2070" s="30">
        <f>I2070</f>
        <v>7582707.8999999994</v>
      </c>
      <c r="M2070" s="80">
        <f>L2070/K2070</f>
        <v>0.9435372056700988</v>
      </c>
    </row>
    <row r="2071" spans="2:13" ht="24.9" customHeight="1" outlineLevel="2" x14ac:dyDescent="0.3">
      <c r="B2071" s="47" t="s">
        <v>2300</v>
      </c>
      <c r="C2071" s="46" t="s">
        <v>21</v>
      </c>
      <c r="D2071" s="46" t="s">
        <v>751</v>
      </c>
      <c r="E2071" s="46" t="s">
        <v>753</v>
      </c>
      <c r="F2071" s="45" t="s">
        <v>752</v>
      </c>
      <c r="G2071" s="26" t="s">
        <v>7</v>
      </c>
      <c r="H2071" s="30">
        <v>-19291306</v>
      </c>
      <c r="I2071" s="24"/>
      <c r="J2071" s="36"/>
      <c r="K2071" s="24"/>
      <c r="L2071" s="30"/>
      <c r="M2071" s="80" t="str">
        <f>IFERROR((Base_actualizacion!$L2071/Base_actualizacion!$K2071)," " )</f>
        <v xml:space="preserve"> </v>
      </c>
    </row>
    <row r="2072" spans="2:13" ht="24.9" customHeight="1" outlineLevel="1" x14ac:dyDescent="0.3">
      <c r="B2072" s="44" t="str">
        <f>B2071</f>
        <v>ASIGNACIÓN PARA LA INVERSIÓN LOCAL  - AMBIENTE Y DESARROLLO SOSTENIBLE</v>
      </c>
      <c r="C2072" s="43" t="s">
        <v>21</v>
      </c>
      <c r="D2072" s="43" t="s">
        <v>751</v>
      </c>
      <c r="E2072" s="43" t="s">
        <v>753</v>
      </c>
      <c r="F2072" s="42" t="s">
        <v>752</v>
      </c>
      <c r="G2072" s="18" t="s">
        <v>3</v>
      </c>
      <c r="H2072" s="32">
        <f>SUBTOTAL(9,H2070:H2071)</f>
        <v>77165223</v>
      </c>
      <c r="I2072" s="14">
        <f>SUBTOTAL(9,I2070:I2071)</f>
        <v>7582707.8999999994</v>
      </c>
      <c r="J2072" s="31">
        <f>SUBTOTAL(9,J2070:J2071)</f>
        <v>7.8612697124940081E-2</v>
      </c>
      <c r="K2072" s="14">
        <f>SUBTOTAL(9,K2070:K2071)</f>
        <v>8036469.4199999999</v>
      </c>
      <c r="L2072" s="14">
        <f>SUBTOTAL(9,L2069:L2071)</f>
        <v>7582707.8999999994</v>
      </c>
      <c r="M2072" s="80"/>
    </row>
    <row r="2073" spans="2:13" ht="24.9" customHeight="1" outlineLevel="2" x14ac:dyDescent="0.3">
      <c r="B2073" s="47" t="s">
        <v>2300</v>
      </c>
      <c r="C2073" s="46" t="s">
        <v>21</v>
      </c>
      <c r="D2073" s="46" t="s">
        <v>751</v>
      </c>
      <c r="E2073" s="46" t="s">
        <v>750</v>
      </c>
      <c r="F2073" s="45" t="s">
        <v>749</v>
      </c>
      <c r="G2073" s="26" t="s">
        <v>0</v>
      </c>
      <c r="H2073" s="30">
        <v>437109844</v>
      </c>
      <c r="I2073" s="30">
        <v>34362383.789999999</v>
      </c>
      <c r="J2073" s="36">
        <f>I2073/H2073</f>
        <v>7.8612697155363079E-2</v>
      </c>
      <c r="K2073" s="30">
        <v>36418684.719999999</v>
      </c>
      <c r="L2073" s="30">
        <f>I2073</f>
        <v>34362383.789999999</v>
      </c>
      <c r="M2073" s="80">
        <f>L2073/K2073</f>
        <v>0.94353719949499593</v>
      </c>
    </row>
    <row r="2074" spans="2:13" ht="24.9" customHeight="1" outlineLevel="2" x14ac:dyDescent="0.3">
      <c r="B2074" s="47" t="s">
        <v>2300</v>
      </c>
      <c r="C2074" s="46" t="s">
        <v>21</v>
      </c>
      <c r="D2074" s="46" t="s">
        <v>751</v>
      </c>
      <c r="E2074" s="46" t="s">
        <v>750</v>
      </c>
      <c r="F2074" s="45" t="s">
        <v>749</v>
      </c>
      <c r="G2074" s="26" t="s">
        <v>7</v>
      </c>
      <c r="H2074" s="30">
        <v>-87421969</v>
      </c>
      <c r="I2074" s="24"/>
      <c r="J2074" s="36"/>
      <c r="K2074" s="24"/>
      <c r="L2074" s="30"/>
      <c r="M2074" s="80" t="str">
        <f>IFERROR((Base_actualizacion!$L2074/Base_actualizacion!$K2074)," " )</f>
        <v xml:space="preserve"> </v>
      </c>
    </row>
    <row r="2075" spans="2:13" ht="24.9" customHeight="1" outlineLevel="1" x14ac:dyDescent="0.3">
      <c r="B2075" s="44" t="str">
        <f>B2074</f>
        <v>ASIGNACIÓN PARA LA INVERSIÓN LOCAL  - AMBIENTE Y DESARROLLO SOSTENIBLE</v>
      </c>
      <c r="C2075" s="43" t="s">
        <v>21</v>
      </c>
      <c r="D2075" s="43" t="s">
        <v>751</v>
      </c>
      <c r="E2075" s="43" t="s">
        <v>750</v>
      </c>
      <c r="F2075" s="42" t="s">
        <v>749</v>
      </c>
      <c r="G2075" s="18" t="s">
        <v>3</v>
      </c>
      <c r="H2075" s="32">
        <f>SUBTOTAL(9,H2073:H2074)</f>
        <v>349687875</v>
      </c>
      <c r="I2075" s="14">
        <f>SUBTOTAL(9,I2073:I2074)</f>
        <v>34362383.789999999</v>
      </c>
      <c r="J2075" s="31">
        <f>SUBTOTAL(9,J2073:J2074)</f>
        <v>7.8612697155363079E-2</v>
      </c>
      <c r="K2075" s="14">
        <f>SUBTOTAL(9,K2073:K2074)</f>
        <v>36418684.719999999</v>
      </c>
      <c r="L2075" s="14">
        <f>SUBTOTAL(9,L2072:L2074)</f>
        <v>34362383.789999999</v>
      </c>
      <c r="M2075" s="80"/>
    </row>
    <row r="2076" spans="2:13" ht="24.9" customHeight="1" outlineLevel="2" x14ac:dyDescent="0.3">
      <c r="B2076" s="47" t="s">
        <v>2300</v>
      </c>
      <c r="C2076" s="46" t="s">
        <v>21</v>
      </c>
      <c r="D2076" s="46" t="s">
        <v>751</v>
      </c>
      <c r="E2076" s="46" t="s">
        <v>2070</v>
      </c>
      <c r="F2076" s="45" t="s">
        <v>2069</v>
      </c>
      <c r="G2076" s="26" t="s">
        <v>0</v>
      </c>
      <c r="H2076" s="30">
        <v>583190586</v>
      </c>
      <c r="I2076" s="30">
        <v>45846184.909999996</v>
      </c>
      <c r="J2076" s="36">
        <f>I2076/H2076</f>
        <v>7.8612697136369744E-2</v>
      </c>
      <c r="K2076" s="30">
        <v>48589695.200000003</v>
      </c>
      <c r="L2076" s="30">
        <f>I2076</f>
        <v>45846184.909999996</v>
      </c>
      <c r="M2076" s="80">
        <f>L2076/K2076</f>
        <v>0.94353719901498767</v>
      </c>
    </row>
    <row r="2077" spans="2:13" ht="24.9" customHeight="1" outlineLevel="2" x14ac:dyDescent="0.3">
      <c r="B2077" s="47" t="s">
        <v>2300</v>
      </c>
      <c r="C2077" s="46" t="s">
        <v>21</v>
      </c>
      <c r="D2077" s="46" t="s">
        <v>751</v>
      </c>
      <c r="E2077" s="46" t="s">
        <v>2070</v>
      </c>
      <c r="F2077" s="45" t="s">
        <v>2069</v>
      </c>
      <c r="G2077" s="26" t="s">
        <v>7</v>
      </c>
      <c r="H2077" s="30">
        <v>-116638117</v>
      </c>
      <c r="I2077" s="24"/>
      <c r="J2077" s="36"/>
      <c r="K2077" s="24"/>
      <c r="L2077" s="30"/>
      <c r="M2077" s="80" t="str">
        <f>IFERROR((Base_actualizacion!$L2077/Base_actualizacion!$K2077)," " )</f>
        <v xml:space="preserve"> </v>
      </c>
    </row>
    <row r="2078" spans="2:13" ht="24.9" customHeight="1" outlineLevel="1" x14ac:dyDescent="0.3">
      <c r="B2078" s="44" t="str">
        <f>B2077</f>
        <v>ASIGNACIÓN PARA LA INVERSIÓN LOCAL  - AMBIENTE Y DESARROLLO SOSTENIBLE</v>
      </c>
      <c r="C2078" s="43" t="s">
        <v>21</v>
      </c>
      <c r="D2078" s="43" t="s">
        <v>751</v>
      </c>
      <c r="E2078" s="43" t="s">
        <v>2070</v>
      </c>
      <c r="F2078" s="42" t="s">
        <v>2069</v>
      </c>
      <c r="G2078" s="18" t="s">
        <v>3</v>
      </c>
      <c r="H2078" s="32">
        <f>SUBTOTAL(9,H2076:H2077)</f>
        <v>466552469</v>
      </c>
      <c r="I2078" s="14">
        <f>SUBTOTAL(9,I2076:I2077)</f>
        <v>45846184.909999996</v>
      </c>
      <c r="J2078" s="31">
        <f>SUBTOTAL(9,J2076:J2077)</f>
        <v>7.8612697136369744E-2</v>
      </c>
      <c r="K2078" s="14">
        <f>SUBTOTAL(9,K2076:K2077)</f>
        <v>48589695.200000003</v>
      </c>
      <c r="L2078" s="14">
        <f>SUBTOTAL(9,L2075:L2077)</f>
        <v>45846184.909999996</v>
      </c>
      <c r="M2078" s="80"/>
    </row>
    <row r="2079" spans="2:13" ht="24.9" customHeight="1" outlineLevel="2" x14ac:dyDescent="0.3">
      <c r="B2079" s="47" t="s">
        <v>2300</v>
      </c>
      <c r="C2079" s="46" t="s">
        <v>112</v>
      </c>
      <c r="D2079" s="46" t="s">
        <v>628</v>
      </c>
      <c r="E2079" s="46" t="s">
        <v>745</v>
      </c>
      <c r="F2079" s="45" t="s">
        <v>744</v>
      </c>
      <c r="G2079" s="26" t="s">
        <v>0</v>
      </c>
      <c r="H2079" s="30">
        <v>275425879</v>
      </c>
      <c r="I2079" s="30">
        <v>21651971.210000001</v>
      </c>
      <c r="J2079" s="36">
        <f>I2079/H2079</f>
        <v>7.8612697138746357E-2</v>
      </c>
      <c r="K2079" s="30">
        <v>22947660.379999999</v>
      </c>
      <c r="L2079" s="30">
        <f>I2079</f>
        <v>21651971.210000001</v>
      </c>
      <c r="M2079" s="80">
        <f>L2079/K2079</f>
        <v>0.94353719949902803</v>
      </c>
    </row>
    <row r="2080" spans="2:13" ht="24.9" customHeight="1" outlineLevel="2" x14ac:dyDescent="0.3">
      <c r="B2080" s="47" t="s">
        <v>2300</v>
      </c>
      <c r="C2080" s="46" t="s">
        <v>112</v>
      </c>
      <c r="D2080" s="46" t="s">
        <v>628</v>
      </c>
      <c r="E2080" s="46" t="s">
        <v>745</v>
      </c>
      <c r="F2080" s="45" t="s">
        <v>744</v>
      </c>
      <c r="G2080" s="26" t="s">
        <v>7</v>
      </c>
      <c r="H2080" s="30">
        <v>-55085176</v>
      </c>
      <c r="I2080" s="24"/>
      <c r="J2080" s="36"/>
      <c r="K2080" s="24"/>
      <c r="L2080" s="30"/>
      <c r="M2080" s="80" t="str">
        <f>IFERROR((Base_actualizacion!$L2080/Base_actualizacion!$K2080)," " )</f>
        <v xml:space="preserve"> </v>
      </c>
    </row>
    <row r="2081" spans="2:13" ht="24.9" customHeight="1" outlineLevel="1" x14ac:dyDescent="0.3">
      <c r="B2081" s="44" t="str">
        <f>B2080</f>
        <v>ASIGNACIÓN PARA LA INVERSIÓN LOCAL  - AMBIENTE Y DESARROLLO SOSTENIBLE</v>
      </c>
      <c r="C2081" s="43" t="s">
        <v>112</v>
      </c>
      <c r="D2081" s="43" t="s">
        <v>628</v>
      </c>
      <c r="E2081" s="43" t="s">
        <v>745</v>
      </c>
      <c r="F2081" s="42" t="s">
        <v>744</v>
      </c>
      <c r="G2081" s="18" t="s">
        <v>3</v>
      </c>
      <c r="H2081" s="32">
        <f>SUBTOTAL(9,H2079:H2080)</f>
        <v>220340703</v>
      </c>
      <c r="I2081" s="14">
        <f>SUBTOTAL(9,I2079:I2080)</f>
        <v>21651971.210000001</v>
      </c>
      <c r="J2081" s="31">
        <f>SUBTOTAL(9,J2079:J2080)</f>
        <v>7.8612697138746357E-2</v>
      </c>
      <c r="K2081" s="14">
        <f>SUBTOTAL(9,K2079:K2080)</f>
        <v>22947660.379999999</v>
      </c>
      <c r="L2081" s="14">
        <f>SUBTOTAL(9,L2078:L2080)</f>
        <v>21651971.210000001</v>
      </c>
      <c r="M2081" s="80"/>
    </row>
    <row r="2082" spans="2:13" ht="24.9" customHeight="1" outlineLevel="2" x14ac:dyDescent="0.3">
      <c r="B2082" s="47" t="s">
        <v>2300</v>
      </c>
      <c r="C2082" s="46" t="s">
        <v>112</v>
      </c>
      <c r="D2082" s="46" t="s">
        <v>628</v>
      </c>
      <c r="E2082" s="46" t="s">
        <v>743</v>
      </c>
      <c r="F2082" s="45" t="s">
        <v>742</v>
      </c>
      <c r="G2082" s="26" t="s">
        <v>0</v>
      </c>
      <c r="H2082" s="30">
        <v>206563579</v>
      </c>
      <c r="I2082" s="30">
        <v>16238520.08</v>
      </c>
      <c r="J2082" s="36">
        <f>I2082/H2082</f>
        <v>7.8612697158970124E-2</v>
      </c>
      <c r="K2082" s="30">
        <v>17210259.539999999</v>
      </c>
      <c r="L2082" s="30">
        <f>I2082</f>
        <v>16238520.08</v>
      </c>
      <c r="M2082" s="80">
        <f>L2082/K2082</f>
        <v>0.94353719897474597</v>
      </c>
    </row>
    <row r="2083" spans="2:13" ht="24.9" customHeight="1" outlineLevel="2" x14ac:dyDescent="0.3">
      <c r="B2083" s="47" t="s">
        <v>2300</v>
      </c>
      <c r="C2083" s="46" t="s">
        <v>112</v>
      </c>
      <c r="D2083" s="46" t="s">
        <v>628</v>
      </c>
      <c r="E2083" s="46" t="s">
        <v>743</v>
      </c>
      <c r="F2083" s="45" t="s">
        <v>742</v>
      </c>
      <c r="G2083" s="26" t="s">
        <v>7</v>
      </c>
      <c r="H2083" s="30">
        <v>-41312716</v>
      </c>
      <c r="I2083" s="24"/>
      <c r="J2083" s="36"/>
      <c r="K2083" s="24"/>
      <c r="L2083" s="30"/>
      <c r="M2083" s="80" t="str">
        <f>IFERROR((Base_actualizacion!$L2083/Base_actualizacion!$K2083)," " )</f>
        <v xml:space="preserve"> </v>
      </c>
    </row>
    <row r="2084" spans="2:13" ht="24.9" customHeight="1" outlineLevel="1" x14ac:dyDescent="0.3">
      <c r="B2084" s="44" t="str">
        <f>B2083</f>
        <v>ASIGNACIÓN PARA LA INVERSIÓN LOCAL  - AMBIENTE Y DESARROLLO SOSTENIBLE</v>
      </c>
      <c r="C2084" s="43" t="s">
        <v>112</v>
      </c>
      <c r="D2084" s="43" t="s">
        <v>628</v>
      </c>
      <c r="E2084" s="43" t="s">
        <v>743</v>
      </c>
      <c r="F2084" s="42" t="s">
        <v>742</v>
      </c>
      <c r="G2084" s="18" t="s">
        <v>3</v>
      </c>
      <c r="H2084" s="32">
        <f>SUBTOTAL(9,H2082:H2083)</f>
        <v>165250863</v>
      </c>
      <c r="I2084" s="14">
        <f>SUBTOTAL(9,I2082:I2083)</f>
        <v>16238520.08</v>
      </c>
      <c r="J2084" s="31">
        <f>SUBTOTAL(9,J2082:J2083)</f>
        <v>7.8612697158970124E-2</v>
      </c>
      <c r="K2084" s="14">
        <f>SUBTOTAL(9,K2082:K2083)</f>
        <v>17210259.539999999</v>
      </c>
      <c r="L2084" s="14">
        <f>SUBTOTAL(9,L2081:L2083)</f>
        <v>16238520.08</v>
      </c>
      <c r="M2084" s="80"/>
    </row>
    <row r="2085" spans="2:13" ht="24.9" customHeight="1" outlineLevel="2" x14ac:dyDescent="0.3">
      <c r="B2085" s="47" t="s">
        <v>2300</v>
      </c>
      <c r="C2085" s="46" t="s">
        <v>112</v>
      </c>
      <c r="D2085" s="46" t="s">
        <v>628</v>
      </c>
      <c r="E2085" s="46" t="s">
        <v>741</v>
      </c>
      <c r="F2085" s="45" t="s">
        <v>740</v>
      </c>
      <c r="G2085" s="26" t="s">
        <v>0</v>
      </c>
      <c r="H2085" s="30">
        <v>209881545</v>
      </c>
      <c r="I2085" s="30">
        <v>16499354.33</v>
      </c>
      <c r="J2085" s="36">
        <f>I2085/H2085</f>
        <v>7.8612697128754225E-2</v>
      </c>
      <c r="K2085" s="30">
        <v>17486702.530000001</v>
      </c>
      <c r="L2085" s="30">
        <f>I2085</f>
        <v>16499354.33</v>
      </c>
      <c r="M2085" s="80">
        <f>L2085/K2085</f>
        <v>0.94353719929151214</v>
      </c>
    </row>
    <row r="2086" spans="2:13" ht="24.9" customHeight="1" outlineLevel="2" x14ac:dyDescent="0.3">
      <c r="B2086" s="47" t="s">
        <v>2300</v>
      </c>
      <c r="C2086" s="46" t="s">
        <v>112</v>
      </c>
      <c r="D2086" s="46" t="s">
        <v>628</v>
      </c>
      <c r="E2086" s="46" t="s">
        <v>741</v>
      </c>
      <c r="F2086" s="45" t="s">
        <v>740</v>
      </c>
      <c r="G2086" s="26" t="s">
        <v>7</v>
      </c>
      <c r="H2086" s="30">
        <v>-41976309</v>
      </c>
      <c r="I2086" s="24"/>
      <c r="J2086" s="36"/>
      <c r="K2086" s="24"/>
      <c r="L2086" s="30"/>
      <c r="M2086" s="80" t="str">
        <f>IFERROR((Base_actualizacion!$L2086/Base_actualizacion!$K2086)," " )</f>
        <v xml:space="preserve"> </v>
      </c>
    </row>
    <row r="2087" spans="2:13" ht="24.9" customHeight="1" outlineLevel="1" x14ac:dyDescent="0.3">
      <c r="B2087" s="44" t="str">
        <f>B2086</f>
        <v>ASIGNACIÓN PARA LA INVERSIÓN LOCAL  - AMBIENTE Y DESARROLLO SOSTENIBLE</v>
      </c>
      <c r="C2087" s="43" t="s">
        <v>112</v>
      </c>
      <c r="D2087" s="43" t="s">
        <v>628</v>
      </c>
      <c r="E2087" s="43" t="s">
        <v>741</v>
      </c>
      <c r="F2087" s="42" t="s">
        <v>740</v>
      </c>
      <c r="G2087" s="18" t="s">
        <v>3</v>
      </c>
      <c r="H2087" s="32">
        <f>SUBTOTAL(9,H2085:H2086)</f>
        <v>167905236</v>
      </c>
      <c r="I2087" s="14">
        <f>SUBTOTAL(9,I2085:I2086)</f>
        <v>16499354.33</v>
      </c>
      <c r="J2087" s="31">
        <f>SUBTOTAL(9,J2085:J2086)</f>
        <v>7.8612697128754225E-2</v>
      </c>
      <c r="K2087" s="14">
        <f>SUBTOTAL(9,K2085:K2086)</f>
        <v>17486702.530000001</v>
      </c>
      <c r="L2087" s="14">
        <f>SUBTOTAL(9,L2084:L2086)</f>
        <v>16499354.33</v>
      </c>
      <c r="M2087" s="80"/>
    </row>
    <row r="2088" spans="2:13" ht="24.9" customHeight="1" outlineLevel="2" x14ac:dyDescent="0.3">
      <c r="B2088" s="47" t="s">
        <v>2300</v>
      </c>
      <c r="C2088" s="46" t="s">
        <v>112</v>
      </c>
      <c r="D2088" s="46" t="s">
        <v>628</v>
      </c>
      <c r="E2088" s="46" t="s">
        <v>739</v>
      </c>
      <c r="F2088" s="45" t="s">
        <v>738</v>
      </c>
      <c r="G2088" s="26" t="s">
        <v>0</v>
      </c>
      <c r="H2088" s="30">
        <v>351087225</v>
      </c>
      <c r="I2088" s="30">
        <v>27599913.689999998</v>
      </c>
      <c r="J2088" s="36">
        <f>I2088/H2088</f>
        <v>7.8612697143850788E-2</v>
      </c>
      <c r="K2088" s="30">
        <v>29251537.400000002</v>
      </c>
      <c r="L2088" s="30">
        <f>I2088</f>
        <v>27599913.689999998</v>
      </c>
      <c r="M2088" s="80">
        <f>L2088/K2088</f>
        <v>0.9435371998601344</v>
      </c>
    </row>
    <row r="2089" spans="2:13" ht="24.9" customHeight="1" outlineLevel="2" x14ac:dyDescent="0.3">
      <c r="B2089" s="47" t="s">
        <v>2300</v>
      </c>
      <c r="C2089" s="46" t="s">
        <v>112</v>
      </c>
      <c r="D2089" s="46" t="s">
        <v>628</v>
      </c>
      <c r="E2089" s="46" t="s">
        <v>739</v>
      </c>
      <c r="F2089" s="45" t="s">
        <v>738</v>
      </c>
      <c r="G2089" s="26" t="s">
        <v>7</v>
      </c>
      <c r="H2089" s="30">
        <v>-70217445</v>
      </c>
      <c r="I2089" s="24"/>
      <c r="J2089" s="36"/>
      <c r="K2089" s="24"/>
      <c r="L2089" s="30"/>
      <c r="M2089" s="80" t="str">
        <f>IFERROR((Base_actualizacion!$L2089/Base_actualizacion!$K2089)," " )</f>
        <v xml:space="preserve"> </v>
      </c>
    </row>
    <row r="2090" spans="2:13" ht="24.9" customHeight="1" outlineLevel="1" x14ac:dyDescent="0.3">
      <c r="B2090" s="44" t="str">
        <f>B2089</f>
        <v>ASIGNACIÓN PARA LA INVERSIÓN LOCAL  - AMBIENTE Y DESARROLLO SOSTENIBLE</v>
      </c>
      <c r="C2090" s="43" t="s">
        <v>112</v>
      </c>
      <c r="D2090" s="43" t="s">
        <v>628</v>
      </c>
      <c r="E2090" s="43" t="s">
        <v>739</v>
      </c>
      <c r="F2090" s="42" t="s">
        <v>738</v>
      </c>
      <c r="G2090" s="18" t="s">
        <v>3</v>
      </c>
      <c r="H2090" s="32">
        <f>SUBTOTAL(9,H2088:H2089)</f>
        <v>280869780</v>
      </c>
      <c r="I2090" s="14">
        <f>SUBTOTAL(9,I2088:I2089)</f>
        <v>27599913.689999998</v>
      </c>
      <c r="J2090" s="31">
        <f>SUBTOTAL(9,J2088:J2089)</f>
        <v>7.8612697143850788E-2</v>
      </c>
      <c r="K2090" s="14">
        <f>SUBTOTAL(9,K2088:K2089)</f>
        <v>29251537.400000002</v>
      </c>
      <c r="L2090" s="14">
        <f>SUBTOTAL(9,L2087:L2089)</f>
        <v>27599913.689999998</v>
      </c>
      <c r="M2090" s="80"/>
    </row>
    <row r="2091" spans="2:13" ht="24.9" customHeight="1" outlineLevel="2" x14ac:dyDescent="0.3">
      <c r="B2091" s="47" t="s">
        <v>2300</v>
      </c>
      <c r="C2091" s="46" t="s">
        <v>112</v>
      </c>
      <c r="D2091" s="46" t="s">
        <v>628</v>
      </c>
      <c r="E2091" s="46" t="s">
        <v>737</v>
      </c>
      <c r="F2091" s="45" t="s">
        <v>736</v>
      </c>
      <c r="G2091" s="26" t="s">
        <v>0</v>
      </c>
      <c r="H2091" s="30">
        <v>1380993793</v>
      </c>
      <c r="I2091" s="30">
        <v>108563646.80000001</v>
      </c>
      <c r="J2091" s="36">
        <f>I2091/H2091</f>
        <v>7.8612697139037763E-2</v>
      </c>
      <c r="K2091" s="30">
        <v>115060271.95</v>
      </c>
      <c r="L2091" s="30">
        <f>I2091</f>
        <v>108563646.80000001</v>
      </c>
      <c r="M2091" s="80">
        <f>L2091/K2091</f>
        <v>0.94353719976584849</v>
      </c>
    </row>
    <row r="2092" spans="2:13" ht="24.9" customHeight="1" outlineLevel="2" x14ac:dyDescent="0.3">
      <c r="B2092" s="47" t="s">
        <v>2300</v>
      </c>
      <c r="C2092" s="46" t="s">
        <v>112</v>
      </c>
      <c r="D2092" s="46" t="s">
        <v>628</v>
      </c>
      <c r="E2092" s="46" t="s">
        <v>737</v>
      </c>
      <c r="F2092" s="45" t="s">
        <v>736</v>
      </c>
      <c r="G2092" s="26" t="s">
        <v>7</v>
      </c>
      <c r="H2092" s="30">
        <v>-276198759</v>
      </c>
      <c r="I2092" s="24"/>
      <c r="J2092" s="36"/>
      <c r="K2092" s="24"/>
      <c r="L2092" s="30"/>
      <c r="M2092" s="80" t="str">
        <f>IFERROR((Base_actualizacion!$L2092/Base_actualizacion!$K2092)," " )</f>
        <v xml:space="preserve"> </v>
      </c>
    </row>
    <row r="2093" spans="2:13" ht="24.9" customHeight="1" outlineLevel="1" x14ac:dyDescent="0.3">
      <c r="B2093" s="44" t="str">
        <f>B2092</f>
        <v>ASIGNACIÓN PARA LA INVERSIÓN LOCAL  - AMBIENTE Y DESARROLLO SOSTENIBLE</v>
      </c>
      <c r="C2093" s="43" t="s">
        <v>112</v>
      </c>
      <c r="D2093" s="43" t="s">
        <v>628</v>
      </c>
      <c r="E2093" s="43" t="s">
        <v>737</v>
      </c>
      <c r="F2093" s="42" t="s">
        <v>736</v>
      </c>
      <c r="G2093" s="18" t="s">
        <v>3</v>
      </c>
      <c r="H2093" s="32">
        <f>SUBTOTAL(9,H2091:H2092)</f>
        <v>1104795034</v>
      </c>
      <c r="I2093" s="14">
        <f>SUBTOTAL(9,I2091:I2092)</f>
        <v>108563646.80000001</v>
      </c>
      <c r="J2093" s="31">
        <f>SUBTOTAL(9,J2091:J2092)</f>
        <v>7.8612697139037763E-2</v>
      </c>
      <c r="K2093" s="14">
        <f>SUBTOTAL(9,K2091:K2092)</f>
        <v>115060271.95</v>
      </c>
      <c r="L2093" s="14">
        <f>SUBTOTAL(9,L2090:L2092)</f>
        <v>108563646.80000001</v>
      </c>
      <c r="M2093" s="80"/>
    </row>
    <row r="2094" spans="2:13" ht="24.9" customHeight="1" outlineLevel="2" x14ac:dyDescent="0.3">
      <c r="B2094" s="47" t="s">
        <v>2300</v>
      </c>
      <c r="C2094" s="46" t="s">
        <v>112</v>
      </c>
      <c r="D2094" s="46" t="s">
        <v>628</v>
      </c>
      <c r="E2094" s="46" t="s">
        <v>735</v>
      </c>
      <c r="F2094" s="45" t="s">
        <v>734</v>
      </c>
      <c r="G2094" s="26" t="s">
        <v>0</v>
      </c>
      <c r="H2094" s="30">
        <v>210210322</v>
      </c>
      <c r="I2094" s="30">
        <v>16525200.379999999</v>
      </c>
      <c r="J2094" s="36">
        <f>I2094/H2094</f>
        <v>7.8612697144339078E-2</v>
      </c>
      <c r="K2094" s="30">
        <v>17514095.259999998</v>
      </c>
      <c r="L2094" s="30">
        <f>I2094</f>
        <v>16525200.379999999</v>
      </c>
      <c r="M2094" s="80">
        <f>L2094/K2094</f>
        <v>0.94353719873509478</v>
      </c>
    </row>
    <row r="2095" spans="2:13" ht="24.9" customHeight="1" outlineLevel="2" x14ac:dyDescent="0.3">
      <c r="B2095" s="47" t="s">
        <v>2300</v>
      </c>
      <c r="C2095" s="46" t="s">
        <v>112</v>
      </c>
      <c r="D2095" s="46" t="s">
        <v>628</v>
      </c>
      <c r="E2095" s="46" t="s">
        <v>735</v>
      </c>
      <c r="F2095" s="45" t="s">
        <v>734</v>
      </c>
      <c r="G2095" s="26" t="s">
        <v>7</v>
      </c>
      <c r="H2095" s="30">
        <v>-42042064</v>
      </c>
      <c r="I2095" s="24"/>
      <c r="J2095" s="36"/>
      <c r="K2095" s="24"/>
      <c r="L2095" s="30"/>
      <c r="M2095" s="80" t="str">
        <f>IFERROR((Base_actualizacion!$L2095/Base_actualizacion!$K2095)," " )</f>
        <v xml:space="preserve"> </v>
      </c>
    </row>
    <row r="2096" spans="2:13" ht="24.9" customHeight="1" outlineLevel="1" x14ac:dyDescent="0.3">
      <c r="B2096" s="44" t="str">
        <f>B2095</f>
        <v>ASIGNACIÓN PARA LA INVERSIÓN LOCAL  - AMBIENTE Y DESARROLLO SOSTENIBLE</v>
      </c>
      <c r="C2096" s="43" t="s">
        <v>112</v>
      </c>
      <c r="D2096" s="43" t="s">
        <v>628</v>
      </c>
      <c r="E2096" s="43" t="s">
        <v>735</v>
      </c>
      <c r="F2096" s="42" t="s">
        <v>734</v>
      </c>
      <c r="G2096" s="18" t="s">
        <v>3</v>
      </c>
      <c r="H2096" s="32">
        <f>SUBTOTAL(9,H2094:H2095)</f>
        <v>168168258</v>
      </c>
      <c r="I2096" s="14">
        <f>SUBTOTAL(9,I2094:I2095)</f>
        <v>16525200.379999999</v>
      </c>
      <c r="J2096" s="31">
        <f>SUBTOTAL(9,J2094:J2095)</f>
        <v>7.8612697144339078E-2</v>
      </c>
      <c r="K2096" s="14">
        <f>SUBTOTAL(9,K2094:K2095)</f>
        <v>17514095.259999998</v>
      </c>
      <c r="L2096" s="14">
        <f>SUBTOTAL(9,L2093:L2095)</f>
        <v>16525200.379999999</v>
      </c>
      <c r="M2096" s="80"/>
    </row>
    <row r="2097" spans="2:13" ht="24.9" customHeight="1" outlineLevel="2" x14ac:dyDescent="0.3">
      <c r="B2097" s="47" t="s">
        <v>2300</v>
      </c>
      <c r="C2097" s="46" t="s">
        <v>112</v>
      </c>
      <c r="D2097" s="46" t="s">
        <v>628</v>
      </c>
      <c r="E2097" s="46" t="s">
        <v>733</v>
      </c>
      <c r="F2097" s="45" t="s">
        <v>732</v>
      </c>
      <c r="G2097" s="26" t="s">
        <v>0</v>
      </c>
      <c r="H2097" s="30">
        <v>409874948</v>
      </c>
      <c r="I2097" s="30">
        <v>32221375.149999999</v>
      </c>
      <c r="J2097" s="36">
        <f>I2097/H2097</f>
        <v>7.8612697134151269E-2</v>
      </c>
      <c r="K2097" s="30">
        <v>34149554.649999999</v>
      </c>
      <c r="L2097" s="30">
        <f>I2097</f>
        <v>32221375.149999999</v>
      </c>
      <c r="M2097" s="80">
        <f>L2097/K2097</f>
        <v>0.94353719924719426</v>
      </c>
    </row>
    <row r="2098" spans="2:13" ht="24.9" customHeight="1" outlineLevel="2" x14ac:dyDescent="0.3">
      <c r="B2098" s="47" t="s">
        <v>2300</v>
      </c>
      <c r="C2098" s="46" t="s">
        <v>112</v>
      </c>
      <c r="D2098" s="46" t="s">
        <v>628</v>
      </c>
      <c r="E2098" s="46" t="s">
        <v>733</v>
      </c>
      <c r="F2098" s="45" t="s">
        <v>732</v>
      </c>
      <c r="G2098" s="26" t="s">
        <v>7</v>
      </c>
      <c r="H2098" s="30">
        <v>-81974990</v>
      </c>
      <c r="I2098" s="24"/>
      <c r="J2098" s="36"/>
      <c r="K2098" s="24"/>
      <c r="L2098" s="30"/>
      <c r="M2098" s="80" t="str">
        <f>IFERROR((Base_actualizacion!$L2098/Base_actualizacion!$K2098)," " )</f>
        <v xml:space="preserve"> </v>
      </c>
    </row>
    <row r="2099" spans="2:13" ht="24.9" customHeight="1" outlineLevel="1" x14ac:dyDescent="0.3">
      <c r="B2099" s="44" t="str">
        <f>B2098</f>
        <v>ASIGNACIÓN PARA LA INVERSIÓN LOCAL  - AMBIENTE Y DESARROLLO SOSTENIBLE</v>
      </c>
      <c r="C2099" s="43" t="s">
        <v>112</v>
      </c>
      <c r="D2099" s="43" t="s">
        <v>628</v>
      </c>
      <c r="E2099" s="43" t="s">
        <v>733</v>
      </c>
      <c r="F2099" s="42" t="s">
        <v>732</v>
      </c>
      <c r="G2099" s="18" t="s">
        <v>3</v>
      </c>
      <c r="H2099" s="32">
        <f>SUBTOTAL(9,H2097:H2098)</f>
        <v>327899958</v>
      </c>
      <c r="I2099" s="14">
        <f>SUBTOTAL(9,I2097:I2098)</f>
        <v>32221375.149999999</v>
      </c>
      <c r="J2099" s="31">
        <f>SUBTOTAL(9,J2097:J2098)</f>
        <v>7.8612697134151269E-2</v>
      </c>
      <c r="K2099" s="14">
        <f>SUBTOTAL(9,K2097:K2098)</f>
        <v>34149554.649999999</v>
      </c>
      <c r="L2099" s="14">
        <f>SUBTOTAL(9,L2096:L2098)</f>
        <v>32221375.149999999</v>
      </c>
      <c r="M2099" s="80"/>
    </row>
    <row r="2100" spans="2:13" ht="24.9" customHeight="1" outlineLevel="2" x14ac:dyDescent="0.3">
      <c r="B2100" s="47" t="s">
        <v>2300</v>
      </c>
      <c r="C2100" s="46" t="s">
        <v>112</v>
      </c>
      <c r="D2100" s="46" t="s">
        <v>628</v>
      </c>
      <c r="E2100" s="46" t="s">
        <v>731</v>
      </c>
      <c r="F2100" s="45" t="s">
        <v>70</v>
      </c>
      <c r="G2100" s="26" t="s">
        <v>0</v>
      </c>
      <c r="H2100" s="30">
        <v>232230190</v>
      </c>
      <c r="I2100" s="30">
        <v>18256241.59</v>
      </c>
      <c r="J2100" s="36">
        <f>I2100/H2100</f>
        <v>7.8612697126071329E-2</v>
      </c>
      <c r="K2100" s="30">
        <v>19348724.740000002</v>
      </c>
      <c r="L2100" s="30">
        <f>I2100</f>
        <v>18256241.59</v>
      </c>
      <c r="M2100" s="80">
        <f>L2100/K2100</f>
        <v>0.94353720130497853</v>
      </c>
    </row>
    <row r="2101" spans="2:13" ht="24.9" customHeight="1" outlineLevel="2" x14ac:dyDescent="0.3">
      <c r="B2101" s="47" t="s">
        <v>2300</v>
      </c>
      <c r="C2101" s="46" t="s">
        <v>112</v>
      </c>
      <c r="D2101" s="46" t="s">
        <v>628</v>
      </c>
      <c r="E2101" s="46" t="s">
        <v>731</v>
      </c>
      <c r="F2101" s="45" t="s">
        <v>70</v>
      </c>
      <c r="G2101" s="26" t="s">
        <v>7</v>
      </c>
      <c r="H2101" s="30">
        <v>-46446038</v>
      </c>
      <c r="I2101" s="24"/>
      <c r="J2101" s="36"/>
      <c r="K2101" s="24"/>
      <c r="L2101" s="30"/>
      <c r="M2101" s="80" t="str">
        <f>IFERROR((Base_actualizacion!$L2101/Base_actualizacion!$K2101)," " )</f>
        <v xml:space="preserve"> </v>
      </c>
    </row>
    <row r="2102" spans="2:13" ht="24.9" customHeight="1" outlineLevel="1" x14ac:dyDescent="0.3">
      <c r="B2102" s="44" t="str">
        <f>B2101</f>
        <v>ASIGNACIÓN PARA LA INVERSIÓN LOCAL  - AMBIENTE Y DESARROLLO SOSTENIBLE</v>
      </c>
      <c r="C2102" s="43" t="s">
        <v>112</v>
      </c>
      <c r="D2102" s="43" t="s">
        <v>628</v>
      </c>
      <c r="E2102" s="43" t="s">
        <v>731</v>
      </c>
      <c r="F2102" s="42" t="s">
        <v>70</v>
      </c>
      <c r="G2102" s="18" t="s">
        <v>3</v>
      </c>
      <c r="H2102" s="32">
        <f>SUBTOTAL(9,H2100:H2101)</f>
        <v>185784152</v>
      </c>
      <c r="I2102" s="14">
        <f>SUBTOTAL(9,I2100:I2101)</f>
        <v>18256241.59</v>
      </c>
      <c r="J2102" s="31">
        <f>SUBTOTAL(9,J2100:J2101)</f>
        <v>7.8612697126071329E-2</v>
      </c>
      <c r="K2102" s="14">
        <f>SUBTOTAL(9,K2100:K2101)</f>
        <v>19348724.740000002</v>
      </c>
      <c r="L2102" s="14">
        <f>SUBTOTAL(9,L2099:L2101)</f>
        <v>18256241.59</v>
      </c>
      <c r="M2102" s="80"/>
    </row>
    <row r="2103" spans="2:13" ht="24.9" customHeight="1" outlineLevel="2" x14ac:dyDescent="0.3">
      <c r="B2103" s="47" t="s">
        <v>2300</v>
      </c>
      <c r="C2103" s="46" t="s">
        <v>112</v>
      </c>
      <c r="D2103" s="46" t="s">
        <v>628</v>
      </c>
      <c r="E2103" s="46" t="s">
        <v>730</v>
      </c>
      <c r="F2103" s="45" t="s">
        <v>729</v>
      </c>
      <c r="G2103" s="26" t="s">
        <v>0</v>
      </c>
      <c r="H2103" s="30">
        <v>287952898</v>
      </c>
      <c r="I2103" s="30">
        <v>22636753.960000001</v>
      </c>
      <c r="J2103" s="36">
        <f>I2103/H2103</f>
        <v>7.8612697136321241E-2</v>
      </c>
      <c r="K2103" s="30">
        <v>23991374.16</v>
      </c>
      <c r="L2103" s="30">
        <f>I2103</f>
        <v>22636753.960000001</v>
      </c>
      <c r="M2103" s="80">
        <f>L2103/K2103</f>
        <v>0.94353719837113326</v>
      </c>
    </row>
    <row r="2104" spans="2:13" ht="24.9" customHeight="1" outlineLevel="2" x14ac:dyDescent="0.3">
      <c r="B2104" s="47" t="s">
        <v>2300</v>
      </c>
      <c r="C2104" s="46" t="s">
        <v>112</v>
      </c>
      <c r="D2104" s="46" t="s">
        <v>628</v>
      </c>
      <c r="E2104" s="46" t="s">
        <v>730</v>
      </c>
      <c r="F2104" s="45" t="s">
        <v>729</v>
      </c>
      <c r="G2104" s="26" t="s">
        <v>7</v>
      </c>
      <c r="H2104" s="30">
        <v>-57590580</v>
      </c>
      <c r="I2104" s="24"/>
      <c r="J2104" s="36"/>
      <c r="K2104" s="24"/>
      <c r="L2104" s="30"/>
      <c r="M2104" s="80" t="str">
        <f>IFERROR((Base_actualizacion!$L2104/Base_actualizacion!$K2104)," " )</f>
        <v xml:space="preserve"> </v>
      </c>
    </row>
    <row r="2105" spans="2:13" ht="24.9" customHeight="1" outlineLevel="1" x14ac:dyDescent="0.3">
      <c r="B2105" s="44" t="str">
        <f>B2104</f>
        <v>ASIGNACIÓN PARA LA INVERSIÓN LOCAL  - AMBIENTE Y DESARROLLO SOSTENIBLE</v>
      </c>
      <c r="C2105" s="43" t="s">
        <v>112</v>
      </c>
      <c r="D2105" s="43" t="s">
        <v>628</v>
      </c>
      <c r="E2105" s="43" t="s">
        <v>730</v>
      </c>
      <c r="F2105" s="42" t="s">
        <v>729</v>
      </c>
      <c r="G2105" s="18" t="s">
        <v>3</v>
      </c>
      <c r="H2105" s="32">
        <f>SUBTOTAL(9,H2103:H2104)</f>
        <v>230362318</v>
      </c>
      <c r="I2105" s="14">
        <f>SUBTOTAL(9,I2103:I2104)</f>
        <v>22636753.960000001</v>
      </c>
      <c r="J2105" s="31">
        <f>SUBTOTAL(9,J2103:J2104)</f>
        <v>7.8612697136321241E-2</v>
      </c>
      <c r="K2105" s="14">
        <f>SUBTOTAL(9,K2103:K2104)</f>
        <v>23991374.16</v>
      </c>
      <c r="L2105" s="14">
        <f>SUBTOTAL(9,L2102:L2104)</f>
        <v>22636753.960000001</v>
      </c>
      <c r="M2105" s="80"/>
    </row>
    <row r="2106" spans="2:13" ht="24.9" customHeight="1" outlineLevel="2" x14ac:dyDescent="0.3">
      <c r="B2106" s="47" t="s">
        <v>2300</v>
      </c>
      <c r="C2106" s="46" t="s">
        <v>112</v>
      </c>
      <c r="D2106" s="46" t="s">
        <v>628</v>
      </c>
      <c r="E2106" s="46" t="s">
        <v>728</v>
      </c>
      <c r="F2106" s="45" t="s">
        <v>727</v>
      </c>
      <c r="G2106" s="26" t="s">
        <v>0</v>
      </c>
      <c r="H2106" s="30">
        <v>270333541</v>
      </c>
      <c r="I2106" s="30">
        <v>21251648.780000001</v>
      </c>
      <c r="J2106" s="36">
        <f>I2106/H2106</f>
        <v>7.8612697119962632E-2</v>
      </c>
      <c r="K2106" s="30">
        <v>22523381.990000002</v>
      </c>
      <c r="L2106" s="30">
        <f>I2106</f>
        <v>21251648.780000001</v>
      </c>
      <c r="M2106" s="80">
        <f>L2106/K2106</f>
        <v>0.94353720011654429</v>
      </c>
    </row>
    <row r="2107" spans="2:13" ht="24.9" customHeight="1" outlineLevel="2" x14ac:dyDescent="0.3">
      <c r="B2107" s="47" t="s">
        <v>2300</v>
      </c>
      <c r="C2107" s="46" t="s">
        <v>112</v>
      </c>
      <c r="D2107" s="46" t="s">
        <v>628</v>
      </c>
      <c r="E2107" s="46" t="s">
        <v>728</v>
      </c>
      <c r="F2107" s="45" t="s">
        <v>727</v>
      </c>
      <c r="G2107" s="26" t="s">
        <v>7</v>
      </c>
      <c r="H2107" s="30">
        <v>-54066708</v>
      </c>
      <c r="I2107" s="24"/>
      <c r="J2107" s="36"/>
      <c r="K2107" s="24"/>
      <c r="L2107" s="30"/>
      <c r="M2107" s="80" t="str">
        <f>IFERROR((Base_actualizacion!$L2107/Base_actualizacion!$K2107)," " )</f>
        <v xml:space="preserve"> </v>
      </c>
    </row>
    <row r="2108" spans="2:13" ht="24.9" customHeight="1" outlineLevel="1" x14ac:dyDescent="0.3">
      <c r="B2108" s="44" t="str">
        <f>B2107</f>
        <v>ASIGNACIÓN PARA LA INVERSIÓN LOCAL  - AMBIENTE Y DESARROLLO SOSTENIBLE</v>
      </c>
      <c r="C2108" s="43" t="s">
        <v>112</v>
      </c>
      <c r="D2108" s="43" t="s">
        <v>628</v>
      </c>
      <c r="E2108" s="43" t="s">
        <v>728</v>
      </c>
      <c r="F2108" s="42" t="s">
        <v>727</v>
      </c>
      <c r="G2108" s="18" t="s">
        <v>3</v>
      </c>
      <c r="H2108" s="32">
        <f>SUBTOTAL(9,H2106:H2107)</f>
        <v>216266833</v>
      </c>
      <c r="I2108" s="14">
        <f>SUBTOTAL(9,I2106:I2107)</f>
        <v>21251648.780000001</v>
      </c>
      <c r="J2108" s="31">
        <f>SUBTOTAL(9,J2106:J2107)</f>
        <v>7.8612697119962632E-2</v>
      </c>
      <c r="K2108" s="14">
        <f>SUBTOTAL(9,K2106:K2107)</f>
        <v>22523381.990000002</v>
      </c>
      <c r="L2108" s="14">
        <f>SUBTOTAL(9,L2105:L2107)</f>
        <v>21251648.780000001</v>
      </c>
      <c r="M2108" s="80"/>
    </row>
    <row r="2109" spans="2:13" ht="24.9" customHeight="1" outlineLevel="2" x14ac:dyDescent="0.3">
      <c r="B2109" s="47" t="s">
        <v>2300</v>
      </c>
      <c r="C2109" s="46" t="s">
        <v>112</v>
      </c>
      <c r="D2109" s="46" t="s">
        <v>628</v>
      </c>
      <c r="E2109" s="46" t="s">
        <v>726</v>
      </c>
      <c r="F2109" s="45" t="s">
        <v>539</v>
      </c>
      <c r="G2109" s="26" t="s">
        <v>0</v>
      </c>
      <c r="H2109" s="30">
        <v>379684789</v>
      </c>
      <c r="I2109" s="30">
        <v>29848045.329999998</v>
      </c>
      <c r="J2109" s="36">
        <f>I2109/H2109</f>
        <v>7.8612697149687494E-2</v>
      </c>
      <c r="K2109" s="30">
        <v>31634200.910000004</v>
      </c>
      <c r="L2109" s="30">
        <f>I2109</f>
        <v>29848045.329999998</v>
      </c>
      <c r="M2109" s="80">
        <f>L2109/K2109</f>
        <v>0.94353719934062319</v>
      </c>
    </row>
    <row r="2110" spans="2:13" ht="24.9" customHeight="1" outlineLevel="2" x14ac:dyDescent="0.3">
      <c r="B2110" s="47" t="s">
        <v>2300</v>
      </c>
      <c r="C2110" s="46" t="s">
        <v>112</v>
      </c>
      <c r="D2110" s="46" t="s">
        <v>628</v>
      </c>
      <c r="E2110" s="46" t="s">
        <v>726</v>
      </c>
      <c r="F2110" s="45" t="s">
        <v>539</v>
      </c>
      <c r="G2110" s="26" t="s">
        <v>7</v>
      </c>
      <c r="H2110" s="30">
        <v>-75936958</v>
      </c>
      <c r="I2110" s="24"/>
      <c r="J2110" s="36"/>
      <c r="K2110" s="24"/>
      <c r="L2110" s="30"/>
      <c r="M2110" s="80" t="str">
        <f>IFERROR((Base_actualizacion!$L2110/Base_actualizacion!$K2110)," " )</f>
        <v xml:space="preserve"> </v>
      </c>
    </row>
    <row r="2111" spans="2:13" ht="24.9" customHeight="1" outlineLevel="1" x14ac:dyDescent="0.3">
      <c r="B2111" s="44" t="str">
        <f>B2110</f>
        <v>ASIGNACIÓN PARA LA INVERSIÓN LOCAL  - AMBIENTE Y DESARROLLO SOSTENIBLE</v>
      </c>
      <c r="C2111" s="43" t="s">
        <v>112</v>
      </c>
      <c r="D2111" s="43" t="s">
        <v>628</v>
      </c>
      <c r="E2111" s="43" t="s">
        <v>726</v>
      </c>
      <c r="F2111" s="42" t="s">
        <v>539</v>
      </c>
      <c r="G2111" s="18" t="s">
        <v>3</v>
      </c>
      <c r="H2111" s="32">
        <f>SUBTOTAL(9,H2109:H2110)</f>
        <v>303747831</v>
      </c>
      <c r="I2111" s="14">
        <f>SUBTOTAL(9,I2109:I2110)</f>
        <v>29848045.329999998</v>
      </c>
      <c r="J2111" s="31">
        <f>SUBTOTAL(9,J2109:J2110)</f>
        <v>7.8612697149687494E-2</v>
      </c>
      <c r="K2111" s="14">
        <f>SUBTOTAL(9,K2109:K2110)</f>
        <v>31634200.910000004</v>
      </c>
      <c r="L2111" s="14">
        <f>SUBTOTAL(9,L2108:L2110)</f>
        <v>29848045.329999998</v>
      </c>
      <c r="M2111" s="80"/>
    </row>
    <row r="2112" spans="2:13" ht="24.9" customHeight="1" outlineLevel="2" x14ac:dyDescent="0.3">
      <c r="B2112" s="47" t="s">
        <v>2300</v>
      </c>
      <c r="C2112" s="46" t="s">
        <v>112</v>
      </c>
      <c r="D2112" s="46" t="s">
        <v>628</v>
      </c>
      <c r="E2112" s="46" t="s">
        <v>725</v>
      </c>
      <c r="F2112" s="45" t="s">
        <v>724</v>
      </c>
      <c r="G2112" s="26" t="s">
        <v>0</v>
      </c>
      <c r="H2112" s="30">
        <v>372070183</v>
      </c>
      <c r="I2112" s="30">
        <v>29249440.609999999</v>
      </c>
      <c r="J2112" s="36">
        <f>I2112/H2112</f>
        <v>7.8612697137303261E-2</v>
      </c>
      <c r="K2112" s="30">
        <v>30999774.719999999</v>
      </c>
      <c r="L2112" s="30">
        <f>I2112</f>
        <v>29249440.609999999</v>
      </c>
      <c r="M2112" s="80">
        <f>L2112/K2112</f>
        <v>0.94353719903419997</v>
      </c>
    </row>
    <row r="2113" spans="2:13" ht="24.9" customHeight="1" outlineLevel="2" x14ac:dyDescent="0.3">
      <c r="B2113" s="47" t="s">
        <v>2300</v>
      </c>
      <c r="C2113" s="46" t="s">
        <v>112</v>
      </c>
      <c r="D2113" s="46" t="s">
        <v>628</v>
      </c>
      <c r="E2113" s="46" t="s">
        <v>725</v>
      </c>
      <c r="F2113" s="45" t="s">
        <v>724</v>
      </c>
      <c r="G2113" s="26" t="s">
        <v>7</v>
      </c>
      <c r="H2113" s="30">
        <v>-74414037</v>
      </c>
      <c r="I2113" s="24"/>
      <c r="J2113" s="36"/>
      <c r="K2113" s="24"/>
      <c r="L2113" s="30"/>
      <c r="M2113" s="80" t="str">
        <f>IFERROR((Base_actualizacion!$L2113/Base_actualizacion!$K2113)," " )</f>
        <v xml:space="preserve"> </v>
      </c>
    </row>
    <row r="2114" spans="2:13" ht="24.9" customHeight="1" outlineLevel="1" x14ac:dyDescent="0.3">
      <c r="B2114" s="44" t="str">
        <f>B2113</f>
        <v>ASIGNACIÓN PARA LA INVERSIÓN LOCAL  - AMBIENTE Y DESARROLLO SOSTENIBLE</v>
      </c>
      <c r="C2114" s="43" t="s">
        <v>112</v>
      </c>
      <c r="D2114" s="43" t="s">
        <v>628</v>
      </c>
      <c r="E2114" s="43" t="s">
        <v>725</v>
      </c>
      <c r="F2114" s="42" t="s">
        <v>724</v>
      </c>
      <c r="G2114" s="18" t="s">
        <v>3</v>
      </c>
      <c r="H2114" s="32">
        <f>SUBTOTAL(9,H2112:H2113)</f>
        <v>297656146</v>
      </c>
      <c r="I2114" s="14">
        <f>SUBTOTAL(9,I2112:I2113)</f>
        <v>29249440.609999999</v>
      </c>
      <c r="J2114" s="31">
        <f>SUBTOTAL(9,J2112:J2113)</f>
        <v>7.8612697137303261E-2</v>
      </c>
      <c r="K2114" s="14">
        <f>SUBTOTAL(9,K2112:K2113)</f>
        <v>30999774.719999999</v>
      </c>
      <c r="L2114" s="14">
        <f>SUBTOTAL(9,L2111:L2113)</f>
        <v>29249440.609999999</v>
      </c>
      <c r="M2114" s="80"/>
    </row>
    <row r="2115" spans="2:13" ht="24.9" customHeight="1" outlineLevel="2" x14ac:dyDescent="0.3">
      <c r="B2115" s="47" t="s">
        <v>2300</v>
      </c>
      <c r="C2115" s="46" t="s">
        <v>112</v>
      </c>
      <c r="D2115" s="46" t="s">
        <v>628</v>
      </c>
      <c r="E2115" s="46" t="s">
        <v>723</v>
      </c>
      <c r="F2115" s="45" t="s">
        <v>722</v>
      </c>
      <c r="G2115" s="26" t="s">
        <v>0</v>
      </c>
      <c r="H2115" s="30">
        <v>463171209</v>
      </c>
      <c r="I2115" s="30">
        <v>36411137.969999999</v>
      </c>
      <c r="J2115" s="36">
        <f>I2115/H2115</f>
        <v>7.8612697124704048E-2</v>
      </c>
      <c r="K2115" s="30">
        <v>38590039.68</v>
      </c>
      <c r="L2115" s="30">
        <f>I2115</f>
        <v>36411137.969999999</v>
      </c>
      <c r="M2115" s="80">
        <f>L2115/K2115</f>
        <v>0.94353719954506143</v>
      </c>
    </row>
    <row r="2116" spans="2:13" ht="24.9" customHeight="1" outlineLevel="2" x14ac:dyDescent="0.3">
      <c r="B2116" s="47" t="s">
        <v>2300</v>
      </c>
      <c r="C2116" s="46" t="s">
        <v>112</v>
      </c>
      <c r="D2116" s="46" t="s">
        <v>628</v>
      </c>
      <c r="E2116" s="46" t="s">
        <v>723</v>
      </c>
      <c r="F2116" s="45" t="s">
        <v>722</v>
      </c>
      <c r="G2116" s="26" t="s">
        <v>7</v>
      </c>
      <c r="H2116" s="30">
        <v>-92634242</v>
      </c>
      <c r="I2116" s="24"/>
      <c r="J2116" s="36"/>
      <c r="K2116" s="24"/>
      <c r="L2116" s="30"/>
      <c r="M2116" s="80" t="str">
        <f>IFERROR((Base_actualizacion!$L2116/Base_actualizacion!$K2116)," " )</f>
        <v xml:space="preserve"> </v>
      </c>
    </row>
    <row r="2117" spans="2:13" ht="24.9" customHeight="1" outlineLevel="1" x14ac:dyDescent="0.3">
      <c r="B2117" s="44" t="str">
        <f>B2116</f>
        <v>ASIGNACIÓN PARA LA INVERSIÓN LOCAL  - AMBIENTE Y DESARROLLO SOSTENIBLE</v>
      </c>
      <c r="C2117" s="43" t="s">
        <v>112</v>
      </c>
      <c r="D2117" s="43" t="s">
        <v>628</v>
      </c>
      <c r="E2117" s="43" t="s">
        <v>723</v>
      </c>
      <c r="F2117" s="42" t="s">
        <v>722</v>
      </c>
      <c r="G2117" s="18" t="s">
        <v>3</v>
      </c>
      <c r="H2117" s="32">
        <f>SUBTOTAL(9,H2115:H2116)</f>
        <v>370536967</v>
      </c>
      <c r="I2117" s="14">
        <f>SUBTOTAL(9,I2115:I2116)</f>
        <v>36411137.969999999</v>
      </c>
      <c r="J2117" s="31">
        <f>SUBTOTAL(9,J2115:J2116)</f>
        <v>7.8612697124704048E-2</v>
      </c>
      <c r="K2117" s="14">
        <f>SUBTOTAL(9,K2115:K2116)</f>
        <v>38590039.68</v>
      </c>
      <c r="L2117" s="14">
        <f>SUBTOTAL(9,L2114:L2116)</f>
        <v>36411137.969999999</v>
      </c>
      <c r="M2117" s="80"/>
    </row>
    <row r="2118" spans="2:13" ht="24.9" customHeight="1" outlineLevel="2" x14ac:dyDescent="0.3">
      <c r="B2118" s="47" t="s">
        <v>2300</v>
      </c>
      <c r="C2118" s="46" t="s">
        <v>112</v>
      </c>
      <c r="D2118" s="46" t="s">
        <v>628</v>
      </c>
      <c r="E2118" s="46" t="s">
        <v>721</v>
      </c>
      <c r="F2118" s="45" t="s">
        <v>720</v>
      </c>
      <c r="G2118" s="26" t="s">
        <v>0</v>
      </c>
      <c r="H2118" s="30">
        <v>263974475</v>
      </c>
      <c r="I2118" s="30">
        <v>20751745.460000001</v>
      </c>
      <c r="J2118" s="36">
        <f>I2118/H2118</f>
        <v>7.8612697155662492E-2</v>
      </c>
      <c r="K2118" s="30">
        <v>21993563.649999999</v>
      </c>
      <c r="L2118" s="30">
        <f>I2118</f>
        <v>20751745.460000001</v>
      </c>
      <c r="M2118" s="80">
        <f>L2118/K2118</f>
        <v>0.94353719980254325</v>
      </c>
    </row>
    <row r="2119" spans="2:13" ht="24.9" customHeight="1" outlineLevel="2" x14ac:dyDescent="0.3">
      <c r="B2119" s="47" t="s">
        <v>2300</v>
      </c>
      <c r="C2119" s="46" t="s">
        <v>112</v>
      </c>
      <c r="D2119" s="46" t="s">
        <v>628</v>
      </c>
      <c r="E2119" s="46" t="s">
        <v>721</v>
      </c>
      <c r="F2119" s="45" t="s">
        <v>720</v>
      </c>
      <c r="G2119" s="26" t="s">
        <v>7</v>
      </c>
      <c r="H2119" s="30">
        <v>-52794895</v>
      </c>
      <c r="I2119" s="24"/>
      <c r="J2119" s="36"/>
      <c r="K2119" s="24"/>
      <c r="L2119" s="30"/>
      <c r="M2119" s="80" t="str">
        <f>IFERROR((Base_actualizacion!$L2119/Base_actualizacion!$K2119)," " )</f>
        <v xml:space="preserve"> </v>
      </c>
    </row>
    <row r="2120" spans="2:13" ht="24.9" customHeight="1" outlineLevel="1" x14ac:dyDescent="0.3">
      <c r="B2120" s="44" t="str">
        <f>B2119</f>
        <v>ASIGNACIÓN PARA LA INVERSIÓN LOCAL  - AMBIENTE Y DESARROLLO SOSTENIBLE</v>
      </c>
      <c r="C2120" s="43" t="s">
        <v>112</v>
      </c>
      <c r="D2120" s="43" t="s">
        <v>628</v>
      </c>
      <c r="E2120" s="43" t="s">
        <v>721</v>
      </c>
      <c r="F2120" s="42" t="s">
        <v>720</v>
      </c>
      <c r="G2120" s="18" t="s">
        <v>3</v>
      </c>
      <c r="H2120" s="32">
        <f>SUBTOTAL(9,H2118:H2119)</f>
        <v>211179580</v>
      </c>
      <c r="I2120" s="14">
        <f>SUBTOTAL(9,I2118:I2119)</f>
        <v>20751745.460000001</v>
      </c>
      <c r="J2120" s="31">
        <f>SUBTOTAL(9,J2118:J2119)</f>
        <v>7.8612697155662492E-2</v>
      </c>
      <c r="K2120" s="14">
        <f>SUBTOTAL(9,K2118:K2119)</f>
        <v>21993563.649999999</v>
      </c>
      <c r="L2120" s="14">
        <f>SUBTOTAL(9,L2117:L2119)</f>
        <v>20751745.460000001</v>
      </c>
      <c r="M2120" s="80"/>
    </row>
    <row r="2121" spans="2:13" ht="24.9" customHeight="1" outlineLevel="2" x14ac:dyDescent="0.3">
      <c r="B2121" s="47" t="s">
        <v>2300</v>
      </c>
      <c r="C2121" s="46" t="s">
        <v>112</v>
      </c>
      <c r="D2121" s="46" t="s">
        <v>628</v>
      </c>
      <c r="E2121" s="46" t="s">
        <v>719</v>
      </c>
      <c r="F2121" s="45" t="s">
        <v>718</v>
      </c>
      <c r="G2121" s="26" t="s">
        <v>0</v>
      </c>
      <c r="H2121" s="30">
        <v>357103467</v>
      </c>
      <c r="I2121" s="30">
        <v>28072866.699999999</v>
      </c>
      <c r="J2121" s="36">
        <f>I2121/H2121</f>
        <v>7.8612697143038382E-2</v>
      </c>
      <c r="K2121" s="30">
        <v>29752792.710000001</v>
      </c>
      <c r="L2121" s="30">
        <f>I2121</f>
        <v>28072866.699999999</v>
      </c>
      <c r="M2121" s="80">
        <f>L2121/K2121</f>
        <v>0.94353719913373468</v>
      </c>
    </row>
    <row r="2122" spans="2:13" ht="24.9" customHeight="1" outlineLevel="2" x14ac:dyDescent="0.3">
      <c r="B2122" s="47" t="s">
        <v>2300</v>
      </c>
      <c r="C2122" s="46" t="s">
        <v>112</v>
      </c>
      <c r="D2122" s="46" t="s">
        <v>628</v>
      </c>
      <c r="E2122" s="46" t="s">
        <v>719</v>
      </c>
      <c r="F2122" s="45" t="s">
        <v>718</v>
      </c>
      <c r="G2122" s="26" t="s">
        <v>7</v>
      </c>
      <c r="H2122" s="30">
        <v>-71420693</v>
      </c>
      <c r="I2122" s="24"/>
      <c r="J2122" s="36"/>
      <c r="K2122" s="24"/>
      <c r="L2122" s="30"/>
      <c r="M2122" s="80" t="str">
        <f>IFERROR((Base_actualizacion!$L2122/Base_actualizacion!$K2122)," " )</f>
        <v xml:space="preserve"> </v>
      </c>
    </row>
    <row r="2123" spans="2:13" ht="24.9" customHeight="1" outlineLevel="1" x14ac:dyDescent="0.3">
      <c r="B2123" s="44" t="str">
        <f>B2122</f>
        <v>ASIGNACIÓN PARA LA INVERSIÓN LOCAL  - AMBIENTE Y DESARROLLO SOSTENIBLE</v>
      </c>
      <c r="C2123" s="43" t="s">
        <v>112</v>
      </c>
      <c r="D2123" s="43" t="s">
        <v>628</v>
      </c>
      <c r="E2123" s="43" t="s">
        <v>719</v>
      </c>
      <c r="F2123" s="42" t="s">
        <v>718</v>
      </c>
      <c r="G2123" s="18" t="s">
        <v>3</v>
      </c>
      <c r="H2123" s="32">
        <f>SUBTOTAL(9,H2121:H2122)</f>
        <v>285682774</v>
      </c>
      <c r="I2123" s="14">
        <f>SUBTOTAL(9,I2121:I2122)</f>
        <v>28072866.699999999</v>
      </c>
      <c r="J2123" s="31">
        <f>SUBTOTAL(9,J2121:J2122)</f>
        <v>7.8612697143038382E-2</v>
      </c>
      <c r="K2123" s="14">
        <f>SUBTOTAL(9,K2121:K2122)</f>
        <v>29752792.710000001</v>
      </c>
      <c r="L2123" s="14">
        <f>SUBTOTAL(9,L2120:L2122)</f>
        <v>28072866.699999999</v>
      </c>
      <c r="M2123" s="80"/>
    </row>
    <row r="2124" spans="2:13" ht="24.9" customHeight="1" outlineLevel="2" x14ac:dyDescent="0.3">
      <c r="B2124" s="47" t="s">
        <v>2300</v>
      </c>
      <c r="C2124" s="46" t="s">
        <v>112</v>
      </c>
      <c r="D2124" s="46" t="s">
        <v>628</v>
      </c>
      <c r="E2124" s="46" t="s">
        <v>717</v>
      </c>
      <c r="F2124" s="45" t="s">
        <v>716</v>
      </c>
      <c r="G2124" s="26" t="s">
        <v>0</v>
      </c>
      <c r="H2124" s="30">
        <v>838689583</v>
      </c>
      <c r="I2124" s="30">
        <v>65931650.180000007</v>
      </c>
      <c r="J2124" s="36">
        <f>I2124/H2124</f>
        <v>7.8612697136599588E-2</v>
      </c>
      <c r="K2124" s="30">
        <v>69877107.370000005</v>
      </c>
      <c r="L2124" s="30">
        <f>I2124</f>
        <v>65931650.180000007</v>
      </c>
      <c r="M2124" s="80">
        <f>L2124/K2124</f>
        <v>0.94353719925599155</v>
      </c>
    </row>
    <row r="2125" spans="2:13" ht="24.9" customHeight="1" outlineLevel="2" x14ac:dyDescent="0.3">
      <c r="B2125" s="47" t="s">
        <v>2300</v>
      </c>
      <c r="C2125" s="46" t="s">
        <v>112</v>
      </c>
      <c r="D2125" s="46" t="s">
        <v>628</v>
      </c>
      <c r="E2125" s="46" t="s">
        <v>717</v>
      </c>
      <c r="F2125" s="45" t="s">
        <v>716</v>
      </c>
      <c r="G2125" s="26" t="s">
        <v>7</v>
      </c>
      <c r="H2125" s="30">
        <v>-167737917</v>
      </c>
      <c r="I2125" s="24"/>
      <c r="J2125" s="36"/>
      <c r="K2125" s="24"/>
      <c r="L2125" s="30"/>
      <c r="M2125" s="80" t="str">
        <f>IFERROR((Base_actualizacion!$L2125/Base_actualizacion!$K2125)," " )</f>
        <v xml:space="preserve"> </v>
      </c>
    </row>
    <row r="2126" spans="2:13" ht="24.9" customHeight="1" outlineLevel="1" x14ac:dyDescent="0.3">
      <c r="B2126" s="44" t="str">
        <f>B2125</f>
        <v>ASIGNACIÓN PARA LA INVERSIÓN LOCAL  - AMBIENTE Y DESARROLLO SOSTENIBLE</v>
      </c>
      <c r="C2126" s="43" t="s">
        <v>112</v>
      </c>
      <c r="D2126" s="43" t="s">
        <v>628</v>
      </c>
      <c r="E2126" s="43" t="s">
        <v>717</v>
      </c>
      <c r="F2126" s="42" t="s">
        <v>716</v>
      </c>
      <c r="G2126" s="18" t="s">
        <v>3</v>
      </c>
      <c r="H2126" s="32">
        <f>SUBTOTAL(9,H2124:H2125)</f>
        <v>670951666</v>
      </c>
      <c r="I2126" s="14">
        <f>SUBTOTAL(9,I2124:I2125)</f>
        <v>65931650.180000007</v>
      </c>
      <c r="J2126" s="31">
        <f>SUBTOTAL(9,J2124:J2125)</f>
        <v>7.8612697136599588E-2</v>
      </c>
      <c r="K2126" s="14">
        <f>SUBTOTAL(9,K2124:K2125)</f>
        <v>69877107.370000005</v>
      </c>
      <c r="L2126" s="14">
        <f>SUBTOTAL(9,L2123:L2125)</f>
        <v>65931650.180000007</v>
      </c>
      <c r="M2126" s="80"/>
    </row>
    <row r="2127" spans="2:13" ht="24.9" customHeight="1" outlineLevel="2" x14ac:dyDescent="0.3">
      <c r="B2127" s="47" t="s">
        <v>2300</v>
      </c>
      <c r="C2127" s="46" t="s">
        <v>112</v>
      </c>
      <c r="D2127" s="46" t="s">
        <v>628</v>
      </c>
      <c r="E2127" s="46" t="s">
        <v>715</v>
      </c>
      <c r="F2127" s="45" t="s">
        <v>714</v>
      </c>
      <c r="G2127" s="26" t="s">
        <v>0</v>
      </c>
      <c r="H2127" s="30">
        <v>252284111</v>
      </c>
      <c r="I2127" s="30">
        <v>19832734.41</v>
      </c>
      <c r="J2127" s="36">
        <f>I2127/H2127</f>
        <v>7.8612697134937681E-2</v>
      </c>
      <c r="K2127" s="30">
        <v>21019557.52</v>
      </c>
      <c r="L2127" s="30">
        <f>I2127</f>
        <v>19832734.41</v>
      </c>
      <c r="M2127" s="80">
        <f>L2127/K2127</f>
        <v>0.94353719820834747</v>
      </c>
    </row>
    <row r="2128" spans="2:13" ht="24.9" customHeight="1" outlineLevel="2" x14ac:dyDescent="0.3">
      <c r="B2128" s="47" t="s">
        <v>2300</v>
      </c>
      <c r="C2128" s="46" t="s">
        <v>112</v>
      </c>
      <c r="D2128" s="46" t="s">
        <v>628</v>
      </c>
      <c r="E2128" s="46" t="s">
        <v>715</v>
      </c>
      <c r="F2128" s="45" t="s">
        <v>714</v>
      </c>
      <c r="G2128" s="26" t="s">
        <v>7</v>
      </c>
      <c r="H2128" s="30">
        <v>-50456822</v>
      </c>
      <c r="I2128" s="24"/>
      <c r="J2128" s="36"/>
      <c r="K2128" s="24"/>
      <c r="L2128" s="30"/>
      <c r="M2128" s="80" t="str">
        <f>IFERROR((Base_actualizacion!$L2128/Base_actualizacion!$K2128)," " )</f>
        <v xml:space="preserve"> </v>
      </c>
    </row>
    <row r="2129" spans="2:13" ht="24.9" customHeight="1" outlineLevel="1" x14ac:dyDescent="0.3">
      <c r="B2129" s="44" t="str">
        <f>B2128</f>
        <v>ASIGNACIÓN PARA LA INVERSIÓN LOCAL  - AMBIENTE Y DESARROLLO SOSTENIBLE</v>
      </c>
      <c r="C2129" s="43" t="s">
        <v>112</v>
      </c>
      <c r="D2129" s="43" t="s">
        <v>628</v>
      </c>
      <c r="E2129" s="43" t="s">
        <v>715</v>
      </c>
      <c r="F2129" s="42" t="s">
        <v>714</v>
      </c>
      <c r="G2129" s="18" t="s">
        <v>3</v>
      </c>
      <c r="H2129" s="32">
        <f>SUBTOTAL(9,H2127:H2128)</f>
        <v>201827289</v>
      </c>
      <c r="I2129" s="14">
        <f>SUBTOTAL(9,I2127:I2128)</f>
        <v>19832734.41</v>
      </c>
      <c r="J2129" s="31">
        <f>SUBTOTAL(9,J2127:J2128)</f>
        <v>7.8612697134937681E-2</v>
      </c>
      <c r="K2129" s="14">
        <f>SUBTOTAL(9,K2127:K2128)</f>
        <v>21019557.52</v>
      </c>
      <c r="L2129" s="14">
        <f>SUBTOTAL(9,L2126:L2128)</f>
        <v>19832734.41</v>
      </c>
      <c r="M2129" s="80"/>
    </row>
    <row r="2130" spans="2:13" ht="24.9" customHeight="1" outlineLevel="2" x14ac:dyDescent="0.3">
      <c r="B2130" s="47" t="s">
        <v>2300</v>
      </c>
      <c r="C2130" s="46" t="s">
        <v>112</v>
      </c>
      <c r="D2130" s="46" t="s">
        <v>628</v>
      </c>
      <c r="E2130" s="46" t="s">
        <v>713</v>
      </c>
      <c r="F2130" s="45" t="s">
        <v>712</v>
      </c>
      <c r="G2130" s="26" t="s">
        <v>0</v>
      </c>
      <c r="H2130" s="30">
        <v>351853107</v>
      </c>
      <c r="I2130" s="30">
        <v>27660121.740000002</v>
      </c>
      <c r="J2130" s="36">
        <f>I2130/H2130</f>
        <v>7.8612697144663846E-2</v>
      </c>
      <c r="K2130" s="30">
        <v>29315348.410000004</v>
      </c>
      <c r="L2130" s="30">
        <f>I2130</f>
        <v>27660121.740000002</v>
      </c>
      <c r="M2130" s="80">
        <f>L2130/K2130</f>
        <v>0.94353719946117465</v>
      </c>
    </row>
    <row r="2131" spans="2:13" ht="24.9" customHeight="1" outlineLevel="2" x14ac:dyDescent="0.3">
      <c r="B2131" s="47" t="s">
        <v>2300</v>
      </c>
      <c r="C2131" s="46" t="s">
        <v>112</v>
      </c>
      <c r="D2131" s="46" t="s">
        <v>628</v>
      </c>
      <c r="E2131" s="46" t="s">
        <v>713</v>
      </c>
      <c r="F2131" s="45" t="s">
        <v>712</v>
      </c>
      <c r="G2131" s="26" t="s">
        <v>7</v>
      </c>
      <c r="H2131" s="30">
        <v>-70370621</v>
      </c>
      <c r="I2131" s="24"/>
      <c r="J2131" s="36"/>
      <c r="K2131" s="24"/>
      <c r="L2131" s="30"/>
      <c r="M2131" s="80" t="str">
        <f>IFERROR((Base_actualizacion!$L2131/Base_actualizacion!$K2131)," " )</f>
        <v xml:space="preserve"> </v>
      </c>
    </row>
    <row r="2132" spans="2:13" ht="24.9" customHeight="1" outlineLevel="1" x14ac:dyDescent="0.3">
      <c r="B2132" s="44" t="str">
        <f>B2131</f>
        <v>ASIGNACIÓN PARA LA INVERSIÓN LOCAL  - AMBIENTE Y DESARROLLO SOSTENIBLE</v>
      </c>
      <c r="C2132" s="43" t="s">
        <v>112</v>
      </c>
      <c r="D2132" s="43" t="s">
        <v>628</v>
      </c>
      <c r="E2132" s="43" t="s">
        <v>713</v>
      </c>
      <c r="F2132" s="42" t="s">
        <v>712</v>
      </c>
      <c r="G2132" s="18" t="s">
        <v>3</v>
      </c>
      <c r="H2132" s="32">
        <f>SUBTOTAL(9,H2130:H2131)</f>
        <v>281482486</v>
      </c>
      <c r="I2132" s="14">
        <f>SUBTOTAL(9,I2130:I2131)</f>
        <v>27660121.740000002</v>
      </c>
      <c r="J2132" s="31">
        <f>SUBTOTAL(9,J2130:J2131)</f>
        <v>7.8612697144663846E-2</v>
      </c>
      <c r="K2132" s="14">
        <f>SUBTOTAL(9,K2130:K2131)</f>
        <v>29315348.410000004</v>
      </c>
      <c r="L2132" s="14">
        <f>SUBTOTAL(9,L2129:L2131)</f>
        <v>27660121.740000002</v>
      </c>
      <c r="M2132" s="80"/>
    </row>
    <row r="2133" spans="2:13" ht="24.9" customHeight="1" outlineLevel="2" x14ac:dyDescent="0.3">
      <c r="B2133" s="47" t="s">
        <v>2300</v>
      </c>
      <c r="C2133" s="46" t="s">
        <v>112</v>
      </c>
      <c r="D2133" s="46" t="s">
        <v>628</v>
      </c>
      <c r="E2133" s="46" t="s">
        <v>711</v>
      </c>
      <c r="F2133" s="45" t="s">
        <v>710</v>
      </c>
      <c r="G2133" s="26" t="s">
        <v>0</v>
      </c>
      <c r="H2133" s="30">
        <v>433306863</v>
      </c>
      <c r="I2133" s="30">
        <v>34063421.189999998</v>
      </c>
      <c r="J2133" s="36">
        <f>I2133/H2133</f>
        <v>7.8612697140686638E-2</v>
      </c>
      <c r="K2133" s="30">
        <v>36101831.719999999</v>
      </c>
      <c r="L2133" s="30">
        <f>I2133</f>
        <v>34063421.189999998</v>
      </c>
      <c r="M2133" s="80">
        <f>L2133/K2133</f>
        <v>0.94353719928092328</v>
      </c>
    </row>
    <row r="2134" spans="2:13" ht="24.9" customHeight="1" outlineLevel="2" x14ac:dyDescent="0.3">
      <c r="B2134" s="47" t="s">
        <v>2300</v>
      </c>
      <c r="C2134" s="46" t="s">
        <v>112</v>
      </c>
      <c r="D2134" s="46" t="s">
        <v>628</v>
      </c>
      <c r="E2134" s="46" t="s">
        <v>711</v>
      </c>
      <c r="F2134" s="45" t="s">
        <v>710</v>
      </c>
      <c r="G2134" s="26" t="s">
        <v>7</v>
      </c>
      <c r="H2134" s="30">
        <v>-86661373</v>
      </c>
      <c r="I2134" s="24"/>
      <c r="J2134" s="36"/>
      <c r="K2134" s="24"/>
      <c r="L2134" s="30"/>
      <c r="M2134" s="80" t="str">
        <f>IFERROR((Base_actualizacion!$L2134/Base_actualizacion!$K2134)," " )</f>
        <v xml:space="preserve"> </v>
      </c>
    </row>
    <row r="2135" spans="2:13" ht="24.9" customHeight="1" outlineLevel="1" x14ac:dyDescent="0.3">
      <c r="B2135" s="44" t="str">
        <f>B2134</f>
        <v>ASIGNACIÓN PARA LA INVERSIÓN LOCAL  - AMBIENTE Y DESARROLLO SOSTENIBLE</v>
      </c>
      <c r="C2135" s="43" t="s">
        <v>112</v>
      </c>
      <c r="D2135" s="43" t="s">
        <v>628</v>
      </c>
      <c r="E2135" s="43" t="s">
        <v>711</v>
      </c>
      <c r="F2135" s="42" t="s">
        <v>710</v>
      </c>
      <c r="G2135" s="18" t="s">
        <v>3</v>
      </c>
      <c r="H2135" s="32">
        <f>SUBTOTAL(9,H2133:H2134)</f>
        <v>346645490</v>
      </c>
      <c r="I2135" s="14">
        <f>SUBTOTAL(9,I2133:I2134)</f>
        <v>34063421.189999998</v>
      </c>
      <c r="J2135" s="31">
        <f>SUBTOTAL(9,J2133:J2134)</f>
        <v>7.8612697140686638E-2</v>
      </c>
      <c r="K2135" s="14">
        <f>SUBTOTAL(9,K2133:K2134)</f>
        <v>36101831.719999999</v>
      </c>
      <c r="L2135" s="14">
        <f>SUBTOTAL(9,L2132:L2134)</f>
        <v>34063421.189999998</v>
      </c>
      <c r="M2135" s="80"/>
    </row>
    <row r="2136" spans="2:13" ht="24.9" customHeight="1" outlineLevel="2" x14ac:dyDescent="0.3">
      <c r="B2136" s="47" t="s">
        <v>2300</v>
      </c>
      <c r="C2136" s="46" t="s">
        <v>112</v>
      </c>
      <c r="D2136" s="46" t="s">
        <v>628</v>
      </c>
      <c r="E2136" s="46" t="s">
        <v>709</v>
      </c>
      <c r="F2136" s="45" t="s">
        <v>708</v>
      </c>
      <c r="G2136" s="26" t="s">
        <v>0</v>
      </c>
      <c r="H2136" s="30">
        <v>331418134</v>
      </c>
      <c r="I2136" s="30">
        <v>26053673.390000001</v>
      </c>
      <c r="J2136" s="36">
        <f>I2136/H2136</f>
        <v>7.8612697125378175E-2</v>
      </c>
      <c r="K2136" s="30">
        <v>27612767.66</v>
      </c>
      <c r="L2136" s="30">
        <f>I2136</f>
        <v>26053673.390000001</v>
      </c>
      <c r="M2136" s="80">
        <f>L2136/K2136</f>
        <v>0.94353719666216174</v>
      </c>
    </row>
    <row r="2137" spans="2:13" ht="24.9" customHeight="1" outlineLevel="2" x14ac:dyDescent="0.3">
      <c r="B2137" s="47" t="s">
        <v>2300</v>
      </c>
      <c r="C2137" s="46" t="s">
        <v>112</v>
      </c>
      <c r="D2137" s="46" t="s">
        <v>628</v>
      </c>
      <c r="E2137" s="46" t="s">
        <v>709</v>
      </c>
      <c r="F2137" s="45" t="s">
        <v>708</v>
      </c>
      <c r="G2137" s="26" t="s">
        <v>7</v>
      </c>
      <c r="H2137" s="30">
        <v>-66283627</v>
      </c>
      <c r="I2137" s="24"/>
      <c r="J2137" s="36"/>
      <c r="K2137" s="24"/>
      <c r="L2137" s="30"/>
      <c r="M2137" s="80" t="str">
        <f>IFERROR((Base_actualizacion!$L2137/Base_actualizacion!$K2137)," " )</f>
        <v xml:space="preserve"> </v>
      </c>
    </row>
    <row r="2138" spans="2:13" ht="24.9" customHeight="1" outlineLevel="1" x14ac:dyDescent="0.3">
      <c r="B2138" s="44" t="str">
        <f>B2137</f>
        <v>ASIGNACIÓN PARA LA INVERSIÓN LOCAL  - AMBIENTE Y DESARROLLO SOSTENIBLE</v>
      </c>
      <c r="C2138" s="43" t="s">
        <v>112</v>
      </c>
      <c r="D2138" s="43" t="s">
        <v>628</v>
      </c>
      <c r="E2138" s="43" t="s">
        <v>709</v>
      </c>
      <c r="F2138" s="42" t="s">
        <v>708</v>
      </c>
      <c r="G2138" s="18" t="s">
        <v>3</v>
      </c>
      <c r="H2138" s="32">
        <f>SUBTOTAL(9,H2136:H2137)</f>
        <v>265134507</v>
      </c>
      <c r="I2138" s="14">
        <f>SUBTOTAL(9,I2136:I2137)</f>
        <v>26053673.390000001</v>
      </c>
      <c r="J2138" s="31">
        <f>SUBTOTAL(9,J2136:J2137)</f>
        <v>7.8612697125378175E-2</v>
      </c>
      <c r="K2138" s="14">
        <f>SUBTOTAL(9,K2136:K2137)</f>
        <v>27612767.66</v>
      </c>
      <c r="L2138" s="14">
        <f>SUBTOTAL(9,L2135:L2137)</f>
        <v>26053673.390000001</v>
      </c>
      <c r="M2138" s="80"/>
    </row>
    <row r="2139" spans="2:13" ht="24.9" customHeight="1" outlineLevel="2" x14ac:dyDescent="0.3">
      <c r="B2139" s="47" t="s">
        <v>2300</v>
      </c>
      <c r="C2139" s="46" t="s">
        <v>112</v>
      </c>
      <c r="D2139" s="46" t="s">
        <v>628</v>
      </c>
      <c r="E2139" s="46" t="s">
        <v>707</v>
      </c>
      <c r="F2139" s="45" t="s">
        <v>706</v>
      </c>
      <c r="G2139" s="26" t="s">
        <v>0</v>
      </c>
      <c r="H2139" s="30">
        <v>308980208</v>
      </c>
      <c r="I2139" s="30">
        <v>24289767.509999998</v>
      </c>
      <c r="J2139" s="36">
        <f>I2139/H2139</f>
        <v>7.8612697127836736E-2</v>
      </c>
      <c r="K2139" s="30">
        <v>25743306.739999998</v>
      </c>
      <c r="L2139" s="30">
        <f>I2139</f>
        <v>24289767.509999998</v>
      </c>
      <c r="M2139" s="80">
        <f>L2139/K2139</f>
        <v>0.94353719804995029</v>
      </c>
    </row>
    <row r="2140" spans="2:13" ht="24.9" customHeight="1" outlineLevel="2" x14ac:dyDescent="0.3">
      <c r="B2140" s="47" t="s">
        <v>2300</v>
      </c>
      <c r="C2140" s="46" t="s">
        <v>112</v>
      </c>
      <c r="D2140" s="46" t="s">
        <v>628</v>
      </c>
      <c r="E2140" s="46" t="s">
        <v>707</v>
      </c>
      <c r="F2140" s="45" t="s">
        <v>706</v>
      </c>
      <c r="G2140" s="26" t="s">
        <v>7</v>
      </c>
      <c r="H2140" s="30">
        <v>-61796042</v>
      </c>
      <c r="I2140" s="24"/>
      <c r="J2140" s="36"/>
      <c r="K2140" s="24"/>
      <c r="L2140" s="30"/>
      <c r="M2140" s="80" t="str">
        <f>IFERROR((Base_actualizacion!$L2140/Base_actualizacion!$K2140)," " )</f>
        <v xml:space="preserve"> </v>
      </c>
    </row>
    <row r="2141" spans="2:13" ht="24.9" customHeight="1" outlineLevel="1" x14ac:dyDescent="0.3">
      <c r="B2141" s="44" t="str">
        <f>B2140</f>
        <v>ASIGNACIÓN PARA LA INVERSIÓN LOCAL  - AMBIENTE Y DESARROLLO SOSTENIBLE</v>
      </c>
      <c r="C2141" s="43" t="s">
        <v>112</v>
      </c>
      <c r="D2141" s="43" t="s">
        <v>628</v>
      </c>
      <c r="E2141" s="43" t="s">
        <v>707</v>
      </c>
      <c r="F2141" s="42" t="s">
        <v>706</v>
      </c>
      <c r="G2141" s="18" t="s">
        <v>3</v>
      </c>
      <c r="H2141" s="32">
        <f>SUBTOTAL(9,H2139:H2140)</f>
        <v>247184166</v>
      </c>
      <c r="I2141" s="14">
        <f>SUBTOTAL(9,I2139:I2140)</f>
        <v>24289767.509999998</v>
      </c>
      <c r="J2141" s="31">
        <f>SUBTOTAL(9,J2139:J2140)</f>
        <v>7.8612697127836736E-2</v>
      </c>
      <c r="K2141" s="14">
        <f>SUBTOTAL(9,K2139:K2140)</f>
        <v>25743306.739999998</v>
      </c>
      <c r="L2141" s="14">
        <f>SUBTOTAL(9,L2138:L2140)</f>
        <v>24289767.509999998</v>
      </c>
      <c r="M2141" s="80"/>
    </row>
    <row r="2142" spans="2:13" ht="24.9" customHeight="1" outlineLevel="2" x14ac:dyDescent="0.3">
      <c r="B2142" s="47" t="s">
        <v>2300</v>
      </c>
      <c r="C2142" s="46" t="s">
        <v>112</v>
      </c>
      <c r="D2142" s="46" t="s">
        <v>628</v>
      </c>
      <c r="E2142" s="46" t="s">
        <v>705</v>
      </c>
      <c r="F2142" s="45" t="s">
        <v>704</v>
      </c>
      <c r="G2142" s="26" t="s">
        <v>0</v>
      </c>
      <c r="H2142" s="30">
        <v>339163402</v>
      </c>
      <c r="I2142" s="30">
        <v>26662549.800000001</v>
      </c>
      <c r="J2142" s="36">
        <f>I2142/H2142</f>
        <v>7.8612697132929454E-2</v>
      </c>
      <c r="K2142" s="30">
        <v>28258080.199999999</v>
      </c>
      <c r="L2142" s="30">
        <f>I2142</f>
        <v>26662549.800000001</v>
      </c>
      <c r="M2142" s="80">
        <f>L2142/K2142</f>
        <v>0.94353719754819021</v>
      </c>
    </row>
    <row r="2143" spans="2:13" ht="24.9" customHeight="1" outlineLevel="2" x14ac:dyDescent="0.3">
      <c r="B2143" s="47" t="s">
        <v>2300</v>
      </c>
      <c r="C2143" s="46" t="s">
        <v>112</v>
      </c>
      <c r="D2143" s="46" t="s">
        <v>628</v>
      </c>
      <c r="E2143" s="46" t="s">
        <v>705</v>
      </c>
      <c r="F2143" s="45" t="s">
        <v>704</v>
      </c>
      <c r="G2143" s="26" t="s">
        <v>7</v>
      </c>
      <c r="H2143" s="30">
        <v>-67832680</v>
      </c>
      <c r="I2143" s="24"/>
      <c r="J2143" s="36"/>
      <c r="K2143" s="24"/>
      <c r="L2143" s="30"/>
      <c r="M2143" s="80" t="str">
        <f>IFERROR((Base_actualizacion!$L2143/Base_actualizacion!$K2143)," " )</f>
        <v xml:space="preserve"> </v>
      </c>
    </row>
    <row r="2144" spans="2:13" ht="24.9" customHeight="1" outlineLevel="1" x14ac:dyDescent="0.3">
      <c r="B2144" s="44" t="str">
        <f>B2143</f>
        <v>ASIGNACIÓN PARA LA INVERSIÓN LOCAL  - AMBIENTE Y DESARROLLO SOSTENIBLE</v>
      </c>
      <c r="C2144" s="43" t="s">
        <v>112</v>
      </c>
      <c r="D2144" s="43" t="s">
        <v>628</v>
      </c>
      <c r="E2144" s="43" t="s">
        <v>705</v>
      </c>
      <c r="F2144" s="42" t="s">
        <v>704</v>
      </c>
      <c r="G2144" s="18" t="s">
        <v>3</v>
      </c>
      <c r="H2144" s="32">
        <f>SUBTOTAL(9,H2142:H2143)</f>
        <v>271330722</v>
      </c>
      <c r="I2144" s="14">
        <f>SUBTOTAL(9,I2142:I2143)</f>
        <v>26662549.800000001</v>
      </c>
      <c r="J2144" s="31">
        <f>SUBTOTAL(9,J2142:J2143)</f>
        <v>7.8612697132929454E-2</v>
      </c>
      <c r="K2144" s="14">
        <f>SUBTOTAL(9,K2142:K2143)</f>
        <v>28258080.199999999</v>
      </c>
      <c r="L2144" s="14">
        <f>SUBTOTAL(9,L2141:L2143)</f>
        <v>26662549.800000001</v>
      </c>
      <c r="M2144" s="80"/>
    </row>
    <row r="2145" spans="2:13" ht="24.9" customHeight="1" outlineLevel="2" x14ac:dyDescent="0.3">
      <c r="B2145" s="47" t="s">
        <v>2300</v>
      </c>
      <c r="C2145" s="46" t="s">
        <v>112</v>
      </c>
      <c r="D2145" s="46" t="s">
        <v>628</v>
      </c>
      <c r="E2145" s="46" t="s">
        <v>703</v>
      </c>
      <c r="F2145" s="45" t="s">
        <v>702</v>
      </c>
      <c r="G2145" s="26" t="s">
        <v>0</v>
      </c>
      <c r="H2145" s="30">
        <v>274841940</v>
      </c>
      <c r="I2145" s="30">
        <v>21606066.190000001</v>
      </c>
      <c r="J2145" s="36">
        <f>I2145/H2145</f>
        <v>7.8612697137853127E-2</v>
      </c>
      <c r="K2145" s="30">
        <v>22899008.280000001</v>
      </c>
      <c r="L2145" s="30">
        <f>I2145</f>
        <v>21606066.190000001</v>
      </c>
      <c r="M2145" s="80">
        <f>L2145/K2145</f>
        <v>0.94353720151587284</v>
      </c>
    </row>
    <row r="2146" spans="2:13" ht="24.9" customHeight="1" outlineLevel="2" x14ac:dyDescent="0.3">
      <c r="B2146" s="47" t="s">
        <v>2300</v>
      </c>
      <c r="C2146" s="46" t="s">
        <v>112</v>
      </c>
      <c r="D2146" s="46" t="s">
        <v>628</v>
      </c>
      <c r="E2146" s="46" t="s">
        <v>703</v>
      </c>
      <c r="F2146" s="45" t="s">
        <v>702</v>
      </c>
      <c r="G2146" s="26" t="s">
        <v>7</v>
      </c>
      <c r="H2146" s="30">
        <v>-54968388</v>
      </c>
      <c r="I2146" s="24"/>
      <c r="J2146" s="36"/>
      <c r="K2146" s="24"/>
      <c r="L2146" s="30">
        <v>0</v>
      </c>
      <c r="M2146" s="80" t="str">
        <f>IFERROR((Base_actualizacion!$L2146/Base_actualizacion!$K2146)," " )</f>
        <v xml:space="preserve"> </v>
      </c>
    </row>
    <row r="2147" spans="2:13" ht="24.9" customHeight="1" outlineLevel="1" x14ac:dyDescent="0.3">
      <c r="B2147" s="44" t="str">
        <f>B2146</f>
        <v>ASIGNACIÓN PARA LA INVERSIÓN LOCAL  - AMBIENTE Y DESARROLLO SOSTENIBLE</v>
      </c>
      <c r="C2147" s="43" t="s">
        <v>112</v>
      </c>
      <c r="D2147" s="43" t="s">
        <v>628</v>
      </c>
      <c r="E2147" s="43" t="s">
        <v>703</v>
      </c>
      <c r="F2147" s="42" t="s">
        <v>702</v>
      </c>
      <c r="G2147" s="18" t="s">
        <v>3</v>
      </c>
      <c r="H2147" s="32">
        <f>SUBTOTAL(9,H2145:H2146)</f>
        <v>219873552</v>
      </c>
      <c r="I2147" s="14">
        <f>SUBTOTAL(9,I2145:I2146)</f>
        <v>21606066.190000001</v>
      </c>
      <c r="J2147" s="31">
        <f>SUBTOTAL(9,J2145:J2146)</f>
        <v>7.8612697137853127E-2</v>
      </c>
      <c r="K2147" s="14">
        <f>SUBTOTAL(9,K2145:K2146)</f>
        <v>22899008.280000001</v>
      </c>
      <c r="L2147" s="14">
        <f>SUBTOTAL(9,L2144:L2146)</f>
        <v>21606066.190000001</v>
      </c>
      <c r="M2147" s="80"/>
    </row>
    <row r="2148" spans="2:13" ht="24.9" customHeight="1" outlineLevel="2" x14ac:dyDescent="0.3">
      <c r="B2148" s="47" t="s">
        <v>2300</v>
      </c>
      <c r="C2148" s="46" t="s">
        <v>112</v>
      </c>
      <c r="D2148" s="46" t="s">
        <v>628</v>
      </c>
      <c r="E2148" s="46" t="s">
        <v>701</v>
      </c>
      <c r="F2148" s="45" t="s">
        <v>700</v>
      </c>
      <c r="G2148" s="26" t="s">
        <v>0</v>
      </c>
      <c r="H2148" s="30">
        <v>241194709</v>
      </c>
      <c r="I2148" s="30">
        <v>18960966.609999999</v>
      </c>
      <c r="J2148" s="36">
        <f>I2148/H2148</f>
        <v>7.8612697138393695E-2</v>
      </c>
      <c r="K2148" s="30">
        <v>20095621.75</v>
      </c>
      <c r="L2148" s="30">
        <f>I2148</f>
        <v>18960966.609999999</v>
      </c>
      <c r="M2148" s="80">
        <f>L2148/K2148</f>
        <v>0.94353719660353375</v>
      </c>
    </row>
    <row r="2149" spans="2:13" ht="24.9" customHeight="1" outlineLevel="2" x14ac:dyDescent="0.3">
      <c r="B2149" s="47" t="s">
        <v>2300</v>
      </c>
      <c r="C2149" s="46" t="s">
        <v>112</v>
      </c>
      <c r="D2149" s="46" t="s">
        <v>628</v>
      </c>
      <c r="E2149" s="46" t="s">
        <v>701</v>
      </c>
      <c r="F2149" s="45" t="s">
        <v>700</v>
      </c>
      <c r="G2149" s="26" t="s">
        <v>7</v>
      </c>
      <c r="H2149" s="30">
        <v>-48238942</v>
      </c>
      <c r="I2149" s="24"/>
      <c r="J2149" s="36"/>
      <c r="K2149" s="24"/>
      <c r="L2149" s="30"/>
      <c r="M2149" s="80" t="str">
        <f>IFERROR((Base_actualizacion!$L2149/Base_actualizacion!$K2149)," " )</f>
        <v xml:space="preserve"> </v>
      </c>
    </row>
    <row r="2150" spans="2:13" ht="24.9" customHeight="1" outlineLevel="1" x14ac:dyDescent="0.3">
      <c r="B2150" s="44" t="str">
        <f>B2149</f>
        <v>ASIGNACIÓN PARA LA INVERSIÓN LOCAL  - AMBIENTE Y DESARROLLO SOSTENIBLE</v>
      </c>
      <c r="C2150" s="43" t="s">
        <v>112</v>
      </c>
      <c r="D2150" s="43" t="s">
        <v>628</v>
      </c>
      <c r="E2150" s="43" t="s">
        <v>701</v>
      </c>
      <c r="F2150" s="42" t="s">
        <v>700</v>
      </c>
      <c r="G2150" s="18" t="s">
        <v>3</v>
      </c>
      <c r="H2150" s="32">
        <f>SUBTOTAL(9,H2148:H2149)</f>
        <v>192955767</v>
      </c>
      <c r="I2150" s="14">
        <f>SUBTOTAL(9,I2148:I2149)</f>
        <v>18960966.609999999</v>
      </c>
      <c r="J2150" s="31">
        <f>SUBTOTAL(9,J2148:J2149)</f>
        <v>7.8612697138393695E-2</v>
      </c>
      <c r="K2150" s="14">
        <f>SUBTOTAL(9,K2148:K2149)</f>
        <v>20095621.75</v>
      </c>
      <c r="L2150" s="14">
        <f>SUBTOTAL(9,L2147:L2149)</f>
        <v>18960966.609999999</v>
      </c>
      <c r="M2150" s="80"/>
    </row>
    <row r="2151" spans="2:13" ht="24.9" customHeight="1" outlineLevel="2" x14ac:dyDescent="0.3">
      <c r="B2151" s="47" t="s">
        <v>2300</v>
      </c>
      <c r="C2151" s="46" t="s">
        <v>112</v>
      </c>
      <c r="D2151" s="46" t="s">
        <v>628</v>
      </c>
      <c r="E2151" s="46" t="s">
        <v>699</v>
      </c>
      <c r="F2151" s="45" t="s">
        <v>698</v>
      </c>
      <c r="G2151" s="26" t="s">
        <v>0</v>
      </c>
      <c r="H2151" s="30">
        <v>346670756</v>
      </c>
      <c r="I2151" s="30">
        <v>27252723.140000001</v>
      </c>
      <c r="J2151" s="36">
        <f>I2151/H2151</f>
        <v>7.8612697114838273E-2</v>
      </c>
      <c r="K2151" s="30">
        <v>28883570.420000002</v>
      </c>
      <c r="L2151" s="30">
        <f>I2151</f>
        <v>27252723.140000001</v>
      </c>
      <c r="M2151" s="80">
        <f>L2151/K2151</f>
        <v>0.94353719930446189</v>
      </c>
    </row>
    <row r="2152" spans="2:13" ht="24.9" customHeight="1" outlineLevel="2" x14ac:dyDescent="0.3">
      <c r="B2152" s="47" t="s">
        <v>2300</v>
      </c>
      <c r="C2152" s="46" t="s">
        <v>112</v>
      </c>
      <c r="D2152" s="46" t="s">
        <v>628</v>
      </c>
      <c r="E2152" s="46" t="s">
        <v>699</v>
      </c>
      <c r="F2152" s="45" t="s">
        <v>698</v>
      </c>
      <c r="G2152" s="26" t="s">
        <v>7</v>
      </c>
      <c r="H2152" s="30">
        <v>-69334151</v>
      </c>
      <c r="I2152" s="24"/>
      <c r="J2152" s="36"/>
      <c r="K2152" s="24"/>
      <c r="L2152" s="30"/>
      <c r="M2152" s="80" t="str">
        <f>IFERROR((Base_actualizacion!$L2152/Base_actualizacion!$K2152)," " )</f>
        <v xml:space="preserve"> </v>
      </c>
    </row>
    <row r="2153" spans="2:13" ht="24.9" customHeight="1" outlineLevel="1" x14ac:dyDescent="0.3">
      <c r="B2153" s="44" t="str">
        <f>B2152</f>
        <v>ASIGNACIÓN PARA LA INVERSIÓN LOCAL  - AMBIENTE Y DESARROLLO SOSTENIBLE</v>
      </c>
      <c r="C2153" s="43" t="s">
        <v>112</v>
      </c>
      <c r="D2153" s="43" t="s">
        <v>628</v>
      </c>
      <c r="E2153" s="43" t="s">
        <v>699</v>
      </c>
      <c r="F2153" s="42" t="s">
        <v>698</v>
      </c>
      <c r="G2153" s="18" t="s">
        <v>3</v>
      </c>
      <c r="H2153" s="32">
        <f>SUBTOTAL(9,H2151:H2152)</f>
        <v>277336605</v>
      </c>
      <c r="I2153" s="14">
        <f>SUBTOTAL(9,I2151:I2152)</f>
        <v>27252723.140000001</v>
      </c>
      <c r="J2153" s="31">
        <f>SUBTOTAL(9,J2151:J2152)</f>
        <v>7.8612697114838273E-2</v>
      </c>
      <c r="K2153" s="14">
        <f>SUBTOTAL(9,K2151:K2152)</f>
        <v>28883570.420000002</v>
      </c>
      <c r="L2153" s="14">
        <f>SUBTOTAL(9,L2150:L2152)</f>
        <v>27252723.140000001</v>
      </c>
      <c r="M2153" s="80"/>
    </row>
    <row r="2154" spans="2:13" ht="24.9" customHeight="1" outlineLevel="2" x14ac:dyDescent="0.3">
      <c r="B2154" s="47" t="s">
        <v>2300</v>
      </c>
      <c r="C2154" s="46" t="s">
        <v>112</v>
      </c>
      <c r="D2154" s="46" t="s">
        <v>628</v>
      </c>
      <c r="E2154" s="46" t="s">
        <v>697</v>
      </c>
      <c r="F2154" s="45" t="s">
        <v>696</v>
      </c>
      <c r="G2154" s="26" t="s">
        <v>0</v>
      </c>
      <c r="H2154" s="30">
        <v>238993260</v>
      </c>
      <c r="I2154" s="30">
        <v>18787904.759999998</v>
      </c>
      <c r="J2154" s="36">
        <f>I2154/H2154</f>
        <v>7.8612697111207233E-2</v>
      </c>
      <c r="K2154" s="30">
        <v>19912203.530000001</v>
      </c>
      <c r="L2154" s="30">
        <f>I2154</f>
        <v>18787904.759999998</v>
      </c>
      <c r="M2154" s="80">
        <f>L2154/K2154</f>
        <v>0.94353719977268613</v>
      </c>
    </row>
    <row r="2155" spans="2:13" ht="24.9" customHeight="1" outlineLevel="2" x14ac:dyDescent="0.3">
      <c r="B2155" s="47" t="s">
        <v>2300</v>
      </c>
      <c r="C2155" s="46" t="s">
        <v>112</v>
      </c>
      <c r="D2155" s="46" t="s">
        <v>628</v>
      </c>
      <c r="E2155" s="46" t="s">
        <v>697</v>
      </c>
      <c r="F2155" s="45" t="s">
        <v>696</v>
      </c>
      <c r="G2155" s="26" t="s">
        <v>7</v>
      </c>
      <c r="H2155" s="30">
        <v>-47798652</v>
      </c>
      <c r="I2155" s="24"/>
      <c r="J2155" s="36"/>
      <c r="K2155" s="24"/>
      <c r="L2155" s="30"/>
      <c r="M2155" s="80" t="str">
        <f>IFERROR((Base_actualizacion!$L2155/Base_actualizacion!$K2155)," " )</f>
        <v xml:space="preserve"> </v>
      </c>
    </row>
    <row r="2156" spans="2:13" ht="24.9" customHeight="1" outlineLevel="1" x14ac:dyDescent="0.3">
      <c r="B2156" s="44" t="str">
        <f>B2155</f>
        <v>ASIGNACIÓN PARA LA INVERSIÓN LOCAL  - AMBIENTE Y DESARROLLO SOSTENIBLE</v>
      </c>
      <c r="C2156" s="43" t="s">
        <v>112</v>
      </c>
      <c r="D2156" s="43" t="s">
        <v>628</v>
      </c>
      <c r="E2156" s="43" t="s">
        <v>697</v>
      </c>
      <c r="F2156" s="42" t="s">
        <v>696</v>
      </c>
      <c r="G2156" s="18" t="s">
        <v>3</v>
      </c>
      <c r="H2156" s="32">
        <f>SUBTOTAL(9,H2154:H2155)</f>
        <v>191194608</v>
      </c>
      <c r="I2156" s="14">
        <f>SUBTOTAL(9,I2154:I2155)</f>
        <v>18787904.759999998</v>
      </c>
      <c r="J2156" s="31">
        <f>SUBTOTAL(9,J2154:J2155)</f>
        <v>7.8612697111207233E-2</v>
      </c>
      <c r="K2156" s="14">
        <f>SUBTOTAL(9,K2154:K2155)</f>
        <v>19912203.530000001</v>
      </c>
      <c r="L2156" s="14">
        <f>SUBTOTAL(9,L2153:L2155)</f>
        <v>18787904.759999998</v>
      </c>
      <c r="M2156" s="80"/>
    </row>
    <row r="2157" spans="2:13" ht="24.9" customHeight="1" outlineLevel="2" x14ac:dyDescent="0.3">
      <c r="B2157" s="47" t="s">
        <v>2300</v>
      </c>
      <c r="C2157" s="46" t="s">
        <v>112</v>
      </c>
      <c r="D2157" s="46" t="s">
        <v>628</v>
      </c>
      <c r="E2157" s="46" t="s">
        <v>695</v>
      </c>
      <c r="F2157" s="45" t="s">
        <v>694</v>
      </c>
      <c r="G2157" s="26" t="s">
        <v>0</v>
      </c>
      <c r="H2157" s="30">
        <v>583165207</v>
      </c>
      <c r="I2157" s="30">
        <v>45844189.799999997</v>
      </c>
      <c r="J2157" s="36">
        <f>I2157/H2157</f>
        <v>7.8612697139183063E-2</v>
      </c>
      <c r="K2157" s="30">
        <v>48587580.740000002</v>
      </c>
      <c r="L2157" s="30">
        <f>I2157</f>
        <v>45844189.799999997</v>
      </c>
      <c r="M2157" s="80">
        <f>L2157/K2157</f>
        <v>0.94353719822601723</v>
      </c>
    </row>
    <row r="2158" spans="2:13" ht="24.9" customHeight="1" outlineLevel="2" x14ac:dyDescent="0.3">
      <c r="B2158" s="47" t="s">
        <v>2300</v>
      </c>
      <c r="C2158" s="46" t="s">
        <v>112</v>
      </c>
      <c r="D2158" s="46" t="s">
        <v>628</v>
      </c>
      <c r="E2158" s="46" t="s">
        <v>695</v>
      </c>
      <c r="F2158" s="45" t="s">
        <v>694</v>
      </c>
      <c r="G2158" s="26" t="s">
        <v>7</v>
      </c>
      <c r="H2158" s="30">
        <v>-116633041</v>
      </c>
      <c r="I2158" s="24"/>
      <c r="J2158" s="36"/>
      <c r="K2158" s="24"/>
      <c r="L2158" s="30"/>
      <c r="M2158" s="80" t="str">
        <f>IFERROR((Base_actualizacion!$L2158/Base_actualizacion!$K2158)," " )</f>
        <v xml:space="preserve"> </v>
      </c>
    </row>
    <row r="2159" spans="2:13" ht="24.9" customHeight="1" outlineLevel="1" x14ac:dyDescent="0.3">
      <c r="B2159" s="44" t="str">
        <f>B2158</f>
        <v>ASIGNACIÓN PARA LA INVERSIÓN LOCAL  - AMBIENTE Y DESARROLLO SOSTENIBLE</v>
      </c>
      <c r="C2159" s="43" t="s">
        <v>112</v>
      </c>
      <c r="D2159" s="43" t="s">
        <v>628</v>
      </c>
      <c r="E2159" s="43" t="s">
        <v>695</v>
      </c>
      <c r="F2159" s="42" t="s">
        <v>694</v>
      </c>
      <c r="G2159" s="18" t="s">
        <v>3</v>
      </c>
      <c r="H2159" s="32">
        <f>SUBTOTAL(9,H2157:H2158)</f>
        <v>466532166</v>
      </c>
      <c r="I2159" s="14">
        <f>SUBTOTAL(9,I2157:I2158)</f>
        <v>45844189.799999997</v>
      </c>
      <c r="J2159" s="31">
        <f>SUBTOTAL(9,J2157:J2158)</f>
        <v>7.8612697139183063E-2</v>
      </c>
      <c r="K2159" s="14">
        <f>SUBTOTAL(9,K2157:K2158)</f>
        <v>48587580.740000002</v>
      </c>
      <c r="L2159" s="14">
        <f>SUBTOTAL(9,L2156:L2158)</f>
        <v>45844189.799999997</v>
      </c>
      <c r="M2159" s="80"/>
    </row>
    <row r="2160" spans="2:13" ht="24.9" customHeight="1" outlineLevel="2" x14ac:dyDescent="0.3">
      <c r="B2160" s="47" t="s">
        <v>2300</v>
      </c>
      <c r="C2160" s="46" t="s">
        <v>112</v>
      </c>
      <c r="D2160" s="46" t="s">
        <v>628</v>
      </c>
      <c r="E2160" s="46" t="s">
        <v>693</v>
      </c>
      <c r="F2160" s="45" t="s">
        <v>692</v>
      </c>
      <c r="G2160" s="26" t="s">
        <v>0</v>
      </c>
      <c r="H2160" s="30">
        <v>297378831</v>
      </c>
      <c r="I2160" s="30">
        <v>23377751.969999999</v>
      </c>
      <c r="J2160" s="36">
        <f>I2160/H2160</f>
        <v>7.8612697115619495E-2</v>
      </c>
      <c r="K2160" s="30">
        <v>24776714.66</v>
      </c>
      <c r="L2160" s="30">
        <f>I2160</f>
        <v>23377751.969999999</v>
      </c>
      <c r="M2160" s="80">
        <f>L2160/K2160</f>
        <v>0.94353719977820494</v>
      </c>
    </row>
    <row r="2161" spans="2:13" ht="24.9" customHeight="1" outlineLevel="2" x14ac:dyDescent="0.3">
      <c r="B2161" s="47" t="s">
        <v>2300</v>
      </c>
      <c r="C2161" s="46" t="s">
        <v>112</v>
      </c>
      <c r="D2161" s="46" t="s">
        <v>628</v>
      </c>
      <c r="E2161" s="46" t="s">
        <v>693</v>
      </c>
      <c r="F2161" s="45" t="s">
        <v>692</v>
      </c>
      <c r="G2161" s="26" t="s">
        <v>7</v>
      </c>
      <c r="H2161" s="30">
        <v>-59475766</v>
      </c>
      <c r="I2161" s="24"/>
      <c r="J2161" s="36"/>
      <c r="K2161" s="24"/>
      <c r="L2161" s="30"/>
      <c r="M2161" s="80" t="str">
        <f>IFERROR((Base_actualizacion!$L2161/Base_actualizacion!$K2161)," " )</f>
        <v xml:space="preserve"> </v>
      </c>
    </row>
    <row r="2162" spans="2:13" ht="24.9" customHeight="1" outlineLevel="1" x14ac:dyDescent="0.3">
      <c r="B2162" s="44" t="str">
        <f>B2161</f>
        <v>ASIGNACIÓN PARA LA INVERSIÓN LOCAL  - AMBIENTE Y DESARROLLO SOSTENIBLE</v>
      </c>
      <c r="C2162" s="43" t="s">
        <v>112</v>
      </c>
      <c r="D2162" s="43" t="s">
        <v>628</v>
      </c>
      <c r="E2162" s="43" t="s">
        <v>693</v>
      </c>
      <c r="F2162" s="42" t="s">
        <v>692</v>
      </c>
      <c r="G2162" s="18" t="s">
        <v>3</v>
      </c>
      <c r="H2162" s="32">
        <f>SUBTOTAL(9,H2160:H2161)</f>
        <v>237903065</v>
      </c>
      <c r="I2162" s="14">
        <f>SUBTOTAL(9,I2160:I2161)</f>
        <v>23377751.969999999</v>
      </c>
      <c r="J2162" s="31">
        <f>SUBTOTAL(9,J2160:J2161)</f>
        <v>7.8612697115619495E-2</v>
      </c>
      <c r="K2162" s="14">
        <f>SUBTOTAL(9,K2160:K2161)</f>
        <v>24776714.66</v>
      </c>
      <c r="L2162" s="14">
        <f>SUBTOTAL(9,L2159:L2161)</f>
        <v>23377751.969999999</v>
      </c>
      <c r="M2162" s="80"/>
    </row>
    <row r="2163" spans="2:13" ht="24.9" customHeight="1" outlineLevel="2" x14ac:dyDescent="0.3">
      <c r="B2163" s="47" t="s">
        <v>2300</v>
      </c>
      <c r="C2163" s="46" t="s">
        <v>112</v>
      </c>
      <c r="D2163" s="46" t="s">
        <v>628</v>
      </c>
      <c r="E2163" s="46" t="s">
        <v>691</v>
      </c>
      <c r="F2163" s="45" t="s">
        <v>690</v>
      </c>
      <c r="G2163" s="26" t="s">
        <v>0</v>
      </c>
      <c r="H2163" s="30">
        <v>430864702</v>
      </c>
      <c r="I2163" s="30">
        <v>33871436.329999998</v>
      </c>
      <c r="J2163" s="36">
        <f>I2163/H2163</f>
        <v>7.8612697147792815E-2</v>
      </c>
      <c r="K2163" s="30">
        <v>35898358.149999999</v>
      </c>
      <c r="L2163" s="30">
        <f>I2163</f>
        <v>33871436.329999998</v>
      </c>
      <c r="M2163" s="80">
        <f>L2163/K2163</f>
        <v>0.94353719990394602</v>
      </c>
    </row>
    <row r="2164" spans="2:13" ht="24.9" customHeight="1" outlineLevel="2" x14ac:dyDescent="0.3">
      <c r="B2164" s="47" t="s">
        <v>2300</v>
      </c>
      <c r="C2164" s="46" t="s">
        <v>112</v>
      </c>
      <c r="D2164" s="46" t="s">
        <v>628</v>
      </c>
      <c r="E2164" s="46" t="s">
        <v>691</v>
      </c>
      <c r="F2164" s="45" t="s">
        <v>690</v>
      </c>
      <c r="G2164" s="26" t="s">
        <v>7</v>
      </c>
      <c r="H2164" s="30">
        <v>-86172940</v>
      </c>
      <c r="I2164" s="24"/>
      <c r="J2164" s="36"/>
      <c r="K2164" s="24"/>
      <c r="L2164" s="30"/>
      <c r="M2164" s="80" t="str">
        <f>IFERROR((Base_actualizacion!$L2164/Base_actualizacion!$K2164)," " )</f>
        <v xml:space="preserve"> </v>
      </c>
    </row>
    <row r="2165" spans="2:13" ht="24.9" customHeight="1" outlineLevel="1" x14ac:dyDescent="0.3">
      <c r="B2165" s="44" t="str">
        <f>B2164</f>
        <v>ASIGNACIÓN PARA LA INVERSIÓN LOCAL  - AMBIENTE Y DESARROLLO SOSTENIBLE</v>
      </c>
      <c r="C2165" s="43" t="s">
        <v>112</v>
      </c>
      <c r="D2165" s="43" t="s">
        <v>628</v>
      </c>
      <c r="E2165" s="43" t="s">
        <v>691</v>
      </c>
      <c r="F2165" s="42" t="s">
        <v>690</v>
      </c>
      <c r="G2165" s="18" t="s">
        <v>3</v>
      </c>
      <c r="H2165" s="32">
        <f>SUBTOTAL(9,H2163:H2164)</f>
        <v>344691762</v>
      </c>
      <c r="I2165" s="14">
        <f>SUBTOTAL(9,I2163:I2164)</f>
        <v>33871436.329999998</v>
      </c>
      <c r="J2165" s="31">
        <f>SUBTOTAL(9,J2163:J2164)</f>
        <v>7.8612697147792815E-2</v>
      </c>
      <c r="K2165" s="14">
        <f>SUBTOTAL(9,K2163:K2164)</f>
        <v>35898358.149999999</v>
      </c>
      <c r="L2165" s="14">
        <f>SUBTOTAL(9,L2162:L2164)</f>
        <v>33871436.329999998</v>
      </c>
      <c r="M2165" s="80"/>
    </row>
    <row r="2166" spans="2:13" ht="24.9" customHeight="1" outlineLevel="2" x14ac:dyDescent="0.3">
      <c r="B2166" s="47" t="s">
        <v>2300</v>
      </c>
      <c r="C2166" s="46" t="s">
        <v>112</v>
      </c>
      <c r="D2166" s="46" t="s">
        <v>628</v>
      </c>
      <c r="E2166" s="46" t="s">
        <v>689</v>
      </c>
      <c r="F2166" s="45" t="s">
        <v>688</v>
      </c>
      <c r="G2166" s="26" t="s">
        <v>0</v>
      </c>
      <c r="H2166" s="30">
        <v>259291199</v>
      </c>
      <c r="I2166" s="30">
        <v>20383580.5</v>
      </c>
      <c r="J2166" s="36">
        <f>I2166/H2166</f>
        <v>7.8612697147503255E-2</v>
      </c>
      <c r="K2166" s="30">
        <v>21603367.129999999</v>
      </c>
      <c r="L2166" s="30">
        <f>I2166</f>
        <v>20383580.5</v>
      </c>
      <c r="M2166" s="80">
        <f>L2166/K2166</f>
        <v>0.94353719849966744</v>
      </c>
    </row>
    <row r="2167" spans="2:13" ht="24.9" customHeight="1" outlineLevel="2" x14ac:dyDescent="0.3">
      <c r="B2167" s="47" t="s">
        <v>2300</v>
      </c>
      <c r="C2167" s="46" t="s">
        <v>112</v>
      </c>
      <c r="D2167" s="46" t="s">
        <v>628</v>
      </c>
      <c r="E2167" s="46" t="s">
        <v>689</v>
      </c>
      <c r="F2167" s="45" t="s">
        <v>688</v>
      </c>
      <c r="G2167" s="26" t="s">
        <v>7</v>
      </c>
      <c r="H2167" s="30">
        <v>-51858240</v>
      </c>
      <c r="I2167" s="24"/>
      <c r="J2167" s="36"/>
      <c r="K2167" s="24"/>
      <c r="L2167" s="30"/>
      <c r="M2167" s="80" t="str">
        <f>IFERROR((Base_actualizacion!$L2167/Base_actualizacion!$K2167)," " )</f>
        <v xml:space="preserve"> </v>
      </c>
    </row>
    <row r="2168" spans="2:13" ht="24.9" customHeight="1" outlineLevel="1" x14ac:dyDescent="0.3">
      <c r="B2168" s="44" t="str">
        <f>B2167</f>
        <v>ASIGNACIÓN PARA LA INVERSIÓN LOCAL  - AMBIENTE Y DESARROLLO SOSTENIBLE</v>
      </c>
      <c r="C2168" s="43" t="s">
        <v>112</v>
      </c>
      <c r="D2168" s="43" t="s">
        <v>628</v>
      </c>
      <c r="E2168" s="43" t="s">
        <v>689</v>
      </c>
      <c r="F2168" s="42" t="s">
        <v>688</v>
      </c>
      <c r="G2168" s="18" t="s">
        <v>3</v>
      </c>
      <c r="H2168" s="32">
        <f>SUBTOTAL(9,H2166:H2167)</f>
        <v>207432959</v>
      </c>
      <c r="I2168" s="14">
        <f>SUBTOTAL(9,I2166:I2167)</f>
        <v>20383580.5</v>
      </c>
      <c r="J2168" s="31">
        <f>SUBTOTAL(9,J2166:J2167)</f>
        <v>7.8612697147503255E-2</v>
      </c>
      <c r="K2168" s="14">
        <f>SUBTOTAL(9,K2166:K2167)</f>
        <v>21603367.129999999</v>
      </c>
      <c r="L2168" s="14">
        <f>SUBTOTAL(9,L2165:L2167)</f>
        <v>20383580.5</v>
      </c>
      <c r="M2168" s="80"/>
    </row>
    <row r="2169" spans="2:13" ht="24.9" customHeight="1" outlineLevel="2" x14ac:dyDescent="0.3">
      <c r="B2169" s="47" t="s">
        <v>2300</v>
      </c>
      <c r="C2169" s="46" t="s">
        <v>112</v>
      </c>
      <c r="D2169" s="46" t="s">
        <v>628</v>
      </c>
      <c r="E2169" s="46" t="s">
        <v>687</v>
      </c>
      <c r="F2169" s="45" t="s">
        <v>686</v>
      </c>
      <c r="G2169" s="26" t="s">
        <v>0</v>
      </c>
      <c r="H2169" s="30">
        <v>663667410</v>
      </c>
      <c r="I2169" s="30">
        <v>52172685.100000001</v>
      </c>
      <c r="J2169" s="36">
        <f>I2169/H2169</f>
        <v>7.8612697133945447E-2</v>
      </c>
      <c r="K2169" s="30">
        <v>55294783.450000003</v>
      </c>
      <c r="L2169" s="30">
        <f>I2169</f>
        <v>52172685.100000001</v>
      </c>
      <c r="M2169" s="80">
        <f>L2169/K2169</f>
        <v>0.94353719907732092</v>
      </c>
    </row>
    <row r="2170" spans="2:13" ht="24.9" customHeight="1" outlineLevel="2" x14ac:dyDescent="0.3">
      <c r="B2170" s="47" t="s">
        <v>2300</v>
      </c>
      <c r="C2170" s="46" t="s">
        <v>112</v>
      </c>
      <c r="D2170" s="46" t="s">
        <v>628</v>
      </c>
      <c r="E2170" s="46" t="s">
        <v>687</v>
      </c>
      <c r="F2170" s="45" t="s">
        <v>686</v>
      </c>
      <c r="G2170" s="26" t="s">
        <v>7</v>
      </c>
      <c r="H2170" s="30">
        <v>-132733482</v>
      </c>
      <c r="I2170" s="24"/>
      <c r="J2170" s="36"/>
      <c r="K2170" s="24"/>
      <c r="L2170" s="30"/>
      <c r="M2170" s="80" t="str">
        <f>IFERROR((Base_actualizacion!$L2170/Base_actualizacion!$K2170)," " )</f>
        <v xml:space="preserve"> </v>
      </c>
    </row>
    <row r="2171" spans="2:13" ht="24.9" customHeight="1" outlineLevel="1" x14ac:dyDescent="0.3">
      <c r="B2171" s="44" t="str">
        <f>B2170</f>
        <v>ASIGNACIÓN PARA LA INVERSIÓN LOCAL  - AMBIENTE Y DESARROLLO SOSTENIBLE</v>
      </c>
      <c r="C2171" s="43" t="s">
        <v>112</v>
      </c>
      <c r="D2171" s="43" t="s">
        <v>628</v>
      </c>
      <c r="E2171" s="43" t="s">
        <v>687</v>
      </c>
      <c r="F2171" s="42" t="s">
        <v>686</v>
      </c>
      <c r="G2171" s="18" t="s">
        <v>3</v>
      </c>
      <c r="H2171" s="32">
        <f>SUBTOTAL(9,H2169:H2170)</f>
        <v>530933928</v>
      </c>
      <c r="I2171" s="14">
        <f>SUBTOTAL(9,I2169:I2170)</f>
        <v>52172685.100000001</v>
      </c>
      <c r="J2171" s="31">
        <f>SUBTOTAL(9,J2169:J2170)</f>
        <v>7.8612697133945447E-2</v>
      </c>
      <c r="K2171" s="14">
        <f>SUBTOTAL(9,K2169:K2170)</f>
        <v>55294783.450000003</v>
      </c>
      <c r="L2171" s="14">
        <f>SUBTOTAL(9,L2168:L2170)</f>
        <v>52172685.100000001</v>
      </c>
      <c r="M2171" s="80"/>
    </row>
    <row r="2172" spans="2:13" ht="24.9" customHeight="1" outlineLevel="2" x14ac:dyDescent="0.3">
      <c r="B2172" s="47" t="s">
        <v>2300</v>
      </c>
      <c r="C2172" s="46" t="s">
        <v>112</v>
      </c>
      <c r="D2172" s="46" t="s">
        <v>628</v>
      </c>
      <c r="E2172" s="46" t="s">
        <v>685</v>
      </c>
      <c r="F2172" s="45" t="s">
        <v>147</v>
      </c>
      <c r="G2172" s="26" t="s">
        <v>0</v>
      </c>
      <c r="H2172" s="30">
        <v>498221886</v>
      </c>
      <c r="I2172" s="30">
        <v>39166566.230000004</v>
      </c>
      <c r="J2172" s="36">
        <f>I2172/H2172</f>
        <v>7.8612697134705964E-2</v>
      </c>
      <c r="K2172" s="30">
        <v>41510357.299999997</v>
      </c>
      <c r="L2172" s="30">
        <f>I2172</f>
        <v>39166566.230000004</v>
      </c>
      <c r="M2172" s="80">
        <f>L2172/K2172</f>
        <v>0.94353719836567163</v>
      </c>
    </row>
    <row r="2173" spans="2:13" ht="24.9" customHeight="1" outlineLevel="2" x14ac:dyDescent="0.3">
      <c r="B2173" s="47" t="s">
        <v>2300</v>
      </c>
      <c r="C2173" s="46" t="s">
        <v>112</v>
      </c>
      <c r="D2173" s="46" t="s">
        <v>628</v>
      </c>
      <c r="E2173" s="46" t="s">
        <v>685</v>
      </c>
      <c r="F2173" s="45" t="s">
        <v>147</v>
      </c>
      <c r="G2173" s="26" t="s">
        <v>7</v>
      </c>
      <c r="H2173" s="30">
        <v>-99644377</v>
      </c>
      <c r="I2173" s="24"/>
      <c r="J2173" s="36"/>
      <c r="K2173" s="24"/>
      <c r="L2173" s="30"/>
      <c r="M2173" s="80" t="str">
        <f>IFERROR((Base_actualizacion!$L2173/Base_actualizacion!$K2173)," " )</f>
        <v xml:space="preserve"> </v>
      </c>
    </row>
    <row r="2174" spans="2:13" ht="24.9" customHeight="1" outlineLevel="1" x14ac:dyDescent="0.3">
      <c r="B2174" s="44" t="str">
        <f>B2173</f>
        <v>ASIGNACIÓN PARA LA INVERSIÓN LOCAL  - AMBIENTE Y DESARROLLO SOSTENIBLE</v>
      </c>
      <c r="C2174" s="43" t="s">
        <v>112</v>
      </c>
      <c r="D2174" s="43" t="s">
        <v>628</v>
      </c>
      <c r="E2174" s="43" t="s">
        <v>685</v>
      </c>
      <c r="F2174" s="42" t="s">
        <v>147</v>
      </c>
      <c r="G2174" s="18" t="s">
        <v>3</v>
      </c>
      <c r="H2174" s="32">
        <f>SUBTOTAL(9,H2172:H2173)</f>
        <v>398577509</v>
      </c>
      <c r="I2174" s="14">
        <f>SUBTOTAL(9,I2172:I2173)</f>
        <v>39166566.230000004</v>
      </c>
      <c r="J2174" s="31">
        <f>SUBTOTAL(9,J2172:J2173)</f>
        <v>7.8612697134705964E-2</v>
      </c>
      <c r="K2174" s="14">
        <f>SUBTOTAL(9,K2172:K2173)</f>
        <v>41510357.299999997</v>
      </c>
      <c r="L2174" s="14">
        <f>SUBTOTAL(9,L2171:L2173)</f>
        <v>39166566.230000004</v>
      </c>
      <c r="M2174" s="80"/>
    </row>
    <row r="2175" spans="2:13" ht="24.9" customHeight="1" outlineLevel="2" x14ac:dyDescent="0.3">
      <c r="B2175" s="47" t="s">
        <v>2300</v>
      </c>
      <c r="C2175" s="46" t="s">
        <v>112</v>
      </c>
      <c r="D2175" s="46" t="s">
        <v>628</v>
      </c>
      <c r="E2175" s="46" t="s">
        <v>684</v>
      </c>
      <c r="F2175" s="45" t="s">
        <v>683</v>
      </c>
      <c r="G2175" s="26" t="s">
        <v>0</v>
      </c>
      <c r="H2175" s="30">
        <v>380885082</v>
      </c>
      <c r="I2175" s="30">
        <v>29942403.590000004</v>
      </c>
      <c r="J2175" s="36">
        <f>I2175/H2175</f>
        <v>7.8612697123170608E-2</v>
      </c>
      <c r="K2175" s="30">
        <v>31734205.719999999</v>
      </c>
      <c r="L2175" s="30">
        <f>I2175</f>
        <v>29942403.590000004</v>
      </c>
      <c r="M2175" s="80">
        <f>L2175/K2175</f>
        <v>0.94353719939268121</v>
      </c>
    </row>
    <row r="2176" spans="2:13" ht="24.9" customHeight="1" outlineLevel="2" x14ac:dyDescent="0.3">
      <c r="B2176" s="47" t="s">
        <v>2300</v>
      </c>
      <c r="C2176" s="46" t="s">
        <v>112</v>
      </c>
      <c r="D2176" s="46" t="s">
        <v>628</v>
      </c>
      <c r="E2176" s="46" t="s">
        <v>684</v>
      </c>
      <c r="F2176" s="45" t="s">
        <v>683</v>
      </c>
      <c r="G2176" s="26" t="s">
        <v>7</v>
      </c>
      <c r="H2176" s="30">
        <v>-76177016</v>
      </c>
      <c r="I2176" s="24"/>
      <c r="J2176" s="36"/>
      <c r="K2176" s="24"/>
      <c r="L2176" s="30"/>
      <c r="M2176" s="80" t="str">
        <f>IFERROR((Base_actualizacion!$L2176/Base_actualizacion!$K2176)," " )</f>
        <v xml:space="preserve"> </v>
      </c>
    </row>
    <row r="2177" spans="2:13" ht="24.9" customHeight="1" outlineLevel="1" x14ac:dyDescent="0.3">
      <c r="B2177" s="44" t="str">
        <f>B2176</f>
        <v>ASIGNACIÓN PARA LA INVERSIÓN LOCAL  - AMBIENTE Y DESARROLLO SOSTENIBLE</v>
      </c>
      <c r="C2177" s="43" t="s">
        <v>112</v>
      </c>
      <c r="D2177" s="43" t="s">
        <v>628</v>
      </c>
      <c r="E2177" s="43" t="s">
        <v>684</v>
      </c>
      <c r="F2177" s="42" t="s">
        <v>683</v>
      </c>
      <c r="G2177" s="18" t="s">
        <v>3</v>
      </c>
      <c r="H2177" s="32">
        <f>SUBTOTAL(9,H2175:H2176)</f>
        <v>304708066</v>
      </c>
      <c r="I2177" s="14">
        <f>SUBTOTAL(9,I2175:I2176)</f>
        <v>29942403.590000004</v>
      </c>
      <c r="J2177" s="31">
        <f>SUBTOTAL(9,J2175:J2176)</f>
        <v>7.8612697123170608E-2</v>
      </c>
      <c r="K2177" s="14">
        <f>SUBTOTAL(9,K2175:K2176)</f>
        <v>31734205.719999999</v>
      </c>
      <c r="L2177" s="14">
        <f>SUBTOTAL(9,L2174:L2176)</f>
        <v>29942403.590000004</v>
      </c>
      <c r="M2177" s="80"/>
    </row>
    <row r="2178" spans="2:13" ht="24.9" customHeight="1" outlineLevel="2" x14ac:dyDescent="0.3">
      <c r="B2178" s="47" t="s">
        <v>2300</v>
      </c>
      <c r="C2178" s="46" t="s">
        <v>112</v>
      </c>
      <c r="D2178" s="46" t="s">
        <v>628</v>
      </c>
      <c r="E2178" s="46" t="s">
        <v>682</v>
      </c>
      <c r="F2178" s="45" t="s">
        <v>681</v>
      </c>
      <c r="G2178" s="26" t="s">
        <v>0</v>
      </c>
      <c r="H2178" s="30">
        <v>265612016</v>
      </c>
      <c r="I2178" s="30">
        <v>20880476.960000001</v>
      </c>
      <c r="J2178" s="36">
        <f>I2178/H2178</f>
        <v>7.8612697100269746E-2</v>
      </c>
      <c r="K2178" s="30">
        <v>22129998.66</v>
      </c>
      <c r="L2178" s="30">
        <f>I2178</f>
        <v>20880476.960000001</v>
      </c>
      <c r="M2178" s="80">
        <f>L2178/K2178</f>
        <v>0.94353719947310655</v>
      </c>
    </row>
    <row r="2179" spans="2:13" ht="24.9" customHeight="1" outlineLevel="2" x14ac:dyDescent="0.3">
      <c r="B2179" s="47" t="s">
        <v>2300</v>
      </c>
      <c r="C2179" s="46" t="s">
        <v>112</v>
      </c>
      <c r="D2179" s="46" t="s">
        <v>628</v>
      </c>
      <c r="E2179" s="46" t="s">
        <v>682</v>
      </c>
      <c r="F2179" s="45" t="s">
        <v>681</v>
      </c>
      <c r="G2179" s="26" t="s">
        <v>7</v>
      </c>
      <c r="H2179" s="30">
        <v>-53122403</v>
      </c>
      <c r="I2179" s="24"/>
      <c r="J2179" s="36"/>
      <c r="K2179" s="24"/>
      <c r="L2179" s="30">
        <v>0</v>
      </c>
      <c r="M2179" s="80" t="str">
        <f>IFERROR((Base_actualizacion!$L2179/Base_actualizacion!$K2179)," " )</f>
        <v xml:space="preserve"> </v>
      </c>
    </row>
    <row r="2180" spans="2:13" ht="24.9" customHeight="1" outlineLevel="1" x14ac:dyDescent="0.3">
      <c r="B2180" s="44" t="str">
        <f>B2179</f>
        <v>ASIGNACIÓN PARA LA INVERSIÓN LOCAL  - AMBIENTE Y DESARROLLO SOSTENIBLE</v>
      </c>
      <c r="C2180" s="43" t="s">
        <v>112</v>
      </c>
      <c r="D2180" s="43" t="s">
        <v>628</v>
      </c>
      <c r="E2180" s="43" t="s">
        <v>682</v>
      </c>
      <c r="F2180" s="42" t="s">
        <v>681</v>
      </c>
      <c r="G2180" s="18" t="s">
        <v>3</v>
      </c>
      <c r="H2180" s="32">
        <f>SUBTOTAL(9,H2178:H2179)</f>
        <v>212489613</v>
      </c>
      <c r="I2180" s="14">
        <f>SUBTOTAL(9,I2178:I2179)</f>
        <v>20880476.960000001</v>
      </c>
      <c r="J2180" s="31">
        <f>SUBTOTAL(9,J2178:J2179)</f>
        <v>7.8612697100269746E-2</v>
      </c>
      <c r="K2180" s="14">
        <f>SUBTOTAL(9,K2178:K2179)</f>
        <v>22129998.66</v>
      </c>
      <c r="L2180" s="14">
        <f>SUBTOTAL(9,L2177:L2179)</f>
        <v>20880476.960000001</v>
      </c>
      <c r="M2180" s="80"/>
    </row>
    <row r="2181" spans="2:13" ht="24.9" customHeight="1" outlineLevel="2" x14ac:dyDescent="0.3">
      <c r="B2181" s="47" t="s">
        <v>2300</v>
      </c>
      <c r="C2181" s="46" t="s">
        <v>112</v>
      </c>
      <c r="D2181" s="46" t="s">
        <v>628</v>
      </c>
      <c r="E2181" s="46" t="s">
        <v>680</v>
      </c>
      <c r="F2181" s="45" t="s">
        <v>679</v>
      </c>
      <c r="G2181" s="26" t="s">
        <v>0</v>
      </c>
      <c r="H2181" s="30">
        <v>346651632</v>
      </c>
      <c r="I2181" s="30">
        <v>27251219.759999998</v>
      </c>
      <c r="J2181" s="36">
        <f>I2181/H2181</f>
        <v>7.8612697141434484E-2</v>
      </c>
      <c r="K2181" s="30">
        <v>28881977.009999998</v>
      </c>
      <c r="L2181" s="30">
        <f>I2181</f>
        <v>27251219.759999998</v>
      </c>
      <c r="M2181" s="80">
        <f>L2181/K2181</f>
        <v>0.94353720143758257</v>
      </c>
    </row>
    <row r="2182" spans="2:13" ht="24.9" customHeight="1" outlineLevel="2" x14ac:dyDescent="0.3">
      <c r="B2182" s="47" t="s">
        <v>2300</v>
      </c>
      <c r="C2182" s="46" t="s">
        <v>112</v>
      </c>
      <c r="D2182" s="46" t="s">
        <v>628</v>
      </c>
      <c r="E2182" s="46" t="s">
        <v>680</v>
      </c>
      <c r="F2182" s="45" t="s">
        <v>679</v>
      </c>
      <c r="G2182" s="26" t="s">
        <v>7</v>
      </c>
      <c r="H2182" s="30">
        <v>-69330326</v>
      </c>
      <c r="I2182" s="24"/>
      <c r="J2182" s="36"/>
      <c r="K2182" s="24"/>
      <c r="L2182" s="30">
        <v>0</v>
      </c>
      <c r="M2182" s="80" t="str">
        <f>IFERROR((Base_actualizacion!$L2182/Base_actualizacion!$K2182)," " )</f>
        <v xml:space="preserve"> </v>
      </c>
    </row>
    <row r="2183" spans="2:13" ht="24.9" customHeight="1" outlineLevel="1" x14ac:dyDescent="0.3">
      <c r="B2183" s="44" t="str">
        <f>B2182</f>
        <v>ASIGNACIÓN PARA LA INVERSIÓN LOCAL  - AMBIENTE Y DESARROLLO SOSTENIBLE</v>
      </c>
      <c r="C2183" s="43" t="s">
        <v>112</v>
      </c>
      <c r="D2183" s="43" t="s">
        <v>628</v>
      </c>
      <c r="E2183" s="43" t="s">
        <v>680</v>
      </c>
      <c r="F2183" s="42" t="s">
        <v>679</v>
      </c>
      <c r="G2183" s="18" t="s">
        <v>3</v>
      </c>
      <c r="H2183" s="32">
        <f>SUBTOTAL(9,H2181:H2182)</f>
        <v>277321306</v>
      </c>
      <c r="I2183" s="14">
        <f>SUBTOTAL(9,I2181:I2182)</f>
        <v>27251219.759999998</v>
      </c>
      <c r="J2183" s="31">
        <f>SUBTOTAL(9,J2181:J2182)</f>
        <v>7.8612697141434484E-2</v>
      </c>
      <c r="K2183" s="14">
        <f>SUBTOTAL(9,K2181:K2182)</f>
        <v>28881977.009999998</v>
      </c>
      <c r="L2183" s="14">
        <f>SUBTOTAL(9,L2180:L2182)</f>
        <v>27251219.759999998</v>
      </c>
      <c r="M2183" s="80"/>
    </row>
    <row r="2184" spans="2:13" ht="24.9" customHeight="1" outlineLevel="2" x14ac:dyDescent="0.3">
      <c r="B2184" s="47" t="s">
        <v>2300</v>
      </c>
      <c r="C2184" s="46" t="s">
        <v>112</v>
      </c>
      <c r="D2184" s="46" t="s">
        <v>628</v>
      </c>
      <c r="E2184" s="46" t="s">
        <v>678</v>
      </c>
      <c r="F2184" s="45" t="s">
        <v>677</v>
      </c>
      <c r="G2184" s="26" t="s">
        <v>0</v>
      </c>
      <c r="H2184" s="30">
        <v>1082856016</v>
      </c>
      <c r="I2184" s="30">
        <v>85126232.030000001</v>
      </c>
      <c r="J2184" s="36">
        <f>I2184/H2184</f>
        <v>7.8612697138120718E-2</v>
      </c>
      <c r="K2184" s="30">
        <v>90220324.229999989</v>
      </c>
      <c r="L2184" s="30">
        <f>I2184</f>
        <v>85126232.030000001</v>
      </c>
      <c r="M2184" s="80">
        <f>L2184/K2184</f>
        <v>0.94353719914579837</v>
      </c>
    </row>
    <row r="2185" spans="2:13" ht="24.9" customHeight="1" outlineLevel="2" x14ac:dyDescent="0.3">
      <c r="B2185" s="47" t="s">
        <v>2300</v>
      </c>
      <c r="C2185" s="46" t="s">
        <v>112</v>
      </c>
      <c r="D2185" s="46" t="s">
        <v>628</v>
      </c>
      <c r="E2185" s="46" t="s">
        <v>678</v>
      </c>
      <c r="F2185" s="45" t="s">
        <v>677</v>
      </c>
      <c r="G2185" s="26" t="s">
        <v>7</v>
      </c>
      <c r="H2185" s="30">
        <v>-216571203</v>
      </c>
      <c r="I2185" s="24"/>
      <c r="J2185" s="36"/>
      <c r="K2185" s="24"/>
      <c r="L2185" s="30"/>
      <c r="M2185" s="80" t="str">
        <f>IFERROR((Base_actualizacion!$L2185/Base_actualizacion!$K2185)," " )</f>
        <v xml:space="preserve"> </v>
      </c>
    </row>
    <row r="2186" spans="2:13" ht="24.9" customHeight="1" outlineLevel="1" x14ac:dyDescent="0.3">
      <c r="B2186" s="44" t="str">
        <f>B2185</f>
        <v>ASIGNACIÓN PARA LA INVERSIÓN LOCAL  - AMBIENTE Y DESARROLLO SOSTENIBLE</v>
      </c>
      <c r="C2186" s="43" t="s">
        <v>112</v>
      </c>
      <c r="D2186" s="43" t="s">
        <v>628</v>
      </c>
      <c r="E2186" s="43" t="s">
        <v>678</v>
      </c>
      <c r="F2186" s="42" t="s">
        <v>677</v>
      </c>
      <c r="G2186" s="18" t="s">
        <v>3</v>
      </c>
      <c r="H2186" s="32">
        <f>SUBTOTAL(9,H2184:H2185)</f>
        <v>866284813</v>
      </c>
      <c r="I2186" s="14">
        <f>SUBTOTAL(9,I2184:I2185)</f>
        <v>85126232.030000001</v>
      </c>
      <c r="J2186" s="31">
        <f>SUBTOTAL(9,J2184:J2185)</f>
        <v>7.8612697138120718E-2</v>
      </c>
      <c r="K2186" s="14">
        <f>SUBTOTAL(9,K2184:K2185)</f>
        <v>90220324.229999989</v>
      </c>
      <c r="L2186" s="14">
        <f>SUBTOTAL(9,L2183:L2185)</f>
        <v>85126232.030000001</v>
      </c>
      <c r="M2186" s="80"/>
    </row>
    <row r="2187" spans="2:13" ht="24.9" customHeight="1" outlineLevel="2" x14ac:dyDescent="0.3">
      <c r="B2187" s="47" t="s">
        <v>2300</v>
      </c>
      <c r="C2187" s="46" t="s">
        <v>112</v>
      </c>
      <c r="D2187" s="46" t="s">
        <v>628</v>
      </c>
      <c r="E2187" s="46" t="s">
        <v>676</v>
      </c>
      <c r="F2187" s="45" t="s">
        <v>675</v>
      </c>
      <c r="G2187" s="26" t="s">
        <v>0</v>
      </c>
      <c r="H2187" s="30">
        <v>224603305</v>
      </c>
      <c r="I2187" s="30">
        <v>17656671.59</v>
      </c>
      <c r="J2187" s="36">
        <f>I2187/H2187</f>
        <v>7.8612697128388198E-2</v>
      </c>
      <c r="K2187" s="30">
        <v>18713275.550000001</v>
      </c>
      <c r="L2187" s="30">
        <f>I2187</f>
        <v>17656671.59</v>
      </c>
      <c r="M2187" s="80">
        <f>L2187/K2187</f>
        <v>0.94353719864932994</v>
      </c>
    </row>
    <row r="2188" spans="2:13" ht="24.9" customHeight="1" outlineLevel="2" x14ac:dyDescent="0.3">
      <c r="B2188" s="47" t="s">
        <v>2300</v>
      </c>
      <c r="C2188" s="46" t="s">
        <v>112</v>
      </c>
      <c r="D2188" s="46" t="s">
        <v>628</v>
      </c>
      <c r="E2188" s="46" t="s">
        <v>676</v>
      </c>
      <c r="F2188" s="45" t="s">
        <v>675</v>
      </c>
      <c r="G2188" s="26" t="s">
        <v>7</v>
      </c>
      <c r="H2188" s="30">
        <v>-44920661</v>
      </c>
      <c r="I2188" s="24"/>
      <c r="J2188" s="36"/>
      <c r="K2188" s="24"/>
      <c r="L2188" s="30"/>
      <c r="M2188" s="80" t="str">
        <f>IFERROR((Base_actualizacion!$L2188/Base_actualizacion!$K2188)," " )</f>
        <v xml:space="preserve"> </v>
      </c>
    </row>
    <row r="2189" spans="2:13" ht="24.9" customHeight="1" outlineLevel="1" x14ac:dyDescent="0.3">
      <c r="B2189" s="44" t="str">
        <f>B2188</f>
        <v>ASIGNACIÓN PARA LA INVERSIÓN LOCAL  - AMBIENTE Y DESARROLLO SOSTENIBLE</v>
      </c>
      <c r="C2189" s="43" t="s">
        <v>112</v>
      </c>
      <c r="D2189" s="43" t="s">
        <v>628</v>
      </c>
      <c r="E2189" s="43" t="s">
        <v>676</v>
      </c>
      <c r="F2189" s="42" t="s">
        <v>675</v>
      </c>
      <c r="G2189" s="18" t="s">
        <v>3</v>
      </c>
      <c r="H2189" s="32">
        <f>SUBTOTAL(9,H2187:H2188)</f>
        <v>179682644</v>
      </c>
      <c r="I2189" s="14">
        <f>SUBTOTAL(9,I2187:I2188)</f>
        <v>17656671.59</v>
      </c>
      <c r="J2189" s="31">
        <f>SUBTOTAL(9,J2187:J2188)</f>
        <v>7.8612697128388198E-2</v>
      </c>
      <c r="K2189" s="14">
        <f>SUBTOTAL(9,K2187:K2188)</f>
        <v>18713275.550000001</v>
      </c>
      <c r="L2189" s="14">
        <f>SUBTOTAL(9,L2186:L2188)</f>
        <v>17656671.59</v>
      </c>
      <c r="M2189" s="80"/>
    </row>
    <row r="2190" spans="2:13" ht="24.9" customHeight="1" outlineLevel="2" x14ac:dyDescent="0.3">
      <c r="B2190" s="47" t="s">
        <v>2300</v>
      </c>
      <c r="C2190" s="46" t="s">
        <v>112</v>
      </c>
      <c r="D2190" s="46" t="s">
        <v>628</v>
      </c>
      <c r="E2190" s="46" t="s">
        <v>674</v>
      </c>
      <c r="F2190" s="45" t="s">
        <v>673</v>
      </c>
      <c r="G2190" s="26" t="s">
        <v>0</v>
      </c>
      <c r="H2190" s="30">
        <v>789933141</v>
      </c>
      <c r="I2190" s="30">
        <v>62098774.769999996</v>
      </c>
      <c r="J2190" s="36">
        <f>I2190/H2190</f>
        <v>7.8612697134579385E-2</v>
      </c>
      <c r="K2190" s="30">
        <v>65814866.530000001</v>
      </c>
      <c r="L2190" s="30">
        <f>I2190</f>
        <v>62098774.769999996</v>
      </c>
      <c r="M2190" s="80">
        <f>L2190/K2190</f>
        <v>0.94353719826650229</v>
      </c>
    </row>
    <row r="2191" spans="2:13" ht="24.9" customHeight="1" outlineLevel="2" x14ac:dyDescent="0.3">
      <c r="B2191" s="47" t="s">
        <v>2300</v>
      </c>
      <c r="C2191" s="46" t="s">
        <v>112</v>
      </c>
      <c r="D2191" s="46" t="s">
        <v>628</v>
      </c>
      <c r="E2191" s="46" t="s">
        <v>674</v>
      </c>
      <c r="F2191" s="45" t="s">
        <v>673</v>
      </c>
      <c r="G2191" s="26" t="s">
        <v>7</v>
      </c>
      <c r="H2191" s="30">
        <v>-157986628</v>
      </c>
      <c r="I2191" s="24"/>
      <c r="J2191" s="36"/>
      <c r="K2191" s="24"/>
      <c r="L2191" s="30"/>
      <c r="M2191" s="80" t="str">
        <f>IFERROR((Base_actualizacion!$L2191/Base_actualizacion!$K2191)," " )</f>
        <v xml:space="preserve"> </v>
      </c>
    </row>
    <row r="2192" spans="2:13" ht="24.9" customHeight="1" outlineLevel="1" x14ac:dyDescent="0.3">
      <c r="B2192" s="44" t="str">
        <f>B2191</f>
        <v>ASIGNACIÓN PARA LA INVERSIÓN LOCAL  - AMBIENTE Y DESARROLLO SOSTENIBLE</v>
      </c>
      <c r="C2192" s="43" t="s">
        <v>112</v>
      </c>
      <c r="D2192" s="43" t="s">
        <v>628</v>
      </c>
      <c r="E2192" s="43" t="s">
        <v>674</v>
      </c>
      <c r="F2192" s="42" t="s">
        <v>673</v>
      </c>
      <c r="G2192" s="18" t="s">
        <v>3</v>
      </c>
      <c r="H2192" s="32">
        <f>SUBTOTAL(9,H2190:H2191)</f>
        <v>631946513</v>
      </c>
      <c r="I2192" s="14">
        <f>SUBTOTAL(9,I2190:I2191)</f>
        <v>62098774.769999996</v>
      </c>
      <c r="J2192" s="31">
        <f>SUBTOTAL(9,J2190:J2191)</f>
        <v>7.8612697134579385E-2</v>
      </c>
      <c r="K2192" s="14">
        <f>SUBTOTAL(9,K2190:K2191)</f>
        <v>65814866.530000001</v>
      </c>
      <c r="L2192" s="14">
        <f>SUBTOTAL(9,L2189:L2191)</f>
        <v>62098774.769999996</v>
      </c>
      <c r="M2192" s="80"/>
    </row>
    <row r="2193" spans="2:13" ht="24.9" customHeight="1" outlineLevel="2" x14ac:dyDescent="0.3">
      <c r="B2193" s="47" t="s">
        <v>2300</v>
      </c>
      <c r="C2193" s="46" t="s">
        <v>112</v>
      </c>
      <c r="D2193" s="46" t="s">
        <v>628</v>
      </c>
      <c r="E2193" s="46" t="s">
        <v>2180</v>
      </c>
      <c r="F2193" s="45" t="s">
        <v>628</v>
      </c>
      <c r="G2193" s="26" t="s">
        <v>0</v>
      </c>
      <c r="H2193" s="30">
        <v>265098083</v>
      </c>
      <c r="I2193" s="30">
        <v>20840075.309999999</v>
      </c>
      <c r="J2193" s="36">
        <f>I2193/H2193</f>
        <v>7.8612697135195794E-2</v>
      </c>
      <c r="K2193" s="30">
        <v>22087179.289999999</v>
      </c>
      <c r="L2193" s="30">
        <f>I2193</f>
        <v>20840075.309999999</v>
      </c>
      <c r="M2193" s="80">
        <f>L2193/K2193</f>
        <v>0.94353720030856869</v>
      </c>
    </row>
    <row r="2194" spans="2:13" ht="24.9" customHeight="1" outlineLevel="2" x14ac:dyDescent="0.3">
      <c r="B2194" s="47" t="s">
        <v>2300</v>
      </c>
      <c r="C2194" s="46" t="s">
        <v>112</v>
      </c>
      <c r="D2194" s="46" t="s">
        <v>628</v>
      </c>
      <c r="E2194" s="46" t="s">
        <v>2180</v>
      </c>
      <c r="F2194" s="45" t="s">
        <v>628</v>
      </c>
      <c r="G2194" s="26" t="s">
        <v>7</v>
      </c>
      <c r="H2194" s="30">
        <v>-53019617</v>
      </c>
      <c r="I2194" s="24"/>
      <c r="J2194" s="36"/>
      <c r="K2194" s="24"/>
      <c r="L2194" s="30"/>
      <c r="M2194" s="80" t="str">
        <f>IFERROR((Base_actualizacion!$L2194/Base_actualizacion!$K2194)," " )</f>
        <v xml:space="preserve"> </v>
      </c>
    </row>
    <row r="2195" spans="2:13" ht="24.9" customHeight="1" outlineLevel="1" x14ac:dyDescent="0.3">
      <c r="B2195" s="44" t="str">
        <f>B2194</f>
        <v>ASIGNACIÓN PARA LA INVERSIÓN LOCAL  - AMBIENTE Y DESARROLLO SOSTENIBLE</v>
      </c>
      <c r="C2195" s="43" t="s">
        <v>112</v>
      </c>
      <c r="D2195" s="43" t="s">
        <v>628</v>
      </c>
      <c r="E2195" s="43" t="s">
        <v>2180</v>
      </c>
      <c r="F2195" s="42" t="s">
        <v>628</v>
      </c>
      <c r="G2195" s="18" t="s">
        <v>3</v>
      </c>
      <c r="H2195" s="32">
        <f>SUBTOTAL(9,H2193:H2194)</f>
        <v>212078466</v>
      </c>
      <c r="I2195" s="14">
        <f>SUBTOTAL(9,I2193:I2194)</f>
        <v>20840075.309999999</v>
      </c>
      <c r="J2195" s="31">
        <f>SUBTOTAL(9,J2193:J2194)</f>
        <v>7.8612697135195794E-2</v>
      </c>
      <c r="K2195" s="14">
        <f>SUBTOTAL(9,K2193:K2194)</f>
        <v>22087179.289999999</v>
      </c>
      <c r="L2195" s="14">
        <f>SUBTOTAL(9,L2192:L2194)</f>
        <v>20840075.309999999</v>
      </c>
      <c r="M2195" s="80"/>
    </row>
    <row r="2196" spans="2:13" ht="24.9" customHeight="1" outlineLevel="2" x14ac:dyDescent="0.3">
      <c r="B2196" s="47" t="s">
        <v>2300</v>
      </c>
      <c r="C2196" s="46" t="s">
        <v>112</v>
      </c>
      <c r="D2196" s="46" t="s">
        <v>628</v>
      </c>
      <c r="E2196" s="46" t="s">
        <v>672</v>
      </c>
      <c r="F2196" s="45" t="s">
        <v>671</v>
      </c>
      <c r="G2196" s="26" t="s">
        <v>0</v>
      </c>
      <c r="H2196" s="30">
        <v>1048680890</v>
      </c>
      <c r="I2196" s="30">
        <v>82439633.200000003</v>
      </c>
      <c r="J2196" s="36">
        <f>I2196/H2196</f>
        <v>7.8612697138020701E-2</v>
      </c>
      <c r="K2196" s="30">
        <v>87372954.900000006</v>
      </c>
      <c r="L2196" s="30">
        <f>I2196</f>
        <v>82439633.200000003</v>
      </c>
      <c r="M2196" s="80">
        <f>L2196/K2196</f>
        <v>0.9435371997473786</v>
      </c>
    </row>
    <row r="2197" spans="2:13" ht="24.9" customHeight="1" outlineLevel="2" x14ac:dyDescent="0.3">
      <c r="B2197" s="47" t="s">
        <v>2300</v>
      </c>
      <c r="C2197" s="46" t="s">
        <v>112</v>
      </c>
      <c r="D2197" s="46" t="s">
        <v>628</v>
      </c>
      <c r="E2197" s="46" t="s">
        <v>672</v>
      </c>
      <c r="F2197" s="45" t="s">
        <v>671</v>
      </c>
      <c r="G2197" s="26" t="s">
        <v>7</v>
      </c>
      <c r="H2197" s="30">
        <v>-209736178</v>
      </c>
      <c r="I2197" s="24"/>
      <c r="J2197" s="36"/>
      <c r="K2197" s="24"/>
      <c r="L2197" s="30"/>
      <c r="M2197" s="80" t="str">
        <f>IFERROR((Base_actualizacion!$L2197/Base_actualizacion!$K2197)," " )</f>
        <v xml:space="preserve"> </v>
      </c>
    </row>
    <row r="2198" spans="2:13" ht="24.9" customHeight="1" outlineLevel="1" x14ac:dyDescent="0.3">
      <c r="B2198" s="44" t="str">
        <f>B2197</f>
        <v>ASIGNACIÓN PARA LA INVERSIÓN LOCAL  - AMBIENTE Y DESARROLLO SOSTENIBLE</v>
      </c>
      <c r="C2198" s="43" t="s">
        <v>112</v>
      </c>
      <c r="D2198" s="43" t="s">
        <v>628</v>
      </c>
      <c r="E2198" s="43" t="s">
        <v>672</v>
      </c>
      <c r="F2198" s="42" t="s">
        <v>671</v>
      </c>
      <c r="G2198" s="18" t="s">
        <v>3</v>
      </c>
      <c r="H2198" s="32">
        <f>SUBTOTAL(9,H2196:H2197)</f>
        <v>838944712</v>
      </c>
      <c r="I2198" s="14">
        <f>SUBTOTAL(9,I2196:I2197)</f>
        <v>82439633.200000003</v>
      </c>
      <c r="J2198" s="31">
        <f>SUBTOTAL(9,J2196:J2197)</f>
        <v>7.8612697138020701E-2</v>
      </c>
      <c r="K2198" s="14">
        <f>SUBTOTAL(9,K2196:K2197)</f>
        <v>87372954.900000006</v>
      </c>
      <c r="L2198" s="14">
        <f>SUBTOTAL(9,L2195:L2197)</f>
        <v>82439633.200000003</v>
      </c>
      <c r="M2198" s="80"/>
    </row>
    <row r="2199" spans="2:13" ht="24.9" customHeight="1" outlineLevel="2" x14ac:dyDescent="0.3">
      <c r="B2199" s="47" t="s">
        <v>2300</v>
      </c>
      <c r="C2199" s="46" t="s">
        <v>112</v>
      </c>
      <c r="D2199" s="46" t="s">
        <v>628</v>
      </c>
      <c r="E2199" s="46" t="s">
        <v>670</v>
      </c>
      <c r="F2199" s="45" t="s">
        <v>669</v>
      </c>
      <c r="G2199" s="26" t="s">
        <v>0</v>
      </c>
      <c r="H2199" s="30">
        <v>243529143</v>
      </c>
      <c r="I2199" s="30">
        <v>19144482.760000002</v>
      </c>
      <c r="J2199" s="36">
        <f>I2199/H2199</f>
        <v>7.8612697125945222E-2</v>
      </c>
      <c r="K2199" s="30">
        <v>20290119.77</v>
      </c>
      <c r="L2199" s="30">
        <f>I2199</f>
        <v>19144482.760000002</v>
      </c>
      <c r="M2199" s="80">
        <f>L2199/K2199</f>
        <v>0.94353719825282245</v>
      </c>
    </row>
    <row r="2200" spans="2:13" ht="24.9" customHeight="1" outlineLevel="2" x14ac:dyDescent="0.3">
      <c r="B2200" s="47" t="s">
        <v>2300</v>
      </c>
      <c r="C2200" s="46" t="s">
        <v>112</v>
      </c>
      <c r="D2200" s="46" t="s">
        <v>628</v>
      </c>
      <c r="E2200" s="46" t="s">
        <v>670</v>
      </c>
      <c r="F2200" s="45" t="s">
        <v>669</v>
      </c>
      <c r="G2200" s="26" t="s">
        <v>7</v>
      </c>
      <c r="H2200" s="30">
        <v>-48705829</v>
      </c>
      <c r="I2200" s="24"/>
      <c r="J2200" s="36"/>
      <c r="K2200" s="24"/>
      <c r="L2200" s="30">
        <v>0</v>
      </c>
      <c r="M2200" s="80" t="str">
        <f>IFERROR((Base_actualizacion!$L2200/Base_actualizacion!$K2200)," " )</f>
        <v xml:space="preserve"> </v>
      </c>
    </row>
    <row r="2201" spans="2:13" ht="24.9" customHeight="1" outlineLevel="1" x14ac:dyDescent="0.3">
      <c r="B2201" s="44" t="str">
        <f>B2200</f>
        <v>ASIGNACIÓN PARA LA INVERSIÓN LOCAL  - AMBIENTE Y DESARROLLO SOSTENIBLE</v>
      </c>
      <c r="C2201" s="43" t="s">
        <v>112</v>
      </c>
      <c r="D2201" s="43" t="s">
        <v>628</v>
      </c>
      <c r="E2201" s="43" t="s">
        <v>670</v>
      </c>
      <c r="F2201" s="42" t="s">
        <v>669</v>
      </c>
      <c r="G2201" s="18" t="s">
        <v>3</v>
      </c>
      <c r="H2201" s="32">
        <f>SUBTOTAL(9,H2199:H2200)</f>
        <v>194823314</v>
      </c>
      <c r="I2201" s="14">
        <f>SUBTOTAL(9,I2199:I2200)</f>
        <v>19144482.760000002</v>
      </c>
      <c r="J2201" s="31">
        <f>SUBTOTAL(9,J2199:J2200)</f>
        <v>7.8612697125945222E-2</v>
      </c>
      <c r="K2201" s="14">
        <f>SUBTOTAL(9,K2199:K2200)</f>
        <v>20290119.77</v>
      </c>
      <c r="L2201" s="14">
        <f>SUBTOTAL(9,L2198:L2200)</f>
        <v>19144482.760000002</v>
      </c>
      <c r="M2201" s="80"/>
    </row>
    <row r="2202" spans="2:13" ht="24.9" customHeight="1" outlineLevel="2" x14ac:dyDescent="0.3">
      <c r="B2202" s="47" t="s">
        <v>2300</v>
      </c>
      <c r="C2202" s="46" t="s">
        <v>112</v>
      </c>
      <c r="D2202" s="46" t="s">
        <v>628</v>
      </c>
      <c r="E2202" s="46" t="s">
        <v>668</v>
      </c>
      <c r="F2202" s="45" t="s">
        <v>667</v>
      </c>
      <c r="G2202" s="26" t="s">
        <v>0</v>
      </c>
      <c r="H2202" s="30">
        <v>641316236</v>
      </c>
      <c r="I2202" s="30">
        <v>50415599.030000001</v>
      </c>
      <c r="J2202" s="36">
        <f>I2202/H2202</f>
        <v>7.8612697137454043E-2</v>
      </c>
      <c r="K2202" s="30">
        <v>53432550.539999999</v>
      </c>
      <c r="L2202" s="30">
        <f>I2202</f>
        <v>50415599.030000001</v>
      </c>
      <c r="M2202" s="80">
        <f>L2202/K2202</f>
        <v>0.94353719821513127</v>
      </c>
    </row>
    <row r="2203" spans="2:13" ht="24.9" customHeight="1" outlineLevel="2" x14ac:dyDescent="0.3">
      <c r="B2203" s="47" t="s">
        <v>2300</v>
      </c>
      <c r="C2203" s="46" t="s">
        <v>112</v>
      </c>
      <c r="D2203" s="46" t="s">
        <v>628</v>
      </c>
      <c r="E2203" s="46" t="s">
        <v>668</v>
      </c>
      <c r="F2203" s="45" t="s">
        <v>667</v>
      </c>
      <c r="G2203" s="26" t="s">
        <v>7</v>
      </c>
      <c r="H2203" s="30">
        <v>-128263247</v>
      </c>
      <c r="I2203" s="24"/>
      <c r="J2203" s="36"/>
      <c r="K2203" s="24"/>
      <c r="L2203" s="30"/>
      <c r="M2203" s="80" t="str">
        <f>IFERROR((Base_actualizacion!$L2203/Base_actualizacion!$K2203)," " )</f>
        <v xml:space="preserve"> </v>
      </c>
    </row>
    <row r="2204" spans="2:13" ht="24.9" customHeight="1" outlineLevel="1" x14ac:dyDescent="0.3">
      <c r="B2204" s="44" t="str">
        <f>B2203</f>
        <v>ASIGNACIÓN PARA LA INVERSIÓN LOCAL  - AMBIENTE Y DESARROLLO SOSTENIBLE</v>
      </c>
      <c r="C2204" s="43" t="s">
        <v>112</v>
      </c>
      <c r="D2204" s="43" t="s">
        <v>628</v>
      </c>
      <c r="E2204" s="43" t="s">
        <v>668</v>
      </c>
      <c r="F2204" s="42" t="s">
        <v>667</v>
      </c>
      <c r="G2204" s="18" t="s">
        <v>3</v>
      </c>
      <c r="H2204" s="32">
        <f>SUBTOTAL(9,H2202:H2203)</f>
        <v>513052989</v>
      </c>
      <c r="I2204" s="14">
        <f>SUBTOTAL(9,I2202:I2203)</f>
        <v>50415599.030000001</v>
      </c>
      <c r="J2204" s="31">
        <f>SUBTOTAL(9,J2202:J2203)</f>
        <v>7.8612697137454043E-2</v>
      </c>
      <c r="K2204" s="14">
        <f>SUBTOTAL(9,K2202:K2203)</f>
        <v>53432550.539999999</v>
      </c>
      <c r="L2204" s="14">
        <f>SUBTOTAL(9,L2201:L2203)</f>
        <v>50415599.030000001</v>
      </c>
      <c r="M2204" s="80"/>
    </row>
    <row r="2205" spans="2:13" ht="24.9" customHeight="1" outlineLevel="2" x14ac:dyDescent="0.3">
      <c r="B2205" s="47" t="s">
        <v>2300</v>
      </c>
      <c r="C2205" s="46" t="s">
        <v>112</v>
      </c>
      <c r="D2205" s="46" t="s">
        <v>628</v>
      </c>
      <c r="E2205" s="46" t="s">
        <v>666</v>
      </c>
      <c r="F2205" s="45" t="s">
        <v>665</v>
      </c>
      <c r="G2205" s="26" t="s">
        <v>0</v>
      </c>
      <c r="H2205" s="30">
        <v>286833094</v>
      </c>
      <c r="I2205" s="30">
        <v>22548723.140000001</v>
      </c>
      <c r="J2205" s="36">
        <f>I2205/H2205</f>
        <v>7.8612697110884977E-2</v>
      </c>
      <c r="K2205" s="30">
        <v>23898075.43</v>
      </c>
      <c r="L2205" s="30">
        <f>I2205</f>
        <v>22548723.140000001</v>
      </c>
      <c r="M2205" s="80">
        <f>L2205/K2205</f>
        <v>0.94353719846803585</v>
      </c>
    </row>
    <row r="2206" spans="2:13" ht="24.9" customHeight="1" outlineLevel="2" x14ac:dyDescent="0.3">
      <c r="B2206" s="47" t="s">
        <v>2300</v>
      </c>
      <c r="C2206" s="46" t="s">
        <v>112</v>
      </c>
      <c r="D2206" s="46" t="s">
        <v>628</v>
      </c>
      <c r="E2206" s="46" t="s">
        <v>666</v>
      </c>
      <c r="F2206" s="45" t="s">
        <v>665</v>
      </c>
      <c r="G2206" s="26" t="s">
        <v>7</v>
      </c>
      <c r="H2206" s="30">
        <v>-57366619</v>
      </c>
      <c r="I2206" s="24"/>
      <c r="J2206" s="36"/>
      <c r="K2206" s="24"/>
      <c r="L2206" s="30"/>
      <c r="M2206" s="80" t="str">
        <f>IFERROR((Base_actualizacion!$L2206/Base_actualizacion!$K2206)," " )</f>
        <v xml:space="preserve"> </v>
      </c>
    </row>
    <row r="2207" spans="2:13" ht="24.9" customHeight="1" outlineLevel="1" x14ac:dyDescent="0.3">
      <c r="B2207" s="44" t="str">
        <f>B2206</f>
        <v>ASIGNACIÓN PARA LA INVERSIÓN LOCAL  - AMBIENTE Y DESARROLLO SOSTENIBLE</v>
      </c>
      <c r="C2207" s="43" t="s">
        <v>112</v>
      </c>
      <c r="D2207" s="43" t="s">
        <v>628</v>
      </c>
      <c r="E2207" s="43" t="s">
        <v>666</v>
      </c>
      <c r="F2207" s="42" t="s">
        <v>665</v>
      </c>
      <c r="G2207" s="18" t="s">
        <v>3</v>
      </c>
      <c r="H2207" s="32">
        <f>SUBTOTAL(9,H2205:H2206)</f>
        <v>229466475</v>
      </c>
      <c r="I2207" s="14">
        <f>SUBTOTAL(9,I2205:I2206)</f>
        <v>22548723.140000001</v>
      </c>
      <c r="J2207" s="31">
        <f>SUBTOTAL(9,J2205:J2206)</f>
        <v>7.8612697110884977E-2</v>
      </c>
      <c r="K2207" s="14">
        <f>SUBTOTAL(9,K2205:K2206)</f>
        <v>23898075.43</v>
      </c>
      <c r="L2207" s="14">
        <f>SUBTOTAL(9,L2204:L2206)</f>
        <v>22548723.140000001</v>
      </c>
      <c r="M2207" s="80"/>
    </row>
    <row r="2208" spans="2:13" ht="24.9" customHeight="1" outlineLevel="2" x14ac:dyDescent="0.3">
      <c r="B2208" s="47" t="s">
        <v>2300</v>
      </c>
      <c r="C2208" s="46" t="s">
        <v>112</v>
      </c>
      <c r="D2208" s="46" t="s">
        <v>628</v>
      </c>
      <c r="E2208" s="46" t="s">
        <v>664</v>
      </c>
      <c r="F2208" s="45" t="s">
        <v>663</v>
      </c>
      <c r="G2208" s="26" t="s">
        <v>0</v>
      </c>
      <c r="H2208" s="30">
        <v>242389170</v>
      </c>
      <c r="I2208" s="30">
        <v>19054866.41</v>
      </c>
      <c r="J2208" s="36">
        <f>I2208/H2208</f>
        <v>7.8612697134942122E-2</v>
      </c>
      <c r="K2208" s="30">
        <v>20195140.57</v>
      </c>
      <c r="L2208" s="30">
        <f>I2208</f>
        <v>19054866.41</v>
      </c>
      <c r="M2208" s="80">
        <f>L2208/K2208</f>
        <v>0.94353720113768935</v>
      </c>
    </row>
    <row r="2209" spans="2:13" ht="24.9" customHeight="1" outlineLevel="2" x14ac:dyDescent="0.3">
      <c r="B2209" s="47" t="s">
        <v>2300</v>
      </c>
      <c r="C2209" s="46" t="s">
        <v>112</v>
      </c>
      <c r="D2209" s="46" t="s">
        <v>628</v>
      </c>
      <c r="E2209" s="46" t="s">
        <v>664</v>
      </c>
      <c r="F2209" s="45" t="s">
        <v>663</v>
      </c>
      <c r="G2209" s="26" t="s">
        <v>7</v>
      </c>
      <c r="H2209" s="30">
        <v>-48477834</v>
      </c>
      <c r="I2209" s="24"/>
      <c r="J2209" s="36"/>
      <c r="K2209" s="24"/>
      <c r="L2209" s="30"/>
      <c r="M2209" s="80" t="str">
        <f>IFERROR((Base_actualizacion!$L2209/Base_actualizacion!$K2209)," " )</f>
        <v xml:space="preserve"> </v>
      </c>
    </row>
    <row r="2210" spans="2:13" ht="24.9" customHeight="1" outlineLevel="1" x14ac:dyDescent="0.3">
      <c r="B2210" s="44" t="str">
        <f>B2209</f>
        <v>ASIGNACIÓN PARA LA INVERSIÓN LOCAL  - AMBIENTE Y DESARROLLO SOSTENIBLE</v>
      </c>
      <c r="C2210" s="43" t="s">
        <v>112</v>
      </c>
      <c r="D2210" s="43" t="s">
        <v>628</v>
      </c>
      <c r="E2210" s="43" t="s">
        <v>664</v>
      </c>
      <c r="F2210" s="42" t="s">
        <v>663</v>
      </c>
      <c r="G2210" s="18" t="s">
        <v>3</v>
      </c>
      <c r="H2210" s="32">
        <f>SUBTOTAL(9,H2208:H2209)</f>
        <v>193911336</v>
      </c>
      <c r="I2210" s="14">
        <f>SUBTOTAL(9,I2208:I2209)</f>
        <v>19054866.41</v>
      </c>
      <c r="J2210" s="31">
        <f>SUBTOTAL(9,J2208:J2209)</f>
        <v>7.8612697134942122E-2</v>
      </c>
      <c r="K2210" s="14">
        <f>SUBTOTAL(9,K2208:K2209)</f>
        <v>20195140.57</v>
      </c>
      <c r="L2210" s="14">
        <f>SUBTOTAL(9,L2207:L2209)</f>
        <v>19054866.41</v>
      </c>
      <c r="M2210" s="80"/>
    </row>
    <row r="2211" spans="2:13" ht="24.9" customHeight="1" outlineLevel="2" x14ac:dyDescent="0.3">
      <c r="B2211" s="47" t="s">
        <v>2300</v>
      </c>
      <c r="C2211" s="46" t="s">
        <v>112</v>
      </c>
      <c r="D2211" s="46" t="s">
        <v>628</v>
      </c>
      <c r="E2211" s="46" t="s">
        <v>662</v>
      </c>
      <c r="F2211" s="45" t="s">
        <v>41</v>
      </c>
      <c r="G2211" s="26" t="s">
        <v>0</v>
      </c>
      <c r="H2211" s="30">
        <v>274497751</v>
      </c>
      <c r="I2211" s="30">
        <v>21579008.560000002</v>
      </c>
      <c r="J2211" s="36">
        <f>I2211/H2211</f>
        <v>7.8612697121879155E-2</v>
      </c>
      <c r="K2211" s="30">
        <v>22870331.509999998</v>
      </c>
      <c r="L2211" s="30">
        <f>I2211</f>
        <v>21579008.560000002</v>
      </c>
      <c r="M2211" s="80">
        <f>L2211/K2211</f>
        <v>0.94353720017414844</v>
      </c>
    </row>
    <row r="2212" spans="2:13" ht="24.9" customHeight="1" outlineLevel="2" x14ac:dyDescent="0.3">
      <c r="B2212" s="47" t="s">
        <v>2300</v>
      </c>
      <c r="C2212" s="46" t="s">
        <v>112</v>
      </c>
      <c r="D2212" s="46" t="s">
        <v>628</v>
      </c>
      <c r="E2212" s="46" t="s">
        <v>662</v>
      </c>
      <c r="F2212" s="45" t="s">
        <v>41</v>
      </c>
      <c r="G2212" s="26" t="s">
        <v>7</v>
      </c>
      <c r="H2212" s="30">
        <v>-54899550</v>
      </c>
      <c r="I2212" s="24"/>
      <c r="J2212" s="36"/>
      <c r="K2212" s="24"/>
      <c r="L2212" s="30">
        <v>0</v>
      </c>
      <c r="M2212" s="80" t="str">
        <f>IFERROR((Base_actualizacion!$L2212/Base_actualizacion!$K2212)," " )</f>
        <v xml:space="preserve"> </v>
      </c>
    </row>
    <row r="2213" spans="2:13" ht="24.9" customHeight="1" outlineLevel="1" x14ac:dyDescent="0.3">
      <c r="B2213" s="44" t="str">
        <f>B2212</f>
        <v>ASIGNACIÓN PARA LA INVERSIÓN LOCAL  - AMBIENTE Y DESARROLLO SOSTENIBLE</v>
      </c>
      <c r="C2213" s="43" t="s">
        <v>112</v>
      </c>
      <c r="D2213" s="43" t="s">
        <v>628</v>
      </c>
      <c r="E2213" s="43" t="s">
        <v>662</v>
      </c>
      <c r="F2213" s="42" t="s">
        <v>41</v>
      </c>
      <c r="G2213" s="18" t="s">
        <v>3</v>
      </c>
      <c r="H2213" s="32">
        <f>SUBTOTAL(9,H2211:H2212)</f>
        <v>219598201</v>
      </c>
      <c r="I2213" s="14">
        <f>SUBTOTAL(9,I2211:I2212)</f>
        <v>21579008.560000002</v>
      </c>
      <c r="J2213" s="31">
        <f>SUBTOTAL(9,J2211:J2212)</f>
        <v>7.8612697121879155E-2</v>
      </c>
      <c r="K2213" s="14">
        <f>SUBTOTAL(9,K2211:K2212)</f>
        <v>22870331.509999998</v>
      </c>
      <c r="L2213" s="14">
        <f>SUBTOTAL(9,L2210:L2212)</f>
        <v>21579008.560000002</v>
      </c>
      <c r="M2213" s="80"/>
    </row>
    <row r="2214" spans="2:13" ht="24.9" customHeight="1" outlineLevel="2" x14ac:dyDescent="0.3">
      <c r="B2214" s="47" t="s">
        <v>2300</v>
      </c>
      <c r="C2214" s="46" t="s">
        <v>112</v>
      </c>
      <c r="D2214" s="46" t="s">
        <v>628</v>
      </c>
      <c r="E2214" s="46" t="s">
        <v>661</v>
      </c>
      <c r="F2214" s="45" t="s">
        <v>660</v>
      </c>
      <c r="G2214" s="26" t="s">
        <v>0</v>
      </c>
      <c r="H2214" s="30">
        <v>242887250</v>
      </c>
      <c r="I2214" s="30">
        <v>19094021.82</v>
      </c>
      <c r="J2214" s="36">
        <f>I2214/H2214</f>
        <v>7.8612697125929831E-2</v>
      </c>
      <c r="K2214" s="30">
        <v>20236639.170000002</v>
      </c>
      <c r="L2214" s="30">
        <f>I2214</f>
        <v>19094021.82</v>
      </c>
      <c r="M2214" s="80">
        <f>L2214/K2214</f>
        <v>0.94353719802970615</v>
      </c>
    </row>
    <row r="2215" spans="2:13" ht="24.9" customHeight="1" outlineLevel="2" x14ac:dyDescent="0.3">
      <c r="B2215" s="47" t="s">
        <v>2300</v>
      </c>
      <c r="C2215" s="46" t="s">
        <v>112</v>
      </c>
      <c r="D2215" s="46" t="s">
        <v>628</v>
      </c>
      <c r="E2215" s="46" t="s">
        <v>661</v>
      </c>
      <c r="F2215" s="45" t="s">
        <v>660</v>
      </c>
      <c r="G2215" s="26" t="s">
        <v>7</v>
      </c>
      <c r="H2215" s="30">
        <v>-48577450</v>
      </c>
      <c r="I2215" s="24"/>
      <c r="J2215" s="36"/>
      <c r="K2215" s="24"/>
      <c r="L2215" s="30"/>
      <c r="M2215" s="80" t="str">
        <f>IFERROR((Base_actualizacion!$L2215/Base_actualizacion!$K2215)," " )</f>
        <v xml:space="preserve"> </v>
      </c>
    </row>
    <row r="2216" spans="2:13" ht="24.9" customHeight="1" outlineLevel="1" x14ac:dyDescent="0.3">
      <c r="B2216" s="44" t="str">
        <f>B2215</f>
        <v>ASIGNACIÓN PARA LA INVERSIÓN LOCAL  - AMBIENTE Y DESARROLLO SOSTENIBLE</v>
      </c>
      <c r="C2216" s="43" t="s">
        <v>112</v>
      </c>
      <c r="D2216" s="43" t="s">
        <v>628</v>
      </c>
      <c r="E2216" s="43" t="s">
        <v>661</v>
      </c>
      <c r="F2216" s="42" t="s">
        <v>660</v>
      </c>
      <c r="G2216" s="18" t="s">
        <v>3</v>
      </c>
      <c r="H2216" s="32">
        <f>SUBTOTAL(9,H2214:H2215)</f>
        <v>194309800</v>
      </c>
      <c r="I2216" s="14">
        <f>SUBTOTAL(9,I2214:I2215)</f>
        <v>19094021.82</v>
      </c>
      <c r="J2216" s="31">
        <f>SUBTOTAL(9,J2214:J2215)</f>
        <v>7.8612697125929831E-2</v>
      </c>
      <c r="K2216" s="14">
        <f>SUBTOTAL(9,K2214:K2215)</f>
        <v>20236639.170000002</v>
      </c>
      <c r="L2216" s="14">
        <f>SUBTOTAL(9,L2213:L2215)</f>
        <v>19094021.82</v>
      </c>
      <c r="M2216" s="80"/>
    </row>
    <row r="2217" spans="2:13" ht="24.9" customHeight="1" outlineLevel="2" x14ac:dyDescent="0.3">
      <c r="B2217" s="47" t="s">
        <v>2300</v>
      </c>
      <c r="C2217" s="46" t="s">
        <v>112</v>
      </c>
      <c r="D2217" s="46" t="s">
        <v>628</v>
      </c>
      <c r="E2217" s="46" t="s">
        <v>659</v>
      </c>
      <c r="F2217" s="45" t="s">
        <v>658</v>
      </c>
      <c r="G2217" s="26" t="s">
        <v>0</v>
      </c>
      <c r="H2217" s="30">
        <v>333992877</v>
      </c>
      <c r="I2217" s="30">
        <v>26256080.890000001</v>
      </c>
      <c r="J2217" s="36">
        <f>I2217/H2217</f>
        <v>7.8612697150424557E-2</v>
      </c>
      <c r="K2217" s="30">
        <v>27827287.460000001</v>
      </c>
      <c r="L2217" s="30">
        <f>I2217</f>
        <v>26256080.890000001</v>
      </c>
      <c r="M2217" s="80">
        <f>L2217/K2217</f>
        <v>0.94353719987050433</v>
      </c>
    </row>
    <row r="2218" spans="2:13" ht="24.9" customHeight="1" outlineLevel="2" x14ac:dyDescent="0.3">
      <c r="B2218" s="47" t="s">
        <v>2300</v>
      </c>
      <c r="C2218" s="46" t="s">
        <v>112</v>
      </c>
      <c r="D2218" s="46" t="s">
        <v>628</v>
      </c>
      <c r="E2218" s="46" t="s">
        <v>659</v>
      </c>
      <c r="F2218" s="45" t="s">
        <v>658</v>
      </c>
      <c r="G2218" s="26" t="s">
        <v>7</v>
      </c>
      <c r="H2218" s="30">
        <v>-66798575</v>
      </c>
      <c r="I2218" s="24"/>
      <c r="J2218" s="36"/>
      <c r="K2218" s="24"/>
      <c r="L2218" s="30"/>
      <c r="M2218" s="80" t="str">
        <f>IFERROR((Base_actualizacion!$L2218/Base_actualizacion!$K2218)," " )</f>
        <v xml:space="preserve"> </v>
      </c>
    </row>
    <row r="2219" spans="2:13" ht="24.9" customHeight="1" outlineLevel="1" x14ac:dyDescent="0.3">
      <c r="B2219" s="44" t="str">
        <f>B2218</f>
        <v>ASIGNACIÓN PARA LA INVERSIÓN LOCAL  - AMBIENTE Y DESARROLLO SOSTENIBLE</v>
      </c>
      <c r="C2219" s="43" t="s">
        <v>112</v>
      </c>
      <c r="D2219" s="43" t="s">
        <v>628</v>
      </c>
      <c r="E2219" s="43" t="s">
        <v>659</v>
      </c>
      <c r="F2219" s="42" t="s">
        <v>658</v>
      </c>
      <c r="G2219" s="18" t="s">
        <v>3</v>
      </c>
      <c r="H2219" s="32">
        <f>SUBTOTAL(9,H2217:H2218)</f>
        <v>267194302</v>
      </c>
      <c r="I2219" s="14">
        <f>SUBTOTAL(9,I2217:I2218)</f>
        <v>26256080.890000001</v>
      </c>
      <c r="J2219" s="31">
        <f>SUBTOTAL(9,J2217:J2218)</f>
        <v>7.8612697150424557E-2</v>
      </c>
      <c r="K2219" s="14">
        <f>SUBTOTAL(9,K2217:K2218)</f>
        <v>27827287.460000001</v>
      </c>
      <c r="L2219" s="14">
        <f>SUBTOTAL(9,L2216:L2218)</f>
        <v>26256080.890000001</v>
      </c>
      <c r="M2219" s="80"/>
    </row>
    <row r="2220" spans="2:13" ht="24.9" customHeight="1" outlineLevel="2" x14ac:dyDescent="0.3">
      <c r="B2220" s="47" t="s">
        <v>2300</v>
      </c>
      <c r="C2220" s="46" t="s">
        <v>112</v>
      </c>
      <c r="D2220" s="46" t="s">
        <v>628</v>
      </c>
      <c r="E2220" s="46" t="s">
        <v>657</v>
      </c>
      <c r="F2220" s="45" t="s">
        <v>656</v>
      </c>
      <c r="G2220" s="26" t="s">
        <v>0</v>
      </c>
      <c r="H2220" s="30">
        <v>833470265</v>
      </c>
      <c r="I2220" s="30">
        <v>65521345.509999998</v>
      </c>
      <c r="J2220" s="36">
        <f>I2220/H2220</f>
        <v>7.8612697130832854E-2</v>
      </c>
      <c r="K2220" s="30">
        <v>69442249.439999998</v>
      </c>
      <c r="L2220" s="30">
        <f>I2220</f>
        <v>65521345.509999998</v>
      </c>
      <c r="M2220" s="80">
        <f>L2220/K2220</f>
        <v>0.94353719872816377</v>
      </c>
    </row>
    <row r="2221" spans="2:13" ht="24.9" customHeight="1" outlineLevel="2" x14ac:dyDescent="0.3">
      <c r="B2221" s="47" t="s">
        <v>2300</v>
      </c>
      <c r="C2221" s="46" t="s">
        <v>112</v>
      </c>
      <c r="D2221" s="46" t="s">
        <v>628</v>
      </c>
      <c r="E2221" s="46" t="s">
        <v>657</v>
      </c>
      <c r="F2221" s="45" t="s">
        <v>656</v>
      </c>
      <c r="G2221" s="26" t="s">
        <v>7</v>
      </c>
      <c r="H2221" s="30">
        <v>-166694053</v>
      </c>
      <c r="I2221" s="24"/>
      <c r="J2221" s="36"/>
      <c r="K2221" s="24"/>
      <c r="L2221" s="30"/>
      <c r="M2221" s="80" t="str">
        <f>IFERROR((Base_actualizacion!$L2221/Base_actualizacion!$K2221)," " )</f>
        <v xml:space="preserve"> </v>
      </c>
    </row>
    <row r="2222" spans="2:13" ht="24.9" customHeight="1" outlineLevel="1" x14ac:dyDescent="0.3">
      <c r="B2222" s="44" t="str">
        <f>B2221</f>
        <v>ASIGNACIÓN PARA LA INVERSIÓN LOCAL  - AMBIENTE Y DESARROLLO SOSTENIBLE</v>
      </c>
      <c r="C2222" s="43" t="s">
        <v>112</v>
      </c>
      <c r="D2222" s="43" t="s">
        <v>628</v>
      </c>
      <c r="E2222" s="43" t="s">
        <v>657</v>
      </c>
      <c r="F2222" s="42" t="s">
        <v>656</v>
      </c>
      <c r="G2222" s="18" t="s">
        <v>3</v>
      </c>
      <c r="H2222" s="32">
        <f>SUBTOTAL(9,H2220:H2221)</f>
        <v>666776212</v>
      </c>
      <c r="I2222" s="14">
        <f>SUBTOTAL(9,I2220:I2221)</f>
        <v>65521345.509999998</v>
      </c>
      <c r="J2222" s="31">
        <f>SUBTOTAL(9,J2220:J2221)</f>
        <v>7.8612697130832854E-2</v>
      </c>
      <c r="K2222" s="14">
        <f>SUBTOTAL(9,K2220:K2221)</f>
        <v>69442249.439999998</v>
      </c>
      <c r="L2222" s="14">
        <f>SUBTOTAL(9,L2219:L2221)</f>
        <v>65521345.509999998</v>
      </c>
      <c r="M2222" s="80"/>
    </row>
    <row r="2223" spans="2:13" ht="24.9" customHeight="1" outlineLevel="2" x14ac:dyDescent="0.3">
      <c r="B2223" s="47" t="s">
        <v>2300</v>
      </c>
      <c r="C2223" s="46" t="s">
        <v>112</v>
      </c>
      <c r="D2223" s="46" t="s">
        <v>628</v>
      </c>
      <c r="E2223" s="46" t="s">
        <v>655</v>
      </c>
      <c r="F2223" s="45" t="s">
        <v>654</v>
      </c>
      <c r="G2223" s="26" t="s">
        <v>0</v>
      </c>
      <c r="H2223" s="30">
        <v>570923454</v>
      </c>
      <c r="I2223" s="30">
        <v>44881832.579999998</v>
      </c>
      <c r="J2223" s="36">
        <f>I2223/H2223</f>
        <v>7.8612697141007631E-2</v>
      </c>
      <c r="K2223" s="30">
        <v>47567634.370000005</v>
      </c>
      <c r="L2223" s="30">
        <f>I2223</f>
        <v>44881832.579999998</v>
      </c>
      <c r="M2223" s="80">
        <f>L2223/K2223</f>
        <v>0.94353720075485004</v>
      </c>
    </row>
    <row r="2224" spans="2:13" ht="24.9" customHeight="1" outlineLevel="2" x14ac:dyDescent="0.3">
      <c r="B2224" s="47" t="s">
        <v>2300</v>
      </c>
      <c r="C2224" s="46" t="s">
        <v>112</v>
      </c>
      <c r="D2224" s="46" t="s">
        <v>628</v>
      </c>
      <c r="E2224" s="46" t="s">
        <v>655</v>
      </c>
      <c r="F2224" s="45" t="s">
        <v>654</v>
      </c>
      <c r="G2224" s="26" t="s">
        <v>7</v>
      </c>
      <c r="H2224" s="30">
        <v>-114184691</v>
      </c>
      <c r="I2224" s="24"/>
      <c r="J2224" s="36"/>
      <c r="K2224" s="24"/>
      <c r="L2224" s="30"/>
      <c r="M2224" s="80" t="str">
        <f>IFERROR((Base_actualizacion!$L2224/Base_actualizacion!$K2224)," " )</f>
        <v xml:space="preserve"> </v>
      </c>
    </row>
    <row r="2225" spans="2:13" ht="24.9" customHeight="1" outlineLevel="1" x14ac:dyDescent="0.3">
      <c r="B2225" s="44" t="str">
        <f>B2224</f>
        <v>ASIGNACIÓN PARA LA INVERSIÓN LOCAL  - AMBIENTE Y DESARROLLO SOSTENIBLE</v>
      </c>
      <c r="C2225" s="43" t="s">
        <v>112</v>
      </c>
      <c r="D2225" s="43" t="s">
        <v>628</v>
      </c>
      <c r="E2225" s="43" t="s">
        <v>655</v>
      </c>
      <c r="F2225" s="42" t="s">
        <v>654</v>
      </c>
      <c r="G2225" s="18" t="s">
        <v>3</v>
      </c>
      <c r="H2225" s="32">
        <f>SUBTOTAL(9,H2223:H2224)</f>
        <v>456738763</v>
      </c>
      <c r="I2225" s="14">
        <f>SUBTOTAL(9,I2223:I2224)</f>
        <v>44881832.579999998</v>
      </c>
      <c r="J2225" s="31">
        <f>SUBTOTAL(9,J2223:J2224)</f>
        <v>7.8612697141007631E-2</v>
      </c>
      <c r="K2225" s="14">
        <f>SUBTOTAL(9,K2223:K2224)</f>
        <v>47567634.370000005</v>
      </c>
      <c r="L2225" s="14">
        <f>SUBTOTAL(9,L2222:L2224)</f>
        <v>44881832.579999998</v>
      </c>
      <c r="M2225" s="80"/>
    </row>
    <row r="2226" spans="2:13" ht="24.9" customHeight="1" outlineLevel="2" x14ac:dyDescent="0.3">
      <c r="B2226" s="47" t="s">
        <v>2300</v>
      </c>
      <c r="C2226" s="46" t="s">
        <v>112</v>
      </c>
      <c r="D2226" s="46" t="s">
        <v>628</v>
      </c>
      <c r="E2226" s="46" t="s">
        <v>653</v>
      </c>
      <c r="F2226" s="45" t="s">
        <v>652</v>
      </c>
      <c r="G2226" s="26" t="s">
        <v>0</v>
      </c>
      <c r="H2226" s="30">
        <v>582307355</v>
      </c>
      <c r="I2226" s="30">
        <v>45776751.739999995</v>
      </c>
      <c r="J2226" s="36">
        <f>I2226/H2226</f>
        <v>7.8612697138266435E-2</v>
      </c>
      <c r="K2226" s="30">
        <v>48516107.07</v>
      </c>
      <c r="L2226" s="30">
        <f>I2226</f>
        <v>45776751.739999995</v>
      </c>
      <c r="M2226" s="80">
        <f>L2226/K2226</f>
        <v>0.94353719835666927</v>
      </c>
    </row>
    <row r="2227" spans="2:13" ht="24.9" customHeight="1" outlineLevel="2" x14ac:dyDescent="0.3">
      <c r="B2227" s="47" t="s">
        <v>2300</v>
      </c>
      <c r="C2227" s="46" t="s">
        <v>112</v>
      </c>
      <c r="D2227" s="46" t="s">
        <v>628</v>
      </c>
      <c r="E2227" s="46" t="s">
        <v>653</v>
      </c>
      <c r="F2227" s="45" t="s">
        <v>652</v>
      </c>
      <c r="G2227" s="26" t="s">
        <v>7</v>
      </c>
      <c r="H2227" s="30">
        <v>-116461471</v>
      </c>
      <c r="I2227" s="24"/>
      <c r="J2227" s="36"/>
      <c r="K2227" s="24"/>
      <c r="L2227" s="30"/>
      <c r="M2227" s="80" t="str">
        <f>IFERROR((Base_actualizacion!$L2227/Base_actualizacion!$K2227)," " )</f>
        <v xml:space="preserve"> </v>
      </c>
    </row>
    <row r="2228" spans="2:13" ht="24.9" customHeight="1" outlineLevel="1" x14ac:dyDescent="0.3">
      <c r="B2228" s="44" t="str">
        <f>B2227</f>
        <v>ASIGNACIÓN PARA LA INVERSIÓN LOCAL  - AMBIENTE Y DESARROLLO SOSTENIBLE</v>
      </c>
      <c r="C2228" s="43" t="s">
        <v>112</v>
      </c>
      <c r="D2228" s="43" t="s">
        <v>628</v>
      </c>
      <c r="E2228" s="43" t="s">
        <v>653</v>
      </c>
      <c r="F2228" s="42" t="s">
        <v>652</v>
      </c>
      <c r="G2228" s="18" t="s">
        <v>3</v>
      </c>
      <c r="H2228" s="32">
        <f>SUBTOTAL(9,H2226:H2227)</f>
        <v>465845884</v>
      </c>
      <c r="I2228" s="14">
        <f>SUBTOTAL(9,I2226:I2227)</f>
        <v>45776751.739999995</v>
      </c>
      <c r="J2228" s="31">
        <f>SUBTOTAL(9,J2226:J2227)</f>
        <v>7.8612697138266435E-2</v>
      </c>
      <c r="K2228" s="14">
        <f>SUBTOTAL(9,K2226:K2227)</f>
        <v>48516107.07</v>
      </c>
      <c r="L2228" s="14">
        <f>SUBTOTAL(9,L2225:L2227)</f>
        <v>45776751.739999995</v>
      </c>
      <c r="M2228" s="80"/>
    </row>
    <row r="2229" spans="2:13" ht="24.9" customHeight="1" outlineLevel="2" x14ac:dyDescent="0.3">
      <c r="B2229" s="47" t="s">
        <v>2300</v>
      </c>
      <c r="C2229" s="46" t="s">
        <v>112</v>
      </c>
      <c r="D2229" s="46" t="s">
        <v>628</v>
      </c>
      <c r="E2229" s="46" t="s">
        <v>651</v>
      </c>
      <c r="F2229" s="45" t="s">
        <v>650</v>
      </c>
      <c r="G2229" s="26" t="s">
        <v>0</v>
      </c>
      <c r="H2229" s="30">
        <v>354735369</v>
      </c>
      <c r="I2229" s="30">
        <v>27886704.129999999</v>
      </c>
      <c r="J2229" s="36">
        <f>I2229/H2229</f>
        <v>7.8612697145516372E-2</v>
      </c>
      <c r="K2229" s="30">
        <v>29555489.899999999</v>
      </c>
      <c r="L2229" s="30">
        <f>I2229</f>
        <v>27886704.129999999</v>
      </c>
      <c r="M2229" s="80">
        <f>L2229/K2229</f>
        <v>0.94353719814334736</v>
      </c>
    </row>
    <row r="2230" spans="2:13" ht="24.9" customHeight="1" outlineLevel="2" x14ac:dyDescent="0.3">
      <c r="B2230" s="47" t="s">
        <v>2300</v>
      </c>
      <c r="C2230" s="46" t="s">
        <v>112</v>
      </c>
      <c r="D2230" s="46" t="s">
        <v>628</v>
      </c>
      <c r="E2230" s="46" t="s">
        <v>651</v>
      </c>
      <c r="F2230" s="45" t="s">
        <v>650</v>
      </c>
      <c r="G2230" s="26" t="s">
        <v>7</v>
      </c>
      <c r="H2230" s="30">
        <v>-70947074</v>
      </c>
      <c r="I2230" s="24"/>
      <c r="J2230" s="36"/>
      <c r="K2230" s="24"/>
      <c r="L2230" s="30">
        <v>0</v>
      </c>
      <c r="M2230" s="80" t="str">
        <f>IFERROR((Base_actualizacion!$L2230/Base_actualizacion!$K2230)," " )</f>
        <v xml:space="preserve"> </v>
      </c>
    </row>
    <row r="2231" spans="2:13" ht="24.9" customHeight="1" outlineLevel="1" x14ac:dyDescent="0.3">
      <c r="B2231" s="44" t="str">
        <f>B2230</f>
        <v>ASIGNACIÓN PARA LA INVERSIÓN LOCAL  - AMBIENTE Y DESARROLLO SOSTENIBLE</v>
      </c>
      <c r="C2231" s="43" t="s">
        <v>112</v>
      </c>
      <c r="D2231" s="43" t="s">
        <v>628</v>
      </c>
      <c r="E2231" s="43" t="s">
        <v>651</v>
      </c>
      <c r="F2231" s="42" t="s">
        <v>650</v>
      </c>
      <c r="G2231" s="18" t="s">
        <v>3</v>
      </c>
      <c r="H2231" s="32">
        <f>SUBTOTAL(9,H2229:H2230)</f>
        <v>283788295</v>
      </c>
      <c r="I2231" s="14">
        <f>SUBTOTAL(9,I2229:I2230)</f>
        <v>27886704.129999999</v>
      </c>
      <c r="J2231" s="31">
        <f>SUBTOTAL(9,J2229:J2230)</f>
        <v>7.8612697145516372E-2</v>
      </c>
      <c r="K2231" s="14">
        <f>SUBTOTAL(9,K2229:K2230)</f>
        <v>29555489.899999999</v>
      </c>
      <c r="L2231" s="14">
        <f>SUBTOTAL(9,L2228:L2230)</f>
        <v>27886704.129999999</v>
      </c>
      <c r="M2231" s="80"/>
    </row>
    <row r="2232" spans="2:13" ht="24.9" customHeight="1" outlineLevel="2" x14ac:dyDescent="0.3">
      <c r="B2232" s="47" t="s">
        <v>2300</v>
      </c>
      <c r="C2232" s="46" t="s">
        <v>112</v>
      </c>
      <c r="D2232" s="46" t="s">
        <v>628</v>
      </c>
      <c r="E2232" s="46" t="s">
        <v>649</v>
      </c>
      <c r="F2232" s="45" t="s">
        <v>648</v>
      </c>
      <c r="G2232" s="26" t="s">
        <v>0</v>
      </c>
      <c r="H2232" s="30">
        <v>322269379</v>
      </c>
      <c r="I2232" s="30">
        <v>25334465.09</v>
      </c>
      <c r="J2232" s="36">
        <f>I2232/H2232</f>
        <v>7.8612697143652613E-2</v>
      </c>
      <c r="K2232" s="30">
        <v>26850520.66</v>
      </c>
      <c r="L2232" s="30">
        <f>I2232</f>
        <v>25334465.09</v>
      </c>
      <c r="M2232" s="80">
        <f>L2232/K2232</f>
        <v>0.94353720029502031</v>
      </c>
    </row>
    <row r="2233" spans="2:13" ht="24.9" customHeight="1" outlineLevel="2" x14ac:dyDescent="0.3">
      <c r="B2233" s="47" t="s">
        <v>2300</v>
      </c>
      <c r="C2233" s="46" t="s">
        <v>112</v>
      </c>
      <c r="D2233" s="46" t="s">
        <v>628</v>
      </c>
      <c r="E2233" s="46" t="s">
        <v>649</v>
      </c>
      <c r="F2233" s="45" t="s">
        <v>648</v>
      </c>
      <c r="G2233" s="26" t="s">
        <v>7</v>
      </c>
      <c r="H2233" s="30">
        <v>-64453876</v>
      </c>
      <c r="I2233" s="24"/>
      <c r="J2233" s="36"/>
      <c r="K2233" s="24"/>
      <c r="L2233" s="30">
        <v>0</v>
      </c>
      <c r="M2233" s="80" t="str">
        <f>IFERROR((Base_actualizacion!$L2233/Base_actualizacion!$K2233)," " )</f>
        <v xml:space="preserve"> </v>
      </c>
    </row>
    <row r="2234" spans="2:13" ht="24.9" customHeight="1" outlineLevel="1" x14ac:dyDescent="0.3">
      <c r="B2234" s="44" t="str">
        <f>B2233</f>
        <v>ASIGNACIÓN PARA LA INVERSIÓN LOCAL  - AMBIENTE Y DESARROLLO SOSTENIBLE</v>
      </c>
      <c r="C2234" s="43" t="s">
        <v>112</v>
      </c>
      <c r="D2234" s="43" t="s">
        <v>628</v>
      </c>
      <c r="E2234" s="43" t="s">
        <v>649</v>
      </c>
      <c r="F2234" s="42" t="s">
        <v>648</v>
      </c>
      <c r="G2234" s="18" t="s">
        <v>3</v>
      </c>
      <c r="H2234" s="32">
        <f>SUBTOTAL(9,H2232:H2233)</f>
        <v>257815503</v>
      </c>
      <c r="I2234" s="14">
        <f>SUBTOTAL(9,I2232:I2233)</f>
        <v>25334465.09</v>
      </c>
      <c r="J2234" s="31">
        <f>SUBTOTAL(9,J2232:J2233)</f>
        <v>7.8612697143652613E-2</v>
      </c>
      <c r="K2234" s="14">
        <f>SUBTOTAL(9,K2232:K2233)</f>
        <v>26850520.66</v>
      </c>
      <c r="L2234" s="14">
        <f>SUBTOTAL(9,L2231:L2233)</f>
        <v>25334465.09</v>
      </c>
      <c r="M2234" s="80"/>
    </row>
    <row r="2235" spans="2:13" ht="24.9" customHeight="1" outlineLevel="2" x14ac:dyDescent="0.3">
      <c r="B2235" s="47" t="s">
        <v>2300</v>
      </c>
      <c r="C2235" s="46" t="s">
        <v>112</v>
      </c>
      <c r="D2235" s="46" t="s">
        <v>628</v>
      </c>
      <c r="E2235" s="46" t="s">
        <v>647</v>
      </c>
      <c r="F2235" s="45" t="s">
        <v>646</v>
      </c>
      <c r="G2235" s="26" t="s">
        <v>0</v>
      </c>
      <c r="H2235" s="30">
        <v>431485136</v>
      </c>
      <c r="I2235" s="30">
        <v>33920210.32</v>
      </c>
      <c r="J2235" s="36">
        <f>I2235/H2235</f>
        <v>7.8612697147463273E-2</v>
      </c>
      <c r="K2235" s="30">
        <v>35950050.920000002</v>
      </c>
      <c r="L2235" s="30">
        <f>I2235</f>
        <v>33920210.32</v>
      </c>
      <c r="M2235" s="80">
        <f>L2235/K2235</f>
        <v>0.94353719819432169</v>
      </c>
    </row>
    <row r="2236" spans="2:13" ht="24.9" customHeight="1" outlineLevel="2" x14ac:dyDescent="0.3">
      <c r="B2236" s="47" t="s">
        <v>2300</v>
      </c>
      <c r="C2236" s="46" t="s">
        <v>112</v>
      </c>
      <c r="D2236" s="46" t="s">
        <v>628</v>
      </c>
      <c r="E2236" s="46" t="s">
        <v>647</v>
      </c>
      <c r="F2236" s="45" t="s">
        <v>646</v>
      </c>
      <c r="G2236" s="26" t="s">
        <v>7</v>
      </c>
      <c r="H2236" s="30">
        <v>-86297027</v>
      </c>
      <c r="I2236" s="24"/>
      <c r="J2236" s="36"/>
      <c r="K2236" s="24"/>
      <c r="L2236" s="30">
        <v>0</v>
      </c>
      <c r="M2236" s="80" t="str">
        <f>IFERROR((Base_actualizacion!$L2236/Base_actualizacion!$K2236)," " )</f>
        <v xml:space="preserve"> </v>
      </c>
    </row>
    <row r="2237" spans="2:13" ht="24.9" customHeight="1" outlineLevel="1" x14ac:dyDescent="0.3">
      <c r="B2237" s="44" t="str">
        <f>B2236</f>
        <v>ASIGNACIÓN PARA LA INVERSIÓN LOCAL  - AMBIENTE Y DESARROLLO SOSTENIBLE</v>
      </c>
      <c r="C2237" s="43" t="s">
        <v>112</v>
      </c>
      <c r="D2237" s="43" t="s">
        <v>628</v>
      </c>
      <c r="E2237" s="43" t="s">
        <v>647</v>
      </c>
      <c r="F2237" s="42" t="s">
        <v>646</v>
      </c>
      <c r="G2237" s="18" t="s">
        <v>3</v>
      </c>
      <c r="H2237" s="32">
        <f>SUBTOTAL(9,H2235:H2236)</f>
        <v>345188109</v>
      </c>
      <c r="I2237" s="14">
        <f>SUBTOTAL(9,I2235:I2236)</f>
        <v>33920210.32</v>
      </c>
      <c r="J2237" s="31">
        <f>SUBTOTAL(9,J2235:J2236)</f>
        <v>7.8612697147463273E-2</v>
      </c>
      <c r="K2237" s="14">
        <f>SUBTOTAL(9,K2235:K2236)</f>
        <v>35950050.920000002</v>
      </c>
      <c r="L2237" s="14">
        <f>SUBTOTAL(9,L2234:L2236)</f>
        <v>33920210.32</v>
      </c>
      <c r="M2237" s="80"/>
    </row>
    <row r="2238" spans="2:13" ht="24.9" customHeight="1" outlineLevel="2" x14ac:dyDescent="0.3">
      <c r="B2238" s="47" t="s">
        <v>2300</v>
      </c>
      <c r="C2238" s="46" t="s">
        <v>112</v>
      </c>
      <c r="D2238" s="46" t="s">
        <v>628</v>
      </c>
      <c r="E2238" s="46" t="s">
        <v>645</v>
      </c>
      <c r="F2238" s="45" t="s">
        <v>644</v>
      </c>
      <c r="G2238" s="26" t="s">
        <v>0</v>
      </c>
      <c r="H2238" s="30">
        <v>273095521</v>
      </c>
      <c r="I2238" s="30">
        <v>21468775.48</v>
      </c>
      <c r="J2238" s="36">
        <f>I2238/H2238</f>
        <v>7.8612697130246961E-2</v>
      </c>
      <c r="K2238" s="30">
        <v>22753501.920000002</v>
      </c>
      <c r="L2238" s="30">
        <f>I2238</f>
        <v>21468775.48</v>
      </c>
      <c r="M2238" s="80">
        <f>L2238/K2238</f>
        <v>0.94353719948177539</v>
      </c>
    </row>
    <row r="2239" spans="2:13" ht="24.9" customHeight="1" outlineLevel="2" x14ac:dyDescent="0.3">
      <c r="B2239" s="47" t="s">
        <v>2300</v>
      </c>
      <c r="C2239" s="46" t="s">
        <v>112</v>
      </c>
      <c r="D2239" s="46" t="s">
        <v>628</v>
      </c>
      <c r="E2239" s="46" t="s">
        <v>645</v>
      </c>
      <c r="F2239" s="45" t="s">
        <v>644</v>
      </c>
      <c r="G2239" s="26" t="s">
        <v>7</v>
      </c>
      <c r="H2239" s="30">
        <v>-54619104</v>
      </c>
      <c r="I2239" s="24"/>
      <c r="J2239" s="36"/>
      <c r="K2239" s="24"/>
      <c r="L2239" s="30"/>
      <c r="M2239" s="80" t="str">
        <f>IFERROR((Base_actualizacion!$L2239/Base_actualizacion!$K2239)," " )</f>
        <v xml:space="preserve"> </v>
      </c>
    </row>
    <row r="2240" spans="2:13" ht="24.9" customHeight="1" outlineLevel="1" x14ac:dyDescent="0.3">
      <c r="B2240" s="44" t="str">
        <f>B2239</f>
        <v>ASIGNACIÓN PARA LA INVERSIÓN LOCAL  - AMBIENTE Y DESARROLLO SOSTENIBLE</v>
      </c>
      <c r="C2240" s="43" t="s">
        <v>112</v>
      </c>
      <c r="D2240" s="43" t="s">
        <v>628</v>
      </c>
      <c r="E2240" s="43" t="s">
        <v>645</v>
      </c>
      <c r="F2240" s="42" t="s">
        <v>644</v>
      </c>
      <c r="G2240" s="18" t="s">
        <v>3</v>
      </c>
      <c r="H2240" s="32">
        <f>SUBTOTAL(9,H2238:H2239)</f>
        <v>218476417</v>
      </c>
      <c r="I2240" s="14">
        <f>SUBTOTAL(9,I2238:I2239)</f>
        <v>21468775.48</v>
      </c>
      <c r="J2240" s="31">
        <f>SUBTOTAL(9,J2238:J2239)</f>
        <v>7.8612697130246961E-2</v>
      </c>
      <c r="K2240" s="14">
        <f>SUBTOTAL(9,K2238:K2239)</f>
        <v>22753501.920000002</v>
      </c>
      <c r="L2240" s="14">
        <f>SUBTOTAL(9,L2237:L2239)</f>
        <v>21468775.48</v>
      </c>
      <c r="M2240" s="80"/>
    </row>
    <row r="2241" spans="2:13" ht="24.9" customHeight="1" outlineLevel="2" x14ac:dyDescent="0.3">
      <c r="B2241" s="47" t="s">
        <v>2300</v>
      </c>
      <c r="C2241" s="46" t="s">
        <v>112</v>
      </c>
      <c r="D2241" s="46" t="s">
        <v>628</v>
      </c>
      <c r="E2241" s="46" t="s">
        <v>643</v>
      </c>
      <c r="F2241" s="45" t="s">
        <v>642</v>
      </c>
      <c r="G2241" s="26" t="s">
        <v>0</v>
      </c>
      <c r="H2241" s="30">
        <v>295768388</v>
      </c>
      <c r="I2241" s="30">
        <v>23251150.710000001</v>
      </c>
      <c r="J2241" s="36">
        <f>I2241/H2241</f>
        <v>7.8612697141927146E-2</v>
      </c>
      <c r="K2241" s="30">
        <v>24642537.369999997</v>
      </c>
      <c r="L2241" s="30">
        <f>I2241</f>
        <v>23251150.710000001</v>
      </c>
      <c r="M2241" s="80">
        <f>L2241/K2241</f>
        <v>0.94353719996002194</v>
      </c>
    </row>
    <row r="2242" spans="2:13" ht="24.9" customHeight="1" outlineLevel="2" x14ac:dyDescent="0.3">
      <c r="B2242" s="47" t="s">
        <v>2300</v>
      </c>
      <c r="C2242" s="46" t="s">
        <v>112</v>
      </c>
      <c r="D2242" s="46" t="s">
        <v>628</v>
      </c>
      <c r="E2242" s="46" t="s">
        <v>643</v>
      </c>
      <c r="F2242" s="45" t="s">
        <v>642</v>
      </c>
      <c r="G2242" s="26" t="s">
        <v>7</v>
      </c>
      <c r="H2242" s="30">
        <v>-59153678</v>
      </c>
      <c r="I2242" s="24"/>
      <c r="J2242" s="36"/>
      <c r="K2242" s="24"/>
      <c r="L2242" s="30"/>
      <c r="M2242" s="80" t="str">
        <f>IFERROR((Base_actualizacion!$L2242/Base_actualizacion!$K2242)," " )</f>
        <v xml:space="preserve"> </v>
      </c>
    </row>
    <row r="2243" spans="2:13" ht="24.9" customHeight="1" outlineLevel="1" x14ac:dyDescent="0.3">
      <c r="B2243" s="44" t="str">
        <f>B2242</f>
        <v>ASIGNACIÓN PARA LA INVERSIÓN LOCAL  - AMBIENTE Y DESARROLLO SOSTENIBLE</v>
      </c>
      <c r="C2243" s="43" t="s">
        <v>112</v>
      </c>
      <c r="D2243" s="43" t="s">
        <v>628</v>
      </c>
      <c r="E2243" s="43" t="s">
        <v>643</v>
      </c>
      <c r="F2243" s="42" t="s">
        <v>642</v>
      </c>
      <c r="G2243" s="18" t="s">
        <v>3</v>
      </c>
      <c r="H2243" s="32">
        <f>SUBTOTAL(9,H2241:H2242)</f>
        <v>236614710</v>
      </c>
      <c r="I2243" s="14">
        <f>SUBTOTAL(9,I2241:I2242)</f>
        <v>23251150.710000001</v>
      </c>
      <c r="J2243" s="31">
        <f>SUBTOTAL(9,J2241:J2242)</f>
        <v>7.8612697141927146E-2</v>
      </c>
      <c r="K2243" s="14">
        <f>SUBTOTAL(9,K2241:K2242)</f>
        <v>24642537.369999997</v>
      </c>
      <c r="L2243" s="14">
        <f>SUBTOTAL(9,L2240:L2242)</f>
        <v>23251150.710000001</v>
      </c>
      <c r="M2243" s="80"/>
    </row>
    <row r="2244" spans="2:13" ht="24.9" customHeight="1" outlineLevel="2" x14ac:dyDescent="0.3">
      <c r="B2244" s="47" t="s">
        <v>2300</v>
      </c>
      <c r="C2244" s="46" t="s">
        <v>112</v>
      </c>
      <c r="D2244" s="46" t="s">
        <v>628</v>
      </c>
      <c r="E2244" s="46" t="s">
        <v>641</v>
      </c>
      <c r="F2244" s="45" t="s">
        <v>356</v>
      </c>
      <c r="G2244" s="26" t="s">
        <v>0</v>
      </c>
      <c r="H2244" s="30">
        <v>796071102</v>
      </c>
      <c r="I2244" s="30">
        <v>62581296.439999998</v>
      </c>
      <c r="J2244" s="36">
        <f>I2244/H2244</f>
        <v>7.8612697135688761E-2</v>
      </c>
      <c r="K2244" s="30">
        <v>66326263</v>
      </c>
      <c r="L2244" s="30">
        <f>I2244</f>
        <v>62581296.439999998</v>
      </c>
      <c r="M2244" s="80">
        <f>L2244/K2244</f>
        <v>0.94353719943486036</v>
      </c>
    </row>
    <row r="2245" spans="2:13" ht="24.9" customHeight="1" outlineLevel="2" x14ac:dyDescent="0.3">
      <c r="B2245" s="47" t="s">
        <v>2300</v>
      </c>
      <c r="C2245" s="46" t="s">
        <v>112</v>
      </c>
      <c r="D2245" s="46" t="s">
        <v>628</v>
      </c>
      <c r="E2245" s="46" t="s">
        <v>641</v>
      </c>
      <c r="F2245" s="45" t="s">
        <v>356</v>
      </c>
      <c r="G2245" s="26" t="s">
        <v>7</v>
      </c>
      <c r="H2245" s="30">
        <v>-159214220</v>
      </c>
      <c r="I2245" s="24"/>
      <c r="J2245" s="36"/>
      <c r="K2245" s="24"/>
      <c r="L2245" s="30"/>
      <c r="M2245" s="80" t="str">
        <f>IFERROR((Base_actualizacion!$L2245/Base_actualizacion!$K2245)," " )</f>
        <v xml:space="preserve"> </v>
      </c>
    </row>
    <row r="2246" spans="2:13" ht="24.9" customHeight="1" outlineLevel="1" x14ac:dyDescent="0.3">
      <c r="B2246" s="44" t="str">
        <f>B2245</f>
        <v>ASIGNACIÓN PARA LA INVERSIÓN LOCAL  - AMBIENTE Y DESARROLLO SOSTENIBLE</v>
      </c>
      <c r="C2246" s="43" t="s">
        <v>112</v>
      </c>
      <c r="D2246" s="43" t="s">
        <v>628</v>
      </c>
      <c r="E2246" s="43" t="s">
        <v>641</v>
      </c>
      <c r="F2246" s="42" t="s">
        <v>356</v>
      </c>
      <c r="G2246" s="18" t="s">
        <v>3</v>
      </c>
      <c r="H2246" s="32">
        <f>SUBTOTAL(9,H2244:H2245)</f>
        <v>636856882</v>
      </c>
      <c r="I2246" s="14">
        <f>SUBTOTAL(9,I2244:I2245)</f>
        <v>62581296.439999998</v>
      </c>
      <c r="J2246" s="31">
        <f>SUBTOTAL(9,J2244:J2245)</f>
        <v>7.8612697135688761E-2</v>
      </c>
      <c r="K2246" s="14">
        <f>SUBTOTAL(9,K2244:K2245)</f>
        <v>66326263</v>
      </c>
      <c r="L2246" s="14">
        <f>SUBTOTAL(9,L2243:L2245)</f>
        <v>62581296.439999998</v>
      </c>
      <c r="M2246" s="80"/>
    </row>
    <row r="2247" spans="2:13" ht="24.9" customHeight="1" outlineLevel="2" x14ac:dyDescent="0.3">
      <c r="B2247" s="47" t="s">
        <v>2300</v>
      </c>
      <c r="C2247" s="46" t="s">
        <v>112</v>
      </c>
      <c r="D2247" s="46" t="s">
        <v>628</v>
      </c>
      <c r="E2247" s="46" t="s">
        <v>640</v>
      </c>
      <c r="F2247" s="45" t="s">
        <v>639</v>
      </c>
      <c r="G2247" s="26" t="s">
        <v>0</v>
      </c>
      <c r="H2247" s="30">
        <v>511436365</v>
      </c>
      <c r="I2247" s="30">
        <v>40205392.060000002</v>
      </c>
      <c r="J2247" s="36">
        <f>I2247/H2247</f>
        <v>7.8612697124108497E-2</v>
      </c>
      <c r="K2247" s="30">
        <v>42611348.119999997</v>
      </c>
      <c r="L2247" s="30">
        <f>I2247</f>
        <v>40205392.060000002</v>
      </c>
      <c r="M2247" s="80">
        <f>L2247/K2247</f>
        <v>0.94353719921687385</v>
      </c>
    </row>
    <row r="2248" spans="2:13" ht="24.9" customHeight="1" outlineLevel="2" x14ac:dyDescent="0.3">
      <c r="B2248" s="47" t="s">
        <v>2300</v>
      </c>
      <c r="C2248" s="46" t="s">
        <v>112</v>
      </c>
      <c r="D2248" s="46" t="s">
        <v>628</v>
      </c>
      <c r="E2248" s="46" t="s">
        <v>640</v>
      </c>
      <c r="F2248" s="45" t="s">
        <v>639</v>
      </c>
      <c r="G2248" s="26" t="s">
        <v>7</v>
      </c>
      <c r="H2248" s="30">
        <v>-102287273</v>
      </c>
      <c r="I2248" s="24"/>
      <c r="J2248" s="36"/>
      <c r="K2248" s="24"/>
      <c r="L2248" s="30">
        <v>0</v>
      </c>
      <c r="M2248" s="80" t="str">
        <f>IFERROR((Base_actualizacion!$L2248/Base_actualizacion!$K2248)," " )</f>
        <v xml:space="preserve"> </v>
      </c>
    </row>
    <row r="2249" spans="2:13" ht="24.9" customHeight="1" outlineLevel="1" x14ac:dyDescent="0.3">
      <c r="B2249" s="44" t="str">
        <f>B2248</f>
        <v>ASIGNACIÓN PARA LA INVERSIÓN LOCAL  - AMBIENTE Y DESARROLLO SOSTENIBLE</v>
      </c>
      <c r="C2249" s="43" t="s">
        <v>112</v>
      </c>
      <c r="D2249" s="43" t="s">
        <v>628</v>
      </c>
      <c r="E2249" s="43" t="s">
        <v>640</v>
      </c>
      <c r="F2249" s="42" t="s">
        <v>639</v>
      </c>
      <c r="G2249" s="18" t="s">
        <v>3</v>
      </c>
      <c r="H2249" s="32">
        <f>SUBTOTAL(9,H2247:H2248)</f>
        <v>409149092</v>
      </c>
      <c r="I2249" s="14">
        <f>SUBTOTAL(9,I2247:I2248)</f>
        <v>40205392.060000002</v>
      </c>
      <c r="J2249" s="31">
        <f>SUBTOTAL(9,J2247:J2248)</f>
        <v>7.8612697124108497E-2</v>
      </c>
      <c r="K2249" s="14">
        <f>SUBTOTAL(9,K2247:K2248)</f>
        <v>42611348.119999997</v>
      </c>
      <c r="L2249" s="14">
        <f>SUBTOTAL(9,L2246:L2248)</f>
        <v>40205392.060000002</v>
      </c>
      <c r="M2249" s="80"/>
    </row>
    <row r="2250" spans="2:13" ht="24.9" customHeight="1" outlineLevel="2" x14ac:dyDescent="0.3">
      <c r="B2250" s="47" t="s">
        <v>2300</v>
      </c>
      <c r="C2250" s="46" t="s">
        <v>112</v>
      </c>
      <c r="D2250" s="46" t="s">
        <v>628</v>
      </c>
      <c r="E2250" s="46" t="s">
        <v>638</v>
      </c>
      <c r="F2250" s="45" t="s">
        <v>637</v>
      </c>
      <c r="G2250" s="26" t="s">
        <v>0</v>
      </c>
      <c r="H2250" s="30">
        <v>331634299</v>
      </c>
      <c r="I2250" s="30">
        <v>26070666.710000001</v>
      </c>
      <c r="J2250" s="36">
        <f>I2250/H2250</f>
        <v>7.8612697144453084E-2</v>
      </c>
      <c r="K2250" s="30">
        <v>27630777.829999998</v>
      </c>
      <c r="L2250" s="30">
        <f>I2250</f>
        <v>26070666.710000001</v>
      </c>
      <c r="M2250" s="80">
        <f>L2250/K2250</f>
        <v>0.94353719864136021</v>
      </c>
    </row>
    <row r="2251" spans="2:13" ht="24.9" customHeight="1" outlineLevel="2" x14ac:dyDescent="0.3">
      <c r="B2251" s="47" t="s">
        <v>2300</v>
      </c>
      <c r="C2251" s="46" t="s">
        <v>112</v>
      </c>
      <c r="D2251" s="46" t="s">
        <v>628</v>
      </c>
      <c r="E2251" s="46" t="s">
        <v>638</v>
      </c>
      <c r="F2251" s="45" t="s">
        <v>637</v>
      </c>
      <c r="G2251" s="26" t="s">
        <v>7</v>
      </c>
      <c r="H2251" s="30">
        <v>-66326860</v>
      </c>
      <c r="I2251" s="24"/>
      <c r="J2251" s="36"/>
      <c r="K2251" s="24"/>
      <c r="L2251" s="30">
        <v>0</v>
      </c>
      <c r="M2251" s="80" t="str">
        <f>IFERROR((Base_actualizacion!$L2251/Base_actualizacion!$K2251)," " )</f>
        <v xml:space="preserve"> </v>
      </c>
    </row>
    <row r="2252" spans="2:13" ht="24.9" customHeight="1" outlineLevel="1" x14ac:dyDescent="0.3">
      <c r="B2252" s="44" t="str">
        <f>B2251</f>
        <v>ASIGNACIÓN PARA LA INVERSIÓN LOCAL  - AMBIENTE Y DESARROLLO SOSTENIBLE</v>
      </c>
      <c r="C2252" s="43" t="s">
        <v>112</v>
      </c>
      <c r="D2252" s="43" t="s">
        <v>628</v>
      </c>
      <c r="E2252" s="43" t="s">
        <v>638</v>
      </c>
      <c r="F2252" s="42" t="s">
        <v>637</v>
      </c>
      <c r="G2252" s="18" t="s">
        <v>3</v>
      </c>
      <c r="H2252" s="32">
        <f>SUBTOTAL(9,H2250:H2251)</f>
        <v>265307439</v>
      </c>
      <c r="I2252" s="14">
        <f>SUBTOTAL(9,I2250:I2251)</f>
        <v>26070666.710000001</v>
      </c>
      <c r="J2252" s="31">
        <f>SUBTOTAL(9,J2250:J2251)</f>
        <v>7.8612697144453084E-2</v>
      </c>
      <c r="K2252" s="14">
        <f>SUBTOTAL(9,K2250:K2251)</f>
        <v>27630777.829999998</v>
      </c>
      <c r="L2252" s="14">
        <f>SUBTOTAL(9,L2249:L2251)</f>
        <v>26070666.710000001</v>
      </c>
      <c r="M2252" s="80"/>
    </row>
    <row r="2253" spans="2:13" ht="24.9" customHeight="1" outlineLevel="2" x14ac:dyDescent="0.3">
      <c r="B2253" s="47" t="s">
        <v>2300</v>
      </c>
      <c r="C2253" s="46" t="s">
        <v>112</v>
      </c>
      <c r="D2253" s="46" t="s">
        <v>628</v>
      </c>
      <c r="E2253" s="46" t="s">
        <v>636</v>
      </c>
      <c r="F2253" s="45" t="s">
        <v>635</v>
      </c>
      <c r="G2253" s="26" t="s">
        <v>0</v>
      </c>
      <c r="H2253" s="30">
        <v>356929655</v>
      </c>
      <c r="I2253" s="30">
        <v>28059202.859999999</v>
      </c>
      <c r="J2253" s="36">
        <f>I2253/H2253</f>
        <v>7.8612697115346158E-2</v>
      </c>
      <c r="K2253" s="30">
        <v>29738311.219999999</v>
      </c>
      <c r="L2253" s="30">
        <f>I2253</f>
        <v>28059202.859999999</v>
      </c>
      <c r="M2253" s="80">
        <f>L2253/K2253</f>
        <v>0.94353719861298835</v>
      </c>
    </row>
    <row r="2254" spans="2:13" ht="24.9" customHeight="1" outlineLevel="2" x14ac:dyDescent="0.3">
      <c r="B2254" s="47" t="s">
        <v>2300</v>
      </c>
      <c r="C2254" s="46" t="s">
        <v>112</v>
      </c>
      <c r="D2254" s="46" t="s">
        <v>628</v>
      </c>
      <c r="E2254" s="46" t="s">
        <v>636</v>
      </c>
      <c r="F2254" s="45" t="s">
        <v>635</v>
      </c>
      <c r="G2254" s="26" t="s">
        <v>7</v>
      </c>
      <c r="H2254" s="30">
        <v>-71385931</v>
      </c>
      <c r="I2254" s="24"/>
      <c r="J2254" s="36"/>
      <c r="K2254" s="24"/>
      <c r="L2254" s="30"/>
      <c r="M2254" s="80" t="str">
        <f>IFERROR((Base_actualizacion!$L2254/Base_actualizacion!$K2254)," " )</f>
        <v xml:space="preserve"> </v>
      </c>
    </row>
    <row r="2255" spans="2:13" ht="24.9" customHeight="1" outlineLevel="1" x14ac:dyDescent="0.3">
      <c r="B2255" s="44" t="str">
        <f>B2254</f>
        <v>ASIGNACIÓN PARA LA INVERSIÓN LOCAL  - AMBIENTE Y DESARROLLO SOSTENIBLE</v>
      </c>
      <c r="C2255" s="43" t="s">
        <v>112</v>
      </c>
      <c r="D2255" s="43" t="s">
        <v>628</v>
      </c>
      <c r="E2255" s="43" t="s">
        <v>636</v>
      </c>
      <c r="F2255" s="42" t="s">
        <v>635</v>
      </c>
      <c r="G2255" s="18" t="s">
        <v>3</v>
      </c>
      <c r="H2255" s="32">
        <f>SUBTOTAL(9,H2253:H2254)</f>
        <v>285543724</v>
      </c>
      <c r="I2255" s="14">
        <f>SUBTOTAL(9,I2253:I2254)</f>
        <v>28059202.859999999</v>
      </c>
      <c r="J2255" s="31">
        <f>SUBTOTAL(9,J2253:J2254)</f>
        <v>7.8612697115346158E-2</v>
      </c>
      <c r="K2255" s="14">
        <f>SUBTOTAL(9,K2253:K2254)</f>
        <v>29738311.219999999</v>
      </c>
      <c r="L2255" s="14">
        <f>SUBTOTAL(9,L2252:L2254)</f>
        <v>28059202.859999999</v>
      </c>
      <c r="M2255" s="80"/>
    </row>
    <row r="2256" spans="2:13" ht="24.9" customHeight="1" outlineLevel="2" x14ac:dyDescent="0.3">
      <c r="B2256" s="47" t="s">
        <v>2300</v>
      </c>
      <c r="C2256" s="46" t="s">
        <v>112</v>
      </c>
      <c r="D2256" s="46" t="s">
        <v>628</v>
      </c>
      <c r="E2256" s="46" t="s">
        <v>634</v>
      </c>
      <c r="F2256" s="45" t="s">
        <v>633</v>
      </c>
      <c r="G2256" s="26" t="s">
        <v>0</v>
      </c>
      <c r="H2256" s="30">
        <v>387633542</v>
      </c>
      <c r="I2256" s="30">
        <v>30472918.240000002</v>
      </c>
      <c r="J2256" s="36">
        <f>I2256/H2256</f>
        <v>7.8612697143736865E-2</v>
      </c>
      <c r="K2256" s="30">
        <v>32296467.23</v>
      </c>
      <c r="L2256" s="30">
        <f>I2256</f>
        <v>30472918.240000002</v>
      </c>
      <c r="M2256" s="80">
        <f>L2256/K2256</f>
        <v>0.94353719937807579</v>
      </c>
    </row>
    <row r="2257" spans="2:13" ht="24.9" customHeight="1" outlineLevel="2" x14ac:dyDescent="0.3">
      <c r="B2257" s="47" t="s">
        <v>2300</v>
      </c>
      <c r="C2257" s="46" t="s">
        <v>112</v>
      </c>
      <c r="D2257" s="46" t="s">
        <v>628</v>
      </c>
      <c r="E2257" s="46" t="s">
        <v>634</v>
      </c>
      <c r="F2257" s="45" t="s">
        <v>633</v>
      </c>
      <c r="G2257" s="26" t="s">
        <v>7</v>
      </c>
      <c r="H2257" s="30">
        <v>-77526708</v>
      </c>
      <c r="I2257" s="24"/>
      <c r="J2257" s="36"/>
      <c r="K2257" s="24"/>
      <c r="L2257" s="30">
        <v>0</v>
      </c>
      <c r="M2257" s="80" t="str">
        <f>IFERROR((Base_actualizacion!$L2257/Base_actualizacion!$K2257)," " )</f>
        <v xml:space="preserve"> </v>
      </c>
    </row>
    <row r="2258" spans="2:13" ht="24.9" customHeight="1" outlineLevel="1" x14ac:dyDescent="0.3">
      <c r="B2258" s="44" t="str">
        <f>B2257</f>
        <v>ASIGNACIÓN PARA LA INVERSIÓN LOCAL  - AMBIENTE Y DESARROLLO SOSTENIBLE</v>
      </c>
      <c r="C2258" s="43" t="s">
        <v>112</v>
      </c>
      <c r="D2258" s="43" t="s">
        <v>628</v>
      </c>
      <c r="E2258" s="43" t="s">
        <v>634</v>
      </c>
      <c r="F2258" s="42" t="s">
        <v>633</v>
      </c>
      <c r="G2258" s="18" t="s">
        <v>3</v>
      </c>
      <c r="H2258" s="32">
        <f>SUBTOTAL(9,H2256:H2257)</f>
        <v>310106834</v>
      </c>
      <c r="I2258" s="14">
        <f>SUBTOTAL(9,I2256:I2257)</f>
        <v>30472918.240000002</v>
      </c>
      <c r="J2258" s="31">
        <f>SUBTOTAL(9,J2256:J2257)</f>
        <v>7.8612697143736865E-2</v>
      </c>
      <c r="K2258" s="14">
        <f>SUBTOTAL(9,K2256:K2257)</f>
        <v>32296467.23</v>
      </c>
      <c r="L2258" s="14">
        <f>SUBTOTAL(9,L2255:L2257)</f>
        <v>30472918.240000002</v>
      </c>
      <c r="M2258" s="80"/>
    </row>
    <row r="2259" spans="2:13" ht="24.9" customHeight="1" outlineLevel="2" x14ac:dyDescent="0.3">
      <c r="B2259" s="47" t="s">
        <v>2300</v>
      </c>
      <c r="C2259" s="46" t="s">
        <v>112</v>
      </c>
      <c r="D2259" s="46" t="s">
        <v>628</v>
      </c>
      <c r="E2259" s="46" t="s">
        <v>632</v>
      </c>
      <c r="F2259" s="45" t="s">
        <v>631</v>
      </c>
      <c r="G2259" s="26" t="s">
        <v>0</v>
      </c>
      <c r="H2259" s="30">
        <v>1423263047</v>
      </c>
      <c r="I2259" s="30">
        <v>111886546.86000001</v>
      </c>
      <c r="J2259" s="36">
        <f>I2259/H2259</f>
        <v>7.8612697136933404E-2</v>
      </c>
      <c r="K2259" s="30">
        <v>118582019.8</v>
      </c>
      <c r="L2259" s="30">
        <f>I2259</f>
        <v>111886546.86000001</v>
      </c>
      <c r="M2259" s="80">
        <f>L2259/K2259</f>
        <v>0.94353719938914393</v>
      </c>
    </row>
    <row r="2260" spans="2:13" ht="24.9" customHeight="1" outlineLevel="2" x14ac:dyDescent="0.3">
      <c r="B2260" s="47" t="s">
        <v>2300</v>
      </c>
      <c r="C2260" s="46" t="s">
        <v>112</v>
      </c>
      <c r="D2260" s="46" t="s">
        <v>628</v>
      </c>
      <c r="E2260" s="46" t="s">
        <v>632</v>
      </c>
      <c r="F2260" s="45" t="s">
        <v>631</v>
      </c>
      <c r="G2260" s="26" t="s">
        <v>7</v>
      </c>
      <c r="H2260" s="30">
        <v>-284652609</v>
      </c>
      <c r="I2260" s="24"/>
      <c r="J2260" s="36"/>
      <c r="K2260" s="24"/>
      <c r="L2260" s="30">
        <v>0</v>
      </c>
      <c r="M2260" s="80" t="str">
        <f>IFERROR((Base_actualizacion!$L2260/Base_actualizacion!$K2260)," " )</f>
        <v xml:space="preserve"> </v>
      </c>
    </row>
    <row r="2261" spans="2:13" ht="24.9" customHeight="1" outlineLevel="1" x14ac:dyDescent="0.3">
      <c r="B2261" s="44" t="str">
        <f>B2260</f>
        <v>ASIGNACIÓN PARA LA INVERSIÓN LOCAL  - AMBIENTE Y DESARROLLO SOSTENIBLE</v>
      </c>
      <c r="C2261" s="43" t="s">
        <v>112</v>
      </c>
      <c r="D2261" s="43" t="s">
        <v>628</v>
      </c>
      <c r="E2261" s="43" t="s">
        <v>632</v>
      </c>
      <c r="F2261" s="42" t="s">
        <v>631</v>
      </c>
      <c r="G2261" s="18" t="s">
        <v>3</v>
      </c>
      <c r="H2261" s="32">
        <f>SUBTOTAL(9,H2259:H2260)</f>
        <v>1138610438</v>
      </c>
      <c r="I2261" s="14">
        <f>SUBTOTAL(9,I2259:I2260)</f>
        <v>111886546.86000001</v>
      </c>
      <c r="J2261" s="31">
        <f>SUBTOTAL(9,J2259:J2260)</f>
        <v>7.8612697136933404E-2</v>
      </c>
      <c r="K2261" s="14">
        <f>SUBTOTAL(9,K2259:K2260)</f>
        <v>118582019.8</v>
      </c>
      <c r="L2261" s="14">
        <f>SUBTOTAL(9,L2258:L2260)</f>
        <v>111886546.86000001</v>
      </c>
      <c r="M2261" s="80"/>
    </row>
    <row r="2262" spans="2:13" ht="24.9" customHeight="1" outlineLevel="2" x14ac:dyDescent="0.3">
      <c r="B2262" s="47" t="s">
        <v>2300</v>
      </c>
      <c r="C2262" s="46" t="s">
        <v>112</v>
      </c>
      <c r="D2262" s="46" t="s">
        <v>628</v>
      </c>
      <c r="E2262" s="46" t="s">
        <v>630</v>
      </c>
      <c r="F2262" s="45" t="s">
        <v>629</v>
      </c>
      <c r="G2262" s="26" t="s">
        <v>0</v>
      </c>
      <c r="H2262" s="30">
        <v>495609678</v>
      </c>
      <c r="I2262" s="30">
        <v>38961213.510000005</v>
      </c>
      <c r="J2262" s="36">
        <f>I2262/H2262</f>
        <v>7.8612697127355136E-2</v>
      </c>
      <c r="K2262" s="30">
        <v>41292715.950000003</v>
      </c>
      <c r="L2262" s="30">
        <f>I2262</f>
        <v>38961213.510000005</v>
      </c>
      <c r="M2262" s="80">
        <f>L2262/K2262</f>
        <v>0.94353719811447767</v>
      </c>
    </row>
    <row r="2263" spans="2:13" ht="24.9" customHeight="1" outlineLevel="2" x14ac:dyDescent="0.3">
      <c r="B2263" s="47" t="s">
        <v>2300</v>
      </c>
      <c r="C2263" s="46" t="s">
        <v>112</v>
      </c>
      <c r="D2263" s="46" t="s">
        <v>628</v>
      </c>
      <c r="E2263" s="46" t="s">
        <v>630</v>
      </c>
      <c r="F2263" s="45" t="s">
        <v>629</v>
      </c>
      <c r="G2263" s="26" t="s">
        <v>7</v>
      </c>
      <c r="H2263" s="30">
        <v>-99121936</v>
      </c>
      <c r="I2263" s="24"/>
      <c r="J2263" s="36"/>
      <c r="K2263" s="24"/>
      <c r="L2263" s="30"/>
      <c r="M2263" s="80" t="str">
        <f>IFERROR((Base_actualizacion!$L2263/Base_actualizacion!$K2263)," " )</f>
        <v xml:space="preserve"> </v>
      </c>
    </row>
    <row r="2264" spans="2:13" ht="24.9" customHeight="1" outlineLevel="1" x14ac:dyDescent="0.3">
      <c r="B2264" s="44" t="str">
        <f>B2263</f>
        <v>ASIGNACIÓN PARA LA INVERSIÓN LOCAL  - AMBIENTE Y DESARROLLO SOSTENIBLE</v>
      </c>
      <c r="C2264" s="43" t="s">
        <v>112</v>
      </c>
      <c r="D2264" s="43" t="s">
        <v>628</v>
      </c>
      <c r="E2264" s="43" t="s">
        <v>630</v>
      </c>
      <c r="F2264" s="42" t="s">
        <v>629</v>
      </c>
      <c r="G2264" s="18" t="s">
        <v>3</v>
      </c>
      <c r="H2264" s="32">
        <f>SUBTOTAL(9,H2262:H2263)</f>
        <v>396487742</v>
      </c>
      <c r="I2264" s="14">
        <f>SUBTOTAL(9,I2262:I2263)</f>
        <v>38961213.510000005</v>
      </c>
      <c r="J2264" s="31">
        <f>SUBTOTAL(9,J2262:J2263)</f>
        <v>7.8612697127355136E-2</v>
      </c>
      <c r="K2264" s="14">
        <f>SUBTOTAL(9,K2262:K2263)</f>
        <v>41292715.950000003</v>
      </c>
      <c r="L2264" s="14">
        <f>SUBTOTAL(9,L2261:L2263)</f>
        <v>38961213.510000005</v>
      </c>
      <c r="M2264" s="80"/>
    </row>
    <row r="2265" spans="2:13" ht="24.9" customHeight="1" outlineLevel="2" x14ac:dyDescent="0.3">
      <c r="B2265" s="47" t="s">
        <v>2300</v>
      </c>
      <c r="C2265" s="46" t="s">
        <v>112</v>
      </c>
      <c r="D2265" s="46" t="s">
        <v>628</v>
      </c>
      <c r="E2265" s="46" t="s">
        <v>627</v>
      </c>
      <c r="F2265" s="45" t="s">
        <v>626</v>
      </c>
      <c r="G2265" s="26" t="s">
        <v>0</v>
      </c>
      <c r="H2265" s="30">
        <v>315023879</v>
      </c>
      <c r="I2265" s="30">
        <v>24764876.789999999</v>
      </c>
      <c r="J2265" s="36">
        <f>I2265/H2265</f>
        <v>7.8612697134619436E-2</v>
      </c>
      <c r="K2265" s="30">
        <v>26246847.289999999</v>
      </c>
      <c r="L2265" s="30">
        <f>I2265</f>
        <v>24764876.789999999</v>
      </c>
      <c r="M2265" s="80">
        <f>L2265/K2265</f>
        <v>0.94353719958721949</v>
      </c>
    </row>
    <row r="2266" spans="2:13" ht="24.9" customHeight="1" outlineLevel="2" x14ac:dyDescent="0.3">
      <c r="B2266" s="47" t="s">
        <v>2300</v>
      </c>
      <c r="C2266" s="46" t="s">
        <v>112</v>
      </c>
      <c r="D2266" s="46" t="s">
        <v>628</v>
      </c>
      <c r="E2266" s="46" t="s">
        <v>627</v>
      </c>
      <c r="F2266" s="45" t="s">
        <v>626</v>
      </c>
      <c r="G2266" s="26" t="s">
        <v>7</v>
      </c>
      <c r="H2266" s="30">
        <v>-63004776</v>
      </c>
      <c r="I2266" s="24"/>
      <c r="J2266" s="36"/>
      <c r="K2266" s="24"/>
      <c r="L2266" s="30">
        <v>0</v>
      </c>
      <c r="M2266" s="80" t="str">
        <f>IFERROR((Base_actualizacion!$L2266/Base_actualizacion!$K2266)," " )</f>
        <v xml:space="preserve"> </v>
      </c>
    </row>
    <row r="2267" spans="2:13" ht="24.9" customHeight="1" outlineLevel="1" x14ac:dyDescent="0.3">
      <c r="B2267" s="44" t="str">
        <f>B2266</f>
        <v>ASIGNACIÓN PARA LA INVERSIÓN LOCAL  - AMBIENTE Y DESARROLLO SOSTENIBLE</v>
      </c>
      <c r="C2267" s="43" t="s">
        <v>112</v>
      </c>
      <c r="D2267" s="43" t="s">
        <v>628</v>
      </c>
      <c r="E2267" s="43" t="s">
        <v>627</v>
      </c>
      <c r="F2267" s="42" t="s">
        <v>626</v>
      </c>
      <c r="G2267" s="18" t="s">
        <v>3</v>
      </c>
      <c r="H2267" s="32">
        <f>SUBTOTAL(9,H2265:H2266)</f>
        <v>252019103</v>
      </c>
      <c r="I2267" s="14">
        <f>SUBTOTAL(9,I2265:I2266)</f>
        <v>24764876.789999999</v>
      </c>
      <c r="J2267" s="31">
        <f>SUBTOTAL(9,J2265:J2266)</f>
        <v>7.8612697134619436E-2</v>
      </c>
      <c r="K2267" s="14">
        <f>SUBTOTAL(9,K2265:K2266)</f>
        <v>26246847.289999999</v>
      </c>
      <c r="L2267" s="14">
        <f>SUBTOTAL(9,L2264:L2266)</f>
        <v>24764876.789999999</v>
      </c>
      <c r="M2267" s="80"/>
    </row>
    <row r="2268" spans="2:13" ht="24.9" customHeight="1" outlineLevel="2" x14ac:dyDescent="0.3">
      <c r="B2268" s="47" t="s">
        <v>2300</v>
      </c>
      <c r="C2268" s="46" t="s">
        <v>336</v>
      </c>
      <c r="D2268" s="46" t="s">
        <v>551</v>
      </c>
      <c r="E2268" s="46" t="s">
        <v>622</v>
      </c>
      <c r="F2268" s="45" t="s">
        <v>621</v>
      </c>
      <c r="G2268" s="26" t="s">
        <v>0</v>
      </c>
      <c r="H2268" s="30">
        <v>642413465</v>
      </c>
      <c r="I2268" s="30">
        <v>50501855.159999996</v>
      </c>
      <c r="J2268" s="36">
        <f>I2268/H2268</f>
        <v>7.8612697135792442E-2</v>
      </c>
      <c r="K2268" s="30">
        <v>53523968.329999998</v>
      </c>
      <c r="L2268" s="30">
        <f>I2268</f>
        <v>50501855.159999996</v>
      </c>
      <c r="M2268" s="80">
        <f>L2268/K2268</f>
        <v>0.94353719904758782</v>
      </c>
    </row>
    <row r="2269" spans="2:13" ht="24.9" customHeight="1" outlineLevel="2" x14ac:dyDescent="0.3">
      <c r="B2269" s="47" t="s">
        <v>2300</v>
      </c>
      <c r="C2269" s="46" t="s">
        <v>336</v>
      </c>
      <c r="D2269" s="46" t="s">
        <v>551</v>
      </c>
      <c r="E2269" s="46" t="s">
        <v>622</v>
      </c>
      <c r="F2269" s="45" t="s">
        <v>621</v>
      </c>
      <c r="G2269" s="26" t="s">
        <v>7</v>
      </c>
      <c r="H2269" s="30">
        <v>-128482693</v>
      </c>
      <c r="I2269" s="24"/>
      <c r="J2269" s="36"/>
      <c r="K2269" s="24"/>
      <c r="L2269" s="30"/>
      <c r="M2269" s="80" t="str">
        <f>IFERROR((Base_actualizacion!$L2269/Base_actualizacion!$K2269)," " )</f>
        <v xml:space="preserve"> </v>
      </c>
    </row>
    <row r="2270" spans="2:13" ht="24.9" customHeight="1" outlineLevel="1" x14ac:dyDescent="0.3">
      <c r="B2270" s="44" t="str">
        <f>B2269</f>
        <v>ASIGNACIÓN PARA LA INVERSIÓN LOCAL  - AMBIENTE Y DESARROLLO SOSTENIBLE</v>
      </c>
      <c r="C2270" s="43" t="s">
        <v>336</v>
      </c>
      <c r="D2270" s="43" t="s">
        <v>551</v>
      </c>
      <c r="E2270" s="43" t="s">
        <v>622</v>
      </c>
      <c r="F2270" s="42" t="s">
        <v>621</v>
      </c>
      <c r="G2270" s="18" t="s">
        <v>3</v>
      </c>
      <c r="H2270" s="32">
        <f>SUBTOTAL(9,H2268:H2269)</f>
        <v>513930772</v>
      </c>
      <c r="I2270" s="14">
        <f>SUBTOTAL(9,I2268:I2269)</f>
        <v>50501855.159999996</v>
      </c>
      <c r="J2270" s="31">
        <f>SUBTOTAL(9,J2268:J2269)</f>
        <v>7.8612697135792442E-2</v>
      </c>
      <c r="K2270" s="14">
        <f>SUBTOTAL(9,K2268:K2269)</f>
        <v>53523968.329999998</v>
      </c>
      <c r="L2270" s="14">
        <f>SUBTOTAL(9,L2267:L2269)</f>
        <v>50501855.159999996</v>
      </c>
      <c r="M2270" s="80"/>
    </row>
    <row r="2271" spans="2:13" ht="24.9" customHeight="1" outlineLevel="2" x14ac:dyDescent="0.3">
      <c r="B2271" s="47" t="s">
        <v>2300</v>
      </c>
      <c r="C2271" s="46" t="s">
        <v>336</v>
      </c>
      <c r="D2271" s="46" t="s">
        <v>551</v>
      </c>
      <c r="E2271" s="46" t="s">
        <v>620</v>
      </c>
      <c r="F2271" s="45" t="s">
        <v>619</v>
      </c>
      <c r="G2271" s="26" t="s">
        <v>0</v>
      </c>
      <c r="H2271" s="30">
        <v>417728238</v>
      </c>
      <c r="I2271" s="30">
        <v>32838743.460000001</v>
      </c>
      <c r="J2271" s="36">
        <f>I2271/H2271</f>
        <v>7.8612697138276774E-2</v>
      </c>
      <c r="K2271" s="30">
        <v>34803867.240000002</v>
      </c>
      <c r="L2271" s="30">
        <f>I2271</f>
        <v>32838743.460000001</v>
      </c>
      <c r="M2271" s="80">
        <f>L2271/K2271</f>
        <v>0.94353720043669487</v>
      </c>
    </row>
    <row r="2272" spans="2:13" ht="24.9" customHeight="1" outlineLevel="2" x14ac:dyDescent="0.3">
      <c r="B2272" s="47" t="s">
        <v>2300</v>
      </c>
      <c r="C2272" s="46" t="s">
        <v>336</v>
      </c>
      <c r="D2272" s="46" t="s">
        <v>551</v>
      </c>
      <c r="E2272" s="46" t="s">
        <v>620</v>
      </c>
      <c r="F2272" s="45" t="s">
        <v>619</v>
      </c>
      <c r="G2272" s="26" t="s">
        <v>7</v>
      </c>
      <c r="H2272" s="30">
        <v>-83545648</v>
      </c>
      <c r="I2272" s="24"/>
      <c r="J2272" s="36"/>
      <c r="K2272" s="24"/>
      <c r="L2272" s="30"/>
      <c r="M2272" s="80" t="str">
        <f>IFERROR((Base_actualizacion!$L2272/Base_actualizacion!$K2272)," " )</f>
        <v xml:space="preserve"> </v>
      </c>
    </row>
    <row r="2273" spans="2:13" ht="24.9" customHeight="1" outlineLevel="1" x14ac:dyDescent="0.3">
      <c r="B2273" s="44" t="str">
        <f>B2272</f>
        <v>ASIGNACIÓN PARA LA INVERSIÓN LOCAL  - AMBIENTE Y DESARROLLO SOSTENIBLE</v>
      </c>
      <c r="C2273" s="43" t="s">
        <v>336</v>
      </c>
      <c r="D2273" s="43" t="s">
        <v>551</v>
      </c>
      <c r="E2273" s="43" t="s">
        <v>620</v>
      </c>
      <c r="F2273" s="42" t="s">
        <v>619</v>
      </c>
      <c r="G2273" s="18" t="s">
        <v>3</v>
      </c>
      <c r="H2273" s="32">
        <f>SUBTOTAL(9,H2271:H2272)</f>
        <v>334182590</v>
      </c>
      <c r="I2273" s="14">
        <f>SUBTOTAL(9,I2271:I2272)</f>
        <v>32838743.460000001</v>
      </c>
      <c r="J2273" s="31">
        <f>SUBTOTAL(9,J2271:J2272)</f>
        <v>7.8612697138276774E-2</v>
      </c>
      <c r="K2273" s="14">
        <f>SUBTOTAL(9,K2271:K2272)</f>
        <v>34803867.240000002</v>
      </c>
      <c r="L2273" s="14">
        <f>SUBTOTAL(9,L2270:L2272)</f>
        <v>32838743.460000001</v>
      </c>
      <c r="M2273" s="80"/>
    </row>
    <row r="2274" spans="2:13" ht="24.9" customHeight="1" outlineLevel="2" x14ac:dyDescent="0.3">
      <c r="B2274" s="47" t="s">
        <v>2300</v>
      </c>
      <c r="C2274" s="46" t="s">
        <v>336</v>
      </c>
      <c r="D2274" s="46" t="s">
        <v>551</v>
      </c>
      <c r="E2274" s="46" t="s">
        <v>618</v>
      </c>
      <c r="F2274" s="45" t="s">
        <v>617</v>
      </c>
      <c r="G2274" s="26" t="s">
        <v>0</v>
      </c>
      <c r="H2274" s="30">
        <v>270778804</v>
      </c>
      <c r="I2274" s="30">
        <v>21286652.109999999</v>
      </c>
      <c r="J2274" s="36">
        <f>I2274/H2274</f>
        <v>7.861269713710678E-2</v>
      </c>
      <c r="K2274" s="30">
        <v>22560480.039999999</v>
      </c>
      <c r="L2274" s="30">
        <f>I2274</f>
        <v>21286652.109999999</v>
      </c>
      <c r="M2274" s="80">
        <f>L2274/K2274</f>
        <v>0.94353719744697417</v>
      </c>
    </row>
    <row r="2275" spans="2:13" ht="24.9" customHeight="1" outlineLevel="2" x14ac:dyDescent="0.3">
      <c r="B2275" s="47" t="s">
        <v>2300</v>
      </c>
      <c r="C2275" s="46" t="s">
        <v>336</v>
      </c>
      <c r="D2275" s="46" t="s">
        <v>551</v>
      </c>
      <c r="E2275" s="46" t="s">
        <v>618</v>
      </c>
      <c r="F2275" s="45" t="s">
        <v>617</v>
      </c>
      <c r="G2275" s="26" t="s">
        <v>7</v>
      </c>
      <c r="H2275" s="30">
        <v>-54155761</v>
      </c>
      <c r="I2275" s="24"/>
      <c r="J2275" s="36"/>
      <c r="K2275" s="24"/>
      <c r="L2275" s="30">
        <v>0</v>
      </c>
      <c r="M2275" s="80" t="str">
        <f>IFERROR((Base_actualizacion!$L2275/Base_actualizacion!$K2275)," " )</f>
        <v xml:space="preserve"> </v>
      </c>
    </row>
    <row r="2276" spans="2:13" ht="24.9" customHeight="1" outlineLevel="1" x14ac:dyDescent="0.3">
      <c r="B2276" s="44" t="str">
        <f>B2275</f>
        <v>ASIGNACIÓN PARA LA INVERSIÓN LOCAL  - AMBIENTE Y DESARROLLO SOSTENIBLE</v>
      </c>
      <c r="C2276" s="43" t="s">
        <v>336</v>
      </c>
      <c r="D2276" s="43" t="s">
        <v>551</v>
      </c>
      <c r="E2276" s="43" t="s">
        <v>618</v>
      </c>
      <c r="F2276" s="42" t="s">
        <v>617</v>
      </c>
      <c r="G2276" s="18" t="s">
        <v>3</v>
      </c>
      <c r="H2276" s="32">
        <f>SUBTOTAL(9,H2274:H2275)</f>
        <v>216623043</v>
      </c>
      <c r="I2276" s="14">
        <f>SUBTOTAL(9,I2274:I2275)</f>
        <v>21286652.109999999</v>
      </c>
      <c r="J2276" s="31">
        <f>SUBTOTAL(9,J2274:J2275)</f>
        <v>7.861269713710678E-2</v>
      </c>
      <c r="K2276" s="14">
        <f>SUBTOTAL(9,K2274:K2275)</f>
        <v>22560480.039999999</v>
      </c>
      <c r="L2276" s="14">
        <f>SUBTOTAL(9,L2273:L2275)</f>
        <v>21286652.109999999</v>
      </c>
      <c r="M2276" s="80"/>
    </row>
    <row r="2277" spans="2:13" ht="24.9" customHeight="1" outlineLevel="2" x14ac:dyDescent="0.3">
      <c r="B2277" s="47" t="s">
        <v>2300</v>
      </c>
      <c r="C2277" s="46" t="s">
        <v>336</v>
      </c>
      <c r="D2277" s="46" t="s">
        <v>551</v>
      </c>
      <c r="E2277" s="46" t="s">
        <v>616</v>
      </c>
      <c r="F2277" s="45" t="s">
        <v>615</v>
      </c>
      <c r="G2277" s="26" t="s">
        <v>0</v>
      </c>
      <c r="H2277" s="30">
        <v>399207661</v>
      </c>
      <c r="I2277" s="30">
        <v>31382790.949999999</v>
      </c>
      <c r="J2277" s="36">
        <f>I2277/H2277</f>
        <v>7.8612697139597232E-2</v>
      </c>
      <c r="K2277" s="30">
        <v>33260788.169999998</v>
      </c>
      <c r="L2277" s="30">
        <f>I2277</f>
        <v>31382790.949999999</v>
      </c>
      <c r="M2277" s="80">
        <f>L2277/K2277</f>
        <v>0.94353720030922528</v>
      </c>
    </row>
    <row r="2278" spans="2:13" ht="24.9" customHeight="1" outlineLevel="2" x14ac:dyDescent="0.3">
      <c r="B2278" s="47" t="s">
        <v>2300</v>
      </c>
      <c r="C2278" s="46" t="s">
        <v>336</v>
      </c>
      <c r="D2278" s="46" t="s">
        <v>551</v>
      </c>
      <c r="E2278" s="46" t="s">
        <v>616</v>
      </c>
      <c r="F2278" s="45" t="s">
        <v>615</v>
      </c>
      <c r="G2278" s="26" t="s">
        <v>7</v>
      </c>
      <c r="H2278" s="30">
        <v>-79841532</v>
      </c>
      <c r="I2278" s="24"/>
      <c r="J2278" s="36"/>
      <c r="K2278" s="24"/>
      <c r="L2278" s="30"/>
      <c r="M2278" s="80" t="str">
        <f>IFERROR((Base_actualizacion!$L2278/Base_actualizacion!$K2278)," " )</f>
        <v xml:space="preserve"> </v>
      </c>
    </row>
    <row r="2279" spans="2:13" ht="24.9" customHeight="1" outlineLevel="1" x14ac:dyDescent="0.3">
      <c r="B2279" s="44" t="str">
        <f>B2278</f>
        <v>ASIGNACIÓN PARA LA INVERSIÓN LOCAL  - AMBIENTE Y DESARROLLO SOSTENIBLE</v>
      </c>
      <c r="C2279" s="43" t="s">
        <v>336</v>
      </c>
      <c r="D2279" s="43" t="s">
        <v>551</v>
      </c>
      <c r="E2279" s="43" t="s">
        <v>616</v>
      </c>
      <c r="F2279" s="42" t="s">
        <v>615</v>
      </c>
      <c r="G2279" s="18" t="s">
        <v>3</v>
      </c>
      <c r="H2279" s="32">
        <f>SUBTOTAL(9,H2277:H2278)</f>
        <v>319366129</v>
      </c>
      <c r="I2279" s="14">
        <f>SUBTOTAL(9,I2277:I2278)</f>
        <v>31382790.949999999</v>
      </c>
      <c r="J2279" s="31">
        <f>SUBTOTAL(9,J2277:J2278)</f>
        <v>7.8612697139597232E-2</v>
      </c>
      <c r="K2279" s="14">
        <f>SUBTOTAL(9,K2277:K2278)</f>
        <v>33260788.169999998</v>
      </c>
      <c r="L2279" s="14">
        <f>SUBTOTAL(9,L2276:L2278)</f>
        <v>31382790.949999999</v>
      </c>
      <c r="M2279" s="80"/>
    </row>
    <row r="2280" spans="2:13" ht="24.9" customHeight="1" outlineLevel="2" x14ac:dyDescent="0.3">
      <c r="B2280" s="47" t="s">
        <v>2300</v>
      </c>
      <c r="C2280" s="46" t="s">
        <v>336</v>
      </c>
      <c r="D2280" s="46" t="s">
        <v>551</v>
      </c>
      <c r="E2280" s="46" t="s">
        <v>614</v>
      </c>
      <c r="F2280" s="45" t="s">
        <v>613</v>
      </c>
      <c r="G2280" s="26" t="s">
        <v>0</v>
      </c>
      <c r="H2280" s="30">
        <v>221375409</v>
      </c>
      <c r="I2280" s="30">
        <v>17402917.98</v>
      </c>
      <c r="J2280" s="36">
        <f>I2280/H2280</f>
        <v>7.8612697131143411E-2</v>
      </c>
      <c r="K2280" s="30">
        <v>18444336.850000001</v>
      </c>
      <c r="L2280" s="30">
        <f>I2280</f>
        <v>17402917.98</v>
      </c>
      <c r="M2280" s="80">
        <f>L2280/K2280</f>
        <v>0.94353720177258626</v>
      </c>
    </row>
    <row r="2281" spans="2:13" ht="24.9" customHeight="1" outlineLevel="2" x14ac:dyDescent="0.3">
      <c r="B2281" s="47" t="s">
        <v>2300</v>
      </c>
      <c r="C2281" s="46" t="s">
        <v>336</v>
      </c>
      <c r="D2281" s="46" t="s">
        <v>551</v>
      </c>
      <c r="E2281" s="46" t="s">
        <v>614</v>
      </c>
      <c r="F2281" s="45" t="s">
        <v>613</v>
      </c>
      <c r="G2281" s="26" t="s">
        <v>7</v>
      </c>
      <c r="H2281" s="30">
        <v>-44275082</v>
      </c>
      <c r="I2281" s="24"/>
      <c r="J2281" s="36"/>
      <c r="K2281" s="24"/>
      <c r="L2281" s="30"/>
      <c r="M2281" s="80" t="str">
        <f>IFERROR((Base_actualizacion!$L2281/Base_actualizacion!$K2281)," " )</f>
        <v xml:space="preserve"> </v>
      </c>
    </row>
    <row r="2282" spans="2:13" ht="24.9" customHeight="1" outlineLevel="1" x14ac:dyDescent="0.3">
      <c r="B2282" s="44" t="str">
        <f>B2281</f>
        <v>ASIGNACIÓN PARA LA INVERSIÓN LOCAL  - AMBIENTE Y DESARROLLO SOSTENIBLE</v>
      </c>
      <c r="C2282" s="43" t="s">
        <v>336</v>
      </c>
      <c r="D2282" s="43" t="s">
        <v>551</v>
      </c>
      <c r="E2282" s="43" t="s">
        <v>614</v>
      </c>
      <c r="F2282" s="42" t="s">
        <v>613</v>
      </c>
      <c r="G2282" s="18" t="s">
        <v>3</v>
      </c>
      <c r="H2282" s="32">
        <f>SUBTOTAL(9,H2280:H2281)</f>
        <v>177100327</v>
      </c>
      <c r="I2282" s="14">
        <f>SUBTOTAL(9,I2280:I2281)</f>
        <v>17402917.98</v>
      </c>
      <c r="J2282" s="31">
        <f>SUBTOTAL(9,J2280:J2281)</f>
        <v>7.8612697131143411E-2</v>
      </c>
      <c r="K2282" s="14">
        <f>SUBTOTAL(9,K2280:K2281)</f>
        <v>18444336.850000001</v>
      </c>
      <c r="L2282" s="14">
        <f>SUBTOTAL(9,L2279:L2281)</f>
        <v>17402917.98</v>
      </c>
      <c r="M2282" s="80"/>
    </row>
    <row r="2283" spans="2:13" ht="24.9" customHeight="1" outlineLevel="2" x14ac:dyDescent="0.3">
      <c r="B2283" s="47" t="s">
        <v>2300</v>
      </c>
      <c r="C2283" s="46" t="s">
        <v>336</v>
      </c>
      <c r="D2283" s="46" t="s">
        <v>551</v>
      </c>
      <c r="E2283" s="46" t="s">
        <v>612</v>
      </c>
      <c r="F2283" s="45" t="s">
        <v>611</v>
      </c>
      <c r="G2283" s="26" t="s">
        <v>0</v>
      </c>
      <c r="H2283" s="30">
        <v>394995201</v>
      </c>
      <c r="I2283" s="30">
        <v>31051638.100000001</v>
      </c>
      <c r="J2283" s="36">
        <f>I2283/H2283</f>
        <v>7.8612697119831598E-2</v>
      </c>
      <c r="K2283" s="30">
        <v>32909818.57</v>
      </c>
      <c r="L2283" s="30">
        <f>I2283</f>
        <v>31051638.100000001</v>
      </c>
      <c r="M2283" s="80">
        <f>L2283/K2283</f>
        <v>0.94353720103173455</v>
      </c>
    </row>
    <row r="2284" spans="2:13" ht="24.9" customHeight="1" outlineLevel="2" x14ac:dyDescent="0.3">
      <c r="B2284" s="47" t="s">
        <v>2300</v>
      </c>
      <c r="C2284" s="46" t="s">
        <v>336</v>
      </c>
      <c r="D2284" s="46" t="s">
        <v>551</v>
      </c>
      <c r="E2284" s="46" t="s">
        <v>612</v>
      </c>
      <c r="F2284" s="45" t="s">
        <v>611</v>
      </c>
      <c r="G2284" s="26" t="s">
        <v>7</v>
      </c>
      <c r="H2284" s="30">
        <v>-78999040</v>
      </c>
      <c r="I2284" s="24"/>
      <c r="J2284" s="36"/>
      <c r="K2284" s="24"/>
      <c r="L2284" s="30"/>
      <c r="M2284" s="80" t="str">
        <f>IFERROR((Base_actualizacion!$L2284/Base_actualizacion!$K2284)," " )</f>
        <v xml:space="preserve"> </v>
      </c>
    </row>
    <row r="2285" spans="2:13" ht="24.9" customHeight="1" outlineLevel="1" x14ac:dyDescent="0.3">
      <c r="B2285" s="44" t="str">
        <f>B2284</f>
        <v>ASIGNACIÓN PARA LA INVERSIÓN LOCAL  - AMBIENTE Y DESARROLLO SOSTENIBLE</v>
      </c>
      <c r="C2285" s="43" t="s">
        <v>336</v>
      </c>
      <c r="D2285" s="43" t="s">
        <v>551</v>
      </c>
      <c r="E2285" s="43" t="s">
        <v>612</v>
      </c>
      <c r="F2285" s="42" t="s">
        <v>611</v>
      </c>
      <c r="G2285" s="18" t="s">
        <v>3</v>
      </c>
      <c r="H2285" s="32">
        <f>SUBTOTAL(9,H2283:H2284)</f>
        <v>315996161</v>
      </c>
      <c r="I2285" s="14">
        <f>SUBTOTAL(9,I2283:I2284)</f>
        <v>31051638.100000001</v>
      </c>
      <c r="J2285" s="31">
        <f>SUBTOTAL(9,J2283:J2284)</f>
        <v>7.8612697119831598E-2</v>
      </c>
      <c r="K2285" s="14">
        <f>SUBTOTAL(9,K2283:K2284)</f>
        <v>32909818.57</v>
      </c>
      <c r="L2285" s="14">
        <f>SUBTOTAL(9,L2282:L2284)</f>
        <v>31051638.100000001</v>
      </c>
      <c r="M2285" s="80"/>
    </row>
    <row r="2286" spans="2:13" ht="24.9" customHeight="1" outlineLevel="2" x14ac:dyDescent="0.3">
      <c r="B2286" s="47" t="s">
        <v>2300</v>
      </c>
      <c r="C2286" s="46" t="s">
        <v>336</v>
      </c>
      <c r="D2286" s="46" t="s">
        <v>551</v>
      </c>
      <c r="E2286" s="46" t="s">
        <v>610</v>
      </c>
      <c r="F2286" s="45" t="s">
        <v>609</v>
      </c>
      <c r="G2286" s="26" t="s">
        <v>0</v>
      </c>
      <c r="H2286" s="30">
        <v>350611742</v>
      </c>
      <c r="I2286" s="30">
        <v>27562534.689999998</v>
      </c>
      <c r="J2286" s="36">
        <f>I2286/H2286</f>
        <v>7.8612697146919847E-2</v>
      </c>
      <c r="K2286" s="30">
        <v>29211921.59</v>
      </c>
      <c r="L2286" s="30">
        <f>I2286</f>
        <v>27562534.689999998</v>
      </c>
      <c r="M2286" s="80">
        <f>L2286/K2286</f>
        <v>0.94353719953278836</v>
      </c>
    </row>
    <row r="2287" spans="2:13" ht="24.9" customHeight="1" outlineLevel="2" x14ac:dyDescent="0.3">
      <c r="B2287" s="47" t="s">
        <v>2300</v>
      </c>
      <c r="C2287" s="46" t="s">
        <v>336</v>
      </c>
      <c r="D2287" s="46" t="s">
        <v>551</v>
      </c>
      <c r="E2287" s="46" t="s">
        <v>610</v>
      </c>
      <c r="F2287" s="45" t="s">
        <v>609</v>
      </c>
      <c r="G2287" s="26" t="s">
        <v>7</v>
      </c>
      <c r="H2287" s="30">
        <v>-70122348</v>
      </c>
      <c r="I2287" s="24"/>
      <c r="J2287" s="36"/>
      <c r="K2287" s="24"/>
      <c r="L2287" s="30"/>
      <c r="M2287" s="80" t="str">
        <f>IFERROR((Base_actualizacion!$L2287/Base_actualizacion!$K2287)," " )</f>
        <v xml:space="preserve"> </v>
      </c>
    </row>
    <row r="2288" spans="2:13" ht="24.9" customHeight="1" outlineLevel="1" x14ac:dyDescent="0.3">
      <c r="B2288" s="44" t="str">
        <f>B2287</f>
        <v>ASIGNACIÓN PARA LA INVERSIÓN LOCAL  - AMBIENTE Y DESARROLLO SOSTENIBLE</v>
      </c>
      <c r="C2288" s="43" t="s">
        <v>336</v>
      </c>
      <c r="D2288" s="43" t="s">
        <v>551</v>
      </c>
      <c r="E2288" s="43" t="s">
        <v>610</v>
      </c>
      <c r="F2288" s="42" t="s">
        <v>609</v>
      </c>
      <c r="G2288" s="18" t="s">
        <v>3</v>
      </c>
      <c r="H2288" s="32">
        <f>SUBTOTAL(9,H2286:H2287)</f>
        <v>280489394</v>
      </c>
      <c r="I2288" s="14">
        <f>SUBTOTAL(9,I2286:I2287)</f>
        <v>27562534.689999998</v>
      </c>
      <c r="J2288" s="31">
        <f>SUBTOTAL(9,J2286:J2287)</f>
        <v>7.8612697146919847E-2</v>
      </c>
      <c r="K2288" s="14">
        <f>SUBTOTAL(9,K2286:K2287)</f>
        <v>29211921.59</v>
      </c>
      <c r="L2288" s="14">
        <f>SUBTOTAL(9,L2285:L2287)</f>
        <v>27562534.689999998</v>
      </c>
      <c r="M2288" s="80"/>
    </row>
    <row r="2289" spans="2:13" ht="24.9" customHeight="1" outlineLevel="2" x14ac:dyDescent="0.3">
      <c r="B2289" s="47" t="s">
        <v>2300</v>
      </c>
      <c r="C2289" s="46" t="s">
        <v>336</v>
      </c>
      <c r="D2289" s="46" t="s">
        <v>551</v>
      </c>
      <c r="E2289" s="46" t="s">
        <v>608</v>
      </c>
      <c r="F2289" s="45" t="s">
        <v>607</v>
      </c>
      <c r="G2289" s="26" t="s">
        <v>0</v>
      </c>
      <c r="H2289" s="30">
        <v>467000657</v>
      </c>
      <c r="I2289" s="30">
        <v>36712181.210000001</v>
      </c>
      <c r="J2289" s="36">
        <f>I2289/H2289</f>
        <v>7.8612697133743012E-2</v>
      </c>
      <c r="K2289" s="30">
        <v>38909097.899999999</v>
      </c>
      <c r="L2289" s="30">
        <f>I2289</f>
        <v>36712181.210000001</v>
      </c>
      <c r="M2289" s="80">
        <f>L2289/K2289</f>
        <v>0.94353719801866709</v>
      </c>
    </row>
    <row r="2290" spans="2:13" ht="24.9" customHeight="1" outlineLevel="2" x14ac:dyDescent="0.3">
      <c r="B2290" s="47" t="s">
        <v>2300</v>
      </c>
      <c r="C2290" s="46" t="s">
        <v>336</v>
      </c>
      <c r="D2290" s="46" t="s">
        <v>551</v>
      </c>
      <c r="E2290" s="46" t="s">
        <v>608</v>
      </c>
      <c r="F2290" s="45" t="s">
        <v>607</v>
      </c>
      <c r="G2290" s="26" t="s">
        <v>7</v>
      </c>
      <c r="H2290" s="30">
        <v>-93400131</v>
      </c>
      <c r="I2290" s="24"/>
      <c r="J2290" s="36"/>
      <c r="K2290" s="24"/>
      <c r="L2290" s="30">
        <v>0</v>
      </c>
      <c r="M2290" s="80" t="str">
        <f>IFERROR((Base_actualizacion!$L2290/Base_actualizacion!$K2290)," " )</f>
        <v xml:space="preserve"> </v>
      </c>
    </row>
    <row r="2291" spans="2:13" ht="24.9" customHeight="1" outlineLevel="1" x14ac:dyDescent="0.3">
      <c r="B2291" s="44" t="str">
        <f>B2290</f>
        <v>ASIGNACIÓN PARA LA INVERSIÓN LOCAL  - AMBIENTE Y DESARROLLO SOSTENIBLE</v>
      </c>
      <c r="C2291" s="43" t="s">
        <v>336</v>
      </c>
      <c r="D2291" s="43" t="s">
        <v>551</v>
      </c>
      <c r="E2291" s="43" t="s">
        <v>608</v>
      </c>
      <c r="F2291" s="42" t="s">
        <v>607</v>
      </c>
      <c r="G2291" s="18" t="s">
        <v>3</v>
      </c>
      <c r="H2291" s="32">
        <f>SUBTOTAL(9,H2289:H2290)</f>
        <v>373600526</v>
      </c>
      <c r="I2291" s="14">
        <f>SUBTOTAL(9,I2289:I2290)</f>
        <v>36712181.210000001</v>
      </c>
      <c r="J2291" s="31">
        <f>SUBTOTAL(9,J2289:J2290)</f>
        <v>7.8612697133743012E-2</v>
      </c>
      <c r="K2291" s="14">
        <f>SUBTOTAL(9,K2289:K2290)</f>
        <v>38909097.899999999</v>
      </c>
      <c r="L2291" s="14">
        <f>SUBTOTAL(9,L2288:L2290)</f>
        <v>36712181.210000001</v>
      </c>
      <c r="M2291" s="80"/>
    </row>
    <row r="2292" spans="2:13" ht="24.9" customHeight="1" outlineLevel="2" x14ac:dyDescent="0.3">
      <c r="B2292" s="47" t="s">
        <v>2300</v>
      </c>
      <c r="C2292" s="46" t="s">
        <v>336</v>
      </c>
      <c r="D2292" s="46" t="s">
        <v>551</v>
      </c>
      <c r="E2292" s="46" t="s">
        <v>606</v>
      </c>
      <c r="F2292" s="45" t="s">
        <v>605</v>
      </c>
      <c r="G2292" s="26" t="s">
        <v>0</v>
      </c>
      <c r="H2292" s="30">
        <v>556136900</v>
      </c>
      <c r="I2292" s="30">
        <v>43719421.689999998</v>
      </c>
      <c r="J2292" s="36">
        <f>I2292/H2292</f>
        <v>7.8612697143455146E-2</v>
      </c>
      <c r="K2292" s="30">
        <v>46335662.969999999</v>
      </c>
      <c r="L2292" s="30">
        <f>I2292</f>
        <v>43719421.689999998</v>
      </c>
      <c r="M2292" s="80">
        <f>L2292/K2292</f>
        <v>0.94353719980884088</v>
      </c>
    </row>
    <row r="2293" spans="2:13" ht="24.9" customHeight="1" outlineLevel="2" x14ac:dyDescent="0.3">
      <c r="B2293" s="47" t="s">
        <v>2300</v>
      </c>
      <c r="C2293" s="46" t="s">
        <v>336</v>
      </c>
      <c r="D2293" s="46" t="s">
        <v>551</v>
      </c>
      <c r="E2293" s="46" t="s">
        <v>606</v>
      </c>
      <c r="F2293" s="45" t="s">
        <v>605</v>
      </c>
      <c r="G2293" s="26" t="s">
        <v>7</v>
      </c>
      <c r="H2293" s="30">
        <v>-111227380</v>
      </c>
      <c r="I2293" s="24"/>
      <c r="J2293" s="36"/>
      <c r="K2293" s="24"/>
      <c r="L2293" s="30"/>
      <c r="M2293" s="80" t="str">
        <f>IFERROR((Base_actualizacion!$L2293/Base_actualizacion!$K2293)," " )</f>
        <v xml:space="preserve"> </v>
      </c>
    </row>
    <row r="2294" spans="2:13" ht="24.9" customHeight="1" outlineLevel="1" x14ac:dyDescent="0.3">
      <c r="B2294" s="44" t="str">
        <f>B2293</f>
        <v>ASIGNACIÓN PARA LA INVERSIÓN LOCAL  - AMBIENTE Y DESARROLLO SOSTENIBLE</v>
      </c>
      <c r="C2294" s="43" t="s">
        <v>336</v>
      </c>
      <c r="D2294" s="43" t="s">
        <v>551</v>
      </c>
      <c r="E2294" s="43" t="s">
        <v>606</v>
      </c>
      <c r="F2294" s="42" t="s">
        <v>605</v>
      </c>
      <c r="G2294" s="18" t="s">
        <v>3</v>
      </c>
      <c r="H2294" s="32">
        <f>SUBTOTAL(9,H2292:H2293)</f>
        <v>444909520</v>
      </c>
      <c r="I2294" s="14">
        <f>SUBTOTAL(9,I2292:I2293)</f>
        <v>43719421.689999998</v>
      </c>
      <c r="J2294" s="31">
        <f>SUBTOTAL(9,J2292:J2293)</f>
        <v>7.8612697143455146E-2</v>
      </c>
      <c r="K2294" s="14">
        <f>SUBTOTAL(9,K2292:K2293)</f>
        <v>46335662.969999999</v>
      </c>
      <c r="L2294" s="14">
        <f>SUBTOTAL(9,L2291:L2293)</f>
        <v>43719421.689999998</v>
      </c>
      <c r="M2294" s="80"/>
    </row>
    <row r="2295" spans="2:13" ht="24.9" customHeight="1" outlineLevel="2" x14ac:dyDescent="0.3">
      <c r="B2295" s="47" t="s">
        <v>2300</v>
      </c>
      <c r="C2295" s="46" t="s">
        <v>336</v>
      </c>
      <c r="D2295" s="46" t="s">
        <v>551</v>
      </c>
      <c r="E2295" s="46" t="s">
        <v>604</v>
      </c>
      <c r="F2295" s="45" t="s">
        <v>603</v>
      </c>
      <c r="G2295" s="26" t="s">
        <v>0</v>
      </c>
      <c r="H2295" s="30">
        <v>436805694</v>
      </c>
      <c r="I2295" s="30">
        <v>34338473.730000004</v>
      </c>
      <c r="J2295" s="36">
        <f>I2295/H2295</f>
        <v>7.8612697136681564E-2</v>
      </c>
      <c r="K2295" s="30">
        <v>36393343.879999995</v>
      </c>
      <c r="L2295" s="30">
        <f>I2295</f>
        <v>34338473.730000004</v>
      </c>
      <c r="M2295" s="80">
        <f>L2295/K2295</f>
        <v>0.94353719853895457</v>
      </c>
    </row>
    <row r="2296" spans="2:13" ht="24.9" customHeight="1" outlineLevel="2" x14ac:dyDescent="0.3">
      <c r="B2296" s="47" t="s">
        <v>2300</v>
      </c>
      <c r="C2296" s="46" t="s">
        <v>336</v>
      </c>
      <c r="D2296" s="46" t="s">
        <v>551</v>
      </c>
      <c r="E2296" s="46" t="s">
        <v>604</v>
      </c>
      <c r="F2296" s="45" t="s">
        <v>603</v>
      </c>
      <c r="G2296" s="26" t="s">
        <v>7</v>
      </c>
      <c r="H2296" s="30">
        <v>-87361139</v>
      </c>
      <c r="I2296" s="24"/>
      <c r="J2296" s="36"/>
      <c r="K2296" s="24"/>
      <c r="L2296" s="30"/>
      <c r="M2296" s="80" t="str">
        <f>IFERROR((Base_actualizacion!$L2296/Base_actualizacion!$K2296)," " )</f>
        <v xml:space="preserve"> </v>
      </c>
    </row>
    <row r="2297" spans="2:13" ht="24.9" customHeight="1" outlineLevel="1" x14ac:dyDescent="0.3">
      <c r="B2297" s="44" t="str">
        <f>B2296</f>
        <v>ASIGNACIÓN PARA LA INVERSIÓN LOCAL  - AMBIENTE Y DESARROLLO SOSTENIBLE</v>
      </c>
      <c r="C2297" s="43" t="s">
        <v>336</v>
      </c>
      <c r="D2297" s="43" t="s">
        <v>551</v>
      </c>
      <c r="E2297" s="43" t="s">
        <v>604</v>
      </c>
      <c r="F2297" s="42" t="s">
        <v>603</v>
      </c>
      <c r="G2297" s="18" t="s">
        <v>3</v>
      </c>
      <c r="H2297" s="32">
        <f>SUBTOTAL(9,H2295:H2296)</f>
        <v>349444555</v>
      </c>
      <c r="I2297" s="14">
        <f>SUBTOTAL(9,I2295:I2296)</f>
        <v>34338473.730000004</v>
      </c>
      <c r="J2297" s="31">
        <f>SUBTOTAL(9,J2295:J2296)</f>
        <v>7.8612697136681564E-2</v>
      </c>
      <c r="K2297" s="14">
        <f>SUBTOTAL(9,K2295:K2296)</f>
        <v>36393343.879999995</v>
      </c>
      <c r="L2297" s="14">
        <f>SUBTOTAL(9,L2294:L2296)</f>
        <v>34338473.730000004</v>
      </c>
      <c r="M2297" s="80"/>
    </row>
    <row r="2298" spans="2:13" ht="24.9" customHeight="1" outlineLevel="2" x14ac:dyDescent="0.3">
      <c r="B2298" s="47" t="s">
        <v>2300</v>
      </c>
      <c r="C2298" s="46" t="s">
        <v>336</v>
      </c>
      <c r="D2298" s="46" t="s">
        <v>551</v>
      </c>
      <c r="E2298" s="46" t="s">
        <v>602</v>
      </c>
      <c r="F2298" s="45" t="s">
        <v>601</v>
      </c>
      <c r="G2298" s="26" t="s">
        <v>0</v>
      </c>
      <c r="H2298" s="30">
        <v>270480547</v>
      </c>
      <c r="I2298" s="30">
        <v>21263205.32</v>
      </c>
      <c r="J2298" s="36">
        <f>I2298/H2298</f>
        <v>7.8612697126791892E-2</v>
      </c>
      <c r="K2298" s="30">
        <v>22535630.07</v>
      </c>
      <c r="L2298" s="30">
        <f>I2298</f>
        <v>21263205.32</v>
      </c>
      <c r="M2298" s="80">
        <f>L2298/K2298</f>
        <v>0.94353720104352068</v>
      </c>
    </row>
    <row r="2299" spans="2:13" ht="24.9" customHeight="1" outlineLevel="2" x14ac:dyDescent="0.3">
      <c r="B2299" s="47" t="s">
        <v>2300</v>
      </c>
      <c r="C2299" s="46" t="s">
        <v>336</v>
      </c>
      <c r="D2299" s="46" t="s">
        <v>551</v>
      </c>
      <c r="E2299" s="46" t="s">
        <v>602</v>
      </c>
      <c r="F2299" s="45" t="s">
        <v>601</v>
      </c>
      <c r="G2299" s="26" t="s">
        <v>7</v>
      </c>
      <c r="H2299" s="30">
        <v>-54096109</v>
      </c>
      <c r="I2299" s="24"/>
      <c r="J2299" s="36"/>
      <c r="K2299" s="24"/>
      <c r="L2299" s="30">
        <v>0</v>
      </c>
      <c r="M2299" s="80" t="str">
        <f>IFERROR((Base_actualizacion!$L2299/Base_actualizacion!$K2299)," " )</f>
        <v xml:space="preserve"> </v>
      </c>
    </row>
    <row r="2300" spans="2:13" ht="24.9" customHeight="1" outlineLevel="1" x14ac:dyDescent="0.3">
      <c r="B2300" s="44" t="str">
        <f>B2299</f>
        <v>ASIGNACIÓN PARA LA INVERSIÓN LOCAL  - AMBIENTE Y DESARROLLO SOSTENIBLE</v>
      </c>
      <c r="C2300" s="43" t="s">
        <v>336</v>
      </c>
      <c r="D2300" s="43" t="s">
        <v>551</v>
      </c>
      <c r="E2300" s="43" t="s">
        <v>602</v>
      </c>
      <c r="F2300" s="42" t="s">
        <v>601</v>
      </c>
      <c r="G2300" s="18" t="s">
        <v>3</v>
      </c>
      <c r="H2300" s="32">
        <f>SUBTOTAL(9,H2298:H2299)</f>
        <v>216384438</v>
      </c>
      <c r="I2300" s="14">
        <f>SUBTOTAL(9,I2298:I2299)</f>
        <v>21263205.32</v>
      </c>
      <c r="J2300" s="31">
        <f>SUBTOTAL(9,J2298:J2299)</f>
        <v>7.8612697126791892E-2</v>
      </c>
      <c r="K2300" s="14">
        <f>SUBTOTAL(9,K2298:K2299)</f>
        <v>22535630.07</v>
      </c>
      <c r="L2300" s="14">
        <f>SUBTOTAL(9,L2297:L2299)</f>
        <v>21263205.32</v>
      </c>
      <c r="M2300" s="80"/>
    </row>
    <row r="2301" spans="2:13" ht="24.9" customHeight="1" outlineLevel="2" x14ac:dyDescent="0.3">
      <c r="B2301" s="47" t="s">
        <v>2300</v>
      </c>
      <c r="C2301" s="46" t="s">
        <v>336</v>
      </c>
      <c r="D2301" s="46" t="s">
        <v>551</v>
      </c>
      <c r="E2301" s="46" t="s">
        <v>600</v>
      </c>
      <c r="F2301" s="45" t="s">
        <v>599</v>
      </c>
      <c r="G2301" s="26" t="s">
        <v>0</v>
      </c>
      <c r="H2301" s="30">
        <v>634243600</v>
      </c>
      <c r="I2301" s="30">
        <v>49859600.039999999</v>
      </c>
      <c r="J2301" s="36">
        <f>I2301/H2301</f>
        <v>7.8612697140341664E-2</v>
      </c>
      <c r="K2301" s="30">
        <v>52843279.629999995</v>
      </c>
      <c r="L2301" s="30">
        <f>I2301</f>
        <v>49859600.039999999</v>
      </c>
      <c r="M2301" s="80">
        <f>L2301/K2301</f>
        <v>0.94353719884739873</v>
      </c>
    </row>
    <row r="2302" spans="2:13" ht="24.9" customHeight="1" outlineLevel="2" x14ac:dyDescent="0.3">
      <c r="B2302" s="47" t="s">
        <v>2300</v>
      </c>
      <c r="C2302" s="46" t="s">
        <v>336</v>
      </c>
      <c r="D2302" s="46" t="s">
        <v>551</v>
      </c>
      <c r="E2302" s="46" t="s">
        <v>600</v>
      </c>
      <c r="F2302" s="45" t="s">
        <v>599</v>
      </c>
      <c r="G2302" s="26" t="s">
        <v>7</v>
      </c>
      <c r="H2302" s="30">
        <v>-126848720</v>
      </c>
      <c r="I2302" s="24"/>
      <c r="J2302" s="36"/>
      <c r="K2302" s="24"/>
      <c r="L2302" s="30"/>
      <c r="M2302" s="80" t="str">
        <f>IFERROR((Base_actualizacion!$L2302/Base_actualizacion!$K2302)," " )</f>
        <v xml:space="preserve"> </v>
      </c>
    </row>
    <row r="2303" spans="2:13" ht="24.9" customHeight="1" outlineLevel="1" x14ac:dyDescent="0.3">
      <c r="B2303" s="44" t="str">
        <f>B2302</f>
        <v>ASIGNACIÓN PARA LA INVERSIÓN LOCAL  - AMBIENTE Y DESARROLLO SOSTENIBLE</v>
      </c>
      <c r="C2303" s="43" t="s">
        <v>336</v>
      </c>
      <c r="D2303" s="43" t="s">
        <v>551</v>
      </c>
      <c r="E2303" s="43" t="s">
        <v>600</v>
      </c>
      <c r="F2303" s="42" t="s">
        <v>599</v>
      </c>
      <c r="G2303" s="18" t="s">
        <v>3</v>
      </c>
      <c r="H2303" s="32">
        <f>SUBTOTAL(9,H2301:H2302)</f>
        <v>507394880</v>
      </c>
      <c r="I2303" s="14">
        <f>SUBTOTAL(9,I2301:I2302)</f>
        <v>49859600.039999999</v>
      </c>
      <c r="J2303" s="31">
        <f>SUBTOTAL(9,J2301:J2302)</f>
        <v>7.8612697140341664E-2</v>
      </c>
      <c r="K2303" s="14">
        <f>SUBTOTAL(9,K2301:K2302)</f>
        <v>52843279.629999995</v>
      </c>
      <c r="L2303" s="14">
        <f>SUBTOTAL(9,L2300:L2302)</f>
        <v>49859600.039999999</v>
      </c>
      <c r="M2303" s="80"/>
    </row>
    <row r="2304" spans="2:13" ht="24.9" customHeight="1" outlineLevel="2" x14ac:dyDescent="0.3">
      <c r="B2304" s="47" t="s">
        <v>2300</v>
      </c>
      <c r="C2304" s="46" t="s">
        <v>336</v>
      </c>
      <c r="D2304" s="46" t="s">
        <v>551</v>
      </c>
      <c r="E2304" s="46" t="s">
        <v>598</v>
      </c>
      <c r="F2304" s="45" t="s">
        <v>597</v>
      </c>
      <c r="G2304" s="26" t="s">
        <v>0</v>
      </c>
      <c r="H2304" s="30">
        <v>774053048</v>
      </c>
      <c r="I2304" s="30">
        <v>60850397.829999998</v>
      </c>
      <c r="J2304" s="36">
        <f>I2304/H2304</f>
        <v>7.861269713648876E-2</v>
      </c>
      <c r="K2304" s="30">
        <v>64491784.670000002</v>
      </c>
      <c r="L2304" s="30">
        <f>I2304</f>
        <v>60850397.829999998</v>
      </c>
      <c r="M2304" s="80">
        <f>L2304/K2304</f>
        <v>0.94353719844112349</v>
      </c>
    </row>
    <row r="2305" spans="2:13" ht="24.9" customHeight="1" outlineLevel="2" x14ac:dyDescent="0.3">
      <c r="B2305" s="47" t="s">
        <v>2300</v>
      </c>
      <c r="C2305" s="46" t="s">
        <v>336</v>
      </c>
      <c r="D2305" s="46" t="s">
        <v>551</v>
      </c>
      <c r="E2305" s="46" t="s">
        <v>598</v>
      </c>
      <c r="F2305" s="45" t="s">
        <v>597</v>
      </c>
      <c r="G2305" s="26" t="s">
        <v>7</v>
      </c>
      <c r="H2305" s="30">
        <v>-154810610</v>
      </c>
      <c r="I2305" s="24"/>
      <c r="J2305" s="36"/>
      <c r="K2305" s="24"/>
      <c r="L2305" s="30"/>
      <c r="M2305" s="80" t="str">
        <f>IFERROR((Base_actualizacion!$L2305/Base_actualizacion!$K2305)," " )</f>
        <v xml:space="preserve"> </v>
      </c>
    </row>
    <row r="2306" spans="2:13" ht="24.9" customHeight="1" outlineLevel="1" x14ac:dyDescent="0.3">
      <c r="B2306" s="44" t="str">
        <f>B2305</f>
        <v>ASIGNACIÓN PARA LA INVERSIÓN LOCAL  - AMBIENTE Y DESARROLLO SOSTENIBLE</v>
      </c>
      <c r="C2306" s="43" t="s">
        <v>336</v>
      </c>
      <c r="D2306" s="43" t="s">
        <v>551</v>
      </c>
      <c r="E2306" s="43" t="s">
        <v>598</v>
      </c>
      <c r="F2306" s="42" t="s">
        <v>597</v>
      </c>
      <c r="G2306" s="18" t="s">
        <v>3</v>
      </c>
      <c r="H2306" s="32">
        <f>SUBTOTAL(9,H2304:H2305)</f>
        <v>619242438</v>
      </c>
      <c r="I2306" s="14">
        <f>SUBTOTAL(9,I2304:I2305)</f>
        <v>60850397.829999998</v>
      </c>
      <c r="J2306" s="31">
        <f>SUBTOTAL(9,J2304:J2305)</f>
        <v>7.861269713648876E-2</v>
      </c>
      <c r="K2306" s="14">
        <f>SUBTOTAL(9,K2304:K2305)</f>
        <v>64491784.670000002</v>
      </c>
      <c r="L2306" s="14">
        <f>SUBTOTAL(9,L2303:L2305)</f>
        <v>60850397.829999998</v>
      </c>
      <c r="M2306" s="80"/>
    </row>
    <row r="2307" spans="2:13" ht="24.9" customHeight="1" outlineLevel="2" x14ac:dyDescent="0.3">
      <c r="B2307" s="47" t="s">
        <v>2300</v>
      </c>
      <c r="C2307" s="46" t="s">
        <v>336</v>
      </c>
      <c r="D2307" s="46" t="s">
        <v>551</v>
      </c>
      <c r="E2307" s="46" t="s">
        <v>596</v>
      </c>
      <c r="F2307" s="45" t="s">
        <v>595</v>
      </c>
      <c r="G2307" s="26" t="s">
        <v>0</v>
      </c>
      <c r="H2307" s="30">
        <v>531136473</v>
      </c>
      <c r="I2307" s="30">
        <v>41754070.689999998</v>
      </c>
      <c r="J2307" s="36">
        <f>I2307/H2307</f>
        <v>7.8612697136315843E-2</v>
      </c>
      <c r="K2307" s="30">
        <v>44252702.229999997</v>
      </c>
      <c r="L2307" s="30">
        <f>I2307</f>
        <v>41754070.689999998</v>
      </c>
      <c r="M2307" s="80">
        <f>L2307/K2307</f>
        <v>0.94353719854183016</v>
      </c>
    </row>
    <row r="2308" spans="2:13" ht="24.9" customHeight="1" outlineLevel="2" x14ac:dyDescent="0.3">
      <c r="B2308" s="47" t="s">
        <v>2300</v>
      </c>
      <c r="C2308" s="46" t="s">
        <v>336</v>
      </c>
      <c r="D2308" s="46" t="s">
        <v>551</v>
      </c>
      <c r="E2308" s="46" t="s">
        <v>596</v>
      </c>
      <c r="F2308" s="45" t="s">
        <v>595</v>
      </c>
      <c r="G2308" s="26" t="s">
        <v>7</v>
      </c>
      <c r="H2308" s="30">
        <v>-106227295</v>
      </c>
      <c r="I2308" s="24"/>
      <c r="J2308" s="36"/>
      <c r="K2308" s="24"/>
      <c r="L2308" s="30">
        <v>0</v>
      </c>
      <c r="M2308" s="80" t="str">
        <f>IFERROR((Base_actualizacion!$L2308/Base_actualizacion!$K2308)," " )</f>
        <v xml:space="preserve"> </v>
      </c>
    </row>
    <row r="2309" spans="2:13" ht="24.9" customHeight="1" outlineLevel="1" x14ac:dyDescent="0.3">
      <c r="B2309" s="44" t="str">
        <f>B2308</f>
        <v>ASIGNACIÓN PARA LA INVERSIÓN LOCAL  - AMBIENTE Y DESARROLLO SOSTENIBLE</v>
      </c>
      <c r="C2309" s="43" t="s">
        <v>336</v>
      </c>
      <c r="D2309" s="43" t="s">
        <v>551</v>
      </c>
      <c r="E2309" s="43" t="s">
        <v>596</v>
      </c>
      <c r="F2309" s="42" t="s">
        <v>595</v>
      </c>
      <c r="G2309" s="18" t="s">
        <v>3</v>
      </c>
      <c r="H2309" s="32">
        <f>SUBTOTAL(9,H2307:H2308)</f>
        <v>424909178</v>
      </c>
      <c r="I2309" s="14">
        <f>SUBTOTAL(9,I2307:I2308)</f>
        <v>41754070.689999998</v>
      </c>
      <c r="J2309" s="31">
        <f>SUBTOTAL(9,J2307:J2308)</f>
        <v>7.8612697136315843E-2</v>
      </c>
      <c r="K2309" s="14">
        <f>SUBTOTAL(9,K2307:K2308)</f>
        <v>44252702.229999997</v>
      </c>
      <c r="L2309" s="14">
        <f>SUBTOTAL(9,L2306:L2308)</f>
        <v>41754070.689999998</v>
      </c>
      <c r="M2309" s="80"/>
    </row>
    <row r="2310" spans="2:13" ht="24.9" customHeight="1" outlineLevel="2" x14ac:dyDescent="0.3">
      <c r="B2310" s="47" t="s">
        <v>2300</v>
      </c>
      <c r="C2310" s="46" t="s">
        <v>336</v>
      </c>
      <c r="D2310" s="46" t="s">
        <v>551</v>
      </c>
      <c r="E2310" s="46" t="s">
        <v>594</v>
      </c>
      <c r="F2310" s="45" t="s">
        <v>593</v>
      </c>
      <c r="G2310" s="26" t="s">
        <v>0</v>
      </c>
      <c r="H2310" s="30">
        <v>239359810</v>
      </c>
      <c r="I2310" s="30">
        <v>18816720.25</v>
      </c>
      <c r="J2310" s="36">
        <f>I2310/H2310</f>
        <v>7.8612697135747228E-2</v>
      </c>
      <c r="K2310" s="30">
        <v>19942743.460000001</v>
      </c>
      <c r="L2310" s="30">
        <f>I2310</f>
        <v>18816720.25</v>
      </c>
      <c r="M2310" s="80">
        <f>L2310/K2310</f>
        <v>0.94353719626096011</v>
      </c>
    </row>
    <row r="2311" spans="2:13" ht="24.9" customHeight="1" outlineLevel="2" x14ac:dyDescent="0.3">
      <c r="B2311" s="47" t="s">
        <v>2300</v>
      </c>
      <c r="C2311" s="46" t="s">
        <v>336</v>
      </c>
      <c r="D2311" s="46" t="s">
        <v>551</v>
      </c>
      <c r="E2311" s="46" t="s">
        <v>594</v>
      </c>
      <c r="F2311" s="45" t="s">
        <v>593</v>
      </c>
      <c r="G2311" s="26" t="s">
        <v>7</v>
      </c>
      <c r="H2311" s="30">
        <v>-47871962</v>
      </c>
      <c r="I2311" s="24"/>
      <c r="J2311" s="36"/>
      <c r="K2311" s="24"/>
      <c r="L2311" s="30">
        <v>0</v>
      </c>
      <c r="M2311" s="80" t="str">
        <f>IFERROR((Base_actualizacion!$L2311/Base_actualizacion!$K2311)," " )</f>
        <v xml:space="preserve"> </v>
      </c>
    </row>
    <row r="2312" spans="2:13" ht="24.9" customHeight="1" outlineLevel="1" x14ac:dyDescent="0.3">
      <c r="B2312" s="44" t="str">
        <f>B2311</f>
        <v>ASIGNACIÓN PARA LA INVERSIÓN LOCAL  - AMBIENTE Y DESARROLLO SOSTENIBLE</v>
      </c>
      <c r="C2312" s="43" t="s">
        <v>336</v>
      </c>
      <c r="D2312" s="43" t="s">
        <v>551</v>
      </c>
      <c r="E2312" s="43" t="s">
        <v>594</v>
      </c>
      <c r="F2312" s="42" t="s">
        <v>593</v>
      </c>
      <c r="G2312" s="18" t="s">
        <v>3</v>
      </c>
      <c r="H2312" s="32">
        <f>SUBTOTAL(9,H2310:H2311)</f>
        <v>191487848</v>
      </c>
      <c r="I2312" s="14">
        <f>SUBTOTAL(9,I2310:I2311)</f>
        <v>18816720.25</v>
      </c>
      <c r="J2312" s="31">
        <f>SUBTOTAL(9,J2310:J2311)</f>
        <v>7.8612697135747228E-2</v>
      </c>
      <c r="K2312" s="14">
        <f>SUBTOTAL(9,K2310:K2311)</f>
        <v>19942743.460000001</v>
      </c>
      <c r="L2312" s="14">
        <f>SUBTOTAL(9,L2309:L2311)</f>
        <v>18816720.25</v>
      </c>
      <c r="M2312" s="80"/>
    </row>
    <row r="2313" spans="2:13" ht="24.9" customHeight="1" outlineLevel="2" x14ac:dyDescent="0.3">
      <c r="B2313" s="47" t="s">
        <v>2300</v>
      </c>
      <c r="C2313" s="46" t="s">
        <v>336</v>
      </c>
      <c r="D2313" s="46" t="s">
        <v>551</v>
      </c>
      <c r="E2313" s="46" t="s">
        <v>592</v>
      </c>
      <c r="F2313" s="45" t="s">
        <v>591</v>
      </c>
      <c r="G2313" s="26" t="s">
        <v>0</v>
      </c>
      <c r="H2313" s="30">
        <v>524032060</v>
      </c>
      <c r="I2313" s="30">
        <v>41195573.619999997</v>
      </c>
      <c r="J2313" s="36">
        <f>I2313/H2313</f>
        <v>7.8612697131545728E-2</v>
      </c>
      <c r="K2313" s="30">
        <v>43660783.719999999</v>
      </c>
      <c r="L2313" s="30">
        <f>I2313</f>
        <v>41195573.619999997</v>
      </c>
      <c r="M2313" s="80">
        <f>L2313/K2313</f>
        <v>0.94353719997768282</v>
      </c>
    </row>
    <row r="2314" spans="2:13" ht="24.9" customHeight="1" outlineLevel="2" x14ac:dyDescent="0.3">
      <c r="B2314" s="47" t="s">
        <v>2300</v>
      </c>
      <c r="C2314" s="46" t="s">
        <v>336</v>
      </c>
      <c r="D2314" s="46" t="s">
        <v>551</v>
      </c>
      <c r="E2314" s="46" t="s">
        <v>592</v>
      </c>
      <c r="F2314" s="45" t="s">
        <v>591</v>
      </c>
      <c r="G2314" s="26" t="s">
        <v>7</v>
      </c>
      <c r="H2314" s="30">
        <v>-104806412</v>
      </c>
      <c r="I2314" s="24"/>
      <c r="J2314" s="36"/>
      <c r="K2314" s="24"/>
      <c r="L2314" s="30"/>
      <c r="M2314" s="80" t="str">
        <f>IFERROR((Base_actualizacion!$L2314/Base_actualizacion!$K2314)," " )</f>
        <v xml:space="preserve"> </v>
      </c>
    </row>
    <row r="2315" spans="2:13" ht="24.9" customHeight="1" outlineLevel="1" x14ac:dyDescent="0.3">
      <c r="B2315" s="44" t="str">
        <f>B2314</f>
        <v>ASIGNACIÓN PARA LA INVERSIÓN LOCAL  - AMBIENTE Y DESARROLLO SOSTENIBLE</v>
      </c>
      <c r="C2315" s="43" t="s">
        <v>336</v>
      </c>
      <c r="D2315" s="43" t="s">
        <v>551</v>
      </c>
      <c r="E2315" s="43" t="s">
        <v>592</v>
      </c>
      <c r="F2315" s="42" t="s">
        <v>591</v>
      </c>
      <c r="G2315" s="18" t="s">
        <v>3</v>
      </c>
      <c r="H2315" s="32">
        <f>SUBTOTAL(9,H2313:H2314)</f>
        <v>419225648</v>
      </c>
      <c r="I2315" s="14">
        <f>SUBTOTAL(9,I2313:I2314)</f>
        <v>41195573.619999997</v>
      </c>
      <c r="J2315" s="31">
        <f>SUBTOTAL(9,J2313:J2314)</f>
        <v>7.8612697131545728E-2</v>
      </c>
      <c r="K2315" s="14">
        <f>SUBTOTAL(9,K2313:K2314)</f>
        <v>43660783.719999999</v>
      </c>
      <c r="L2315" s="14">
        <f>SUBTOTAL(9,L2312:L2314)</f>
        <v>41195573.619999997</v>
      </c>
      <c r="M2315" s="80"/>
    </row>
    <row r="2316" spans="2:13" ht="24.9" customHeight="1" outlineLevel="2" x14ac:dyDescent="0.3">
      <c r="B2316" s="47" t="s">
        <v>2300</v>
      </c>
      <c r="C2316" s="46" t="s">
        <v>336</v>
      </c>
      <c r="D2316" s="46" t="s">
        <v>551</v>
      </c>
      <c r="E2316" s="46" t="s">
        <v>590</v>
      </c>
      <c r="F2316" s="45" t="s">
        <v>589</v>
      </c>
      <c r="G2316" s="26" t="s">
        <v>0</v>
      </c>
      <c r="H2316" s="30">
        <v>360925526</v>
      </c>
      <c r="I2316" s="30">
        <v>28373329.060000002</v>
      </c>
      <c r="J2316" s="36">
        <f>I2316/H2316</f>
        <v>7.8612697124669437E-2</v>
      </c>
      <c r="K2316" s="30">
        <v>30071235.240000002</v>
      </c>
      <c r="L2316" s="30">
        <f>I2316</f>
        <v>28373329.060000002</v>
      </c>
      <c r="M2316" s="80">
        <f>L2316/K2316</f>
        <v>0.94353719870670671</v>
      </c>
    </row>
    <row r="2317" spans="2:13" ht="24.9" customHeight="1" outlineLevel="2" x14ac:dyDescent="0.3">
      <c r="B2317" s="47" t="s">
        <v>2300</v>
      </c>
      <c r="C2317" s="46" t="s">
        <v>336</v>
      </c>
      <c r="D2317" s="46" t="s">
        <v>551</v>
      </c>
      <c r="E2317" s="46" t="s">
        <v>590</v>
      </c>
      <c r="F2317" s="45" t="s">
        <v>589</v>
      </c>
      <c r="G2317" s="26" t="s">
        <v>7</v>
      </c>
      <c r="H2317" s="30">
        <v>-72185105</v>
      </c>
      <c r="I2317" s="24"/>
      <c r="J2317" s="36"/>
      <c r="K2317" s="24"/>
      <c r="L2317" s="30"/>
      <c r="M2317" s="80" t="str">
        <f>IFERROR((Base_actualizacion!$L2317/Base_actualizacion!$K2317)," " )</f>
        <v xml:space="preserve"> </v>
      </c>
    </row>
    <row r="2318" spans="2:13" ht="24.9" customHeight="1" outlineLevel="1" x14ac:dyDescent="0.3">
      <c r="B2318" s="44" t="str">
        <f>B2317</f>
        <v>ASIGNACIÓN PARA LA INVERSIÓN LOCAL  - AMBIENTE Y DESARROLLO SOSTENIBLE</v>
      </c>
      <c r="C2318" s="43" t="s">
        <v>336</v>
      </c>
      <c r="D2318" s="43" t="s">
        <v>551</v>
      </c>
      <c r="E2318" s="43" t="s">
        <v>590</v>
      </c>
      <c r="F2318" s="42" t="s">
        <v>589</v>
      </c>
      <c r="G2318" s="18" t="s">
        <v>3</v>
      </c>
      <c r="H2318" s="32">
        <f>SUBTOTAL(9,H2316:H2317)</f>
        <v>288740421</v>
      </c>
      <c r="I2318" s="14">
        <f>SUBTOTAL(9,I2316:I2317)</f>
        <v>28373329.060000002</v>
      </c>
      <c r="J2318" s="31">
        <f>SUBTOTAL(9,J2316:J2317)</f>
        <v>7.8612697124669437E-2</v>
      </c>
      <c r="K2318" s="14">
        <f>SUBTOTAL(9,K2316:K2317)</f>
        <v>30071235.240000002</v>
      </c>
      <c r="L2318" s="14">
        <f>SUBTOTAL(9,L2315:L2317)</f>
        <v>28373329.060000002</v>
      </c>
      <c r="M2318" s="80"/>
    </row>
    <row r="2319" spans="2:13" ht="24.9" customHeight="1" outlineLevel="2" x14ac:dyDescent="0.3">
      <c r="B2319" s="47" t="s">
        <v>2300</v>
      </c>
      <c r="C2319" s="46" t="s">
        <v>336</v>
      </c>
      <c r="D2319" s="46" t="s">
        <v>551</v>
      </c>
      <c r="E2319" s="46" t="s">
        <v>588</v>
      </c>
      <c r="F2319" s="45" t="s">
        <v>587</v>
      </c>
      <c r="G2319" s="26" t="s">
        <v>0</v>
      </c>
      <c r="H2319" s="30">
        <v>242563718</v>
      </c>
      <c r="I2319" s="30">
        <v>19068588.100000001</v>
      </c>
      <c r="J2319" s="36">
        <f>I2319/H2319</f>
        <v>7.8612697138819423E-2</v>
      </c>
      <c r="K2319" s="30">
        <v>20209683.449999999</v>
      </c>
      <c r="L2319" s="30">
        <f>I2319</f>
        <v>19068588.100000001</v>
      </c>
      <c r="M2319" s="80">
        <f>L2319/K2319</f>
        <v>0.94353719825334537</v>
      </c>
    </row>
    <row r="2320" spans="2:13" ht="24.9" customHeight="1" outlineLevel="2" x14ac:dyDescent="0.3">
      <c r="B2320" s="47" t="s">
        <v>2300</v>
      </c>
      <c r="C2320" s="46" t="s">
        <v>336</v>
      </c>
      <c r="D2320" s="46" t="s">
        <v>551</v>
      </c>
      <c r="E2320" s="46" t="s">
        <v>588</v>
      </c>
      <c r="F2320" s="45" t="s">
        <v>587</v>
      </c>
      <c r="G2320" s="26" t="s">
        <v>7</v>
      </c>
      <c r="H2320" s="30">
        <v>-48512744</v>
      </c>
      <c r="I2320" s="24"/>
      <c r="J2320" s="36"/>
      <c r="K2320" s="24"/>
      <c r="L2320" s="30">
        <v>0</v>
      </c>
      <c r="M2320" s="80" t="str">
        <f>IFERROR((Base_actualizacion!$L2320/Base_actualizacion!$K2320)," " )</f>
        <v xml:space="preserve"> </v>
      </c>
    </row>
    <row r="2321" spans="2:13" ht="24.9" customHeight="1" outlineLevel="1" x14ac:dyDescent="0.3">
      <c r="B2321" s="44" t="str">
        <f>B2320</f>
        <v>ASIGNACIÓN PARA LA INVERSIÓN LOCAL  - AMBIENTE Y DESARROLLO SOSTENIBLE</v>
      </c>
      <c r="C2321" s="43" t="s">
        <v>336</v>
      </c>
      <c r="D2321" s="43" t="s">
        <v>551</v>
      </c>
      <c r="E2321" s="43" t="s">
        <v>588</v>
      </c>
      <c r="F2321" s="42" t="s">
        <v>587</v>
      </c>
      <c r="G2321" s="18" t="s">
        <v>3</v>
      </c>
      <c r="H2321" s="32">
        <f>SUBTOTAL(9,H2319:H2320)</f>
        <v>194050974</v>
      </c>
      <c r="I2321" s="14">
        <f>SUBTOTAL(9,I2319:I2320)</f>
        <v>19068588.100000001</v>
      </c>
      <c r="J2321" s="31">
        <f>SUBTOTAL(9,J2319:J2320)</f>
        <v>7.8612697138819423E-2</v>
      </c>
      <c r="K2321" s="14">
        <f>SUBTOTAL(9,K2319:K2320)</f>
        <v>20209683.449999999</v>
      </c>
      <c r="L2321" s="14">
        <f>SUBTOTAL(9,L2318:L2320)</f>
        <v>19068588.100000001</v>
      </c>
      <c r="M2321" s="80"/>
    </row>
    <row r="2322" spans="2:13" ht="24.9" customHeight="1" outlineLevel="2" x14ac:dyDescent="0.3">
      <c r="B2322" s="47" t="s">
        <v>2300</v>
      </c>
      <c r="C2322" s="46" t="s">
        <v>336</v>
      </c>
      <c r="D2322" s="46" t="s">
        <v>551</v>
      </c>
      <c r="E2322" s="46" t="s">
        <v>2068</v>
      </c>
      <c r="F2322" s="45" t="s">
        <v>2067</v>
      </c>
      <c r="G2322" s="26" t="s">
        <v>0</v>
      </c>
      <c r="H2322" s="30">
        <v>454431276</v>
      </c>
      <c r="I2322" s="30">
        <v>35724068.270000003</v>
      </c>
      <c r="J2322" s="36">
        <f>I2322/H2322</f>
        <v>7.8612697137509527E-2</v>
      </c>
      <c r="K2322" s="30">
        <v>37861854.600000001</v>
      </c>
      <c r="L2322" s="30">
        <f>I2322</f>
        <v>35724068.270000003</v>
      </c>
      <c r="M2322" s="80">
        <f>L2322/K2322</f>
        <v>0.94353719983912254</v>
      </c>
    </row>
    <row r="2323" spans="2:13" ht="24.9" customHeight="1" outlineLevel="2" x14ac:dyDescent="0.3">
      <c r="B2323" s="47" t="s">
        <v>2300</v>
      </c>
      <c r="C2323" s="46" t="s">
        <v>336</v>
      </c>
      <c r="D2323" s="46" t="s">
        <v>551</v>
      </c>
      <c r="E2323" s="46" t="s">
        <v>2068</v>
      </c>
      <c r="F2323" s="45" t="s">
        <v>2067</v>
      </c>
      <c r="G2323" s="26" t="s">
        <v>7</v>
      </c>
      <c r="H2323" s="30">
        <v>-90886255</v>
      </c>
      <c r="I2323" s="24"/>
      <c r="J2323" s="36"/>
      <c r="K2323" s="24"/>
      <c r="L2323" s="30"/>
      <c r="M2323" s="80" t="str">
        <f>IFERROR((Base_actualizacion!$L2323/Base_actualizacion!$K2323)," " )</f>
        <v xml:space="preserve"> </v>
      </c>
    </row>
    <row r="2324" spans="2:13" ht="24.9" customHeight="1" outlineLevel="1" x14ac:dyDescent="0.3">
      <c r="B2324" s="44" t="str">
        <f>B2323</f>
        <v>ASIGNACIÓN PARA LA INVERSIÓN LOCAL  - AMBIENTE Y DESARROLLO SOSTENIBLE</v>
      </c>
      <c r="C2324" s="43" t="s">
        <v>336</v>
      </c>
      <c r="D2324" s="43" t="s">
        <v>551</v>
      </c>
      <c r="E2324" s="43" t="s">
        <v>2068</v>
      </c>
      <c r="F2324" s="42" t="s">
        <v>2067</v>
      </c>
      <c r="G2324" s="18" t="s">
        <v>3</v>
      </c>
      <c r="H2324" s="32">
        <f>SUBTOTAL(9,H2322:H2323)</f>
        <v>363545021</v>
      </c>
      <c r="I2324" s="14">
        <f>SUBTOTAL(9,I2322:I2323)</f>
        <v>35724068.270000003</v>
      </c>
      <c r="J2324" s="31">
        <f>SUBTOTAL(9,J2322:J2323)</f>
        <v>7.8612697137509527E-2</v>
      </c>
      <c r="K2324" s="14">
        <f>SUBTOTAL(9,K2322:K2323)</f>
        <v>37861854.600000001</v>
      </c>
      <c r="L2324" s="14">
        <f>SUBTOTAL(9,L2321:L2323)</f>
        <v>35724068.270000003</v>
      </c>
      <c r="M2324" s="80"/>
    </row>
    <row r="2325" spans="2:13" ht="24.9" customHeight="1" outlineLevel="2" x14ac:dyDescent="0.3">
      <c r="B2325" s="47" t="s">
        <v>2300</v>
      </c>
      <c r="C2325" s="46" t="s">
        <v>336</v>
      </c>
      <c r="D2325" s="46" t="s">
        <v>551</v>
      </c>
      <c r="E2325" s="46" t="s">
        <v>586</v>
      </c>
      <c r="F2325" s="45" t="s">
        <v>585</v>
      </c>
      <c r="G2325" s="26" t="s">
        <v>0</v>
      </c>
      <c r="H2325" s="30">
        <v>336734503</v>
      </c>
      <c r="I2325" s="30">
        <v>26471607.5</v>
      </c>
      <c r="J2325" s="36">
        <f>I2325/H2325</f>
        <v>7.8612697137245835E-2</v>
      </c>
      <c r="K2325" s="30">
        <v>28055711.5</v>
      </c>
      <c r="L2325" s="30">
        <f>I2325</f>
        <v>26471607.5</v>
      </c>
      <c r="M2325" s="80">
        <f>L2325/K2325</f>
        <v>0.94353720097242944</v>
      </c>
    </row>
    <row r="2326" spans="2:13" ht="24.9" customHeight="1" outlineLevel="2" x14ac:dyDescent="0.3">
      <c r="B2326" s="47" t="s">
        <v>2300</v>
      </c>
      <c r="C2326" s="46" t="s">
        <v>336</v>
      </c>
      <c r="D2326" s="46" t="s">
        <v>551</v>
      </c>
      <c r="E2326" s="46" t="s">
        <v>586</v>
      </c>
      <c r="F2326" s="45" t="s">
        <v>585</v>
      </c>
      <c r="G2326" s="26" t="s">
        <v>7</v>
      </c>
      <c r="H2326" s="30">
        <v>-67346901</v>
      </c>
      <c r="I2326" s="24"/>
      <c r="J2326" s="36"/>
      <c r="K2326" s="24"/>
      <c r="L2326" s="30"/>
      <c r="M2326" s="80" t="str">
        <f>IFERROR((Base_actualizacion!$L2326/Base_actualizacion!$K2326)," " )</f>
        <v xml:space="preserve"> </v>
      </c>
    </row>
    <row r="2327" spans="2:13" ht="24.9" customHeight="1" outlineLevel="1" x14ac:dyDescent="0.3">
      <c r="B2327" s="44" t="str">
        <f>B2326</f>
        <v>ASIGNACIÓN PARA LA INVERSIÓN LOCAL  - AMBIENTE Y DESARROLLO SOSTENIBLE</v>
      </c>
      <c r="C2327" s="43" t="s">
        <v>336</v>
      </c>
      <c r="D2327" s="43" t="s">
        <v>551</v>
      </c>
      <c r="E2327" s="43" t="s">
        <v>586</v>
      </c>
      <c r="F2327" s="42" t="s">
        <v>585</v>
      </c>
      <c r="G2327" s="18" t="s">
        <v>3</v>
      </c>
      <c r="H2327" s="32">
        <f>SUBTOTAL(9,H2325:H2326)</f>
        <v>269387602</v>
      </c>
      <c r="I2327" s="14">
        <f>SUBTOTAL(9,I2325:I2326)</f>
        <v>26471607.5</v>
      </c>
      <c r="J2327" s="31">
        <f>SUBTOTAL(9,J2325:J2326)</f>
        <v>7.8612697137245835E-2</v>
      </c>
      <c r="K2327" s="14">
        <f>SUBTOTAL(9,K2325:K2326)</f>
        <v>28055711.5</v>
      </c>
      <c r="L2327" s="14">
        <f>SUBTOTAL(9,L2324:L2326)</f>
        <v>26471607.5</v>
      </c>
      <c r="M2327" s="80"/>
    </row>
    <row r="2328" spans="2:13" ht="24.9" customHeight="1" outlineLevel="2" x14ac:dyDescent="0.3">
      <c r="B2328" s="47" t="s">
        <v>2300</v>
      </c>
      <c r="C2328" s="46" t="s">
        <v>336</v>
      </c>
      <c r="D2328" s="46" t="s">
        <v>551</v>
      </c>
      <c r="E2328" s="46" t="s">
        <v>584</v>
      </c>
      <c r="F2328" s="45" t="s">
        <v>583</v>
      </c>
      <c r="G2328" s="26" t="s">
        <v>0</v>
      </c>
      <c r="H2328" s="30">
        <v>525597440</v>
      </c>
      <c r="I2328" s="30">
        <v>41318632.369999997</v>
      </c>
      <c r="J2328" s="36">
        <f>I2328/H2328</f>
        <v>7.8612697143273749E-2</v>
      </c>
      <c r="K2328" s="30">
        <v>43791206.509999998</v>
      </c>
      <c r="L2328" s="30">
        <f>I2328</f>
        <v>41318632.369999997</v>
      </c>
      <c r="M2328" s="80">
        <f>L2328/K2328</f>
        <v>0.94353719988428786</v>
      </c>
    </row>
    <row r="2329" spans="2:13" ht="24.9" customHeight="1" outlineLevel="2" x14ac:dyDescent="0.3">
      <c r="B2329" s="47" t="s">
        <v>2300</v>
      </c>
      <c r="C2329" s="46" t="s">
        <v>336</v>
      </c>
      <c r="D2329" s="46" t="s">
        <v>551</v>
      </c>
      <c r="E2329" s="46" t="s">
        <v>584</v>
      </c>
      <c r="F2329" s="45" t="s">
        <v>583</v>
      </c>
      <c r="G2329" s="26" t="s">
        <v>7</v>
      </c>
      <c r="H2329" s="30">
        <v>-105119488</v>
      </c>
      <c r="I2329" s="24"/>
      <c r="J2329" s="36"/>
      <c r="K2329" s="24"/>
      <c r="L2329" s="30"/>
      <c r="M2329" s="80" t="str">
        <f>IFERROR((Base_actualizacion!$L2329/Base_actualizacion!$K2329)," " )</f>
        <v xml:space="preserve"> </v>
      </c>
    </row>
    <row r="2330" spans="2:13" ht="24.9" customHeight="1" outlineLevel="1" x14ac:dyDescent="0.3">
      <c r="B2330" s="44" t="str">
        <f>B2329</f>
        <v>ASIGNACIÓN PARA LA INVERSIÓN LOCAL  - AMBIENTE Y DESARROLLO SOSTENIBLE</v>
      </c>
      <c r="C2330" s="43" t="s">
        <v>336</v>
      </c>
      <c r="D2330" s="43" t="s">
        <v>551</v>
      </c>
      <c r="E2330" s="43" t="s">
        <v>584</v>
      </c>
      <c r="F2330" s="42" t="s">
        <v>583</v>
      </c>
      <c r="G2330" s="18" t="s">
        <v>3</v>
      </c>
      <c r="H2330" s="32">
        <f>SUBTOTAL(9,H2328:H2329)</f>
        <v>420477952</v>
      </c>
      <c r="I2330" s="14">
        <f>SUBTOTAL(9,I2328:I2329)</f>
        <v>41318632.369999997</v>
      </c>
      <c r="J2330" s="31">
        <f>SUBTOTAL(9,J2328:J2329)</f>
        <v>7.8612697143273749E-2</v>
      </c>
      <c r="K2330" s="14">
        <f>SUBTOTAL(9,K2328:K2329)</f>
        <v>43791206.509999998</v>
      </c>
      <c r="L2330" s="14">
        <f>SUBTOTAL(9,L2327:L2329)</f>
        <v>41318632.369999997</v>
      </c>
      <c r="M2330" s="80"/>
    </row>
    <row r="2331" spans="2:13" ht="24.9" customHeight="1" outlineLevel="2" x14ac:dyDescent="0.3">
      <c r="B2331" s="47" t="s">
        <v>2300</v>
      </c>
      <c r="C2331" s="46" t="s">
        <v>336</v>
      </c>
      <c r="D2331" s="46" t="s">
        <v>551</v>
      </c>
      <c r="E2331" s="46" t="s">
        <v>582</v>
      </c>
      <c r="F2331" s="45" t="s">
        <v>581</v>
      </c>
      <c r="G2331" s="26" t="s">
        <v>0</v>
      </c>
      <c r="H2331" s="30">
        <v>243259048</v>
      </c>
      <c r="I2331" s="30">
        <v>19123249.870000001</v>
      </c>
      <c r="J2331" s="36">
        <f>I2331/H2331</f>
        <v>7.8612697152378896E-2</v>
      </c>
      <c r="K2331" s="30">
        <v>20267616.27</v>
      </c>
      <c r="L2331" s="30">
        <f>I2331</f>
        <v>19123249.870000001</v>
      </c>
      <c r="M2331" s="80">
        <f>L2331/K2331</f>
        <v>0.94353719822030169</v>
      </c>
    </row>
    <row r="2332" spans="2:13" ht="24.9" customHeight="1" outlineLevel="2" x14ac:dyDescent="0.3">
      <c r="B2332" s="47" t="s">
        <v>2300</v>
      </c>
      <c r="C2332" s="46" t="s">
        <v>336</v>
      </c>
      <c r="D2332" s="46" t="s">
        <v>551</v>
      </c>
      <c r="E2332" s="46" t="s">
        <v>582</v>
      </c>
      <c r="F2332" s="45" t="s">
        <v>581</v>
      </c>
      <c r="G2332" s="26" t="s">
        <v>7</v>
      </c>
      <c r="H2332" s="30">
        <v>-48651810</v>
      </c>
      <c r="I2332" s="24"/>
      <c r="J2332" s="36"/>
      <c r="K2332" s="24"/>
      <c r="L2332" s="30"/>
      <c r="M2332" s="80" t="str">
        <f>IFERROR((Base_actualizacion!$L2332/Base_actualizacion!$K2332)," " )</f>
        <v xml:space="preserve"> </v>
      </c>
    </row>
    <row r="2333" spans="2:13" ht="24.9" customHeight="1" outlineLevel="1" x14ac:dyDescent="0.3">
      <c r="B2333" s="44" t="str">
        <f>B2332</f>
        <v>ASIGNACIÓN PARA LA INVERSIÓN LOCAL  - AMBIENTE Y DESARROLLO SOSTENIBLE</v>
      </c>
      <c r="C2333" s="43" t="s">
        <v>336</v>
      </c>
      <c r="D2333" s="43" t="s">
        <v>551</v>
      </c>
      <c r="E2333" s="43" t="s">
        <v>582</v>
      </c>
      <c r="F2333" s="42" t="s">
        <v>581</v>
      </c>
      <c r="G2333" s="18" t="s">
        <v>3</v>
      </c>
      <c r="H2333" s="32">
        <f>SUBTOTAL(9,H2331:H2332)</f>
        <v>194607238</v>
      </c>
      <c r="I2333" s="14">
        <f>SUBTOTAL(9,I2331:I2332)</f>
        <v>19123249.870000001</v>
      </c>
      <c r="J2333" s="31">
        <f>SUBTOTAL(9,J2331:J2332)</f>
        <v>7.8612697152378896E-2</v>
      </c>
      <c r="K2333" s="14">
        <f>SUBTOTAL(9,K2331:K2332)</f>
        <v>20267616.27</v>
      </c>
      <c r="L2333" s="14">
        <f>SUBTOTAL(9,L2330:L2332)</f>
        <v>19123249.870000001</v>
      </c>
      <c r="M2333" s="80"/>
    </row>
    <row r="2334" spans="2:13" ht="24.9" customHeight="1" outlineLevel="2" x14ac:dyDescent="0.3">
      <c r="B2334" s="47" t="s">
        <v>2300</v>
      </c>
      <c r="C2334" s="46" t="s">
        <v>336</v>
      </c>
      <c r="D2334" s="46" t="s">
        <v>551</v>
      </c>
      <c r="E2334" s="46" t="s">
        <v>580</v>
      </c>
      <c r="F2334" s="45" t="s">
        <v>579</v>
      </c>
      <c r="G2334" s="26" t="s">
        <v>0</v>
      </c>
      <c r="H2334" s="30">
        <v>197478640</v>
      </c>
      <c r="I2334" s="30">
        <v>15524328.52</v>
      </c>
      <c r="J2334" s="36">
        <f>I2334/H2334</f>
        <v>7.8612697150436117E-2</v>
      </c>
      <c r="K2334" s="30">
        <v>16453329.57</v>
      </c>
      <c r="L2334" s="30">
        <f>I2334</f>
        <v>15524328.52</v>
      </c>
      <c r="M2334" s="80">
        <f>L2334/K2334</f>
        <v>0.94353720041602496</v>
      </c>
    </row>
    <row r="2335" spans="2:13" ht="24.9" customHeight="1" outlineLevel="2" x14ac:dyDescent="0.3">
      <c r="B2335" s="47" t="s">
        <v>2300</v>
      </c>
      <c r="C2335" s="46" t="s">
        <v>336</v>
      </c>
      <c r="D2335" s="46" t="s">
        <v>551</v>
      </c>
      <c r="E2335" s="46" t="s">
        <v>580</v>
      </c>
      <c r="F2335" s="45" t="s">
        <v>579</v>
      </c>
      <c r="G2335" s="26" t="s">
        <v>7</v>
      </c>
      <c r="H2335" s="30">
        <v>-39495728</v>
      </c>
      <c r="I2335" s="24"/>
      <c r="J2335" s="36"/>
      <c r="K2335" s="24"/>
      <c r="L2335" s="30"/>
      <c r="M2335" s="80" t="str">
        <f>IFERROR((Base_actualizacion!$L2335/Base_actualizacion!$K2335)," " )</f>
        <v xml:space="preserve"> </v>
      </c>
    </row>
    <row r="2336" spans="2:13" ht="24.9" customHeight="1" outlineLevel="1" x14ac:dyDescent="0.3">
      <c r="B2336" s="44" t="str">
        <f>B2335</f>
        <v>ASIGNACIÓN PARA LA INVERSIÓN LOCAL  - AMBIENTE Y DESARROLLO SOSTENIBLE</v>
      </c>
      <c r="C2336" s="43" t="s">
        <v>336</v>
      </c>
      <c r="D2336" s="43" t="s">
        <v>551</v>
      </c>
      <c r="E2336" s="43" t="s">
        <v>580</v>
      </c>
      <c r="F2336" s="42" t="s">
        <v>579</v>
      </c>
      <c r="G2336" s="18" t="s">
        <v>3</v>
      </c>
      <c r="H2336" s="32">
        <f>SUBTOTAL(9,H2334:H2335)</f>
        <v>157982912</v>
      </c>
      <c r="I2336" s="14">
        <f>SUBTOTAL(9,I2334:I2335)</f>
        <v>15524328.52</v>
      </c>
      <c r="J2336" s="31">
        <f>SUBTOTAL(9,J2334:J2335)</f>
        <v>7.8612697150436117E-2</v>
      </c>
      <c r="K2336" s="14">
        <f>SUBTOTAL(9,K2334:K2335)</f>
        <v>16453329.57</v>
      </c>
      <c r="L2336" s="14">
        <f>SUBTOTAL(9,L2333:L2335)</f>
        <v>15524328.52</v>
      </c>
      <c r="M2336" s="80"/>
    </row>
    <row r="2337" spans="2:13" ht="24.9" customHeight="1" outlineLevel="2" x14ac:dyDescent="0.3">
      <c r="B2337" s="47" t="s">
        <v>2300</v>
      </c>
      <c r="C2337" s="46" t="s">
        <v>336</v>
      </c>
      <c r="D2337" s="46" t="s">
        <v>551</v>
      </c>
      <c r="E2337" s="46" t="s">
        <v>578</v>
      </c>
      <c r="F2337" s="45" t="s">
        <v>577</v>
      </c>
      <c r="G2337" s="26" t="s">
        <v>0</v>
      </c>
      <c r="H2337" s="30">
        <v>676329947</v>
      </c>
      <c r="I2337" s="30">
        <v>53168121.289999999</v>
      </c>
      <c r="J2337" s="36">
        <f>I2337/H2337</f>
        <v>7.861269713966991E-2</v>
      </c>
      <c r="K2337" s="30">
        <v>56349788.229999997</v>
      </c>
      <c r="L2337" s="30">
        <f>I2337</f>
        <v>53168121.289999999</v>
      </c>
      <c r="M2337" s="80">
        <f>L2337/K2337</f>
        <v>0.94353719792142687</v>
      </c>
    </row>
    <row r="2338" spans="2:13" ht="24.9" customHeight="1" outlineLevel="2" x14ac:dyDescent="0.3">
      <c r="B2338" s="47" t="s">
        <v>2300</v>
      </c>
      <c r="C2338" s="46" t="s">
        <v>336</v>
      </c>
      <c r="D2338" s="46" t="s">
        <v>551</v>
      </c>
      <c r="E2338" s="46" t="s">
        <v>578</v>
      </c>
      <c r="F2338" s="45" t="s">
        <v>577</v>
      </c>
      <c r="G2338" s="26" t="s">
        <v>7</v>
      </c>
      <c r="H2338" s="30">
        <v>-135265989</v>
      </c>
      <c r="I2338" s="24"/>
      <c r="J2338" s="36"/>
      <c r="K2338" s="24"/>
      <c r="L2338" s="30"/>
      <c r="M2338" s="80" t="str">
        <f>IFERROR((Base_actualizacion!$L2338/Base_actualizacion!$K2338)," " )</f>
        <v xml:space="preserve"> </v>
      </c>
    </row>
    <row r="2339" spans="2:13" ht="24.9" customHeight="1" outlineLevel="1" x14ac:dyDescent="0.3">
      <c r="B2339" s="44" t="str">
        <f>B2338</f>
        <v>ASIGNACIÓN PARA LA INVERSIÓN LOCAL  - AMBIENTE Y DESARROLLO SOSTENIBLE</v>
      </c>
      <c r="C2339" s="43" t="s">
        <v>336</v>
      </c>
      <c r="D2339" s="43" t="s">
        <v>551</v>
      </c>
      <c r="E2339" s="43" t="s">
        <v>578</v>
      </c>
      <c r="F2339" s="42" t="s">
        <v>577</v>
      </c>
      <c r="G2339" s="18" t="s">
        <v>3</v>
      </c>
      <c r="H2339" s="32">
        <f>SUBTOTAL(9,H2337:H2338)</f>
        <v>541063958</v>
      </c>
      <c r="I2339" s="14">
        <f>SUBTOTAL(9,I2337:I2338)</f>
        <v>53168121.289999999</v>
      </c>
      <c r="J2339" s="31">
        <f>SUBTOTAL(9,J2337:J2338)</f>
        <v>7.861269713966991E-2</v>
      </c>
      <c r="K2339" s="14">
        <f>SUBTOTAL(9,K2337:K2338)</f>
        <v>56349788.229999997</v>
      </c>
      <c r="L2339" s="14">
        <f>SUBTOTAL(9,L2336:L2338)</f>
        <v>53168121.289999999</v>
      </c>
      <c r="M2339" s="80"/>
    </row>
    <row r="2340" spans="2:13" ht="24.9" customHeight="1" outlineLevel="2" x14ac:dyDescent="0.3">
      <c r="B2340" s="47" t="s">
        <v>2300</v>
      </c>
      <c r="C2340" s="46" t="s">
        <v>336</v>
      </c>
      <c r="D2340" s="46" t="s">
        <v>551</v>
      </c>
      <c r="E2340" s="46" t="s">
        <v>576</v>
      </c>
      <c r="F2340" s="45" t="s">
        <v>575</v>
      </c>
      <c r="G2340" s="26" t="s">
        <v>0</v>
      </c>
      <c r="H2340" s="30">
        <v>382987615</v>
      </c>
      <c r="I2340" s="30">
        <v>30107689.390000001</v>
      </c>
      <c r="J2340" s="36">
        <f>I2340/H2340</f>
        <v>7.8612697149488764E-2</v>
      </c>
      <c r="K2340" s="30">
        <v>31909382.509999998</v>
      </c>
      <c r="L2340" s="30">
        <f>I2340</f>
        <v>30107689.390000001</v>
      </c>
      <c r="M2340" s="80">
        <f>L2340/K2340</f>
        <v>0.94353719883374831</v>
      </c>
    </row>
    <row r="2341" spans="2:13" ht="24.9" customHeight="1" outlineLevel="2" x14ac:dyDescent="0.3">
      <c r="B2341" s="47" t="s">
        <v>2300</v>
      </c>
      <c r="C2341" s="46" t="s">
        <v>336</v>
      </c>
      <c r="D2341" s="46" t="s">
        <v>551</v>
      </c>
      <c r="E2341" s="46" t="s">
        <v>576</v>
      </c>
      <c r="F2341" s="45" t="s">
        <v>575</v>
      </c>
      <c r="G2341" s="26" t="s">
        <v>7</v>
      </c>
      <c r="H2341" s="30">
        <v>-76597523</v>
      </c>
      <c r="I2341" s="24"/>
      <c r="J2341" s="36"/>
      <c r="K2341" s="24"/>
      <c r="L2341" s="30"/>
      <c r="M2341" s="80" t="str">
        <f>IFERROR((Base_actualizacion!$L2341/Base_actualizacion!$K2341)," " )</f>
        <v xml:space="preserve"> </v>
      </c>
    </row>
    <row r="2342" spans="2:13" ht="24.9" customHeight="1" outlineLevel="1" x14ac:dyDescent="0.3">
      <c r="B2342" s="44" t="str">
        <f>B2341</f>
        <v>ASIGNACIÓN PARA LA INVERSIÓN LOCAL  - AMBIENTE Y DESARROLLO SOSTENIBLE</v>
      </c>
      <c r="C2342" s="43" t="s">
        <v>336</v>
      </c>
      <c r="D2342" s="43" t="s">
        <v>551</v>
      </c>
      <c r="E2342" s="43" t="s">
        <v>576</v>
      </c>
      <c r="F2342" s="42" t="s">
        <v>575</v>
      </c>
      <c r="G2342" s="18" t="s">
        <v>3</v>
      </c>
      <c r="H2342" s="32">
        <f>SUBTOTAL(9,H2340:H2341)</f>
        <v>306390092</v>
      </c>
      <c r="I2342" s="14">
        <f>SUBTOTAL(9,I2340:I2341)</f>
        <v>30107689.390000001</v>
      </c>
      <c r="J2342" s="31">
        <f>SUBTOTAL(9,J2340:J2341)</f>
        <v>7.8612697149488764E-2</v>
      </c>
      <c r="K2342" s="14">
        <f>SUBTOTAL(9,K2340:K2341)</f>
        <v>31909382.509999998</v>
      </c>
      <c r="L2342" s="14">
        <f>SUBTOTAL(9,L2339:L2341)</f>
        <v>30107689.390000001</v>
      </c>
      <c r="M2342" s="80"/>
    </row>
    <row r="2343" spans="2:13" ht="24.9" customHeight="1" outlineLevel="2" x14ac:dyDescent="0.3">
      <c r="B2343" s="47" t="s">
        <v>2300</v>
      </c>
      <c r="C2343" s="46" t="s">
        <v>336</v>
      </c>
      <c r="D2343" s="46" t="s">
        <v>551</v>
      </c>
      <c r="E2343" s="46" t="s">
        <v>574</v>
      </c>
      <c r="F2343" s="45" t="s">
        <v>573</v>
      </c>
      <c r="G2343" s="26" t="s">
        <v>0</v>
      </c>
      <c r="H2343" s="30">
        <v>228771691</v>
      </c>
      <c r="I2343" s="30">
        <v>17984359.66</v>
      </c>
      <c r="J2343" s="36">
        <f>I2343/H2343</f>
        <v>7.8612697145294952E-2</v>
      </c>
      <c r="K2343" s="30">
        <v>19060573.009999998</v>
      </c>
      <c r="L2343" s="30">
        <f>I2343</f>
        <v>17984359.66</v>
      </c>
      <c r="M2343" s="80">
        <f>L2343/K2343</f>
        <v>0.94353719851783213</v>
      </c>
    </row>
    <row r="2344" spans="2:13" ht="24.9" customHeight="1" outlineLevel="2" x14ac:dyDescent="0.3">
      <c r="B2344" s="47" t="s">
        <v>2300</v>
      </c>
      <c r="C2344" s="46" t="s">
        <v>336</v>
      </c>
      <c r="D2344" s="46" t="s">
        <v>551</v>
      </c>
      <c r="E2344" s="46" t="s">
        <v>574</v>
      </c>
      <c r="F2344" s="45" t="s">
        <v>573</v>
      </c>
      <c r="G2344" s="26" t="s">
        <v>7</v>
      </c>
      <c r="H2344" s="30">
        <v>-45754338</v>
      </c>
      <c r="I2344" s="24"/>
      <c r="J2344" s="36"/>
      <c r="K2344" s="24"/>
      <c r="L2344" s="30"/>
      <c r="M2344" s="80" t="str">
        <f>IFERROR((Base_actualizacion!$L2344/Base_actualizacion!$K2344)," " )</f>
        <v xml:space="preserve"> </v>
      </c>
    </row>
    <row r="2345" spans="2:13" ht="24.9" customHeight="1" outlineLevel="1" x14ac:dyDescent="0.3">
      <c r="B2345" s="44" t="str">
        <f>B2344</f>
        <v>ASIGNACIÓN PARA LA INVERSIÓN LOCAL  - AMBIENTE Y DESARROLLO SOSTENIBLE</v>
      </c>
      <c r="C2345" s="43" t="s">
        <v>336</v>
      </c>
      <c r="D2345" s="43" t="s">
        <v>551</v>
      </c>
      <c r="E2345" s="43" t="s">
        <v>574</v>
      </c>
      <c r="F2345" s="42" t="s">
        <v>573</v>
      </c>
      <c r="G2345" s="18" t="s">
        <v>3</v>
      </c>
      <c r="H2345" s="32">
        <f>SUBTOTAL(9,H2343:H2344)</f>
        <v>183017353</v>
      </c>
      <c r="I2345" s="14">
        <f>SUBTOTAL(9,I2343:I2344)</f>
        <v>17984359.66</v>
      </c>
      <c r="J2345" s="31">
        <f>SUBTOTAL(9,J2343:J2344)</f>
        <v>7.8612697145294952E-2</v>
      </c>
      <c r="K2345" s="14">
        <f>SUBTOTAL(9,K2343:K2344)</f>
        <v>19060573.009999998</v>
      </c>
      <c r="L2345" s="14">
        <f>SUBTOTAL(9,L2342:L2344)</f>
        <v>17984359.66</v>
      </c>
      <c r="M2345" s="80"/>
    </row>
    <row r="2346" spans="2:13" ht="24.9" customHeight="1" outlineLevel="2" x14ac:dyDescent="0.3">
      <c r="B2346" s="47" t="s">
        <v>2300</v>
      </c>
      <c r="C2346" s="46" t="s">
        <v>336</v>
      </c>
      <c r="D2346" s="46" t="s">
        <v>551</v>
      </c>
      <c r="E2346" s="46" t="s">
        <v>2247</v>
      </c>
      <c r="F2346" s="45" t="s">
        <v>2246</v>
      </c>
      <c r="G2346" s="26" t="s">
        <v>0</v>
      </c>
      <c r="H2346" s="30">
        <v>307374487</v>
      </c>
      <c r="I2346" s="30">
        <v>24163537.460000001</v>
      </c>
      <c r="J2346" s="36">
        <f>I2346/H2346</f>
        <v>7.861269715596142E-2</v>
      </c>
      <c r="K2346" s="30">
        <v>25609522.859999999</v>
      </c>
      <c r="L2346" s="30">
        <f>I2346</f>
        <v>24163537.460000001</v>
      </c>
      <c r="M2346" s="80">
        <f>L2346/K2346</f>
        <v>0.94353719872467789</v>
      </c>
    </row>
    <row r="2347" spans="2:13" ht="24.9" customHeight="1" outlineLevel="2" x14ac:dyDescent="0.3">
      <c r="B2347" s="47" t="s">
        <v>2300</v>
      </c>
      <c r="C2347" s="46" t="s">
        <v>336</v>
      </c>
      <c r="D2347" s="46" t="s">
        <v>551</v>
      </c>
      <c r="E2347" s="46" t="s">
        <v>2247</v>
      </c>
      <c r="F2347" s="45" t="s">
        <v>2246</v>
      </c>
      <c r="G2347" s="26" t="s">
        <v>7</v>
      </c>
      <c r="H2347" s="30">
        <v>-61474897</v>
      </c>
      <c r="I2347" s="24"/>
      <c r="J2347" s="36"/>
      <c r="K2347" s="24"/>
      <c r="L2347" s="30">
        <v>0</v>
      </c>
      <c r="M2347" s="80" t="str">
        <f>IFERROR((Base_actualizacion!$L2347/Base_actualizacion!$K2347)," " )</f>
        <v xml:space="preserve"> </v>
      </c>
    </row>
    <row r="2348" spans="2:13" ht="24.9" customHeight="1" outlineLevel="1" x14ac:dyDescent="0.3">
      <c r="B2348" s="44" t="str">
        <f>B2347</f>
        <v>ASIGNACIÓN PARA LA INVERSIÓN LOCAL  - AMBIENTE Y DESARROLLO SOSTENIBLE</v>
      </c>
      <c r="C2348" s="43" t="s">
        <v>336</v>
      </c>
      <c r="D2348" s="43" t="s">
        <v>551</v>
      </c>
      <c r="E2348" s="43" t="s">
        <v>2247</v>
      </c>
      <c r="F2348" s="42" t="s">
        <v>2246</v>
      </c>
      <c r="G2348" s="18" t="s">
        <v>3</v>
      </c>
      <c r="H2348" s="32">
        <f>SUBTOTAL(9,H2346:H2347)</f>
        <v>245899590</v>
      </c>
      <c r="I2348" s="14">
        <f>SUBTOTAL(9,I2346:I2347)</f>
        <v>24163537.460000001</v>
      </c>
      <c r="J2348" s="31">
        <f>SUBTOTAL(9,J2346:J2347)</f>
        <v>7.861269715596142E-2</v>
      </c>
      <c r="K2348" s="14">
        <f>SUBTOTAL(9,K2346:K2347)</f>
        <v>25609522.859999999</v>
      </c>
      <c r="L2348" s="14">
        <f>SUBTOTAL(9,L2345:L2347)</f>
        <v>24163537.460000001</v>
      </c>
      <c r="M2348" s="80"/>
    </row>
    <row r="2349" spans="2:13" ht="24.9" customHeight="1" outlineLevel="2" x14ac:dyDescent="0.3">
      <c r="B2349" s="47" t="s">
        <v>2300</v>
      </c>
      <c r="C2349" s="46" t="s">
        <v>336</v>
      </c>
      <c r="D2349" s="46" t="s">
        <v>551</v>
      </c>
      <c r="E2349" s="46" t="s">
        <v>572</v>
      </c>
      <c r="F2349" s="45" t="s">
        <v>571</v>
      </c>
      <c r="G2349" s="26" t="s">
        <v>0</v>
      </c>
      <c r="H2349" s="30">
        <v>266226468</v>
      </c>
      <c r="I2349" s="30">
        <v>20928780.700000003</v>
      </c>
      <c r="J2349" s="36">
        <f>I2349/H2349</f>
        <v>7.8612697141743251E-2</v>
      </c>
      <c r="K2349" s="30">
        <v>22181193.02</v>
      </c>
      <c r="L2349" s="30">
        <f>I2349</f>
        <v>20928780.700000003</v>
      </c>
      <c r="M2349" s="80">
        <f>L2349/K2349</f>
        <v>0.94353719753167742</v>
      </c>
    </row>
    <row r="2350" spans="2:13" ht="24.9" customHeight="1" outlineLevel="2" x14ac:dyDescent="0.3">
      <c r="B2350" s="47" t="s">
        <v>2300</v>
      </c>
      <c r="C2350" s="46" t="s">
        <v>336</v>
      </c>
      <c r="D2350" s="46" t="s">
        <v>551</v>
      </c>
      <c r="E2350" s="46" t="s">
        <v>572</v>
      </c>
      <c r="F2350" s="45" t="s">
        <v>571</v>
      </c>
      <c r="G2350" s="26" t="s">
        <v>7</v>
      </c>
      <c r="H2350" s="30">
        <v>-53245294</v>
      </c>
      <c r="I2350" s="24"/>
      <c r="J2350" s="36"/>
      <c r="K2350" s="24"/>
      <c r="L2350" s="30">
        <v>0</v>
      </c>
      <c r="M2350" s="80" t="str">
        <f>IFERROR((Base_actualizacion!$L2350/Base_actualizacion!$K2350)," " )</f>
        <v xml:space="preserve"> </v>
      </c>
    </row>
    <row r="2351" spans="2:13" ht="24.9" customHeight="1" outlineLevel="1" x14ac:dyDescent="0.3">
      <c r="B2351" s="44" t="str">
        <f>B2350</f>
        <v>ASIGNACIÓN PARA LA INVERSIÓN LOCAL  - AMBIENTE Y DESARROLLO SOSTENIBLE</v>
      </c>
      <c r="C2351" s="43" t="s">
        <v>336</v>
      </c>
      <c r="D2351" s="43" t="s">
        <v>551</v>
      </c>
      <c r="E2351" s="43" t="s">
        <v>572</v>
      </c>
      <c r="F2351" s="42" t="s">
        <v>571</v>
      </c>
      <c r="G2351" s="18" t="s">
        <v>3</v>
      </c>
      <c r="H2351" s="32">
        <f>SUBTOTAL(9,H2349:H2350)</f>
        <v>212981174</v>
      </c>
      <c r="I2351" s="14">
        <f>SUBTOTAL(9,I2349:I2350)</f>
        <v>20928780.700000003</v>
      </c>
      <c r="J2351" s="31">
        <f>SUBTOTAL(9,J2349:J2350)</f>
        <v>7.8612697141743251E-2</v>
      </c>
      <c r="K2351" s="14">
        <f>SUBTOTAL(9,K2349:K2350)</f>
        <v>22181193.02</v>
      </c>
      <c r="L2351" s="14">
        <f>SUBTOTAL(9,L2348:L2350)</f>
        <v>20928780.700000003</v>
      </c>
      <c r="M2351" s="80"/>
    </row>
    <row r="2352" spans="2:13" ht="24.9" customHeight="1" outlineLevel="2" x14ac:dyDescent="0.3">
      <c r="B2352" s="47" t="s">
        <v>2300</v>
      </c>
      <c r="C2352" s="46" t="s">
        <v>336</v>
      </c>
      <c r="D2352" s="46" t="s">
        <v>551</v>
      </c>
      <c r="E2352" s="46" t="s">
        <v>570</v>
      </c>
      <c r="F2352" s="45" t="s">
        <v>569</v>
      </c>
      <c r="G2352" s="26" t="s">
        <v>0</v>
      </c>
      <c r="H2352" s="30">
        <v>324969930</v>
      </c>
      <c r="I2352" s="30">
        <v>25546762.68</v>
      </c>
      <c r="J2352" s="36">
        <f>I2352/H2352</f>
        <v>7.8612697119391936E-2</v>
      </c>
      <c r="K2352" s="30">
        <v>27075522.530000001</v>
      </c>
      <c r="L2352" s="30">
        <f>I2352</f>
        <v>25546762.68</v>
      </c>
      <c r="M2352" s="80">
        <f>L2352/K2352</f>
        <v>0.94353719865217311</v>
      </c>
    </row>
    <row r="2353" spans="2:13" ht="24.9" customHeight="1" outlineLevel="2" x14ac:dyDescent="0.3">
      <c r="B2353" s="47" t="s">
        <v>2300</v>
      </c>
      <c r="C2353" s="46" t="s">
        <v>336</v>
      </c>
      <c r="D2353" s="46" t="s">
        <v>551</v>
      </c>
      <c r="E2353" s="46" t="s">
        <v>570</v>
      </c>
      <c r="F2353" s="45" t="s">
        <v>569</v>
      </c>
      <c r="G2353" s="26" t="s">
        <v>7</v>
      </c>
      <c r="H2353" s="30">
        <v>-64993986</v>
      </c>
      <c r="I2353" s="24"/>
      <c r="J2353" s="36"/>
      <c r="K2353" s="24"/>
      <c r="L2353" s="30"/>
      <c r="M2353" s="80" t="str">
        <f>IFERROR((Base_actualizacion!$L2353/Base_actualizacion!$K2353)," " )</f>
        <v xml:space="preserve"> </v>
      </c>
    </row>
    <row r="2354" spans="2:13" ht="24.9" customHeight="1" outlineLevel="1" x14ac:dyDescent="0.3">
      <c r="B2354" s="44" t="str">
        <f>B2353</f>
        <v>ASIGNACIÓN PARA LA INVERSIÓN LOCAL  - AMBIENTE Y DESARROLLO SOSTENIBLE</v>
      </c>
      <c r="C2354" s="43" t="s">
        <v>336</v>
      </c>
      <c r="D2354" s="43" t="s">
        <v>551</v>
      </c>
      <c r="E2354" s="43" t="s">
        <v>570</v>
      </c>
      <c r="F2354" s="42" t="s">
        <v>569</v>
      </c>
      <c r="G2354" s="18" t="s">
        <v>3</v>
      </c>
      <c r="H2354" s="32">
        <f>SUBTOTAL(9,H2352:H2353)</f>
        <v>259975944</v>
      </c>
      <c r="I2354" s="14">
        <f>SUBTOTAL(9,I2352:I2353)</f>
        <v>25546762.68</v>
      </c>
      <c r="J2354" s="31">
        <f>SUBTOTAL(9,J2352:J2353)</f>
        <v>7.8612697119391936E-2</v>
      </c>
      <c r="K2354" s="14">
        <f>SUBTOTAL(9,K2352:K2353)</f>
        <v>27075522.530000001</v>
      </c>
      <c r="L2354" s="14">
        <f>SUBTOTAL(9,L2351:L2353)</f>
        <v>25546762.68</v>
      </c>
      <c r="M2354" s="80"/>
    </row>
    <row r="2355" spans="2:13" ht="24.9" customHeight="1" outlineLevel="2" x14ac:dyDescent="0.3">
      <c r="B2355" s="47" t="s">
        <v>2300</v>
      </c>
      <c r="C2355" s="46" t="s">
        <v>336</v>
      </c>
      <c r="D2355" s="46" t="s">
        <v>551</v>
      </c>
      <c r="E2355" s="46" t="s">
        <v>568</v>
      </c>
      <c r="F2355" s="45" t="s">
        <v>567</v>
      </c>
      <c r="G2355" s="26" t="s">
        <v>0</v>
      </c>
      <c r="H2355" s="30">
        <v>542811641</v>
      </c>
      <c r="I2355" s="30">
        <v>42671887.140000001</v>
      </c>
      <c r="J2355" s="36">
        <f>I2355/H2355</f>
        <v>7.8612697143685614E-2</v>
      </c>
      <c r="K2355" s="30">
        <v>45225442.270000003</v>
      </c>
      <c r="L2355" s="30">
        <f>I2355</f>
        <v>42671887.140000001</v>
      </c>
      <c r="M2355" s="80">
        <f>L2355/K2355</f>
        <v>0.94353719937651359</v>
      </c>
    </row>
    <row r="2356" spans="2:13" ht="24.9" customHeight="1" outlineLevel="2" x14ac:dyDescent="0.3">
      <c r="B2356" s="47" t="s">
        <v>2300</v>
      </c>
      <c r="C2356" s="46" t="s">
        <v>336</v>
      </c>
      <c r="D2356" s="46" t="s">
        <v>551</v>
      </c>
      <c r="E2356" s="46" t="s">
        <v>568</v>
      </c>
      <c r="F2356" s="45" t="s">
        <v>567</v>
      </c>
      <c r="G2356" s="26" t="s">
        <v>7</v>
      </c>
      <c r="H2356" s="30">
        <v>-108562328</v>
      </c>
      <c r="I2356" s="24"/>
      <c r="J2356" s="36"/>
      <c r="K2356" s="24"/>
      <c r="L2356" s="30">
        <v>0</v>
      </c>
      <c r="M2356" s="80" t="str">
        <f>IFERROR((Base_actualizacion!$L2356/Base_actualizacion!$K2356)," " )</f>
        <v xml:space="preserve"> </v>
      </c>
    </row>
    <row r="2357" spans="2:13" ht="24.9" customHeight="1" outlineLevel="1" x14ac:dyDescent="0.3">
      <c r="B2357" s="44" t="str">
        <f>B2356</f>
        <v>ASIGNACIÓN PARA LA INVERSIÓN LOCAL  - AMBIENTE Y DESARROLLO SOSTENIBLE</v>
      </c>
      <c r="C2357" s="43" t="s">
        <v>336</v>
      </c>
      <c r="D2357" s="43" t="s">
        <v>551</v>
      </c>
      <c r="E2357" s="43" t="s">
        <v>568</v>
      </c>
      <c r="F2357" s="42" t="s">
        <v>567</v>
      </c>
      <c r="G2357" s="18" t="s">
        <v>3</v>
      </c>
      <c r="H2357" s="32">
        <f>SUBTOTAL(9,H2355:H2356)</f>
        <v>434249313</v>
      </c>
      <c r="I2357" s="14">
        <f>SUBTOTAL(9,I2355:I2356)</f>
        <v>42671887.140000001</v>
      </c>
      <c r="J2357" s="31">
        <f>SUBTOTAL(9,J2355:J2356)</f>
        <v>7.8612697143685614E-2</v>
      </c>
      <c r="K2357" s="14">
        <f>SUBTOTAL(9,K2355:K2356)</f>
        <v>45225442.270000003</v>
      </c>
      <c r="L2357" s="14">
        <f>SUBTOTAL(9,L2354:L2356)</f>
        <v>42671887.140000001</v>
      </c>
      <c r="M2357" s="80"/>
    </row>
    <row r="2358" spans="2:13" ht="24.9" customHeight="1" outlineLevel="2" x14ac:dyDescent="0.3">
      <c r="B2358" s="47" t="s">
        <v>2300</v>
      </c>
      <c r="C2358" s="46" t="s">
        <v>336</v>
      </c>
      <c r="D2358" s="46" t="s">
        <v>551</v>
      </c>
      <c r="E2358" s="46" t="s">
        <v>566</v>
      </c>
      <c r="F2358" s="45" t="s">
        <v>565</v>
      </c>
      <c r="G2358" s="26" t="s">
        <v>0</v>
      </c>
      <c r="H2358" s="30">
        <v>314219476</v>
      </c>
      <c r="I2358" s="30">
        <v>24701640.509999998</v>
      </c>
      <c r="J2358" s="36">
        <f>I2358/H2358</f>
        <v>7.8612697164576764E-2</v>
      </c>
      <c r="K2358" s="30">
        <v>26179826.850000001</v>
      </c>
      <c r="L2358" s="30">
        <f>I2358</f>
        <v>24701640.509999998</v>
      </c>
      <c r="M2358" s="80">
        <f>L2358/K2358</f>
        <v>0.94353719952124115</v>
      </c>
    </row>
    <row r="2359" spans="2:13" ht="24.9" customHeight="1" outlineLevel="2" x14ac:dyDescent="0.3">
      <c r="B2359" s="47" t="s">
        <v>2300</v>
      </c>
      <c r="C2359" s="46" t="s">
        <v>336</v>
      </c>
      <c r="D2359" s="46" t="s">
        <v>551</v>
      </c>
      <c r="E2359" s="46" t="s">
        <v>566</v>
      </c>
      <c r="F2359" s="45" t="s">
        <v>565</v>
      </c>
      <c r="G2359" s="26" t="s">
        <v>7</v>
      </c>
      <c r="H2359" s="30">
        <v>-62843895</v>
      </c>
      <c r="I2359" s="24"/>
      <c r="J2359" s="36"/>
      <c r="K2359" s="24"/>
      <c r="L2359" s="30"/>
      <c r="M2359" s="80" t="str">
        <f>IFERROR((Base_actualizacion!$L2359/Base_actualizacion!$K2359)," " )</f>
        <v xml:space="preserve"> </v>
      </c>
    </row>
    <row r="2360" spans="2:13" ht="24.9" customHeight="1" outlineLevel="1" x14ac:dyDescent="0.3">
      <c r="B2360" s="44" t="str">
        <f>B2359</f>
        <v>ASIGNACIÓN PARA LA INVERSIÓN LOCAL  - AMBIENTE Y DESARROLLO SOSTENIBLE</v>
      </c>
      <c r="C2360" s="43" t="s">
        <v>336</v>
      </c>
      <c r="D2360" s="43" t="s">
        <v>551</v>
      </c>
      <c r="E2360" s="43" t="s">
        <v>566</v>
      </c>
      <c r="F2360" s="42" t="s">
        <v>565</v>
      </c>
      <c r="G2360" s="18" t="s">
        <v>3</v>
      </c>
      <c r="H2360" s="32">
        <f>SUBTOTAL(9,H2358:H2359)</f>
        <v>251375581</v>
      </c>
      <c r="I2360" s="14">
        <f>SUBTOTAL(9,I2358:I2359)</f>
        <v>24701640.509999998</v>
      </c>
      <c r="J2360" s="31">
        <f>SUBTOTAL(9,J2358:J2359)</f>
        <v>7.8612697164576764E-2</v>
      </c>
      <c r="K2360" s="14">
        <f>SUBTOTAL(9,K2358:K2359)</f>
        <v>26179826.850000001</v>
      </c>
      <c r="L2360" s="14">
        <f>SUBTOTAL(9,L2357:L2359)</f>
        <v>24701640.509999998</v>
      </c>
      <c r="M2360" s="80"/>
    </row>
    <row r="2361" spans="2:13" ht="24.9" customHeight="1" outlineLevel="2" x14ac:dyDescent="0.3">
      <c r="B2361" s="47" t="s">
        <v>2300</v>
      </c>
      <c r="C2361" s="46" t="s">
        <v>336</v>
      </c>
      <c r="D2361" s="46" t="s">
        <v>551</v>
      </c>
      <c r="E2361" s="46" t="s">
        <v>564</v>
      </c>
      <c r="F2361" s="45" t="s">
        <v>52</v>
      </c>
      <c r="G2361" s="26" t="s">
        <v>0</v>
      </c>
      <c r="H2361" s="30">
        <v>215158534</v>
      </c>
      <c r="I2361" s="30">
        <v>16914192.670000002</v>
      </c>
      <c r="J2361" s="36">
        <f>I2361/H2361</f>
        <v>7.8612697138008947E-2</v>
      </c>
      <c r="K2361" s="30">
        <v>17926365.48</v>
      </c>
      <c r="L2361" s="30">
        <f>I2361</f>
        <v>16914192.670000002</v>
      </c>
      <c r="M2361" s="80">
        <f>L2361/K2361</f>
        <v>0.94353719881873133</v>
      </c>
    </row>
    <row r="2362" spans="2:13" ht="24.9" customHeight="1" outlineLevel="2" x14ac:dyDescent="0.3">
      <c r="B2362" s="47" t="s">
        <v>2300</v>
      </c>
      <c r="C2362" s="46" t="s">
        <v>336</v>
      </c>
      <c r="D2362" s="46" t="s">
        <v>551</v>
      </c>
      <c r="E2362" s="46" t="s">
        <v>564</v>
      </c>
      <c r="F2362" s="45" t="s">
        <v>52</v>
      </c>
      <c r="G2362" s="26" t="s">
        <v>7</v>
      </c>
      <c r="H2362" s="30">
        <v>-43031707</v>
      </c>
      <c r="I2362" s="24"/>
      <c r="J2362" s="36"/>
      <c r="K2362" s="24"/>
      <c r="L2362" s="30"/>
      <c r="M2362" s="80" t="str">
        <f>IFERROR((Base_actualizacion!$L2362/Base_actualizacion!$K2362)," " )</f>
        <v xml:space="preserve"> </v>
      </c>
    </row>
    <row r="2363" spans="2:13" ht="24.9" customHeight="1" outlineLevel="1" x14ac:dyDescent="0.3">
      <c r="B2363" s="44" t="str">
        <f>B2362</f>
        <v>ASIGNACIÓN PARA LA INVERSIÓN LOCAL  - AMBIENTE Y DESARROLLO SOSTENIBLE</v>
      </c>
      <c r="C2363" s="43" t="s">
        <v>336</v>
      </c>
      <c r="D2363" s="43" t="s">
        <v>551</v>
      </c>
      <c r="E2363" s="43" t="s">
        <v>564</v>
      </c>
      <c r="F2363" s="42" t="s">
        <v>52</v>
      </c>
      <c r="G2363" s="18" t="s">
        <v>3</v>
      </c>
      <c r="H2363" s="32">
        <f>SUBTOTAL(9,H2361:H2362)</f>
        <v>172126827</v>
      </c>
      <c r="I2363" s="14">
        <f>SUBTOTAL(9,I2361:I2362)</f>
        <v>16914192.670000002</v>
      </c>
      <c r="J2363" s="31">
        <f>SUBTOTAL(9,J2361:J2362)</f>
        <v>7.8612697138008947E-2</v>
      </c>
      <c r="K2363" s="14">
        <f>SUBTOTAL(9,K2361:K2362)</f>
        <v>17926365.48</v>
      </c>
      <c r="L2363" s="14">
        <f>SUBTOTAL(9,L2360:L2362)</f>
        <v>16914192.670000002</v>
      </c>
      <c r="M2363" s="80"/>
    </row>
    <row r="2364" spans="2:13" ht="24.9" customHeight="1" outlineLevel="2" x14ac:dyDescent="0.3">
      <c r="B2364" s="47" t="s">
        <v>2300</v>
      </c>
      <c r="C2364" s="46" t="s">
        <v>336</v>
      </c>
      <c r="D2364" s="46" t="s">
        <v>551</v>
      </c>
      <c r="E2364" s="46" t="s">
        <v>563</v>
      </c>
      <c r="F2364" s="45" t="s">
        <v>562</v>
      </c>
      <c r="G2364" s="26" t="s">
        <v>0</v>
      </c>
      <c r="H2364" s="30">
        <v>699955862</v>
      </c>
      <c r="I2364" s="30">
        <v>55025418.18</v>
      </c>
      <c r="J2364" s="36">
        <f>I2364/H2364</f>
        <v>7.8612697124608125E-2</v>
      </c>
      <c r="K2364" s="30">
        <v>58318228.769999996</v>
      </c>
      <c r="L2364" s="30">
        <f>I2364</f>
        <v>55025418.18</v>
      </c>
      <c r="M2364" s="80">
        <f>L2364/K2364</f>
        <v>0.94353719824059745</v>
      </c>
    </row>
    <row r="2365" spans="2:13" ht="24.9" customHeight="1" outlineLevel="2" x14ac:dyDescent="0.3">
      <c r="B2365" s="47" t="s">
        <v>2300</v>
      </c>
      <c r="C2365" s="46" t="s">
        <v>336</v>
      </c>
      <c r="D2365" s="46" t="s">
        <v>551</v>
      </c>
      <c r="E2365" s="46" t="s">
        <v>563</v>
      </c>
      <c r="F2365" s="45" t="s">
        <v>562</v>
      </c>
      <c r="G2365" s="26" t="s">
        <v>7</v>
      </c>
      <c r="H2365" s="30">
        <v>-139991172</v>
      </c>
      <c r="I2365" s="24"/>
      <c r="J2365" s="36"/>
      <c r="K2365" s="24"/>
      <c r="L2365" s="30">
        <v>0</v>
      </c>
      <c r="M2365" s="80" t="str">
        <f>IFERROR((Base_actualizacion!$L2365/Base_actualizacion!$K2365)," " )</f>
        <v xml:space="preserve"> </v>
      </c>
    </row>
    <row r="2366" spans="2:13" ht="24.9" customHeight="1" outlineLevel="1" x14ac:dyDescent="0.3">
      <c r="B2366" s="44" t="str">
        <f>B2365</f>
        <v>ASIGNACIÓN PARA LA INVERSIÓN LOCAL  - AMBIENTE Y DESARROLLO SOSTENIBLE</v>
      </c>
      <c r="C2366" s="43" t="s">
        <v>336</v>
      </c>
      <c r="D2366" s="43" t="s">
        <v>551</v>
      </c>
      <c r="E2366" s="43" t="s">
        <v>563</v>
      </c>
      <c r="F2366" s="42" t="s">
        <v>562</v>
      </c>
      <c r="G2366" s="18" t="s">
        <v>3</v>
      </c>
      <c r="H2366" s="32">
        <f>SUBTOTAL(9,H2364:H2365)</f>
        <v>559964690</v>
      </c>
      <c r="I2366" s="14">
        <f>SUBTOTAL(9,I2364:I2365)</f>
        <v>55025418.18</v>
      </c>
      <c r="J2366" s="31">
        <f>SUBTOTAL(9,J2364:J2365)</f>
        <v>7.8612697124608125E-2</v>
      </c>
      <c r="K2366" s="14">
        <f>SUBTOTAL(9,K2364:K2365)</f>
        <v>58318228.769999996</v>
      </c>
      <c r="L2366" s="14">
        <f>SUBTOTAL(9,L2363:L2365)</f>
        <v>55025418.18</v>
      </c>
      <c r="M2366" s="80"/>
    </row>
    <row r="2367" spans="2:13" ht="24.9" customHeight="1" outlineLevel="2" x14ac:dyDescent="0.3">
      <c r="B2367" s="47" t="s">
        <v>2300</v>
      </c>
      <c r="C2367" s="46" t="s">
        <v>336</v>
      </c>
      <c r="D2367" s="46" t="s">
        <v>551</v>
      </c>
      <c r="E2367" s="46" t="s">
        <v>561</v>
      </c>
      <c r="F2367" s="45" t="s">
        <v>560</v>
      </c>
      <c r="G2367" s="26" t="s">
        <v>0</v>
      </c>
      <c r="H2367" s="30">
        <v>229380820</v>
      </c>
      <c r="I2367" s="30">
        <v>18032244.93</v>
      </c>
      <c r="J2367" s="36">
        <f>I2367/H2367</f>
        <v>7.8612697129603074E-2</v>
      </c>
      <c r="K2367" s="30">
        <v>19111323.810000002</v>
      </c>
      <c r="L2367" s="30">
        <f>I2367</f>
        <v>18032244.93</v>
      </c>
      <c r="M2367" s="80">
        <f>L2367/K2367</f>
        <v>0.94353719864055807</v>
      </c>
    </row>
    <row r="2368" spans="2:13" ht="24.9" customHeight="1" outlineLevel="2" x14ac:dyDescent="0.3">
      <c r="B2368" s="47" t="s">
        <v>2300</v>
      </c>
      <c r="C2368" s="46" t="s">
        <v>336</v>
      </c>
      <c r="D2368" s="46" t="s">
        <v>551</v>
      </c>
      <c r="E2368" s="46" t="s">
        <v>561</v>
      </c>
      <c r="F2368" s="45" t="s">
        <v>560</v>
      </c>
      <c r="G2368" s="26" t="s">
        <v>7</v>
      </c>
      <c r="H2368" s="30">
        <v>-45876164</v>
      </c>
      <c r="I2368" s="24"/>
      <c r="J2368" s="36"/>
      <c r="K2368" s="24"/>
      <c r="L2368" s="30"/>
      <c r="M2368" s="80" t="str">
        <f>IFERROR((Base_actualizacion!$L2368/Base_actualizacion!$K2368)," " )</f>
        <v xml:space="preserve"> </v>
      </c>
    </row>
    <row r="2369" spans="2:13" ht="24.9" customHeight="1" outlineLevel="1" x14ac:dyDescent="0.3">
      <c r="B2369" s="44" t="str">
        <f>B2368</f>
        <v>ASIGNACIÓN PARA LA INVERSIÓN LOCAL  - AMBIENTE Y DESARROLLO SOSTENIBLE</v>
      </c>
      <c r="C2369" s="43" t="s">
        <v>336</v>
      </c>
      <c r="D2369" s="43" t="s">
        <v>551</v>
      </c>
      <c r="E2369" s="43" t="s">
        <v>561</v>
      </c>
      <c r="F2369" s="42" t="s">
        <v>560</v>
      </c>
      <c r="G2369" s="18" t="s">
        <v>3</v>
      </c>
      <c r="H2369" s="32">
        <f>SUBTOTAL(9,H2367:H2368)</f>
        <v>183504656</v>
      </c>
      <c r="I2369" s="14">
        <f>SUBTOTAL(9,I2367:I2368)</f>
        <v>18032244.93</v>
      </c>
      <c r="J2369" s="31">
        <f>SUBTOTAL(9,J2367:J2368)</f>
        <v>7.8612697129603074E-2</v>
      </c>
      <c r="K2369" s="14">
        <f>SUBTOTAL(9,K2367:K2368)</f>
        <v>19111323.810000002</v>
      </c>
      <c r="L2369" s="14">
        <f>SUBTOTAL(9,L2366:L2368)</f>
        <v>18032244.93</v>
      </c>
      <c r="M2369" s="80"/>
    </row>
    <row r="2370" spans="2:13" ht="24.9" customHeight="1" outlineLevel="2" x14ac:dyDescent="0.3">
      <c r="B2370" s="47" t="s">
        <v>2300</v>
      </c>
      <c r="C2370" s="46" t="s">
        <v>336</v>
      </c>
      <c r="D2370" s="46" t="s">
        <v>551</v>
      </c>
      <c r="E2370" s="46" t="s">
        <v>559</v>
      </c>
      <c r="F2370" s="45" t="s">
        <v>558</v>
      </c>
      <c r="G2370" s="26" t="s">
        <v>0</v>
      </c>
      <c r="H2370" s="30">
        <v>597974270</v>
      </c>
      <c r="I2370" s="30">
        <v>47008370.18</v>
      </c>
      <c r="J2370" s="36">
        <f>I2370/H2370</f>
        <v>7.8612697131600656E-2</v>
      </c>
      <c r="K2370" s="30">
        <v>49821427.539999999</v>
      </c>
      <c r="L2370" s="30">
        <f>I2370</f>
        <v>47008370.18</v>
      </c>
      <c r="M2370" s="80">
        <f>L2370/K2370</f>
        <v>0.94353719877373066</v>
      </c>
    </row>
    <row r="2371" spans="2:13" ht="24.9" customHeight="1" outlineLevel="2" x14ac:dyDescent="0.3">
      <c r="B2371" s="47" t="s">
        <v>2300</v>
      </c>
      <c r="C2371" s="46" t="s">
        <v>336</v>
      </c>
      <c r="D2371" s="46" t="s">
        <v>551</v>
      </c>
      <c r="E2371" s="46" t="s">
        <v>559</v>
      </c>
      <c r="F2371" s="45" t="s">
        <v>558</v>
      </c>
      <c r="G2371" s="26" t="s">
        <v>7</v>
      </c>
      <c r="H2371" s="30">
        <v>-119594854</v>
      </c>
      <c r="I2371" s="24"/>
      <c r="J2371" s="36"/>
      <c r="K2371" s="24"/>
      <c r="L2371" s="30"/>
      <c r="M2371" s="80" t="str">
        <f>IFERROR((Base_actualizacion!$L2371/Base_actualizacion!$K2371)," " )</f>
        <v xml:space="preserve"> </v>
      </c>
    </row>
    <row r="2372" spans="2:13" ht="24.9" customHeight="1" outlineLevel="1" x14ac:dyDescent="0.3">
      <c r="B2372" s="44" t="str">
        <f>B2371</f>
        <v>ASIGNACIÓN PARA LA INVERSIÓN LOCAL  - AMBIENTE Y DESARROLLO SOSTENIBLE</v>
      </c>
      <c r="C2372" s="43" t="s">
        <v>336</v>
      </c>
      <c r="D2372" s="43" t="s">
        <v>551</v>
      </c>
      <c r="E2372" s="43" t="s">
        <v>559</v>
      </c>
      <c r="F2372" s="42" t="s">
        <v>558</v>
      </c>
      <c r="G2372" s="18" t="s">
        <v>3</v>
      </c>
      <c r="H2372" s="32">
        <f>SUBTOTAL(9,H2370:H2371)</f>
        <v>478379416</v>
      </c>
      <c r="I2372" s="14">
        <f>SUBTOTAL(9,I2370:I2371)</f>
        <v>47008370.18</v>
      </c>
      <c r="J2372" s="31">
        <f>SUBTOTAL(9,J2370:J2371)</f>
        <v>7.8612697131600656E-2</v>
      </c>
      <c r="K2372" s="14">
        <f>SUBTOTAL(9,K2370:K2371)</f>
        <v>49821427.539999999</v>
      </c>
      <c r="L2372" s="14">
        <f>SUBTOTAL(9,L2369:L2371)</f>
        <v>47008370.18</v>
      </c>
      <c r="M2372" s="80"/>
    </row>
    <row r="2373" spans="2:13" ht="24.9" customHeight="1" outlineLevel="2" x14ac:dyDescent="0.3">
      <c r="B2373" s="47" t="s">
        <v>2300</v>
      </c>
      <c r="C2373" s="46" t="s">
        <v>336</v>
      </c>
      <c r="D2373" s="46" t="s">
        <v>551</v>
      </c>
      <c r="E2373" s="46" t="s">
        <v>557</v>
      </c>
      <c r="F2373" s="45" t="s">
        <v>556</v>
      </c>
      <c r="G2373" s="26" t="s">
        <v>0</v>
      </c>
      <c r="H2373" s="30">
        <v>1081300351</v>
      </c>
      <c r="I2373" s="30">
        <v>85003937.00999999</v>
      </c>
      <c r="J2373" s="36">
        <f>I2373/H2373</f>
        <v>7.8612697139501794E-2</v>
      </c>
      <c r="K2373" s="30">
        <v>90090710.890000001</v>
      </c>
      <c r="L2373" s="30">
        <f>I2373</f>
        <v>85003937.00999999</v>
      </c>
      <c r="M2373" s="80">
        <f>L2373/K2373</f>
        <v>0.94353719901032951</v>
      </c>
    </row>
    <row r="2374" spans="2:13" ht="24.9" customHeight="1" outlineLevel="2" x14ac:dyDescent="0.3">
      <c r="B2374" s="47" t="s">
        <v>2300</v>
      </c>
      <c r="C2374" s="46" t="s">
        <v>336</v>
      </c>
      <c r="D2374" s="46" t="s">
        <v>551</v>
      </c>
      <c r="E2374" s="46" t="s">
        <v>557</v>
      </c>
      <c r="F2374" s="45" t="s">
        <v>556</v>
      </c>
      <c r="G2374" s="26" t="s">
        <v>7</v>
      </c>
      <c r="H2374" s="30">
        <v>-216260070</v>
      </c>
      <c r="I2374" s="24"/>
      <c r="J2374" s="36"/>
      <c r="K2374" s="24"/>
      <c r="L2374" s="30">
        <v>0</v>
      </c>
      <c r="M2374" s="80" t="str">
        <f>IFERROR((Base_actualizacion!$L2374/Base_actualizacion!$K2374)," " )</f>
        <v xml:space="preserve"> </v>
      </c>
    </row>
    <row r="2375" spans="2:13" ht="24.9" customHeight="1" outlineLevel="1" x14ac:dyDescent="0.3">
      <c r="B2375" s="44" t="str">
        <f>B2374</f>
        <v>ASIGNACIÓN PARA LA INVERSIÓN LOCAL  - AMBIENTE Y DESARROLLO SOSTENIBLE</v>
      </c>
      <c r="C2375" s="43" t="s">
        <v>336</v>
      </c>
      <c r="D2375" s="43" t="s">
        <v>551</v>
      </c>
      <c r="E2375" s="43" t="s">
        <v>557</v>
      </c>
      <c r="F2375" s="42" t="s">
        <v>556</v>
      </c>
      <c r="G2375" s="18" t="s">
        <v>3</v>
      </c>
      <c r="H2375" s="32">
        <f>SUBTOTAL(9,H2373:H2374)</f>
        <v>865040281</v>
      </c>
      <c r="I2375" s="14">
        <f>SUBTOTAL(9,I2373:I2374)</f>
        <v>85003937.00999999</v>
      </c>
      <c r="J2375" s="31">
        <f>SUBTOTAL(9,J2373:J2374)</f>
        <v>7.8612697139501794E-2</v>
      </c>
      <c r="K2375" s="14">
        <f>SUBTOTAL(9,K2373:K2374)</f>
        <v>90090710.890000001</v>
      </c>
      <c r="L2375" s="14">
        <f>SUBTOTAL(9,L2372:L2374)</f>
        <v>85003937.00999999</v>
      </c>
      <c r="M2375" s="80"/>
    </row>
    <row r="2376" spans="2:13" ht="24.9" customHeight="1" outlineLevel="2" x14ac:dyDescent="0.3">
      <c r="B2376" s="47" t="s">
        <v>2300</v>
      </c>
      <c r="C2376" s="46" t="s">
        <v>336</v>
      </c>
      <c r="D2376" s="46" t="s">
        <v>551</v>
      </c>
      <c r="E2376" s="46" t="s">
        <v>555</v>
      </c>
      <c r="F2376" s="45" t="s">
        <v>554</v>
      </c>
      <c r="G2376" s="26" t="s">
        <v>0</v>
      </c>
      <c r="H2376" s="30">
        <v>536375731</v>
      </c>
      <c r="I2376" s="30">
        <v>42165942.890000001</v>
      </c>
      <c r="J2376" s="36">
        <f>I2376/H2376</f>
        <v>7.8612697131891673E-2</v>
      </c>
      <c r="K2376" s="30">
        <v>44689221.5</v>
      </c>
      <c r="L2376" s="30">
        <f>I2376</f>
        <v>42165942.890000001</v>
      </c>
      <c r="M2376" s="80">
        <f>L2376/K2376</f>
        <v>0.9435371992327054</v>
      </c>
    </row>
    <row r="2377" spans="2:13" ht="24.9" customHeight="1" outlineLevel="2" x14ac:dyDescent="0.3">
      <c r="B2377" s="47" t="s">
        <v>2300</v>
      </c>
      <c r="C2377" s="46" t="s">
        <v>336</v>
      </c>
      <c r="D2377" s="46" t="s">
        <v>551</v>
      </c>
      <c r="E2377" s="46" t="s">
        <v>555</v>
      </c>
      <c r="F2377" s="45" t="s">
        <v>554</v>
      </c>
      <c r="G2377" s="26" t="s">
        <v>7</v>
      </c>
      <c r="H2377" s="30">
        <v>-107275146</v>
      </c>
      <c r="I2377" s="24"/>
      <c r="J2377" s="36"/>
      <c r="K2377" s="24"/>
      <c r="L2377" s="30"/>
      <c r="M2377" s="80" t="str">
        <f>IFERROR((Base_actualizacion!$L2377/Base_actualizacion!$K2377)," " )</f>
        <v xml:space="preserve"> </v>
      </c>
    </row>
    <row r="2378" spans="2:13" ht="24.9" customHeight="1" outlineLevel="1" x14ac:dyDescent="0.3">
      <c r="B2378" s="44" t="str">
        <f>B2377</f>
        <v>ASIGNACIÓN PARA LA INVERSIÓN LOCAL  - AMBIENTE Y DESARROLLO SOSTENIBLE</v>
      </c>
      <c r="C2378" s="43" t="s">
        <v>336</v>
      </c>
      <c r="D2378" s="43" t="s">
        <v>551</v>
      </c>
      <c r="E2378" s="43" t="s">
        <v>555</v>
      </c>
      <c r="F2378" s="42" t="s">
        <v>554</v>
      </c>
      <c r="G2378" s="18" t="s">
        <v>3</v>
      </c>
      <c r="H2378" s="32">
        <f>SUBTOTAL(9,H2376:H2377)</f>
        <v>429100585</v>
      </c>
      <c r="I2378" s="14">
        <f>SUBTOTAL(9,I2376:I2377)</f>
        <v>42165942.890000001</v>
      </c>
      <c r="J2378" s="31">
        <f>SUBTOTAL(9,J2376:J2377)</f>
        <v>7.8612697131891673E-2</v>
      </c>
      <c r="K2378" s="14">
        <f>SUBTOTAL(9,K2376:K2377)</f>
        <v>44689221.5</v>
      </c>
      <c r="L2378" s="14">
        <f>SUBTOTAL(9,L2375:L2377)</f>
        <v>42165942.890000001</v>
      </c>
      <c r="M2378" s="80"/>
    </row>
    <row r="2379" spans="2:13" ht="24.9" customHeight="1" outlineLevel="2" x14ac:dyDescent="0.3">
      <c r="B2379" s="47" t="s">
        <v>2300</v>
      </c>
      <c r="C2379" s="46" t="s">
        <v>336</v>
      </c>
      <c r="D2379" s="46" t="s">
        <v>551</v>
      </c>
      <c r="E2379" s="46" t="s">
        <v>553</v>
      </c>
      <c r="F2379" s="45" t="s">
        <v>552</v>
      </c>
      <c r="G2379" s="26" t="s">
        <v>0</v>
      </c>
      <c r="H2379" s="30">
        <v>330627788</v>
      </c>
      <c r="I2379" s="30">
        <v>25991542.170000002</v>
      </c>
      <c r="J2379" s="36">
        <f>I2379/H2379</f>
        <v>7.8612697157808165E-2</v>
      </c>
      <c r="K2379" s="30">
        <v>27546918.34</v>
      </c>
      <c r="L2379" s="30">
        <f>I2379</f>
        <v>25991542.170000002</v>
      </c>
      <c r="M2379" s="80">
        <f>L2379/K2379</f>
        <v>0.94353719894172383</v>
      </c>
    </row>
    <row r="2380" spans="2:13" ht="24.9" customHeight="1" outlineLevel="2" x14ac:dyDescent="0.3">
      <c r="B2380" s="47" t="s">
        <v>2300</v>
      </c>
      <c r="C2380" s="46" t="s">
        <v>336</v>
      </c>
      <c r="D2380" s="46" t="s">
        <v>551</v>
      </c>
      <c r="E2380" s="46" t="s">
        <v>553</v>
      </c>
      <c r="F2380" s="45" t="s">
        <v>552</v>
      </c>
      <c r="G2380" s="26" t="s">
        <v>7</v>
      </c>
      <c r="H2380" s="30">
        <v>-66125558</v>
      </c>
      <c r="I2380" s="24"/>
      <c r="J2380" s="36"/>
      <c r="K2380" s="24"/>
      <c r="L2380" s="30">
        <v>0</v>
      </c>
      <c r="M2380" s="80" t="str">
        <f>IFERROR((Base_actualizacion!$L2380/Base_actualizacion!$K2380)," " )</f>
        <v xml:space="preserve"> </v>
      </c>
    </row>
    <row r="2381" spans="2:13" ht="24.9" customHeight="1" outlineLevel="1" x14ac:dyDescent="0.3">
      <c r="B2381" s="44" t="str">
        <f>B2380</f>
        <v>ASIGNACIÓN PARA LA INVERSIÓN LOCAL  - AMBIENTE Y DESARROLLO SOSTENIBLE</v>
      </c>
      <c r="C2381" s="43" t="s">
        <v>336</v>
      </c>
      <c r="D2381" s="43" t="s">
        <v>551</v>
      </c>
      <c r="E2381" s="43" t="s">
        <v>553</v>
      </c>
      <c r="F2381" s="42" t="s">
        <v>552</v>
      </c>
      <c r="G2381" s="18" t="s">
        <v>3</v>
      </c>
      <c r="H2381" s="32">
        <f>SUBTOTAL(9,H2379:H2380)</f>
        <v>264502230</v>
      </c>
      <c r="I2381" s="14">
        <f>SUBTOTAL(9,I2379:I2380)</f>
        <v>25991542.170000002</v>
      </c>
      <c r="J2381" s="31">
        <f>SUBTOTAL(9,J2379:J2380)</f>
        <v>7.8612697157808165E-2</v>
      </c>
      <c r="K2381" s="14">
        <f>SUBTOTAL(9,K2379:K2380)</f>
        <v>27546918.34</v>
      </c>
      <c r="L2381" s="14">
        <f>SUBTOTAL(9,L2378:L2380)</f>
        <v>25991542.170000002</v>
      </c>
      <c r="M2381" s="80"/>
    </row>
    <row r="2382" spans="2:13" ht="24.9" customHeight="1" outlineLevel="2" x14ac:dyDescent="0.3">
      <c r="B2382" s="47" t="s">
        <v>2300</v>
      </c>
      <c r="C2382" s="46" t="s">
        <v>336</v>
      </c>
      <c r="D2382" s="46" t="s">
        <v>551</v>
      </c>
      <c r="E2382" s="46" t="s">
        <v>550</v>
      </c>
      <c r="F2382" s="45" t="s">
        <v>549</v>
      </c>
      <c r="G2382" s="26" t="s">
        <v>0</v>
      </c>
      <c r="H2382" s="30">
        <v>694832917</v>
      </c>
      <c r="I2382" s="30">
        <v>54622689.659999996</v>
      </c>
      <c r="J2382" s="36">
        <f>I2382/H2382</f>
        <v>7.861269712989144E-2</v>
      </c>
      <c r="K2382" s="30">
        <v>57891400.239999995</v>
      </c>
      <c r="L2382" s="30">
        <f>I2382</f>
        <v>54622689.659999996</v>
      </c>
      <c r="M2382" s="80">
        <f>L2382/K2382</f>
        <v>0.94353719954174664</v>
      </c>
    </row>
    <row r="2383" spans="2:13" ht="24.9" customHeight="1" outlineLevel="2" x14ac:dyDescent="0.3">
      <c r="B2383" s="47" t="s">
        <v>2300</v>
      </c>
      <c r="C2383" s="46" t="s">
        <v>336</v>
      </c>
      <c r="D2383" s="46" t="s">
        <v>551</v>
      </c>
      <c r="E2383" s="46" t="s">
        <v>550</v>
      </c>
      <c r="F2383" s="45" t="s">
        <v>549</v>
      </c>
      <c r="G2383" s="26" t="s">
        <v>7</v>
      </c>
      <c r="H2383" s="30">
        <v>-138966583</v>
      </c>
      <c r="I2383" s="24"/>
      <c r="J2383" s="36"/>
      <c r="K2383" s="24"/>
      <c r="L2383" s="30">
        <v>0</v>
      </c>
      <c r="M2383" s="80" t="str">
        <f>IFERROR((Base_actualizacion!$L2383/Base_actualizacion!$K2383)," " )</f>
        <v xml:space="preserve"> </v>
      </c>
    </row>
    <row r="2384" spans="2:13" ht="24.9" customHeight="1" outlineLevel="1" x14ac:dyDescent="0.3">
      <c r="B2384" s="44" t="str">
        <f>B2383</f>
        <v>ASIGNACIÓN PARA LA INVERSIÓN LOCAL  - AMBIENTE Y DESARROLLO SOSTENIBLE</v>
      </c>
      <c r="C2384" s="43" t="s">
        <v>336</v>
      </c>
      <c r="D2384" s="43" t="s">
        <v>551</v>
      </c>
      <c r="E2384" s="43" t="s">
        <v>550</v>
      </c>
      <c r="F2384" s="42" t="s">
        <v>549</v>
      </c>
      <c r="G2384" s="18" t="s">
        <v>3</v>
      </c>
      <c r="H2384" s="32">
        <f>SUBTOTAL(9,H2382:H2383)</f>
        <v>555866334</v>
      </c>
      <c r="I2384" s="14">
        <f>SUBTOTAL(9,I2382:I2383)</f>
        <v>54622689.659999996</v>
      </c>
      <c r="J2384" s="31">
        <f>SUBTOTAL(9,J2382:J2383)</f>
        <v>7.861269712989144E-2</v>
      </c>
      <c r="K2384" s="14">
        <f>SUBTOTAL(9,K2382:K2383)</f>
        <v>57891400.239999995</v>
      </c>
      <c r="L2384" s="14">
        <f>SUBTOTAL(9,L2381:L2383)</f>
        <v>54622689.659999996</v>
      </c>
      <c r="M2384" s="80"/>
    </row>
    <row r="2385" spans="2:13" ht="24.9" customHeight="1" outlineLevel="2" x14ac:dyDescent="0.3">
      <c r="B2385" s="47" t="s">
        <v>2300</v>
      </c>
      <c r="C2385" s="46" t="s">
        <v>498</v>
      </c>
      <c r="D2385" s="46" t="s">
        <v>526</v>
      </c>
      <c r="E2385" s="46" t="s">
        <v>545</v>
      </c>
      <c r="F2385" s="45" t="s">
        <v>328</v>
      </c>
      <c r="G2385" s="26" t="s">
        <v>0</v>
      </c>
      <c r="H2385" s="30">
        <v>145069165</v>
      </c>
      <c r="I2385" s="30">
        <v>11404278.34</v>
      </c>
      <c r="J2385" s="36">
        <f>I2385/H2385</f>
        <v>7.8612697191715417E-2</v>
      </c>
      <c r="K2385" s="30">
        <v>12086728.91</v>
      </c>
      <c r="L2385" s="30">
        <f>I2385</f>
        <v>11404278.34</v>
      </c>
      <c r="M2385" s="80">
        <f>L2385/K2385</f>
        <v>0.94353719893267629</v>
      </c>
    </row>
    <row r="2386" spans="2:13" ht="24.9" customHeight="1" outlineLevel="2" x14ac:dyDescent="0.3">
      <c r="B2386" s="47" t="s">
        <v>2300</v>
      </c>
      <c r="C2386" s="46" t="s">
        <v>498</v>
      </c>
      <c r="D2386" s="46" t="s">
        <v>526</v>
      </c>
      <c r="E2386" s="46" t="s">
        <v>545</v>
      </c>
      <c r="F2386" s="45" t="s">
        <v>328</v>
      </c>
      <c r="G2386" s="26" t="s">
        <v>7</v>
      </c>
      <c r="H2386" s="30">
        <v>-29013833</v>
      </c>
      <c r="I2386" s="24"/>
      <c r="J2386" s="36"/>
      <c r="K2386" s="24"/>
      <c r="L2386" s="30">
        <v>0</v>
      </c>
      <c r="M2386" s="80" t="str">
        <f>IFERROR((Base_actualizacion!$L2386/Base_actualizacion!$K2386)," " )</f>
        <v xml:space="preserve"> </v>
      </c>
    </row>
    <row r="2387" spans="2:13" ht="24.9" customHeight="1" outlineLevel="1" x14ac:dyDescent="0.3">
      <c r="B2387" s="44" t="str">
        <f>B2386</f>
        <v>ASIGNACIÓN PARA LA INVERSIÓN LOCAL  - AMBIENTE Y DESARROLLO SOSTENIBLE</v>
      </c>
      <c r="C2387" s="43" t="s">
        <v>498</v>
      </c>
      <c r="D2387" s="43" t="s">
        <v>526</v>
      </c>
      <c r="E2387" s="43" t="s">
        <v>545</v>
      </c>
      <c r="F2387" s="42" t="s">
        <v>328</v>
      </c>
      <c r="G2387" s="18" t="s">
        <v>3</v>
      </c>
      <c r="H2387" s="32">
        <f>SUBTOTAL(9,H2385:H2386)</f>
        <v>116055332</v>
      </c>
      <c r="I2387" s="14">
        <f>SUBTOTAL(9,I2385:I2386)</f>
        <v>11404278.34</v>
      </c>
      <c r="J2387" s="31">
        <f>SUBTOTAL(9,J2385:J2386)</f>
        <v>7.8612697191715417E-2</v>
      </c>
      <c r="K2387" s="14">
        <f>SUBTOTAL(9,K2385:K2386)</f>
        <v>12086728.91</v>
      </c>
      <c r="L2387" s="14">
        <f>SUBTOTAL(9,L2384:L2386)</f>
        <v>11404278.34</v>
      </c>
      <c r="M2387" s="80"/>
    </row>
    <row r="2388" spans="2:13" ht="24.9" customHeight="1" outlineLevel="2" x14ac:dyDescent="0.3">
      <c r="B2388" s="47" t="s">
        <v>2300</v>
      </c>
      <c r="C2388" s="46" t="s">
        <v>498</v>
      </c>
      <c r="D2388" s="46" t="s">
        <v>526</v>
      </c>
      <c r="E2388" s="46" t="s">
        <v>544</v>
      </c>
      <c r="F2388" s="45" t="s">
        <v>543</v>
      </c>
      <c r="G2388" s="26" t="s">
        <v>0</v>
      </c>
      <c r="H2388" s="30">
        <v>386633738</v>
      </c>
      <c r="I2388" s="30">
        <v>30394320.940000001</v>
      </c>
      <c r="J2388" s="36">
        <f>I2388/H2388</f>
        <v>7.8612697115428662E-2</v>
      </c>
      <c r="K2388" s="30">
        <v>32213166.560000002</v>
      </c>
      <c r="L2388" s="30">
        <f>I2388</f>
        <v>30394320.940000001</v>
      </c>
      <c r="M2388" s="80">
        <f>L2388/K2388</f>
        <v>0.94353719878447118</v>
      </c>
    </row>
    <row r="2389" spans="2:13" ht="24.9" customHeight="1" outlineLevel="2" x14ac:dyDescent="0.3">
      <c r="B2389" s="47" t="s">
        <v>2300</v>
      </c>
      <c r="C2389" s="46" t="s">
        <v>498</v>
      </c>
      <c r="D2389" s="46" t="s">
        <v>526</v>
      </c>
      <c r="E2389" s="46" t="s">
        <v>544</v>
      </c>
      <c r="F2389" s="45" t="s">
        <v>543</v>
      </c>
      <c r="G2389" s="26" t="s">
        <v>7</v>
      </c>
      <c r="H2389" s="30">
        <v>-77326748</v>
      </c>
      <c r="I2389" s="24"/>
      <c r="J2389" s="36"/>
      <c r="K2389" s="24"/>
      <c r="L2389" s="30"/>
      <c r="M2389" s="80" t="str">
        <f>IFERROR((Base_actualizacion!$L2389/Base_actualizacion!$K2389)," " )</f>
        <v xml:space="preserve"> </v>
      </c>
    </row>
    <row r="2390" spans="2:13" ht="24.9" customHeight="1" outlineLevel="1" x14ac:dyDescent="0.3">
      <c r="B2390" s="44" t="str">
        <f>B2389</f>
        <v>ASIGNACIÓN PARA LA INVERSIÓN LOCAL  - AMBIENTE Y DESARROLLO SOSTENIBLE</v>
      </c>
      <c r="C2390" s="43" t="s">
        <v>498</v>
      </c>
      <c r="D2390" s="43" t="s">
        <v>526</v>
      </c>
      <c r="E2390" s="43" t="s">
        <v>544</v>
      </c>
      <c r="F2390" s="42" t="s">
        <v>543</v>
      </c>
      <c r="G2390" s="18" t="s">
        <v>3</v>
      </c>
      <c r="H2390" s="32">
        <f>SUBTOTAL(9,H2388:H2389)</f>
        <v>309306990</v>
      </c>
      <c r="I2390" s="14">
        <f>SUBTOTAL(9,I2388:I2389)</f>
        <v>30394320.940000001</v>
      </c>
      <c r="J2390" s="31">
        <f>SUBTOTAL(9,J2388:J2389)</f>
        <v>7.8612697115428662E-2</v>
      </c>
      <c r="K2390" s="14">
        <f>SUBTOTAL(9,K2388:K2389)</f>
        <v>32213166.560000002</v>
      </c>
      <c r="L2390" s="14">
        <f>SUBTOTAL(9,L2387:L2389)</f>
        <v>30394320.940000001</v>
      </c>
      <c r="M2390" s="80"/>
    </row>
    <row r="2391" spans="2:13" ht="24.9" customHeight="1" outlineLevel="2" x14ac:dyDescent="0.3">
      <c r="B2391" s="47" t="s">
        <v>2300</v>
      </c>
      <c r="C2391" s="46" t="s">
        <v>498</v>
      </c>
      <c r="D2391" s="46" t="s">
        <v>526</v>
      </c>
      <c r="E2391" s="46" t="s">
        <v>542</v>
      </c>
      <c r="F2391" s="45" t="s">
        <v>541</v>
      </c>
      <c r="G2391" s="26" t="s">
        <v>0</v>
      </c>
      <c r="H2391" s="30">
        <v>248531643</v>
      </c>
      <c r="I2391" s="30">
        <v>19537742.780000001</v>
      </c>
      <c r="J2391" s="36">
        <f>I2391/H2391</f>
        <v>7.861269713651714E-2</v>
      </c>
      <c r="K2391" s="30">
        <v>20706913.16</v>
      </c>
      <c r="L2391" s="30">
        <f>I2391</f>
        <v>19537742.780000001</v>
      </c>
      <c r="M2391" s="80">
        <f>L2391/K2391</f>
        <v>0.94353719596127383</v>
      </c>
    </row>
    <row r="2392" spans="2:13" ht="24.9" customHeight="1" outlineLevel="2" x14ac:dyDescent="0.3">
      <c r="B2392" s="47" t="s">
        <v>2300</v>
      </c>
      <c r="C2392" s="46" t="s">
        <v>498</v>
      </c>
      <c r="D2392" s="46" t="s">
        <v>526</v>
      </c>
      <c r="E2392" s="46" t="s">
        <v>542</v>
      </c>
      <c r="F2392" s="45" t="s">
        <v>541</v>
      </c>
      <c r="G2392" s="26" t="s">
        <v>7</v>
      </c>
      <c r="H2392" s="30">
        <v>-49706329</v>
      </c>
      <c r="I2392" s="24"/>
      <c r="J2392" s="36"/>
      <c r="K2392" s="24"/>
      <c r="L2392" s="30">
        <v>0</v>
      </c>
      <c r="M2392" s="80" t="str">
        <f>IFERROR((Base_actualizacion!$L2392/Base_actualizacion!$K2392)," " )</f>
        <v xml:space="preserve"> </v>
      </c>
    </row>
    <row r="2393" spans="2:13" ht="24.9" customHeight="1" outlineLevel="1" x14ac:dyDescent="0.3">
      <c r="B2393" s="44" t="str">
        <f>B2392</f>
        <v>ASIGNACIÓN PARA LA INVERSIÓN LOCAL  - AMBIENTE Y DESARROLLO SOSTENIBLE</v>
      </c>
      <c r="C2393" s="43" t="s">
        <v>498</v>
      </c>
      <c r="D2393" s="43" t="s">
        <v>526</v>
      </c>
      <c r="E2393" s="43" t="s">
        <v>542</v>
      </c>
      <c r="F2393" s="42" t="s">
        <v>541</v>
      </c>
      <c r="G2393" s="18" t="s">
        <v>3</v>
      </c>
      <c r="H2393" s="32">
        <f>SUBTOTAL(9,H2391:H2392)</f>
        <v>198825314</v>
      </c>
      <c r="I2393" s="14">
        <f>SUBTOTAL(9,I2391:I2392)</f>
        <v>19537742.780000001</v>
      </c>
      <c r="J2393" s="31">
        <f>SUBTOTAL(9,J2391:J2392)</f>
        <v>7.861269713651714E-2</v>
      </c>
      <c r="K2393" s="14">
        <f>SUBTOTAL(9,K2391:K2392)</f>
        <v>20706913.16</v>
      </c>
      <c r="L2393" s="14">
        <f>SUBTOTAL(9,L2390:L2392)</f>
        <v>19537742.780000001</v>
      </c>
      <c r="M2393" s="80"/>
    </row>
    <row r="2394" spans="2:13" ht="24.9" customHeight="1" outlineLevel="2" x14ac:dyDescent="0.3">
      <c r="B2394" s="47" t="s">
        <v>2300</v>
      </c>
      <c r="C2394" s="46" t="s">
        <v>498</v>
      </c>
      <c r="D2394" s="46" t="s">
        <v>526</v>
      </c>
      <c r="E2394" s="46" t="s">
        <v>540</v>
      </c>
      <c r="F2394" s="45" t="s">
        <v>539</v>
      </c>
      <c r="G2394" s="26" t="s">
        <v>0</v>
      </c>
      <c r="H2394" s="30">
        <v>169383701</v>
      </c>
      <c r="I2394" s="30">
        <v>13315709.59</v>
      </c>
      <c r="J2394" s="36">
        <f>I2394/H2394</f>
        <v>7.8612697156735287E-2</v>
      </c>
      <c r="K2394" s="30">
        <v>14112543.300000001</v>
      </c>
      <c r="L2394" s="30">
        <f>I2394</f>
        <v>13315709.59</v>
      </c>
      <c r="M2394" s="80">
        <f>L2394/K2394</f>
        <v>0.94353719998860863</v>
      </c>
    </row>
    <row r="2395" spans="2:13" ht="24.9" customHeight="1" outlineLevel="2" x14ac:dyDescent="0.3">
      <c r="B2395" s="47" t="s">
        <v>2300</v>
      </c>
      <c r="C2395" s="46" t="s">
        <v>498</v>
      </c>
      <c r="D2395" s="46" t="s">
        <v>526</v>
      </c>
      <c r="E2395" s="46" t="s">
        <v>540</v>
      </c>
      <c r="F2395" s="45" t="s">
        <v>539</v>
      </c>
      <c r="G2395" s="26" t="s">
        <v>7</v>
      </c>
      <c r="H2395" s="30">
        <v>-33876740</v>
      </c>
      <c r="I2395" s="24"/>
      <c r="J2395" s="36"/>
      <c r="K2395" s="24"/>
      <c r="L2395" s="30"/>
      <c r="M2395" s="80" t="str">
        <f>IFERROR((Base_actualizacion!$L2395/Base_actualizacion!$K2395)," " )</f>
        <v xml:space="preserve"> </v>
      </c>
    </row>
    <row r="2396" spans="2:13" ht="24.9" customHeight="1" outlineLevel="1" x14ac:dyDescent="0.3">
      <c r="B2396" s="44" t="str">
        <f>B2395</f>
        <v>ASIGNACIÓN PARA LA INVERSIÓN LOCAL  - AMBIENTE Y DESARROLLO SOSTENIBLE</v>
      </c>
      <c r="C2396" s="43" t="s">
        <v>498</v>
      </c>
      <c r="D2396" s="43" t="s">
        <v>526</v>
      </c>
      <c r="E2396" s="43" t="s">
        <v>540</v>
      </c>
      <c r="F2396" s="42" t="s">
        <v>539</v>
      </c>
      <c r="G2396" s="18" t="s">
        <v>3</v>
      </c>
      <c r="H2396" s="32">
        <f>SUBTOTAL(9,H2394:H2395)</f>
        <v>135506961</v>
      </c>
      <c r="I2396" s="14">
        <f>SUBTOTAL(9,I2394:I2395)</f>
        <v>13315709.59</v>
      </c>
      <c r="J2396" s="31">
        <f>SUBTOTAL(9,J2394:J2395)</f>
        <v>7.8612697156735287E-2</v>
      </c>
      <c r="K2396" s="14">
        <f>SUBTOTAL(9,K2394:K2395)</f>
        <v>14112543.300000001</v>
      </c>
      <c r="L2396" s="14">
        <f>SUBTOTAL(9,L2393:L2395)</f>
        <v>13315709.59</v>
      </c>
      <c r="M2396" s="80"/>
    </row>
    <row r="2397" spans="2:13" ht="24.9" customHeight="1" outlineLevel="2" x14ac:dyDescent="0.3">
      <c r="B2397" s="47" t="s">
        <v>2300</v>
      </c>
      <c r="C2397" s="46" t="s">
        <v>498</v>
      </c>
      <c r="D2397" s="46" t="s">
        <v>526</v>
      </c>
      <c r="E2397" s="46" t="s">
        <v>538</v>
      </c>
      <c r="F2397" s="45" t="s">
        <v>537</v>
      </c>
      <c r="G2397" s="26" t="s">
        <v>0</v>
      </c>
      <c r="H2397" s="30">
        <v>172733640</v>
      </c>
      <c r="I2397" s="30">
        <v>13579057.33</v>
      </c>
      <c r="J2397" s="36">
        <f>I2397/H2397</f>
        <v>7.8612697156153252E-2</v>
      </c>
      <c r="K2397" s="30">
        <v>14391650.18</v>
      </c>
      <c r="L2397" s="30">
        <f>I2397</f>
        <v>13579057.33</v>
      </c>
      <c r="M2397" s="80">
        <f>L2397/K2397</f>
        <v>0.9435372010966987</v>
      </c>
    </row>
    <row r="2398" spans="2:13" ht="24.9" customHeight="1" outlineLevel="2" x14ac:dyDescent="0.3">
      <c r="B2398" s="47" t="s">
        <v>2300</v>
      </c>
      <c r="C2398" s="46" t="s">
        <v>498</v>
      </c>
      <c r="D2398" s="46" t="s">
        <v>526</v>
      </c>
      <c r="E2398" s="46" t="s">
        <v>538</v>
      </c>
      <c r="F2398" s="45" t="s">
        <v>537</v>
      </c>
      <c r="G2398" s="26" t="s">
        <v>7</v>
      </c>
      <c r="H2398" s="30">
        <v>-34546728</v>
      </c>
      <c r="I2398" s="24"/>
      <c r="J2398" s="36"/>
      <c r="K2398" s="24"/>
      <c r="L2398" s="30"/>
      <c r="M2398" s="80" t="str">
        <f>IFERROR((Base_actualizacion!$L2398/Base_actualizacion!$K2398)," " )</f>
        <v xml:space="preserve"> </v>
      </c>
    </row>
    <row r="2399" spans="2:13" ht="24.9" customHeight="1" outlineLevel="1" x14ac:dyDescent="0.3">
      <c r="B2399" s="44" t="str">
        <f>B2398</f>
        <v>ASIGNACIÓN PARA LA INVERSIÓN LOCAL  - AMBIENTE Y DESARROLLO SOSTENIBLE</v>
      </c>
      <c r="C2399" s="43" t="s">
        <v>498</v>
      </c>
      <c r="D2399" s="43" t="s">
        <v>526</v>
      </c>
      <c r="E2399" s="43" t="s">
        <v>538</v>
      </c>
      <c r="F2399" s="42" t="s">
        <v>537</v>
      </c>
      <c r="G2399" s="18" t="s">
        <v>3</v>
      </c>
      <c r="H2399" s="32">
        <f>SUBTOTAL(9,H2397:H2398)</f>
        <v>138186912</v>
      </c>
      <c r="I2399" s="14">
        <f>SUBTOTAL(9,I2397:I2398)</f>
        <v>13579057.33</v>
      </c>
      <c r="J2399" s="31">
        <f>SUBTOTAL(9,J2397:J2398)</f>
        <v>7.8612697156153252E-2</v>
      </c>
      <c r="K2399" s="14">
        <f>SUBTOTAL(9,K2397:K2398)</f>
        <v>14391650.18</v>
      </c>
      <c r="L2399" s="14">
        <f>SUBTOTAL(9,L2396:L2398)</f>
        <v>13579057.33</v>
      </c>
      <c r="M2399" s="80"/>
    </row>
    <row r="2400" spans="2:13" ht="24.9" customHeight="1" outlineLevel="2" x14ac:dyDescent="0.3">
      <c r="B2400" s="47" t="s">
        <v>2300</v>
      </c>
      <c r="C2400" s="46" t="s">
        <v>498</v>
      </c>
      <c r="D2400" s="46" t="s">
        <v>526</v>
      </c>
      <c r="E2400" s="46" t="s">
        <v>536</v>
      </c>
      <c r="F2400" s="45" t="s">
        <v>535</v>
      </c>
      <c r="G2400" s="26" t="s">
        <v>0</v>
      </c>
      <c r="H2400" s="30">
        <v>203366596</v>
      </c>
      <c r="I2400" s="30">
        <v>15987196.620000001</v>
      </c>
      <c r="J2400" s="36">
        <f>I2400/H2400</f>
        <v>7.8612697141274862E-2</v>
      </c>
      <c r="K2400" s="30">
        <v>16943896.460000001</v>
      </c>
      <c r="L2400" s="30">
        <f>I2400</f>
        <v>15987196.620000001</v>
      </c>
      <c r="M2400" s="80">
        <f>L2400/K2400</f>
        <v>0.94353719982540551</v>
      </c>
    </row>
    <row r="2401" spans="2:13" ht="24.9" customHeight="1" outlineLevel="2" x14ac:dyDescent="0.3">
      <c r="B2401" s="47" t="s">
        <v>2300</v>
      </c>
      <c r="C2401" s="46" t="s">
        <v>498</v>
      </c>
      <c r="D2401" s="46" t="s">
        <v>526</v>
      </c>
      <c r="E2401" s="46" t="s">
        <v>536</v>
      </c>
      <c r="F2401" s="45" t="s">
        <v>535</v>
      </c>
      <c r="G2401" s="26" t="s">
        <v>7</v>
      </c>
      <c r="H2401" s="30">
        <v>-40673319</v>
      </c>
      <c r="I2401" s="24"/>
      <c r="J2401" s="36"/>
      <c r="K2401" s="24"/>
      <c r="L2401" s="30">
        <v>0</v>
      </c>
      <c r="M2401" s="80" t="str">
        <f>IFERROR((Base_actualizacion!$L2401/Base_actualizacion!$K2401)," " )</f>
        <v xml:space="preserve"> </v>
      </c>
    </row>
    <row r="2402" spans="2:13" ht="24.9" customHeight="1" outlineLevel="1" x14ac:dyDescent="0.3">
      <c r="B2402" s="44" t="str">
        <f>B2401</f>
        <v>ASIGNACIÓN PARA LA INVERSIÓN LOCAL  - AMBIENTE Y DESARROLLO SOSTENIBLE</v>
      </c>
      <c r="C2402" s="43" t="s">
        <v>498</v>
      </c>
      <c r="D2402" s="43" t="s">
        <v>526</v>
      </c>
      <c r="E2402" s="43" t="s">
        <v>536</v>
      </c>
      <c r="F2402" s="42" t="s">
        <v>535</v>
      </c>
      <c r="G2402" s="18" t="s">
        <v>3</v>
      </c>
      <c r="H2402" s="32">
        <f>SUBTOTAL(9,H2400:H2401)</f>
        <v>162693277</v>
      </c>
      <c r="I2402" s="14">
        <f>SUBTOTAL(9,I2400:I2401)</f>
        <v>15987196.620000001</v>
      </c>
      <c r="J2402" s="31">
        <f>SUBTOTAL(9,J2400:J2401)</f>
        <v>7.8612697141274862E-2</v>
      </c>
      <c r="K2402" s="14">
        <f>SUBTOTAL(9,K2400:K2401)</f>
        <v>16943896.460000001</v>
      </c>
      <c r="L2402" s="14">
        <f>SUBTOTAL(9,L2399:L2401)</f>
        <v>15987196.620000001</v>
      </c>
      <c r="M2402" s="80"/>
    </row>
    <row r="2403" spans="2:13" ht="24.9" customHeight="1" outlineLevel="2" x14ac:dyDescent="0.3">
      <c r="B2403" s="47" t="s">
        <v>2300</v>
      </c>
      <c r="C2403" s="46" t="s">
        <v>498</v>
      </c>
      <c r="D2403" s="46" t="s">
        <v>526</v>
      </c>
      <c r="E2403" s="46" t="s">
        <v>534</v>
      </c>
      <c r="F2403" s="45" t="s">
        <v>533</v>
      </c>
      <c r="G2403" s="26" t="s">
        <v>0</v>
      </c>
      <c r="H2403" s="30">
        <v>348487042</v>
      </c>
      <c r="I2403" s="30">
        <v>27395506.289999999</v>
      </c>
      <c r="J2403" s="36">
        <f>I2403/H2403</f>
        <v>7.8612697140113458E-2</v>
      </c>
      <c r="K2403" s="30">
        <v>29034897.93</v>
      </c>
      <c r="L2403" s="30">
        <f>I2403</f>
        <v>27395506.289999999</v>
      </c>
      <c r="M2403" s="80">
        <f>L2403/K2403</f>
        <v>0.94353719982235185</v>
      </c>
    </row>
    <row r="2404" spans="2:13" ht="24.9" customHeight="1" outlineLevel="2" x14ac:dyDescent="0.3">
      <c r="B2404" s="47" t="s">
        <v>2300</v>
      </c>
      <c r="C2404" s="46" t="s">
        <v>498</v>
      </c>
      <c r="D2404" s="46" t="s">
        <v>526</v>
      </c>
      <c r="E2404" s="46" t="s">
        <v>534</v>
      </c>
      <c r="F2404" s="45" t="s">
        <v>533</v>
      </c>
      <c r="G2404" s="26" t="s">
        <v>7</v>
      </c>
      <c r="H2404" s="30">
        <v>-69697408</v>
      </c>
      <c r="I2404" s="24"/>
      <c r="J2404" s="36"/>
      <c r="K2404" s="24"/>
      <c r="L2404" s="30">
        <v>0</v>
      </c>
      <c r="M2404" s="80" t="str">
        <f>IFERROR((Base_actualizacion!$L2404/Base_actualizacion!$K2404)," " )</f>
        <v xml:space="preserve"> </v>
      </c>
    </row>
    <row r="2405" spans="2:13" ht="24.9" customHeight="1" outlineLevel="1" x14ac:dyDescent="0.3">
      <c r="B2405" s="44" t="str">
        <f>B2404</f>
        <v>ASIGNACIÓN PARA LA INVERSIÓN LOCAL  - AMBIENTE Y DESARROLLO SOSTENIBLE</v>
      </c>
      <c r="C2405" s="43" t="s">
        <v>498</v>
      </c>
      <c r="D2405" s="43" t="s">
        <v>526</v>
      </c>
      <c r="E2405" s="43" t="s">
        <v>534</v>
      </c>
      <c r="F2405" s="42" t="s">
        <v>533</v>
      </c>
      <c r="G2405" s="18" t="s">
        <v>3</v>
      </c>
      <c r="H2405" s="32">
        <f>SUBTOTAL(9,H2403:H2404)</f>
        <v>278789634</v>
      </c>
      <c r="I2405" s="14">
        <f>SUBTOTAL(9,I2403:I2404)</f>
        <v>27395506.289999999</v>
      </c>
      <c r="J2405" s="31">
        <f>SUBTOTAL(9,J2403:J2404)</f>
        <v>7.8612697140113458E-2</v>
      </c>
      <c r="K2405" s="14">
        <f>SUBTOTAL(9,K2403:K2404)</f>
        <v>29034897.93</v>
      </c>
      <c r="L2405" s="14">
        <f>SUBTOTAL(9,L2402:L2404)</f>
        <v>27395506.289999999</v>
      </c>
      <c r="M2405" s="80"/>
    </row>
    <row r="2406" spans="2:13" ht="24.9" customHeight="1" outlineLevel="2" x14ac:dyDescent="0.3">
      <c r="B2406" s="47" t="s">
        <v>2300</v>
      </c>
      <c r="C2406" s="46" t="s">
        <v>498</v>
      </c>
      <c r="D2406" s="46" t="s">
        <v>526</v>
      </c>
      <c r="E2406" s="46" t="s">
        <v>532</v>
      </c>
      <c r="F2406" s="45" t="s">
        <v>531</v>
      </c>
      <c r="G2406" s="26" t="s">
        <v>0</v>
      </c>
      <c r="H2406" s="30">
        <v>379906028</v>
      </c>
      <c r="I2406" s="30">
        <v>29865437.510000002</v>
      </c>
      <c r="J2406" s="36">
        <f>I2406/H2406</f>
        <v>7.8612697111507798E-2</v>
      </c>
      <c r="K2406" s="30">
        <v>31652633.829999998</v>
      </c>
      <c r="L2406" s="30">
        <f>I2406</f>
        <v>29865437.510000002</v>
      </c>
      <c r="M2406" s="80">
        <f>L2406/K2406</f>
        <v>0.94353720042386768</v>
      </c>
    </row>
    <row r="2407" spans="2:13" ht="24.9" customHeight="1" outlineLevel="2" x14ac:dyDescent="0.3">
      <c r="B2407" s="47" t="s">
        <v>2300</v>
      </c>
      <c r="C2407" s="46" t="s">
        <v>498</v>
      </c>
      <c r="D2407" s="46" t="s">
        <v>526</v>
      </c>
      <c r="E2407" s="46" t="s">
        <v>532</v>
      </c>
      <c r="F2407" s="45" t="s">
        <v>531</v>
      </c>
      <c r="G2407" s="26" t="s">
        <v>7</v>
      </c>
      <c r="H2407" s="30">
        <v>-75981206</v>
      </c>
      <c r="I2407" s="24"/>
      <c r="J2407" s="36"/>
      <c r="K2407" s="24"/>
      <c r="L2407" s="30">
        <v>0</v>
      </c>
      <c r="M2407" s="80" t="str">
        <f>IFERROR((Base_actualizacion!$L2407/Base_actualizacion!$K2407)," " )</f>
        <v xml:space="preserve"> </v>
      </c>
    </row>
    <row r="2408" spans="2:13" ht="24.9" customHeight="1" outlineLevel="1" x14ac:dyDescent="0.3">
      <c r="B2408" s="44" t="str">
        <f>B2407</f>
        <v>ASIGNACIÓN PARA LA INVERSIÓN LOCAL  - AMBIENTE Y DESARROLLO SOSTENIBLE</v>
      </c>
      <c r="C2408" s="43" t="s">
        <v>498</v>
      </c>
      <c r="D2408" s="43" t="s">
        <v>526</v>
      </c>
      <c r="E2408" s="43" t="s">
        <v>532</v>
      </c>
      <c r="F2408" s="42" t="s">
        <v>531</v>
      </c>
      <c r="G2408" s="18" t="s">
        <v>3</v>
      </c>
      <c r="H2408" s="32">
        <f>SUBTOTAL(9,H2406:H2407)</f>
        <v>303924822</v>
      </c>
      <c r="I2408" s="14">
        <f>SUBTOTAL(9,I2406:I2407)</f>
        <v>29865437.510000002</v>
      </c>
      <c r="J2408" s="31">
        <f>SUBTOTAL(9,J2406:J2407)</f>
        <v>7.8612697111507798E-2</v>
      </c>
      <c r="K2408" s="14">
        <f>SUBTOTAL(9,K2406:K2407)</f>
        <v>31652633.829999998</v>
      </c>
      <c r="L2408" s="14">
        <f>SUBTOTAL(9,L2405:L2407)</f>
        <v>29865437.510000002</v>
      </c>
      <c r="M2408" s="80"/>
    </row>
    <row r="2409" spans="2:13" ht="24.9" customHeight="1" outlineLevel="2" x14ac:dyDescent="0.3">
      <c r="B2409" s="47" t="s">
        <v>2300</v>
      </c>
      <c r="C2409" s="46" t="s">
        <v>498</v>
      </c>
      <c r="D2409" s="46" t="s">
        <v>526</v>
      </c>
      <c r="E2409" s="46" t="s">
        <v>530</v>
      </c>
      <c r="F2409" s="45" t="s">
        <v>529</v>
      </c>
      <c r="G2409" s="26" t="s">
        <v>0</v>
      </c>
      <c r="H2409" s="30">
        <v>148388877</v>
      </c>
      <c r="I2409" s="30">
        <v>11665249.85</v>
      </c>
      <c r="J2409" s="36">
        <f>I2409/H2409</f>
        <v>7.8612697163278622E-2</v>
      </c>
      <c r="K2409" s="30">
        <v>12363317.370000001</v>
      </c>
      <c r="L2409" s="30">
        <f>I2409</f>
        <v>11665249.85</v>
      </c>
      <c r="M2409" s="80">
        <f>L2409/K2409</f>
        <v>0.94353719967636795</v>
      </c>
    </row>
    <row r="2410" spans="2:13" ht="24.9" customHeight="1" outlineLevel="2" x14ac:dyDescent="0.3">
      <c r="B2410" s="47" t="s">
        <v>2300</v>
      </c>
      <c r="C2410" s="46" t="s">
        <v>498</v>
      </c>
      <c r="D2410" s="46" t="s">
        <v>526</v>
      </c>
      <c r="E2410" s="46" t="s">
        <v>530</v>
      </c>
      <c r="F2410" s="45" t="s">
        <v>529</v>
      </c>
      <c r="G2410" s="26" t="s">
        <v>7</v>
      </c>
      <c r="H2410" s="30">
        <v>-29677775</v>
      </c>
      <c r="I2410" s="24"/>
      <c r="J2410" s="36"/>
      <c r="K2410" s="24"/>
      <c r="L2410" s="30">
        <v>0</v>
      </c>
      <c r="M2410" s="80" t="str">
        <f>IFERROR((Base_actualizacion!$L2410/Base_actualizacion!$K2410)," " )</f>
        <v xml:space="preserve"> </v>
      </c>
    </row>
    <row r="2411" spans="2:13" ht="24.9" customHeight="1" outlineLevel="1" x14ac:dyDescent="0.3">
      <c r="B2411" s="44" t="str">
        <f>B2410</f>
        <v>ASIGNACIÓN PARA LA INVERSIÓN LOCAL  - AMBIENTE Y DESARROLLO SOSTENIBLE</v>
      </c>
      <c r="C2411" s="43" t="s">
        <v>498</v>
      </c>
      <c r="D2411" s="43" t="s">
        <v>526</v>
      </c>
      <c r="E2411" s="43" t="s">
        <v>530</v>
      </c>
      <c r="F2411" s="42" t="s">
        <v>529</v>
      </c>
      <c r="G2411" s="18" t="s">
        <v>3</v>
      </c>
      <c r="H2411" s="32">
        <f>SUBTOTAL(9,H2409:H2410)</f>
        <v>118711102</v>
      </c>
      <c r="I2411" s="14">
        <f>SUBTOTAL(9,I2409:I2410)</f>
        <v>11665249.85</v>
      </c>
      <c r="J2411" s="31">
        <f>SUBTOTAL(9,J2409:J2410)</f>
        <v>7.8612697163278622E-2</v>
      </c>
      <c r="K2411" s="14">
        <f>SUBTOTAL(9,K2409:K2410)</f>
        <v>12363317.370000001</v>
      </c>
      <c r="L2411" s="14">
        <f>SUBTOTAL(9,L2408:L2410)</f>
        <v>11665249.85</v>
      </c>
      <c r="M2411" s="80"/>
    </row>
    <row r="2412" spans="2:13" ht="24.9" customHeight="1" outlineLevel="2" x14ac:dyDescent="0.3">
      <c r="B2412" s="47" t="s">
        <v>2300</v>
      </c>
      <c r="C2412" s="46" t="s">
        <v>498</v>
      </c>
      <c r="D2412" s="46" t="s">
        <v>526</v>
      </c>
      <c r="E2412" s="46" t="s">
        <v>528</v>
      </c>
      <c r="F2412" s="45" t="s">
        <v>527</v>
      </c>
      <c r="G2412" s="26" t="s">
        <v>0</v>
      </c>
      <c r="H2412" s="30">
        <v>281032918</v>
      </c>
      <c r="I2412" s="30">
        <v>22092755.670000002</v>
      </c>
      <c r="J2412" s="36">
        <f>I2412/H2412</f>
        <v>7.8612697143186624E-2</v>
      </c>
      <c r="K2412" s="30">
        <v>23414822.079999998</v>
      </c>
      <c r="L2412" s="30">
        <f>I2412</f>
        <v>22092755.670000002</v>
      </c>
      <c r="M2412" s="80">
        <f>L2412/K2412</f>
        <v>0.94353720026216847</v>
      </c>
    </row>
    <row r="2413" spans="2:13" ht="24.9" customHeight="1" outlineLevel="2" x14ac:dyDescent="0.3">
      <c r="B2413" s="47" t="s">
        <v>2300</v>
      </c>
      <c r="C2413" s="46" t="s">
        <v>498</v>
      </c>
      <c r="D2413" s="46" t="s">
        <v>526</v>
      </c>
      <c r="E2413" s="46" t="s">
        <v>528</v>
      </c>
      <c r="F2413" s="45" t="s">
        <v>527</v>
      </c>
      <c r="G2413" s="26" t="s">
        <v>7</v>
      </c>
      <c r="H2413" s="30">
        <v>-56206584</v>
      </c>
      <c r="I2413" s="24"/>
      <c r="J2413" s="36"/>
      <c r="K2413" s="24"/>
      <c r="L2413" s="30"/>
      <c r="M2413" s="80" t="str">
        <f>IFERROR((Base_actualizacion!$L2413/Base_actualizacion!$K2413)," " )</f>
        <v xml:space="preserve"> </v>
      </c>
    </row>
    <row r="2414" spans="2:13" ht="24.9" customHeight="1" outlineLevel="1" x14ac:dyDescent="0.3">
      <c r="B2414" s="44" t="str">
        <f>B2413</f>
        <v>ASIGNACIÓN PARA LA INVERSIÓN LOCAL  - AMBIENTE Y DESARROLLO SOSTENIBLE</v>
      </c>
      <c r="C2414" s="43" t="s">
        <v>498</v>
      </c>
      <c r="D2414" s="43" t="s">
        <v>526</v>
      </c>
      <c r="E2414" s="43" t="s">
        <v>528</v>
      </c>
      <c r="F2414" s="42" t="s">
        <v>527</v>
      </c>
      <c r="G2414" s="18" t="s">
        <v>3</v>
      </c>
      <c r="H2414" s="32">
        <f>SUBTOTAL(9,H2412:H2413)</f>
        <v>224826334</v>
      </c>
      <c r="I2414" s="14">
        <f>SUBTOTAL(9,I2412:I2413)</f>
        <v>22092755.670000002</v>
      </c>
      <c r="J2414" s="31">
        <f>SUBTOTAL(9,J2412:J2413)</f>
        <v>7.8612697143186624E-2</v>
      </c>
      <c r="K2414" s="14">
        <f>SUBTOTAL(9,K2412:K2413)</f>
        <v>23414822.079999998</v>
      </c>
      <c r="L2414" s="14">
        <f>SUBTOTAL(9,L2411:L2413)</f>
        <v>22092755.670000002</v>
      </c>
      <c r="M2414" s="80"/>
    </row>
    <row r="2415" spans="2:13" ht="24.9" customHeight="1" outlineLevel="2" x14ac:dyDescent="0.3">
      <c r="B2415" s="47" t="s">
        <v>2300</v>
      </c>
      <c r="C2415" s="46" t="s">
        <v>498</v>
      </c>
      <c r="D2415" s="46" t="s">
        <v>526</v>
      </c>
      <c r="E2415" s="46" t="s">
        <v>525</v>
      </c>
      <c r="F2415" s="45" t="s">
        <v>524</v>
      </c>
      <c r="G2415" s="26" t="s">
        <v>0</v>
      </c>
      <c r="H2415" s="30">
        <v>149265501</v>
      </c>
      <c r="I2415" s="30">
        <v>11734163.620000001</v>
      </c>
      <c r="J2415" s="36">
        <f>I2415/H2415</f>
        <v>7.8612697116127325E-2</v>
      </c>
      <c r="K2415" s="30">
        <v>12436355.08</v>
      </c>
      <c r="L2415" s="30">
        <f>I2415</f>
        <v>11734163.620000001</v>
      </c>
      <c r="M2415" s="80">
        <f>L2415/K2415</f>
        <v>0.94353719755644039</v>
      </c>
    </row>
    <row r="2416" spans="2:13" ht="24.9" customHeight="1" outlineLevel="2" x14ac:dyDescent="0.3">
      <c r="B2416" s="47" t="s">
        <v>2300</v>
      </c>
      <c r="C2416" s="46" t="s">
        <v>498</v>
      </c>
      <c r="D2416" s="46" t="s">
        <v>526</v>
      </c>
      <c r="E2416" s="46" t="s">
        <v>525</v>
      </c>
      <c r="F2416" s="45" t="s">
        <v>524</v>
      </c>
      <c r="G2416" s="26" t="s">
        <v>7</v>
      </c>
      <c r="H2416" s="30">
        <v>-29853100</v>
      </c>
      <c r="I2416" s="24"/>
      <c r="J2416" s="36"/>
      <c r="K2416" s="24"/>
      <c r="L2416" s="30"/>
      <c r="M2416" s="80" t="str">
        <f>IFERROR((Base_actualizacion!$L2416/Base_actualizacion!$K2416)," " )</f>
        <v xml:space="preserve"> </v>
      </c>
    </row>
    <row r="2417" spans="2:13" ht="24.9" customHeight="1" outlineLevel="1" x14ac:dyDescent="0.3">
      <c r="B2417" s="44" t="str">
        <f>B2416</f>
        <v>ASIGNACIÓN PARA LA INVERSIÓN LOCAL  - AMBIENTE Y DESARROLLO SOSTENIBLE</v>
      </c>
      <c r="C2417" s="43" t="s">
        <v>498</v>
      </c>
      <c r="D2417" s="43" t="s">
        <v>526</v>
      </c>
      <c r="E2417" s="43" t="s">
        <v>525</v>
      </c>
      <c r="F2417" s="42" t="s">
        <v>524</v>
      </c>
      <c r="G2417" s="18" t="s">
        <v>3</v>
      </c>
      <c r="H2417" s="32">
        <f>SUBTOTAL(9,H2415:H2416)</f>
        <v>119412401</v>
      </c>
      <c r="I2417" s="14">
        <f>SUBTOTAL(9,I2415:I2416)</f>
        <v>11734163.620000001</v>
      </c>
      <c r="J2417" s="31">
        <f>SUBTOTAL(9,J2415:J2416)</f>
        <v>7.8612697116127325E-2</v>
      </c>
      <c r="K2417" s="14">
        <f>SUBTOTAL(9,K2415:K2416)</f>
        <v>12436355.08</v>
      </c>
      <c r="L2417" s="14">
        <f>SUBTOTAL(9,L2414:L2416)</f>
        <v>11734163.620000001</v>
      </c>
      <c r="M2417" s="80"/>
    </row>
    <row r="2418" spans="2:13" ht="24.9" customHeight="1" outlineLevel="2" x14ac:dyDescent="0.3">
      <c r="B2418" s="47" t="s">
        <v>2300</v>
      </c>
      <c r="C2418" s="46" t="s">
        <v>498</v>
      </c>
      <c r="D2418" s="46" t="s">
        <v>497</v>
      </c>
      <c r="E2418" s="46" t="s">
        <v>520</v>
      </c>
      <c r="F2418" s="45" t="s">
        <v>519</v>
      </c>
      <c r="G2418" s="26" t="s">
        <v>0</v>
      </c>
      <c r="H2418" s="30">
        <v>221867921</v>
      </c>
      <c r="I2418" s="30">
        <v>17441635.68</v>
      </c>
      <c r="J2418" s="36">
        <f>I2418/H2418</f>
        <v>7.8612697146064656E-2</v>
      </c>
      <c r="K2418" s="30">
        <v>18485371.580000002</v>
      </c>
      <c r="L2418" s="30">
        <f>I2418</f>
        <v>17441635.68</v>
      </c>
      <c r="M2418" s="80">
        <f>L2418/K2418</f>
        <v>0.94353719667018987</v>
      </c>
    </row>
    <row r="2419" spans="2:13" ht="24.9" customHeight="1" outlineLevel="2" x14ac:dyDescent="0.3">
      <c r="B2419" s="47" t="s">
        <v>2300</v>
      </c>
      <c r="C2419" s="46" t="s">
        <v>498</v>
      </c>
      <c r="D2419" s="46" t="s">
        <v>497</v>
      </c>
      <c r="E2419" s="46" t="s">
        <v>520</v>
      </c>
      <c r="F2419" s="45" t="s">
        <v>519</v>
      </c>
      <c r="G2419" s="26" t="s">
        <v>7</v>
      </c>
      <c r="H2419" s="30">
        <v>-44373584</v>
      </c>
      <c r="I2419" s="24"/>
      <c r="J2419" s="36"/>
      <c r="K2419" s="24"/>
      <c r="L2419" s="30"/>
      <c r="M2419" s="80" t="str">
        <f>IFERROR((Base_actualizacion!$L2419/Base_actualizacion!$K2419)," " )</f>
        <v xml:space="preserve"> </v>
      </c>
    </row>
    <row r="2420" spans="2:13" ht="24.9" customHeight="1" outlineLevel="1" x14ac:dyDescent="0.3">
      <c r="B2420" s="44" t="str">
        <f>B2419</f>
        <v>ASIGNACIÓN PARA LA INVERSIÓN LOCAL  - AMBIENTE Y DESARROLLO SOSTENIBLE</v>
      </c>
      <c r="C2420" s="43" t="s">
        <v>498</v>
      </c>
      <c r="D2420" s="43" t="s">
        <v>497</v>
      </c>
      <c r="E2420" s="43" t="s">
        <v>520</v>
      </c>
      <c r="F2420" s="42" t="s">
        <v>519</v>
      </c>
      <c r="G2420" s="18" t="s">
        <v>3</v>
      </c>
      <c r="H2420" s="32">
        <f>SUBTOTAL(9,H2418:H2419)</f>
        <v>177494337</v>
      </c>
      <c r="I2420" s="14">
        <f>SUBTOTAL(9,I2418:I2419)</f>
        <v>17441635.68</v>
      </c>
      <c r="J2420" s="31">
        <f>SUBTOTAL(9,J2418:J2419)</f>
        <v>7.8612697146064656E-2</v>
      </c>
      <c r="K2420" s="14">
        <f>SUBTOTAL(9,K2418:K2419)</f>
        <v>18485371.580000002</v>
      </c>
      <c r="L2420" s="14">
        <f>SUBTOTAL(9,L2417:L2419)</f>
        <v>17441635.68</v>
      </c>
      <c r="M2420" s="80"/>
    </row>
    <row r="2421" spans="2:13" ht="24.9" customHeight="1" outlineLevel="2" x14ac:dyDescent="0.3">
      <c r="B2421" s="47" t="s">
        <v>2300</v>
      </c>
      <c r="C2421" s="46" t="s">
        <v>498</v>
      </c>
      <c r="D2421" s="46" t="s">
        <v>497</v>
      </c>
      <c r="E2421" s="46" t="s">
        <v>518</v>
      </c>
      <c r="F2421" s="45" t="s">
        <v>517</v>
      </c>
      <c r="G2421" s="26" t="s">
        <v>0</v>
      </c>
      <c r="H2421" s="30">
        <v>174445031</v>
      </c>
      <c r="I2421" s="30">
        <v>13713594.379999999</v>
      </c>
      <c r="J2421" s="36">
        <f>I2421/H2421</f>
        <v>7.861269708507776E-2</v>
      </c>
      <c r="K2421" s="30">
        <v>14534238.17</v>
      </c>
      <c r="L2421" s="30">
        <f>I2421</f>
        <v>13713594.379999999</v>
      </c>
      <c r="M2421" s="80">
        <f>L2421/K2421</f>
        <v>0.94353719951459958</v>
      </c>
    </row>
    <row r="2422" spans="2:13" ht="24.9" customHeight="1" outlineLevel="2" x14ac:dyDescent="0.3">
      <c r="B2422" s="47" t="s">
        <v>2300</v>
      </c>
      <c r="C2422" s="46" t="s">
        <v>498</v>
      </c>
      <c r="D2422" s="46" t="s">
        <v>497</v>
      </c>
      <c r="E2422" s="46" t="s">
        <v>518</v>
      </c>
      <c r="F2422" s="45" t="s">
        <v>517</v>
      </c>
      <c r="G2422" s="26" t="s">
        <v>7</v>
      </c>
      <c r="H2422" s="30">
        <v>-34889006</v>
      </c>
      <c r="I2422" s="24"/>
      <c r="J2422" s="36"/>
      <c r="K2422" s="24"/>
      <c r="L2422" s="30"/>
      <c r="M2422" s="80" t="str">
        <f>IFERROR((Base_actualizacion!$L2422/Base_actualizacion!$K2422)," " )</f>
        <v xml:space="preserve"> </v>
      </c>
    </row>
    <row r="2423" spans="2:13" ht="24.9" customHeight="1" outlineLevel="1" x14ac:dyDescent="0.3">
      <c r="B2423" s="44" t="str">
        <f>B2422</f>
        <v>ASIGNACIÓN PARA LA INVERSIÓN LOCAL  - AMBIENTE Y DESARROLLO SOSTENIBLE</v>
      </c>
      <c r="C2423" s="43" t="s">
        <v>498</v>
      </c>
      <c r="D2423" s="43" t="s">
        <v>497</v>
      </c>
      <c r="E2423" s="43" t="s">
        <v>518</v>
      </c>
      <c r="F2423" s="42" t="s">
        <v>517</v>
      </c>
      <c r="G2423" s="18" t="s">
        <v>3</v>
      </c>
      <c r="H2423" s="32">
        <f>SUBTOTAL(9,H2421:H2422)</f>
        <v>139556025</v>
      </c>
      <c r="I2423" s="14">
        <f>SUBTOTAL(9,I2421:I2422)</f>
        <v>13713594.379999999</v>
      </c>
      <c r="J2423" s="31">
        <f>SUBTOTAL(9,J2421:J2422)</f>
        <v>7.861269708507776E-2</v>
      </c>
      <c r="K2423" s="14">
        <f>SUBTOTAL(9,K2421:K2422)</f>
        <v>14534238.17</v>
      </c>
      <c r="L2423" s="14">
        <f>SUBTOTAL(9,L2420:L2422)</f>
        <v>13713594.379999999</v>
      </c>
      <c r="M2423" s="80"/>
    </row>
    <row r="2424" spans="2:13" ht="24.9" customHeight="1" outlineLevel="2" x14ac:dyDescent="0.3">
      <c r="B2424" s="47" t="s">
        <v>2300</v>
      </c>
      <c r="C2424" s="46" t="s">
        <v>498</v>
      </c>
      <c r="D2424" s="46" t="s">
        <v>497</v>
      </c>
      <c r="E2424" s="46" t="s">
        <v>516</v>
      </c>
      <c r="F2424" s="45" t="s">
        <v>515</v>
      </c>
      <c r="G2424" s="26" t="s">
        <v>0</v>
      </c>
      <c r="H2424" s="30">
        <v>352501763</v>
      </c>
      <c r="I2424" s="30">
        <v>27711114.329999998</v>
      </c>
      <c r="J2424" s="36">
        <f>I2424/H2424</f>
        <v>7.8612697122879355E-2</v>
      </c>
      <c r="K2424" s="30">
        <v>29369392.519999996</v>
      </c>
      <c r="L2424" s="30">
        <f>I2424</f>
        <v>27711114.329999998</v>
      </c>
      <c r="M2424" s="80">
        <f>L2424/K2424</f>
        <v>0.94353719816061088</v>
      </c>
    </row>
    <row r="2425" spans="2:13" ht="24.9" customHeight="1" outlineLevel="2" x14ac:dyDescent="0.3">
      <c r="B2425" s="47" t="s">
        <v>2300</v>
      </c>
      <c r="C2425" s="46" t="s">
        <v>498</v>
      </c>
      <c r="D2425" s="46" t="s">
        <v>497</v>
      </c>
      <c r="E2425" s="46" t="s">
        <v>516</v>
      </c>
      <c r="F2425" s="45" t="s">
        <v>515</v>
      </c>
      <c r="G2425" s="26" t="s">
        <v>7</v>
      </c>
      <c r="H2425" s="30">
        <v>-70500353</v>
      </c>
      <c r="I2425" s="24"/>
      <c r="J2425" s="36"/>
      <c r="K2425" s="24"/>
      <c r="L2425" s="30"/>
      <c r="M2425" s="80" t="str">
        <f>IFERROR((Base_actualizacion!$L2425/Base_actualizacion!$K2425)," " )</f>
        <v xml:space="preserve"> </v>
      </c>
    </row>
    <row r="2426" spans="2:13" ht="24.9" customHeight="1" outlineLevel="1" x14ac:dyDescent="0.3">
      <c r="B2426" s="44" t="str">
        <f>B2425</f>
        <v>ASIGNACIÓN PARA LA INVERSIÓN LOCAL  - AMBIENTE Y DESARROLLO SOSTENIBLE</v>
      </c>
      <c r="C2426" s="43" t="s">
        <v>498</v>
      </c>
      <c r="D2426" s="43" t="s">
        <v>497</v>
      </c>
      <c r="E2426" s="43" t="s">
        <v>516</v>
      </c>
      <c r="F2426" s="42" t="s">
        <v>515</v>
      </c>
      <c r="G2426" s="18" t="s">
        <v>3</v>
      </c>
      <c r="H2426" s="32">
        <f>SUBTOTAL(9,H2424:H2425)</f>
        <v>282001410</v>
      </c>
      <c r="I2426" s="14">
        <f>SUBTOTAL(9,I2424:I2425)</f>
        <v>27711114.329999998</v>
      </c>
      <c r="J2426" s="31">
        <f>SUBTOTAL(9,J2424:J2425)</f>
        <v>7.8612697122879355E-2</v>
      </c>
      <c r="K2426" s="14">
        <f>SUBTOTAL(9,K2424:K2425)</f>
        <v>29369392.519999996</v>
      </c>
      <c r="L2426" s="14">
        <f>SUBTOTAL(9,L2423:L2425)</f>
        <v>27711114.329999998</v>
      </c>
      <c r="M2426" s="80"/>
    </row>
    <row r="2427" spans="2:13" ht="24.9" customHeight="1" outlineLevel="2" x14ac:dyDescent="0.3">
      <c r="B2427" s="47" t="s">
        <v>2300</v>
      </c>
      <c r="C2427" s="46" t="s">
        <v>498</v>
      </c>
      <c r="D2427" s="46" t="s">
        <v>497</v>
      </c>
      <c r="E2427" s="46" t="s">
        <v>512</v>
      </c>
      <c r="F2427" s="45" t="s">
        <v>511</v>
      </c>
      <c r="G2427" s="26" t="s">
        <v>0</v>
      </c>
      <c r="H2427" s="30">
        <v>239187393</v>
      </c>
      <c r="I2427" s="30">
        <v>18803166.09</v>
      </c>
      <c r="J2427" s="36">
        <f>I2427/H2427</f>
        <v>7.8612697158332259E-2</v>
      </c>
      <c r="K2427" s="30">
        <v>19928378.060000002</v>
      </c>
      <c r="L2427" s="30">
        <f>I2427</f>
        <v>18803166.09</v>
      </c>
      <c r="M2427" s="80">
        <f>L2427/K2427</f>
        <v>0.9435372027461425</v>
      </c>
    </row>
    <row r="2428" spans="2:13" ht="24.9" customHeight="1" outlineLevel="2" x14ac:dyDescent="0.3">
      <c r="B2428" s="47" t="s">
        <v>2300</v>
      </c>
      <c r="C2428" s="46" t="s">
        <v>498</v>
      </c>
      <c r="D2428" s="46" t="s">
        <v>497</v>
      </c>
      <c r="E2428" s="46" t="s">
        <v>512</v>
      </c>
      <c r="F2428" s="45" t="s">
        <v>511</v>
      </c>
      <c r="G2428" s="26" t="s">
        <v>7</v>
      </c>
      <c r="H2428" s="30">
        <v>-47837479</v>
      </c>
      <c r="I2428" s="24"/>
      <c r="J2428" s="36"/>
      <c r="K2428" s="24"/>
      <c r="L2428" s="30"/>
      <c r="M2428" s="80" t="str">
        <f>IFERROR((Base_actualizacion!$L2428/Base_actualizacion!$K2428)," " )</f>
        <v xml:space="preserve"> </v>
      </c>
    </row>
    <row r="2429" spans="2:13" ht="24.9" customHeight="1" outlineLevel="1" x14ac:dyDescent="0.3">
      <c r="B2429" s="44" t="str">
        <f>B2428</f>
        <v>ASIGNACIÓN PARA LA INVERSIÓN LOCAL  - AMBIENTE Y DESARROLLO SOSTENIBLE</v>
      </c>
      <c r="C2429" s="43" t="s">
        <v>498</v>
      </c>
      <c r="D2429" s="43" t="s">
        <v>497</v>
      </c>
      <c r="E2429" s="43" t="s">
        <v>512</v>
      </c>
      <c r="F2429" s="42" t="s">
        <v>511</v>
      </c>
      <c r="G2429" s="18" t="s">
        <v>3</v>
      </c>
      <c r="H2429" s="32">
        <f>SUBTOTAL(9,H2427:H2428)</f>
        <v>191349914</v>
      </c>
      <c r="I2429" s="14">
        <f>SUBTOTAL(9,I2427:I2428)</f>
        <v>18803166.09</v>
      </c>
      <c r="J2429" s="31">
        <f>SUBTOTAL(9,J2427:J2428)</f>
        <v>7.8612697158332259E-2</v>
      </c>
      <c r="K2429" s="14">
        <f>SUBTOTAL(9,K2427:K2428)</f>
        <v>19928378.060000002</v>
      </c>
      <c r="L2429" s="14">
        <f>SUBTOTAL(9,L2426:L2428)</f>
        <v>18803166.09</v>
      </c>
      <c r="M2429" s="80"/>
    </row>
    <row r="2430" spans="2:13" ht="24.9" customHeight="1" outlineLevel="2" x14ac:dyDescent="0.3">
      <c r="B2430" s="47" t="s">
        <v>2300</v>
      </c>
      <c r="C2430" s="46" t="s">
        <v>498</v>
      </c>
      <c r="D2430" s="46" t="s">
        <v>497</v>
      </c>
      <c r="E2430" s="46" t="s">
        <v>510</v>
      </c>
      <c r="F2430" s="45" t="s">
        <v>509</v>
      </c>
      <c r="G2430" s="26" t="s">
        <v>0</v>
      </c>
      <c r="H2430" s="30">
        <v>209494877</v>
      </c>
      <c r="I2430" s="30">
        <v>16468957.32</v>
      </c>
      <c r="J2430" s="36">
        <f>I2430/H2430</f>
        <v>7.8612697149630067E-2</v>
      </c>
      <c r="K2430" s="30">
        <v>17454486.510000002</v>
      </c>
      <c r="L2430" s="30">
        <f>I2430</f>
        <v>16468957.32</v>
      </c>
      <c r="M2430" s="80">
        <f>L2430/K2430</f>
        <v>0.94353719947960812</v>
      </c>
    </row>
    <row r="2431" spans="2:13" ht="24.9" customHeight="1" outlineLevel="2" x14ac:dyDescent="0.3">
      <c r="B2431" s="47" t="s">
        <v>2300</v>
      </c>
      <c r="C2431" s="46" t="s">
        <v>498</v>
      </c>
      <c r="D2431" s="46" t="s">
        <v>497</v>
      </c>
      <c r="E2431" s="46" t="s">
        <v>510</v>
      </c>
      <c r="F2431" s="45" t="s">
        <v>509</v>
      </c>
      <c r="G2431" s="26" t="s">
        <v>7</v>
      </c>
      <c r="H2431" s="30">
        <v>-41898975</v>
      </c>
      <c r="I2431" s="24"/>
      <c r="J2431" s="36"/>
      <c r="K2431" s="24"/>
      <c r="L2431" s="30"/>
      <c r="M2431" s="80" t="str">
        <f>IFERROR((Base_actualizacion!$L2431/Base_actualizacion!$K2431)," " )</f>
        <v xml:space="preserve"> </v>
      </c>
    </row>
    <row r="2432" spans="2:13" ht="24.9" customHeight="1" outlineLevel="1" x14ac:dyDescent="0.3">
      <c r="B2432" s="44" t="str">
        <f>B2431</f>
        <v>ASIGNACIÓN PARA LA INVERSIÓN LOCAL  - AMBIENTE Y DESARROLLO SOSTENIBLE</v>
      </c>
      <c r="C2432" s="43" t="s">
        <v>498</v>
      </c>
      <c r="D2432" s="43" t="s">
        <v>497</v>
      </c>
      <c r="E2432" s="43" t="s">
        <v>510</v>
      </c>
      <c r="F2432" s="42" t="s">
        <v>509</v>
      </c>
      <c r="G2432" s="18" t="s">
        <v>3</v>
      </c>
      <c r="H2432" s="32">
        <f>SUBTOTAL(9,H2430:H2431)</f>
        <v>167595902</v>
      </c>
      <c r="I2432" s="14">
        <f>SUBTOTAL(9,I2430:I2431)</f>
        <v>16468957.32</v>
      </c>
      <c r="J2432" s="31">
        <f>SUBTOTAL(9,J2430:J2431)</f>
        <v>7.8612697149630067E-2</v>
      </c>
      <c r="K2432" s="14">
        <f>SUBTOTAL(9,K2430:K2431)</f>
        <v>17454486.510000002</v>
      </c>
      <c r="L2432" s="14">
        <f>SUBTOTAL(9,L2429:L2431)</f>
        <v>16468957.32</v>
      </c>
      <c r="M2432" s="80"/>
    </row>
    <row r="2433" spans="2:13" ht="24.9" customHeight="1" outlineLevel="2" x14ac:dyDescent="0.3">
      <c r="B2433" s="47" t="s">
        <v>2300</v>
      </c>
      <c r="C2433" s="46" t="s">
        <v>498</v>
      </c>
      <c r="D2433" s="46" t="s">
        <v>497</v>
      </c>
      <c r="E2433" s="46" t="s">
        <v>508</v>
      </c>
      <c r="F2433" s="45" t="s">
        <v>507</v>
      </c>
      <c r="G2433" s="26" t="s">
        <v>0</v>
      </c>
      <c r="H2433" s="30">
        <v>245577758</v>
      </c>
      <c r="I2433" s="30">
        <v>19305529.91</v>
      </c>
      <c r="J2433" s="36">
        <f>I2433/H2433</f>
        <v>7.8612697123816896E-2</v>
      </c>
      <c r="K2433" s="30">
        <v>20460804.240000002</v>
      </c>
      <c r="L2433" s="30">
        <f>I2433</f>
        <v>19305529.91</v>
      </c>
      <c r="M2433" s="80">
        <f>L2433/K2433</f>
        <v>0.94353719841855044</v>
      </c>
    </row>
    <row r="2434" spans="2:13" ht="24.9" customHeight="1" outlineLevel="2" x14ac:dyDescent="0.3">
      <c r="B2434" s="47" t="s">
        <v>2300</v>
      </c>
      <c r="C2434" s="46" t="s">
        <v>498</v>
      </c>
      <c r="D2434" s="46" t="s">
        <v>497</v>
      </c>
      <c r="E2434" s="46" t="s">
        <v>508</v>
      </c>
      <c r="F2434" s="45" t="s">
        <v>507</v>
      </c>
      <c r="G2434" s="26" t="s">
        <v>7</v>
      </c>
      <c r="H2434" s="30">
        <v>-49115552</v>
      </c>
      <c r="I2434" s="24"/>
      <c r="J2434" s="36"/>
      <c r="K2434" s="24"/>
      <c r="L2434" s="30"/>
      <c r="M2434" s="80" t="str">
        <f>IFERROR((Base_actualizacion!$L2434/Base_actualizacion!$K2434)," " )</f>
        <v xml:space="preserve"> </v>
      </c>
    </row>
    <row r="2435" spans="2:13" ht="24.9" customHeight="1" outlineLevel="1" x14ac:dyDescent="0.3">
      <c r="B2435" s="44" t="str">
        <f>B2434</f>
        <v>ASIGNACIÓN PARA LA INVERSIÓN LOCAL  - AMBIENTE Y DESARROLLO SOSTENIBLE</v>
      </c>
      <c r="C2435" s="43" t="s">
        <v>498</v>
      </c>
      <c r="D2435" s="43" t="s">
        <v>497</v>
      </c>
      <c r="E2435" s="43" t="s">
        <v>508</v>
      </c>
      <c r="F2435" s="42" t="s">
        <v>507</v>
      </c>
      <c r="G2435" s="18" t="s">
        <v>3</v>
      </c>
      <c r="H2435" s="32">
        <f>SUBTOTAL(9,H2433:H2434)</f>
        <v>196462206</v>
      </c>
      <c r="I2435" s="14">
        <f>SUBTOTAL(9,I2433:I2434)</f>
        <v>19305529.91</v>
      </c>
      <c r="J2435" s="31">
        <f>SUBTOTAL(9,J2433:J2434)</f>
        <v>7.8612697123816896E-2</v>
      </c>
      <c r="K2435" s="14">
        <f>SUBTOTAL(9,K2433:K2434)</f>
        <v>20460804.240000002</v>
      </c>
      <c r="L2435" s="14">
        <f>SUBTOTAL(9,L2432:L2434)</f>
        <v>19305529.91</v>
      </c>
      <c r="M2435" s="80"/>
    </row>
    <row r="2436" spans="2:13" ht="24.9" customHeight="1" outlineLevel="2" x14ac:dyDescent="0.3">
      <c r="B2436" s="47" t="s">
        <v>2300</v>
      </c>
      <c r="C2436" s="46" t="s">
        <v>498</v>
      </c>
      <c r="D2436" s="46" t="s">
        <v>497</v>
      </c>
      <c r="E2436" s="46" t="s">
        <v>506</v>
      </c>
      <c r="F2436" s="45" t="s">
        <v>505</v>
      </c>
      <c r="G2436" s="26" t="s">
        <v>0</v>
      </c>
      <c r="H2436" s="30">
        <v>358162467</v>
      </c>
      <c r="I2436" s="30">
        <v>28156117.539999999</v>
      </c>
      <c r="J2436" s="36">
        <f>I2436/H2436</f>
        <v>7.8612697125519854E-2</v>
      </c>
      <c r="K2436" s="30">
        <v>29841025.390000001</v>
      </c>
      <c r="L2436" s="30">
        <f>I2436</f>
        <v>28156117.539999999</v>
      </c>
      <c r="M2436" s="80">
        <f>L2436/K2436</f>
        <v>0.94353719994606389</v>
      </c>
    </row>
    <row r="2437" spans="2:13" ht="24.9" customHeight="1" outlineLevel="2" x14ac:dyDescent="0.3">
      <c r="B2437" s="47" t="s">
        <v>2300</v>
      </c>
      <c r="C2437" s="46" t="s">
        <v>498</v>
      </c>
      <c r="D2437" s="46" t="s">
        <v>497</v>
      </c>
      <c r="E2437" s="46" t="s">
        <v>506</v>
      </c>
      <c r="F2437" s="45" t="s">
        <v>505</v>
      </c>
      <c r="G2437" s="26" t="s">
        <v>7</v>
      </c>
      <c r="H2437" s="30">
        <v>-71632493</v>
      </c>
      <c r="I2437" s="24"/>
      <c r="J2437" s="36"/>
      <c r="K2437" s="24"/>
      <c r="L2437" s="30">
        <v>0</v>
      </c>
      <c r="M2437" s="80" t="str">
        <f>IFERROR((Base_actualizacion!$L2437/Base_actualizacion!$K2437)," " )</f>
        <v xml:space="preserve"> </v>
      </c>
    </row>
    <row r="2438" spans="2:13" ht="24.9" customHeight="1" outlineLevel="1" x14ac:dyDescent="0.3">
      <c r="B2438" s="44" t="str">
        <f>B2437</f>
        <v>ASIGNACIÓN PARA LA INVERSIÓN LOCAL  - AMBIENTE Y DESARROLLO SOSTENIBLE</v>
      </c>
      <c r="C2438" s="43" t="s">
        <v>498</v>
      </c>
      <c r="D2438" s="43" t="s">
        <v>497</v>
      </c>
      <c r="E2438" s="43" t="s">
        <v>506</v>
      </c>
      <c r="F2438" s="42" t="s">
        <v>505</v>
      </c>
      <c r="G2438" s="18" t="s">
        <v>3</v>
      </c>
      <c r="H2438" s="32">
        <f>SUBTOTAL(9,H2436:H2437)</f>
        <v>286529974</v>
      </c>
      <c r="I2438" s="14">
        <f>SUBTOTAL(9,I2436:I2437)</f>
        <v>28156117.539999999</v>
      </c>
      <c r="J2438" s="31">
        <f>SUBTOTAL(9,J2436:J2437)</f>
        <v>7.8612697125519854E-2</v>
      </c>
      <c r="K2438" s="14">
        <f>SUBTOTAL(9,K2436:K2437)</f>
        <v>29841025.390000001</v>
      </c>
      <c r="L2438" s="14">
        <f>SUBTOTAL(9,L2435:L2437)</f>
        <v>28156117.539999999</v>
      </c>
      <c r="M2438" s="80"/>
    </row>
    <row r="2439" spans="2:13" ht="24.9" customHeight="1" outlineLevel="2" x14ac:dyDescent="0.3">
      <c r="B2439" s="47" t="s">
        <v>2300</v>
      </c>
      <c r="C2439" s="46" t="s">
        <v>498</v>
      </c>
      <c r="D2439" s="46" t="s">
        <v>497</v>
      </c>
      <c r="E2439" s="46" t="s">
        <v>504</v>
      </c>
      <c r="F2439" s="45" t="s">
        <v>503</v>
      </c>
      <c r="G2439" s="26" t="s">
        <v>0</v>
      </c>
      <c r="H2439" s="30">
        <v>607490298</v>
      </c>
      <c r="I2439" s="30">
        <v>47756450.810000002</v>
      </c>
      <c r="J2439" s="36">
        <f>I2439/H2439</f>
        <v>7.8612697136440521E-2</v>
      </c>
      <c r="K2439" s="30">
        <v>50614274.530000001</v>
      </c>
      <c r="L2439" s="30">
        <f>I2439</f>
        <v>47756450.810000002</v>
      </c>
      <c r="M2439" s="80">
        <f>L2439/K2439</f>
        <v>0.94353719881322973</v>
      </c>
    </row>
    <row r="2440" spans="2:13" ht="24.9" customHeight="1" outlineLevel="2" x14ac:dyDescent="0.3">
      <c r="B2440" s="47" t="s">
        <v>2300</v>
      </c>
      <c r="C2440" s="46" t="s">
        <v>498</v>
      </c>
      <c r="D2440" s="46" t="s">
        <v>497</v>
      </c>
      <c r="E2440" s="46" t="s">
        <v>504</v>
      </c>
      <c r="F2440" s="45" t="s">
        <v>503</v>
      </c>
      <c r="G2440" s="26" t="s">
        <v>7</v>
      </c>
      <c r="H2440" s="30">
        <v>-121498060</v>
      </c>
      <c r="I2440" s="24"/>
      <c r="J2440" s="36"/>
      <c r="K2440" s="24"/>
      <c r="L2440" s="30"/>
      <c r="M2440" s="80" t="str">
        <f>IFERROR((Base_actualizacion!$L2440/Base_actualizacion!$K2440)," " )</f>
        <v xml:space="preserve"> </v>
      </c>
    </row>
    <row r="2441" spans="2:13" ht="24.9" customHeight="1" outlineLevel="1" x14ac:dyDescent="0.3">
      <c r="B2441" s="44" t="str">
        <f>B2440</f>
        <v>ASIGNACIÓN PARA LA INVERSIÓN LOCAL  - AMBIENTE Y DESARROLLO SOSTENIBLE</v>
      </c>
      <c r="C2441" s="43" t="s">
        <v>498</v>
      </c>
      <c r="D2441" s="43" t="s">
        <v>497</v>
      </c>
      <c r="E2441" s="43" t="s">
        <v>504</v>
      </c>
      <c r="F2441" s="42" t="s">
        <v>503</v>
      </c>
      <c r="G2441" s="18" t="s">
        <v>3</v>
      </c>
      <c r="H2441" s="32">
        <f>SUBTOTAL(9,H2439:H2440)</f>
        <v>485992238</v>
      </c>
      <c r="I2441" s="14">
        <f>SUBTOTAL(9,I2439:I2440)</f>
        <v>47756450.810000002</v>
      </c>
      <c r="J2441" s="31">
        <f>SUBTOTAL(9,J2439:J2440)</f>
        <v>7.8612697136440521E-2</v>
      </c>
      <c r="K2441" s="14">
        <f>SUBTOTAL(9,K2439:K2440)</f>
        <v>50614274.530000001</v>
      </c>
      <c r="L2441" s="14">
        <f>SUBTOTAL(9,L2438:L2440)</f>
        <v>47756450.810000002</v>
      </c>
      <c r="M2441" s="80"/>
    </row>
    <row r="2442" spans="2:13" ht="24.9" customHeight="1" outlineLevel="2" x14ac:dyDescent="0.3">
      <c r="B2442" s="47" t="s">
        <v>2300</v>
      </c>
      <c r="C2442" s="46" t="s">
        <v>498</v>
      </c>
      <c r="D2442" s="46" t="s">
        <v>497</v>
      </c>
      <c r="E2442" s="46" t="s">
        <v>2066</v>
      </c>
      <c r="F2442" s="45" t="s">
        <v>2065</v>
      </c>
      <c r="G2442" s="26" t="s">
        <v>0</v>
      </c>
      <c r="H2442" s="30">
        <v>713417371</v>
      </c>
      <c r="I2442" s="30">
        <v>56083663.719999999</v>
      </c>
      <c r="J2442" s="36">
        <f>I2442/H2442</f>
        <v>7.8612697138825349E-2</v>
      </c>
      <c r="K2442" s="30">
        <v>59439801.359999999</v>
      </c>
      <c r="L2442" s="30">
        <f>I2442</f>
        <v>56083663.719999999</v>
      </c>
      <c r="M2442" s="80">
        <f>L2442/K2442</f>
        <v>0.94353719960008964</v>
      </c>
    </row>
    <row r="2443" spans="2:13" ht="24.9" customHeight="1" outlineLevel="2" x14ac:dyDescent="0.3">
      <c r="B2443" s="47" t="s">
        <v>2300</v>
      </c>
      <c r="C2443" s="46" t="s">
        <v>498</v>
      </c>
      <c r="D2443" s="46" t="s">
        <v>497</v>
      </c>
      <c r="E2443" s="46" t="s">
        <v>2066</v>
      </c>
      <c r="F2443" s="45" t="s">
        <v>2065</v>
      </c>
      <c r="G2443" s="26" t="s">
        <v>7</v>
      </c>
      <c r="H2443" s="30">
        <v>-142683474</v>
      </c>
      <c r="I2443" s="24"/>
      <c r="J2443" s="36"/>
      <c r="K2443" s="24"/>
      <c r="L2443" s="30"/>
      <c r="M2443" s="80" t="str">
        <f>IFERROR((Base_actualizacion!$L2443/Base_actualizacion!$K2443)," " )</f>
        <v xml:space="preserve"> </v>
      </c>
    </row>
    <row r="2444" spans="2:13" ht="24.9" customHeight="1" outlineLevel="1" x14ac:dyDescent="0.3">
      <c r="B2444" s="44" t="str">
        <f>B2443</f>
        <v>ASIGNACIÓN PARA LA INVERSIÓN LOCAL  - AMBIENTE Y DESARROLLO SOSTENIBLE</v>
      </c>
      <c r="C2444" s="43" t="s">
        <v>498</v>
      </c>
      <c r="D2444" s="43" t="s">
        <v>497</v>
      </c>
      <c r="E2444" s="43" t="s">
        <v>2066</v>
      </c>
      <c r="F2444" s="42" t="s">
        <v>2065</v>
      </c>
      <c r="G2444" s="18" t="s">
        <v>3</v>
      </c>
      <c r="H2444" s="32">
        <f>SUBTOTAL(9,H2442:H2443)</f>
        <v>570733897</v>
      </c>
      <c r="I2444" s="14">
        <f>SUBTOTAL(9,I2442:I2443)</f>
        <v>56083663.719999999</v>
      </c>
      <c r="J2444" s="31">
        <f>SUBTOTAL(9,J2442:J2443)</f>
        <v>7.8612697138825349E-2</v>
      </c>
      <c r="K2444" s="14">
        <f>SUBTOTAL(9,K2442:K2443)</f>
        <v>59439801.359999999</v>
      </c>
      <c r="L2444" s="14">
        <f>SUBTOTAL(9,L2441:L2443)</f>
        <v>56083663.719999999</v>
      </c>
      <c r="M2444" s="80"/>
    </row>
    <row r="2445" spans="2:13" ht="24.9" customHeight="1" outlineLevel="2" x14ac:dyDescent="0.3">
      <c r="B2445" s="47" t="s">
        <v>2300</v>
      </c>
      <c r="C2445" s="46" t="s">
        <v>498</v>
      </c>
      <c r="D2445" s="46" t="s">
        <v>497</v>
      </c>
      <c r="E2445" s="46" t="s">
        <v>502</v>
      </c>
      <c r="F2445" s="45" t="s">
        <v>501</v>
      </c>
      <c r="G2445" s="26" t="s">
        <v>0</v>
      </c>
      <c r="H2445" s="30">
        <v>421311406</v>
      </c>
      <c r="I2445" s="30">
        <v>33120425.960000001</v>
      </c>
      <c r="J2445" s="36">
        <f>I2445/H2445</f>
        <v>7.8612697136426449E-2</v>
      </c>
      <c r="K2445" s="30">
        <v>35102406.079999998</v>
      </c>
      <c r="L2445" s="30">
        <f>I2445</f>
        <v>33120425.960000001</v>
      </c>
      <c r="M2445" s="80">
        <f>L2445/K2445</f>
        <v>0.94353720039922695</v>
      </c>
    </row>
    <row r="2446" spans="2:13" ht="24.9" customHeight="1" outlineLevel="2" x14ac:dyDescent="0.3">
      <c r="B2446" s="47" t="s">
        <v>2300</v>
      </c>
      <c r="C2446" s="46" t="s">
        <v>498</v>
      </c>
      <c r="D2446" s="46" t="s">
        <v>497</v>
      </c>
      <c r="E2446" s="46" t="s">
        <v>502</v>
      </c>
      <c r="F2446" s="45" t="s">
        <v>501</v>
      </c>
      <c r="G2446" s="26" t="s">
        <v>7</v>
      </c>
      <c r="H2446" s="30">
        <v>-84262281</v>
      </c>
      <c r="I2446" s="24"/>
      <c r="J2446" s="36"/>
      <c r="K2446" s="24"/>
      <c r="L2446" s="30"/>
      <c r="M2446" s="80" t="str">
        <f>IFERROR((Base_actualizacion!$L2446/Base_actualizacion!$K2446)," " )</f>
        <v xml:space="preserve"> </v>
      </c>
    </row>
    <row r="2447" spans="2:13" ht="24.9" customHeight="1" outlineLevel="1" x14ac:dyDescent="0.3">
      <c r="B2447" s="44" t="str">
        <f>B2446</f>
        <v>ASIGNACIÓN PARA LA INVERSIÓN LOCAL  - AMBIENTE Y DESARROLLO SOSTENIBLE</v>
      </c>
      <c r="C2447" s="43" t="s">
        <v>498</v>
      </c>
      <c r="D2447" s="43" t="s">
        <v>497</v>
      </c>
      <c r="E2447" s="43" t="s">
        <v>502</v>
      </c>
      <c r="F2447" s="42" t="s">
        <v>501</v>
      </c>
      <c r="G2447" s="18" t="s">
        <v>3</v>
      </c>
      <c r="H2447" s="32">
        <f>SUBTOTAL(9,H2445:H2446)</f>
        <v>337049125</v>
      </c>
      <c r="I2447" s="14">
        <f>SUBTOTAL(9,I2445:I2446)</f>
        <v>33120425.960000001</v>
      </c>
      <c r="J2447" s="31">
        <f>SUBTOTAL(9,J2445:J2446)</f>
        <v>7.8612697136426449E-2</v>
      </c>
      <c r="K2447" s="14">
        <f>SUBTOTAL(9,K2445:K2446)</f>
        <v>35102406.079999998</v>
      </c>
      <c r="L2447" s="14">
        <f>SUBTOTAL(9,L2444:L2446)</f>
        <v>33120425.960000001</v>
      </c>
      <c r="M2447" s="80"/>
    </row>
    <row r="2448" spans="2:13" ht="24.9" customHeight="1" outlineLevel="2" x14ac:dyDescent="0.3">
      <c r="B2448" s="47" t="s">
        <v>2300</v>
      </c>
      <c r="C2448" s="46" t="s">
        <v>498</v>
      </c>
      <c r="D2448" s="46" t="s">
        <v>497</v>
      </c>
      <c r="E2448" s="46" t="s">
        <v>500</v>
      </c>
      <c r="F2448" s="45" t="s">
        <v>499</v>
      </c>
      <c r="G2448" s="26" t="s">
        <v>0</v>
      </c>
      <c r="H2448" s="30">
        <v>407579571</v>
      </c>
      <c r="I2448" s="30">
        <v>32040929.370000001</v>
      </c>
      <c r="J2448" s="36">
        <f>I2448/H2448</f>
        <v>7.8612697126569181E-2</v>
      </c>
      <c r="K2448" s="30">
        <v>33958310.700000003</v>
      </c>
      <c r="L2448" s="30">
        <f>I2448</f>
        <v>32040929.370000001</v>
      </c>
      <c r="M2448" s="80">
        <f>L2448/K2448</f>
        <v>0.94353719927534552</v>
      </c>
    </row>
    <row r="2449" spans="2:13" ht="24.9" customHeight="1" outlineLevel="2" x14ac:dyDescent="0.3">
      <c r="B2449" s="47" t="s">
        <v>2300</v>
      </c>
      <c r="C2449" s="46" t="s">
        <v>498</v>
      </c>
      <c r="D2449" s="46" t="s">
        <v>497</v>
      </c>
      <c r="E2449" s="46" t="s">
        <v>500</v>
      </c>
      <c r="F2449" s="45" t="s">
        <v>499</v>
      </c>
      <c r="G2449" s="26" t="s">
        <v>7</v>
      </c>
      <c r="H2449" s="30">
        <v>-81515914</v>
      </c>
      <c r="I2449" s="24"/>
      <c r="J2449" s="36"/>
      <c r="K2449" s="24"/>
      <c r="L2449" s="30"/>
      <c r="M2449" s="80" t="str">
        <f>IFERROR((Base_actualizacion!$L2449/Base_actualizacion!$K2449)," " )</f>
        <v xml:space="preserve"> </v>
      </c>
    </row>
    <row r="2450" spans="2:13" ht="24.9" customHeight="1" outlineLevel="1" x14ac:dyDescent="0.3">
      <c r="B2450" s="44" t="str">
        <f>B2449</f>
        <v>ASIGNACIÓN PARA LA INVERSIÓN LOCAL  - AMBIENTE Y DESARROLLO SOSTENIBLE</v>
      </c>
      <c r="C2450" s="43" t="s">
        <v>498</v>
      </c>
      <c r="D2450" s="43" t="s">
        <v>497</v>
      </c>
      <c r="E2450" s="43" t="s">
        <v>500</v>
      </c>
      <c r="F2450" s="42" t="s">
        <v>499</v>
      </c>
      <c r="G2450" s="18" t="s">
        <v>3</v>
      </c>
      <c r="H2450" s="32">
        <f>SUBTOTAL(9,H2448:H2449)</f>
        <v>326063657</v>
      </c>
      <c r="I2450" s="14">
        <f>SUBTOTAL(9,I2448:I2449)</f>
        <v>32040929.370000001</v>
      </c>
      <c r="J2450" s="31">
        <f>SUBTOTAL(9,J2448:J2449)</f>
        <v>7.8612697126569181E-2</v>
      </c>
      <c r="K2450" s="14">
        <f>SUBTOTAL(9,K2448:K2449)</f>
        <v>33958310.700000003</v>
      </c>
      <c r="L2450" s="14">
        <f>SUBTOTAL(9,L2447:L2449)</f>
        <v>32040929.370000001</v>
      </c>
      <c r="M2450" s="80"/>
    </row>
    <row r="2451" spans="2:13" ht="24.9" customHeight="1" outlineLevel="2" x14ac:dyDescent="0.3">
      <c r="B2451" s="47" t="s">
        <v>2300</v>
      </c>
      <c r="C2451" s="46" t="s">
        <v>498</v>
      </c>
      <c r="D2451" s="46" t="s">
        <v>497</v>
      </c>
      <c r="E2451" s="46" t="s">
        <v>496</v>
      </c>
      <c r="F2451" s="45" t="s">
        <v>495</v>
      </c>
      <c r="G2451" s="26" t="s">
        <v>0</v>
      </c>
      <c r="H2451" s="30">
        <v>234009273</v>
      </c>
      <c r="I2451" s="30">
        <v>18396100.100000001</v>
      </c>
      <c r="J2451" s="36">
        <f>I2451/H2451</f>
        <v>7.8612697113075516E-2</v>
      </c>
      <c r="K2451" s="30">
        <v>19496952.699999999</v>
      </c>
      <c r="L2451" s="30">
        <f>I2451</f>
        <v>18396100.100000001</v>
      </c>
      <c r="M2451" s="80">
        <f>L2451/K2451</f>
        <v>0.94353719696924754</v>
      </c>
    </row>
    <row r="2452" spans="2:13" ht="24.9" customHeight="1" outlineLevel="2" x14ac:dyDescent="0.3">
      <c r="B2452" s="47" t="s">
        <v>2300</v>
      </c>
      <c r="C2452" s="46" t="s">
        <v>498</v>
      </c>
      <c r="D2452" s="46" t="s">
        <v>497</v>
      </c>
      <c r="E2452" s="46" t="s">
        <v>496</v>
      </c>
      <c r="F2452" s="45" t="s">
        <v>495</v>
      </c>
      <c r="G2452" s="26" t="s">
        <v>7</v>
      </c>
      <c r="H2452" s="30">
        <v>-46801855</v>
      </c>
      <c r="I2452" s="24"/>
      <c r="J2452" s="36"/>
      <c r="K2452" s="24"/>
      <c r="L2452" s="30"/>
      <c r="M2452" s="80" t="str">
        <f>IFERROR((Base_actualizacion!$L2452/Base_actualizacion!$K2452)," " )</f>
        <v xml:space="preserve"> </v>
      </c>
    </row>
    <row r="2453" spans="2:13" ht="24.9" customHeight="1" outlineLevel="1" x14ac:dyDescent="0.3">
      <c r="B2453" s="44" t="str">
        <f>B2452</f>
        <v>ASIGNACIÓN PARA LA INVERSIÓN LOCAL  - AMBIENTE Y DESARROLLO SOSTENIBLE</v>
      </c>
      <c r="C2453" s="43" t="s">
        <v>498</v>
      </c>
      <c r="D2453" s="43" t="s">
        <v>497</v>
      </c>
      <c r="E2453" s="43" t="s">
        <v>496</v>
      </c>
      <c r="F2453" s="42" t="s">
        <v>495</v>
      </c>
      <c r="G2453" s="18" t="s">
        <v>3</v>
      </c>
      <c r="H2453" s="32">
        <f>SUBTOTAL(9,H2451:H2452)</f>
        <v>187207418</v>
      </c>
      <c r="I2453" s="14">
        <f>SUBTOTAL(9,I2451:I2452)</f>
        <v>18396100.100000001</v>
      </c>
      <c r="J2453" s="31">
        <f>SUBTOTAL(9,J2451:J2452)</f>
        <v>7.8612697113075516E-2</v>
      </c>
      <c r="K2453" s="14">
        <f>SUBTOTAL(9,K2451:K2452)</f>
        <v>19496952.699999999</v>
      </c>
      <c r="L2453" s="14">
        <f>SUBTOTAL(9,L2450:L2452)</f>
        <v>18396100.100000001</v>
      </c>
      <c r="M2453" s="80"/>
    </row>
    <row r="2454" spans="2:13" ht="24.9" customHeight="1" outlineLevel="2" x14ac:dyDescent="0.3">
      <c r="B2454" s="47" t="s">
        <v>2300</v>
      </c>
      <c r="C2454" s="46" t="s">
        <v>336</v>
      </c>
      <c r="D2454" s="46" t="s">
        <v>335</v>
      </c>
      <c r="E2454" s="46" t="s">
        <v>491</v>
      </c>
      <c r="F2454" s="45" t="s">
        <v>490</v>
      </c>
      <c r="G2454" s="26" t="s">
        <v>0</v>
      </c>
      <c r="H2454" s="30">
        <v>146282449</v>
      </c>
      <c r="I2454" s="30">
        <v>11499657.859999999</v>
      </c>
      <c r="J2454" s="36">
        <f>I2454/H2454</f>
        <v>7.8612697139080576E-2</v>
      </c>
      <c r="K2454" s="30">
        <v>12187816.140000001</v>
      </c>
      <c r="L2454" s="30">
        <f>I2454</f>
        <v>11499657.859999999</v>
      </c>
      <c r="M2454" s="80">
        <f>L2454/K2454</f>
        <v>0.94353719549957038</v>
      </c>
    </row>
    <row r="2455" spans="2:13" ht="24.9" customHeight="1" outlineLevel="2" x14ac:dyDescent="0.3">
      <c r="B2455" s="47" t="s">
        <v>2300</v>
      </c>
      <c r="C2455" s="46" t="s">
        <v>336</v>
      </c>
      <c r="D2455" s="46" t="s">
        <v>335</v>
      </c>
      <c r="E2455" s="46" t="s">
        <v>491</v>
      </c>
      <c r="F2455" s="45" t="s">
        <v>490</v>
      </c>
      <c r="G2455" s="26" t="s">
        <v>7</v>
      </c>
      <c r="H2455" s="30">
        <v>-29256490</v>
      </c>
      <c r="I2455" s="24"/>
      <c r="J2455" s="36"/>
      <c r="K2455" s="24"/>
      <c r="L2455" s="30"/>
      <c r="M2455" s="80" t="str">
        <f>IFERROR((Base_actualizacion!$L2455/Base_actualizacion!$K2455)," " )</f>
        <v xml:space="preserve"> </v>
      </c>
    </row>
    <row r="2456" spans="2:13" ht="24.9" customHeight="1" outlineLevel="1" x14ac:dyDescent="0.3">
      <c r="B2456" s="44" t="str">
        <f>B2455</f>
        <v>ASIGNACIÓN PARA LA INVERSIÓN LOCAL  - AMBIENTE Y DESARROLLO SOSTENIBLE</v>
      </c>
      <c r="C2456" s="43" t="s">
        <v>336</v>
      </c>
      <c r="D2456" s="43" t="s">
        <v>335</v>
      </c>
      <c r="E2456" s="43" t="s">
        <v>491</v>
      </c>
      <c r="F2456" s="42" t="s">
        <v>490</v>
      </c>
      <c r="G2456" s="18" t="s">
        <v>3</v>
      </c>
      <c r="H2456" s="32">
        <f>SUBTOTAL(9,H2454:H2455)</f>
        <v>117025959</v>
      </c>
      <c r="I2456" s="14">
        <f>SUBTOTAL(9,I2454:I2455)</f>
        <v>11499657.859999999</v>
      </c>
      <c r="J2456" s="31">
        <f>SUBTOTAL(9,J2454:J2455)</f>
        <v>7.8612697139080576E-2</v>
      </c>
      <c r="K2456" s="14">
        <f>SUBTOTAL(9,K2454:K2455)</f>
        <v>12187816.140000001</v>
      </c>
      <c r="L2456" s="14">
        <f>SUBTOTAL(9,L2453:L2455)</f>
        <v>11499657.859999999</v>
      </c>
      <c r="M2456" s="80"/>
    </row>
    <row r="2457" spans="2:13" ht="24.9" customHeight="1" outlineLevel="2" x14ac:dyDescent="0.3">
      <c r="B2457" s="47" t="s">
        <v>2300</v>
      </c>
      <c r="C2457" s="46" t="s">
        <v>336</v>
      </c>
      <c r="D2457" s="46" t="s">
        <v>335</v>
      </c>
      <c r="E2457" s="46" t="s">
        <v>489</v>
      </c>
      <c r="F2457" s="45" t="s">
        <v>488</v>
      </c>
      <c r="G2457" s="26" t="s">
        <v>0</v>
      </c>
      <c r="H2457" s="30">
        <v>193447566</v>
      </c>
      <c r="I2457" s="30">
        <v>15207434.92</v>
      </c>
      <c r="J2457" s="36">
        <f>I2457/H2457</f>
        <v>7.8612697148125396E-2</v>
      </c>
      <c r="K2457" s="30">
        <v>16117472.58</v>
      </c>
      <c r="L2457" s="30">
        <f>I2457</f>
        <v>15207434.92</v>
      </c>
      <c r="M2457" s="80">
        <f>L2457/K2457</f>
        <v>0.94353719818768256</v>
      </c>
    </row>
    <row r="2458" spans="2:13" ht="24.9" customHeight="1" outlineLevel="2" x14ac:dyDescent="0.3">
      <c r="B2458" s="47" t="s">
        <v>2300</v>
      </c>
      <c r="C2458" s="46" t="s">
        <v>336</v>
      </c>
      <c r="D2458" s="46" t="s">
        <v>335</v>
      </c>
      <c r="E2458" s="46" t="s">
        <v>489</v>
      </c>
      <c r="F2458" s="45" t="s">
        <v>488</v>
      </c>
      <c r="G2458" s="26" t="s">
        <v>7</v>
      </c>
      <c r="H2458" s="30">
        <v>-38689513</v>
      </c>
      <c r="I2458" s="24"/>
      <c r="J2458" s="36"/>
      <c r="K2458" s="24"/>
      <c r="L2458" s="30"/>
      <c r="M2458" s="80" t="str">
        <f>IFERROR((Base_actualizacion!$L2458/Base_actualizacion!$K2458)," " )</f>
        <v xml:space="preserve"> </v>
      </c>
    </row>
    <row r="2459" spans="2:13" ht="24.9" customHeight="1" outlineLevel="1" x14ac:dyDescent="0.3">
      <c r="B2459" s="44" t="str">
        <f>B2458</f>
        <v>ASIGNACIÓN PARA LA INVERSIÓN LOCAL  - AMBIENTE Y DESARROLLO SOSTENIBLE</v>
      </c>
      <c r="C2459" s="43" t="s">
        <v>336</v>
      </c>
      <c r="D2459" s="43" t="s">
        <v>335</v>
      </c>
      <c r="E2459" s="43" t="s">
        <v>489</v>
      </c>
      <c r="F2459" s="42" t="s">
        <v>488</v>
      </c>
      <c r="G2459" s="18" t="s">
        <v>3</v>
      </c>
      <c r="H2459" s="32">
        <f>SUBTOTAL(9,H2457:H2458)</f>
        <v>154758053</v>
      </c>
      <c r="I2459" s="14">
        <f>SUBTOTAL(9,I2457:I2458)</f>
        <v>15207434.92</v>
      </c>
      <c r="J2459" s="31">
        <f>SUBTOTAL(9,J2457:J2458)</f>
        <v>7.8612697148125396E-2</v>
      </c>
      <c r="K2459" s="14">
        <f>SUBTOTAL(9,K2457:K2458)</f>
        <v>16117472.58</v>
      </c>
      <c r="L2459" s="14">
        <f>SUBTOTAL(9,L2456:L2458)</f>
        <v>15207434.92</v>
      </c>
      <c r="M2459" s="80"/>
    </row>
    <row r="2460" spans="2:13" ht="24.9" customHeight="1" outlineLevel="2" x14ac:dyDescent="0.3">
      <c r="B2460" s="47" t="s">
        <v>2300</v>
      </c>
      <c r="C2460" s="46" t="s">
        <v>336</v>
      </c>
      <c r="D2460" s="46" t="s">
        <v>335</v>
      </c>
      <c r="E2460" s="46" t="s">
        <v>487</v>
      </c>
      <c r="F2460" s="45" t="s">
        <v>486</v>
      </c>
      <c r="G2460" s="26" t="s">
        <v>0</v>
      </c>
      <c r="H2460" s="30">
        <v>299947033</v>
      </c>
      <c r="I2460" s="30">
        <v>23579645.259999998</v>
      </c>
      <c r="J2460" s="36">
        <f>I2460/H2460</f>
        <v>7.8612697129096118E-2</v>
      </c>
      <c r="K2460" s="30">
        <v>24990689.59</v>
      </c>
      <c r="L2460" s="30">
        <f>I2460</f>
        <v>23579645.259999998</v>
      </c>
      <c r="M2460" s="80">
        <f>L2460/K2460</f>
        <v>0.94353719912696488</v>
      </c>
    </row>
    <row r="2461" spans="2:13" ht="24.9" customHeight="1" outlineLevel="2" x14ac:dyDescent="0.3">
      <c r="B2461" s="47" t="s">
        <v>2300</v>
      </c>
      <c r="C2461" s="46" t="s">
        <v>336</v>
      </c>
      <c r="D2461" s="46" t="s">
        <v>335</v>
      </c>
      <c r="E2461" s="46" t="s">
        <v>487</v>
      </c>
      <c r="F2461" s="45" t="s">
        <v>486</v>
      </c>
      <c r="G2461" s="26" t="s">
        <v>7</v>
      </c>
      <c r="H2461" s="30">
        <v>-59989407</v>
      </c>
      <c r="I2461" s="24"/>
      <c r="J2461" s="36"/>
      <c r="K2461" s="24"/>
      <c r="L2461" s="30"/>
      <c r="M2461" s="80" t="str">
        <f>IFERROR((Base_actualizacion!$L2461/Base_actualizacion!$K2461)," " )</f>
        <v xml:space="preserve"> </v>
      </c>
    </row>
    <row r="2462" spans="2:13" ht="24.9" customHeight="1" outlineLevel="1" x14ac:dyDescent="0.3">
      <c r="B2462" s="44" t="str">
        <f>B2461</f>
        <v>ASIGNACIÓN PARA LA INVERSIÓN LOCAL  - AMBIENTE Y DESARROLLO SOSTENIBLE</v>
      </c>
      <c r="C2462" s="43" t="s">
        <v>336</v>
      </c>
      <c r="D2462" s="43" t="s">
        <v>335</v>
      </c>
      <c r="E2462" s="43" t="s">
        <v>487</v>
      </c>
      <c r="F2462" s="42" t="s">
        <v>486</v>
      </c>
      <c r="G2462" s="18" t="s">
        <v>3</v>
      </c>
      <c r="H2462" s="32">
        <f>SUBTOTAL(9,H2460:H2461)</f>
        <v>239957626</v>
      </c>
      <c r="I2462" s="14">
        <f>SUBTOTAL(9,I2460:I2461)</f>
        <v>23579645.259999998</v>
      </c>
      <c r="J2462" s="31">
        <f>SUBTOTAL(9,J2460:J2461)</f>
        <v>7.8612697129096118E-2</v>
      </c>
      <c r="K2462" s="14">
        <f>SUBTOTAL(9,K2460:K2461)</f>
        <v>24990689.59</v>
      </c>
      <c r="L2462" s="14">
        <f>SUBTOTAL(9,L2459:L2461)</f>
        <v>23579645.259999998</v>
      </c>
      <c r="M2462" s="80"/>
    </row>
    <row r="2463" spans="2:13" ht="24.9" customHeight="1" outlineLevel="2" x14ac:dyDescent="0.3">
      <c r="B2463" s="47" t="s">
        <v>2300</v>
      </c>
      <c r="C2463" s="46" t="s">
        <v>336</v>
      </c>
      <c r="D2463" s="46" t="s">
        <v>335</v>
      </c>
      <c r="E2463" s="46" t="s">
        <v>485</v>
      </c>
      <c r="F2463" s="45" t="s">
        <v>484</v>
      </c>
      <c r="G2463" s="26" t="s">
        <v>0</v>
      </c>
      <c r="H2463" s="30">
        <v>295592331</v>
      </c>
      <c r="I2463" s="30">
        <v>23237310.390000001</v>
      </c>
      <c r="J2463" s="36">
        <f>I2463/H2463</f>
        <v>7.8612697127111872E-2</v>
      </c>
      <c r="K2463" s="30">
        <v>24627868.829999998</v>
      </c>
      <c r="L2463" s="30">
        <f>I2463</f>
        <v>23237310.390000001</v>
      </c>
      <c r="M2463" s="80">
        <f>L2463/K2463</f>
        <v>0.94353719968225125</v>
      </c>
    </row>
    <row r="2464" spans="2:13" ht="24.9" customHeight="1" outlineLevel="2" x14ac:dyDescent="0.3">
      <c r="B2464" s="47" t="s">
        <v>2300</v>
      </c>
      <c r="C2464" s="46" t="s">
        <v>336</v>
      </c>
      <c r="D2464" s="46" t="s">
        <v>335</v>
      </c>
      <c r="E2464" s="46" t="s">
        <v>485</v>
      </c>
      <c r="F2464" s="45" t="s">
        <v>484</v>
      </c>
      <c r="G2464" s="26" t="s">
        <v>7</v>
      </c>
      <c r="H2464" s="30">
        <v>-59118466</v>
      </c>
      <c r="I2464" s="24"/>
      <c r="J2464" s="36"/>
      <c r="K2464" s="24"/>
      <c r="L2464" s="30"/>
      <c r="M2464" s="80" t="str">
        <f>IFERROR((Base_actualizacion!$L2464/Base_actualizacion!$K2464)," " )</f>
        <v xml:space="preserve"> </v>
      </c>
    </row>
    <row r="2465" spans="2:13" ht="24.9" customHeight="1" outlineLevel="1" x14ac:dyDescent="0.3">
      <c r="B2465" s="44" t="str">
        <f>B2464</f>
        <v>ASIGNACIÓN PARA LA INVERSIÓN LOCAL  - AMBIENTE Y DESARROLLO SOSTENIBLE</v>
      </c>
      <c r="C2465" s="43" t="s">
        <v>336</v>
      </c>
      <c r="D2465" s="43" t="s">
        <v>335</v>
      </c>
      <c r="E2465" s="43" t="s">
        <v>485</v>
      </c>
      <c r="F2465" s="42" t="s">
        <v>484</v>
      </c>
      <c r="G2465" s="18" t="s">
        <v>3</v>
      </c>
      <c r="H2465" s="32">
        <f>SUBTOTAL(9,H2463:H2464)</f>
        <v>236473865</v>
      </c>
      <c r="I2465" s="14">
        <f>SUBTOTAL(9,I2463:I2464)</f>
        <v>23237310.390000001</v>
      </c>
      <c r="J2465" s="31">
        <f>SUBTOTAL(9,J2463:J2464)</f>
        <v>7.8612697127111872E-2</v>
      </c>
      <c r="K2465" s="14">
        <f>SUBTOTAL(9,K2463:K2464)</f>
        <v>24627868.829999998</v>
      </c>
      <c r="L2465" s="14">
        <f>SUBTOTAL(9,L2462:L2464)</f>
        <v>23237310.390000001</v>
      </c>
      <c r="M2465" s="80"/>
    </row>
    <row r="2466" spans="2:13" ht="24.9" customHeight="1" outlineLevel="2" x14ac:dyDescent="0.3">
      <c r="B2466" s="47" t="s">
        <v>2300</v>
      </c>
      <c r="C2466" s="46" t="s">
        <v>336</v>
      </c>
      <c r="D2466" s="46" t="s">
        <v>335</v>
      </c>
      <c r="E2466" s="46" t="s">
        <v>483</v>
      </c>
      <c r="F2466" s="45" t="s">
        <v>482</v>
      </c>
      <c r="G2466" s="26" t="s">
        <v>0</v>
      </c>
      <c r="H2466" s="30">
        <v>230391495</v>
      </c>
      <c r="I2466" s="30">
        <v>18111696.82</v>
      </c>
      <c r="J2466" s="36">
        <f>I2466/H2466</f>
        <v>7.8612697139709961E-2</v>
      </c>
      <c r="K2466" s="30">
        <v>19195530.210000001</v>
      </c>
      <c r="L2466" s="30">
        <f>I2466</f>
        <v>18111696.82</v>
      </c>
      <c r="M2466" s="80">
        <f>L2466/K2466</f>
        <v>0.94353719964268701</v>
      </c>
    </row>
    <row r="2467" spans="2:13" ht="24.9" customHeight="1" outlineLevel="2" x14ac:dyDescent="0.3">
      <c r="B2467" s="47" t="s">
        <v>2300</v>
      </c>
      <c r="C2467" s="46" t="s">
        <v>336</v>
      </c>
      <c r="D2467" s="46" t="s">
        <v>335</v>
      </c>
      <c r="E2467" s="46" t="s">
        <v>483</v>
      </c>
      <c r="F2467" s="45" t="s">
        <v>482</v>
      </c>
      <c r="G2467" s="26" t="s">
        <v>7</v>
      </c>
      <c r="H2467" s="30">
        <v>-46078299</v>
      </c>
      <c r="I2467" s="24"/>
      <c r="J2467" s="36"/>
      <c r="K2467" s="24"/>
      <c r="L2467" s="30"/>
      <c r="M2467" s="80" t="str">
        <f>IFERROR((Base_actualizacion!$L2467/Base_actualizacion!$K2467)," " )</f>
        <v xml:space="preserve"> </v>
      </c>
    </row>
    <row r="2468" spans="2:13" ht="24.9" customHeight="1" outlineLevel="1" x14ac:dyDescent="0.3">
      <c r="B2468" s="44" t="str">
        <f>B2467</f>
        <v>ASIGNACIÓN PARA LA INVERSIÓN LOCAL  - AMBIENTE Y DESARROLLO SOSTENIBLE</v>
      </c>
      <c r="C2468" s="43" t="s">
        <v>336</v>
      </c>
      <c r="D2468" s="43" t="s">
        <v>335</v>
      </c>
      <c r="E2468" s="43" t="s">
        <v>483</v>
      </c>
      <c r="F2468" s="42" t="s">
        <v>482</v>
      </c>
      <c r="G2468" s="18" t="s">
        <v>3</v>
      </c>
      <c r="H2468" s="32">
        <f>SUBTOTAL(9,H2466:H2467)</f>
        <v>184313196</v>
      </c>
      <c r="I2468" s="14">
        <f>SUBTOTAL(9,I2466:I2467)</f>
        <v>18111696.82</v>
      </c>
      <c r="J2468" s="31">
        <f>SUBTOTAL(9,J2466:J2467)</f>
        <v>7.8612697139709961E-2</v>
      </c>
      <c r="K2468" s="14">
        <f>SUBTOTAL(9,K2466:K2467)</f>
        <v>19195530.210000001</v>
      </c>
      <c r="L2468" s="14">
        <f>SUBTOTAL(9,L2465:L2467)</f>
        <v>18111696.82</v>
      </c>
      <c r="M2468" s="80"/>
    </row>
    <row r="2469" spans="2:13" ht="24.9" customHeight="1" outlineLevel="2" x14ac:dyDescent="0.3">
      <c r="B2469" s="47" t="s">
        <v>2300</v>
      </c>
      <c r="C2469" s="46" t="s">
        <v>336</v>
      </c>
      <c r="D2469" s="46" t="s">
        <v>335</v>
      </c>
      <c r="E2469" s="46" t="s">
        <v>479</v>
      </c>
      <c r="F2469" s="45" t="s">
        <v>478</v>
      </c>
      <c r="G2469" s="26" t="s">
        <v>0</v>
      </c>
      <c r="H2469" s="30">
        <v>274074215</v>
      </c>
      <c r="I2469" s="30">
        <v>21545713.260000002</v>
      </c>
      <c r="J2469" s="36">
        <f>I2469/H2469</f>
        <v>7.8612697148471272E-2</v>
      </c>
      <c r="K2469" s="30">
        <v>22835043.77</v>
      </c>
      <c r="L2469" s="30">
        <f>I2469</f>
        <v>21545713.260000002</v>
      </c>
      <c r="M2469" s="80">
        <f>L2469/K2469</f>
        <v>0.9435371999727068</v>
      </c>
    </row>
    <row r="2470" spans="2:13" ht="24.9" customHeight="1" outlineLevel="2" x14ac:dyDescent="0.3">
      <c r="B2470" s="47" t="s">
        <v>2300</v>
      </c>
      <c r="C2470" s="46" t="s">
        <v>336</v>
      </c>
      <c r="D2470" s="46" t="s">
        <v>335</v>
      </c>
      <c r="E2470" s="46" t="s">
        <v>479</v>
      </c>
      <c r="F2470" s="45" t="s">
        <v>478</v>
      </c>
      <c r="G2470" s="26" t="s">
        <v>7</v>
      </c>
      <c r="H2470" s="30">
        <v>-54814843</v>
      </c>
      <c r="I2470" s="24"/>
      <c r="J2470" s="36"/>
      <c r="K2470" s="24"/>
      <c r="L2470" s="30"/>
      <c r="M2470" s="80" t="str">
        <f>IFERROR((Base_actualizacion!$L2470/Base_actualizacion!$K2470)," " )</f>
        <v xml:space="preserve"> </v>
      </c>
    </row>
    <row r="2471" spans="2:13" ht="24.9" customHeight="1" outlineLevel="1" x14ac:dyDescent="0.3">
      <c r="B2471" s="44" t="str">
        <f>B2470</f>
        <v>ASIGNACIÓN PARA LA INVERSIÓN LOCAL  - AMBIENTE Y DESARROLLO SOSTENIBLE</v>
      </c>
      <c r="C2471" s="43" t="s">
        <v>336</v>
      </c>
      <c r="D2471" s="43" t="s">
        <v>335</v>
      </c>
      <c r="E2471" s="43" t="s">
        <v>479</v>
      </c>
      <c r="F2471" s="42" t="s">
        <v>478</v>
      </c>
      <c r="G2471" s="18" t="s">
        <v>3</v>
      </c>
      <c r="H2471" s="32">
        <f>SUBTOTAL(9,H2469:H2470)</f>
        <v>219259372</v>
      </c>
      <c r="I2471" s="14">
        <f>SUBTOTAL(9,I2469:I2470)</f>
        <v>21545713.260000002</v>
      </c>
      <c r="J2471" s="31">
        <f>SUBTOTAL(9,J2469:J2470)</f>
        <v>7.8612697148471272E-2</v>
      </c>
      <c r="K2471" s="14">
        <f>SUBTOTAL(9,K2469:K2470)</f>
        <v>22835043.77</v>
      </c>
      <c r="L2471" s="14">
        <f>SUBTOTAL(9,L2468:L2470)</f>
        <v>21545713.260000002</v>
      </c>
      <c r="M2471" s="80"/>
    </row>
    <row r="2472" spans="2:13" ht="24.9" customHeight="1" outlineLevel="2" x14ac:dyDescent="0.3">
      <c r="B2472" s="47" t="s">
        <v>2300</v>
      </c>
      <c r="C2472" s="46" t="s">
        <v>336</v>
      </c>
      <c r="D2472" s="46" t="s">
        <v>335</v>
      </c>
      <c r="E2472" s="46" t="s">
        <v>477</v>
      </c>
      <c r="F2472" s="45" t="s">
        <v>183</v>
      </c>
      <c r="G2472" s="26" t="s">
        <v>0</v>
      </c>
      <c r="H2472" s="30">
        <v>393097618</v>
      </c>
      <c r="I2472" s="30">
        <v>30902463.989999998</v>
      </c>
      <c r="J2472" s="36">
        <f>I2472/H2472</f>
        <v>7.8612697139263762E-2</v>
      </c>
      <c r="K2472" s="30">
        <v>32751717.699999999</v>
      </c>
      <c r="L2472" s="30">
        <f>I2472</f>
        <v>30902463.989999998</v>
      </c>
      <c r="M2472" s="80">
        <f>L2472/K2472</f>
        <v>0.94353719927184154</v>
      </c>
    </row>
    <row r="2473" spans="2:13" ht="24.9" customHeight="1" outlineLevel="2" x14ac:dyDescent="0.3">
      <c r="B2473" s="47" t="s">
        <v>2300</v>
      </c>
      <c r="C2473" s="46" t="s">
        <v>336</v>
      </c>
      <c r="D2473" s="46" t="s">
        <v>335</v>
      </c>
      <c r="E2473" s="46" t="s">
        <v>477</v>
      </c>
      <c r="F2473" s="45" t="s">
        <v>183</v>
      </c>
      <c r="G2473" s="26" t="s">
        <v>7</v>
      </c>
      <c r="H2473" s="30">
        <v>-78619524</v>
      </c>
      <c r="I2473" s="24"/>
      <c r="J2473" s="36"/>
      <c r="K2473" s="24"/>
      <c r="L2473" s="30">
        <v>0</v>
      </c>
      <c r="M2473" s="80" t="str">
        <f>IFERROR((Base_actualizacion!$L2473/Base_actualizacion!$K2473)," " )</f>
        <v xml:space="preserve"> </v>
      </c>
    </row>
    <row r="2474" spans="2:13" ht="24.9" customHeight="1" outlineLevel="1" x14ac:dyDescent="0.3">
      <c r="B2474" s="44" t="str">
        <f>B2473</f>
        <v>ASIGNACIÓN PARA LA INVERSIÓN LOCAL  - AMBIENTE Y DESARROLLO SOSTENIBLE</v>
      </c>
      <c r="C2474" s="43" t="s">
        <v>336</v>
      </c>
      <c r="D2474" s="43" t="s">
        <v>335</v>
      </c>
      <c r="E2474" s="43" t="s">
        <v>477</v>
      </c>
      <c r="F2474" s="42" t="s">
        <v>183</v>
      </c>
      <c r="G2474" s="18" t="s">
        <v>3</v>
      </c>
      <c r="H2474" s="32">
        <f>SUBTOTAL(9,H2472:H2473)</f>
        <v>314478094</v>
      </c>
      <c r="I2474" s="14">
        <f>SUBTOTAL(9,I2472:I2473)</f>
        <v>30902463.989999998</v>
      </c>
      <c r="J2474" s="31">
        <f>SUBTOTAL(9,J2472:J2473)</f>
        <v>7.8612697139263762E-2</v>
      </c>
      <c r="K2474" s="14">
        <f>SUBTOTAL(9,K2472:K2473)</f>
        <v>32751717.699999999</v>
      </c>
      <c r="L2474" s="14">
        <f>SUBTOTAL(9,L2471:L2473)</f>
        <v>30902463.989999998</v>
      </c>
      <c r="M2474" s="80"/>
    </row>
    <row r="2475" spans="2:13" ht="24.9" customHeight="1" outlineLevel="2" x14ac:dyDescent="0.3">
      <c r="B2475" s="47" t="s">
        <v>2300</v>
      </c>
      <c r="C2475" s="46" t="s">
        <v>336</v>
      </c>
      <c r="D2475" s="46" t="s">
        <v>335</v>
      </c>
      <c r="E2475" s="46" t="s">
        <v>476</v>
      </c>
      <c r="F2475" s="45" t="s">
        <v>475</v>
      </c>
      <c r="G2475" s="26" t="s">
        <v>0</v>
      </c>
      <c r="H2475" s="30">
        <v>127836304</v>
      </c>
      <c r="I2475" s="30">
        <v>10049556.65</v>
      </c>
      <c r="J2475" s="36">
        <f>I2475/H2475</f>
        <v>7.8612697141181437E-2</v>
      </c>
      <c r="K2475" s="30">
        <v>10650938.51</v>
      </c>
      <c r="L2475" s="30">
        <f>I2475</f>
        <v>10049556.65</v>
      </c>
      <c r="M2475" s="80">
        <f>L2475/K2475</f>
        <v>0.94353719539030567</v>
      </c>
    </row>
    <row r="2476" spans="2:13" ht="24.9" customHeight="1" outlineLevel="2" x14ac:dyDescent="0.3">
      <c r="B2476" s="47" t="s">
        <v>2300</v>
      </c>
      <c r="C2476" s="46" t="s">
        <v>336</v>
      </c>
      <c r="D2476" s="46" t="s">
        <v>335</v>
      </c>
      <c r="E2476" s="46" t="s">
        <v>476</v>
      </c>
      <c r="F2476" s="45" t="s">
        <v>475</v>
      </c>
      <c r="G2476" s="26" t="s">
        <v>7</v>
      </c>
      <c r="H2476" s="30">
        <v>-25567261</v>
      </c>
      <c r="I2476" s="24"/>
      <c r="J2476" s="36"/>
      <c r="K2476" s="24"/>
      <c r="L2476" s="30">
        <v>0</v>
      </c>
      <c r="M2476" s="80" t="str">
        <f>IFERROR((Base_actualizacion!$L2476/Base_actualizacion!$K2476)," " )</f>
        <v xml:space="preserve"> </v>
      </c>
    </row>
    <row r="2477" spans="2:13" ht="24.9" customHeight="1" outlineLevel="1" x14ac:dyDescent="0.3">
      <c r="B2477" s="44" t="str">
        <f>B2476</f>
        <v>ASIGNACIÓN PARA LA INVERSIÓN LOCAL  - AMBIENTE Y DESARROLLO SOSTENIBLE</v>
      </c>
      <c r="C2477" s="43" t="s">
        <v>336</v>
      </c>
      <c r="D2477" s="43" t="s">
        <v>335</v>
      </c>
      <c r="E2477" s="43" t="s">
        <v>476</v>
      </c>
      <c r="F2477" s="42" t="s">
        <v>475</v>
      </c>
      <c r="G2477" s="18" t="s">
        <v>3</v>
      </c>
      <c r="H2477" s="32">
        <f>SUBTOTAL(9,H2475:H2476)</f>
        <v>102269043</v>
      </c>
      <c r="I2477" s="14">
        <f>SUBTOTAL(9,I2475:I2476)</f>
        <v>10049556.65</v>
      </c>
      <c r="J2477" s="31">
        <f>SUBTOTAL(9,J2475:J2476)</f>
        <v>7.8612697141181437E-2</v>
      </c>
      <c r="K2477" s="14">
        <f>SUBTOTAL(9,K2475:K2476)</f>
        <v>10650938.51</v>
      </c>
      <c r="L2477" s="14">
        <f>SUBTOTAL(9,L2474:L2476)</f>
        <v>10049556.65</v>
      </c>
      <c r="M2477" s="80"/>
    </row>
    <row r="2478" spans="2:13" ht="24.9" customHeight="1" outlineLevel="2" x14ac:dyDescent="0.3">
      <c r="B2478" s="47" t="s">
        <v>2300</v>
      </c>
      <c r="C2478" s="46" t="s">
        <v>336</v>
      </c>
      <c r="D2478" s="46" t="s">
        <v>335</v>
      </c>
      <c r="E2478" s="46" t="s">
        <v>474</v>
      </c>
      <c r="F2478" s="45" t="s">
        <v>473</v>
      </c>
      <c r="G2478" s="26" t="s">
        <v>0</v>
      </c>
      <c r="H2478" s="30">
        <v>91831014</v>
      </c>
      <c r="I2478" s="30">
        <v>7219083.6999999993</v>
      </c>
      <c r="J2478" s="36">
        <f>I2478/H2478</f>
        <v>7.8612697231024792E-2</v>
      </c>
      <c r="K2478" s="30">
        <v>7651085.4699999997</v>
      </c>
      <c r="L2478" s="30">
        <f>I2478</f>
        <v>7219083.6999999993</v>
      </c>
      <c r="M2478" s="80">
        <f>L2478/K2478</f>
        <v>0.94353719198486474</v>
      </c>
    </row>
    <row r="2479" spans="2:13" ht="24.9" customHeight="1" outlineLevel="2" x14ac:dyDescent="0.3">
      <c r="B2479" s="47" t="s">
        <v>2300</v>
      </c>
      <c r="C2479" s="46" t="s">
        <v>336</v>
      </c>
      <c r="D2479" s="46" t="s">
        <v>335</v>
      </c>
      <c r="E2479" s="46" t="s">
        <v>474</v>
      </c>
      <c r="F2479" s="45" t="s">
        <v>473</v>
      </c>
      <c r="G2479" s="26" t="s">
        <v>7</v>
      </c>
      <c r="H2479" s="30">
        <v>-18366203</v>
      </c>
      <c r="I2479" s="24"/>
      <c r="J2479" s="36"/>
      <c r="K2479" s="24"/>
      <c r="L2479" s="30">
        <v>0</v>
      </c>
      <c r="M2479" s="80" t="str">
        <f>IFERROR((Base_actualizacion!$L2479/Base_actualizacion!$K2479)," " )</f>
        <v xml:space="preserve"> </v>
      </c>
    </row>
    <row r="2480" spans="2:13" ht="24.9" customHeight="1" outlineLevel="1" x14ac:dyDescent="0.3">
      <c r="B2480" s="44" t="str">
        <f>B2479</f>
        <v>ASIGNACIÓN PARA LA INVERSIÓN LOCAL  - AMBIENTE Y DESARROLLO SOSTENIBLE</v>
      </c>
      <c r="C2480" s="43" t="s">
        <v>336</v>
      </c>
      <c r="D2480" s="43" t="s">
        <v>335</v>
      </c>
      <c r="E2480" s="43" t="s">
        <v>474</v>
      </c>
      <c r="F2480" s="42" t="s">
        <v>473</v>
      </c>
      <c r="G2480" s="18" t="s">
        <v>3</v>
      </c>
      <c r="H2480" s="32">
        <f>SUBTOTAL(9,H2478:H2479)</f>
        <v>73464811</v>
      </c>
      <c r="I2480" s="14">
        <f>SUBTOTAL(9,I2478:I2479)</f>
        <v>7219083.6999999993</v>
      </c>
      <c r="J2480" s="31">
        <f>SUBTOTAL(9,J2478:J2479)</f>
        <v>7.8612697231024792E-2</v>
      </c>
      <c r="K2480" s="14">
        <f>SUBTOTAL(9,K2478:K2479)</f>
        <v>7651085.4699999997</v>
      </c>
      <c r="L2480" s="14">
        <f>SUBTOTAL(9,L2477:L2479)</f>
        <v>7219083.6999999993</v>
      </c>
      <c r="M2480" s="80"/>
    </row>
    <row r="2481" spans="2:13" ht="24.9" customHeight="1" outlineLevel="2" x14ac:dyDescent="0.3">
      <c r="B2481" s="47" t="s">
        <v>2300</v>
      </c>
      <c r="C2481" s="46" t="s">
        <v>336</v>
      </c>
      <c r="D2481" s="46" t="s">
        <v>335</v>
      </c>
      <c r="E2481" s="46" t="s">
        <v>472</v>
      </c>
      <c r="F2481" s="45" t="s">
        <v>471</v>
      </c>
      <c r="G2481" s="26" t="s">
        <v>0</v>
      </c>
      <c r="H2481" s="30">
        <v>223994897</v>
      </c>
      <c r="I2481" s="30">
        <v>17608843</v>
      </c>
      <c r="J2481" s="36">
        <f>I2481/H2481</f>
        <v>7.8612697145506852E-2</v>
      </c>
      <c r="K2481" s="30">
        <v>18662584.82</v>
      </c>
      <c r="L2481" s="30">
        <f>I2481</f>
        <v>17608843</v>
      </c>
      <c r="M2481" s="80">
        <f>L2481/K2481</f>
        <v>0.943537198616199</v>
      </c>
    </row>
    <row r="2482" spans="2:13" ht="24.9" customHeight="1" outlineLevel="2" x14ac:dyDescent="0.3">
      <c r="B2482" s="47" t="s">
        <v>2300</v>
      </c>
      <c r="C2482" s="46" t="s">
        <v>336</v>
      </c>
      <c r="D2482" s="46" t="s">
        <v>335</v>
      </c>
      <c r="E2482" s="46" t="s">
        <v>472</v>
      </c>
      <c r="F2482" s="45" t="s">
        <v>471</v>
      </c>
      <c r="G2482" s="26" t="s">
        <v>7</v>
      </c>
      <c r="H2482" s="30">
        <v>-44798979</v>
      </c>
      <c r="I2482" s="24"/>
      <c r="J2482" s="36"/>
      <c r="K2482" s="24"/>
      <c r="L2482" s="30"/>
      <c r="M2482" s="80" t="str">
        <f>IFERROR((Base_actualizacion!$L2482/Base_actualizacion!$K2482)," " )</f>
        <v xml:space="preserve"> </v>
      </c>
    </row>
    <row r="2483" spans="2:13" ht="24.9" customHeight="1" outlineLevel="1" x14ac:dyDescent="0.3">
      <c r="B2483" s="44" t="str">
        <f>B2482</f>
        <v>ASIGNACIÓN PARA LA INVERSIÓN LOCAL  - AMBIENTE Y DESARROLLO SOSTENIBLE</v>
      </c>
      <c r="C2483" s="43" t="s">
        <v>336</v>
      </c>
      <c r="D2483" s="43" t="s">
        <v>335</v>
      </c>
      <c r="E2483" s="43" t="s">
        <v>472</v>
      </c>
      <c r="F2483" s="42" t="s">
        <v>471</v>
      </c>
      <c r="G2483" s="18" t="s">
        <v>3</v>
      </c>
      <c r="H2483" s="32">
        <f>SUBTOTAL(9,H2481:H2482)</f>
        <v>179195918</v>
      </c>
      <c r="I2483" s="14">
        <f>SUBTOTAL(9,I2481:I2482)</f>
        <v>17608843</v>
      </c>
      <c r="J2483" s="31">
        <f>SUBTOTAL(9,J2481:J2482)</f>
        <v>7.8612697145506852E-2</v>
      </c>
      <c r="K2483" s="14">
        <f>SUBTOTAL(9,K2481:K2482)</f>
        <v>18662584.82</v>
      </c>
      <c r="L2483" s="14">
        <f>SUBTOTAL(9,L2480:L2482)</f>
        <v>17608843</v>
      </c>
      <c r="M2483" s="80"/>
    </row>
    <row r="2484" spans="2:13" ht="24.9" customHeight="1" outlineLevel="2" x14ac:dyDescent="0.3">
      <c r="B2484" s="47" t="s">
        <v>2300</v>
      </c>
      <c r="C2484" s="46" t="s">
        <v>336</v>
      </c>
      <c r="D2484" s="46" t="s">
        <v>335</v>
      </c>
      <c r="E2484" s="46" t="s">
        <v>470</v>
      </c>
      <c r="F2484" s="45" t="s">
        <v>469</v>
      </c>
      <c r="G2484" s="26" t="s">
        <v>0</v>
      </c>
      <c r="H2484" s="30">
        <v>280615211</v>
      </c>
      <c r="I2484" s="30">
        <v>22059918.600000001</v>
      </c>
      <c r="J2484" s="36">
        <f>I2484/H2484</f>
        <v>7.8612697157033312E-2</v>
      </c>
      <c r="K2484" s="30">
        <v>23380020.009999998</v>
      </c>
      <c r="L2484" s="30">
        <f>I2484</f>
        <v>22059918.600000001</v>
      </c>
      <c r="M2484" s="80">
        <f>L2484/K2484</f>
        <v>0.94353719930798308</v>
      </c>
    </row>
    <row r="2485" spans="2:13" ht="24.9" customHeight="1" outlineLevel="2" x14ac:dyDescent="0.3">
      <c r="B2485" s="47" t="s">
        <v>2300</v>
      </c>
      <c r="C2485" s="46" t="s">
        <v>336</v>
      </c>
      <c r="D2485" s="46" t="s">
        <v>335</v>
      </c>
      <c r="E2485" s="46" t="s">
        <v>470</v>
      </c>
      <c r="F2485" s="45" t="s">
        <v>469</v>
      </c>
      <c r="G2485" s="26" t="s">
        <v>7</v>
      </c>
      <c r="H2485" s="30">
        <v>-56123042</v>
      </c>
      <c r="I2485" s="24"/>
      <c r="J2485" s="36"/>
      <c r="K2485" s="24"/>
      <c r="L2485" s="30"/>
      <c r="M2485" s="80" t="str">
        <f>IFERROR((Base_actualizacion!$L2485/Base_actualizacion!$K2485)," " )</f>
        <v xml:space="preserve"> </v>
      </c>
    </row>
    <row r="2486" spans="2:13" ht="24.9" customHeight="1" outlineLevel="1" x14ac:dyDescent="0.3">
      <c r="B2486" s="44" t="str">
        <f>B2485</f>
        <v>ASIGNACIÓN PARA LA INVERSIÓN LOCAL  - AMBIENTE Y DESARROLLO SOSTENIBLE</v>
      </c>
      <c r="C2486" s="43" t="s">
        <v>336</v>
      </c>
      <c r="D2486" s="43" t="s">
        <v>335</v>
      </c>
      <c r="E2486" s="43" t="s">
        <v>470</v>
      </c>
      <c r="F2486" s="42" t="s">
        <v>469</v>
      </c>
      <c r="G2486" s="18" t="s">
        <v>3</v>
      </c>
      <c r="H2486" s="32">
        <f>SUBTOTAL(9,H2484:H2485)</f>
        <v>224492169</v>
      </c>
      <c r="I2486" s="14">
        <f>SUBTOTAL(9,I2484:I2485)</f>
        <v>22059918.600000001</v>
      </c>
      <c r="J2486" s="31">
        <f>SUBTOTAL(9,J2484:J2485)</f>
        <v>7.8612697157033312E-2</v>
      </c>
      <c r="K2486" s="14">
        <f>SUBTOTAL(9,K2484:K2485)</f>
        <v>23380020.009999998</v>
      </c>
      <c r="L2486" s="14">
        <f>SUBTOTAL(9,L2483:L2485)</f>
        <v>22059918.600000001</v>
      </c>
      <c r="M2486" s="80"/>
    </row>
    <row r="2487" spans="2:13" ht="24.9" customHeight="1" outlineLevel="2" x14ac:dyDescent="0.3">
      <c r="B2487" s="47" t="s">
        <v>2300</v>
      </c>
      <c r="C2487" s="46" t="s">
        <v>336</v>
      </c>
      <c r="D2487" s="46" t="s">
        <v>335</v>
      </c>
      <c r="E2487" s="46" t="s">
        <v>468</v>
      </c>
      <c r="F2487" s="45" t="s">
        <v>467</v>
      </c>
      <c r="G2487" s="26" t="s">
        <v>0</v>
      </c>
      <c r="H2487" s="30">
        <v>129037407</v>
      </c>
      <c r="I2487" s="30">
        <v>10143978.59</v>
      </c>
      <c r="J2487" s="36">
        <f>I2487/H2487</f>
        <v>7.8612697091782077E-2</v>
      </c>
      <c r="K2487" s="30">
        <v>10751010.780000001</v>
      </c>
      <c r="L2487" s="30">
        <f>I2487</f>
        <v>10143978.59</v>
      </c>
      <c r="M2487" s="80">
        <f>L2487/K2487</f>
        <v>0.94353719827634652</v>
      </c>
    </row>
    <row r="2488" spans="2:13" ht="24.9" customHeight="1" outlineLevel="2" x14ac:dyDescent="0.3">
      <c r="B2488" s="47" t="s">
        <v>2300</v>
      </c>
      <c r="C2488" s="46" t="s">
        <v>336</v>
      </c>
      <c r="D2488" s="46" t="s">
        <v>335</v>
      </c>
      <c r="E2488" s="46" t="s">
        <v>468</v>
      </c>
      <c r="F2488" s="45" t="s">
        <v>467</v>
      </c>
      <c r="G2488" s="26" t="s">
        <v>7</v>
      </c>
      <c r="H2488" s="30">
        <v>-25807481</v>
      </c>
      <c r="I2488" s="24"/>
      <c r="J2488" s="36"/>
      <c r="K2488" s="24"/>
      <c r="L2488" s="30"/>
      <c r="M2488" s="80" t="str">
        <f>IFERROR((Base_actualizacion!$L2488/Base_actualizacion!$K2488)," " )</f>
        <v xml:space="preserve"> </v>
      </c>
    </row>
    <row r="2489" spans="2:13" ht="24.9" customHeight="1" outlineLevel="1" x14ac:dyDescent="0.3">
      <c r="B2489" s="44" t="str">
        <f>B2488</f>
        <v>ASIGNACIÓN PARA LA INVERSIÓN LOCAL  - AMBIENTE Y DESARROLLO SOSTENIBLE</v>
      </c>
      <c r="C2489" s="43" t="s">
        <v>336</v>
      </c>
      <c r="D2489" s="43" t="s">
        <v>335</v>
      </c>
      <c r="E2489" s="43" t="s">
        <v>468</v>
      </c>
      <c r="F2489" s="42" t="s">
        <v>467</v>
      </c>
      <c r="G2489" s="18" t="s">
        <v>3</v>
      </c>
      <c r="H2489" s="32">
        <f>SUBTOTAL(9,H2487:H2488)</f>
        <v>103229926</v>
      </c>
      <c r="I2489" s="14">
        <f>SUBTOTAL(9,I2487:I2488)</f>
        <v>10143978.59</v>
      </c>
      <c r="J2489" s="31">
        <f>SUBTOTAL(9,J2487:J2488)</f>
        <v>7.8612697091782077E-2</v>
      </c>
      <c r="K2489" s="14">
        <f>SUBTOTAL(9,K2487:K2488)</f>
        <v>10751010.780000001</v>
      </c>
      <c r="L2489" s="14">
        <f>SUBTOTAL(9,L2486:L2488)</f>
        <v>10143978.59</v>
      </c>
      <c r="M2489" s="80"/>
    </row>
    <row r="2490" spans="2:13" ht="24.9" customHeight="1" outlineLevel="2" x14ac:dyDescent="0.3">
      <c r="B2490" s="47" t="s">
        <v>2300</v>
      </c>
      <c r="C2490" s="46" t="s">
        <v>336</v>
      </c>
      <c r="D2490" s="46" t="s">
        <v>335</v>
      </c>
      <c r="E2490" s="46" t="s">
        <v>466</v>
      </c>
      <c r="F2490" s="45" t="s">
        <v>465</v>
      </c>
      <c r="G2490" s="26" t="s">
        <v>0</v>
      </c>
      <c r="H2490" s="30">
        <v>241302530</v>
      </c>
      <c r="I2490" s="30">
        <v>18969442.710000001</v>
      </c>
      <c r="J2490" s="36">
        <f>I2490/H2490</f>
        <v>7.8612697139976109E-2</v>
      </c>
      <c r="K2490" s="30">
        <v>20104605.030000001</v>
      </c>
      <c r="L2490" s="30">
        <f>I2490</f>
        <v>18969442.710000001</v>
      </c>
      <c r="M2490" s="80">
        <f>L2490/K2490</f>
        <v>0.94353719865144747</v>
      </c>
    </row>
    <row r="2491" spans="2:13" ht="24.9" customHeight="1" outlineLevel="2" x14ac:dyDescent="0.3">
      <c r="B2491" s="47" t="s">
        <v>2300</v>
      </c>
      <c r="C2491" s="46" t="s">
        <v>336</v>
      </c>
      <c r="D2491" s="46" t="s">
        <v>335</v>
      </c>
      <c r="E2491" s="46" t="s">
        <v>466</v>
      </c>
      <c r="F2491" s="45" t="s">
        <v>465</v>
      </c>
      <c r="G2491" s="26" t="s">
        <v>7</v>
      </c>
      <c r="H2491" s="30">
        <v>-48260506</v>
      </c>
      <c r="I2491" s="24"/>
      <c r="J2491" s="36"/>
      <c r="K2491" s="24"/>
      <c r="L2491" s="30"/>
      <c r="M2491" s="80" t="str">
        <f>IFERROR((Base_actualizacion!$L2491/Base_actualizacion!$K2491)," " )</f>
        <v xml:space="preserve"> </v>
      </c>
    </row>
    <row r="2492" spans="2:13" ht="24.9" customHeight="1" outlineLevel="1" x14ac:dyDescent="0.3">
      <c r="B2492" s="44" t="str">
        <f>B2491</f>
        <v>ASIGNACIÓN PARA LA INVERSIÓN LOCAL  - AMBIENTE Y DESARROLLO SOSTENIBLE</v>
      </c>
      <c r="C2492" s="43" t="s">
        <v>336</v>
      </c>
      <c r="D2492" s="43" t="s">
        <v>335</v>
      </c>
      <c r="E2492" s="43" t="s">
        <v>466</v>
      </c>
      <c r="F2492" s="42" t="s">
        <v>465</v>
      </c>
      <c r="G2492" s="18" t="s">
        <v>3</v>
      </c>
      <c r="H2492" s="32">
        <f>SUBTOTAL(9,H2490:H2491)</f>
        <v>193042024</v>
      </c>
      <c r="I2492" s="14">
        <f>SUBTOTAL(9,I2490:I2491)</f>
        <v>18969442.710000001</v>
      </c>
      <c r="J2492" s="31">
        <f>SUBTOTAL(9,J2490:J2491)</f>
        <v>7.8612697139976109E-2</v>
      </c>
      <c r="K2492" s="14">
        <f>SUBTOTAL(9,K2490:K2491)</f>
        <v>20104605.030000001</v>
      </c>
      <c r="L2492" s="14">
        <f>SUBTOTAL(9,L2489:L2491)</f>
        <v>18969442.710000001</v>
      </c>
      <c r="M2492" s="80"/>
    </row>
    <row r="2493" spans="2:13" ht="24.9" customHeight="1" outlineLevel="2" x14ac:dyDescent="0.3">
      <c r="B2493" s="47" t="s">
        <v>2300</v>
      </c>
      <c r="C2493" s="46" t="s">
        <v>336</v>
      </c>
      <c r="D2493" s="46" t="s">
        <v>335</v>
      </c>
      <c r="E2493" s="46" t="s">
        <v>464</v>
      </c>
      <c r="F2493" s="45" t="s">
        <v>463</v>
      </c>
      <c r="G2493" s="26" t="s">
        <v>0</v>
      </c>
      <c r="H2493" s="30">
        <v>207644596</v>
      </c>
      <c r="I2493" s="30">
        <v>16323501.74</v>
      </c>
      <c r="J2493" s="36">
        <f>I2493/H2493</f>
        <v>7.8612697149123015E-2</v>
      </c>
      <c r="K2493" s="30">
        <v>17300326.68</v>
      </c>
      <c r="L2493" s="30">
        <f>I2493</f>
        <v>16323501.74</v>
      </c>
      <c r="M2493" s="80">
        <f>L2493/K2493</f>
        <v>0.94353719683633164</v>
      </c>
    </row>
    <row r="2494" spans="2:13" ht="24.9" customHeight="1" outlineLevel="2" x14ac:dyDescent="0.3">
      <c r="B2494" s="47" t="s">
        <v>2300</v>
      </c>
      <c r="C2494" s="46" t="s">
        <v>336</v>
      </c>
      <c r="D2494" s="46" t="s">
        <v>335</v>
      </c>
      <c r="E2494" s="46" t="s">
        <v>464</v>
      </c>
      <c r="F2494" s="45" t="s">
        <v>463</v>
      </c>
      <c r="G2494" s="26" t="s">
        <v>7</v>
      </c>
      <c r="H2494" s="30">
        <v>-41528919</v>
      </c>
      <c r="I2494" s="24"/>
      <c r="J2494" s="36"/>
      <c r="K2494" s="24"/>
      <c r="L2494" s="30">
        <v>0</v>
      </c>
      <c r="M2494" s="80" t="str">
        <f>IFERROR((Base_actualizacion!$L2494/Base_actualizacion!$K2494)," " )</f>
        <v xml:space="preserve"> </v>
      </c>
    </row>
    <row r="2495" spans="2:13" ht="24.9" customHeight="1" outlineLevel="1" x14ac:dyDescent="0.3">
      <c r="B2495" s="44" t="str">
        <f>B2494</f>
        <v>ASIGNACIÓN PARA LA INVERSIÓN LOCAL  - AMBIENTE Y DESARROLLO SOSTENIBLE</v>
      </c>
      <c r="C2495" s="43" t="s">
        <v>336</v>
      </c>
      <c r="D2495" s="43" t="s">
        <v>335</v>
      </c>
      <c r="E2495" s="43" t="s">
        <v>464</v>
      </c>
      <c r="F2495" s="42" t="s">
        <v>463</v>
      </c>
      <c r="G2495" s="18" t="s">
        <v>3</v>
      </c>
      <c r="H2495" s="32">
        <f>SUBTOTAL(9,H2493:H2494)</f>
        <v>166115677</v>
      </c>
      <c r="I2495" s="14">
        <f>SUBTOTAL(9,I2493:I2494)</f>
        <v>16323501.74</v>
      </c>
      <c r="J2495" s="31">
        <f>SUBTOTAL(9,J2493:J2494)</f>
        <v>7.8612697149123015E-2</v>
      </c>
      <c r="K2495" s="14">
        <f>SUBTOTAL(9,K2493:K2494)</f>
        <v>17300326.68</v>
      </c>
      <c r="L2495" s="14">
        <f>SUBTOTAL(9,L2492:L2494)</f>
        <v>16323501.74</v>
      </c>
      <c r="M2495" s="80"/>
    </row>
    <row r="2496" spans="2:13" ht="24.9" customHeight="1" outlineLevel="2" x14ac:dyDescent="0.3">
      <c r="B2496" s="47" t="s">
        <v>2300</v>
      </c>
      <c r="C2496" s="46" t="s">
        <v>336</v>
      </c>
      <c r="D2496" s="46" t="s">
        <v>335</v>
      </c>
      <c r="E2496" s="46" t="s">
        <v>462</v>
      </c>
      <c r="F2496" s="45" t="s">
        <v>461</v>
      </c>
      <c r="G2496" s="26" t="s">
        <v>0</v>
      </c>
      <c r="H2496" s="30">
        <v>128921595</v>
      </c>
      <c r="I2496" s="30">
        <v>10134874.300000001</v>
      </c>
      <c r="J2496" s="36">
        <f>I2496/H2496</f>
        <v>7.8612697120292382E-2</v>
      </c>
      <c r="K2496" s="30">
        <v>10741361.66</v>
      </c>
      <c r="L2496" s="30">
        <f>I2496</f>
        <v>10134874.300000001</v>
      </c>
      <c r="M2496" s="80">
        <f>L2496/K2496</f>
        <v>0.94353719954719417</v>
      </c>
    </row>
    <row r="2497" spans="2:13" ht="24.9" customHeight="1" outlineLevel="2" x14ac:dyDescent="0.3">
      <c r="B2497" s="47" t="s">
        <v>2300</v>
      </c>
      <c r="C2497" s="46" t="s">
        <v>336</v>
      </c>
      <c r="D2497" s="46" t="s">
        <v>335</v>
      </c>
      <c r="E2497" s="46" t="s">
        <v>462</v>
      </c>
      <c r="F2497" s="45" t="s">
        <v>461</v>
      </c>
      <c r="G2497" s="26" t="s">
        <v>7</v>
      </c>
      <c r="H2497" s="30">
        <v>-25784319</v>
      </c>
      <c r="I2497" s="24"/>
      <c r="J2497" s="36"/>
      <c r="K2497" s="24"/>
      <c r="L2497" s="30">
        <v>0</v>
      </c>
      <c r="M2497" s="80" t="str">
        <f>IFERROR((Base_actualizacion!$L2497/Base_actualizacion!$K2497)," " )</f>
        <v xml:space="preserve"> </v>
      </c>
    </row>
    <row r="2498" spans="2:13" ht="24.9" customHeight="1" outlineLevel="1" x14ac:dyDescent="0.3">
      <c r="B2498" s="44" t="str">
        <f>B2497</f>
        <v>ASIGNACIÓN PARA LA INVERSIÓN LOCAL  - AMBIENTE Y DESARROLLO SOSTENIBLE</v>
      </c>
      <c r="C2498" s="43" t="s">
        <v>336</v>
      </c>
      <c r="D2498" s="43" t="s">
        <v>335</v>
      </c>
      <c r="E2498" s="43" t="s">
        <v>462</v>
      </c>
      <c r="F2498" s="42" t="s">
        <v>461</v>
      </c>
      <c r="G2498" s="18" t="s">
        <v>3</v>
      </c>
      <c r="H2498" s="32">
        <f>SUBTOTAL(9,H2496:H2497)</f>
        <v>103137276</v>
      </c>
      <c r="I2498" s="14">
        <f>SUBTOTAL(9,I2496:I2497)</f>
        <v>10134874.300000001</v>
      </c>
      <c r="J2498" s="31">
        <f>SUBTOTAL(9,J2496:J2497)</f>
        <v>7.8612697120292382E-2</v>
      </c>
      <c r="K2498" s="14">
        <f>SUBTOTAL(9,K2496:K2497)</f>
        <v>10741361.66</v>
      </c>
      <c r="L2498" s="14">
        <f>SUBTOTAL(9,L2495:L2497)</f>
        <v>10134874.300000001</v>
      </c>
      <c r="M2498" s="80"/>
    </row>
    <row r="2499" spans="2:13" ht="24.9" customHeight="1" outlineLevel="2" x14ac:dyDescent="0.3">
      <c r="B2499" s="47" t="s">
        <v>2300</v>
      </c>
      <c r="C2499" s="46" t="s">
        <v>336</v>
      </c>
      <c r="D2499" s="46" t="s">
        <v>335</v>
      </c>
      <c r="E2499" s="46" t="s">
        <v>460</v>
      </c>
      <c r="F2499" s="45" t="s">
        <v>459</v>
      </c>
      <c r="G2499" s="26" t="s">
        <v>0</v>
      </c>
      <c r="H2499" s="30">
        <v>192040331</v>
      </c>
      <c r="I2499" s="30">
        <v>15096808.379999999</v>
      </c>
      <c r="J2499" s="36">
        <f>I2499/H2499</f>
        <v>7.8612697142247681E-2</v>
      </c>
      <c r="K2499" s="30">
        <v>16000225.93</v>
      </c>
      <c r="L2499" s="30">
        <f>I2499</f>
        <v>15096808.379999999</v>
      </c>
      <c r="M2499" s="80">
        <f>L2499/K2499</f>
        <v>0.94353720041501932</v>
      </c>
    </row>
    <row r="2500" spans="2:13" ht="24.9" customHeight="1" outlineLevel="2" x14ac:dyDescent="0.3">
      <c r="B2500" s="47" t="s">
        <v>2300</v>
      </c>
      <c r="C2500" s="46" t="s">
        <v>336</v>
      </c>
      <c r="D2500" s="46" t="s">
        <v>335</v>
      </c>
      <c r="E2500" s="46" t="s">
        <v>460</v>
      </c>
      <c r="F2500" s="45" t="s">
        <v>459</v>
      </c>
      <c r="G2500" s="26" t="s">
        <v>7</v>
      </c>
      <c r="H2500" s="30">
        <v>-38408066</v>
      </c>
      <c r="I2500" s="24"/>
      <c r="J2500" s="36"/>
      <c r="K2500" s="24"/>
      <c r="L2500" s="30">
        <v>0</v>
      </c>
      <c r="M2500" s="80" t="str">
        <f>IFERROR((Base_actualizacion!$L2500/Base_actualizacion!$K2500)," " )</f>
        <v xml:space="preserve"> </v>
      </c>
    </row>
    <row r="2501" spans="2:13" ht="24.9" customHeight="1" outlineLevel="1" x14ac:dyDescent="0.3">
      <c r="B2501" s="44" t="str">
        <f>B2500</f>
        <v>ASIGNACIÓN PARA LA INVERSIÓN LOCAL  - AMBIENTE Y DESARROLLO SOSTENIBLE</v>
      </c>
      <c r="C2501" s="43" t="s">
        <v>336</v>
      </c>
      <c r="D2501" s="43" t="s">
        <v>335</v>
      </c>
      <c r="E2501" s="43" t="s">
        <v>460</v>
      </c>
      <c r="F2501" s="42" t="s">
        <v>459</v>
      </c>
      <c r="G2501" s="18" t="s">
        <v>3</v>
      </c>
      <c r="H2501" s="32">
        <f>SUBTOTAL(9,H2499:H2500)</f>
        <v>153632265</v>
      </c>
      <c r="I2501" s="14">
        <f>SUBTOTAL(9,I2499:I2500)</f>
        <v>15096808.379999999</v>
      </c>
      <c r="J2501" s="31">
        <f>SUBTOTAL(9,J2499:J2500)</f>
        <v>7.8612697142247681E-2</v>
      </c>
      <c r="K2501" s="14">
        <f>SUBTOTAL(9,K2499:K2500)</f>
        <v>16000225.93</v>
      </c>
      <c r="L2501" s="14">
        <f>SUBTOTAL(9,L2498:L2500)</f>
        <v>15096808.379999999</v>
      </c>
      <c r="M2501" s="80"/>
    </row>
    <row r="2502" spans="2:13" ht="24.9" customHeight="1" outlineLevel="2" x14ac:dyDescent="0.3">
      <c r="B2502" s="47" t="s">
        <v>2300</v>
      </c>
      <c r="C2502" s="46" t="s">
        <v>336</v>
      </c>
      <c r="D2502" s="46" t="s">
        <v>335</v>
      </c>
      <c r="E2502" s="46" t="s">
        <v>458</v>
      </c>
      <c r="F2502" s="45" t="s">
        <v>457</v>
      </c>
      <c r="G2502" s="26" t="s">
        <v>0</v>
      </c>
      <c r="H2502" s="30">
        <v>208839690</v>
      </c>
      <c r="I2502" s="30">
        <v>16417451.300000001</v>
      </c>
      <c r="J2502" s="36">
        <f>I2502/H2502</f>
        <v>7.8612697136257959E-2</v>
      </c>
      <c r="K2502" s="30">
        <v>17399898.34</v>
      </c>
      <c r="L2502" s="30">
        <f>I2502</f>
        <v>16417451.300000001</v>
      </c>
      <c r="M2502" s="80">
        <f>L2502/K2502</f>
        <v>0.94353719655123003</v>
      </c>
    </row>
    <row r="2503" spans="2:13" ht="24.9" customHeight="1" outlineLevel="2" x14ac:dyDescent="0.3">
      <c r="B2503" s="47" t="s">
        <v>2300</v>
      </c>
      <c r="C2503" s="46" t="s">
        <v>336</v>
      </c>
      <c r="D2503" s="46" t="s">
        <v>335</v>
      </c>
      <c r="E2503" s="46" t="s">
        <v>458</v>
      </c>
      <c r="F2503" s="45" t="s">
        <v>457</v>
      </c>
      <c r="G2503" s="26" t="s">
        <v>7</v>
      </c>
      <c r="H2503" s="30">
        <v>-41767938</v>
      </c>
      <c r="I2503" s="24"/>
      <c r="J2503" s="36"/>
      <c r="K2503" s="24"/>
      <c r="L2503" s="30">
        <v>0</v>
      </c>
      <c r="M2503" s="80" t="str">
        <f>IFERROR((Base_actualizacion!$L2503/Base_actualizacion!$K2503)," " )</f>
        <v xml:space="preserve"> </v>
      </c>
    </row>
    <row r="2504" spans="2:13" ht="24.9" customHeight="1" outlineLevel="1" x14ac:dyDescent="0.3">
      <c r="B2504" s="44" t="str">
        <f>B2503</f>
        <v>ASIGNACIÓN PARA LA INVERSIÓN LOCAL  - AMBIENTE Y DESARROLLO SOSTENIBLE</v>
      </c>
      <c r="C2504" s="43" t="s">
        <v>336</v>
      </c>
      <c r="D2504" s="43" t="s">
        <v>335</v>
      </c>
      <c r="E2504" s="43" t="s">
        <v>458</v>
      </c>
      <c r="F2504" s="42" t="s">
        <v>457</v>
      </c>
      <c r="G2504" s="18" t="s">
        <v>3</v>
      </c>
      <c r="H2504" s="32">
        <f>SUBTOTAL(9,H2502:H2503)</f>
        <v>167071752</v>
      </c>
      <c r="I2504" s="14">
        <f>SUBTOTAL(9,I2502:I2503)</f>
        <v>16417451.300000001</v>
      </c>
      <c r="J2504" s="31">
        <f>SUBTOTAL(9,J2502:J2503)</f>
        <v>7.8612697136257959E-2</v>
      </c>
      <c r="K2504" s="14">
        <f>SUBTOTAL(9,K2502:K2503)</f>
        <v>17399898.34</v>
      </c>
      <c r="L2504" s="14">
        <f>SUBTOTAL(9,L2501:L2503)</f>
        <v>16417451.300000001</v>
      </c>
      <c r="M2504" s="80"/>
    </row>
    <row r="2505" spans="2:13" ht="24.9" customHeight="1" outlineLevel="2" x14ac:dyDescent="0.3">
      <c r="B2505" s="47" t="s">
        <v>2300</v>
      </c>
      <c r="C2505" s="46" t="s">
        <v>336</v>
      </c>
      <c r="D2505" s="46" t="s">
        <v>335</v>
      </c>
      <c r="E2505" s="46" t="s">
        <v>2064</v>
      </c>
      <c r="F2505" s="45" t="s">
        <v>2063</v>
      </c>
      <c r="G2505" s="26" t="s">
        <v>0</v>
      </c>
      <c r="H2505" s="30">
        <v>491155371</v>
      </c>
      <c r="I2505" s="30">
        <v>38611048.43</v>
      </c>
      <c r="J2505" s="36">
        <f>I2505/H2505</f>
        <v>7.861269714181747E-2</v>
      </c>
      <c r="K2505" s="30">
        <v>40921596.399999999</v>
      </c>
      <c r="L2505" s="30">
        <f>I2505</f>
        <v>38611048.43</v>
      </c>
      <c r="M2505" s="80">
        <f>L2505/K2505</f>
        <v>0.94353719861231999</v>
      </c>
    </row>
    <row r="2506" spans="2:13" ht="24.9" customHeight="1" outlineLevel="2" x14ac:dyDescent="0.3">
      <c r="B2506" s="47" t="s">
        <v>2300</v>
      </c>
      <c r="C2506" s="46" t="s">
        <v>336</v>
      </c>
      <c r="D2506" s="46" t="s">
        <v>335</v>
      </c>
      <c r="E2506" s="46" t="s">
        <v>2064</v>
      </c>
      <c r="F2506" s="45" t="s">
        <v>2063</v>
      </c>
      <c r="G2506" s="26" t="s">
        <v>7</v>
      </c>
      <c r="H2506" s="30">
        <v>-98231074</v>
      </c>
      <c r="I2506" s="24"/>
      <c r="J2506" s="36"/>
      <c r="K2506" s="24"/>
      <c r="L2506" s="30">
        <v>0</v>
      </c>
      <c r="M2506" s="80" t="str">
        <f>IFERROR((Base_actualizacion!$L2506/Base_actualizacion!$K2506)," " )</f>
        <v xml:space="preserve"> </v>
      </c>
    </row>
    <row r="2507" spans="2:13" ht="24.9" customHeight="1" outlineLevel="1" x14ac:dyDescent="0.3">
      <c r="B2507" s="44" t="str">
        <f>B2506</f>
        <v>ASIGNACIÓN PARA LA INVERSIÓN LOCAL  - AMBIENTE Y DESARROLLO SOSTENIBLE</v>
      </c>
      <c r="C2507" s="43" t="s">
        <v>336</v>
      </c>
      <c r="D2507" s="43" t="s">
        <v>335</v>
      </c>
      <c r="E2507" s="43" t="s">
        <v>2064</v>
      </c>
      <c r="F2507" s="42" t="s">
        <v>2063</v>
      </c>
      <c r="G2507" s="18" t="s">
        <v>3</v>
      </c>
      <c r="H2507" s="32">
        <f>SUBTOTAL(9,H2505:H2506)</f>
        <v>392924297</v>
      </c>
      <c r="I2507" s="14">
        <f>SUBTOTAL(9,I2505:I2506)</f>
        <v>38611048.43</v>
      </c>
      <c r="J2507" s="31">
        <f>SUBTOTAL(9,J2505:J2506)</f>
        <v>7.861269714181747E-2</v>
      </c>
      <c r="K2507" s="14">
        <f>SUBTOTAL(9,K2505:K2506)</f>
        <v>40921596.399999999</v>
      </c>
      <c r="L2507" s="14">
        <f>SUBTOTAL(9,L2504:L2506)</f>
        <v>38611048.43</v>
      </c>
      <c r="M2507" s="80"/>
    </row>
    <row r="2508" spans="2:13" ht="24.9" customHeight="1" outlineLevel="2" x14ac:dyDescent="0.3">
      <c r="B2508" s="47" t="s">
        <v>2300</v>
      </c>
      <c r="C2508" s="46" t="s">
        <v>336</v>
      </c>
      <c r="D2508" s="46" t="s">
        <v>335</v>
      </c>
      <c r="E2508" s="46" t="s">
        <v>456</v>
      </c>
      <c r="F2508" s="45" t="s">
        <v>455</v>
      </c>
      <c r="G2508" s="26" t="s">
        <v>0</v>
      </c>
      <c r="H2508" s="30">
        <v>231059421</v>
      </c>
      <c r="I2508" s="30">
        <v>18164204.280000001</v>
      </c>
      <c r="J2508" s="36">
        <f>I2508/H2508</f>
        <v>7.861269712088477E-2</v>
      </c>
      <c r="K2508" s="30">
        <v>19251179.809999999</v>
      </c>
      <c r="L2508" s="30">
        <f>I2508</f>
        <v>18164204.280000001</v>
      </c>
      <c r="M2508" s="80">
        <f>L2508/K2508</f>
        <v>0.94353719924036195</v>
      </c>
    </row>
    <row r="2509" spans="2:13" ht="24.9" customHeight="1" outlineLevel="2" x14ac:dyDescent="0.3">
      <c r="B2509" s="47" t="s">
        <v>2300</v>
      </c>
      <c r="C2509" s="46" t="s">
        <v>336</v>
      </c>
      <c r="D2509" s="46" t="s">
        <v>335</v>
      </c>
      <c r="E2509" s="46" t="s">
        <v>456</v>
      </c>
      <c r="F2509" s="45" t="s">
        <v>455</v>
      </c>
      <c r="G2509" s="26" t="s">
        <v>7</v>
      </c>
      <c r="H2509" s="30">
        <v>-46211884</v>
      </c>
      <c r="I2509" s="24"/>
      <c r="J2509" s="36"/>
      <c r="K2509" s="24"/>
      <c r="L2509" s="30"/>
      <c r="M2509" s="80" t="str">
        <f>IFERROR((Base_actualizacion!$L2509/Base_actualizacion!$K2509)," " )</f>
        <v xml:space="preserve"> </v>
      </c>
    </row>
    <row r="2510" spans="2:13" ht="24.9" customHeight="1" outlineLevel="1" x14ac:dyDescent="0.3">
      <c r="B2510" s="44" t="str">
        <f>B2509</f>
        <v>ASIGNACIÓN PARA LA INVERSIÓN LOCAL  - AMBIENTE Y DESARROLLO SOSTENIBLE</v>
      </c>
      <c r="C2510" s="43" t="s">
        <v>336</v>
      </c>
      <c r="D2510" s="43" t="s">
        <v>335</v>
      </c>
      <c r="E2510" s="43" t="s">
        <v>456</v>
      </c>
      <c r="F2510" s="42" t="s">
        <v>455</v>
      </c>
      <c r="G2510" s="18" t="s">
        <v>3</v>
      </c>
      <c r="H2510" s="32">
        <f>SUBTOTAL(9,H2508:H2509)</f>
        <v>184847537</v>
      </c>
      <c r="I2510" s="14">
        <f>SUBTOTAL(9,I2508:I2509)</f>
        <v>18164204.280000001</v>
      </c>
      <c r="J2510" s="31">
        <f>SUBTOTAL(9,J2508:J2509)</f>
        <v>7.861269712088477E-2</v>
      </c>
      <c r="K2510" s="14">
        <f>SUBTOTAL(9,K2508:K2509)</f>
        <v>19251179.809999999</v>
      </c>
      <c r="L2510" s="14">
        <f>SUBTOTAL(9,L2507:L2509)</f>
        <v>18164204.280000001</v>
      </c>
      <c r="M2510" s="80"/>
    </row>
    <row r="2511" spans="2:13" ht="24.9" customHeight="1" outlineLevel="2" x14ac:dyDescent="0.3">
      <c r="B2511" s="47" t="s">
        <v>2300</v>
      </c>
      <c r="C2511" s="46" t="s">
        <v>336</v>
      </c>
      <c r="D2511" s="46" t="s">
        <v>335</v>
      </c>
      <c r="E2511" s="46" t="s">
        <v>454</v>
      </c>
      <c r="F2511" s="45" t="s">
        <v>453</v>
      </c>
      <c r="G2511" s="26" t="s">
        <v>0</v>
      </c>
      <c r="H2511" s="30">
        <v>139635312</v>
      </c>
      <c r="I2511" s="30">
        <v>10977108.489999998</v>
      </c>
      <c r="J2511" s="36">
        <f>I2511/H2511</f>
        <v>7.8612697123489783E-2</v>
      </c>
      <c r="K2511" s="30">
        <v>11633996.539999999</v>
      </c>
      <c r="L2511" s="30">
        <f>I2511</f>
        <v>10977108.489999998</v>
      </c>
      <c r="M2511" s="80">
        <f>L2511/K2511</f>
        <v>0.94353719740748687</v>
      </c>
    </row>
    <row r="2512" spans="2:13" ht="24.9" customHeight="1" outlineLevel="2" x14ac:dyDescent="0.3">
      <c r="B2512" s="47" t="s">
        <v>2300</v>
      </c>
      <c r="C2512" s="46" t="s">
        <v>336</v>
      </c>
      <c r="D2512" s="46" t="s">
        <v>335</v>
      </c>
      <c r="E2512" s="46" t="s">
        <v>454</v>
      </c>
      <c r="F2512" s="45" t="s">
        <v>453</v>
      </c>
      <c r="G2512" s="26" t="s">
        <v>7</v>
      </c>
      <c r="H2512" s="30">
        <v>-27927062</v>
      </c>
      <c r="I2512" s="24"/>
      <c r="J2512" s="36"/>
      <c r="K2512" s="24"/>
      <c r="L2512" s="30">
        <v>0</v>
      </c>
      <c r="M2512" s="80" t="str">
        <f>IFERROR((Base_actualizacion!$L2512/Base_actualizacion!$K2512)," " )</f>
        <v xml:space="preserve"> </v>
      </c>
    </row>
    <row r="2513" spans="2:13" ht="24.9" customHeight="1" outlineLevel="1" x14ac:dyDescent="0.3">
      <c r="B2513" s="44" t="str">
        <f>B2512</f>
        <v>ASIGNACIÓN PARA LA INVERSIÓN LOCAL  - AMBIENTE Y DESARROLLO SOSTENIBLE</v>
      </c>
      <c r="C2513" s="43" t="s">
        <v>336</v>
      </c>
      <c r="D2513" s="43" t="s">
        <v>335</v>
      </c>
      <c r="E2513" s="43" t="s">
        <v>454</v>
      </c>
      <c r="F2513" s="42" t="s">
        <v>453</v>
      </c>
      <c r="G2513" s="18" t="s">
        <v>3</v>
      </c>
      <c r="H2513" s="32">
        <f>SUBTOTAL(9,H2511:H2512)</f>
        <v>111708250</v>
      </c>
      <c r="I2513" s="14">
        <f>SUBTOTAL(9,I2511:I2512)</f>
        <v>10977108.489999998</v>
      </c>
      <c r="J2513" s="31">
        <f>SUBTOTAL(9,J2511:J2512)</f>
        <v>7.8612697123489783E-2</v>
      </c>
      <c r="K2513" s="14">
        <f>SUBTOTAL(9,K2511:K2512)</f>
        <v>11633996.539999999</v>
      </c>
      <c r="L2513" s="14">
        <f>SUBTOTAL(9,L2510:L2512)</f>
        <v>10977108.489999998</v>
      </c>
      <c r="M2513" s="80"/>
    </row>
    <row r="2514" spans="2:13" ht="24.9" customHeight="1" outlineLevel="2" x14ac:dyDescent="0.3">
      <c r="B2514" s="47" t="s">
        <v>2300</v>
      </c>
      <c r="C2514" s="46" t="s">
        <v>336</v>
      </c>
      <c r="D2514" s="46" t="s">
        <v>335</v>
      </c>
      <c r="E2514" s="46" t="s">
        <v>452</v>
      </c>
      <c r="F2514" s="45" t="s">
        <v>451</v>
      </c>
      <c r="G2514" s="26" t="s">
        <v>0</v>
      </c>
      <c r="H2514" s="30">
        <v>131031449</v>
      </c>
      <c r="I2514" s="30">
        <v>10300735.609999999</v>
      </c>
      <c r="J2514" s="36">
        <f>I2514/H2514</f>
        <v>7.86126970938099E-2</v>
      </c>
      <c r="K2514" s="30">
        <v>10917148.42</v>
      </c>
      <c r="L2514" s="30">
        <f>I2514</f>
        <v>10300735.609999999</v>
      </c>
      <c r="M2514" s="80">
        <f>L2514/K2514</f>
        <v>0.94353719613532561</v>
      </c>
    </row>
    <row r="2515" spans="2:13" ht="24.9" customHeight="1" outlineLevel="2" x14ac:dyDescent="0.3">
      <c r="B2515" s="47" t="s">
        <v>2300</v>
      </c>
      <c r="C2515" s="46" t="s">
        <v>336</v>
      </c>
      <c r="D2515" s="46" t="s">
        <v>335</v>
      </c>
      <c r="E2515" s="46" t="s">
        <v>452</v>
      </c>
      <c r="F2515" s="45" t="s">
        <v>451</v>
      </c>
      <c r="G2515" s="26" t="s">
        <v>7</v>
      </c>
      <c r="H2515" s="30">
        <v>-26206290</v>
      </c>
      <c r="I2515" s="24"/>
      <c r="J2515" s="36"/>
      <c r="K2515" s="24"/>
      <c r="L2515" s="30">
        <v>0</v>
      </c>
      <c r="M2515" s="80" t="str">
        <f>IFERROR((Base_actualizacion!$L2515/Base_actualizacion!$K2515)," " )</f>
        <v xml:space="preserve"> </v>
      </c>
    </row>
    <row r="2516" spans="2:13" ht="24.9" customHeight="1" outlineLevel="1" x14ac:dyDescent="0.3">
      <c r="B2516" s="44" t="str">
        <f>B2515</f>
        <v>ASIGNACIÓN PARA LA INVERSIÓN LOCAL  - AMBIENTE Y DESARROLLO SOSTENIBLE</v>
      </c>
      <c r="C2516" s="43" t="s">
        <v>336</v>
      </c>
      <c r="D2516" s="43" t="s">
        <v>335</v>
      </c>
      <c r="E2516" s="43" t="s">
        <v>452</v>
      </c>
      <c r="F2516" s="42" t="s">
        <v>451</v>
      </c>
      <c r="G2516" s="18" t="s">
        <v>3</v>
      </c>
      <c r="H2516" s="32">
        <f>SUBTOTAL(9,H2514:H2515)</f>
        <v>104825159</v>
      </c>
      <c r="I2516" s="14">
        <f>SUBTOTAL(9,I2514:I2515)</f>
        <v>10300735.609999999</v>
      </c>
      <c r="J2516" s="31">
        <f>SUBTOTAL(9,J2514:J2515)</f>
        <v>7.86126970938099E-2</v>
      </c>
      <c r="K2516" s="14">
        <f>SUBTOTAL(9,K2514:K2515)</f>
        <v>10917148.42</v>
      </c>
      <c r="L2516" s="14">
        <f>SUBTOTAL(9,L2513:L2515)</f>
        <v>10300735.609999999</v>
      </c>
      <c r="M2516" s="80"/>
    </row>
    <row r="2517" spans="2:13" ht="24.9" customHeight="1" outlineLevel="2" x14ac:dyDescent="0.3">
      <c r="B2517" s="47" t="s">
        <v>2300</v>
      </c>
      <c r="C2517" s="46" t="s">
        <v>336</v>
      </c>
      <c r="D2517" s="46" t="s">
        <v>335</v>
      </c>
      <c r="E2517" s="46" t="s">
        <v>450</v>
      </c>
      <c r="F2517" s="45" t="s">
        <v>449</v>
      </c>
      <c r="G2517" s="26" t="s">
        <v>0</v>
      </c>
      <c r="H2517" s="30">
        <v>255844103</v>
      </c>
      <c r="I2517" s="30">
        <v>20112594.98</v>
      </c>
      <c r="J2517" s="36">
        <f>I2517/H2517</f>
        <v>7.8612697123607342E-2</v>
      </c>
      <c r="K2517" s="30">
        <v>21316165.420000002</v>
      </c>
      <c r="L2517" s="30">
        <f>I2517</f>
        <v>20112594.98</v>
      </c>
      <c r="M2517" s="80">
        <f>L2517/K2517</f>
        <v>0.943537197413999</v>
      </c>
    </row>
    <row r="2518" spans="2:13" ht="24.9" customHeight="1" outlineLevel="2" x14ac:dyDescent="0.3">
      <c r="B2518" s="47" t="s">
        <v>2300</v>
      </c>
      <c r="C2518" s="46" t="s">
        <v>336</v>
      </c>
      <c r="D2518" s="46" t="s">
        <v>335</v>
      </c>
      <c r="E2518" s="46" t="s">
        <v>450</v>
      </c>
      <c r="F2518" s="45" t="s">
        <v>449</v>
      </c>
      <c r="G2518" s="26" t="s">
        <v>7</v>
      </c>
      <c r="H2518" s="30">
        <v>-51168821</v>
      </c>
      <c r="I2518" s="24"/>
      <c r="J2518" s="36"/>
      <c r="K2518" s="24"/>
      <c r="L2518" s="30">
        <v>0</v>
      </c>
      <c r="M2518" s="80" t="str">
        <f>IFERROR((Base_actualizacion!$L2518/Base_actualizacion!$K2518)," " )</f>
        <v xml:space="preserve"> </v>
      </c>
    </row>
    <row r="2519" spans="2:13" ht="24.9" customHeight="1" outlineLevel="1" x14ac:dyDescent="0.3">
      <c r="B2519" s="44" t="str">
        <f>B2518</f>
        <v>ASIGNACIÓN PARA LA INVERSIÓN LOCAL  - AMBIENTE Y DESARROLLO SOSTENIBLE</v>
      </c>
      <c r="C2519" s="43" t="s">
        <v>336</v>
      </c>
      <c r="D2519" s="43" t="s">
        <v>335</v>
      </c>
      <c r="E2519" s="43" t="s">
        <v>450</v>
      </c>
      <c r="F2519" s="42" t="s">
        <v>449</v>
      </c>
      <c r="G2519" s="18" t="s">
        <v>3</v>
      </c>
      <c r="H2519" s="32">
        <f>SUBTOTAL(9,H2517:H2518)</f>
        <v>204675282</v>
      </c>
      <c r="I2519" s="14">
        <f>SUBTOTAL(9,I2517:I2518)</f>
        <v>20112594.98</v>
      </c>
      <c r="J2519" s="31">
        <f>SUBTOTAL(9,J2517:J2518)</f>
        <v>7.8612697123607342E-2</v>
      </c>
      <c r="K2519" s="14">
        <f>SUBTOTAL(9,K2517:K2518)</f>
        <v>21316165.420000002</v>
      </c>
      <c r="L2519" s="14">
        <f>SUBTOTAL(9,L2516:L2518)</f>
        <v>20112594.98</v>
      </c>
      <c r="M2519" s="80"/>
    </row>
    <row r="2520" spans="2:13" ht="24.9" customHeight="1" outlineLevel="2" x14ac:dyDescent="0.3">
      <c r="B2520" s="47" t="s">
        <v>2300</v>
      </c>
      <c r="C2520" s="46" t="s">
        <v>336</v>
      </c>
      <c r="D2520" s="46" t="s">
        <v>335</v>
      </c>
      <c r="E2520" s="46" t="s">
        <v>448</v>
      </c>
      <c r="F2520" s="45" t="s">
        <v>447</v>
      </c>
      <c r="G2520" s="26" t="s">
        <v>0</v>
      </c>
      <c r="H2520" s="30">
        <v>285561917</v>
      </c>
      <c r="I2520" s="30">
        <v>22448792.490000002</v>
      </c>
      <c r="J2520" s="36">
        <f>I2520/H2520</f>
        <v>7.8612697119553238E-2</v>
      </c>
      <c r="K2520" s="30">
        <v>23792164.739999998</v>
      </c>
      <c r="L2520" s="30">
        <f>I2520</f>
        <v>22448792.490000002</v>
      </c>
      <c r="M2520" s="80">
        <f>L2520/K2520</f>
        <v>0.94353719954950188</v>
      </c>
    </row>
    <row r="2521" spans="2:13" ht="24.9" customHeight="1" outlineLevel="2" x14ac:dyDescent="0.3">
      <c r="B2521" s="47" t="s">
        <v>2300</v>
      </c>
      <c r="C2521" s="46" t="s">
        <v>336</v>
      </c>
      <c r="D2521" s="46" t="s">
        <v>335</v>
      </c>
      <c r="E2521" s="46" t="s">
        <v>448</v>
      </c>
      <c r="F2521" s="45" t="s">
        <v>447</v>
      </c>
      <c r="G2521" s="26" t="s">
        <v>7</v>
      </c>
      <c r="H2521" s="30">
        <v>-57112383</v>
      </c>
      <c r="I2521" s="24"/>
      <c r="J2521" s="36"/>
      <c r="K2521" s="24"/>
      <c r="L2521" s="30"/>
      <c r="M2521" s="80" t="str">
        <f>IFERROR((Base_actualizacion!$L2521/Base_actualizacion!$K2521)," " )</f>
        <v xml:space="preserve"> </v>
      </c>
    </row>
    <row r="2522" spans="2:13" ht="24.9" customHeight="1" outlineLevel="1" x14ac:dyDescent="0.3">
      <c r="B2522" s="44" t="str">
        <f>B2521</f>
        <v>ASIGNACIÓN PARA LA INVERSIÓN LOCAL  - AMBIENTE Y DESARROLLO SOSTENIBLE</v>
      </c>
      <c r="C2522" s="43" t="s">
        <v>336</v>
      </c>
      <c r="D2522" s="43" t="s">
        <v>335</v>
      </c>
      <c r="E2522" s="43" t="s">
        <v>448</v>
      </c>
      <c r="F2522" s="42" t="s">
        <v>447</v>
      </c>
      <c r="G2522" s="18" t="s">
        <v>3</v>
      </c>
      <c r="H2522" s="32">
        <f>SUBTOTAL(9,H2520:H2521)</f>
        <v>228449534</v>
      </c>
      <c r="I2522" s="14">
        <f>SUBTOTAL(9,I2520:I2521)</f>
        <v>22448792.490000002</v>
      </c>
      <c r="J2522" s="31">
        <f>SUBTOTAL(9,J2520:J2521)</f>
        <v>7.8612697119553238E-2</v>
      </c>
      <c r="K2522" s="14">
        <f>SUBTOTAL(9,K2520:K2521)</f>
        <v>23792164.739999998</v>
      </c>
      <c r="L2522" s="14">
        <f>SUBTOTAL(9,L2519:L2521)</f>
        <v>22448792.490000002</v>
      </c>
      <c r="M2522" s="80"/>
    </row>
    <row r="2523" spans="2:13" ht="24.9" customHeight="1" outlineLevel="2" x14ac:dyDescent="0.3">
      <c r="B2523" s="47" t="s">
        <v>2300</v>
      </c>
      <c r="C2523" s="46" t="s">
        <v>336</v>
      </c>
      <c r="D2523" s="46" t="s">
        <v>335</v>
      </c>
      <c r="E2523" s="46" t="s">
        <v>2062</v>
      </c>
      <c r="F2523" s="45" t="s">
        <v>2061</v>
      </c>
      <c r="G2523" s="26" t="s">
        <v>0</v>
      </c>
      <c r="H2523" s="30">
        <v>692784632</v>
      </c>
      <c r="I2523" s="30">
        <v>54461668.450000003</v>
      </c>
      <c r="J2523" s="36">
        <f>I2523/H2523</f>
        <v>7.8612697127496328E-2</v>
      </c>
      <c r="K2523" s="30">
        <v>57720743.269999996</v>
      </c>
      <c r="L2523" s="30">
        <f>I2523</f>
        <v>54461668.450000003</v>
      </c>
      <c r="M2523" s="80">
        <f>L2523/K2523</f>
        <v>0.94353719936080804</v>
      </c>
    </row>
    <row r="2524" spans="2:13" ht="24.9" customHeight="1" outlineLevel="2" x14ac:dyDescent="0.3">
      <c r="B2524" s="47" t="s">
        <v>2300</v>
      </c>
      <c r="C2524" s="46" t="s">
        <v>336</v>
      </c>
      <c r="D2524" s="46" t="s">
        <v>335</v>
      </c>
      <c r="E2524" s="46" t="s">
        <v>2062</v>
      </c>
      <c r="F2524" s="45" t="s">
        <v>2061</v>
      </c>
      <c r="G2524" s="26" t="s">
        <v>7</v>
      </c>
      <c r="H2524" s="30">
        <v>-138556926</v>
      </c>
      <c r="I2524" s="24"/>
      <c r="J2524" s="36"/>
      <c r="K2524" s="24"/>
      <c r="L2524" s="30">
        <v>0</v>
      </c>
      <c r="M2524" s="80" t="str">
        <f>IFERROR((Base_actualizacion!$L2524/Base_actualizacion!$K2524)," " )</f>
        <v xml:space="preserve"> </v>
      </c>
    </row>
    <row r="2525" spans="2:13" ht="24.9" customHeight="1" outlineLevel="1" x14ac:dyDescent="0.3">
      <c r="B2525" s="44" t="str">
        <f>B2524</f>
        <v>ASIGNACIÓN PARA LA INVERSIÓN LOCAL  - AMBIENTE Y DESARROLLO SOSTENIBLE</v>
      </c>
      <c r="C2525" s="43" t="s">
        <v>336</v>
      </c>
      <c r="D2525" s="43" t="s">
        <v>335</v>
      </c>
      <c r="E2525" s="43" t="s">
        <v>2062</v>
      </c>
      <c r="F2525" s="42" t="s">
        <v>2061</v>
      </c>
      <c r="G2525" s="18" t="s">
        <v>3</v>
      </c>
      <c r="H2525" s="32">
        <f>SUBTOTAL(9,H2523:H2524)</f>
        <v>554227706</v>
      </c>
      <c r="I2525" s="14">
        <f>SUBTOTAL(9,I2523:I2524)</f>
        <v>54461668.450000003</v>
      </c>
      <c r="J2525" s="31">
        <f>SUBTOTAL(9,J2523:J2524)</f>
        <v>7.8612697127496328E-2</v>
      </c>
      <c r="K2525" s="14">
        <f>SUBTOTAL(9,K2523:K2524)</f>
        <v>57720743.269999996</v>
      </c>
      <c r="L2525" s="14">
        <f>SUBTOTAL(9,L2522:L2524)</f>
        <v>54461668.450000003</v>
      </c>
      <c r="M2525" s="80"/>
    </row>
    <row r="2526" spans="2:13" ht="24.9" customHeight="1" outlineLevel="2" x14ac:dyDescent="0.3">
      <c r="B2526" s="47" t="s">
        <v>2300</v>
      </c>
      <c r="C2526" s="46" t="s">
        <v>336</v>
      </c>
      <c r="D2526" s="46" t="s">
        <v>335</v>
      </c>
      <c r="E2526" s="46" t="s">
        <v>446</v>
      </c>
      <c r="F2526" s="45" t="s">
        <v>445</v>
      </c>
      <c r="G2526" s="26" t="s">
        <v>0</v>
      </c>
      <c r="H2526" s="30">
        <v>113844280</v>
      </c>
      <c r="I2526" s="30">
        <v>8949605.8999999985</v>
      </c>
      <c r="J2526" s="36">
        <f>I2526/H2526</f>
        <v>7.8612697098176545E-2</v>
      </c>
      <c r="K2526" s="30">
        <v>9485164.8599999994</v>
      </c>
      <c r="L2526" s="30">
        <f>I2526</f>
        <v>8949605.8999999985</v>
      </c>
      <c r="M2526" s="80">
        <f>L2526/K2526</f>
        <v>0.94353720068076907</v>
      </c>
    </row>
    <row r="2527" spans="2:13" ht="24.9" customHeight="1" outlineLevel="2" x14ac:dyDescent="0.3">
      <c r="B2527" s="47" t="s">
        <v>2300</v>
      </c>
      <c r="C2527" s="46" t="s">
        <v>336</v>
      </c>
      <c r="D2527" s="46" t="s">
        <v>335</v>
      </c>
      <c r="E2527" s="46" t="s">
        <v>446</v>
      </c>
      <c r="F2527" s="45" t="s">
        <v>445</v>
      </c>
      <c r="G2527" s="26" t="s">
        <v>7</v>
      </c>
      <c r="H2527" s="30">
        <v>-22768856</v>
      </c>
      <c r="I2527" s="24"/>
      <c r="J2527" s="36"/>
      <c r="K2527" s="24"/>
      <c r="L2527" s="30">
        <v>0</v>
      </c>
      <c r="M2527" s="80" t="str">
        <f>IFERROR((Base_actualizacion!$L2527/Base_actualizacion!$K2527)," " )</f>
        <v xml:space="preserve"> </v>
      </c>
    </row>
    <row r="2528" spans="2:13" ht="24.9" customHeight="1" outlineLevel="1" x14ac:dyDescent="0.3">
      <c r="B2528" s="44" t="str">
        <f>B2527</f>
        <v>ASIGNACIÓN PARA LA INVERSIÓN LOCAL  - AMBIENTE Y DESARROLLO SOSTENIBLE</v>
      </c>
      <c r="C2528" s="43" t="s">
        <v>336</v>
      </c>
      <c r="D2528" s="43" t="s">
        <v>335</v>
      </c>
      <c r="E2528" s="43" t="s">
        <v>446</v>
      </c>
      <c r="F2528" s="42" t="s">
        <v>445</v>
      </c>
      <c r="G2528" s="18" t="s">
        <v>3</v>
      </c>
      <c r="H2528" s="32">
        <f>SUBTOTAL(9,H2526:H2527)</f>
        <v>91075424</v>
      </c>
      <c r="I2528" s="14">
        <f>SUBTOTAL(9,I2526:I2527)</f>
        <v>8949605.8999999985</v>
      </c>
      <c r="J2528" s="31">
        <f>SUBTOTAL(9,J2526:J2527)</f>
        <v>7.8612697098176545E-2</v>
      </c>
      <c r="K2528" s="14">
        <f>SUBTOTAL(9,K2526:K2527)</f>
        <v>9485164.8599999994</v>
      </c>
      <c r="L2528" s="14">
        <f>SUBTOTAL(9,L2525:L2527)</f>
        <v>8949605.8999999985</v>
      </c>
      <c r="M2528" s="80"/>
    </row>
    <row r="2529" spans="2:13" ht="24.9" customHeight="1" outlineLevel="2" x14ac:dyDescent="0.3">
      <c r="B2529" s="47" t="s">
        <v>2300</v>
      </c>
      <c r="C2529" s="46" t="s">
        <v>336</v>
      </c>
      <c r="D2529" s="46" t="s">
        <v>335</v>
      </c>
      <c r="E2529" s="46" t="s">
        <v>444</v>
      </c>
      <c r="F2529" s="45" t="s">
        <v>443</v>
      </c>
      <c r="G2529" s="26" t="s">
        <v>0</v>
      </c>
      <c r="H2529" s="30">
        <v>326574155</v>
      </c>
      <c r="I2529" s="30">
        <v>25672875.140000001</v>
      </c>
      <c r="J2529" s="36">
        <f>I2529/H2529</f>
        <v>7.8612697137653162E-2</v>
      </c>
      <c r="K2529" s="30">
        <v>27209181.770000003</v>
      </c>
      <c r="L2529" s="30">
        <f>I2529</f>
        <v>25672875.140000001</v>
      </c>
      <c r="M2529" s="80">
        <f>L2529/K2529</f>
        <v>0.94353719847269035</v>
      </c>
    </row>
    <row r="2530" spans="2:13" ht="24.9" customHeight="1" outlineLevel="2" x14ac:dyDescent="0.3">
      <c r="B2530" s="47" t="s">
        <v>2300</v>
      </c>
      <c r="C2530" s="46" t="s">
        <v>336</v>
      </c>
      <c r="D2530" s="46" t="s">
        <v>335</v>
      </c>
      <c r="E2530" s="46" t="s">
        <v>444</v>
      </c>
      <c r="F2530" s="45" t="s">
        <v>443</v>
      </c>
      <c r="G2530" s="26" t="s">
        <v>7</v>
      </c>
      <c r="H2530" s="30">
        <v>-65314831</v>
      </c>
      <c r="I2530" s="24"/>
      <c r="J2530" s="36"/>
      <c r="K2530" s="24"/>
      <c r="L2530" s="30"/>
      <c r="M2530" s="80" t="str">
        <f>IFERROR((Base_actualizacion!$L2530/Base_actualizacion!$K2530)," " )</f>
        <v xml:space="preserve"> </v>
      </c>
    </row>
    <row r="2531" spans="2:13" ht="24.9" customHeight="1" outlineLevel="1" x14ac:dyDescent="0.3">
      <c r="B2531" s="44" t="str">
        <f>B2530</f>
        <v>ASIGNACIÓN PARA LA INVERSIÓN LOCAL  - AMBIENTE Y DESARROLLO SOSTENIBLE</v>
      </c>
      <c r="C2531" s="43" t="s">
        <v>336</v>
      </c>
      <c r="D2531" s="43" t="s">
        <v>335</v>
      </c>
      <c r="E2531" s="43" t="s">
        <v>444</v>
      </c>
      <c r="F2531" s="42" t="s">
        <v>443</v>
      </c>
      <c r="G2531" s="18" t="s">
        <v>3</v>
      </c>
      <c r="H2531" s="32">
        <f>SUBTOTAL(9,H2529:H2530)</f>
        <v>261259324</v>
      </c>
      <c r="I2531" s="14">
        <f>SUBTOTAL(9,I2529:I2530)</f>
        <v>25672875.140000001</v>
      </c>
      <c r="J2531" s="31">
        <f>SUBTOTAL(9,J2529:J2530)</f>
        <v>7.8612697137653162E-2</v>
      </c>
      <c r="K2531" s="14">
        <f>SUBTOTAL(9,K2529:K2530)</f>
        <v>27209181.770000003</v>
      </c>
      <c r="L2531" s="14">
        <f>SUBTOTAL(9,L2528:L2530)</f>
        <v>25672875.140000001</v>
      </c>
      <c r="M2531" s="80"/>
    </row>
    <row r="2532" spans="2:13" ht="24.9" customHeight="1" outlineLevel="2" x14ac:dyDescent="0.3">
      <c r="B2532" s="47" t="s">
        <v>2300</v>
      </c>
      <c r="C2532" s="46" t="s">
        <v>336</v>
      </c>
      <c r="D2532" s="46" t="s">
        <v>335</v>
      </c>
      <c r="E2532" s="46" t="s">
        <v>442</v>
      </c>
      <c r="F2532" s="45" t="s">
        <v>441</v>
      </c>
      <c r="G2532" s="26" t="s">
        <v>0</v>
      </c>
      <c r="H2532" s="30">
        <v>437804874</v>
      </c>
      <c r="I2532" s="30">
        <v>34417021.960000001</v>
      </c>
      <c r="J2532" s="36">
        <f>I2532/H2532</f>
        <v>7.8612697125889017E-2</v>
      </c>
      <c r="K2532" s="30">
        <v>36476592.539999999</v>
      </c>
      <c r="L2532" s="30">
        <f>I2532</f>
        <v>34417021.960000001</v>
      </c>
      <c r="M2532" s="80">
        <f>L2532/K2532</f>
        <v>0.9435371991574738</v>
      </c>
    </row>
    <row r="2533" spans="2:13" ht="24.9" customHeight="1" outlineLevel="2" x14ac:dyDescent="0.3">
      <c r="B2533" s="47" t="s">
        <v>2300</v>
      </c>
      <c r="C2533" s="46" t="s">
        <v>336</v>
      </c>
      <c r="D2533" s="46" t="s">
        <v>335</v>
      </c>
      <c r="E2533" s="46" t="s">
        <v>442</v>
      </c>
      <c r="F2533" s="45" t="s">
        <v>441</v>
      </c>
      <c r="G2533" s="26" t="s">
        <v>7</v>
      </c>
      <c r="H2533" s="30">
        <v>-87560975</v>
      </c>
      <c r="I2533" s="24"/>
      <c r="J2533" s="36"/>
      <c r="K2533" s="24"/>
      <c r="L2533" s="30"/>
      <c r="M2533" s="80" t="str">
        <f>IFERROR((Base_actualizacion!$L2533/Base_actualizacion!$K2533)," " )</f>
        <v xml:space="preserve"> </v>
      </c>
    </row>
    <row r="2534" spans="2:13" ht="24.9" customHeight="1" outlineLevel="1" x14ac:dyDescent="0.3">
      <c r="B2534" s="44" t="str">
        <f>B2533</f>
        <v>ASIGNACIÓN PARA LA INVERSIÓN LOCAL  - AMBIENTE Y DESARROLLO SOSTENIBLE</v>
      </c>
      <c r="C2534" s="43" t="s">
        <v>336</v>
      </c>
      <c r="D2534" s="43" t="s">
        <v>335</v>
      </c>
      <c r="E2534" s="43" t="s">
        <v>442</v>
      </c>
      <c r="F2534" s="42" t="s">
        <v>441</v>
      </c>
      <c r="G2534" s="18" t="s">
        <v>3</v>
      </c>
      <c r="H2534" s="32">
        <f>SUBTOTAL(9,H2532:H2533)</f>
        <v>350243899</v>
      </c>
      <c r="I2534" s="14">
        <f>SUBTOTAL(9,I2532:I2533)</f>
        <v>34417021.960000001</v>
      </c>
      <c r="J2534" s="31">
        <f>SUBTOTAL(9,J2532:J2533)</f>
        <v>7.8612697125889017E-2</v>
      </c>
      <c r="K2534" s="14">
        <f>SUBTOTAL(9,K2532:K2533)</f>
        <v>36476592.539999999</v>
      </c>
      <c r="L2534" s="14">
        <f>SUBTOTAL(9,L2531:L2533)</f>
        <v>34417021.960000001</v>
      </c>
      <c r="M2534" s="80"/>
    </row>
    <row r="2535" spans="2:13" ht="24.9" customHeight="1" outlineLevel="2" x14ac:dyDescent="0.3">
      <c r="B2535" s="47" t="s">
        <v>2300</v>
      </c>
      <c r="C2535" s="46" t="s">
        <v>336</v>
      </c>
      <c r="D2535" s="46" t="s">
        <v>335</v>
      </c>
      <c r="E2535" s="46" t="s">
        <v>440</v>
      </c>
      <c r="F2535" s="45" t="s">
        <v>439</v>
      </c>
      <c r="G2535" s="26" t="s">
        <v>0</v>
      </c>
      <c r="H2535" s="30">
        <v>123184563</v>
      </c>
      <c r="I2535" s="30">
        <v>9683870.7400000002</v>
      </c>
      <c r="J2535" s="36">
        <f>I2535/H2535</f>
        <v>7.8612697112056165E-2</v>
      </c>
      <c r="K2535" s="30">
        <v>10263369.300000001</v>
      </c>
      <c r="L2535" s="30">
        <f>I2535</f>
        <v>9683870.7400000002</v>
      </c>
      <c r="M2535" s="80">
        <f>L2535/K2535</f>
        <v>0.94353720079038761</v>
      </c>
    </row>
    <row r="2536" spans="2:13" ht="24.9" customHeight="1" outlineLevel="2" x14ac:dyDescent="0.3">
      <c r="B2536" s="47" t="s">
        <v>2300</v>
      </c>
      <c r="C2536" s="46" t="s">
        <v>336</v>
      </c>
      <c r="D2536" s="46" t="s">
        <v>335</v>
      </c>
      <c r="E2536" s="46" t="s">
        <v>440</v>
      </c>
      <c r="F2536" s="45" t="s">
        <v>439</v>
      </c>
      <c r="G2536" s="26" t="s">
        <v>7</v>
      </c>
      <c r="H2536" s="30">
        <v>-24636913</v>
      </c>
      <c r="I2536" s="24"/>
      <c r="J2536" s="36"/>
      <c r="K2536" s="24"/>
      <c r="L2536" s="30"/>
      <c r="M2536" s="80" t="str">
        <f>IFERROR((Base_actualizacion!$L2536/Base_actualizacion!$K2536)," " )</f>
        <v xml:space="preserve"> </v>
      </c>
    </row>
    <row r="2537" spans="2:13" ht="24.9" customHeight="1" outlineLevel="1" x14ac:dyDescent="0.3">
      <c r="B2537" s="44" t="str">
        <f>B2536</f>
        <v>ASIGNACIÓN PARA LA INVERSIÓN LOCAL  - AMBIENTE Y DESARROLLO SOSTENIBLE</v>
      </c>
      <c r="C2537" s="43" t="s">
        <v>336</v>
      </c>
      <c r="D2537" s="43" t="s">
        <v>335</v>
      </c>
      <c r="E2537" s="43" t="s">
        <v>440</v>
      </c>
      <c r="F2537" s="42" t="s">
        <v>439</v>
      </c>
      <c r="G2537" s="18" t="s">
        <v>3</v>
      </c>
      <c r="H2537" s="32">
        <f>SUBTOTAL(9,H2535:H2536)</f>
        <v>98547650</v>
      </c>
      <c r="I2537" s="14">
        <f>SUBTOTAL(9,I2535:I2536)</f>
        <v>9683870.7400000002</v>
      </c>
      <c r="J2537" s="31">
        <f>SUBTOTAL(9,J2535:J2536)</f>
        <v>7.8612697112056165E-2</v>
      </c>
      <c r="K2537" s="14">
        <f>SUBTOTAL(9,K2535:K2536)</f>
        <v>10263369.300000001</v>
      </c>
      <c r="L2537" s="14">
        <f>SUBTOTAL(9,L2534:L2536)</f>
        <v>9683870.7400000002</v>
      </c>
      <c r="M2537" s="80"/>
    </row>
    <row r="2538" spans="2:13" ht="24.9" customHeight="1" outlineLevel="2" x14ac:dyDescent="0.3">
      <c r="B2538" s="47" t="s">
        <v>2300</v>
      </c>
      <c r="C2538" s="46" t="s">
        <v>336</v>
      </c>
      <c r="D2538" s="46" t="s">
        <v>335</v>
      </c>
      <c r="E2538" s="46" t="s">
        <v>438</v>
      </c>
      <c r="F2538" s="45" t="s">
        <v>437</v>
      </c>
      <c r="G2538" s="26" t="s">
        <v>0</v>
      </c>
      <c r="H2538" s="30">
        <v>207574141</v>
      </c>
      <c r="I2538" s="30">
        <v>16317963.08</v>
      </c>
      <c r="J2538" s="36">
        <f>I2538/H2538</f>
        <v>7.8612697137453169E-2</v>
      </c>
      <c r="K2538" s="30">
        <v>17294456.550000001</v>
      </c>
      <c r="L2538" s="30">
        <f>I2538</f>
        <v>16317963.08</v>
      </c>
      <c r="M2538" s="80">
        <f>L2538/K2538</f>
        <v>0.94353719834000793</v>
      </c>
    </row>
    <row r="2539" spans="2:13" ht="24.9" customHeight="1" outlineLevel="2" x14ac:dyDescent="0.3">
      <c r="B2539" s="47" t="s">
        <v>2300</v>
      </c>
      <c r="C2539" s="46" t="s">
        <v>336</v>
      </c>
      <c r="D2539" s="46" t="s">
        <v>335</v>
      </c>
      <c r="E2539" s="46" t="s">
        <v>438</v>
      </c>
      <c r="F2539" s="45" t="s">
        <v>437</v>
      </c>
      <c r="G2539" s="26" t="s">
        <v>7</v>
      </c>
      <c r="H2539" s="30">
        <v>-41514828</v>
      </c>
      <c r="I2539" s="24"/>
      <c r="J2539" s="36"/>
      <c r="K2539" s="24"/>
      <c r="L2539" s="30"/>
      <c r="M2539" s="80" t="str">
        <f>IFERROR((Base_actualizacion!$L2539/Base_actualizacion!$K2539)," " )</f>
        <v xml:space="preserve"> </v>
      </c>
    </row>
    <row r="2540" spans="2:13" ht="24.9" customHeight="1" outlineLevel="1" x14ac:dyDescent="0.3">
      <c r="B2540" s="44" t="str">
        <f>B2539</f>
        <v>ASIGNACIÓN PARA LA INVERSIÓN LOCAL  - AMBIENTE Y DESARROLLO SOSTENIBLE</v>
      </c>
      <c r="C2540" s="43" t="s">
        <v>336</v>
      </c>
      <c r="D2540" s="43" t="s">
        <v>335</v>
      </c>
      <c r="E2540" s="43" t="s">
        <v>438</v>
      </c>
      <c r="F2540" s="42" t="s">
        <v>437</v>
      </c>
      <c r="G2540" s="18" t="s">
        <v>3</v>
      </c>
      <c r="H2540" s="32">
        <f>SUBTOTAL(9,H2538:H2539)</f>
        <v>166059313</v>
      </c>
      <c r="I2540" s="14">
        <f>SUBTOTAL(9,I2538:I2539)</f>
        <v>16317963.08</v>
      </c>
      <c r="J2540" s="31">
        <f>SUBTOTAL(9,J2538:J2539)</f>
        <v>7.8612697137453169E-2</v>
      </c>
      <c r="K2540" s="14">
        <f>SUBTOTAL(9,K2538:K2539)</f>
        <v>17294456.550000001</v>
      </c>
      <c r="L2540" s="14">
        <f>SUBTOTAL(9,L2537:L2539)</f>
        <v>16317963.08</v>
      </c>
      <c r="M2540" s="80"/>
    </row>
    <row r="2541" spans="2:13" ht="24.9" customHeight="1" outlineLevel="2" x14ac:dyDescent="0.3">
      <c r="B2541" s="47" t="s">
        <v>2300</v>
      </c>
      <c r="C2541" s="46" t="s">
        <v>336</v>
      </c>
      <c r="D2541" s="46" t="s">
        <v>335</v>
      </c>
      <c r="E2541" s="46" t="s">
        <v>436</v>
      </c>
      <c r="F2541" s="45" t="s">
        <v>435</v>
      </c>
      <c r="G2541" s="26" t="s">
        <v>0</v>
      </c>
      <c r="H2541" s="30">
        <v>338134330</v>
      </c>
      <c r="I2541" s="30">
        <v>26581651.670000002</v>
      </c>
      <c r="J2541" s="36">
        <f>I2541/H2541</f>
        <v>7.8612697119514602E-2</v>
      </c>
      <c r="K2541" s="30">
        <v>28172340.949999999</v>
      </c>
      <c r="L2541" s="30">
        <f>I2541</f>
        <v>26581651.670000002</v>
      </c>
      <c r="M2541" s="80">
        <f>L2541/K2541</f>
        <v>0.94353719902711897</v>
      </c>
    </row>
    <row r="2542" spans="2:13" ht="24.9" customHeight="1" outlineLevel="2" x14ac:dyDescent="0.3">
      <c r="B2542" s="47" t="s">
        <v>2300</v>
      </c>
      <c r="C2542" s="46" t="s">
        <v>336</v>
      </c>
      <c r="D2542" s="46" t="s">
        <v>335</v>
      </c>
      <c r="E2542" s="46" t="s">
        <v>436</v>
      </c>
      <c r="F2542" s="45" t="s">
        <v>435</v>
      </c>
      <c r="G2542" s="26" t="s">
        <v>7</v>
      </c>
      <c r="H2542" s="30">
        <v>-67626866</v>
      </c>
      <c r="I2542" s="24"/>
      <c r="J2542" s="36"/>
      <c r="K2542" s="24"/>
      <c r="L2542" s="30"/>
      <c r="M2542" s="80" t="str">
        <f>IFERROR((Base_actualizacion!$L2542/Base_actualizacion!$K2542)," " )</f>
        <v xml:space="preserve"> </v>
      </c>
    </row>
    <row r="2543" spans="2:13" ht="24.9" customHeight="1" outlineLevel="1" x14ac:dyDescent="0.3">
      <c r="B2543" s="44" t="str">
        <f>B2542</f>
        <v>ASIGNACIÓN PARA LA INVERSIÓN LOCAL  - AMBIENTE Y DESARROLLO SOSTENIBLE</v>
      </c>
      <c r="C2543" s="43" t="s">
        <v>336</v>
      </c>
      <c r="D2543" s="43" t="s">
        <v>335</v>
      </c>
      <c r="E2543" s="43" t="s">
        <v>436</v>
      </c>
      <c r="F2543" s="42" t="s">
        <v>435</v>
      </c>
      <c r="G2543" s="18" t="s">
        <v>3</v>
      </c>
      <c r="H2543" s="32">
        <f>SUBTOTAL(9,H2541:H2542)</f>
        <v>270507464</v>
      </c>
      <c r="I2543" s="14">
        <f>SUBTOTAL(9,I2541:I2542)</f>
        <v>26581651.670000002</v>
      </c>
      <c r="J2543" s="31">
        <f>SUBTOTAL(9,J2541:J2542)</f>
        <v>7.8612697119514602E-2</v>
      </c>
      <c r="K2543" s="14">
        <f>SUBTOTAL(9,K2541:K2542)</f>
        <v>28172340.949999999</v>
      </c>
      <c r="L2543" s="14">
        <f>SUBTOTAL(9,L2540:L2542)</f>
        <v>26581651.670000002</v>
      </c>
      <c r="M2543" s="80"/>
    </row>
    <row r="2544" spans="2:13" ht="24.9" customHeight="1" outlineLevel="2" x14ac:dyDescent="0.3">
      <c r="B2544" s="47" t="s">
        <v>2300</v>
      </c>
      <c r="C2544" s="46" t="s">
        <v>336</v>
      </c>
      <c r="D2544" s="46" t="s">
        <v>335</v>
      </c>
      <c r="E2544" s="46" t="s">
        <v>432</v>
      </c>
      <c r="F2544" s="45" t="s">
        <v>431</v>
      </c>
      <c r="G2544" s="26" t="s">
        <v>0</v>
      </c>
      <c r="H2544" s="30">
        <v>182147988</v>
      </c>
      <c r="I2544" s="30">
        <v>14319144.620000001</v>
      </c>
      <c r="J2544" s="36">
        <f>I2544/H2544</f>
        <v>7.8612697165779288E-2</v>
      </c>
      <c r="K2544" s="30">
        <v>15176025.550000001</v>
      </c>
      <c r="L2544" s="30">
        <f>I2544</f>
        <v>14319144.620000001</v>
      </c>
      <c r="M2544" s="80">
        <f>L2544/K2544</f>
        <v>0.94353719772170519</v>
      </c>
    </row>
    <row r="2545" spans="2:13" ht="24.9" customHeight="1" outlineLevel="2" x14ac:dyDescent="0.3">
      <c r="B2545" s="47" t="s">
        <v>2300</v>
      </c>
      <c r="C2545" s="46" t="s">
        <v>336</v>
      </c>
      <c r="D2545" s="46" t="s">
        <v>335</v>
      </c>
      <c r="E2545" s="46" t="s">
        <v>432</v>
      </c>
      <c r="F2545" s="45" t="s">
        <v>431</v>
      </c>
      <c r="G2545" s="26" t="s">
        <v>7</v>
      </c>
      <c r="H2545" s="30">
        <v>-36429598</v>
      </c>
      <c r="I2545" s="24"/>
      <c r="J2545" s="36"/>
      <c r="K2545" s="24"/>
      <c r="L2545" s="30"/>
      <c r="M2545" s="80" t="str">
        <f>IFERROR((Base_actualizacion!$L2545/Base_actualizacion!$K2545)," " )</f>
        <v xml:space="preserve"> </v>
      </c>
    </row>
    <row r="2546" spans="2:13" ht="24.9" customHeight="1" outlineLevel="1" x14ac:dyDescent="0.3">
      <c r="B2546" s="44" t="str">
        <f>B2545</f>
        <v>ASIGNACIÓN PARA LA INVERSIÓN LOCAL  - AMBIENTE Y DESARROLLO SOSTENIBLE</v>
      </c>
      <c r="C2546" s="43" t="s">
        <v>336</v>
      </c>
      <c r="D2546" s="43" t="s">
        <v>335</v>
      </c>
      <c r="E2546" s="43" t="s">
        <v>432</v>
      </c>
      <c r="F2546" s="42" t="s">
        <v>431</v>
      </c>
      <c r="G2546" s="18" t="s">
        <v>3</v>
      </c>
      <c r="H2546" s="32">
        <f>SUBTOTAL(9,H2544:H2545)</f>
        <v>145718390</v>
      </c>
      <c r="I2546" s="14">
        <f>SUBTOTAL(9,I2544:I2545)</f>
        <v>14319144.620000001</v>
      </c>
      <c r="J2546" s="31">
        <f>SUBTOTAL(9,J2544:J2545)</f>
        <v>7.8612697165779288E-2</v>
      </c>
      <c r="K2546" s="14">
        <f>SUBTOTAL(9,K2544:K2545)</f>
        <v>15176025.550000001</v>
      </c>
      <c r="L2546" s="14">
        <f>SUBTOTAL(9,L2543:L2545)</f>
        <v>14319144.620000001</v>
      </c>
      <c r="M2546" s="80"/>
    </row>
    <row r="2547" spans="2:13" ht="24.9" customHeight="1" outlineLevel="2" x14ac:dyDescent="0.3">
      <c r="B2547" s="47" t="s">
        <v>2300</v>
      </c>
      <c r="C2547" s="46" t="s">
        <v>336</v>
      </c>
      <c r="D2547" s="46" t="s">
        <v>335</v>
      </c>
      <c r="E2547" s="46" t="s">
        <v>430</v>
      </c>
      <c r="F2547" s="45" t="s">
        <v>429</v>
      </c>
      <c r="G2547" s="26" t="s">
        <v>0</v>
      </c>
      <c r="H2547" s="30">
        <v>248517012</v>
      </c>
      <c r="I2547" s="30">
        <v>19536592.600000001</v>
      </c>
      <c r="J2547" s="36">
        <f>I2547/H2547</f>
        <v>7.8612697146060978E-2</v>
      </c>
      <c r="K2547" s="30">
        <v>20705694.039999999</v>
      </c>
      <c r="L2547" s="30">
        <f>I2547</f>
        <v>19536592.600000001</v>
      </c>
      <c r="M2547" s="80">
        <f>L2547/K2547</f>
        <v>0.94353720103554672</v>
      </c>
    </row>
    <row r="2548" spans="2:13" ht="24.9" customHeight="1" outlineLevel="2" x14ac:dyDescent="0.3">
      <c r="B2548" s="47" t="s">
        <v>2300</v>
      </c>
      <c r="C2548" s="46" t="s">
        <v>336</v>
      </c>
      <c r="D2548" s="46" t="s">
        <v>335</v>
      </c>
      <c r="E2548" s="46" t="s">
        <v>430</v>
      </c>
      <c r="F2548" s="45" t="s">
        <v>429</v>
      </c>
      <c r="G2548" s="26" t="s">
        <v>7</v>
      </c>
      <c r="H2548" s="30">
        <v>-49703402</v>
      </c>
      <c r="I2548" s="24"/>
      <c r="J2548" s="36"/>
      <c r="K2548" s="24"/>
      <c r="L2548" s="30"/>
      <c r="M2548" s="80" t="str">
        <f>IFERROR((Base_actualizacion!$L2548/Base_actualizacion!$K2548)," " )</f>
        <v xml:space="preserve"> </v>
      </c>
    </row>
    <row r="2549" spans="2:13" ht="24.9" customHeight="1" outlineLevel="1" x14ac:dyDescent="0.3">
      <c r="B2549" s="44" t="str">
        <f>B2548</f>
        <v>ASIGNACIÓN PARA LA INVERSIÓN LOCAL  - AMBIENTE Y DESARROLLO SOSTENIBLE</v>
      </c>
      <c r="C2549" s="43" t="s">
        <v>336</v>
      </c>
      <c r="D2549" s="43" t="s">
        <v>335</v>
      </c>
      <c r="E2549" s="43" t="s">
        <v>430</v>
      </c>
      <c r="F2549" s="42" t="s">
        <v>429</v>
      </c>
      <c r="G2549" s="18" t="s">
        <v>3</v>
      </c>
      <c r="H2549" s="32">
        <f>SUBTOTAL(9,H2547:H2548)</f>
        <v>198813610</v>
      </c>
      <c r="I2549" s="14">
        <f>SUBTOTAL(9,I2547:I2548)</f>
        <v>19536592.600000001</v>
      </c>
      <c r="J2549" s="31">
        <f>SUBTOTAL(9,J2547:J2548)</f>
        <v>7.8612697146060978E-2</v>
      </c>
      <c r="K2549" s="14">
        <f>SUBTOTAL(9,K2547:K2548)</f>
        <v>20705694.039999999</v>
      </c>
      <c r="L2549" s="14">
        <f>SUBTOTAL(9,L2546:L2548)</f>
        <v>19536592.600000001</v>
      </c>
      <c r="M2549" s="80"/>
    </row>
    <row r="2550" spans="2:13" ht="24.9" customHeight="1" outlineLevel="2" x14ac:dyDescent="0.3">
      <c r="B2550" s="47" t="s">
        <v>2300</v>
      </c>
      <c r="C2550" s="46" t="s">
        <v>336</v>
      </c>
      <c r="D2550" s="46" t="s">
        <v>335</v>
      </c>
      <c r="E2550" s="46" t="s">
        <v>426</v>
      </c>
      <c r="F2550" s="45" t="s">
        <v>425</v>
      </c>
      <c r="G2550" s="26" t="s">
        <v>0</v>
      </c>
      <c r="H2550" s="30">
        <v>250905121</v>
      </c>
      <c r="I2550" s="30">
        <v>19724328.289999999</v>
      </c>
      <c r="J2550" s="36">
        <f>I2550/H2550</f>
        <v>7.8612697147779617E-2</v>
      </c>
      <c r="K2550" s="30">
        <v>20904664.23</v>
      </c>
      <c r="L2550" s="30">
        <f>I2550</f>
        <v>19724328.289999999</v>
      </c>
      <c r="M2550" s="80">
        <f>L2550/K2550</f>
        <v>0.94353719691387739</v>
      </c>
    </row>
    <row r="2551" spans="2:13" ht="24.9" customHeight="1" outlineLevel="2" x14ac:dyDescent="0.3">
      <c r="B2551" s="47" t="s">
        <v>2300</v>
      </c>
      <c r="C2551" s="46" t="s">
        <v>336</v>
      </c>
      <c r="D2551" s="46" t="s">
        <v>335</v>
      </c>
      <c r="E2551" s="46" t="s">
        <v>426</v>
      </c>
      <c r="F2551" s="45" t="s">
        <v>425</v>
      </c>
      <c r="G2551" s="26" t="s">
        <v>7</v>
      </c>
      <c r="H2551" s="30">
        <v>-50181024</v>
      </c>
      <c r="I2551" s="24"/>
      <c r="J2551" s="36"/>
      <c r="K2551" s="24"/>
      <c r="L2551" s="30"/>
      <c r="M2551" s="80" t="str">
        <f>IFERROR((Base_actualizacion!$L2551/Base_actualizacion!$K2551)," " )</f>
        <v xml:space="preserve"> </v>
      </c>
    </row>
    <row r="2552" spans="2:13" ht="24.9" customHeight="1" outlineLevel="1" x14ac:dyDescent="0.3">
      <c r="B2552" s="44" t="str">
        <f>B2551</f>
        <v>ASIGNACIÓN PARA LA INVERSIÓN LOCAL  - AMBIENTE Y DESARROLLO SOSTENIBLE</v>
      </c>
      <c r="C2552" s="43" t="s">
        <v>336</v>
      </c>
      <c r="D2552" s="43" t="s">
        <v>335</v>
      </c>
      <c r="E2552" s="43" t="s">
        <v>426</v>
      </c>
      <c r="F2552" s="42" t="s">
        <v>425</v>
      </c>
      <c r="G2552" s="18" t="s">
        <v>3</v>
      </c>
      <c r="H2552" s="32">
        <f>SUBTOTAL(9,H2550:H2551)</f>
        <v>200724097</v>
      </c>
      <c r="I2552" s="14">
        <f>SUBTOTAL(9,I2550:I2551)</f>
        <v>19724328.289999999</v>
      </c>
      <c r="J2552" s="31">
        <f>SUBTOTAL(9,J2550:J2551)</f>
        <v>7.8612697147779617E-2</v>
      </c>
      <c r="K2552" s="14">
        <f>SUBTOTAL(9,K2550:K2551)</f>
        <v>20904664.23</v>
      </c>
      <c r="L2552" s="14">
        <f>SUBTOTAL(9,L2549:L2551)</f>
        <v>19724328.289999999</v>
      </c>
      <c r="M2552" s="80"/>
    </row>
    <row r="2553" spans="2:13" ht="24.9" customHeight="1" outlineLevel="2" x14ac:dyDescent="0.3">
      <c r="B2553" s="47" t="s">
        <v>2300</v>
      </c>
      <c r="C2553" s="46" t="s">
        <v>336</v>
      </c>
      <c r="D2553" s="46" t="s">
        <v>335</v>
      </c>
      <c r="E2553" s="46" t="s">
        <v>424</v>
      </c>
      <c r="F2553" s="45" t="s">
        <v>423</v>
      </c>
      <c r="G2553" s="26" t="s">
        <v>0</v>
      </c>
      <c r="H2553" s="30">
        <v>189105581</v>
      </c>
      <c r="I2553" s="30">
        <v>14866099.760000002</v>
      </c>
      <c r="J2553" s="36">
        <f>I2553/H2553</f>
        <v>7.8612697104904594E-2</v>
      </c>
      <c r="K2553" s="30">
        <v>15755711.420000002</v>
      </c>
      <c r="L2553" s="30">
        <f>I2553</f>
        <v>14866099.760000002</v>
      </c>
      <c r="M2553" s="80">
        <f>L2553/K2553</f>
        <v>0.94353719509797929</v>
      </c>
    </row>
    <row r="2554" spans="2:13" ht="24.9" customHeight="1" outlineLevel="2" x14ac:dyDescent="0.3">
      <c r="B2554" s="47" t="s">
        <v>2300</v>
      </c>
      <c r="C2554" s="46" t="s">
        <v>336</v>
      </c>
      <c r="D2554" s="46" t="s">
        <v>335</v>
      </c>
      <c r="E2554" s="46" t="s">
        <v>424</v>
      </c>
      <c r="F2554" s="45" t="s">
        <v>423</v>
      </c>
      <c r="G2554" s="26" t="s">
        <v>7</v>
      </c>
      <c r="H2554" s="30">
        <v>-37821116</v>
      </c>
      <c r="I2554" s="24"/>
      <c r="J2554" s="36"/>
      <c r="K2554" s="24"/>
      <c r="L2554" s="30">
        <v>0</v>
      </c>
      <c r="M2554" s="80" t="str">
        <f>IFERROR((Base_actualizacion!$L2554/Base_actualizacion!$K2554)," " )</f>
        <v xml:space="preserve"> </v>
      </c>
    </row>
    <row r="2555" spans="2:13" ht="24.9" customHeight="1" outlineLevel="1" x14ac:dyDescent="0.3">
      <c r="B2555" s="44" t="str">
        <f>B2554</f>
        <v>ASIGNACIÓN PARA LA INVERSIÓN LOCAL  - AMBIENTE Y DESARROLLO SOSTENIBLE</v>
      </c>
      <c r="C2555" s="43" t="s">
        <v>336</v>
      </c>
      <c r="D2555" s="43" t="s">
        <v>335</v>
      </c>
      <c r="E2555" s="43" t="s">
        <v>424</v>
      </c>
      <c r="F2555" s="42" t="s">
        <v>423</v>
      </c>
      <c r="G2555" s="18" t="s">
        <v>3</v>
      </c>
      <c r="H2555" s="32">
        <f>SUBTOTAL(9,H2553:H2554)</f>
        <v>151284465</v>
      </c>
      <c r="I2555" s="14">
        <f>SUBTOTAL(9,I2553:I2554)</f>
        <v>14866099.760000002</v>
      </c>
      <c r="J2555" s="31">
        <f>SUBTOTAL(9,J2553:J2554)</f>
        <v>7.8612697104904594E-2</v>
      </c>
      <c r="K2555" s="14">
        <f>SUBTOTAL(9,K2553:K2554)</f>
        <v>15755711.420000002</v>
      </c>
      <c r="L2555" s="14">
        <f>SUBTOTAL(9,L2552:L2554)</f>
        <v>14866099.760000002</v>
      </c>
      <c r="M2555" s="80"/>
    </row>
    <row r="2556" spans="2:13" ht="24.9" customHeight="1" outlineLevel="2" x14ac:dyDescent="0.3">
      <c r="B2556" s="47" t="s">
        <v>2300</v>
      </c>
      <c r="C2556" s="46" t="s">
        <v>336</v>
      </c>
      <c r="D2556" s="46" t="s">
        <v>335</v>
      </c>
      <c r="E2556" s="46" t="s">
        <v>422</v>
      </c>
      <c r="F2556" s="45" t="s">
        <v>421</v>
      </c>
      <c r="G2556" s="26" t="s">
        <v>0</v>
      </c>
      <c r="H2556" s="30">
        <v>137481349</v>
      </c>
      <c r="I2556" s="30">
        <v>10807779.65</v>
      </c>
      <c r="J2556" s="36">
        <f>I2556/H2556</f>
        <v>7.8612697130284931E-2</v>
      </c>
      <c r="K2556" s="30">
        <v>11454534.800000001</v>
      </c>
      <c r="L2556" s="30">
        <f>I2556</f>
        <v>10807779.65</v>
      </c>
      <c r="M2556" s="80">
        <f>L2556/K2556</f>
        <v>0.94353719629015398</v>
      </c>
    </row>
    <row r="2557" spans="2:13" ht="24.9" customHeight="1" outlineLevel="2" x14ac:dyDescent="0.3">
      <c r="B2557" s="47" t="s">
        <v>2300</v>
      </c>
      <c r="C2557" s="46" t="s">
        <v>336</v>
      </c>
      <c r="D2557" s="46" t="s">
        <v>335</v>
      </c>
      <c r="E2557" s="46" t="s">
        <v>422</v>
      </c>
      <c r="F2557" s="45" t="s">
        <v>421</v>
      </c>
      <c r="G2557" s="26" t="s">
        <v>7</v>
      </c>
      <c r="H2557" s="30">
        <v>-27496270</v>
      </c>
      <c r="I2557" s="24"/>
      <c r="J2557" s="36"/>
      <c r="K2557" s="24"/>
      <c r="L2557" s="30"/>
      <c r="M2557" s="80" t="str">
        <f>IFERROR((Base_actualizacion!$L2557/Base_actualizacion!$K2557)," " )</f>
        <v xml:space="preserve"> </v>
      </c>
    </row>
    <row r="2558" spans="2:13" ht="24.9" customHeight="1" outlineLevel="1" x14ac:dyDescent="0.3">
      <c r="B2558" s="44" t="str">
        <f>B2557</f>
        <v>ASIGNACIÓN PARA LA INVERSIÓN LOCAL  - AMBIENTE Y DESARROLLO SOSTENIBLE</v>
      </c>
      <c r="C2558" s="43" t="s">
        <v>336</v>
      </c>
      <c r="D2558" s="43" t="s">
        <v>335</v>
      </c>
      <c r="E2558" s="43" t="s">
        <v>422</v>
      </c>
      <c r="F2558" s="42" t="s">
        <v>421</v>
      </c>
      <c r="G2558" s="18" t="s">
        <v>3</v>
      </c>
      <c r="H2558" s="32">
        <f>SUBTOTAL(9,H2556:H2557)</f>
        <v>109985079</v>
      </c>
      <c r="I2558" s="14">
        <f>SUBTOTAL(9,I2556:I2557)</f>
        <v>10807779.65</v>
      </c>
      <c r="J2558" s="31">
        <f>SUBTOTAL(9,J2556:J2557)</f>
        <v>7.8612697130284931E-2</v>
      </c>
      <c r="K2558" s="14">
        <f>SUBTOTAL(9,K2556:K2557)</f>
        <v>11454534.800000001</v>
      </c>
      <c r="L2558" s="14">
        <f>SUBTOTAL(9,L2555:L2557)</f>
        <v>10807779.65</v>
      </c>
      <c r="M2558" s="80"/>
    </row>
    <row r="2559" spans="2:13" ht="24.9" customHeight="1" outlineLevel="2" x14ac:dyDescent="0.3">
      <c r="B2559" s="47" t="s">
        <v>2300</v>
      </c>
      <c r="C2559" s="46" t="s">
        <v>336</v>
      </c>
      <c r="D2559" s="46" t="s">
        <v>335</v>
      </c>
      <c r="E2559" s="46" t="s">
        <v>2179</v>
      </c>
      <c r="F2559" s="45" t="s">
        <v>2178</v>
      </c>
      <c r="G2559" s="26" t="s">
        <v>0</v>
      </c>
      <c r="H2559" s="30">
        <v>179379265</v>
      </c>
      <c r="I2559" s="30">
        <v>14101487.829999998</v>
      </c>
      <c r="J2559" s="36">
        <f>I2559/H2559</f>
        <v>7.8612697125278103E-2</v>
      </c>
      <c r="K2559" s="30">
        <v>14945343.779999999</v>
      </c>
      <c r="L2559" s="30">
        <f>I2559</f>
        <v>14101487.829999998</v>
      </c>
      <c r="M2559" s="80">
        <f>L2559/K2559</f>
        <v>0.94353720045374556</v>
      </c>
    </row>
    <row r="2560" spans="2:13" ht="24.9" customHeight="1" outlineLevel="2" x14ac:dyDescent="0.3">
      <c r="B2560" s="47" t="s">
        <v>2300</v>
      </c>
      <c r="C2560" s="46" t="s">
        <v>336</v>
      </c>
      <c r="D2560" s="46" t="s">
        <v>335</v>
      </c>
      <c r="E2560" s="46" t="s">
        <v>2179</v>
      </c>
      <c r="F2560" s="45" t="s">
        <v>2178</v>
      </c>
      <c r="G2560" s="26" t="s">
        <v>7</v>
      </c>
      <c r="H2560" s="30">
        <v>-35875853</v>
      </c>
      <c r="I2560" s="24"/>
      <c r="J2560" s="36"/>
      <c r="K2560" s="24"/>
      <c r="L2560" s="30"/>
      <c r="M2560" s="80" t="str">
        <f>IFERROR((Base_actualizacion!$L2560/Base_actualizacion!$K2560)," " )</f>
        <v xml:space="preserve"> </v>
      </c>
    </row>
    <row r="2561" spans="2:13" ht="24.9" customHeight="1" outlineLevel="1" x14ac:dyDescent="0.3">
      <c r="B2561" s="44" t="str">
        <f>B2560</f>
        <v>ASIGNACIÓN PARA LA INVERSIÓN LOCAL  - AMBIENTE Y DESARROLLO SOSTENIBLE</v>
      </c>
      <c r="C2561" s="43" t="s">
        <v>336</v>
      </c>
      <c r="D2561" s="43" t="s">
        <v>335</v>
      </c>
      <c r="E2561" s="43" t="s">
        <v>2179</v>
      </c>
      <c r="F2561" s="42" t="s">
        <v>2178</v>
      </c>
      <c r="G2561" s="18" t="s">
        <v>3</v>
      </c>
      <c r="H2561" s="32">
        <f>SUBTOTAL(9,H2559:H2560)</f>
        <v>143503412</v>
      </c>
      <c r="I2561" s="14">
        <f>SUBTOTAL(9,I2559:I2560)</f>
        <v>14101487.829999998</v>
      </c>
      <c r="J2561" s="31">
        <f>SUBTOTAL(9,J2559:J2560)</f>
        <v>7.8612697125278103E-2</v>
      </c>
      <c r="K2561" s="14">
        <f>SUBTOTAL(9,K2559:K2560)</f>
        <v>14945343.779999999</v>
      </c>
      <c r="L2561" s="14">
        <f>SUBTOTAL(9,L2558:L2560)</f>
        <v>14101487.829999998</v>
      </c>
      <c r="M2561" s="80"/>
    </row>
    <row r="2562" spans="2:13" ht="24.9" customHeight="1" outlineLevel="2" x14ac:dyDescent="0.3">
      <c r="B2562" s="47" t="s">
        <v>2300</v>
      </c>
      <c r="C2562" s="46" t="s">
        <v>336</v>
      </c>
      <c r="D2562" s="46" t="s">
        <v>335</v>
      </c>
      <c r="E2562" s="46" t="s">
        <v>420</v>
      </c>
      <c r="F2562" s="45" t="s">
        <v>419</v>
      </c>
      <c r="G2562" s="26" t="s">
        <v>0</v>
      </c>
      <c r="H2562" s="30">
        <v>169355856</v>
      </c>
      <c r="I2562" s="30">
        <v>13313520.609999999</v>
      </c>
      <c r="J2562" s="36">
        <f>I2562/H2562</f>
        <v>7.8612697100949369E-2</v>
      </c>
      <c r="K2562" s="30">
        <v>14110223.33</v>
      </c>
      <c r="L2562" s="30">
        <f>I2562</f>
        <v>13313520.609999999</v>
      </c>
      <c r="M2562" s="80">
        <f>L2562/K2562</f>
        <v>0.94353719984671558</v>
      </c>
    </row>
    <row r="2563" spans="2:13" ht="24.9" customHeight="1" outlineLevel="2" x14ac:dyDescent="0.3">
      <c r="B2563" s="47" t="s">
        <v>2300</v>
      </c>
      <c r="C2563" s="46" t="s">
        <v>336</v>
      </c>
      <c r="D2563" s="46" t="s">
        <v>335</v>
      </c>
      <c r="E2563" s="46" t="s">
        <v>420</v>
      </c>
      <c r="F2563" s="45" t="s">
        <v>419</v>
      </c>
      <c r="G2563" s="26" t="s">
        <v>7</v>
      </c>
      <c r="H2563" s="30">
        <v>-33871171</v>
      </c>
      <c r="I2563" s="24"/>
      <c r="J2563" s="36"/>
      <c r="K2563" s="24"/>
      <c r="L2563" s="30"/>
      <c r="M2563" s="80" t="str">
        <f>IFERROR((Base_actualizacion!$L2563/Base_actualizacion!$K2563)," " )</f>
        <v xml:space="preserve"> </v>
      </c>
    </row>
    <row r="2564" spans="2:13" ht="24.9" customHeight="1" outlineLevel="1" x14ac:dyDescent="0.3">
      <c r="B2564" s="44" t="str">
        <f>B2563</f>
        <v>ASIGNACIÓN PARA LA INVERSIÓN LOCAL  - AMBIENTE Y DESARROLLO SOSTENIBLE</v>
      </c>
      <c r="C2564" s="43" t="s">
        <v>336</v>
      </c>
      <c r="D2564" s="43" t="s">
        <v>335</v>
      </c>
      <c r="E2564" s="43" t="s">
        <v>420</v>
      </c>
      <c r="F2564" s="42" t="s">
        <v>419</v>
      </c>
      <c r="G2564" s="18" t="s">
        <v>3</v>
      </c>
      <c r="H2564" s="32">
        <f>SUBTOTAL(9,H2562:H2563)</f>
        <v>135484685</v>
      </c>
      <c r="I2564" s="14">
        <f>SUBTOTAL(9,I2562:I2563)</f>
        <v>13313520.609999999</v>
      </c>
      <c r="J2564" s="31">
        <f>SUBTOTAL(9,J2562:J2563)</f>
        <v>7.8612697100949369E-2</v>
      </c>
      <c r="K2564" s="14">
        <f>SUBTOTAL(9,K2562:K2563)</f>
        <v>14110223.33</v>
      </c>
      <c r="L2564" s="14">
        <f>SUBTOTAL(9,L2561:L2563)</f>
        <v>13313520.609999999</v>
      </c>
      <c r="M2564" s="80"/>
    </row>
    <row r="2565" spans="2:13" ht="24.9" customHeight="1" outlineLevel="2" x14ac:dyDescent="0.3">
      <c r="B2565" s="47" t="s">
        <v>2300</v>
      </c>
      <c r="C2565" s="46" t="s">
        <v>336</v>
      </c>
      <c r="D2565" s="46" t="s">
        <v>335</v>
      </c>
      <c r="E2565" s="46" t="s">
        <v>418</v>
      </c>
      <c r="F2565" s="45" t="s">
        <v>417</v>
      </c>
      <c r="G2565" s="26" t="s">
        <v>0</v>
      </c>
      <c r="H2565" s="30">
        <v>178537376</v>
      </c>
      <c r="I2565" s="30">
        <v>14035304.66</v>
      </c>
      <c r="J2565" s="36">
        <f>I2565/H2565</f>
        <v>7.8612697097105319E-2</v>
      </c>
      <c r="K2565" s="30">
        <v>14875200.130000001</v>
      </c>
      <c r="L2565" s="30">
        <f>I2565</f>
        <v>14035304.66</v>
      </c>
      <c r="M2565" s="80">
        <f>L2565/K2565</f>
        <v>0.94353719864876862</v>
      </c>
    </row>
    <row r="2566" spans="2:13" ht="24.9" customHeight="1" outlineLevel="2" x14ac:dyDescent="0.3">
      <c r="B2566" s="47" t="s">
        <v>2300</v>
      </c>
      <c r="C2566" s="46" t="s">
        <v>336</v>
      </c>
      <c r="D2566" s="46" t="s">
        <v>335</v>
      </c>
      <c r="E2566" s="46" t="s">
        <v>418</v>
      </c>
      <c r="F2566" s="45" t="s">
        <v>417</v>
      </c>
      <c r="G2566" s="26" t="s">
        <v>7</v>
      </c>
      <c r="H2566" s="30">
        <v>-35707475</v>
      </c>
      <c r="I2566" s="24"/>
      <c r="J2566" s="36"/>
      <c r="K2566" s="24"/>
      <c r="L2566" s="30"/>
      <c r="M2566" s="80" t="str">
        <f>IFERROR((Base_actualizacion!$L2566/Base_actualizacion!$K2566)," " )</f>
        <v xml:space="preserve"> </v>
      </c>
    </row>
    <row r="2567" spans="2:13" ht="24.9" customHeight="1" outlineLevel="1" x14ac:dyDescent="0.3">
      <c r="B2567" s="44" t="str">
        <f>B2566</f>
        <v>ASIGNACIÓN PARA LA INVERSIÓN LOCAL  - AMBIENTE Y DESARROLLO SOSTENIBLE</v>
      </c>
      <c r="C2567" s="43" t="s">
        <v>336</v>
      </c>
      <c r="D2567" s="43" t="s">
        <v>335</v>
      </c>
      <c r="E2567" s="43" t="s">
        <v>418</v>
      </c>
      <c r="F2567" s="42" t="s">
        <v>417</v>
      </c>
      <c r="G2567" s="18" t="s">
        <v>3</v>
      </c>
      <c r="H2567" s="32">
        <f>SUBTOTAL(9,H2565:H2566)</f>
        <v>142829901</v>
      </c>
      <c r="I2567" s="14">
        <f>SUBTOTAL(9,I2565:I2566)</f>
        <v>14035304.66</v>
      </c>
      <c r="J2567" s="31">
        <f>SUBTOTAL(9,J2565:J2566)</f>
        <v>7.8612697097105319E-2</v>
      </c>
      <c r="K2567" s="14">
        <f>SUBTOTAL(9,K2565:K2566)</f>
        <v>14875200.130000001</v>
      </c>
      <c r="L2567" s="14">
        <f>SUBTOTAL(9,L2564:L2566)</f>
        <v>14035304.66</v>
      </c>
      <c r="M2567" s="80"/>
    </row>
    <row r="2568" spans="2:13" ht="24.9" customHeight="1" outlineLevel="2" x14ac:dyDescent="0.3">
      <c r="B2568" s="47" t="s">
        <v>2300</v>
      </c>
      <c r="C2568" s="46" t="s">
        <v>336</v>
      </c>
      <c r="D2568" s="46" t="s">
        <v>335</v>
      </c>
      <c r="E2568" s="46" t="s">
        <v>416</v>
      </c>
      <c r="F2568" s="45" t="s">
        <v>415</v>
      </c>
      <c r="G2568" s="26" t="s">
        <v>0</v>
      </c>
      <c r="H2568" s="30">
        <v>155511012</v>
      </c>
      <c r="I2568" s="30">
        <v>12225140.09</v>
      </c>
      <c r="J2568" s="36">
        <f>I2568/H2568</f>
        <v>7.8612697150990188E-2</v>
      </c>
      <c r="K2568" s="30">
        <v>12956712.35</v>
      </c>
      <c r="L2568" s="30">
        <f>I2568</f>
        <v>12225140.09</v>
      </c>
      <c r="M2568" s="80">
        <f>L2568/K2568</f>
        <v>0.94353719985147311</v>
      </c>
    </row>
    <row r="2569" spans="2:13" ht="24.9" customHeight="1" outlineLevel="2" x14ac:dyDescent="0.3">
      <c r="B2569" s="47" t="s">
        <v>2300</v>
      </c>
      <c r="C2569" s="46" t="s">
        <v>336</v>
      </c>
      <c r="D2569" s="46" t="s">
        <v>335</v>
      </c>
      <c r="E2569" s="46" t="s">
        <v>416</v>
      </c>
      <c r="F2569" s="45" t="s">
        <v>415</v>
      </c>
      <c r="G2569" s="26" t="s">
        <v>7</v>
      </c>
      <c r="H2569" s="30">
        <v>-31102202</v>
      </c>
      <c r="I2569" s="24"/>
      <c r="J2569" s="36"/>
      <c r="K2569" s="24"/>
      <c r="L2569" s="30">
        <v>0</v>
      </c>
      <c r="M2569" s="80" t="str">
        <f>IFERROR((Base_actualizacion!$L2569/Base_actualizacion!$K2569)," " )</f>
        <v xml:space="preserve"> </v>
      </c>
    </row>
    <row r="2570" spans="2:13" ht="24.9" customHeight="1" outlineLevel="1" x14ac:dyDescent="0.3">
      <c r="B2570" s="44" t="str">
        <f>B2569</f>
        <v>ASIGNACIÓN PARA LA INVERSIÓN LOCAL  - AMBIENTE Y DESARROLLO SOSTENIBLE</v>
      </c>
      <c r="C2570" s="43" t="s">
        <v>336</v>
      </c>
      <c r="D2570" s="43" t="s">
        <v>335</v>
      </c>
      <c r="E2570" s="43" t="s">
        <v>416</v>
      </c>
      <c r="F2570" s="42" t="s">
        <v>415</v>
      </c>
      <c r="G2570" s="18" t="s">
        <v>3</v>
      </c>
      <c r="H2570" s="32">
        <f>SUBTOTAL(9,H2568:H2569)</f>
        <v>124408810</v>
      </c>
      <c r="I2570" s="14">
        <f>SUBTOTAL(9,I2568:I2569)</f>
        <v>12225140.09</v>
      </c>
      <c r="J2570" s="31">
        <f>SUBTOTAL(9,J2568:J2569)</f>
        <v>7.8612697150990188E-2</v>
      </c>
      <c r="K2570" s="14">
        <f>SUBTOTAL(9,K2568:K2569)</f>
        <v>12956712.35</v>
      </c>
      <c r="L2570" s="14">
        <f>SUBTOTAL(9,L2567:L2569)</f>
        <v>12225140.09</v>
      </c>
      <c r="M2570" s="80"/>
    </row>
    <row r="2571" spans="2:13" ht="24.9" customHeight="1" outlineLevel="2" x14ac:dyDescent="0.3">
      <c r="B2571" s="47" t="s">
        <v>2300</v>
      </c>
      <c r="C2571" s="46" t="s">
        <v>336</v>
      </c>
      <c r="D2571" s="46" t="s">
        <v>335</v>
      </c>
      <c r="E2571" s="46" t="s">
        <v>414</v>
      </c>
      <c r="F2571" s="45" t="s">
        <v>413</v>
      </c>
      <c r="G2571" s="26" t="s">
        <v>0</v>
      </c>
      <c r="H2571" s="30">
        <v>164004233</v>
      </c>
      <c r="I2571" s="30">
        <v>12892815.1</v>
      </c>
      <c r="J2571" s="36">
        <f>I2571/H2571</f>
        <v>7.8612697149103461E-2</v>
      </c>
      <c r="K2571" s="30">
        <v>13664342.15</v>
      </c>
      <c r="L2571" s="30">
        <f>I2571</f>
        <v>12892815.1</v>
      </c>
      <c r="M2571" s="80">
        <f>L2571/K2571</f>
        <v>0.94353719765426092</v>
      </c>
    </row>
    <row r="2572" spans="2:13" ht="24.9" customHeight="1" outlineLevel="2" x14ac:dyDescent="0.3">
      <c r="B2572" s="47" t="s">
        <v>2300</v>
      </c>
      <c r="C2572" s="46" t="s">
        <v>336</v>
      </c>
      <c r="D2572" s="46" t="s">
        <v>335</v>
      </c>
      <c r="E2572" s="46" t="s">
        <v>414</v>
      </c>
      <c r="F2572" s="45" t="s">
        <v>413</v>
      </c>
      <c r="G2572" s="26" t="s">
        <v>7</v>
      </c>
      <c r="H2572" s="30">
        <v>-32800847</v>
      </c>
      <c r="I2572" s="24"/>
      <c r="J2572" s="36"/>
      <c r="K2572" s="24"/>
      <c r="L2572" s="30"/>
      <c r="M2572" s="80" t="str">
        <f>IFERROR((Base_actualizacion!$L2572/Base_actualizacion!$K2572)," " )</f>
        <v xml:space="preserve"> </v>
      </c>
    </row>
    <row r="2573" spans="2:13" ht="24.9" customHeight="1" outlineLevel="1" x14ac:dyDescent="0.3">
      <c r="B2573" s="44" t="str">
        <f>B2572</f>
        <v>ASIGNACIÓN PARA LA INVERSIÓN LOCAL  - AMBIENTE Y DESARROLLO SOSTENIBLE</v>
      </c>
      <c r="C2573" s="43" t="s">
        <v>336</v>
      </c>
      <c r="D2573" s="43" t="s">
        <v>335</v>
      </c>
      <c r="E2573" s="43" t="s">
        <v>414</v>
      </c>
      <c r="F2573" s="42" t="s">
        <v>413</v>
      </c>
      <c r="G2573" s="18" t="s">
        <v>3</v>
      </c>
      <c r="H2573" s="32">
        <f>SUBTOTAL(9,H2571:H2572)</f>
        <v>131203386</v>
      </c>
      <c r="I2573" s="14">
        <f>SUBTOTAL(9,I2571:I2572)</f>
        <v>12892815.1</v>
      </c>
      <c r="J2573" s="31">
        <f>SUBTOTAL(9,J2571:J2572)</f>
        <v>7.8612697149103461E-2</v>
      </c>
      <c r="K2573" s="14">
        <f>SUBTOTAL(9,K2571:K2572)</f>
        <v>13664342.15</v>
      </c>
      <c r="L2573" s="14">
        <f>SUBTOTAL(9,L2570:L2572)</f>
        <v>12892815.1</v>
      </c>
      <c r="M2573" s="80"/>
    </row>
    <row r="2574" spans="2:13" ht="24.9" customHeight="1" outlineLevel="2" x14ac:dyDescent="0.3">
      <c r="B2574" s="47" t="s">
        <v>2300</v>
      </c>
      <c r="C2574" s="46" t="s">
        <v>336</v>
      </c>
      <c r="D2574" s="46" t="s">
        <v>335</v>
      </c>
      <c r="E2574" s="46" t="s">
        <v>412</v>
      </c>
      <c r="F2574" s="45" t="s">
        <v>411</v>
      </c>
      <c r="G2574" s="26" t="s">
        <v>0</v>
      </c>
      <c r="H2574" s="30">
        <v>191288888</v>
      </c>
      <c r="I2574" s="30">
        <v>15037735.42</v>
      </c>
      <c r="J2574" s="36">
        <f>I2574/H2574</f>
        <v>7.8612697147363839E-2</v>
      </c>
      <c r="K2574" s="30">
        <v>15937617.940000001</v>
      </c>
      <c r="L2574" s="30">
        <f>I2574</f>
        <v>15037735.42</v>
      </c>
      <c r="M2574" s="80">
        <f>L2574/K2574</f>
        <v>0.94353720089239379</v>
      </c>
    </row>
    <row r="2575" spans="2:13" ht="24.9" customHeight="1" outlineLevel="2" x14ac:dyDescent="0.3">
      <c r="B2575" s="47" t="s">
        <v>2300</v>
      </c>
      <c r="C2575" s="46" t="s">
        <v>336</v>
      </c>
      <c r="D2575" s="46" t="s">
        <v>335</v>
      </c>
      <c r="E2575" s="46" t="s">
        <v>412</v>
      </c>
      <c r="F2575" s="45" t="s">
        <v>411</v>
      </c>
      <c r="G2575" s="26" t="s">
        <v>7</v>
      </c>
      <c r="H2575" s="30">
        <v>-38257778</v>
      </c>
      <c r="I2575" s="24"/>
      <c r="J2575" s="36"/>
      <c r="K2575" s="24"/>
      <c r="L2575" s="30">
        <v>0</v>
      </c>
      <c r="M2575" s="80" t="str">
        <f>IFERROR((Base_actualizacion!$L2575/Base_actualizacion!$K2575)," " )</f>
        <v xml:space="preserve"> </v>
      </c>
    </row>
    <row r="2576" spans="2:13" ht="24.9" customHeight="1" outlineLevel="1" x14ac:dyDescent="0.3">
      <c r="B2576" s="44" t="str">
        <f>B2575</f>
        <v>ASIGNACIÓN PARA LA INVERSIÓN LOCAL  - AMBIENTE Y DESARROLLO SOSTENIBLE</v>
      </c>
      <c r="C2576" s="43" t="s">
        <v>336</v>
      </c>
      <c r="D2576" s="43" t="s">
        <v>335</v>
      </c>
      <c r="E2576" s="43" t="s">
        <v>412</v>
      </c>
      <c r="F2576" s="42" t="s">
        <v>411</v>
      </c>
      <c r="G2576" s="18" t="s">
        <v>3</v>
      </c>
      <c r="H2576" s="32">
        <f>SUBTOTAL(9,H2574:H2575)</f>
        <v>153031110</v>
      </c>
      <c r="I2576" s="14">
        <f>SUBTOTAL(9,I2574:I2575)</f>
        <v>15037735.42</v>
      </c>
      <c r="J2576" s="31">
        <f>SUBTOTAL(9,J2574:J2575)</f>
        <v>7.8612697147363839E-2</v>
      </c>
      <c r="K2576" s="14">
        <f>SUBTOTAL(9,K2574:K2575)</f>
        <v>15937617.940000001</v>
      </c>
      <c r="L2576" s="14">
        <f>SUBTOTAL(9,L2573:L2575)</f>
        <v>15037735.42</v>
      </c>
      <c r="M2576" s="80"/>
    </row>
    <row r="2577" spans="2:13" ht="24.9" customHeight="1" outlineLevel="2" x14ac:dyDescent="0.3">
      <c r="B2577" s="47" t="s">
        <v>2300</v>
      </c>
      <c r="C2577" s="46" t="s">
        <v>336</v>
      </c>
      <c r="D2577" s="46" t="s">
        <v>335</v>
      </c>
      <c r="E2577" s="46" t="s">
        <v>410</v>
      </c>
      <c r="F2577" s="45" t="s">
        <v>409</v>
      </c>
      <c r="G2577" s="26" t="s">
        <v>0</v>
      </c>
      <c r="H2577" s="30">
        <v>299743265</v>
      </c>
      <c r="I2577" s="30">
        <v>23563626.510000002</v>
      </c>
      <c r="J2577" s="36">
        <f>I2577/H2577</f>
        <v>7.8612697135997375E-2</v>
      </c>
      <c r="K2577" s="30">
        <v>24973712.310000002</v>
      </c>
      <c r="L2577" s="30">
        <f>I2577</f>
        <v>23563626.510000002</v>
      </c>
      <c r="M2577" s="80">
        <f>L2577/K2577</f>
        <v>0.94353719693345817</v>
      </c>
    </row>
    <row r="2578" spans="2:13" ht="24.9" customHeight="1" outlineLevel="2" x14ac:dyDescent="0.3">
      <c r="B2578" s="47" t="s">
        <v>2300</v>
      </c>
      <c r="C2578" s="46" t="s">
        <v>336</v>
      </c>
      <c r="D2578" s="46" t="s">
        <v>335</v>
      </c>
      <c r="E2578" s="46" t="s">
        <v>410</v>
      </c>
      <c r="F2578" s="45" t="s">
        <v>409</v>
      </c>
      <c r="G2578" s="26" t="s">
        <v>7</v>
      </c>
      <c r="H2578" s="30">
        <v>-59948653</v>
      </c>
      <c r="I2578" s="24"/>
      <c r="J2578" s="36"/>
      <c r="K2578" s="24"/>
      <c r="L2578" s="30"/>
      <c r="M2578" s="80" t="str">
        <f>IFERROR((Base_actualizacion!$L2578/Base_actualizacion!$K2578)," " )</f>
        <v xml:space="preserve"> </v>
      </c>
    </row>
    <row r="2579" spans="2:13" ht="24.9" customHeight="1" outlineLevel="1" x14ac:dyDescent="0.3">
      <c r="B2579" s="44" t="str">
        <f>B2578</f>
        <v>ASIGNACIÓN PARA LA INVERSIÓN LOCAL  - AMBIENTE Y DESARROLLO SOSTENIBLE</v>
      </c>
      <c r="C2579" s="43" t="s">
        <v>336</v>
      </c>
      <c r="D2579" s="43" t="s">
        <v>335</v>
      </c>
      <c r="E2579" s="43" t="s">
        <v>410</v>
      </c>
      <c r="F2579" s="42" t="s">
        <v>409</v>
      </c>
      <c r="G2579" s="18" t="s">
        <v>3</v>
      </c>
      <c r="H2579" s="32">
        <f>SUBTOTAL(9,H2577:H2578)</f>
        <v>239794612</v>
      </c>
      <c r="I2579" s="14">
        <f>SUBTOTAL(9,I2577:I2578)</f>
        <v>23563626.510000002</v>
      </c>
      <c r="J2579" s="31">
        <f>SUBTOTAL(9,J2577:J2578)</f>
        <v>7.8612697135997375E-2</v>
      </c>
      <c r="K2579" s="14">
        <f>SUBTOTAL(9,K2577:K2578)</f>
        <v>24973712.310000002</v>
      </c>
      <c r="L2579" s="14">
        <f>SUBTOTAL(9,L2576:L2578)</f>
        <v>23563626.510000002</v>
      </c>
      <c r="M2579" s="80"/>
    </row>
    <row r="2580" spans="2:13" ht="24.9" customHeight="1" outlineLevel="2" x14ac:dyDescent="0.3">
      <c r="B2580" s="47" t="s">
        <v>2300</v>
      </c>
      <c r="C2580" s="46" t="s">
        <v>336</v>
      </c>
      <c r="D2580" s="46" t="s">
        <v>335</v>
      </c>
      <c r="E2580" s="46" t="s">
        <v>2060</v>
      </c>
      <c r="F2580" s="45" t="s">
        <v>1242</v>
      </c>
      <c r="G2580" s="26" t="s">
        <v>0</v>
      </c>
      <c r="H2580" s="30">
        <v>142329142</v>
      </c>
      <c r="I2580" s="30">
        <v>11188877.73</v>
      </c>
      <c r="J2580" s="36">
        <f>I2580/H2580</f>
        <v>7.8612697110195473E-2</v>
      </c>
      <c r="K2580" s="30">
        <v>11858438.43</v>
      </c>
      <c r="L2580" s="30">
        <f>I2580</f>
        <v>11188877.73</v>
      </c>
      <c r="M2580" s="80">
        <f>L2580/K2580</f>
        <v>0.94353719471982789</v>
      </c>
    </row>
    <row r="2581" spans="2:13" ht="24.9" customHeight="1" outlineLevel="2" x14ac:dyDescent="0.3">
      <c r="B2581" s="47" t="s">
        <v>2300</v>
      </c>
      <c r="C2581" s="46" t="s">
        <v>336</v>
      </c>
      <c r="D2581" s="46" t="s">
        <v>335</v>
      </c>
      <c r="E2581" s="46" t="s">
        <v>2060</v>
      </c>
      <c r="F2581" s="45" t="s">
        <v>1242</v>
      </c>
      <c r="G2581" s="26" t="s">
        <v>7</v>
      </c>
      <c r="H2581" s="30">
        <v>-28465828</v>
      </c>
      <c r="I2581" s="24"/>
      <c r="J2581" s="36"/>
      <c r="K2581" s="24"/>
      <c r="L2581" s="30"/>
      <c r="M2581" s="80" t="str">
        <f>IFERROR((Base_actualizacion!$L2581/Base_actualizacion!$K2581)," " )</f>
        <v xml:space="preserve"> </v>
      </c>
    </row>
    <row r="2582" spans="2:13" ht="24.9" customHeight="1" outlineLevel="1" x14ac:dyDescent="0.3">
      <c r="B2582" s="44" t="str">
        <f>B2581</f>
        <v>ASIGNACIÓN PARA LA INVERSIÓN LOCAL  - AMBIENTE Y DESARROLLO SOSTENIBLE</v>
      </c>
      <c r="C2582" s="43" t="s">
        <v>336</v>
      </c>
      <c r="D2582" s="43" t="s">
        <v>335</v>
      </c>
      <c r="E2582" s="43" t="s">
        <v>2060</v>
      </c>
      <c r="F2582" s="42" t="s">
        <v>1242</v>
      </c>
      <c r="G2582" s="18" t="s">
        <v>3</v>
      </c>
      <c r="H2582" s="32">
        <f>SUBTOTAL(9,H2580:H2581)</f>
        <v>113863314</v>
      </c>
      <c r="I2582" s="14">
        <f>SUBTOTAL(9,I2580:I2581)</f>
        <v>11188877.73</v>
      </c>
      <c r="J2582" s="31">
        <f>SUBTOTAL(9,J2580:J2581)</f>
        <v>7.8612697110195473E-2</v>
      </c>
      <c r="K2582" s="14">
        <f>SUBTOTAL(9,K2580:K2581)</f>
        <v>11858438.43</v>
      </c>
      <c r="L2582" s="14">
        <f>SUBTOTAL(9,L2579:L2581)</f>
        <v>11188877.73</v>
      </c>
      <c r="M2582" s="80"/>
    </row>
    <row r="2583" spans="2:13" ht="24.9" customHeight="1" outlineLevel="2" x14ac:dyDescent="0.3">
      <c r="B2583" s="47" t="s">
        <v>2300</v>
      </c>
      <c r="C2583" s="46" t="s">
        <v>336</v>
      </c>
      <c r="D2583" s="46" t="s">
        <v>335</v>
      </c>
      <c r="E2583" s="46" t="s">
        <v>408</v>
      </c>
      <c r="F2583" s="45" t="s">
        <v>407</v>
      </c>
      <c r="G2583" s="26" t="s">
        <v>0</v>
      </c>
      <c r="H2583" s="30">
        <v>388454047</v>
      </c>
      <c r="I2583" s="30">
        <v>30537420.350000001</v>
      </c>
      <c r="J2583" s="36">
        <f>I2583/H2583</f>
        <v>7.8612697140982554E-2</v>
      </c>
      <c r="K2583" s="30">
        <v>32364829.259999998</v>
      </c>
      <c r="L2583" s="30">
        <f>I2583</f>
        <v>30537420.350000001</v>
      </c>
      <c r="M2583" s="80">
        <f>L2583/K2583</f>
        <v>0.94353719912069767</v>
      </c>
    </row>
    <row r="2584" spans="2:13" ht="24.9" customHeight="1" outlineLevel="2" x14ac:dyDescent="0.3">
      <c r="B2584" s="47" t="s">
        <v>2300</v>
      </c>
      <c r="C2584" s="46" t="s">
        <v>336</v>
      </c>
      <c r="D2584" s="46" t="s">
        <v>335</v>
      </c>
      <c r="E2584" s="46" t="s">
        <v>408</v>
      </c>
      <c r="F2584" s="45" t="s">
        <v>407</v>
      </c>
      <c r="G2584" s="26" t="s">
        <v>7</v>
      </c>
      <c r="H2584" s="30">
        <v>-77690809</v>
      </c>
      <c r="I2584" s="24"/>
      <c r="J2584" s="36"/>
      <c r="K2584" s="24"/>
      <c r="L2584" s="30"/>
      <c r="M2584" s="80" t="str">
        <f>IFERROR((Base_actualizacion!$L2584/Base_actualizacion!$K2584)," " )</f>
        <v xml:space="preserve"> </v>
      </c>
    </row>
    <row r="2585" spans="2:13" ht="24.9" customHeight="1" outlineLevel="1" x14ac:dyDescent="0.3">
      <c r="B2585" s="44" t="str">
        <f>B2584</f>
        <v>ASIGNACIÓN PARA LA INVERSIÓN LOCAL  - AMBIENTE Y DESARROLLO SOSTENIBLE</v>
      </c>
      <c r="C2585" s="43" t="s">
        <v>336</v>
      </c>
      <c r="D2585" s="43" t="s">
        <v>335</v>
      </c>
      <c r="E2585" s="43" t="s">
        <v>408</v>
      </c>
      <c r="F2585" s="42" t="s">
        <v>407</v>
      </c>
      <c r="G2585" s="18" t="s">
        <v>3</v>
      </c>
      <c r="H2585" s="32">
        <f>SUBTOTAL(9,H2583:H2584)</f>
        <v>310763238</v>
      </c>
      <c r="I2585" s="14">
        <f>SUBTOTAL(9,I2583:I2584)</f>
        <v>30537420.350000001</v>
      </c>
      <c r="J2585" s="31">
        <f>SUBTOTAL(9,J2583:J2584)</f>
        <v>7.8612697140982554E-2</v>
      </c>
      <c r="K2585" s="14">
        <f>SUBTOTAL(9,K2583:K2584)</f>
        <v>32364829.259999998</v>
      </c>
      <c r="L2585" s="14">
        <f>SUBTOTAL(9,L2582:L2584)</f>
        <v>30537420.350000001</v>
      </c>
      <c r="M2585" s="80"/>
    </row>
    <row r="2586" spans="2:13" ht="24.9" customHeight="1" outlineLevel="2" x14ac:dyDescent="0.3">
      <c r="B2586" s="47" t="s">
        <v>2300</v>
      </c>
      <c r="C2586" s="46" t="s">
        <v>336</v>
      </c>
      <c r="D2586" s="46" t="s">
        <v>335</v>
      </c>
      <c r="E2586" s="46" t="s">
        <v>406</v>
      </c>
      <c r="F2586" s="45" t="s">
        <v>405</v>
      </c>
      <c r="G2586" s="26" t="s">
        <v>0</v>
      </c>
      <c r="H2586" s="30">
        <v>388643888</v>
      </c>
      <c r="I2586" s="30">
        <v>30552344.259999998</v>
      </c>
      <c r="J2586" s="36">
        <f>I2586/H2586</f>
        <v>7.8612697133165765E-2</v>
      </c>
      <c r="K2586" s="30">
        <v>32380646.300000001</v>
      </c>
      <c r="L2586" s="30">
        <f>I2586</f>
        <v>30552344.259999998</v>
      </c>
      <c r="M2586" s="80">
        <f>L2586/K2586</f>
        <v>0.94353719740300546</v>
      </c>
    </row>
    <row r="2587" spans="2:13" ht="24.9" customHeight="1" outlineLevel="2" x14ac:dyDescent="0.3">
      <c r="B2587" s="47" t="s">
        <v>2300</v>
      </c>
      <c r="C2587" s="46" t="s">
        <v>336</v>
      </c>
      <c r="D2587" s="46" t="s">
        <v>335</v>
      </c>
      <c r="E2587" s="46" t="s">
        <v>406</v>
      </c>
      <c r="F2587" s="45" t="s">
        <v>405</v>
      </c>
      <c r="G2587" s="26" t="s">
        <v>7</v>
      </c>
      <c r="H2587" s="30">
        <v>-77728778</v>
      </c>
      <c r="I2587" s="24"/>
      <c r="J2587" s="36"/>
      <c r="K2587" s="24"/>
      <c r="L2587" s="30"/>
      <c r="M2587" s="80" t="str">
        <f>IFERROR((Base_actualizacion!$L2587/Base_actualizacion!$K2587)," " )</f>
        <v xml:space="preserve"> </v>
      </c>
    </row>
    <row r="2588" spans="2:13" ht="24.9" customHeight="1" outlineLevel="1" x14ac:dyDescent="0.3">
      <c r="B2588" s="44" t="str">
        <f>B2587</f>
        <v>ASIGNACIÓN PARA LA INVERSIÓN LOCAL  - AMBIENTE Y DESARROLLO SOSTENIBLE</v>
      </c>
      <c r="C2588" s="43" t="s">
        <v>336</v>
      </c>
      <c r="D2588" s="43" t="s">
        <v>335</v>
      </c>
      <c r="E2588" s="43" t="s">
        <v>406</v>
      </c>
      <c r="F2588" s="42" t="s">
        <v>405</v>
      </c>
      <c r="G2588" s="18" t="s">
        <v>3</v>
      </c>
      <c r="H2588" s="32">
        <f>SUBTOTAL(9,H2586:H2587)</f>
        <v>310915110</v>
      </c>
      <c r="I2588" s="14">
        <f>SUBTOTAL(9,I2586:I2587)</f>
        <v>30552344.259999998</v>
      </c>
      <c r="J2588" s="31">
        <f>SUBTOTAL(9,J2586:J2587)</f>
        <v>7.8612697133165765E-2</v>
      </c>
      <c r="K2588" s="14">
        <f>SUBTOTAL(9,K2586:K2587)</f>
        <v>32380646.300000001</v>
      </c>
      <c r="L2588" s="14">
        <f>SUBTOTAL(9,L2585:L2587)</f>
        <v>30552344.259999998</v>
      </c>
      <c r="M2588" s="80"/>
    </row>
    <row r="2589" spans="2:13" ht="24.9" customHeight="1" outlineLevel="2" x14ac:dyDescent="0.3">
      <c r="B2589" s="47" t="s">
        <v>2300</v>
      </c>
      <c r="C2589" s="46" t="s">
        <v>336</v>
      </c>
      <c r="D2589" s="46" t="s">
        <v>335</v>
      </c>
      <c r="E2589" s="46" t="s">
        <v>404</v>
      </c>
      <c r="F2589" s="45" t="s">
        <v>403</v>
      </c>
      <c r="G2589" s="26" t="s">
        <v>0</v>
      </c>
      <c r="H2589" s="30">
        <v>195770398</v>
      </c>
      <c r="I2589" s="30">
        <v>15390039.010000002</v>
      </c>
      <c r="J2589" s="36">
        <f>I2589/H2589</f>
        <v>7.8612697155573036E-2</v>
      </c>
      <c r="K2589" s="30">
        <v>16311003.949999999</v>
      </c>
      <c r="L2589" s="30">
        <f>I2589</f>
        <v>15390039.010000002</v>
      </c>
      <c r="M2589" s="80">
        <f>L2589/K2589</f>
        <v>0.94353720084777504</v>
      </c>
    </row>
    <row r="2590" spans="2:13" ht="24.9" customHeight="1" outlineLevel="2" x14ac:dyDescent="0.3">
      <c r="B2590" s="47" t="s">
        <v>2300</v>
      </c>
      <c r="C2590" s="46" t="s">
        <v>336</v>
      </c>
      <c r="D2590" s="46" t="s">
        <v>335</v>
      </c>
      <c r="E2590" s="46" t="s">
        <v>404</v>
      </c>
      <c r="F2590" s="45" t="s">
        <v>403</v>
      </c>
      <c r="G2590" s="26" t="s">
        <v>7</v>
      </c>
      <c r="H2590" s="30">
        <v>-39154080</v>
      </c>
      <c r="I2590" s="24"/>
      <c r="J2590" s="36"/>
      <c r="K2590" s="24"/>
      <c r="L2590" s="30"/>
      <c r="M2590" s="80" t="str">
        <f>IFERROR((Base_actualizacion!$L2590/Base_actualizacion!$K2590)," " )</f>
        <v xml:space="preserve"> </v>
      </c>
    </row>
    <row r="2591" spans="2:13" ht="24.9" customHeight="1" outlineLevel="1" x14ac:dyDescent="0.3">
      <c r="B2591" s="44" t="str">
        <f>B2590</f>
        <v>ASIGNACIÓN PARA LA INVERSIÓN LOCAL  - AMBIENTE Y DESARROLLO SOSTENIBLE</v>
      </c>
      <c r="C2591" s="43" t="s">
        <v>336</v>
      </c>
      <c r="D2591" s="43" t="s">
        <v>335</v>
      </c>
      <c r="E2591" s="43" t="s">
        <v>404</v>
      </c>
      <c r="F2591" s="42" t="s">
        <v>403</v>
      </c>
      <c r="G2591" s="18" t="s">
        <v>3</v>
      </c>
      <c r="H2591" s="32">
        <f>SUBTOTAL(9,H2589:H2590)</f>
        <v>156616318</v>
      </c>
      <c r="I2591" s="14">
        <f>SUBTOTAL(9,I2589:I2590)</f>
        <v>15390039.010000002</v>
      </c>
      <c r="J2591" s="31">
        <f>SUBTOTAL(9,J2589:J2590)</f>
        <v>7.8612697155573036E-2</v>
      </c>
      <c r="K2591" s="14">
        <f>SUBTOTAL(9,K2589:K2590)</f>
        <v>16311003.949999999</v>
      </c>
      <c r="L2591" s="14">
        <f>SUBTOTAL(9,L2588:L2590)</f>
        <v>15390039.010000002</v>
      </c>
      <c r="M2591" s="80"/>
    </row>
    <row r="2592" spans="2:13" ht="24.9" customHeight="1" outlineLevel="2" x14ac:dyDescent="0.3">
      <c r="B2592" s="47" t="s">
        <v>2300</v>
      </c>
      <c r="C2592" s="46" t="s">
        <v>336</v>
      </c>
      <c r="D2592" s="46" t="s">
        <v>335</v>
      </c>
      <c r="E2592" s="46" t="s">
        <v>402</v>
      </c>
      <c r="F2592" s="45" t="s">
        <v>401</v>
      </c>
      <c r="G2592" s="26" t="s">
        <v>0</v>
      </c>
      <c r="H2592" s="30">
        <v>241529388</v>
      </c>
      <c r="I2592" s="30">
        <v>18987276.629999999</v>
      </c>
      <c r="J2592" s="36">
        <f>I2592/H2592</f>
        <v>7.8612697143090507E-2</v>
      </c>
      <c r="K2592" s="30">
        <v>20123506.18</v>
      </c>
      <c r="L2592" s="30">
        <f>I2592</f>
        <v>18987276.629999999</v>
      </c>
      <c r="M2592" s="80">
        <f>L2592/K2592</f>
        <v>0.94353719775089406</v>
      </c>
    </row>
    <row r="2593" spans="2:13" ht="24.9" customHeight="1" outlineLevel="2" x14ac:dyDescent="0.3">
      <c r="B2593" s="47" t="s">
        <v>2300</v>
      </c>
      <c r="C2593" s="46" t="s">
        <v>336</v>
      </c>
      <c r="D2593" s="46" t="s">
        <v>335</v>
      </c>
      <c r="E2593" s="46" t="s">
        <v>402</v>
      </c>
      <c r="F2593" s="45" t="s">
        <v>401</v>
      </c>
      <c r="G2593" s="26" t="s">
        <v>7</v>
      </c>
      <c r="H2593" s="30">
        <v>-48305878</v>
      </c>
      <c r="I2593" s="24"/>
      <c r="J2593" s="36"/>
      <c r="K2593" s="24"/>
      <c r="L2593" s="30"/>
      <c r="M2593" s="80" t="str">
        <f>IFERROR((Base_actualizacion!$L2593/Base_actualizacion!$K2593)," " )</f>
        <v xml:space="preserve"> </v>
      </c>
    </row>
    <row r="2594" spans="2:13" ht="24.9" customHeight="1" outlineLevel="1" x14ac:dyDescent="0.3">
      <c r="B2594" s="44" t="str">
        <f>B2593</f>
        <v>ASIGNACIÓN PARA LA INVERSIÓN LOCAL  - AMBIENTE Y DESARROLLO SOSTENIBLE</v>
      </c>
      <c r="C2594" s="43" t="s">
        <v>336</v>
      </c>
      <c r="D2594" s="43" t="s">
        <v>335</v>
      </c>
      <c r="E2594" s="43" t="s">
        <v>402</v>
      </c>
      <c r="F2594" s="42" t="s">
        <v>401</v>
      </c>
      <c r="G2594" s="18" t="s">
        <v>3</v>
      </c>
      <c r="H2594" s="32">
        <f>SUBTOTAL(9,H2592:H2593)</f>
        <v>193223510</v>
      </c>
      <c r="I2594" s="14">
        <f>SUBTOTAL(9,I2592:I2593)</f>
        <v>18987276.629999999</v>
      </c>
      <c r="J2594" s="31">
        <f>SUBTOTAL(9,J2592:J2593)</f>
        <v>7.8612697143090507E-2</v>
      </c>
      <c r="K2594" s="14">
        <f>SUBTOTAL(9,K2592:K2593)</f>
        <v>20123506.18</v>
      </c>
      <c r="L2594" s="14">
        <f>SUBTOTAL(9,L2591:L2593)</f>
        <v>18987276.629999999</v>
      </c>
      <c r="M2594" s="80"/>
    </row>
    <row r="2595" spans="2:13" ht="24.9" customHeight="1" outlineLevel="2" x14ac:dyDescent="0.3">
      <c r="B2595" s="47" t="s">
        <v>2300</v>
      </c>
      <c r="C2595" s="46" t="s">
        <v>336</v>
      </c>
      <c r="D2595" s="46" t="s">
        <v>335</v>
      </c>
      <c r="E2595" s="46" t="s">
        <v>400</v>
      </c>
      <c r="F2595" s="45" t="s">
        <v>399</v>
      </c>
      <c r="G2595" s="26" t="s">
        <v>0</v>
      </c>
      <c r="H2595" s="30">
        <v>197654928</v>
      </c>
      <c r="I2595" s="30">
        <v>15538187</v>
      </c>
      <c r="J2595" s="36">
        <f>I2595/H2595</f>
        <v>7.8612697174947233E-2</v>
      </c>
      <c r="K2595" s="30">
        <v>16468017.390000001</v>
      </c>
      <c r="L2595" s="30">
        <f>I2595</f>
        <v>15538187</v>
      </c>
      <c r="M2595" s="80">
        <f>L2595/K2595</f>
        <v>0.94353719892446619</v>
      </c>
    </row>
    <row r="2596" spans="2:13" ht="24.9" customHeight="1" outlineLevel="2" x14ac:dyDescent="0.3">
      <c r="B2596" s="47" t="s">
        <v>2300</v>
      </c>
      <c r="C2596" s="46" t="s">
        <v>336</v>
      </c>
      <c r="D2596" s="46" t="s">
        <v>335</v>
      </c>
      <c r="E2596" s="46" t="s">
        <v>400</v>
      </c>
      <c r="F2596" s="45" t="s">
        <v>399</v>
      </c>
      <c r="G2596" s="26" t="s">
        <v>7</v>
      </c>
      <c r="H2596" s="30">
        <v>-39530986</v>
      </c>
      <c r="I2596" s="24"/>
      <c r="J2596" s="36"/>
      <c r="K2596" s="24"/>
      <c r="L2596" s="30"/>
      <c r="M2596" s="80" t="str">
        <f>IFERROR((Base_actualizacion!$L2596/Base_actualizacion!$K2596)," " )</f>
        <v xml:space="preserve"> </v>
      </c>
    </row>
    <row r="2597" spans="2:13" ht="24.9" customHeight="1" outlineLevel="1" x14ac:dyDescent="0.3">
      <c r="B2597" s="44" t="str">
        <f>B2596</f>
        <v>ASIGNACIÓN PARA LA INVERSIÓN LOCAL  - AMBIENTE Y DESARROLLO SOSTENIBLE</v>
      </c>
      <c r="C2597" s="43" t="s">
        <v>336</v>
      </c>
      <c r="D2597" s="43" t="s">
        <v>335</v>
      </c>
      <c r="E2597" s="43" t="s">
        <v>400</v>
      </c>
      <c r="F2597" s="42" t="s">
        <v>399</v>
      </c>
      <c r="G2597" s="18" t="s">
        <v>3</v>
      </c>
      <c r="H2597" s="32">
        <f>SUBTOTAL(9,H2595:H2596)</f>
        <v>158123942</v>
      </c>
      <c r="I2597" s="14">
        <f>SUBTOTAL(9,I2595:I2596)</f>
        <v>15538187</v>
      </c>
      <c r="J2597" s="31">
        <f>SUBTOTAL(9,J2595:J2596)</f>
        <v>7.8612697174947233E-2</v>
      </c>
      <c r="K2597" s="14">
        <f>SUBTOTAL(9,K2595:K2596)</f>
        <v>16468017.390000001</v>
      </c>
      <c r="L2597" s="14">
        <f>SUBTOTAL(9,L2594:L2596)</f>
        <v>15538187</v>
      </c>
      <c r="M2597" s="80"/>
    </row>
    <row r="2598" spans="2:13" ht="24.9" customHeight="1" outlineLevel="2" x14ac:dyDescent="0.3">
      <c r="B2598" s="47" t="s">
        <v>2300</v>
      </c>
      <c r="C2598" s="46" t="s">
        <v>336</v>
      </c>
      <c r="D2598" s="46" t="s">
        <v>335</v>
      </c>
      <c r="E2598" s="46" t="s">
        <v>398</v>
      </c>
      <c r="F2598" s="45" t="s">
        <v>397</v>
      </c>
      <c r="G2598" s="26" t="s">
        <v>0</v>
      </c>
      <c r="H2598" s="30">
        <v>335792956</v>
      </c>
      <c r="I2598" s="30">
        <v>26397589.949999999</v>
      </c>
      <c r="J2598" s="36">
        <f>I2598/H2598</f>
        <v>7.8612697134718926E-2</v>
      </c>
      <c r="K2598" s="30">
        <v>27977264.670000002</v>
      </c>
      <c r="L2598" s="30">
        <f>I2598</f>
        <v>26397589.949999999</v>
      </c>
      <c r="M2598" s="80">
        <f>L2598/K2598</f>
        <v>0.94353719927116797</v>
      </c>
    </row>
    <row r="2599" spans="2:13" ht="24.9" customHeight="1" outlineLevel="2" x14ac:dyDescent="0.3">
      <c r="B2599" s="47" t="s">
        <v>2300</v>
      </c>
      <c r="C2599" s="46" t="s">
        <v>336</v>
      </c>
      <c r="D2599" s="46" t="s">
        <v>335</v>
      </c>
      <c r="E2599" s="46" t="s">
        <v>398</v>
      </c>
      <c r="F2599" s="45" t="s">
        <v>397</v>
      </c>
      <c r="G2599" s="26" t="s">
        <v>7</v>
      </c>
      <c r="H2599" s="30">
        <v>-67158591</v>
      </c>
      <c r="I2599" s="24"/>
      <c r="J2599" s="36"/>
      <c r="K2599" s="24"/>
      <c r="L2599" s="30">
        <v>0</v>
      </c>
      <c r="M2599" s="80" t="str">
        <f>IFERROR((Base_actualizacion!$L2599/Base_actualizacion!$K2599)," " )</f>
        <v xml:space="preserve"> </v>
      </c>
    </row>
    <row r="2600" spans="2:13" ht="24.9" customHeight="1" outlineLevel="1" x14ac:dyDescent="0.3">
      <c r="B2600" s="44" t="str">
        <f>B2599</f>
        <v>ASIGNACIÓN PARA LA INVERSIÓN LOCAL  - AMBIENTE Y DESARROLLO SOSTENIBLE</v>
      </c>
      <c r="C2600" s="43" t="s">
        <v>336</v>
      </c>
      <c r="D2600" s="43" t="s">
        <v>335</v>
      </c>
      <c r="E2600" s="43" t="s">
        <v>398</v>
      </c>
      <c r="F2600" s="42" t="s">
        <v>397</v>
      </c>
      <c r="G2600" s="18" t="s">
        <v>3</v>
      </c>
      <c r="H2600" s="32">
        <f>SUBTOTAL(9,H2598:H2599)</f>
        <v>268634365</v>
      </c>
      <c r="I2600" s="14">
        <f>SUBTOTAL(9,I2598:I2599)</f>
        <v>26397589.949999999</v>
      </c>
      <c r="J2600" s="31">
        <f>SUBTOTAL(9,J2598:J2599)</f>
        <v>7.8612697134718926E-2</v>
      </c>
      <c r="K2600" s="14">
        <f>SUBTOTAL(9,K2598:K2599)</f>
        <v>27977264.670000002</v>
      </c>
      <c r="L2600" s="14">
        <f>SUBTOTAL(9,L2597:L2599)</f>
        <v>26397589.949999999</v>
      </c>
      <c r="M2600" s="80"/>
    </row>
    <row r="2601" spans="2:13" ht="24.9" customHeight="1" outlineLevel="2" x14ac:dyDescent="0.3">
      <c r="B2601" s="47" t="s">
        <v>2300</v>
      </c>
      <c r="C2601" s="46" t="s">
        <v>336</v>
      </c>
      <c r="D2601" s="46" t="s">
        <v>335</v>
      </c>
      <c r="E2601" s="46" t="s">
        <v>396</v>
      </c>
      <c r="F2601" s="45" t="s">
        <v>395</v>
      </c>
      <c r="G2601" s="26" t="s">
        <v>0</v>
      </c>
      <c r="H2601" s="30">
        <v>269267292</v>
      </c>
      <c r="I2601" s="30">
        <v>21167828.07</v>
      </c>
      <c r="J2601" s="36">
        <f>I2601/H2601</f>
        <v>7.8612697118816799E-2</v>
      </c>
      <c r="K2601" s="30">
        <v>22434545.359999999</v>
      </c>
      <c r="L2601" s="30">
        <f>I2601</f>
        <v>21167828.07</v>
      </c>
      <c r="M2601" s="80">
        <f>L2601/K2601</f>
        <v>0.94353719811685999</v>
      </c>
    </row>
    <row r="2602" spans="2:13" ht="24.9" customHeight="1" outlineLevel="2" x14ac:dyDescent="0.3">
      <c r="B2602" s="47" t="s">
        <v>2300</v>
      </c>
      <c r="C2602" s="46" t="s">
        <v>336</v>
      </c>
      <c r="D2602" s="46" t="s">
        <v>335</v>
      </c>
      <c r="E2602" s="46" t="s">
        <v>396</v>
      </c>
      <c r="F2602" s="45" t="s">
        <v>395</v>
      </c>
      <c r="G2602" s="26" t="s">
        <v>7</v>
      </c>
      <c r="H2602" s="30">
        <v>-53853458</v>
      </c>
      <c r="I2602" s="24"/>
      <c r="J2602" s="36"/>
      <c r="K2602" s="24"/>
      <c r="L2602" s="30">
        <v>0</v>
      </c>
      <c r="M2602" s="80" t="str">
        <f>IFERROR((Base_actualizacion!$L2602/Base_actualizacion!$K2602)," " )</f>
        <v xml:space="preserve"> </v>
      </c>
    </row>
    <row r="2603" spans="2:13" ht="24.9" customHeight="1" outlineLevel="1" x14ac:dyDescent="0.3">
      <c r="B2603" s="44" t="str">
        <f>B2602</f>
        <v>ASIGNACIÓN PARA LA INVERSIÓN LOCAL  - AMBIENTE Y DESARROLLO SOSTENIBLE</v>
      </c>
      <c r="C2603" s="43" t="s">
        <v>336</v>
      </c>
      <c r="D2603" s="43" t="s">
        <v>335</v>
      </c>
      <c r="E2603" s="43" t="s">
        <v>396</v>
      </c>
      <c r="F2603" s="42" t="s">
        <v>395</v>
      </c>
      <c r="G2603" s="18" t="s">
        <v>3</v>
      </c>
      <c r="H2603" s="32">
        <f>SUBTOTAL(9,H2601:H2602)</f>
        <v>215413834</v>
      </c>
      <c r="I2603" s="14">
        <f>SUBTOTAL(9,I2601:I2602)</f>
        <v>21167828.07</v>
      </c>
      <c r="J2603" s="31">
        <f>SUBTOTAL(9,J2601:J2602)</f>
        <v>7.8612697118816799E-2</v>
      </c>
      <c r="K2603" s="14">
        <f>SUBTOTAL(9,K2601:K2602)</f>
        <v>22434545.359999999</v>
      </c>
      <c r="L2603" s="14">
        <f>SUBTOTAL(9,L2600:L2602)</f>
        <v>21167828.07</v>
      </c>
      <c r="M2603" s="80"/>
    </row>
    <row r="2604" spans="2:13" ht="24.9" customHeight="1" outlineLevel="2" x14ac:dyDescent="0.3">
      <c r="B2604" s="47" t="s">
        <v>2300</v>
      </c>
      <c r="C2604" s="46" t="s">
        <v>336</v>
      </c>
      <c r="D2604" s="46" t="s">
        <v>335</v>
      </c>
      <c r="E2604" s="46" t="s">
        <v>394</v>
      </c>
      <c r="F2604" s="45" t="s">
        <v>393</v>
      </c>
      <c r="G2604" s="26" t="s">
        <v>0</v>
      </c>
      <c r="H2604" s="30">
        <v>194232645</v>
      </c>
      <c r="I2604" s="30">
        <v>15269152.1</v>
      </c>
      <c r="J2604" s="36">
        <f>I2604/H2604</f>
        <v>7.8612697160150388E-2</v>
      </c>
      <c r="K2604" s="30">
        <v>16182883.029999999</v>
      </c>
      <c r="L2604" s="30">
        <f>I2604</f>
        <v>15269152.1</v>
      </c>
      <c r="M2604" s="80">
        <f>L2604/K2604</f>
        <v>0.9435371974013459</v>
      </c>
    </row>
    <row r="2605" spans="2:13" ht="24.9" customHeight="1" outlineLevel="2" x14ac:dyDescent="0.3">
      <c r="B2605" s="47" t="s">
        <v>2300</v>
      </c>
      <c r="C2605" s="46" t="s">
        <v>336</v>
      </c>
      <c r="D2605" s="46" t="s">
        <v>335</v>
      </c>
      <c r="E2605" s="46" t="s">
        <v>394</v>
      </c>
      <c r="F2605" s="45" t="s">
        <v>393</v>
      </c>
      <c r="G2605" s="26" t="s">
        <v>7</v>
      </c>
      <c r="H2605" s="30">
        <v>-38846529</v>
      </c>
      <c r="I2605" s="24"/>
      <c r="J2605" s="36"/>
      <c r="K2605" s="24"/>
      <c r="L2605" s="30"/>
      <c r="M2605" s="80" t="str">
        <f>IFERROR((Base_actualizacion!$L2605/Base_actualizacion!$K2605)," " )</f>
        <v xml:space="preserve"> </v>
      </c>
    </row>
    <row r="2606" spans="2:13" ht="24.9" customHeight="1" outlineLevel="1" x14ac:dyDescent="0.3">
      <c r="B2606" s="44" t="str">
        <f>B2605</f>
        <v>ASIGNACIÓN PARA LA INVERSIÓN LOCAL  - AMBIENTE Y DESARROLLO SOSTENIBLE</v>
      </c>
      <c r="C2606" s="43" t="s">
        <v>336</v>
      </c>
      <c r="D2606" s="43" t="s">
        <v>335</v>
      </c>
      <c r="E2606" s="43" t="s">
        <v>394</v>
      </c>
      <c r="F2606" s="42" t="s">
        <v>393</v>
      </c>
      <c r="G2606" s="18" t="s">
        <v>3</v>
      </c>
      <c r="H2606" s="32">
        <f>SUBTOTAL(9,H2604:H2605)</f>
        <v>155386116</v>
      </c>
      <c r="I2606" s="14">
        <f>SUBTOTAL(9,I2604:I2605)</f>
        <v>15269152.1</v>
      </c>
      <c r="J2606" s="31">
        <f>SUBTOTAL(9,J2604:J2605)</f>
        <v>7.8612697160150388E-2</v>
      </c>
      <c r="K2606" s="14">
        <f>SUBTOTAL(9,K2604:K2605)</f>
        <v>16182883.029999999</v>
      </c>
      <c r="L2606" s="14">
        <f>SUBTOTAL(9,L2603:L2605)</f>
        <v>15269152.1</v>
      </c>
      <c r="M2606" s="80"/>
    </row>
    <row r="2607" spans="2:13" ht="24.9" customHeight="1" outlineLevel="2" x14ac:dyDescent="0.3">
      <c r="B2607" s="47" t="s">
        <v>2300</v>
      </c>
      <c r="C2607" s="46" t="s">
        <v>336</v>
      </c>
      <c r="D2607" s="46" t="s">
        <v>335</v>
      </c>
      <c r="E2607" s="46" t="s">
        <v>392</v>
      </c>
      <c r="F2607" s="45" t="s">
        <v>391</v>
      </c>
      <c r="G2607" s="26" t="s">
        <v>0</v>
      </c>
      <c r="H2607" s="30">
        <v>249344511</v>
      </c>
      <c r="I2607" s="30">
        <v>19601644.52</v>
      </c>
      <c r="J2607" s="36">
        <f>I2607/H2607</f>
        <v>7.8612697112871277E-2</v>
      </c>
      <c r="K2607" s="30">
        <v>20774638.869999997</v>
      </c>
      <c r="L2607" s="30">
        <f>I2607</f>
        <v>19601644.52</v>
      </c>
      <c r="M2607" s="80">
        <f>L2607/K2607</f>
        <v>0.9435371966107251</v>
      </c>
    </row>
    <row r="2608" spans="2:13" ht="24.9" customHeight="1" outlineLevel="2" x14ac:dyDescent="0.3">
      <c r="B2608" s="47" t="s">
        <v>2300</v>
      </c>
      <c r="C2608" s="46" t="s">
        <v>336</v>
      </c>
      <c r="D2608" s="46" t="s">
        <v>335</v>
      </c>
      <c r="E2608" s="46" t="s">
        <v>392</v>
      </c>
      <c r="F2608" s="45" t="s">
        <v>391</v>
      </c>
      <c r="G2608" s="26" t="s">
        <v>7</v>
      </c>
      <c r="H2608" s="30">
        <v>-49868902</v>
      </c>
      <c r="I2608" s="24"/>
      <c r="J2608" s="36"/>
      <c r="K2608" s="24"/>
      <c r="L2608" s="30"/>
      <c r="M2608" s="80" t="str">
        <f>IFERROR((Base_actualizacion!$L2608/Base_actualizacion!$K2608)," " )</f>
        <v xml:space="preserve"> </v>
      </c>
    </row>
    <row r="2609" spans="2:13" ht="24.9" customHeight="1" outlineLevel="1" x14ac:dyDescent="0.3">
      <c r="B2609" s="44" t="str">
        <f>B2608</f>
        <v>ASIGNACIÓN PARA LA INVERSIÓN LOCAL  - AMBIENTE Y DESARROLLO SOSTENIBLE</v>
      </c>
      <c r="C2609" s="43" t="s">
        <v>336</v>
      </c>
      <c r="D2609" s="43" t="s">
        <v>335</v>
      </c>
      <c r="E2609" s="43" t="s">
        <v>392</v>
      </c>
      <c r="F2609" s="42" t="s">
        <v>391</v>
      </c>
      <c r="G2609" s="18" t="s">
        <v>3</v>
      </c>
      <c r="H2609" s="32">
        <f>SUBTOTAL(9,H2607:H2608)</f>
        <v>199475609</v>
      </c>
      <c r="I2609" s="14">
        <f>SUBTOTAL(9,I2607:I2608)</f>
        <v>19601644.52</v>
      </c>
      <c r="J2609" s="31">
        <f>SUBTOTAL(9,J2607:J2608)</f>
        <v>7.8612697112871277E-2</v>
      </c>
      <c r="K2609" s="14">
        <f>SUBTOTAL(9,K2607:K2608)</f>
        <v>20774638.869999997</v>
      </c>
      <c r="L2609" s="14">
        <f>SUBTOTAL(9,L2606:L2608)</f>
        <v>19601644.52</v>
      </c>
      <c r="M2609" s="80"/>
    </row>
    <row r="2610" spans="2:13" ht="24.9" customHeight="1" outlineLevel="2" x14ac:dyDescent="0.3">
      <c r="B2610" s="47" t="s">
        <v>2300</v>
      </c>
      <c r="C2610" s="46" t="s">
        <v>336</v>
      </c>
      <c r="D2610" s="46" t="s">
        <v>335</v>
      </c>
      <c r="E2610" s="46" t="s">
        <v>390</v>
      </c>
      <c r="F2610" s="45" t="s">
        <v>389</v>
      </c>
      <c r="G2610" s="26" t="s">
        <v>0</v>
      </c>
      <c r="H2610" s="30">
        <v>263831501</v>
      </c>
      <c r="I2610" s="30">
        <v>20740505.890000001</v>
      </c>
      <c r="J2610" s="36">
        <f>I2610/H2610</f>
        <v>7.8612697162345299E-2</v>
      </c>
      <c r="K2610" s="30">
        <v>21981651.43</v>
      </c>
      <c r="L2610" s="30">
        <f>I2610</f>
        <v>20740505.890000001</v>
      </c>
      <c r="M2610" s="80">
        <f>L2610/K2610</f>
        <v>0.94353720220009885</v>
      </c>
    </row>
    <row r="2611" spans="2:13" ht="24.9" customHeight="1" outlineLevel="2" x14ac:dyDescent="0.3">
      <c r="B2611" s="47" t="s">
        <v>2300</v>
      </c>
      <c r="C2611" s="46" t="s">
        <v>336</v>
      </c>
      <c r="D2611" s="46" t="s">
        <v>335</v>
      </c>
      <c r="E2611" s="46" t="s">
        <v>390</v>
      </c>
      <c r="F2611" s="45" t="s">
        <v>389</v>
      </c>
      <c r="G2611" s="26" t="s">
        <v>7</v>
      </c>
      <c r="H2611" s="30">
        <v>-52766300</v>
      </c>
      <c r="I2611" s="24"/>
      <c r="J2611" s="36"/>
      <c r="K2611" s="24"/>
      <c r="L2611" s="30"/>
      <c r="M2611" s="80" t="str">
        <f>IFERROR((Base_actualizacion!$L2611/Base_actualizacion!$K2611)," " )</f>
        <v xml:space="preserve"> </v>
      </c>
    </row>
    <row r="2612" spans="2:13" ht="24.9" customHeight="1" outlineLevel="1" x14ac:dyDescent="0.3">
      <c r="B2612" s="44" t="str">
        <f>B2611</f>
        <v>ASIGNACIÓN PARA LA INVERSIÓN LOCAL  - AMBIENTE Y DESARROLLO SOSTENIBLE</v>
      </c>
      <c r="C2612" s="43" t="s">
        <v>336</v>
      </c>
      <c r="D2612" s="43" t="s">
        <v>335</v>
      </c>
      <c r="E2612" s="43" t="s">
        <v>390</v>
      </c>
      <c r="F2612" s="42" t="s">
        <v>389</v>
      </c>
      <c r="G2612" s="18" t="s">
        <v>3</v>
      </c>
      <c r="H2612" s="32">
        <f>SUBTOTAL(9,H2610:H2611)</f>
        <v>211065201</v>
      </c>
      <c r="I2612" s="14">
        <f>SUBTOTAL(9,I2610:I2611)</f>
        <v>20740505.890000001</v>
      </c>
      <c r="J2612" s="31">
        <f>SUBTOTAL(9,J2610:J2611)</f>
        <v>7.8612697162345299E-2</v>
      </c>
      <c r="K2612" s="14">
        <f>SUBTOTAL(9,K2610:K2611)</f>
        <v>21981651.43</v>
      </c>
      <c r="L2612" s="14">
        <f>SUBTOTAL(9,L2609:L2611)</f>
        <v>20740505.890000001</v>
      </c>
      <c r="M2612" s="80"/>
    </row>
    <row r="2613" spans="2:13" ht="24.9" customHeight="1" outlineLevel="2" x14ac:dyDescent="0.3">
      <c r="B2613" s="47" t="s">
        <v>2300</v>
      </c>
      <c r="C2613" s="46" t="s">
        <v>336</v>
      </c>
      <c r="D2613" s="46" t="s">
        <v>335</v>
      </c>
      <c r="E2613" s="46" t="s">
        <v>388</v>
      </c>
      <c r="F2613" s="45" t="s">
        <v>387</v>
      </c>
      <c r="G2613" s="26" t="s">
        <v>0</v>
      </c>
      <c r="H2613" s="30">
        <v>120306539</v>
      </c>
      <c r="I2613" s="30">
        <v>9457621.5199999996</v>
      </c>
      <c r="J2613" s="36">
        <f>I2613/H2613</f>
        <v>7.8612697186808772E-2</v>
      </c>
      <c r="K2613" s="30">
        <v>10023580.960000001</v>
      </c>
      <c r="L2613" s="30">
        <f>I2613</f>
        <v>9457621.5199999996</v>
      </c>
      <c r="M2613" s="80">
        <f>L2613/K2613</f>
        <v>0.94353720070117519</v>
      </c>
    </row>
    <row r="2614" spans="2:13" ht="24.9" customHeight="1" outlineLevel="2" x14ac:dyDescent="0.3">
      <c r="B2614" s="47" t="s">
        <v>2300</v>
      </c>
      <c r="C2614" s="46" t="s">
        <v>336</v>
      </c>
      <c r="D2614" s="46" t="s">
        <v>335</v>
      </c>
      <c r="E2614" s="46" t="s">
        <v>388</v>
      </c>
      <c r="F2614" s="45" t="s">
        <v>387</v>
      </c>
      <c r="G2614" s="26" t="s">
        <v>7</v>
      </c>
      <c r="H2614" s="30">
        <v>-24061308</v>
      </c>
      <c r="I2614" s="24"/>
      <c r="J2614" s="36"/>
      <c r="K2614" s="24"/>
      <c r="L2614" s="30">
        <v>0</v>
      </c>
      <c r="M2614" s="80" t="str">
        <f>IFERROR((Base_actualizacion!$L2614/Base_actualizacion!$K2614)," " )</f>
        <v xml:space="preserve"> </v>
      </c>
    </row>
    <row r="2615" spans="2:13" ht="24.9" customHeight="1" outlineLevel="1" x14ac:dyDescent="0.3">
      <c r="B2615" s="44" t="str">
        <f>B2614</f>
        <v>ASIGNACIÓN PARA LA INVERSIÓN LOCAL  - AMBIENTE Y DESARROLLO SOSTENIBLE</v>
      </c>
      <c r="C2615" s="43" t="s">
        <v>336</v>
      </c>
      <c r="D2615" s="43" t="s">
        <v>335</v>
      </c>
      <c r="E2615" s="43" t="s">
        <v>388</v>
      </c>
      <c r="F2615" s="42" t="s">
        <v>387</v>
      </c>
      <c r="G2615" s="18" t="s">
        <v>3</v>
      </c>
      <c r="H2615" s="32">
        <f>SUBTOTAL(9,H2613:H2614)</f>
        <v>96245231</v>
      </c>
      <c r="I2615" s="14">
        <f>SUBTOTAL(9,I2613:I2614)</f>
        <v>9457621.5199999996</v>
      </c>
      <c r="J2615" s="31">
        <f>SUBTOTAL(9,J2613:J2614)</f>
        <v>7.8612697186808772E-2</v>
      </c>
      <c r="K2615" s="14">
        <f>SUBTOTAL(9,K2613:K2614)</f>
        <v>10023580.960000001</v>
      </c>
      <c r="L2615" s="14">
        <f>SUBTOTAL(9,L2612:L2614)</f>
        <v>9457621.5199999996</v>
      </c>
      <c r="M2615" s="80"/>
    </row>
    <row r="2616" spans="2:13" ht="24.9" customHeight="1" outlineLevel="2" x14ac:dyDescent="0.3">
      <c r="B2616" s="47" t="s">
        <v>2300</v>
      </c>
      <c r="C2616" s="46" t="s">
        <v>336</v>
      </c>
      <c r="D2616" s="46" t="s">
        <v>335</v>
      </c>
      <c r="E2616" s="46" t="s">
        <v>386</v>
      </c>
      <c r="F2616" s="45" t="s">
        <v>385</v>
      </c>
      <c r="G2616" s="26" t="s">
        <v>0</v>
      </c>
      <c r="H2616" s="30">
        <v>137377431</v>
      </c>
      <c r="I2616" s="30">
        <v>10799610.379999999</v>
      </c>
      <c r="J2616" s="36">
        <f>I2616/H2616</f>
        <v>7.8612697161297179E-2</v>
      </c>
      <c r="K2616" s="30">
        <v>11445876.640000001</v>
      </c>
      <c r="L2616" s="30">
        <f>I2616</f>
        <v>10799610.379999999</v>
      </c>
      <c r="M2616" s="80">
        <f>L2616/K2616</f>
        <v>0.94353719856271301</v>
      </c>
    </row>
    <row r="2617" spans="2:13" ht="24.9" customHeight="1" outlineLevel="2" x14ac:dyDescent="0.3">
      <c r="B2617" s="47" t="s">
        <v>2300</v>
      </c>
      <c r="C2617" s="46" t="s">
        <v>336</v>
      </c>
      <c r="D2617" s="46" t="s">
        <v>335</v>
      </c>
      <c r="E2617" s="46" t="s">
        <v>386</v>
      </c>
      <c r="F2617" s="45" t="s">
        <v>385</v>
      </c>
      <c r="G2617" s="26" t="s">
        <v>7</v>
      </c>
      <c r="H2617" s="30">
        <v>-27475486</v>
      </c>
      <c r="I2617" s="24"/>
      <c r="J2617" s="36"/>
      <c r="K2617" s="24"/>
      <c r="L2617" s="30"/>
      <c r="M2617" s="80" t="str">
        <f>IFERROR((Base_actualizacion!$L2617/Base_actualizacion!$K2617)," " )</f>
        <v xml:space="preserve"> </v>
      </c>
    </row>
    <row r="2618" spans="2:13" ht="24.9" customHeight="1" outlineLevel="1" x14ac:dyDescent="0.3">
      <c r="B2618" s="44" t="str">
        <f>B2617</f>
        <v>ASIGNACIÓN PARA LA INVERSIÓN LOCAL  - AMBIENTE Y DESARROLLO SOSTENIBLE</v>
      </c>
      <c r="C2618" s="43" t="s">
        <v>336</v>
      </c>
      <c r="D2618" s="43" t="s">
        <v>335</v>
      </c>
      <c r="E2618" s="43" t="s">
        <v>386</v>
      </c>
      <c r="F2618" s="42" t="s">
        <v>385</v>
      </c>
      <c r="G2618" s="18" t="s">
        <v>3</v>
      </c>
      <c r="H2618" s="32">
        <f>SUBTOTAL(9,H2616:H2617)</f>
        <v>109901945</v>
      </c>
      <c r="I2618" s="14">
        <f>SUBTOTAL(9,I2616:I2617)</f>
        <v>10799610.379999999</v>
      </c>
      <c r="J2618" s="31">
        <f>SUBTOTAL(9,J2616:J2617)</f>
        <v>7.8612697161297179E-2</v>
      </c>
      <c r="K2618" s="14">
        <f>SUBTOTAL(9,K2616:K2617)</f>
        <v>11445876.640000001</v>
      </c>
      <c r="L2618" s="14">
        <f>SUBTOTAL(9,L2615:L2617)</f>
        <v>10799610.379999999</v>
      </c>
      <c r="M2618" s="80"/>
    </row>
    <row r="2619" spans="2:13" ht="24.9" customHeight="1" outlineLevel="2" x14ac:dyDescent="0.3">
      <c r="B2619" s="47" t="s">
        <v>2300</v>
      </c>
      <c r="C2619" s="46" t="s">
        <v>336</v>
      </c>
      <c r="D2619" s="46" t="s">
        <v>335</v>
      </c>
      <c r="E2619" s="46" t="s">
        <v>384</v>
      </c>
      <c r="F2619" s="45" t="s">
        <v>383</v>
      </c>
      <c r="G2619" s="26" t="s">
        <v>0</v>
      </c>
      <c r="H2619" s="30">
        <v>160670768</v>
      </c>
      <c r="I2619" s="30">
        <v>12630762.43</v>
      </c>
      <c r="J2619" s="36">
        <f>I2619/H2619</f>
        <v>7.8612697177124338E-2</v>
      </c>
      <c r="K2619" s="30">
        <v>13386607.720000001</v>
      </c>
      <c r="L2619" s="30">
        <f>I2619</f>
        <v>12630762.43</v>
      </c>
      <c r="M2619" s="80">
        <f>L2619/K2619</f>
        <v>0.94353720480874737</v>
      </c>
    </row>
    <row r="2620" spans="2:13" ht="24.9" customHeight="1" outlineLevel="2" x14ac:dyDescent="0.3">
      <c r="B2620" s="47" t="s">
        <v>2300</v>
      </c>
      <c r="C2620" s="46" t="s">
        <v>336</v>
      </c>
      <c r="D2620" s="46" t="s">
        <v>335</v>
      </c>
      <c r="E2620" s="46" t="s">
        <v>384</v>
      </c>
      <c r="F2620" s="45" t="s">
        <v>383</v>
      </c>
      <c r="G2620" s="26" t="s">
        <v>7</v>
      </c>
      <c r="H2620" s="30">
        <v>-32134154</v>
      </c>
      <c r="I2620" s="24"/>
      <c r="J2620" s="36"/>
      <c r="K2620" s="24"/>
      <c r="L2620" s="30"/>
      <c r="M2620" s="80" t="str">
        <f>IFERROR((Base_actualizacion!$L2620/Base_actualizacion!$K2620)," " )</f>
        <v xml:space="preserve"> </v>
      </c>
    </row>
    <row r="2621" spans="2:13" ht="24.9" customHeight="1" outlineLevel="1" x14ac:dyDescent="0.3">
      <c r="B2621" s="44" t="str">
        <f>B2620</f>
        <v>ASIGNACIÓN PARA LA INVERSIÓN LOCAL  - AMBIENTE Y DESARROLLO SOSTENIBLE</v>
      </c>
      <c r="C2621" s="43" t="s">
        <v>336</v>
      </c>
      <c r="D2621" s="43" t="s">
        <v>335</v>
      </c>
      <c r="E2621" s="43" t="s">
        <v>384</v>
      </c>
      <c r="F2621" s="42" t="s">
        <v>383</v>
      </c>
      <c r="G2621" s="18" t="s">
        <v>3</v>
      </c>
      <c r="H2621" s="32">
        <f>SUBTOTAL(9,H2619:H2620)</f>
        <v>128536614</v>
      </c>
      <c r="I2621" s="14">
        <f>SUBTOTAL(9,I2619:I2620)</f>
        <v>12630762.43</v>
      </c>
      <c r="J2621" s="31">
        <f>SUBTOTAL(9,J2619:J2620)</f>
        <v>7.8612697177124338E-2</v>
      </c>
      <c r="K2621" s="14">
        <f>SUBTOTAL(9,K2619:K2620)</f>
        <v>13386607.720000001</v>
      </c>
      <c r="L2621" s="14">
        <f>SUBTOTAL(9,L2618:L2620)</f>
        <v>12630762.43</v>
      </c>
      <c r="M2621" s="80"/>
    </row>
    <row r="2622" spans="2:13" ht="24.9" customHeight="1" outlineLevel="2" x14ac:dyDescent="0.3">
      <c r="B2622" s="47" t="s">
        <v>2300</v>
      </c>
      <c r="C2622" s="46" t="s">
        <v>336</v>
      </c>
      <c r="D2622" s="46" t="s">
        <v>335</v>
      </c>
      <c r="E2622" s="46" t="s">
        <v>380</v>
      </c>
      <c r="F2622" s="45" t="s">
        <v>379</v>
      </c>
      <c r="G2622" s="26" t="s">
        <v>0</v>
      </c>
      <c r="H2622" s="30">
        <v>133139600</v>
      </c>
      <c r="I2622" s="30">
        <v>10466463.050000001</v>
      </c>
      <c r="J2622" s="36">
        <f>I2622/H2622</f>
        <v>7.8612697123921063E-2</v>
      </c>
      <c r="K2622" s="30">
        <v>11092793.26</v>
      </c>
      <c r="L2622" s="30">
        <f>I2622</f>
        <v>10466463.050000001</v>
      </c>
      <c r="M2622" s="80">
        <f>L2622/K2622</f>
        <v>0.94353719614891673</v>
      </c>
    </row>
    <row r="2623" spans="2:13" ht="24.9" customHeight="1" outlineLevel="2" x14ac:dyDescent="0.3">
      <c r="B2623" s="47" t="s">
        <v>2300</v>
      </c>
      <c r="C2623" s="46" t="s">
        <v>336</v>
      </c>
      <c r="D2623" s="46" t="s">
        <v>335</v>
      </c>
      <c r="E2623" s="46" t="s">
        <v>380</v>
      </c>
      <c r="F2623" s="45" t="s">
        <v>379</v>
      </c>
      <c r="G2623" s="26" t="s">
        <v>7</v>
      </c>
      <c r="H2623" s="30">
        <v>-26627920</v>
      </c>
      <c r="I2623" s="24"/>
      <c r="J2623" s="36"/>
      <c r="K2623" s="24"/>
      <c r="L2623" s="30">
        <v>0</v>
      </c>
      <c r="M2623" s="80" t="str">
        <f>IFERROR((Base_actualizacion!$L2623/Base_actualizacion!$K2623)," " )</f>
        <v xml:space="preserve"> </v>
      </c>
    </row>
    <row r="2624" spans="2:13" ht="24.9" customHeight="1" outlineLevel="1" x14ac:dyDescent="0.3">
      <c r="B2624" s="44" t="str">
        <f>B2623</f>
        <v>ASIGNACIÓN PARA LA INVERSIÓN LOCAL  - AMBIENTE Y DESARROLLO SOSTENIBLE</v>
      </c>
      <c r="C2624" s="43" t="s">
        <v>336</v>
      </c>
      <c r="D2624" s="43" t="s">
        <v>335</v>
      </c>
      <c r="E2624" s="43" t="s">
        <v>380</v>
      </c>
      <c r="F2624" s="42" t="s">
        <v>379</v>
      </c>
      <c r="G2624" s="18" t="s">
        <v>3</v>
      </c>
      <c r="H2624" s="32">
        <f>SUBTOTAL(9,H2622:H2623)</f>
        <v>106511680</v>
      </c>
      <c r="I2624" s="14">
        <f>SUBTOTAL(9,I2622:I2623)</f>
        <v>10466463.050000001</v>
      </c>
      <c r="J2624" s="31">
        <f>SUBTOTAL(9,J2622:J2623)</f>
        <v>7.8612697123921063E-2</v>
      </c>
      <c r="K2624" s="14">
        <f>SUBTOTAL(9,K2622:K2623)</f>
        <v>11092793.26</v>
      </c>
      <c r="L2624" s="14">
        <f>SUBTOTAL(9,L2621:L2623)</f>
        <v>10466463.050000001</v>
      </c>
      <c r="M2624" s="80"/>
    </row>
    <row r="2625" spans="2:13" ht="24.9" customHeight="1" outlineLevel="2" x14ac:dyDescent="0.3">
      <c r="B2625" s="47" t="s">
        <v>2300</v>
      </c>
      <c r="C2625" s="46" t="s">
        <v>336</v>
      </c>
      <c r="D2625" s="46" t="s">
        <v>335</v>
      </c>
      <c r="E2625" s="46" t="s">
        <v>378</v>
      </c>
      <c r="F2625" s="45" t="s">
        <v>377</v>
      </c>
      <c r="G2625" s="26" t="s">
        <v>0</v>
      </c>
      <c r="H2625" s="30">
        <v>204472893</v>
      </c>
      <c r="I2625" s="30">
        <v>16074165.609999999</v>
      </c>
      <c r="J2625" s="36">
        <f>I2625/H2625</f>
        <v>7.8612697136338755E-2</v>
      </c>
      <c r="K2625" s="30">
        <v>17036069.859999999</v>
      </c>
      <c r="L2625" s="30">
        <f>I2625</f>
        <v>16074165.609999999</v>
      </c>
      <c r="M2625" s="80">
        <f>L2625/K2625</f>
        <v>0.94353719737563935</v>
      </c>
    </row>
    <row r="2626" spans="2:13" ht="24.9" customHeight="1" outlineLevel="2" x14ac:dyDescent="0.3">
      <c r="B2626" s="47" t="s">
        <v>2300</v>
      </c>
      <c r="C2626" s="46" t="s">
        <v>336</v>
      </c>
      <c r="D2626" s="46" t="s">
        <v>335</v>
      </c>
      <c r="E2626" s="46" t="s">
        <v>378</v>
      </c>
      <c r="F2626" s="45" t="s">
        <v>377</v>
      </c>
      <c r="G2626" s="26" t="s">
        <v>7</v>
      </c>
      <c r="H2626" s="30">
        <v>-40894579</v>
      </c>
      <c r="I2626" s="24"/>
      <c r="J2626" s="36"/>
      <c r="K2626" s="24"/>
      <c r="L2626" s="30"/>
      <c r="M2626" s="80" t="str">
        <f>IFERROR((Base_actualizacion!$L2626/Base_actualizacion!$K2626)," " )</f>
        <v xml:space="preserve"> </v>
      </c>
    </row>
    <row r="2627" spans="2:13" ht="24.9" customHeight="1" outlineLevel="1" x14ac:dyDescent="0.3">
      <c r="B2627" s="44" t="str">
        <f>B2626</f>
        <v>ASIGNACIÓN PARA LA INVERSIÓN LOCAL  - AMBIENTE Y DESARROLLO SOSTENIBLE</v>
      </c>
      <c r="C2627" s="43" t="s">
        <v>336</v>
      </c>
      <c r="D2627" s="43" t="s">
        <v>335</v>
      </c>
      <c r="E2627" s="43" t="s">
        <v>378</v>
      </c>
      <c r="F2627" s="42" t="s">
        <v>377</v>
      </c>
      <c r="G2627" s="18" t="s">
        <v>3</v>
      </c>
      <c r="H2627" s="32">
        <f>SUBTOTAL(9,H2625:H2626)</f>
        <v>163578314</v>
      </c>
      <c r="I2627" s="14">
        <f>SUBTOTAL(9,I2625:I2626)</f>
        <v>16074165.609999999</v>
      </c>
      <c r="J2627" s="31">
        <f>SUBTOTAL(9,J2625:J2626)</f>
        <v>7.8612697136338755E-2</v>
      </c>
      <c r="K2627" s="14">
        <f>SUBTOTAL(9,K2625:K2626)</f>
        <v>17036069.859999999</v>
      </c>
      <c r="L2627" s="14">
        <f>SUBTOTAL(9,L2624:L2626)</f>
        <v>16074165.609999999</v>
      </c>
      <c r="M2627" s="80"/>
    </row>
    <row r="2628" spans="2:13" ht="24.9" customHeight="1" outlineLevel="2" x14ac:dyDescent="0.3">
      <c r="B2628" s="47" t="s">
        <v>2300</v>
      </c>
      <c r="C2628" s="46" t="s">
        <v>336</v>
      </c>
      <c r="D2628" s="46" t="s">
        <v>335</v>
      </c>
      <c r="E2628" s="46" t="s">
        <v>2245</v>
      </c>
      <c r="F2628" s="45" t="s">
        <v>2244</v>
      </c>
      <c r="G2628" s="26" t="s">
        <v>0</v>
      </c>
      <c r="H2628" s="30">
        <v>274213270</v>
      </c>
      <c r="I2628" s="30">
        <v>21556644.739999998</v>
      </c>
      <c r="J2628" s="36">
        <f>I2628/H2628</f>
        <v>7.8612697117101588E-2</v>
      </c>
      <c r="K2628" s="30">
        <v>22846629.370000001</v>
      </c>
      <c r="L2628" s="30">
        <f>I2628</f>
        <v>21556644.739999998</v>
      </c>
      <c r="M2628" s="80">
        <f>L2628/K2628</f>
        <v>0.94353720152286946</v>
      </c>
    </row>
    <row r="2629" spans="2:13" ht="24.9" customHeight="1" outlineLevel="2" x14ac:dyDescent="0.3">
      <c r="B2629" s="47" t="s">
        <v>2300</v>
      </c>
      <c r="C2629" s="46" t="s">
        <v>336</v>
      </c>
      <c r="D2629" s="46" t="s">
        <v>335</v>
      </c>
      <c r="E2629" s="46" t="s">
        <v>2245</v>
      </c>
      <c r="F2629" s="45" t="s">
        <v>2244</v>
      </c>
      <c r="G2629" s="26" t="s">
        <v>7</v>
      </c>
      <c r="H2629" s="30">
        <v>-54842654</v>
      </c>
      <c r="I2629" s="24"/>
      <c r="J2629" s="36"/>
      <c r="K2629" s="24"/>
      <c r="L2629" s="30"/>
      <c r="M2629" s="80" t="str">
        <f>IFERROR((Base_actualizacion!$L2629/Base_actualizacion!$K2629)," " )</f>
        <v xml:space="preserve"> </v>
      </c>
    </row>
    <row r="2630" spans="2:13" ht="24.9" customHeight="1" outlineLevel="1" x14ac:dyDescent="0.3">
      <c r="B2630" s="44" t="str">
        <f>B2629</f>
        <v>ASIGNACIÓN PARA LA INVERSIÓN LOCAL  - AMBIENTE Y DESARROLLO SOSTENIBLE</v>
      </c>
      <c r="C2630" s="43" t="s">
        <v>336</v>
      </c>
      <c r="D2630" s="43" t="s">
        <v>335</v>
      </c>
      <c r="E2630" s="43" t="s">
        <v>2245</v>
      </c>
      <c r="F2630" s="42" t="s">
        <v>2244</v>
      </c>
      <c r="G2630" s="18" t="s">
        <v>3</v>
      </c>
      <c r="H2630" s="32">
        <f>SUBTOTAL(9,H2628:H2629)</f>
        <v>219370616</v>
      </c>
      <c r="I2630" s="14">
        <f>SUBTOTAL(9,I2628:I2629)</f>
        <v>21556644.739999998</v>
      </c>
      <c r="J2630" s="31">
        <f>SUBTOTAL(9,J2628:J2629)</f>
        <v>7.8612697117101588E-2</v>
      </c>
      <c r="K2630" s="14">
        <f>SUBTOTAL(9,K2628:K2629)</f>
        <v>22846629.370000001</v>
      </c>
      <c r="L2630" s="14">
        <f>SUBTOTAL(9,L2627:L2629)</f>
        <v>21556644.739999998</v>
      </c>
      <c r="M2630" s="80"/>
    </row>
    <row r="2631" spans="2:13" ht="24.9" customHeight="1" outlineLevel="2" x14ac:dyDescent="0.3">
      <c r="B2631" s="47" t="s">
        <v>2300</v>
      </c>
      <c r="C2631" s="46" t="s">
        <v>336</v>
      </c>
      <c r="D2631" s="46" t="s">
        <v>335</v>
      </c>
      <c r="E2631" s="46" t="s">
        <v>376</v>
      </c>
      <c r="F2631" s="45" t="s">
        <v>375</v>
      </c>
      <c r="G2631" s="26" t="s">
        <v>0</v>
      </c>
      <c r="H2631" s="30">
        <v>699040152</v>
      </c>
      <c r="I2631" s="30">
        <v>54953431.75</v>
      </c>
      <c r="J2631" s="36">
        <f>I2631/H2631</f>
        <v>7.8612697128733741E-2</v>
      </c>
      <c r="K2631" s="30">
        <v>58241934.480000004</v>
      </c>
      <c r="L2631" s="30">
        <f>I2631</f>
        <v>54953431.75</v>
      </c>
      <c r="M2631" s="80">
        <f>L2631/K2631</f>
        <v>0.94353719945326919</v>
      </c>
    </row>
    <row r="2632" spans="2:13" ht="24.9" customHeight="1" outlineLevel="2" x14ac:dyDescent="0.3">
      <c r="B2632" s="47" t="s">
        <v>2300</v>
      </c>
      <c r="C2632" s="46" t="s">
        <v>336</v>
      </c>
      <c r="D2632" s="46" t="s">
        <v>335</v>
      </c>
      <c r="E2632" s="46" t="s">
        <v>376</v>
      </c>
      <c r="F2632" s="45" t="s">
        <v>375</v>
      </c>
      <c r="G2632" s="26" t="s">
        <v>7</v>
      </c>
      <c r="H2632" s="30">
        <v>-139808030</v>
      </c>
      <c r="I2632" s="24"/>
      <c r="J2632" s="36"/>
      <c r="K2632" s="24"/>
      <c r="L2632" s="30">
        <v>0</v>
      </c>
      <c r="M2632" s="80" t="str">
        <f>IFERROR((Base_actualizacion!$L2632/Base_actualizacion!$K2632)," " )</f>
        <v xml:space="preserve"> </v>
      </c>
    </row>
    <row r="2633" spans="2:13" ht="24.9" customHeight="1" outlineLevel="1" x14ac:dyDescent="0.3">
      <c r="B2633" s="44" t="str">
        <f>B2632</f>
        <v>ASIGNACIÓN PARA LA INVERSIÓN LOCAL  - AMBIENTE Y DESARROLLO SOSTENIBLE</v>
      </c>
      <c r="C2633" s="43" t="s">
        <v>336</v>
      </c>
      <c r="D2633" s="43" t="s">
        <v>335</v>
      </c>
      <c r="E2633" s="43" t="s">
        <v>376</v>
      </c>
      <c r="F2633" s="42" t="s">
        <v>375</v>
      </c>
      <c r="G2633" s="18" t="s">
        <v>3</v>
      </c>
      <c r="H2633" s="32">
        <f>SUBTOTAL(9,H2631:H2632)</f>
        <v>559232122</v>
      </c>
      <c r="I2633" s="14">
        <f>SUBTOTAL(9,I2631:I2632)</f>
        <v>54953431.75</v>
      </c>
      <c r="J2633" s="31">
        <f>SUBTOTAL(9,J2631:J2632)</f>
        <v>7.8612697128733741E-2</v>
      </c>
      <c r="K2633" s="14">
        <f>SUBTOTAL(9,K2631:K2632)</f>
        <v>58241934.480000004</v>
      </c>
      <c r="L2633" s="14">
        <f>SUBTOTAL(9,L2630:L2632)</f>
        <v>54953431.75</v>
      </c>
      <c r="M2633" s="80"/>
    </row>
    <row r="2634" spans="2:13" ht="24.9" customHeight="1" outlineLevel="2" x14ac:dyDescent="0.3">
      <c r="B2634" s="47" t="s">
        <v>2300</v>
      </c>
      <c r="C2634" s="46" t="s">
        <v>336</v>
      </c>
      <c r="D2634" s="46" t="s">
        <v>335</v>
      </c>
      <c r="E2634" s="46" t="s">
        <v>374</v>
      </c>
      <c r="F2634" s="45" t="s">
        <v>373</v>
      </c>
      <c r="G2634" s="26" t="s">
        <v>0</v>
      </c>
      <c r="H2634" s="30">
        <v>415300449</v>
      </c>
      <c r="I2634" s="30">
        <v>32647888.420000002</v>
      </c>
      <c r="J2634" s="36">
        <f>I2634/H2634</f>
        <v>7.861269714158195E-2</v>
      </c>
      <c r="K2634" s="30">
        <v>34601591.149999999</v>
      </c>
      <c r="L2634" s="30">
        <f>I2634</f>
        <v>32647888.420000002</v>
      </c>
      <c r="M2634" s="80">
        <f>L2634/K2634</f>
        <v>0.94353719973366035</v>
      </c>
    </row>
    <row r="2635" spans="2:13" ht="24.9" customHeight="1" outlineLevel="2" x14ac:dyDescent="0.3">
      <c r="B2635" s="47" t="s">
        <v>2300</v>
      </c>
      <c r="C2635" s="46" t="s">
        <v>336</v>
      </c>
      <c r="D2635" s="46" t="s">
        <v>335</v>
      </c>
      <c r="E2635" s="46" t="s">
        <v>374</v>
      </c>
      <c r="F2635" s="45" t="s">
        <v>373</v>
      </c>
      <c r="G2635" s="26" t="s">
        <v>7</v>
      </c>
      <c r="H2635" s="30">
        <v>-83060090</v>
      </c>
      <c r="I2635" s="24"/>
      <c r="J2635" s="36"/>
      <c r="K2635" s="24"/>
      <c r="L2635" s="30">
        <v>0</v>
      </c>
      <c r="M2635" s="80" t="str">
        <f>IFERROR((Base_actualizacion!$L2635/Base_actualizacion!$K2635)," " )</f>
        <v xml:space="preserve"> </v>
      </c>
    </row>
    <row r="2636" spans="2:13" ht="24.9" customHeight="1" outlineLevel="1" x14ac:dyDescent="0.3">
      <c r="B2636" s="44" t="str">
        <f>B2635</f>
        <v>ASIGNACIÓN PARA LA INVERSIÓN LOCAL  - AMBIENTE Y DESARROLLO SOSTENIBLE</v>
      </c>
      <c r="C2636" s="43" t="s">
        <v>336</v>
      </c>
      <c r="D2636" s="43" t="s">
        <v>335</v>
      </c>
      <c r="E2636" s="43" t="s">
        <v>374</v>
      </c>
      <c r="F2636" s="42" t="s">
        <v>373</v>
      </c>
      <c r="G2636" s="18" t="s">
        <v>3</v>
      </c>
      <c r="H2636" s="32">
        <f>SUBTOTAL(9,H2634:H2635)</f>
        <v>332240359</v>
      </c>
      <c r="I2636" s="14">
        <f>SUBTOTAL(9,I2634:I2635)</f>
        <v>32647888.420000002</v>
      </c>
      <c r="J2636" s="31">
        <f>SUBTOTAL(9,J2634:J2635)</f>
        <v>7.861269714158195E-2</v>
      </c>
      <c r="K2636" s="14">
        <f>SUBTOTAL(9,K2634:K2635)</f>
        <v>34601591.149999999</v>
      </c>
      <c r="L2636" s="14">
        <f>SUBTOTAL(9,L2633:L2635)</f>
        <v>32647888.420000002</v>
      </c>
      <c r="M2636" s="80"/>
    </row>
    <row r="2637" spans="2:13" ht="24.9" customHeight="1" outlineLevel="2" x14ac:dyDescent="0.3">
      <c r="B2637" s="47" t="s">
        <v>2300</v>
      </c>
      <c r="C2637" s="46" t="s">
        <v>336</v>
      </c>
      <c r="D2637" s="46" t="s">
        <v>335</v>
      </c>
      <c r="E2637" s="46" t="s">
        <v>372</v>
      </c>
      <c r="F2637" s="45" t="s">
        <v>371</v>
      </c>
      <c r="G2637" s="26" t="s">
        <v>0</v>
      </c>
      <c r="H2637" s="30">
        <v>536695455</v>
      </c>
      <c r="I2637" s="30">
        <v>42191077.25</v>
      </c>
      <c r="J2637" s="36">
        <f>I2637/H2637</f>
        <v>7.8612697120753514E-2</v>
      </c>
      <c r="K2637" s="30">
        <v>44715859.969999999</v>
      </c>
      <c r="L2637" s="30">
        <f>I2637</f>
        <v>42191077.25</v>
      </c>
      <c r="M2637" s="80">
        <f>L2637/K2637</f>
        <v>0.94353719862049212</v>
      </c>
    </row>
    <row r="2638" spans="2:13" ht="24.9" customHeight="1" outlineLevel="2" x14ac:dyDescent="0.3">
      <c r="B2638" s="47" t="s">
        <v>2300</v>
      </c>
      <c r="C2638" s="46" t="s">
        <v>336</v>
      </c>
      <c r="D2638" s="46" t="s">
        <v>335</v>
      </c>
      <c r="E2638" s="46" t="s">
        <v>372</v>
      </c>
      <c r="F2638" s="45" t="s">
        <v>371</v>
      </c>
      <c r="G2638" s="26" t="s">
        <v>7</v>
      </c>
      <c r="H2638" s="30">
        <v>-107339091</v>
      </c>
      <c r="I2638" s="24"/>
      <c r="J2638" s="36"/>
      <c r="K2638" s="24"/>
      <c r="L2638" s="30">
        <v>0</v>
      </c>
      <c r="M2638" s="80" t="str">
        <f>IFERROR((Base_actualizacion!$L2638/Base_actualizacion!$K2638)," " )</f>
        <v xml:space="preserve"> </v>
      </c>
    </row>
    <row r="2639" spans="2:13" ht="24.9" customHeight="1" outlineLevel="1" x14ac:dyDescent="0.3">
      <c r="B2639" s="44" t="str">
        <f>B2638</f>
        <v>ASIGNACIÓN PARA LA INVERSIÓN LOCAL  - AMBIENTE Y DESARROLLO SOSTENIBLE</v>
      </c>
      <c r="C2639" s="43" t="s">
        <v>336</v>
      </c>
      <c r="D2639" s="43" t="s">
        <v>335</v>
      </c>
      <c r="E2639" s="43" t="s">
        <v>372</v>
      </c>
      <c r="F2639" s="42" t="s">
        <v>371</v>
      </c>
      <c r="G2639" s="18" t="s">
        <v>3</v>
      </c>
      <c r="H2639" s="32">
        <f>SUBTOTAL(9,H2637:H2638)</f>
        <v>429356364</v>
      </c>
      <c r="I2639" s="14">
        <f>SUBTOTAL(9,I2637:I2638)</f>
        <v>42191077.25</v>
      </c>
      <c r="J2639" s="31">
        <f>SUBTOTAL(9,J2637:J2638)</f>
        <v>7.8612697120753514E-2</v>
      </c>
      <c r="K2639" s="14">
        <f>SUBTOTAL(9,K2637:K2638)</f>
        <v>44715859.969999999</v>
      </c>
      <c r="L2639" s="14">
        <f>SUBTOTAL(9,L2636:L2638)</f>
        <v>42191077.25</v>
      </c>
      <c r="M2639" s="80"/>
    </row>
    <row r="2640" spans="2:13" ht="24.9" customHeight="1" outlineLevel="2" x14ac:dyDescent="0.3">
      <c r="B2640" s="47" t="s">
        <v>2300</v>
      </c>
      <c r="C2640" s="46" t="s">
        <v>336</v>
      </c>
      <c r="D2640" s="46" t="s">
        <v>335</v>
      </c>
      <c r="E2640" s="46" t="s">
        <v>370</v>
      </c>
      <c r="F2640" s="45" t="s">
        <v>369</v>
      </c>
      <c r="G2640" s="26" t="s">
        <v>0</v>
      </c>
      <c r="H2640" s="30">
        <v>240524569</v>
      </c>
      <c r="I2640" s="30">
        <v>18908285.100000001</v>
      </c>
      <c r="J2640" s="36">
        <f>I2640/H2640</f>
        <v>7.8612697150285724E-2</v>
      </c>
      <c r="K2640" s="30">
        <v>20039787.630000003</v>
      </c>
      <c r="L2640" s="30">
        <f>I2640</f>
        <v>18908285.100000001</v>
      </c>
      <c r="M2640" s="80">
        <f>L2640/K2640</f>
        <v>0.94353719955065207</v>
      </c>
    </row>
    <row r="2641" spans="2:13" ht="24.9" customHeight="1" outlineLevel="2" x14ac:dyDescent="0.3">
      <c r="B2641" s="47" t="s">
        <v>2300</v>
      </c>
      <c r="C2641" s="46" t="s">
        <v>336</v>
      </c>
      <c r="D2641" s="46" t="s">
        <v>335</v>
      </c>
      <c r="E2641" s="46" t="s">
        <v>370</v>
      </c>
      <c r="F2641" s="45" t="s">
        <v>369</v>
      </c>
      <c r="G2641" s="26" t="s">
        <v>7</v>
      </c>
      <c r="H2641" s="30">
        <v>-48104914</v>
      </c>
      <c r="I2641" s="24"/>
      <c r="J2641" s="36"/>
      <c r="K2641" s="24"/>
      <c r="L2641" s="30">
        <v>0</v>
      </c>
      <c r="M2641" s="80" t="str">
        <f>IFERROR((Base_actualizacion!$L2641/Base_actualizacion!$K2641)," " )</f>
        <v xml:space="preserve"> </v>
      </c>
    </row>
    <row r="2642" spans="2:13" ht="24.9" customHeight="1" outlineLevel="1" x14ac:dyDescent="0.3">
      <c r="B2642" s="44" t="str">
        <f>B2641</f>
        <v>ASIGNACIÓN PARA LA INVERSIÓN LOCAL  - AMBIENTE Y DESARROLLO SOSTENIBLE</v>
      </c>
      <c r="C2642" s="43" t="s">
        <v>336</v>
      </c>
      <c r="D2642" s="43" t="s">
        <v>335</v>
      </c>
      <c r="E2642" s="43" t="s">
        <v>370</v>
      </c>
      <c r="F2642" s="42" t="s">
        <v>369</v>
      </c>
      <c r="G2642" s="18" t="s">
        <v>3</v>
      </c>
      <c r="H2642" s="32">
        <f>SUBTOTAL(9,H2640:H2641)</f>
        <v>192419655</v>
      </c>
      <c r="I2642" s="14">
        <f>SUBTOTAL(9,I2640:I2641)</f>
        <v>18908285.100000001</v>
      </c>
      <c r="J2642" s="31">
        <f>SUBTOTAL(9,J2640:J2641)</f>
        <v>7.8612697150285724E-2</v>
      </c>
      <c r="K2642" s="14">
        <f>SUBTOTAL(9,K2640:K2641)</f>
        <v>20039787.630000003</v>
      </c>
      <c r="L2642" s="14">
        <f>SUBTOTAL(9,L2639:L2641)</f>
        <v>18908285.100000001</v>
      </c>
      <c r="M2642" s="80"/>
    </row>
    <row r="2643" spans="2:13" ht="24.9" customHeight="1" outlineLevel="2" x14ac:dyDescent="0.3">
      <c r="B2643" s="47" t="s">
        <v>2300</v>
      </c>
      <c r="C2643" s="46" t="s">
        <v>336</v>
      </c>
      <c r="D2643" s="46" t="s">
        <v>335</v>
      </c>
      <c r="E2643" s="46" t="s">
        <v>368</v>
      </c>
      <c r="F2643" s="45" t="s">
        <v>367</v>
      </c>
      <c r="G2643" s="26" t="s">
        <v>0</v>
      </c>
      <c r="H2643" s="30">
        <v>144594204</v>
      </c>
      <c r="I2643" s="30">
        <v>11366940.359999999</v>
      </c>
      <c r="J2643" s="36">
        <f>I2643/H2643</f>
        <v>7.861269708985015E-2</v>
      </c>
      <c r="K2643" s="30">
        <v>12047156.559999999</v>
      </c>
      <c r="L2643" s="30">
        <f>I2643</f>
        <v>11366940.359999999</v>
      </c>
      <c r="M2643" s="80">
        <f>L2643/K2643</f>
        <v>0.94353719928746416</v>
      </c>
    </row>
    <row r="2644" spans="2:13" ht="24.9" customHeight="1" outlineLevel="2" x14ac:dyDescent="0.3">
      <c r="B2644" s="47" t="s">
        <v>2300</v>
      </c>
      <c r="C2644" s="46" t="s">
        <v>336</v>
      </c>
      <c r="D2644" s="46" t="s">
        <v>335</v>
      </c>
      <c r="E2644" s="46" t="s">
        <v>368</v>
      </c>
      <c r="F2644" s="45" t="s">
        <v>367</v>
      </c>
      <c r="G2644" s="26" t="s">
        <v>7</v>
      </c>
      <c r="H2644" s="30">
        <v>-28918841</v>
      </c>
      <c r="I2644" s="24"/>
      <c r="J2644" s="36"/>
      <c r="K2644" s="24"/>
      <c r="L2644" s="30"/>
      <c r="M2644" s="80" t="str">
        <f>IFERROR((Base_actualizacion!$L2644/Base_actualizacion!$K2644)," " )</f>
        <v xml:space="preserve"> </v>
      </c>
    </row>
    <row r="2645" spans="2:13" ht="24.9" customHeight="1" outlineLevel="1" x14ac:dyDescent="0.3">
      <c r="B2645" s="44" t="str">
        <f>B2644</f>
        <v>ASIGNACIÓN PARA LA INVERSIÓN LOCAL  - AMBIENTE Y DESARROLLO SOSTENIBLE</v>
      </c>
      <c r="C2645" s="43" t="s">
        <v>336</v>
      </c>
      <c r="D2645" s="43" t="s">
        <v>335</v>
      </c>
      <c r="E2645" s="43" t="s">
        <v>368</v>
      </c>
      <c r="F2645" s="42" t="s">
        <v>367</v>
      </c>
      <c r="G2645" s="18" t="s">
        <v>3</v>
      </c>
      <c r="H2645" s="32">
        <f>SUBTOTAL(9,H2643:H2644)</f>
        <v>115675363</v>
      </c>
      <c r="I2645" s="14">
        <f>SUBTOTAL(9,I2643:I2644)</f>
        <v>11366940.359999999</v>
      </c>
      <c r="J2645" s="31">
        <f>SUBTOTAL(9,J2643:J2644)</f>
        <v>7.861269708985015E-2</v>
      </c>
      <c r="K2645" s="14">
        <f>SUBTOTAL(9,K2643:K2644)</f>
        <v>12047156.559999999</v>
      </c>
      <c r="L2645" s="14">
        <f>SUBTOTAL(9,L2642:L2644)</f>
        <v>11366940.359999999</v>
      </c>
      <c r="M2645" s="80"/>
    </row>
    <row r="2646" spans="2:13" ht="24.9" customHeight="1" outlineLevel="2" x14ac:dyDescent="0.3">
      <c r="B2646" s="47" t="s">
        <v>2300</v>
      </c>
      <c r="C2646" s="46" t="s">
        <v>336</v>
      </c>
      <c r="D2646" s="46" t="s">
        <v>335</v>
      </c>
      <c r="E2646" s="46" t="s">
        <v>366</v>
      </c>
      <c r="F2646" s="45" t="s">
        <v>365</v>
      </c>
      <c r="G2646" s="26" t="s">
        <v>0</v>
      </c>
      <c r="H2646" s="30">
        <v>288934439</v>
      </c>
      <c r="I2646" s="30">
        <v>22713915.549999997</v>
      </c>
      <c r="J2646" s="36">
        <f>I2646/H2646</f>
        <v>7.8612697152380631E-2</v>
      </c>
      <c r="K2646" s="30">
        <v>24073153.229999997</v>
      </c>
      <c r="L2646" s="30">
        <f>I2646</f>
        <v>22713915.549999997</v>
      </c>
      <c r="M2646" s="80">
        <f>L2646/K2646</f>
        <v>0.94353719818033166</v>
      </c>
    </row>
    <row r="2647" spans="2:13" ht="24.9" customHeight="1" outlineLevel="2" x14ac:dyDescent="0.3">
      <c r="B2647" s="47" t="s">
        <v>2300</v>
      </c>
      <c r="C2647" s="46" t="s">
        <v>336</v>
      </c>
      <c r="D2647" s="46" t="s">
        <v>335</v>
      </c>
      <c r="E2647" s="46" t="s">
        <v>366</v>
      </c>
      <c r="F2647" s="45" t="s">
        <v>365</v>
      </c>
      <c r="G2647" s="26" t="s">
        <v>7</v>
      </c>
      <c r="H2647" s="30">
        <v>-57786888</v>
      </c>
      <c r="I2647" s="24"/>
      <c r="J2647" s="36"/>
      <c r="K2647" s="24"/>
      <c r="L2647" s="30">
        <v>0</v>
      </c>
      <c r="M2647" s="80" t="str">
        <f>IFERROR((Base_actualizacion!$L2647/Base_actualizacion!$K2647)," " )</f>
        <v xml:space="preserve"> </v>
      </c>
    </row>
    <row r="2648" spans="2:13" ht="24.9" customHeight="1" outlineLevel="1" x14ac:dyDescent="0.3">
      <c r="B2648" s="44" t="str">
        <f>B2647</f>
        <v>ASIGNACIÓN PARA LA INVERSIÓN LOCAL  - AMBIENTE Y DESARROLLO SOSTENIBLE</v>
      </c>
      <c r="C2648" s="43" t="s">
        <v>336</v>
      </c>
      <c r="D2648" s="43" t="s">
        <v>335</v>
      </c>
      <c r="E2648" s="43" t="s">
        <v>366</v>
      </c>
      <c r="F2648" s="42" t="s">
        <v>365</v>
      </c>
      <c r="G2648" s="18" t="s">
        <v>3</v>
      </c>
      <c r="H2648" s="32">
        <f>SUBTOTAL(9,H2646:H2647)</f>
        <v>231147551</v>
      </c>
      <c r="I2648" s="14">
        <f>SUBTOTAL(9,I2646:I2647)</f>
        <v>22713915.549999997</v>
      </c>
      <c r="J2648" s="31">
        <f>SUBTOTAL(9,J2646:J2647)</f>
        <v>7.8612697152380631E-2</v>
      </c>
      <c r="K2648" s="14">
        <f>SUBTOTAL(9,K2646:K2647)</f>
        <v>24073153.229999997</v>
      </c>
      <c r="L2648" s="14">
        <f>SUBTOTAL(9,L2645:L2647)</f>
        <v>22713915.549999997</v>
      </c>
      <c r="M2648" s="80"/>
    </row>
    <row r="2649" spans="2:13" ht="24.9" customHeight="1" outlineLevel="2" x14ac:dyDescent="0.3">
      <c r="B2649" s="47" t="s">
        <v>2300</v>
      </c>
      <c r="C2649" s="46" t="s">
        <v>336</v>
      </c>
      <c r="D2649" s="46" t="s">
        <v>335</v>
      </c>
      <c r="E2649" s="46" t="s">
        <v>364</v>
      </c>
      <c r="F2649" s="45" t="s">
        <v>363</v>
      </c>
      <c r="G2649" s="26" t="s">
        <v>0</v>
      </c>
      <c r="H2649" s="30">
        <v>134833751</v>
      </c>
      <c r="I2649" s="30">
        <v>10599644.83</v>
      </c>
      <c r="J2649" s="36">
        <f>I2649/H2649</f>
        <v>7.8612697128035841E-2</v>
      </c>
      <c r="K2649" s="30">
        <v>11233944.880000001</v>
      </c>
      <c r="L2649" s="30">
        <f>I2649</f>
        <v>10599644.83</v>
      </c>
      <c r="M2649" s="80">
        <f>L2649/K2649</f>
        <v>0.94353719403330372</v>
      </c>
    </row>
    <row r="2650" spans="2:13" ht="24.9" customHeight="1" outlineLevel="2" x14ac:dyDescent="0.3">
      <c r="B2650" s="47" t="s">
        <v>2300</v>
      </c>
      <c r="C2650" s="46" t="s">
        <v>336</v>
      </c>
      <c r="D2650" s="46" t="s">
        <v>335</v>
      </c>
      <c r="E2650" s="46" t="s">
        <v>364</v>
      </c>
      <c r="F2650" s="45" t="s">
        <v>363</v>
      </c>
      <c r="G2650" s="26" t="s">
        <v>7</v>
      </c>
      <c r="H2650" s="30">
        <v>-26966750</v>
      </c>
      <c r="I2650" s="24"/>
      <c r="J2650" s="36"/>
      <c r="K2650" s="24"/>
      <c r="L2650" s="30"/>
      <c r="M2650" s="80" t="str">
        <f>IFERROR((Base_actualizacion!$L2650/Base_actualizacion!$K2650)," " )</f>
        <v xml:space="preserve"> </v>
      </c>
    </row>
    <row r="2651" spans="2:13" ht="24.9" customHeight="1" outlineLevel="1" x14ac:dyDescent="0.3">
      <c r="B2651" s="44" t="str">
        <f>B2650</f>
        <v>ASIGNACIÓN PARA LA INVERSIÓN LOCAL  - AMBIENTE Y DESARROLLO SOSTENIBLE</v>
      </c>
      <c r="C2651" s="43" t="s">
        <v>336</v>
      </c>
      <c r="D2651" s="43" t="s">
        <v>335</v>
      </c>
      <c r="E2651" s="43" t="s">
        <v>364</v>
      </c>
      <c r="F2651" s="42" t="s">
        <v>363</v>
      </c>
      <c r="G2651" s="18" t="s">
        <v>3</v>
      </c>
      <c r="H2651" s="32">
        <f>SUBTOTAL(9,H2649:H2650)</f>
        <v>107867001</v>
      </c>
      <c r="I2651" s="14">
        <f>SUBTOTAL(9,I2649:I2650)</f>
        <v>10599644.83</v>
      </c>
      <c r="J2651" s="31">
        <f>SUBTOTAL(9,J2649:J2650)</f>
        <v>7.8612697128035841E-2</v>
      </c>
      <c r="K2651" s="14">
        <f>SUBTOTAL(9,K2649:K2650)</f>
        <v>11233944.880000001</v>
      </c>
      <c r="L2651" s="14">
        <f>SUBTOTAL(9,L2648:L2650)</f>
        <v>10599644.83</v>
      </c>
      <c r="M2651" s="80"/>
    </row>
    <row r="2652" spans="2:13" ht="24.9" customHeight="1" outlineLevel="2" x14ac:dyDescent="0.3">
      <c r="B2652" s="47" t="s">
        <v>2300</v>
      </c>
      <c r="C2652" s="46" t="s">
        <v>336</v>
      </c>
      <c r="D2652" s="46" t="s">
        <v>335</v>
      </c>
      <c r="E2652" s="46" t="s">
        <v>362</v>
      </c>
      <c r="F2652" s="45" t="s">
        <v>361</v>
      </c>
      <c r="G2652" s="26" t="s">
        <v>0</v>
      </c>
      <c r="H2652" s="30">
        <v>268789411</v>
      </c>
      <c r="I2652" s="30">
        <v>21130260.560000002</v>
      </c>
      <c r="J2652" s="36">
        <f>I2652/H2652</f>
        <v>7.8612697134858495E-2</v>
      </c>
      <c r="K2652" s="30">
        <v>22394729.75</v>
      </c>
      <c r="L2652" s="30">
        <f>I2652</f>
        <v>21130260.560000002</v>
      </c>
      <c r="M2652" s="80">
        <f>L2652/K2652</f>
        <v>0.94353719807670389</v>
      </c>
    </row>
    <row r="2653" spans="2:13" ht="24.9" customHeight="1" outlineLevel="2" x14ac:dyDescent="0.3">
      <c r="B2653" s="47" t="s">
        <v>2300</v>
      </c>
      <c r="C2653" s="46" t="s">
        <v>336</v>
      </c>
      <c r="D2653" s="46" t="s">
        <v>335</v>
      </c>
      <c r="E2653" s="46" t="s">
        <v>362</v>
      </c>
      <c r="F2653" s="45" t="s">
        <v>361</v>
      </c>
      <c r="G2653" s="26" t="s">
        <v>7</v>
      </c>
      <c r="H2653" s="30">
        <v>-53757882</v>
      </c>
      <c r="I2653" s="24"/>
      <c r="J2653" s="36"/>
      <c r="K2653" s="24"/>
      <c r="L2653" s="30"/>
      <c r="M2653" s="80" t="str">
        <f>IFERROR((Base_actualizacion!$L2653/Base_actualizacion!$K2653)," " )</f>
        <v xml:space="preserve"> </v>
      </c>
    </row>
    <row r="2654" spans="2:13" ht="24.9" customHeight="1" outlineLevel="1" x14ac:dyDescent="0.3">
      <c r="B2654" s="44" t="str">
        <f>B2653</f>
        <v>ASIGNACIÓN PARA LA INVERSIÓN LOCAL  - AMBIENTE Y DESARROLLO SOSTENIBLE</v>
      </c>
      <c r="C2654" s="43" t="s">
        <v>336</v>
      </c>
      <c r="D2654" s="43" t="s">
        <v>335</v>
      </c>
      <c r="E2654" s="43" t="s">
        <v>362</v>
      </c>
      <c r="F2654" s="42" t="s">
        <v>361</v>
      </c>
      <c r="G2654" s="18" t="s">
        <v>3</v>
      </c>
      <c r="H2654" s="32">
        <f>SUBTOTAL(9,H2652:H2653)</f>
        <v>215031529</v>
      </c>
      <c r="I2654" s="14">
        <f>SUBTOTAL(9,I2652:I2653)</f>
        <v>21130260.560000002</v>
      </c>
      <c r="J2654" s="31">
        <f>SUBTOTAL(9,J2652:J2653)</f>
        <v>7.8612697134858495E-2</v>
      </c>
      <c r="K2654" s="14">
        <f>SUBTOTAL(9,K2652:K2653)</f>
        <v>22394729.75</v>
      </c>
      <c r="L2654" s="14">
        <f>SUBTOTAL(9,L2651:L2653)</f>
        <v>21130260.560000002</v>
      </c>
      <c r="M2654" s="80"/>
    </row>
    <row r="2655" spans="2:13" ht="24.9" customHeight="1" outlineLevel="2" x14ac:dyDescent="0.3">
      <c r="B2655" s="47" t="s">
        <v>2300</v>
      </c>
      <c r="C2655" s="46" t="s">
        <v>336</v>
      </c>
      <c r="D2655" s="46" t="s">
        <v>335</v>
      </c>
      <c r="E2655" s="46" t="s">
        <v>360</v>
      </c>
      <c r="F2655" s="45" t="s">
        <v>54</v>
      </c>
      <c r="G2655" s="26" t="s">
        <v>0</v>
      </c>
      <c r="H2655" s="30">
        <v>174421096</v>
      </c>
      <c r="I2655" s="30">
        <v>13711712.800000001</v>
      </c>
      <c r="J2655" s="36">
        <f>I2655/H2655</f>
        <v>7.8612697170530335E-2</v>
      </c>
      <c r="K2655" s="30">
        <v>14532244</v>
      </c>
      <c r="L2655" s="30">
        <f>I2655</f>
        <v>13711712.800000001</v>
      </c>
      <c r="M2655" s="80">
        <f>L2655/K2655</f>
        <v>0.94353719907262779</v>
      </c>
    </row>
    <row r="2656" spans="2:13" ht="24.9" customHeight="1" outlineLevel="2" x14ac:dyDescent="0.3">
      <c r="B2656" s="47" t="s">
        <v>2300</v>
      </c>
      <c r="C2656" s="46" t="s">
        <v>336</v>
      </c>
      <c r="D2656" s="46" t="s">
        <v>335</v>
      </c>
      <c r="E2656" s="46" t="s">
        <v>360</v>
      </c>
      <c r="F2656" s="45" t="s">
        <v>54</v>
      </c>
      <c r="G2656" s="26" t="s">
        <v>7</v>
      </c>
      <c r="H2656" s="30">
        <v>-34884219</v>
      </c>
      <c r="I2656" s="24"/>
      <c r="J2656" s="36"/>
      <c r="K2656" s="24"/>
      <c r="L2656" s="30"/>
      <c r="M2656" s="80" t="str">
        <f>IFERROR((Base_actualizacion!$L2656/Base_actualizacion!$K2656)," " )</f>
        <v xml:space="preserve"> </v>
      </c>
    </row>
    <row r="2657" spans="2:13" ht="24.9" customHeight="1" outlineLevel="1" x14ac:dyDescent="0.3">
      <c r="B2657" s="44" t="str">
        <f>B2656</f>
        <v>ASIGNACIÓN PARA LA INVERSIÓN LOCAL  - AMBIENTE Y DESARROLLO SOSTENIBLE</v>
      </c>
      <c r="C2657" s="43" t="s">
        <v>336</v>
      </c>
      <c r="D2657" s="43" t="s">
        <v>335</v>
      </c>
      <c r="E2657" s="43" t="s">
        <v>360</v>
      </c>
      <c r="F2657" s="42" t="s">
        <v>54</v>
      </c>
      <c r="G2657" s="18" t="s">
        <v>3</v>
      </c>
      <c r="H2657" s="32">
        <f>SUBTOTAL(9,H2655:H2656)</f>
        <v>139536877</v>
      </c>
      <c r="I2657" s="14">
        <f>SUBTOTAL(9,I2655:I2656)</f>
        <v>13711712.800000001</v>
      </c>
      <c r="J2657" s="31">
        <f>SUBTOTAL(9,J2655:J2656)</f>
        <v>7.8612697170530335E-2</v>
      </c>
      <c r="K2657" s="14">
        <f>SUBTOTAL(9,K2655:K2656)</f>
        <v>14532244</v>
      </c>
      <c r="L2657" s="14">
        <f>SUBTOTAL(9,L2654:L2656)</f>
        <v>13711712.800000001</v>
      </c>
      <c r="M2657" s="80"/>
    </row>
    <row r="2658" spans="2:13" ht="24.9" customHeight="1" outlineLevel="2" x14ac:dyDescent="0.3">
      <c r="B2658" s="47" t="s">
        <v>2300</v>
      </c>
      <c r="C2658" s="46" t="s">
        <v>336</v>
      </c>
      <c r="D2658" s="46" t="s">
        <v>335</v>
      </c>
      <c r="E2658" s="46" t="s">
        <v>359</v>
      </c>
      <c r="F2658" s="45" t="s">
        <v>358</v>
      </c>
      <c r="G2658" s="26" t="s">
        <v>0</v>
      </c>
      <c r="H2658" s="30">
        <v>565424320</v>
      </c>
      <c r="I2658" s="30">
        <v>44449530.82</v>
      </c>
      <c r="J2658" s="36">
        <f>I2658/H2658</f>
        <v>7.8612697133367021E-2</v>
      </c>
      <c r="K2658" s="30">
        <v>47109463.010000005</v>
      </c>
      <c r="L2658" s="30">
        <f>I2658</f>
        <v>44449530.82</v>
      </c>
      <c r="M2658" s="80">
        <f>L2658/K2658</f>
        <v>0.94353719995841645</v>
      </c>
    </row>
    <row r="2659" spans="2:13" ht="24.9" customHeight="1" outlineLevel="2" x14ac:dyDescent="0.3">
      <c r="B2659" s="47" t="s">
        <v>2300</v>
      </c>
      <c r="C2659" s="46" t="s">
        <v>336</v>
      </c>
      <c r="D2659" s="46" t="s">
        <v>335</v>
      </c>
      <c r="E2659" s="46" t="s">
        <v>359</v>
      </c>
      <c r="F2659" s="45" t="s">
        <v>358</v>
      </c>
      <c r="G2659" s="26" t="s">
        <v>7</v>
      </c>
      <c r="H2659" s="30">
        <v>-113084864</v>
      </c>
      <c r="I2659" s="24"/>
      <c r="J2659" s="36"/>
      <c r="K2659" s="24"/>
      <c r="L2659" s="30">
        <v>0</v>
      </c>
      <c r="M2659" s="80" t="str">
        <f>IFERROR((Base_actualizacion!$L2659/Base_actualizacion!$K2659)," " )</f>
        <v xml:space="preserve"> </v>
      </c>
    </row>
    <row r="2660" spans="2:13" ht="24.9" customHeight="1" outlineLevel="1" x14ac:dyDescent="0.3">
      <c r="B2660" s="44" t="str">
        <f>B2659</f>
        <v>ASIGNACIÓN PARA LA INVERSIÓN LOCAL  - AMBIENTE Y DESARROLLO SOSTENIBLE</v>
      </c>
      <c r="C2660" s="43" t="s">
        <v>336</v>
      </c>
      <c r="D2660" s="43" t="s">
        <v>335</v>
      </c>
      <c r="E2660" s="43" t="s">
        <v>359</v>
      </c>
      <c r="F2660" s="42" t="s">
        <v>358</v>
      </c>
      <c r="G2660" s="18" t="s">
        <v>3</v>
      </c>
      <c r="H2660" s="32">
        <f>SUBTOTAL(9,H2658:H2659)</f>
        <v>452339456</v>
      </c>
      <c r="I2660" s="14">
        <f>SUBTOTAL(9,I2658:I2659)</f>
        <v>44449530.82</v>
      </c>
      <c r="J2660" s="31">
        <f>SUBTOTAL(9,J2658:J2659)</f>
        <v>7.8612697133367021E-2</v>
      </c>
      <c r="K2660" s="14">
        <f>SUBTOTAL(9,K2658:K2659)</f>
        <v>47109463.010000005</v>
      </c>
      <c r="L2660" s="14">
        <f>SUBTOTAL(9,L2657:L2659)</f>
        <v>44449530.82</v>
      </c>
      <c r="M2660" s="80"/>
    </row>
    <row r="2661" spans="2:13" ht="24.9" customHeight="1" outlineLevel="2" x14ac:dyDescent="0.3">
      <c r="B2661" s="47" t="s">
        <v>2300</v>
      </c>
      <c r="C2661" s="46" t="s">
        <v>336</v>
      </c>
      <c r="D2661" s="46" t="s">
        <v>335</v>
      </c>
      <c r="E2661" s="46" t="s">
        <v>357</v>
      </c>
      <c r="F2661" s="45" t="s">
        <v>356</v>
      </c>
      <c r="G2661" s="26" t="s">
        <v>0</v>
      </c>
      <c r="H2661" s="30">
        <v>163201570</v>
      </c>
      <c r="I2661" s="30">
        <v>12829715.6</v>
      </c>
      <c r="J2661" s="36">
        <f>I2661/H2661</f>
        <v>7.8612697169518644E-2</v>
      </c>
      <c r="K2661" s="30">
        <v>13597466.649999999</v>
      </c>
      <c r="L2661" s="30">
        <f>I2661</f>
        <v>12829715.6</v>
      </c>
      <c r="M2661" s="80">
        <f>L2661/K2661</f>
        <v>0.9435371992620406</v>
      </c>
    </row>
    <row r="2662" spans="2:13" ht="24.9" customHeight="1" outlineLevel="2" x14ac:dyDescent="0.3">
      <c r="B2662" s="47" t="s">
        <v>2300</v>
      </c>
      <c r="C2662" s="46" t="s">
        <v>336</v>
      </c>
      <c r="D2662" s="46" t="s">
        <v>335</v>
      </c>
      <c r="E2662" s="46" t="s">
        <v>357</v>
      </c>
      <c r="F2662" s="45" t="s">
        <v>356</v>
      </c>
      <c r="G2662" s="26" t="s">
        <v>7</v>
      </c>
      <c r="H2662" s="30">
        <v>-32640314</v>
      </c>
      <c r="I2662" s="24"/>
      <c r="J2662" s="36"/>
      <c r="K2662" s="24"/>
      <c r="L2662" s="30"/>
      <c r="M2662" s="80" t="str">
        <f>IFERROR((Base_actualizacion!$L2662/Base_actualizacion!$K2662)," " )</f>
        <v xml:space="preserve"> </v>
      </c>
    </row>
    <row r="2663" spans="2:13" ht="24.9" customHeight="1" outlineLevel="1" x14ac:dyDescent="0.3">
      <c r="B2663" s="44" t="str">
        <f>B2662</f>
        <v>ASIGNACIÓN PARA LA INVERSIÓN LOCAL  - AMBIENTE Y DESARROLLO SOSTENIBLE</v>
      </c>
      <c r="C2663" s="43" t="s">
        <v>336</v>
      </c>
      <c r="D2663" s="43" t="s">
        <v>335</v>
      </c>
      <c r="E2663" s="43" t="s">
        <v>357</v>
      </c>
      <c r="F2663" s="42" t="s">
        <v>356</v>
      </c>
      <c r="G2663" s="18" t="s">
        <v>3</v>
      </c>
      <c r="H2663" s="32">
        <f>SUBTOTAL(9,H2661:H2662)</f>
        <v>130561256</v>
      </c>
      <c r="I2663" s="14">
        <f>SUBTOTAL(9,I2661:I2662)</f>
        <v>12829715.6</v>
      </c>
      <c r="J2663" s="31">
        <f>SUBTOTAL(9,J2661:J2662)</f>
        <v>7.8612697169518644E-2</v>
      </c>
      <c r="K2663" s="14">
        <f>SUBTOTAL(9,K2661:K2662)</f>
        <v>13597466.649999999</v>
      </c>
      <c r="L2663" s="14">
        <f>SUBTOTAL(9,L2660:L2662)</f>
        <v>12829715.6</v>
      </c>
      <c r="M2663" s="80"/>
    </row>
    <row r="2664" spans="2:13" ht="24.9" customHeight="1" outlineLevel="2" x14ac:dyDescent="0.3">
      <c r="B2664" s="47" t="s">
        <v>2300</v>
      </c>
      <c r="C2664" s="46" t="s">
        <v>336</v>
      </c>
      <c r="D2664" s="46" t="s">
        <v>335</v>
      </c>
      <c r="E2664" s="46" t="s">
        <v>355</v>
      </c>
      <c r="F2664" s="45" t="s">
        <v>354</v>
      </c>
      <c r="G2664" s="26" t="s">
        <v>0</v>
      </c>
      <c r="H2664" s="30">
        <v>225527525</v>
      </c>
      <c r="I2664" s="30">
        <v>17729327.02</v>
      </c>
      <c r="J2664" s="36">
        <f>I2664/H2664</f>
        <v>7.86126971419564E-2</v>
      </c>
      <c r="K2664" s="30">
        <v>18790278.800000001</v>
      </c>
      <c r="L2664" s="30">
        <f>I2664</f>
        <v>17729327.02</v>
      </c>
      <c r="M2664" s="80">
        <f>L2664/K2664</f>
        <v>0.9435371986071861</v>
      </c>
    </row>
    <row r="2665" spans="2:13" ht="24.9" customHeight="1" outlineLevel="2" x14ac:dyDescent="0.3">
      <c r="B2665" s="47" t="s">
        <v>2300</v>
      </c>
      <c r="C2665" s="46" t="s">
        <v>336</v>
      </c>
      <c r="D2665" s="46" t="s">
        <v>335</v>
      </c>
      <c r="E2665" s="46" t="s">
        <v>355</v>
      </c>
      <c r="F2665" s="45" t="s">
        <v>354</v>
      </c>
      <c r="G2665" s="26" t="s">
        <v>7</v>
      </c>
      <c r="H2665" s="30">
        <v>-45105505</v>
      </c>
      <c r="I2665" s="24"/>
      <c r="J2665" s="36"/>
      <c r="K2665" s="24"/>
      <c r="L2665" s="30">
        <v>0</v>
      </c>
      <c r="M2665" s="80" t="str">
        <f>IFERROR((Base_actualizacion!$L2665/Base_actualizacion!$K2665)," " )</f>
        <v xml:space="preserve"> </v>
      </c>
    </row>
    <row r="2666" spans="2:13" ht="24.9" customHeight="1" outlineLevel="1" x14ac:dyDescent="0.3">
      <c r="B2666" s="44" t="str">
        <f>B2665</f>
        <v>ASIGNACIÓN PARA LA INVERSIÓN LOCAL  - AMBIENTE Y DESARROLLO SOSTENIBLE</v>
      </c>
      <c r="C2666" s="43" t="s">
        <v>336</v>
      </c>
      <c r="D2666" s="43" t="s">
        <v>335</v>
      </c>
      <c r="E2666" s="43" t="s">
        <v>355</v>
      </c>
      <c r="F2666" s="42" t="s">
        <v>354</v>
      </c>
      <c r="G2666" s="18" t="s">
        <v>3</v>
      </c>
      <c r="H2666" s="32">
        <f>SUBTOTAL(9,H2664:H2665)</f>
        <v>180422020</v>
      </c>
      <c r="I2666" s="14">
        <f>SUBTOTAL(9,I2664:I2665)</f>
        <v>17729327.02</v>
      </c>
      <c r="J2666" s="31">
        <f>SUBTOTAL(9,J2664:J2665)</f>
        <v>7.86126971419564E-2</v>
      </c>
      <c r="K2666" s="14">
        <f>SUBTOTAL(9,K2664:K2665)</f>
        <v>18790278.800000001</v>
      </c>
      <c r="L2666" s="14">
        <f>SUBTOTAL(9,L2663:L2665)</f>
        <v>17729327.02</v>
      </c>
      <c r="M2666" s="80"/>
    </row>
    <row r="2667" spans="2:13" ht="24.9" customHeight="1" outlineLevel="2" x14ac:dyDescent="0.3">
      <c r="B2667" s="47" t="s">
        <v>2300</v>
      </c>
      <c r="C2667" s="46" t="s">
        <v>336</v>
      </c>
      <c r="D2667" s="46" t="s">
        <v>335</v>
      </c>
      <c r="E2667" s="46" t="s">
        <v>353</v>
      </c>
      <c r="F2667" s="45" t="s">
        <v>352</v>
      </c>
      <c r="G2667" s="26" t="s">
        <v>0</v>
      </c>
      <c r="H2667" s="30">
        <v>370316568</v>
      </c>
      <c r="I2667" s="30">
        <v>29111584.210000001</v>
      </c>
      <c r="J2667" s="36">
        <f>I2667/H2667</f>
        <v>7.861269715050935E-2</v>
      </c>
      <c r="K2667" s="30">
        <v>30853668.770000003</v>
      </c>
      <c r="L2667" s="30">
        <f>I2667</f>
        <v>29111584.210000001</v>
      </c>
      <c r="M2667" s="80">
        <f>L2667/K2667</f>
        <v>0.94353719899612432</v>
      </c>
    </row>
    <row r="2668" spans="2:13" ht="24.9" customHeight="1" outlineLevel="2" x14ac:dyDescent="0.3">
      <c r="B2668" s="47" t="s">
        <v>2300</v>
      </c>
      <c r="C2668" s="46" t="s">
        <v>336</v>
      </c>
      <c r="D2668" s="46" t="s">
        <v>335</v>
      </c>
      <c r="E2668" s="46" t="s">
        <v>353</v>
      </c>
      <c r="F2668" s="45" t="s">
        <v>352</v>
      </c>
      <c r="G2668" s="26" t="s">
        <v>7</v>
      </c>
      <c r="H2668" s="30">
        <v>-74063314</v>
      </c>
      <c r="I2668" s="24"/>
      <c r="J2668" s="36"/>
      <c r="K2668" s="24"/>
      <c r="L2668" s="30"/>
      <c r="M2668" s="80" t="str">
        <f>IFERROR((Base_actualizacion!$L2668/Base_actualizacion!$K2668)," " )</f>
        <v xml:space="preserve"> </v>
      </c>
    </row>
    <row r="2669" spans="2:13" ht="24.9" customHeight="1" outlineLevel="1" x14ac:dyDescent="0.3">
      <c r="B2669" s="44" t="str">
        <f>B2668</f>
        <v>ASIGNACIÓN PARA LA INVERSIÓN LOCAL  - AMBIENTE Y DESARROLLO SOSTENIBLE</v>
      </c>
      <c r="C2669" s="43" t="s">
        <v>336</v>
      </c>
      <c r="D2669" s="43" t="s">
        <v>335</v>
      </c>
      <c r="E2669" s="43" t="s">
        <v>353</v>
      </c>
      <c r="F2669" s="42" t="s">
        <v>352</v>
      </c>
      <c r="G2669" s="18" t="s">
        <v>3</v>
      </c>
      <c r="H2669" s="32">
        <f>SUBTOTAL(9,H2667:H2668)</f>
        <v>296253254</v>
      </c>
      <c r="I2669" s="14">
        <f>SUBTOTAL(9,I2667:I2668)</f>
        <v>29111584.210000001</v>
      </c>
      <c r="J2669" s="31">
        <f>SUBTOTAL(9,J2667:J2668)</f>
        <v>7.861269715050935E-2</v>
      </c>
      <c r="K2669" s="14">
        <f>SUBTOTAL(9,K2667:K2668)</f>
        <v>30853668.770000003</v>
      </c>
      <c r="L2669" s="14">
        <f>SUBTOTAL(9,L2666:L2668)</f>
        <v>29111584.210000001</v>
      </c>
      <c r="M2669" s="80"/>
    </row>
    <row r="2670" spans="2:13" ht="24.9" customHeight="1" outlineLevel="2" x14ac:dyDescent="0.3">
      <c r="B2670" s="47" t="s">
        <v>2300</v>
      </c>
      <c r="C2670" s="46" t="s">
        <v>336</v>
      </c>
      <c r="D2670" s="46" t="s">
        <v>335</v>
      </c>
      <c r="E2670" s="46" t="s">
        <v>2059</v>
      </c>
      <c r="F2670" s="45" t="s">
        <v>2058</v>
      </c>
      <c r="G2670" s="26" t="s">
        <v>0</v>
      </c>
      <c r="H2670" s="30">
        <v>204491905</v>
      </c>
      <c r="I2670" s="30">
        <v>16075660.199999999</v>
      </c>
      <c r="J2670" s="36">
        <f>I2670/H2670</f>
        <v>7.8612697162755651E-2</v>
      </c>
      <c r="K2670" s="30">
        <v>17037653.859999999</v>
      </c>
      <c r="L2670" s="30">
        <f>I2670</f>
        <v>16075660.199999999</v>
      </c>
      <c r="M2670" s="80">
        <f>L2670/K2670</f>
        <v>0.94353719896502231</v>
      </c>
    </row>
    <row r="2671" spans="2:13" ht="24.9" customHeight="1" outlineLevel="2" x14ac:dyDescent="0.3">
      <c r="B2671" s="47" t="s">
        <v>2300</v>
      </c>
      <c r="C2671" s="46" t="s">
        <v>336</v>
      </c>
      <c r="D2671" s="46" t="s">
        <v>335</v>
      </c>
      <c r="E2671" s="46" t="s">
        <v>2059</v>
      </c>
      <c r="F2671" s="45" t="s">
        <v>2058</v>
      </c>
      <c r="G2671" s="26" t="s">
        <v>7</v>
      </c>
      <c r="H2671" s="30">
        <v>-40898381</v>
      </c>
      <c r="I2671" s="24"/>
      <c r="J2671" s="36"/>
      <c r="K2671" s="24"/>
      <c r="L2671" s="30"/>
      <c r="M2671" s="80" t="str">
        <f>IFERROR((Base_actualizacion!$L2671/Base_actualizacion!$K2671)," " )</f>
        <v xml:space="preserve"> </v>
      </c>
    </row>
    <row r="2672" spans="2:13" ht="24.9" customHeight="1" outlineLevel="1" x14ac:dyDescent="0.3">
      <c r="B2672" s="44" t="str">
        <f>B2671</f>
        <v>ASIGNACIÓN PARA LA INVERSIÓN LOCAL  - AMBIENTE Y DESARROLLO SOSTENIBLE</v>
      </c>
      <c r="C2672" s="43" t="s">
        <v>336</v>
      </c>
      <c r="D2672" s="43" t="s">
        <v>335</v>
      </c>
      <c r="E2672" s="43" t="s">
        <v>2059</v>
      </c>
      <c r="F2672" s="42" t="s">
        <v>2058</v>
      </c>
      <c r="G2672" s="18" t="s">
        <v>3</v>
      </c>
      <c r="H2672" s="32">
        <f>SUBTOTAL(9,H2670:H2671)</f>
        <v>163593524</v>
      </c>
      <c r="I2672" s="14">
        <f>SUBTOTAL(9,I2670:I2671)</f>
        <v>16075660.199999999</v>
      </c>
      <c r="J2672" s="31">
        <f>SUBTOTAL(9,J2670:J2671)</f>
        <v>7.8612697162755651E-2</v>
      </c>
      <c r="K2672" s="14">
        <f>SUBTOTAL(9,K2670:K2671)</f>
        <v>17037653.859999999</v>
      </c>
      <c r="L2672" s="14">
        <f>SUBTOTAL(9,L2669:L2671)</f>
        <v>16075660.199999999</v>
      </c>
      <c r="M2672" s="80"/>
    </row>
    <row r="2673" spans="2:13" ht="24.9" customHeight="1" outlineLevel="2" x14ac:dyDescent="0.3">
      <c r="B2673" s="47" t="s">
        <v>2300</v>
      </c>
      <c r="C2673" s="46" t="s">
        <v>336</v>
      </c>
      <c r="D2673" s="46" t="s">
        <v>335</v>
      </c>
      <c r="E2673" s="46" t="s">
        <v>351</v>
      </c>
      <c r="F2673" s="45" t="s">
        <v>350</v>
      </c>
      <c r="G2673" s="26" t="s">
        <v>0</v>
      </c>
      <c r="H2673" s="30">
        <v>263668054</v>
      </c>
      <c r="I2673" s="30">
        <v>20727656.869999997</v>
      </c>
      <c r="J2673" s="36">
        <f>I2673/H2673</f>
        <v>7.8612697122572142E-2</v>
      </c>
      <c r="K2673" s="30">
        <v>21968033.579999998</v>
      </c>
      <c r="L2673" s="30">
        <f>I2673</f>
        <v>20727656.869999997</v>
      </c>
      <c r="M2673" s="80">
        <f>L2673/K2673</f>
        <v>0.94353719892665966</v>
      </c>
    </row>
    <row r="2674" spans="2:13" ht="24.9" customHeight="1" outlineLevel="2" x14ac:dyDescent="0.3">
      <c r="B2674" s="47" t="s">
        <v>2300</v>
      </c>
      <c r="C2674" s="46" t="s">
        <v>336</v>
      </c>
      <c r="D2674" s="46" t="s">
        <v>335</v>
      </c>
      <c r="E2674" s="46" t="s">
        <v>351</v>
      </c>
      <c r="F2674" s="45" t="s">
        <v>350</v>
      </c>
      <c r="G2674" s="26" t="s">
        <v>7</v>
      </c>
      <c r="H2674" s="30">
        <v>-52733611</v>
      </c>
      <c r="I2674" s="24"/>
      <c r="J2674" s="36"/>
      <c r="K2674" s="24"/>
      <c r="L2674" s="30"/>
      <c r="M2674" s="80" t="str">
        <f>IFERROR((Base_actualizacion!$L2674/Base_actualizacion!$K2674)," " )</f>
        <v xml:space="preserve"> </v>
      </c>
    </row>
    <row r="2675" spans="2:13" ht="24.9" customHeight="1" outlineLevel="1" x14ac:dyDescent="0.3">
      <c r="B2675" s="44" t="str">
        <f>B2674</f>
        <v>ASIGNACIÓN PARA LA INVERSIÓN LOCAL  - AMBIENTE Y DESARROLLO SOSTENIBLE</v>
      </c>
      <c r="C2675" s="43" t="s">
        <v>336</v>
      </c>
      <c r="D2675" s="43" t="s">
        <v>335</v>
      </c>
      <c r="E2675" s="43" t="s">
        <v>351</v>
      </c>
      <c r="F2675" s="42" t="s">
        <v>350</v>
      </c>
      <c r="G2675" s="18" t="s">
        <v>3</v>
      </c>
      <c r="H2675" s="32">
        <f>SUBTOTAL(9,H2673:H2674)</f>
        <v>210934443</v>
      </c>
      <c r="I2675" s="14">
        <f>SUBTOTAL(9,I2673:I2674)</f>
        <v>20727656.869999997</v>
      </c>
      <c r="J2675" s="31">
        <f>SUBTOTAL(9,J2673:J2674)</f>
        <v>7.8612697122572142E-2</v>
      </c>
      <c r="K2675" s="14">
        <f>SUBTOTAL(9,K2673:K2674)</f>
        <v>21968033.579999998</v>
      </c>
      <c r="L2675" s="14">
        <f>SUBTOTAL(9,L2672:L2674)</f>
        <v>20727656.869999997</v>
      </c>
      <c r="M2675" s="80"/>
    </row>
    <row r="2676" spans="2:13" ht="24.9" customHeight="1" outlineLevel="2" x14ac:dyDescent="0.3">
      <c r="B2676" s="47" t="s">
        <v>2300</v>
      </c>
      <c r="C2676" s="46" t="s">
        <v>336</v>
      </c>
      <c r="D2676" s="46" t="s">
        <v>335</v>
      </c>
      <c r="E2676" s="46" t="s">
        <v>349</v>
      </c>
      <c r="F2676" s="45" t="s">
        <v>290</v>
      </c>
      <c r="G2676" s="26" t="s">
        <v>0</v>
      </c>
      <c r="H2676" s="30">
        <v>240907125</v>
      </c>
      <c r="I2676" s="30">
        <v>18938358.850000001</v>
      </c>
      <c r="J2676" s="36">
        <f>I2676/H2676</f>
        <v>7.8612697113047206E-2</v>
      </c>
      <c r="K2676" s="30">
        <v>20071661.079999998</v>
      </c>
      <c r="L2676" s="30">
        <f>I2676</f>
        <v>18938358.850000001</v>
      </c>
      <c r="M2676" s="80">
        <f>L2676/K2676</f>
        <v>0.94353719776938383</v>
      </c>
    </row>
    <row r="2677" spans="2:13" ht="24.9" customHeight="1" outlineLevel="2" x14ac:dyDescent="0.3">
      <c r="B2677" s="47" t="s">
        <v>2300</v>
      </c>
      <c r="C2677" s="46" t="s">
        <v>336</v>
      </c>
      <c r="D2677" s="46" t="s">
        <v>335</v>
      </c>
      <c r="E2677" s="46" t="s">
        <v>349</v>
      </c>
      <c r="F2677" s="45" t="s">
        <v>290</v>
      </c>
      <c r="G2677" s="26" t="s">
        <v>7</v>
      </c>
      <c r="H2677" s="30">
        <v>-48181425</v>
      </c>
      <c r="I2677" s="24"/>
      <c r="J2677" s="36"/>
      <c r="K2677" s="24"/>
      <c r="L2677" s="30">
        <v>0</v>
      </c>
      <c r="M2677" s="80" t="str">
        <f>IFERROR((Base_actualizacion!$L2677/Base_actualizacion!$K2677)," " )</f>
        <v xml:space="preserve"> </v>
      </c>
    </row>
    <row r="2678" spans="2:13" ht="24.9" customHeight="1" outlineLevel="1" x14ac:dyDescent="0.3">
      <c r="B2678" s="44" t="str">
        <f>B2677</f>
        <v>ASIGNACIÓN PARA LA INVERSIÓN LOCAL  - AMBIENTE Y DESARROLLO SOSTENIBLE</v>
      </c>
      <c r="C2678" s="43" t="s">
        <v>336</v>
      </c>
      <c r="D2678" s="43" t="s">
        <v>335</v>
      </c>
      <c r="E2678" s="43" t="s">
        <v>349</v>
      </c>
      <c r="F2678" s="42" t="s">
        <v>290</v>
      </c>
      <c r="G2678" s="18" t="s">
        <v>3</v>
      </c>
      <c r="H2678" s="32">
        <f>SUBTOTAL(9,H2676:H2677)</f>
        <v>192725700</v>
      </c>
      <c r="I2678" s="14">
        <f>SUBTOTAL(9,I2676:I2677)</f>
        <v>18938358.850000001</v>
      </c>
      <c r="J2678" s="31">
        <f>SUBTOTAL(9,J2676:J2677)</f>
        <v>7.8612697113047206E-2</v>
      </c>
      <c r="K2678" s="14">
        <f>SUBTOTAL(9,K2676:K2677)</f>
        <v>20071661.079999998</v>
      </c>
      <c r="L2678" s="14">
        <f>SUBTOTAL(9,L2675:L2677)</f>
        <v>18938358.850000001</v>
      </c>
      <c r="M2678" s="80"/>
    </row>
    <row r="2679" spans="2:13" ht="24.9" customHeight="1" outlineLevel="2" x14ac:dyDescent="0.3">
      <c r="B2679" s="47" t="s">
        <v>2300</v>
      </c>
      <c r="C2679" s="46" t="s">
        <v>336</v>
      </c>
      <c r="D2679" s="46" t="s">
        <v>335</v>
      </c>
      <c r="E2679" s="46" t="s">
        <v>348</v>
      </c>
      <c r="F2679" s="45" t="s">
        <v>347</v>
      </c>
      <c r="G2679" s="26" t="s">
        <v>0</v>
      </c>
      <c r="H2679" s="30">
        <v>207015525</v>
      </c>
      <c r="I2679" s="30">
        <v>16274048.77</v>
      </c>
      <c r="J2679" s="36">
        <f>I2679/H2679</f>
        <v>7.8612697139501975E-2</v>
      </c>
      <c r="K2679" s="30">
        <v>17247914.379999999</v>
      </c>
      <c r="L2679" s="30">
        <f>I2679</f>
        <v>16274048.77</v>
      </c>
      <c r="M2679" s="80">
        <f>L2679/K2679</f>
        <v>0.94353719594473084</v>
      </c>
    </row>
    <row r="2680" spans="2:13" ht="24.9" customHeight="1" outlineLevel="2" x14ac:dyDescent="0.3">
      <c r="B2680" s="47" t="s">
        <v>2300</v>
      </c>
      <c r="C2680" s="46" t="s">
        <v>336</v>
      </c>
      <c r="D2680" s="46" t="s">
        <v>335</v>
      </c>
      <c r="E2680" s="46" t="s">
        <v>348</v>
      </c>
      <c r="F2680" s="45" t="s">
        <v>347</v>
      </c>
      <c r="G2680" s="26" t="s">
        <v>7</v>
      </c>
      <c r="H2680" s="30">
        <v>-41403105</v>
      </c>
      <c r="I2680" s="24"/>
      <c r="J2680" s="36"/>
      <c r="K2680" s="24"/>
      <c r="L2680" s="30"/>
      <c r="M2680" s="80" t="str">
        <f>IFERROR((Base_actualizacion!$L2680/Base_actualizacion!$K2680)," " )</f>
        <v xml:space="preserve"> </v>
      </c>
    </row>
    <row r="2681" spans="2:13" ht="24.9" customHeight="1" outlineLevel="1" x14ac:dyDescent="0.3">
      <c r="B2681" s="44" t="str">
        <f>B2680</f>
        <v>ASIGNACIÓN PARA LA INVERSIÓN LOCAL  - AMBIENTE Y DESARROLLO SOSTENIBLE</v>
      </c>
      <c r="C2681" s="43" t="s">
        <v>336</v>
      </c>
      <c r="D2681" s="43" t="s">
        <v>335</v>
      </c>
      <c r="E2681" s="43" t="s">
        <v>348</v>
      </c>
      <c r="F2681" s="42" t="s">
        <v>347</v>
      </c>
      <c r="G2681" s="18" t="s">
        <v>3</v>
      </c>
      <c r="H2681" s="32">
        <f>SUBTOTAL(9,H2679:H2680)</f>
        <v>165612420</v>
      </c>
      <c r="I2681" s="14">
        <f>SUBTOTAL(9,I2679:I2680)</f>
        <v>16274048.77</v>
      </c>
      <c r="J2681" s="31">
        <f>SUBTOTAL(9,J2679:J2680)</f>
        <v>7.8612697139501975E-2</v>
      </c>
      <c r="K2681" s="14">
        <f>SUBTOTAL(9,K2679:K2680)</f>
        <v>17247914.379999999</v>
      </c>
      <c r="L2681" s="14">
        <f>SUBTOTAL(9,L2678:L2680)</f>
        <v>16274048.77</v>
      </c>
      <c r="M2681" s="80"/>
    </row>
    <row r="2682" spans="2:13" ht="24.9" customHeight="1" outlineLevel="2" x14ac:dyDescent="0.3">
      <c r="B2682" s="47" t="s">
        <v>2300</v>
      </c>
      <c r="C2682" s="46" t="s">
        <v>336</v>
      </c>
      <c r="D2682" s="46" t="s">
        <v>335</v>
      </c>
      <c r="E2682" s="46" t="s">
        <v>346</v>
      </c>
      <c r="F2682" s="45" t="s">
        <v>345</v>
      </c>
      <c r="G2682" s="26" t="s">
        <v>0</v>
      </c>
      <c r="H2682" s="30">
        <v>223683644</v>
      </c>
      <c r="I2682" s="30">
        <v>17584374.559999999</v>
      </c>
      <c r="J2682" s="36">
        <f>I2682/H2682</f>
        <v>7.8612697135781631E-2</v>
      </c>
      <c r="K2682" s="30">
        <v>18636652.109999999</v>
      </c>
      <c r="L2682" s="30">
        <f>I2682</f>
        <v>17584374.559999999</v>
      </c>
      <c r="M2682" s="80">
        <f>L2682/K2682</f>
        <v>0.9435372005771695</v>
      </c>
    </row>
    <row r="2683" spans="2:13" ht="24.9" customHeight="1" outlineLevel="2" x14ac:dyDescent="0.3">
      <c r="B2683" s="47" t="s">
        <v>2300</v>
      </c>
      <c r="C2683" s="46" t="s">
        <v>336</v>
      </c>
      <c r="D2683" s="46" t="s">
        <v>335</v>
      </c>
      <c r="E2683" s="46" t="s">
        <v>346</v>
      </c>
      <c r="F2683" s="45" t="s">
        <v>345</v>
      </c>
      <c r="G2683" s="26" t="s">
        <v>7</v>
      </c>
      <c r="H2683" s="30">
        <v>-44736729</v>
      </c>
      <c r="I2683" s="24"/>
      <c r="J2683" s="36"/>
      <c r="K2683" s="24"/>
      <c r="L2683" s="30">
        <v>0</v>
      </c>
      <c r="M2683" s="80" t="str">
        <f>IFERROR((Base_actualizacion!$L2683/Base_actualizacion!$K2683)," " )</f>
        <v xml:space="preserve"> </v>
      </c>
    </row>
    <row r="2684" spans="2:13" ht="24.9" customHeight="1" outlineLevel="1" x14ac:dyDescent="0.3">
      <c r="B2684" s="44" t="str">
        <f>B2683</f>
        <v>ASIGNACIÓN PARA LA INVERSIÓN LOCAL  - AMBIENTE Y DESARROLLO SOSTENIBLE</v>
      </c>
      <c r="C2684" s="43" t="s">
        <v>336</v>
      </c>
      <c r="D2684" s="43" t="s">
        <v>335</v>
      </c>
      <c r="E2684" s="43" t="s">
        <v>346</v>
      </c>
      <c r="F2684" s="42" t="s">
        <v>345</v>
      </c>
      <c r="G2684" s="18" t="s">
        <v>3</v>
      </c>
      <c r="H2684" s="32">
        <f>SUBTOTAL(9,H2682:H2683)</f>
        <v>178946915</v>
      </c>
      <c r="I2684" s="14">
        <f>SUBTOTAL(9,I2682:I2683)</f>
        <v>17584374.559999999</v>
      </c>
      <c r="J2684" s="31">
        <f>SUBTOTAL(9,J2682:J2683)</f>
        <v>7.8612697135781631E-2</v>
      </c>
      <c r="K2684" s="14">
        <f>SUBTOTAL(9,K2682:K2683)</f>
        <v>18636652.109999999</v>
      </c>
      <c r="L2684" s="14">
        <f>SUBTOTAL(9,L2681:L2683)</f>
        <v>17584374.559999999</v>
      </c>
      <c r="M2684" s="80"/>
    </row>
    <row r="2685" spans="2:13" ht="24.9" customHeight="1" outlineLevel="2" x14ac:dyDescent="0.3">
      <c r="B2685" s="47" t="s">
        <v>2300</v>
      </c>
      <c r="C2685" s="46" t="s">
        <v>336</v>
      </c>
      <c r="D2685" s="46" t="s">
        <v>335</v>
      </c>
      <c r="E2685" s="46" t="s">
        <v>344</v>
      </c>
      <c r="F2685" s="45" t="s">
        <v>343</v>
      </c>
      <c r="G2685" s="26" t="s">
        <v>0</v>
      </c>
      <c r="H2685" s="30">
        <v>162656002</v>
      </c>
      <c r="I2685" s="30">
        <v>12786827.029999999</v>
      </c>
      <c r="J2685" s="36">
        <f>I2685/H2685</f>
        <v>7.8612697181626279E-2</v>
      </c>
      <c r="K2685" s="30">
        <v>13552011.58</v>
      </c>
      <c r="L2685" s="30">
        <f>I2685</f>
        <v>12786827.029999999</v>
      </c>
      <c r="M2685" s="80">
        <f>L2685/K2685</f>
        <v>0.94353719774492695</v>
      </c>
    </row>
    <row r="2686" spans="2:13" ht="24.9" customHeight="1" outlineLevel="2" x14ac:dyDescent="0.3">
      <c r="B2686" s="47" t="s">
        <v>2300</v>
      </c>
      <c r="C2686" s="46" t="s">
        <v>336</v>
      </c>
      <c r="D2686" s="46" t="s">
        <v>335</v>
      </c>
      <c r="E2686" s="46" t="s">
        <v>344</v>
      </c>
      <c r="F2686" s="45" t="s">
        <v>343</v>
      </c>
      <c r="G2686" s="26" t="s">
        <v>7</v>
      </c>
      <c r="H2686" s="30">
        <v>-32531200</v>
      </c>
      <c r="I2686" s="24"/>
      <c r="J2686" s="36"/>
      <c r="K2686" s="24"/>
      <c r="L2686" s="30">
        <v>0</v>
      </c>
      <c r="M2686" s="80" t="str">
        <f>IFERROR((Base_actualizacion!$L2686/Base_actualizacion!$K2686)," " )</f>
        <v xml:space="preserve"> </v>
      </c>
    </row>
    <row r="2687" spans="2:13" ht="24.9" customHeight="1" outlineLevel="1" x14ac:dyDescent="0.3">
      <c r="B2687" s="44" t="str">
        <f>B2686</f>
        <v>ASIGNACIÓN PARA LA INVERSIÓN LOCAL  - AMBIENTE Y DESARROLLO SOSTENIBLE</v>
      </c>
      <c r="C2687" s="43" t="s">
        <v>336</v>
      </c>
      <c r="D2687" s="43" t="s">
        <v>335</v>
      </c>
      <c r="E2687" s="43" t="s">
        <v>344</v>
      </c>
      <c r="F2687" s="42" t="s">
        <v>343</v>
      </c>
      <c r="G2687" s="18" t="s">
        <v>3</v>
      </c>
      <c r="H2687" s="32">
        <f>SUBTOTAL(9,H2685:H2686)</f>
        <v>130124802</v>
      </c>
      <c r="I2687" s="14">
        <f>SUBTOTAL(9,I2685:I2686)</f>
        <v>12786827.029999999</v>
      </c>
      <c r="J2687" s="31">
        <f>SUBTOTAL(9,J2685:J2686)</f>
        <v>7.8612697181626279E-2</v>
      </c>
      <c r="K2687" s="14">
        <f>SUBTOTAL(9,K2685:K2686)</f>
        <v>13552011.58</v>
      </c>
      <c r="L2687" s="14">
        <f>SUBTOTAL(9,L2684:L2686)</f>
        <v>12786827.029999999</v>
      </c>
      <c r="M2687" s="80"/>
    </row>
    <row r="2688" spans="2:13" ht="24.9" customHeight="1" outlineLevel="2" x14ac:dyDescent="0.3">
      <c r="B2688" s="47" t="s">
        <v>2300</v>
      </c>
      <c r="C2688" s="46" t="s">
        <v>336</v>
      </c>
      <c r="D2688" s="46" t="s">
        <v>335</v>
      </c>
      <c r="E2688" s="46" t="s">
        <v>342</v>
      </c>
      <c r="F2688" s="45" t="s">
        <v>341</v>
      </c>
      <c r="G2688" s="26" t="s">
        <v>0</v>
      </c>
      <c r="H2688" s="30">
        <v>353848784</v>
      </c>
      <c r="I2688" s="30">
        <v>27817007.289999999</v>
      </c>
      <c r="J2688" s="36">
        <f>I2688/H2688</f>
        <v>7.8612697140143337E-2</v>
      </c>
      <c r="K2688" s="30">
        <v>29481622.27</v>
      </c>
      <c r="L2688" s="30">
        <f>I2688</f>
        <v>27817007.289999999</v>
      </c>
      <c r="M2688" s="80">
        <f>L2688/K2688</f>
        <v>0.94353719870789188</v>
      </c>
    </row>
    <row r="2689" spans="2:13" ht="24.9" customHeight="1" outlineLevel="2" x14ac:dyDescent="0.3">
      <c r="B2689" s="47" t="s">
        <v>2300</v>
      </c>
      <c r="C2689" s="46" t="s">
        <v>336</v>
      </c>
      <c r="D2689" s="46" t="s">
        <v>335</v>
      </c>
      <c r="E2689" s="46" t="s">
        <v>342</v>
      </c>
      <c r="F2689" s="45" t="s">
        <v>341</v>
      </c>
      <c r="G2689" s="26" t="s">
        <v>7</v>
      </c>
      <c r="H2689" s="30">
        <v>-70769757</v>
      </c>
      <c r="I2689" s="24"/>
      <c r="J2689" s="36"/>
      <c r="K2689" s="24"/>
      <c r="L2689" s="30"/>
      <c r="M2689" s="80" t="str">
        <f>IFERROR((Base_actualizacion!$L2689/Base_actualizacion!$K2689)," " )</f>
        <v xml:space="preserve"> </v>
      </c>
    </row>
    <row r="2690" spans="2:13" ht="24.9" customHeight="1" outlineLevel="1" x14ac:dyDescent="0.3">
      <c r="B2690" s="44" t="str">
        <f>B2689</f>
        <v>ASIGNACIÓN PARA LA INVERSIÓN LOCAL  - AMBIENTE Y DESARROLLO SOSTENIBLE</v>
      </c>
      <c r="C2690" s="43" t="s">
        <v>336</v>
      </c>
      <c r="D2690" s="43" t="s">
        <v>335</v>
      </c>
      <c r="E2690" s="43" t="s">
        <v>342</v>
      </c>
      <c r="F2690" s="42" t="s">
        <v>341</v>
      </c>
      <c r="G2690" s="18" t="s">
        <v>3</v>
      </c>
      <c r="H2690" s="32">
        <f>SUBTOTAL(9,H2688:H2689)</f>
        <v>283079027</v>
      </c>
      <c r="I2690" s="14">
        <f>SUBTOTAL(9,I2688:I2689)</f>
        <v>27817007.289999999</v>
      </c>
      <c r="J2690" s="31">
        <f>SUBTOTAL(9,J2688:J2689)</f>
        <v>7.8612697140143337E-2</v>
      </c>
      <c r="K2690" s="14">
        <f>SUBTOTAL(9,K2688:K2689)</f>
        <v>29481622.27</v>
      </c>
      <c r="L2690" s="14">
        <f>SUBTOTAL(9,L2687:L2689)</f>
        <v>27817007.289999999</v>
      </c>
      <c r="M2690" s="80"/>
    </row>
    <row r="2691" spans="2:13" ht="24.9" customHeight="1" outlineLevel="2" x14ac:dyDescent="0.3">
      <c r="B2691" s="47" t="s">
        <v>2300</v>
      </c>
      <c r="C2691" s="46" t="s">
        <v>336</v>
      </c>
      <c r="D2691" s="46" t="s">
        <v>335</v>
      </c>
      <c r="E2691" s="46" t="s">
        <v>340</v>
      </c>
      <c r="F2691" s="45" t="s">
        <v>339</v>
      </c>
      <c r="G2691" s="26" t="s">
        <v>0</v>
      </c>
      <c r="H2691" s="30">
        <v>107576609</v>
      </c>
      <c r="I2691" s="30">
        <v>8456887.379999999</v>
      </c>
      <c r="J2691" s="36">
        <f>I2691/H2691</f>
        <v>7.8612697115225103E-2</v>
      </c>
      <c r="K2691" s="30">
        <v>8962961.2100000009</v>
      </c>
      <c r="L2691" s="30">
        <f>I2691</f>
        <v>8456887.379999999</v>
      </c>
      <c r="M2691" s="80">
        <f>L2691/K2691</f>
        <v>0.94353720627114013</v>
      </c>
    </row>
    <row r="2692" spans="2:13" ht="24.9" customHeight="1" outlineLevel="2" x14ac:dyDescent="0.3">
      <c r="B2692" s="47" t="s">
        <v>2300</v>
      </c>
      <c r="C2692" s="46" t="s">
        <v>336</v>
      </c>
      <c r="D2692" s="46" t="s">
        <v>335</v>
      </c>
      <c r="E2692" s="46" t="s">
        <v>340</v>
      </c>
      <c r="F2692" s="45" t="s">
        <v>339</v>
      </c>
      <c r="G2692" s="26" t="s">
        <v>7</v>
      </c>
      <c r="H2692" s="30">
        <v>-21515322</v>
      </c>
      <c r="I2692" s="24"/>
      <c r="J2692" s="36"/>
      <c r="K2692" s="24"/>
      <c r="L2692" s="30"/>
      <c r="M2692" s="80" t="str">
        <f>IFERROR((Base_actualizacion!$L2692/Base_actualizacion!$K2692)," " )</f>
        <v xml:space="preserve"> </v>
      </c>
    </row>
    <row r="2693" spans="2:13" ht="24.9" customHeight="1" outlineLevel="1" x14ac:dyDescent="0.3">
      <c r="B2693" s="44" t="str">
        <f>B2692</f>
        <v>ASIGNACIÓN PARA LA INVERSIÓN LOCAL  - AMBIENTE Y DESARROLLO SOSTENIBLE</v>
      </c>
      <c r="C2693" s="43" t="s">
        <v>336</v>
      </c>
      <c r="D2693" s="43" t="s">
        <v>335</v>
      </c>
      <c r="E2693" s="43" t="s">
        <v>340</v>
      </c>
      <c r="F2693" s="42" t="s">
        <v>339</v>
      </c>
      <c r="G2693" s="18" t="s">
        <v>3</v>
      </c>
      <c r="H2693" s="32">
        <f>SUBTOTAL(9,H2691:H2692)</f>
        <v>86061287</v>
      </c>
      <c r="I2693" s="14">
        <f>SUBTOTAL(9,I2691:I2692)</f>
        <v>8456887.379999999</v>
      </c>
      <c r="J2693" s="31">
        <f>SUBTOTAL(9,J2691:J2692)</f>
        <v>7.8612697115225103E-2</v>
      </c>
      <c r="K2693" s="14">
        <f>SUBTOTAL(9,K2691:K2692)</f>
        <v>8962961.2100000009</v>
      </c>
      <c r="L2693" s="14">
        <f>SUBTOTAL(9,L2690:L2692)</f>
        <v>8456887.379999999</v>
      </c>
      <c r="M2693" s="80"/>
    </row>
    <row r="2694" spans="2:13" ht="24.9" customHeight="1" outlineLevel="2" x14ac:dyDescent="0.3">
      <c r="B2694" s="47" t="s">
        <v>2300</v>
      </c>
      <c r="C2694" s="46" t="s">
        <v>336</v>
      </c>
      <c r="D2694" s="46" t="s">
        <v>335</v>
      </c>
      <c r="E2694" s="46" t="s">
        <v>338</v>
      </c>
      <c r="F2694" s="45" t="s">
        <v>337</v>
      </c>
      <c r="G2694" s="26" t="s">
        <v>0</v>
      </c>
      <c r="H2694" s="30">
        <v>189661807</v>
      </c>
      <c r="I2694" s="30">
        <v>14909826.190000001</v>
      </c>
      <c r="J2694" s="36">
        <f>I2694/H2694</f>
        <v>7.8612697125679087E-2</v>
      </c>
      <c r="K2694" s="30">
        <v>15802054.449999999</v>
      </c>
      <c r="L2694" s="30">
        <f>I2694</f>
        <v>14909826.190000001</v>
      </c>
      <c r="M2694" s="80">
        <f>L2694/K2694</f>
        <v>0.94353719873430775</v>
      </c>
    </row>
    <row r="2695" spans="2:13" ht="24.9" customHeight="1" outlineLevel="2" x14ac:dyDescent="0.3">
      <c r="B2695" s="47" t="s">
        <v>2300</v>
      </c>
      <c r="C2695" s="46" t="s">
        <v>336</v>
      </c>
      <c r="D2695" s="46" t="s">
        <v>335</v>
      </c>
      <c r="E2695" s="46" t="s">
        <v>338</v>
      </c>
      <c r="F2695" s="45" t="s">
        <v>337</v>
      </c>
      <c r="G2695" s="26" t="s">
        <v>7</v>
      </c>
      <c r="H2695" s="30">
        <v>-37932361</v>
      </c>
      <c r="I2695" s="24"/>
      <c r="J2695" s="36"/>
      <c r="K2695" s="24"/>
      <c r="L2695" s="30"/>
      <c r="M2695" s="80" t="str">
        <f>IFERROR((Base_actualizacion!$L2695/Base_actualizacion!$K2695)," " )</f>
        <v xml:space="preserve"> </v>
      </c>
    </row>
    <row r="2696" spans="2:13" ht="24.9" customHeight="1" outlineLevel="1" x14ac:dyDescent="0.3">
      <c r="B2696" s="44" t="str">
        <f>B2695</f>
        <v>ASIGNACIÓN PARA LA INVERSIÓN LOCAL  - AMBIENTE Y DESARROLLO SOSTENIBLE</v>
      </c>
      <c r="C2696" s="43" t="s">
        <v>336</v>
      </c>
      <c r="D2696" s="43" t="s">
        <v>335</v>
      </c>
      <c r="E2696" s="43" t="s">
        <v>338</v>
      </c>
      <c r="F2696" s="42" t="s">
        <v>337</v>
      </c>
      <c r="G2696" s="18" t="s">
        <v>3</v>
      </c>
      <c r="H2696" s="32">
        <f>SUBTOTAL(9,H2694:H2695)</f>
        <v>151729446</v>
      </c>
      <c r="I2696" s="14">
        <f>SUBTOTAL(9,I2694:I2695)</f>
        <v>14909826.190000001</v>
      </c>
      <c r="J2696" s="31">
        <f>SUBTOTAL(9,J2694:J2695)</f>
        <v>7.8612697125679087E-2</v>
      </c>
      <c r="K2696" s="14">
        <f>SUBTOTAL(9,K2694:K2695)</f>
        <v>15802054.449999999</v>
      </c>
      <c r="L2696" s="14">
        <f>SUBTOTAL(9,L2693:L2695)</f>
        <v>14909826.190000001</v>
      </c>
      <c r="M2696" s="80"/>
    </row>
    <row r="2697" spans="2:13" ht="24.9" customHeight="1" outlineLevel="2" x14ac:dyDescent="0.3">
      <c r="B2697" s="47" t="s">
        <v>2300</v>
      </c>
      <c r="C2697" s="46" t="s">
        <v>336</v>
      </c>
      <c r="D2697" s="46" t="s">
        <v>335</v>
      </c>
      <c r="E2697" s="46" t="s">
        <v>334</v>
      </c>
      <c r="F2697" s="45" t="s">
        <v>333</v>
      </c>
      <c r="G2697" s="26" t="s">
        <v>0</v>
      </c>
      <c r="H2697" s="30">
        <v>162859565</v>
      </c>
      <c r="I2697" s="30">
        <v>12802829.66</v>
      </c>
      <c r="J2697" s="36">
        <f>I2697/H2697</f>
        <v>7.8612697141859617E-2</v>
      </c>
      <c r="K2697" s="30">
        <v>13568971.73</v>
      </c>
      <c r="L2697" s="30">
        <f>I2697</f>
        <v>12802829.66</v>
      </c>
      <c r="M2697" s="80">
        <f>L2697/K2697</f>
        <v>0.9435372049374886</v>
      </c>
    </row>
    <row r="2698" spans="2:13" ht="24.9" customHeight="1" outlineLevel="2" x14ac:dyDescent="0.3">
      <c r="B2698" s="47" t="s">
        <v>2300</v>
      </c>
      <c r="C2698" s="46" t="s">
        <v>336</v>
      </c>
      <c r="D2698" s="46" t="s">
        <v>335</v>
      </c>
      <c r="E2698" s="46" t="s">
        <v>334</v>
      </c>
      <c r="F2698" s="45" t="s">
        <v>333</v>
      </c>
      <c r="G2698" s="26" t="s">
        <v>7</v>
      </c>
      <c r="H2698" s="30">
        <v>-32571913</v>
      </c>
      <c r="I2698" s="24"/>
      <c r="J2698" s="36"/>
      <c r="K2698" s="24"/>
      <c r="L2698" s="30">
        <v>0</v>
      </c>
      <c r="M2698" s="80" t="str">
        <f>IFERROR((Base_actualizacion!$L2698/Base_actualizacion!$K2698)," " )</f>
        <v xml:space="preserve"> </v>
      </c>
    </row>
    <row r="2699" spans="2:13" ht="24.9" customHeight="1" outlineLevel="1" x14ac:dyDescent="0.3">
      <c r="B2699" s="44" t="str">
        <f>B2698</f>
        <v>ASIGNACIÓN PARA LA INVERSIÓN LOCAL  - AMBIENTE Y DESARROLLO SOSTENIBLE</v>
      </c>
      <c r="C2699" s="43" t="s">
        <v>336</v>
      </c>
      <c r="D2699" s="43" t="s">
        <v>335</v>
      </c>
      <c r="E2699" s="43" t="s">
        <v>334</v>
      </c>
      <c r="F2699" s="42" t="s">
        <v>333</v>
      </c>
      <c r="G2699" s="18" t="s">
        <v>3</v>
      </c>
      <c r="H2699" s="32">
        <f>SUBTOTAL(9,H2697:H2698)</f>
        <v>130287652</v>
      </c>
      <c r="I2699" s="14">
        <f>SUBTOTAL(9,I2697:I2698)</f>
        <v>12802829.66</v>
      </c>
      <c r="J2699" s="31">
        <f>SUBTOTAL(9,J2697:J2698)</f>
        <v>7.8612697141859617E-2</v>
      </c>
      <c r="K2699" s="14">
        <f>SUBTOTAL(9,K2697:K2698)</f>
        <v>13568971.73</v>
      </c>
      <c r="L2699" s="14">
        <f>SUBTOTAL(9,L2696:L2698)</f>
        <v>12802829.66</v>
      </c>
      <c r="M2699" s="80"/>
    </row>
    <row r="2700" spans="2:13" ht="24.9" customHeight="1" outlineLevel="2" x14ac:dyDescent="0.3">
      <c r="B2700" s="47" t="s">
        <v>2300</v>
      </c>
      <c r="C2700" s="46" t="s">
        <v>44</v>
      </c>
      <c r="D2700" s="46" t="s">
        <v>290</v>
      </c>
      <c r="E2700" s="46" t="s">
        <v>331</v>
      </c>
      <c r="F2700" s="45" t="s">
        <v>330</v>
      </c>
      <c r="G2700" s="26" t="s">
        <v>0</v>
      </c>
      <c r="H2700" s="30">
        <v>1609797139</v>
      </c>
      <c r="I2700" s="30">
        <v>126550494.94</v>
      </c>
      <c r="J2700" s="36">
        <f>I2700/H2700</f>
        <v>7.8612697136865764E-2</v>
      </c>
      <c r="K2700" s="30">
        <v>134123482.34</v>
      </c>
      <c r="L2700" s="30">
        <f>I2700</f>
        <v>126550494.94</v>
      </c>
      <c r="M2700" s="80">
        <f>L2700/K2700</f>
        <v>0.94353719969182837</v>
      </c>
    </row>
    <row r="2701" spans="2:13" ht="24.9" customHeight="1" outlineLevel="2" x14ac:dyDescent="0.3">
      <c r="B2701" s="47" t="s">
        <v>2300</v>
      </c>
      <c r="C2701" s="46" t="s">
        <v>44</v>
      </c>
      <c r="D2701" s="46" t="s">
        <v>290</v>
      </c>
      <c r="E2701" s="46" t="s">
        <v>331</v>
      </c>
      <c r="F2701" s="45" t="s">
        <v>330</v>
      </c>
      <c r="G2701" s="26" t="s">
        <v>7</v>
      </c>
      <c r="H2701" s="30">
        <v>-321959428</v>
      </c>
      <c r="I2701" s="24"/>
      <c r="J2701" s="36"/>
      <c r="K2701" s="24"/>
      <c r="L2701" s="30"/>
      <c r="M2701" s="80" t="str">
        <f>IFERROR((Base_actualizacion!$L2701/Base_actualizacion!$K2701)," " )</f>
        <v xml:space="preserve"> </v>
      </c>
    </row>
    <row r="2702" spans="2:13" ht="24.9" customHeight="1" outlineLevel="1" x14ac:dyDescent="0.3">
      <c r="B2702" s="44" t="str">
        <f>B2701</f>
        <v>ASIGNACIÓN PARA LA INVERSIÓN LOCAL  - AMBIENTE Y DESARROLLO SOSTENIBLE</v>
      </c>
      <c r="C2702" s="43" t="s">
        <v>44</v>
      </c>
      <c r="D2702" s="43" t="s">
        <v>290</v>
      </c>
      <c r="E2702" s="43" t="s">
        <v>331</v>
      </c>
      <c r="F2702" s="42" t="s">
        <v>330</v>
      </c>
      <c r="G2702" s="18" t="s">
        <v>3</v>
      </c>
      <c r="H2702" s="32">
        <f>SUBTOTAL(9,H2700:H2701)</f>
        <v>1287837711</v>
      </c>
      <c r="I2702" s="14">
        <f>SUBTOTAL(9,I2700:I2701)</f>
        <v>126550494.94</v>
      </c>
      <c r="J2702" s="31">
        <f>SUBTOTAL(9,J2700:J2701)</f>
        <v>7.8612697136865764E-2</v>
      </c>
      <c r="K2702" s="14">
        <f>SUBTOTAL(9,K2700:K2701)</f>
        <v>134123482.34</v>
      </c>
      <c r="L2702" s="14">
        <f>SUBTOTAL(9,L2699:L2701)</f>
        <v>126550494.94</v>
      </c>
      <c r="M2702" s="80"/>
    </row>
    <row r="2703" spans="2:13" ht="24.9" customHeight="1" outlineLevel="2" x14ac:dyDescent="0.3">
      <c r="B2703" s="47" t="s">
        <v>2300</v>
      </c>
      <c r="C2703" s="46" t="s">
        <v>44</v>
      </c>
      <c r="D2703" s="46" t="s">
        <v>290</v>
      </c>
      <c r="E2703" s="46" t="s">
        <v>329</v>
      </c>
      <c r="F2703" s="45" t="s">
        <v>328</v>
      </c>
      <c r="G2703" s="26" t="s">
        <v>0</v>
      </c>
      <c r="H2703" s="30">
        <v>477751134</v>
      </c>
      <c r="I2703" s="30">
        <v>37557305.210000001</v>
      </c>
      <c r="J2703" s="36">
        <f>I2703/H2703</f>
        <v>7.8612697149558208E-2</v>
      </c>
      <c r="K2703" s="30">
        <v>39804795.43</v>
      </c>
      <c r="L2703" s="30">
        <f>I2703</f>
        <v>37557305.210000001</v>
      </c>
      <c r="M2703" s="80">
        <f>L2703/K2703</f>
        <v>0.94353719958309057</v>
      </c>
    </row>
    <row r="2704" spans="2:13" ht="24.9" customHeight="1" outlineLevel="2" x14ac:dyDescent="0.3">
      <c r="B2704" s="47" t="s">
        <v>2300</v>
      </c>
      <c r="C2704" s="46" t="s">
        <v>44</v>
      </c>
      <c r="D2704" s="46" t="s">
        <v>290</v>
      </c>
      <c r="E2704" s="46" t="s">
        <v>329</v>
      </c>
      <c r="F2704" s="45" t="s">
        <v>328</v>
      </c>
      <c r="G2704" s="26" t="s">
        <v>7</v>
      </c>
      <c r="H2704" s="30">
        <v>-95550227</v>
      </c>
      <c r="I2704" s="24"/>
      <c r="J2704" s="36"/>
      <c r="K2704" s="24"/>
      <c r="L2704" s="30">
        <v>0</v>
      </c>
      <c r="M2704" s="80" t="str">
        <f>IFERROR((Base_actualizacion!$L2704/Base_actualizacion!$K2704)," " )</f>
        <v xml:space="preserve"> </v>
      </c>
    </row>
    <row r="2705" spans="2:13" ht="24.9" customHeight="1" outlineLevel="1" x14ac:dyDescent="0.3">
      <c r="B2705" s="44" t="str">
        <f>B2704</f>
        <v>ASIGNACIÓN PARA LA INVERSIÓN LOCAL  - AMBIENTE Y DESARROLLO SOSTENIBLE</v>
      </c>
      <c r="C2705" s="43" t="s">
        <v>44</v>
      </c>
      <c r="D2705" s="43" t="s">
        <v>290</v>
      </c>
      <c r="E2705" s="43" t="s">
        <v>329</v>
      </c>
      <c r="F2705" s="42" t="s">
        <v>328</v>
      </c>
      <c r="G2705" s="18" t="s">
        <v>3</v>
      </c>
      <c r="H2705" s="32">
        <f>SUBTOTAL(9,H2703:H2704)</f>
        <v>382200907</v>
      </c>
      <c r="I2705" s="14">
        <f>SUBTOTAL(9,I2703:I2704)</f>
        <v>37557305.210000001</v>
      </c>
      <c r="J2705" s="31">
        <f>SUBTOTAL(9,J2703:J2704)</f>
        <v>7.8612697149558208E-2</v>
      </c>
      <c r="K2705" s="14">
        <f>SUBTOTAL(9,K2703:K2704)</f>
        <v>39804795.43</v>
      </c>
      <c r="L2705" s="14">
        <f>SUBTOTAL(9,L2702:L2704)</f>
        <v>37557305.210000001</v>
      </c>
      <c r="M2705" s="80"/>
    </row>
    <row r="2706" spans="2:13" ht="24.9" customHeight="1" outlineLevel="2" x14ac:dyDescent="0.3">
      <c r="B2706" s="47" t="s">
        <v>2300</v>
      </c>
      <c r="C2706" s="46" t="s">
        <v>44</v>
      </c>
      <c r="D2706" s="46" t="s">
        <v>290</v>
      </c>
      <c r="E2706" s="46" t="s">
        <v>327</v>
      </c>
      <c r="F2706" s="45" t="s">
        <v>326</v>
      </c>
      <c r="G2706" s="26" t="s">
        <v>0</v>
      </c>
      <c r="H2706" s="30">
        <v>522773062</v>
      </c>
      <c r="I2706" s="30">
        <v>41096600.399999999</v>
      </c>
      <c r="J2706" s="36">
        <f>I2706/H2706</f>
        <v>7.861269714773482E-2</v>
      </c>
      <c r="K2706" s="30">
        <v>43555887.829999998</v>
      </c>
      <c r="L2706" s="30">
        <f>I2706</f>
        <v>41096600.399999999</v>
      </c>
      <c r="M2706" s="80">
        <f>L2706/K2706</f>
        <v>0.94353719892936916</v>
      </c>
    </row>
    <row r="2707" spans="2:13" ht="24.9" customHeight="1" outlineLevel="2" x14ac:dyDescent="0.3">
      <c r="B2707" s="47" t="s">
        <v>2300</v>
      </c>
      <c r="C2707" s="46" t="s">
        <v>44</v>
      </c>
      <c r="D2707" s="46" t="s">
        <v>290</v>
      </c>
      <c r="E2707" s="46" t="s">
        <v>327</v>
      </c>
      <c r="F2707" s="45" t="s">
        <v>326</v>
      </c>
      <c r="G2707" s="26" t="s">
        <v>7</v>
      </c>
      <c r="H2707" s="30">
        <v>-104554612</v>
      </c>
      <c r="I2707" s="24"/>
      <c r="J2707" s="36"/>
      <c r="K2707" s="24"/>
      <c r="L2707" s="30"/>
      <c r="M2707" s="80" t="str">
        <f>IFERROR((Base_actualizacion!$L2707/Base_actualizacion!$K2707)," " )</f>
        <v xml:space="preserve"> </v>
      </c>
    </row>
    <row r="2708" spans="2:13" ht="24.9" customHeight="1" outlineLevel="1" x14ac:dyDescent="0.3">
      <c r="B2708" s="44" t="str">
        <f>B2707</f>
        <v>ASIGNACIÓN PARA LA INVERSIÓN LOCAL  - AMBIENTE Y DESARROLLO SOSTENIBLE</v>
      </c>
      <c r="C2708" s="43" t="s">
        <v>44</v>
      </c>
      <c r="D2708" s="43" t="s">
        <v>290</v>
      </c>
      <c r="E2708" s="43" t="s">
        <v>327</v>
      </c>
      <c r="F2708" s="42" t="s">
        <v>326</v>
      </c>
      <c r="G2708" s="18" t="s">
        <v>3</v>
      </c>
      <c r="H2708" s="32">
        <f>SUBTOTAL(9,H2706:H2707)</f>
        <v>418218450</v>
      </c>
      <c r="I2708" s="14">
        <f>SUBTOTAL(9,I2706:I2707)</f>
        <v>41096600.399999999</v>
      </c>
      <c r="J2708" s="31">
        <f>SUBTOTAL(9,J2706:J2707)</f>
        <v>7.861269714773482E-2</v>
      </c>
      <c r="K2708" s="14">
        <f>SUBTOTAL(9,K2706:K2707)</f>
        <v>43555887.829999998</v>
      </c>
      <c r="L2708" s="14">
        <f>SUBTOTAL(9,L2705:L2707)</f>
        <v>41096600.399999999</v>
      </c>
      <c r="M2708" s="80"/>
    </row>
    <row r="2709" spans="2:13" ht="24.9" customHeight="1" outlineLevel="2" x14ac:dyDescent="0.3">
      <c r="B2709" s="47" t="s">
        <v>2300</v>
      </c>
      <c r="C2709" s="46" t="s">
        <v>44</v>
      </c>
      <c r="D2709" s="46" t="s">
        <v>290</v>
      </c>
      <c r="E2709" s="46" t="s">
        <v>325</v>
      </c>
      <c r="F2709" s="45" t="s">
        <v>324</v>
      </c>
      <c r="G2709" s="26" t="s">
        <v>0</v>
      </c>
      <c r="H2709" s="30">
        <v>603421958</v>
      </c>
      <c r="I2709" s="30">
        <v>47436627.630000003</v>
      </c>
      <c r="J2709" s="36">
        <f>I2709/H2709</f>
        <v>7.8612697136884777E-2</v>
      </c>
      <c r="K2709" s="30">
        <v>50275312.620000005</v>
      </c>
      <c r="L2709" s="30">
        <f>I2709</f>
        <v>47436627.630000003</v>
      </c>
      <c r="M2709" s="80">
        <f>L2709/K2709</f>
        <v>0.94353719863552388</v>
      </c>
    </row>
    <row r="2710" spans="2:13" ht="24.9" customHeight="1" outlineLevel="2" x14ac:dyDescent="0.3">
      <c r="B2710" s="47" t="s">
        <v>2300</v>
      </c>
      <c r="C2710" s="46" t="s">
        <v>44</v>
      </c>
      <c r="D2710" s="46" t="s">
        <v>290</v>
      </c>
      <c r="E2710" s="46" t="s">
        <v>325</v>
      </c>
      <c r="F2710" s="45" t="s">
        <v>324</v>
      </c>
      <c r="G2710" s="26" t="s">
        <v>7</v>
      </c>
      <c r="H2710" s="30">
        <v>-120684392</v>
      </c>
      <c r="I2710" s="24"/>
      <c r="J2710" s="36"/>
      <c r="K2710" s="24"/>
      <c r="L2710" s="30"/>
      <c r="M2710" s="80" t="str">
        <f>IFERROR((Base_actualizacion!$L2710/Base_actualizacion!$K2710)," " )</f>
        <v xml:space="preserve"> </v>
      </c>
    </row>
    <row r="2711" spans="2:13" ht="24.9" customHeight="1" outlineLevel="1" x14ac:dyDescent="0.3">
      <c r="B2711" s="44" t="str">
        <f>B2710</f>
        <v>ASIGNACIÓN PARA LA INVERSIÓN LOCAL  - AMBIENTE Y DESARROLLO SOSTENIBLE</v>
      </c>
      <c r="C2711" s="43" t="s">
        <v>44</v>
      </c>
      <c r="D2711" s="43" t="s">
        <v>290</v>
      </c>
      <c r="E2711" s="43" t="s">
        <v>325</v>
      </c>
      <c r="F2711" s="42" t="s">
        <v>324</v>
      </c>
      <c r="G2711" s="18" t="s">
        <v>3</v>
      </c>
      <c r="H2711" s="32">
        <f>SUBTOTAL(9,H2709:H2710)</f>
        <v>482737566</v>
      </c>
      <c r="I2711" s="14">
        <f>SUBTOTAL(9,I2709:I2710)</f>
        <v>47436627.630000003</v>
      </c>
      <c r="J2711" s="31">
        <f>SUBTOTAL(9,J2709:J2710)</f>
        <v>7.8612697136884777E-2</v>
      </c>
      <c r="K2711" s="14">
        <f>SUBTOTAL(9,K2709:K2710)</f>
        <v>50275312.620000005</v>
      </c>
      <c r="L2711" s="14">
        <f>SUBTOTAL(9,L2708:L2710)</f>
        <v>47436627.630000003</v>
      </c>
      <c r="M2711" s="80"/>
    </row>
    <row r="2712" spans="2:13" ht="24.9" customHeight="1" outlineLevel="2" x14ac:dyDescent="0.3">
      <c r="B2712" s="47" t="s">
        <v>2300</v>
      </c>
      <c r="C2712" s="46" t="s">
        <v>44</v>
      </c>
      <c r="D2712" s="46" t="s">
        <v>290</v>
      </c>
      <c r="E2712" s="46" t="s">
        <v>323</v>
      </c>
      <c r="F2712" s="45" t="s">
        <v>322</v>
      </c>
      <c r="G2712" s="26" t="s">
        <v>0</v>
      </c>
      <c r="H2712" s="30">
        <v>655306480</v>
      </c>
      <c r="I2712" s="30">
        <v>51515409.850000001</v>
      </c>
      <c r="J2712" s="36">
        <f>I2712/H2712</f>
        <v>7.8612697145921714E-2</v>
      </c>
      <c r="K2712" s="30">
        <v>54598175.719999999</v>
      </c>
      <c r="L2712" s="30">
        <f>I2712</f>
        <v>51515409.850000001</v>
      </c>
      <c r="M2712" s="80">
        <f>L2712/K2712</f>
        <v>0.94353720011068531</v>
      </c>
    </row>
    <row r="2713" spans="2:13" ht="24.9" customHeight="1" outlineLevel="2" x14ac:dyDescent="0.3">
      <c r="B2713" s="47" t="s">
        <v>2300</v>
      </c>
      <c r="C2713" s="46" t="s">
        <v>44</v>
      </c>
      <c r="D2713" s="46" t="s">
        <v>290</v>
      </c>
      <c r="E2713" s="46" t="s">
        <v>323</v>
      </c>
      <c r="F2713" s="45" t="s">
        <v>322</v>
      </c>
      <c r="G2713" s="26" t="s">
        <v>7</v>
      </c>
      <c r="H2713" s="30">
        <v>-131061296</v>
      </c>
      <c r="I2713" s="24"/>
      <c r="J2713" s="36"/>
      <c r="K2713" s="24"/>
      <c r="L2713" s="30">
        <v>0</v>
      </c>
      <c r="M2713" s="80" t="str">
        <f>IFERROR((Base_actualizacion!$L2713/Base_actualizacion!$K2713)," " )</f>
        <v xml:space="preserve"> </v>
      </c>
    </row>
    <row r="2714" spans="2:13" ht="24.9" customHeight="1" outlineLevel="1" x14ac:dyDescent="0.3">
      <c r="B2714" s="44" t="str">
        <f>B2713</f>
        <v>ASIGNACIÓN PARA LA INVERSIÓN LOCAL  - AMBIENTE Y DESARROLLO SOSTENIBLE</v>
      </c>
      <c r="C2714" s="43" t="s">
        <v>44</v>
      </c>
      <c r="D2714" s="43" t="s">
        <v>290</v>
      </c>
      <c r="E2714" s="43" t="s">
        <v>323</v>
      </c>
      <c r="F2714" s="42" t="s">
        <v>322</v>
      </c>
      <c r="G2714" s="18" t="s">
        <v>3</v>
      </c>
      <c r="H2714" s="32">
        <f>SUBTOTAL(9,H2712:H2713)</f>
        <v>524245184</v>
      </c>
      <c r="I2714" s="14">
        <f>SUBTOTAL(9,I2712:I2713)</f>
        <v>51515409.850000001</v>
      </c>
      <c r="J2714" s="31">
        <f>SUBTOTAL(9,J2712:J2713)</f>
        <v>7.8612697145921714E-2</v>
      </c>
      <c r="K2714" s="14">
        <f>SUBTOTAL(9,K2712:K2713)</f>
        <v>54598175.719999999</v>
      </c>
      <c r="L2714" s="14">
        <f>SUBTOTAL(9,L2711:L2713)</f>
        <v>51515409.850000001</v>
      </c>
      <c r="M2714" s="80"/>
    </row>
    <row r="2715" spans="2:13" ht="24.9" customHeight="1" outlineLevel="2" x14ac:dyDescent="0.3">
      <c r="B2715" s="47" t="s">
        <v>2300</v>
      </c>
      <c r="C2715" s="46" t="s">
        <v>44</v>
      </c>
      <c r="D2715" s="46" t="s">
        <v>290</v>
      </c>
      <c r="E2715" s="46" t="s">
        <v>2177</v>
      </c>
      <c r="F2715" s="45" t="s">
        <v>2176</v>
      </c>
      <c r="G2715" s="26" t="s">
        <v>0</v>
      </c>
      <c r="H2715" s="30">
        <v>526951602</v>
      </c>
      <c r="I2715" s="30">
        <v>41425086.689999998</v>
      </c>
      <c r="J2715" s="36">
        <f>I2715/H2715</f>
        <v>7.8612697129631273E-2</v>
      </c>
      <c r="K2715" s="30">
        <v>43904031.299999997</v>
      </c>
      <c r="L2715" s="30">
        <f>I2715</f>
        <v>41425086.689999998</v>
      </c>
      <c r="M2715" s="80">
        <f>L2715/K2715</f>
        <v>0.94353719837112093</v>
      </c>
    </row>
    <row r="2716" spans="2:13" ht="24.9" customHeight="1" outlineLevel="2" x14ac:dyDescent="0.3">
      <c r="B2716" s="47" t="s">
        <v>2300</v>
      </c>
      <c r="C2716" s="46" t="s">
        <v>44</v>
      </c>
      <c r="D2716" s="46" t="s">
        <v>290</v>
      </c>
      <c r="E2716" s="46" t="s">
        <v>2177</v>
      </c>
      <c r="F2716" s="45" t="s">
        <v>2176</v>
      </c>
      <c r="G2716" s="26" t="s">
        <v>7</v>
      </c>
      <c r="H2716" s="30">
        <v>-105390320</v>
      </c>
      <c r="I2716" s="24"/>
      <c r="J2716" s="36"/>
      <c r="K2716" s="24"/>
      <c r="L2716" s="30">
        <v>0</v>
      </c>
      <c r="M2716" s="80" t="str">
        <f>IFERROR((Base_actualizacion!$L2716/Base_actualizacion!$K2716)," " )</f>
        <v xml:space="preserve"> </v>
      </c>
    </row>
    <row r="2717" spans="2:13" ht="24.9" customHeight="1" outlineLevel="1" x14ac:dyDescent="0.3">
      <c r="B2717" s="44" t="str">
        <f>B2716</f>
        <v>ASIGNACIÓN PARA LA INVERSIÓN LOCAL  - AMBIENTE Y DESARROLLO SOSTENIBLE</v>
      </c>
      <c r="C2717" s="43" t="s">
        <v>44</v>
      </c>
      <c r="D2717" s="43" t="s">
        <v>290</v>
      </c>
      <c r="E2717" s="43" t="s">
        <v>2177</v>
      </c>
      <c r="F2717" s="42" t="s">
        <v>2176</v>
      </c>
      <c r="G2717" s="18" t="s">
        <v>3</v>
      </c>
      <c r="H2717" s="32">
        <f>SUBTOTAL(9,H2715:H2716)</f>
        <v>421561282</v>
      </c>
      <c r="I2717" s="14">
        <f>SUBTOTAL(9,I2715:I2716)</f>
        <v>41425086.689999998</v>
      </c>
      <c r="J2717" s="31">
        <f>SUBTOTAL(9,J2715:J2716)</f>
        <v>7.8612697129631273E-2</v>
      </c>
      <c r="K2717" s="14">
        <f>SUBTOTAL(9,K2715:K2716)</f>
        <v>43904031.299999997</v>
      </c>
      <c r="L2717" s="14">
        <f>SUBTOTAL(9,L2714:L2716)</f>
        <v>41425086.689999998</v>
      </c>
      <c r="M2717" s="80"/>
    </row>
    <row r="2718" spans="2:13" ht="24.9" customHeight="1" outlineLevel="2" x14ac:dyDescent="0.3">
      <c r="B2718" s="47" t="s">
        <v>2300</v>
      </c>
      <c r="C2718" s="46" t="s">
        <v>44</v>
      </c>
      <c r="D2718" s="46" t="s">
        <v>290</v>
      </c>
      <c r="E2718" s="46" t="s">
        <v>2175</v>
      </c>
      <c r="F2718" s="45" t="s">
        <v>2174</v>
      </c>
      <c r="G2718" s="26" t="s">
        <v>0</v>
      </c>
      <c r="H2718" s="30">
        <v>458738563</v>
      </c>
      <c r="I2718" s="30">
        <v>36062675.719999999</v>
      </c>
      <c r="J2718" s="36">
        <f>I2718/H2718</f>
        <v>7.861269714096393E-2</v>
      </c>
      <c r="K2718" s="30">
        <v>38220724.909999996</v>
      </c>
      <c r="L2718" s="30">
        <f>I2718</f>
        <v>36062675.719999999</v>
      </c>
      <c r="M2718" s="80">
        <f>L2718/K2718</f>
        <v>0.94353719886052267</v>
      </c>
    </row>
    <row r="2719" spans="2:13" ht="24.9" customHeight="1" outlineLevel="2" x14ac:dyDescent="0.3">
      <c r="B2719" s="47" t="s">
        <v>2300</v>
      </c>
      <c r="C2719" s="46" t="s">
        <v>44</v>
      </c>
      <c r="D2719" s="46" t="s">
        <v>290</v>
      </c>
      <c r="E2719" s="46" t="s">
        <v>2175</v>
      </c>
      <c r="F2719" s="45" t="s">
        <v>2174</v>
      </c>
      <c r="G2719" s="26" t="s">
        <v>7</v>
      </c>
      <c r="H2719" s="30">
        <v>-91747713</v>
      </c>
      <c r="I2719" s="24"/>
      <c r="J2719" s="36"/>
      <c r="K2719" s="24"/>
      <c r="L2719" s="30"/>
      <c r="M2719" s="80" t="str">
        <f>IFERROR((Base_actualizacion!$L2719/Base_actualizacion!$K2719)," " )</f>
        <v xml:space="preserve"> </v>
      </c>
    </row>
    <row r="2720" spans="2:13" ht="24.9" customHeight="1" outlineLevel="1" x14ac:dyDescent="0.3">
      <c r="B2720" s="44" t="str">
        <f>B2719</f>
        <v>ASIGNACIÓN PARA LA INVERSIÓN LOCAL  - AMBIENTE Y DESARROLLO SOSTENIBLE</v>
      </c>
      <c r="C2720" s="43" t="s">
        <v>44</v>
      </c>
      <c r="D2720" s="43" t="s">
        <v>290</v>
      </c>
      <c r="E2720" s="43" t="s">
        <v>2175</v>
      </c>
      <c r="F2720" s="42" t="s">
        <v>2174</v>
      </c>
      <c r="G2720" s="18" t="s">
        <v>3</v>
      </c>
      <c r="H2720" s="32">
        <f>SUBTOTAL(9,H2718:H2719)</f>
        <v>366990850</v>
      </c>
      <c r="I2720" s="14">
        <f>SUBTOTAL(9,I2718:I2719)</f>
        <v>36062675.719999999</v>
      </c>
      <c r="J2720" s="31">
        <f>SUBTOTAL(9,J2718:J2719)</f>
        <v>7.861269714096393E-2</v>
      </c>
      <c r="K2720" s="14">
        <f>SUBTOTAL(9,K2718:K2719)</f>
        <v>38220724.909999996</v>
      </c>
      <c r="L2720" s="14">
        <f>SUBTOTAL(9,L2717:L2719)</f>
        <v>36062675.719999999</v>
      </c>
      <c r="M2720" s="80"/>
    </row>
    <row r="2721" spans="2:13" ht="24.9" customHeight="1" outlineLevel="2" x14ac:dyDescent="0.3">
      <c r="B2721" s="47" t="s">
        <v>2300</v>
      </c>
      <c r="C2721" s="46" t="s">
        <v>44</v>
      </c>
      <c r="D2721" s="46" t="s">
        <v>290</v>
      </c>
      <c r="E2721" s="46" t="s">
        <v>2173</v>
      </c>
      <c r="F2721" s="45" t="s">
        <v>2172</v>
      </c>
      <c r="G2721" s="26" t="s">
        <v>0</v>
      </c>
      <c r="H2721" s="30">
        <v>447818767</v>
      </c>
      <c r="I2721" s="30">
        <v>35204241.100000001</v>
      </c>
      <c r="J2721" s="36">
        <f>I2721/H2721</f>
        <v>7.8612697131560813E-2</v>
      </c>
      <c r="K2721" s="30">
        <v>37310920.159999996</v>
      </c>
      <c r="L2721" s="30">
        <f>I2721</f>
        <v>35204241.100000001</v>
      </c>
      <c r="M2721" s="80">
        <f>L2721/K2721</f>
        <v>0.94353719900324229</v>
      </c>
    </row>
    <row r="2722" spans="2:13" ht="24.9" customHeight="1" outlineLevel="2" x14ac:dyDescent="0.3">
      <c r="B2722" s="47" t="s">
        <v>2300</v>
      </c>
      <c r="C2722" s="46" t="s">
        <v>44</v>
      </c>
      <c r="D2722" s="46" t="s">
        <v>290</v>
      </c>
      <c r="E2722" s="46" t="s">
        <v>2173</v>
      </c>
      <c r="F2722" s="45" t="s">
        <v>2172</v>
      </c>
      <c r="G2722" s="26" t="s">
        <v>7</v>
      </c>
      <c r="H2722" s="30">
        <v>-89563753</v>
      </c>
      <c r="I2722" s="24"/>
      <c r="J2722" s="36"/>
      <c r="K2722" s="24"/>
      <c r="L2722" s="30">
        <v>0</v>
      </c>
      <c r="M2722" s="80" t="str">
        <f>IFERROR((Base_actualizacion!$L2722/Base_actualizacion!$K2722)," " )</f>
        <v xml:space="preserve"> </v>
      </c>
    </row>
    <row r="2723" spans="2:13" ht="24.9" customHeight="1" outlineLevel="1" x14ac:dyDescent="0.3">
      <c r="B2723" s="44" t="str">
        <f>B2722</f>
        <v>ASIGNACIÓN PARA LA INVERSIÓN LOCAL  - AMBIENTE Y DESARROLLO SOSTENIBLE</v>
      </c>
      <c r="C2723" s="43" t="s">
        <v>44</v>
      </c>
      <c r="D2723" s="43" t="s">
        <v>290</v>
      </c>
      <c r="E2723" s="43" t="s">
        <v>2173</v>
      </c>
      <c r="F2723" s="42" t="s">
        <v>2172</v>
      </c>
      <c r="G2723" s="18" t="s">
        <v>3</v>
      </c>
      <c r="H2723" s="32">
        <f>SUBTOTAL(9,H2721:H2722)</f>
        <v>358255014</v>
      </c>
      <c r="I2723" s="14">
        <f>SUBTOTAL(9,I2721:I2722)</f>
        <v>35204241.100000001</v>
      </c>
      <c r="J2723" s="31">
        <f>SUBTOTAL(9,J2721:J2722)</f>
        <v>7.8612697131560813E-2</v>
      </c>
      <c r="K2723" s="14">
        <f>SUBTOTAL(9,K2721:K2722)</f>
        <v>37310920.159999996</v>
      </c>
      <c r="L2723" s="14">
        <f>SUBTOTAL(9,L2720:L2722)</f>
        <v>35204241.100000001</v>
      </c>
      <c r="M2723" s="80"/>
    </row>
    <row r="2724" spans="2:13" ht="24.9" customHeight="1" outlineLevel="2" x14ac:dyDescent="0.3">
      <c r="B2724" s="47" t="s">
        <v>2300</v>
      </c>
      <c r="C2724" s="46" t="s">
        <v>44</v>
      </c>
      <c r="D2724" s="46" t="s">
        <v>290</v>
      </c>
      <c r="E2724" s="46" t="s">
        <v>321</v>
      </c>
      <c r="F2724" s="45" t="s">
        <v>320</v>
      </c>
      <c r="G2724" s="26" t="s">
        <v>0</v>
      </c>
      <c r="H2724" s="30">
        <v>542238194</v>
      </c>
      <c r="I2724" s="30">
        <v>42626806.920000002</v>
      </c>
      <c r="J2724" s="36">
        <f>I2724/H2724</f>
        <v>7.8612697135089685E-2</v>
      </c>
      <c r="K2724" s="30">
        <v>45177664.370000005</v>
      </c>
      <c r="L2724" s="30">
        <f>I2724</f>
        <v>42626806.920000002</v>
      </c>
      <c r="M2724" s="80">
        <f>L2724/K2724</f>
        <v>0.94353719950839499</v>
      </c>
    </row>
    <row r="2725" spans="2:13" ht="24.9" customHeight="1" outlineLevel="2" x14ac:dyDescent="0.3">
      <c r="B2725" s="47" t="s">
        <v>2300</v>
      </c>
      <c r="C2725" s="46" t="s">
        <v>44</v>
      </c>
      <c r="D2725" s="46" t="s">
        <v>290</v>
      </c>
      <c r="E2725" s="46" t="s">
        <v>321</v>
      </c>
      <c r="F2725" s="45" t="s">
        <v>320</v>
      </c>
      <c r="G2725" s="26" t="s">
        <v>7</v>
      </c>
      <c r="H2725" s="30">
        <v>-108447639</v>
      </c>
      <c r="I2725" s="24"/>
      <c r="J2725" s="36"/>
      <c r="K2725" s="24"/>
      <c r="L2725" s="30"/>
      <c r="M2725" s="80" t="str">
        <f>IFERROR((Base_actualizacion!$L2725/Base_actualizacion!$K2725)," " )</f>
        <v xml:space="preserve"> </v>
      </c>
    </row>
    <row r="2726" spans="2:13" ht="24.9" customHeight="1" outlineLevel="1" x14ac:dyDescent="0.3">
      <c r="B2726" s="44" t="str">
        <f>B2725</f>
        <v>ASIGNACIÓN PARA LA INVERSIÓN LOCAL  - AMBIENTE Y DESARROLLO SOSTENIBLE</v>
      </c>
      <c r="C2726" s="43" t="s">
        <v>44</v>
      </c>
      <c r="D2726" s="43" t="s">
        <v>290</v>
      </c>
      <c r="E2726" s="43" t="s">
        <v>321</v>
      </c>
      <c r="F2726" s="42" t="s">
        <v>320</v>
      </c>
      <c r="G2726" s="18" t="s">
        <v>3</v>
      </c>
      <c r="H2726" s="32">
        <f>SUBTOTAL(9,H2724:H2725)</f>
        <v>433790555</v>
      </c>
      <c r="I2726" s="14">
        <f>SUBTOTAL(9,I2724:I2725)</f>
        <v>42626806.920000002</v>
      </c>
      <c r="J2726" s="31">
        <f>SUBTOTAL(9,J2724:J2725)</f>
        <v>7.8612697135089685E-2</v>
      </c>
      <c r="K2726" s="14">
        <f>SUBTOTAL(9,K2724:K2725)</f>
        <v>45177664.370000005</v>
      </c>
      <c r="L2726" s="14">
        <f>SUBTOTAL(9,L2723:L2725)</f>
        <v>42626806.920000002</v>
      </c>
      <c r="M2726" s="80"/>
    </row>
    <row r="2727" spans="2:13" ht="24.9" customHeight="1" outlineLevel="2" x14ac:dyDescent="0.3">
      <c r="B2727" s="47" t="s">
        <v>2300</v>
      </c>
      <c r="C2727" s="46" t="s">
        <v>44</v>
      </c>
      <c r="D2727" s="46" t="s">
        <v>290</v>
      </c>
      <c r="E2727" s="46" t="s">
        <v>319</v>
      </c>
      <c r="F2727" s="45" t="s">
        <v>318</v>
      </c>
      <c r="G2727" s="26" t="s">
        <v>0</v>
      </c>
      <c r="H2727" s="30">
        <v>778304666</v>
      </c>
      <c r="I2727" s="30">
        <v>61184628.989999995</v>
      </c>
      <c r="J2727" s="36">
        <f>I2727/H2727</f>
        <v>7.8612697138834828E-2</v>
      </c>
      <c r="K2727" s="30">
        <v>64846016.710000001</v>
      </c>
      <c r="L2727" s="30">
        <f>I2727</f>
        <v>61184628.989999995</v>
      </c>
      <c r="M2727" s="80">
        <f>L2727/K2727</f>
        <v>0.94353719926430923</v>
      </c>
    </row>
    <row r="2728" spans="2:13" ht="24.9" customHeight="1" outlineLevel="2" x14ac:dyDescent="0.3">
      <c r="B2728" s="47" t="s">
        <v>2300</v>
      </c>
      <c r="C2728" s="46" t="s">
        <v>44</v>
      </c>
      <c r="D2728" s="46" t="s">
        <v>290</v>
      </c>
      <c r="E2728" s="46" t="s">
        <v>319</v>
      </c>
      <c r="F2728" s="45" t="s">
        <v>318</v>
      </c>
      <c r="G2728" s="26" t="s">
        <v>7</v>
      </c>
      <c r="H2728" s="30">
        <v>-155660933</v>
      </c>
      <c r="I2728" s="24"/>
      <c r="J2728" s="36"/>
      <c r="K2728" s="24"/>
      <c r="L2728" s="30"/>
      <c r="M2728" s="80" t="str">
        <f>IFERROR((Base_actualizacion!$L2728/Base_actualizacion!$K2728)," " )</f>
        <v xml:space="preserve"> </v>
      </c>
    </row>
    <row r="2729" spans="2:13" ht="24.9" customHeight="1" outlineLevel="1" x14ac:dyDescent="0.3">
      <c r="B2729" s="44" t="str">
        <f>B2728</f>
        <v>ASIGNACIÓN PARA LA INVERSIÓN LOCAL  - AMBIENTE Y DESARROLLO SOSTENIBLE</v>
      </c>
      <c r="C2729" s="43" t="s">
        <v>44</v>
      </c>
      <c r="D2729" s="43" t="s">
        <v>290</v>
      </c>
      <c r="E2729" s="43" t="s">
        <v>319</v>
      </c>
      <c r="F2729" s="42" t="s">
        <v>318</v>
      </c>
      <c r="G2729" s="18" t="s">
        <v>3</v>
      </c>
      <c r="H2729" s="32">
        <f>SUBTOTAL(9,H2727:H2728)</f>
        <v>622643733</v>
      </c>
      <c r="I2729" s="14">
        <f>SUBTOTAL(9,I2727:I2728)</f>
        <v>61184628.989999995</v>
      </c>
      <c r="J2729" s="31">
        <f>SUBTOTAL(9,J2727:J2728)</f>
        <v>7.8612697138834828E-2</v>
      </c>
      <c r="K2729" s="14">
        <f>SUBTOTAL(9,K2727:K2728)</f>
        <v>64846016.710000001</v>
      </c>
      <c r="L2729" s="14">
        <f>SUBTOTAL(9,L2726:L2728)</f>
        <v>61184628.989999995</v>
      </c>
      <c r="M2729" s="80"/>
    </row>
    <row r="2730" spans="2:13" ht="24.9" customHeight="1" outlineLevel="2" x14ac:dyDescent="0.3">
      <c r="B2730" s="47" t="s">
        <v>2300</v>
      </c>
      <c r="C2730" s="46" t="s">
        <v>44</v>
      </c>
      <c r="D2730" s="46" t="s">
        <v>290</v>
      </c>
      <c r="E2730" s="46" t="s">
        <v>317</v>
      </c>
      <c r="F2730" s="45" t="s">
        <v>147</v>
      </c>
      <c r="G2730" s="26" t="s">
        <v>0</v>
      </c>
      <c r="H2730" s="30">
        <v>499441598</v>
      </c>
      <c r="I2730" s="30">
        <v>39262451.090000004</v>
      </c>
      <c r="J2730" s="36">
        <f>I2730/H2730</f>
        <v>7.8612697154633093E-2</v>
      </c>
      <c r="K2730" s="30">
        <v>41611980.009999998</v>
      </c>
      <c r="L2730" s="30">
        <f>I2730</f>
        <v>39262451.090000004</v>
      </c>
      <c r="M2730" s="80">
        <f>L2730/K2730</f>
        <v>0.94353719963733118</v>
      </c>
    </row>
    <row r="2731" spans="2:13" ht="24.9" customHeight="1" outlineLevel="2" x14ac:dyDescent="0.3">
      <c r="B2731" s="47" t="s">
        <v>2300</v>
      </c>
      <c r="C2731" s="46" t="s">
        <v>44</v>
      </c>
      <c r="D2731" s="46" t="s">
        <v>290</v>
      </c>
      <c r="E2731" s="46" t="s">
        <v>317</v>
      </c>
      <c r="F2731" s="45" t="s">
        <v>147</v>
      </c>
      <c r="G2731" s="26" t="s">
        <v>7</v>
      </c>
      <c r="H2731" s="30">
        <v>-99888320</v>
      </c>
      <c r="I2731" s="24"/>
      <c r="J2731" s="36"/>
      <c r="K2731" s="24"/>
      <c r="L2731" s="30">
        <v>0</v>
      </c>
      <c r="M2731" s="80" t="str">
        <f>IFERROR((Base_actualizacion!$L2731/Base_actualizacion!$K2731)," " )</f>
        <v xml:space="preserve"> </v>
      </c>
    </row>
    <row r="2732" spans="2:13" ht="24.9" customHeight="1" outlineLevel="1" x14ac:dyDescent="0.3">
      <c r="B2732" s="44" t="str">
        <f>B2731</f>
        <v>ASIGNACIÓN PARA LA INVERSIÓN LOCAL  - AMBIENTE Y DESARROLLO SOSTENIBLE</v>
      </c>
      <c r="C2732" s="43" t="s">
        <v>44</v>
      </c>
      <c r="D2732" s="43" t="s">
        <v>290</v>
      </c>
      <c r="E2732" s="43" t="s">
        <v>317</v>
      </c>
      <c r="F2732" s="42" t="s">
        <v>147</v>
      </c>
      <c r="G2732" s="18" t="s">
        <v>3</v>
      </c>
      <c r="H2732" s="32">
        <f>SUBTOTAL(9,H2730:H2731)</f>
        <v>399553278</v>
      </c>
      <c r="I2732" s="14">
        <f>SUBTOTAL(9,I2730:I2731)</f>
        <v>39262451.090000004</v>
      </c>
      <c r="J2732" s="31">
        <f>SUBTOTAL(9,J2730:J2731)</f>
        <v>7.8612697154633093E-2</v>
      </c>
      <c r="K2732" s="14">
        <f>SUBTOTAL(9,K2730:K2731)</f>
        <v>41611980.009999998</v>
      </c>
      <c r="L2732" s="14">
        <f>SUBTOTAL(9,L2729:L2731)</f>
        <v>39262451.090000004</v>
      </c>
      <c r="M2732" s="80"/>
    </row>
    <row r="2733" spans="2:13" ht="24.9" customHeight="1" outlineLevel="2" x14ac:dyDescent="0.3">
      <c r="B2733" s="47" t="s">
        <v>2300</v>
      </c>
      <c r="C2733" s="46" t="s">
        <v>44</v>
      </c>
      <c r="D2733" s="46" t="s">
        <v>290</v>
      </c>
      <c r="E2733" s="46" t="s">
        <v>316</v>
      </c>
      <c r="F2733" s="45" t="s">
        <v>315</v>
      </c>
      <c r="G2733" s="26" t="s">
        <v>0</v>
      </c>
      <c r="H2733" s="30">
        <v>485618494</v>
      </c>
      <c r="I2733" s="30">
        <v>38175779.590000004</v>
      </c>
      <c r="J2733" s="36">
        <f>I2733/H2733</f>
        <v>7.861269713092929E-2</v>
      </c>
      <c r="K2733" s="30">
        <v>40460280.350000001</v>
      </c>
      <c r="L2733" s="30">
        <f>I2733</f>
        <v>38175779.590000004</v>
      </c>
      <c r="M2733" s="80">
        <f>L2733/K2733</f>
        <v>0.94353719894578048</v>
      </c>
    </row>
    <row r="2734" spans="2:13" ht="24.9" customHeight="1" outlineLevel="2" x14ac:dyDescent="0.3">
      <c r="B2734" s="47" t="s">
        <v>2300</v>
      </c>
      <c r="C2734" s="46" t="s">
        <v>44</v>
      </c>
      <c r="D2734" s="46" t="s">
        <v>290</v>
      </c>
      <c r="E2734" s="46" t="s">
        <v>316</v>
      </c>
      <c r="F2734" s="45" t="s">
        <v>315</v>
      </c>
      <c r="G2734" s="26" t="s">
        <v>7</v>
      </c>
      <c r="H2734" s="30">
        <v>-97123699</v>
      </c>
      <c r="I2734" s="24"/>
      <c r="J2734" s="36"/>
      <c r="K2734" s="24"/>
      <c r="L2734" s="30"/>
      <c r="M2734" s="80" t="str">
        <f>IFERROR((Base_actualizacion!$L2734/Base_actualizacion!$K2734)," " )</f>
        <v xml:space="preserve"> </v>
      </c>
    </row>
    <row r="2735" spans="2:13" ht="24.9" customHeight="1" outlineLevel="1" x14ac:dyDescent="0.3">
      <c r="B2735" s="44" t="str">
        <f>B2734</f>
        <v>ASIGNACIÓN PARA LA INVERSIÓN LOCAL  - AMBIENTE Y DESARROLLO SOSTENIBLE</v>
      </c>
      <c r="C2735" s="43" t="s">
        <v>44</v>
      </c>
      <c r="D2735" s="43" t="s">
        <v>290</v>
      </c>
      <c r="E2735" s="43" t="s">
        <v>316</v>
      </c>
      <c r="F2735" s="42" t="s">
        <v>315</v>
      </c>
      <c r="G2735" s="18" t="s">
        <v>3</v>
      </c>
      <c r="H2735" s="32">
        <f>SUBTOTAL(9,H2733:H2734)</f>
        <v>388494795</v>
      </c>
      <c r="I2735" s="14">
        <f>SUBTOTAL(9,I2733:I2734)</f>
        <v>38175779.590000004</v>
      </c>
      <c r="J2735" s="31">
        <f>SUBTOTAL(9,J2733:J2734)</f>
        <v>7.861269713092929E-2</v>
      </c>
      <c r="K2735" s="14">
        <f>SUBTOTAL(9,K2733:K2734)</f>
        <v>40460280.350000001</v>
      </c>
      <c r="L2735" s="14">
        <f>SUBTOTAL(9,L2732:L2734)</f>
        <v>38175779.590000004</v>
      </c>
      <c r="M2735" s="80"/>
    </row>
    <row r="2736" spans="2:13" ht="24.9" customHeight="1" outlineLevel="2" x14ac:dyDescent="0.3">
      <c r="B2736" s="47" t="s">
        <v>2300</v>
      </c>
      <c r="C2736" s="46" t="s">
        <v>44</v>
      </c>
      <c r="D2736" s="46" t="s">
        <v>290</v>
      </c>
      <c r="E2736" s="46" t="s">
        <v>314</v>
      </c>
      <c r="F2736" s="45" t="s">
        <v>313</v>
      </c>
      <c r="G2736" s="26" t="s">
        <v>0</v>
      </c>
      <c r="H2736" s="30">
        <v>994287620</v>
      </c>
      <c r="I2736" s="30">
        <v>78163631.539999992</v>
      </c>
      <c r="J2736" s="36">
        <f>I2736/H2736</f>
        <v>7.8612697138882193E-2</v>
      </c>
      <c r="K2736" s="30">
        <v>82841070.340000004</v>
      </c>
      <c r="L2736" s="30">
        <f>I2736</f>
        <v>78163631.539999992</v>
      </c>
      <c r="M2736" s="80">
        <f>L2736/K2736</f>
        <v>0.9435371998357498</v>
      </c>
    </row>
    <row r="2737" spans="2:13" ht="24.9" customHeight="1" outlineLevel="2" x14ac:dyDescent="0.3">
      <c r="B2737" s="47" t="s">
        <v>2300</v>
      </c>
      <c r="C2737" s="46" t="s">
        <v>44</v>
      </c>
      <c r="D2737" s="46" t="s">
        <v>290</v>
      </c>
      <c r="E2737" s="46" t="s">
        <v>314</v>
      </c>
      <c r="F2737" s="45" t="s">
        <v>313</v>
      </c>
      <c r="G2737" s="26" t="s">
        <v>7</v>
      </c>
      <c r="H2737" s="30">
        <v>-198857524</v>
      </c>
      <c r="I2737" s="24"/>
      <c r="J2737" s="36"/>
      <c r="K2737" s="24"/>
      <c r="L2737" s="30">
        <v>0</v>
      </c>
      <c r="M2737" s="80" t="str">
        <f>IFERROR((Base_actualizacion!$L2737/Base_actualizacion!$K2737)," " )</f>
        <v xml:space="preserve"> </v>
      </c>
    </row>
    <row r="2738" spans="2:13" ht="24.9" customHeight="1" outlineLevel="1" x14ac:dyDescent="0.3">
      <c r="B2738" s="44" t="str">
        <f>B2737</f>
        <v>ASIGNACIÓN PARA LA INVERSIÓN LOCAL  - AMBIENTE Y DESARROLLO SOSTENIBLE</v>
      </c>
      <c r="C2738" s="43" t="s">
        <v>44</v>
      </c>
      <c r="D2738" s="43" t="s">
        <v>290</v>
      </c>
      <c r="E2738" s="43" t="s">
        <v>314</v>
      </c>
      <c r="F2738" s="42" t="s">
        <v>313</v>
      </c>
      <c r="G2738" s="18" t="s">
        <v>3</v>
      </c>
      <c r="H2738" s="32">
        <f>SUBTOTAL(9,H2736:H2737)</f>
        <v>795430096</v>
      </c>
      <c r="I2738" s="14">
        <f>SUBTOTAL(9,I2736:I2737)</f>
        <v>78163631.539999992</v>
      </c>
      <c r="J2738" s="31">
        <f>SUBTOTAL(9,J2736:J2737)</f>
        <v>7.8612697138882193E-2</v>
      </c>
      <c r="K2738" s="14">
        <f>SUBTOTAL(9,K2736:K2737)</f>
        <v>82841070.340000004</v>
      </c>
      <c r="L2738" s="14">
        <f>SUBTOTAL(9,L2735:L2737)</f>
        <v>78163631.539999992</v>
      </c>
      <c r="M2738" s="80"/>
    </row>
    <row r="2739" spans="2:13" ht="24.9" customHeight="1" outlineLevel="2" x14ac:dyDescent="0.3">
      <c r="B2739" s="47" t="s">
        <v>2300</v>
      </c>
      <c r="C2739" s="46" t="s">
        <v>44</v>
      </c>
      <c r="D2739" s="46" t="s">
        <v>290</v>
      </c>
      <c r="E2739" s="46" t="s">
        <v>312</v>
      </c>
      <c r="F2739" s="45" t="s">
        <v>311</v>
      </c>
      <c r="G2739" s="26" t="s">
        <v>0</v>
      </c>
      <c r="H2739" s="30">
        <v>478674778</v>
      </c>
      <c r="I2739" s="30">
        <v>37629915.350000001</v>
      </c>
      <c r="J2739" s="36">
        <f>I2739/H2739</f>
        <v>7.8612697136927492E-2</v>
      </c>
      <c r="K2739" s="30">
        <v>39881750.689999998</v>
      </c>
      <c r="L2739" s="30">
        <f>I2739</f>
        <v>37629915.350000001</v>
      </c>
      <c r="M2739" s="80">
        <f>L2739/K2739</f>
        <v>0.94353719931947155</v>
      </c>
    </row>
    <row r="2740" spans="2:13" ht="24.9" customHeight="1" outlineLevel="2" x14ac:dyDescent="0.3">
      <c r="B2740" s="47" t="s">
        <v>2300</v>
      </c>
      <c r="C2740" s="46" t="s">
        <v>44</v>
      </c>
      <c r="D2740" s="46" t="s">
        <v>290</v>
      </c>
      <c r="E2740" s="46" t="s">
        <v>312</v>
      </c>
      <c r="F2740" s="45" t="s">
        <v>311</v>
      </c>
      <c r="G2740" s="26" t="s">
        <v>7</v>
      </c>
      <c r="H2740" s="30">
        <v>-95734956</v>
      </c>
      <c r="I2740" s="24"/>
      <c r="J2740" s="36"/>
      <c r="K2740" s="24"/>
      <c r="L2740" s="30">
        <v>0</v>
      </c>
      <c r="M2740" s="80" t="str">
        <f>IFERROR((Base_actualizacion!$L2740/Base_actualizacion!$K2740)," " )</f>
        <v xml:space="preserve"> </v>
      </c>
    </row>
    <row r="2741" spans="2:13" ht="24.9" customHeight="1" outlineLevel="1" x14ac:dyDescent="0.3">
      <c r="B2741" s="44" t="str">
        <f>B2740</f>
        <v>ASIGNACIÓN PARA LA INVERSIÓN LOCAL  - AMBIENTE Y DESARROLLO SOSTENIBLE</v>
      </c>
      <c r="C2741" s="43" t="s">
        <v>44</v>
      </c>
      <c r="D2741" s="43" t="s">
        <v>290</v>
      </c>
      <c r="E2741" s="43" t="s">
        <v>312</v>
      </c>
      <c r="F2741" s="42" t="s">
        <v>311</v>
      </c>
      <c r="G2741" s="18" t="s">
        <v>3</v>
      </c>
      <c r="H2741" s="32">
        <f>SUBTOTAL(9,H2739:H2740)</f>
        <v>382939822</v>
      </c>
      <c r="I2741" s="14">
        <f>SUBTOTAL(9,I2739:I2740)</f>
        <v>37629915.350000001</v>
      </c>
      <c r="J2741" s="31">
        <f>SUBTOTAL(9,J2739:J2740)</f>
        <v>7.8612697136927492E-2</v>
      </c>
      <c r="K2741" s="14">
        <f>SUBTOTAL(9,K2739:K2740)</f>
        <v>39881750.689999998</v>
      </c>
      <c r="L2741" s="14">
        <f>SUBTOTAL(9,L2738:L2740)</f>
        <v>37629915.350000001</v>
      </c>
      <c r="M2741" s="80"/>
    </row>
    <row r="2742" spans="2:13" ht="24.9" customHeight="1" outlineLevel="2" x14ac:dyDescent="0.3">
      <c r="B2742" s="47" t="s">
        <v>2300</v>
      </c>
      <c r="C2742" s="46" t="s">
        <v>44</v>
      </c>
      <c r="D2742" s="46" t="s">
        <v>290</v>
      </c>
      <c r="E2742" s="46" t="s">
        <v>310</v>
      </c>
      <c r="F2742" s="45" t="s">
        <v>309</v>
      </c>
      <c r="G2742" s="26" t="s">
        <v>0</v>
      </c>
      <c r="H2742" s="30">
        <v>565132102</v>
      </c>
      <c r="I2742" s="30">
        <v>44426558.780000001</v>
      </c>
      <c r="J2742" s="36">
        <f>I2742/H2742</f>
        <v>7.8612697142446175E-2</v>
      </c>
      <c r="K2742" s="30">
        <v>47085116.319999993</v>
      </c>
      <c r="L2742" s="30">
        <f>I2742</f>
        <v>44426558.780000001</v>
      </c>
      <c r="M2742" s="80">
        <f>L2742/K2742</f>
        <v>0.94353719927265556</v>
      </c>
    </row>
    <row r="2743" spans="2:13" ht="24.9" customHeight="1" outlineLevel="2" x14ac:dyDescent="0.3">
      <c r="B2743" s="47" t="s">
        <v>2300</v>
      </c>
      <c r="C2743" s="46" t="s">
        <v>44</v>
      </c>
      <c r="D2743" s="46" t="s">
        <v>290</v>
      </c>
      <c r="E2743" s="46" t="s">
        <v>310</v>
      </c>
      <c r="F2743" s="45" t="s">
        <v>309</v>
      </c>
      <c r="G2743" s="26" t="s">
        <v>7</v>
      </c>
      <c r="H2743" s="30">
        <v>-113026420</v>
      </c>
      <c r="I2743" s="24"/>
      <c r="J2743" s="36"/>
      <c r="K2743" s="24"/>
      <c r="L2743" s="30"/>
      <c r="M2743" s="80" t="str">
        <f>IFERROR((Base_actualizacion!$L2743/Base_actualizacion!$K2743)," " )</f>
        <v xml:space="preserve"> </v>
      </c>
    </row>
    <row r="2744" spans="2:13" ht="24.9" customHeight="1" outlineLevel="1" x14ac:dyDescent="0.3">
      <c r="B2744" s="44" t="str">
        <f>B2743</f>
        <v>ASIGNACIÓN PARA LA INVERSIÓN LOCAL  - AMBIENTE Y DESARROLLO SOSTENIBLE</v>
      </c>
      <c r="C2744" s="43" t="s">
        <v>44</v>
      </c>
      <c r="D2744" s="43" t="s">
        <v>290</v>
      </c>
      <c r="E2744" s="43" t="s">
        <v>310</v>
      </c>
      <c r="F2744" s="42" t="s">
        <v>309</v>
      </c>
      <c r="G2744" s="18" t="s">
        <v>3</v>
      </c>
      <c r="H2744" s="32">
        <f>SUBTOTAL(9,H2742:H2743)</f>
        <v>452105682</v>
      </c>
      <c r="I2744" s="14">
        <f>SUBTOTAL(9,I2742:I2743)</f>
        <v>44426558.780000001</v>
      </c>
      <c r="J2744" s="31">
        <f>SUBTOTAL(9,J2742:J2743)</f>
        <v>7.8612697142446175E-2</v>
      </c>
      <c r="K2744" s="14">
        <f>SUBTOTAL(9,K2742:K2743)</f>
        <v>47085116.319999993</v>
      </c>
      <c r="L2744" s="14">
        <f>SUBTOTAL(9,L2741:L2743)</f>
        <v>44426558.780000001</v>
      </c>
      <c r="M2744" s="80"/>
    </row>
    <row r="2745" spans="2:13" ht="24.9" customHeight="1" outlineLevel="2" x14ac:dyDescent="0.3">
      <c r="B2745" s="47" t="s">
        <v>2300</v>
      </c>
      <c r="C2745" s="46" t="s">
        <v>44</v>
      </c>
      <c r="D2745" s="46" t="s">
        <v>290</v>
      </c>
      <c r="E2745" s="46" t="s">
        <v>308</v>
      </c>
      <c r="F2745" s="45" t="s">
        <v>307</v>
      </c>
      <c r="G2745" s="26" t="s">
        <v>0</v>
      </c>
      <c r="H2745" s="30">
        <v>629144215</v>
      </c>
      <c r="I2745" s="30">
        <v>49458723.629999995</v>
      </c>
      <c r="J2745" s="36">
        <f>I2745/H2745</f>
        <v>7.8612697138127532E-2</v>
      </c>
      <c r="K2745" s="30">
        <v>52418414.07</v>
      </c>
      <c r="L2745" s="30">
        <f>I2745</f>
        <v>49458723.629999995</v>
      </c>
      <c r="M2745" s="80">
        <f>L2745/K2745</f>
        <v>0.94353719980830386</v>
      </c>
    </row>
    <row r="2746" spans="2:13" ht="24.9" customHeight="1" outlineLevel="2" x14ac:dyDescent="0.3">
      <c r="B2746" s="47" t="s">
        <v>2300</v>
      </c>
      <c r="C2746" s="46" t="s">
        <v>44</v>
      </c>
      <c r="D2746" s="46" t="s">
        <v>290</v>
      </c>
      <c r="E2746" s="46" t="s">
        <v>308</v>
      </c>
      <c r="F2746" s="45" t="s">
        <v>307</v>
      </c>
      <c r="G2746" s="26" t="s">
        <v>7</v>
      </c>
      <c r="H2746" s="30">
        <v>-125828843</v>
      </c>
      <c r="I2746" s="24"/>
      <c r="J2746" s="36"/>
      <c r="K2746" s="24"/>
      <c r="L2746" s="30"/>
      <c r="M2746" s="80" t="str">
        <f>IFERROR((Base_actualizacion!$L2746/Base_actualizacion!$K2746)," " )</f>
        <v xml:space="preserve"> </v>
      </c>
    </row>
    <row r="2747" spans="2:13" ht="24.9" customHeight="1" outlineLevel="1" x14ac:dyDescent="0.3">
      <c r="B2747" s="44" t="str">
        <f>B2746</f>
        <v>ASIGNACIÓN PARA LA INVERSIÓN LOCAL  - AMBIENTE Y DESARROLLO SOSTENIBLE</v>
      </c>
      <c r="C2747" s="43" t="s">
        <v>44</v>
      </c>
      <c r="D2747" s="43" t="s">
        <v>290</v>
      </c>
      <c r="E2747" s="43" t="s">
        <v>308</v>
      </c>
      <c r="F2747" s="42" t="s">
        <v>307</v>
      </c>
      <c r="G2747" s="18" t="s">
        <v>3</v>
      </c>
      <c r="H2747" s="32">
        <f>SUBTOTAL(9,H2745:H2746)</f>
        <v>503315372</v>
      </c>
      <c r="I2747" s="14">
        <f>SUBTOTAL(9,I2745:I2746)</f>
        <v>49458723.629999995</v>
      </c>
      <c r="J2747" s="31">
        <f>SUBTOTAL(9,J2745:J2746)</f>
        <v>7.8612697138127532E-2</v>
      </c>
      <c r="K2747" s="14">
        <f>SUBTOTAL(9,K2745:K2746)</f>
        <v>52418414.07</v>
      </c>
      <c r="L2747" s="14">
        <f>SUBTOTAL(9,L2744:L2746)</f>
        <v>49458723.629999995</v>
      </c>
      <c r="M2747" s="80"/>
    </row>
    <row r="2748" spans="2:13" ht="24.9" customHeight="1" outlineLevel="2" x14ac:dyDescent="0.3">
      <c r="B2748" s="47" t="s">
        <v>2300</v>
      </c>
      <c r="C2748" s="46" t="s">
        <v>44</v>
      </c>
      <c r="D2748" s="46" t="s">
        <v>290</v>
      </c>
      <c r="E2748" s="46" t="s">
        <v>306</v>
      </c>
      <c r="F2748" s="45" t="s">
        <v>305</v>
      </c>
      <c r="G2748" s="26" t="s">
        <v>0</v>
      </c>
      <c r="H2748" s="30">
        <v>956884409</v>
      </c>
      <c r="I2748" s="30">
        <v>75223264.230000004</v>
      </c>
      <c r="J2748" s="36">
        <f>I2748/H2748</f>
        <v>7.8612697126722655E-2</v>
      </c>
      <c r="K2748" s="30">
        <v>79724746.709999993</v>
      </c>
      <c r="L2748" s="30">
        <f>I2748</f>
        <v>75223264.230000004</v>
      </c>
      <c r="M2748" s="80">
        <f>L2748/K2748</f>
        <v>0.94353719935449654</v>
      </c>
    </row>
    <row r="2749" spans="2:13" ht="24.9" customHeight="1" outlineLevel="2" x14ac:dyDescent="0.3">
      <c r="B2749" s="47" t="s">
        <v>2300</v>
      </c>
      <c r="C2749" s="46" t="s">
        <v>44</v>
      </c>
      <c r="D2749" s="46" t="s">
        <v>290</v>
      </c>
      <c r="E2749" s="46" t="s">
        <v>306</v>
      </c>
      <c r="F2749" s="45" t="s">
        <v>305</v>
      </c>
      <c r="G2749" s="26" t="s">
        <v>7</v>
      </c>
      <c r="H2749" s="30">
        <v>-191376882</v>
      </c>
      <c r="I2749" s="24"/>
      <c r="J2749" s="36"/>
      <c r="K2749" s="24"/>
      <c r="L2749" s="30">
        <v>0</v>
      </c>
      <c r="M2749" s="80" t="str">
        <f>IFERROR((Base_actualizacion!$L2749/Base_actualizacion!$K2749)," " )</f>
        <v xml:space="preserve"> </v>
      </c>
    </row>
    <row r="2750" spans="2:13" ht="24.9" customHeight="1" outlineLevel="1" x14ac:dyDescent="0.3">
      <c r="B2750" s="44" t="str">
        <f>B2749</f>
        <v>ASIGNACIÓN PARA LA INVERSIÓN LOCAL  - AMBIENTE Y DESARROLLO SOSTENIBLE</v>
      </c>
      <c r="C2750" s="43" t="s">
        <v>44</v>
      </c>
      <c r="D2750" s="43" t="s">
        <v>290</v>
      </c>
      <c r="E2750" s="43" t="s">
        <v>306</v>
      </c>
      <c r="F2750" s="42" t="s">
        <v>305</v>
      </c>
      <c r="G2750" s="18" t="s">
        <v>3</v>
      </c>
      <c r="H2750" s="32">
        <f>SUBTOTAL(9,H2748:H2749)</f>
        <v>765507527</v>
      </c>
      <c r="I2750" s="14">
        <f>SUBTOTAL(9,I2748:I2749)</f>
        <v>75223264.230000004</v>
      </c>
      <c r="J2750" s="31">
        <f>SUBTOTAL(9,J2748:J2749)</f>
        <v>7.8612697126722655E-2</v>
      </c>
      <c r="K2750" s="14">
        <f>SUBTOTAL(9,K2748:K2749)</f>
        <v>79724746.709999993</v>
      </c>
      <c r="L2750" s="14">
        <f>SUBTOTAL(9,L2747:L2749)</f>
        <v>75223264.230000004</v>
      </c>
      <c r="M2750" s="80"/>
    </row>
    <row r="2751" spans="2:13" ht="24.9" customHeight="1" outlineLevel="2" x14ac:dyDescent="0.3">
      <c r="B2751" s="47" t="s">
        <v>2300</v>
      </c>
      <c r="C2751" s="46" t="s">
        <v>44</v>
      </c>
      <c r="D2751" s="46" t="s">
        <v>290</v>
      </c>
      <c r="E2751" s="46" t="s">
        <v>304</v>
      </c>
      <c r="F2751" s="45" t="s">
        <v>303</v>
      </c>
      <c r="G2751" s="26" t="s">
        <v>0</v>
      </c>
      <c r="H2751" s="30">
        <v>712925808</v>
      </c>
      <c r="I2751" s="30">
        <v>56045020.620000005</v>
      </c>
      <c r="J2751" s="36">
        <f>I2751/H2751</f>
        <v>7.8612697129348416E-2</v>
      </c>
      <c r="K2751" s="30">
        <v>59398845.82</v>
      </c>
      <c r="L2751" s="30">
        <f>I2751</f>
        <v>56045020.620000005</v>
      </c>
      <c r="M2751" s="80">
        <f>L2751/K2751</f>
        <v>0.94353719918795564</v>
      </c>
    </row>
    <row r="2752" spans="2:13" ht="24.9" customHeight="1" outlineLevel="2" x14ac:dyDescent="0.3">
      <c r="B2752" s="47" t="s">
        <v>2300</v>
      </c>
      <c r="C2752" s="46" t="s">
        <v>44</v>
      </c>
      <c r="D2752" s="46" t="s">
        <v>290</v>
      </c>
      <c r="E2752" s="46" t="s">
        <v>304</v>
      </c>
      <c r="F2752" s="45" t="s">
        <v>303</v>
      </c>
      <c r="G2752" s="26" t="s">
        <v>7</v>
      </c>
      <c r="H2752" s="30">
        <v>-142585162</v>
      </c>
      <c r="I2752" s="24"/>
      <c r="J2752" s="36"/>
      <c r="K2752" s="24"/>
      <c r="L2752" s="30"/>
      <c r="M2752" s="80" t="str">
        <f>IFERROR((Base_actualizacion!$L2752/Base_actualizacion!$K2752)," " )</f>
        <v xml:space="preserve"> </v>
      </c>
    </row>
    <row r="2753" spans="2:13" ht="24.9" customHeight="1" outlineLevel="1" x14ac:dyDescent="0.3">
      <c r="B2753" s="44" t="str">
        <f>B2752</f>
        <v>ASIGNACIÓN PARA LA INVERSIÓN LOCAL  - AMBIENTE Y DESARROLLO SOSTENIBLE</v>
      </c>
      <c r="C2753" s="43" t="s">
        <v>44</v>
      </c>
      <c r="D2753" s="43" t="s">
        <v>290</v>
      </c>
      <c r="E2753" s="43" t="s">
        <v>304</v>
      </c>
      <c r="F2753" s="42" t="s">
        <v>303</v>
      </c>
      <c r="G2753" s="18" t="s">
        <v>3</v>
      </c>
      <c r="H2753" s="32">
        <f>SUBTOTAL(9,H2751:H2752)</f>
        <v>570340646</v>
      </c>
      <c r="I2753" s="14">
        <f>SUBTOTAL(9,I2751:I2752)</f>
        <v>56045020.620000005</v>
      </c>
      <c r="J2753" s="31">
        <f>SUBTOTAL(9,J2751:J2752)</f>
        <v>7.8612697129348416E-2</v>
      </c>
      <c r="K2753" s="14">
        <f>SUBTOTAL(9,K2751:K2752)</f>
        <v>59398845.82</v>
      </c>
      <c r="L2753" s="14">
        <f>SUBTOTAL(9,L2750:L2752)</f>
        <v>56045020.620000005</v>
      </c>
      <c r="M2753" s="80"/>
    </row>
    <row r="2754" spans="2:13" ht="24.9" customHeight="1" outlineLevel="2" x14ac:dyDescent="0.3">
      <c r="B2754" s="47" t="s">
        <v>2300</v>
      </c>
      <c r="C2754" s="46" t="s">
        <v>44</v>
      </c>
      <c r="D2754" s="46" t="s">
        <v>290</v>
      </c>
      <c r="E2754" s="46" t="s">
        <v>302</v>
      </c>
      <c r="F2754" s="45" t="s">
        <v>301</v>
      </c>
      <c r="G2754" s="26" t="s">
        <v>0</v>
      </c>
      <c r="H2754" s="30">
        <v>422864312</v>
      </c>
      <c r="I2754" s="30">
        <v>33242504.080000002</v>
      </c>
      <c r="J2754" s="36">
        <f>I2754/H2754</f>
        <v>7.8612697115002697E-2</v>
      </c>
      <c r="K2754" s="30">
        <v>35231789.590000004</v>
      </c>
      <c r="L2754" s="30">
        <f>I2754</f>
        <v>33242504.080000002</v>
      </c>
      <c r="M2754" s="80">
        <f>L2754/K2754</f>
        <v>0.94353719941139103</v>
      </c>
    </row>
    <row r="2755" spans="2:13" ht="24.9" customHeight="1" outlineLevel="2" x14ac:dyDescent="0.3">
      <c r="B2755" s="47" t="s">
        <v>2300</v>
      </c>
      <c r="C2755" s="46" t="s">
        <v>44</v>
      </c>
      <c r="D2755" s="46" t="s">
        <v>290</v>
      </c>
      <c r="E2755" s="46" t="s">
        <v>302</v>
      </c>
      <c r="F2755" s="45" t="s">
        <v>301</v>
      </c>
      <c r="G2755" s="26" t="s">
        <v>7</v>
      </c>
      <c r="H2755" s="30">
        <v>-84572862</v>
      </c>
      <c r="I2755" s="24"/>
      <c r="J2755" s="36"/>
      <c r="K2755" s="24"/>
      <c r="L2755" s="30"/>
      <c r="M2755" s="80" t="str">
        <f>IFERROR((Base_actualizacion!$L2755/Base_actualizacion!$K2755)," " )</f>
        <v xml:space="preserve"> </v>
      </c>
    </row>
    <row r="2756" spans="2:13" ht="24.9" customHeight="1" outlineLevel="1" x14ac:dyDescent="0.3">
      <c r="B2756" s="44" t="str">
        <f>B2755</f>
        <v>ASIGNACIÓN PARA LA INVERSIÓN LOCAL  - AMBIENTE Y DESARROLLO SOSTENIBLE</v>
      </c>
      <c r="C2756" s="43" t="s">
        <v>44</v>
      </c>
      <c r="D2756" s="43" t="s">
        <v>290</v>
      </c>
      <c r="E2756" s="43" t="s">
        <v>302</v>
      </c>
      <c r="F2756" s="42" t="s">
        <v>301</v>
      </c>
      <c r="G2756" s="18" t="s">
        <v>3</v>
      </c>
      <c r="H2756" s="32">
        <f>SUBTOTAL(9,H2754:H2755)</f>
        <v>338291450</v>
      </c>
      <c r="I2756" s="14">
        <f>SUBTOTAL(9,I2754:I2755)</f>
        <v>33242504.080000002</v>
      </c>
      <c r="J2756" s="31">
        <f>SUBTOTAL(9,J2754:J2755)</f>
        <v>7.8612697115002697E-2</v>
      </c>
      <c r="K2756" s="14">
        <f>SUBTOTAL(9,K2754:K2755)</f>
        <v>35231789.590000004</v>
      </c>
      <c r="L2756" s="14">
        <f>SUBTOTAL(9,L2753:L2755)</f>
        <v>33242504.080000002</v>
      </c>
      <c r="M2756" s="80"/>
    </row>
    <row r="2757" spans="2:13" ht="24.9" customHeight="1" outlineLevel="2" x14ac:dyDescent="0.3">
      <c r="B2757" s="47" t="s">
        <v>2300</v>
      </c>
      <c r="C2757" s="46" t="s">
        <v>44</v>
      </c>
      <c r="D2757" s="46" t="s">
        <v>290</v>
      </c>
      <c r="E2757" s="46" t="s">
        <v>300</v>
      </c>
      <c r="F2757" s="45" t="s">
        <v>299</v>
      </c>
      <c r="G2757" s="26" t="s">
        <v>0</v>
      </c>
      <c r="H2757" s="30">
        <v>841013105</v>
      </c>
      <c r="I2757" s="30">
        <v>66114308.510000005</v>
      </c>
      <c r="J2757" s="36">
        <f>I2757/H2757</f>
        <v>7.8612697135082107E-2</v>
      </c>
      <c r="K2757" s="30">
        <v>70070696.280000001</v>
      </c>
      <c r="L2757" s="30">
        <f>I2757</f>
        <v>66114308.510000005</v>
      </c>
      <c r="M2757" s="80">
        <f>L2757/K2757</f>
        <v>0.94353719914255718</v>
      </c>
    </row>
    <row r="2758" spans="2:13" ht="24.9" customHeight="1" outlineLevel="2" x14ac:dyDescent="0.3">
      <c r="B2758" s="47" t="s">
        <v>2300</v>
      </c>
      <c r="C2758" s="46" t="s">
        <v>44</v>
      </c>
      <c r="D2758" s="46" t="s">
        <v>290</v>
      </c>
      <c r="E2758" s="46" t="s">
        <v>300</v>
      </c>
      <c r="F2758" s="45" t="s">
        <v>299</v>
      </c>
      <c r="G2758" s="26" t="s">
        <v>7</v>
      </c>
      <c r="H2758" s="30">
        <v>-168202621</v>
      </c>
      <c r="I2758" s="24"/>
      <c r="J2758" s="36"/>
      <c r="K2758" s="24"/>
      <c r="L2758" s="30"/>
      <c r="M2758" s="80" t="str">
        <f>IFERROR((Base_actualizacion!$L2758/Base_actualizacion!$K2758)," " )</f>
        <v xml:space="preserve"> </v>
      </c>
    </row>
    <row r="2759" spans="2:13" ht="24.9" customHeight="1" outlineLevel="1" x14ac:dyDescent="0.3">
      <c r="B2759" s="44" t="str">
        <f>B2758</f>
        <v>ASIGNACIÓN PARA LA INVERSIÓN LOCAL  - AMBIENTE Y DESARROLLO SOSTENIBLE</v>
      </c>
      <c r="C2759" s="43" t="s">
        <v>44</v>
      </c>
      <c r="D2759" s="43" t="s">
        <v>290</v>
      </c>
      <c r="E2759" s="43" t="s">
        <v>300</v>
      </c>
      <c r="F2759" s="42" t="s">
        <v>299</v>
      </c>
      <c r="G2759" s="18" t="s">
        <v>3</v>
      </c>
      <c r="H2759" s="32">
        <f>SUBTOTAL(9,H2757:H2758)</f>
        <v>672810484</v>
      </c>
      <c r="I2759" s="14">
        <f>SUBTOTAL(9,I2757:I2758)</f>
        <v>66114308.510000005</v>
      </c>
      <c r="J2759" s="31">
        <f>SUBTOTAL(9,J2757:J2758)</f>
        <v>7.8612697135082107E-2</v>
      </c>
      <c r="K2759" s="14">
        <f>SUBTOTAL(9,K2757:K2758)</f>
        <v>70070696.280000001</v>
      </c>
      <c r="L2759" s="14">
        <f>SUBTOTAL(9,L2756:L2758)</f>
        <v>66114308.510000005</v>
      </c>
      <c r="M2759" s="80"/>
    </row>
    <row r="2760" spans="2:13" ht="24.9" customHeight="1" outlineLevel="2" x14ac:dyDescent="0.3">
      <c r="B2760" s="47" t="s">
        <v>2300</v>
      </c>
      <c r="C2760" s="46" t="s">
        <v>44</v>
      </c>
      <c r="D2760" s="46" t="s">
        <v>290</v>
      </c>
      <c r="E2760" s="46" t="s">
        <v>298</v>
      </c>
      <c r="F2760" s="45" t="s">
        <v>297</v>
      </c>
      <c r="G2760" s="26" t="s">
        <v>0</v>
      </c>
      <c r="H2760" s="30">
        <v>990344415</v>
      </c>
      <c r="I2760" s="30">
        <v>77853645.560000002</v>
      </c>
      <c r="J2760" s="36">
        <f>I2760/H2760</f>
        <v>7.8612697139307852E-2</v>
      </c>
      <c r="K2760" s="30">
        <v>82512534.299999997</v>
      </c>
      <c r="L2760" s="30">
        <f>I2760</f>
        <v>77853645.560000002</v>
      </c>
      <c r="M2760" s="80">
        <f>L2760/K2760</f>
        <v>0.94353719977790096</v>
      </c>
    </row>
    <row r="2761" spans="2:13" ht="24.9" customHeight="1" outlineLevel="2" x14ac:dyDescent="0.3">
      <c r="B2761" s="47" t="s">
        <v>2300</v>
      </c>
      <c r="C2761" s="46" t="s">
        <v>44</v>
      </c>
      <c r="D2761" s="46" t="s">
        <v>290</v>
      </c>
      <c r="E2761" s="46" t="s">
        <v>298</v>
      </c>
      <c r="F2761" s="45" t="s">
        <v>297</v>
      </c>
      <c r="G2761" s="26" t="s">
        <v>7</v>
      </c>
      <c r="H2761" s="30">
        <v>-198068883</v>
      </c>
      <c r="I2761" s="24"/>
      <c r="J2761" s="36"/>
      <c r="K2761" s="24"/>
      <c r="L2761" s="30"/>
      <c r="M2761" s="80" t="str">
        <f>IFERROR((Base_actualizacion!$L2761/Base_actualizacion!$K2761)," " )</f>
        <v xml:space="preserve"> </v>
      </c>
    </row>
    <row r="2762" spans="2:13" ht="24.9" customHeight="1" outlineLevel="1" x14ac:dyDescent="0.3">
      <c r="B2762" s="44" t="str">
        <f>B2761</f>
        <v>ASIGNACIÓN PARA LA INVERSIÓN LOCAL  - AMBIENTE Y DESARROLLO SOSTENIBLE</v>
      </c>
      <c r="C2762" s="43" t="s">
        <v>44</v>
      </c>
      <c r="D2762" s="43" t="s">
        <v>290</v>
      </c>
      <c r="E2762" s="43" t="s">
        <v>298</v>
      </c>
      <c r="F2762" s="42" t="s">
        <v>297</v>
      </c>
      <c r="G2762" s="18" t="s">
        <v>3</v>
      </c>
      <c r="H2762" s="32">
        <f>SUBTOTAL(9,H2760:H2761)</f>
        <v>792275532</v>
      </c>
      <c r="I2762" s="14">
        <f>SUBTOTAL(9,I2760:I2761)</f>
        <v>77853645.560000002</v>
      </c>
      <c r="J2762" s="31">
        <f>SUBTOTAL(9,J2760:J2761)</f>
        <v>7.8612697139307852E-2</v>
      </c>
      <c r="K2762" s="14">
        <f>SUBTOTAL(9,K2760:K2761)</f>
        <v>82512534.299999997</v>
      </c>
      <c r="L2762" s="14">
        <f>SUBTOTAL(9,L2759:L2761)</f>
        <v>77853645.560000002</v>
      </c>
      <c r="M2762" s="80"/>
    </row>
    <row r="2763" spans="2:13" ht="24.9" customHeight="1" outlineLevel="2" x14ac:dyDescent="0.3">
      <c r="B2763" s="47" t="s">
        <v>2300</v>
      </c>
      <c r="C2763" s="46" t="s">
        <v>44</v>
      </c>
      <c r="D2763" s="46" t="s">
        <v>290</v>
      </c>
      <c r="E2763" s="46" t="s">
        <v>296</v>
      </c>
      <c r="F2763" s="45" t="s">
        <v>131</v>
      </c>
      <c r="G2763" s="26" t="s">
        <v>0</v>
      </c>
      <c r="H2763" s="30">
        <v>536374316</v>
      </c>
      <c r="I2763" s="30">
        <v>42165831.649999999</v>
      </c>
      <c r="J2763" s="36">
        <f>I2763/H2763</f>
        <v>7.8612697126236003E-2</v>
      </c>
      <c r="K2763" s="30">
        <v>44689103.560000002</v>
      </c>
      <c r="L2763" s="30">
        <f>I2763</f>
        <v>42165831.649999999</v>
      </c>
      <c r="M2763" s="80">
        <f>L2763/K2763</f>
        <v>0.94353720014517106</v>
      </c>
    </row>
    <row r="2764" spans="2:13" ht="24.9" customHeight="1" outlineLevel="2" x14ac:dyDescent="0.3">
      <c r="B2764" s="47" t="s">
        <v>2300</v>
      </c>
      <c r="C2764" s="46" t="s">
        <v>44</v>
      </c>
      <c r="D2764" s="46" t="s">
        <v>290</v>
      </c>
      <c r="E2764" s="46" t="s">
        <v>296</v>
      </c>
      <c r="F2764" s="45" t="s">
        <v>131</v>
      </c>
      <c r="G2764" s="26" t="s">
        <v>7</v>
      </c>
      <c r="H2764" s="30">
        <v>-107274863</v>
      </c>
      <c r="I2764" s="24"/>
      <c r="J2764" s="36"/>
      <c r="K2764" s="24"/>
      <c r="L2764" s="30"/>
      <c r="M2764" s="80" t="str">
        <f>IFERROR((Base_actualizacion!$L2764/Base_actualizacion!$K2764)," " )</f>
        <v xml:space="preserve"> </v>
      </c>
    </row>
    <row r="2765" spans="2:13" ht="24.9" customHeight="1" outlineLevel="1" x14ac:dyDescent="0.3">
      <c r="B2765" s="44" t="str">
        <f>B2764</f>
        <v>ASIGNACIÓN PARA LA INVERSIÓN LOCAL  - AMBIENTE Y DESARROLLO SOSTENIBLE</v>
      </c>
      <c r="C2765" s="43" t="s">
        <v>44</v>
      </c>
      <c r="D2765" s="43" t="s">
        <v>290</v>
      </c>
      <c r="E2765" s="43" t="s">
        <v>296</v>
      </c>
      <c r="F2765" s="42" t="s">
        <v>131</v>
      </c>
      <c r="G2765" s="18" t="s">
        <v>3</v>
      </c>
      <c r="H2765" s="32">
        <f>SUBTOTAL(9,H2763:H2764)</f>
        <v>429099453</v>
      </c>
      <c r="I2765" s="14">
        <f>SUBTOTAL(9,I2763:I2764)</f>
        <v>42165831.649999999</v>
      </c>
      <c r="J2765" s="31">
        <f>SUBTOTAL(9,J2763:J2764)</f>
        <v>7.8612697126236003E-2</v>
      </c>
      <c r="K2765" s="14">
        <f>SUBTOTAL(9,K2763:K2764)</f>
        <v>44689103.560000002</v>
      </c>
      <c r="L2765" s="14">
        <f>SUBTOTAL(9,L2762:L2764)</f>
        <v>42165831.649999999</v>
      </c>
      <c r="M2765" s="80"/>
    </row>
    <row r="2766" spans="2:13" ht="24.9" customHeight="1" outlineLevel="2" x14ac:dyDescent="0.3">
      <c r="B2766" s="47" t="s">
        <v>2300</v>
      </c>
      <c r="C2766" s="46" t="s">
        <v>44</v>
      </c>
      <c r="D2766" s="46" t="s">
        <v>290</v>
      </c>
      <c r="E2766" s="46" t="s">
        <v>295</v>
      </c>
      <c r="F2766" s="45" t="s">
        <v>294</v>
      </c>
      <c r="G2766" s="26" t="s">
        <v>0</v>
      </c>
      <c r="H2766" s="30">
        <v>662843727</v>
      </c>
      <c r="I2766" s="30">
        <v>52107933.159999996</v>
      </c>
      <c r="J2766" s="36">
        <f>I2766/H2766</f>
        <v>7.8612697137284665E-2</v>
      </c>
      <c r="K2766" s="30">
        <v>55226156.700000003</v>
      </c>
      <c r="L2766" s="30">
        <f>I2766</f>
        <v>52107933.159999996</v>
      </c>
      <c r="M2766" s="80">
        <f>L2766/K2766</f>
        <v>0.94353719819869331</v>
      </c>
    </row>
    <row r="2767" spans="2:13" ht="24.9" customHeight="1" outlineLevel="2" x14ac:dyDescent="0.3">
      <c r="B2767" s="47" t="s">
        <v>2300</v>
      </c>
      <c r="C2767" s="46" t="s">
        <v>44</v>
      </c>
      <c r="D2767" s="46" t="s">
        <v>290</v>
      </c>
      <c r="E2767" s="46" t="s">
        <v>295</v>
      </c>
      <c r="F2767" s="45" t="s">
        <v>294</v>
      </c>
      <c r="G2767" s="26" t="s">
        <v>7</v>
      </c>
      <c r="H2767" s="30">
        <v>-132568745</v>
      </c>
      <c r="I2767" s="24"/>
      <c r="J2767" s="36"/>
      <c r="K2767" s="24"/>
      <c r="L2767" s="30"/>
      <c r="M2767" s="80" t="str">
        <f>IFERROR((Base_actualizacion!$L2767/Base_actualizacion!$K2767)," " )</f>
        <v xml:space="preserve"> </v>
      </c>
    </row>
    <row r="2768" spans="2:13" ht="24.9" customHeight="1" outlineLevel="1" x14ac:dyDescent="0.3">
      <c r="B2768" s="44" t="str">
        <f>B2767</f>
        <v>ASIGNACIÓN PARA LA INVERSIÓN LOCAL  - AMBIENTE Y DESARROLLO SOSTENIBLE</v>
      </c>
      <c r="C2768" s="43" t="s">
        <v>44</v>
      </c>
      <c r="D2768" s="43" t="s">
        <v>290</v>
      </c>
      <c r="E2768" s="43" t="s">
        <v>295</v>
      </c>
      <c r="F2768" s="42" t="s">
        <v>294</v>
      </c>
      <c r="G2768" s="18" t="s">
        <v>3</v>
      </c>
      <c r="H2768" s="32">
        <f>SUBTOTAL(9,H2766:H2767)</f>
        <v>530274982</v>
      </c>
      <c r="I2768" s="14">
        <f>SUBTOTAL(9,I2766:I2767)</f>
        <v>52107933.159999996</v>
      </c>
      <c r="J2768" s="31">
        <f>SUBTOTAL(9,J2766:J2767)</f>
        <v>7.8612697137284665E-2</v>
      </c>
      <c r="K2768" s="14">
        <f>SUBTOTAL(9,K2766:K2767)</f>
        <v>55226156.700000003</v>
      </c>
      <c r="L2768" s="14">
        <f>SUBTOTAL(9,L2765:L2767)</f>
        <v>52107933.159999996</v>
      </c>
      <c r="M2768" s="80"/>
    </row>
    <row r="2769" spans="2:13" ht="24.9" customHeight="1" outlineLevel="2" x14ac:dyDescent="0.3">
      <c r="B2769" s="47" t="s">
        <v>2300</v>
      </c>
      <c r="C2769" s="46" t="s">
        <v>44</v>
      </c>
      <c r="D2769" s="46" t="s">
        <v>290</v>
      </c>
      <c r="E2769" s="46" t="s">
        <v>293</v>
      </c>
      <c r="F2769" s="45" t="s">
        <v>290</v>
      </c>
      <c r="G2769" s="26" t="s">
        <v>0</v>
      </c>
      <c r="H2769" s="30">
        <v>865628242</v>
      </c>
      <c r="I2769" s="30">
        <v>68049370.819999993</v>
      </c>
      <c r="J2769" s="36">
        <f>I2769/H2769</f>
        <v>7.8612697135175019E-2</v>
      </c>
      <c r="K2769" s="30">
        <v>72121555.900000006</v>
      </c>
      <c r="L2769" s="30">
        <f>I2769</f>
        <v>68049370.819999993</v>
      </c>
      <c r="M2769" s="80">
        <f>L2769/K2769</f>
        <v>0.94353719870316866</v>
      </c>
    </row>
    <row r="2770" spans="2:13" ht="24.9" customHeight="1" outlineLevel="2" x14ac:dyDescent="0.3">
      <c r="B2770" s="47" t="s">
        <v>2300</v>
      </c>
      <c r="C2770" s="46" t="s">
        <v>44</v>
      </c>
      <c r="D2770" s="46" t="s">
        <v>290</v>
      </c>
      <c r="E2770" s="46" t="s">
        <v>293</v>
      </c>
      <c r="F2770" s="45" t="s">
        <v>290</v>
      </c>
      <c r="G2770" s="26" t="s">
        <v>7</v>
      </c>
      <c r="H2770" s="30">
        <v>-173125648</v>
      </c>
      <c r="I2770" s="24"/>
      <c r="J2770" s="36"/>
      <c r="K2770" s="24"/>
      <c r="L2770" s="30"/>
      <c r="M2770" s="80" t="str">
        <f>IFERROR((Base_actualizacion!$L2770/Base_actualizacion!$K2770)," " )</f>
        <v xml:space="preserve"> </v>
      </c>
    </row>
    <row r="2771" spans="2:13" ht="24.9" customHeight="1" outlineLevel="1" x14ac:dyDescent="0.3">
      <c r="B2771" s="44" t="str">
        <f>B2770</f>
        <v>ASIGNACIÓN PARA LA INVERSIÓN LOCAL  - AMBIENTE Y DESARROLLO SOSTENIBLE</v>
      </c>
      <c r="C2771" s="43" t="s">
        <v>44</v>
      </c>
      <c r="D2771" s="43" t="s">
        <v>290</v>
      </c>
      <c r="E2771" s="43" t="s">
        <v>293</v>
      </c>
      <c r="F2771" s="42" t="s">
        <v>290</v>
      </c>
      <c r="G2771" s="18" t="s">
        <v>3</v>
      </c>
      <c r="H2771" s="32">
        <f>SUBTOTAL(9,H2769:H2770)</f>
        <v>692502594</v>
      </c>
      <c r="I2771" s="14">
        <f>SUBTOTAL(9,I2769:I2770)</f>
        <v>68049370.819999993</v>
      </c>
      <c r="J2771" s="31">
        <f>SUBTOTAL(9,J2769:J2770)</f>
        <v>7.8612697135175019E-2</v>
      </c>
      <c r="K2771" s="14">
        <f>SUBTOTAL(9,K2769:K2770)</f>
        <v>72121555.900000006</v>
      </c>
      <c r="L2771" s="14">
        <f>SUBTOTAL(9,L2768:L2770)</f>
        <v>68049370.819999993</v>
      </c>
      <c r="M2771" s="80"/>
    </row>
    <row r="2772" spans="2:13" ht="24.9" customHeight="1" outlineLevel="2" x14ac:dyDescent="0.3">
      <c r="B2772" s="47" t="s">
        <v>2300</v>
      </c>
      <c r="C2772" s="46" t="s">
        <v>44</v>
      </c>
      <c r="D2772" s="46" t="s">
        <v>290</v>
      </c>
      <c r="E2772" s="46" t="s">
        <v>292</v>
      </c>
      <c r="F2772" s="45" t="s">
        <v>291</v>
      </c>
      <c r="G2772" s="26" t="s">
        <v>0</v>
      </c>
      <c r="H2772" s="30">
        <v>577222103</v>
      </c>
      <c r="I2772" s="30">
        <v>45376986.359999999</v>
      </c>
      <c r="J2772" s="36">
        <f>I2772/H2772</f>
        <v>7.8612697130206743E-2</v>
      </c>
      <c r="K2772" s="30">
        <v>48092419.030000001</v>
      </c>
      <c r="L2772" s="30">
        <f>I2772</f>
        <v>45376986.359999999</v>
      </c>
      <c r="M2772" s="80">
        <f>L2772/K2772</f>
        <v>0.94353719931812707</v>
      </c>
    </row>
    <row r="2773" spans="2:13" ht="24.9" customHeight="1" outlineLevel="2" x14ac:dyDescent="0.3">
      <c r="B2773" s="47" t="s">
        <v>2300</v>
      </c>
      <c r="C2773" s="46" t="s">
        <v>44</v>
      </c>
      <c r="D2773" s="46" t="s">
        <v>290</v>
      </c>
      <c r="E2773" s="46" t="s">
        <v>292</v>
      </c>
      <c r="F2773" s="45" t="s">
        <v>291</v>
      </c>
      <c r="G2773" s="26" t="s">
        <v>7</v>
      </c>
      <c r="H2773" s="30">
        <v>-115444421</v>
      </c>
      <c r="I2773" s="24"/>
      <c r="J2773" s="36"/>
      <c r="K2773" s="24"/>
      <c r="L2773" s="30">
        <v>0</v>
      </c>
      <c r="M2773" s="80" t="str">
        <f>IFERROR((Base_actualizacion!$L2773/Base_actualizacion!$K2773)," " )</f>
        <v xml:space="preserve"> </v>
      </c>
    </row>
    <row r="2774" spans="2:13" ht="24.9" customHeight="1" outlineLevel="1" x14ac:dyDescent="0.3">
      <c r="B2774" s="44" t="str">
        <f>B2773</f>
        <v>ASIGNACIÓN PARA LA INVERSIÓN LOCAL  - AMBIENTE Y DESARROLLO SOSTENIBLE</v>
      </c>
      <c r="C2774" s="43" t="s">
        <v>44</v>
      </c>
      <c r="D2774" s="43" t="s">
        <v>290</v>
      </c>
      <c r="E2774" s="43" t="s">
        <v>292</v>
      </c>
      <c r="F2774" s="42" t="s">
        <v>291</v>
      </c>
      <c r="G2774" s="18" t="s">
        <v>3</v>
      </c>
      <c r="H2774" s="32">
        <f>SUBTOTAL(9,H2772:H2773)</f>
        <v>461777682</v>
      </c>
      <c r="I2774" s="14">
        <f>SUBTOTAL(9,I2772:I2773)</f>
        <v>45376986.359999999</v>
      </c>
      <c r="J2774" s="31">
        <f>SUBTOTAL(9,J2772:J2773)</f>
        <v>7.8612697130206743E-2</v>
      </c>
      <c r="K2774" s="14">
        <f>SUBTOTAL(9,K2772:K2773)</f>
        <v>48092419.030000001</v>
      </c>
      <c r="L2774" s="14">
        <f>SUBTOTAL(9,L2771:L2773)</f>
        <v>45376986.359999999</v>
      </c>
      <c r="M2774" s="80"/>
    </row>
    <row r="2775" spans="2:13" ht="24.9" customHeight="1" outlineLevel="2" x14ac:dyDescent="0.3">
      <c r="B2775" s="47" t="s">
        <v>2300</v>
      </c>
      <c r="C2775" s="46" t="s">
        <v>44</v>
      </c>
      <c r="D2775" s="46" t="s">
        <v>290</v>
      </c>
      <c r="E2775" s="46" t="s">
        <v>289</v>
      </c>
      <c r="F2775" s="45" t="s">
        <v>288</v>
      </c>
      <c r="G2775" s="26" t="s">
        <v>0</v>
      </c>
      <c r="H2775" s="30">
        <v>573888169</v>
      </c>
      <c r="I2775" s="30">
        <v>45114896.82</v>
      </c>
      <c r="J2775" s="36">
        <f>I2775/H2775</f>
        <v>7.8612697136817955E-2</v>
      </c>
      <c r="K2775" s="30">
        <v>47814645.68</v>
      </c>
      <c r="L2775" s="30">
        <f>I2775</f>
        <v>45114896.82</v>
      </c>
      <c r="M2775" s="80">
        <f>L2775/K2775</f>
        <v>0.94353719824532223</v>
      </c>
    </row>
    <row r="2776" spans="2:13" ht="24.9" customHeight="1" outlineLevel="2" x14ac:dyDescent="0.3">
      <c r="B2776" s="47" t="s">
        <v>2300</v>
      </c>
      <c r="C2776" s="46" t="s">
        <v>44</v>
      </c>
      <c r="D2776" s="46" t="s">
        <v>290</v>
      </c>
      <c r="E2776" s="46" t="s">
        <v>289</v>
      </c>
      <c r="F2776" s="45" t="s">
        <v>288</v>
      </c>
      <c r="G2776" s="26" t="s">
        <v>7</v>
      </c>
      <c r="H2776" s="30">
        <v>-114777634</v>
      </c>
      <c r="I2776" s="24"/>
      <c r="J2776" s="36"/>
      <c r="K2776" s="24"/>
      <c r="L2776" s="30"/>
      <c r="M2776" s="80" t="str">
        <f>IFERROR((Base_actualizacion!$L2776/Base_actualizacion!$K2776)," " )</f>
        <v xml:space="preserve"> </v>
      </c>
    </row>
    <row r="2777" spans="2:13" ht="24.9" customHeight="1" outlineLevel="1" x14ac:dyDescent="0.3">
      <c r="B2777" s="44" t="str">
        <f>B2776</f>
        <v>ASIGNACIÓN PARA LA INVERSIÓN LOCAL  - AMBIENTE Y DESARROLLO SOSTENIBLE</v>
      </c>
      <c r="C2777" s="43" t="s">
        <v>44</v>
      </c>
      <c r="D2777" s="43" t="s">
        <v>290</v>
      </c>
      <c r="E2777" s="43" t="s">
        <v>289</v>
      </c>
      <c r="F2777" s="42" t="s">
        <v>288</v>
      </c>
      <c r="G2777" s="18" t="s">
        <v>3</v>
      </c>
      <c r="H2777" s="32">
        <f>SUBTOTAL(9,H2775:H2776)</f>
        <v>459110535</v>
      </c>
      <c r="I2777" s="14">
        <f>SUBTOTAL(9,I2775:I2776)</f>
        <v>45114896.82</v>
      </c>
      <c r="J2777" s="31">
        <f>SUBTOTAL(9,J2775:J2776)</f>
        <v>7.8612697136817955E-2</v>
      </c>
      <c r="K2777" s="14">
        <f>SUBTOTAL(9,K2775:K2776)</f>
        <v>47814645.68</v>
      </c>
      <c r="L2777" s="14">
        <f>SUBTOTAL(9,L2774:L2776)</f>
        <v>45114896.82</v>
      </c>
      <c r="M2777" s="80"/>
    </row>
    <row r="2778" spans="2:13" ht="24.9" customHeight="1" outlineLevel="2" x14ac:dyDescent="0.3">
      <c r="B2778" s="47" t="s">
        <v>2300</v>
      </c>
      <c r="C2778" s="46" t="s">
        <v>38</v>
      </c>
      <c r="D2778" s="46" t="s">
        <v>198</v>
      </c>
      <c r="E2778" s="46" t="s">
        <v>284</v>
      </c>
      <c r="F2778" s="45" t="s">
        <v>283</v>
      </c>
      <c r="G2778" s="26" t="s">
        <v>0</v>
      </c>
      <c r="H2778" s="30">
        <v>176097202</v>
      </c>
      <c r="I2778" s="30">
        <v>13843476.009999998</v>
      </c>
      <c r="J2778" s="36">
        <f>I2778/H2778</f>
        <v>7.8612697151201741E-2</v>
      </c>
      <c r="K2778" s="30">
        <v>14671892.130000001</v>
      </c>
      <c r="L2778" s="30">
        <f>I2778</f>
        <v>13843476.009999998</v>
      </c>
      <c r="M2778" s="80">
        <f>L2778/K2778</f>
        <v>0.94353719938370328</v>
      </c>
    </row>
    <row r="2779" spans="2:13" ht="24.9" customHeight="1" outlineLevel="2" x14ac:dyDescent="0.3">
      <c r="B2779" s="47" t="s">
        <v>2300</v>
      </c>
      <c r="C2779" s="46" t="s">
        <v>38</v>
      </c>
      <c r="D2779" s="46" t="s">
        <v>198</v>
      </c>
      <c r="E2779" s="46" t="s">
        <v>284</v>
      </c>
      <c r="F2779" s="45" t="s">
        <v>283</v>
      </c>
      <c r="G2779" s="26" t="s">
        <v>7</v>
      </c>
      <c r="H2779" s="30">
        <v>-35219440</v>
      </c>
      <c r="I2779" s="24"/>
      <c r="J2779" s="36"/>
      <c r="K2779" s="24"/>
      <c r="L2779" s="30">
        <v>0</v>
      </c>
      <c r="M2779" s="80" t="str">
        <f>IFERROR((Base_actualizacion!$L2779/Base_actualizacion!$K2779)," " )</f>
        <v xml:space="preserve"> </v>
      </c>
    </row>
    <row r="2780" spans="2:13" ht="24.9" customHeight="1" outlineLevel="1" x14ac:dyDescent="0.3">
      <c r="B2780" s="44" t="str">
        <f>B2779</f>
        <v>ASIGNACIÓN PARA LA INVERSIÓN LOCAL  - AMBIENTE Y DESARROLLO SOSTENIBLE</v>
      </c>
      <c r="C2780" s="43" t="s">
        <v>38</v>
      </c>
      <c r="D2780" s="43" t="s">
        <v>198</v>
      </c>
      <c r="E2780" s="43" t="s">
        <v>284</v>
      </c>
      <c r="F2780" s="42" t="s">
        <v>283</v>
      </c>
      <c r="G2780" s="18" t="s">
        <v>3</v>
      </c>
      <c r="H2780" s="32">
        <f>SUBTOTAL(9,H2778:H2779)</f>
        <v>140877762</v>
      </c>
      <c r="I2780" s="14">
        <f>SUBTOTAL(9,I2778:I2779)</f>
        <v>13843476.009999998</v>
      </c>
      <c r="J2780" s="31">
        <f>SUBTOTAL(9,J2778:J2779)</f>
        <v>7.8612697151201741E-2</v>
      </c>
      <c r="K2780" s="14">
        <f>SUBTOTAL(9,K2778:K2779)</f>
        <v>14671892.130000001</v>
      </c>
      <c r="L2780" s="14">
        <f>SUBTOTAL(9,L2777:L2779)</f>
        <v>13843476.009999998</v>
      </c>
      <c r="M2780" s="80"/>
    </row>
    <row r="2781" spans="2:13" ht="24.9" customHeight="1" outlineLevel="2" x14ac:dyDescent="0.3">
      <c r="B2781" s="47" t="s">
        <v>2300</v>
      </c>
      <c r="C2781" s="46" t="s">
        <v>38</v>
      </c>
      <c r="D2781" s="46" t="s">
        <v>198</v>
      </c>
      <c r="E2781" s="46" t="s">
        <v>282</v>
      </c>
      <c r="F2781" s="45" t="s">
        <v>281</v>
      </c>
      <c r="G2781" s="26" t="s">
        <v>0</v>
      </c>
      <c r="H2781" s="30">
        <v>248476888</v>
      </c>
      <c r="I2781" s="30">
        <v>19533438.34</v>
      </c>
      <c r="J2781" s="36">
        <f>I2781/H2781</f>
        <v>7.8612697129400624E-2</v>
      </c>
      <c r="K2781" s="30">
        <v>20702351.060000002</v>
      </c>
      <c r="L2781" s="30">
        <f>I2781</f>
        <v>19533438.34</v>
      </c>
      <c r="M2781" s="80">
        <f>L2781/K2781</f>
        <v>0.94353719939284986</v>
      </c>
    </row>
    <row r="2782" spans="2:13" ht="24.9" customHeight="1" outlineLevel="2" x14ac:dyDescent="0.3">
      <c r="B2782" s="47" t="s">
        <v>2300</v>
      </c>
      <c r="C2782" s="46" t="s">
        <v>38</v>
      </c>
      <c r="D2782" s="46" t="s">
        <v>198</v>
      </c>
      <c r="E2782" s="46" t="s">
        <v>282</v>
      </c>
      <c r="F2782" s="45" t="s">
        <v>281</v>
      </c>
      <c r="G2782" s="26" t="s">
        <v>7</v>
      </c>
      <c r="H2782" s="30">
        <v>-49695378</v>
      </c>
      <c r="I2782" s="24"/>
      <c r="J2782" s="36"/>
      <c r="K2782" s="24"/>
      <c r="L2782" s="30"/>
      <c r="M2782" s="80" t="str">
        <f>IFERROR((Base_actualizacion!$L2782/Base_actualizacion!$K2782)," " )</f>
        <v xml:space="preserve"> </v>
      </c>
    </row>
    <row r="2783" spans="2:13" ht="24.9" customHeight="1" outlineLevel="1" x14ac:dyDescent="0.3">
      <c r="B2783" s="44" t="str">
        <f>B2782</f>
        <v>ASIGNACIÓN PARA LA INVERSIÓN LOCAL  - AMBIENTE Y DESARROLLO SOSTENIBLE</v>
      </c>
      <c r="C2783" s="43" t="s">
        <v>38</v>
      </c>
      <c r="D2783" s="43" t="s">
        <v>198</v>
      </c>
      <c r="E2783" s="43" t="s">
        <v>282</v>
      </c>
      <c r="F2783" s="42" t="s">
        <v>281</v>
      </c>
      <c r="G2783" s="18" t="s">
        <v>3</v>
      </c>
      <c r="H2783" s="32">
        <f>SUBTOTAL(9,H2781:H2782)</f>
        <v>198781510</v>
      </c>
      <c r="I2783" s="14">
        <f>SUBTOTAL(9,I2781:I2782)</f>
        <v>19533438.34</v>
      </c>
      <c r="J2783" s="31">
        <f>SUBTOTAL(9,J2781:J2782)</f>
        <v>7.8612697129400624E-2</v>
      </c>
      <c r="K2783" s="14">
        <f>SUBTOTAL(9,K2781:K2782)</f>
        <v>20702351.060000002</v>
      </c>
      <c r="L2783" s="14">
        <f>SUBTOTAL(9,L2780:L2782)</f>
        <v>19533438.34</v>
      </c>
      <c r="M2783" s="80"/>
    </row>
    <row r="2784" spans="2:13" ht="24.9" customHeight="1" outlineLevel="2" x14ac:dyDescent="0.3">
      <c r="B2784" s="47" t="s">
        <v>2300</v>
      </c>
      <c r="C2784" s="46" t="s">
        <v>38</v>
      </c>
      <c r="D2784" s="46" t="s">
        <v>198</v>
      </c>
      <c r="E2784" s="46" t="s">
        <v>280</v>
      </c>
      <c r="F2784" s="45" t="s">
        <v>279</v>
      </c>
      <c r="G2784" s="26" t="s">
        <v>0</v>
      </c>
      <c r="H2784" s="30">
        <v>241895883</v>
      </c>
      <c r="I2784" s="30">
        <v>19016087.780000001</v>
      </c>
      <c r="J2784" s="36">
        <f>I2784/H2784</f>
        <v>7.8612697099933695E-2</v>
      </c>
      <c r="K2784" s="30">
        <v>20154041.420000002</v>
      </c>
      <c r="L2784" s="30">
        <f>I2784</f>
        <v>19016087.780000001</v>
      </c>
      <c r="M2784" s="80">
        <f>L2784/K2784</f>
        <v>0.94353719850596596</v>
      </c>
    </row>
    <row r="2785" spans="2:13" ht="24.9" customHeight="1" outlineLevel="2" x14ac:dyDescent="0.3">
      <c r="B2785" s="47" t="s">
        <v>2300</v>
      </c>
      <c r="C2785" s="46" t="s">
        <v>38</v>
      </c>
      <c r="D2785" s="46" t="s">
        <v>198</v>
      </c>
      <c r="E2785" s="46" t="s">
        <v>280</v>
      </c>
      <c r="F2785" s="45" t="s">
        <v>279</v>
      </c>
      <c r="G2785" s="26" t="s">
        <v>7</v>
      </c>
      <c r="H2785" s="30">
        <v>-48379177</v>
      </c>
      <c r="I2785" s="24"/>
      <c r="J2785" s="36"/>
      <c r="K2785" s="24"/>
      <c r="L2785" s="30">
        <v>0</v>
      </c>
      <c r="M2785" s="80" t="str">
        <f>IFERROR((Base_actualizacion!$L2785/Base_actualizacion!$K2785)," " )</f>
        <v xml:space="preserve"> </v>
      </c>
    </row>
    <row r="2786" spans="2:13" ht="24.9" customHeight="1" outlineLevel="1" x14ac:dyDescent="0.3">
      <c r="B2786" s="44" t="str">
        <f>B2785</f>
        <v>ASIGNACIÓN PARA LA INVERSIÓN LOCAL  - AMBIENTE Y DESARROLLO SOSTENIBLE</v>
      </c>
      <c r="C2786" s="43" t="s">
        <v>38</v>
      </c>
      <c r="D2786" s="43" t="s">
        <v>198</v>
      </c>
      <c r="E2786" s="43" t="s">
        <v>280</v>
      </c>
      <c r="F2786" s="42" t="s">
        <v>279</v>
      </c>
      <c r="G2786" s="18" t="s">
        <v>3</v>
      </c>
      <c r="H2786" s="32">
        <f>SUBTOTAL(9,H2784:H2785)</f>
        <v>193516706</v>
      </c>
      <c r="I2786" s="14">
        <f>SUBTOTAL(9,I2784:I2785)</f>
        <v>19016087.780000001</v>
      </c>
      <c r="J2786" s="31">
        <f>SUBTOTAL(9,J2784:J2785)</f>
        <v>7.8612697099933695E-2</v>
      </c>
      <c r="K2786" s="14">
        <f>SUBTOTAL(9,K2784:K2785)</f>
        <v>20154041.420000002</v>
      </c>
      <c r="L2786" s="14">
        <f>SUBTOTAL(9,L2783:L2785)</f>
        <v>19016087.780000001</v>
      </c>
      <c r="M2786" s="80"/>
    </row>
    <row r="2787" spans="2:13" ht="24.9" customHeight="1" outlineLevel="2" x14ac:dyDescent="0.3">
      <c r="B2787" s="47" t="s">
        <v>2300</v>
      </c>
      <c r="C2787" s="46" t="s">
        <v>38</v>
      </c>
      <c r="D2787" s="46" t="s">
        <v>198</v>
      </c>
      <c r="E2787" s="46" t="s">
        <v>278</v>
      </c>
      <c r="F2787" s="45" t="s">
        <v>277</v>
      </c>
      <c r="G2787" s="26" t="s">
        <v>0</v>
      </c>
      <c r="H2787" s="30">
        <v>331156575</v>
      </c>
      <c r="I2787" s="30">
        <v>26033111.530000001</v>
      </c>
      <c r="J2787" s="36">
        <f>I2787/H2787</f>
        <v>7.8612697120689815E-2</v>
      </c>
      <c r="K2787" s="30">
        <v>27590975.300000001</v>
      </c>
      <c r="L2787" s="30">
        <f>I2787</f>
        <v>26033111.530000001</v>
      </c>
      <c r="M2787" s="80">
        <f>L2787/K2787</f>
        <v>0.94353719819393267</v>
      </c>
    </row>
    <row r="2788" spans="2:13" ht="24.9" customHeight="1" outlineLevel="2" x14ac:dyDescent="0.3">
      <c r="B2788" s="47" t="s">
        <v>2300</v>
      </c>
      <c r="C2788" s="46" t="s">
        <v>38</v>
      </c>
      <c r="D2788" s="46" t="s">
        <v>198</v>
      </c>
      <c r="E2788" s="46" t="s">
        <v>278</v>
      </c>
      <c r="F2788" s="45" t="s">
        <v>277</v>
      </c>
      <c r="G2788" s="26" t="s">
        <v>7</v>
      </c>
      <c r="H2788" s="30">
        <v>-66231315</v>
      </c>
      <c r="I2788" s="24"/>
      <c r="J2788" s="36"/>
      <c r="K2788" s="24"/>
      <c r="L2788" s="30"/>
      <c r="M2788" s="80" t="str">
        <f>IFERROR((Base_actualizacion!$L2788/Base_actualizacion!$K2788)," " )</f>
        <v xml:space="preserve"> </v>
      </c>
    </row>
    <row r="2789" spans="2:13" ht="24.9" customHeight="1" outlineLevel="1" x14ac:dyDescent="0.3">
      <c r="B2789" s="44" t="str">
        <f>B2788</f>
        <v>ASIGNACIÓN PARA LA INVERSIÓN LOCAL  - AMBIENTE Y DESARROLLO SOSTENIBLE</v>
      </c>
      <c r="C2789" s="43" t="s">
        <v>38</v>
      </c>
      <c r="D2789" s="43" t="s">
        <v>198</v>
      </c>
      <c r="E2789" s="43" t="s">
        <v>278</v>
      </c>
      <c r="F2789" s="42" t="s">
        <v>277</v>
      </c>
      <c r="G2789" s="18" t="s">
        <v>3</v>
      </c>
      <c r="H2789" s="32">
        <f>SUBTOTAL(9,H2787:H2788)</f>
        <v>264925260</v>
      </c>
      <c r="I2789" s="14">
        <f>SUBTOTAL(9,I2787:I2788)</f>
        <v>26033111.530000001</v>
      </c>
      <c r="J2789" s="31">
        <f>SUBTOTAL(9,J2787:J2788)</f>
        <v>7.8612697120689815E-2</v>
      </c>
      <c r="K2789" s="14">
        <f>SUBTOTAL(9,K2787:K2788)</f>
        <v>27590975.300000001</v>
      </c>
      <c r="L2789" s="14">
        <f>SUBTOTAL(9,L2786:L2788)</f>
        <v>26033111.530000001</v>
      </c>
      <c r="M2789" s="80"/>
    </row>
    <row r="2790" spans="2:13" ht="24.9" customHeight="1" outlineLevel="2" x14ac:dyDescent="0.3">
      <c r="B2790" s="47" t="s">
        <v>2300</v>
      </c>
      <c r="C2790" s="46" t="s">
        <v>38</v>
      </c>
      <c r="D2790" s="46" t="s">
        <v>198</v>
      </c>
      <c r="E2790" s="46" t="s">
        <v>276</v>
      </c>
      <c r="F2790" s="45" t="s">
        <v>275</v>
      </c>
      <c r="G2790" s="26" t="s">
        <v>0</v>
      </c>
      <c r="H2790" s="30">
        <v>298791361</v>
      </c>
      <c r="I2790" s="30">
        <v>23488794.759999998</v>
      </c>
      <c r="J2790" s="36">
        <f>I2790/H2790</f>
        <v>7.8612697105389193E-2</v>
      </c>
      <c r="K2790" s="30">
        <v>24894402.52</v>
      </c>
      <c r="L2790" s="30">
        <f>I2790</f>
        <v>23488794.759999998</v>
      </c>
      <c r="M2790" s="80">
        <f>L2790/K2790</f>
        <v>0.94353719640908251</v>
      </c>
    </row>
    <row r="2791" spans="2:13" ht="24.9" customHeight="1" outlineLevel="2" x14ac:dyDescent="0.3">
      <c r="B2791" s="47" t="s">
        <v>2300</v>
      </c>
      <c r="C2791" s="46" t="s">
        <v>38</v>
      </c>
      <c r="D2791" s="46" t="s">
        <v>198</v>
      </c>
      <c r="E2791" s="46" t="s">
        <v>276</v>
      </c>
      <c r="F2791" s="45" t="s">
        <v>275</v>
      </c>
      <c r="G2791" s="26" t="s">
        <v>7</v>
      </c>
      <c r="H2791" s="30">
        <v>-59758272</v>
      </c>
      <c r="I2791" s="24"/>
      <c r="J2791" s="36"/>
      <c r="K2791" s="24"/>
      <c r="L2791" s="30"/>
      <c r="M2791" s="80" t="str">
        <f>IFERROR((Base_actualizacion!$L2791/Base_actualizacion!$K2791)," " )</f>
        <v xml:space="preserve"> </v>
      </c>
    </row>
    <row r="2792" spans="2:13" ht="24.9" customHeight="1" outlineLevel="1" x14ac:dyDescent="0.3">
      <c r="B2792" s="44" t="str">
        <f>B2791</f>
        <v>ASIGNACIÓN PARA LA INVERSIÓN LOCAL  - AMBIENTE Y DESARROLLO SOSTENIBLE</v>
      </c>
      <c r="C2792" s="43" t="s">
        <v>38</v>
      </c>
      <c r="D2792" s="43" t="s">
        <v>198</v>
      </c>
      <c r="E2792" s="43" t="s">
        <v>276</v>
      </c>
      <c r="F2792" s="42" t="s">
        <v>275</v>
      </c>
      <c r="G2792" s="18" t="s">
        <v>3</v>
      </c>
      <c r="H2792" s="32">
        <f>SUBTOTAL(9,H2790:H2791)</f>
        <v>239033089</v>
      </c>
      <c r="I2792" s="14">
        <f>SUBTOTAL(9,I2790:I2791)</f>
        <v>23488794.759999998</v>
      </c>
      <c r="J2792" s="31">
        <f>SUBTOTAL(9,J2790:J2791)</f>
        <v>7.8612697105389193E-2</v>
      </c>
      <c r="K2792" s="14">
        <f>SUBTOTAL(9,K2790:K2791)</f>
        <v>24894402.52</v>
      </c>
      <c r="L2792" s="14">
        <f>SUBTOTAL(9,L2789:L2791)</f>
        <v>23488794.759999998</v>
      </c>
      <c r="M2792" s="80"/>
    </row>
    <row r="2793" spans="2:13" ht="24.9" customHeight="1" outlineLevel="2" x14ac:dyDescent="0.3">
      <c r="B2793" s="47" t="s">
        <v>2300</v>
      </c>
      <c r="C2793" s="46" t="s">
        <v>38</v>
      </c>
      <c r="D2793" s="46" t="s">
        <v>198</v>
      </c>
      <c r="E2793" s="46" t="s">
        <v>274</v>
      </c>
      <c r="F2793" s="45" t="s">
        <v>273</v>
      </c>
      <c r="G2793" s="26" t="s">
        <v>0</v>
      </c>
      <c r="H2793" s="30">
        <v>580903336</v>
      </c>
      <c r="I2793" s="30">
        <v>45666378.010000005</v>
      </c>
      <c r="J2793" s="36">
        <f>I2793/H2793</f>
        <v>7.8612697121780692E-2</v>
      </c>
      <c r="K2793" s="30">
        <v>48399128.340000004</v>
      </c>
      <c r="L2793" s="30">
        <f>I2793</f>
        <v>45666378.010000005</v>
      </c>
      <c r="M2793" s="80">
        <f>L2793/K2793</f>
        <v>0.94353719945527437</v>
      </c>
    </row>
    <row r="2794" spans="2:13" ht="24.9" customHeight="1" outlineLevel="2" x14ac:dyDescent="0.3">
      <c r="B2794" s="47" t="s">
        <v>2300</v>
      </c>
      <c r="C2794" s="46" t="s">
        <v>38</v>
      </c>
      <c r="D2794" s="46" t="s">
        <v>198</v>
      </c>
      <c r="E2794" s="46" t="s">
        <v>274</v>
      </c>
      <c r="F2794" s="45" t="s">
        <v>273</v>
      </c>
      <c r="G2794" s="26" t="s">
        <v>7</v>
      </c>
      <c r="H2794" s="30">
        <v>-116180667</v>
      </c>
      <c r="I2794" s="24"/>
      <c r="J2794" s="36"/>
      <c r="K2794" s="24"/>
      <c r="L2794" s="30"/>
      <c r="M2794" s="80" t="str">
        <f>IFERROR((Base_actualizacion!$L2794/Base_actualizacion!$K2794)," " )</f>
        <v xml:space="preserve"> </v>
      </c>
    </row>
    <row r="2795" spans="2:13" ht="24.9" customHeight="1" outlineLevel="1" x14ac:dyDescent="0.3">
      <c r="B2795" s="44" t="str">
        <f>B2794</f>
        <v>ASIGNACIÓN PARA LA INVERSIÓN LOCAL  - AMBIENTE Y DESARROLLO SOSTENIBLE</v>
      </c>
      <c r="C2795" s="43" t="s">
        <v>38</v>
      </c>
      <c r="D2795" s="43" t="s">
        <v>198</v>
      </c>
      <c r="E2795" s="43" t="s">
        <v>274</v>
      </c>
      <c r="F2795" s="42" t="s">
        <v>273</v>
      </c>
      <c r="G2795" s="18" t="s">
        <v>3</v>
      </c>
      <c r="H2795" s="32">
        <f>SUBTOTAL(9,H2793:H2794)</f>
        <v>464722669</v>
      </c>
      <c r="I2795" s="14">
        <f>SUBTOTAL(9,I2793:I2794)</f>
        <v>45666378.010000005</v>
      </c>
      <c r="J2795" s="31">
        <f>SUBTOTAL(9,J2793:J2794)</f>
        <v>7.8612697121780692E-2</v>
      </c>
      <c r="K2795" s="14">
        <f>SUBTOTAL(9,K2793:K2794)</f>
        <v>48399128.340000004</v>
      </c>
      <c r="L2795" s="14">
        <f>SUBTOTAL(9,L2792:L2794)</f>
        <v>45666378.010000005</v>
      </c>
      <c r="M2795" s="80"/>
    </row>
    <row r="2796" spans="2:13" ht="24.9" customHeight="1" outlineLevel="2" x14ac:dyDescent="0.3">
      <c r="B2796" s="47" t="s">
        <v>2300</v>
      </c>
      <c r="C2796" s="46" t="s">
        <v>38</v>
      </c>
      <c r="D2796" s="46" t="s">
        <v>198</v>
      </c>
      <c r="E2796" s="46" t="s">
        <v>272</v>
      </c>
      <c r="F2796" s="45" t="s">
        <v>271</v>
      </c>
      <c r="G2796" s="26" t="s">
        <v>0</v>
      </c>
      <c r="H2796" s="30">
        <v>290686461</v>
      </c>
      <c r="I2796" s="30">
        <v>22851646.719999999</v>
      </c>
      <c r="J2796" s="36">
        <f>I2796/H2796</f>
        <v>7.8612697135557338E-2</v>
      </c>
      <c r="K2796" s="30">
        <v>24219126.469999999</v>
      </c>
      <c r="L2796" s="30">
        <f>I2796</f>
        <v>22851646.719999999</v>
      </c>
      <c r="M2796" s="80">
        <f>L2796/K2796</f>
        <v>0.94353719768985544</v>
      </c>
    </row>
    <row r="2797" spans="2:13" ht="24.9" customHeight="1" outlineLevel="2" x14ac:dyDescent="0.3">
      <c r="B2797" s="47" t="s">
        <v>2300</v>
      </c>
      <c r="C2797" s="46" t="s">
        <v>38</v>
      </c>
      <c r="D2797" s="46" t="s">
        <v>198</v>
      </c>
      <c r="E2797" s="46" t="s">
        <v>272</v>
      </c>
      <c r="F2797" s="45" t="s">
        <v>271</v>
      </c>
      <c r="G2797" s="26" t="s">
        <v>7</v>
      </c>
      <c r="H2797" s="30">
        <v>-58137292</v>
      </c>
      <c r="I2797" s="24"/>
      <c r="J2797" s="36"/>
      <c r="K2797" s="24"/>
      <c r="L2797" s="30"/>
      <c r="M2797" s="80" t="str">
        <f>IFERROR((Base_actualizacion!$L2797/Base_actualizacion!$K2797)," " )</f>
        <v xml:space="preserve"> </v>
      </c>
    </row>
    <row r="2798" spans="2:13" ht="24.9" customHeight="1" outlineLevel="1" x14ac:dyDescent="0.3">
      <c r="B2798" s="44" t="str">
        <f>B2797</f>
        <v>ASIGNACIÓN PARA LA INVERSIÓN LOCAL  - AMBIENTE Y DESARROLLO SOSTENIBLE</v>
      </c>
      <c r="C2798" s="43" t="s">
        <v>38</v>
      </c>
      <c r="D2798" s="43" t="s">
        <v>198</v>
      </c>
      <c r="E2798" s="43" t="s">
        <v>272</v>
      </c>
      <c r="F2798" s="42" t="s">
        <v>271</v>
      </c>
      <c r="G2798" s="18" t="s">
        <v>3</v>
      </c>
      <c r="H2798" s="32">
        <f>SUBTOTAL(9,H2796:H2797)</f>
        <v>232549169</v>
      </c>
      <c r="I2798" s="14">
        <f>SUBTOTAL(9,I2796:I2797)</f>
        <v>22851646.719999999</v>
      </c>
      <c r="J2798" s="31">
        <f>SUBTOTAL(9,J2796:J2797)</f>
        <v>7.8612697135557338E-2</v>
      </c>
      <c r="K2798" s="14">
        <f>SUBTOTAL(9,K2796:K2797)</f>
        <v>24219126.469999999</v>
      </c>
      <c r="L2798" s="14">
        <f>SUBTOTAL(9,L2795:L2797)</f>
        <v>22851646.719999999</v>
      </c>
      <c r="M2798" s="80"/>
    </row>
    <row r="2799" spans="2:13" ht="24.9" customHeight="1" outlineLevel="2" x14ac:dyDescent="0.3">
      <c r="B2799" s="47" t="s">
        <v>2300</v>
      </c>
      <c r="C2799" s="46" t="s">
        <v>38</v>
      </c>
      <c r="D2799" s="46" t="s">
        <v>198</v>
      </c>
      <c r="E2799" s="46" t="s">
        <v>270</v>
      </c>
      <c r="F2799" s="45" t="s">
        <v>269</v>
      </c>
      <c r="G2799" s="26" t="s">
        <v>0</v>
      </c>
      <c r="H2799" s="30">
        <v>198267915</v>
      </c>
      <c r="I2799" s="30">
        <v>15586375.549999999</v>
      </c>
      <c r="J2799" s="36">
        <f>I2799/H2799</f>
        <v>7.8612697117433239E-2</v>
      </c>
      <c r="K2799" s="30">
        <v>16519089.619999999</v>
      </c>
      <c r="L2799" s="30">
        <f>I2799</f>
        <v>15586375.549999999</v>
      </c>
      <c r="M2799" s="80">
        <f>L2799/K2799</f>
        <v>0.9435371989948681</v>
      </c>
    </row>
    <row r="2800" spans="2:13" ht="24.9" customHeight="1" outlineLevel="2" x14ac:dyDescent="0.3">
      <c r="B2800" s="47" t="s">
        <v>2300</v>
      </c>
      <c r="C2800" s="46" t="s">
        <v>38</v>
      </c>
      <c r="D2800" s="46" t="s">
        <v>198</v>
      </c>
      <c r="E2800" s="46" t="s">
        <v>270</v>
      </c>
      <c r="F2800" s="45" t="s">
        <v>269</v>
      </c>
      <c r="G2800" s="26" t="s">
        <v>7</v>
      </c>
      <c r="H2800" s="30">
        <v>-39653583</v>
      </c>
      <c r="I2800" s="24"/>
      <c r="J2800" s="36"/>
      <c r="K2800" s="24"/>
      <c r="L2800" s="30"/>
      <c r="M2800" s="80" t="str">
        <f>IFERROR((Base_actualizacion!$L2800/Base_actualizacion!$K2800)," " )</f>
        <v xml:space="preserve"> </v>
      </c>
    </row>
    <row r="2801" spans="2:13" ht="24.9" customHeight="1" outlineLevel="1" x14ac:dyDescent="0.3">
      <c r="B2801" s="44" t="str">
        <f>B2800</f>
        <v>ASIGNACIÓN PARA LA INVERSIÓN LOCAL  - AMBIENTE Y DESARROLLO SOSTENIBLE</v>
      </c>
      <c r="C2801" s="43" t="s">
        <v>38</v>
      </c>
      <c r="D2801" s="43" t="s">
        <v>198</v>
      </c>
      <c r="E2801" s="43" t="s">
        <v>270</v>
      </c>
      <c r="F2801" s="42" t="s">
        <v>269</v>
      </c>
      <c r="G2801" s="18" t="s">
        <v>3</v>
      </c>
      <c r="H2801" s="32">
        <f>SUBTOTAL(9,H2799:H2800)</f>
        <v>158614332</v>
      </c>
      <c r="I2801" s="14">
        <f>SUBTOTAL(9,I2799:I2800)</f>
        <v>15586375.549999999</v>
      </c>
      <c r="J2801" s="31">
        <f>SUBTOTAL(9,J2799:J2800)</f>
        <v>7.8612697117433239E-2</v>
      </c>
      <c r="K2801" s="14">
        <f>SUBTOTAL(9,K2799:K2800)</f>
        <v>16519089.619999999</v>
      </c>
      <c r="L2801" s="14">
        <f>SUBTOTAL(9,L2798:L2800)</f>
        <v>15586375.549999999</v>
      </c>
      <c r="M2801" s="80"/>
    </row>
    <row r="2802" spans="2:13" ht="24.9" customHeight="1" outlineLevel="2" x14ac:dyDescent="0.3">
      <c r="B2802" s="47" t="s">
        <v>2300</v>
      </c>
      <c r="C2802" s="46" t="s">
        <v>38</v>
      </c>
      <c r="D2802" s="46" t="s">
        <v>198</v>
      </c>
      <c r="E2802" s="46" t="s">
        <v>268</v>
      </c>
      <c r="F2802" s="45" t="s">
        <v>267</v>
      </c>
      <c r="G2802" s="26" t="s">
        <v>0</v>
      </c>
      <c r="H2802" s="30">
        <v>221561503</v>
      </c>
      <c r="I2802" s="30">
        <v>17417547.330000002</v>
      </c>
      <c r="J2802" s="36">
        <f>I2802/H2802</f>
        <v>7.8612697125456862E-2</v>
      </c>
      <c r="K2802" s="30">
        <v>18459841.670000002</v>
      </c>
      <c r="L2802" s="30">
        <f>I2802</f>
        <v>17417547.330000002</v>
      </c>
      <c r="M2802" s="80">
        <f>L2802/K2802</f>
        <v>0.94353720044663847</v>
      </c>
    </row>
    <row r="2803" spans="2:13" ht="24.9" customHeight="1" outlineLevel="2" x14ac:dyDescent="0.3">
      <c r="B2803" s="47" t="s">
        <v>2300</v>
      </c>
      <c r="C2803" s="46" t="s">
        <v>38</v>
      </c>
      <c r="D2803" s="46" t="s">
        <v>198</v>
      </c>
      <c r="E2803" s="46" t="s">
        <v>268</v>
      </c>
      <c r="F2803" s="45" t="s">
        <v>267</v>
      </c>
      <c r="G2803" s="26" t="s">
        <v>7</v>
      </c>
      <c r="H2803" s="30">
        <v>-44312301</v>
      </c>
      <c r="I2803" s="24"/>
      <c r="J2803" s="36"/>
      <c r="K2803" s="24"/>
      <c r="L2803" s="30">
        <v>0</v>
      </c>
      <c r="M2803" s="80" t="str">
        <f>IFERROR((Base_actualizacion!$L2803/Base_actualizacion!$K2803)," " )</f>
        <v xml:space="preserve"> </v>
      </c>
    </row>
    <row r="2804" spans="2:13" ht="24.9" customHeight="1" outlineLevel="1" x14ac:dyDescent="0.3">
      <c r="B2804" s="44" t="str">
        <f>B2803</f>
        <v>ASIGNACIÓN PARA LA INVERSIÓN LOCAL  - AMBIENTE Y DESARROLLO SOSTENIBLE</v>
      </c>
      <c r="C2804" s="43" t="s">
        <v>38</v>
      </c>
      <c r="D2804" s="43" t="s">
        <v>198</v>
      </c>
      <c r="E2804" s="43" t="s">
        <v>268</v>
      </c>
      <c r="F2804" s="42" t="s">
        <v>267</v>
      </c>
      <c r="G2804" s="18" t="s">
        <v>3</v>
      </c>
      <c r="H2804" s="32">
        <f>SUBTOTAL(9,H2802:H2803)</f>
        <v>177249202</v>
      </c>
      <c r="I2804" s="14">
        <f>SUBTOTAL(9,I2802:I2803)</f>
        <v>17417547.330000002</v>
      </c>
      <c r="J2804" s="31">
        <f>SUBTOTAL(9,J2802:J2803)</f>
        <v>7.8612697125456862E-2</v>
      </c>
      <c r="K2804" s="14">
        <f>SUBTOTAL(9,K2802:K2803)</f>
        <v>18459841.670000002</v>
      </c>
      <c r="L2804" s="14">
        <f>SUBTOTAL(9,L2801:L2803)</f>
        <v>17417547.330000002</v>
      </c>
      <c r="M2804" s="80"/>
    </row>
    <row r="2805" spans="2:13" ht="24.9" customHeight="1" outlineLevel="2" x14ac:dyDescent="0.3">
      <c r="B2805" s="47" t="s">
        <v>2300</v>
      </c>
      <c r="C2805" s="46" t="s">
        <v>38</v>
      </c>
      <c r="D2805" s="46" t="s">
        <v>198</v>
      </c>
      <c r="E2805" s="46" t="s">
        <v>266</v>
      </c>
      <c r="F2805" s="45" t="s">
        <v>265</v>
      </c>
      <c r="G2805" s="26" t="s">
        <v>0</v>
      </c>
      <c r="H2805" s="30">
        <v>643582738</v>
      </c>
      <c r="I2805" s="30">
        <v>50593774.859999999</v>
      </c>
      <c r="J2805" s="36">
        <f>I2805/H2805</f>
        <v>7.8612697129238421E-2</v>
      </c>
      <c r="K2805" s="30">
        <v>53621388.620000005</v>
      </c>
      <c r="L2805" s="30">
        <f>I2805</f>
        <v>50593774.859999999</v>
      </c>
      <c r="M2805" s="80">
        <f>L2805/K2805</f>
        <v>0.94353719965262617</v>
      </c>
    </row>
    <row r="2806" spans="2:13" ht="24.9" customHeight="1" outlineLevel="2" x14ac:dyDescent="0.3">
      <c r="B2806" s="47" t="s">
        <v>2300</v>
      </c>
      <c r="C2806" s="46" t="s">
        <v>38</v>
      </c>
      <c r="D2806" s="46" t="s">
        <v>198</v>
      </c>
      <c r="E2806" s="46" t="s">
        <v>266</v>
      </c>
      <c r="F2806" s="45" t="s">
        <v>265</v>
      </c>
      <c r="G2806" s="26" t="s">
        <v>7</v>
      </c>
      <c r="H2806" s="30">
        <v>-128716548</v>
      </c>
      <c r="I2806" s="24"/>
      <c r="J2806" s="36"/>
      <c r="K2806" s="24"/>
      <c r="L2806" s="30">
        <v>0</v>
      </c>
      <c r="M2806" s="80" t="str">
        <f>IFERROR((Base_actualizacion!$L2806/Base_actualizacion!$K2806)," " )</f>
        <v xml:space="preserve"> </v>
      </c>
    </row>
    <row r="2807" spans="2:13" ht="24.9" customHeight="1" outlineLevel="1" x14ac:dyDescent="0.3">
      <c r="B2807" s="44" t="str">
        <f>B2806</f>
        <v>ASIGNACIÓN PARA LA INVERSIÓN LOCAL  - AMBIENTE Y DESARROLLO SOSTENIBLE</v>
      </c>
      <c r="C2807" s="43" t="s">
        <v>38</v>
      </c>
      <c r="D2807" s="43" t="s">
        <v>198</v>
      </c>
      <c r="E2807" s="43" t="s">
        <v>266</v>
      </c>
      <c r="F2807" s="42" t="s">
        <v>265</v>
      </c>
      <c r="G2807" s="18" t="s">
        <v>3</v>
      </c>
      <c r="H2807" s="32">
        <f>SUBTOTAL(9,H2805:H2806)</f>
        <v>514866190</v>
      </c>
      <c r="I2807" s="14">
        <f>SUBTOTAL(9,I2805:I2806)</f>
        <v>50593774.859999999</v>
      </c>
      <c r="J2807" s="31">
        <f>SUBTOTAL(9,J2805:J2806)</f>
        <v>7.8612697129238421E-2</v>
      </c>
      <c r="K2807" s="14">
        <f>SUBTOTAL(9,K2805:K2806)</f>
        <v>53621388.620000005</v>
      </c>
      <c r="L2807" s="14">
        <f>SUBTOTAL(9,L2804:L2806)</f>
        <v>50593774.859999999</v>
      </c>
      <c r="M2807" s="80"/>
    </row>
    <row r="2808" spans="2:13" ht="24.9" customHeight="1" outlineLevel="2" x14ac:dyDescent="0.3">
      <c r="B2808" s="47" t="s">
        <v>2300</v>
      </c>
      <c r="C2808" s="46" t="s">
        <v>38</v>
      </c>
      <c r="D2808" s="46" t="s">
        <v>198</v>
      </c>
      <c r="E2808" s="46" t="s">
        <v>264</v>
      </c>
      <c r="F2808" s="45" t="s">
        <v>263</v>
      </c>
      <c r="G2808" s="26" t="s">
        <v>0</v>
      </c>
      <c r="H2808" s="30">
        <v>256178073</v>
      </c>
      <c r="I2808" s="30">
        <v>20138849.27</v>
      </c>
      <c r="J2808" s="36">
        <f>I2808/H2808</f>
        <v>7.8612697153046349E-2</v>
      </c>
      <c r="K2808" s="30">
        <v>21343990.809999999</v>
      </c>
      <c r="L2808" s="30">
        <f>I2808</f>
        <v>20138849.27</v>
      </c>
      <c r="M2808" s="80">
        <f>L2808/K2808</f>
        <v>0.94353719739068798</v>
      </c>
    </row>
    <row r="2809" spans="2:13" ht="24.9" customHeight="1" outlineLevel="2" x14ac:dyDescent="0.3">
      <c r="B2809" s="47" t="s">
        <v>2300</v>
      </c>
      <c r="C2809" s="46" t="s">
        <v>38</v>
      </c>
      <c r="D2809" s="46" t="s">
        <v>198</v>
      </c>
      <c r="E2809" s="46" t="s">
        <v>264</v>
      </c>
      <c r="F2809" s="45" t="s">
        <v>263</v>
      </c>
      <c r="G2809" s="26" t="s">
        <v>7</v>
      </c>
      <c r="H2809" s="30">
        <v>-51235615</v>
      </c>
      <c r="I2809" s="24"/>
      <c r="J2809" s="36"/>
      <c r="K2809" s="24"/>
      <c r="L2809" s="30"/>
      <c r="M2809" s="80" t="str">
        <f>IFERROR((Base_actualizacion!$L2809/Base_actualizacion!$K2809)," " )</f>
        <v xml:space="preserve"> </v>
      </c>
    </row>
    <row r="2810" spans="2:13" ht="24.9" customHeight="1" outlineLevel="1" x14ac:dyDescent="0.3">
      <c r="B2810" s="44" t="str">
        <f>B2809</f>
        <v>ASIGNACIÓN PARA LA INVERSIÓN LOCAL  - AMBIENTE Y DESARROLLO SOSTENIBLE</v>
      </c>
      <c r="C2810" s="43" t="s">
        <v>38</v>
      </c>
      <c r="D2810" s="43" t="s">
        <v>198</v>
      </c>
      <c r="E2810" s="43" t="s">
        <v>264</v>
      </c>
      <c r="F2810" s="42" t="s">
        <v>263</v>
      </c>
      <c r="G2810" s="18" t="s">
        <v>3</v>
      </c>
      <c r="H2810" s="32">
        <f>SUBTOTAL(9,H2808:H2809)</f>
        <v>204942458</v>
      </c>
      <c r="I2810" s="14">
        <f>SUBTOTAL(9,I2808:I2809)</f>
        <v>20138849.27</v>
      </c>
      <c r="J2810" s="31">
        <f>SUBTOTAL(9,J2808:J2809)</f>
        <v>7.8612697153046349E-2</v>
      </c>
      <c r="K2810" s="14">
        <f>SUBTOTAL(9,K2808:K2809)</f>
        <v>21343990.809999999</v>
      </c>
      <c r="L2810" s="14">
        <f>SUBTOTAL(9,L2807:L2809)</f>
        <v>20138849.27</v>
      </c>
      <c r="M2810" s="80"/>
    </row>
    <row r="2811" spans="2:13" ht="24.9" customHeight="1" outlineLevel="2" x14ac:dyDescent="0.3">
      <c r="B2811" s="47" t="s">
        <v>2300</v>
      </c>
      <c r="C2811" s="46" t="s">
        <v>38</v>
      </c>
      <c r="D2811" s="46" t="s">
        <v>198</v>
      </c>
      <c r="E2811" s="46" t="s">
        <v>262</v>
      </c>
      <c r="F2811" s="45" t="s">
        <v>261</v>
      </c>
      <c r="G2811" s="26" t="s">
        <v>0</v>
      </c>
      <c r="H2811" s="30">
        <v>648826419</v>
      </c>
      <c r="I2811" s="30">
        <v>51005994.770000003</v>
      </c>
      <c r="J2811" s="36">
        <f>I2811/H2811</f>
        <v>7.8612697134948201E-2</v>
      </c>
      <c r="K2811" s="30">
        <v>54058276.450000003</v>
      </c>
      <c r="L2811" s="30">
        <f>I2811</f>
        <v>51005994.770000003</v>
      </c>
      <c r="M2811" s="80">
        <f>L2811/K2811</f>
        <v>0.94353719947355075</v>
      </c>
    </row>
    <row r="2812" spans="2:13" ht="24.9" customHeight="1" outlineLevel="2" x14ac:dyDescent="0.3">
      <c r="B2812" s="47" t="s">
        <v>2300</v>
      </c>
      <c r="C2812" s="46" t="s">
        <v>38</v>
      </c>
      <c r="D2812" s="46" t="s">
        <v>198</v>
      </c>
      <c r="E2812" s="46" t="s">
        <v>262</v>
      </c>
      <c r="F2812" s="45" t="s">
        <v>261</v>
      </c>
      <c r="G2812" s="26" t="s">
        <v>7</v>
      </c>
      <c r="H2812" s="30">
        <v>-129765284</v>
      </c>
      <c r="I2812" s="24"/>
      <c r="J2812" s="36"/>
      <c r="K2812" s="24"/>
      <c r="L2812" s="30">
        <v>0</v>
      </c>
      <c r="M2812" s="80" t="str">
        <f>IFERROR((Base_actualizacion!$L2812/Base_actualizacion!$K2812)," " )</f>
        <v xml:space="preserve"> </v>
      </c>
    </row>
    <row r="2813" spans="2:13" ht="24.9" customHeight="1" outlineLevel="1" x14ac:dyDescent="0.3">
      <c r="B2813" s="44" t="str">
        <f>B2812</f>
        <v>ASIGNACIÓN PARA LA INVERSIÓN LOCAL  - AMBIENTE Y DESARROLLO SOSTENIBLE</v>
      </c>
      <c r="C2813" s="43" t="s">
        <v>38</v>
      </c>
      <c r="D2813" s="43" t="s">
        <v>198</v>
      </c>
      <c r="E2813" s="43" t="s">
        <v>262</v>
      </c>
      <c r="F2813" s="42" t="s">
        <v>261</v>
      </c>
      <c r="G2813" s="18" t="s">
        <v>3</v>
      </c>
      <c r="H2813" s="32">
        <f>SUBTOTAL(9,H2811:H2812)</f>
        <v>519061135</v>
      </c>
      <c r="I2813" s="14">
        <f>SUBTOTAL(9,I2811:I2812)</f>
        <v>51005994.770000003</v>
      </c>
      <c r="J2813" s="31">
        <f>SUBTOTAL(9,J2811:J2812)</f>
        <v>7.8612697134948201E-2</v>
      </c>
      <c r="K2813" s="14">
        <f>SUBTOTAL(9,K2811:K2812)</f>
        <v>54058276.450000003</v>
      </c>
      <c r="L2813" s="14">
        <f>SUBTOTAL(9,L2810:L2812)</f>
        <v>51005994.770000003</v>
      </c>
      <c r="M2813" s="80"/>
    </row>
    <row r="2814" spans="2:13" ht="24.9" customHeight="1" outlineLevel="2" x14ac:dyDescent="0.3">
      <c r="B2814" s="47" t="s">
        <v>2300</v>
      </c>
      <c r="C2814" s="46" t="s">
        <v>38</v>
      </c>
      <c r="D2814" s="46" t="s">
        <v>198</v>
      </c>
      <c r="E2814" s="46" t="s">
        <v>260</v>
      </c>
      <c r="F2814" s="45" t="s">
        <v>259</v>
      </c>
      <c r="G2814" s="26" t="s">
        <v>0</v>
      </c>
      <c r="H2814" s="30">
        <v>290541890</v>
      </c>
      <c r="I2814" s="30">
        <v>22840281.600000001</v>
      </c>
      <c r="J2814" s="36">
        <f>I2814/H2814</f>
        <v>7.8612697122607697E-2</v>
      </c>
      <c r="K2814" s="30">
        <v>24207081.219999999</v>
      </c>
      <c r="L2814" s="30">
        <f>I2814</f>
        <v>22840281.600000001</v>
      </c>
      <c r="M2814" s="80">
        <f>L2814/K2814</f>
        <v>0.94353719857515328</v>
      </c>
    </row>
    <row r="2815" spans="2:13" ht="24.9" customHeight="1" outlineLevel="2" x14ac:dyDescent="0.3">
      <c r="B2815" s="47" t="s">
        <v>2300</v>
      </c>
      <c r="C2815" s="46" t="s">
        <v>38</v>
      </c>
      <c r="D2815" s="46" t="s">
        <v>198</v>
      </c>
      <c r="E2815" s="46" t="s">
        <v>260</v>
      </c>
      <c r="F2815" s="45" t="s">
        <v>259</v>
      </c>
      <c r="G2815" s="26" t="s">
        <v>7</v>
      </c>
      <c r="H2815" s="30">
        <v>-58108378</v>
      </c>
      <c r="I2815" s="24"/>
      <c r="J2815" s="36"/>
      <c r="K2815" s="24"/>
      <c r="L2815" s="30">
        <v>0</v>
      </c>
      <c r="M2815" s="80" t="str">
        <f>IFERROR((Base_actualizacion!$L2815/Base_actualizacion!$K2815)," " )</f>
        <v xml:space="preserve"> </v>
      </c>
    </row>
    <row r="2816" spans="2:13" ht="24.9" customHeight="1" outlineLevel="1" x14ac:dyDescent="0.3">
      <c r="B2816" s="44" t="str">
        <f>B2815</f>
        <v>ASIGNACIÓN PARA LA INVERSIÓN LOCAL  - AMBIENTE Y DESARROLLO SOSTENIBLE</v>
      </c>
      <c r="C2816" s="43" t="s">
        <v>38</v>
      </c>
      <c r="D2816" s="43" t="s">
        <v>198</v>
      </c>
      <c r="E2816" s="43" t="s">
        <v>260</v>
      </c>
      <c r="F2816" s="42" t="s">
        <v>259</v>
      </c>
      <c r="G2816" s="18" t="s">
        <v>3</v>
      </c>
      <c r="H2816" s="32">
        <f>SUBTOTAL(9,H2814:H2815)</f>
        <v>232433512</v>
      </c>
      <c r="I2816" s="14">
        <f>SUBTOTAL(9,I2814:I2815)</f>
        <v>22840281.600000001</v>
      </c>
      <c r="J2816" s="31">
        <f>SUBTOTAL(9,J2814:J2815)</f>
        <v>7.8612697122607697E-2</v>
      </c>
      <c r="K2816" s="14">
        <f>SUBTOTAL(9,K2814:K2815)</f>
        <v>24207081.219999999</v>
      </c>
      <c r="L2816" s="14">
        <f>SUBTOTAL(9,L2813:L2815)</f>
        <v>22840281.600000001</v>
      </c>
      <c r="M2816" s="80"/>
    </row>
    <row r="2817" spans="2:13" ht="24.9" customHeight="1" outlineLevel="2" x14ac:dyDescent="0.3">
      <c r="B2817" s="47" t="s">
        <v>2300</v>
      </c>
      <c r="C2817" s="46" t="s">
        <v>38</v>
      </c>
      <c r="D2817" s="46" t="s">
        <v>198</v>
      </c>
      <c r="E2817" s="46" t="s">
        <v>258</v>
      </c>
      <c r="F2817" s="45" t="s">
        <v>257</v>
      </c>
      <c r="G2817" s="26" t="s">
        <v>0</v>
      </c>
      <c r="H2817" s="30">
        <v>278873287</v>
      </c>
      <c r="I2817" s="30">
        <v>21922981.25</v>
      </c>
      <c r="J2817" s="36">
        <f>I2817/H2817</f>
        <v>7.8612697135097054E-2</v>
      </c>
      <c r="K2817" s="30">
        <v>23234888.09</v>
      </c>
      <c r="L2817" s="30">
        <f>I2817</f>
        <v>21922981.25</v>
      </c>
      <c r="M2817" s="80">
        <f>L2817/K2817</f>
        <v>0.94353719996763707</v>
      </c>
    </row>
    <row r="2818" spans="2:13" ht="24.9" customHeight="1" outlineLevel="2" x14ac:dyDescent="0.3">
      <c r="B2818" s="47" t="s">
        <v>2300</v>
      </c>
      <c r="C2818" s="46" t="s">
        <v>38</v>
      </c>
      <c r="D2818" s="46" t="s">
        <v>198</v>
      </c>
      <c r="E2818" s="46" t="s">
        <v>258</v>
      </c>
      <c r="F2818" s="45" t="s">
        <v>257</v>
      </c>
      <c r="G2818" s="26" t="s">
        <v>7</v>
      </c>
      <c r="H2818" s="30">
        <v>-55774657</v>
      </c>
      <c r="I2818" s="24"/>
      <c r="J2818" s="36"/>
      <c r="K2818" s="24"/>
      <c r="L2818" s="30">
        <v>0</v>
      </c>
      <c r="M2818" s="80" t="str">
        <f>IFERROR((Base_actualizacion!$L2818/Base_actualizacion!$K2818)," " )</f>
        <v xml:space="preserve"> </v>
      </c>
    </row>
    <row r="2819" spans="2:13" ht="24.9" customHeight="1" outlineLevel="1" x14ac:dyDescent="0.3">
      <c r="B2819" s="44" t="str">
        <f>B2818</f>
        <v>ASIGNACIÓN PARA LA INVERSIÓN LOCAL  - AMBIENTE Y DESARROLLO SOSTENIBLE</v>
      </c>
      <c r="C2819" s="43" t="s">
        <v>38</v>
      </c>
      <c r="D2819" s="43" t="s">
        <v>198</v>
      </c>
      <c r="E2819" s="43" t="s">
        <v>258</v>
      </c>
      <c r="F2819" s="42" t="s">
        <v>257</v>
      </c>
      <c r="G2819" s="18" t="s">
        <v>3</v>
      </c>
      <c r="H2819" s="32">
        <f>SUBTOTAL(9,H2817:H2818)</f>
        <v>223098630</v>
      </c>
      <c r="I2819" s="14">
        <f>SUBTOTAL(9,I2817:I2818)</f>
        <v>21922981.25</v>
      </c>
      <c r="J2819" s="31">
        <f>SUBTOTAL(9,J2817:J2818)</f>
        <v>7.8612697135097054E-2</v>
      </c>
      <c r="K2819" s="14">
        <f>SUBTOTAL(9,K2817:K2818)</f>
        <v>23234888.09</v>
      </c>
      <c r="L2819" s="14">
        <f>SUBTOTAL(9,L2816:L2818)</f>
        <v>21922981.25</v>
      </c>
      <c r="M2819" s="80"/>
    </row>
    <row r="2820" spans="2:13" ht="24.9" customHeight="1" outlineLevel="2" x14ac:dyDescent="0.3">
      <c r="B2820" s="47" t="s">
        <v>2300</v>
      </c>
      <c r="C2820" s="46" t="s">
        <v>38</v>
      </c>
      <c r="D2820" s="46" t="s">
        <v>198</v>
      </c>
      <c r="E2820" s="46" t="s">
        <v>254</v>
      </c>
      <c r="F2820" s="45" t="s">
        <v>253</v>
      </c>
      <c r="G2820" s="26" t="s">
        <v>0</v>
      </c>
      <c r="H2820" s="30">
        <v>277106829</v>
      </c>
      <c r="I2820" s="30">
        <v>21784115.219999999</v>
      </c>
      <c r="J2820" s="36">
        <f>I2820/H2820</f>
        <v>7.8612697126998629E-2</v>
      </c>
      <c r="K2820" s="30">
        <v>23087712.149999999</v>
      </c>
      <c r="L2820" s="30">
        <f>I2820</f>
        <v>21784115.219999999</v>
      </c>
      <c r="M2820" s="80">
        <f>L2820/K2820</f>
        <v>0.94353719755640664</v>
      </c>
    </row>
    <row r="2821" spans="2:13" ht="24.9" customHeight="1" outlineLevel="2" x14ac:dyDescent="0.3">
      <c r="B2821" s="47" t="s">
        <v>2300</v>
      </c>
      <c r="C2821" s="46" t="s">
        <v>38</v>
      </c>
      <c r="D2821" s="46" t="s">
        <v>198</v>
      </c>
      <c r="E2821" s="46" t="s">
        <v>254</v>
      </c>
      <c r="F2821" s="45" t="s">
        <v>253</v>
      </c>
      <c r="G2821" s="26" t="s">
        <v>7</v>
      </c>
      <c r="H2821" s="30">
        <v>-55421366</v>
      </c>
      <c r="I2821" s="24"/>
      <c r="J2821" s="36"/>
      <c r="K2821" s="24"/>
      <c r="L2821" s="30"/>
      <c r="M2821" s="80" t="str">
        <f>IFERROR((Base_actualizacion!$L2821/Base_actualizacion!$K2821)," " )</f>
        <v xml:space="preserve"> </v>
      </c>
    </row>
    <row r="2822" spans="2:13" ht="24.9" customHeight="1" outlineLevel="1" x14ac:dyDescent="0.3">
      <c r="B2822" s="44" t="str">
        <f>B2821</f>
        <v>ASIGNACIÓN PARA LA INVERSIÓN LOCAL  - AMBIENTE Y DESARROLLO SOSTENIBLE</v>
      </c>
      <c r="C2822" s="43" t="s">
        <v>38</v>
      </c>
      <c r="D2822" s="43" t="s">
        <v>198</v>
      </c>
      <c r="E2822" s="43" t="s">
        <v>254</v>
      </c>
      <c r="F2822" s="42" t="s">
        <v>253</v>
      </c>
      <c r="G2822" s="18" t="s">
        <v>3</v>
      </c>
      <c r="H2822" s="32">
        <f>SUBTOTAL(9,H2820:H2821)</f>
        <v>221685463</v>
      </c>
      <c r="I2822" s="14">
        <f>SUBTOTAL(9,I2820:I2821)</f>
        <v>21784115.219999999</v>
      </c>
      <c r="J2822" s="31">
        <f>SUBTOTAL(9,J2820:J2821)</f>
        <v>7.8612697126998629E-2</v>
      </c>
      <c r="K2822" s="14">
        <f>SUBTOTAL(9,K2820:K2821)</f>
        <v>23087712.149999999</v>
      </c>
      <c r="L2822" s="14">
        <f>SUBTOTAL(9,L2819:L2821)</f>
        <v>21784115.219999999</v>
      </c>
      <c r="M2822" s="80"/>
    </row>
    <row r="2823" spans="2:13" ht="24.9" customHeight="1" outlineLevel="2" x14ac:dyDescent="0.3">
      <c r="B2823" s="47" t="s">
        <v>2300</v>
      </c>
      <c r="C2823" s="46" t="s">
        <v>38</v>
      </c>
      <c r="D2823" s="46" t="s">
        <v>198</v>
      </c>
      <c r="E2823" s="46" t="s">
        <v>252</v>
      </c>
      <c r="F2823" s="45" t="s">
        <v>251</v>
      </c>
      <c r="G2823" s="26" t="s">
        <v>0</v>
      </c>
      <c r="H2823" s="30">
        <v>262595908</v>
      </c>
      <c r="I2823" s="30">
        <v>20643372.579999998</v>
      </c>
      <c r="J2823" s="36">
        <f>I2823/H2823</f>
        <v>7.8612697117885016E-2</v>
      </c>
      <c r="K2823" s="30">
        <v>21878705.59</v>
      </c>
      <c r="L2823" s="30">
        <f>I2823</f>
        <v>20643372.579999998</v>
      </c>
      <c r="M2823" s="80">
        <f>L2823/K2823</f>
        <v>0.94353719853679874</v>
      </c>
    </row>
    <row r="2824" spans="2:13" ht="24.9" customHeight="1" outlineLevel="2" x14ac:dyDescent="0.3">
      <c r="B2824" s="47" t="s">
        <v>2300</v>
      </c>
      <c r="C2824" s="46" t="s">
        <v>38</v>
      </c>
      <c r="D2824" s="46" t="s">
        <v>198</v>
      </c>
      <c r="E2824" s="46" t="s">
        <v>252</v>
      </c>
      <c r="F2824" s="45" t="s">
        <v>251</v>
      </c>
      <c r="G2824" s="26" t="s">
        <v>7</v>
      </c>
      <c r="H2824" s="30">
        <v>-52519182</v>
      </c>
      <c r="I2824" s="24"/>
      <c r="J2824" s="36"/>
      <c r="K2824" s="24"/>
      <c r="L2824" s="30">
        <v>0</v>
      </c>
      <c r="M2824" s="80" t="str">
        <f>IFERROR((Base_actualizacion!$L2824/Base_actualizacion!$K2824)," " )</f>
        <v xml:space="preserve"> </v>
      </c>
    </row>
    <row r="2825" spans="2:13" ht="24.9" customHeight="1" outlineLevel="1" x14ac:dyDescent="0.3">
      <c r="B2825" s="44" t="str">
        <f>B2824</f>
        <v>ASIGNACIÓN PARA LA INVERSIÓN LOCAL  - AMBIENTE Y DESARROLLO SOSTENIBLE</v>
      </c>
      <c r="C2825" s="43" t="s">
        <v>38</v>
      </c>
      <c r="D2825" s="43" t="s">
        <v>198</v>
      </c>
      <c r="E2825" s="43" t="s">
        <v>252</v>
      </c>
      <c r="F2825" s="42" t="s">
        <v>251</v>
      </c>
      <c r="G2825" s="18" t="s">
        <v>3</v>
      </c>
      <c r="H2825" s="32">
        <f>SUBTOTAL(9,H2823:H2824)</f>
        <v>210076726</v>
      </c>
      <c r="I2825" s="14">
        <f>SUBTOTAL(9,I2823:I2824)</f>
        <v>20643372.579999998</v>
      </c>
      <c r="J2825" s="31">
        <f>SUBTOTAL(9,J2823:J2824)</f>
        <v>7.8612697117885016E-2</v>
      </c>
      <c r="K2825" s="14">
        <f>SUBTOTAL(9,K2823:K2824)</f>
        <v>21878705.59</v>
      </c>
      <c r="L2825" s="14">
        <f>SUBTOTAL(9,L2822:L2824)</f>
        <v>20643372.579999998</v>
      </c>
      <c r="M2825" s="80"/>
    </row>
    <row r="2826" spans="2:13" ht="24.9" customHeight="1" outlineLevel="2" x14ac:dyDescent="0.3">
      <c r="B2826" s="47" t="s">
        <v>2300</v>
      </c>
      <c r="C2826" s="46" t="s">
        <v>38</v>
      </c>
      <c r="D2826" s="46" t="s">
        <v>198</v>
      </c>
      <c r="E2826" s="46" t="s">
        <v>250</v>
      </c>
      <c r="F2826" s="45" t="s">
        <v>249</v>
      </c>
      <c r="G2826" s="26" t="s">
        <v>0</v>
      </c>
      <c r="H2826" s="30">
        <v>365985621</v>
      </c>
      <c r="I2826" s="30">
        <v>28771116.780000001</v>
      </c>
      <c r="J2826" s="36">
        <f>I2826/H2826</f>
        <v>7.8612697136535861E-2</v>
      </c>
      <c r="K2826" s="30">
        <v>30492827.27</v>
      </c>
      <c r="L2826" s="30">
        <f>I2826</f>
        <v>28771116.780000001</v>
      </c>
      <c r="M2826" s="80">
        <f>L2826/K2826</f>
        <v>0.94353719729708752</v>
      </c>
    </row>
    <row r="2827" spans="2:13" ht="24.9" customHeight="1" outlineLevel="2" x14ac:dyDescent="0.3">
      <c r="B2827" s="47" t="s">
        <v>2300</v>
      </c>
      <c r="C2827" s="46" t="s">
        <v>38</v>
      </c>
      <c r="D2827" s="46" t="s">
        <v>198</v>
      </c>
      <c r="E2827" s="46" t="s">
        <v>250</v>
      </c>
      <c r="F2827" s="45" t="s">
        <v>249</v>
      </c>
      <c r="G2827" s="26" t="s">
        <v>7</v>
      </c>
      <c r="H2827" s="30">
        <v>-73197124</v>
      </c>
      <c r="I2827" s="24"/>
      <c r="J2827" s="36"/>
      <c r="K2827" s="24"/>
      <c r="L2827" s="30"/>
      <c r="M2827" s="80" t="str">
        <f>IFERROR((Base_actualizacion!$L2827/Base_actualizacion!$K2827)," " )</f>
        <v xml:space="preserve"> </v>
      </c>
    </row>
    <row r="2828" spans="2:13" ht="24.9" customHeight="1" outlineLevel="1" x14ac:dyDescent="0.3">
      <c r="B2828" s="44" t="str">
        <f>B2827</f>
        <v>ASIGNACIÓN PARA LA INVERSIÓN LOCAL  - AMBIENTE Y DESARROLLO SOSTENIBLE</v>
      </c>
      <c r="C2828" s="43" t="s">
        <v>38</v>
      </c>
      <c r="D2828" s="43" t="s">
        <v>198</v>
      </c>
      <c r="E2828" s="43" t="s">
        <v>250</v>
      </c>
      <c r="F2828" s="42" t="s">
        <v>249</v>
      </c>
      <c r="G2828" s="18" t="s">
        <v>3</v>
      </c>
      <c r="H2828" s="32">
        <f>SUBTOTAL(9,H2826:H2827)</f>
        <v>292788497</v>
      </c>
      <c r="I2828" s="14">
        <f>SUBTOTAL(9,I2826:I2827)</f>
        <v>28771116.780000001</v>
      </c>
      <c r="J2828" s="31">
        <f>SUBTOTAL(9,J2826:J2827)</f>
        <v>7.8612697136535861E-2</v>
      </c>
      <c r="K2828" s="14">
        <f>SUBTOTAL(9,K2826:K2827)</f>
        <v>30492827.27</v>
      </c>
      <c r="L2828" s="14">
        <f>SUBTOTAL(9,L2825:L2827)</f>
        <v>28771116.780000001</v>
      </c>
      <c r="M2828" s="80"/>
    </row>
    <row r="2829" spans="2:13" ht="24.9" customHeight="1" outlineLevel="2" x14ac:dyDescent="0.3">
      <c r="B2829" s="47" t="s">
        <v>2300</v>
      </c>
      <c r="C2829" s="46" t="s">
        <v>38</v>
      </c>
      <c r="D2829" s="46" t="s">
        <v>198</v>
      </c>
      <c r="E2829" s="46" t="s">
        <v>248</v>
      </c>
      <c r="F2829" s="45" t="s">
        <v>247</v>
      </c>
      <c r="G2829" s="26" t="s">
        <v>0</v>
      </c>
      <c r="H2829" s="30">
        <v>425774206</v>
      </c>
      <c r="I2829" s="30">
        <v>33471258.700000003</v>
      </c>
      <c r="J2829" s="36">
        <f>I2829/H2829</f>
        <v>7.8612697125198805E-2</v>
      </c>
      <c r="K2829" s="30">
        <v>35474233.25</v>
      </c>
      <c r="L2829" s="30">
        <f>I2829</f>
        <v>33471258.700000003</v>
      </c>
      <c r="M2829" s="80">
        <f>L2829/K2829</f>
        <v>0.94353719963771177</v>
      </c>
    </row>
    <row r="2830" spans="2:13" ht="24.9" customHeight="1" outlineLevel="2" x14ac:dyDescent="0.3">
      <c r="B2830" s="47" t="s">
        <v>2300</v>
      </c>
      <c r="C2830" s="46" t="s">
        <v>38</v>
      </c>
      <c r="D2830" s="46" t="s">
        <v>198</v>
      </c>
      <c r="E2830" s="46" t="s">
        <v>248</v>
      </c>
      <c r="F2830" s="45" t="s">
        <v>247</v>
      </c>
      <c r="G2830" s="26" t="s">
        <v>7</v>
      </c>
      <c r="H2830" s="30">
        <v>-85154841</v>
      </c>
      <c r="I2830" s="24"/>
      <c r="J2830" s="36"/>
      <c r="K2830" s="24"/>
      <c r="L2830" s="30"/>
      <c r="M2830" s="80" t="str">
        <f>IFERROR((Base_actualizacion!$L2830/Base_actualizacion!$K2830)," " )</f>
        <v xml:space="preserve"> </v>
      </c>
    </row>
    <row r="2831" spans="2:13" ht="24.9" customHeight="1" outlineLevel="1" x14ac:dyDescent="0.3">
      <c r="B2831" s="44" t="str">
        <f>B2830</f>
        <v>ASIGNACIÓN PARA LA INVERSIÓN LOCAL  - AMBIENTE Y DESARROLLO SOSTENIBLE</v>
      </c>
      <c r="C2831" s="43" t="s">
        <v>38</v>
      </c>
      <c r="D2831" s="43" t="s">
        <v>198</v>
      </c>
      <c r="E2831" s="43" t="s">
        <v>248</v>
      </c>
      <c r="F2831" s="42" t="s">
        <v>247</v>
      </c>
      <c r="G2831" s="18" t="s">
        <v>3</v>
      </c>
      <c r="H2831" s="32">
        <f>SUBTOTAL(9,H2829:H2830)</f>
        <v>340619365</v>
      </c>
      <c r="I2831" s="14">
        <f>SUBTOTAL(9,I2829:I2830)</f>
        <v>33471258.700000003</v>
      </c>
      <c r="J2831" s="31">
        <f>SUBTOTAL(9,J2829:J2830)</f>
        <v>7.8612697125198805E-2</v>
      </c>
      <c r="K2831" s="14">
        <f>SUBTOTAL(9,K2829:K2830)</f>
        <v>35474233.25</v>
      </c>
      <c r="L2831" s="14">
        <f>SUBTOTAL(9,L2828:L2830)</f>
        <v>33471258.700000003</v>
      </c>
      <c r="M2831" s="80"/>
    </row>
    <row r="2832" spans="2:13" ht="24.9" customHeight="1" outlineLevel="2" x14ac:dyDescent="0.3">
      <c r="B2832" s="47" t="s">
        <v>2300</v>
      </c>
      <c r="C2832" s="46" t="s">
        <v>38</v>
      </c>
      <c r="D2832" s="46" t="s">
        <v>198</v>
      </c>
      <c r="E2832" s="46" t="s">
        <v>246</v>
      </c>
      <c r="F2832" s="45" t="s">
        <v>245</v>
      </c>
      <c r="G2832" s="26" t="s">
        <v>0</v>
      </c>
      <c r="H2832" s="30">
        <v>245411620</v>
      </c>
      <c r="I2832" s="30">
        <v>19292469.359999999</v>
      </c>
      <c r="J2832" s="36">
        <f>I2832/H2832</f>
        <v>7.861269714938518E-2</v>
      </c>
      <c r="K2832" s="30">
        <v>20446962.09</v>
      </c>
      <c r="L2832" s="30">
        <f>I2832</f>
        <v>19292469.359999999</v>
      </c>
      <c r="M2832" s="80">
        <f>L2832/K2832</f>
        <v>0.94353720005356545</v>
      </c>
    </row>
    <row r="2833" spans="2:13" ht="24.9" customHeight="1" outlineLevel="2" x14ac:dyDescent="0.3">
      <c r="B2833" s="47" t="s">
        <v>2300</v>
      </c>
      <c r="C2833" s="46" t="s">
        <v>38</v>
      </c>
      <c r="D2833" s="46" t="s">
        <v>198</v>
      </c>
      <c r="E2833" s="46" t="s">
        <v>246</v>
      </c>
      <c r="F2833" s="45" t="s">
        <v>245</v>
      </c>
      <c r="G2833" s="26" t="s">
        <v>7</v>
      </c>
      <c r="H2833" s="30">
        <v>-49082324</v>
      </c>
      <c r="I2833" s="24"/>
      <c r="J2833" s="36"/>
      <c r="K2833" s="24"/>
      <c r="L2833" s="30"/>
      <c r="M2833" s="80" t="str">
        <f>IFERROR((Base_actualizacion!$L2833/Base_actualizacion!$K2833)," " )</f>
        <v xml:space="preserve"> </v>
      </c>
    </row>
    <row r="2834" spans="2:13" ht="24.9" customHeight="1" outlineLevel="1" x14ac:dyDescent="0.3">
      <c r="B2834" s="44" t="str">
        <f>B2833</f>
        <v>ASIGNACIÓN PARA LA INVERSIÓN LOCAL  - AMBIENTE Y DESARROLLO SOSTENIBLE</v>
      </c>
      <c r="C2834" s="43" t="s">
        <v>38</v>
      </c>
      <c r="D2834" s="43" t="s">
        <v>198</v>
      </c>
      <c r="E2834" s="43" t="s">
        <v>246</v>
      </c>
      <c r="F2834" s="42" t="s">
        <v>245</v>
      </c>
      <c r="G2834" s="18" t="s">
        <v>3</v>
      </c>
      <c r="H2834" s="32">
        <f>SUBTOTAL(9,H2832:H2833)</f>
        <v>196329296</v>
      </c>
      <c r="I2834" s="14">
        <f>SUBTOTAL(9,I2832:I2833)</f>
        <v>19292469.359999999</v>
      </c>
      <c r="J2834" s="31">
        <f>SUBTOTAL(9,J2832:J2833)</f>
        <v>7.861269714938518E-2</v>
      </c>
      <c r="K2834" s="14">
        <f>SUBTOTAL(9,K2832:K2833)</f>
        <v>20446962.09</v>
      </c>
      <c r="L2834" s="14">
        <f>SUBTOTAL(9,L2831:L2833)</f>
        <v>19292469.359999999</v>
      </c>
      <c r="M2834" s="80"/>
    </row>
    <row r="2835" spans="2:13" ht="24.9" customHeight="1" outlineLevel="2" x14ac:dyDescent="0.3">
      <c r="B2835" s="47" t="s">
        <v>2300</v>
      </c>
      <c r="C2835" s="46" t="s">
        <v>38</v>
      </c>
      <c r="D2835" s="46" t="s">
        <v>198</v>
      </c>
      <c r="E2835" s="46" t="s">
        <v>244</v>
      </c>
      <c r="F2835" s="45" t="s">
        <v>243</v>
      </c>
      <c r="G2835" s="26" t="s">
        <v>0</v>
      </c>
      <c r="H2835" s="30">
        <v>310972751</v>
      </c>
      <c r="I2835" s="30">
        <v>24446406.689999998</v>
      </c>
      <c r="J2835" s="36">
        <f>I2835/H2835</f>
        <v>7.8612697129852374E-2</v>
      </c>
      <c r="K2835" s="30">
        <v>25909319.399999999</v>
      </c>
      <c r="L2835" s="30">
        <f>I2835</f>
        <v>24446406.689999998</v>
      </c>
      <c r="M2835" s="80">
        <f>L2835/K2835</f>
        <v>0.94353720036351085</v>
      </c>
    </row>
    <row r="2836" spans="2:13" ht="24.9" customHeight="1" outlineLevel="2" x14ac:dyDescent="0.3">
      <c r="B2836" s="47" t="s">
        <v>2300</v>
      </c>
      <c r="C2836" s="46" t="s">
        <v>38</v>
      </c>
      <c r="D2836" s="46" t="s">
        <v>198</v>
      </c>
      <c r="E2836" s="46" t="s">
        <v>244</v>
      </c>
      <c r="F2836" s="45" t="s">
        <v>243</v>
      </c>
      <c r="G2836" s="26" t="s">
        <v>7</v>
      </c>
      <c r="H2836" s="30">
        <v>-62194550</v>
      </c>
      <c r="I2836" s="24"/>
      <c r="J2836" s="36"/>
      <c r="K2836" s="24"/>
      <c r="L2836" s="30"/>
      <c r="M2836" s="80" t="str">
        <f>IFERROR((Base_actualizacion!$L2836/Base_actualizacion!$K2836)," " )</f>
        <v xml:space="preserve"> </v>
      </c>
    </row>
    <row r="2837" spans="2:13" ht="24.9" customHeight="1" outlineLevel="1" x14ac:dyDescent="0.3">
      <c r="B2837" s="44" t="str">
        <f>B2836</f>
        <v>ASIGNACIÓN PARA LA INVERSIÓN LOCAL  - AMBIENTE Y DESARROLLO SOSTENIBLE</v>
      </c>
      <c r="C2837" s="43" t="s">
        <v>38</v>
      </c>
      <c r="D2837" s="43" t="s">
        <v>198</v>
      </c>
      <c r="E2837" s="43" t="s">
        <v>244</v>
      </c>
      <c r="F2837" s="42" t="s">
        <v>243</v>
      </c>
      <c r="G2837" s="18" t="s">
        <v>3</v>
      </c>
      <c r="H2837" s="32">
        <f>SUBTOTAL(9,H2835:H2836)</f>
        <v>248778201</v>
      </c>
      <c r="I2837" s="14">
        <f>SUBTOTAL(9,I2835:I2836)</f>
        <v>24446406.689999998</v>
      </c>
      <c r="J2837" s="31">
        <f>SUBTOTAL(9,J2835:J2836)</f>
        <v>7.8612697129852374E-2</v>
      </c>
      <c r="K2837" s="14">
        <f>SUBTOTAL(9,K2835:K2836)</f>
        <v>25909319.399999999</v>
      </c>
      <c r="L2837" s="14">
        <f>SUBTOTAL(9,L2834:L2836)</f>
        <v>24446406.689999998</v>
      </c>
      <c r="M2837" s="80"/>
    </row>
    <row r="2838" spans="2:13" ht="24.9" customHeight="1" outlineLevel="2" x14ac:dyDescent="0.3">
      <c r="B2838" s="47" t="s">
        <v>2300</v>
      </c>
      <c r="C2838" s="46" t="s">
        <v>38</v>
      </c>
      <c r="D2838" s="46" t="s">
        <v>198</v>
      </c>
      <c r="E2838" s="46" t="s">
        <v>242</v>
      </c>
      <c r="F2838" s="45" t="s">
        <v>241</v>
      </c>
      <c r="G2838" s="26" t="s">
        <v>0</v>
      </c>
      <c r="H2838" s="30">
        <v>272508495</v>
      </c>
      <c r="I2838" s="30">
        <v>21422627.789999999</v>
      </c>
      <c r="J2838" s="36">
        <f>I2838/H2838</f>
        <v>7.8612697156468458E-2</v>
      </c>
      <c r="K2838" s="30">
        <v>22704592.629999999</v>
      </c>
      <c r="L2838" s="30">
        <f>I2838</f>
        <v>21422627.789999999</v>
      </c>
      <c r="M2838" s="80">
        <f>L2838/K2838</f>
        <v>0.94353720144240261</v>
      </c>
    </row>
    <row r="2839" spans="2:13" ht="24.9" customHeight="1" outlineLevel="2" x14ac:dyDescent="0.3">
      <c r="B2839" s="47" t="s">
        <v>2300</v>
      </c>
      <c r="C2839" s="46" t="s">
        <v>38</v>
      </c>
      <c r="D2839" s="46" t="s">
        <v>198</v>
      </c>
      <c r="E2839" s="46" t="s">
        <v>242</v>
      </c>
      <c r="F2839" s="45" t="s">
        <v>241</v>
      </c>
      <c r="G2839" s="26" t="s">
        <v>7</v>
      </c>
      <c r="H2839" s="30">
        <v>-54501699</v>
      </c>
      <c r="I2839" s="24"/>
      <c r="J2839" s="36"/>
      <c r="K2839" s="24"/>
      <c r="L2839" s="30"/>
      <c r="M2839" s="80" t="str">
        <f>IFERROR((Base_actualizacion!$L2839/Base_actualizacion!$K2839)," " )</f>
        <v xml:space="preserve"> </v>
      </c>
    </row>
    <row r="2840" spans="2:13" ht="24.9" customHeight="1" outlineLevel="1" x14ac:dyDescent="0.3">
      <c r="B2840" s="44" t="str">
        <f>B2839</f>
        <v>ASIGNACIÓN PARA LA INVERSIÓN LOCAL  - AMBIENTE Y DESARROLLO SOSTENIBLE</v>
      </c>
      <c r="C2840" s="43" t="s">
        <v>38</v>
      </c>
      <c r="D2840" s="43" t="s">
        <v>198</v>
      </c>
      <c r="E2840" s="43" t="s">
        <v>242</v>
      </c>
      <c r="F2840" s="42" t="s">
        <v>241</v>
      </c>
      <c r="G2840" s="18" t="s">
        <v>3</v>
      </c>
      <c r="H2840" s="32">
        <f>SUBTOTAL(9,H2838:H2839)</f>
        <v>218006796</v>
      </c>
      <c r="I2840" s="14">
        <f>SUBTOTAL(9,I2838:I2839)</f>
        <v>21422627.789999999</v>
      </c>
      <c r="J2840" s="31">
        <f>SUBTOTAL(9,J2838:J2839)</f>
        <v>7.8612697156468458E-2</v>
      </c>
      <c r="K2840" s="14">
        <f>SUBTOTAL(9,K2838:K2839)</f>
        <v>22704592.629999999</v>
      </c>
      <c r="L2840" s="14">
        <f>SUBTOTAL(9,L2837:L2839)</f>
        <v>21422627.789999999</v>
      </c>
      <c r="M2840" s="80"/>
    </row>
    <row r="2841" spans="2:13" ht="24.9" customHeight="1" outlineLevel="2" x14ac:dyDescent="0.3">
      <c r="B2841" s="47" t="s">
        <v>2300</v>
      </c>
      <c r="C2841" s="46" t="s">
        <v>38</v>
      </c>
      <c r="D2841" s="46" t="s">
        <v>198</v>
      </c>
      <c r="E2841" s="46" t="s">
        <v>240</v>
      </c>
      <c r="F2841" s="45" t="s">
        <v>239</v>
      </c>
      <c r="G2841" s="26" t="s">
        <v>0</v>
      </c>
      <c r="H2841" s="30">
        <v>323293904</v>
      </c>
      <c r="I2841" s="30">
        <v>25415005.759999998</v>
      </c>
      <c r="J2841" s="36">
        <f>I2841/H2841</f>
        <v>7.8612697132699402E-2</v>
      </c>
      <c r="K2841" s="30">
        <v>26935881.09</v>
      </c>
      <c r="L2841" s="30">
        <f>I2841</f>
        <v>25415005.759999998</v>
      </c>
      <c r="M2841" s="80">
        <f>L2841/K2841</f>
        <v>0.94353719765400101</v>
      </c>
    </row>
    <row r="2842" spans="2:13" ht="24.9" customHeight="1" outlineLevel="2" x14ac:dyDescent="0.3">
      <c r="B2842" s="47" t="s">
        <v>2300</v>
      </c>
      <c r="C2842" s="46" t="s">
        <v>38</v>
      </c>
      <c r="D2842" s="46" t="s">
        <v>198</v>
      </c>
      <c r="E2842" s="46" t="s">
        <v>240</v>
      </c>
      <c r="F2842" s="45" t="s">
        <v>239</v>
      </c>
      <c r="G2842" s="26" t="s">
        <v>7</v>
      </c>
      <c r="H2842" s="30">
        <v>-64658781</v>
      </c>
      <c r="I2842" s="24"/>
      <c r="J2842" s="36"/>
      <c r="K2842" s="24"/>
      <c r="L2842" s="30"/>
      <c r="M2842" s="80" t="str">
        <f>IFERROR((Base_actualizacion!$L2842/Base_actualizacion!$K2842)," " )</f>
        <v xml:space="preserve"> </v>
      </c>
    </row>
    <row r="2843" spans="2:13" ht="24.9" customHeight="1" outlineLevel="1" x14ac:dyDescent="0.3">
      <c r="B2843" s="44" t="str">
        <f>B2842</f>
        <v>ASIGNACIÓN PARA LA INVERSIÓN LOCAL  - AMBIENTE Y DESARROLLO SOSTENIBLE</v>
      </c>
      <c r="C2843" s="43" t="s">
        <v>38</v>
      </c>
      <c r="D2843" s="43" t="s">
        <v>198</v>
      </c>
      <c r="E2843" s="43" t="s">
        <v>240</v>
      </c>
      <c r="F2843" s="42" t="s">
        <v>239</v>
      </c>
      <c r="G2843" s="18" t="s">
        <v>3</v>
      </c>
      <c r="H2843" s="32">
        <f>SUBTOTAL(9,H2841:H2842)</f>
        <v>258635123</v>
      </c>
      <c r="I2843" s="14">
        <f>SUBTOTAL(9,I2841:I2842)</f>
        <v>25415005.759999998</v>
      </c>
      <c r="J2843" s="31">
        <f>SUBTOTAL(9,J2841:J2842)</f>
        <v>7.8612697132699402E-2</v>
      </c>
      <c r="K2843" s="14">
        <f>SUBTOTAL(9,K2841:K2842)</f>
        <v>26935881.09</v>
      </c>
      <c r="L2843" s="14">
        <f>SUBTOTAL(9,L2840:L2842)</f>
        <v>25415005.759999998</v>
      </c>
      <c r="M2843" s="80"/>
    </row>
    <row r="2844" spans="2:13" ht="24.9" customHeight="1" outlineLevel="2" x14ac:dyDescent="0.3">
      <c r="B2844" s="47" t="s">
        <v>2300</v>
      </c>
      <c r="C2844" s="46" t="s">
        <v>38</v>
      </c>
      <c r="D2844" s="46" t="s">
        <v>198</v>
      </c>
      <c r="E2844" s="46" t="s">
        <v>238</v>
      </c>
      <c r="F2844" s="45" t="s">
        <v>237</v>
      </c>
      <c r="G2844" s="26" t="s">
        <v>0</v>
      </c>
      <c r="H2844" s="30">
        <v>384856245</v>
      </c>
      <c r="I2844" s="30">
        <v>30254587.43</v>
      </c>
      <c r="J2844" s="36">
        <f>I2844/H2844</f>
        <v>7.8612697138382148E-2</v>
      </c>
      <c r="K2844" s="30">
        <v>32065071.140000001</v>
      </c>
      <c r="L2844" s="30">
        <f>I2844</f>
        <v>30254587.43</v>
      </c>
      <c r="M2844" s="80">
        <f>L2844/K2844</f>
        <v>0.94353719964957483</v>
      </c>
    </row>
    <row r="2845" spans="2:13" ht="24.9" customHeight="1" outlineLevel="2" x14ac:dyDescent="0.3">
      <c r="B2845" s="47" t="s">
        <v>2300</v>
      </c>
      <c r="C2845" s="46" t="s">
        <v>38</v>
      </c>
      <c r="D2845" s="46" t="s">
        <v>198</v>
      </c>
      <c r="E2845" s="46" t="s">
        <v>238</v>
      </c>
      <c r="F2845" s="45" t="s">
        <v>237</v>
      </c>
      <c r="G2845" s="26" t="s">
        <v>7</v>
      </c>
      <c r="H2845" s="30">
        <v>-76971249</v>
      </c>
      <c r="I2845" s="24"/>
      <c r="J2845" s="36"/>
      <c r="K2845" s="24"/>
      <c r="L2845" s="30">
        <v>0</v>
      </c>
      <c r="M2845" s="80" t="str">
        <f>IFERROR((Base_actualizacion!$L2845/Base_actualizacion!$K2845)," " )</f>
        <v xml:space="preserve"> </v>
      </c>
    </row>
    <row r="2846" spans="2:13" ht="24.9" customHeight="1" outlineLevel="1" x14ac:dyDescent="0.3">
      <c r="B2846" s="44" t="str">
        <f>B2845</f>
        <v>ASIGNACIÓN PARA LA INVERSIÓN LOCAL  - AMBIENTE Y DESARROLLO SOSTENIBLE</v>
      </c>
      <c r="C2846" s="43" t="s">
        <v>38</v>
      </c>
      <c r="D2846" s="43" t="s">
        <v>198</v>
      </c>
      <c r="E2846" s="43" t="s">
        <v>238</v>
      </c>
      <c r="F2846" s="42" t="s">
        <v>237</v>
      </c>
      <c r="G2846" s="18" t="s">
        <v>3</v>
      </c>
      <c r="H2846" s="32">
        <f>SUBTOTAL(9,H2844:H2845)</f>
        <v>307884996</v>
      </c>
      <c r="I2846" s="14">
        <f>SUBTOTAL(9,I2844:I2845)</f>
        <v>30254587.43</v>
      </c>
      <c r="J2846" s="31">
        <f>SUBTOTAL(9,J2844:J2845)</f>
        <v>7.8612697138382148E-2</v>
      </c>
      <c r="K2846" s="14">
        <f>SUBTOTAL(9,K2844:K2845)</f>
        <v>32065071.140000001</v>
      </c>
      <c r="L2846" s="14">
        <f>SUBTOTAL(9,L2843:L2845)</f>
        <v>30254587.43</v>
      </c>
      <c r="M2846" s="80"/>
    </row>
    <row r="2847" spans="2:13" ht="24.9" customHeight="1" outlineLevel="2" x14ac:dyDescent="0.3">
      <c r="B2847" s="47" t="s">
        <v>2300</v>
      </c>
      <c r="C2847" s="46" t="s">
        <v>38</v>
      </c>
      <c r="D2847" s="46" t="s">
        <v>198</v>
      </c>
      <c r="E2847" s="46" t="s">
        <v>236</v>
      </c>
      <c r="F2847" s="45" t="s">
        <v>235</v>
      </c>
      <c r="G2847" s="26" t="s">
        <v>0</v>
      </c>
      <c r="H2847" s="30">
        <v>402668063</v>
      </c>
      <c r="I2847" s="30">
        <v>31654822.479999997</v>
      </c>
      <c r="J2847" s="36">
        <f>I2847/H2847</f>
        <v>7.8612697128652084E-2</v>
      </c>
      <c r="K2847" s="30">
        <v>33549098.600000001</v>
      </c>
      <c r="L2847" s="30">
        <f>I2847</f>
        <v>31654822.479999997</v>
      </c>
      <c r="M2847" s="80">
        <f>L2847/K2847</f>
        <v>0.9435371977475423</v>
      </c>
    </row>
    <row r="2848" spans="2:13" ht="24.9" customHeight="1" outlineLevel="2" x14ac:dyDescent="0.3">
      <c r="B2848" s="47" t="s">
        <v>2300</v>
      </c>
      <c r="C2848" s="46" t="s">
        <v>38</v>
      </c>
      <c r="D2848" s="46" t="s">
        <v>198</v>
      </c>
      <c r="E2848" s="46" t="s">
        <v>236</v>
      </c>
      <c r="F2848" s="45" t="s">
        <v>235</v>
      </c>
      <c r="G2848" s="26" t="s">
        <v>7</v>
      </c>
      <c r="H2848" s="30">
        <v>-80533613</v>
      </c>
      <c r="I2848" s="24"/>
      <c r="J2848" s="36"/>
      <c r="K2848" s="24"/>
      <c r="L2848" s="30"/>
      <c r="M2848" s="80" t="str">
        <f>IFERROR((Base_actualizacion!$L2848/Base_actualizacion!$K2848)," " )</f>
        <v xml:space="preserve"> </v>
      </c>
    </row>
    <row r="2849" spans="2:13" ht="24.9" customHeight="1" outlineLevel="1" x14ac:dyDescent="0.3">
      <c r="B2849" s="44" t="str">
        <f>B2848</f>
        <v>ASIGNACIÓN PARA LA INVERSIÓN LOCAL  - AMBIENTE Y DESARROLLO SOSTENIBLE</v>
      </c>
      <c r="C2849" s="43" t="s">
        <v>38</v>
      </c>
      <c r="D2849" s="43" t="s">
        <v>198</v>
      </c>
      <c r="E2849" s="43" t="s">
        <v>236</v>
      </c>
      <c r="F2849" s="42" t="s">
        <v>235</v>
      </c>
      <c r="G2849" s="18" t="s">
        <v>3</v>
      </c>
      <c r="H2849" s="32">
        <f>SUBTOTAL(9,H2847:H2848)</f>
        <v>322134450</v>
      </c>
      <c r="I2849" s="14">
        <f>SUBTOTAL(9,I2847:I2848)</f>
        <v>31654822.479999997</v>
      </c>
      <c r="J2849" s="31">
        <f>SUBTOTAL(9,J2847:J2848)</f>
        <v>7.8612697128652084E-2</v>
      </c>
      <c r="K2849" s="14">
        <f>SUBTOTAL(9,K2847:K2848)</f>
        <v>33549098.600000001</v>
      </c>
      <c r="L2849" s="14">
        <f>SUBTOTAL(9,L2846:L2848)</f>
        <v>31654822.479999997</v>
      </c>
      <c r="M2849" s="80"/>
    </row>
    <row r="2850" spans="2:13" ht="24.9" customHeight="1" outlineLevel="2" x14ac:dyDescent="0.3">
      <c r="B2850" s="47" t="s">
        <v>2300</v>
      </c>
      <c r="C2850" s="46" t="s">
        <v>38</v>
      </c>
      <c r="D2850" s="46" t="s">
        <v>198</v>
      </c>
      <c r="E2850" s="46" t="s">
        <v>234</v>
      </c>
      <c r="F2850" s="45" t="s">
        <v>233</v>
      </c>
      <c r="G2850" s="26" t="s">
        <v>0</v>
      </c>
      <c r="H2850" s="30">
        <v>344273996</v>
      </c>
      <c r="I2850" s="30">
        <v>27064307.379999999</v>
      </c>
      <c r="J2850" s="36">
        <f>I2850/H2850</f>
        <v>7.8612697137892457E-2</v>
      </c>
      <c r="K2850" s="30">
        <v>28683879.52</v>
      </c>
      <c r="L2850" s="30">
        <f>I2850</f>
        <v>27064307.379999999</v>
      </c>
      <c r="M2850" s="80">
        <f>L2850/K2850</f>
        <v>0.94353720043794131</v>
      </c>
    </row>
    <row r="2851" spans="2:13" ht="24.9" customHeight="1" outlineLevel="2" x14ac:dyDescent="0.3">
      <c r="B2851" s="47" t="s">
        <v>2300</v>
      </c>
      <c r="C2851" s="46" t="s">
        <v>38</v>
      </c>
      <c r="D2851" s="46" t="s">
        <v>198</v>
      </c>
      <c r="E2851" s="46" t="s">
        <v>234</v>
      </c>
      <c r="F2851" s="45" t="s">
        <v>233</v>
      </c>
      <c r="G2851" s="26" t="s">
        <v>7</v>
      </c>
      <c r="H2851" s="30">
        <v>-68854799</v>
      </c>
      <c r="I2851" s="24"/>
      <c r="J2851" s="36"/>
      <c r="K2851" s="24"/>
      <c r="L2851" s="30"/>
      <c r="M2851" s="80" t="str">
        <f>IFERROR((Base_actualizacion!$L2851/Base_actualizacion!$K2851)," " )</f>
        <v xml:space="preserve"> </v>
      </c>
    </row>
    <row r="2852" spans="2:13" ht="24.9" customHeight="1" outlineLevel="1" x14ac:dyDescent="0.3">
      <c r="B2852" s="44" t="str">
        <f>B2851</f>
        <v>ASIGNACIÓN PARA LA INVERSIÓN LOCAL  - AMBIENTE Y DESARROLLO SOSTENIBLE</v>
      </c>
      <c r="C2852" s="43" t="s">
        <v>38</v>
      </c>
      <c r="D2852" s="43" t="s">
        <v>198</v>
      </c>
      <c r="E2852" s="43" t="s">
        <v>234</v>
      </c>
      <c r="F2852" s="42" t="s">
        <v>233</v>
      </c>
      <c r="G2852" s="18" t="s">
        <v>3</v>
      </c>
      <c r="H2852" s="32">
        <f>SUBTOTAL(9,H2850:H2851)</f>
        <v>275419197</v>
      </c>
      <c r="I2852" s="14">
        <f>SUBTOTAL(9,I2850:I2851)</f>
        <v>27064307.379999999</v>
      </c>
      <c r="J2852" s="31">
        <f>SUBTOTAL(9,J2850:J2851)</f>
        <v>7.8612697137892457E-2</v>
      </c>
      <c r="K2852" s="14">
        <f>SUBTOTAL(9,K2850:K2851)</f>
        <v>28683879.52</v>
      </c>
      <c r="L2852" s="14">
        <f>SUBTOTAL(9,L2849:L2851)</f>
        <v>27064307.379999999</v>
      </c>
      <c r="M2852" s="80"/>
    </row>
    <row r="2853" spans="2:13" ht="24.9" customHeight="1" outlineLevel="2" x14ac:dyDescent="0.3">
      <c r="B2853" s="47" t="s">
        <v>2300</v>
      </c>
      <c r="C2853" s="46" t="s">
        <v>38</v>
      </c>
      <c r="D2853" s="46" t="s">
        <v>198</v>
      </c>
      <c r="E2853" s="46" t="s">
        <v>232</v>
      </c>
      <c r="F2853" s="45" t="s">
        <v>231</v>
      </c>
      <c r="G2853" s="26" t="s">
        <v>0</v>
      </c>
      <c r="H2853" s="30">
        <v>188420112</v>
      </c>
      <c r="I2853" s="30">
        <v>14812213.199999999</v>
      </c>
      <c r="J2853" s="36">
        <f>I2853/H2853</f>
        <v>7.8612697141375226E-2</v>
      </c>
      <c r="K2853" s="30">
        <v>15698600.119999999</v>
      </c>
      <c r="L2853" s="30">
        <f>I2853</f>
        <v>14812213.199999999</v>
      </c>
      <c r="M2853" s="80">
        <f>L2853/K2853</f>
        <v>0.94353719992709773</v>
      </c>
    </row>
    <row r="2854" spans="2:13" ht="24.9" customHeight="1" outlineLevel="2" x14ac:dyDescent="0.3">
      <c r="B2854" s="47" t="s">
        <v>2300</v>
      </c>
      <c r="C2854" s="46" t="s">
        <v>38</v>
      </c>
      <c r="D2854" s="46" t="s">
        <v>198</v>
      </c>
      <c r="E2854" s="46" t="s">
        <v>232</v>
      </c>
      <c r="F2854" s="45" t="s">
        <v>231</v>
      </c>
      <c r="G2854" s="26" t="s">
        <v>7</v>
      </c>
      <c r="H2854" s="30">
        <v>-37684022</v>
      </c>
      <c r="I2854" s="24"/>
      <c r="J2854" s="36"/>
      <c r="K2854" s="24"/>
      <c r="L2854" s="30"/>
      <c r="M2854" s="80" t="str">
        <f>IFERROR((Base_actualizacion!$L2854/Base_actualizacion!$K2854)," " )</f>
        <v xml:space="preserve"> </v>
      </c>
    </row>
    <row r="2855" spans="2:13" ht="24.9" customHeight="1" outlineLevel="1" x14ac:dyDescent="0.3">
      <c r="B2855" s="44" t="str">
        <f>B2854</f>
        <v>ASIGNACIÓN PARA LA INVERSIÓN LOCAL  - AMBIENTE Y DESARROLLO SOSTENIBLE</v>
      </c>
      <c r="C2855" s="43" t="s">
        <v>38</v>
      </c>
      <c r="D2855" s="43" t="s">
        <v>198</v>
      </c>
      <c r="E2855" s="43" t="s">
        <v>232</v>
      </c>
      <c r="F2855" s="42" t="s">
        <v>231</v>
      </c>
      <c r="G2855" s="18" t="s">
        <v>3</v>
      </c>
      <c r="H2855" s="32">
        <f>SUBTOTAL(9,H2853:H2854)</f>
        <v>150736090</v>
      </c>
      <c r="I2855" s="14">
        <f>SUBTOTAL(9,I2853:I2854)</f>
        <v>14812213.199999999</v>
      </c>
      <c r="J2855" s="31">
        <f>SUBTOTAL(9,J2853:J2854)</f>
        <v>7.8612697141375226E-2</v>
      </c>
      <c r="K2855" s="14">
        <f>SUBTOTAL(9,K2853:K2854)</f>
        <v>15698600.119999999</v>
      </c>
      <c r="L2855" s="14">
        <f>SUBTOTAL(9,L2852:L2854)</f>
        <v>14812213.199999999</v>
      </c>
      <c r="M2855" s="80"/>
    </row>
    <row r="2856" spans="2:13" ht="24.9" customHeight="1" outlineLevel="2" x14ac:dyDescent="0.3">
      <c r="B2856" s="47" t="s">
        <v>2300</v>
      </c>
      <c r="C2856" s="46" t="s">
        <v>38</v>
      </c>
      <c r="D2856" s="46" t="s">
        <v>198</v>
      </c>
      <c r="E2856" s="46" t="s">
        <v>230</v>
      </c>
      <c r="F2856" s="45" t="s">
        <v>229</v>
      </c>
      <c r="G2856" s="26" t="s">
        <v>0</v>
      </c>
      <c r="H2856" s="30">
        <v>377156562</v>
      </c>
      <c r="I2856" s="30">
        <v>29649294.579999998</v>
      </c>
      <c r="J2856" s="36">
        <f>I2856/H2856</f>
        <v>7.8612697132391399E-2</v>
      </c>
      <c r="K2856" s="30">
        <v>31423556.539999999</v>
      </c>
      <c r="L2856" s="30">
        <f>I2856</f>
        <v>29649294.579999998</v>
      </c>
      <c r="M2856" s="80">
        <f>L2856/K2856</f>
        <v>0.94353720089762949</v>
      </c>
    </row>
    <row r="2857" spans="2:13" ht="24.9" customHeight="1" outlineLevel="2" x14ac:dyDescent="0.3">
      <c r="B2857" s="47" t="s">
        <v>2300</v>
      </c>
      <c r="C2857" s="46" t="s">
        <v>38</v>
      </c>
      <c r="D2857" s="46" t="s">
        <v>198</v>
      </c>
      <c r="E2857" s="46" t="s">
        <v>230</v>
      </c>
      <c r="F2857" s="45" t="s">
        <v>229</v>
      </c>
      <c r="G2857" s="26" t="s">
        <v>7</v>
      </c>
      <c r="H2857" s="30">
        <v>-75431312</v>
      </c>
      <c r="I2857" s="24"/>
      <c r="J2857" s="36"/>
      <c r="K2857" s="24"/>
      <c r="L2857" s="30"/>
      <c r="M2857" s="80" t="str">
        <f>IFERROR((Base_actualizacion!$L2857/Base_actualizacion!$K2857)," " )</f>
        <v xml:space="preserve"> </v>
      </c>
    </row>
    <row r="2858" spans="2:13" ht="24.9" customHeight="1" outlineLevel="1" x14ac:dyDescent="0.3">
      <c r="B2858" s="44" t="str">
        <f>B2857</f>
        <v>ASIGNACIÓN PARA LA INVERSIÓN LOCAL  - AMBIENTE Y DESARROLLO SOSTENIBLE</v>
      </c>
      <c r="C2858" s="43" t="s">
        <v>38</v>
      </c>
      <c r="D2858" s="43" t="s">
        <v>198</v>
      </c>
      <c r="E2858" s="43" t="s">
        <v>230</v>
      </c>
      <c r="F2858" s="42" t="s">
        <v>229</v>
      </c>
      <c r="G2858" s="18" t="s">
        <v>3</v>
      </c>
      <c r="H2858" s="32">
        <f>SUBTOTAL(9,H2856:H2857)</f>
        <v>301725250</v>
      </c>
      <c r="I2858" s="14">
        <f>SUBTOTAL(9,I2856:I2857)</f>
        <v>29649294.579999998</v>
      </c>
      <c r="J2858" s="31">
        <f>SUBTOTAL(9,J2856:J2857)</f>
        <v>7.8612697132391399E-2</v>
      </c>
      <c r="K2858" s="14">
        <f>SUBTOTAL(9,K2856:K2857)</f>
        <v>31423556.539999999</v>
      </c>
      <c r="L2858" s="14">
        <f>SUBTOTAL(9,L2855:L2857)</f>
        <v>29649294.579999998</v>
      </c>
      <c r="M2858" s="80"/>
    </row>
    <row r="2859" spans="2:13" ht="24.9" customHeight="1" outlineLevel="2" x14ac:dyDescent="0.3">
      <c r="B2859" s="47" t="s">
        <v>2300</v>
      </c>
      <c r="C2859" s="46" t="s">
        <v>38</v>
      </c>
      <c r="D2859" s="46" t="s">
        <v>198</v>
      </c>
      <c r="E2859" s="46" t="s">
        <v>228</v>
      </c>
      <c r="F2859" s="45" t="s">
        <v>227</v>
      </c>
      <c r="G2859" s="26" t="s">
        <v>0</v>
      </c>
      <c r="H2859" s="30">
        <v>639718614</v>
      </c>
      <c r="I2859" s="30">
        <v>50290005.649999999</v>
      </c>
      <c r="J2859" s="36">
        <f>I2859/H2859</f>
        <v>7.8612697128741041E-2</v>
      </c>
      <c r="K2859" s="30">
        <v>53299441.390000001</v>
      </c>
      <c r="L2859" s="30">
        <f>I2859</f>
        <v>50290005.649999999</v>
      </c>
      <c r="M2859" s="80">
        <f>L2859/K2859</f>
        <v>0.94353719923667656</v>
      </c>
    </row>
    <row r="2860" spans="2:13" ht="24.9" customHeight="1" outlineLevel="2" x14ac:dyDescent="0.3">
      <c r="B2860" s="47" t="s">
        <v>2300</v>
      </c>
      <c r="C2860" s="46" t="s">
        <v>38</v>
      </c>
      <c r="D2860" s="46" t="s">
        <v>198</v>
      </c>
      <c r="E2860" s="46" t="s">
        <v>228</v>
      </c>
      <c r="F2860" s="45" t="s">
        <v>227</v>
      </c>
      <c r="G2860" s="26" t="s">
        <v>7</v>
      </c>
      <c r="H2860" s="30">
        <v>-127943723</v>
      </c>
      <c r="I2860" s="24"/>
      <c r="J2860" s="36"/>
      <c r="K2860" s="24"/>
      <c r="L2860" s="30">
        <v>0</v>
      </c>
      <c r="M2860" s="80" t="str">
        <f>IFERROR((Base_actualizacion!$L2860/Base_actualizacion!$K2860)," " )</f>
        <v xml:space="preserve"> </v>
      </c>
    </row>
    <row r="2861" spans="2:13" ht="24.9" customHeight="1" outlineLevel="1" x14ac:dyDescent="0.3">
      <c r="B2861" s="44" t="str">
        <f>B2860</f>
        <v>ASIGNACIÓN PARA LA INVERSIÓN LOCAL  - AMBIENTE Y DESARROLLO SOSTENIBLE</v>
      </c>
      <c r="C2861" s="43" t="s">
        <v>38</v>
      </c>
      <c r="D2861" s="43" t="s">
        <v>198</v>
      </c>
      <c r="E2861" s="43" t="s">
        <v>228</v>
      </c>
      <c r="F2861" s="42" t="s">
        <v>227</v>
      </c>
      <c r="G2861" s="18" t="s">
        <v>3</v>
      </c>
      <c r="H2861" s="32">
        <f>SUBTOTAL(9,H2859:H2860)</f>
        <v>511774891</v>
      </c>
      <c r="I2861" s="14">
        <f>SUBTOTAL(9,I2859:I2860)</f>
        <v>50290005.649999999</v>
      </c>
      <c r="J2861" s="31">
        <f>SUBTOTAL(9,J2859:J2860)</f>
        <v>7.8612697128741041E-2</v>
      </c>
      <c r="K2861" s="14">
        <f>SUBTOTAL(9,K2859:K2860)</f>
        <v>53299441.390000001</v>
      </c>
      <c r="L2861" s="14">
        <f>SUBTOTAL(9,L2858:L2860)</f>
        <v>50290005.649999999</v>
      </c>
      <c r="M2861" s="80"/>
    </row>
    <row r="2862" spans="2:13" ht="24.9" customHeight="1" outlineLevel="2" x14ac:dyDescent="0.3">
      <c r="B2862" s="47" t="s">
        <v>2300</v>
      </c>
      <c r="C2862" s="46" t="s">
        <v>38</v>
      </c>
      <c r="D2862" s="46" t="s">
        <v>198</v>
      </c>
      <c r="E2862" s="46" t="s">
        <v>2171</v>
      </c>
      <c r="F2862" s="45" t="s">
        <v>2170</v>
      </c>
      <c r="G2862" s="26" t="s">
        <v>0</v>
      </c>
      <c r="H2862" s="30">
        <v>286158976</v>
      </c>
      <c r="I2862" s="30">
        <v>22495728.91</v>
      </c>
      <c r="J2862" s="36">
        <f>I2862/H2862</f>
        <v>7.8612697125390887E-2</v>
      </c>
      <c r="K2862" s="30">
        <v>23841909.969999999</v>
      </c>
      <c r="L2862" s="30">
        <f>I2862</f>
        <v>22495728.91</v>
      </c>
      <c r="M2862" s="80">
        <f>L2862/K2862</f>
        <v>0.9435371972424238</v>
      </c>
    </row>
    <row r="2863" spans="2:13" ht="24.9" customHeight="1" outlineLevel="2" x14ac:dyDescent="0.3">
      <c r="B2863" s="47" t="s">
        <v>2300</v>
      </c>
      <c r="C2863" s="46" t="s">
        <v>38</v>
      </c>
      <c r="D2863" s="46" t="s">
        <v>198</v>
      </c>
      <c r="E2863" s="46" t="s">
        <v>2171</v>
      </c>
      <c r="F2863" s="45" t="s">
        <v>2170</v>
      </c>
      <c r="G2863" s="26" t="s">
        <v>7</v>
      </c>
      <c r="H2863" s="30">
        <v>-57231795</v>
      </c>
      <c r="I2863" s="24"/>
      <c r="J2863" s="36"/>
      <c r="K2863" s="24"/>
      <c r="L2863" s="30"/>
      <c r="M2863" s="80" t="str">
        <f>IFERROR((Base_actualizacion!$L2863/Base_actualizacion!$K2863)," " )</f>
        <v xml:space="preserve"> </v>
      </c>
    </row>
    <row r="2864" spans="2:13" ht="24.9" customHeight="1" outlineLevel="1" x14ac:dyDescent="0.3">
      <c r="B2864" s="44" t="str">
        <f>B2863</f>
        <v>ASIGNACIÓN PARA LA INVERSIÓN LOCAL  - AMBIENTE Y DESARROLLO SOSTENIBLE</v>
      </c>
      <c r="C2864" s="43" t="s">
        <v>38</v>
      </c>
      <c r="D2864" s="43" t="s">
        <v>198</v>
      </c>
      <c r="E2864" s="43" t="s">
        <v>2171</v>
      </c>
      <c r="F2864" s="42" t="s">
        <v>2170</v>
      </c>
      <c r="G2864" s="18" t="s">
        <v>3</v>
      </c>
      <c r="H2864" s="32">
        <f>SUBTOTAL(9,H2862:H2863)</f>
        <v>228927181</v>
      </c>
      <c r="I2864" s="14">
        <f>SUBTOTAL(9,I2862:I2863)</f>
        <v>22495728.91</v>
      </c>
      <c r="J2864" s="31">
        <f>SUBTOTAL(9,J2862:J2863)</f>
        <v>7.8612697125390887E-2</v>
      </c>
      <c r="K2864" s="14">
        <f>SUBTOTAL(9,K2862:K2863)</f>
        <v>23841909.969999999</v>
      </c>
      <c r="L2864" s="14">
        <f>SUBTOTAL(9,L2861:L2863)</f>
        <v>22495728.91</v>
      </c>
      <c r="M2864" s="80"/>
    </row>
    <row r="2865" spans="2:13" ht="24.9" customHeight="1" outlineLevel="2" x14ac:dyDescent="0.3">
      <c r="B2865" s="47" t="s">
        <v>2300</v>
      </c>
      <c r="C2865" s="46" t="s">
        <v>38</v>
      </c>
      <c r="D2865" s="46" t="s">
        <v>198</v>
      </c>
      <c r="E2865" s="46" t="s">
        <v>226</v>
      </c>
      <c r="F2865" s="45" t="s">
        <v>225</v>
      </c>
      <c r="G2865" s="26" t="s">
        <v>0</v>
      </c>
      <c r="H2865" s="30">
        <v>205484507</v>
      </c>
      <c r="I2865" s="30">
        <v>16153691.310000001</v>
      </c>
      <c r="J2865" s="36">
        <f>I2865/H2865</f>
        <v>7.8612697112001736E-2</v>
      </c>
      <c r="K2865" s="30">
        <v>17120354.440000001</v>
      </c>
      <c r="L2865" s="30">
        <f>I2865</f>
        <v>16153691.310000001</v>
      </c>
      <c r="M2865" s="80">
        <f>L2865/K2865</f>
        <v>0.94353720109079697</v>
      </c>
    </row>
    <row r="2866" spans="2:13" ht="24.9" customHeight="1" outlineLevel="2" x14ac:dyDescent="0.3">
      <c r="B2866" s="47" t="s">
        <v>2300</v>
      </c>
      <c r="C2866" s="46" t="s">
        <v>38</v>
      </c>
      <c r="D2866" s="46" t="s">
        <v>198</v>
      </c>
      <c r="E2866" s="46" t="s">
        <v>226</v>
      </c>
      <c r="F2866" s="45" t="s">
        <v>225</v>
      </c>
      <c r="G2866" s="26" t="s">
        <v>7</v>
      </c>
      <c r="H2866" s="30">
        <v>-41096901</v>
      </c>
      <c r="I2866" s="24"/>
      <c r="J2866" s="36"/>
      <c r="K2866" s="24"/>
      <c r="L2866" s="30"/>
      <c r="M2866" s="80" t="str">
        <f>IFERROR((Base_actualizacion!$L2866/Base_actualizacion!$K2866)," " )</f>
        <v xml:space="preserve"> </v>
      </c>
    </row>
    <row r="2867" spans="2:13" ht="24.9" customHeight="1" outlineLevel="1" x14ac:dyDescent="0.3">
      <c r="B2867" s="44" t="str">
        <f>B2866</f>
        <v>ASIGNACIÓN PARA LA INVERSIÓN LOCAL  - AMBIENTE Y DESARROLLO SOSTENIBLE</v>
      </c>
      <c r="C2867" s="43" t="s">
        <v>38</v>
      </c>
      <c r="D2867" s="43" t="s">
        <v>198</v>
      </c>
      <c r="E2867" s="43" t="s">
        <v>226</v>
      </c>
      <c r="F2867" s="42" t="s">
        <v>225</v>
      </c>
      <c r="G2867" s="18" t="s">
        <v>3</v>
      </c>
      <c r="H2867" s="32">
        <f>SUBTOTAL(9,H2865:H2866)</f>
        <v>164387606</v>
      </c>
      <c r="I2867" s="14">
        <f>SUBTOTAL(9,I2865:I2866)</f>
        <v>16153691.310000001</v>
      </c>
      <c r="J2867" s="31">
        <f>SUBTOTAL(9,J2865:J2866)</f>
        <v>7.8612697112001736E-2</v>
      </c>
      <c r="K2867" s="14">
        <f>SUBTOTAL(9,K2865:K2866)</f>
        <v>17120354.440000001</v>
      </c>
      <c r="L2867" s="14">
        <f>SUBTOTAL(9,L2864:L2866)</f>
        <v>16153691.310000001</v>
      </c>
      <c r="M2867" s="80"/>
    </row>
    <row r="2868" spans="2:13" ht="24.9" customHeight="1" outlineLevel="2" x14ac:dyDescent="0.3">
      <c r="B2868" s="47" t="s">
        <v>2300</v>
      </c>
      <c r="C2868" s="46" t="s">
        <v>38</v>
      </c>
      <c r="D2868" s="46" t="s">
        <v>198</v>
      </c>
      <c r="E2868" s="46" t="s">
        <v>224</v>
      </c>
      <c r="F2868" s="45" t="s">
        <v>223</v>
      </c>
      <c r="G2868" s="26" t="s">
        <v>0</v>
      </c>
      <c r="H2868" s="30">
        <v>607740173</v>
      </c>
      <c r="I2868" s="30">
        <v>47776094.159999996</v>
      </c>
      <c r="J2868" s="36">
        <f>I2868/H2868</f>
        <v>7.8612697140230017E-2</v>
      </c>
      <c r="K2868" s="30">
        <v>50635093.359999999</v>
      </c>
      <c r="L2868" s="30">
        <f>I2868</f>
        <v>47776094.159999996</v>
      </c>
      <c r="M2868" s="80">
        <f>L2868/K2868</f>
        <v>0.9435371990000414</v>
      </c>
    </row>
    <row r="2869" spans="2:13" ht="24.9" customHeight="1" outlineLevel="2" x14ac:dyDescent="0.3">
      <c r="B2869" s="47" t="s">
        <v>2300</v>
      </c>
      <c r="C2869" s="46" t="s">
        <v>38</v>
      </c>
      <c r="D2869" s="46" t="s">
        <v>198</v>
      </c>
      <c r="E2869" s="46" t="s">
        <v>224</v>
      </c>
      <c r="F2869" s="45" t="s">
        <v>223</v>
      </c>
      <c r="G2869" s="26" t="s">
        <v>7</v>
      </c>
      <c r="H2869" s="30">
        <v>-121548035</v>
      </c>
      <c r="I2869" s="24"/>
      <c r="J2869" s="36"/>
      <c r="K2869" s="24"/>
      <c r="L2869" s="30"/>
      <c r="M2869" s="80" t="str">
        <f>IFERROR((Base_actualizacion!$L2869/Base_actualizacion!$K2869)," " )</f>
        <v xml:space="preserve"> </v>
      </c>
    </row>
    <row r="2870" spans="2:13" ht="24.9" customHeight="1" outlineLevel="1" x14ac:dyDescent="0.3">
      <c r="B2870" s="44" t="str">
        <f>B2869</f>
        <v>ASIGNACIÓN PARA LA INVERSIÓN LOCAL  - AMBIENTE Y DESARROLLO SOSTENIBLE</v>
      </c>
      <c r="C2870" s="43" t="s">
        <v>38</v>
      </c>
      <c r="D2870" s="43" t="s">
        <v>198</v>
      </c>
      <c r="E2870" s="43" t="s">
        <v>224</v>
      </c>
      <c r="F2870" s="42" t="s">
        <v>223</v>
      </c>
      <c r="G2870" s="18" t="s">
        <v>3</v>
      </c>
      <c r="H2870" s="32">
        <f>SUBTOTAL(9,H2868:H2869)</f>
        <v>486192138</v>
      </c>
      <c r="I2870" s="14">
        <f>SUBTOTAL(9,I2868:I2869)</f>
        <v>47776094.159999996</v>
      </c>
      <c r="J2870" s="31">
        <f>SUBTOTAL(9,J2868:J2869)</f>
        <v>7.8612697140230017E-2</v>
      </c>
      <c r="K2870" s="14">
        <f>SUBTOTAL(9,K2868:K2869)</f>
        <v>50635093.359999999</v>
      </c>
      <c r="L2870" s="14">
        <f>SUBTOTAL(9,L2867:L2869)</f>
        <v>47776094.159999996</v>
      </c>
      <c r="M2870" s="80"/>
    </row>
    <row r="2871" spans="2:13" ht="24.9" customHeight="1" outlineLevel="2" x14ac:dyDescent="0.3">
      <c r="B2871" s="47" t="s">
        <v>2300</v>
      </c>
      <c r="C2871" s="46" t="s">
        <v>38</v>
      </c>
      <c r="D2871" s="46" t="s">
        <v>198</v>
      </c>
      <c r="E2871" s="46" t="s">
        <v>222</v>
      </c>
      <c r="F2871" s="45" t="s">
        <v>221</v>
      </c>
      <c r="G2871" s="26" t="s">
        <v>0</v>
      </c>
      <c r="H2871" s="30">
        <v>278651877</v>
      </c>
      <c r="I2871" s="30">
        <v>21905575.609999999</v>
      </c>
      <c r="J2871" s="36">
        <f>I2871/H2871</f>
        <v>7.8612697125309508E-2</v>
      </c>
      <c r="K2871" s="30">
        <v>23216440.890000001</v>
      </c>
      <c r="L2871" s="30">
        <f>I2871</f>
        <v>21905575.609999999</v>
      </c>
      <c r="M2871" s="80">
        <f>L2871/K2871</f>
        <v>0.94353719908185285</v>
      </c>
    </row>
    <row r="2872" spans="2:13" ht="24.9" customHeight="1" outlineLevel="2" x14ac:dyDescent="0.3">
      <c r="B2872" s="47" t="s">
        <v>2300</v>
      </c>
      <c r="C2872" s="46" t="s">
        <v>38</v>
      </c>
      <c r="D2872" s="46" t="s">
        <v>198</v>
      </c>
      <c r="E2872" s="46" t="s">
        <v>222</v>
      </c>
      <c r="F2872" s="45" t="s">
        <v>221</v>
      </c>
      <c r="G2872" s="26" t="s">
        <v>7</v>
      </c>
      <c r="H2872" s="30">
        <v>-55730375</v>
      </c>
      <c r="I2872" s="24"/>
      <c r="J2872" s="36"/>
      <c r="K2872" s="24"/>
      <c r="L2872" s="30"/>
      <c r="M2872" s="80" t="str">
        <f>IFERROR((Base_actualizacion!$L2872/Base_actualizacion!$K2872)," " )</f>
        <v xml:space="preserve"> </v>
      </c>
    </row>
    <row r="2873" spans="2:13" ht="24.9" customHeight="1" outlineLevel="1" x14ac:dyDescent="0.3">
      <c r="B2873" s="44" t="str">
        <f>B2872</f>
        <v>ASIGNACIÓN PARA LA INVERSIÓN LOCAL  - AMBIENTE Y DESARROLLO SOSTENIBLE</v>
      </c>
      <c r="C2873" s="43" t="s">
        <v>38</v>
      </c>
      <c r="D2873" s="43" t="s">
        <v>198</v>
      </c>
      <c r="E2873" s="43" t="s">
        <v>222</v>
      </c>
      <c r="F2873" s="42" t="s">
        <v>221</v>
      </c>
      <c r="G2873" s="18" t="s">
        <v>3</v>
      </c>
      <c r="H2873" s="32">
        <f>SUBTOTAL(9,H2871:H2872)</f>
        <v>222921502</v>
      </c>
      <c r="I2873" s="14">
        <f>SUBTOTAL(9,I2871:I2872)</f>
        <v>21905575.609999999</v>
      </c>
      <c r="J2873" s="31">
        <f>SUBTOTAL(9,J2871:J2872)</f>
        <v>7.8612697125309508E-2</v>
      </c>
      <c r="K2873" s="14">
        <f>SUBTOTAL(9,K2871:K2872)</f>
        <v>23216440.890000001</v>
      </c>
      <c r="L2873" s="14">
        <f>SUBTOTAL(9,L2870:L2872)</f>
        <v>21905575.609999999</v>
      </c>
      <c r="M2873" s="80"/>
    </row>
    <row r="2874" spans="2:13" ht="24.9" customHeight="1" outlineLevel="2" x14ac:dyDescent="0.3">
      <c r="B2874" s="47" t="s">
        <v>2300</v>
      </c>
      <c r="C2874" s="46" t="s">
        <v>38</v>
      </c>
      <c r="D2874" s="46" t="s">
        <v>198</v>
      </c>
      <c r="E2874" s="46" t="s">
        <v>220</v>
      </c>
      <c r="F2874" s="45" t="s">
        <v>219</v>
      </c>
      <c r="G2874" s="26" t="s">
        <v>0</v>
      </c>
      <c r="H2874" s="30">
        <v>378703522</v>
      </c>
      <c r="I2874" s="30">
        <v>29770905.280000001</v>
      </c>
      <c r="J2874" s="36">
        <f>I2874/H2874</f>
        <v>7.861269713778897E-2</v>
      </c>
      <c r="K2874" s="30">
        <v>31552444.640000001</v>
      </c>
      <c r="L2874" s="30">
        <f>I2874</f>
        <v>29770905.280000001</v>
      </c>
      <c r="M2874" s="80">
        <f>L2874/K2874</f>
        <v>0.9435372003555792</v>
      </c>
    </row>
    <row r="2875" spans="2:13" ht="24.9" customHeight="1" outlineLevel="2" x14ac:dyDescent="0.3">
      <c r="B2875" s="47" t="s">
        <v>2300</v>
      </c>
      <c r="C2875" s="46" t="s">
        <v>38</v>
      </c>
      <c r="D2875" s="46" t="s">
        <v>198</v>
      </c>
      <c r="E2875" s="46" t="s">
        <v>220</v>
      </c>
      <c r="F2875" s="45" t="s">
        <v>219</v>
      </c>
      <c r="G2875" s="26" t="s">
        <v>7</v>
      </c>
      <c r="H2875" s="30">
        <v>-75740704</v>
      </c>
      <c r="I2875" s="24"/>
      <c r="J2875" s="36"/>
      <c r="K2875" s="24"/>
      <c r="L2875" s="30"/>
      <c r="M2875" s="80" t="str">
        <f>IFERROR((Base_actualizacion!$L2875/Base_actualizacion!$K2875)," " )</f>
        <v xml:space="preserve"> </v>
      </c>
    </row>
    <row r="2876" spans="2:13" ht="24.9" customHeight="1" outlineLevel="1" x14ac:dyDescent="0.3">
      <c r="B2876" s="44" t="str">
        <f>B2875</f>
        <v>ASIGNACIÓN PARA LA INVERSIÓN LOCAL  - AMBIENTE Y DESARROLLO SOSTENIBLE</v>
      </c>
      <c r="C2876" s="43" t="s">
        <v>38</v>
      </c>
      <c r="D2876" s="43" t="s">
        <v>198</v>
      </c>
      <c r="E2876" s="43" t="s">
        <v>220</v>
      </c>
      <c r="F2876" s="42" t="s">
        <v>219</v>
      </c>
      <c r="G2876" s="18" t="s">
        <v>3</v>
      </c>
      <c r="H2876" s="32">
        <f>SUBTOTAL(9,H2874:H2875)</f>
        <v>302962818</v>
      </c>
      <c r="I2876" s="14">
        <f>SUBTOTAL(9,I2874:I2875)</f>
        <v>29770905.280000001</v>
      </c>
      <c r="J2876" s="31">
        <f>SUBTOTAL(9,J2874:J2875)</f>
        <v>7.861269713778897E-2</v>
      </c>
      <c r="K2876" s="14">
        <f>SUBTOTAL(9,K2874:K2875)</f>
        <v>31552444.640000001</v>
      </c>
      <c r="L2876" s="14">
        <f>SUBTOTAL(9,L2873:L2875)</f>
        <v>29770905.280000001</v>
      </c>
      <c r="M2876" s="80"/>
    </row>
    <row r="2877" spans="2:13" ht="24.9" customHeight="1" outlineLevel="2" x14ac:dyDescent="0.3">
      <c r="B2877" s="47" t="s">
        <v>2300</v>
      </c>
      <c r="C2877" s="46" t="s">
        <v>38</v>
      </c>
      <c r="D2877" s="46" t="s">
        <v>198</v>
      </c>
      <c r="E2877" s="46" t="s">
        <v>218</v>
      </c>
      <c r="F2877" s="45" t="s">
        <v>217</v>
      </c>
      <c r="G2877" s="26" t="s">
        <v>0</v>
      </c>
      <c r="H2877" s="30">
        <v>609981829</v>
      </c>
      <c r="I2877" s="30">
        <v>47952316.780000001</v>
      </c>
      <c r="J2877" s="36">
        <f>I2877/H2877</f>
        <v>7.8612697133310844E-2</v>
      </c>
      <c r="K2877" s="30">
        <v>50821861.439999998</v>
      </c>
      <c r="L2877" s="30">
        <f>I2877</f>
        <v>47952316.780000001</v>
      </c>
      <c r="M2877" s="80">
        <f>L2877/K2877</f>
        <v>0.94353719878230424</v>
      </c>
    </row>
    <row r="2878" spans="2:13" ht="24.9" customHeight="1" outlineLevel="2" x14ac:dyDescent="0.3">
      <c r="B2878" s="47" t="s">
        <v>2300</v>
      </c>
      <c r="C2878" s="46" t="s">
        <v>38</v>
      </c>
      <c r="D2878" s="46" t="s">
        <v>198</v>
      </c>
      <c r="E2878" s="46" t="s">
        <v>218</v>
      </c>
      <c r="F2878" s="45" t="s">
        <v>217</v>
      </c>
      <c r="G2878" s="26" t="s">
        <v>7</v>
      </c>
      <c r="H2878" s="30">
        <v>-121996366</v>
      </c>
      <c r="I2878" s="24"/>
      <c r="J2878" s="36"/>
      <c r="K2878" s="24"/>
      <c r="L2878" s="30">
        <v>0</v>
      </c>
      <c r="M2878" s="80" t="str">
        <f>IFERROR((Base_actualizacion!$L2878/Base_actualizacion!$K2878)," " )</f>
        <v xml:space="preserve"> </v>
      </c>
    </row>
    <row r="2879" spans="2:13" ht="24.9" customHeight="1" outlineLevel="1" x14ac:dyDescent="0.3">
      <c r="B2879" s="44" t="str">
        <f>B2878</f>
        <v>ASIGNACIÓN PARA LA INVERSIÓN LOCAL  - AMBIENTE Y DESARROLLO SOSTENIBLE</v>
      </c>
      <c r="C2879" s="43" t="s">
        <v>38</v>
      </c>
      <c r="D2879" s="43" t="s">
        <v>198</v>
      </c>
      <c r="E2879" s="43" t="s">
        <v>218</v>
      </c>
      <c r="F2879" s="42" t="s">
        <v>217</v>
      </c>
      <c r="G2879" s="18" t="s">
        <v>3</v>
      </c>
      <c r="H2879" s="32">
        <f>SUBTOTAL(9,H2877:H2878)</f>
        <v>487985463</v>
      </c>
      <c r="I2879" s="14">
        <f>SUBTOTAL(9,I2877:I2878)</f>
        <v>47952316.780000001</v>
      </c>
      <c r="J2879" s="31">
        <f>SUBTOTAL(9,J2877:J2878)</f>
        <v>7.8612697133310844E-2</v>
      </c>
      <c r="K2879" s="14">
        <f>SUBTOTAL(9,K2877:K2878)</f>
        <v>50821861.439999998</v>
      </c>
      <c r="L2879" s="14">
        <f>SUBTOTAL(9,L2876:L2878)</f>
        <v>47952316.780000001</v>
      </c>
      <c r="M2879" s="80"/>
    </row>
    <row r="2880" spans="2:13" ht="24.9" customHeight="1" outlineLevel="2" x14ac:dyDescent="0.3">
      <c r="B2880" s="47" t="s">
        <v>2300</v>
      </c>
      <c r="C2880" s="46" t="s">
        <v>38</v>
      </c>
      <c r="D2880" s="46" t="s">
        <v>198</v>
      </c>
      <c r="E2880" s="46" t="s">
        <v>2169</v>
      </c>
      <c r="F2880" s="45" t="s">
        <v>2168</v>
      </c>
      <c r="G2880" s="26" t="s">
        <v>0</v>
      </c>
      <c r="H2880" s="30">
        <v>225175159</v>
      </c>
      <c r="I2880" s="30">
        <v>17701626.57</v>
      </c>
      <c r="J2880" s="36">
        <f>I2880/H2880</f>
        <v>7.8612697104834733E-2</v>
      </c>
      <c r="K2880" s="30">
        <v>18760920.75</v>
      </c>
      <c r="L2880" s="30">
        <f>I2880</f>
        <v>17701626.57</v>
      </c>
      <c r="M2880" s="80">
        <f>L2880/K2880</f>
        <v>0.94353719659521507</v>
      </c>
    </row>
    <row r="2881" spans="2:13" ht="24.9" customHeight="1" outlineLevel="2" x14ac:dyDescent="0.3">
      <c r="B2881" s="47" t="s">
        <v>2300</v>
      </c>
      <c r="C2881" s="46" t="s">
        <v>38</v>
      </c>
      <c r="D2881" s="46" t="s">
        <v>198</v>
      </c>
      <c r="E2881" s="46" t="s">
        <v>2169</v>
      </c>
      <c r="F2881" s="45" t="s">
        <v>2168</v>
      </c>
      <c r="G2881" s="26" t="s">
        <v>7</v>
      </c>
      <c r="H2881" s="30">
        <v>-45035032</v>
      </c>
      <c r="I2881" s="24"/>
      <c r="J2881" s="36"/>
      <c r="K2881" s="24"/>
      <c r="L2881" s="30"/>
      <c r="M2881" s="80" t="str">
        <f>IFERROR((Base_actualizacion!$L2881/Base_actualizacion!$K2881)," " )</f>
        <v xml:space="preserve"> </v>
      </c>
    </row>
    <row r="2882" spans="2:13" ht="24.9" customHeight="1" outlineLevel="1" x14ac:dyDescent="0.3">
      <c r="B2882" s="44" t="str">
        <f>B2881</f>
        <v>ASIGNACIÓN PARA LA INVERSIÓN LOCAL  - AMBIENTE Y DESARROLLO SOSTENIBLE</v>
      </c>
      <c r="C2882" s="43" t="s">
        <v>38</v>
      </c>
      <c r="D2882" s="43" t="s">
        <v>198</v>
      </c>
      <c r="E2882" s="43" t="s">
        <v>2169</v>
      </c>
      <c r="F2882" s="42" t="s">
        <v>2168</v>
      </c>
      <c r="G2882" s="18" t="s">
        <v>3</v>
      </c>
      <c r="H2882" s="32">
        <f>SUBTOTAL(9,H2880:H2881)</f>
        <v>180140127</v>
      </c>
      <c r="I2882" s="14">
        <f>SUBTOTAL(9,I2880:I2881)</f>
        <v>17701626.57</v>
      </c>
      <c r="J2882" s="31">
        <f>SUBTOTAL(9,J2880:J2881)</f>
        <v>7.8612697104834733E-2</v>
      </c>
      <c r="K2882" s="14">
        <f>SUBTOTAL(9,K2880:K2881)</f>
        <v>18760920.75</v>
      </c>
      <c r="L2882" s="14">
        <f>SUBTOTAL(9,L2879:L2881)</f>
        <v>17701626.57</v>
      </c>
      <c r="M2882" s="80"/>
    </row>
    <row r="2883" spans="2:13" ht="24.9" customHeight="1" outlineLevel="2" x14ac:dyDescent="0.3">
      <c r="B2883" s="47" t="s">
        <v>2300</v>
      </c>
      <c r="C2883" s="46" t="s">
        <v>38</v>
      </c>
      <c r="D2883" s="46" t="s">
        <v>198</v>
      </c>
      <c r="E2883" s="46" t="s">
        <v>216</v>
      </c>
      <c r="F2883" s="45" t="s">
        <v>215</v>
      </c>
      <c r="G2883" s="26" t="s">
        <v>0</v>
      </c>
      <c r="H2883" s="30">
        <v>446754691</v>
      </c>
      <c r="I2883" s="30">
        <v>35120591.210000001</v>
      </c>
      <c r="J2883" s="36">
        <f>I2883/H2883</f>
        <v>7.8612697118831149E-2</v>
      </c>
      <c r="K2883" s="30">
        <v>37222264.549999997</v>
      </c>
      <c r="L2883" s="30">
        <f>I2883</f>
        <v>35120591.210000001</v>
      </c>
      <c r="M2883" s="80">
        <f>L2883/K2883</f>
        <v>0.94353719835672933</v>
      </c>
    </row>
    <row r="2884" spans="2:13" ht="24.9" customHeight="1" outlineLevel="2" x14ac:dyDescent="0.3">
      <c r="B2884" s="47" t="s">
        <v>2300</v>
      </c>
      <c r="C2884" s="46" t="s">
        <v>38</v>
      </c>
      <c r="D2884" s="46" t="s">
        <v>198</v>
      </c>
      <c r="E2884" s="46" t="s">
        <v>216</v>
      </c>
      <c r="F2884" s="45" t="s">
        <v>215</v>
      </c>
      <c r="G2884" s="26" t="s">
        <v>7</v>
      </c>
      <c r="H2884" s="30">
        <v>-89350938</v>
      </c>
      <c r="I2884" s="24"/>
      <c r="J2884" s="36"/>
      <c r="K2884" s="24"/>
      <c r="L2884" s="30"/>
      <c r="M2884" s="80" t="str">
        <f>IFERROR((Base_actualizacion!$L2884/Base_actualizacion!$K2884)," " )</f>
        <v xml:space="preserve"> </v>
      </c>
    </row>
    <row r="2885" spans="2:13" ht="24.9" customHeight="1" outlineLevel="1" x14ac:dyDescent="0.3">
      <c r="B2885" s="44" t="str">
        <f>B2884</f>
        <v>ASIGNACIÓN PARA LA INVERSIÓN LOCAL  - AMBIENTE Y DESARROLLO SOSTENIBLE</v>
      </c>
      <c r="C2885" s="43" t="s">
        <v>38</v>
      </c>
      <c r="D2885" s="43" t="s">
        <v>198</v>
      </c>
      <c r="E2885" s="43" t="s">
        <v>216</v>
      </c>
      <c r="F2885" s="42" t="s">
        <v>215</v>
      </c>
      <c r="G2885" s="18" t="s">
        <v>3</v>
      </c>
      <c r="H2885" s="32">
        <f>SUBTOTAL(9,H2883:H2884)</f>
        <v>357403753</v>
      </c>
      <c r="I2885" s="14">
        <f>SUBTOTAL(9,I2883:I2884)</f>
        <v>35120591.210000001</v>
      </c>
      <c r="J2885" s="31">
        <f>SUBTOTAL(9,J2883:J2884)</f>
        <v>7.8612697118831149E-2</v>
      </c>
      <c r="K2885" s="14">
        <f>SUBTOTAL(9,K2883:K2884)</f>
        <v>37222264.549999997</v>
      </c>
      <c r="L2885" s="14">
        <f>SUBTOTAL(9,L2882:L2884)</f>
        <v>35120591.210000001</v>
      </c>
      <c r="M2885" s="80"/>
    </row>
    <row r="2886" spans="2:13" ht="24.9" customHeight="1" outlineLevel="2" x14ac:dyDescent="0.3">
      <c r="B2886" s="47" t="s">
        <v>2300</v>
      </c>
      <c r="C2886" s="46" t="s">
        <v>38</v>
      </c>
      <c r="D2886" s="46" t="s">
        <v>198</v>
      </c>
      <c r="E2886" s="46" t="s">
        <v>214</v>
      </c>
      <c r="F2886" s="45" t="s">
        <v>213</v>
      </c>
      <c r="G2886" s="26" t="s">
        <v>0</v>
      </c>
      <c r="H2886" s="30">
        <v>369453757</v>
      </c>
      <c r="I2886" s="30">
        <v>29043756.299999997</v>
      </c>
      <c r="J2886" s="36">
        <f>I2886/H2886</f>
        <v>7.8612697123012332E-2</v>
      </c>
      <c r="K2886" s="30">
        <v>30781781.899999999</v>
      </c>
      <c r="L2886" s="30">
        <f>I2886</f>
        <v>29043756.299999997</v>
      </c>
      <c r="M2886" s="80">
        <f>L2886/K2886</f>
        <v>0.94353719983962325</v>
      </c>
    </row>
    <row r="2887" spans="2:13" ht="24.9" customHeight="1" outlineLevel="2" x14ac:dyDescent="0.3">
      <c r="B2887" s="47" t="s">
        <v>2300</v>
      </c>
      <c r="C2887" s="46" t="s">
        <v>38</v>
      </c>
      <c r="D2887" s="46" t="s">
        <v>198</v>
      </c>
      <c r="E2887" s="46" t="s">
        <v>214</v>
      </c>
      <c r="F2887" s="45" t="s">
        <v>213</v>
      </c>
      <c r="G2887" s="26" t="s">
        <v>7</v>
      </c>
      <c r="H2887" s="30">
        <v>-73890751</v>
      </c>
      <c r="I2887" s="24"/>
      <c r="J2887" s="36"/>
      <c r="K2887" s="24"/>
      <c r="L2887" s="30"/>
      <c r="M2887" s="80" t="str">
        <f>IFERROR((Base_actualizacion!$L2887/Base_actualizacion!$K2887)," " )</f>
        <v xml:space="preserve"> </v>
      </c>
    </row>
    <row r="2888" spans="2:13" ht="24.9" customHeight="1" outlineLevel="1" x14ac:dyDescent="0.3">
      <c r="B2888" s="44" t="str">
        <f>B2887</f>
        <v>ASIGNACIÓN PARA LA INVERSIÓN LOCAL  - AMBIENTE Y DESARROLLO SOSTENIBLE</v>
      </c>
      <c r="C2888" s="43" t="s">
        <v>38</v>
      </c>
      <c r="D2888" s="43" t="s">
        <v>198</v>
      </c>
      <c r="E2888" s="43" t="s">
        <v>214</v>
      </c>
      <c r="F2888" s="42" t="s">
        <v>213</v>
      </c>
      <c r="G2888" s="18" t="s">
        <v>3</v>
      </c>
      <c r="H2888" s="32">
        <f>SUBTOTAL(9,H2886:H2887)</f>
        <v>295563006</v>
      </c>
      <c r="I2888" s="14">
        <f>SUBTOTAL(9,I2886:I2887)</f>
        <v>29043756.299999997</v>
      </c>
      <c r="J2888" s="31">
        <f>SUBTOTAL(9,J2886:J2887)</f>
        <v>7.8612697123012332E-2</v>
      </c>
      <c r="K2888" s="14">
        <f>SUBTOTAL(9,K2886:K2887)</f>
        <v>30781781.899999999</v>
      </c>
      <c r="L2888" s="14">
        <f>SUBTOTAL(9,L2885:L2887)</f>
        <v>29043756.299999997</v>
      </c>
      <c r="M2888" s="80"/>
    </row>
    <row r="2889" spans="2:13" ht="24.9" customHeight="1" outlineLevel="2" x14ac:dyDescent="0.3">
      <c r="B2889" s="47" t="s">
        <v>2300</v>
      </c>
      <c r="C2889" s="46" t="s">
        <v>38</v>
      </c>
      <c r="D2889" s="46" t="s">
        <v>198</v>
      </c>
      <c r="E2889" s="46" t="s">
        <v>212</v>
      </c>
      <c r="F2889" s="45" t="s">
        <v>211</v>
      </c>
      <c r="G2889" s="26" t="s">
        <v>0</v>
      </c>
      <c r="H2889" s="30">
        <v>418858830</v>
      </c>
      <c r="I2889" s="30">
        <v>32927622.350000001</v>
      </c>
      <c r="J2889" s="36">
        <f>I2889/H2889</f>
        <v>7.8612697146673502E-2</v>
      </c>
      <c r="K2889" s="30">
        <v>34898064.850000001</v>
      </c>
      <c r="L2889" s="30">
        <f>I2889</f>
        <v>32927622.350000001</v>
      </c>
      <c r="M2889" s="80">
        <f>L2889/K2889</f>
        <v>0.94353719873954556</v>
      </c>
    </row>
    <row r="2890" spans="2:13" ht="24.9" customHeight="1" outlineLevel="2" x14ac:dyDescent="0.3">
      <c r="B2890" s="47" t="s">
        <v>2300</v>
      </c>
      <c r="C2890" s="46" t="s">
        <v>38</v>
      </c>
      <c r="D2890" s="46" t="s">
        <v>198</v>
      </c>
      <c r="E2890" s="46" t="s">
        <v>212</v>
      </c>
      <c r="F2890" s="45" t="s">
        <v>211</v>
      </c>
      <c r="G2890" s="26" t="s">
        <v>7</v>
      </c>
      <c r="H2890" s="30">
        <v>-83771766</v>
      </c>
      <c r="I2890" s="24"/>
      <c r="J2890" s="36"/>
      <c r="K2890" s="24"/>
      <c r="L2890" s="30">
        <v>0</v>
      </c>
      <c r="M2890" s="80" t="str">
        <f>IFERROR((Base_actualizacion!$L2890/Base_actualizacion!$K2890)," " )</f>
        <v xml:space="preserve"> </v>
      </c>
    </row>
    <row r="2891" spans="2:13" ht="24.9" customHeight="1" outlineLevel="1" x14ac:dyDescent="0.3">
      <c r="B2891" s="44" t="str">
        <f>B2890</f>
        <v>ASIGNACIÓN PARA LA INVERSIÓN LOCAL  - AMBIENTE Y DESARROLLO SOSTENIBLE</v>
      </c>
      <c r="C2891" s="43" t="s">
        <v>38</v>
      </c>
      <c r="D2891" s="43" t="s">
        <v>198</v>
      </c>
      <c r="E2891" s="43" t="s">
        <v>212</v>
      </c>
      <c r="F2891" s="42" t="s">
        <v>211</v>
      </c>
      <c r="G2891" s="18" t="s">
        <v>3</v>
      </c>
      <c r="H2891" s="32">
        <f>SUBTOTAL(9,H2889:H2890)</f>
        <v>335087064</v>
      </c>
      <c r="I2891" s="14">
        <f>SUBTOTAL(9,I2889:I2890)</f>
        <v>32927622.350000001</v>
      </c>
      <c r="J2891" s="31">
        <f>SUBTOTAL(9,J2889:J2890)</f>
        <v>7.8612697146673502E-2</v>
      </c>
      <c r="K2891" s="14">
        <f>SUBTOTAL(9,K2889:K2890)</f>
        <v>34898064.850000001</v>
      </c>
      <c r="L2891" s="14">
        <f>SUBTOTAL(9,L2888:L2890)</f>
        <v>32927622.350000001</v>
      </c>
      <c r="M2891" s="80"/>
    </row>
    <row r="2892" spans="2:13" ht="24.9" customHeight="1" outlineLevel="2" x14ac:dyDescent="0.3">
      <c r="B2892" s="47" t="s">
        <v>2300</v>
      </c>
      <c r="C2892" s="46" t="s">
        <v>38</v>
      </c>
      <c r="D2892" s="46" t="s">
        <v>198</v>
      </c>
      <c r="E2892" s="46" t="s">
        <v>210</v>
      </c>
      <c r="F2892" s="45" t="s">
        <v>209</v>
      </c>
      <c r="G2892" s="26" t="s">
        <v>0</v>
      </c>
      <c r="H2892" s="30">
        <v>311611813</v>
      </c>
      <c r="I2892" s="30">
        <v>24496645.079999998</v>
      </c>
      <c r="J2892" s="36">
        <f>I2892/H2892</f>
        <v>7.8612697138025378E-2</v>
      </c>
      <c r="K2892" s="30">
        <v>25962564.140000001</v>
      </c>
      <c r="L2892" s="30">
        <f>I2892</f>
        <v>24496645.079999998</v>
      </c>
      <c r="M2892" s="80">
        <f>L2892/K2892</f>
        <v>0.94353720025128451</v>
      </c>
    </row>
    <row r="2893" spans="2:13" ht="24.9" customHeight="1" outlineLevel="2" x14ac:dyDescent="0.3">
      <c r="B2893" s="47" t="s">
        <v>2300</v>
      </c>
      <c r="C2893" s="46" t="s">
        <v>38</v>
      </c>
      <c r="D2893" s="46" t="s">
        <v>198</v>
      </c>
      <c r="E2893" s="46" t="s">
        <v>210</v>
      </c>
      <c r="F2893" s="45" t="s">
        <v>209</v>
      </c>
      <c r="G2893" s="26" t="s">
        <v>7</v>
      </c>
      <c r="H2893" s="30">
        <v>-62322363</v>
      </c>
      <c r="I2893" s="24"/>
      <c r="J2893" s="36"/>
      <c r="K2893" s="24"/>
      <c r="L2893" s="30"/>
      <c r="M2893" s="80" t="str">
        <f>IFERROR((Base_actualizacion!$L2893/Base_actualizacion!$K2893)," " )</f>
        <v xml:space="preserve"> </v>
      </c>
    </row>
    <row r="2894" spans="2:13" ht="24.9" customHeight="1" outlineLevel="1" x14ac:dyDescent="0.3">
      <c r="B2894" s="44" t="str">
        <f>B2893</f>
        <v>ASIGNACIÓN PARA LA INVERSIÓN LOCAL  - AMBIENTE Y DESARROLLO SOSTENIBLE</v>
      </c>
      <c r="C2894" s="43" t="s">
        <v>38</v>
      </c>
      <c r="D2894" s="43" t="s">
        <v>198</v>
      </c>
      <c r="E2894" s="43" t="s">
        <v>210</v>
      </c>
      <c r="F2894" s="42" t="s">
        <v>209</v>
      </c>
      <c r="G2894" s="18" t="s">
        <v>3</v>
      </c>
      <c r="H2894" s="32">
        <f>SUBTOTAL(9,H2892:H2893)</f>
        <v>249289450</v>
      </c>
      <c r="I2894" s="14">
        <f>SUBTOTAL(9,I2892:I2893)</f>
        <v>24496645.079999998</v>
      </c>
      <c r="J2894" s="31">
        <f>SUBTOTAL(9,J2892:J2893)</f>
        <v>7.8612697138025378E-2</v>
      </c>
      <c r="K2894" s="14">
        <f>SUBTOTAL(9,K2892:K2893)</f>
        <v>25962564.140000001</v>
      </c>
      <c r="L2894" s="14">
        <f>SUBTOTAL(9,L2891:L2893)</f>
        <v>24496645.079999998</v>
      </c>
      <c r="M2894" s="80"/>
    </row>
    <row r="2895" spans="2:13" ht="24.9" customHeight="1" outlineLevel="2" x14ac:dyDescent="0.3">
      <c r="B2895" s="47" t="s">
        <v>2300</v>
      </c>
      <c r="C2895" s="46" t="s">
        <v>38</v>
      </c>
      <c r="D2895" s="46" t="s">
        <v>198</v>
      </c>
      <c r="E2895" s="46" t="s">
        <v>208</v>
      </c>
      <c r="F2895" s="45" t="s">
        <v>207</v>
      </c>
      <c r="G2895" s="26" t="s">
        <v>0</v>
      </c>
      <c r="H2895" s="30">
        <v>189577344</v>
      </c>
      <c r="I2895" s="30">
        <v>14903186.32</v>
      </c>
      <c r="J2895" s="36">
        <f>I2895/H2895</f>
        <v>7.8612697095281597E-2</v>
      </c>
      <c r="K2895" s="30">
        <v>15795017.200000001</v>
      </c>
      <c r="L2895" s="30">
        <f>I2895</f>
        <v>14903186.32</v>
      </c>
      <c r="M2895" s="80">
        <f>L2895/K2895</f>
        <v>0.94353720108642869</v>
      </c>
    </row>
    <row r="2896" spans="2:13" ht="24.9" customHeight="1" outlineLevel="2" x14ac:dyDescent="0.3">
      <c r="B2896" s="47" t="s">
        <v>2300</v>
      </c>
      <c r="C2896" s="46" t="s">
        <v>38</v>
      </c>
      <c r="D2896" s="46" t="s">
        <v>198</v>
      </c>
      <c r="E2896" s="46" t="s">
        <v>208</v>
      </c>
      <c r="F2896" s="45" t="s">
        <v>207</v>
      </c>
      <c r="G2896" s="26" t="s">
        <v>7</v>
      </c>
      <c r="H2896" s="30">
        <v>-37915469</v>
      </c>
      <c r="I2896" s="24"/>
      <c r="J2896" s="36"/>
      <c r="K2896" s="24"/>
      <c r="L2896" s="30"/>
      <c r="M2896" s="80" t="str">
        <f>IFERROR((Base_actualizacion!$L2896/Base_actualizacion!$K2896)," " )</f>
        <v xml:space="preserve"> </v>
      </c>
    </row>
    <row r="2897" spans="2:13" ht="24.9" customHeight="1" outlineLevel="1" x14ac:dyDescent="0.3">
      <c r="B2897" s="44" t="str">
        <f>B2896</f>
        <v>ASIGNACIÓN PARA LA INVERSIÓN LOCAL  - AMBIENTE Y DESARROLLO SOSTENIBLE</v>
      </c>
      <c r="C2897" s="43" t="s">
        <v>38</v>
      </c>
      <c r="D2897" s="43" t="s">
        <v>198</v>
      </c>
      <c r="E2897" s="43" t="s">
        <v>208</v>
      </c>
      <c r="F2897" s="42" t="s">
        <v>207</v>
      </c>
      <c r="G2897" s="18" t="s">
        <v>3</v>
      </c>
      <c r="H2897" s="32">
        <f>SUBTOTAL(9,H2895:H2896)</f>
        <v>151661875</v>
      </c>
      <c r="I2897" s="14">
        <f>SUBTOTAL(9,I2895:I2896)</f>
        <v>14903186.32</v>
      </c>
      <c r="J2897" s="31">
        <f>SUBTOTAL(9,J2895:J2896)</f>
        <v>7.8612697095281597E-2</v>
      </c>
      <c r="K2897" s="14">
        <f>SUBTOTAL(9,K2895:K2896)</f>
        <v>15795017.200000001</v>
      </c>
      <c r="L2897" s="14">
        <f>SUBTOTAL(9,L2894:L2896)</f>
        <v>14903186.32</v>
      </c>
      <c r="M2897" s="80"/>
    </row>
    <row r="2898" spans="2:13" ht="24.9" customHeight="1" outlineLevel="2" x14ac:dyDescent="0.3">
      <c r="B2898" s="47" t="s">
        <v>2300</v>
      </c>
      <c r="C2898" s="46" t="s">
        <v>38</v>
      </c>
      <c r="D2898" s="46" t="s">
        <v>198</v>
      </c>
      <c r="E2898" s="46" t="s">
        <v>206</v>
      </c>
      <c r="F2898" s="45" t="s">
        <v>205</v>
      </c>
      <c r="G2898" s="26" t="s">
        <v>0</v>
      </c>
      <c r="H2898" s="30">
        <v>209869694</v>
      </c>
      <c r="I2898" s="30">
        <v>16498422.699999999</v>
      </c>
      <c r="J2898" s="36">
        <f>I2898/H2898</f>
        <v>7.8612697171989016E-2</v>
      </c>
      <c r="K2898" s="30">
        <v>17485715.09</v>
      </c>
      <c r="L2898" s="30">
        <f>I2898</f>
        <v>16498422.699999999</v>
      </c>
      <c r="M2898" s="80">
        <f>L2898/K2898</f>
        <v>0.94353720251540474</v>
      </c>
    </row>
    <row r="2899" spans="2:13" ht="24.9" customHeight="1" outlineLevel="2" x14ac:dyDescent="0.3">
      <c r="B2899" s="47" t="s">
        <v>2300</v>
      </c>
      <c r="C2899" s="46" t="s">
        <v>38</v>
      </c>
      <c r="D2899" s="46" t="s">
        <v>198</v>
      </c>
      <c r="E2899" s="46" t="s">
        <v>206</v>
      </c>
      <c r="F2899" s="45" t="s">
        <v>205</v>
      </c>
      <c r="G2899" s="26" t="s">
        <v>7</v>
      </c>
      <c r="H2899" s="30">
        <v>-41973939</v>
      </c>
      <c r="I2899" s="24"/>
      <c r="J2899" s="36"/>
      <c r="K2899" s="24"/>
      <c r="L2899" s="30"/>
      <c r="M2899" s="80" t="str">
        <f>IFERROR((Base_actualizacion!$L2899/Base_actualizacion!$K2899)," " )</f>
        <v xml:space="preserve"> </v>
      </c>
    </row>
    <row r="2900" spans="2:13" ht="24.9" customHeight="1" outlineLevel="1" x14ac:dyDescent="0.3">
      <c r="B2900" s="44" t="str">
        <f>B2899</f>
        <v>ASIGNACIÓN PARA LA INVERSIÓN LOCAL  - AMBIENTE Y DESARROLLO SOSTENIBLE</v>
      </c>
      <c r="C2900" s="43" t="s">
        <v>38</v>
      </c>
      <c r="D2900" s="43" t="s">
        <v>198</v>
      </c>
      <c r="E2900" s="43" t="s">
        <v>206</v>
      </c>
      <c r="F2900" s="42" t="s">
        <v>205</v>
      </c>
      <c r="G2900" s="18" t="s">
        <v>3</v>
      </c>
      <c r="H2900" s="32">
        <f>SUBTOTAL(9,H2898:H2899)</f>
        <v>167895755</v>
      </c>
      <c r="I2900" s="14">
        <f>SUBTOTAL(9,I2898:I2899)</f>
        <v>16498422.699999999</v>
      </c>
      <c r="J2900" s="31">
        <f>SUBTOTAL(9,J2898:J2899)</f>
        <v>7.8612697171989016E-2</v>
      </c>
      <c r="K2900" s="14">
        <f>SUBTOTAL(9,K2898:K2899)</f>
        <v>17485715.09</v>
      </c>
      <c r="L2900" s="14">
        <f>SUBTOTAL(9,L2897:L2899)</f>
        <v>16498422.699999999</v>
      </c>
      <c r="M2900" s="80"/>
    </row>
    <row r="2901" spans="2:13" ht="24.9" customHeight="1" outlineLevel="2" x14ac:dyDescent="0.3">
      <c r="B2901" s="47" t="s">
        <v>2300</v>
      </c>
      <c r="C2901" s="46" t="s">
        <v>38</v>
      </c>
      <c r="D2901" s="46" t="s">
        <v>198</v>
      </c>
      <c r="E2901" s="46" t="s">
        <v>204</v>
      </c>
      <c r="F2901" s="45" t="s">
        <v>203</v>
      </c>
      <c r="G2901" s="26" t="s">
        <v>0</v>
      </c>
      <c r="H2901" s="30">
        <v>221253489</v>
      </c>
      <c r="I2901" s="30">
        <v>17393333.52</v>
      </c>
      <c r="J2901" s="36">
        <f>I2901/H2901</f>
        <v>7.861269713129812E-2</v>
      </c>
      <c r="K2901" s="30">
        <v>18434178.899999999</v>
      </c>
      <c r="L2901" s="30">
        <f>I2901</f>
        <v>17393333.52</v>
      </c>
      <c r="M2901" s="80">
        <f>L2901/K2901</f>
        <v>0.94353719871949382</v>
      </c>
    </row>
    <row r="2902" spans="2:13" ht="24.9" customHeight="1" outlineLevel="2" x14ac:dyDescent="0.3">
      <c r="B2902" s="47" t="s">
        <v>2300</v>
      </c>
      <c r="C2902" s="46" t="s">
        <v>38</v>
      </c>
      <c r="D2902" s="46" t="s">
        <v>198</v>
      </c>
      <c r="E2902" s="46" t="s">
        <v>204</v>
      </c>
      <c r="F2902" s="45" t="s">
        <v>203</v>
      </c>
      <c r="G2902" s="26" t="s">
        <v>7</v>
      </c>
      <c r="H2902" s="30">
        <v>-44250698</v>
      </c>
      <c r="I2902" s="24"/>
      <c r="J2902" s="36"/>
      <c r="K2902" s="24"/>
      <c r="L2902" s="30"/>
      <c r="M2902" s="80" t="str">
        <f>IFERROR((Base_actualizacion!$L2902/Base_actualizacion!$K2902)," " )</f>
        <v xml:space="preserve"> </v>
      </c>
    </row>
    <row r="2903" spans="2:13" ht="24.9" customHeight="1" outlineLevel="1" x14ac:dyDescent="0.3">
      <c r="B2903" s="44" t="str">
        <f>B2902</f>
        <v>ASIGNACIÓN PARA LA INVERSIÓN LOCAL  - AMBIENTE Y DESARROLLO SOSTENIBLE</v>
      </c>
      <c r="C2903" s="43" t="s">
        <v>38</v>
      </c>
      <c r="D2903" s="43" t="s">
        <v>198</v>
      </c>
      <c r="E2903" s="43" t="s">
        <v>204</v>
      </c>
      <c r="F2903" s="42" t="s">
        <v>203</v>
      </c>
      <c r="G2903" s="18" t="s">
        <v>3</v>
      </c>
      <c r="H2903" s="32">
        <f>SUBTOTAL(9,H2901:H2902)</f>
        <v>177002791</v>
      </c>
      <c r="I2903" s="14">
        <f>SUBTOTAL(9,I2901:I2902)</f>
        <v>17393333.52</v>
      </c>
      <c r="J2903" s="31">
        <f>SUBTOTAL(9,J2901:J2902)</f>
        <v>7.861269713129812E-2</v>
      </c>
      <c r="K2903" s="14">
        <f>SUBTOTAL(9,K2901:K2902)</f>
        <v>18434178.899999999</v>
      </c>
      <c r="L2903" s="14">
        <f>SUBTOTAL(9,L2900:L2902)</f>
        <v>17393333.52</v>
      </c>
      <c r="M2903" s="80"/>
    </row>
    <row r="2904" spans="2:13" ht="24.9" customHeight="1" outlineLevel="2" x14ac:dyDescent="0.3">
      <c r="B2904" s="47" t="s">
        <v>2300</v>
      </c>
      <c r="C2904" s="46" t="s">
        <v>38</v>
      </c>
      <c r="D2904" s="46" t="s">
        <v>198</v>
      </c>
      <c r="E2904" s="46" t="s">
        <v>202</v>
      </c>
      <c r="F2904" s="45" t="s">
        <v>201</v>
      </c>
      <c r="G2904" s="26" t="s">
        <v>0</v>
      </c>
      <c r="H2904" s="30">
        <v>331010091</v>
      </c>
      <c r="I2904" s="30">
        <v>26021596.030000001</v>
      </c>
      <c r="J2904" s="36">
        <f>I2904/H2904</f>
        <v>7.8612697127713849E-2</v>
      </c>
      <c r="K2904" s="30">
        <v>27578770.670000002</v>
      </c>
      <c r="L2904" s="30">
        <f>I2904</f>
        <v>26021596.030000001</v>
      </c>
      <c r="M2904" s="80">
        <f>L2904/K2904</f>
        <v>0.94353719900597732</v>
      </c>
    </row>
    <row r="2905" spans="2:13" ht="24.9" customHeight="1" outlineLevel="2" x14ac:dyDescent="0.3">
      <c r="B2905" s="47" t="s">
        <v>2300</v>
      </c>
      <c r="C2905" s="46" t="s">
        <v>38</v>
      </c>
      <c r="D2905" s="46" t="s">
        <v>198</v>
      </c>
      <c r="E2905" s="46" t="s">
        <v>202</v>
      </c>
      <c r="F2905" s="45" t="s">
        <v>201</v>
      </c>
      <c r="G2905" s="26" t="s">
        <v>7</v>
      </c>
      <c r="H2905" s="30">
        <v>-66202018</v>
      </c>
      <c r="I2905" s="24"/>
      <c r="J2905" s="36"/>
      <c r="K2905" s="24"/>
      <c r="L2905" s="30"/>
      <c r="M2905" s="80" t="str">
        <f>IFERROR((Base_actualizacion!$L2905/Base_actualizacion!$K2905)," " )</f>
        <v xml:space="preserve"> </v>
      </c>
    </row>
    <row r="2906" spans="2:13" ht="24.9" customHeight="1" outlineLevel="1" x14ac:dyDescent="0.3">
      <c r="B2906" s="44" t="str">
        <f>B2905</f>
        <v>ASIGNACIÓN PARA LA INVERSIÓN LOCAL  - AMBIENTE Y DESARROLLO SOSTENIBLE</v>
      </c>
      <c r="C2906" s="43" t="s">
        <v>38</v>
      </c>
      <c r="D2906" s="43" t="s">
        <v>198</v>
      </c>
      <c r="E2906" s="43" t="s">
        <v>202</v>
      </c>
      <c r="F2906" s="42" t="s">
        <v>201</v>
      </c>
      <c r="G2906" s="18" t="s">
        <v>3</v>
      </c>
      <c r="H2906" s="32">
        <f>SUBTOTAL(9,H2904:H2905)</f>
        <v>264808073</v>
      </c>
      <c r="I2906" s="14">
        <f>SUBTOTAL(9,I2904:I2905)</f>
        <v>26021596.030000001</v>
      </c>
      <c r="J2906" s="31">
        <f>SUBTOTAL(9,J2904:J2905)</f>
        <v>7.8612697127713849E-2</v>
      </c>
      <c r="K2906" s="14">
        <f>SUBTOTAL(9,K2904:K2905)</f>
        <v>27578770.670000002</v>
      </c>
      <c r="L2906" s="14">
        <f>SUBTOTAL(9,L2903:L2905)</f>
        <v>26021596.030000001</v>
      </c>
      <c r="M2906" s="80"/>
    </row>
    <row r="2907" spans="2:13" ht="24.9" customHeight="1" outlineLevel="2" x14ac:dyDescent="0.3">
      <c r="B2907" s="47" t="s">
        <v>2300</v>
      </c>
      <c r="C2907" s="46" t="s">
        <v>38</v>
      </c>
      <c r="D2907" s="46" t="s">
        <v>198</v>
      </c>
      <c r="E2907" s="46" t="s">
        <v>200</v>
      </c>
      <c r="F2907" s="45" t="s">
        <v>199</v>
      </c>
      <c r="G2907" s="26" t="s">
        <v>0</v>
      </c>
      <c r="H2907" s="30">
        <v>251434207</v>
      </c>
      <c r="I2907" s="30">
        <v>19765921.16</v>
      </c>
      <c r="J2907" s="36">
        <f>I2907/H2907</f>
        <v>7.8612697118017841E-2</v>
      </c>
      <c r="K2907" s="30">
        <v>20948746.010000002</v>
      </c>
      <c r="L2907" s="30">
        <f>I2907</f>
        <v>19765921.16</v>
      </c>
      <c r="M2907" s="80">
        <f>L2907/K2907</f>
        <v>0.94353720029660137</v>
      </c>
    </row>
    <row r="2908" spans="2:13" ht="24.9" customHeight="1" outlineLevel="2" x14ac:dyDescent="0.3">
      <c r="B2908" s="47" t="s">
        <v>2300</v>
      </c>
      <c r="C2908" s="46" t="s">
        <v>38</v>
      </c>
      <c r="D2908" s="46" t="s">
        <v>198</v>
      </c>
      <c r="E2908" s="46" t="s">
        <v>200</v>
      </c>
      <c r="F2908" s="45" t="s">
        <v>199</v>
      </c>
      <c r="G2908" s="26" t="s">
        <v>7</v>
      </c>
      <c r="H2908" s="30">
        <v>-50286841</v>
      </c>
      <c r="I2908" s="24"/>
      <c r="J2908" s="36"/>
      <c r="K2908" s="24"/>
      <c r="L2908" s="30"/>
      <c r="M2908" s="80" t="str">
        <f>IFERROR((Base_actualizacion!$L2908/Base_actualizacion!$K2908)," " )</f>
        <v xml:space="preserve"> </v>
      </c>
    </row>
    <row r="2909" spans="2:13" ht="24.9" customHeight="1" outlineLevel="1" x14ac:dyDescent="0.3">
      <c r="B2909" s="44" t="str">
        <f>B2908</f>
        <v>ASIGNACIÓN PARA LA INVERSIÓN LOCAL  - AMBIENTE Y DESARROLLO SOSTENIBLE</v>
      </c>
      <c r="C2909" s="43" t="s">
        <v>38</v>
      </c>
      <c r="D2909" s="43" t="s">
        <v>198</v>
      </c>
      <c r="E2909" s="43" t="s">
        <v>200</v>
      </c>
      <c r="F2909" s="42" t="s">
        <v>199</v>
      </c>
      <c r="G2909" s="18" t="s">
        <v>3</v>
      </c>
      <c r="H2909" s="32">
        <f>SUBTOTAL(9,H2907:H2908)</f>
        <v>201147366</v>
      </c>
      <c r="I2909" s="14">
        <f>SUBTOTAL(9,I2907:I2908)</f>
        <v>19765921.16</v>
      </c>
      <c r="J2909" s="31">
        <f>SUBTOTAL(9,J2907:J2908)</f>
        <v>7.8612697118017841E-2</v>
      </c>
      <c r="K2909" s="14">
        <f>SUBTOTAL(9,K2907:K2908)</f>
        <v>20948746.010000002</v>
      </c>
      <c r="L2909" s="14">
        <f>SUBTOTAL(9,L2906:L2908)</f>
        <v>19765921.16</v>
      </c>
      <c r="M2909" s="80"/>
    </row>
    <row r="2910" spans="2:13" ht="24.9" customHeight="1" outlineLevel="2" x14ac:dyDescent="0.3">
      <c r="B2910" s="47" t="s">
        <v>2300</v>
      </c>
      <c r="C2910" s="46" t="s">
        <v>38</v>
      </c>
      <c r="D2910" s="46" t="s">
        <v>198</v>
      </c>
      <c r="E2910" s="46" t="s">
        <v>197</v>
      </c>
      <c r="F2910" s="45" t="s">
        <v>196</v>
      </c>
      <c r="G2910" s="26" t="s">
        <v>0</v>
      </c>
      <c r="H2910" s="30">
        <v>226940076</v>
      </c>
      <c r="I2910" s="30">
        <v>17840371.469999999</v>
      </c>
      <c r="J2910" s="36">
        <f>I2910/H2910</f>
        <v>7.8612697168568849E-2</v>
      </c>
      <c r="K2910" s="30">
        <v>18907968.34</v>
      </c>
      <c r="L2910" s="30">
        <f>I2910</f>
        <v>17840371.469999999</v>
      </c>
      <c r="M2910" s="80">
        <f>L2910/K2910</f>
        <v>0.9435371981377032</v>
      </c>
    </row>
    <row r="2911" spans="2:13" ht="24.9" customHeight="1" outlineLevel="2" x14ac:dyDescent="0.3">
      <c r="B2911" s="47" t="s">
        <v>2300</v>
      </c>
      <c r="C2911" s="46" t="s">
        <v>38</v>
      </c>
      <c r="D2911" s="46" t="s">
        <v>198</v>
      </c>
      <c r="E2911" s="46" t="s">
        <v>197</v>
      </c>
      <c r="F2911" s="45" t="s">
        <v>196</v>
      </c>
      <c r="G2911" s="26" t="s">
        <v>7</v>
      </c>
      <c r="H2911" s="30">
        <v>-45388015</v>
      </c>
      <c r="I2911" s="24"/>
      <c r="J2911" s="36"/>
      <c r="K2911" s="24"/>
      <c r="L2911" s="30"/>
      <c r="M2911" s="80" t="str">
        <f>IFERROR((Base_actualizacion!$L2911/Base_actualizacion!$K2911)," " )</f>
        <v xml:space="preserve"> </v>
      </c>
    </row>
    <row r="2912" spans="2:13" ht="24.9" customHeight="1" outlineLevel="1" x14ac:dyDescent="0.3">
      <c r="B2912" s="44" t="str">
        <f>B2911</f>
        <v>ASIGNACIÓN PARA LA INVERSIÓN LOCAL  - AMBIENTE Y DESARROLLO SOSTENIBLE</v>
      </c>
      <c r="C2912" s="43" t="s">
        <v>38</v>
      </c>
      <c r="D2912" s="43" t="s">
        <v>198</v>
      </c>
      <c r="E2912" s="43" t="s">
        <v>197</v>
      </c>
      <c r="F2912" s="42" t="s">
        <v>196</v>
      </c>
      <c r="G2912" s="18" t="s">
        <v>3</v>
      </c>
      <c r="H2912" s="32">
        <f>SUBTOTAL(9,H2910:H2911)</f>
        <v>181552061</v>
      </c>
      <c r="I2912" s="14">
        <f>SUBTOTAL(9,I2910:I2911)</f>
        <v>17840371.469999999</v>
      </c>
      <c r="J2912" s="31">
        <f>SUBTOTAL(9,J2910:J2911)</f>
        <v>7.8612697168568849E-2</v>
      </c>
      <c r="K2912" s="14">
        <f>SUBTOTAL(9,K2910:K2911)</f>
        <v>18907968.34</v>
      </c>
      <c r="L2912" s="14">
        <f>SUBTOTAL(9,L2909:L2911)</f>
        <v>17840371.469999999</v>
      </c>
      <c r="M2912" s="80"/>
    </row>
    <row r="2913" spans="2:13" ht="24.9" customHeight="1" outlineLevel="2" x14ac:dyDescent="0.3">
      <c r="B2913" s="47" t="s">
        <v>2300</v>
      </c>
      <c r="C2913" s="46" t="s">
        <v>112</v>
      </c>
      <c r="D2913" s="46" t="s">
        <v>111</v>
      </c>
      <c r="E2913" s="46" t="s">
        <v>192</v>
      </c>
      <c r="F2913" s="45" t="s">
        <v>191</v>
      </c>
      <c r="G2913" s="26" t="s">
        <v>0</v>
      </c>
      <c r="H2913" s="30">
        <v>266568656</v>
      </c>
      <c r="I2913" s="30">
        <v>20955681.02</v>
      </c>
      <c r="J2913" s="36">
        <f>I2913/H2913</f>
        <v>7.8612697135705262E-2</v>
      </c>
      <c r="K2913" s="30">
        <v>22209703.030000001</v>
      </c>
      <c r="L2913" s="30">
        <f>I2913</f>
        <v>20955681.02</v>
      </c>
      <c r="M2913" s="80">
        <f>L2913/K2913</f>
        <v>0.94353720046116252</v>
      </c>
    </row>
    <row r="2914" spans="2:13" ht="24.9" customHeight="1" outlineLevel="2" x14ac:dyDescent="0.3">
      <c r="B2914" s="47" t="s">
        <v>2300</v>
      </c>
      <c r="C2914" s="46" t="s">
        <v>112</v>
      </c>
      <c r="D2914" s="46" t="s">
        <v>111</v>
      </c>
      <c r="E2914" s="46" t="s">
        <v>192</v>
      </c>
      <c r="F2914" s="45" t="s">
        <v>191</v>
      </c>
      <c r="G2914" s="26" t="s">
        <v>7</v>
      </c>
      <c r="H2914" s="30">
        <v>-53313731</v>
      </c>
      <c r="I2914" s="24"/>
      <c r="J2914" s="36"/>
      <c r="K2914" s="24"/>
      <c r="L2914" s="30"/>
      <c r="M2914" s="80" t="str">
        <f>IFERROR((Base_actualizacion!$L2914/Base_actualizacion!$K2914)," " )</f>
        <v xml:space="preserve"> </v>
      </c>
    </row>
    <row r="2915" spans="2:13" ht="24.9" customHeight="1" outlineLevel="1" x14ac:dyDescent="0.3">
      <c r="B2915" s="44" t="str">
        <f>B2914</f>
        <v>ASIGNACIÓN PARA LA INVERSIÓN LOCAL  - AMBIENTE Y DESARROLLO SOSTENIBLE</v>
      </c>
      <c r="C2915" s="43" t="s">
        <v>112</v>
      </c>
      <c r="D2915" s="43" t="s">
        <v>111</v>
      </c>
      <c r="E2915" s="43" t="s">
        <v>192</v>
      </c>
      <c r="F2915" s="42" t="s">
        <v>191</v>
      </c>
      <c r="G2915" s="18" t="s">
        <v>3</v>
      </c>
      <c r="H2915" s="32">
        <f>SUBTOTAL(9,H2913:H2914)</f>
        <v>213254925</v>
      </c>
      <c r="I2915" s="14">
        <f>SUBTOTAL(9,I2913:I2914)</f>
        <v>20955681.02</v>
      </c>
      <c r="J2915" s="31">
        <f>SUBTOTAL(9,J2913:J2914)</f>
        <v>7.8612697135705262E-2</v>
      </c>
      <c r="K2915" s="14">
        <f>SUBTOTAL(9,K2913:K2914)</f>
        <v>22209703.030000001</v>
      </c>
      <c r="L2915" s="14">
        <f>SUBTOTAL(9,L2912:L2914)</f>
        <v>20955681.02</v>
      </c>
      <c r="M2915" s="80"/>
    </row>
    <row r="2916" spans="2:13" ht="24.9" customHeight="1" outlineLevel="2" x14ac:dyDescent="0.3">
      <c r="B2916" s="47" t="s">
        <v>2300</v>
      </c>
      <c r="C2916" s="46" t="s">
        <v>112</v>
      </c>
      <c r="D2916" s="46" t="s">
        <v>111</v>
      </c>
      <c r="E2916" s="46" t="s">
        <v>190</v>
      </c>
      <c r="F2916" s="45" t="s">
        <v>189</v>
      </c>
      <c r="G2916" s="26" t="s">
        <v>0</v>
      </c>
      <c r="H2916" s="30">
        <v>210052333</v>
      </c>
      <c r="I2916" s="30">
        <v>16512780.43</v>
      </c>
      <c r="J2916" s="36">
        <f>I2916/H2916</f>
        <v>7.8612697103440404E-2</v>
      </c>
      <c r="K2916" s="30">
        <v>17500932.039999999</v>
      </c>
      <c r="L2916" s="30">
        <f>I2916</f>
        <v>16512780.43</v>
      </c>
      <c r="M2916" s="80">
        <f>L2916/K2916</f>
        <v>0.94353720089070181</v>
      </c>
    </row>
    <row r="2917" spans="2:13" ht="24.9" customHeight="1" outlineLevel="2" x14ac:dyDescent="0.3">
      <c r="B2917" s="47" t="s">
        <v>2300</v>
      </c>
      <c r="C2917" s="46" t="s">
        <v>112</v>
      </c>
      <c r="D2917" s="46" t="s">
        <v>111</v>
      </c>
      <c r="E2917" s="46" t="s">
        <v>190</v>
      </c>
      <c r="F2917" s="45" t="s">
        <v>189</v>
      </c>
      <c r="G2917" s="26" t="s">
        <v>7</v>
      </c>
      <c r="H2917" s="30">
        <v>-42010467</v>
      </c>
      <c r="I2917" s="24"/>
      <c r="J2917" s="36"/>
      <c r="K2917" s="24"/>
      <c r="L2917" s="30"/>
      <c r="M2917" s="80" t="str">
        <f>IFERROR((Base_actualizacion!$L2917/Base_actualizacion!$K2917)," " )</f>
        <v xml:space="preserve"> </v>
      </c>
    </row>
    <row r="2918" spans="2:13" ht="24.9" customHeight="1" outlineLevel="1" x14ac:dyDescent="0.3">
      <c r="B2918" s="44" t="str">
        <f>B2917</f>
        <v>ASIGNACIÓN PARA LA INVERSIÓN LOCAL  - AMBIENTE Y DESARROLLO SOSTENIBLE</v>
      </c>
      <c r="C2918" s="43" t="s">
        <v>112</v>
      </c>
      <c r="D2918" s="43" t="s">
        <v>111</v>
      </c>
      <c r="E2918" s="43" t="s">
        <v>190</v>
      </c>
      <c r="F2918" s="42" t="s">
        <v>189</v>
      </c>
      <c r="G2918" s="18" t="s">
        <v>3</v>
      </c>
      <c r="H2918" s="32">
        <f>SUBTOTAL(9,H2916:H2917)</f>
        <v>168041866</v>
      </c>
      <c r="I2918" s="14">
        <f>SUBTOTAL(9,I2916:I2917)</f>
        <v>16512780.43</v>
      </c>
      <c r="J2918" s="31">
        <f>SUBTOTAL(9,J2916:J2917)</f>
        <v>7.8612697103440404E-2</v>
      </c>
      <c r="K2918" s="14">
        <f>SUBTOTAL(9,K2916:K2917)</f>
        <v>17500932.039999999</v>
      </c>
      <c r="L2918" s="14">
        <f>SUBTOTAL(9,L2915:L2917)</f>
        <v>16512780.43</v>
      </c>
      <c r="M2918" s="80"/>
    </row>
    <row r="2919" spans="2:13" ht="24.9" customHeight="1" outlineLevel="2" x14ac:dyDescent="0.3">
      <c r="B2919" s="47" t="s">
        <v>2300</v>
      </c>
      <c r="C2919" s="46" t="s">
        <v>112</v>
      </c>
      <c r="D2919" s="46" t="s">
        <v>111</v>
      </c>
      <c r="E2919" s="46" t="s">
        <v>188</v>
      </c>
      <c r="F2919" s="45" t="s">
        <v>187</v>
      </c>
      <c r="G2919" s="26" t="s">
        <v>0</v>
      </c>
      <c r="H2919" s="30">
        <v>306386408</v>
      </c>
      <c r="I2919" s="30">
        <v>24085861.899999999</v>
      </c>
      <c r="J2919" s="36">
        <f>I2919/H2919</f>
        <v>7.8612697140272608E-2</v>
      </c>
      <c r="K2919" s="30">
        <v>25527199.07</v>
      </c>
      <c r="L2919" s="30">
        <f>I2919</f>
        <v>24085861.899999999</v>
      </c>
      <c r="M2919" s="80">
        <f>L2919/K2919</f>
        <v>0.94353719865436059</v>
      </c>
    </row>
    <row r="2920" spans="2:13" ht="24.9" customHeight="1" outlineLevel="2" x14ac:dyDescent="0.3">
      <c r="B2920" s="47" t="s">
        <v>2300</v>
      </c>
      <c r="C2920" s="46" t="s">
        <v>112</v>
      </c>
      <c r="D2920" s="46" t="s">
        <v>111</v>
      </c>
      <c r="E2920" s="46" t="s">
        <v>188</v>
      </c>
      <c r="F2920" s="45" t="s">
        <v>187</v>
      </c>
      <c r="G2920" s="26" t="s">
        <v>7</v>
      </c>
      <c r="H2920" s="30">
        <v>-61277282</v>
      </c>
      <c r="I2920" s="24"/>
      <c r="J2920" s="36"/>
      <c r="K2920" s="24"/>
      <c r="L2920" s="30"/>
      <c r="M2920" s="80" t="str">
        <f>IFERROR((Base_actualizacion!$L2920/Base_actualizacion!$K2920)," " )</f>
        <v xml:space="preserve"> </v>
      </c>
    </row>
    <row r="2921" spans="2:13" ht="24.9" customHeight="1" outlineLevel="1" x14ac:dyDescent="0.3">
      <c r="B2921" s="44" t="str">
        <f>B2920</f>
        <v>ASIGNACIÓN PARA LA INVERSIÓN LOCAL  - AMBIENTE Y DESARROLLO SOSTENIBLE</v>
      </c>
      <c r="C2921" s="43" t="s">
        <v>112</v>
      </c>
      <c r="D2921" s="43" t="s">
        <v>111</v>
      </c>
      <c r="E2921" s="43" t="s">
        <v>188</v>
      </c>
      <c r="F2921" s="42" t="s">
        <v>187</v>
      </c>
      <c r="G2921" s="18" t="s">
        <v>3</v>
      </c>
      <c r="H2921" s="32">
        <f>SUBTOTAL(9,H2919:H2920)</f>
        <v>245109126</v>
      </c>
      <c r="I2921" s="14">
        <f>SUBTOTAL(9,I2919:I2920)</f>
        <v>24085861.899999999</v>
      </c>
      <c r="J2921" s="31">
        <f>SUBTOTAL(9,J2919:J2920)</f>
        <v>7.8612697140272608E-2</v>
      </c>
      <c r="K2921" s="14">
        <f>SUBTOTAL(9,K2919:K2920)</f>
        <v>25527199.07</v>
      </c>
      <c r="L2921" s="14">
        <f>SUBTOTAL(9,L2918:L2920)</f>
        <v>24085861.899999999</v>
      </c>
      <c r="M2921" s="80"/>
    </row>
    <row r="2922" spans="2:13" ht="24.9" customHeight="1" outlineLevel="2" x14ac:dyDescent="0.3">
      <c r="B2922" s="47" t="s">
        <v>2300</v>
      </c>
      <c r="C2922" s="46" t="s">
        <v>112</v>
      </c>
      <c r="D2922" s="46" t="s">
        <v>111</v>
      </c>
      <c r="E2922" s="46" t="s">
        <v>186</v>
      </c>
      <c r="F2922" s="45" t="s">
        <v>185</v>
      </c>
      <c r="G2922" s="26" t="s">
        <v>0</v>
      </c>
      <c r="H2922" s="30">
        <v>215529084</v>
      </c>
      <c r="I2922" s="30">
        <v>16943322.609999999</v>
      </c>
      <c r="J2922" s="36">
        <f>I2922/H2922</f>
        <v>7.8612697161558012E-2</v>
      </c>
      <c r="K2922" s="30">
        <v>17957238.580000002</v>
      </c>
      <c r="L2922" s="30">
        <f>I2922</f>
        <v>16943322.609999999</v>
      </c>
      <c r="M2922" s="80">
        <f>L2922/K2922</f>
        <v>0.94353720002755559</v>
      </c>
    </row>
    <row r="2923" spans="2:13" ht="24.9" customHeight="1" outlineLevel="2" x14ac:dyDescent="0.3">
      <c r="B2923" s="47" t="s">
        <v>2300</v>
      </c>
      <c r="C2923" s="46" t="s">
        <v>112</v>
      </c>
      <c r="D2923" s="46" t="s">
        <v>111</v>
      </c>
      <c r="E2923" s="46" t="s">
        <v>186</v>
      </c>
      <c r="F2923" s="45" t="s">
        <v>185</v>
      </c>
      <c r="G2923" s="26" t="s">
        <v>7</v>
      </c>
      <c r="H2923" s="30">
        <v>-43105817</v>
      </c>
      <c r="I2923" s="24"/>
      <c r="J2923" s="36"/>
      <c r="K2923" s="24"/>
      <c r="L2923" s="30">
        <v>0</v>
      </c>
      <c r="M2923" s="80" t="str">
        <f>IFERROR((Base_actualizacion!$L2923/Base_actualizacion!$K2923)," " )</f>
        <v xml:space="preserve"> </v>
      </c>
    </row>
    <row r="2924" spans="2:13" ht="24.9" customHeight="1" outlineLevel="1" x14ac:dyDescent="0.3">
      <c r="B2924" s="44" t="str">
        <f>B2923</f>
        <v>ASIGNACIÓN PARA LA INVERSIÓN LOCAL  - AMBIENTE Y DESARROLLO SOSTENIBLE</v>
      </c>
      <c r="C2924" s="43" t="s">
        <v>112</v>
      </c>
      <c r="D2924" s="43" t="s">
        <v>111</v>
      </c>
      <c r="E2924" s="43" t="s">
        <v>186</v>
      </c>
      <c r="F2924" s="42" t="s">
        <v>185</v>
      </c>
      <c r="G2924" s="18" t="s">
        <v>3</v>
      </c>
      <c r="H2924" s="32">
        <f>SUBTOTAL(9,H2922:H2923)</f>
        <v>172423267</v>
      </c>
      <c r="I2924" s="14">
        <f>SUBTOTAL(9,I2922:I2923)</f>
        <v>16943322.609999999</v>
      </c>
      <c r="J2924" s="31">
        <f>SUBTOTAL(9,J2922:J2923)</f>
        <v>7.8612697161558012E-2</v>
      </c>
      <c r="K2924" s="14">
        <f>SUBTOTAL(9,K2922:K2923)</f>
        <v>17957238.580000002</v>
      </c>
      <c r="L2924" s="14">
        <f>SUBTOTAL(9,L2921:L2923)</f>
        <v>16943322.609999999</v>
      </c>
      <c r="M2924" s="80"/>
    </row>
    <row r="2925" spans="2:13" ht="24.9" customHeight="1" outlineLevel="2" x14ac:dyDescent="0.3">
      <c r="B2925" s="47" t="s">
        <v>2300</v>
      </c>
      <c r="C2925" s="46" t="s">
        <v>112</v>
      </c>
      <c r="D2925" s="46" t="s">
        <v>111</v>
      </c>
      <c r="E2925" s="46" t="s">
        <v>184</v>
      </c>
      <c r="F2925" s="45" t="s">
        <v>183</v>
      </c>
      <c r="G2925" s="26" t="s">
        <v>0</v>
      </c>
      <c r="H2925" s="30">
        <v>332174221</v>
      </c>
      <c r="I2925" s="30">
        <v>26113111.439999998</v>
      </c>
      <c r="J2925" s="36">
        <f>I2925/H2925</f>
        <v>7.861269716050602E-2</v>
      </c>
      <c r="K2925" s="30">
        <v>27675762.5</v>
      </c>
      <c r="L2925" s="30">
        <f>I2925</f>
        <v>26113111.439999998</v>
      </c>
      <c r="M2925" s="80">
        <f>L2925/K2925</f>
        <v>0.94353719938158875</v>
      </c>
    </row>
    <row r="2926" spans="2:13" ht="24.9" customHeight="1" outlineLevel="2" x14ac:dyDescent="0.3">
      <c r="B2926" s="47" t="s">
        <v>2300</v>
      </c>
      <c r="C2926" s="46" t="s">
        <v>112</v>
      </c>
      <c r="D2926" s="46" t="s">
        <v>111</v>
      </c>
      <c r="E2926" s="46" t="s">
        <v>184</v>
      </c>
      <c r="F2926" s="45" t="s">
        <v>183</v>
      </c>
      <c r="G2926" s="26" t="s">
        <v>7</v>
      </c>
      <c r="H2926" s="30">
        <v>-66434844</v>
      </c>
      <c r="I2926" s="24"/>
      <c r="J2926" s="36"/>
      <c r="K2926" s="24"/>
      <c r="L2926" s="30">
        <v>0</v>
      </c>
      <c r="M2926" s="80" t="str">
        <f>IFERROR((Base_actualizacion!$L2926/Base_actualizacion!$K2926)," " )</f>
        <v xml:space="preserve"> </v>
      </c>
    </row>
    <row r="2927" spans="2:13" ht="24.9" customHeight="1" outlineLevel="1" x14ac:dyDescent="0.3">
      <c r="B2927" s="44" t="str">
        <f>B2926</f>
        <v>ASIGNACIÓN PARA LA INVERSIÓN LOCAL  - AMBIENTE Y DESARROLLO SOSTENIBLE</v>
      </c>
      <c r="C2927" s="43" t="s">
        <v>112</v>
      </c>
      <c r="D2927" s="43" t="s">
        <v>111</v>
      </c>
      <c r="E2927" s="43" t="s">
        <v>184</v>
      </c>
      <c r="F2927" s="42" t="s">
        <v>183</v>
      </c>
      <c r="G2927" s="18" t="s">
        <v>3</v>
      </c>
      <c r="H2927" s="32">
        <f>SUBTOTAL(9,H2925:H2926)</f>
        <v>265739377</v>
      </c>
      <c r="I2927" s="14">
        <f>SUBTOTAL(9,I2925:I2926)</f>
        <v>26113111.439999998</v>
      </c>
      <c r="J2927" s="31">
        <f>SUBTOTAL(9,J2925:J2926)</f>
        <v>7.861269716050602E-2</v>
      </c>
      <c r="K2927" s="14">
        <f>SUBTOTAL(9,K2925:K2926)</f>
        <v>27675762.5</v>
      </c>
      <c r="L2927" s="14">
        <f>SUBTOTAL(9,L2924:L2926)</f>
        <v>26113111.439999998</v>
      </c>
      <c r="M2927" s="80"/>
    </row>
    <row r="2928" spans="2:13" ht="24.9" customHeight="1" outlineLevel="2" x14ac:dyDescent="0.3">
      <c r="B2928" s="47" t="s">
        <v>2300</v>
      </c>
      <c r="C2928" s="46" t="s">
        <v>112</v>
      </c>
      <c r="D2928" s="46" t="s">
        <v>111</v>
      </c>
      <c r="E2928" s="46" t="s">
        <v>182</v>
      </c>
      <c r="F2928" s="45" t="s">
        <v>181</v>
      </c>
      <c r="G2928" s="26" t="s">
        <v>0</v>
      </c>
      <c r="H2928" s="30">
        <v>2402766355</v>
      </c>
      <c r="I2928" s="30">
        <v>188887943.75999999</v>
      </c>
      <c r="J2928" s="36">
        <f>I2928/H2928</f>
        <v>7.8612697138419854E-2</v>
      </c>
      <c r="K2928" s="30">
        <v>200191305.63999999</v>
      </c>
      <c r="L2928" s="30">
        <f>I2928</f>
        <v>188887943.75999999</v>
      </c>
      <c r="M2928" s="80">
        <f>L2928/K2928</f>
        <v>0.94353719886153997</v>
      </c>
    </row>
    <row r="2929" spans="2:13" ht="24.9" customHeight="1" outlineLevel="2" x14ac:dyDescent="0.3">
      <c r="B2929" s="47" t="s">
        <v>2300</v>
      </c>
      <c r="C2929" s="46" t="s">
        <v>112</v>
      </c>
      <c r="D2929" s="46" t="s">
        <v>111</v>
      </c>
      <c r="E2929" s="46" t="s">
        <v>182</v>
      </c>
      <c r="F2929" s="45" t="s">
        <v>181</v>
      </c>
      <c r="G2929" s="26" t="s">
        <v>7</v>
      </c>
      <c r="H2929" s="30">
        <v>-480553271</v>
      </c>
      <c r="I2929" s="24"/>
      <c r="J2929" s="36"/>
      <c r="K2929" s="24"/>
      <c r="L2929" s="30"/>
      <c r="M2929" s="80" t="str">
        <f>IFERROR((Base_actualizacion!$L2929/Base_actualizacion!$K2929)," " )</f>
        <v xml:space="preserve"> </v>
      </c>
    </row>
    <row r="2930" spans="2:13" ht="24.9" customHeight="1" outlineLevel="1" x14ac:dyDescent="0.3">
      <c r="B2930" s="44" t="str">
        <f>B2929</f>
        <v>ASIGNACIÓN PARA LA INVERSIÓN LOCAL  - AMBIENTE Y DESARROLLO SOSTENIBLE</v>
      </c>
      <c r="C2930" s="43" t="s">
        <v>112</v>
      </c>
      <c r="D2930" s="43" t="s">
        <v>111</v>
      </c>
      <c r="E2930" s="43" t="s">
        <v>182</v>
      </c>
      <c r="F2930" s="42" t="s">
        <v>181</v>
      </c>
      <c r="G2930" s="18" t="s">
        <v>3</v>
      </c>
      <c r="H2930" s="32">
        <f>SUBTOTAL(9,H2928:H2929)</f>
        <v>1922213084</v>
      </c>
      <c r="I2930" s="14">
        <f>SUBTOTAL(9,I2928:I2929)</f>
        <v>188887943.75999999</v>
      </c>
      <c r="J2930" s="31">
        <f>SUBTOTAL(9,J2928:J2929)</f>
        <v>7.8612697138419854E-2</v>
      </c>
      <c r="K2930" s="14">
        <f>SUBTOTAL(9,K2928:K2929)</f>
        <v>200191305.63999999</v>
      </c>
      <c r="L2930" s="14">
        <f>SUBTOTAL(9,L2927:L2929)</f>
        <v>188887943.75999999</v>
      </c>
      <c r="M2930" s="80"/>
    </row>
    <row r="2931" spans="2:13" ht="24.9" customHeight="1" outlineLevel="2" x14ac:dyDescent="0.3">
      <c r="B2931" s="47" t="s">
        <v>2300</v>
      </c>
      <c r="C2931" s="46" t="s">
        <v>112</v>
      </c>
      <c r="D2931" s="46" t="s">
        <v>111</v>
      </c>
      <c r="E2931" s="46" t="s">
        <v>178</v>
      </c>
      <c r="F2931" s="45" t="s">
        <v>177</v>
      </c>
      <c r="G2931" s="26" t="s">
        <v>0</v>
      </c>
      <c r="H2931" s="30">
        <v>313095623</v>
      </c>
      <c r="I2931" s="30">
        <v>24613291.390000001</v>
      </c>
      <c r="J2931" s="36">
        <f>I2931/H2931</f>
        <v>7.8612697150352698E-2</v>
      </c>
      <c r="K2931" s="30">
        <v>26086190.740000002</v>
      </c>
      <c r="L2931" s="30">
        <f>I2931</f>
        <v>24613291.390000001</v>
      </c>
      <c r="M2931" s="80">
        <f>L2931/K2931</f>
        <v>0.94353720078641112</v>
      </c>
    </row>
    <row r="2932" spans="2:13" ht="24.9" customHeight="1" outlineLevel="2" x14ac:dyDescent="0.3">
      <c r="B2932" s="47" t="s">
        <v>2300</v>
      </c>
      <c r="C2932" s="46" t="s">
        <v>112</v>
      </c>
      <c r="D2932" s="46" t="s">
        <v>111</v>
      </c>
      <c r="E2932" s="46" t="s">
        <v>178</v>
      </c>
      <c r="F2932" s="45" t="s">
        <v>177</v>
      </c>
      <c r="G2932" s="26" t="s">
        <v>7</v>
      </c>
      <c r="H2932" s="30">
        <v>-62619125</v>
      </c>
      <c r="I2932" s="24"/>
      <c r="J2932" s="36"/>
      <c r="K2932" s="24"/>
      <c r="L2932" s="30"/>
      <c r="M2932" s="80" t="str">
        <f>IFERROR((Base_actualizacion!$L2932/Base_actualizacion!$K2932)," " )</f>
        <v xml:space="preserve"> </v>
      </c>
    </row>
    <row r="2933" spans="2:13" ht="24.9" customHeight="1" outlineLevel="1" x14ac:dyDescent="0.3">
      <c r="B2933" s="44" t="str">
        <f>B2932</f>
        <v>ASIGNACIÓN PARA LA INVERSIÓN LOCAL  - AMBIENTE Y DESARROLLO SOSTENIBLE</v>
      </c>
      <c r="C2933" s="43" t="s">
        <v>112</v>
      </c>
      <c r="D2933" s="43" t="s">
        <v>111</v>
      </c>
      <c r="E2933" s="43" t="s">
        <v>178</v>
      </c>
      <c r="F2933" s="42" t="s">
        <v>177</v>
      </c>
      <c r="G2933" s="18" t="s">
        <v>3</v>
      </c>
      <c r="H2933" s="32">
        <f>SUBTOTAL(9,H2931:H2932)</f>
        <v>250476498</v>
      </c>
      <c r="I2933" s="14">
        <f>SUBTOTAL(9,I2931:I2932)</f>
        <v>24613291.390000001</v>
      </c>
      <c r="J2933" s="31">
        <f>SUBTOTAL(9,J2931:J2932)</f>
        <v>7.8612697150352698E-2</v>
      </c>
      <c r="K2933" s="14">
        <f>SUBTOTAL(9,K2931:K2932)</f>
        <v>26086190.740000002</v>
      </c>
      <c r="L2933" s="14">
        <f>SUBTOTAL(9,L2930:L2932)</f>
        <v>24613291.390000001</v>
      </c>
      <c r="M2933" s="80"/>
    </row>
    <row r="2934" spans="2:13" ht="24.9" customHeight="1" outlineLevel="2" x14ac:dyDescent="0.3">
      <c r="B2934" s="47" t="s">
        <v>2300</v>
      </c>
      <c r="C2934" s="46" t="s">
        <v>112</v>
      </c>
      <c r="D2934" s="46" t="s">
        <v>111</v>
      </c>
      <c r="E2934" s="46" t="s">
        <v>176</v>
      </c>
      <c r="F2934" s="45" t="s">
        <v>175</v>
      </c>
      <c r="G2934" s="26" t="s">
        <v>0</v>
      </c>
      <c r="H2934" s="30">
        <v>289769480</v>
      </c>
      <c r="I2934" s="30">
        <v>22779560.369999997</v>
      </c>
      <c r="J2934" s="36">
        <f>I2934/H2934</f>
        <v>7.8612697134287562E-2</v>
      </c>
      <c r="K2934" s="30">
        <v>24142726.329999998</v>
      </c>
      <c r="L2934" s="30">
        <f>I2934</f>
        <v>22779560.369999997</v>
      </c>
      <c r="M2934" s="80">
        <f>L2934/K2934</f>
        <v>0.9435371986838903</v>
      </c>
    </row>
    <row r="2935" spans="2:13" ht="24.9" customHeight="1" outlineLevel="2" x14ac:dyDescent="0.3">
      <c r="B2935" s="47" t="s">
        <v>2300</v>
      </c>
      <c r="C2935" s="46" t="s">
        <v>112</v>
      </c>
      <c r="D2935" s="46" t="s">
        <v>111</v>
      </c>
      <c r="E2935" s="46" t="s">
        <v>176</v>
      </c>
      <c r="F2935" s="45" t="s">
        <v>175</v>
      </c>
      <c r="G2935" s="26" t="s">
        <v>7</v>
      </c>
      <c r="H2935" s="30">
        <v>-57953896</v>
      </c>
      <c r="I2935" s="24"/>
      <c r="J2935" s="36"/>
      <c r="K2935" s="24"/>
      <c r="L2935" s="30"/>
      <c r="M2935" s="80" t="str">
        <f>IFERROR((Base_actualizacion!$L2935/Base_actualizacion!$K2935)," " )</f>
        <v xml:space="preserve"> </v>
      </c>
    </row>
    <row r="2936" spans="2:13" ht="24.9" customHeight="1" outlineLevel="1" x14ac:dyDescent="0.3">
      <c r="B2936" s="44" t="str">
        <f>B2935</f>
        <v>ASIGNACIÓN PARA LA INVERSIÓN LOCAL  - AMBIENTE Y DESARROLLO SOSTENIBLE</v>
      </c>
      <c r="C2936" s="43" t="s">
        <v>112</v>
      </c>
      <c r="D2936" s="43" t="s">
        <v>111</v>
      </c>
      <c r="E2936" s="43" t="s">
        <v>176</v>
      </c>
      <c r="F2936" s="42" t="s">
        <v>175</v>
      </c>
      <c r="G2936" s="18" t="s">
        <v>3</v>
      </c>
      <c r="H2936" s="32">
        <f>SUBTOTAL(9,H2934:H2935)</f>
        <v>231815584</v>
      </c>
      <c r="I2936" s="14">
        <f>SUBTOTAL(9,I2934:I2935)</f>
        <v>22779560.369999997</v>
      </c>
      <c r="J2936" s="31">
        <f>SUBTOTAL(9,J2934:J2935)</f>
        <v>7.8612697134287562E-2</v>
      </c>
      <c r="K2936" s="14">
        <f>SUBTOTAL(9,K2934:K2935)</f>
        <v>24142726.329999998</v>
      </c>
      <c r="L2936" s="14">
        <f>SUBTOTAL(9,L2933:L2935)</f>
        <v>22779560.369999997</v>
      </c>
      <c r="M2936" s="80"/>
    </row>
    <row r="2937" spans="2:13" ht="24.9" customHeight="1" outlineLevel="2" x14ac:dyDescent="0.3">
      <c r="B2937" s="47" t="s">
        <v>2300</v>
      </c>
      <c r="C2937" s="46" t="s">
        <v>112</v>
      </c>
      <c r="D2937" s="46" t="s">
        <v>111</v>
      </c>
      <c r="E2937" s="46" t="s">
        <v>174</v>
      </c>
      <c r="F2937" s="45" t="s">
        <v>173</v>
      </c>
      <c r="G2937" s="26" t="s">
        <v>0</v>
      </c>
      <c r="H2937" s="30">
        <v>249683423</v>
      </c>
      <c r="I2937" s="30">
        <v>19628287.32</v>
      </c>
      <c r="J2937" s="36">
        <f>I2937/H2937</f>
        <v>7.8612697167324566E-2</v>
      </c>
      <c r="K2937" s="30">
        <v>20802875.940000001</v>
      </c>
      <c r="L2937" s="30">
        <f>I2937</f>
        <v>19628287.32</v>
      </c>
      <c r="M2937" s="80">
        <f>L2937/K2937</f>
        <v>0.94353720017425624</v>
      </c>
    </row>
    <row r="2938" spans="2:13" ht="24.9" customHeight="1" outlineLevel="2" x14ac:dyDescent="0.3">
      <c r="B2938" s="47" t="s">
        <v>2300</v>
      </c>
      <c r="C2938" s="46" t="s">
        <v>112</v>
      </c>
      <c r="D2938" s="46" t="s">
        <v>111</v>
      </c>
      <c r="E2938" s="46" t="s">
        <v>174</v>
      </c>
      <c r="F2938" s="45" t="s">
        <v>173</v>
      </c>
      <c r="G2938" s="26" t="s">
        <v>7</v>
      </c>
      <c r="H2938" s="30">
        <v>-49936685</v>
      </c>
      <c r="I2938" s="24"/>
      <c r="J2938" s="36"/>
      <c r="K2938" s="24"/>
      <c r="L2938" s="30"/>
      <c r="M2938" s="80" t="str">
        <f>IFERROR((Base_actualizacion!$L2938/Base_actualizacion!$K2938)," " )</f>
        <v xml:space="preserve"> </v>
      </c>
    </row>
    <row r="2939" spans="2:13" ht="24.9" customHeight="1" outlineLevel="1" x14ac:dyDescent="0.3">
      <c r="B2939" s="44" t="str">
        <f>B2938</f>
        <v>ASIGNACIÓN PARA LA INVERSIÓN LOCAL  - AMBIENTE Y DESARROLLO SOSTENIBLE</v>
      </c>
      <c r="C2939" s="43" t="s">
        <v>112</v>
      </c>
      <c r="D2939" s="43" t="s">
        <v>111</v>
      </c>
      <c r="E2939" s="43" t="s">
        <v>174</v>
      </c>
      <c r="F2939" s="42" t="s">
        <v>173</v>
      </c>
      <c r="G2939" s="18" t="s">
        <v>3</v>
      </c>
      <c r="H2939" s="32">
        <f>SUBTOTAL(9,H2937:H2938)</f>
        <v>199746738</v>
      </c>
      <c r="I2939" s="14">
        <f>SUBTOTAL(9,I2937:I2938)</f>
        <v>19628287.32</v>
      </c>
      <c r="J2939" s="31">
        <f>SUBTOTAL(9,J2937:J2938)</f>
        <v>7.8612697167324566E-2</v>
      </c>
      <c r="K2939" s="14">
        <f>SUBTOTAL(9,K2937:K2938)</f>
        <v>20802875.940000001</v>
      </c>
      <c r="L2939" s="14">
        <f>SUBTOTAL(9,L2936:L2938)</f>
        <v>19628287.32</v>
      </c>
      <c r="M2939" s="80"/>
    </row>
    <row r="2940" spans="2:13" ht="24.9" customHeight="1" outlineLevel="2" x14ac:dyDescent="0.3">
      <c r="B2940" s="47" t="s">
        <v>2300</v>
      </c>
      <c r="C2940" s="46" t="s">
        <v>112</v>
      </c>
      <c r="D2940" s="46" t="s">
        <v>111</v>
      </c>
      <c r="E2940" s="46" t="s">
        <v>168</v>
      </c>
      <c r="F2940" s="45" t="s">
        <v>167</v>
      </c>
      <c r="G2940" s="26" t="s">
        <v>0</v>
      </c>
      <c r="H2940" s="30">
        <v>417207140</v>
      </c>
      <c r="I2940" s="30">
        <v>32797778.539999999</v>
      </c>
      <c r="J2940" s="36">
        <f>I2940/H2940</f>
        <v>7.8612697136487164E-2</v>
      </c>
      <c r="K2940" s="30">
        <v>34760450.980000004</v>
      </c>
      <c r="L2940" s="30">
        <f>I2940</f>
        <v>32797778.539999999</v>
      </c>
      <c r="M2940" s="80">
        <f>L2940/K2940</f>
        <v>0.94353719860742713</v>
      </c>
    </row>
    <row r="2941" spans="2:13" ht="24.9" customHeight="1" outlineLevel="2" x14ac:dyDescent="0.3">
      <c r="B2941" s="47" t="s">
        <v>2300</v>
      </c>
      <c r="C2941" s="46" t="s">
        <v>112</v>
      </c>
      <c r="D2941" s="46" t="s">
        <v>111</v>
      </c>
      <c r="E2941" s="46" t="s">
        <v>168</v>
      </c>
      <c r="F2941" s="45" t="s">
        <v>167</v>
      </c>
      <c r="G2941" s="26" t="s">
        <v>7</v>
      </c>
      <c r="H2941" s="30">
        <v>-83441428</v>
      </c>
      <c r="I2941" s="24"/>
      <c r="J2941" s="36"/>
      <c r="K2941" s="24"/>
      <c r="L2941" s="30"/>
      <c r="M2941" s="80" t="str">
        <f>IFERROR((Base_actualizacion!$L2941/Base_actualizacion!$K2941)," " )</f>
        <v xml:space="preserve"> </v>
      </c>
    </row>
    <row r="2942" spans="2:13" ht="24.9" customHeight="1" outlineLevel="1" x14ac:dyDescent="0.3">
      <c r="B2942" s="44" t="str">
        <f>B2941</f>
        <v>ASIGNACIÓN PARA LA INVERSIÓN LOCAL  - AMBIENTE Y DESARROLLO SOSTENIBLE</v>
      </c>
      <c r="C2942" s="43" t="s">
        <v>112</v>
      </c>
      <c r="D2942" s="43" t="s">
        <v>111</v>
      </c>
      <c r="E2942" s="43" t="s">
        <v>168</v>
      </c>
      <c r="F2942" s="42" t="s">
        <v>167</v>
      </c>
      <c r="G2942" s="18" t="s">
        <v>3</v>
      </c>
      <c r="H2942" s="32">
        <f>SUBTOTAL(9,H2940:H2941)</f>
        <v>333765712</v>
      </c>
      <c r="I2942" s="14">
        <f>SUBTOTAL(9,I2940:I2941)</f>
        <v>32797778.539999999</v>
      </c>
      <c r="J2942" s="31">
        <f>SUBTOTAL(9,J2940:J2941)</f>
        <v>7.8612697136487164E-2</v>
      </c>
      <c r="K2942" s="14">
        <f>SUBTOTAL(9,K2940:K2941)</f>
        <v>34760450.980000004</v>
      </c>
      <c r="L2942" s="14">
        <f>SUBTOTAL(9,L2939:L2941)</f>
        <v>32797778.539999999</v>
      </c>
      <c r="M2942" s="80"/>
    </row>
    <row r="2943" spans="2:13" ht="24.9" customHeight="1" outlineLevel="2" x14ac:dyDescent="0.3">
      <c r="B2943" s="47" t="s">
        <v>2300</v>
      </c>
      <c r="C2943" s="46" t="s">
        <v>112</v>
      </c>
      <c r="D2943" s="46" t="s">
        <v>111</v>
      </c>
      <c r="E2943" s="46" t="s">
        <v>166</v>
      </c>
      <c r="F2943" s="45" t="s">
        <v>165</v>
      </c>
      <c r="G2943" s="26" t="s">
        <v>0</v>
      </c>
      <c r="H2943" s="30">
        <v>244482475</v>
      </c>
      <c r="I2943" s="30">
        <v>19219426.760000002</v>
      </c>
      <c r="J2943" s="36">
        <f>I2943/H2943</f>
        <v>7.8612697126859504E-2</v>
      </c>
      <c r="K2943" s="30">
        <v>20369548.5</v>
      </c>
      <c r="L2943" s="30">
        <f>I2943</f>
        <v>19219426.760000002</v>
      </c>
      <c r="M2943" s="80">
        <f>L2943/K2943</f>
        <v>0.94353720014952724</v>
      </c>
    </row>
    <row r="2944" spans="2:13" ht="24.9" customHeight="1" outlineLevel="2" x14ac:dyDescent="0.3">
      <c r="B2944" s="47" t="s">
        <v>2300</v>
      </c>
      <c r="C2944" s="46" t="s">
        <v>112</v>
      </c>
      <c r="D2944" s="46" t="s">
        <v>111</v>
      </c>
      <c r="E2944" s="46" t="s">
        <v>166</v>
      </c>
      <c r="F2944" s="45" t="s">
        <v>165</v>
      </c>
      <c r="G2944" s="26" t="s">
        <v>7</v>
      </c>
      <c r="H2944" s="30">
        <v>-48896495</v>
      </c>
      <c r="I2944" s="24"/>
      <c r="J2944" s="36"/>
      <c r="K2944" s="24"/>
      <c r="L2944" s="30">
        <v>0</v>
      </c>
      <c r="M2944" s="80" t="str">
        <f>IFERROR((Base_actualizacion!$L2944/Base_actualizacion!$K2944)," " )</f>
        <v xml:space="preserve"> </v>
      </c>
    </row>
    <row r="2945" spans="2:13" ht="24.9" customHeight="1" outlineLevel="1" x14ac:dyDescent="0.3">
      <c r="B2945" s="44" t="str">
        <f>B2944</f>
        <v>ASIGNACIÓN PARA LA INVERSIÓN LOCAL  - AMBIENTE Y DESARROLLO SOSTENIBLE</v>
      </c>
      <c r="C2945" s="43" t="s">
        <v>112</v>
      </c>
      <c r="D2945" s="43" t="s">
        <v>111</v>
      </c>
      <c r="E2945" s="43" t="s">
        <v>166</v>
      </c>
      <c r="F2945" s="42" t="s">
        <v>165</v>
      </c>
      <c r="G2945" s="18" t="s">
        <v>3</v>
      </c>
      <c r="H2945" s="32">
        <f>SUBTOTAL(9,H2943:H2944)</f>
        <v>195585980</v>
      </c>
      <c r="I2945" s="14">
        <f>SUBTOTAL(9,I2943:I2944)</f>
        <v>19219426.760000002</v>
      </c>
      <c r="J2945" s="31">
        <f>SUBTOTAL(9,J2943:J2944)</f>
        <v>7.8612697126859504E-2</v>
      </c>
      <c r="K2945" s="14">
        <f>SUBTOTAL(9,K2943:K2944)</f>
        <v>20369548.5</v>
      </c>
      <c r="L2945" s="14">
        <f>SUBTOTAL(9,L2942:L2944)</f>
        <v>19219426.760000002</v>
      </c>
      <c r="M2945" s="80"/>
    </row>
    <row r="2946" spans="2:13" ht="24.9" customHeight="1" outlineLevel="2" x14ac:dyDescent="0.3">
      <c r="B2946" s="47" t="s">
        <v>2300</v>
      </c>
      <c r="C2946" s="46" t="s">
        <v>112</v>
      </c>
      <c r="D2946" s="46" t="s">
        <v>111</v>
      </c>
      <c r="E2946" s="46" t="s">
        <v>164</v>
      </c>
      <c r="F2946" s="45" t="s">
        <v>163</v>
      </c>
      <c r="G2946" s="26" t="s">
        <v>0</v>
      </c>
      <c r="H2946" s="30">
        <v>204398063</v>
      </c>
      <c r="I2946" s="30">
        <v>16068283.030000001</v>
      </c>
      <c r="J2946" s="36">
        <f>I2946/H2946</f>
        <v>7.8612697176098006E-2</v>
      </c>
      <c r="K2946" s="30">
        <v>17029835.18</v>
      </c>
      <c r="L2946" s="30">
        <f>I2946</f>
        <v>16068283.030000001</v>
      </c>
      <c r="M2946" s="80">
        <f>L2946/K2946</f>
        <v>0.94353720163250587</v>
      </c>
    </row>
    <row r="2947" spans="2:13" ht="24.9" customHeight="1" outlineLevel="2" x14ac:dyDescent="0.3">
      <c r="B2947" s="47" t="s">
        <v>2300</v>
      </c>
      <c r="C2947" s="46" t="s">
        <v>112</v>
      </c>
      <c r="D2947" s="46" t="s">
        <v>111</v>
      </c>
      <c r="E2947" s="46" t="s">
        <v>164</v>
      </c>
      <c r="F2947" s="45" t="s">
        <v>163</v>
      </c>
      <c r="G2947" s="26" t="s">
        <v>7</v>
      </c>
      <c r="H2947" s="30">
        <v>-40879613</v>
      </c>
      <c r="I2947" s="24"/>
      <c r="J2947" s="36"/>
      <c r="K2947" s="24"/>
      <c r="L2947" s="30"/>
      <c r="M2947" s="80" t="str">
        <f>IFERROR((Base_actualizacion!$L2947/Base_actualizacion!$K2947)," " )</f>
        <v xml:space="preserve"> </v>
      </c>
    </row>
    <row r="2948" spans="2:13" ht="24.9" customHeight="1" outlineLevel="1" x14ac:dyDescent="0.3">
      <c r="B2948" s="44" t="str">
        <f>B2947</f>
        <v>ASIGNACIÓN PARA LA INVERSIÓN LOCAL  - AMBIENTE Y DESARROLLO SOSTENIBLE</v>
      </c>
      <c r="C2948" s="43" t="s">
        <v>112</v>
      </c>
      <c r="D2948" s="43" t="s">
        <v>111</v>
      </c>
      <c r="E2948" s="43" t="s">
        <v>164</v>
      </c>
      <c r="F2948" s="42" t="s">
        <v>163</v>
      </c>
      <c r="G2948" s="18" t="s">
        <v>3</v>
      </c>
      <c r="H2948" s="32">
        <f>SUBTOTAL(9,H2946:H2947)</f>
        <v>163518450</v>
      </c>
      <c r="I2948" s="14">
        <f>SUBTOTAL(9,I2946:I2947)</f>
        <v>16068283.030000001</v>
      </c>
      <c r="J2948" s="31">
        <f>SUBTOTAL(9,J2946:J2947)</f>
        <v>7.8612697176098006E-2</v>
      </c>
      <c r="K2948" s="14">
        <f>SUBTOTAL(9,K2946:K2947)</f>
        <v>17029835.18</v>
      </c>
      <c r="L2948" s="14">
        <f>SUBTOTAL(9,L2945:L2947)</f>
        <v>16068283.030000001</v>
      </c>
      <c r="M2948" s="80"/>
    </row>
    <row r="2949" spans="2:13" ht="24.9" customHeight="1" outlineLevel="2" x14ac:dyDescent="0.3">
      <c r="B2949" s="47" t="s">
        <v>2300</v>
      </c>
      <c r="C2949" s="46" t="s">
        <v>112</v>
      </c>
      <c r="D2949" s="46" t="s">
        <v>111</v>
      </c>
      <c r="E2949" s="46" t="s">
        <v>162</v>
      </c>
      <c r="F2949" s="45" t="s">
        <v>161</v>
      </c>
      <c r="G2949" s="26" t="s">
        <v>0</v>
      </c>
      <c r="H2949" s="30">
        <v>333059847</v>
      </c>
      <c r="I2949" s="30">
        <v>26182732.879999999</v>
      </c>
      <c r="J2949" s="36">
        <f>I2949/H2949</f>
        <v>7.8612697134878576E-2</v>
      </c>
      <c r="K2949" s="30">
        <v>27749550.259999998</v>
      </c>
      <c r="L2949" s="30">
        <f>I2949</f>
        <v>26182732.879999999</v>
      </c>
      <c r="M2949" s="80">
        <f>L2949/K2949</f>
        <v>0.94353719734843733</v>
      </c>
    </row>
    <row r="2950" spans="2:13" ht="24.9" customHeight="1" outlineLevel="2" x14ac:dyDescent="0.3">
      <c r="B2950" s="47" t="s">
        <v>2300</v>
      </c>
      <c r="C2950" s="46" t="s">
        <v>112</v>
      </c>
      <c r="D2950" s="46" t="s">
        <v>111</v>
      </c>
      <c r="E2950" s="46" t="s">
        <v>162</v>
      </c>
      <c r="F2950" s="45" t="s">
        <v>161</v>
      </c>
      <c r="G2950" s="26" t="s">
        <v>7</v>
      </c>
      <c r="H2950" s="30">
        <v>-66611969</v>
      </c>
      <c r="I2950" s="24"/>
      <c r="J2950" s="36"/>
      <c r="K2950" s="24"/>
      <c r="L2950" s="30"/>
      <c r="M2950" s="80" t="str">
        <f>IFERROR((Base_actualizacion!$L2950/Base_actualizacion!$K2950)," " )</f>
        <v xml:space="preserve"> </v>
      </c>
    </row>
    <row r="2951" spans="2:13" ht="24.9" customHeight="1" outlineLevel="1" x14ac:dyDescent="0.3">
      <c r="B2951" s="44" t="str">
        <f>B2950</f>
        <v>ASIGNACIÓN PARA LA INVERSIÓN LOCAL  - AMBIENTE Y DESARROLLO SOSTENIBLE</v>
      </c>
      <c r="C2951" s="43" t="s">
        <v>112</v>
      </c>
      <c r="D2951" s="43" t="s">
        <v>111</v>
      </c>
      <c r="E2951" s="43" t="s">
        <v>162</v>
      </c>
      <c r="F2951" s="42" t="s">
        <v>161</v>
      </c>
      <c r="G2951" s="18" t="s">
        <v>3</v>
      </c>
      <c r="H2951" s="32">
        <f>SUBTOTAL(9,H2949:H2950)</f>
        <v>266447878</v>
      </c>
      <c r="I2951" s="14">
        <f>SUBTOTAL(9,I2949:I2950)</f>
        <v>26182732.879999999</v>
      </c>
      <c r="J2951" s="31">
        <f>SUBTOTAL(9,J2949:J2950)</f>
        <v>7.8612697134878576E-2</v>
      </c>
      <c r="K2951" s="14">
        <f>SUBTOTAL(9,K2949:K2950)</f>
        <v>27749550.259999998</v>
      </c>
      <c r="L2951" s="14">
        <f>SUBTOTAL(9,L2948:L2950)</f>
        <v>26182732.879999999</v>
      </c>
      <c r="M2951" s="80"/>
    </row>
    <row r="2952" spans="2:13" ht="24.9" customHeight="1" outlineLevel="2" x14ac:dyDescent="0.3">
      <c r="B2952" s="47" t="s">
        <v>2300</v>
      </c>
      <c r="C2952" s="46" t="s">
        <v>112</v>
      </c>
      <c r="D2952" s="46" t="s">
        <v>111</v>
      </c>
      <c r="E2952" s="46" t="s">
        <v>160</v>
      </c>
      <c r="F2952" s="45" t="s">
        <v>159</v>
      </c>
      <c r="G2952" s="26" t="s">
        <v>0</v>
      </c>
      <c r="H2952" s="30">
        <v>273393507</v>
      </c>
      <c r="I2952" s="30">
        <v>21492200.960000001</v>
      </c>
      <c r="J2952" s="36">
        <f>I2952/H2952</f>
        <v>7.8612697118662742E-2</v>
      </c>
      <c r="K2952" s="30">
        <v>22778329.229999997</v>
      </c>
      <c r="L2952" s="30">
        <f>I2952</f>
        <v>21492200.960000001</v>
      </c>
      <c r="M2952" s="80">
        <f>L2952/K2952</f>
        <v>0.94353719901870103</v>
      </c>
    </row>
    <row r="2953" spans="2:13" ht="24.9" customHeight="1" outlineLevel="2" x14ac:dyDescent="0.3">
      <c r="B2953" s="47" t="s">
        <v>2300</v>
      </c>
      <c r="C2953" s="46" t="s">
        <v>112</v>
      </c>
      <c r="D2953" s="46" t="s">
        <v>111</v>
      </c>
      <c r="E2953" s="46" t="s">
        <v>160</v>
      </c>
      <c r="F2953" s="45" t="s">
        <v>159</v>
      </c>
      <c r="G2953" s="26" t="s">
        <v>7</v>
      </c>
      <c r="H2953" s="30">
        <v>-54678701</v>
      </c>
      <c r="I2953" s="24"/>
      <c r="J2953" s="36"/>
      <c r="K2953" s="24"/>
      <c r="L2953" s="30"/>
      <c r="M2953" s="80" t="str">
        <f>IFERROR((Base_actualizacion!$L2953/Base_actualizacion!$K2953)," " )</f>
        <v xml:space="preserve"> </v>
      </c>
    </row>
    <row r="2954" spans="2:13" ht="24.9" customHeight="1" outlineLevel="1" x14ac:dyDescent="0.3">
      <c r="B2954" s="44" t="str">
        <f>B2953</f>
        <v>ASIGNACIÓN PARA LA INVERSIÓN LOCAL  - AMBIENTE Y DESARROLLO SOSTENIBLE</v>
      </c>
      <c r="C2954" s="43" t="s">
        <v>112</v>
      </c>
      <c r="D2954" s="43" t="s">
        <v>111</v>
      </c>
      <c r="E2954" s="43" t="s">
        <v>160</v>
      </c>
      <c r="F2954" s="42" t="s">
        <v>159</v>
      </c>
      <c r="G2954" s="18" t="s">
        <v>3</v>
      </c>
      <c r="H2954" s="32">
        <f>SUBTOTAL(9,H2952:H2953)</f>
        <v>218714806</v>
      </c>
      <c r="I2954" s="14">
        <f>SUBTOTAL(9,I2952:I2953)</f>
        <v>21492200.960000001</v>
      </c>
      <c r="J2954" s="31">
        <f>SUBTOTAL(9,J2952:J2953)</f>
        <v>7.8612697118662742E-2</v>
      </c>
      <c r="K2954" s="14">
        <f>SUBTOTAL(9,K2952:K2953)</f>
        <v>22778329.229999997</v>
      </c>
      <c r="L2954" s="14">
        <f>SUBTOTAL(9,L2951:L2953)</f>
        <v>21492200.960000001</v>
      </c>
      <c r="M2954" s="80"/>
    </row>
    <row r="2955" spans="2:13" ht="24.9" customHeight="1" outlineLevel="2" x14ac:dyDescent="0.3">
      <c r="B2955" s="47" t="s">
        <v>2300</v>
      </c>
      <c r="C2955" s="46" t="s">
        <v>112</v>
      </c>
      <c r="D2955" s="46" t="s">
        <v>111</v>
      </c>
      <c r="E2955" s="46" t="s">
        <v>158</v>
      </c>
      <c r="F2955" s="45" t="s">
        <v>157</v>
      </c>
      <c r="G2955" s="26" t="s">
        <v>0</v>
      </c>
      <c r="H2955" s="30">
        <v>384355019</v>
      </c>
      <c r="I2955" s="30">
        <v>30215184.710000001</v>
      </c>
      <c r="J2955" s="36">
        <f>I2955/H2955</f>
        <v>7.8612697158509076E-2</v>
      </c>
      <c r="K2955" s="30">
        <v>32023310.5</v>
      </c>
      <c r="L2955" s="30">
        <f>I2955</f>
        <v>30215184.710000001</v>
      </c>
      <c r="M2955" s="80">
        <f>L2955/K2955</f>
        <v>0.94353719956592252</v>
      </c>
    </row>
    <row r="2956" spans="2:13" ht="24.9" customHeight="1" outlineLevel="2" x14ac:dyDescent="0.3">
      <c r="B2956" s="47" t="s">
        <v>2300</v>
      </c>
      <c r="C2956" s="46" t="s">
        <v>112</v>
      </c>
      <c r="D2956" s="46" t="s">
        <v>111</v>
      </c>
      <c r="E2956" s="46" t="s">
        <v>158</v>
      </c>
      <c r="F2956" s="45" t="s">
        <v>157</v>
      </c>
      <c r="G2956" s="26" t="s">
        <v>7</v>
      </c>
      <c r="H2956" s="30">
        <v>-76871004</v>
      </c>
      <c r="I2956" s="24"/>
      <c r="J2956" s="36"/>
      <c r="K2956" s="24"/>
      <c r="L2956" s="30">
        <v>0</v>
      </c>
      <c r="M2956" s="80" t="str">
        <f>IFERROR((Base_actualizacion!$L2956/Base_actualizacion!$K2956)," " )</f>
        <v xml:space="preserve"> </v>
      </c>
    </row>
    <row r="2957" spans="2:13" ht="24.9" customHeight="1" outlineLevel="1" x14ac:dyDescent="0.3">
      <c r="B2957" s="44" t="str">
        <f>B2956</f>
        <v>ASIGNACIÓN PARA LA INVERSIÓN LOCAL  - AMBIENTE Y DESARROLLO SOSTENIBLE</v>
      </c>
      <c r="C2957" s="43" t="s">
        <v>112</v>
      </c>
      <c r="D2957" s="43" t="s">
        <v>111</v>
      </c>
      <c r="E2957" s="43" t="s">
        <v>158</v>
      </c>
      <c r="F2957" s="42" t="s">
        <v>157</v>
      </c>
      <c r="G2957" s="18" t="s">
        <v>3</v>
      </c>
      <c r="H2957" s="32">
        <f>SUBTOTAL(9,H2955:H2956)</f>
        <v>307484015</v>
      </c>
      <c r="I2957" s="14">
        <f>SUBTOTAL(9,I2955:I2956)</f>
        <v>30215184.710000001</v>
      </c>
      <c r="J2957" s="31">
        <f>SUBTOTAL(9,J2955:J2956)</f>
        <v>7.8612697158509076E-2</v>
      </c>
      <c r="K2957" s="14">
        <f>SUBTOTAL(9,K2955:K2956)</f>
        <v>32023310.5</v>
      </c>
      <c r="L2957" s="14">
        <f>SUBTOTAL(9,L2954:L2956)</f>
        <v>30215184.710000001</v>
      </c>
      <c r="M2957" s="80"/>
    </row>
    <row r="2958" spans="2:13" ht="24.9" customHeight="1" outlineLevel="2" x14ac:dyDescent="0.3">
      <c r="B2958" s="47" t="s">
        <v>2300</v>
      </c>
      <c r="C2958" s="46" t="s">
        <v>112</v>
      </c>
      <c r="D2958" s="46" t="s">
        <v>111</v>
      </c>
      <c r="E2958" s="46" t="s">
        <v>156</v>
      </c>
      <c r="F2958" s="45" t="s">
        <v>155</v>
      </c>
      <c r="G2958" s="26" t="s">
        <v>0</v>
      </c>
      <c r="H2958" s="30">
        <v>220540675</v>
      </c>
      <c r="I2958" s="30">
        <v>17337297.289999999</v>
      </c>
      <c r="J2958" s="36">
        <f>I2958/H2958</f>
        <v>7.8612697136253892E-2</v>
      </c>
      <c r="K2958" s="30">
        <v>18374789.41</v>
      </c>
      <c r="L2958" s="30">
        <f>I2958</f>
        <v>17337297.289999999</v>
      </c>
      <c r="M2958" s="80">
        <f>L2958/K2958</f>
        <v>0.943537196707388</v>
      </c>
    </row>
    <row r="2959" spans="2:13" ht="24.9" customHeight="1" outlineLevel="2" x14ac:dyDescent="0.3">
      <c r="B2959" s="47" t="s">
        <v>2300</v>
      </c>
      <c r="C2959" s="46" t="s">
        <v>112</v>
      </c>
      <c r="D2959" s="46" t="s">
        <v>111</v>
      </c>
      <c r="E2959" s="46" t="s">
        <v>156</v>
      </c>
      <c r="F2959" s="45" t="s">
        <v>155</v>
      </c>
      <c r="G2959" s="26" t="s">
        <v>7</v>
      </c>
      <c r="H2959" s="30">
        <v>-44108135</v>
      </c>
      <c r="I2959" s="24"/>
      <c r="J2959" s="36"/>
      <c r="K2959" s="24"/>
      <c r="L2959" s="30"/>
      <c r="M2959" s="80" t="str">
        <f>IFERROR((Base_actualizacion!$L2959/Base_actualizacion!$K2959)," " )</f>
        <v xml:space="preserve"> </v>
      </c>
    </row>
    <row r="2960" spans="2:13" ht="24.9" customHeight="1" outlineLevel="1" x14ac:dyDescent="0.3">
      <c r="B2960" s="44" t="str">
        <f>B2959</f>
        <v>ASIGNACIÓN PARA LA INVERSIÓN LOCAL  - AMBIENTE Y DESARROLLO SOSTENIBLE</v>
      </c>
      <c r="C2960" s="43" t="s">
        <v>112</v>
      </c>
      <c r="D2960" s="43" t="s">
        <v>111</v>
      </c>
      <c r="E2960" s="43" t="s">
        <v>156</v>
      </c>
      <c r="F2960" s="42" t="s">
        <v>155</v>
      </c>
      <c r="G2960" s="18" t="s">
        <v>3</v>
      </c>
      <c r="H2960" s="32">
        <f>SUBTOTAL(9,H2958:H2959)</f>
        <v>176432540</v>
      </c>
      <c r="I2960" s="14">
        <f>SUBTOTAL(9,I2958:I2959)</f>
        <v>17337297.289999999</v>
      </c>
      <c r="J2960" s="31">
        <f>SUBTOTAL(9,J2958:J2959)</f>
        <v>7.8612697136253892E-2</v>
      </c>
      <c r="K2960" s="14">
        <f>SUBTOTAL(9,K2958:K2959)</f>
        <v>18374789.41</v>
      </c>
      <c r="L2960" s="14">
        <f>SUBTOTAL(9,L2957:L2959)</f>
        <v>17337297.289999999</v>
      </c>
      <c r="M2960" s="80"/>
    </row>
    <row r="2961" spans="2:13" ht="24.9" customHeight="1" outlineLevel="2" x14ac:dyDescent="0.3">
      <c r="B2961" s="47" t="s">
        <v>2300</v>
      </c>
      <c r="C2961" s="46" t="s">
        <v>112</v>
      </c>
      <c r="D2961" s="46" t="s">
        <v>111</v>
      </c>
      <c r="E2961" s="46" t="s">
        <v>154</v>
      </c>
      <c r="F2961" s="45" t="s">
        <v>153</v>
      </c>
      <c r="G2961" s="26" t="s">
        <v>0</v>
      </c>
      <c r="H2961" s="30">
        <v>282697722</v>
      </c>
      <c r="I2961" s="30">
        <v>22223630.399999999</v>
      </c>
      <c r="J2961" s="36">
        <f>I2961/H2961</f>
        <v>7.8612697133795789E-2</v>
      </c>
      <c r="K2961" s="30">
        <v>23553528.57</v>
      </c>
      <c r="L2961" s="30">
        <f>I2961</f>
        <v>22223630.399999999</v>
      </c>
      <c r="M2961" s="80">
        <f>L2961/K2961</f>
        <v>0.94353720012491527</v>
      </c>
    </row>
    <row r="2962" spans="2:13" ht="24.9" customHeight="1" outlineLevel="2" x14ac:dyDescent="0.3">
      <c r="B2962" s="47" t="s">
        <v>2300</v>
      </c>
      <c r="C2962" s="46" t="s">
        <v>112</v>
      </c>
      <c r="D2962" s="46" t="s">
        <v>111</v>
      </c>
      <c r="E2962" s="46" t="s">
        <v>154</v>
      </c>
      <c r="F2962" s="45" t="s">
        <v>153</v>
      </c>
      <c r="G2962" s="26" t="s">
        <v>7</v>
      </c>
      <c r="H2962" s="30">
        <v>-56539544</v>
      </c>
      <c r="I2962" s="24"/>
      <c r="J2962" s="36"/>
      <c r="K2962" s="24"/>
      <c r="L2962" s="30"/>
      <c r="M2962" s="80" t="str">
        <f>IFERROR((Base_actualizacion!$L2962/Base_actualizacion!$K2962)," " )</f>
        <v xml:space="preserve"> </v>
      </c>
    </row>
    <row r="2963" spans="2:13" ht="24.9" customHeight="1" outlineLevel="1" x14ac:dyDescent="0.3">
      <c r="B2963" s="44" t="str">
        <f>B2962</f>
        <v>ASIGNACIÓN PARA LA INVERSIÓN LOCAL  - AMBIENTE Y DESARROLLO SOSTENIBLE</v>
      </c>
      <c r="C2963" s="43" t="s">
        <v>112</v>
      </c>
      <c r="D2963" s="43" t="s">
        <v>111</v>
      </c>
      <c r="E2963" s="43" t="s">
        <v>154</v>
      </c>
      <c r="F2963" s="42" t="s">
        <v>153</v>
      </c>
      <c r="G2963" s="18" t="s">
        <v>3</v>
      </c>
      <c r="H2963" s="32">
        <f>SUBTOTAL(9,H2961:H2962)</f>
        <v>226158178</v>
      </c>
      <c r="I2963" s="14">
        <f>SUBTOTAL(9,I2961:I2962)</f>
        <v>22223630.399999999</v>
      </c>
      <c r="J2963" s="31">
        <f>SUBTOTAL(9,J2961:J2962)</f>
        <v>7.8612697133795789E-2</v>
      </c>
      <c r="K2963" s="14">
        <f>SUBTOTAL(9,K2961:K2962)</f>
        <v>23553528.57</v>
      </c>
      <c r="L2963" s="14">
        <f>SUBTOTAL(9,L2960:L2962)</f>
        <v>22223630.399999999</v>
      </c>
      <c r="M2963" s="80"/>
    </row>
    <row r="2964" spans="2:13" ht="24.9" customHeight="1" outlineLevel="2" x14ac:dyDescent="0.3">
      <c r="B2964" s="47" t="s">
        <v>2300</v>
      </c>
      <c r="C2964" s="46" t="s">
        <v>112</v>
      </c>
      <c r="D2964" s="46" t="s">
        <v>111</v>
      </c>
      <c r="E2964" s="46" t="s">
        <v>150</v>
      </c>
      <c r="F2964" s="45" t="s">
        <v>149</v>
      </c>
      <c r="G2964" s="26" t="s">
        <v>0</v>
      </c>
      <c r="H2964" s="30">
        <v>246895579</v>
      </c>
      <c r="I2964" s="30">
        <v>19409127.379999999</v>
      </c>
      <c r="J2964" s="36">
        <f>I2964/H2964</f>
        <v>7.8612697151616465E-2</v>
      </c>
      <c r="K2964" s="30">
        <v>20570601.109999999</v>
      </c>
      <c r="L2964" s="30">
        <f>I2964</f>
        <v>19409127.379999999</v>
      </c>
      <c r="M2964" s="80">
        <f>L2964/K2964</f>
        <v>0.94353720030887323</v>
      </c>
    </row>
    <row r="2965" spans="2:13" ht="24.9" customHeight="1" outlineLevel="2" x14ac:dyDescent="0.3">
      <c r="B2965" s="47" t="s">
        <v>2300</v>
      </c>
      <c r="C2965" s="46" t="s">
        <v>112</v>
      </c>
      <c r="D2965" s="46" t="s">
        <v>111</v>
      </c>
      <c r="E2965" s="46" t="s">
        <v>150</v>
      </c>
      <c r="F2965" s="45" t="s">
        <v>149</v>
      </c>
      <c r="G2965" s="26" t="s">
        <v>7</v>
      </c>
      <c r="H2965" s="30">
        <v>-49379116</v>
      </c>
      <c r="I2965" s="24"/>
      <c r="J2965" s="36"/>
      <c r="K2965" s="24"/>
      <c r="L2965" s="30"/>
      <c r="M2965" s="80" t="str">
        <f>IFERROR((Base_actualizacion!$L2965/Base_actualizacion!$K2965)," " )</f>
        <v xml:space="preserve"> </v>
      </c>
    </row>
    <row r="2966" spans="2:13" ht="24.9" customHeight="1" outlineLevel="1" x14ac:dyDescent="0.3">
      <c r="B2966" s="44" t="str">
        <f>B2965</f>
        <v>ASIGNACIÓN PARA LA INVERSIÓN LOCAL  - AMBIENTE Y DESARROLLO SOSTENIBLE</v>
      </c>
      <c r="C2966" s="43" t="s">
        <v>112</v>
      </c>
      <c r="D2966" s="43" t="s">
        <v>111</v>
      </c>
      <c r="E2966" s="43" t="s">
        <v>150</v>
      </c>
      <c r="F2966" s="42" t="s">
        <v>149</v>
      </c>
      <c r="G2966" s="18" t="s">
        <v>3</v>
      </c>
      <c r="H2966" s="32">
        <f>SUBTOTAL(9,H2964:H2965)</f>
        <v>197516463</v>
      </c>
      <c r="I2966" s="14">
        <f>SUBTOTAL(9,I2964:I2965)</f>
        <v>19409127.379999999</v>
      </c>
      <c r="J2966" s="31">
        <f>SUBTOTAL(9,J2964:J2965)</f>
        <v>7.8612697151616465E-2</v>
      </c>
      <c r="K2966" s="14">
        <f>SUBTOTAL(9,K2964:K2965)</f>
        <v>20570601.109999999</v>
      </c>
      <c r="L2966" s="14">
        <f>SUBTOTAL(9,L2963:L2965)</f>
        <v>19409127.379999999</v>
      </c>
      <c r="M2966" s="80"/>
    </row>
    <row r="2967" spans="2:13" ht="24.9" customHeight="1" outlineLevel="2" x14ac:dyDescent="0.3">
      <c r="B2967" s="47" t="s">
        <v>2300</v>
      </c>
      <c r="C2967" s="46" t="s">
        <v>112</v>
      </c>
      <c r="D2967" s="46" t="s">
        <v>111</v>
      </c>
      <c r="E2967" s="46" t="s">
        <v>148</v>
      </c>
      <c r="F2967" s="45" t="s">
        <v>147</v>
      </c>
      <c r="G2967" s="26" t="s">
        <v>0</v>
      </c>
      <c r="H2967" s="30">
        <v>320523766</v>
      </c>
      <c r="I2967" s="30">
        <v>25197237.75</v>
      </c>
      <c r="J2967" s="36">
        <f>I2967/H2967</f>
        <v>7.8612697162680906E-2</v>
      </c>
      <c r="K2967" s="30">
        <v>26705081.390000001</v>
      </c>
      <c r="L2967" s="30">
        <f>I2967</f>
        <v>25197237.75</v>
      </c>
      <c r="M2967" s="80">
        <f>L2967/K2967</f>
        <v>0.94353720110493167</v>
      </c>
    </row>
    <row r="2968" spans="2:13" ht="24.9" customHeight="1" outlineLevel="2" x14ac:dyDescent="0.3">
      <c r="B2968" s="47" t="s">
        <v>2300</v>
      </c>
      <c r="C2968" s="46" t="s">
        <v>112</v>
      </c>
      <c r="D2968" s="46" t="s">
        <v>111</v>
      </c>
      <c r="E2968" s="46" t="s">
        <v>148</v>
      </c>
      <c r="F2968" s="45" t="s">
        <v>147</v>
      </c>
      <c r="G2968" s="26" t="s">
        <v>7</v>
      </c>
      <c r="H2968" s="30">
        <v>-64104753</v>
      </c>
      <c r="I2968" s="24"/>
      <c r="J2968" s="36"/>
      <c r="K2968" s="24"/>
      <c r="L2968" s="30">
        <v>0</v>
      </c>
      <c r="M2968" s="80" t="str">
        <f>IFERROR((Base_actualizacion!$L2968/Base_actualizacion!$K2968)," " )</f>
        <v xml:space="preserve"> </v>
      </c>
    </row>
    <row r="2969" spans="2:13" ht="24.9" customHeight="1" outlineLevel="1" x14ac:dyDescent="0.3">
      <c r="B2969" s="44" t="str">
        <f>B2968</f>
        <v>ASIGNACIÓN PARA LA INVERSIÓN LOCAL  - AMBIENTE Y DESARROLLO SOSTENIBLE</v>
      </c>
      <c r="C2969" s="43" t="s">
        <v>112</v>
      </c>
      <c r="D2969" s="43" t="s">
        <v>111</v>
      </c>
      <c r="E2969" s="43" t="s">
        <v>148</v>
      </c>
      <c r="F2969" s="42" t="s">
        <v>147</v>
      </c>
      <c r="G2969" s="18" t="s">
        <v>3</v>
      </c>
      <c r="H2969" s="32">
        <f>SUBTOTAL(9,H2967:H2968)</f>
        <v>256419013</v>
      </c>
      <c r="I2969" s="14">
        <f>SUBTOTAL(9,I2967:I2968)</f>
        <v>25197237.75</v>
      </c>
      <c r="J2969" s="31">
        <f>SUBTOTAL(9,J2967:J2968)</f>
        <v>7.8612697162680906E-2</v>
      </c>
      <c r="K2969" s="14">
        <f>SUBTOTAL(9,K2967:K2968)</f>
        <v>26705081.390000001</v>
      </c>
      <c r="L2969" s="14">
        <f>SUBTOTAL(9,L2966:L2968)</f>
        <v>25197237.75</v>
      </c>
      <c r="M2969" s="80"/>
    </row>
    <row r="2970" spans="2:13" ht="24.9" customHeight="1" outlineLevel="2" x14ac:dyDescent="0.3">
      <c r="B2970" s="47" t="s">
        <v>2300</v>
      </c>
      <c r="C2970" s="46" t="s">
        <v>112</v>
      </c>
      <c r="D2970" s="46" t="s">
        <v>111</v>
      </c>
      <c r="E2970" s="46" t="s">
        <v>146</v>
      </c>
      <c r="F2970" s="45" t="s">
        <v>145</v>
      </c>
      <c r="G2970" s="26" t="s">
        <v>0</v>
      </c>
      <c r="H2970" s="30">
        <v>203919900</v>
      </c>
      <c r="I2970" s="30">
        <v>16030693.34</v>
      </c>
      <c r="J2970" s="36">
        <f>I2970/H2970</f>
        <v>7.8612697142358343E-2</v>
      </c>
      <c r="K2970" s="30">
        <v>16989996.079999998</v>
      </c>
      <c r="L2970" s="30">
        <f>I2970</f>
        <v>16030693.34</v>
      </c>
      <c r="M2970" s="80">
        <f>L2970/K2970</f>
        <v>0.94353720062777091</v>
      </c>
    </row>
    <row r="2971" spans="2:13" ht="24.9" customHeight="1" outlineLevel="2" x14ac:dyDescent="0.3">
      <c r="B2971" s="47" t="s">
        <v>2300</v>
      </c>
      <c r="C2971" s="46" t="s">
        <v>112</v>
      </c>
      <c r="D2971" s="46" t="s">
        <v>111</v>
      </c>
      <c r="E2971" s="46" t="s">
        <v>146</v>
      </c>
      <c r="F2971" s="45" t="s">
        <v>145</v>
      </c>
      <c r="G2971" s="26" t="s">
        <v>7</v>
      </c>
      <c r="H2971" s="30">
        <v>-40783980</v>
      </c>
      <c r="I2971" s="24"/>
      <c r="J2971" s="36"/>
      <c r="K2971" s="24"/>
      <c r="L2971" s="30">
        <v>0</v>
      </c>
      <c r="M2971" s="80" t="str">
        <f>IFERROR((Base_actualizacion!$L2971/Base_actualizacion!$K2971)," " )</f>
        <v xml:space="preserve"> </v>
      </c>
    </row>
    <row r="2972" spans="2:13" ht="24.9" customHeight="1" outlineLevel="1" x14ac:dyDescent="0.3">
      <c r="B2972" s="44" t="str">
        <f>B2971</f>
        <v>ASIGNACIÓN PARA LA INVERSIÓN LOCAL  - AMBIENTE Y DESARROLLO SOSTENIBLE</v>
      </c>
      <c r="C2972" s="43" t="s">
        <v>112</v>
      </c>
      <c r="D2972" s="43" t="s">
        <v>111</v>
      </c>
      <c r="E2972" s="43" t="s">
        <v>146</v>
      </c>
      <c r="F2972" s="42" t="s">
        <v>145</v>
      </c>
      <c r="G2972" s="18" t="s">
        <v>3</v>
      </c>
      <c r="H2972" s="32">
        <f>SUBTOTAL(9,H2970:H2971)</f>
        <v>163135920</v>
      </c>
      <c r="I2972" s="14">
        <f>SUBTOTAL(9,I2970:I2971)</f>
        <v>16030693.34</v>
      </c>
      <c r="J2972" s="31">
        <f>SUBTOTAL(9,J2970:J2971)</f>
        <v>7.8612697142358343E-2</v>
      </c>
      <c r="K2972" s="14">
        <f>SUBTOTAL(9,K2970:K2971)</f>
        <v>16989996.079999998</v>
      </c>
      <c r="L2972" s="14">
        <f>SUBTOTAL(9,L2969:L2971)</f>
        <v>16030693.34</v>
      </c>
      <c r="M2972" s="80"/>
    </row>
    <row r="2973" spans="2:13" ht="24.9" customHeight="1" outlineLevel="2" x14ac:dyDescent="0.3">
      <c r="B2973" s="47" t="s">
        <v>2300</v>
      </c>
      <c r="C2973" s="46" t="s">
        <v>112</v>
      </c>
      <c r="D2973" s="46" t="s">
        <v>111</v>
      </c>
      <c r="E2973" s="46" t="s">
        <v>144</v>
      </c>
      <c r="F2973" s="45" t="s">
        <v>143</v>
      </c>
      <c r="G2973" s="26" t="s">
        <v>0</v>
      </c>
      <c r="H2973" s="30">
        <v>258620472</v>
      </c>
      <c r="I2973" s="30">
        <v>20330852.84</v>
      </c>
      <c r="J2973" s="36">
        <f>I2973/H2973</f>
        <v>7.861269714177925E-2</v>
      </c>
      <c r="K2973" s="30">
        <v>21547484.18</v>
      </c>
      <c r="L2973" s="30">
        <f>I2973</f>
        <v>20330852.84</v>
      </c>
      <c r="M2973" s="80">
        <f>L2973/K2973</f>
        <v>0.94353719766833588</v>
      </c>
    </row>
    <row r="2974" spans="2:13" ht="24.9" customHeight="1" outlineLevel="2" x14ac:dyDescent="0.3">
      <c r="B2974" s="47" t="s">
        <v>2300</v>
      </c>
      <c r="C2974" s="46" t="s">
        <v>112</v>
      </c>
      <c r="D2974" s="46" t="s">
        <v>111</v>
      </c>
      <c r="E2974" s="46" t="s">
        <v>144</v>
      </c>
      <c r="F2974" s="45" t="s">
        <v>143</v>
      </c>
      <c r="G2974" s="26" t="s">
        <v>7</v>
      </c>
      <c r="H2974" s="30">
        <v>-51724094</v>
      </c>
      <c r="I2974" s="24"/>
      <c r="J2974" s="36"/>
      <c r="K2974" s="24"/>
      <c r="L2974" s="30"/>
      <c r="M2974" s="80" t="str">
        <f>IFERROR((Base_actualizacion!$L2974/Base_actualizacion!$K2974)," " )</f>
        <v xml:space="preserve"> </v>
      </c>
    </row>
    <row r="2975" spans="2:13" ht="24.9" customHeight="1" outlineLevel="1" x14ac:dyDescent="0.3">
      <c r="B2975" s="44" t="str">
        <f>B2974</f>
        <v>ASIGNACIÓN PARA LA INVERSIÓN LOCAL  - AMBIENTE Y DESARROLLO SOSTENIBLE</v>
      </c>
      <c r="C2975" s="43" t="s">
        <v>112</v>
      </c>
      <c r="D2975" s="43" t="s">
        <v>111</v>
      </c>
      <c r="E2975" s="43" t="s">
        <v>144</v>
      </c>
      <c r="F2975" s="42" t="s">
        <v>143</v>
      </c>
      <c r="G2975" s="18" t="s">
        <v>3</v>
      </c>
      <c r="H2975" s="32">
        <f>SUBTOTAL(9,H2973:H2974)</f>
        <v>206896378</v>
      </c>
      <c r="I2975" s="14">
        <f>SUBTOTAL(9,I2973:I2974)</f>
        <v>20330852.84</v>
      </c>
      <c r="J2975" s="31">
        <f>SUBTOTAL(9,J2973:J2974)</f>
        <v>7.861269714177925E-2</v>
      </c>
      <c r="K2975" s="14">
        <f>SUBTOTAL(9,K2973:K2974)</f>
        <v>21547484.18</v>
      </c>
      <c r="L2975" s="14">
        <f>SUBTOTAL(9,L2972:L2974)</f>
        <v>20330852.84</v>
      </c>
      <c r="M2975" s="80"/>
    </row>
    <row r="2976" spans="2:13" ht="24.9" customHeight="1" outlineLevel="2" x14ac:dyDescent="0.3">
      <c r="B2976" s="47" t="s">
        <v>2300</v>
      </c>
      <c r="C2976" s="46" t="s">
        <v>112</v>
      </c>
      <c r="D2976" s="46" t="s">
        <v>111</v>
      </c>
      <c r="E2976" s="46" t="s">
        <v>140</v>
      </c>
      <c r="F2976" s="45" t="s">
        <v>139</v>
      </c>
      <c r="G2976" s="26" t="s">
        <v>0</v>
      </c>
      <c r="H2976" s="30">
        <v>401999165</v>
      </c>
      <c r="I2976" s="30">
        <v>31602238.609999999</v>
      </c>
      <c r="J2976" s="36">
        <f>I2976/H2976</f>
        <v>7.8612697143288834E-2</v>
      </c>
      <c r="K2976" s="30">
        <v>33493367.98</v>
      </c>
      <c r="L2976" s="30">
        <f>I2976</f>
        <v>31602238.609999999</v>
      </c>
      <c r="M2976" s="80">
        <f>L2976/K2976</f>
        <v>0.94353719903208133</v>
      </c>
    </row>
    <row r="2977" spans="2:13" ht="24.9" customHeight="1" outlineLevel="2" x14ac:dyDescent="0.3">
      <c r="B2977" s="47" t="s">
        <v>2300</v>
      </c>
      <c r="C2977" s="46" t="s">
        <v>112</v>
      </c>
      <c r="D2977" s="46" t="s">
        <v>111</v>
      </c>
      <c r="E2977" s="46" t="s">
        <v>140</v>
      </c>
      <c r="F2977" s="45" t="s">
        <v>139</v>
      </c>
      <c r="G2977" s="26" t="s">
        <v>7</v>
      </c>
      <c r="H2977" s="30">
        <v>-80399833</v>
      </c>
      <c r="I2977" s="24"/>
      <c r="J2977" s="36"/>
      <c r="K2977" s="24"/>
      <c r="L2977" s="30"/>
      <c r="M2977" s="80" t="str">
        <f>IFERROR((Base_actualizacion!$L2977/Base_actualizacion!$K2977)," " )</f>
        <v xml:space="preserve"> </v>
      </c>
    </row>
    <row r="2978" spans="2:13" ht="24.9" customHeight="1" outlineLevel="1" x14ac:dyDescent="0.3">
      <c r="B2978" s="44" t="str">
        <f>B2977</f>
        <v>ASIGNACIÓN PARA LA INVERSIÓN LOCAL  - AMBIENTE Y DESARROLLO SOSTENIBLE</v>
      </c>
      <c r="C2978" s="43" t="s">
        <v>112</v>
      </c>
      <c r="D2978" s="43" t="s">
        <v>111</v>
      </c>
      <c r="E2978" s="43" t="s">
        <v>140</v>
      </c>
      <c r="F2978" s="42" t="s">
        <v>139</v>
      </c>
      <c r="G2978" s="18" t="s">
        <v>3</v>
      </c>
      <c r="H2978" s="32">
        <f>SUBTOTAL(9,H2976:H2977)</f>
        <v>321599332</v>
      </c>
      <c r="I2978" s="14">
        <f>SUBTOTAL(9,I2976:I2977)</f>
        <v>31602238.609999999</v>
      </c>
      <c r="J2978" s="31">
        <f>SUBTOTAL(9,J2976:J2977)</f>
        <v>7.8612697143288834E-2</v>
      </c>
      <c r="K2978" s="14">
        <f>SUBTOTAL(9,K2976:K2977)</f>
        <v>33493367.98</v>
      </c>
      <c r="L2978" s="14">
        <f>SUBTOTAL(9,L2975:L2977)</f>
        <v>31602238.609999999</v>
      </c>
      <c r="M2978" s="80"/>
    </row>
    <row r="2979" spans="2:13" ht="24.9" customHeight="1" outlineLevel="2" x14ac:dyDescent="0.3">
      <c r="B2979" s="47" t="s">
        <v>2300</v>
      </c>
      <c r="C2979" s="46" t="s">
        <v>112</v>
      </c>
      <c r="D2979" s="46" t="s">
        <v>111</v>
      </c>
      <c r="E2979" s="46" t="s">
        <v>138</v>
      </c>
      <c r="F2979" s="45" t="s">
        <v>137</v>
      </c>
      <c r="G2979" s="26" t="s">
        <v>0</v>
      </c>
      <c r="H2979" s="30">
        <v>242393382</v>
      </c>
      <c r="I2979" s="30">
        <v>19055197.530000001</v>
      </c>
      <c r="J2979" s="36">
        <f>I2979/H2979</f>
        <v>7.86126971486375E-2</v>
      </c>
      <c r="K2979" s="30">
        <v>20195491.520000003</v>
      </c>
      <c r="L2979" s="30">
        <f>I2979</f>
        <v>19055197.530000001</v>
      </c>
      <c r="M2979" s="80">
        <f>L2979/K2979</f>
        <v>0.94353720042561251</v>
      </c>
    </row>
    <row r="2980" spans="2:13" ht="24.9" customHeight="1" outlineLevel="2" x14ac:dyDescent="0.3">
      <c r="B2980" s="47" t="s">
        <v>2300</v>
      </c>
      <c r="C2980" s="46" t="s">
        <v>112</v>
      </c>
      <c r="D2980" s="46" t="s">
        <v>111</v>
      </c>
      <c r="E2980" s="46" t="s">
        <v>138</v>
      </c>
      <c r="F2980" s="45" t="s">
        <v>137</v>
      </c>
      <c r="G2980" s="26" t="s">
        <v>7</v>
      </c>
      <c r="H2980" s="30">
        <v>-48478676</v>
      </c>
      <c r="I2980" s="24"/>
      <c r="J2980" s="36"/>
      <c r="K2980" s="24"/>
      <c r="L2980" s="30"/>
      <c r="M2980" s="80" t="str">
        <f>IFERROR((Base_actualizacion!$L2980/Base_actualizacion!$K2980)," " )</f>
        <v xml:space="preserve"> </v>
      </c>
    </row>
    <row r="2981" spans="2:13" ht="24.9" customHeight="1" outlineLevel="1" x14ac:dyDescent="0.3">
      <c r="B2981" s="44" t="str">
        <f>B2980</f>
        <v>ASIGNACIÓN PARA LA INVERSIÓN LOCAL  - AMBIENTE Y DESARROLLO SOSTENIBLE</v>
      </c>
      <c r="C2981" s="43" t="s">
        <v>112</v>
      </c>
      <c r="D2981" s="43" t="s">
        <v>111</v>
      </c>
      <c r="E2981" s="43" t="s">
        <v>138</v>
      </c>
      <c r="F2981" s="42" t="s">
        <v>137</v>
      </c>
      <c r="G2981" s="18" t="s">
        <v>3</v>
      </c>
      <c r="H2981" s="32">
        <f>SUBTOTAL(9,H2979:H2980)</f>
        <v>193914706</v>
      </c>
      <c r="I2981" s="14">
        <f>SUBTOTAL(9,I2979:I2980)</f>
        <v>19055197.530000001</v>
      </c>
      <c r="J2981" s="31">
        <f>SUBTOTAL(9,J2979:J2980)</f>
        <v>7.86126971486375E-2</v>
      </c>
      <c r="K2981" s="14">
        <f>SUBTOTAL(9,K2979:K2980)</f>
        <v>20195491.520000003</v>
      </c>
      <c r="L2981" s="14">
        <f>SUBTOTAL(9,L2978:L2980)</f>
        <v>19055197.530000001</v>
      </c>
      <c r="M2981" s="80"/>
    </row>
    <row r="2982" spans="2:13" ht="24.9" customHeight="1" outlineLevel="2" x14ac:dyDescent="0.3">
      <c r="B2982" s="47" t="s">
        <v>2300</v>
      </c>
      <c r="C2982" s="46" t="s">
        <v>112</v>
      </c>
      <c r="D2982" s="46" t="s">
        <v>111</v>
      </c>
      <c r="E2982" s="46" t="s">
        <v>136</v>
      </c>
      <c r="F2982" s="45" t="s">
        <v>135</v>
      </c>
      <c r="G2982" s="26" t="s">
        <v>0</v>
      </c>
      <c r="H2982" s="30">
        <v>238003912</v>
      </c>
      <c r="I2982" s="30">
        <v>18710129.449999999</v>
      </c>
      <c r="J2982" s="36">
        <f>I2982/H2982</f>
        <v>7.8612697130793371E-2</v>
      </c>
      <c r="K2982" s="30">
        <v>19829774.049999997</v>
      </c>
      <c r="L2982" s="30">
        <f>I2982</f>
        <v>18710129.449999999</v>
      </c>
      <c r="M2982" s="80">
        <f>L2982/K2982</f>
        <v>0.94353719829702254</v>
      </c>
    </row>
    <row r="2983" spans="2:13" ht="24.9" customHeight="1" outlineLevel="2" x14ac:dyDescent="0.3">
      <c r="B2983" s="47" t="s">
        <v>2300</v>
      </c>
      <c r="C2983" s="46" t="s">
        <v>112</v>
      </c>
      <c r="D2983" s="46" t="s">
        <v>111</v>
      </c>
      <c r="E2983" s="46" t="s">
        <v>136</v>
      </c>
      <c r="F2983" s="45" t="s">
        <v>135</v>
      </c>
      <c r="G2983" s="26" t="s">
        <v>7</v>
      </c>
      <c r="H2983" s="30">
        <v>-47600782</v>
      </c>
      <c r="I2983" s="24"/>
      <c r="J2983" s="36"/>
      <c r="K2983" s="24"/>
      <c r="L2983" s="30">
        <v>0</v>
      </c>
      <c r="M2983" s="80" t="str">
        <f>IFERROR((Base_actualizacion!$L2983/Base_actualizacion!$K2983)," " )</f>
        <v xml:space="preserve"> </v>
      </c>
    </row>
    <row r="2984" spans="2:13" ht="24.9" customHeight="1" outlineLevel="1" x14ac:dyDescent="0.3">
      <c r="B2984" s="44" t="str">
        <f>B2983</f>
        <v>ASIGNACIÓN PARA LA INVERSIÓN LOCAL  - AMBIENTE Y DESARROLLO SOSTENIBLE</v>
      </c>
      <c r="C2984" s="43" t="s">
        <v>112</v>
      </c>
      <c r="D2984" s="43" t="s">
        <v>111</v>
      </c>
      <c r="E2984" s="43" t="s">
        <v>136</v>
      </c>
      <c r="F2984" s="42" t="s">
        <v>135</v>
      </c>
      <c r="G2984" s="18" t="s">
        <v>3</v>
      </c>
      <c r="H2984" s="32">
        <f>SUBTOTAL(9,H2982:H2983)</f>
        <v>190403130</v>
      </c>
      <c r="I2984" s="14">
        <f>SUBTOTAL(9,I2982:I2983)</f>
        <v>18710129.449999999</v>
      </c>
      <c r="J2984" s="31">
        <f>SUBTOTAL(9,J2982:J2983)</f>
        <v>7.8612697130793371E-2</v>
      </c>
      <c r="K2984" s="14">
        <f>SUBTOTAL(9,K2982:K2983)</f>
        <v>19829774.049999997</v>
      </c>
      <c r="L2984" s="14">
        <f>SUBTOTAL(9,L2981:L2983)</f>
        <v>18710129.449999999</v>
      </c>
      <c r="M2984" s="80"/>
    </row>
    <row r="2985" spans="2:13" ht="24.9" customHeight="1" outlineLevel="2" x14ac:dyDescent="0.3">
      <c r="B2985" s="47" t="s">
        <v>2300</v>
      </c>
      <c r="C2985" s="46" t="s">
        <v>112</v>
      </c>
      <c r="D2985" s="46" t="s">
        <v>111</v>
      </c>
      <c r="E2985" s="46" t="s">
        <v>134</v>
      </c>
      <c r="F2985" s="45" t="s">
        <v>133</v>
      </c>
      <c r="G2985" s="26" t="s">
        <v>0</v>
      </c>
      <c r="H2985" s="30">
        <v>254864116</v>
      </c>
      <c r="I2985" s="30">
        <v>20035555.560000002</v>
      </c>
      <c r="J2985" s="36">
        <f>I2985/H2985</f>
        <v>7.8612697128378803E-2</v>
      </c>
      <c r="K2985" s="30">
        <v>21234515.869999997</v>
      </c>
      <c r="L2985" s="30">
        <f>I2985</f>
        <v>20035555.560000002</v>
      </c>
      <c r="M2985" s="80">
        <f>L2985/K2985</f>
        <v>0.94353719588710383</v>
      </c>
    </row>
    <row r="2986" spans="2:13" ht="24.9" customHeight="1" outlineLevel="2" x14ac:dyDescent="0.3">
      <c r="B2986" s="47" t="s">
        <v>2300</v>
      </c>
      <c r="C2986" s="46" t="s">
        <v>112</v>
      </c>
      <c r="D2986" s="46" t="s">
        <v>111</v>
      </c>
      <c r="E2986" s="46" t="s">
        <v>134</v>
      </c>
      <c r="F2986" s="45" t="s">
        <v>133</v>
      </c>
      <c r="G2986" s="26" t="s">
        <v>7</v>
      </c>
      <c r="H2986" s="30">
        <v>-50972823</v>
      </c>
      <c r="I2986" s="24"/>
      <c r="J2986" s="36"/>
      <c r="K2986" s="24"/>
      <c r="L2986" s="30"/>
      <c r="M2986" s="80" t="str">
        <f>IFERROR((Base_actualizacion!$L2986/Base_actualizacion!$K2986)," " )</f>
        <v xml:space="preserve"> </v>
      </c>
    </row>
    <row r="2987" spans="2:13" ht="24.9" customHeight="1" outlineLevel="1" x14ac:dyDescent="0.3">
      <c r="B2987" s="44" t="str">
        <f>B2986</f>
        <v>ASIGNACIÓN PARA LA INVERSIÓN LOCAL  - AMBIENTE Y DESARROLLO SOSTENIBLE</v>
      </c>
      <c r="C2987" s="43" t="s">
        <v>112</v>
      </c>
      <c r="D2987" s="43" t="s">
        <v>111</v>
      </c>
      <c r="E2987" s="43" t="s">
        <v>134</v>
      </c>
      <c r="F2987" s="42" t="s">
        <v>133</v>
      </c>
      <c r="G2987" s="18" t="s">
        <v>3</v>
      </c>
      <c r="H2987" s="32">
        <f>SUBTOTAL(9,H2985:H2986)</f>
        <v>203891293</v>
      </c>
      <c r="I2987" s="14">
        <f>SUBTOTAL(9,I2985:I2986)</f>
        <v>20035555.560000002</v>
      </c>
      <c r="J2987" s="31">
        <f>SUBTOTAL(9,J2985:J2986)</f>
        <v>7.8612697128378803E-2</v>
      </c>
      <c r="K2987" s="14">
        <f>SUBTOTAL(9,K2985:K2986)</f>
        <v>21234515.869999997</v>
      </c>
      <c r="L2987" s="14">
        <f>SUBTOTAL(9,L2984:L2986)</f>
        <v>20035555.560000002</v>
      </c>
      <c r="M2987" s="80"/>
    </row>
    <row r="2988" spans="2:13" ht="24.9" customHeight="1" outlineLevel="2" x14ac:dyDescent="0.3">
      <c r="B2988" s="47" t="s">
        <v>2300</v>
      </c>
      <c r="C2988" s="46" t="s">
        <v>112</v>
      </c>
      <c r="D2988" s="46" t="s">
        <v>111</v>
      </c>
      <c r="E2988" s="46" t="s">
        <v>132</v>
      </c>
      <c r="F2988" s="45" t="s">
        <v>131</v>
      </c>
      <c r="G2988" s="26" t="s">
        <v>0</v>
      </c>
      <c r="H2988" s="30">
        <v>222040354</v>
      </c>
      <c r="I2988" s="30">
        <v>17455191.100000001</v>
      </c>
      <c r="J2988" s="36">
        <f>I2988/H2988</f>
        <v>7.8612697131621403E-2</v>
      </c>
      <c r="K2988" s="30">
        <v>18499738.149999999</v>
      </c>
      <c r="L2988" s="30">
        <f>I2988</f>
        <v>17455191.100000001</v>
      </c>
      <c r="M2988" s="80">
        <f>L2988/K2988</f>
        <v>0.94353719811974757</v>
      </c>
    </row>
    <row r="2989" spans="2:13" ht="24.9" customHeight="1" outlineLevel="2" x14ac:dyDescent="0.3">
      <c r="B2989" s="47" t="s">
        <v>2300</v>
      </c>
      <c r="C2989" s="46" t="s">
        <v>112</v>
      </c>
      <c r="D2989" s="46" t="s">
        <v>111</v>
      </c>
      <c r="E2989" s="46" t="s">
        <v>132</v>
      </c>
      <c r="F2989" s="45" t="s">
        <v>131</v>
      </c>
      <c r="G2989" s="26" t="s">
        <v>7</v>
      </c>
      <c r="H2989" s="30">
        <v>-44408071</v>
      </c>
      <c r="I2989" s="24"/>
      <c r="J2989" s="36"/>
      <c r="K2989" s="24"/>
      <c r="L2989" s="30">
        <v>0</v>
      </c>
      <c r="M2989" s="80" t="str">
        <f>IFERROR((Base_actualizacion!$L2989/Base_actualizacion!$K2989)," " )</f>
        <v xml:space="preserve"> </v>
      </c>
    </row>
    <row r="2990" spans="2:13" ht="24.9" customHeight="1" outlineLevel="1" x14ac:dyDescent="0.3">
      <c r="B2990" s="44" t="str">
        <f>B2989</f>
        <v>ASIGNACIÓN PARA LA INVERSIÓN LOCAL  - AMBIENTE Y DESARROLLO SOSTENIBLE</v>
      </c>
      <c r="C2990" s="43" t="s">
        <v>112</v>
      </c>
      <c r="D2990" s="43" t="s">
        <v>111</v>
      </c>
      <c r="E2990" s="43" t="s">
        <v>132</v>
      </c>
      <c r="F2990" s="42" t="s">
        <v>131</v>
      </c>
      <c r="G2990" s="18" t="s">
        <v>3</v>
      </c>
      <c r="H2990" s="32">
        <f>SUBTOTAL(9,H2988:H2989)</f>
        <v>177632283</v>
      </c>
      <c r="I2990" s="14">
        <f>SUBTOTAL(9,I2988:I2989)</f>
        <v>17455191.100000001</v>
      </c>
      <c r="J2990" s="31">
        <f>SUBTOTAL(9,J2988:J2989)</f>
        <v>7.8612697131621403E-2</v>
      </c>
      <c r="K2990" s="14">
        <f>SUBTOTAL(9,K2988:K2989)</f>
        <v>18499738.149999999</v>
      </c>
      <c r="L2990" s="14">
        <f>SUBTOTAL(9,L2987:L2989)</f>
        <v>17455191.100000001</v>
      </c>
      <c r="M2990" s="80"/>
    </row>
    <row r="2991" spans="2:13" ht="24.9" customHeight="1" outlineLevel="2" x14ac:dyDescent="0.3">
      <c r="B2991" s="47" t="s">
        <v>2300</v>
      </c>
      <c r="C2991" s="46" t="s">
        <v>112</v>
      </c>
      <c r="D2991" s="46" t="s">
        <v>111</v>
      </c>
      <c r="E2991" s="46" t="s">
        <v>130</v>
      </c>
      <c r="F2991" s="45" t="s">
        <v>129</v>
      </c>
      <c r="G2991" s="26" t="s">
        <v>0</v>
      </c>
      <c r="H2991" s="30">
        <v>379025584</v>
      </c>
      <c r="I2991" s="30">
        <v>29796223.440000001</v>
      </c>
      <c r="J2991" s="36">
        <f>I2991/H2991</f>
        <v>7.8612697131283896E-2</v>
      </c>
      <c r="K2991" s="30">
        <v>31579277.890000001</v>
      </c>
      <c r="L2991" s="30">
        <f>I2991</f>
        <v>29796223.440000001</v>
      </c>
      <c r="M2991" s="80">
        <f>L2991/K2991</f>
        <v>0.94353720005217001</v>
      </c>
    </row>
    <row r="2992" spans="2:13" ht="24.9" customHeight="1" outlineLevel="2" x14ac:dyDescent="0.3">
      <c r="B2992" s="47" t="s">
        <v>2300</v>
      </c>
      <c r="C2992" s="46" t="s">
        <v>112</v>
      </c>
      <c r="D2992" s="46" t="s">
        <v>111</v>
      </c>
      <c r="E2992" s="46" t="s">
        <v>130</v>
      </c>
      <c r="F2992" s="45" t="s">
        <v>129</v>
      </c>
      <c r="G2992" s="26" t="s">
        <v>7</v>
      </c>
      <c r="H2992" s="30">
        <v>-75805117</v>
      </c>
      <c r="I2992" s="24"/>
      <c r="J2992" s="36"/>
      <c r="K2992" s="24"/>
      <c r="L2992" s="30">
        <v>0</v>
      </c>
      <c r="M2992" s="80" t="str">
        <f>IFERROR((Base_actualizacion!$L2992/Base_actualizacion!$K2992)," " )</f>
        <v xml:space="preserve"> </v>
      </c>
    </row>
    <row r="2993" spans="2:13" ht="24.9" customHeight="1" outlineLevel="1" x14ac:dyDescent="0.3">
      <c r="B2993" s="44" t="str">
        <f>B2992</f>
        <v>ASIGNACIÓN PARA LA INVERSIÓN LOCAL  - AMBIENTE Y DESARROLLO SOSTENIBLE</v>
      </c>
      <c r="C2993" s="43" t="s">
        <v>112</v>
      </c>
      <c r="D2993" s="43" t="s">
        <v>111</v>
      </c>
      <c r="E2993" s="43" t="s">
        <v>130</v>
      </c>
      <c r="F2993" s="42" t="s">
        <v>129</v>
      </c>
      <c r="G2993" s="18" t="s">
        <v>3</v>
      </c>
      <c r="H2993" s="32">
        <f>SUBTOTAL(9,H2991:H2992)</f>
        <v>303220467</v>
      </c>
      <c r="I2993" s="14">
        <f>SUBTOTAL(9,I2991:I2992)</f>
        <v>29796223.440000001</v>
      </c>
      <c r="J2993" s="31">
        <f>SUBTOTAL(9,J2991:J2992)</f>
        <v>7.8612697131283896E-2</v>
      </c>
      <c r="K2993" s="14">
        <f>SUBTOTAL(9,K2991:K2992)</f>
        <v>31579277.890000001</v>
      </c>
      <c r="L2993" s="14">
        <f>SUBTOTAL(9,L2990:L2992)</f>
        <v>29796223.440000001</v>
      </c>
      <c r="M2993" s="80"/>
    </row>
    <row r="2994" spans="2:13" ht="24.9" customHeight="1" outlineLevel="2" x14ac:dyDescent="0.3">
      <c r="B2994" s="47" t="s">
        <v>2300</v>
      </c>
      <c r="C2994" s="46" t="s">
        <v>112</v>
      </c>
      <c r="D2994" s="46" t="s">
        <v>111</v>
      </c>
      <c r="E2994" s="46" t="s">
        <v>128</v>
      </c>
      <c r="F2994" s="45" t="s">
        <v>127</v>
      </c>
      <c r="G2994" s="26" t="s">
        <v>0</v>
      </c>
      <c r="H2994" s="30">
        <v>256351888</v>
      </c>
      <c r="I2994" s="30">
        <v>20152513.34</v>
      </c>
      <c r="J2994" s="36">
        <f>I2994/H2994</f>
        <v>7.8612697168822881E-2</v>
      </c>
      <c r="K2994" s="30">
        <v>21358472.469999999</v>
      </c>
      <c r="L2994" s="30">
        <f>I2994</f>
        <v>20152513.34</v>
      </c>
      <c r="M2994" s="80">
        <f>L2994/K2994</f>
        <v>0.94353720137552521</v>
      </c>
    </row>
    <row r="2995" spans="2:13" ht="24.9" customHeight="1" outlineLevel="2" x14ac:dyDescent="0.3">
      <c r="B2995" s="47" t="s">
        <v>2300</v>
      </c>
      <c r="C2995" s="46" t="s">
        <v>112</v>
      </c>
      <c r="D2995" s="46" t="s">
        <v>111</v>
      </c>
      <c r="E2995" s="46" t="s">
        <v>128</v>
      </c>
      <c r="F2995" s="45" t="s">
        <v>127</v>
      </c>
      <c r="G2995" s="26" t="s">
        <v>7</v>
      </c>
      <c r="H2995" s="30">
        <v>-51270378</v>
      </c>
      <c r="I2995" s="24"/>
      <c r="J2995" s="36"/>
      <c r="K2995" s="24"/>
      <c r="L2995" s="30">
        <v>0</v>
      </c>
      <c r="M2995" s="80" t="str">
        <f>IFERROR((Base_actualizacion!$L2995/Base_actualizacion!$K2995)," " )</f>
        <v xml:space="preserve"> </v>
      </c>
    </row>
    <row r="2996" spans="2:13" ht="24.9" customHeight="1" outlineLevel="1" x14ac:dyDescent="0.3">
      <c r="B2996" s="44" t="str">
        <f>B2995</f>
        <v>ASIGNACIÓN PARA LA INVERSIÓN LOCAL  - AMBIENTE Y DESARROLLO SOSTENIBLE</v>
      </c>
      <c r="C2996" s="43" t="s">
        <v>112</v>
      </c>
      <c r="D2996" s="43" t="s">
        <v>111</v>
      </c>
      <c r="E2996" s="43" t="s">
        <v>128</v>
      </c>
      <c r="F2996" s="42" t="s">
        <v>127</v>
      </c>
      <c r="G2996" s="18" t="s">
        <v>3</v>
      </c>
      <c r="H2996" s="32">
        <f>SUBTOTAL(9,H2994:H2995)</f>
        <v>205081510</v>
      </c>
      <c r="I2996" s="14">
        <f>SUBTOTAL(9,I2994:I2995)</f>
        <v>20152513.34</v>
      </c>
      <c r="J2996" s="31">
        <f>SUBTOTAL(9,J2994:J2995)</f>
        <v>7.8612697168822881E-2</v>
      </c>
      <c r="K2996" s="14">
        <f>SUBTOTAL(9,K2994:K2995)</f>
        <v>21358472.469999999</v>
      </c>
      <c r="L2996" s="14">
        <f>SUBTOTAL(9,L2993:L2995)</f>
        <v>20152513.34</v>
      </c>
      <c r="M2996" s="80"/>
    </row>
    <row r="2997" spans="2:13" ht="24.9" customHeight="1" outlineLevel="2" x14ac:dyDescent="0.3">
      <c r="B2997" s="47" t="s">
        <v>2300</v>
      </c>
      <c r="C2997" s="46" t="s">
        <v>112</v>
      </c>
      <c r="D2997" s="46" t="s">
        <v>111</v>
      </c>
      <c r="E2997" s="46" t="s">
        <v>126</v>
      </c>
      <c r="F2997" s="45" t="s">
        <v>125</v>
      </c>
      <c r="G2997" s="26" t="s">
        <v>0</v>
      </c>
      <c r="H2997" s="30">
        <v>346919076</v>
      </c>
      <c r="I2997" s="30">
        <v>27272244.25</v>
      </c>
      <c r="J2997" s="36">
        <f>I2997/H2997</f>
        <v>7.8612697129402012E-2</v>
      </c>
      <c r="K2997" s="30">
        <v>28904259.740000002</v>
      </c>
      <c r="L2997" s="30">
        <f>I2997</f>
        <v>27272244.25</v>
      </c>
      <c r="M2997" s="80">
        <f>L2997/K2997</f>
        <v>0.94353719816109005</v>
      </c>
    </row>
    <row r="2998" spans="2:13" ht="24.9" customHeight="1" outlineLevel="2" x14ac:dyDescent="0.3">
      <c r="B2998" s="47" t="s">
        <v>2300</v>
      </c>
      <c r="C2998" s="46" t="s">
        <v>112</v>
      </c>
      <c r="D2998" s="46" t="s">
        <v>111</v>
      </c>
      <c r="E2998" s="46" t="s">
        <v>126</v>
      </c>
      <c r="F2998" s="45" t="s">
        <v>125</v>
      </c>
      <c r="G2998" s="26" t="s">
        <v>7</v>
      </c>
      <c r="H2998" s="30">
        <v>-69383815</v>
      </c>
      <c r="I2998" s="24"/>
      <c r="J2998" s="36"/>
      <c r="K2998" s="24"/>
      <c r="L2998" s="30"/>
      <c r="M2998" s="80" t="str">
        <f>IFERROR((Base_actualizacion!$L2998/Base_actualizacion!$K2998)," " )</f>
        <v xml:space="preserve"> </v>
      </c>
    </row>
    <row r="2999" spans="2:13" ht="24.9" customHeight="1" outlineLevel="1" x14ac:dyDescent="0.3">
      <c r="B2999" s="44" t="str">
        <f>B2998</f>
        <v>ASIGNACIÓN PARA LA INVERSIÓN LOCAL  - AMBIENTE Y DESARROLLO SOSTENIBLE</v>
      </c>
      <c r="C2999" s="43" t="s">
        <v>112</v>
      </c>
      <c r="D2999" s="43" t="s">
        <v>111</v>
      </c>
      <c r="E2999" s="43" t="s">
        <v>126</v>
      </c>
      <c r="F2999" s="42" t="s">
        <v>125</v>
      </c>
      <c r="G2999" s="18" t="s">
        <v>3</v>
      </c>
      <c r="H2999" s="32">
        <f>SUBTOTAL(9,H2997:H2998)</f>
        <v>277535261</v>
      </c>
      <c r="I2999" s="14">
        <f>SUBTOTAL(9,I2997:I2998)</f>
        <v>27272244.25</v>
      </c>
      <c r="J2999" s="31">
        <f>SUBTOTAL(9,J2997:J2998)</f>
        <v>7.8612697129402012E-2</v>
      </c>
      <c r="K2999" s="14">
        <f>SUBTOTAL(9,K2997:K2998)</f>
        <v>28904259.740000002</v>
      </c>
      <c r="L2999" s="14">
        <f>SUBTOTAL(9,L2996:L2998)</f>
        <v>27272244.25</v>
      </c>
      <c r="M2999" s="80"/>
    </row>
    <row r="3000" spans="2:13" ht="24.9" customHeight="1" outlineLevel="2" x14ac:dyDescent="0.3">
      <c r="B3000" s="47" t="s">
        <v>2300</v>
      </c>
      <c r="C3000" s="46" t="s">
        <v>112</v>
      </c>
      <c r="D3000" s="46" t="s">
        <v>111</v>
      </c>
      <c r="E3000" s="46" t="s">
        <v>122</v>
      </c>
      <c r="F3000" s="45" t="s">
        <v>121</v>
      </c>
      <c r="G3000" s="26" t="s">
        <v>0</v>
      </c>
      <c r="H3000" s="30">
        <v>145777736</v>
      </c>
      <c r="I3000" s="30">
        <v>11459981.01</v>
      </c>
      <c r="J3000" s="36">
        <f>I3000/H3000</f>
        <v>7.8612697140529056E-2</v>
      </c>
      <c r="K3000" s="30">
        <v>12145764.940000001</v>
      </c>
      <c r="L3000" s="30">
        <f>I3000</f>
        <v>11459981.01</v>
      </c>
      <c r="M3000" s="80">
        <f>L3000/K3000</f>
        <v>0.94353719725453522</v>
      </c>
    </row>
    <row r="3001" spans="2:13" ht="24.9" customHeight="1" outlineLevel="2" x14ac:dyDescent="0.3">
      <c r="B3001" s="47" t="s">
        <v>2300</v>
      </c>
      <c r="C3001" s="46" t="s">
        <v>112</v>
      </c>
      <c r="D3001" s="46" t="s">
        <v>111</v>
      </c>
      <c r="E3001" s="46" t="s">
        <v>122</v>
      </c>
      <c r="F3001" s="45" t="s">
        <v>121</v>
      </c>
      <c r="G3001" s="26" t="s">
        <v>7</v>
      </c>
      <c r="H3001" s="30">
        <v>-29155547</v>
      </c>
      <c r="I3001" s="24"/>
      <c r="J3001" s="36"/>
      <c r="K3001" s="24"/>
      <c r="L3001" s="30">
        <v>0</v>
      </c>
      <c r="M3001" s="80" t="str">
        <f>IFERROR((Base_actualizacion!$L3001/Base_actualizacion!$K3001)," " )</f>
        <v xml:space="preserve"> </v>
      </c>
    </row>
    <row r="3002" spans="2:13" ht="24.9" customHeight="1" outlineLevel="1" x14ac:dyDescent="0.3">
      <c r="B3002" s="44" t="str">
        <f>B3001</f>
        <v>ASIGNACIÓN PARA LA INVERSIÓN LOCAL  - AMBIENTE Y DESARROLLO SOSTENIBLE</v>
      </c>
      <c r="C3002" s="43" t="s">
        <v>112</v>
      </c>
      <c r="D3002" s="43" t="s">
        <v>111</v>
      </c>
      <c r="E3002" s="43" t="s">
        <v>122</v>
      </c>
      <c r="F3002" s="42" t="s">
        <v>121</v>
      </c>
      <c r="G3002" s="18" t="s">
        <v>3</v>
      </c>
      <c r="H3002" s="32">
        <f>SUBTOTAL(9,H3000:H3001)</f>
        <v>116622189</v>
      </c>
      <c r="I3002" s="14">
        <f>SUBTOTAL(9,I3000:I3001)</f>
        <v>11459981.01</v>
      </c>
      <c r="J3002" s="31">
        <f>SUBTOTAL(9,J3000:J3001)</f>
        <v>7.8612697140529056E-2</v>
      </c>
      <c r="K3002" s="14">
        <f>SUBTOTAL(9,K3000:K3001)</f>
        <v>12145764.940000001</v>
      </c>
      <c r="L3002" s="14">
        <f>SUBTOTAL(9,L2999:L3001)</f>
        <v>11459981.01</v>
      </c>
      <c r="M3002" s="80"/>
    </row>
    <row r="3003" spans="2:13" ht="24.9" customHeight="1" outlineLevel="2" x14ac:dyDescent="0.3">
      <c r="B3003" s="47" t="s">
        <v>2300</v>
      </c>
      <c r="C3003" s="46" t="s">
        <v>112</v>
      </c>
      <c r="D3003" s="46" t="s">
        <v>111</v>
      </c>
      <c r="E3003" s="46" t="s">
        <v>120</v>
      </c>
      <c r="F3003" s="45" t="s">
        <v>119</v>
      </c>
      <c r="G3003" s="26" t="s">
        <v>0</v>
      </c>
      <c r="H3003" s="30">
        <v>189635947</v>
      </c>
      <c r="I3003" s="30">
        <v>14907793.27</v>
      </c>
      <c r="J3003" s="36">
        <f>I3003/H3003</f>
        <v>7.8612697148605484E-2</v>
      </c>
      <c r="K3003" s="30">
        <v>15799899.890000001</v>
      </c>
      <c r="L3003" s="30">
        <f>I3003</f>
        <v>14907793.27</v>
      </c>
      <c r="M3003" s="80">
        <f>L3003/K3003</f>
        <v>0.94353719794360036</v>
      </c>
    </row>
    <row r="3004" spans="2:13" ht="24.9" customHeight="1" outlineLevel="2" x14ac:dyDescent="0.3">
      <c r="B3004" s="47" t="s">
        <v>2300</v>
      </c>
      <c r="C3004" s="46" t="s">
        <v>112</v>
      </c>
      <c r="D3004" s="46" t="s">
        <v>111</v>
      </c>
      <c r="E3004" s="46" t="s">
        <v>120</v>
      </c>
      <c r="F3004" s="45" t="s">
        <v>119</v>
      </c>
      <c r="G3004" s="26" t="s">
        <v>7</v>
      </c>
      <c r="H3004" s="30">
        <v>-37927189</v>
      </c>
      <c r="I3004" s="24"/>
      <c r="J3004" s="36"/>
      <c r="K3004" s="24"/>
      <c r="L3004" s="30"/>
      <c r="M3004" s="80" t="str">
        <f>IFERROR((Base_actualizacion!$L3004/Base_actualizacion!$K3004)," " )</f>
        <v xml:space="preserve"> </v>
      </c>
    </row>
    <row r="3005" spans="2:13" ht="24.9" customHeight="1" outlineLevel="1" x14ac:dyDescent="0.3">
      <c r="B3005" s="44" t="str">
        <f>B3004</f>
        <v>ASIGNACIÓN PARA LA INVERSIÓN LOCAL  - AMBIENTE Y DESARROLLO SOSTENIBLE</v>
      </c>
      <c r="C3005" s="43" t="s">
        <v>112</v>
      </c>
      <c r="D3005" s="43" t="s">
        <v>111</v>
      </c>
      <c r="E3005" s="43" t="s">
        <v>120</v>
      </c>
      <c r="F3005" s="42" t="s">
        <v>119</v>
      </c>
      <c r="G3005" s="18" t="s">
        <v>3</v>
      </c>
      <c r="H3005" s="32">
        <f>SUBTOTAL(9,H3003:H3004)</f>
        <v>151708758</v>
      </c>
      <c r="I3005" s="14">
        <f>SUBTOTAL(9,I3003:I3004)</f>
        <v>14907793.27</v>
      </c>
      <c r="J3005" s="31">
        <f>SUBTOTAL(9,J3003:J3004)</f>
        <v>7.8612697148605484E-2</v>
      </c>
      <c r="K3005" s="14">
        <f>SUBTOTAL(9,K3003:K3004)</f>
        <v>15799899.890000001</v>
      </c>
      <c r="L3005" s="14">
        <f>SUBTOTAL(9,L3002:L3004)</f>
        <v>14907793.27</v>
      </c>
      <c r="M3005" s="80"/>
    </row>
    <row r="3006" spans="2:13" ht="24.9" customHeight="1" outlineLevel="2" x14ac:dyDescent="0.3">
      <c r="B3006" s="47" t="s">
        <v>2300</v>
      </c>
      <c r="C3006" s="46" t="s">
        <v>112</v>
      </c>
      <c r="D3006" s="46" t="s">
        <v>111</v>
      </c>
      <c r="E3006" s="46" t="s">
        <v>118</v>
      </c>
      <c r="F3006" s="45" t="s">
        <v>117</v>
      </c>
      <c r="G3006" s="26" t="s">
        <v>0</v>
      </c>
      <c r="H3006" s="30">
        <v>189899267</v>
      </c>
      <c r="I3006" s="30">
        <v>14928493.559999999</v>
      </c>
      <c r="J3006" s="36">
        <f>I3006/H3006</f>
        <v>7.8612697120099995E-2</v>
      </c>
      <c r="K3006" s="30">
        <v>15821838.859999999</v>
      </c>
      <c r="L3006" s="30">
        <f>I3006</f>
        <v>14928493.559999999</v>
      </c>
      <c r="M3006" s="80">
        <f>L3006/K3006</f>
        <v>0.94353720146534215</v>
      </c>
    </row>
    <row r="3007" spans="2:13" ht="24.9" customHeight="1" outlineLevel="2" x14ac:dyDescent="0.3">
      <c r="B3007" s="47" t="s">
        <v>2300</v>
      </c>
      <c r="C3007" s="46" t="s">
        <v>112</v>
      </c>
      <c r="D3007" s="46" t="s">
        <v>111</v>
      </c>
      <c r="E3007" s="46" t="s">
        <v>118</v>
      </c>
      <c r="F3007" s="45" t="s">
        <v>117</v>
      </c>
      <c r="G3007" s="26" t="s">
        <v>7</v>
      </c>
      <c r="H3007" s="30">
        <v>-37979853</v>
      </c>
      <c r="I3007" s="24"/>
      <c r="J3007" s="36"/>
      <c r="K3007" s="24"/>
      <c r="L3007" s="30">
        <v>0</v>
      </c>
      <c r="M3007" s="80" t="str">
        <f>IFERROR((Base_actualizacion!$L3007/Base_actualizacion!$K3007)," " )</f>
        <v xml:space="preserve"> </v>
      </c>
    </row>
    <row r="3008" spans="2:13" ht="24.9" customHeight="1" outlineLevel="1" x14ac:dyDescent="0.3">
      <c r="B3008" s="44" t="str">
        <f>B3007</f>
        <v>ASIGNACIÓN PARA LA INVERSIÓN LOCAL  - AMBIENTE Y DESARROLLO SOSTENIBLE</v>
      </c>
      <c r="C3008" s="43" t="s">
        <v>112</v>
      </c>
      <c r="D3008" s="43" t="s">
        <v>111</v>
      </c>
      <c r="E3008" s="43" t="s">
        <v>118</v>
      </c>
      <c r="F3008" s="42" t="s">
        <v>117</v>
      </c>
      <c r="G3008" s="18" t="s">
        <v>3</v>
      </c>
      <c r="H3008" s="32">
        <f>SUBTOTAL(9,H3006:H3007)</f>
        <v>151919414</v>
      </c>
      <c r="I3008" s="14">
        <f>SUBTOTAL(9,I3006:I3007)</f>
        <v>14928493.559999999</v>
      </c>
      <c r="J3008" s="31">
        <f>SUBTOTAL(9,J3006:J3007)</f>
        <v>7.8612697120099995E-2</v>
      </c>
      <c r="K3008" s="14">
        <f>SUBTOTAL(9,K3006:K3007)</f>
        <v>15821838.859999999</v>
      </c>
      <c r="L3008" s="14">
        <f>SUBTOTAL(9,L3005:L3007)</f>
        <v>14928493.559999999</v>
      </c>
      <c r="M3008" s="80"/>
    </row>
    <row r="3009" spans="2:13" ht="24.9" customHeight="1" outlineLevel="2" x14ac:dyDescent="0.3">
      <c r="B3009" s="47" t="s">
        <v>2300</v>
      </c>
      <c r="C3009" s="46" t="s">
        <v>112</v>
      </c>
      <c r="D3009" s="46" t="s">
        <v>111</v>
      </c>
      <c r="E3009" s="46" t="s">
        <v>116</v>
      </c>
      <c r="F3009" s="45" t="s">
        <v>115</v>
      </c>
      <c r="G3009" s="26" t="s">
        <v>0</v>
      </c>
      <c r="H3009" s="30">
        <v>234483516</v>
      </c>
      <c r="I3009" s="30">
        <v>18433381.629999999</v>
      </c>
      <c r="J3009" s="36">
        <f>I3009/H3009</f>
        <v>7.8612697150105854E-2</v>
      </c>
      <c r="K3009" s="30">
        <v>19536465.170000002</v>
      </c>
      <c r="L3009" s="30">
        <f>I3009</f>
        <v>18433381.629999999</v>
      </c>
      <c r="M3009" s="80">
        <f>L3009/K3009</f>
        <v>0.94353719926295132</v>
      </c>
    </row>
    <row r="3010" spans="2:13" ht="24.9" customHeight="1" outlineLevel="2" x14ac:dyDescent="0.3">
      <c r="B3010" s="47" t="s">
        <v>2300</v>
      </c>
      <c r="C3010" s="46" t="s">
        <v>112</v>
      </c>
      <c r="D3010" s="46" t="s">
        <v>111</v>
      </c>
      <c r="E3010" s="46" t="s">
        <v>116</v>
      </c>
      <c r="F3010" s="45" t="s">
        <v>115</v>
      </c>
      <c r="G3010" s="26" t="s">
        <v>7</v>
      </c>
      <c r="H3010" s="30">
        <v>-46896703</v>
      </c>
      <c r="I3010" s="24"/>
      <c r="J3010" s="36"/>
      <c r="K3010" s="24"/>
      <c r="L3010" s="30"/>
      <c r="M3010" s="80" t="str">
        <f>IFERROR((Base_actualizacion!$L3010/Base_actualizacion!$K3010)," " )</f>
        <v xml:space="preserve"> </v>
      </c>
    </row>
    <row r="3011" spans="2:13" ht="24.9" customHeight="1" outlineLevel="1" x14ac:dyDescent="0.3">
      <c r="B3011" s="44" t="str">
        <f>B3010</f>
        <v>ASIGNACIÓN PARA LA INVERSIÓN LOCAL  - AMBIENTE Y DESARROLLO SOSTENIBLE</v>
      </c>
      <c r="C3011" s="43" t="s">
        <v>112</v>
      </c>
      <c r="D3011" s="43" t="s">
        <v>111</v>
      </c>
      <c r="E3011" s="43" t="s">
        <v>116</v>
      </c>
      <c r="F3011" s="42" t="s">
        <v>115</v>
      </c>
      <c r="G3011" s="18" t="s">
        <v>3</v>
      </c>
      <c r="H3011" s="32">
        <f>SUBTOTAL(9,H3009:H3010)</f>
        <v>187586813</v>
      </c>
      <c r="I3011" s="14">
        <f>SUBTOTAL(9,I3009:I3010)</f>
        <v>18433381.629999999</v>
      </c>
      <c r="J3011" s="31">
        <f>SUBTOTAL(9,J3009:J3010)</f>
        <v>7.8612697150105854E-2</v>
      </c>
      <c r="K3011" s="14">
        <f>SUBTOTAL(9,K3009:K3010)</f>
        <v>19536465.170000002</v>
      </c>
      <c r="L3011" s="14">
        <f>SUBTOTAL(9,L3008:L3010)</f>
        <v>18433381.629999999</v>
      </c>
      <c r="M3011" s="80"/>
    </row>
    <row r="3012" spans="2:13" ht="24.9" customHeight="1" outlineLevel="2" x14ac:dyDescent="0.3">
      <c r="B3012" s="47" t="s">
        <v>2300</v>
      </c>
      <c r="C3012" s="46" t="s">
        <v>112</v>
      </c>
      <c r="D3012" s="46" t="s">
        <v>111</v>
      </c>
      <c r="E3012" s="46" t="s">
        <v>110</v>
      </c>
      <c r="F3012" s="45" t="s">
        <v>109</v>
      </c>
      <c r="G3012" s="26" t="s">
        <v>0</v>
      </c>
      <c r="H3012" s="30">
        <v>276798428</v>
      </c>
      <c r="I3012" s="30">
        <v>21759870.989999998</v>
      </c>
      <c r="J3012" s="36">
        <f>I3012/H3012</f>
        <v>7.8612697142918742E-2</v>
      </c>
      <c r="K3012" s="30">
        <v>23062017.009999998</v>
      </c>
      <c r="L3012" s="30">
        <f>I3012</f>
        <v>21759870.989999998</v>
      </c>
      <c r="M3012" s="80">
        <f>L3012/K3012</f>
        <v>0.9435372014756831</v>
      </c>
    </row>
    <row r="3013" spans="2:13" ht="24.9" customHeight="1" outlineLevel="2" x14ac:dyDescent="0.3">
      <c r="B3013" s="47" t="s">
        <v>2300</v>
      </c>
      <c r="C3013" s="46" t="s">
        <v>112</v>
      </c>
      <c r="D3013" s="46" t="s">
        <v>111</v>
      </c>
      <c r="E3013" s="46" t="s">
        <v>110</v>
      </c>
      <c r="F3013" s="45" t="s">
        <v>109</v>
      </c>
      <c r="G3013" s="26" t="s">
        <v>7</v>
      </c>
      <c r="H3013" s="30">
        <v>-55359686</v>
      </c>
      <c r="I3013" s="24"/>
      <c r="J3013" s="36"/>
      <c r="K3013" s="24"/>
      <c r="L3013" s="30"/>
      <c r="M3013" s="80" t="str">
        <f>IFERROR((Base_actualizacion!$L3013/Base_actualizacion!$K3013)," " )</f>
        <v xml:space="preserve"> </v>
      </c>
    </row>
    <row r="3014" spans="2:13" ht="24.9" customHeight="1" outlineLevel="1" x14ac:dyDescent="0.3">
      <c r="B3014" s="44" t="str">
        <f>B3013</f>
        <v>ASIGNACIÓN PARA LA INVERSIÓN LOCAL  - AMBIENTE Y DESARROLLO SOSTENIBLE</v>
      </c>
      <c r="C3014" s="43" t="s">
        <v>112</v>
      </c>
      <c r="D3014" s="43" t="s">
        <v>111</v>
      </c>
      <c r="E3014" s="43" t="s">
        <v>110</v>
      </c>
      <c r="F3014" s="42" t="s">
        <v>109</v>
      </c>
      <c r="G3014" s="18" t="s">
        <v>3</v>
      </c>
      <c r="H3014" s="32">
        <f>SUBTOTAL(9,H3012:H3013)</f>
        <v>221438742</v>
      </c>
      <c r="I3014" s="14">
        <f>SUBTOTAL(9,I3012:I3013)</f>
        <v>21759870.989999998</v>
      </c>
      <c r="J3014" s="31">
        <f>SUBTOTAL(9,J3012:J3013)</f>
        <v>7.8612697142918742E-2</v>
      </c>
      <c r="K3014" s="14">
        <f>SUBTOTAL(9,K3012:K3013)</f>
        <v>23062017.009999998</v>
      </c>
      <c r="L3014" s="14">
        <f>SUBTOTAL(9,L3011:L3013)</f>
        <v>21759870.989999998</v>
      </c>
      <c r="M3014" s="80"/>
    </row>
    <row r="3015" spans="2:13" ht="24.9" customHeight="1" outlineLevel="2" x14ac:dyDescent="0.3">
      <c r="B3015" s="47" t="s">
        <v>2300</v>
      </c>
      <c r="C3015" s="46" t="s">
        <v>21</v>
      </c>
      <c r="D3015" s="46" t="s">
        <v>102</v>
      </c>
      <c r="E3015" s="46" t="s">
        <v>107</v>
      </c>
      <c r="F3015" s="45" t="s">
        <v>102</v>
      </c>
      <c r="G3015" s="26" t="s">
        <v>0</v>
      </c>
      <c r="H3015" s="30">
        <v>1046478860</v>
      </c>
      <c r="I3015" s="30">
        <v>82266525.679999992</v>
      </c>
      <c r="J3015" s="36">
        <f>I3015/H3015</f>
        <v>7.8612697135611503E-2</v>
      </c>
      <c r="K3015" s="30">
        <v>87189488.359999999</v>
      </c>
      <c r="L3015" s="30">
        <f>I3015</f>
        <v>82266525.679999992</v>
      </c>
      <c r="M3015" s="80">
        <f>L3015/K3015</f>
        <v>0.943537199579915</v>
      </c>
    </row>
    <row r="3016" spans="2:13" ht="24.9" customHeight="1" outlineLevel="2" x14ac:dyDescent="0.3">
      <c r="B3016" s="47" t="s">
        <v>2300</v>
      </c>
      <c r="C3016" s="46" t="s">
        <v>21</v>
      </c>
      <c r="D3016" s="46" t="s">
        <v>102</v>
      </c>
      <c r="E3016" s="46" t="s">
        <v>107</v>
      </c>
      <c r="F3016" s="45" t="s">
        <v>102</v>
      </c>
      <c r="G3016" s="26" t="s">
        <v>7</v>
      </c>
      <c r="H3016" s="30">
        <v>-209295772</v>
      </c>
      <c r="I3016" s="24"/>
      <c r="J3016" s="36"/>
      <c r="K3016" s="24"/>
      <c r="L3016" s="30">
        <v>0</v>
      </c>
      <c r="M3016" s="80" t="str">
        <f>IFERROR((Base_actualizacion!$L3016/Base_actualizacion!$K3016)," " )</f>
        <v xml:space="preserve"> </v>
      </c>
    </row>
    <row r="3017" spans="2:13" ht="24.9" customHeight="1" outlineLevel="1" x14ac:dyDescent="0.3">
      <c r="B3017" s="44" t="str">
        <f>B3016</f>
        <v>ASIGNACIÓN PARA LA INVERSIÓN LOCAL  - AMBIENTE Y DESARROLLO SOSTENIBLE</v>
      </c>
      <c r="C3017" s="43" t="s">
        <v>21</v>
      </c>
      <c r="D3017" s="43" t="s">
        <v>102</v>
      </c>
      <c r="E3017" s="43" t="s">
        <v>107</v>
      </c>
      <c r="F3017" s="42" t="s">
        <v>102</v>
      </c>
      <c r="G3017" s="18" t="s">
        <v>3</v>
      </c>
      <c r="H3017" s="32">
        <f>SUBTOTAL(9,H3015:H3016)</f>
        <v>837183088</v>
      </c>
      <c r="I3017" s="14">
        <f>SUBTOTAL(9,I3015:I3016)</f>
        <v>82266525.679999992</v>
      </c>
      <c r="J3017" s="31">
        <f>SUBTOTAL(9,J3015:J3016)</f>
        <v>7.8612697135611503E-2</v>
      </c>
      <c r="K3017" s="14">
        <f>SUBTOTAL(9,K3015:K3016)</f>
        <v>87189488.359999999</v>
      </c>
      <c r="L3017" s="14">
        <f>SUBTOTAL(9,L3014:L3016)</f>
        <v>82266525.679999992</v>
      </c>
      <c r="M3017" s="80"/>
    </row>
    <row r="3018" spans="2:13" ht="24.9" customHeight="1" outlineLevel="2" x14ac:dyDescent="0.3">
      <c r="B3018" s="47" t="s">
        <v>2300</v>
      </c>
      <c r="C3018" s="46" t="s">
        <v>21</v>
      </c>
      <c r="D3018" s="46" t="s">
        <v>102</v>
      </c>
      <c r="E3018" s="46" t="s">
        <v>106</v>
      </c>
      <c r="F3018" s="45" t="s">
        <v>105</v>
      </c>
      <c r="G3018" s="26" t="s">
        <v>0</v>
      </c>
      <c r="H3018" s="30">
        <v>1027424285</v>
      </c>
      <c r="I3018" s="30">
        <v>80768594.140000001</v>
      </c>
      <c r="J3018" s="36">
        <f>I3018/H3018</f>
        <v>7.8612697129307199E-2</v>
      </c>
      <c r="K3018" s="30">
        <v>85601918.170000002</v>
      </c>
      <c r="L3018" s="30">
        <f>I3018</f>
        <v>80768594.140000001</v>
      </c>
      <c r="M3018" s="80">
        <f>L3018/K3018</f>
        <v>0.94353719947722048</v>
      </c>
    </row>
    <row r="3019" spans="2:13" ht="24.9" customHeight="1" outlineLevel="2" x14ac:dyDescent="0.3">
      <c r="B3019" s="47" t="s">
        <v>2300</v>
      </c>
      <c r="C3019" s="46" t="s">
        <v>21</v>
      </c>
      <c r="D3019" s="46" t="s">
        <v>102</v>
      </c>
      <c r="E3019" s="46" t="s">
        <v>106</v>
      </c>
      <c r="F3019" s="45" t="s">
        <v>105</v>
      </c>
      <c r="G3019" s="26" t="s">
        <v>7</v>
      </c>
      <c r="H3019" s="30">
        <v>-205484857</v>
      </c>
      <c r="I3019" s="24"/>
      <c r="J3019" s="36"/>
      <c r="K3019" s="24"/>
      <c r="L3019" s="30"/>
      <c r="M3019" s="80" t="str">
        <f>IFERROR((Base_actualizacion!$L3019/Base_actualizacion!$K3019)," " )</f>
        <v xml:space="preserve"> </v>
      </c>
    </row>
    <row r="3020" spans="2:13" ht="24.9" customHeight="1" outlineLevel="1" x14ac:dyDescent="0.3">
      <c r="B3020" s="44" t="str">
        <f>B3019</f>
        <v>ASIGNACIÓN PARA LA INVERSIÓN LOCAL  - AMBIENTE Y DESARROLLO SOSTENIBLE</v>
      </c>
      <c r="C3020" s="43" t="s">
        <v>21</v>
      </c>
      <c r="D3020" s="43" t="s">
        <v>102</v>
      </c>
      <c r="E3020" s="43" t="s">
        <v>106</v>
      </c>
      <c r="F3020" s="42" t="s">
        <v>105</v>
      </c>
      <c r="G3020" s="18" t="s">
        <v>3</v>
      </c>
      <c r="H3020" s="32">
        <f>SUBTOTAL(9,H3018:H3019)</f>
        <v>821939428</v>
      </c>
      <c r="I3020" s="14">
        <f>SUBTOTAL(9,I3018:I3019)</f>
        <v>80768594.140000001</v>
      </c>
      <c r="J3020" s="31">
        <f>SUBTOTAL(9,J3018:J3019)</f>
        <v>7.8612697129307199E-2</v>
      </c>
      <c r="K3020" s="14">
        <f>SUBTOTAL(9,K3018:K3019)</f>
        <v>85601918.170000002</v>
      </c>
      <c r="L3020" s="14">
        <f>SUBTOTAL(9,L3017:L3019)</f>
        <v>80768594.140000001</v>
      </c>
      <c r="M3020" s="80"/>
    </row>
    <row r="3021" spans="2:13" ht="24.9" customHeight="1" outlineLevel="2" x14ac:dyDescent="0.3">
      <c r="B3021" s="47" t="s">
        <v>2300</v>
      </c>
      <c r="C3021" s="46" t="s">
        <v>21</v>
      </c>
      <c r="D3021" s="46" t="s">
        <v>102</v>
      </c>
      <c r="E3021" s="46" t="s">
        <v>2167</v>
      </c>
      <c r="F3021" s="45" t="s">
        <v>2166</v>
      </c>
      <c r="G3021" s="26" t="s">
        <v>0</v>
      </c>
      <c r="H3021" s="30">
        <v>294104506</v>
      </c>
      <c r="I3021" s="30">
        <v>23120348.460000001</v>
      </c>
      <c r="J3021" s="36">
        <f>I3021/H3021</f>
        <v>7.8612697147863494E-2</v>
      </c>
      <c r="K3021" s="30">
        <v>24503907.710000001</v>
      </c>
      <c r="L3021" s="30">
        <f>I3021</f>
        <v>23120348.460000001</v>
      </c>
      <c r="M3021" s="80">
        <f>L3021/K3021</f>
        <v>0.94353719960203031</v>
      </c>
    </row>
    <row r="3022" spans="2:13" ht="24.9" customHeight="1" outlineLevel="2" x14ac:dyDescent="0.3">
      <c r="B3022" s="47" t="s">
        <v>2300</v>
      </c>
      <c r="C3022" s="46" t="s">
        <v>21</v>
      </c>
      <c r="D3022" s="46" t="s">
        <v>102</v>
      </c>
      <c r="E3022" s="46" t="s">
        <v>2167</v>
      </c>
      <c r="F3022" s="45" t="s">
        <v>2166</v>
      </c>
      <c r="G3022" s="26" t="s">
        <v>7</v>
      </c>
      <c r="H3022" s="30">
        <v>-58820901</v>
      </c>
      <c r="I3022" s="24"/>
      <c r="J3022" s="36"/>
      <c r="K3022" s="24"/>
      <c r="L3022" s="30"/>
      <c r="M3022" s="80" t="str">
        <f>IFERROR((Base_actualizacion!$L3022/Base_actualizacion!$K3022)," " )</f>
        <v xml:space="preserve"> </v>
      </c>
    </row>
    <row r="3023" spans="2:13" ht="24.9" customHeight="1" outlineLevel="1" x14ac:dyDescent="0.3">
      <c r="B3023" s="44" t="str">
        <f>B3022</f>
        <v>ASIGNACIÓN PARA LA INVERSIÓN LOCAL  - AMBIENTE Y DESARROLLO SOSTENIBLE</v>
      </c>
      <c r="C3023" s="43" t="s">
        <v>21</v>
      </c>
      <c r="D3023" s="43" t="s">
        <v>102</v>
      </c>
      <c r="E3023" s="43" t="s">
        <v>2167</v>
      </c>
      <c r="F3023" s="42" t="s">
        <v>2166</v>
      </c>
      <c r="G3023" s="18" t="s">
        <v>3</v>
      </c>
      <c r="H3023" s="32">
        <f>SUBTOTAL(9,H3021:H3022)</f>
        <v>235283605</v>
      </c>
      <c r="I3023" s="14">
        <f>SUBTOTAL(9,I3021:I3022)</f>
        <v>23120348.460000001</v>
      </c>
      <c r="J3023" s="31">
        <f>SUBTOTAL(9,J3021:J3022)</f>
        <v>7.8612697147863494E-2</v>
      </c>
      <c r="K3023" s="14">
        <f>SUBTOTAL(9,K3021:K3022)</f>
        <v>24503907.710000001</v>
      </c>
      <c r="L3023" s="14">
        <f>SUBTOTAL(9,L3020:L3022)</f>
        <v>23120348.460000001</v>
      </c>
      <c r="M3023" s="80"/>
    </row>
    <row r="3024" spans="2:13" ht="24.9" customHeight="1" outlineLevel="2" x14ac:dyDescent="0.3">
      <c r="B3024" s="47" t="s">
        <v>2300</v>
      </c>
      <c r="C3024" s="46" t="s">
        <v>21</v>
      </c>
      <c r="D3024" s="46" t="s">
        <v>102</v>
      </c>
      <c r="E3024" s="46" t="s">
        <v>2243</v>
      </c>
      <c r="F3024" s="45" t="s">
        <v>2242</v>
      </c>
      <c r="G3024" s="26" t="s">
        <v>0</v>
      </c>
      <c r="H3024" s="30">
        <v>623793238</v>
      </c>
      <c r="I3024" s="30">
        <v>49038068.890000001</v>
      </c>
      <c r="J3024" s="36">
        <f>I3024/H3024</f>
        <v>7.8612697128980419E-2</v>
      </c>
      <c r="K3024" s="30">
        <v>51972586.739999995</v>
      </c>
      <c r="L3024" s="30">
        <f>I3024</f>
        <v>49038068.890000001</v>
      </c>
      <c r="M3024" s="80">
        <f>L3024/K3024</f>
        <v>0.94353719847194983</v>
      </c>
    </row>
    <row r="3025" spans="2:13" ht="24.9" customHeight="1" outlineLevel="2" x14ac:dyDescent="0.3">
      <c r="B3025" s="47" t="s">
        <v>2300</v>
      </c>
      <c r="C3025" s="46" t="s">
        <v>21</v>
      </c>
      <c r="D3025" s="46" t="s">
        <v>102</v>
      </c>
      <c r="E3025" s="46" t="s">
        <v>2243</v>
      </c>
      <c r="F3025" s="45" t="s">
        <v>2242</v>
      </c>
      <c r="G3025" s="26" t="s">
        <v>7</v>
      </c>
      <c r="H3025" s="30">
        <v>-124758648</v>
      </c>
      <c r="I3025" s="24"/>
      <c r="J3025" s="36"/>
      <c r="K3025" s="24"/>
      <c r="L3025" s="30"/>
      <c r="M3025" s="80" t="str">
        <f>IFERROR((Base_actualizacion!$L3025/Base_actualizacion!$K3025)," " )</f>
        <v xml:space="preserve"> </v>
      </c>
    </row>
    <row r="3026" spans="2:13" ht="24.9" customHeight="1" outlineLevel="1" x14ac:dyDescent="0.3">
      <c r="B3026" s="44" t="str">
        <f>B3025</f>
        <v>ASIGNACIÓN PARA LA INVERSIÓN LOCAL  - AMBIENTE Y DESARROLLO SOSTENIBLE</v>
      </c>
      <c r="C3026" s="43" t="s">
        <v>21</v>
      </c>
      <c r="D3026" s="43" t="s">
        <v>102</v>
      </c>
      <c r="E3026" s="43" t="s">
        <v>2243</v>
      </c>
      <c r="F3026" s="42" t="s">
        <v>2242</v>
      </c>
      <c r="G3026" s="18" t="s">
        <v>3</v>
      </c>
      <c r="H3026" s="32">
        <f>SUBTOTAL(9,H3024:H3025)</f>
        <v>499034590</v>
      </c>
      <c r="I3026" s="14">
        <f>SUBTOTAL(9,I3024:I3025)</f>
        <v>49038068.890000001</v>
      </c>
      <c r="J3026" s="31">
        <f>SUBTOTAL(9,J3024:J3025)</f>
        <v>7.8612697128980419E-2</v>
      </c>
      <c r="K3026" s="14">
        <f>SUBTOTAL(9,K3024:K3025)</f>
        <v>51972586.739999995</v>
      </c>
      <c r="L3026" s="14">
        <f>SUBTOTAL(9,L3023:L3025)</f>
        <v>49038068.890000001</v>
      </c>
      <c r="M3026" s="80"/>
    </row>
    <row r="3027" spans="2:13" ht="24.9" customHeight="1" outlineLevel="2" x14ac:dyDescent="0.3">
      <c r="B3027" s="47" t="s">
        <v>2300</v>
      </c>
      <c r="C3027" s="46" t="s">
        <v>21</v>
      </c>
      <c r="D3027" s="46" t="s">
        <v>102</v>
      </c>
      <c r="E3027" s="46" t="s">
        <v>2241</v>
      </c>
      <c r="F3027" s="45" t="s">
        <v>2240</v>
      </c>
      <c r="G3027" s="26" t="s">
        <v>0</v>
      </c>
      <c r="H3027" s="30">
        <v>266142017</v>
      </c>
      <c r="I3027" s="30">
        <v>20922141.780000001</v>
      </c>
      <c r="J3027" s="36">
        <f>I3027/H3027</f>
        <v>7.861269714507349E-2</v>
      </c>
      <c r="K3027" s="30">
        <v>22174156.770000003</v>
      </c>
      <c r="L3027" s="30">
        <f>I3027</f>
        <v>20922141.780000001</v>
      </c>
      <c r="M3027" s="80">
        <f>L3027/K3027</f>
        <v>0.94353719949820658</v>
      </c>
    </row>
    <row r="3028" spans="2:13" ht="24.9" customHeight="1" outlineLevel="2" x14ac:dyDescent="0.3">
      <c r="B3028" s="47" t="s">
        <v>2300</v>
      </c>
      <c r="C3028" s="46" t="s">
        <v>21</v>
      </c>
      <c r="D3028" s="46" t="s">
        <v>102</v>
      </c>
      <c r="E3028" s="46" t="s">
        <v>2241</v>
      </c>
      <c r="F3028" s="45" t="s">
        <v>2240</v>
      </c>
      <c r="G3028" s="26" t="s">
        <v>7</v>
      </c>
      <c r="H3028" s="30">
        <v>-53228403</v>
      </c>
      <c r="I3028" s="24"/>
      <c r="J3028" s="36"/>
      <c r="K3028" s="24"/>
      <c r="L3028" s="30">
        <v>0</v>
      </c>
      <c r="M3028" s="80" t="str">
        <f>IFERROR((Base_actualizacion!$L3028/Base_actualizacion!$K3028)," " )</f>
        <v xml:space="preserve"> </v>
      </c>
    </row>
    <row r="3029" spans="2:13" ht="24.9" customHeight="1" outlineLevel="1" x14ac:dyDescent="0.3">
      <c r="B3029" s="44" t="str">
        <f>B3028</f>
        <v>ASIGNACIÓN PARA LA INVERSIÓN LOCAL  - AMBIENTE Y DESARROLLO SOSTENIBLE</v>
      </c>
      <c r="C3029" s="43" t="s">
        <v>21</v>
      </c>
      <c r="D3029" s="43" t="s">
        <v>102</v>
      </c>
      <c r="E3029" s="43" t="s">
        <v>2241</v>
      </c>
      <c r="F3029" s="42" t="s">
        <v>2240</v>
      </c>
      <c r="G3029" s="18" t="s">
        <v>3</v>
      </c>
      <c r="H3029" s="32">
        <f>SUBTOTAL(9,H3027:H3028)</f>
        <v>212913614</v>
      </c>
      <c r="I3029" s="14">
        <f>SUBTOTAL(9,I3027:I3028)</f>
        <v>20922141.780000001</v>
      </c>
      <c r="J3029" s="31">
        <f>SUBTOTAL(9,J3027:J3028)</f>
        <v>7.861269714507349E-2</v>
      </c>
      <c r="K3029" s="14">
        <f>SUBTOTAL(9,K3027:K3028)</f>
        <v>22174156.770000003</v>
      </c>
      <c r="L3029" s="14">
        <f>SUBTOTAL(9,L3026:L3028)</f>
        <v>20922141.780000001</v>
      </c>
      <c r="M3029" s="80"/>
    </row>
    <row r="3030" spans="2:13" ht="24.9" customHeight="1" outlineLevel="2" x14ac:dyDescent="0.3">
      <c r="B3030" s="47" t="s">
        <v>2300</v>
      </c>
      <c r="C3030" s="46" t="s">
        <v>21</v>
      </c>
      <c r="D3030" s="46" t="s">
        <v>102</v>
      </c>
      <c r="E3030" s="46" t="s">
        <v>104</v>
      </c>
      <c r="F3030" s="45" t="s">
        <v>103</v>
      </c>
      <c r="G3030" s="26" t="s">
        <v>0</v>
      </c>
      <c r="H3030" s="30">
        <v>817355349</v>
      </c>
      <c r="I3030" s="30">
        <v>64254508.509999998</v>
      </c>
      <c r="J3030" s="36">
        <f>I3030/H3030</f>
        <v>7.8612697144042301E-2</v>
      </c>
      <c r="K3030" s="30">
        <v>68099602.75999999</v>
      </c>
      <c r="L3030" s="30">
        <f>I3030</f>
        <v>64254508.509999998</v>
      </c>
      <c r="M3030" s="80">
        <f>L3030/K3030</f>
        <v>0.94353720001053365</v>
      </c>
    </row>
    <row r="3031" spans="2:13" ht="24.9" customHeight="1" outlineLevel="2" x14ac:dyDescent="0.3">
      <c r="B3031" s="47" t="s">
        <v>2300</v>
      </c>
      <c r="C3031" s="46" t="s">
        <v>21</v>
      </c>
      <c r="D3031" s="46" t="s">
        <v>102</v>
      </c>
      <c r="E3031" s="46" t="s">
        <v>104</v>
      </c>
      <c r="F3031" s="45" t="s">
        <v>103</v>
      </c>
      <c r="G3031" s="26" t="s">
        <v>7</v>
      </c>
      <c r="H3031" s="30">
        <v>-163471070</v>
      </c>
      <c r="I3031" s="24"/>
      <c r="J3031" s="36"/>
      <c r="K3031" s="24"/>
      <c r="L3031" s="30">
        <v>0</v>
      </c>
      <c r="M3031" s="80" t="str">
        <f>IFERROR((Base_actualizacion!$L3031/Base_actualizacion!$K3031)," " )</f>
        <v xml:space="preserve"> </v>
      </c>
    </row>
    <row r="3032" spans="2:13" ht="24.9" customHeight="1" outlineLevel="1" x14ac:dyDescent="0.3">
      <c r="B3032" s="44" t="str">
        <f>B3031</f>
        <v>ASIGNACIÓN PARA LA INVERSIÓN LOCAL  - AMBIENTE Y DESARROLLO SOSTENIBLE</v>
      </c>
      <c r="C3032" s="43" t="s">
        <v>21</v>
      </c>
      <c r="D3032" s="43" t="s">
        <v>102</v>
      </c>
      <c r="E3032" s="43" t="s">
        <v>104</v>
      </c>
      <c r="F3032" s="42" t="s">
        <v>103</v>
      </c>
      <c r="G3032" s="18" t="s">
        <v>3</v>
      </c>
      <c r="H3032" s="32">
        <f>SUBTOTAL(9,H3030:H3031)</f>
        <v>653884279</v>
      </c>
      <c r="I3032" s="14">
        <f>SUBTOTAL(9,I3030:I3031)</f>
        <v>64254508.509999998</v>
      </c>
      <c r="J3032" s="31">
        <f>SUBTOTAL(9,J3030:J3031)</f>
        <v>7.8612697144042301E-2</v>
      </c>
      <c r="K3032" s="14">
        <f>SUBTOTAL(9,K3030:K3031)</f>
        <v>68099602.75999999</v>
      </c>
      <c r="L3032" s="14">
        <f>SUBTOTAL(9,L3029:L3031)</f>
        <v>64254508.509999998</v>
      </c>
      <c r="M3032" s="80"/>
    </row>
    <row r="3033" spans="2:13" ht="24.9" customHeight="1" outlineLevel="2" x14ac:dyDescent="0.3">
      <c r="B3033" s="47" t="s">
        <v>2300</v>
      </c>
      <c r="C3033" s="46" t="s">
        <v>21</v>
      </c>
      <c r="D3033" s="46" t="s">
        <v>102</v>
      </c>
      <c r="E3033" s="46" t="s">
        <v>101</v>
      </c>
      <c r="F3033" s="45" t="s">
        <v>100</v>
      </c>
      <c r="G3033" s="26" t="s">
        <v>0</v>
      </c>
      <c r="H3033" s="30">
        <v>794807453</v>
      </c>
      <c r="I3033" s="30">
        <v>62481957.579999998</v>
      </c>
      <c r="J3033" s="36">
        <f>I3033/H3033</f>
        <v>7.8612697130810621E-2</v>
      </c>
      <c r="K3033" s="30">
        <v>66220979.569999993</v>
      </c>
      <c r="L3033" s="30">
        <f>I3033</f>
        <v>62481957.579999998</v>
      </c>
      <c r="M3033" s="80">
        <f>L3033/K3033</f>
        <v>0.94353719902243971</v>
      </c>
    </row>
    <row r="3034" spans="2:13" ht="24.9" customHeight="1" outlineLevel="2" x14ac:dyDescent="0.3">
      <c r="B3034" s="47" t="s">
        <v>2300</v>
      </c>
      <c r="C3034" s="46" t="s">
        <v>21</v>
      </c>
      <c r="D3034" s="46" t="s">
        <v>102</v>
      </c>
      <c r="E3034" s="46" t="s">
        <v>101</v>
      </c>
      <c r="F3034" s="45" t="s">
        <v>100</v>
      </c>
      <c r="G3034" s="26" t="s">
        <v>7</v>
      </c>
      <c r="H3034" s="30">
        <v>-158961491</v>
      </c>
      <c r="I3034" s="24"/>
      <c r="J3034" s="36"/>
      <c r="K3034" s="24"/>
      <c r="L3034" s="30"/>
      <c r="M3034" s="80" t="str">
        <f>IFERROR((Base_actualizacion!$L3034/Base_actualizacion!$K3034)," " )</f>
        <v xml:space="preserve"> </v>
      </c>
    </row>
    <row r="3035" spans="2:13" ht="24.9" customHeight="1" outlineLevel="1" x14ac:dyDescent="0.3">
      <c r="B3035" s="44" t="str">
        <f>B3034</f>
        <v>ASIGNACIÓN PARA LA INVERSIÓN LOCAL  - AMBIENTE Y DESARROLLO SOSTENIBLE</v>
      </c>
      <c r="C3035" s="43" t="s">
        <v>21</v>
      </c>
      <c r="D3035" s="43" t="s">
        <v>102</v>
      </c>
      <c r="E3035" s="43" t="s">
        <v>101</v>
      </c>
      <c r="F3035" s="42" t="s">
        <v>100</v>
      </c>
      <c r="G3035" s="18" t="s">
        <v>3</v>
      </c>
      <c r="H3035" s="32">
        <f>SUBTOTAL(9,H3033:H3034)</f>
        <v>635845962</v>
      </c>
      <c r="I3035" s="14">
        <f>SUBTOTAL(9,I3033:I3034)</f>
        <v>62481957.579999998</v>
      </c>
      <c r="J3035" s="31">
        <f>SUBTOTAL(9,J3033:J3034)</f>
        <v>7.8612697130810621E-2</v>
      </c>
      <c r="K3035" s="14">
        <f>SUBTOTAL(9,K3033:K3034)</f>
        <v>66220979.569999993</v>
      </c>
      <c r="L3035" s="14">
        <f>SUBTOTAL(9,L3032:L3034)</f>
        <v>62481957.579999998</v>
      </c>
      <c r="M3035" s="80"/>
    </row>
    <row r="3036" spans="2:13" ht="24.9" customHeight="1" outlineLevel="2" x14ac:dyDescent="0.3">
      <c r="B3036" s="47" t="s">
        <v>2300</v>
      </c>
      <c r="C3036" s="46" t="s">
        <v>21</v>
      </c>
      <c r="D3036" s="46" t="s">
        <v>76</v>
      </c>
      <c r="E3036" s="46" t="s">
        <v>96</v>
      </c>
      <c r="F3036" s="45" t="s">
        <v>95</v>
      </c>
      <c r="G3036" s="26" t="s">
        <v>0</v>
      </c>
      <c r="H3036" s="30">
        <v>451373099</v>
      </c>
      <c r="I3036" s="30">
        <v>35483656.730000004</v>
      </c>
      <c r="J3036" s="36">
        <f>I3036/H3036</f>
        <v>7.8612697142591573E-2</v>
      </c>
      <c r="K3036" s="30">
        <v>37607056.480000004</v>
      </c>
      <c r="L3036" s="30">
        <f>I3036</f>
        <v>35483656.730000004</v>
      </c>
      <c r="M3036" s="80">
        <f>L3036/K3036</f>
        <v>0.94353719889964649</v>
      </c>
    </row>
    <row r="3037" spans="2:13" ht="24.9" customHeight="1" outlineLevel="2" x14ac:dyDescent="0.3">
      <c r="B3037" s="47" t="s">
        <v>2300</v>
      </c>
      <c r="C3037" s="46" t="s">
        <v>21</v>
      </c>
      <c r="D3037" s="46" t="s">
        <v>76</v>
      </c>
      <c r="E3037" s="46" t="s">
        <v>96</v>
      </c>
      <c r="F3037" s="45" t="s">
        <v>95</v>
      </c>
      <c r="G3037" s="26" t="s">
        <v>7</v>
      </c>
      <c r="H3037" s="30">
        <v>-90274620</v>
      </c>
      <c r="I3037" s="24"/>
      <c r="J3037" s="36"/>
      <c r="K3037" s="24"/>
      <c r="L3037" s="30">
        <v>0</v>
      </c>
      <c r="M3037" s="80" t="str">
        <f>IFERROR((Base_actualizacion!$L3037/Base_actualizacion!$K3037)," " )</f>
        <v xml:space="preserve"> </v>
      </c>
    </row>
    <row r="3038" spans="2:13" ht="24.9" customHeight="1" outlineLevel="1" x14ac:dyDescent="0.3">
      <c r="B3038" s="44" t="str">
        <f>B3037</f>
        <v>ASIGNACIÓN PARA LA INVERSIÓN LOCAL  - AMBIENTE Y DESARROLLO SOSTENIBLE</v>
      </c>
      <c r="C3038" s="43" t="s">
        <v>21</v>
      </c>
      <c r="D3038" s="43" t="s">
        <v>76</v>
      </c>
      <c r="E3038" s="43" t="s">
        <v>96</v>
      </c>
      <c r="F3038" s="42" t="s">
        <v>95</v>
      </c>
      <c r="G3038" s="18" t="s">
        <v>3</v>
      </c>
      <c r="H3038" s="32">
        <f>SUBTOTAL(9,H3036:H3037)</f>
        <v>361098479</v>
      </c>
      <c r="I3038" s="14">
        <f>SUBTOTAL(9,I3036:I3037)</f>
        <v>35483656.730000004</v>
      </c>
      <c r="J3038" s="31">
        <f>SUBTOTAL(9,J3036:J3037)</f>
        <v>7.8612697142591573E-2</v>
      </c>
      <c r="K3038" s="14">
        <f>SUBTOTAL(9,K3036:K3037)</f>
        <v>37607056.480000004</v>
      </c>
      <c r="L3038" s="14">
        <f>SUBTOTAL(9,L3035:L3037)</f>
        <v>35483656.730000004</v>
      </c>
      <c r="M3038" s="80"/>
    </row>
    <row r="3039" spans="2:13" ht="24.9" customHeight="1" outlineLevel="2" x14ac:dyDescent="0.3">
      <c r="B3039" s="47" t="s">
        <v>2300</v>
      </c>
      <c r="C3039" s="46" t="s">
        <v>21</v>
      </c>
      <c r="D3039" s="46" t="s">
        <v>76</v>
      </c>
      <c r="E3039" s="46" t="s">
        <v>2239</v>
      </c>
      <c r="F3039" s="45" t="s">
        <v>2238</v>
      </c>
      <c r="G3039" s="26" t="s">
        <v>0</v>
      </c>
      <c r="H3039" s="30">
        <v>168564563</v>
      </c>
      <c r="I3039" s="30">
        <v>13251314.939999999</v>
      </c>
      <c r="J3039" s="36">
        <f>I3039/H3039</f>
        <v>7.8612697142044025E-2</v>
      </c>
      <c r="K3039" s="30">
        <v>14044295.18</v>
      </c>
      <c r="L3039" s="30">
        <f>I3039</f>
        <v>13251314.939999999</v>
      </c>
      <c r="M3039" s="80">
        <f>L3039/K3039</f>
        <v>0.94353719928008517</v>
      </c>
    </row>
    <row r="3040" spans="2:13" ht="24.9" customHeight="1" outlineLevel="2" x14ac:dyDescent="0.3">
      <c r="B3040" s="47" t="s">
        <v>2300</v>
      </c>
      <c r="C3040" s="46" t="s">
        <v>21</v>
      </c>
      <c r="D3040" s="46" t="s">
        <v>76</v>
      </c>
      <c r="E3040" s="46" t="s">
        <v>2239</v>
      </c>
      <c r="F3040" s="45" t="s">
        <v>2238</v>
      </c>
      <c r="G3040" s="26" t="s">
        <v>7</v>
      </c>
      <c r="H3040" s="30">
        <v>-33712913</v>
      </c>
      <c r="I3040" s="24"/>
      <c r="J3040" s="36"/>
      <c r="K3040" s="24"/>
      <c r="L3040" s="30"/>
      <c r="M3040" s="80" t="str">
        <f>IFERROR((Base_actualizacion!$L3040/Base_actualizacion!$K3040)," " )</f>
        <v xml:space="preserve"> </v>
      </c>
    </row>
    <row r="3041" spans="2:13" ht="24.9" customHeight="1" outlineLevel="1" x14ac:dyDescent="0.3">
      <c r="B3041" s="44" t="str">
        <f>B3040</f>
        <v>ASIGNACIÓN PARA LA INVERSIÓN LOCAL  - AMBIENTE Y DESARROLLO SOSTENIBLE</v>
      </c>
      <c r="C3041" s="43" t="s">
        <v>21</v>
      </c>
      <c r="D3041" s="43" t="s">
        <v>76</v>
      </c>
      <c r="E3041" s="43" t="s">
        <v>2239</v>
      </c>
      <c r="F3041" s="42" t="s">
        <v>2238</v>
      </c>
      <c r="G3041" s="18" t="s">
        <v>3</v>
      </c>
      <c r="H3041" s="32">
        <f>SUBTOTAL(9,H3039:H3040)</f>
        <v>134851650</v>
      </c>
      <c r="I3041" s="14">
        <f>SUBTOTAL(9,I3039:I3040)</f>
        <v>13251314.939999999</v>
      </c>
      <c r="J3041" s="31">
        <f>SUBTOTAL(9,J3039:J3040)</f>
        <v>7.8612697142044025E-2</v>
      </c>
      <c r="K3041" s="14">
        <f>SUBTOTAL(9,K3039:K3040)</f>
        <v>14044295.18</v>
      </c>
      <c r="L3041" s="14">
        <f>SUBTOTAL(9,L3038:L3040)</f>
        <v>13251314.939999999</v>
      </c>
      <c r="M3041" s="80"/>
    </row>
    <row r="3042" spans="2:13" ht="24.9" customHeight="1" outlineLevel="2" x14ac:dyDescent="0.3">
      <c r="B3042" s="47" t="s">
        <v>2300</v>
      </c>
      <c r="C3042" s="46" t="s">
        <v>21</v>
      </c>
      <c r="D3042" s="46" t="s">
        <v>76</v>
      </c>
      <c r="E3042" s="46" t="s">
        <v>2057</v>
      </c>
      <c r="F3042" s="45" t="s">
        <v>2056</v>
      </c>
      <c r="G3042" s="26" t="s">
        <v>0</v>
      </c>
      <c r="H3042" s="30">
        <v>488585458</v>
      </c>
      <c r="I3042" s="30">
        <v>38409020.629999995</v>
      </c>
      <c r="J3042" s="36">
        <f>I3042/H3042</f>
        <v>7.8612697126159647E-2</v>
      </c>
      <c r="K3042" s="30">
        <v>40707478.880000003</v>
      </c>
      <c r="L3042" s="30">
        <f>I3042</f>
        <v>38409020.629999995</v>
      </c>
      <c r="M3042" s="80">
        <f>L3042/K3042</f>
        <v>0.94353719971763561</v>
      </c>
    </row>
    <row r="3043" spans="2:13" ht="24.9" customHeight="1" outlineLevel="2" x14ac:dyDescent="0.3">
      <c r="B3043" s="47" t="s">
        <v>2300</v>
      </c>
      <c r="C3043" s="46" t="s">
        <v>21</v>
      </c>
      <c r="D3043" s="46" t="s">
        <v>76</v>
      </c>
      <c r="E3043" s="46" t="s">
        <v>2057</v>
      </c>
      <c r="F3043" s="45" t="s">
        <v>2056</v>
      </c>
      <c r="G3043" s="26" t="s">
        <v>7</v>
      </c>
      <c r="H3043" s="30">
        <v>-97717092</v>
      </c>
      <c r="I3043" s="24"/>
      <c r="J3043" s="36"/>
      <c r="K3043" s="24"/>
      <c r="L3043" s="30"/>
      <c r="M3043" s="80" t="str">
        <f>IFERROR((Base_actualizacion!$L3043/Base_actualizacion!$K3043)," " )</f>
        <v xml:space="preserve"> </v>
      </c>
    </row>
    <row r="3044" spans="2:13" ht="24.9" customHeight="1" outlineLevel="1" x14ac:dyDescent="0.3">
      <c r="B3044" s="44" t="str">
        <f>B3043</f>
        <v>ASIGNACIÓN PARA LA INVERSIÓN LOCAL  - AMBIENTE Y DESARROLLO SOSTENIBLE</v>
      </c>
      <c r="C3044" s="43" t="s">
        <v>21</v>
      </c>
      <c r="D3044" s="43" t="s">
        <v>76</v>
      </c>
      <c r="E3044" s="43" t="s">
        <v>2057</v>
      </c>
      <c r="F3044" s="42" t="s">
        <v>2056</v>
      </c>
      <c r="G3044" s="18" t="s">
        <v>3</v>
      </c>
      <c r="H3044" s="32">
        <f>SUBTOTAL(9,H3042:H3043)</f>
        <v>390868366</v>
      </c>
      <c r="I3044" s="14">
        <f>SUBTOTAL(9,I3042:I3043)</f>
        <v>38409020.629999995</v>
      </c>
      <c r="J3044" s="31">
        <f>SUBTOTAL(9,J3042:J3043)</f>
        <v>7.8612697126159647E-2</v>
      </c>
      <c r="K3044" s="14">
        <f>SUBTOTAL(9,K3042:K3043)</f>
        <v>40707478.880000003</v>
      </c>
      <c r="L3044" s="14">
        <f>SUBTOTAL(9,L3041:L3043)</f>
        <v>38409020.629999995</v>
      </c>
      <c r="M3044" s="80"/>
    </row>
    <row r="3045" spans="2:13" ht="24.9" customHeight="1" outlineLevel="2" x14ac:dyDescent="0.3">
      <c r="B3045" s="47" t="s">
        <v>2300</v>
      </c>
      <c r="C3045" s="46" t="s">
        <v>21</v>
      </c>
      <c r="D3045" s="46" t="s">
        <v>76</v>
      </c>
      <c r="E3045" s="46" t="s">
        <v>2237</v>
      </c>
      <c r="F3045" s="45" t="s">
        <v>2236</v>
      </c>
      <c r="G3045" s="26" t="s">
        <v>0</v>
      </c>
      <c r="H3045" s="30">
        <v>163185133</v>
      </c>
      <c r="I3045" s="30">
        <v>12828423.43</v>
      </c>
      <c r="J3045" s="36">
        <f>I3045/H3045</f>
        <v>7.8612697089262412E-2</v>
      </c>
      <c r="K3045" s="30">
        <v>13596097.210000001</v>
      </c>
      <c r="L3045" s="30">
        <f>I3045</f>
        <v>12828423.43</v>
      </c>
      <c r="M3045" s="80">
        <f>L3045/K3045</f>
        <v>0.94353719540668091</v>
      </c>
    </row>
    <row r="3046" spans="2:13" ht="24.9" customHeight="1" outlineLevel="2" x14ac:dyDescent="0.3">
      <c r="B3046" s="47" t="s">
        <v>2300</v>
      </c>
      <c r="C3046" s="46" t="s">
        <v>21</v>
      </c>
      <c r="D3046" s="46" t="s">
        <v>76</v>
      </c>
      <c r="E3046" s="46" t="s">
        <v>2237</v>
      </c>
      <c r="F3046" s="45" t="s">
        <v>2236</v>
      </c>
      <c r="G3046" s="26" t="s">
        <v>7</v>
      </c>
      <c r="H3046" s="30">
        <v>-32637027</v>
      </c>
      <c r="I3046" s="24"/>
      <c r="J3046" s="36"/>
      <c r="K3046" s="24"/>
      <c r="L3046" s="30">
        <v>0</v>
      </c>
      <c r="M3046" s="80" t="str">
        <f>IFERROR((Base_actualizacion!$L3046/Base_actualizacion!$K3046)," " )</f>
        <v xml:space="preserve"> </v>
      </c>
    </row>
    <row r="3047" spans="2:13" ht="24.9" customHeight="1" outlineLevel="1" x14ac:dyDescent="0.3">
      <c r="B3047" s="44" t="str">
        <f>B3046</f>
        <v>ASIGNACIÓN PARA LA INVERSIÓN LOCAL  - AMBIENTE Y DESARROLLO SOSTENIBLE</v>
      </c>
      <c r="C3047" s="43" t="s">
        <v>21</v>
      </c>
      <c r="D3047" s="43" t="s">
        <v>76</v>
      </c>
      <c r="E3047" s="43" t="s">
        <v>2237</v>
      </c>
      <c r="F3047" s="42" t="s">
        <v>2236</v>
      </c>
      <c r="G3047" s="18" t="s">
        <v>3</v>
      </c>
      <c r="H3047" s="32">
        <f>SUBTOTAL(9,H3045:H3046)</f>
        <v>130548106</v>
      </c>
      <c r="I3047" s="14">
        <f>SUBTOTAL(9,I3045:I3046)</f>
        <v>12828423.43</v>
      </c>
      <c r="J3047" s="31">
        <f>SUBTOTAL(9,J3045:J3046)</f>
        <v>7.8612697089262412E-2</v>
      </c>
      <c r="K3047" s="14">
        <f>SUBTOTAL(9,K3045:K3046)</f>
        <v>13596097.210000001</v>
      </c>
      <c r="L3047" s="14">
        <f>SUBTOTAL(9,L3044:L3046)</f>
        <v>12828423.43</v>
      </c>
      <c r="M3047" s="80"/>
    </row>
    <row r="3048" spans="2:13" ht="24.9" customHeight="1" outlineLevel="2" x14ac:dyDescent="0.3">
      <c r="B3048" s="47" t="s">
        <v>2300</v>
      </c>
      <c r="C3048" s="46" t="s">
        <v>21</v>
      </c>
      <c r="D3048" s="46" t="s">
        <v>76</v>
      </c>
      <c r="E3048" s="46" t="s">
        <v>94</v>
      </c>
      <c r="F3048" s="45" t="s">
        <v>93</v>
      </c>
      <c r="G3048" s="26" t="s">
        <v>0</v>
      </c>
      <c r="H3048" s="30">
        <v>349380082</v>
      </c>
      <c r="I3048" s="30">
        <v>27465710.57</v>
      </c>
      <c r="J3048" s="36">
        <f>I3048/H3048</f>
        <v>7.8612697131372242E-2</v>
      </c>
      <c r="K3048" s="30">
        <v>29109303.390000001</v>
      </c>
      <c r="L3048" s="30">
        <f>I3048</f>
        <v>27465710.57</v>
      </c>
      <c r="M3048" s="80">
        <f>L3048/K3048</f>
        <v>0.94353719846952333</v>
      </c>
    </row>
    <row r="3049" spans="2:13" ht="24.9" customHeight="1" outlineLevel="2" x14ac:dyDescent="0.3">
      <c r="B3049" s="47" t="s">
        <v>2300</v>
      </c>
      <c r="C3049" s="46" t="s">
        <v>21</v>
      </c>
      <c r="D3049" s="46" t="s">
        <v>76</v>
      </c>
      <c r="E3049" s="46" t="s">
        <v>94</v>
      </c>
      <c r="F3049" s="45" t="s">
        <v>93</v>
      </c>
      <c r="G3049" s="26" t="s">
        <v>7</v>
      </c>
      <c r="H3049" s="30">
        <v>-69876016</v>
      </c>
      <c r="I3049" s="24"/>
      <c r="J3049" s="36"/>
      <c r="K3049" s="24"/>
      <c r="L3049" s="30">
        <v>0</v>
      </c>
      <c r="M3049" s="80" t="str">
        <f>IFERROR((Base_actualizacion!$L3049/Base_actualizacion!$K3049)," " )</f>
        <v xml:space="preserve"> </v>
      </c>
    </row>
    <row r="3050" spans="2:13" ht="24.9" customHeight="1" outlineLevel="1" x14ac:dyDescent="0.3">
      <c r="B3050" s="44" t="str">
        <f>B3049</f>
        <v>ASIGNACIÓN PARA LA INVERSIÓN LOCAL  - AMBIENTE Y DESARROLLO SOSTENIBLE</v>
      </c>
      <c r="C3050" s="43" t="s">
        <v>21</v>
      </c>
      <c r="D3050" s="43" t="s">
        <v>76</v>
      </c>
      <c r="E3050" s="43" t="s">
        <v>94</v>
      </c>
      <c r="F3050" s="42" t="s">
        <v>93</v>
      </c>
      <c r="G3050" s="18" t="s">
        <v>3</v>
      </c>
      <c r="H3050" s="32">
        <f>SUBTOTAL(9,H3048:H3049)</f>
        <v>279504066</v>
      </c>
      <c r="I3050" s="14">
        <f>SUBTOTAL(9,I3048:I3049)</f>
        <v>27465710.57</v>
      </c>
      <c r="J3050" s="31">
        <f>SUBTOTAL(9,J3048:J3049)</f>
        <v>7.8612697131372242E-2</v>
      </c>
      <c r="K3050" s="14">
        <f>SUBTOTAL(9,K3048:K3049)</f>
        <v>29109303.390000001</v>
      </c>
      <c r="L3050" s="14">
        <f>SUBTOTAL(9,L3047:L3049)</f>
        <v>27465710.57</v>
      </c>
      <c r="M3050" s="80"/>
    </row>
    <row r="3051" spans="2:13" ht="24.9" customHeight="1" outlineLevel="2" x14ac:dyDescent="0.3">
      <c r="B3051" s="47" t="s">
        <v>2300</v>
      </c>
      <c r="C3051" s="46" t="s">
        <v>21</v>
      </c>
      <c r="D3051" s="46" t="s">
        <v>76</v>
      </c>
      <c r="E3051" s="46" t="s">
        <v>92</v>
      </c>
      <c r="F3051" s="45" t="s">
        <v>91</v>
      </c>
      <c r="G3051" s="26" t="s">
        <v>0</v>
      </c>
      <c r="H3051" s="30">
        <v>244034486</v>
      </c>
      <c r="I3051" s="30">
        <v>19184209.140000001</v>
      </c>
      <c r="J3051" s="36">
        <f>I3051/H3051</f>
        <v>7.8612697141501556E-2</v>
      </c>
      <c r="K3051" s="30">
        <v>20332223.469999999</v>
      </c>
      <c r="L3051" s="30">
        <f>I3051</f>
        <v>19184209.140000001</v>
      </c>
      <c r="M3051" s="80">
        <f>L3051/K3051</f>
        <v>0.94353719691828675</v>
      </c>
    </row>
    <row r="3052" spans="2:13" ht="24.9" customHeight="1" outlineLevel="2" x14ac:dyDescent="0.3">
      <c r="B3052" s="47" t="s">
        <v>2300</v>
      </c>
      <c r="C3052" s="46" t="s">
        <v>21</v>
      </c>
      <c r="D3052" s="46" t="s">
        <v>76</v>
      </c>
      <c r="E3052" s="46" t="s">
        <v>92</v>
      </c>
      <c r="F3052" s="45" t="s">
        <v>91</v>
      </c>
      <c r="G3052" s="26" t="s">
        <v>7</v>
      </c>
      <c r="H3052" s="30">
        <v>-48806897</v>
      </c>
      <c r="I3052" s="24"/>
      <c r="J3052" s="36"/>
      <c r="K3052" s="24"/>
      <c r="L3052" s="30"/>
      <c r="M3052" s="80" t="str">
        <f>IFERROR((Base_actualizacion!$L3052/Base_actualizacion!$K3052)," " )</f>
        <v xml:space="preserve"> </v>
      </c>
    </row>
    <row r="3053" spans="2:13" ht="24.9" customHeight="1" outlineLevel="1" x14ac:dyDescent="0.3">
      <c r="B3053" s="44" t="str">
        <f>B3052</f>
        <v>ASIGNACIÓN PARA LA INVERSIÓN LOCAL  - AMBIENTE Y DESARROLLO SOSTENIBLE</v>
      </c>
      <c r="C3053" s="43" t="s">
        <v>21</v>
      </c>
      <c r="D3053" s="43" t="s">
        <v>76</v>
      </c>
      <c r="E3053" s="43" t="s">
        <v>92</v>
      </c>
      <c r="F3053" s="42" t="s">
        <v>91</v>
      </c>
      <c r="G3053" s="18" t="s">
        <v>3</v>
      </c>
      <c r="H3053" s="32">
        <f>SUBTOTAL(9,H3051:H3052)</f>
        <v>195227589</v>
      </c>
      <c r="I3053" s="14">
        <f>SUBTOTAL(9,I3051:I3052)</f>
        <v>19184209.140000001</v>
      </c>
      <c r="J3053" s="31">
        <f>SUBTOTAL(9,J3051:J3052)</f>
        <v>7.8612697141501556E-2</v>
      </c>
      <c r="K3053" s="14">
        <f>SUBTOTAL(9,K3051:K3052)</f>
        <v>20332223.469999999</v>
      </c>
      <c r="L3053" s="14">
        <f>SUBTOTAL(9,L3050:L3052)</f>
        <v>19184209.140000001</v>
      </c>
      <c r="M3053" s="80"/>
    </row>
    <row r="3054" spans="2:13" ht="24.9" customHeight="1" outlineLevel="2" x14ac:dyDescent="0.3">
      <c r="B3054" s="47" t="s">
        <v>2300</v>
      </c>
      <c r="C3054" s="46" t="s">
        <v>21</v>
      </c>
      <c r="D3054" s="46" t="s">
        <v>76</v>
      </c>
      <c r="E3054" s="46" t="s">
        <v>90</v>
      </c>
      <c r="F3054" s="45" t="s">
        <v>89</v>
      </c>
      <c r="G3054" s="26" t="s">
        <v>0</v>
      </c>
      <c r="H3054" s="30">
        <v>436071937</v>
      </c>
      <c r="I3054" s="30">
        <v>34280791.109999999</v>
      </c>
      <c r="J3054" s="36">
        <f>I3054/H3054</f>
        <v>7.8612697129372938E-2</v>
      </c>
      <c r="K3054" s="30">
        <v>36332209.340000004</v>
      </c>
      <c r="L3054" s="30">
        <f>I3054</f>
        <v>34280791.109999999</v>
      </c>
      <c r="M3054" s="80">
        <f>L3054/K3054</f>
        <v>0.94353720108781025</v>
      </c>
    </row>
    <row r="3055" spans="2:13" ht="24.9" customHeight="1" outlineLevel="2" x14ac:dyDescent="0.3">
      <c r="B3055" s="47" t="s">
        <v>2300</v>
      </c>
      <c r="C3055" s="46" t="s">
        <v>21</v>
      </c>
      <c r="D3055" s="46" t="s">
        <v>76</v>
      </c>
      <c r="E3055" s="46" t="s">
        <v>90</v>
      </c>
      <c r="F3055" s="45" t="s">
        <v>89</v>
      </c>
      <c r="G3055" s="26" t="s">
        <v>7</v>
      </c>
      <c r="H3055" s="30">
        <v>-87214387</v>
      </c>
      <c r="I3055" s="24"/>
      <c r="J3055" s="36"/>
      <c r="K3055" s="24"/>
      <c r="L3055" s="30"/>
      <c r="M3055" s="80" t="str">
        <f>IFERROR((Base_actualizacion!$L3055/Base_actualizacion!$K3055)," " )</f>
        <v xml:space="preserve"> </v>
      </c>
    </row>
    <row r="3056" spans="2:13" ht="24.9" customHeight="1" outlineLevel="1" x14ac:dyDescent="0.3">
      <c r="B3056" s="44" t="str">
        <f>B3055</f>
        <v>ASIGNACIÓN PARA LA INVERSIÓN LOCAL  - AMBIENTE Y DESARROLLO SOSTENIBLE</v>
      </c>
      <c r="C3056" s="43" t="s">
        <v>21</v>
      </c>
      <c r="D3056" s="43" t="s">
        <v>76</v>
      </c>
      <c r="E3056" s="43" t="s">
        <v>90</v>
      </c>
      <c r="F3056" s="42" t="s">
        <v>89</v>
      </c>
      <c r="G3056" s="18" t="s">
        <v>3</v>
      </c>
      <c r="H3056" s="32">
        <f>SUBTOTAL(9,H3054:H3055)</f>
        <v>348857550</v>
      </c>
      <c r="I3056" s="14">
        <f>SUBTOTAL(9,I3054:I3055)</f>
        <v>34280791.109999999</v>
      </c>
      <c r="J3056" s="31">
        <f>SUBTOTAL(9,J3054:J3055)</f>
        <v>7.8612697129372938E-2</v>
      </c>
      <c r="K3056" s="14">
        <f>SUBTOTAL(9,K3054:K3055)</f>
        <v>36332209.340000004</v>
      </c>
      <c r="L3056" s="14">
        <f>SUBTOTAL(9,L3053:L3055)</f>
        <v>34280791.109999999</v>
      </c>
      <c r="M3056" s="80"/>
    </row>
    <row r="3057" spans="2:13" ht="24.9" customHeight="1" outlineLevel="2" x14ac:dyDescent="0.3">
      <c r="B3057" s="47" t="s">
        <v>2300</v>
      </c>
      <c r="C3057" s="46" t="s">
        <v>21</v>
      </c>
      <c r="D3057" s="46" t="s">
        <v>76</v>
      </c>
      <c r="E3057" s="46" t="s">
        <v>2055</v>
      </c>
      <c r="F3057" s="45" t="s">
        <v>2054</v>
      </c>
      <c r="G3057" s="26" t="s">
        <v>0</v>
      </c>
      <c r="H3057" s="30">
        <v>462858834</v>
      </c>
      <c r="I3057" s="30">
        <v>36386581.329999998</v>
      </c>
      <c r="J3057" s="36">
        <f>I3057/H3057</f>
        <v>7.8612697127435613E-2</v>
      </c>
      <c r="K3057" s="30">
        <v>38564013.539999999</v>
      </c>
      <c r="L3057" s="30">
        <f>I3057</f>
        <v>36386581.329999998</v>
      </c>
      <c r="M3057" s="80">
        <f>L3057/K3057</f>
        <v>0.9435371993181807</v>
      </c>
    </row>
    <row r="3058" spans="2:13" ht="24.9" customHeight="1" outlineLevel="2" x14ac:dyDescent="0.3">
      <c r="B3058" s="47" t="s">
        <v>2300</v>
      </c>
      <c r="C3058" s="46" t="s">
        <v>21</v>
      </c>
      <c r="D3058" s="46" t="s">
        <v>76</v>
      </c>
      <c r="E3058" s="46" t="s">
        <v>2055</v>
      </c>
      <c r="F3058" s="45" t="s">
        <v>2054</v>
      </c>
      <c r="G3058" s="26" t="s">
        <v>7</v>
      </c>
      <c r="H3058" s="30">
        <v>-92571767</v>
      </c>
      <c r="I3058" s="24"/>
      <c r="J3058" s="36"/>
      <c r="K3058" s="24"/>
      <c r="L3058" s="30"/>
      <c r="M3058" s="80" t="str">
        <f>IFERROR((Base_actualizacion!$L3058/Base_actualizacion!$K3058)," " )</f>
        <v xml:space="preserve"> </v>
      </c>
    </row>
    <row r="3059" spans="2:13" ht="24.9" customHeight="1" outlineLevel="1" x14ac:dyDescent="0.3">
      <c r="B3059" s="44" t="str">
        <f>B3058</f>
        <v>ASIGNACIÓN PARA LA INVERSIÓN LOCAL  - AMBIENTE Y DESARROLLO SOSTENIBLE</v>
      </c>
      <c r="C3059" s="43" t="s">
        <v>21</v>
      </c>
      <c r="D3059" s="43" t="s">
        <v>76</v>
      </c>
      <c r="E3059" s="43" t="s">
        <v>2055</v>
      </c>
      <c r="F3059" s="42" t="s">
        <v>2054</v>
      </c>
      <c r="G3059" s="18" t="s">
        <v>3</v>
      </c>
      <c r="H3059" s="32">
        <f>SUBTOTAL(9,H3057:H3058)</f>
        <v>370287067</v>
      </c>
      <c r="I3059" s="14">
        <f>SUBTOTAL(9,I3057:I3058)</f>
        <v>36386581.329999998</v>
      </c>
      <c r="J3059" s="31">
        <f>SUBTOTAL(9,J3057:J3058)</f>
        <v>7.8612697127435613E-2</v>
      </c>
      <c r="K3059" s="14">
        <f>SUBTOTAL(9,K3057:K3058)</f>
        <v>38564013.539999999</v>
      </c>
      <c r="L3059" s="14">
        <f>SUBTOTAL(9,L3056:L3058)</f>
        <v>36386581.329999998</v>
      </c>
      <c r="M3059" s="80"/>
    </row>
    <row r="3060" spans="2:13" ht="24.9" customHeight="1" outlineLevel="2" x14ac:dyDescent="0.3">
      <c r="B3060" s="47" t="s">
        <v>2300</v>
      </c>
      <c r="C3060" s="46" t="s">
        <v>21</v>
      </c>
      <c r="D3060" s="46" t="s">
        <v>76</v>
      </c>
      <c r="E3060" s="46" t="s">
        <v>88</v>
      </c>
      <c r="F3060" s="45" t="s">
        <v>87</v>
      </c>
      <c r="G3060" s="26" t="s">
        <v>0</v>
      </c>
      <c r="H3060" s="30">
        <v>597630573</v>
      </c>
      <c r="I3060" s="30">
        <v>46981351.230000004</v>
      </c>
      <c r="J3060" s="36">
        <f>I3060/H3060</f>
        <v>7.8612697128531944E-2</v>
      </c>
      <c r="K3060" s="30">
        <v>49792791.719999999</v>
      </c>
      <c r="L3060" s="30">
        <f>I3060</f>
        <v>46981351.230000004</v>
      </c>
      <c r="M3060" s="80">
        <f>L3060/K3060</f>
        <v>0.94353719900242627</v>
      </c>
    </row>
    <row r="3061" spans="2:13" ht="24.9" customHeight="1" outlineLevel="2" x14ac:dyDescent="0.3">
      <c r="B3061" s="47" t="s">
        <v>2300</v>
      </c>
      <c r="C3061" s="46" t="s">
        <v>21</v>
      </c>
      <c r="D3061" s="46" t="s">
        <v>76</v>
      </c>
      <c r="E3061" s="46" t="s">
        <v>88</v>
      </c>
      <c r="F3061" s="45" t="s">
        <v>87</v>
      </c>
      <c r="G3061" s="26" t="s">
        <v>7</v>
      </c>
      <c r="H3061" s="30">
        <v>-119526115</v>
      </c>
      <c r="I3061" s="24"/>
      <c r="J3061" s="36"/>
      <c r="K3061" s="24"/>
      <c r="L3061" s="30"/>
      <c r="M3061" s="80" t="str">
        <f>IFERROR((Base_actualizacion!$L3061/Base_actualizacion!$K3061)," " )</f>
        <v xml:space="preserve"> </v>
      </c>
    </row>
    <row r="3062" spans="2:13" ht="24.9" customHeight="1" outlineLevel="1" x14ac:dyDescent="0.3">
      <c r="B3062" s="44" t="str">
        <f>B3061</f>
        <v>ASIGNACIÓN PARA LA INVERSIÓN LOCAL  - AMBIENTE Y DESARROLLO SOSTENIBLE</v>
      </c>
      <c r="C3062" s="43" t="s">
        <v>21</v>
      </c>
      <c r="D3062" s="43" t="s">
        <v>76</v>
      </c>
      <c r="E3062" s="43" t="s">
        <v>88</v>
      </c>
      <c r="F3062" s="42" t="s">
        <v>87</v>
      </c>
      <c r="G3062" s="18" t="s">
        <v>3</v>
      </c>
      <c r="H3062" s="32">
        <f>SUBTOTAL(9,H3060:H3061)</f>
        <v>478104458</v>
      </c>
      <c r="I3062" s="14">
        <f>SUBTOTAL(9,I3060:I3061)</f>
        <v>46981351.230000004</v>
      </c>
      <c r="J3062" s="31">
        <f>SUBTOTAL(9,J3060:J3061)</f>
        <v>7.8612697128531944E-2</v>
      </c>
      <c r="K3062" s="14">
        <f>SUBTOTAL(9,K3060:K3061)</f>
        <v>49792791.719999999</v>
      </c>
      <c r="L3062" s="14">
        <f>SUBTOTAL(9,L3059:L3061)</f>
        <v>46981351.230000004</v>
      </c>
      <c r="M3062" s="80"/>
    </row>
    <row r="3063" spans="2:13" ht="24.9" customHeight="1" outlineLevel="2" x14ac:dyDescent="0.3">
      <c r="B3063" s="47" t="s">
        <v>2300</v>
      </c>
      <c r="C3063" s="46" t="s">
        <v>21</v>
      </c>
      <c r="D3063" s="46" t="s">
        <v>76</v>
      </c>
      <c r="E3063" s="46" t="s">
        <v>86</v>
      </c>
      <c r="F3063" s="45" t="s">
        <v>85</v>
      </c>
      <c r="G3063" s="26" t="s">
        <v>0</v>
      </c>
      <c r="H3063" s="30">
        <v>420588419</v>
      </c>
      <c r="I3063" s="30">
        <v>33063590</v>
      </c>
      <c r="J3063" s="36">
        <f>I3063/H3063</f>
        <v>7.8612697131824741E-2</v>
      </c>
      <c r="K3063" s="30">
        <v>35042169.060000002</v>
      </c>
      <c r="L3063" s="30">
        <f>I3063</f>
        <v>33063590</v>
      </c>
      <c r="M3063" s="80">
        <f>L3063/K3063</f>
        <v>0.94353719780838241</v>
      </c>
    </row>
    <row r="3064" spans="2:13" ht="24.9" customHeight="1" outlineLevel="2" x14ac:dyDescent="0.3">
      <c r="B3064" s="47" t="s">
        <v>2300</v>
      </c>
      <c r="C3064" s="46" t="s">
        <v>21</v>
      </c>
      <c r="D3064" s="46" t="s">
        <v>76</v>
      </c>
      <c r="E3064" s="46" t="s">
        <v>86</v>
      </c>
      <c r="F3064" s="45" t="s">
        <v>85</v>
      </c>
      <c r="G3064" s="26" t="s">
        <v>7</v>
      </c>
      <c r="H3064" s="30">
        <v>-84117684</v>
      </c>
      <c r="I3064" s="24"/>
      <c r="J3064" s="36"/>
      <c r="K3064" s="24"/>
      <c r="L3064" s="30"/>
      <c r="M3064" s="80" t="str">
        <f>IFERROR((Base_actualizacion!$L3064/Base_actualizacion!$K3064)," " )</f>
        <v xml:space="preserve"> </v>
      </c>
    </row>
    <row r="3065" spans="2:13" ht="24.9" customHeight="1" outlineLevel="1" x14ac:dyDescent="0.3">
      <c r="B3065" s="44" t="str">
        <f>B3064</f>
        <v>ASIGNACIÓN PARA LA INVERSIÓN LOCAL  - AMBIENTE Y DESARROLLO SOSTENIBLE</v>
      </c>
      <c r="C3065" s="43" t="s">
        <v>21</v>
      </c>
      <c r="D3065" s="43" t="s">
        <v>76</v>
      </c>
      <c r="E3065" s="43" t="s">
        <v>86</v>
      </c>
      <c r="F3065" s="42" t="s">
        <v>85</v>
      </c>
      <c r="G3065" s="18" t="s">
        <v>3</v>
      </c>
      <c r="H3065" s="32">
        <f>SUBTOTAL(9,H3063:H3064)</f>
        <v>336470735</v>
      </c>
      <c r="I3065" s="14">
        <f>SUBTOTAL(9,I3063:I3064)</f>
        <v>33063590</v>
      </c>
      <c r="J3065" s="31">
        <f>SUBTOTAL(9,J3063:J3064)</f>
        <v>7.8612697131824741E-2</v>
      </c>
      <c r="K3065" s="14">
        <f>SUBTOTAL(9,K3063:K3064)</f>
        <v>35042169.060000002</v>
      </c>
      <c r="L3065" s="14">
        <f>SUBTOTAL(9,L3062:L3064)</f>
        <v>33063590</v>
      </c>
      <c r="M3065" s="80"/>
    </row>
    <row r="3066" spans="2:13" ht="24.9" customHeight="1" outlineLevel="2" x14ac:dyDescent="0.3">
      <c r="B3066" s="47" t="s">
        <v>2300</v>
      </c>
      <c r="C3066" s="46" t="s">
        <v>21</v>
      </c>
      <c r="D3066" s="46" t="s">
        <v>76</v>
      </c>
      <c r="E3066" s="46" t="s">
        <v>2053</v>
      </c>
      <c r="F3066" s="45" t="s">
        <v>2052</v>
      </c>
      <c r="G3066" s="26" t="s">
        <v>0</v>
      </c>
      <c r="H3066" s="30">
        <v>186187396</v>
      </c>
      <c r="I3066" s="30">
        <v>14636693.379999999</v>
      </c>
      <c r="J3066" s="36">
        <f>I3066/H3066</f>
        <v>7.8612697177417951E-2</v>
      </c>
      <c r="K3066" s="30">
        <v>15512576.91</v>
      </c>
      <c r="L3066" s="30">
        <f>I3066</f>
        <v>14636693.379999999</v>
      </c>
      <c r="M3066" s="80">
        <f>L3066/K3066</f>
        <v>0.9435371998423181</v>
      </c>
    </row>
    <row r="3067" spans="2:13" ht="24.9" customHeight="1" outlineLevel="2" x14ac:dyDescent="0.3">
      <c r="B3067" s="47" t="s">
        <v>2300</v>
      </c>
      <c r="C3067" s="46" t="s">
        <v>21</v>
      </c>
      <c r="D3067" s="46" t="s">
        <v>76</v>
      </c>
      <c r="E3067" s="46" t="s">
        <v>2053</v>
      </c>
      <c r="F3067" s="45" t="s">
        <v>2052</v>
      </c>
      <c r="G3067" s="26" t="s">
        <v>7</v>
      </c>
      <c r="H3067" s="30">
        <v>-37237479</v>
      </c>
      <c r="I3067" s="24"/>
      <c r="J3067" s="36"/>
      <c r="K3067" s="24"/>
      <c r="L3067" s="30">
        <v>0</v>
      </c>
      <c r="M3067" s="80" t="str">
        <f>IFERROR((Base_actualizacion!$L3067/Base_actualizacion!$K3067)," " )</f>
        <v xml:space="preserve"> </v>
      </c>
    </row>
    <row r="3068" spans="2:13" ht="24.9" customHeight="1" outlineLevel="1" x14ac:dyDescent="0.3">
      <c r="B3068" s="44" t="str">
        <f>B3067</f>
        <v>ASIGNACIÓN PARA LA INVERSIÓN LOCAL  - AMBIENTE Y DESARROLLO SOSTENIBLE</v>
      </c>
      <c r="C3068" s="43" t="s">
        <v>21</v>
      </c>
      <c r="D3068" s="43" t="s">
        <v>76</v>
      </c>
      <c r="E3068" s="43" t="s">
        <v>2053</v>
      </c>
      <c r="F3068" s="42" t="s">
        <v>2052</v>
      </c>
      <c r="G3068" s="18" t="s">
        <v>3</v>
      </c>
      <c r="H3068" s="32">
        <f>SUBTOTAL(9,H3066:H3067)</f>
        <v>148949917</v>
      </c>
      <c r="I3068" s="14">
        <f>SUBTOTAL(9,I3066:I3067)</f>
        <v>14636693.379999999</v>
      </c>
      <c r="J3068" s="31">
        <f>SUBTOTAL(9,J3066:J3067)</f>
        <v>7.8612697177417951E-2</v>
      </c>
      <c r="K3068" s="14">
        <f>SUBTOTAL(9,K3066:K3067)</f>
        <v>15512576.91</v>
      </c>
      <c r="L3068" s="14">
        <f>SUBTOTAL(9,L3065:L3067)</f>
        <v>14636693.379999999</v>
      </c>
      <c r="M3068" s="80"/>
    </row>
    <row r="3069" spans="2:13" ht="24.9" customHeight="1" outlineLevel="2" x14ac:dyDescent="0.3">
      <c r="B3069" s="47" t="s">
        <v>2300</v>
      </c>
      <c r="C3069" s="46" t="s">
        <v>21</v>
      </c>
      <c r="D3069" s="46" t="s">
        <v>76</v>
      </c>
      <c r="E3069" s="46" t="s">
        <v>84</v>
      </c>
      <c r="F3069" s="45" t="s">
        <v>83</v>
      </c>
      <c r="G3069" s="26" t="s">
        <v>0</v>
      </c>
      <c r="H3069" s="30">
        <v>161311327</v>
      </c>
      <c r="I3069" s="30">
        <v>12681118.49</v>
      </c>
      <c r="J3069" s="36">
        <f>I3069/H3069</f>
        <v>7.861269711084827E-2</v>
      </c>
      <c r="K3069" s="30">
        <v>13439977.27</v>
      </c>
      <c r="L3069" s="30">
        <f>I3069</f>
        <v>12681118.49</v>
      </c>
      <c r="M3069" s="80">
        <f>L3069/K3069</f>
        <v>0.9435371976637279</v>
      </c>
    </row>
    <row r="3070" spans="2:13" ht="24.9" customHeight="1" outlineLevel="2" x14ac:dyDescent="0.3">
      <c r="B3070" s="47" t="s">
        <v>2300</v>
      </c>
      <c r="C3070" s="46" t="s">
        <v>21</v>
      </c>
      <c r="D3070" s="46" t="s">
        <v>76</v>
      </c>
      <c r="E3070" s="46" t="s">
        <v>84</v>
      </c>
      <c r="F3070" s="45" t="s">
        <v>83</v>
      </c>
      <c r="G3070" s="26" t="s">
        <v>7</v>
      </c>
      <c r="H3070" s="30">
        <v>-32262265</v>
      </c>
      <c r="I3070" s="24"/>
      <c r="J3070" s="36"/>
      <c r="K3070" s="24"/>
      <c r="L3070" s="30">
        <v>0</v>
      </c>
      <c r="M3070" s="80" t="str">
        <f>IFERROR((Base_actualizacion!$L3070/Base_actualizacion!$K3070)," " )</f>
        <v xml:space="preserve"> </v>
      </c>
    </row>
    <row r="3071" spans="2:13" ht="24.9" customHeight="1" outlineLevel="1" x14ac:dyDescent="0.3">
      <c r="B3071" s="44" t="str">
        <f>B3070</f>
        <v>ASIGNACIÓN PARA LA INVERSIÓN LOCAL  - AMBIENTE Y DESARROLLO SOSTENIBLE</v>
      </c>
      <c r="C3071" s="43" t="s">
        <v>21</v>
      </c>
      <c r="D3071" s="43" t="s">
        <v>76</v>
      </c>
      <c r="E3071" s="43" t="s">
        <v>84</v>
      </c>
      <c r="F3071" s="42" t="s">
        <v>83</v>
      </c>
      <c r="G3071" s="18" t="s">
        <v>3</v>
      </c>
      <c r="H3071" s="32">
        <f>SUBTOTAL(9,H3069:H3070)</f>
        <v>129049062</v>
      </c>
      <c r="I3071" s="14">
        <f>SUBTOTAL(9,I3069:I3070)</f>
        <v>12681118.49</v>
      </c>
      <c r="J3071" s="31">
        <f>SUBTOTAL(9,J3069:J3070)</f>
        <v>7.861269711084827E-2</v>
      </c>
      <c r="K3071" s="14">
        <f>SUBTOTAL(9,K3069:K3070)</f>
        <v>13439977.27</v>
      </c>
      <c r="L3071" s="14">
        <f>SUBTOTAL(9,L3068:L3070)</f>
        <v>12681118.49</v>
      </c>
      <c r="M3071" s="80"/>
    </row>
    <row r="3072" spans="2:13" ht="24.9" customHeight="1" outlineLevel="2" x14ac:dyDescent="0.3">
      <c r="B3072" s="47" t="s">
        <v>2300</v>
      </c>
      <c r="C3072" s="46" t="s">
        <v>21</v>
      </c>
      <c r="D3072" s="46" t="s">
        <v>76</v>
      </c>
      <c r="E3072" s="46" t="s">
        <v>82</v>
      </c>
      <c r="F3072" s="45" t="s">
        <v>81</v>
      </c>
      <c r="G3072" s="26" t="s">
        <v>0</v>
      </c>
      <c r="H3072" s="30">
        <v>230183059</v>
      </c>
      <c r="I3072" s="30">
        <v>18095311.100000001</v>
      </c>
      <c r="J3072" s="36">
        <f>I3072/H3072</f>
        <v>7.8612697122945094E-2</v>
      </c>
      <c r="K3072" s="30">
        <v>19178163.91</v>
      </c>
      <c r="L3072" s="30">
        <f>I3072</f>
        <v>18095311.100000001</v>
      </c>
      <c r="M3072" s="80">
        <f>L3072/K3072</f>
        <v>0.94353720121062423</v>
      </c>
    </row>
    <row r="3073" spans="2:13" ht="24.9" customHeight="1" outlineLevel="2" x14ac:dyDescent="0.3">
      <c r="B3073" s="47" t="s">
        <v>2300</v>
      </c>
      <c r="C3073" s="46" t="s">
        <v>21</v>
      </c>
      <c r="D3073" s="46" t="s">
        <v>76</v>
      </c>
      <c r="E3073" s="46" t="s">
        <v>82</v>
      </c>
      <c r="F3073" s="45" t="s">
        <v>81</v>
      </c>
      <c r="G3073" s="26" t="s">
        <v>7</v>
      </c>
      <c r="H3073" s="30">
        <v>-46036612</v>
      </c>
      <c r="I3073" s="24"/>
      <c r="J3073" s="36"/>
      <c r="K3073" s="24"/>
      <c r="L3073" s="30">
        <v>0</v>
      </c>
      <c r="M3073" s="80" t="str">
        <f>IFERROR((Base_actualizacion!$L3073/Base_actualizacion!$K3073)," " )</f>
        <v xml:space="preserve"> </v>
      </c>
    </row>
    <row r="3074" spans="2:13" ht="24.9" customHeight="1" outlineLevel="1" x14ac:dyDescent="0.3">
      <c r="B3074" s="44" t="str">
        <f>B3073</f>
        <v>ASIGNACIÓN PARA LA INVERSIÓN LOCAL  - AMBIENTE Y DESARROLLO SOSTENIBLE</v>
      </c>
      <c r="C3074" s="43" t="s">
        <v>21</v>
      </c>
      <c r="D3074" s="43" t="s">
        <v>76</v>
      </c>
      <c r="E3074" s="43" t="s">
        <v>82</v>
      </c>
      <c r="F3074" s="42" t="s">
        <v>81</v>
      </c>
      <c r="G3074" s="18" t="s">
        <v>3</v>
      </c>
      <c r="H3074" s="32">
        <f>SUBTOTAL(9,H3072:H3073)</f>
        <v>184146447</v>
      </c>
      <c r="I3074" s="14">
        <f>SUBTOTAL(9,I3072:I3073)</f>
        <v>18095311.100000001</v>
      </c>
      <c r="J3074" s="31">
        <f>SUBTOTAL(9,J3072:J3073)</f>
        <v>7.8612697122945094E-2</v>
      </c>
      <c r="K3074" s="14">
        <f>SUBTOTAL(9,K3072:K3073)</f>
        <v>19178163.91</v>
      </c>
      <c r="L3074" s="14">
        <f>SUBTOTAL(9,L3071:L3073)</f>
        <v>18095311.100000001</v>
      </c>
      <c r="M3074" s="80"/>
    </row>
    <row r="3075" spans="2:13" ht="24.9" customHeight="1" outlineLevel="2" x14ac:dyDescent="0.3">
      <c r="B3075" s="47" t="s">
        <v>2300</v>
      </c>
      <c r="C3075" s="46" t="s">
        <v>21</v>
      </c>
      <c r="D3075" s="46" t="s">
        <v>76</v>
      </c>
      <c r="E3075" s="46" t="s">
        <v>2051</v>
      </c>
      <c r="F3075" s="45" t="s">
        <v>2050</v>
      </c>
      <c r="G3075" s="26" t="s">
        <v>0</v>
      </c>
      <c r="H3075" s="30">
        <v>288247971</v>
      </c>
      <c r="I3075" s="30">
        <v>22659950.449999999</v>
      </c>
      <c r="J3075" s="36">
        <f>I3075/H3075</f>
        <v>7.8612697155811026E-2</v>
      </c>
      <c r="K3075" s="30">
        <v>24015958.73</v>
      </c>
      <c r="L3075" s="30">
        <f>I3075</f>
        <v>22659950.449999999</v>
      </c>
      <c r="M3075" s="80">
        <f>L3075/K3075</f>
        <v>0.94353719977432682</v>
      </c>
    </row>
    <row r="3076" spans="2:13" ht="24.9" customHeight="1" outlineLevel="2" x14ac:dyDescent="0.3">
      <c r="B3076" s="47" t="s">
        <v>2300</v>
      </c>
      <c r="C3076" s="46" t="s">
        <v>21</v>
      </c>
      <c r="D3076" s="46" t="s">
        <v>76</v>
      </c>
      <c r="E3076" s="46" t="s">
        <v>2051</v>
      </c>
      <c r="F3076" s="45" t="s">
        <v>2050</v>
      </c>
      <c r="G3076" s="26" t="s">
        <v>7</v>
      </c>
      <c r="H3076" s="30">
        <v>-57649594</v>
      </c>
      <c r="I3076" s="24"/>
      <c r="J3076" s="36"/>
      <c r="K3076" s="24"/>
      <c r="L3076" s="30">
        <v>0</v>
      </c>
      <c r="M3076" s="80" t="str">
        <f>IFERROR((Base_actualizacion!$L3076/Base_actualizacion!$K3076)," " )</f>
        <v xml:space="preserve"> </v>
      </c>
    </row>
    <row r="3077" spans="2:13" ht="24.9" customHeight="1" outlineLevel="1" x14ac:dyDescent="0.3">
      <c r="B3077" s="44" t="str">
        <f>B3076</f>
        <v>ASIGNACIÓN PARA LA INVERSIÓN LOCAL  - AMBIENTE Y DESARROLLO SOSTENIBLE</v>
      </c>
      <c r="C3077" s="43" t="s">
        <v>21</v>
      </c>
      <c r="D3077" s="43" t="s">
        <v>76</v>
      </c>
      <c r="E3077" s="43" t="s">
        <v>2051</v>
      </c>
      <c r="F3077" s="42" t="s">
        <v>2050</v>
      </c>
      <c r="G3077" s="18" t="s">
        <v>3</v>
      </c>
      <c r="H3077" s="32">
        <f>SUBTOTAL(9,H3075:H3076)</f>
        <v>230598377</v>
      </c>
      <c r="I3077" s="14">
        <f>SUBTOTAL(9,I3075:I3076)</f>
        <v>22659950.449999999</v>
      </c>
      <c r="J3077" s="31">
        <f>SUBTOTAL(9,J3075:J3076)</f>
        <v>7.8612697155811026E-2</v>
      </c>
      <c r="K3077" s="14">
        <f>SUBTOTAL(9,K3075:K3076)</f>
        <v>24015958.73</v>
      </c>
      <c r="L3077" s="14">
        <f>SUBTOTAL(9,L3074:L3076)</f>
        <v>22659950.449999999</v>
      </c>
      <c r="M3077" s="80"/>
    </row>
    <row r="3078" spans="2:13" ht="24.9" customHeight="1" outlineLevel="2" x14ac:dyDescent="0.3">
      <c r="B3078" s="47" t="s">
        <v>2300</v>
      </c>
      <c r="C3078" s="46" t="s">
        <v>21</v>
      </c>
      <c r="D3078" s="46" t="s">
        <v>76</v>
      </c>
      <c r="E3078" s="46" t="s">
        <v>80</v>
      </c>
      <c r="F3078" s="45" t="s">
        <v>79</v>
      </c>
      <c r="G3078" s="26" t="s">
        <v>0</v>
      </c>
      <c r="H3078" s="30">
        <v>402798232</v>
      </c>
      <c r="I3078" s="30">
        <v>31665055.420000002</v>
      </c>
      <c r="J3078" s="36">
        <f>I3078/H3078</f>
        <v>7.8612697138154275E-2</v>
      </c>
      <c r="K3078" s="30">
        <v>33559943.859999999</v>
      </c>
      <c r="L3078" s="30">
        <f>I3078</f>
        <v>31665055.420000002</v>
      </c>
      <c r="M3078" s="80">
        <f>L3078/K3078</f>
        <v>0.94353719875382425</v>
      </c>
    </row>
    <row r="3079" spans="2:13" ht="24.9" customHeight="1" outlineLevel="2" x14ac:dyDescent="0.3">
      <c r="B3079" s="47" t="s">
        <v>2300</v>
      </c>
      <c r="C3079" s="46" t="s">
        <v>21</v>
      </c>
      <c r="D3079" s="46" t="s">
        <v>76</v>
      </c>
      <c r="E3079" s="46" t="s">
        <v>80</v>
      </c>
      <c r="F3079" s="45" t="s">
        <v>79</v>
      </c>
      <c r="G3079" s="26" t="s">
        <v>7</v>
      </c>
      <c r="H3079" s="30">
        <v>-80559646</v>
      </c>
      <c r="I3079" s="24"/>
      <c r="J3079" s="36"/>
      <c r="K3079" s="24"/>
      <c r="L3079" s="30"/>
      <c r="M3079" s="80" t="str">
        <f>IFERROR((Base_actualizacion!$L3079/Base_actualizacion!$K3079)," " )</f>
        <v xml:space="preserve"> </v>
      </c>
    </row>
    <row r="3080" spans="2:13" ht="24.9" customHeight="1" outlineLevel="1" x14ac:dyDescent="0.3">
      <c r="B3080" s="44" t="str">
        <f>B3079</f>
        <v>ASIGNACIÓN PARA LA INVERSIÓN LOCAL  - AMBIENTE Y DESARROLLO SOSTENIBLE</v>
      </c>
      <c r="C3080" s="43" t="s">
        <v>21</v>
      </c>
      <c r="D3080" s="43" t="s">
        <v>76</v>
      </c>
      <c r="E3080" s="43" t="s">
        <v>80</v>
      </c>
      <c r="F3080" s="42" t="s">
        <v>79</v>
      </c>
      <c r="G3080" s="18" t="s">
        <v>3</v>
      </c>
      <c r="H3080" s="32">
        <f>SUBTOTAL(9,H3078:H3079)</f>
        <v>322238586</v>
      </c>
      <c r="I3080" s="14">
        <f>SUBTOTAL(9,I3078:I3079)</f>
        <v>31665055.420000002</v>
      </c>
      <c r="J3080" s="31">
        <f>SUBTOTAL(9,J3078:J3079)</f>
        <v>7.8612697138154275E-2</v>
      </c>
      <c r="K3080" s="14">
        <f>SUBTOTAL(9,K3078:K3079)</f>
        <v>33559943.859999999</v>
      </c>
      <c r="L3080" s="14">
        <f>SUBTOTAL(9,L3077:L3079)</f>
        <v>31665055.420000002</v>
      </c>
      <c r="M3080" s="80"/>
    </row>
    <row r="3081" spans="2:13" ht="24.9" customHeight="1" outlineLevel="2" x14ac:dyDescent="0.3">
      <c r="B3081" s="47" t="s">
        <v>2300</v>
      </c>
      <c r="C3081" s="46" t="s">
        <v>21</v>
      </c>
      <c r="D3081" s="46" t="s">
        <v>76</v>
      </c>
      <c r="E3081" s="46" t="s">
        <v>78</v>
      </c>
      <c r="F3081" s="45" t="s">
        <v>77</v>
      </c>
      <c r="G3081" s="26" t="s">
        <v>0</v>
      </c>
      <c r="H3081" s="30">
        <v>389506874</v>
      </c>
      <c r="I3081" s="30">
        <v>30620185.919999998</v>
      </c>
      <c r="J3081" s="36">
        <f>I3081/H3081</f>
        <v>7.8612697140744162E-2</v>
      </c>
      <c r="K3081" s="30">
        <v>32452547.589999996</v>
      </c>
      <c r="L3081" s="30">
        <f>I3081</f>
        <v>30620185.919999998</v>
      </c>
      <c r="M3081" s="80">
        <f>L3081/K3081</f>
        <v>0.94353720104967576</v>
      </c>
    </row>
    <row r="3082" spans="2:13" ht="24.9" customHeight="1" outlineLevel="2" x14ac:dyDescent="0.3">
      <c r="B3082" s="47" t="s">
        <v>2300</v>
      </c>
      <c r="C3082" s="46" t="s">
        <v>21</v>
      </c>
      <c r="D3082" s="46" t="s">
        <v>76</v>
      </c>
      <c r="E3082" s="46" t="s">
        <v>78</v>
      </c>
      <c r="F3082" s="45" t="s">
        <v>77</v>
      </c>
      <c r="G3082" s="26" t="s">
        <v>7</v>
      </c>
      <c r="H3082" s="30">
        <v>-77901375</v>
      </c>
      <c r="I3082" s="24"/>
      <c r="J3082" s="36"/>
      <c r="K3082" s="24"/>
      <c r="L3082" s="30"/>
      <c r="M3082" s="80" t="str">
        <f>IFERROR((Base_actualizacion!$L3082/Base_actualizacion!$K3082)," " )</f>
        <v xml:space="preserve"> </v>
      </c>
    </row>
    <row r="3083" spans="2:13" ht="24.9" customHeight="1" outlineLevel="1" x14ac:dyDescent="0.3">
      <c r="B3083" s="44" t="str">
        <f>B3082</f>
        <v>ASIGNACIÓN PARA LA INVERSIÓN LOCAL  - AMBIENTE Y DESARROLLO SOSTENIBLE</v>
      </c>
      <c r="C3083" s="43" t="s">
        <v>21</v>
      </c>
      <c r="D3083" s="43" t="s">
        <v>76</v>
      </c>
      <c r="E3083" s="43" t="s">
        <v>78</v>
      </c>
      <c r="F3083" s="42" t="s">
        <v>77</v>
      </c>
      <c r="G3083" s="18" t="s">
        <v>3</v>
      </c>
      <c r="H3083" s="32">
        <f>SUBTOTAL(9,H3081:H3082)</f>
        <v>311605499</v>
      </c>
      <c r="I3083" s="14">
        <f>SUBTOTAL(9,I3081:I3082)</f>
        <v>30620185.919999998</v>
      </c>
      <c r="J3083" s="31">
        <f>SUBTOTAL(9,J3081:J3082)</f>
        <v>7.8612697140744162E-2</v>
      </c>
      <c r="K3083" s="14">
        <f>SUBTOTAL(9,K3081:K3082)</f>
        <v>32452547.589999996</v>
      </c>
      <c r="L3083" s="14">
        <f>SUBTOTAL(9,L3080:L3082)</f>
        <v>30620185.919999998</v>
      </c>
      <c r="M3083" s="80"/>
    </row>
    <row r="3084" spans="2:13" ht="24.9" customHeight="1" outlineLevel="2" x14ac:dyDescent="0.3">
      <c r="B3084" s="47" t="s">
        <v>2300</v>
      </c>
      <c r="C3084" s="46" t="s">
        <v>21</v>
      </c>
      <c r="D3084" s="46" t="s">
        <v>76</v>
      </c>
      <c r="E3084" s="46" t="s">
        <v>75</v>
      </c>
      <c r="F3084" s="45" t="s">
        <v>74</v>
      </c>
      <c r="G3084" s="26" t="s">
        <v>0</v>
      </c>
      <c r="H3084" s="30">
        <v>392266626</v>
      </c>
      <c r="I3084" s="30">
        <v>30837137.460000001</v>
      </c>
      <c r="J3084" s="36">
        <f>I3084/H3084</f>
        <v>7.8612697119943106E-2</v>
      </c>
      <c r="K3084" s="30">
        <v>32682481.969999999</v>
      </c>
      <c r="L3084" s="30">
        <f>I3084</f>
        <v>30837137.460000001</v>
      </c>
      <c r="M3084" s="80">
        <f>L3084/K3084</f>
        <v>0.94353719794922908</v>
      </c>
    </row>
    <row r="3085" spans="2:13" ht="24.9" customHeight="1" outlineLevel="2" x14ac:dyDescent="0.3">
      <c r="B3085" s="47" t="s">
        <v>2300</v>
      </c>
      <c r="C3085" s="46" t="s">
        <v>21</v>
      </c>
      <c r="D3085" s="46" t="s">
        <v>76</v>
      </c>
      <c r="E3085" s="46" t="s">
        <v>75</v>
      </c>
      <c r="F3085" s="45" t="s">
        <v>74</v>
      </c>
      <c r="G3085" s="26" t="s">
        <v>7</v>
      </c>
      <c r="H3085" s="30">
        <v>-78453325</v>
      </c>
      <c r="I3085" s="24"/>
      <c r="J3085" s="36"/>
      <c r="K3085" s="24"/>
      <c r="L3085" s="30">
        <v>0</v>
      </c>
      <c r="M3085" s="80" t="str">
        <f>IFERROR((Base_actualizacion!$L3085/Base_actualizacion!$K3085)," " )</f>
        <v xml:space="preserve"> </v>
      </c>
    </row>
    <row r="3086" spans="2:13" ht="24.9" customHeight="1" outlineLevel="1" x14ac:dyDescent="0.3">
      <c r="B3086" s="44" t="str">
        <f>B3085</f>
        <v>ASIGNACIÓN PARA LA INVERSIÓN LOCAL  - AMBIENTE Y DESARROLLO SOSTENIBLE</v>
      </c>
      <c r="C3086" s="43" t="s">
        <v>21</v>
      </c>
      <c r="D3086" s="43" t="s">
        <v>76</v>
      </c>
      <c r="E3086" s="43" t="s">
        <v>75</v>
      </c>
      <c r="F3086" s="42" t="s">
        <v>74</v>
      </c>
      <c r="G3086" s="18" t="s">
        <v>3</v>
      </c>
      <c r="H3086" s="32">
        <f>SUBTOTAL(9,H3084:H3085)</f>
        <v>313813301</v>
      </c>
      <c r="I3086" s="14">
        <f>SUBTOTAL(9,I3084:I3085)</f>
        <v>30837137.460000001</v>
      </c>
      <c r="J3086" s="31">
        <f>SUBTOTAL(9,J3084:J3085)</f>
        <v>7.8612697119943106E-2</v>
      </c>
      <c r="K3086" s="14">
        <f>SUBTOTAL(9,K3084:K3085)</f>
        <v>32682481.969999999</v>
      </c>
      <c r="L3086" s="14">
        <f>SUBTOTAL(9,L3083:L3085)</f>
        <v>30837137.460000001</v>
      </c>
      <c r="M3086" s="80"/>
    </row>
    <row r="3087" spans="2:13" ht="24.9" customHeight="1" outlineLevel="2" x14ac:dyDescent="0.3">
      <c r="B3087" s="47" t="s">
        <v>2300</v>
      </c>
      <c r="C3087" s="46" t="s">
        <v>21</v>
      </c>
      <c r="D3087" s="46" t="s">
        <v>76</v>
      </c>
      <c r="E3087" s="46" t="s">
        <v>2049</v>
      </c>
      <c r="F3087" s="45" t="s">
        <v>337</v>
      </c>
      <c r="G3087" s="26" t="s">
        <v>0</v>
      </c>
      <c r="H3087" s="30">
        <v>420667871</v>
      </c>
      <c r="I3087" s="30">
        <v>33069835.939999998</v>
      </c>
      <c r="J3087" s="36">
        <f>I3087/H3087</f>
        <v>7.8612697141303658E-2</v>
      </c>
      <c r="K3087" s="30">
        <v>35048788.75</v>
      </c>
      <c r="L3087" s="30">
        <f>I3087</f>
        <v>33069835.939999998</v>
      </c>
      <c r="M3087" s="80">
        <f>L3087/K3087</f>
        <v>0.94353719827193738</v>
      </c>
    </row>
    <row r="3088" spans="2:13" ht="24.9" customHeight="1" outlineLevel="2" x14ac:dyDescent="0.3">
      <c r="B3088" s="47" t="s">
        <v>2300</v>
      </c>
      <c r="C3088" s="46" t="s">
        <v>21</v>
      </c>
      <c r="D3088" s="46" t="s">
        <v>76</v>
      </c>
      <c r="E3088" s="46" t="s">
        <v>2049</v>
      </c>
      <c r="F3088" s="45" t="s">
        <v>337</v>
      </c>
      <c r="G3088" s="26" t="s">
        <v>7</v>
      </c>
      <c r="H3088" s="30">
        <v>-84133574</v>
      </c>
      <c r="I3088" s="24"/>
      <c r="J3088" s="36"/>
      <c r="K3088" s="24"/>
      <c r="L3088" s="30">
        <v>0</v>
      </c>
      <c r="M3088" s="80" t="str">
        <f>IFERROR((Base_actualizacion!$L3088/Base_actualizacion!$K3088)," " )</f>
        <v xml:space="preserve"> </v>
      </c>
    </row>
    <row r="3089" spans="2:13" ht="24.9" customHeight="1" outlineLevel="1" x14ac:dyDescent="0.3">
      <c r="B3089" s="44" t="str">
        <f>B3088</f>
        <v>ASIGNACIÓN PARA LA INVERSIÓN LOCAL  - AMBIENTE Y DESARROLLO SOSTENIBLE</v>
      </c>
      <c r="C3089" s="43" t="s">
        <v>21</v>
      </c>
      <c r="D3089" s="43" t="s">
        <v>76</v>
      </c>
      <c r="E3089" s="43" t="s">
        <v>2049</v>
      </c>
      <c r="F3089" s="42" t="s">
        <v>337</v>
      </c>
      <c r="G3089" s="18" t="s">
        <v>3</v>
      </c>
      <c r="H3089" s="32">
        <f>SUBTOTAL(9,H3087:H3088)</f>
        <v>336534297</v>
      </c>
      <c r="I3089" s="14">
        <f>SUBTOTAL(9,I3087:I3088)</f>
        <v>33069835.939999998</v>
      </c>
      <c r="J3089" s="31">
        <f>SUBTOTAL(9,J3087:J3088)</f>
        <v>7.8612697141303658E-2</v>
      </c>
      <c r="K3089" s="14">
        <f>SUBTOTAL(9,K3087:K3088)</f>
        <v>35048788.75</v>
      </c>
      <c r="L3089" s="14">
        <f>SUBTOTAL(9,L3086:L3088)</f>
        <v>33069835.939999998</v>
      </c>
      <c r="M3089" s="80"/>
    </row>
    <row r="3090" spans="2:13" ht="24.9" customHeight="1" outlineLevel="2" x14ac:dyDescent="0.3">
      <c r="B3090" s="47" t="s">
        <v>2300</v>
      </c>
      <c r="C3090" s="46" t="s">
        <v>38</v>
      </c>
      <c r="D3090" s="46" t="s">
        <v>49</v>
      </c>
      <c r="E3090" s="46" t="s">
        <v>73</v>
      </c>
      <c r="F3090" s="45" t="s">
        <v>72</v>
      </c>
      <c r="G3090" s="26" t="s">
        <v>0</v>
      </c>
      <c r="H3090" s="30">
        <v>459616887</v>
      </c>
      <c r="I3090" s="30">
        <v>36131723.140000001</v>
      </c>
      <c r="J3090" s="36">
        <f>I3090/H3090</f>
        <v>7.8612697144002028E-2</v>
      </c>
      <c r="K3090" s="30">
        <v>38293904.200000003</v>
      </c>
      <c r="L3090" s="30">
        <f>I3090</f>
        <v>36131723.140000001</v>
      </c>
      <c r="M3090" s="80">
        <f>L3090/K3090</f>
        <v>0.94353719984498208</v>
      </c>
    </row>
    <row r="3091" spans="2:13" ht="24.9" customHeight="1" outlineLevel="2" x14ac:dyDescent="0.3">
      <c r="B3091" s="47" t="s">
        <v>2300</v>
      </c>
      <c r="C3091" s="46" t="s">
        <v>38</v>
      </c>
      <c r="D3091" s="46" t="s">
        <v>49</v>
      </c>
      <c r="E3091" s="46" t="s">
        <v>73</v>
      </c>
      <c r="F3091" s="45" t="s">
        <v>72</v>
      </c>
      <c r="G3091" s="26" t="s">
        <v>7</v>
      </c>
      <c r="H3091" s="30">
        <v>-91923377</v>
      </c>
      <c r="I3091" s="24"/>
      <c r="J3091" s="36"/>
      <c r="K3091" s="24"/>
      <c r="L3091" s="30"/>
      <c r="M3091" s="80" t="str">
        <f>IFERROR((Base_actualizacion!$L3091/Base_actualizacion!$K3091)," " )</f>
        <v xml:space="preserve"> </v>
      </c>
    </row>
    <row r="3092" spans="2:13" ht="24.9" customHeight="1" outlineLevel="1" x14ac:dyDescent="0.3">
      <c r="B3092" s="44" t="str">
        <f>B3091</f>
        <v>ASIGNACIÓN PARA LA INVERSIÓN LOCAL  - AMBIENTE Y DESARROLLO SOSTENIBLE</v>
      </c>
      <c r="C3092" s="43" t="s">
        <v>38</v>
      </c>
      <c r="D3092" s="43" t="s">
        <v>49</v>
      </c>
      <c r="E3092" s="43" t="s">
        <v>73</v>
      </c>
      <c r="F3092" s="42" t="s">
        <v>72</v>
      </c>
      <c r="G3092" s="18" t="s">
        <v>3</v>
      </c>
      <c r="H3092" s="32">
        <f>SUBTOTAL(9,H3090:H3091)</f>
        <v>367693510</v>
      </c>
      <c r="I3092" s="14">
        <f>SUBTOTAL(9,I3090:I3091)</f>
        <v>36131723.140000001</v>
      </c>
      <c r="J3092" s="31">
        <f>SUBTOTAL(9,J3090:J3091)</f>
        <v>7.8612697144002028E-2</v>
      </c>
      <c r="K3092" s="14">
        <f>SUBTOTAL(9,K3090:K3091)</f>
        <v>38293904.200000003</v>
      </c>
      <c r="L3092" s="14">
        <f>SUBTOTAL(9,L3089:L3091)</f>
        <v>36131723.140000001</v>
      </c>
      <c r="M3092" s="80"/>
    </row>
    <row r="3093" spans="2:13" ht="24.9" customHeight="1" outlineLevel="2" x14ac:dyDescent="0.3">
      <c r="B3093" s="47" t="s">
        <v>2300</v>
      </c>
      <c r="C3093" s="46" t="s">
        <v>38</v>
      </c>
      <c r="D3093" s="46" t="s">
        <v>49</v>
      </c>
      <c r="E3093" s="46" t="s">
        <v>71</v>
      </c>
      <c r="F3093" s="45" t="s">
        <v>70</v>
      </c>
      <c r="G3093" s="26" t="s">
        <v>0</v>
      </c>
      <c r="H3093" s="30">
        <v>168609459</v>
      </c>
      <c r="I3093" s="30">
        <v>13254844.34</v>
      </c>
      <c r="J3093" s="36">
        <f>I3093/H3093</f>
        <v>7.8612697167838017E-2</v>
      </c>
      <c r="K3093" s="30">
        <v>14048035.75</v>
      </c>
      <c r="L3093" s="30">
        <f>I3093</f>
        <v>13254844.34</v>
      </c>
      <c r="M3093" s="80">
        <f>L3093/K3093</f>
        <v>0.94353720163333155</v>
      </c>
    </row>
    <row r="3094" spans="2:13" ht="24.9" customHeight="1" outlineLevel="2" x14ac:dyDescent="0.3">
      <c r="B3094" s="47" t="s">
        <v>2300</v>
      </c>
      <c r="C3094" s="46" t="s">
        <v>38</v>
      </c>
      <c r="D3094" s="46" t="s">
        <v>49</v>
      </c>
      <c r="E3094" s="46" t="s">
        <v>71</v>
      </c>
      <c r="F3094" s="45" t="s">
        <v>70</v>
      </c>
      <c r="G3094" s="26" t="s">
        <v>7</v>
      </c>
      <c r="H3094" s="30">
        <v>-33721892</v>
      </c>
      <c r="I3094" s="24"/>
      <c r="J3094" s="36"/>
      <c r="K3094" s="24"/>
      <c r="L3094" s="30">
        <v>0</v>
      </c>
      <c r="M3094" s="80" t="str">
        <f>IFERROR((Base_actualizacion!$L3094/Base_actualizacion!$K3094)," " )</f>
        <v xml:space="preserve"> </v>
      </c>
    </row>
    <row r="3095" spans="2:13" ht="24.9" customHeight="1" outlineLevel="1" x14ac:dyDescent="0.3">
      <c r="B3095" s="44" t="str">
        <f>B3094</f>
        <v>ASIGNACIÓN PARA LA INVERSIÓN LOCAL  - AMBIENTE Y DESARROLLO SOSTENIBLE</v>
      </c>
      <c r="C3095" s="43" t="s">
        <v>38</v>
      </c>
      <c r="D3095" s="43" t="s">
        <v>49</v>
      </c>
      <c r="E3095" s="43" t="s">
        <v>71</v>
      </c>
      <c r="F3095" s="42" t="s">
        <v>70</v>
      </c>
      <c r="G3095" s="18" t="s">
        <v>3</v>
      </c>
      <c r="H3095" s="32">
        <f>SUBTOTAL(9,H3093:H3094)</f>
        <v>134887567</v>
      </c>
      <c r="I3095" s="14">
        <f>SUBTOTAL(9,I3093:I3094)</f>
        <v>13254844.34</v>
      </c>
      <c r="J3095" s="31">
        <f>SUBTOTAL(9,J3093:J3094)</f>
        <v>7.8612697167838017E-2</v>
      </c>
      <c r="K3095" s="14">
        <f>SUBTOTAL(9,K3093:K3094)</f>
        <v>14048035.75</v>
      </c>
      <c r="L3095" s="14">
        <f>SUBTOTAL(9,L3092:L3094)</f>
        <v>13254844.34</v>
      </c>
      <c r="M3095" s="80"/>
    </row>
    <row r="3096" spans="2:13" ht="24.9" customHeight="1" outlineLevel="2" x14ac:dyDescent="0.3">
      <c r="B3096" s="47" t="s">
        <v>2300</v>
      </c>
      <c r="C3096" s="46" t="s">
        <v>38</v>
      </c>
      <c r="D3096" s="46" t="s">
        <v>49</v>
      </c>
      <c r="E3096" s="46" t="s">
        <v>69</v>
      </c>
      <c r="F3096" s="45" t="s">
        <v>68</v>
      </c>
      <c r="G3096" s="26" t="s">
        <v>0</v>
      </c>
      <c r="H3096" s="30">
        <v>601081526</v>
      </c>
      <c r="I3096" s="30">
        <v>47252639.960000001</v>
      </c>
      <c r="J3096" s="36">
        <f>I3096/H3096</f>
        <v>7.861269714018794E-2</v>
      </c>
      <c r="K3096" s="30">
        <v>50080314.840000004</v>
      </c>
      <c r="L3096" s="30">
        <f>I3096</f>
        <v>47252639.960000001</v>
      </c>
      <c r="M3096" s="80">
        <f>L3096/K3096</f>
        <v>0.94353719841750094</v>
      </c>
    </row>
    <row r="3097" spans="2:13" ht="24.9" customHeight="1" outlineLevel="2" x14ac:dyDescent="0.3">
      <c r="B3097" s="47" t="s">
        <v>2300</v>
      </c>
      <c r="C3097" s="46" t="s">
        <v>38</v>
      </c>
      <c r="D3097" s="46" t="s">
        <v>49</v>
      </c>
      <c r="E3097" s="46" t="s">
        <v>69</v>
      </c>
      <c r="F3097" s="45" t="s">
        <v>68</v>
      </c>
      <c r="G3097" s="26" t="s">
        <v>7</v>
      </c>
      <c r="H3097" s="30">
        <v>-120216305</v>
      </c>
      <c r="I3097" s="24"/>
      <c r="J3097" s="36"/>
      <c r="K3097" s="24"/>
      <c r="L3097" s="30">
        <v>0</v>
      </c>
      <c r="M3097" s="80" t="str">
        <f>IFERROR((Base_actualizacion!$L3097/Base_actualizacion!$K3097)," " )</f>
        <v xml:space="preserve"> </v>
      </c>
    </row>
    <row r="3098" spans="2:13" ht="24.9" customHeight="1" outlineLevel="1" x14ac:dyDescent="0.3">
      <c r="B3098" s="44" t="str">
        <f>B3097</f>
        <v>ASIGNACIÓN PARA LA INVERSIÓN LOCAL  - AMBIENTE Y DESARROLLO SOSTENIBLE</v>
      </c>
      <c r="C3098" s="43" t="s">
        <v>38</v>
      </c>
      <c r="D3098" s="43" t="s">
        <v>49</v>
      </c>
      <c r="E3098" s="43" t="s">
        <v>69</v>
      </c>
      <c r="F3098" s="42" t="s">
        <v>68</v>
      </c>
      <c r="G3098" s="18" t="s">
        <v>3</v>
      </c>
      <c r="H3098" s="32">
        <f>SUBTOTAL(9,H3096:H3097)</f>
        <v>480865221</v>
      </c>
      <c r="I3098" s="14">
        <f>SUBTOTAL(9,I3096:I3097)</f>
        <v>47252639.960000001</v>
      </c>
      <c r="J3098" s="31">
        <f>SUBTOTAL(9,J3096:J3097)</f>
        <v>7.861269714018794E-2</v>
      </c>
      <c r="K3098" s="14">
        <f>SUBTOTAL(9,K3096:K3097)</f>
        <v>50080314.840000004</v>
      </c>
      <c r="L3098" s="14">
        <f>SUBTOTAL(9,L3095:L3097)</f>
        <v>47252639.960000001</v>
      </c>
      <c r="M3098" s="80"/>
    </row>
    <row r="3099" spans="2:13" ht="24.9" customHeight="1" outlineLevel="2" x14ac:dyDescent="0.3">
      <c r="B3099" s="47" t="s">
        <v>2300</v>
      </c>
      <c r="C3099" s="46" t="s">
        <v>38</v>
      </c>
      <c r="D3099" s="46" t="s">
        <v>49</v>
      </c>
      <c r="E3099" s="46" t="s">
        <v>67</v>
      </c>
      <c r="F3099" s="45" t="s">
        <v>66</v>
      </c>
      <c r="G3099" s="26" t="s">
        <v>0</v>
      </c>
      <c r="H3099" s="30">
        <v>688931431</v>
      </c>
      <c r="I3099" s="30">
        <v>54158757.93</v>
      </c>
      <c r="J3099" s="36">
        <f>I3099/H3099</f>
        <v>7.8612697132118506E-2</v>
      </c>
      <c r="K3099" s="30">
        <v>57399706.140000001</v>
      </c>
      <c r="L3099" s="30">
        <f>I3099</f>
        <v>54158757.93</v>
      </c>
      <c r="M3099" s="80">
        <f>L3099/K3099</f>
        <v>0.94353719856866147</v>
      </c>
    </row>
    <row r="3100" spans="2:13" ht="24.9" customHeight="1" outlineLevel="2" x14ac:dyDescent="0.3">
      <c r="B3100" s="47" t="s">
        <v>2300</v>
      </c>
      <c r="C3100" s="46" t="s">
        <v>38</v>
      </c>
      <c r="D3100" s="46" t="s">
        <v>49</v>
      </c>
      <c r="E3100" s="46" t="s">
        <v>67</v>
      </c>
      <c r="F3100" s="45" t="s">
        <v>66</v>
      </c>
      <c r="G3100" s="26" t="s">
        <v>7</v>
      </c>
      <c r="H3100" s="30">
        <v>-137786286</v>
      </c>
      <c r="I3100" s="24"/>
      <c r="J3100" s="36"/>
      <c r="K3100" s="24"/>
      <c r="L3100" s="30"/>
      <c r="M3100" s="80" t="str">
        <f>IFERROR((Base_actualizacion!$L3100/Base_actualizacion!$K3100)," " )</f>
        <v xml:space="preserve"> </v>
      </c>
    </row>
    <row r="3101" spans="2:13" ht="24.9" customHeight="1" outlineLevel="1" x14ac:dyDescent="0.3">
      <c r="B3101" s="44" t="str">
        <f>B3100</f>
        <v>ASIGNACIÓN PARA LA INVERSIÓN LOCAL  - AMBIENTE Y DESARROLLO SOSTENIBLE</v>
      </c>
      <c r="C3101" s="43" t="s">
        <v>38</v>
      </c>
      <c r="D3101" s="43" t="s">
        <v>49</v>
      </c>
      <c r="E3101" s="43" t="s">
        <v>67</v>
      </c>
      <c r="F3101" s="42" t="s">
        <v>66</v>
      </c>
      <c r="G3101" s="18" t="s">
        <v>3</v>
      </c>
      <c r="H3101" s="32">
        <f>SUBTOTAL(9,H3099:H3100)</f>
        <v>551145145</v>
      </c>
      <c r="I3101" s="14">
        <f>SUBTOTAL(9,I3099:I3100)</f>
        <v>54158757.93</v>
      </c>
      <c r="J3101" s="31">
        <f>SUBTOTAL(9,J3099:J3100)</f>
        <v>7.8612697132118506E-2</v>
      </c>
      <c r="K3101" s="14">
        <f>SUBTOTAL(9,K3099:K3100)</f>
        <v>57399706.140000001</v>
      </c>
      <c r="L3101" s="14">
        <f>SUBTOTAL(9,L3098:L3100)</f>
        <v>54158757.93</v>
      </c>
      <c r="M3101" s="80"/>
    </row>
    <row r="3102" spans="2:13" ht="24.9" customHeight="1" outlineLevel="2" x14ac:dyDescent="0.3">
      <c r="B3102" s="47" t="s">
        <v>2300</v>
      </c>
      <c r="C3102" s="46" t="s">
        <v>38</v>
      </c>
      <c r="D3102" s="46" t="s">
        <v>49</v>
      </c>
      <c r="E3102" s="46" t="s">
        <v>65</v>
      </c>
      <c r="F3102" s="45" t="s">
        <v>64</v>
      </c>
      <c r="G3102" s="26" t="s">
        <v>0</v>
      </c>
      <c r="H3102" s="30">
        <v>387786107</v>
      </c>
      <c r="I3102" s="30">
        <v>30484911.780000001</v>
      </c>
      <c r="J3102" s="36">
        <f>I3102/H3102</f>
        <v>7.8612697127904071E-2</v>
      </c>
      <c r="K3102" s="30">
        <v>32309178.5</v>
      </c>
      <c r="L3102" s="30">
        <f>I3102</f>
        <v>30484911.780000001</v>
      </c>
      <c r="M3102" s="80">
        <f>L3102/K3102</f>
        <v>0.94353719887987875</v>
      </c>
    </row>
    <row r="3103" spans="2:13" ht="24.9" customHeight="1" outlineLevel="2" x14ac:dyDescent="0.3">
      <c r="B3103" s="47" t="s">
        <v>2300</v>
      </c>
      <c r="C3103" s="46" t="s">
        <v>38</v>
      </c>
      <c r="D3103" s="46" t="s">
        <v>49</v>
      </c>
      <c r="E3103" s="46" t="s">
        <v>65</v>
      </c>
      <c r="F3103" s="45" t="s">
        <v>64</v>
      </c>
      <c r="G3103" s="26" t="s">
        <v>7</v>
      </c>
      <c r="H3103" s="30">
        <v>-77557221</v>
      </c>
      <c r="I3103" s="24"/>
      <c r="J3103" s="36"/>
      <c r="K3103" s="24"/>
      <c r="L3103" s="30">
        <v>0</v>
      </c>
      <c r="M3103" s="80" t="str">
        <f>IFERROR((Base_actualizacion!$L3103/Base_actualizacion!$K3103)," " )</f>
        <v xml:space="preserve"> </v>
      </c>
    </row>
    <row r="3104" spans="2:13" ht="24.9" customHeight="1" outlineLevel="1" x14ac:dyDescent="0.3">
      <c r="B3104" s="44" t="str">
        <f>B3103</f>
        <v>ASIGNACIÓN PARA LA INVERSIÓN LOCAL  - AMBIENTE Y DESARROLLO SOSTENIBLE</v>
      </c>
      <c r="C3104" s="43" t="s">
        <v>38</v>
      </c>
      <c r="D3104" s="43" t="s">
        <v>49</v>
      </c>
      <c r="E3104" s="43" t="s">
        <v>65</v>
      </c>
      <c r="F3104" s="42" t="s">
        <v>64</v>
      </c>
      <c r="G3104" s="18" t="s">
        <v>3</v>
      </c>
      <c r="H3104" s="32">
        <f>SUBTOTAL(9,H3102:H3103)</f>
        <v>310228886</v>
      </c>
      <c r="I3104" s="14">
        <f>SUBTOTAL(9,I3102:I3103)</f>
        <v>30484911.780000001</v>
      </c>
      <c r="J3104" s="31">
        <f>SUBTOTAL(9,J3102:J3103)</f>
        <v>7.8612697127904071E-2</v>
      </c>
      <c r="K3104" s="14">
        <f>SUBTOTAL(9,K3102:K3103)</f>
        <v>32309178.5</v>
      </c>
      <c r="L3104" s="14">
        <f>SUBTOTAL(9,L3101:L3103)</f>
        <v>30484911.780000001</v>
      </c>
      <c r="M3104" s="80"/>
    </row>
    <row r="3105" spans="2:13" ht="24.9" customHeight="1" outlineLevel="2" x14ac:dyDescent="0.3">
      <c r="B3105" s="47" t="s">
        <v>2300</v>
      </c>
      <c r="C3105" s="46" t="s">
        <v>38</v>
      </c>
      <c r="D3105" s="46" t="s">
        <v>49</v>
      </c>
      <c r="E3105" s="46" t="s">
        <v>63</v>
      </c>
      <c r="F3105" s="45" t="s">
        <v>62</v>
      </c>
      <c r="G3105" s="26" t="s">
        <v>0</v>
      </c>
      <c r="H3105" s="30">
        <v>775138840</v>
      </c>
      <c r="I3105" s="30">
        <v>60935754.870000005</v>
      </c>
      <c r="J3105" s="36">
        <f>I3105/H3105</f>
        <v>7.8612697139521487E-2</v>
      </c>
      <c r="K3105" s="30">
        <v>64582249.579999998</v>
      </c>
      <c r="L3105" s="30">
        <f>I3105</f>
        <v>60935754.870000005</v>
      </c>
      <c r="M3105" s="80">
        <f>L3105/K3105</f>
        <v>0.9435371989406629</v>
      </c>
    </row>
    <row r="3106" spans="2:13" ht="24.9" customHeight="1" outlineLevel="2" x14ac:dyDescent="0.3">
      <c r="B3106" s="47" t="s">
        <v>2300</v>
      </c>
      <c r="C3106" s="46" t="s">
        <v>38</v>
      </c>
      <c r="D3106" s="46" t="s">
        <v>49</v>
      </c>
      <c r="E3106" s="46" t="s">
        <v>63</v>
      </c>
      <c r="F3106" s="45" t="s">
        <v>62</v>
      </c>
      <c r="G3106" s="26" t="s">
        <v>7</v>
      </c>
      <c r="H3106" s="30">
        <v>-155027768</v>
      </c>
      <c r="I3106" s="24"/>
      <c r="J3106" s="36"/>
      <c r="K3106" s="24"/>
      <c r="L3106" s="30">
        <v>0</v>
      </c>
      <c r="M3106" s="80" t="str">
        <f>IFERROR((Base_actualizacion!$L3106/Base_actualizacion!$K3106)," " )</f>
        <v xml:space="preserve"> </v>
      </c>
    </row>
    <row r="3107" spans="2:13" ht="24.9" customHeight="1" outlineLevel="1" x14ac:dyDescent="0.3">
      <c r="B3107" s="44" t="str">
        <f>B3106</f>
        <v>ASIGNACIÓN PARA LA INVERSIÓN LOCAL  - AMBIENTE Y DESARROLLO SOSTENIBLE</v>
      </c>
      <c r="C3107" s="43" t="s">
        <v>38</v>
      </c>
      <c r="D3107" s="43" t="s">
        <v>49</v>
      </c>
      <c r="E3107" s="43" t="s">
        <v>63</v>
      </c>
      <c r="F3107" s="42" t="s">
        <v>62</v>
      </c>
      <c r="G3107" s="18" t="s">
        <v>3</v>
      </c>
      <c r="H3107" s="32">
        <f>SUBTOTAL(9,H3105:H3106)</f>
        <v>620111072</v>
      </c>
      <c r="I3107" s="14">
        <f>SUBTOTAL(9,I3105:I3106)</f>
        <v>60935754.870000005</v>
      </c>
      <c r="J3107" s="31">
        <f>SUBTOTAL(9,J3105:J3106)</f>
        <v>7.8612697139521487E-2</v>
      </c>
      <c r="K3107" s="14">
        <f>SUBTOTAL(9,K3105:K3106)</f>
        <v>64582249.579999998</v>
      </c>
      <c r="L3107" s="14">
        <f>SUBTOTAL(9,L3104:L3106)</f>
        <v>60935754.870000005</v>
      </c>
      <c r="M3107" s="80"/>
    </row>
    <row r="3108" spans="2:13" ht="24.9" customHeight="1" outlineLevel="2" x14ac:dyDescent="0.3">
      <c r="B3108" s="47" t="s">
        <v>2300</v>
      </c>
      <c r="C3108" s="46" t="s">
        <v>38</v>
      </c>
      <c r="D3108" s="46" t="s">
        <v>49</v>
      </c>
      <c r="E3108" s="46" t="s">
        <v>61</v>
      </c>
      <c r="F3108" s="45" t="s">
        <v>60</v>
      </c>
      <c r="G3108" s="26" t="s">
        <v>0</v>
      </c>
      <c r="H3108" s="30">
        <v>701223253</v>
      </c>
      <c r="I3108" s="30">
        <v>55125051.210000001</v>
      </c>
      <c r="J3108" s="36">
        <f>I3108/H3108</f>
        <v>7.8612697131993148E-2</v>
      </c>
      <c r="K3108" s="30">
        <v>58423823.899999999</v>
      </c>
      <c r="L3108" s="30">
        <f>I3108</f>
        <v>55125051.210000001</v>
      </c>
      <c r="M3108" s="80">
        <f>L3108/K3108</f>
        <v>0.94353719989902962</v>
      </c>
    </row>
    <row r="3109" spans="2:13" ht="24.9" customHeight="1" outlineLevel="2" x14ac:dyDescent="0.3">
      <c r="B3109" s="47" t="s">
        <v>2300</v>
      </c>
      <c r="C3109" s="46" t="s">
        <v>38</v>
      </c>
      <c r="D3109" s="46" t="s">
        <v>49</v>
      </c>
      <c r="E3109" s="46" t="s">
        <v>61</v>
      </c>
      <c r="F3109" s="45" t="s">
        <v>60</v>
      </c>
      <c r="G3109" s="26" t="s">
        <v>7</v>
      </c>
      <c r="H3109" s="30">
        <v>-140244651</v>
      </c>
      <c r="I3109" s="24"/>
      <c r="J3109" s="36"/>
      <c r="K3109" s="24"/>
      <c r="L3109" s="30"/>
      <c r="M3109" s="80" t="str">
        <f>IFERROR((Base_actualizacion!$L3109/Base_actualizacion!$K3109)," " )</f>
        <v xml:space="preserve"> </v>
      </c>
    </row>
    <row r="3110" spans="2:13" ht="24.9" customHeight="1" outlineLevel="1" x14ac:dyDescent="0.3">
      <c r="B3110" s="44" t="str">
        <f>B3109</f>
        <v>ASIGNACIÓN PARA LA INVERSIÓN LOCAL  - AMBIENTE Y DESARROLLO SOSTENIBLE</v>
      </c>
      <c r="C3110" s="43" t="s">
        <v>38</v>
      </c>
      <c r="D3110" s="43" t="s">
        <v>49</v>
      </c>
      <c r="E3110" s="43" t="s">
        <v>61</v>
      </c>
      <c r="F3110" s="42" t="s">
        <v>60</v>
      </c>
      <c r="G3110" s="18" t="s">
        <v>3</v>
      </c>
      <c r="H3110" s="32">
        <f>SUBTOTAL(9,H3108:H3109)</f>
        <v>560978602</v>
      </c>
      <c r="I3110" s="14">
        <f>SUBTOTAL(9,I3108:I3109)</f>
        <v>55125051.210000001</v>
      </c>
      <c r="J3110" s="31">
        <f>SUBTOTAL(9,J3108:J3109)</f>
        <v>7.8612697131993148E-2</v>
      </c>
      <c r="K3110" s="14">
        <f>SUBTOTAL(9,K3108:K3109)</f>
        <v>58423823.899999999</v>
      </c>
      <c r="L3110" s="14">
        <f>SUBTOTAL(9,L3107:L3109)</f>
        <v>55125051.210000001</v>
      </c>
      <c r="M3110" s="80"/>
    </row>
    <row r="3111" spans="2:13" ht="24.9" customHeight="1" outlineLevel="2" x14ac:dyDescent="0.3">
      <c r="B3111" s="47" t="s">
        <v>2300</v>
      </c>
      <c r="C3111" s="46" t="s">
        <v>38</v>
      </c>
      <c r="D3111" s="46" t="s">
        <v>49</v>
      </c>
      <c r="E3111" s="46" t="s">
        <v>59</v>
      </c>
      <c r="F3111" s="45" t="s">
        <v>58</v>
      </c>
      <c r="G3111" s="26" t="s">
        <v>0</v>
      </c>
      <c r="H3111" s="30">
        <v>228557357</v>
      </c>
      <c r="I3111" s="30">
        <v>17967510.280000001</v>
      </c>
      <c r="J3111" s="36">
        <f>I3111/H3111</f>
        <v>7.8612697118299282E-2</v>
      </c>
      <c r="K3111" s="30">
        <v>19042715.329999998</v>
      </c>
      <c r="L3111" s="30">
        <f>I3111</f>
        <v>17967510.280000001</v>
      </c>
      <c r="M3111" s="80">
        <f>L3111/K3111</f>
        <v>0.94353719879926401</v>
      </c>
    </row>
    <row r="3112" spans="2:13" ht="24.9" customHeight="1" outlineLevel="2" x14ac:dyDescent="0.3">
      <c r="B3112" s="47" t="s">
        <v>2300</v>
      </c>
      <c r="C3112" s="46" t="s">
        <v>38</v>
      </c>
      <c r="D3112" s="46" t="s">
        <v>49</v>
      </c>
      <c r="E3112" s="46" t="s">
        <v>59</v>
      </c>
      <c r="F3112" s="45" t="s">
        <v>58</v>
      </c>
      <c r="G3112" s="26" t="s">
        <v>7</v>
      </c>
      <c r="H3112" s="30">
        <v>-45711471</v>
      </c>
      <c r="I3112" s="24"/>
      <c r="J3112" s="36"/>
      <c r="K3112" s="24"/>
      <c r="L3112" s="30">
        <v>0</v>
      </c>
      <c r="M3112" s="80" t="str">
        <f>IFERROR((Base_actualizacion!$L3112/Base_actualizacion!$K3112)," " )</f>
        <v xml:space="preserve"> </v>
      </c>
    </row>
    <row r="3113" spans="2:13" ht="24.9" customHeight="1" outlineLevel="1" x14ac:dyDescent="0.3">
      <c r="B3113" s="44" t="str">
        <f>B3112</f>
        <v>ASIGNACIÓN PARA LA INVERSIÓN LOCAL  - AMBIENTE Y DESARROLLO SOSTENIBLE</v>
      </c>
      <c r="C3113" s="43" t="s">
        <v>38</v>
      </c>
      <c r="D3113" s="43" t="s">
        <v>49</v>
      </c>
      <c r="E3113" s="43" t="s">
        <v>59</v>
      </c>
      <c r="F3113" s="42" t="s">
        <v>58</v>
      </c>
      <c r="G3113" s="18" t="s">
        <v>3</v>
      </c>
      <c r="H3113" s="32">
        <f>SUBTOTAL(9,H3111:H3112)</f>
        <v>182845886</v>
      </c>
      <c r="I3113" s="14">
        <f>SUBTOTAL(9,I3111:I3112)</f>
        <v>17967510.280000001</v>
      </c>
      <c r="J3113" s="31">
        <f>SUBTOTAL(9,J3111:J3112)</f>
        <v>7.8612697118299282E-2</v>
      </c>
      <c r="K3113" s="14">
        <f>SUBTOTAL(9,K3111:K3112)</f>
        <v>19042715.329999998</v>
      </c>
      <c r="L3113" s="14">
        <f>SUBTOTAL(9,L3110:L3112)</f>
        <v>17967510.280000001</v>
      </c>
      <c r="M3113" s="80"/>
    </row>
    <row r="3114" spans="2:13" ht="24.9" customHeight="1" outlineLevel="2" x14ac:dyDescent="0.3">
      <c r="B3114" s="47" t="s">
        <v>2300</v>
      </c>
      <c r="C3114" s="46" t="s">
        <v>38</v>
      </c>
      <c r="D3114" s="46" t="s">
        <v>49</v>
      </c>
      <c r="E3114" s="46" t="s">
        <v>57</v>
      </c>
      <c r="F3114" s="45" t="s">
        <v>56</v>
      </c>
      <c r="G3114" s="26" t="s">
        <v>0</v>
      </c>
      <c r="H3114" s="30">
        <v>147579215</v>
      </c>
      <c r="I3114" s="30">
        <v>11601600.140000001</v>
      </c>
      <c r="J3114" s="36">
        <f>I3114/H3114</f>
        <v>7.8612697187744232E-2</v>
      </c>
      <c r="K3114" s="30">
        <v>12295858.739999998</v>
      </c>
      <c r="L3114" s="30">
        <f>I3114</f>
        <v>11601600.140000001</v>
      </c>
      <c r="M3114" s="80">
        <f>L3114/K3114</f>
        <v>0.94353720104627703</v>
      </c>
    </row>
    <row r="3115" spans="2:13" ht="24.9" customHeight="1" outlineLevel="2" x14ac:dyDescent="0.3">
      <c r="B3115" s="47" t="s">
        <v>2300</v>
      </c>
      <c r="C3115" s="46" t="s">
        <v>38</v>
      </c>
      <c r="D3115" s="46" t="s">
        <v>49</v>
      </c>
      <c r="E3115" s="46" t="s">
        <v>57</v>
      </c>
      <c r="F3115" s="45" t="s">
        <v>56</v>
      </c>
      <c r="G3115" s="26" t="s">
        <v>7</v>
      </c>
      <c r="H3115" s="30">
        <v>-29515843</v>
      </c>
      <c r="I3115" s="24"/>
      <c r="J3115" s="36"/>
      <c r="K3115" s="24"/>
      <c r="L3115" s="30">
        <v>0</v>
      </c>
      <c r="M3115" s="80" t="str">
        <f>IFERROR((Base_actualizacion!$L3115/Base_actualizacion!$K3115)," " )</f>
        <v xml:space="preserve"> </v>
      </c>
    </row>
    <row r="3116" spans="2:13" ht="24.9" customHeight="1" outlineLevel="1" x14ac:dyDescent="0.3">
      <c r="B3116" s="44" t="str">
        <f>B3115</f>
        <v>ASIGNACIÓN PARA LA INVERSIÓN LOCAL  - AMBIENTE Y DESARROLLO SOSTENIBLE</v>
      </c>
      <c r="C3116" s="43" t="s">
        <v>38</v>
      </c>
      <c r="D3116" s="43" t="s">
        <v>49</v>
      </c>
      <c r="E3116" s="43" t="s">
        <v>57</v>
      </c>
      <c r="F3116" s="42" t="s">
        <v>56</v>
      </c>
      <c r="G3116" s="18" t="s">
        <v>3</v>
      </c>
      <c r="H3116" s="32">
        <f>SUBTOTAL(9,H3114:H3115)</f>
        <v>118063372</v>
      </c>
      <c r="I3116" s="14">
        <f>SUBTOTAL(9,I3114:I3115)</f>
        <v>11601600.140000001</v>
      </c>
      <c r="J3116" s="31">
        <f>SUBTOTAL(9,J3114:J3115)</f>
        <v>7.8612697187744232E-2</v>
      </c>
      <c r="K3116" s="14">
        <f>SUBTOTAL(9,K3114:K3115)</f>
        <v>12295858.739999998</v>
      </c>
      <c r="L3116" s="14">
        <f>SUBTOTAL(9,L3113:L3115)</f>
        <v>11601600.140000001</v>
      </c>
      <c r="M3116" s="80"/>
    </row>
    <row r="3117" spans="2:13" ht="24.9" customHeight="1" outlineLevel="2" x14ac:dyDescent="0.3">
      <c r="B3117" s="47" t="s">
        <v>2300</v>
      </c>
      <c r="C3117" s="46" t="s">
        <v>38</v>
      </c>
      <c r="D3117" s="46" t="s">
        <v>49</v>
      </c>
      <c r="E3117" s="46" t="s">
        <v>55</v>
      </c>
      <c r="F3117" s="45" t="s">
        <v>54</v>
      </c>
      <c r="G3117" s="26" t="s">
        <v>0</v>
      </c>
      <c r="H3117" s="30">
        <v>466013700</v>
      </c>
      <c r="I3117" s="30">
        <v>36634593.859999999</v>
      </c>
      <c r="J3117" s="36">
        <f>I3117/H3117</f>
        <v>7.8612697137444676E-2</v>
      </c>
      <c r="K3117" s="30">
        <v>38826867.549999997</v>
      </c>
      <c r="L3117" s="30">
        <f>I3117</f>
        <v>36634593.859999999</v>
      </c>
      <c r="M3117" s="80">
        <f>L3117/K3117</f>
        <v>0.94353719915270384</v>
      </c>
    </row>
    <row r="3118" spans="2:13" ht="24.9" customHeight="1" outlineLevel="2" x14ac:dyDescent="0.3">
      <c r="B3118" s="47" t="s">
        <v>2300</v>
      </c>
      <c r="C3118" s="46" t="s">
        <v>38</v>
      </c>
      <c r="D3118" s="46" t="s">
        <v>49</v>
      </c>
      <c r="E3118" s="46" t="s">
        <v>55</v>
      </c>
      <c r="F3118" s="45" t="s">
        <v>54</v>
      </c>
      <c r="G3118" s="26" t="s">
        <v>7</v>
      </c>
      <c r="H3118" s="30">
        <v>-93202740</v>
      </c>
      <c r="I3118" s="24"/>
      <c r="J3118" s="36"/>
      <c r="K3118" s="24"/>
      <c r="L3118" s="30"/>
      <c r="M3118" s="80" t="str">
        <f>IFERROR((Base_actualizacion!$L3118/Base_actualizacion!$K3118)," " )</f>
        <v xml:space="preserve"> </v>
      </c>
    </row>
    <row r="3119" spans="2:13" ht="24.9" customHeight="1" outlineLevel="1" x14ac:dyDescent="0.3">
      <c r="B3119" s="44" t="str">
        <f>B3118</f>
        <v>ASIGNACIÓN PARA LA INVERSIÓN LOCAL  - AMBIENTE Y DESARROLLO SOSTENIBLE</v>
      </c>
      <c r="C3119" s="43" t="s">
        <v>38</v>
      </c>
      <c r="D3119" s="43" t="s">
        <v>49</v>
      </c>
      <c r="E3119" s="43" t="s">
        <v>55</v>
      </c>
      <c r="F3119" s="42" t="s">
        <v>54</v>
      </c>
      <c r="G3119" s="18" t="s">
        <v>3</v>
      </c>
      <c r="H3119" s="32">
        <f>SUBTOTAL(9,H3117:H3118)</f>
        <v>372810960</v>
      </c>
      <c r="I3119" s="14">
        <f>SUBTOTAL(9,I3117:I3118)</f>
        <v>36634593.859999999</v>
      </c>
      <c r="J3119" s="31">
        <f>SUBTOTAL(9,J3117:J3118)</f>
        <v>7.8612697137444676E-2</v>
      </c>
      <c r="K3119" s="14">
        <f>SUBTOTAL(9,K3117:K3118)</f>
        <v>38826867.549999997</v>
      </c>
      <c r="L3119" s="14">
        <f>SUBTOTAL(9,L3116:L3118)</f>
        <v>36634593.859999999</v>
      </c>
      <c r="M3119" s="80"/>
    </row>
    <row r="3120" spans="2:13" ht="24.9" customHeight="1" outlineLevel="2" x14ac:dyDescent="0.3">
      <c r="B3120" s="47" t="s">
        <v>2300</v>
      </c>
      <c r="C3120" s="46" t="s">
        <v>38</v>
      </c>
      <c r="D3120" s="46" t="s">
        <v>49</v>
      </c>
      <c r="E3120" s="46" t="s">
        <v>53</v>
      </c>
      <c r="F3120" s="45" t="s">
        <v>52</v>
      </c>
      <c r="G3120" s="26" t="s">
        <v>0</v>
      </c>
      <c r="H3120" s="30">
        <v>317380466</v>
      </c>
      <c r="I3120" s="30">
        <v>24950134.450000003</v>
      </c>
      <c r="J3120" s="36">
        <f>I3120/H3120</f>
        <v>7.8612697134296861E-2</v>
      </c>
      <c r="K3120" s="30">
        <v>26443191.02</v>
      </c>
      <c r="L3120" s="30">
        <f>I3120</f>
        <v>24950134.450000003</v>
      </c>
      <c r="M3120" s="80">
        <f>L3120/K3120</f>
        <v>0.94353720135853725</v>
      </c>
    </row>
    <row r="3121" spans="2:13" ht="24.9" customHeight="1" outlineLevel="2" x14ac:dyDescent="0.3">
      <c r="B3121" s="47" t="s">
        <v>2300</v>
      </c>
      <c r="C3121" s="46" t="s">
        <v>38</v>
      </c>
      <c r="D3121" s="46" t="s">
        <v>49</v>
      </c>
      <c r="E3121" s="46" t="s">
        <v>53</v>
      </c>
      <c r="F3121" s="45" t="s">
        <v>52</v>
      </c>
      <c r="G3121" s="26" t="s">
        <v>7</v>
      </c>
      <c r="H3121" s="30">
        <v>-63476093</v>
      </c>
      <c r="I3121" s="24"/>
      <c r="J3121" s="36"/>
      <c r="K3121" s="24"/>
      <c r="L3121" s="30">
        <v>0</v>
      </c>
      <c r="M3121" s="80" t="str">
        <f>IFERROR((Base_actualizacion!$L3121/Base_actualizacion!$K3121)," " )</f>
        <v xml:space="preserve"> </v>
      </c>
    </row>
    <row r="3122" spans="2:13" ht="24.9" customHeight="1" outlineLevel="1" x14ac:dyDescent="0.3">
      <c r="B3122" s="44" t="str">
        <f>B3121</f>
        <v>ASIGNACIÓN PARA LA INVERSIÓN LOCAL  - AMBIENTE Y DESARROLLO SOSTENIBLE</v>
      </c>
      <c r="C3122" s="43" t="s">
        <v>38</v>
      </c>
      <c r="D3122" s="43" t="s">
        <v>49</v>
      </c>
      <c r="E3122" s="43" t="s">
        <v>53</v>
      </c>
      <c r="F3122" s="42" t="s">
        <v>52</v>
      </c>
      <c r="G3122" s="18" t="s">
        <v>3</v>
      </c>
      <c r="H3122" s="32">
        <f>SUBTOTAL(9,H3120:H3121)</f>
        <v>253904373</v>
      </c>
      <c r="I3122" s="14">
        <f>SUBTOTAL(9,I3120:I3121)</f>
        <v>24950134.450000003</v>
      </c>
      <c r="J3122" s="31">
        <f>SUBTOTAL(9,J3120:J3121)</f>
        <v>7.8612697134296861E-2</v>
      </c>
      <c r="K3122" s="14">
        <f>SUBTOTAL(9,K3120:K3121)</f>
        <v>26443191.02</v>
      </c>
      <c r="L3122" s="14">
        <f>SUBTOTAL(9,L3119:L3121)</f>
        <v>24950134.450000003</v>
      </c>
      <c r="M3122" s="80"/>
    </row>
    <row r="3123" spans="2:13" ht="24.9" customHeight="1" outlineLevel="2" x14ac:dyDescent="0.3">
      <c r="B3123" s="47" t="s">
        <v>2300</v>
      </c>
      <c r="C3123" s="46" t="s">
        <v>38</v>
      </c>
      <c r="D3123" s="46" t="s">
        <v>49</v>
      </c>
      <c r="E3123" s="46" t="s">
        <v>51</v>
      </c>
      <c r="F3123" s="45" t="s">
        <v>50</v>
      </c>
      <c r="G3123" s="26" t="s">
        <v>0</v>
      </c>
      <c r="H3123" s="30">
        <v>475990549</v>
      </c>
      <c r="I3123" s="30">
        <v>37418900.869999997</v>
      </c>
      <c r="J3123" s="36">
        <f>I3123/H3123</f>
        <v>7.8612697139917365E-2</v>
      </c>
      <c r="K3123" s="30">
        <v>39658108.700000003</v>
      </c>
      <c r="L3123" s="30">
        <f>I3123</f>
        <v>37418900.869999997</v>
      </c>
      <c r="M3123" s="80">
        <f>L3123/K3123</f>
        <v>0.94353720075410441</v>
      </c>
    </row>
    <row r="3124" spans="2:13" ht="24.9" customHeight="1" outlineLevel="2" x14ac:dyDescent="0.3">
      <c r="B3124" s="47" t="s">
        <v>2300</v>
      </c>
      <c r="C3124" s="46" t="s">
        <v>38</v>
      </c>
      <c r="D3124" s="46" t="s">
        <v>49</v>
      </c>
      <c r="E3124" s="46" t="s">
        <v>51</v>
      </c>
      <c r="F3124" s="45" t="s">
        <v>50</v>
      </c>
      <c r="G3124" s="26" t="s">
        <v>7</v>
      </c>
      <c r="H3124" s="30">
        <v>-95198110</v>
      </c>
      <c r="I3124" s="24"/>
      <c r="J3124" s="36"/>
      <c r="K3124" s="24"/>
      <c r="L3124" s="30">
        <v>0</v>
      </c>
      <c r="M3124" s="80" t="str">
        <f>IFERROR((Base_actualizacion!$L3124/Base_actualizacion!$K3124)," " )</f>
        <v xml:space="preserve"> </v>
      </c>
    </row>
    <row r="3125" spans="2:13" ht="24.9" customHeight="1" outlineLevel="1" x14ac:dyDescent="0.3">
      <c r="B3125" s="44" t="str">
        <f>B3124</f>
        <v>ASIGNACIÓN PARA LA INVERSIÓN LOCAL  - AMBIENTE Y DESARROLLO SOSTENIBLE</v>
      </c>
      <c r="C3125" s="43" t="s">
        <v>38</v>
      </c>
      <c r="D3125" s="43" t="s">
        <v>49</v>
      </c>
      <c r="E3125" s="43" t="s">
        <v>51</v>
      </c>
      <c r="F3125" s="42" t="s">
        <v>50</v>
      </c>
      <c r="G3125" s="18" t="s">
        <v>3</v>
      </c>
      <c r="H3125" s="32">
        <f>SUBTOTAL(9,H3123:H3124)</f>
        <v>380792439</v>
      </c>
      <c r="I3125" s="14">
        <f>SUBTOTAL(9,I3123:I3124)</f>
        <v>37418900.869999997</v>
      </c>
      <c r="J3125" s="31">
        <f>SUBTOTAL(9,J3123:J3124)</f>
        <v>7.8612697139917365E-2</v>
      </c>
      <c r="K3125" s="14">
        <f>SUBTOTAL(9,K3123:K3124)</f>
        <v>39658108.700000003</v>
      </c>
      <c r="L3125" s="14">
        <f>SUBTOTAL(9,L3122:L3124)</f>
        <v>37418900.869999997</v>
      </c>
      <c r="M3125" s="80"/>
    </row>
    <row r="3126" spans="2:13" ht="24.9" customHeight="1" outlineLevel="2" x14ac:dyDescent="0.3">
      <c r="B3126" s="47" t="s">
        <v>2300</v>
      </c>
      <c r="C3126" s="46" t="s">
        <v>38</v>
      </c>
      <c r="D3126" s="46" t="s">
        <v>49</v>
      </c>
      <c r="E3126" s="46" t="s">
        <v>48</v>
      </c>
      <c r="F3126" s="45" t="s">
        <v>47</v>
      </c>
      <c r="G3126" s="26" t="s">
        <v>0</v>
      </c>
      <c r="H3126" s="30">
        <v>391799036</v>
      </c>
      <c r="I3126" s="30">
        <v>30800378.960000001</v>
      </c>
      <c r="J3126" s="36">
        <f>I3126/H3126</f>
        <v>7.8612697148136942E-2</v>
      </c>
      <c r="K3126" s="30">
        <v>32643523.789999999</v>
      </c>
      <c r="L3126" s="30">
        <f>I3126</f>
        <v>30800378.960000001</v>
      </c>
      <c r="M3126" s="80">
        <f>L3126/K3126</f>
        <v>0.94353719770398603</v>
      </c>
    </row>
    <row r="3127" spans="2:13" ht="24.9" customHeight="1" outlineLevel="2" x14ac:dyDescent="0.3">
      <c r="B3127" s="47" t="s">
        <v>2300</v>
      </c>
      <c r="C3127" s="46" t="s">
        <v>38</v>
      </c>
      <c r="D3127" s="46" t="s">
        <v>49</v>
      </c>
      <c r="E3127" s="46" t="s">
        <v>48</v>
      </c>
      <c r="F3127" s="45" t="s">
        <v>47</v>
      </c>
      <c r="G3127" s="26" t="s">
        <v>7</v>
      </c>
      <c r="H3127" s="30">
        <v>-78359807</v>
      </c>
      <c r="I3127" s="24"/>
      <c r="J3127" s="36"/>
      <c r="K3127" s="24"/>
      <c r="L3127" s="30">
        <v>0</v>
      </c>
      <c r="M3127" s="80" t="str">
        <f>IFERROR((Base_actualizacion!$L3127/Base_actualizacion!$K3127)," " )</f>
        <v xml:space="preserve"> </v>
      </c>
    </row>
    <row r="3128" spans="2:13" ht="24.9" customHeight="1" outlineLevel="1" x14ac:dyDescent="0.3">
      <c r="B3128" s="44" t="str">
        <f>B3127</f>
        <v>ASIGNACIÓN PARA LA INVERSIÓN LOCAL  - AMBIENTE Y DESARROLLO SOSTENIBLE</v>
      </c>
      <c r="C3128" s="43" t="s">
        <v>38</v>
      </c>
      <c r="D3128" s="43" t="s">
        <v>49</v>
      </c>
      <c r="E3128" s="43" t="s">
        <v>48</v>
      </c>
      <c r="F3128" s="42" t="s">
        <v>47</v>
      </c>
      <c r="G3128" s="18" t="s">
        <v>3</v>
      </c>
      <c r="H3128" s="32">
        <f>SUBTOTAL(9,H3126:H3127)</f>
        <v>313439229</v>
      </c>
      <c r="I3128" s="14">
        <f>SUBTOTAL(9,I3126:I3127)</f>
        <v>30800378.960000001</v>
      </c>
      <c r="J3128" s="31">
        <f>SUBTOTAL(9,J3126:J3127)</f>
        <v>7.8612697148136942E-2</v>
      </c>
      <c r="K3128" s="14">
        <f>SUBTOTAL(9,K3126:K3127)</f>
        <v>32643523.789999999</v>
      </c>
      <c r="L3128" s="14">
        <f>SUBTOTAL(9,L3125:L3127)</f>
        <v>30800378.960000001</v>
      </c>
      <c r="M3128" s="80"/>
    </row>
    <row r="3129" spans="2:13" ht="24.9" customHeight="1" outlineLevel="2" x14ac:dyDescent="0.3">
      <c r="B3129" s="47" t="s">
        <v>2300</v>
      </c>
      <c r="C3129" s="46" t="s">
        <v>44</v>
      </c>
      <c r="D3129" s="46" t="s">
        <v>43</v>
      </c>
      <c r="E3129" s="46" t="s">
        <v>46</v>
      </c>
      <c r="F3129" s="45" t="s">
        <v>45</v>
      </c>
      <c r="G3129" s="26" t="s">
        <v>0</v>
      </c>
      <c r="H3129" s="30">
        <v>539162615</v>
      </c>
      <c r="I3129" s="30">
        <v>42385027.359999999</v>
      </c>
      <c r="J3129" s="36">
        <f>I3129/H3129</f>
        <v>7.8612697135909543E-2</v>
      </c>
      <c r="K3129" s="30">
        <v>44921416.299999997</v>
      </c>
      <c r="L3129" s="30">
        <f>I3129</f>
        <v>42385027.359999999</v>
      </c>
      <c r="M3129" s="80">
        <f>L3129/K3129</f>
        <v>0.94353720009491338</v>
      </c>
    </row>
    <row r="3130" spans="2:13" ht="24.9" customHeight="1" outlineLevel="2" x14ac:dyDescent="0.3">
      <c r="B3130" s="47" t="s">
        <v>2300</v>
      </c>
      <c r="C3130" s="46" t="s">
        <v>44</v>
      </c>
      <c r="D3130" s="46" t="s">
        <v>43</v>
      </c>
      <c r="E3130" s="46" t="s">
        <v>46</v>
      </c>
      <c r="F3130" s="45" t="s">
        <v>45</v>
      </c>
      <c r="G3130" s="26" t="s">
        <v>7</v>
      </c>
      <c r="H3130" s="30">
        <v>-107832523</v>
      </c>
      <c r="I3130" s="24"/>
      <c r="J3130" s="36"/>
      <c r="K3130" s="24"/>
      <c r="L3130" s="30">
        <v>0</v>
      </c>
      <c r="M3130" s="80" t="str">
        <f>IFERROR((Base_actualizacion!$L3130/Base_actualizacion!$K3130)," " )</f>
        <v xml:space="preserve"> </v>
      </c>
    </row>
    <row r="3131" spans="2:13" ht="24.9" customHeight="1" outlineLevel="1" x14ac:dyDescent="0.3">
      <c r="B3131" s="44" t="str">
        <f>B3130</f>
        <v>ASIGNACIÓN PARA LA INVERSIÓN LOCAL  - AMBIENTE Y DESARROLLO SOSTENIBLE</v>
      </c>
      <c r="C3131" s="43" t="s">
        <v>44</v>
      </c>
      <c r="D3131" s="43" t="s">
        <v>43</v>
      </c>
      <c r="E3131" s="43" t="s">
        <v>46</v>
      </c>
      <c r="F3131" s="42" t="s">
        <v>45</v>
      </c>
      <c r="G3131" s="18" t="s">
        <v>3</v>
      </c>
      <c r="H3131" s="32">
        <f>SUBTOTAL(9,H3129:H3130)</f>
        <v>431330092</v>
      </c>
      <c r="I3131" s="14">
        <f>SUBTOTAL(9,I3129:I3130)</f>
        <v>42385027.359999999</v>
      </c>
      <c r="J3131" s="31">
        <f>SUBTOTAL(9,J3129:J3130)</f>
        <v>7.8612697135909543E-2</v>
      </c>
      <c r="K3131" s="14">
        <f>SUBTOTAL(9,K3129:K3130)</f>
        <v>44921416.299999997</v>
      </c>
      <c r="L3131" s="14">
        <f>SUBTOTAL(9,L3128:L3130)</f>
        <v>42385027.359999999</v>
      </c>
      <c r="M3131" s="80"/>
    </row>
    <row r="3132" spans="2:13" ht="24.9" customHeight="1" outlineLevel="2" x14ac:dyDescent="0.3">
      <c r="B3132" s="47" t="s">
        <v>2300</v>
      </c>
      <c r="C3132" s="46" t="s">
        <v>44</v>
      </c>
      <c r="D3132" s="46" t="s">
        <v>43</v>
      </c>
      <c r="E3132" s="46" t="s">
        <v>42</v>
      </c>
      <c r="F3132" s="45" t="s">
        <v>41</v>
      </c>
      <c r="G3132" s="26" t="s">
        <v>0</v>
      </c>
      <c r="H3132" s="30">
        <v>153024029</v>
      </c>
      <c r="I3132" s="30">
        <v>12029631.640000001</v>
      </c>
      <c r="J3132" s="36">
        <f>I3132/H3132</f>
        <v>7.8612697094781109E-2</v>
      </c>
      <c r="K3132" s="30">
        <v>12749504.41</v>
      </c>
      <c r="L3132" s="30">
        <f>I3132</f>
        <v>12029631.640000001</v>
      </c>
      <c r="M3132" s="80">
        <f>L3132/K3132</f>
        <v>0.94353719589011076</v>
      </c>
    </row>
    <row r="3133" spans="2:13" ht="24.9" customHeight="1" outlineLevel="2" x14ac:dyDescent="0.3">
      <c r="B3133" s="47" t="s">
        <v>2300</v>
      </c>
      <c r="C3133" s="46" t="s">
        <v>44</v>
      </c>
      <c r="D3133" s="46" t="s">
        <v>43</v>
      </c>
      <c r="E3133" s="46" t="s">
        <v>42</v>
      </c>
      <c r="F3133" s="45" t="s">
        <v>41</v>
      </c>
      <c r="G3133" s="26" t="s">
        <v>7</v>
      </c>
      <c r="H3133" s="30">
        <v>-30604806</v>
      </c>
      <c r="I3133" s="24"/>
      <c r="J3133" s="36"/>
      <c r="K3133" s="24"/>
      <c r="L3133" s="30"/>
      <c r="M3133" s="80" t="str">
        <f>IFERROR((Base_actualizacion!$L3133/Base_actualizacion!$K3133)," " )</f>
        <v xml:space="preserve"> </v>
      </c>
    </row>
    <row r="3134" spans="2:13" ht="24.9" customHeight="1" outlineLevel="1" x14ac:dyDescent="0.3">
      <c r="B3134" s="44" t="str">
        <f>B3133</f>
        <v>ASIGNACIÓN PARA LA INVERSIÓN LOCAL  - AMBIENTE Y DESARROLLO SOSTENIBLE</v>
      </c>
      <c r="C3134" s="43" t="s">
        <v>44</v>
      </c>
      <c r="D3134" s="43" t="s">
        <v>43</v>
      </c>
      <c r="E3134" s="43" t="s">
        <v>42</v>
      </c>
      <c r="F3134" s="42" t="s">
        <v>41</v>
      </c>
      <c r="G3134" s="18" t="s">
        <v>3</v>
      </c>
      <c r="H3134" s="32">
        <f>SUBTOTAL(9,H3132:H3133)</f>
        <v>122419223</v>
      </c>
      <c r="I3134" s="14">
        <f>SUBTOTAL(9,I3132:I3133)</f>
        <v>12029631.640000001</v>
      </c>
      <c r="J3134" s="31">
        <f>SUBTOTAL(9,J3132:J3133)</f>
        <v>7.8612697094781109E-2</v>
      </c>
      <c r="K3134" s="14">
        <f>SUBTOTAL(9,K3132:K3133)</f>
        <v>12749504.41</v>
      </c>
      <c r="L3134" s="14">
        <f>SUBTOTAL(9,L3131:L3133)</f>
        <v>12029631.640000001</v>
      </c>
      <c r="M3134" s="80"/>
    </row>
    <row r="3135" spans="2:13" ht="24.9" customHeight="1" outlineLevel="2" x14ac:dyDescent="0.3">
      <c r="B3135" s="47" t="s">
        <v>2300</v>
      </c>
      <c r="C3135" s="46" t="s">
        <v>38</v>
      </c>
      <c r="D3135" s="46" t="s">
        <v>37</v>
      </c>
      <c r="E3135" s="46" t="s">
        <v>40</v>
      </c>
      <c r="F3135" s="45" t="s">
        <v>39</v>
      </c>
      <c r="G3135" s="26" t="s">
        <v>0</v>
      </c>
      <c r="H3135" s="30">
        <v>755780945</v>
      </c>
      <c r="I3135" s="30">
        <v>59413978.530000001</v>
      </c>
      <c r="J3135" s="36">
        <f>I3135/H3135</f>
        <v>7.8612697135411372E-2</v>
      </c>
      <c r="K3135" s="30">
        <v>62969407.659999996</v>
      </c>
      <c r="L3135" s="30">
        <f>I3135</f>
        <v>59413978.530000001</v>
      </c>
      <c r="M3135" s="80">
        <f>L3135/K3135</f>
        <v>0.94353719906025879</v>
      </c>
    </row>
    <row r="3136" spans="2:13" ht="24.9" customHeight="1" outlineLevel="2" x14ac:dyDescent="0.3">
      <c r="B3136" s="47" t="s">
        <v>2300</v>
      </c>
      <c r="C3136" s="46" t="s">
        <v>38</v>
      </c>
      <c r="D3136" s="46" t="s">
        <v>37</v>
      </c>
      <c r="E3136" s="46" t="s">
        <v>40</v>
      </c>
      <c r="F3136" s="45" t="s">
        <v>39</v>
      </c>
      <c r="G3136" s="26" t="s">
        <v>7</v>
      </c>
      <c r="H3136" s="30">
        <v>-151156189</v>
      </c>
      <c r="I3136" s="24"/>
      <c r="J3136" s="36"/>
      <c r="K3136" s="24"/>
      <c r="L3136" s="30">
        <v>0</v>
      </c>
      <c r="M3136" s="80" t="str">
        <f>IFERROR((Base_actualizacion!$L3136/Base_actualizacion!$K3136)," " )</f>
        <v xml:space="preserve"> </v>
      </c>
    </row>
    <row r="3137" spans="2:13" ht="24.9" customHeight="1" outlineLevel="1" x14ac:dyDescent="0.3">
      <c r="B3137" s="44" t="str">
        <f>B3136</f>
        <v>ASIGNACIÓN PARA LA INVERSIÓN LOCAL  - AMBIENTE Y DESARROLLO SOSTENIBLE</v>
      </c>
      <c r="C3137" s="43" t="s">
        <v>38</v>
      </c>
      <c r="D3137" s="43" t="s">
        <v>37</v>
      </c>
      <c r="E3137" s="43" t="s">
        <v>40</v>
      </c>
      <c r="F3137" s="42" t="s">
        <v>39</v>
      </c>
      <c r="G3137" s="18" t="s">
        <v>3</v>
      </c>
      <c r="H3137" s="32">
        <f>SUBTOTAL(9,H3135:H3136)</f>
        <v>604624756</v>
      </c>
      <c r="I3137" s="14">
        <f>SUBTOTAL(9,I3135:I3136)</f>
        <v>59413978.530000001</v>
      </c>
      <c r="J3137" s="31">
        <f>SUBTOTAL(9,J3135:J3136)</f>
        <v>7.8612697135411372E-2</v>
      </c>
      <c r="K3137" s="14">
        <f>SUBTOTAL(9,K3135:K3136)</f>
        <v>62969407.659999996</v>
      </c>
      <c r="L3137" s="14">
        <f>SUBTOTAL(9,L3134:L3136)</f>
        <v>59413978.530000001</v>
      </c>
      <c r="M3137" s="80"/>
    </row>
    <row r="3138" spans="2:13" ht="24.9" customHeight="1" outlineLevel="2" x14ac:dyDescent="0.3">
      <c r="B3138" s="47" t="s">
        <v>2300</v>
      </c>
      <c r="C3138" s="46" t="s">
        <v>38</v>
      </c>
      <c r="D3138" s="46" t="s">
        <v>37</v>
      </c>
      <c r="E3138" s="46" t="s">
        <v>36</v>
      </c>
      <c r="F3138" s="45" t="s">
        <v>35</v>
      </c>
      <c r="G3138" s="26" t="s">
        <v>0</v>
      </c>
      <c r="H3138" s="30">
        <v>509780334</v>
      </c>
      <c r="I3138" s="30">
        <v>40075207</v>
      </c>
      <c r="J3138" s="36">
        <f>I3138/H3138</f>
        <v>7.8612697130839099E-2</v>
      </c>
      <c r="K3138" s="30">
        <v>42473372.560000002</v>
      </c>
      <c r="L3138" s="30">
        <f>I3138</f>
        <v>40075207</v>
      </c>
      <c r="M3138" s="80">
        <f>L3138/K3138</f>
        <v>0.94353719953337267</v>
      </c>
    </row>
    <row r="3139" spans="2:13" ht="24.9" customHeight="1" outlineLevel="2" x14ac:dyDescent="0.3">
      <c r="B3139" s="47" t="s">
        <v>2300</v>
      </c>
      <c r="C3139" s="46" t="s">
        <v>38</v>
      </c>
      <c r="D3139" s="46" t="s">
        <v>37</v>
      </c>
      <c r="E3139" s="46" t="s">
        <v>36</v>
      </c>
      <c r="F3139" s="45" t="s">
        <v>35</v>
      </c>
      <c r="G3139" s="26" t="s">
        <v>7</v>
      </c>
      <c r="H3139" s="30">
        <v>-101956067</v>
      </c>
      <c r="I3139" s="24"/>
      <c r="J3139" s="36"/>
      <c r="K3139" s="24"/>
      <c r="L3139" s="30">
        <v>0</v>
      </c>
      <c r="M3139" s="80" t="str">
        <f>IFERROR((Base_actualizacion!$L3139/Base_actualizacion!$K3139)," " )</f>
        <v xml:space="preserve"> </v>
      </c>
    </row>
    <row r="3140" spans="2:13" ht="24.9" customHeight="1" outlineLevel="1" x14ac:dyDescent="0.3">
      <c r="B3140" s="44" t="str">
        <f>B3139</f>
        <v>ASIGNACIÓN PARA LA INVERSIÓN LOCAL  - AMBIENTE Y DESARROLLO SOSTENIBLE</v>
      </c>
      <c r="C3140" s="43" t="s">
        <v>38</v>
      </c>
      <c r="D3140" s="43" t="s">
        <v>37</v>
      </c>
      <c r="E3140" s="43" t="s">
        <v>36</v>
      </c>
      <c r="F3140" s="42" t="s">
        <v>35</v>
      </c>
      <c r="G3140" s="18" t="s">
        <v>3</v>
      </c>
      <c r="H3140" s="32">
        <f>SUBTOTAL(9,H3138:H3139)</f>
        <v>407824267</v>
      </c>
      <c r="I3140" s="14">
        <f>SUBTOTAL(9,I3138:I3139)</f>
        <v>40075207</v>
      </c>
      <c r="J3140" s="31">
        <f>SUBTOTAL(9,J3138:J3139)</f>
        <v>7.8612697130839099E-2</v>
      </c>
      <c r="K3140" s="14">
        <f>SUBTOTAL(9,K3138:K3139)</f>
        <v>42473372.560000002</v>
      </c>
      <c r="L3140" s="14">
        <f>SUBTOTAL(9,L3137:L3139)</f>
        <v>40075207</v>
      </c>
      <c r="M3140" s="80"/>
    </row>
    <row r="3141" spans="2:13" ht="24.9" customHeight="1" outlineLevel="2" x14ac:dyDescent="0.3">
      <c r="B3141" s="47" t="s">
        <v>2300</v>
      </c>
      <c r="C3141" s="46" t="s">
        <v>21</v>
      </c>
      <c r="D3141" s="46" t="s">
        <v>34</v>
      </c>
      <c r="E3141" s="46" t="s">
        <v>33</v>
      </c>
      <c r="F3141" s="45" t="s">
        <v>32</v>
      </c>
      <c r="G3141" s="26" t="s">
        <v>0</v>
      </c>
      <c r="H3141" s="30">
        <v>949461376</v>
      </c>
      <c r="I3141" s="30">
        <v>74639719.590000004</v>
      </c>
      <c r="J3141" s="36">
        <f>I3141/H3141</f>
        <v>7.8612697131978965E-2</v>
      </c>
      <c r="K3141" s="30">
        <v>79106281.829999998</v>
      </c>
      <c r="L3141" s="30">
        <f>I3141</f>
        <v>74639719.590000004</v>
      </c>
      <c r="M3141" s="80">
        <f>L3141/K3141</f>
        <v>0.94353719911146028</v>
      </c>
    </row>
    <row r="3142" spans="2:13" ht="24.9" customHeight="1" outlineLevel="2" x14ac:dyDescent="0.3">
      <c r="B3142" s="47" t="s">
        <v>2300</v>
      </c>
      <c r="C3142" s="46" t="s">
        <v>21</v>
      </c>
      <c r="D3142" s="46" t="s">
        <v>34</v>
      </c>
      <c r="E3142" s="46" t="s">
        <v>33</v>
      </c>
      <c r="F3142" s="45" t="s">
        <v>32</v>
      </c>
      <c r="G3142" s="26" t="s">
        <v>7</v>
      </c>
      <c r="H3142" s="30">
        <v>-189892275</v>
      </c>
      <c r="I3142" s="24"/>
      <c r="J3142" s="36"/>
      <c r="K3142" s="24"/>
      <c r="L3142" s="30"/>
      <c r="M3142" s="80" t="str">
        <f>IFERROR((Base_actualizacion!$L3142/Base_actualizacion!$K3142)," " )</f>
        <v xml:space="preserve"> </v>
      </c>
    </row>
    <row r="3143" spans="2:13" ht="24.9" customHeight="1" outlineLevel="1" x14ac:dyDescent="0.3">
      <c r="B3143" s="44" t="str">
        <f>B3142</f>
        <v>ASIGNACIÓN PARA LA INVERSIÓN LOCAL  - AMBIENTE Y DESARROLLO SOSTENIBLE</v>
      </c>
      <c r="C3143" s="43" t="s">
        <v>21</v>
      </c>
      <c r="D3143" s="43" t="s">
        <v>34</v>
      </c>
      <c r="E3143" s="43" t="s">
        <v>33</v>
      </c>
      <c r="F3143" s="42" t="s">
        <v>32</v>
      </c>
      <c r="G3143" s="18" t="s">
        <v>3</v>
      </c>
      <c r="H3143" s="32">
        <f>SUBTOTAL(9,H3141:H3142)</f>
        <v>759569101</v>
      </c>
      <c r="I3143" s="14">
        <f>SUBTOTAL(9,I3141:I3142)</f>
        <v>74639719.590000004</v>
      </c>
      <c r="J3143" s="31">
        <f>SUBTOTAL(9,J3141:J3142)</f>
        <v>7.8612697131978965E-2</v>
      </c>
      <c r="K3143" s="14">
        <f>SUBTOTAL(9,K3141:K3142)</f>
        <v>79106281.829999998</v>
      </c>
      <c r="L3143" s="14">
        <f>SUBTOTAL(9,L3140:L3142)</f>
        <v>74639719.590000004</v>
      </c>
      <c r="M3143" s="80"/>
    </row>
    <row r="3144" spans="2:13" ht="24.9" customHeight="1" outlineLevel="2" x14ac:dyDescent="0.3">
      <c r="B3144" s="47" t="s">
        <v>2300</v>
      </c>
      <c r="C3144" s="46" t="s">
        <v>21</v>
      </c>
      <c r="D3144" s="46" t="s">
        <v>34</v>
      </c>
      <c r="E3144" s="46" t="s">
        <v>2235</v>
      </c>
      <c r="F3144" s="45" t="s">
        <v>2234</v>
      </c>
      <c r="G3144" s="26" t="s">
        <v>0</v>
      </c>
      <c r="H3144" s="30">
        <v>740431147</v>
      </c>
      <c r="I3144" s="30">
        <v>58207289.510000005</v>
      </c>
      <c r="J3144" s="36">
        <f>I3144/H3144</f>
        <v>7.8612697137118145E-2</v>
      </c>
      <c r="K3144" s="30">
        <v>61690508.409999996</v>
      </c>
      <c r="L3144" s="30">
        <f>I3144</f>
        <v>58207289.510000005</v>
      </c>
      <c r="M3144" s="80">
        <f>L3144/K3144</f>
        <v>0.94353719899907063</v>
      </c>
    </row>
    <row r="3145" spans="2:13" ht="24.9" customHeight="1" outlineLevel="2" x14ac:dyDescent="0.3">
      <c r="B3145" s="47" t="s">
        <v>2300</v>
      </c>
      <c r="C3145" s="46" t="s">
        <v>21</v>
      </c>
      <c r="D3145" s="46" t="s">
        <v>34</v>
      </c>
      <c r="E3145" s="46" t="s">
        <v>2235</v>
      </c>
      <c r="F3145" s="45" t="s">
        <v>2234</v>
      </c>
      <c r="G3145" s="26" t="s">
        <v>7</v>
      </c>
      <c r="H3145" s="30">
        <v>-148086229</v>
      </c>
      <c r="I3145" s="24"/>
      <c r="J3145" s="36"/>
      <c r="K3145" s="24"/>
      <c r="L3145" s="30">
        <v>0</v>
      </c>
      <c r="M3145" s="80" t="str">
        <f>IFERROR((Base_actualizacion!$L3145/Base_actualizacion!$K3145)," " )</f>
        <v xml:space="preserve"> </v>
      </c>
    </row>
    <row r="3146" spans="2:13" ht="24.9" customHeight="1" outlineLevel="1" x14ac:dyDescent="0.3">
      <c r="B3146" s="44" t="str">
        <f>B3145</f>
        <v>ASIGNACIÓN PARA LA INVERSIÓN LOCAL  - AMBIENTE Y DESARROLLO SOSTENIBLE</v>
      </c>
      <c r="C3146" s="43" t="s">
        <v>21</v>
      </c>
      <c r="D3146" s="43" t="s">
        <v>34</v>
      </c>
      <c r="E3146" s="43" t="s">
        <v>2235</v>
      </c>
      <c r="F3146" s="42" t="s">
        <v>2234</v>
      </c>
      <c r="G3146" s="18" t="s">
        <v>3</v>
      </c>
      <c r="H3146" s="32">
        <f>SUBTOTAL(9,H3144:H3145)</f>
        <v>592344918</v>
      </c>
      <c r="I3146" s="14">
        <f>SUBTOTAL(9,I3144:I3145)</f>
        <v>58207289.510000005</v>
      </c>
      <c r="J3146" s="31">
        <f>SUBTOTAL(9,J3144:J3145)</f>
        <v>7.8612697137118145E-2</v>
      </c>
      <c r="K3146" s="14">
        <f>SUBTOTAL(9,K3144:K3145)</f>
        <v>61690508.409999996</v>
      </c>
      <c r="L3146" s="14">
        <f>SUBTOTAL(9,L3143:L3145)</f>
        <v>58207289.510000005</v>
      </c>
      <c r="M3146" s="80"/>
    </row>
    <row r="3147" spans="2:13" ht="24.9" customHeight="1" outlineLevel="2" x14ac:dyDescent="0.3">
      <c r="B3147" s="47" t="s">
        <v>2300</v>
      </c>
      <c r="C3147" s="46" t="s">
        <v>21</v>
      </c>
      <c r="D3147" s="46" t="s">
        <v>30</v>
      </c>
      <c r="E3147" s="46" t="s">
        <v>29</v>
      </c>
      <c r="F3147" s="45" t="s">
        <v>28</v>
      </c>
      <c r="G3147" s="26" t="s">
        <v>0</v>
      </c>
      <c r="H3147" s="30">
        <v>740735174</v>
      </c>
      <c r="I3147" s="30">
        <v>58231189.890000001</v>
      </c>
      <c r="J3147" s="36">
        <f>I3147/H3147</f>
        <v>7.8612697133780232E-2</v>
      </c>
      <c r="K3147" s="30">
        <v>61715839.019999996</v>
      </c>
      <c r="L3147" s="30">
        <f>I3147</f>
        <v>58231189.890000001</v>
      </c>
      <c r="M3147" s="80">
        <f>L3147/K3147</f>
        <v>0.94353719911559919</v>
      </c>
    </row>
    <row r="3148" spans="2:13" ht="24.9" customHeight="1" outlineLevel="2" x14ac:dyDescent="0.3">
      <c r="B3148" s="47" t="s">
        <v>2300</v>
      </c>
      <c r="C3148" s="46" t="s">
        <v>21</v>
      </c>
      <c r="D3148" s="46" t="s">
        <v>30</v>
      </c>
      <c r="E3148" s="46" t="s">
        <v>29</v>
      </c>
      <c r="F3148" s="45" t="s">
        <v>28</v>
      </c>
      <c r="G3148" s="26" t="s">
        <v>7</v>
      </c>
      <c r="H3148" s="30">
        <v>-148147035</v>
      </c>
      <c r="I3148" s="24"/>
      <c r="J3148" s="36"/>
      <c r="K3148" s="24"/>
      <c r="L3148" s="30"/>
      <c r="M3148" s="80" t="str">
        <f>IFERROR((Base_actualizacion!$L3148/Base_actualizacion!$K3148)," " )</f>
        <v xml:space="preserve"> </v>
      </c>
    </row>
    <row r="3149" spans="2:13" ht="24.9" customHeight="1" outlineLevel="1" x14ac:dyDescent="0.3">
      <c r="B3149" s="44" t="str">
        <f>B3148</f>
        <v>ASIGNACIÓN PARA LA INVERSIÓN LOCAL  - AMBIENTE Y DESARROLLO SOSTENIBLE</v>
      </c>
      <c r="C3149" s="43" t="s">
        <v>21</v>
      </c>
      <c r="D3149" s="43" t="s">
        <v>30</v>
      </c>
      <c r="E3149" s="43" t="s">
        <v>29</v>
      </c>
      <c r="F3149" s="42" t="s">
        <v>28</v>
      </c>
      <c r="G3149" s="18" t="s">
        <v>3</v>
      </c>
      <c r="H3149" s="32">
        <f>SUBTOTAL(9,H3147:H3148)</f>
        <v>592588139</v>
      </c>
      <c r="I3149" s="14">
        <f>SUBTOTAL(9,I3147:I3148)</f>
        <v>58231189.890000001</v>
      </c>
      <c r="J3149" s="31">
        <f>SUBTOTAL(9,J3147:J3148)</f>
        <v>7.8612697133780232E-2</v>
      </c>
      <c r="K3149" s="14">
        <f>SUBTOTAL(9,K3147:K3148)</f>
        <v>61715839.019999996</v>
      </c>
      <c r="L3149" s="14">
        <f>SUBTOTAL(9,L3146:L3148)</f>
        <v>58231189.890000001</v>
      </c>
      <c r="M3149" s="80"/>
    </row>
    <row r="3150" spans="2:13" ht="24.9" customHeight="1" outlineLevel="2" x14ac:dyDescent="0.3">
      <c r="B3150" s="47" t="s">
        <v>2300</v>
      </c>
      <c r="C3150" s="46" t="s">
        <v>21</v>
      </c>
      <c r="D3150" s="46" t="s">
        <v>30</v>
      </c>
      <c r="E3150" s="46" t="s">
        <v>2233</v>
      </c>
      <c r="F3150" s="45" t="s">
        <v>1708</v>
      </c>
      <c r="G3150" s="26" t="s">
        <v>0</v>
      </c>
      <c r="H3150" s="30">
        <v>515091476</v>
      </c>
      <c r="I3150" s="30">
        <v>40492730.200000003</v>
      </c>
      <c r="J3150" s="36">
        <f>I3150/H3150</f>
        <v>7.8612697135760801E-2</v>
      </c>
      <c r="K3150" s="30">
        <v>42915881.07</v>
      </c>
      <c r="L3150" s="30">
        <f>I3150</f>
        <v>40492730.200000003</v>
      </c>
      <c r="M3150" s="80">
        <f>L3150/K3150</f>
        <v>0.94353719859444107</v>
      </c>
    </row>
    <row r="3151" spans="2:13" ht="24.9" customHeight="1" outlineLevel="2" x14ac:dyDescent="0.3">
      <c r="B3151" s="47" t="s">
        <v>2300</v>
      </c>
      <c r="C3151" s="46" t="s">
        <v>21</v>
      </c>
      <c r="D3151" s="46" t="s">
        <v>30</v>
      </c>
      <c r="E3151" s="46" t="s">
        <v>2233</v>
      </c>
      <c r="F3151" s="45" t="s">
        <v>1708</v>
      </c>
      <c r="G3151" s="26" t="s">
        <v>7</v>
      </c>
      <c r="H3151" s="30">
        <v>-103018295</v>
      </c>
      <c r="I3151" s="24"/>
      <c r="J3151" s="36"/>
      <c r="K3151" s="24"/>
      <c r="L3151" s="30">
        <v>0</v>
      </c>
      <c r="M3151" s="80" t="str">
        <f>IFERROR((Base_actualizacion!$L3151/Base_actualizacion!$K3151)," " )</f>
        <v xml:space="preserve"> </v>
      </c>
    </row>
    <row r="3152" spans="2:13" ht="24.9" customHeight="1" outlineLevel="1" x14ac:dyDescent="0.3">
      <c r="B3152" s="44" t="str">
        <f>B3151</f>
        <v>ASIGNACIÓN PARA LA INVERSIÓN LOCAL  - AMBIENTE Y DESARROLLO SOSTENIBLE</v>
      </c>
      <c r="C3152" s="43" t="s">
        <v>21</v>
      </c>
      <c r="D3152" s="43" t="s">
        <v>30</v>
      </c>
      <c r="E3152" s="43" t="s">
        <v>2233</v>
      </c>
      <c r="F3152" s="42" t="s">
        <v>1708</v>
      </c>
      <c r="G3152" s="18" t="s">
        <v>3</v>
      </c>
      <c r="H3152" s="32">
        <f>SUBTOTAL(9,H3150:H3151)</f>
        <v>412073181</v>
      </c>
      <c r="I3152" s="14">
        <f>SUBTOTAL(9,I3150:I3151)</f>
        <v>40492730.200000003</v>
      </c>
      <c r="J3152" s="31">
        <f>SUBTOTAL(9,J3150:J3151)</f>
        <v>7.8612697135760801E-2</v>
      </c>
      <c r="K3152" s="14">
        <f>SUBTOTAL(9,K3150:K3151)</f>
        <v>42915881.07</v>
      </c>
      <c r="L3152" s="14">
        <f>SUBTOTAL(9,L3149:L3151)</f>
        <v>40492730.200000003</v>
      </c>
      <c r="M3152" s="80"/>
    </row>
    <row r="3153" spans="2:13" ht="24.9" customHeight="1" outlineLevel="2" x14ac:dyDescent="0.3">
      <c r="B3153" s="47" t="s">
        <v>2300</v>
      </c>
      <c r="C3153" s="46" t="s">
        <v>21</v>
      </c>
      <c r="D3153" s="46" t="s">
        <v>30</v>
      </c>
      <c r="E3153" s="46" t="s">
        <v>2161</v>
      </c>
      <c r="F3153" s="45" t="s">
        <v>2160</v>
      </c>
      <c r="G3153" s="26" t="s">
        <v>0</v>
      </c>
      <c r="H3153" s="30">
        <v>528237631</v>
      </c>
      <c r="I3153" s="30">
        <v>41526184.909999996</v>
      </c>
      <c r="J3153" s="36">
        <f>I3153/H3153</f>
        <v>7.8612697151824076E-2</v>
      </c>
      <c r="K3153" s="30">
        <v>44011179.400000006</v>
      </c>
      <c r="L3153" s="30">
        <f>I3153</f>
        <v>41526184.909999996</v>
      </c>
      <c r="M3153" s="80">
        <f>L3153/K3153</f>
        <v>0.94353719841463712</v>
      </c>
    </row>
    <row r="3154" spans="2:13" ht="24.9" customHeight="1" outlineLevel="2" x14ac:dyDescent="0.3">
      <c r="B3154" s="47" t="s">
        <v>2300</v>
      </c>
      <c r="C3154" s="46" t="s">
        <v>21</v>
      </c>
      <c r="D3154" s="46" t="s">
        <v>30</v>
      </c>
      <c r="E3154" s="46" t="s">
        <v>2161</v>
      </c>
      <c r="F3154" s="45" t="s">
        <v>2160</v>
      </c>
      <c r="G3154" s="26" t="s">
        <v>7</v>
      </c>
      <c r="H3154" s="30">
        <v>-105647526</v>
      </c>
      <c r="I3154" s="24"/>
      <c r="J3154" s="36"/>
      <c r="K3154" s="24"/>
      <c r="L3154" s="30"/>
      <c r="M3154" s="80" t="str">
        <f>IFERROR((Base_actualizacion!$L3154/Base_actualizacion!$K3154)," " )</f>
        <v xml:space="preserve"> </v>
      </c>
    </row>
    <row r="3155" spans="2:13" ht="24.9" customHeight="1" outlineLevel="1" x14ac:dyDescent="0.3">
      <c r="B3155" s="44" t="str">
        <f>B3154</f>
        <v>ASIGNACIÓN PARA LA INVERSIÓN LOCAL  - AMBIENTE Y DESARROLLO SOSTENIBLE</v>
      </c>
      <c r="C3155" s="43" t="s">
        <v>21</v>
      </c>
      <c r="D3155" s="43" t="s">
        <v>30</v>
      </c>
      <c r="E3155" s="43" t="s">
        <v>2161</v>
      </c>
      <c r="F3155" s="42" t="s">
        <v>2160</v>
      </c>
      <c r="G3155" s="18" t="s">
        <v>3</v>
      </c>
      <c r="H3155" s="32">
        <f>SUBTOTAL(9,H3153:H3154)</f>
        <v>422590105</v>
      </c>
      <c r="I3155" s="14">
        <f>SUBTOTAL(9,I3153:I3154)</f>
        <v>41526184.909999996</v>
      </c>
      <c r="J3155" s="31">
        <f>SUBTOTAL(9,J3153:J3154)</f>
        <v>7.8612697151824076E-2</v>
      </c>
      <c r="K3155" s="14">
        <f>SUBTOTAL(9,K3153:K3154)</f>
        <v>44011179.400000006</v>
      </c>
      <c r="L3155" s="14">
        <f>SUBTOTAL(9,L3152:L3154)</f>
        <v>41526184.909999996</v>
      </c>
      <c r="M3155" s="80"/>
    </row>
    <row r="3156" spans="2:13" ht="24.9" customHeight="1" outlineLevel="2" x14ac:dyDescent="0.3">
      <c r="B3156" s="47" t="s">
        <v>2300</v>
      </c>
      <c r="C3156" s="46" t="s">
        <v>21</v>
      </c>
      <c r="D3156" s="46" t="s">
        <v>30</v>
      </c>
      <c r="E3156" s="46" t="s">
        <v>2232</v>
      </c>
      <c r="F3156" s="45" t="s">
        <v>1545</v>
      </c>
      <c r="G3156" s="26" t="s">
        <v>0</v>
      </c>
      <c r="H3156" s="30">
        <v>447430051</v>
      </c>
      <c r="I3156" s="30">
        <v>35173683.090000004</v>
      </c>
      <c r="J3156" s="36">
        <f>I3156/H3156</f>
        <v>7.8612697138664034E-2</v>
      </c>
      <c r="K3156" s="30">
        <v>37278533.519999996</v>
      </c>
      <c r="L3156" s="30">
        <f>I3156</f>
        <v>35173683.090000004</v>
      </c>
      <c r="M3156" s="80">
        <f>L3156/K3156</f>
        <v>0.94353719872401265</v>
      </c>
    </row>
    <row r="3157" spans="2:13" ht="24.9" customHeight="1" outlineLevel="2" x14ac:dyDescent="0.3">
      <c r="B3157" s="47" t="s">
        <v>2300</v>
      </c>
      <c r="C3157" s="46" t="s">
        <v>21</v>
      </c>
      <c r="D3157" s="46" t="s">
        <v>30</v>
      </c>
      <c r="E3157" s="46" t="s">
        <v>2232</v>
      </c>
      <c r="F3157" s="45" t="s">
        <v>1545</v>
      </c>
      <c r="G3157" s="26" t="s">
        <v>7</v>
      </c>
      <c r="H3157" s="30">
        <v>-89486010</v>
      </c>
      <c r="I3157" s="24"/>
      <c r="J3157" s="36"/>
      <c r="K3157" s="24"/>
      <c r="L3157" s="30"/>
      <c r="M3157" s="80" t="str">
        <f>IFERROR((Base_actualizacion!$L3157/Base_actualizacion!$K3157)," " )</f>
        <v xml:space="preserve"> </v>
      </c>
    </row>
    <row r="3158" spans="2:13" ht="24.9" customHeight="1" outlineLevel="1" x14ac:dyDescent="0.3">
      <c r="B3158" s="44" t="str">
        <f>B3157</f>
        <v>ASIGNACIÓN PARA LA INVERSIÓN LOCAL  - AMBIENTE Y DESARROLLO SOSTENIBLE</v>
      </c>
      <c r="C3158" s="43" t="s">
        <v>21</v>
      </c>
      <c r="D3158" s="43" t="s">
        <v>30</v>
      </c>
      <c r="E3158" s="43" t="s">
        <v>2232</v>
      </c>
      <c r="F3158" s="42" t="s">
        <v>1545</v>
      </c>
      <c r="G3158" s="18" t="s">
        <v>3</v>
      </c>
      <c r="H3158" s="32">
        <f>SUBTOTAL(9,H3156:H3157)</f>
        <v>357944041</v>
      </c>
      <c r="I3158" s="14">
        <f>SUBTOTAL(9,I3156:I3157)</f>
        <v>35173683.090000004</v>
      </c>
      <c r="J3158" s="31">
        <f>SUBTOTAL(9,J3156:J3157)</f>
        <v>7.8612697138664034E-2</v>
      </c>
      <c r="K3158" s="14">
        <f>SUBTOTAL(9,K3156:K3157)</f>
        <v>37278533.519999996</v>
      </c>
      <c r="L3158" s="14">
        <f>SUBTOTAL(9,L3155:L3157)</f>
        <v>35173683.090000004</v>
      </c>
      <c r="M3158" s="80"/>
    </row>
    <row r="3159" spans="2:13" ht="24.9" customHeight="1" outlineLevel="2" x14ac:dyDescent="0.3">
      <c r="B3159" s="47" t="s">
        <v>2300</v>
      </c>
      <c r="C3159" s="46" t="s">
        <v>21</v>
      </c>
      <c r="D3159" s="46" t="s">
        <v>26</v>
      </c>
      <c r="E3159" s="46" t="s">
        <v>25</v>
      </c>
      <c r="F3159" s="45" t="s">
        <v>24</v>
      </c>
      <c r="G3159" s="26" t="s">
        <v>0</v>
      </c>
      <c r="H3159" s="30">
        <v>1083353388</v>
      </c>
      <c r="I3159" s="30">
        <v>85165331.780000001</v>
      </c>
      <c r="J3159" s="36">
        <f>I3159/H3159</f>
        <v>7.8612697134058343E-2</v>
      </c>
      <c r="K3159" s="30">
        <v>90261763.770000011</v>
      </c>
      <c r="L3159" s="30">
        <f>I3159</f>
        <v>85165331.780000001</v>
      </c>
      <c r="M3159" s="80">
        <f>L3159/K3159</f>
        <v>0.94353719917343459</v>
      </c>
    </row>
    <row r="3160" spans="2:13" ht="24.9" customHeight="1" outlineLevel="2" x14ac:dyDescent="0.3">
      <c r="B3160" s="47" t="s">
        <v>2300</v>
      </c>
      <c r="C3160" s="46" t="s">
        <v>21</v>
      </c>
      <c r="D3160" s="46" t="s">
        <v>26</v>
      </c>
      <c r="E3160" s="46" t="s">
        <v>25</v>
      </c>
      <c r="F3160" s="45" t="s">
        <v>24</v>
      </c>
      <c r="G3160" s="26" t="s">
        <v>7</v>
      </c>
      <c r="H3160" s="30">
        <v>-216670678</v>
      </c>
      <c r="I3160" s="24"/>
      <c r="J3160" s="36"/>
      <c r="K3160" s="24"/>
      <c r="L3160" s="30">
        <v>0</v>
      </c>
      <c r="M3160" s="80" t="str">
        <f>IFERROR((Base_actualizacion!$L3160/Base_actualizacion!$K3160)," " )</f>
        <v xml:space="preserve"> </v>
      </c>
    </row>
    <row r="3161" spans="2:13" ht="24.9" customHeight="1" outlineLevel="1" x14ac:dyDescent="0.3">
      <c r="B3161" s="44" t="str">
        <f>B3160</f>
        <v>ASIGNACIÓN PARA LA INVERSIÓN LOCAL  - AMBIENTE Y DESARROLLO SOSTENIBLE</v>
      </c>
      <c r="C3161" s="43" t="s">
        <v>21</v>
      </c>
      <c r="D3161" s="43" t="s">
        <v>26</v>
      </c>
      <c r="E3161" s="43" t="s">
        <v>25</v>
      </c>
      <c r="F3161" s="42" t="s">
        <v>24</v>
      </c>
      <c r="G3161" s="18" t="s">
        <v>3</v>
      </c>
      <c r="H3161" s="32">
        <f>SUBTOTAL(9,H3159:H3160)</f>
        <v>866682710</v>
      </c>
      <c r="I3161" s="14">
        <f>SUBTOTAL(9,I3159:I3160)</f>
        <v>85165331.780000001</v>
      </c>
      <c r="J3161" s="31">
        <f>SUBTOTAL(9,J3159:J3160)</f>
        <v>7.8612697134058343E-2</v>
      </c>
      <c r="K3161" s="14">
        <f>SUBTOTAL(9,K3159:K3160)</f>
        <v>90261763.770000011</v>
      </c>
      <c r="L3161" s="14">
        <f>SUBTOTAL(9,L3158:L3160)</f>
        <v>85165331.780000001</v>
      </c>
      <c r="M3161" s="80"/>
    </row>
    <row r="3162" spans="2:13" ht="24.9" customHeight="1" outlineLevel="2" x14ac:dyDescent="0.3">
      <c r="B3162" s="47" t="s">
        <v>2300</v>
      </c>
      <c r="C3162" s="46" t="s">
        <v>21</v>
      </c>
      <c r="D3162" s="46" t="s">
        <v>26</v>
      </c>
      <c r="E3162" s="46" t="s">
        <v>2231</v>
      </c>
      <c r="F3162" s="45" t="s">
        <v>2230</v>
      </c>
      <c r="G3162" s="26" t="s">
        <v>0</v>
      </c>
      <c r="H3162" s="30">
        <v>342233318</v>
      </c>
      <c r="I3162" s="30">
        <v>26903884.18</v>
      </c>
      <c r="J3162" s="36">
        <f>I3162/H3162</f>
        <v>7.8612697142479857E-2</v>
      </c>
      <c r="K3162" s="30">
        <v>28513856.359999999</v>
      </c>
      <c r="L3162" s="30">
        <f>I3162</f>
        <v>26903884.18</v>
      </c>
      <c r="M3162" s="80">
        <f>L3162/K3162</f>
        <v>0.94353719961013371</v>
      </c>
    </row>
    <row r="3163" spans="2:13" ht="24.9" customHeight="1" outlineLevel="2" x14ac:dyDescent="0.3">
      <c r="B3163" s="47" t="s">
        <v>2300</v>
      </c>
      <c r="C3163" s="46" t="s">
        <v>21</v>
      </c>
      <c r="D3163" s="46" t="s">
        <v>26</v>
      </c>
      <c r="E3163" s="46" t="s">
        <v>2231</v>
      </c>
      <c r="F3163" s="45" t="s">
        <v>2230</v>
      </c>
      <c r="G3163" s="26" t="s">
        <v>7</v>
      </c>
      <c r="H3163" s="30">
        <v>-68446664</v>
      </c>
      <c r="I3163" s="24"/>
      <c r="J3163" s="36"/>
      <c r="K3163" s="24"/>
      <c r="L3163" s="30">
        <v>0</v>
      </c>
      <c r="M3163" s="80" t="str">
        <f>IFERROR((Base_actualizacion!$L3163/Base_actualizacion!$K3163)," " )</f>
        <v xml:space="preserve"> </v>
      </c>
    </row>
    <row r="3164" spans="2:13" ht="24.9" customHeight="1" outlineLevel="1" x14ac:dyDescent="0.3">
      <c r="B3164" s="44" t="str">
        <f>B3163</f>
        <v>ASIGNACIÓN PARA LA INVERSIÓN LOCAL  - AMBIENTE Y DESARROLLO SOSTENIBLE</v>
      </c>
      <c r="C3164" s="43" t="s">
        <v>21</v>
      </c>
      <c r="D3164" s="43" t="s">
        <v>26</v>
      </c>
      <c r="E3164" s="43" t="s">
        <v>2231</v>
      </c>
      <c r="F3164" s="42" t="s">
        <v>2230</v>
      </c>
      <c r="G3164" s="18" t="s">
        <v>3</v>
      </c>
      <c r="H3164" s="32">
        <f>SUBTOTAL(9,H3162:H3163)</f>
        <v>273786654</v>
      </c>
      <c r="I3164" s="14">
        <f>SUBTOTAL(9,I3162:I3163)</f>
        <v>26903884.18</v>
      </c>
      <c r="J3164" s="31">
        <f>SUBTOTAL(9,J3162:J3163)</f>
        <v>7.8612697142479857E-2</v>
      </c>
      <c r="K3164" s="14">
        <f>SUBTOTAL(9,K3162:K3163)</f>
        <v>28513856.359999999</v>
      </c>
      <c r="L3164" s="14">
        <f>SUBTOTAL(9,L3161:L3163)</f>
        <v>26903884.18</v>
      </c>
      <c r="M3164" s="80"/>
    </row>
    <row r="3165" spans="2:13" ht="24.9" customHeight="1" outlineLevel="2" x14ac:dyDescent="0.3">
      <c r="B3165" s="47" t="s">
        <v>2300</v>
      </c>
      <c r="C3165" s="46" t="s">
        <v>21</v>
      </c>
      <c r="D3165" s="46" t="s">
        <v>26</v>
      </c>
      <c r="E3165" s="46" t="s">
        <v>2159</v>
      </c>
      <c r="F3165" s="45" t="s">
        <v>2158</v>
      </c>
      <c r="G3165" s="26" t="s">
        <v>0</v>
      </c>
      <c r="H3165" s="30">
        <v>423315566</v>
      </c>
      <c r="I3165" s="30">
        <v>33277978.380000003</v>
      </c>
      <c r="J3165" s="36">
        <f>I3165/H3165</f>
        <v>7.8612697129119988E-2</v>
      </c>
      <c r="K3165" s="30">
        <v>35269386.729999997</v>
      </c>
      <c r="L3165" s="30">
        <f>I3165</f>
        <v>33277978.380000003</v>
      </c>
      <c r="M3165" s="80">
        <f>L3165/K3165</f>
        <v>0.9435371994062457</v>
      </c>
    </row>
    <row r="3166" spans="2:13" ht="24.9" customHeight="1" outlineLevel="2" x14ac:dyDescent="0.3">
      <c r="B3166" s="47" t="s">
        <v>2300</v>
      </c>
      <c r="C3166" s="46" t="s">
        <v>21</v>
      </c>
      <c r="D3166" s="46" t="s">
        <v>26</v>
      </c>
      <c r="E3166" s="46" t="s">
        <v>2159</v>
      </c>
      <c r="F3166" s="45" t="s">
        <v>2158</v>
      </c>
      <c r="G3166" s="26" t="s">
        <v>7</v>
      </c>
      <c r="H3166" s="30">
        <v>-84663113</v>
      </c>
      <c r="I3166" s="24"/>
      <c r="J3166" s="36"/>
      <c r="K3166" s="24"/>
      <c r="L3166" s="30"/>
      <c r="M3166" s="80" t="str">
        <f>IFERROR((Base_actualizacion!$L3166/Base_actualizacion!$K3166)," " )</f>
        <v xml:space="preserve"> </v>
      </c>
    </row>
    <row r="3167" spans="2:13" ht="24.9" customHeight="1" outlineLevel="1" x14ac:dyDescent="0.3">
      <c r="B3167" s="44" t="str">
        <f>B3166</f>
        <v>ASIGNACIÓN PARA LA INVERSIÓN LOCAL  - AMBIENTE Y DESARROLLO SOSTENIBLE</v>
      </c>
      <c r="C3167" s="43" t="s">
        <v>21</v>
      </c>
      <c r="D3167" s="43" t="s">
        <v>26</v>
      </c>
      <c r="E3167" s="43" t="s">
        <v>2159</v>
      </c>
      <c r="F3167" s="42" t="s">
        <v>2158</v>
      </c>
      <c r="G3167" s="18" t="s">
        <v>3</v>
      </c>
      <c r="H3167" s="32">
        <f>SUBTOTAL(9,H3165:H3166)</f>
        <v>338652453</v>
      </c>
      <c r="I3167" s="14">
        <f>SUBTOTAL(9,I3165:I3166)</f>
        <v>33277978.380000003</v>
      </c>
      <c r="J3167" s="31">
        <f>SUBTOTAL(9,J3165:J3166)</f>
        <v>7.8612697129119988E-2</v>
      </c>
      <c r="K3167" s="14">
        <f>SUBTOTAL(9,K3165:K3166)</f>
        <v>35269386.729999997</v>
      </c>
      <c r="L3167" s="14">
        <f>SUBTOTAL(9,L3164:L3166)</f>
        <v>33277978.380000003</v>
      </c>
      <c r="M3167" s="80"/>
    </row>
    <row r="3168" spans="2:13" ht="24.9" customHeight="1" outlineLevel="2" x14ac:dyDescent="0.3">
      <c r="B3168" s="47" t="s">
        <v>2300</v>
      </c>
      <c r="C3168" s="46" t="s">
        <v>21</v>
      </c>
      <c r="D3168" s="46" t="s">
        <v>20</v>
      </c>
      <c r="E3168" s="46" t="s">
        <v>19</v>
      </c>
      <c r="F3168" s="45" t="s">
        <v>18</v>
      </c>
      <c r="G3168" s="26" t="s">
        <v>0</v>
      </c>
      <c r="H3168" s="30">
        <v>685855848</v>
      </c>
      <c r="I3168" s="30">
        <v>53916978.060000002</v>
      </c>
      <c r="J3168" s="36">
        <f>I3168/H3168</f>
        <v>7.8612697139239088E-2</v>
      </c>
      <c r="K3168" s="30">
        <v>57143457.739999995</v>
      </c>
      <c r="L3168" s="30">
        <f>I3168</f>
        <v>53916978.060000002</v>
      </c>
      <c r="M3168" s="80">
        <f>L3168/K3168</f>
        <v>0.94353719904944633</v>
      </c>
    </row>
    <row r="3169" spans="2:13" ht="24.9" customHeight="1" outlineLevel="2" x14ac:dyDescent="0.3">
      <c r="B3169" s="47" t="s">
        <v>2300</v>
      </c>
      <c r="C3169" s="46" t="s">
        <v>21</v>
      </c>
      <c r="D3169" s="46" t="s">
        <v>20</v>
      </c>
      <c r="E3169" s="46" t="s">
        <v>19</v>
      </c>
      <c r="F3169" s="45" t="s">
        <v>18</v>
      </c>
      <c r="G3169" s="26" t="s">
        <v>7</v>
      </c>
      <c r="H3169" s="30">
        <v>-137171170</v>
      </c>
      <c r="I3169" s="24"/>
      <c r="J3169" s="36"/>
      <c r="K3169" s="24"/>
      <c r="L3169" s="30">
        <v>0</v>
      </c>
      <c r="M3169" s="80" t="str">
        <f>IFERROR((Base_actualizacion!$L3169/Base_actualizacion!$K3169)," " )</f>
        <v xml:space="preserve"> </v>
      </c>
    </row>
    <row r="3170" spans="2:13" ht="24.9" customHeight="1" outlineLevel="1" x14ac:dyDescent="0.3">
      <c r="B3170" s="44" t="str">
        <f>B3169</f>
        <v>ASIGNACIÓN PARA LA INVERSIÓN LOCAL  - AMBIENTE Y DESARROLLO SOSTENIBLE</v>
      </c>
      <c r="C3170" s="43" t="s">
        <v>21</v>
      </c>
      <c r="D3170" s="43" t="s">
        <v>20</v>
      </c>
      <c r="E3170" s="43" t="s">
        <v>19</v>
      </c>
      <c r="F3170" s="42" t="s">
        <v>18</v>
      </c>
      <c r="G3170" s="18" t="s">
        <v>3</v>
      </c>
      <c r="H3170" s="32">
        <f>SUBTOTAL(9,H3168:H3169)</f>
        <v>548684678</v>
      </c>
      <c r="I3170" s="14">
        <f>SUBTOTAL(9,I3168:I3169)</f>
        <v>53916978.060000002</v>
      </c>
      <c r="J3170" s="31">
        <f>SUBTOTAL(9,J3168:J3169)</f>
        <v>7.8612697139239088E-2</v>
      </c>
      <c r="K3170" s="14">
        <f>SUBTOTAL(9,K3168:K3169)</f>
        <v>57143457.739999995</v>
      </c>
      <c r="L3170" s="14">
        <f>SUBTOTAL(9,L3167:L3169)</f>
        <v>53916978.060000002</v>
      </c>
      <c r="M3170" s="80"/>
    </row>
    <row r="3171" spans="2:13" ht="24.9" customHeight="1" outlineLevel="2" x14ac:dyDescent="0.3">
      <c r="B3171" s="47" t="s">
        <v>2300</v>
      </c>
      <c r="C3171" s="46" t="s">
        <v>21</v>
      </c>
      <c r="D3171" s="46" t="s">
        <v>20</v>
      </c>
      <c r="E3171" s="46" t="s">
        <v>2044</v>
      </c>
      <c r="F3171" s="45" t="s">
        <v>2043</v>
      </c>
      <c r="G3171" s="26" t="s">
        <v>0</v>
      </c>
      <c r="H3171" s="30">
        <v>551203294</v>
      </c>
      <c r="I3171" s="30">
        <v>43331577.609999999</v>
      </c>
      <c r="J3171" s="36">
        <f>I3171/H3171</f>
        <v>7.8612697133119816E-2</v>
      </c>
      <c r="K3171" s="30">
        <v>45924609.689999998</v>
      </c>
      <c r="L3171" s="30">
        <f>I3171</f>
        <v>43331577.609999999</v>
      </c>
      <c r="M3171" s="80">
        <f>L3171/K3171</f>
        <v>0.94353719939040381</v>
      </c>
    </row>
    <row r="3172" spans="2:13" ht="24.9" customHeight="1" outlineLevel="2" x14ac:dyDescent="0.3">
      <c r="B3172" s="47" t="s">
        <v>2300</v>
      </c>
      <c r="C3172" s="46" t="s">
        <v>21</v>
      </c>
      <c r="D3172" s="46" t="s">
        <v>20</v>
      </c>
      <c r="E3172" s="46" t="s">
        <v>2044</v>
      </c>
      <c r="F3172" s="45" t="s">
        <v>2043</v>
      </c>
      <c r="G3172" s="26" t="s">
        <v>7</v>
      </c>
      <c r="H3172" s="30">
        <v>-110240659</v>
      </c>
      <c r="I3172" s="24"/>
      <c r="J3172" s="36"/>
      <c r="K3172" s="24"/>
      <c r="L3172" s="30"/>
      <c r="M3172" s="80" t="str">
        <f>IFERROR((Base_actualizacion!$L3172/Base_actualizacion!$K3172)," " )</f>
        <v xml:space="preserve"> </v>
      </c>
    </row>
    <row r="3173" spans="2:13" ht="24.9" customHeight="1" outlineLevel="1" x14ac:dyDescent="0.3">
      <c r="B3173" s="44" t="str">
        <f>B3172</f>
        <v>ASIGNACIÓN PARA LA INVERSIÓN LOCAL  - AMBIENTE Y DESARROLLO SOSTENIBLE</v>
      </c>
      <c r="C3173" s="43" t="s">
        <v>21</v>
      </c>
      <c r="D3173" s="43" t="s">
        <v>20</v>
      </c>
      <c r="E3173" s="43" t="s">
        <v>2044</v>
      </c>
      <c r="F3173" s="42" t="s">
        <v>2043</v>
      </c>
      <c r="G3173" s="18" t="s">
        <v>3</v>
      </c>
      <c r="H3173" s="32">
        <f>SUBTOTAL(9,H3171:H3172)</f>
        <v>440962635</v>
      </c>
      <c r="I3173" s="14">
        <f>SUBTOTAL(9,I3171:I3172)</f>
        <v>43331577.609999999</v>
      </c>
      <c r="J3173" s="31">
        <f>SUBTOTAL(9,J3171:J3172)</f>
        <v>7.8612697133119816E-2</v>
      </c>
      <c r="K3173" s="14">
        <f>SUBTOTAL(9,K3171:K3172)</f>
        <v>45924609.689999998</v>
      </c>
      <c r="L3173" s="14">
        <f>SUBTOTAL(9,L3170:L3172)</f>
        <v>43331577.609999999</v>
      </c>
      <c r="M3173" s="80"/>
    </row>
    <row r="3174" spans="2:13" ht="24.9" customHeight="1" outlineLevel="2" x14ac:dyDescent="0.3">
      <c r="B3174" s="47" t="s">
        <v>2300</v>
      </c>
      <c r="C3174" s="46" t="s">
        <v>21</v>
      </c>
      <c r="D3174" s="46" t="s">
        <v>20</v>
      </c>
      <c r="E3174" s="46" t="s">
        <v>2157</v>
      </c>
      <c r="F3174" s="45" t="s">
        <v>2156</v>
      </c>
      <c r="G3174" s="26" t="s">
        <v>0</v>
      </c>
      <c r="H3174" s="30">
        <v>337834749</v>
      </c>
      <c r="I3174" s="30">
        <v>26558100.809999999</v>
      </c>
      <c r="J3174" s="36">
        <f>I3174/H3174</f>
        <v>7.8612697150345537E-2</v>
      </c>
      <c r="K3174" s="30">
        <v>28147380.77</v>
      </c>
      <c r="L3174" s="30">
        <f>I3174</f>
        <v>26558100.809999999</v>
      </c>
      <c r="M3174" s="80">
        <f>L3174/K3174</f>
        <v>0.9435371989675897</v>
      </c>
    </row>
    <row r="3175" spans="2:13" ht="24.9" customHeight="1" outlineLevel="2" x14ac:dyDescent="0.3">
      <c r="B3175" s="47" t="s">
        <v>2300</v>
      </c>
      <c r="C3175" s="46" t="s">
        <v>21</v>
      </c>
      <c r="D3175" s="46" t="s">
        <v>20</v>
      </c>
      <c r="E3175" s="46" t="s">
        <v>2157</v>
      </c>
      <c r="F3175" s="45" t="s">
        <v>2156</v>
      </c>
      <c r="G3175" s="26" t="s">
        <v>7</v>
      </c>
      <c r="H3175" s="30">
        <v>-67566950</v>
      </c>
      <c r="I3175" s="24"/>
      <c r="J3175" s="36"/>
      <c r="K3175" s="24"/>
      <c r="L3175" s="30">
        <v>0</v>
      </c>
      <c r="M3175" s="80" t="str">
        <f>IFERROR((Base_actualizacion!$L3175/Base_actualizacion!$K3175)," " )</f>
        <v xml:space="preserve"> </v>
      </c>
    </row>
    <row r="3176" spans="2:13" ht="24.9" customHeight="1" outlineLevel="1" x14ac:dyDescent="0.3">
      <c r="B3176" s="44" t="str">
        <f>B3175</f>
        <v>ASIGNACIÓN PARA LA INVERSIÓN LOCAL  - AMBIENTE Y DESARROLLO SOSTENIBLE</v>
      </c>
      <c r="C3176" s="43" t="s">
        <v>21</v>
      </c>
      <c r="D3176" s="43" t="s">
        <v>20</v>
      </c>
      <c r="E3176" s="43" t="s">
        <v>2157</v>
      </c>
      <c r="F3176" s="42" t="s">
        <v>2156</v>
      </c>
      <c r="G3176" s="18" t="s">
        <v>3</v>
      </c>
      <c r="H3176" s="32">
        <f>SUBTOTAL(9,H3174:H3175)</f>
        <v>270267799</v>
      </c>
      <c r="I3176" s="14">
        <f>SUBTOTAL(9,I3174:I3175)</f>
        <v>26558100.809999999</v>
      </c>
      <c r="J3176" s="31">
        <f>SUBTOTAL(9,J3174:J3175)</f>
        <v>7.8612697150345537E-2</v>
      </c>
      <c r="K3176" s="14">
        <f>SUBTOTAL(9,K3174:K3175)</f>
        <v>28147380.77</v>
      </c>
      <c r="L3176" s="14">
        <f>SUBTOTAL(9,L3173:L3175)</f>
        <v>26558100.809999999</v>
      </c>
      <c r="M3176" s="80"/>
    </row>
    <row r="3177" spans="2:13" ht="24.9" customHeight="1" outlineLevel="2" x14ac:dyDescent="0.3">
      <c r="B3177" s="47" t="s">
        <v>2300</v>
      </c>
      <c r="C3177" s="46" t="s">
        <v>21</v>
      </c>
      <c r="D3177" s="46" t="s">
        <v>20</v>
      </c>
      <c r="E3177" s="46" t="s">
        <v>2155</v>
      </c>
      <c r="F3177" s="45" t="s">
        <v>2154</v>
      </c>
      <c r="G3177" s="26" t="s">
        <v>0</v>
      </c>
      <c r="H3177" s="30">
        <v>1826983584</v>
      </c>
      <c r="I3177" s="30">
        <v>143624107.16</v>
      </c>
      <c r="J3177" s="36">
        <f>I3177/H3177</f>
        <v>7.8612697135214099E-2</v>
      </c>
      <c r="K3177" s="30">
        <v>152218807.03</v>
      </c>
      <c r="L3177" s="30">
        <f>I3177</f>
        <v>143624107.16</v>
      </c>
      <c r="M3177" s="80">
        <f>L3177/K3177</f>
        <v>0.94353720123226215</v>
      </c>
    </row>
    <row r="3178" spans="2:13" ht="24.9" customHeight="1" outlineLevel="2" x14ac:dyDescent="0.3">
      <c r="B3178" s="47" t="s">
        <v>2300</v>
      </c>
      <c r="C3178" s="46" t="s">
        <v>21</v>
      </c>
      <c r="D3178" s="46" t="s">
        <v>20</v>
      </c>
      <c r="E3178" s="46" t="s">
        <v>2155</v>
      </c>
      <c r="F3178" s="45" t="s">
        <v>2154</v>
      </c>
      <c r="G3178" s="26" t="s">
        <v>7</v>
      </c>
      <c r="H3178" s="30">
        <v>-365396717</v>
      </c>
      <c r="I3178" s="24"/>
      <c r="J3178" s="36"/>
      <c r="K3178" s="24"/>
      <c r="L3178" s="30">
        <v>0</v>
      </c>
      <c r="M3178" s="80" t="str">
        <f>IFERROR((Base_actualizacion!$L3178/Base_actualizacion!$K3178)," " )</f>
        <v xml:space="preserve"> </v>
      </c>
    </row>
    <row r="3179" spans="2:13" ht="24.9" customHeight="1" outlineLevel="1" x14ac:dyDescent="0.3">
      <c r="B3179" s="44" t="str">
        <f>B3178</f>
        <v>ASIGNACIÓN PARA LA INVERSIÓN LOCAL  - AMBIENTE Y DESARROLLO SOSTENIBLE</v>
      </c>
      <c r="C3179" s="43" t="s">
        <v>21</v>
      </c>
      <c r="D3179" s="43" t="s">
        <v>20</v>
      </c>
      <c r="E3179" s="43" t="s">
        <v>2155</v>
      </c>
      <c r="F3179" s="42" t="s">
        <v>2154</v>
      </c>
      <c r="G3179" s="18" t="s">
        <v>3</v>
      </c>
      <c r="H3179" s="32">
        <f>SUBTOTAL(9,H3177:H3178)</f>
        <v>1461586867</v>
      </c>
      <c r="I3179" s="14">
        <f>SUBTOTAL(9,I3177:I3178)</f>
        <v>143624107.16</v>
      </c>
      <c r="J3179" s="31">
        <f>SUBTOTAL(9,J3177:J3178)</f>
        <v>7.8612697135214099E-2</v>
      </c>
      <c r="K3179" s="14">
        <f>SUBTOTAL(9,K3177:K3178)</f>
        <v>152218807.03</v>
      </c>
      <c r="L3179" s="14">
        <f>SUBTOTAL(9,L3176:L3178)</f>
        <v>143624107.16</v>
      </c>
      <c r="M3179" s="80"/>
    </row>
    <row r="3180" spans="2:13" ht="24.9" customHeight="1" outlineLevel="2" x14ac:dyDescent="0.3">
      <c r="B3180" s="47" t="s">
        <v>2292</v>
      </c>
      <c r="C3180" s="46" t="s">
        <v>6</v>
      </c>
      <c r="D3180" s="46" t="s">
        <v>6</v>
      </c>
      <c r="E3180" s="46" t="s">
        <v>2291</v>
      </c>
      <c r="F3180" s="45" t="s">
        <v>2299</v>
      </c>
      <c r="G3180" s="26" t="s">
        <v>0</v>
      </c>
      <c r="H3180" s="30">
        <v>48688949697</v>
      </c>
      <c r="I3180" s="30">
        <v>3827569656.29</v>
      </c>
      <c r="J3180" s="36">
        <f>I3180/H3180</f>
        <v>7.8612697133736656E-2</v>
      </c>
      <c r="K3180" s="30">
        <v>4056617650.5783401</v>
      </c>
      <c r="L3180" s="30">
        <f>I3180</f>
        <v>3827569656.29</v>
      </c>
      <c r="M3180" s="80">
        <f>L3180/K3180</f>
        <v>0.94353719920937451</v>
      </c>
    </row>
    <row r="3181" spans="2:13" ht="24.9" customHeight="1" outlineLevel="2" x14ac:dyDescent="0.3">
      <c r="B3181" s="47" t="s">
        <v>2292</v>
      </c>
      <c r="C3181" s="46" t="s">
        <v>6</v>
      </c>
      <c r="D3181" s="46" t="s">
        <v>6</v>
      </c>
      <c r="E3181" s="46" t="s">
        <v>2291</v>
      </c>
      <c r="F3181" s="45" t="s">
        <v>2299</v>
      </c>
      <c r="G3181" s="26" t="s">
        <v>7</v>
      </c>
      <c r="H3181" s="30">
        <v>-9737789939</v>
      </c>
      <c r="I3181" s="24"/>
      <c r="J3181" s="36"/>
      <c r="K3181" s="24"/>
      <c r="L3181" s="30"/>
      <c r="M3181" s="80" t="str">
        <f>IFERROR((Base_actualizacion!$L3181/Base_actualizacion!$K3181)," " )</f>
        <v xml:space="preserve"> </v>
      </c>
    </row>
    <row r="3182" spans="2:13" ht="24.9" customHeight="1" outlineLevel="1" x14ac:dyDescent="0.3">
      <c r="B3182" s="44" t="str">
        <f>B3181</f>
        <v>ASIGNACIÓN PARA LA INVERSIÓN LOCAL GRUPOS ÉTNICOS</v>
      </c>
      <c r="C3182" s="43" t="s">
        <v>6</v>
      </c>
      <c r="D3182" s="43" t="s">
        <v>6</v>
      </c>
      <c r="E3182" s="43" t="s">
        <v>2291</v>
      </c>
      <c r="F3182" s="42" t="s">
        <v>2299</v>
      </c>
      <c r="G3182" s="18" t="s">
        <v>3</v>
      </c>
      <c r="H3182" s="32">
        <f>SUBTOTAL(9,H3180:H3181)</f>
        <v>38951159758</v>
      </c>
      <c r="I3182" s="14">
        <f>SUBTOTAL(9,I3180:I3181)</f>
        <v>3827569656.29</v>
      </c>
      <c r="J3182" s="31">
        <f>SUBTOTAL(9,J3180:J3181)</f>
        <v>7.8612697133736656E-2</v>
      </c>
      <c r="K3182" s="14">
        <f>SUBTOTAL(9,K3180:K3181)</f>
        <v>4056617650.5783401</v>
      </c>
      <c r="L3182" s="14">
        <f>SUBTOTAL(9,L3179:L3181)</f>
        <v>3827569656.29</v>
      </c>
      <c r="M3182" s="80"/>
    </row>
    <row r="3183" spans="2:13" ht="24.9" customHeight="1" outlineLevel="2" x14ac:dyDescent="0.3">
      <c r="B3183" s="47" t="s">
        <v>2292</v>
      </c>
      <c r="C3183" s="46" t="s">
        <v>6</v>
      </c>
      <c r="D3183" s="46" t="s">
        <v>6</v>
      </c>
      <c r="E3183" s="46" t="s">
        <v>2297</v>
      </c>
      <c r="F3183" s="45" t="s">
        <v>2298</v>
      </c>
      <c r="G3183" s="26" t="s">
        <v>0</v>
      </c>
      <c r="H3183" s="30">
        <v>37453038227</v>
      </c>
      <c r="I3183" s="30">
        <v>2944284350.9899998</v>
      </c>
      <c r="J3183" s="36">
        <f>I3183/H3183</f>
        <v>7.8612697136742751E-2</v>
      </c>
      <c r="K3183" s="30">
        <v>3120475115.84166</v>
      </c>
      <c r="L3183" s="30">
        <f>I3183</f>
        <v>2944284350.9899998</v>
      </c>
      <c r="M3183" s="80">
        <f>L3183/K3183</f>
        <v>0.94353719920495571</v>
      </c>
    </row>
    <row r="3184" spans="2:13" ht="24.9" customHeight="1" outlineLevel="2" x14ac:dyDescent="0.3">
      <c r="B3184" s="47" t="s">
        <v>2292</v>
      </c>
      <c r="C3184" s="46" t="s">
        <v>6</v>
      </c>
      <c r="D3184" s="46" t="s">
        <v>6</v>
      </c>
      <c r="E3184" s="46" t="s">
        <v>2297</v>
      </c>
      <c r="F3184" s="45" t="s">
        <v>2298</v>
      </c>
      <c r="G3184" s="26" t="s">
        <v>7</v>
      </c>
      <c r="H3184" s="30">
        <v>-7490607645</v>
      </c>
      <c r="I3184" s="24"/>
      <c r="J3184" s="36"/>
      <c r="K3184" s="24"/>
      <c r="L3184" s="30">
        <v>0</v>
      </c>
      <c r="M3184" s="80" t="str">
        <f>IFERROR((Base_actualizacion!$L3187/Base_actualizacion!$K3187)," " )</f>
        <v xml:space="preserve"> </v>
      </c>
    </row>
    <row r="3185" spans="2:13" ht="24.9" customHeight="1" outlineLevel="1" x14ac:dyDescent="0.3">
      <c r="B3185" s="44" t="str">
        <f>B3184</f>
        <v>ASIGNACIÓN PARA LA INVERSIÓN LOCAL GRUPOS ÉTNICOS</v>
      </c>
      <c r="C3185" s="43" t="s">
        <v>6</v>
      </c>
      <c r="D3185" s="43" t="s">
        <v>6</v>
      </c>
      <c r="E3185" s="43" t="s">
        <v>2297</v>
      </c>
      <c r="F3185" s="42" t="s">
        <v>2298</v>
      </c>
      <c r="G3185" s="18" t="s">
        <v>3</v>
      </c>
      <c r="H3185" s="32">
        <f>SUBTOTAL(9,H3183:H3184)</f>
        <v>29962430582</v>
      </c>
      <c r="I3185" s="14">
        <f>SUBTOTAL(9,I3183:I3184)</f>
        <v>2944284350.9899998</v>
      </c>
      <c r="J3185" s="31">
        <f>SUBTOTAL(9,J3183:J3184)</f>
        <v>7.8612697136742751E-2</v>
      </c>
      <c r="K3185" s="14">
        <f>SUBTOTAL(9,K3183:K3184)</f>
        <v>3120475115.84166</v>
      </c>
      <c r="L3185" s="14">
        <f>SUBTOTAL(9,L3182:L3184)</f>
        <v>2944284350.9899998</v>
      </c>
      <c r="M3185" s="80"/>
    </row>
    <row r="3186" spans="2:13" ht="24.9" customHeight="1" outlineLevel="2" x14ac:dyDescent="0.3">
      <c r="B3186" s="47" t="s">
        <v>2292</v>
      </c>
      <c r="C3186" s="46" t="s">
        <v>6</v>
      </c>
      <c r="D3186" s="46" t="s">
        <v>6</v>
      </c>
      <c r="E3186" s="46" t="s">
        <v>2297</v>
      </c>
      <c r="F3186" s="45" t="s">
        <v>2296</v>
      </c>
      <c r="G3186" s="26" t="s">
        <v>0</v>
      </c>
      <c r="H3186" s="65">
        <v>243444748480</v>
      </c>
      <c r="I3186" s="30">
        <v>19137848281.41</v>
      </c>
      <c r="J3186" s="36">
        <f>I3186/H3186</f>
        <v>7.861269713518694E-2</v>
      </c>
      <c r="K3186" s="30">
        <v>20283088253.20837</v>
      </c>
      <c r="L3186" s="30">
        <f>I3186</f>
        <v>19137848281.41</v>
      </c>
      <c r="M3186" s="80">
        <f>L3186/K3186</f>
        <v>0.94353719919267143</v>
      </c>
    </row>
    <row r="3187" spans="2:13" ht="24.9" customHeight="1" outlineLevel="2" x14ac:dyDescent="0.3">
      <c r="B3187" s="47" t="s">
        <v>2292</v>
      </c>
      <c r="C3187" s="46" t="s">
        <v>6</v>
      </c>
      <c r="D3187" s="46" t="s">
        <v>6</v>
      </c>
      <c r="E3187" s="46" t="s">
        <v>2297</v>
      </c>
      <c r="F3187" s="45" t="s">
        <v>2296</v>
      </c>
      <c r="G3187" s="26" t="s">
        <v>7</v>
      </c>
      <c r="H3187" s="30">
        <v>-48688949696</v>
      </c>
      <c r="I3187" s="24"/>
      <c r="J3187" s="36"/>
      <c r="K3187" s="24"/>
      <c r="L3187" s="30"/>
      <c r="M3187" s="80">
        <f>IFERROR((Base_actualizacion!$L3186/Base_actualizacion!$K3186)," " )</f>
        <v>0.94353719919267143</v>
      </c>
    </row>
    <row r="3188" spans="2:13" ht="24.9" customHeight="1" outlineLevel="1" x14ac:dyDescent="0.3">
      <c r="B3188" s="44" t="str">
        <f>B3187</f>
        <v>ASIGNACIÓN PARA LA INVERSIÓN LOCAL GRUPOS ÉTNICOS</v>
      </c>
      <c r="C3188" s="43" t="s">
        <v>6</v>
      </c>
      <c r="D3188" s="43" t="s">
        <v>6</v>
      </c>
      <c r="E3188" s="43" t="s">
        <v>2297</v>
      </c>
      <c r="F3188" s="42" t="s">
        <v>2296</v>
      </c>
      <c r="G3188" s="18" t="s">
        <v>3</v>
      </c>
      <c r="H3188" s="32">
        <f>SUBTOTAL(9,H3186:H3187)</f>
        <v>194755798784</v>
      </c>
      <c r="I3188" s="14">
        <f>SUBTOTAL(9,I3186:I3187)</f>
        <v>19137848281.41</v>
      </c>
      <c r="J3188" s="31">
        <f>SUBTOTAL(9,J3186:J3187)</f>
        <v>7.861269713518694E-2</v>
      </c>
      <c r="K3188" s="14">
        <f>SUBTOTAL(9,K3186:K3187)</f>
        <v>20283088253.20837</v>
      </c>
      <c r="L3188" s="14">
        <f>SUBTOTAL(9,L3185:L3187)</f>
        <v>19137848281.41</v>
      </c>
      <c r="M3188" s="80"/>
    </row>
    <row r="3189" spans="2:13" ht="24.9" customHeight="1" outlineLevel="2" x14ac:dyDescent="0.3">
      <c r="B3189" s="47" t="s">
        <v>2292</v>
      </c>
      <c r="C3189" s="46" t="s">
        <v>6</v>
      </c>
      <c r="D3189" s="46" t="s">
        <v>6</v>
      </c>
      <c r="E3189" s="46" t="s">
        <v>2294</v>
      </c>
      <c r="F3189" s="45" t="s">
        <v>2295</v>
      </c>
      <c r="G3189" s="26" t="s">
        <v>0</v>
      </c>
      <c r="H3189" s="30">
        <v>34048216571</v>
      </c>
      <c r="I3189" s="30">
        <v>2676622137.2600002</v>
      </c>
      <c r="J3189" s="36">
        <f>I3189/H3189</f>
        <v>7.86126971343271E-2</v>
      </c>
      <c r="K3189" s="30">
        <v>2836795559.9633398</v>
      </c>
      <c r="L3189" s="30">
        <f>I3189</f>
        <v>2676622137.2600002</v>
      </c>
      <c r="M3189" s="80">
        <f>L3189/K3189</f>
        <v>0.94353719916799028</v>
      </c>
    </row>
    <row r="3190" spans="2:13" ht="24.9" customHeight="1" outlineLevel="2" x14ac:dyDescent="0.3">
      <c r="B3190" s="47" t="s">
        <v>2292</v>
      </c>
      <c r="C3190" s="46" t="s">
        <v>6</v>
      </c>
      <c r="D3190" s="46" t="s">
        <v>6</v>
      </c>
      <c r="E3190" s="46" t="s">
        <v>2294</v>
      </c>
      <c r="F3190" s="45" t="s">
        <v>2295</v>
      </c>
      <c r="G3190" s="26" t="s">
        <v>7</v>
      </c>
      <c r="H3190" s="30">
        <v>-6809643314</v>
      </c>
      <c r="I3190" s="24"/>
      <c r="J3190" s="36"/>
      <c r="K3190" s="24"/>
      <c r="L3190" s="30">
        <v>0</v>
      </c>
      <c r="M3190" s="80" t="str">
        <f>IFERROR((Base_actualizacion!$L3193/Base_actualizacion!$K3193)," " )</f>
        <v xml:space="preserve"> </v>
      </c>
    </row>
    <row r="3191" spans="2:13" ht="24.9" customHeight="1" outlineLevel="1" x14ac:dyDescent="0.3">
      <c r="B3191" s="44" t="str">
        <f>B3190</f>
        <v>ASIGNACIÓN PARA LA INVERSIÓN LOCAL GRUPOS ÉTNICOS</v>
      </c>
      <c r="C3191" s="43" t="s">
        <v>6</v>
      </c>
      <c r="D3191" s="43" t="s">
        <v>6</v>
      </c>
      <c r="E3191" s="43" t="s">
        <v>2294</v>
      </c>
      <c r="F3191" s="42" t="s">
        <v>2295</v>
      </c>
      <c r="G3191" s="18" t="s">
        <v>3</v>
      </c>
      <c r="H3191" s="32">
        <f>SUBTOTAL(9,H3189:H3190)</f>
        <v>27238573257</v>
      </c>
      <c r="I3191" s="14">
        <f>SUBTOTAL(9,I3189:I3190)</f>
        <v>2676622137.2600002</v>
      </c>
      <c r="J3191" s="31">
        <f>SUBTOTAL(9,J3189:J3190)</f>
        <v>7.86126971343271E-2</v>
      </c>
      <c r="K3191" s="14">
        <f>SUBTOTAL(9,K3189:K3190)</f>
        <v>2836795559.9633398</v>
      </c>
      <c r="L3191" s="14">
        <f>SUBTOTAL(9,L3188:L3190)</f>
        <v>2676622137.2600002</v>
      </c>
      <c r="M3191" s="80"/>
    </row>
    <row r="3192" spans="2:13" ht="24.9" customHeight="1" outlineLevel="2" x14ac:dyDescent="0.3">
      <c r="B3192" s="47" t="s">
        <v>2292</v>
      </c>
      <c r="C3192" s="46" t="s">
        <v>6</v>
      </c>
      <c r="D3192" s="46" t="s">
        <v>6</v>
      </c>
      <c r="E3192" s="46" t="s">
        <v>2294</v>
      </c>
      <c r="F3192" s="45" t="s">
        <v>2293</v>
      </c>
      <c r="G3192" s="26" t="s">
        <v>0</v>
      </c>
      <c r="H3192" s="65">
        <v>221313407708</v>
      </c>
      <c r="I3192" s="30">
        <v>17398043892.189999</v>
      </c>
      <c r="J3192" s="36">
        <f>I3192/H3192</f>
        <v>7.8612697135570328E-2</v>
      </c>
      <c r="K3192" s="30">
        <v>18439171139.16663</v>
      </c>
      <c r="L3192" s="30">
        <f>I3192</f>
        <v>17398043892.189999</v>
      </c>
      <c r="M3192" s="80">
        <f>L3192/K3192</f>
        <v>0.94353719919844048</v>
      </c>
    </row>
    <row r="3193" spans="2:13" ht="24.9" customHeight="1" outlineLevel="2" x14ac:dyDescent="0.3">
      <c r="B3193" s="47" t="s">
        <v>2292</v>
      </c>
      <c r="C3193" s="46" t="s">
        <v>6</v>
      </c>
      <c r="D3193" s="46" t="s">
        <v>6</v>
      </c>
      <c r="E3193" s="46" t="s">
        <v>2294</v>
      </c>
      <c r="F3193" s="45" t="s">
        <v>2293</v>
      </c>
      <c r="G3193" s="26" t="s">
        <v>7</v>
      </c>
      <c r="H3193" s="30">
        <v>-44262681542</v>
      </c>
      <c r="I3193" s="24"/>
      <c r="J3193" s="36"/>
      <c r="K3193" s="24"/>
      <c r="L3193" s="30"/>
      <c r="M3193" s="80">
        <f>IFERROR((Base_actualizacion!$L3192/Base_actualizacion!$K3192)," " )</f>
        <v>0.94353719919844048</v>
      </c>
    </row>
    <row r="3194" spans="2:13" ht="24.9" customHeight="1" outlineLevel="1" x14ac:dyDescent="0.3">
      <c r="B3194" s="44" t="str">
        <f>B3193</f>
        <v>ASIGNACIÓN PARA LA INVERSIÓN LOCAL GRUPOS ÉTNICOS</v>
      </c>
      <c r="C3194" s="43" t="s">
        <v>6</v>
      </c>
      <c r="D3194" s="43" t="s">
        <v>6</v>
      </c>
      <c r="E3194" s="43" t="s">
        <v>2294</v>
      </c>
      <c r="F3194" s="42" t="s">
        <v>2293</v>
      </c>
      <c r="G3194" s="18" t="s">
        <v>3</v>
      </c>
      <c r="H3194" s="32">
        <f>SUBTOTAL(9,H3192:H3193)</f>
        <v>177050726166</v>
      </c>
      <c r="I3194" s="14">
        <f>SUBTOTAL(9,I3192:I3193)</f>
        <v>17398043892.189999</v>
      </c>
      <c r="J3194" s="31">
        <f>SUBTOTAL(9,J3192:J3193)</f>
        <v>7.8612697135570328E-2</v>
      </c>
      <c r="K3194" s="14">
        <f>SUBTOTAL(9,K3192:K3193)</f>
        <v>18439171139.16663</v>
      </c>
      <c r="L3194" s="14">
        <f>SUBTOTAL(9,L3191:L3193)</f>
        <v>17398043892.189999</v>
      </c>
      <c r="M3194" s="80"/>
    </row>
    <row r="3195" spans="2:13" ht="24.9" customHeight="1" outlineLevel="2" x14ac:dyDescent="0.3">
      <c r="B3195" s="47" t="s">
        <v>2292</v>
      </c>
      <c r="C3195" s="46" t="s">
        <v>6</v>
      </c>
      <c r="D3195" s="46" t="s">
        <v>6</v>
      </c>
      <c r="E3195" s="46" t="s">
        <v>2291</v>
      </c>
      <c r="F3195" s="45" t="s">
        <v>2290</v>
      </c>
      <c r="G3195" s="26" t="s">
        <v>0</v>
      </c>
      <c r="H3195" s="65">
        <v>7490607645</v>
      </c>
      <c r="I3195" s="30">
        <v>588856870.20000005</v>
      </c>
      <c r="J3195" s="36">
        <f>I3195/H3195</f>
        <v>7.8612697141207707E-2</v>
      </c>
      <c r="K3195" s="30">
        <v>624095023.09833407</v>
      </c>
      <c r="L3195" s="30">
        <f>I3195</f>
        <v>588856870.20000005</v>
      </c>
      <c r="M3195" s="80">
        <f>L3195/K3195</f>
        <v>0.94353719931398683</v>
      </c>
    </row>
    <row r="3196" spans="2:13" ht="24.9" customHeight="1" outlineLevel="2" x14ac:dyDescent="0.3">
      <c r="B3196" s="47" t="s">
        <v>2292</v>
      </c>
      <c r="C3196" s="46" t="s">
        <v>6</v>
      </c>
      <c r="D3196" s="46" t="s">
        <v>6</v>
      </c>
      <c r="E3196" s="46" t="s">
        <v>2291</v>
      </c>
      <c r="F3196" s="45" t="s">
        <v>2290</v>
      </c>
      <c r="G3196" s="26" t="s">
        <v>7</v>
      </c>
      <c r="H3196" s="30">
        <v>-1498121529</v>
      </c>
      <c r="I3196" s="24"/>
      <c r="J3196" s="36"/>
      <c r="K3196" s="24"/>
      <c r="L3196" s="30"/>
      <c r="M3196" s="80">
        <f>IFERROR((Base_actualizacion!$L3183/Base_actualizacion!$K3183)," " )</f>
        <v>0.94353719920495571</v>
      </c>
    </row>
    <row r="3197" spans="2:13" ht="24.9" customHeight="1" outlineLevel="1" x14ac:dyDescent="0.3">
      <c r="B3197" s="44" t="str">
        <f>B3196</f>
        <v>ASIGNACIÓN PARA LA INVERSIÓN LOCAL GRUPOS ÉTNICOS</v>
      </c>
      <c r="C3197" s="43" t="s">
        <v>6</v>
      </c>
      <c r="D3197" s="43" t="s">
        <v>6</v>
      </c>
      <c r="E3197" s="43" t="s">
        <v>2291</v>
      </c>
      <c r="F3197" s="42" t="s">
        <v>2290</v>
      </c>
      <c r="G3197" s="18" t="s">
        <v>3</v>
      </c>
      <c r="H3197" s="32">
        <f>SUBTOTAL(9,H3195:H3196)</f>
        <v>5992486116</v>
      </c>
      <c r="I3197" s="14">
        <f>SUBTOTAL(9,I3195:I3196)</f>
        <v>588856870.20000005</v>
      </c>
      <c r="J3197" s="31">
        <f>SUBTOTAL(9,J3195:J3196)</f>
        <v>7.8612697141207707E-2</v>
      </c>
      <c r="K3197" s="14">
        <f>SUBTOTAL(9,K3195:K3196)</f>
        <v>624095023.09833407</v>
      </c>
      <c r="L3197" s="14">
        <f>SUBTOTAL(9,L3194:L3196)</f>
        <v>588856870.20000005</v>
      </c>
      <c r="M3197" s="80"/>
    </row>
    <row r="3198" spans="2:13" ht="24.9" customHeight="1" outlineLevel="2" x14ac:dyDescent="0.3">
      <c r="B3198" s="47" t="s">
        <v>2229</v>
      </c>
      <c r="C3198" s="46" t="s">
        <v>498</v>
      </c>
      <c r="D3198" s="46" t="s">
        <v>1773</v>
      </c>
      <c r="E3198" s="46" t="s">
        <v>1996</v>
      </c>
      <c r="F3198" s="45" t="s">
        <v>1995</v>
      </c>
      <c r="G3198" s="26" t="s">
        <v>0</v>
      </c>
      <c r="H3198" s="30">
        <v>2244130495</v>
      </c>
      <c r="I3198" s="30">
        <v>176417150.93000001</v>
      </c>
      <c r="J3198" s="36">
        <f>I3198/H3198</f>
        <v>7.8612697132837639E-2</v>
      </c>
      <c r="K3198" s="30">
        <v>186974240.27000001</v>
      </c>
      <c r="L3198" s="30">
        <f>I3198</f>
        <v>176417150.93000001</v>
      </c>
      <c r="M3198" s="80">
        <f>L3198/K3198</f>
        <v>0.94353719889566046</v>
      </c>
    </row>
    <row r="3199" spans="2:13" ht="24.9" customHeight="1" outlineLevel="2" x14ac:dyDescent="0.3">
      <c r="B3199" s="47" t="s">
        <v>2229</v>
      </c>
      <c r="C3199" s="46" t="s">
        <v>498</v>
      </c>
      <c r="D3199" s="46" t="s">
        <v>1773</v>
      </c>
      <c r="E3199" s="46" t="s">
        <v>1996</v>
      </c>
      <c r="F3199" s="45" t="s">
        <v>1995</v>
      </c>
      <c r="G3199" s="26" t="s">
        <v>7</v>
      </c>
      <c r="H3199" s="30">
        <v>-448826099</v>
      </c>
      <c r="I3199" s="24"/>
      <c r="J3199" s="36"/>
      <c r="K3199" s="24"/>
      <c r="L3199" s="30">
        <v>0</v>
      </c>
      <c r="M3199" s="80" t="str">
        <f>IFERROR((Base_actualizacion!$L3199/Base_actualizacion!$K3199)," " )</f>
        <v xml:space="preserve"> </v>
      </c>
    </row>
    <row r="3200" spans="2:13" ht="24.9" customHeight="1" outlineLevel="1" x14ac:dyDescent="0.3">
      <c r="B3200" s="44" t="str">
        <f>B3199</f>
        <v>ASIGNACIÓN PARA LA INVERSIÓN LOCAL SEGÚN NBI Y CUARTA, QUINTA, Y SEXTA CATEGORÍA</v>
      </c>
      <c r="C3200" s="43" t="s">
        <v>498</v>
      </c>
      <c r="D3200" s="43" t="s">
        <v>1773</v>
      </c>
      <c r="E3200" s="43" t="s">
        <v>1996</v>
      </c>
      <c r="F3200" s="42" t="s">
        <v>1995</v>
      </c>
      <c r="G3200" s="18" t="s">
        <v>3</v>
      </c>
      <c r="H3200" s="32">
        <f>SUBTOTAL(9,H3198:H3199)</f>
        <v>1795304396</v>
      </c>
      <c r="I3200" s="14">
        <f>SUBTOTAL(9,I3198:I3199)</f>
        <v>176417150.93000001</v>
      </c>
      <c r="J3200" s="31">
        <f>SUBTOTAL(9,J3198:J3199)</f>
        <v>7.8612697132837639E-2</v>
      </c>
      <c r="K3200" s="14">
        <f>SUBTOTAL(9,K3198:K3199)</f>
        <v>186974240.27000001</v>
      </c>
      <c r="L3200" s="14">
        <f>SUBTOTAL(9,L3197:L3199)</f>
        <v>176417150.93000001</v>
      </c>
      <c r="M3200" s="80"/>
    </row>
    <row r="3201" spans="2:13" ht="24.9" customHeight="1" outlineLevel="2" x14ac:dyDescent="0.3">
      <c r="B3201" s="47" t="s">
        <v>2229</v>
      </c>
      <c r="C3201" s="46" t="s">
        <v>498</v>
      </c>
      <c r="D3201" s="46" t="s">
        <v>1773</v>
      </c>
      <c r="E3201" s="46" t="s">
        <v>1994</v>
      </c>
      <c r="F3201" s="45" t="s">
        <v>1993</v>
      </c>
      <c r="G3201" s="26" t="s">
        <v>0</v>
      </c>
      <c r="H3201" s="30">
        <v>897885055</v>
      </c>
      <c r="I3201" s="30">
        <v>70585165.890000001</v>
      </c>
      <c r="J3201" s="36">
        <f>I3201/H3201</f>
        <v>7.8612697134156001E-2</v>
      </c>
      <c r="K3201" s="30">
        <v>74809097.090000004</v>
      </c>
      <c r="L3201" s="30">
        <f>I3201</f>
        <v>70585165.890000001</v>
      </c>
      <c r="M3201" s="80">
        <f>L3201/K3201</f>
        <v>0.9435371984918044</v>
      </c>
    </row>
    <row r="3202" spans="2:13" ht="24.9" customHeight="1" outlineLevel="2" x14ac:dyDescent="0.3">
      <c r="B3202" s="47" t="s">
        <v>2229</v>
      </c>
      <c r="C3202" s="46" t="s">
        <v>498</v>
      </c>
      <c r="D3202" s="46" t="s">
        <v>1773</v>
      </c>
      <c r="E3202" s="46" t="s">
        <v>1994</v>
      </c>
      <c r="F3202" s="45" t="s">
        <v>1993</v>
      </c>
      <c r="G3202" s="26" t="s">
        <v>7</v>
      </c>
      <c r="H3202" s="30">
        <v>-179577011</v>
      </c>
      <c r="I3202" s="24"/>
      <c r="J3202" s="36"/>
      <c r="K3202" s="24"/>
      <c r="L3202" s="30"/>
      <c r="M3202" s="80" t="str">
        <f>IFERROR((Base_actualizacion!$L3202/Base_actualizacion!$K3202)," " )</f>
        <v xml:space="preserve"> </v>
      </c>
    </row>
    <row r="3203" spans="2:13" ht="24.9" customHeight="1" outlineLevel="1" x14ac:dyDescent="0.3">
      <c r="B3203" s="44" t="str">
        <f>B3202</f>
        <v>ASIGNACIÓN PARA LA INVERSIÓN LOCAL SEGÚN NBI Y CUARTA, QUINTA, Y SEXTA CATEGORÍA</v>
      </c>
      <c r="C3203" s="43" t="s">
        <v>498</v>
      </c>
      <c r="D3203" s="43" t="s">
        <v>1773</v>
      </c>
      <c r="E3203" s="43" t="s">
        <v>1994</v>
      </c>
      <c r="F3203" s="42" t="s">
        <v>1993</v>
      </c>
      <c r="G3203" s="18" t="s">
        <v>3</v>
      </c>
      <c r="H3203" s="32">
        <f>SUBTOTAL(9,H3201:H3202)</f>
        <v>718308044</v>
      </c>
      <c r="I3203" s="14">
        <f>SUBTOTAL(9,I3201:I3202)</f>
        <v>70585165.890000001</v>
      </c>
      <c r="J3203" s="31">
        <f>SUBTOTAL(9,J3201:J3202)</f>
        <v>7.8612697134156001E-2</v>
      </c>
      <c r="K3203" s="14">
        <f>SUBTOTAL(9,K3201:K3202)</f>
        <v>74809097.090000004</v>
      </c>
      <c r="L3203" s="14">
        <f>SUBTOTAL(9,L3200:L3202)</f>
        <v>70585165.890000001</v>
      </c>
      <c r="M3203" s="80"/>
    </row>
    <row r="3204" spans="2:13" ht="24.9" customHeight="1" outlineLevel="2" x14ac:dyDescent="0.3">
      <c r="B3204" s="47" t="s">
        <v>2229</v>
      </c>
      <c r="C3204" s="46" t="s">
        <v>498</v>
      </c>
      <c r="D3204" s="46" t="s">
        <v>1773</v>
      </c>
      <c r="E3204" s="46" t="s">
        <v>1992</v>
      </c>
      <c r="F3204" s="45" t="s">
        <v>1991</v>
      </c>
      <c r="G3204" s="26" t="s">
        <v>0</v>
      </c>
      <c r="H3204" s="30">
        <v>1177922357</v>
      </c>
      <c r="I3204" s="30">
        <v>92599653.5</v>
      </c>
      <c r="J3204" s="36">
        <f>I3204/H3204</f>
        <v>7.8612697135520965E-2</v>
      </c>
      <c r="K3204" s="30">
        <v>98140967.430000007</v>
      </c>
      <c r="L3204" s="30">
        <f>I3204</f>
        <v>92599653.5</v>
      </c>
      <c r="M3204" s="80">
        <f>L3204/K3204</f>
        <v>0.94353719883643494</v>
      </c>
    </row>
    <row r="3205" spans="2:13" ht="24.9" customHeight="1" outlineLevel="2" x14ac:dyDescent="0.3">
      <c r="B3205" s="47" t="s">
        <v>2229</v>
      </c>
      <c r="C3205" s="46" t="s">
        <v>498</v>
      </c>
      <c r="D3205" s="46" t="s">
        <v>1773</v>
      </c>
      <c r="E3205" s="46" t="s">
        <v>1992</v>
      </c>
      <c r="F3205" s="45" t="s">
        <v>1991</v>
      </c>
      <c r="G3205" s="26" t="s">
        <v>7</v>
      </c>
      <c r="H3205" s="30">
        <v>-235584471</v>
      </c>
      <c r="I3205" s="24"/>
      <c r="J3205" s="36"/>
      <c r="K3205" s="24"/>
      <c r="L3205" s="30">
        <v>0</v>
      </c>
      <c r="M3205" s="80" t="str">
        <f>IFERROR((Base_actualizacion!$L3205/Base_actualizacion!$K3205)," " )</f>
        <v xml:space="preserve"> </v>
      </c>
    </row>
    <row r="3206" spans="2:13" ht="24.9" customHeight="1" outlineLevel="2" x14ac:dyDescent="0.3">
      <c r="B3206" s="47" t="s">
        <v>2229</v>
      </c>
      <c r="C3206" s="46" t="s">
        <v>498</v>
      </c>
      <c r="D3206" s="46" t="s">
        <v>1773</v>
      </c>
      <c r="E3206" s="46" t="s">
        <v>1992</v>
      </c>
      <c r="F3206" s="45" t="s">
        <v>1991</v>
      </c>
      <c r="G3206" s="26" t="s">
        <v>13</v>
      </c>
      <c r="H3206" s="30">
        <v>27766065</v>
      </c>
      <c r="I3206" s="30">
        <v>27766065</v>
      </c>
      <c r="J3206" s="36">
        <f>H3206/I3206</f>
        <v>1</v>
      </c>
      <c r="K3206" s="24"/>
      <c r="L3206" s="30"/>
      <c r="M3206" s="80"/>
    </row>
    <row r="3207" spans="2:13" ht="24.9" customHeight="1" outlineLevel="1" x14ac:dyDescent="0.3">
      <c r="B3207" s="44" t="str">
        <f>B3206</f>
        <v>ASIGNACIÓN PARA LA INVERSIÓN LOCAL SEGÚN NBI Y CUARTA, QUINTA, Y SEXTA CATEGORÍA</v>
      </c>
      <c r="C3207" s="43" t="s">
        <v>498</v>
      </c>
      <c r="D3207" s="43" t="s">
        <v>1773</v>
      </c>
      <c r="E3207" s="43" t="s">
        <v>1992</v>
      </c>
      <c r="F3207" s="42" t="s">
        <v>1991</v>
      </c>
      <c r="G3207" s="18" t="s">
        <v>3</v>
      </c>
      <c r="H3207" s="32">
        <f>SUBTOTAL(9,H3204:H3206)</f>
        <v>970103951</v>
      </c>
      <c r="I3207" s="32">
        <f>SUBTOTAL(9,I3204:I3206)</f>
        <v>120365718.5</v>
      </c>
      <c r="J3207" s="31">
        <f>SUBTOTAL(9,J3204:J3206)</f>
        <v>1.078612697135521</v>
      </c>
      <c r="K3207" s="14">
        <f>SUBTOTAL(9,K3204:K3206)</f>
        <v>98140967.430000007</v>
      </c>
      <c r="L3207" s="14">
        <f>SUBTOTAL(9,L3204:L3206)</f>
        <v>92599653.5</v>
      </c>
      <c r="M3207" s="80"/>
    </row>
    <row r="3208" spans="2:13" ht="24.9" customHeight="1" outlineLevel="2" x14ac:dyDescent="0.3">
      <c r="B3208" s="47" t="s">
        <v>2229</v>
      </c>
      <c r="C3208" s="46" t="s">
        <v>498</v>
      </c>
      <c r="D3208" s="46" t="s">
        <v>1773</v>
      </c>
      <c r="E3208" s="46" t="s">
        <v>1990</v>
      </c>
      <c r="F3208" s="45" t="s">
        <v>1989</v>
      </c>
      <c r="G3208" s="26" t="s">
        <v>0</v>
      </c>
      <c r="H3208" s="30">
        <v>2121785529</v>
      </c>
      <c r="I3208" s="30">
        <v>166799283.18000001</v>
      </c>
      <c r="J3208" s="36">
        <f>I3208/H3208</f>
        <v>7.8612697136553999E-2</v>
      </c>
      <c r="K3208" s="30">
        <v>176780823.54000002</v>
      </c>
      <c r="L3208" s="30">
        <f>I3208</f>
        <v>166799283.18000001</v>
      </c>
      <c r="M3208" s="80">
        <f>L3208/K3208</f>
        <v>0.94353719956654969</v>
      </c>
    </row>
    <row r="3209" spans="2:13" ht="24.9" customHeight="1" outlineLevel="2" x14ac:dyDescent="0.3">
      <c r="B3209" s="47" t="s">
        <v>2229</v>
      </c>
      <c r="C3209" s="46" t="s">
        <v>498</v>
      </c>
      <c r="D3209" s="46" t="s">
        <v>1773</v>
      </c>
      <c r="E3209" s="46" t="s">
        <v>1990</v>
      </c>
      <c r="F3209" s="45" t="s">
        <v>1989</v>
      </c>
      <c r="G3209" s="26" t="s">
        <v>7</v>
      </c>
      <c r="H3209" s="30">
        <v>-424357106</v>
      </c>
      <c r="I3209" s="24"/>
      <c r="J3209" s="36"/>
      <c r="K3209" s="24"/>
      <c r="L3209" s="30"/>
      <c r="M3209" s="80" t="str">
        <f>IFERROR((Base_actualizacion!$L3209/Base_actualizacion!$K3209)," " )</f>
        <v xml:space="preserve"> </v>
      </c>
    </row>
    <row r="3210" spans="2:13" ht="24.9" customHeight="1" outlineLevel="1" x14ac:dyDescent="0.3">
      <c r="B3210" s="44" t="str">
        <f>B3209</f>
        <v>ASIGNACIÓN PARA LA INVERSIÓN LOCAL SEGÚN NBI Y CUARTA, QUINTA, Y SEXTA CATEGORÍA</v>
      </c>
      <c r="C3210" s="43" t="s">
        <v>498</v>
      </c>
      <c r="D3210" s="43" t="s">
        <v>1773</v>
      </c>
      <c r="E3210" s="43" t="s">
        <v>1990</v>
      </c>
      <c r="F3210" s="42" t="s">
        <v>1989</v>
      </c>
      <c r="G3210" s="18" t="s">
        <v>3</v>
      </c>
      <c r="H3210" s="32">
        <f>SUBTOTAL(9,H3208:H3209)</f>
        <v>1697428423</v>
      </c>
      <c r="I3210" s="14">
        <f>SUBTOTAL(9,I3208:I3209)</f>
        <v>166799283.18000001</v>
      </c>
      <c r="J3210" s="31">
        <f>SUBTOTAL(9,J3208:J3209)</f>
        <v>7.8612697136553999E-2</v>
      </c>
      <c r="K3210" s="14">
        <f>SUBTOTAL(9,K3208:K3209)</f>
        <v>176780823.54000002</v>
      </c>
      <c r="L3210" s="14">
        <f>SUBTOTAL(9,L3207:L3209)</f>
        <v>166799283.18000001</v>
      </c>
      <c r="M3210" s="80"/>
    </row>
    <row r="3211" spans="2:13" ht="24.9" customHeight="1" outlineLevel="2" x14ac:dyDescent="0.3">
      <c r="B3211" s="47" t="s">
        <v>2229</v>
      </c>
      <c r="C3211" s="46" t="s">
        <v>498</v>
      </c>
      <c r="D3211" s="46" t="s">
        <v>1773</v>
      </c>
      <c r="E3211" s="46" t="s">
        <v>1988</v>
      </c>
      <c r="F3211" s="45" t="s">
        <v>1987</v>
      </c>
      <c r="G3211" s="26" t="s">
        <v>0</v>
      </c>
      <c r="H3211" s="30">
        <v>3305928195</v>
      </c>
      <c r="I3211" s="30">
        <v>259887931.94999999</v>
      </c>
      <c r="J3211" s="36">
        <f>I3211/H3211</f>
        <v>7.8612697136938262E-2</v>
      </c>
      <c r="K3211" s="30">
        <v>275440048.55000001</v>
      </c>
      <c r="L3211" s="30">
        <f>I3211</f>
        <v>259887931.94999999</v>
      </c>
      <c r="M3211" s="80">
        <f>L3211/K3211</f>
        <v>0.94353719917684054</v>
      </c>
    </row>
    <row r="3212" spans="2:13" ht="24.9" customHeight="1" outlineLevel="2" x14ac:dyDescent="0.3">
      <c r="B3212" s="47" t="s">
        <v>2229</v>
      </c>
      <c r="C3212" s="46" t="s">
        <v>498</v>
      </c>
      <c r="D3212" s="46" t="s">
        <v>1773</v>
      </c>
      <c r="E3212" s="46" t="s">
        <v>1988</v>
      </c>
      <c r="F3212" s="45" t="s">
        <v>1987</v>
      </c>
      <c r="G3212" s="26" t="s">
        <v>7</v>
      </c>
      <c r="H3212" s="30">
        <v>-661185639</v>
      </c>
      <c r="I3212" s="24"/>
      <c r="J3212" s="36"/>
      <c r="K3212" s="24"/>
      <c r="L3212" s="30"/>
      <c r="M3212" s="80" t="str">
        <f>IFERROR((Base_actualizacion!$L3212/Base_actualizacion!$K3212)," " )</f>
        <v xml:space="preserve"> </v>
      </c>
    </row>
    <row r="3213" spans="2:13" ht="24.9" customHeight="1" outlineLevel="1" x14ac:dyDescent="0.3">
      <c r="B3213" s="44" t="str">
        <f>B3212</f>
        <v>ASIGNACIÓN PARA LA INVERSIÓN LOCAL SEGÚN NBI Y CUARTA, QUINTA, Y SEXTA CATEGORÍA</v>
      </c>
      <c r="C3213" s="43" t="s">
        <v>498</v>
      </c>
      <c r="D3213" s="43" t="s">
        <v>1773</v>
      </c>
      <c r="E3213" s="43" t="s">
        <v>1988</v>
      </c>
      <c r="F3213" s="42" t="s">
        <v>1987</v>
      </c>
      <c r="G3213" s="18" t="s">
        <v>3</v>
      </c>
      <c r="H3213" s="32">
        <f>SUBTOTAL(9,H3211:H3212)</f>
        <v>2644742556</v>
      </c>
      <c r="I3213" s="14">
        <f>SUBTOTAL(9,I3211:I3212)</f>
        <v>259887931.94999999</v>
      </c>
      <c r="J3213" s="31">
        <f>SUBTOTAL(9,J3211:J3212)</f>
        <v>7.8612697136938262E-2</v>
      </c>
      <c r="K3213" s="14">
        <f>SUBTOTAL(9,K3211:K3212)</f>
        <v>275440048.55000001</v>
      </c>
      <c r="L3213" s="14">
        <f>SUBTOTAL(9,L3210:L3212)</f>
        <v>259887931.94999999</v>
      </c>
      <c r="M3213" s="80"/>
    </row>
    <row r="3214" spans="2:13" ht="24.9" customHeight="1" outlineLevel="2" x14ac:dyDescent="0.3">
      <c r="B3214" s="47" t="s">
        <v>2229</v>
      </c>
      <c r="C3214" s="46" t="s">
        <v>498</v>
      </c>
      <c r="D3214" s="46" t="s">
        <v>1773</v>
      </c>
      <c r="E3214" s="46" t="s">
        <v>1986</v>
      </c>
      <c r="F3214" s="45" t="s">
        <v>1985</v>
      </c>
      <c r="G3214" s="26" t="s">
        <v>0</v>
      </c>
      <c r="H3214" s="30">
        <v>2823828026</v>
      </c>
      <c r="I3214" s="30">
        <v>221988737.37</v>
      </c>
      <c r="J3214" s="36">
        <f>I3214/H3214</f>
        <v>7.8612697135261034E-2</v>
      </c>
      <c r="K3214" s="30">
        <v>235272904.44999999</v>
      </c>
      <c r="L3214" s="30">
        <f>I3214</f>
        <v>221988737.37</v>
      </c>
      <c r="M3214" s="80">
        <f>L3214/K3214</f>
        <v>0.94353719944481274</v>
      </c>
    </row>
    <row r="3215" spans="2:13" ht="24.9" customHeight="1" outlineLevel="2" x14ac:dyDescent="0.3">
      <c r="B3215" s="47" t="s">
        <v>2229</v>
      </c>
      <c r="C3215" s="46" t="s">
        <v>498</v>
      </c>
      <c r="D3215" s="46" t="s">
        <v>1773</v>
      </c>
      <c r="E3215" s="46" t="s">
        <v>1986</v>
      </c>
      <c r="F3215" s="45" t="s">
        <v>1985</v>
      </c>
      <c r="G3215" s="26" t="s">
        <v>7</v>
      </c>
      <c r="H3215" s="30">
        <v>-564765605</v>
      </c>
      <c r="I3215" s="24"/>
      <c r="J3215" s="36"/>
      <c r="K3215" s="24"/>
      <c r="L3215" s="30"/>
      <c r="M3215" s="80" t="str">
        <f>IFERROR((Base_actualizacion!$L3215/Base_actualizacion!$K3215)," " )</f>
        <v xml:space="preserve"> </v>
      </c>
    </row>
    <row r="3216" spans="2:13" ht="24.9" customHeight="1" outlineLevel="2" x14ac:dyDescent="0.3">
      <c r="B3216" s="47" t="s">
        <v>2229</v>
      </c>
      <c r="C3216" s="46" t="s">
        <v>498</v>
      </c>
      <c r="D3216" s="46" t="s">
        <v>1773</v>
      </c>
      <c r="E3216" s="46" t="s">
        <v>1986</v>
      </c>
      <c r="F3216" s="45" t="s">
        <v>1985</v>
      </c>
      <c r="G3216" s="26" t="s">
        <v>13</v>
      </c>
      <c r="H3216" s="30">
        <v>5050248</v>
      </c>
      <c r="I3216" s="30">
        <v>5050248</v>
      </c>
      <c r="J3216" s="36">
        <f>H3216/I3216</f>
        <v>1</v>
      </c>
      <c r="K3216" s="24"/>
      <c r="L3216" s="30"/>
      <c r="M3216" s="80"/>
    </row>
    <row r="3217" spans="2:13" ht="24.9" customHeight="1" outlineLevel="1" x14ac:dyDescent="0.3">
      <c r="B3217" s="44" t="str">
        <f>B3216</f>
        <v>ASIGNACIÓN PARA LA INVERSIÓN LOCAL SEGÚN NBI Y CUARTA, QUINTA, Y SEXTA CATEGORÍA</v>
      </c>
      <c r="C3217" s="43" t="s">
        <v>498</v>
      </c>
      <c r="D3217" s="43" t="s">
        <v>1773</v>
      </c>
      <c r="E3217" s="43" t="s">
        <v>1986</v>
      </c>
      <c r="F3217" s="42" t="s">
        <v>1985</v>
      </c>
      <c r="G3217" s="18" t="s">
        <v>3</v>
      </c>
      <c r="H3217" s="32">
        <f>SUBTOTAL(9,H3214:H3216)</f>
        <v>2264112669</v>
      </c>
      <c r="I3217" s="32">
        <f>SUBTOTAL(9,I3214:I3216)</f>
        <v>227038985.37</v>
      </c>
      <c r="J3217" s="31">
        <f>SUBTOTAL(9,J3214:J3216)</f>
        <v>1.078612697135261</v>
      </c>
      <c r="K3217" s="14">
        <f>SUBTOTAL(9,K3214:K3216)</f>
        <v>235272904.44999999</v>
      </c>
      <c r="L3217" s="14">
        <f>SUBTOTAL(9,L3214:L3216)</f>
        <v>221988737.37</v>
      </c>
      <c r="M3217" s="80"/>
    </row>
    <row r="3218" spans="2:13" ht="24.9" customHeight="1" outlineLevel="2" x14ac:dyDescent="0.3">
      <c r="B3218" s="47" t="s">
        <v>2229</v>
      </c>
      <c r="C3218" s="46" t="s">
        <v>498</v>
      </c>
      <c r="D3218" s="46" t="s">
        <v>1773</v>
      </c>
      <c r="E3218" s="46" t="s">
        <v>1984</v>
      </c>
      <c r="F3218" s="45" t="s">
        <v>1983</v>
      </c>
      <c r="G3218" s="26" t="s">
        <v>0</v>
      </c>
      <c r="H3218" s="30">
        <v>1304140255</v>
      </c>
      <c r="I3218" s="30">
        <v>102521982.88</v>
      </c>
      <c r="J3218" s="36">
        <f>I3218/H3218</f>
        <v>7.8612697128960254E-2</v>
      </c>
      <c r="K3218" s="30">
        <v>108657065.18000001</v>
      </c>
      <c r="L3218" s="30">
        <f>I3218</f>
        <v>102521982.88</v>
      </c>
      <c r="M3218" s="80">
        <f>L3218/K3218</f>
        <v>0.94353719852605344</v>
      </c>
    </row>
    <row r="3219" spans="2:13" ht="24.9" customHeight="1" outlineLevel="2" x14ac:dyDescent="0.3">
      <c r="B3219" s="47" t="s">
        <v>2229</v>
      </c>
      <c r="C3219" s="46" t="s">
        <v>498</v>
      </c>
      <c r="D3219" s="46" t="s">
        <v>1773</v>
      </c>
      <c r="E3219" s="46" t="s">
        <v>1984</v>
      </c>
      <c r="F3219" s="45" t="s">
        <v>1983</v>
      </c>
      <c r="G3219" s="26" t="s">
        <v>7</v>
      </c>
      <c r="H3219" s="30">
        <v>-260828051</v>
      </c>
      <c r="I3219" s="24"/>
      <c r="J3219" s="36"/>
      <c r="K3219" s="24"/>
      <c r="L3219" s="30">
        <v>0</v>
      </c>
      <c r="M3219" s="80" t="str">
        <f>IFERROR((Base_actualizacion!$L3219/Base_actualizacion!$K3219)," " )</f>
        <v xml:space="preserve"> </v>
      </c>
    </row>
    <row r="3220" spans="2:13" ht="24.9" customHeight="1" outlineLevel="1" x14ac:dyDescent="0.3">
      <c r="B3220" s="44" t="str">
        <f>B3219</f>
        <v>ASIGNACIÓN PARA LA INVERSIÓN LOCAL SEGÚN NBI Y CUARTA, QUINTA, Y SEXTA CATEGORÍA</v>
      </c>
      <c r="C3220" s="43" t="s">
        <v>498</v>
      </c>
      <c r="D3220" s="43" t="s">
        <v>1773</v>
      </c>
      <c r="E3220" s="43" t="s">
        <v>1984</v>
      </c>
      <c r="F3220" s="42" t="s">
        <v>1983</v>
      </c>
      <c r="G3220" s="18" t="s">
        <v>3</v>
      </c>
      <c r="H3220" s="32">
        <f>SUBTOTAL(9,H3218:H3219)</f>
        <v>1043312204</v>
      </c>
      <c r="I3220" s="14">
        <f>SUBTOTAL(9,I3218:I3219)</f>
        <v>102521982.88</v>
      </c>
      <c r="J3220" s="31">
        <f>SUBTOTAL(9,J3218:J3219)</f>
        <v>7.8612697128960254E-2</v>
      </c>
      <c r="K3220" s="14">
        <f>SUBTOTAL(9,K3218:K3219)</f>
        <v>108657065.18000001</v>
      </c>
      <c r="L3220" s="14">
        <f>SUBTOTAL(9,L3217:L3219)</f>
        <v>102521982.88</v>
      </c>
      <c r="M3220" s="80"/>
    </row>
    <row r="3221" spans="2:13" ht="24.9" customHeight="1" outlineLevel="2" x14ac:dyDescent="0.3">
      <c r="B3221" s="47" t="s">
        <v>2229</v>
      </c>
      <c r="C3221" s="46" t="s">
        <v>498</v>
      </c>
      <c r="D3221" s="46" t="s">
        <v>1773</v>
      </c>
      <c r="E3221" s="46" t="s">
        <v>1982</v>
      </c>
      <c r="F3221" s="45" t="s">
        <v>1981</v>
      </c>
      <c r="G3221" s="26" t="s">
        <v>0</v>
      </c>
      <c r="H3221" s="30">
        <v>2249023453</v>
      </c>
      <c r="I3221" s="30">
        <v>176801799.56</v>
      </c>
      <c r="J3221" s="36">
        <f>I3221/H3221</f>
        <v>7.8612697134910675E-2</v>
      </c>
      <c r="K3221" s="30">
        <v>187381906.78</v>
      </c>
      <c r="L3221" s="30">
        <f>I3221</f>
        <v>176801799.56</v>
      </c>
      <c r="M3221" s="80">
        <f>L3221/K3221</f>
        <v>0.94353719949908599</v>
      </c>
    </row>
    <row r="3222" spans="2:13" ht="24.9" customHeight="1" outlineLevel="2" x14ac:dyDescent="0.3">
      <c r="B3222" s="47" t="s">
        <v>2229</v>
      </c>
      <c r="C3222" s="46" t="s">
        <v>498</v>
      </c>
      <c r="D3222" s="46" t="s">
        <v>1773</v>
      </c>
      <c r="E3222" s="46" t="s">
        <v>1982</v>
      </c>
      <c r="F3222" s="45" t="s">
        <v>1981</v>
      </c>
      <c r="G3222" s="26" t="s">
        <v>7</v>
      </c>
      <c r="H3222" s="30">
        <v>-449804691</v>
      </c>
      <c r="I3222" s="24"/>
      <c r="J3222" s="36"/>
      <c r="K3222" s="24"/>
      <c r="L3222" s="30">
        <v>0</v>
      </c>
      <c r="M3222" s="80" t="str">
        <f>IFERROR((Base_actualizacion!$L3222/Base_actualizacion!$K3222)," " )</f>
        <v xml:space="preserve"> </v>
      </c>
    </row>
    <row r="3223" spans="2:13" ht="24.9" customHeight="1" outlineLevel="1" x14ac:dyDescent="0.3">
      <c r="B3223" s="44" t="str">
        <f>B3222</f>
        <v>ASIGNACIÓN PARA LA INVERSIÓN LOCAL SEGÚN NBI Y CUARTA, QUINTA, Y SEXTA CATEGORÍA</v>
      </c>
      <c r="C3223" s="43" t="s">
        <v>498</v>
      </c>
      <c r="D3223" s="43" t="s">
        <v>1773</v>
      </c>
      <c r="E3223" s="43" t="s">
        <v>1982</v>
      </c>
      <c r="F3223" s="42" t="s">
        <v>1981</v>
      </c>
      <c r="G3223" s="18" t="s">
        <v>3</v>
      </c>
      <c r="H3223" s="32">
        <f>SUBTOTAL(9,H3221:H3222)</f>
        <v>1799218762</v>
      </c>
      <c r="I3223" s="14">
        <f>SUBTOTAL(9,I3221:I3222)</f>
        <v>176801799.56</v>
      </c>
      <c r="J3223" s="31">
        <f>SUBTOTAL(9,J3221:J3222)</f>
        <v>7.8612697134910675E-2</v>
      </c>
      <c r="K3223" s="14">
        <f>SUBTOTAL(9,K3221:K3222)</f>
        <v>187381906.78</v>
      </c>
      <c r="L3223" s="14">
        <f>SUBTOTAL(9,L3220:L3222)</f>
        <v>176801799.56</v>
      </c>
      <c r="M3223" s="80"/>
    </row>
    <row r="3224" spans="2:13" ht="24.9" customHeight="1" outlineLevel="2" x14ac:dyDescent="0.3">
      <c r="B3224" s="47" t="s">
        <v>2229</v>
      </c>
      <c r="C3224" s="46" t="s">
        <v>498</v>
      </c>
      <c r="D3224" s="46" t="s">
        <v>1773</v>
      </c>
      <c r="E3224" s="46" t="s">
        <v>1980</v>
      </c>
      <c r="F3224" s="45" t="s">
        <v>1979</v>
      </c>
      <c r="G3224" s="26" t="s">
        <v>0</v>
      </c>
      <c r="H3224" s="30">
        <v>3290191643</v>
      </c>
      <c r="I3224" s="30">
        <v>258650839.14999998</v>
      </c>
      <c r="J3224" s="36">
        <f>I3224/H3224</f>
        <v>7.8612697135830634E-2</v>
      </c>
      <c r="K3224" s="30">
        <v>274128926.06</v>
      </c>
      <c r="L3224" s="30">
        <f>I3224</f>
        <v>258650839.14999998</v>
      </c>
      <c r="M3224" s="80">
        <f>L3224/K3224</f>
        <v>0.94353719933002522</v>
      </c>
    </row>
    <row r="3225" spans="2:13" ht="24.9" customHeight="1" outlineLevel="2" x14ac:dyDescent="0.3">
      <c r="B3225" s="47" t="s">
        <v>2229</v>
      </c>
      <c r="C3225" s="46" t="s">
        <v>498</v>
      </c>
      <c r="D3225" s="46" t="s">
        <v>1773</v>
      </c>
      <c r="E3225" s="46" t="s">
        <v>1980</v>
      </c>
      <c r="F3225" s="45" t="s">
        <v>1979</v>
      </c>
      <c r="G3225" s="26" t="s">
        <v>7</v>
      </c>
      <c r="H3225" s="30">
        <v>-658038329</v>
      </c>
      <c r="I3225" s="24"/>
      <c r="J3225" s="36"/>
      <c r="K3225" s="24"/>
      <c r="L3225" s="30">
        <v>0</v>
      </c>
      <c r="M3225" s="80" t="str">
        <f>IFERROR((Base_actualizacion!$L3225/Base_actualizacion!$K3225)," " )</f>
        <v xml:space="preserve"> </v>
      </c>
    </row>
    <row r="3226" spans="2:13" ht="24.9" customHeight="1" outlineLevel="1" x14ac:dyDescent="0.3">
      <c r="B3226" s="44" t="str">
        <f>B3225</f>
        <v>ASIGNACIÓN PARA LA INVERSIÓN LOCAL SEGÚN NBI Y CUARTA, QUINTA, Y SEXTA CATEGORÍA</v>
      </c>
      <c r="C3226" s="43" t="s">
        <v>498</v>
      </c>
      <c r="D3226" s="43" t="s">
        <v>1773</v>
      </c>
      <c r="E3226" s="43" t="s">
        <v>1980</v>
      </c>
      <c r="F3226" s="42" t="s">
        <v>1979</v>
      </c>
      <c r="G3226" s="18" t="s">
        <v>3</v>
      </c>
      <c r="H3226" s="32">
        <f>SUBTOTAL(9,H3224:H3225)</f>
        <v>2632153314</v>
      </c>
      <c r="I3226" s="14">
        <f>SUBTOTAL(9,I3224:I3225)</f>
        <v>258650839.14999998</v>
      </c>
      <c r="J3226" s="31">
        <f>SUBTOTAL(9,J3224:J3225)</f>
        <v>7.8612697135830634E-2</v>
      </c>
      <c r="K3226" s="14">
        <f>SUBTOTAL(9,K3224:K3225)</f>
        <v>274128926.06</v>
      </c>
      <c r="L3226" s="14">
        <f>SUBTOTAL(9,L3223:L3225)</f>
        <v>258650839.14999998</v>
      </c>
      <c r="M3226" s="80"/>
    </row>
    <row r="3227" spans="2:13" ht="24.9" customHeight="1" outlineLevel="2" x14ac:dyDescent="0.3">
      <c r="B3227" s="47" t="s">
        <v>2229</v>
      </c>
      <c r="C3227" s="46" t="s">
        <v>498</v>
      </c>
      <c r="D3227" s="46" t="s">
        <v>1773</v>
      </c>
      <c r="E3227" s="46" t="s">
        <v>1978</v>
      </c>
      <c r="F3227" s="45" t="s">
        <v>1977</v>
      </c>
      <c r="G3227" s="26" t="s">
        <v>0</v>
      </c>
      <c r="H3227" s="30">
        <v>2515719220</v>
      </c>
      <c r="I3227" s="30">
        <v>197767473.12</v>
      </c>
      <c r="J3227" s="36">
        <f>I3227/H3227</f>
        <v>7.861269713557302E-2</v>
      </c>
      <c r="K3227" s="30">
        <v>209602200.42000002</v>
      </c>
      <c r="L3227" s="30">
        <f>I3227</f>
        <v>197767473.12</v>
      </c>
      <c r="M3227" s="80">
        <f>L3227/K3227</f>
        <v>0.94353719915017287</v>
      </c>
    </row>
    <row r="3228" spans="2:13" ht="24.9" customHeight="1" outlineLevel="2" x14ac:dyDescent="0.3">
      <c r="B3228" s="47" t="s">
        <v>2229</v>
      </c>
      <c r="C3228" s="46" t="s">
        <v>498</v>
      </c>
      <c r="D3228" s="46" t="s">
        <v>1773</v>
      </c>
      <c r="E3228" s="46" t="s">
        <v>1978</v>
      </c>
      <c r="F3228" s="45" t="s">
        <v>1977</v>
      </c>
      <c r="G3228" s="26" t="s">
        <v>7</v>
      </c>
      <c r="H3228" s="30">
        <v>-503143844</v>
      </c>
      <c r="I3228" s="24"/>
      <c r="J3228" s="36"/>
      <c r="K3228" s="24"/>
      <c r="L3228" s="30">
        <v>0</v>
      </c>
      <c r="M3228" s="80" t="str">
        <f>IFERROR((Base_actualizacion!$L3228/Base_actualizacion!$K3228)," " )</f>
        <v xml:space="preserve"> </v>
      </c>
    </row>
    <row r="3229" spans="2:13" ht="24.9" customHeight="1" outlineLevel="1" x14ac:dyDescent="0.3">
      <c r="B3229" s="44" t="str">
        <f>B3228</f>
        <v>ASIGNACIÓN PARA LA INVERSIÓN LOCAL SEGÚN NBI Y CUARTA, QUINTA, Y SEXTA CATEGORÍA</v>
      </c>
      <c r="C3229" s="43" t="s">
        <v>498</v>
      </c>
      <c r="D3229" s="43" t="s">
        <v>1773</v>
      </c>
      <c r="E3229" s="43" t="s">
        <v>1978</v>
      </c>
      <c r="F3229" s="42" t="s">
        <v>1977</v>
      </c>
      <c r="G3229" s="18" t="s">
        <v>3</v>
      </c>
      <c r="H3229" s="32">
        <f>SUBTOTAL(9,H3227:H3228)</f>
        <v>2012575376</v>
      </c>
      <c r="I3229" s="14">
        <f>SUBTOTAL(9,I3227:I3228)</f>
        <v>197767473.12</v>
      </c>
      <c r="J3229" s="31">
        <f>SUBTOTAL(9,J3227:J3228)</f>
        <v>7.861269713557302E-2</v>
      </c>
      <c r="K3229" s="14">
        <f>SUBTOTAL(9,K3227:K3228)</f>
        <v>209602200.42000002</v>
      </c>
      <c r="L3229" s="14">
        <f>SUBTOTAL(9,L3226:L3228)</f>
        <v>197767473.12</v>
      </c>
      <c r="M3229" s="80"/>
    </row>
    <row r="3230" spans="2:13" ht="24.9" customHeight="1" outlineLevel="2" x14ac:dyDescent="0.3">
      <c r="B3230" s="47" t="s">
        <v>2229</v>
      </c>
      <c r="C3230" s="46" t="s">
        <v>498</v>
      </c>
      <c r="D3230" s="46" t="s">
        <v>1773</v>
      </c>
      <c r="E3230" s="46" t="s">
        <v>1976</v>
      </c>
      <c r="F3230" s="45" t="s">
        <v>1975</v>
      </c>
      <c r="G3230" s="26" t="s">
        <v>0</v>
      </c>
      <c r="H3230" s="30">
        <v>1617204517</v>
      </c>
      <c r="I3230" s="30">
        <v>127132808.90000001</v>
      </c>
      <c r="J3230" s="36">
        <f>I3230/H3230</f>
        <v>7.8612697134829976E-2</v>
      </c>
      <c r="K3230" s="30">
        <v>134740643.04000002</v>
      </c>
      <c r="L3230" s="30">
        <f>I3230</f>
        <v>127132808.90000001</v>
      </c>
      <c r="M3230" s="80">
        <f>L3230/K3230</f>
        <v>0.9435371988113378</v>
      </c>
    </row>
    <row r="3231" spans="2:13" ht="24.9" customHeight="1" outlineLevel="2" x14ac:dyDescent="0.3">
      <c r="B3231" s="47" t="s">
        <v>2229</v>
      </c>
      <c r="C3231" s="46" t="s">
        <v>498</v>
      </c>
      <c r="D3231" s="46" t="s">
        <v>1773</v>
      </c>
      <c r="E3231" s="46" t="s">
        <v>1976</v>
      </c>
      <c r="F3231" s="45" t="s">
        <v>1975</v>
      </c>
      <c r="G3231" s="26" t="s">
        <v>7</v>
      </c>
      <c r="H3231" s="30">
        <v>-323440903</v>
      </c>
      <c r="I3231" s="24"/>
      <c r="J3231" s="36"/>
      <c r="K3231" s="24"/>
      <c r="L3231" s="30"/>
      <c r="M3231" s="80" t="str">
        <f>IFERROR((Base_actualizacion!$L3231/Base_actualizacion!$K3231)," " )</f>
        <v xml:space="preserve"> </v>
      </c>
    </row>
    <row r="3232" spans="2:13" ht="24.9" customHeight="1" outlineLevel="1" x14ac:dyDescent="0.3">
      <c r="B3232" s="44" t="str">
        <f>B3231</f>
        <v>ASIGNACIÓN PARA LA INVERSIÓN LOCAL SEGÚN NBI Y CUARTA, QUINTA, Y SEXTA CATEGORÍA</v>
      </c>
      <c r="C3232" s="43" t="s">
        <v>498</v>
      </c>
      <c r="D3232" s="43" t="s">
        <v>1773</v>
      </c>
      <c r="E3232" s="43" t="s">
        <v>1976</v>
      </c>
      <c r="F3232" s="42" t="s">
        <v>1975</v>
      </c>
      <c r="G3232" s="18" t="s">
        <v>3</v>
      </c>
      <c r="H3232" s="32">
        <f>SUBTOTAL(9,H3230:H3231)</f>
        <v>1293763614</v>
      </c>
      <c r="I3232" s="14">
        <f>SUBTOTAL(9,I3230:I3231)</f>
        <v>127132808.90000001</v>
      </c>
      <c r="J3232" s="31">
        <f>SUBTOTAL(9,J3230:J3231)</f>
        <v>7.8612697134829976E-2</v>
      </c>
      <c r="K3232" s="14">
        <f>SUBTOTAL(9,K3230:K3231)</f>
        <v>134740643.04000002</v>
      </c>
      <c r="L3232" s="14">
        <f>SUBTOTAL(9,L3229:L3231)</f>
        <v>127132808.90000001</v>
      </c>
      <c r="M3232" s="80"/>
    </row>
    <row r="3233" spans="2:13" ht="24.9" customHeight="1" outlineLevel="2" x14ac:dyDescent="0.3">
      <c r="B3233" s="47" t="s">
        <v>2229</v>
      </c>
      <c r="C3233" s="46" t="s">
        <v>498</v>
      </c>
      <c r="D3233" s="46" t="s">
        <v>1773</v>
      </c>
      <c r="E3233" s="46" t="s">
        <v>1974</v>
      </c>
      <c r="F3233" s="45" t="s">
        <v>1973</v>
      </c>
      <c r="G3233" s="26" t="s">
        <v>0</v>
      </c>
      <c r="H3233" s="30">
        <v>4772913213</v>
      </c>
      <c r="I3233" s="30">
        <v>375211580.87</v>
      </c>
      <c r="J3233" s="36">
        <f>I3233/H3233</f>
        <v>7.8612697136003842E-2</v>
      </c>
      <c r="K3233" s="30">
        <v>397664852.25</v>
      </c>
      <c r="L3233" s="30">
        <f>I3233</f>
        <v>375211580.87</v>
      </c>
      <c r="M3233" s="80">
        <f>L3233/K3233</f>
        <v>0.94353719909376277</v>
      </c>
    </row>
    <row r="3234" spans="2:13" ht="24.9" customHeight="1" outlineLevel="2" x14ac:dyDescent="0.3">
      <c r="B3234" s="47" t="s">
        <v>2229</v>
      </c>
      <c r="C3234" s="46" t="s">
        <v>498</v>
      </c>
      <c r="D3234" s="46" t="s">
        <v>1773</v>
      </c>
      <c r="E3234" s="46" t="s">
        <v>1974</v>
      </c>
      <c r="F3234" s="45" t="s">
        <v>1973</v>
      </c>
      <c r="G3234" s="26" t="s">
        <v>7</v>
      </c>
      <c r="H3234" s="30">
        <v>-954582643</v>
      </c>
      <c r="I3234" s="24"/>
      <c r="J3234" s="36"/>
      <c r="K3234" s="24"/>
      <c r="L3234" s="30"/>
      <c r="M3234" s="80" t="str">
        <f>IFERROR((Base_actualizacion!$L3234/Base_actualizacion!$K3234)," " )</f>
        <v xml:space="preserve"> </v>
      </c>
    </row>
    <row r="3235" spans="2:13" ht="24.9" customHeight="1" outlineLevel="1" x14ac:dyDescent="0.3">
      <c r="B3235" s="44" t="str">
        <f>B3234</f>
        <v>ASIGNACIÓN PARA LA INVERSIÓN LOCAL SEGÚN NBI Y CUARTA, QUINTA, Y SEXTA CATEGORÍA</v>
      </c>
      <c r="C3235" s="43" t="s">
        <v>498</v>
      </c>
      <c r="D3235" s="43" t="s">
        <v>1773</v>
      </c>
      <c r="E3235" s="43" t="s">
        <v>1974</v>
      </c>
      <c r="F3235" s="42" t="s">
        <v>1973</v>
      </c>
      <c r="G3235" s="18" t="s">
        <v>3</v>
      </c>
      <c r="H3235" s="32">
        <f>SUBTOTAL(9,H3233:H3234)</f>
        <v>3818330570</v>
      </c>
      <c r="I3235" s="14">
        <f>SUBTOTAL(9,I3233:I3234)</f>
        <v>375211580.87</v>
      </c>
      <c r="J3235" s="31">
        <f>SUBTOTAL(9,J3233:J3234)</f>
        <v>7.8612697136003842E-2</v>
      </c>
      <c r="K3235" s="14">
        <f>SUBTOTAL(9,K3233:K3234)</f>
        <v>397664852.25</v>
      </c>
      <c r="L3235" s="14">
        <f>SUBTOTAL(9,L3232:L3234)</f>
        <v>375211580.87</v>
      </c>
      <c r="M3235" s="80"/>
    </row>
    <row r="3236" spans="2:13" ht="24.9" customHeight="1" outlineLevel="2" x14ac:dyDescent="0.3">
      <c r="B3236" s="47" t="s">
        <v>2229</v>
      </c>
      <c r="C3236" s="46" t="s">
        <v>498</v>
      </c>
      <c r="D3236" s="46" t="s">
        <v>1773</v>
      </c>
      <c r="E3236" s="46" t="s">
        <v>1972</v>
      </c>
      <c r="F3236" s="45" t="s">
        <v>1971</v>
      </c>
      <c r="G3236" s="26" t="s">
        <v>0</v>
      </c>
      <c r="H3236" s="30">
        <v>6492668406</v>
      </c>
      <c r="I3236" s="30">
        <v>510406175</v>
      </c>
      <c r="J3236" s="36">
        <f>I3236/H3236</f>
        <v>7.8612697135175394E-2</v>
      </c>
      <c r="K3236" s="30">
        <v>540949710.71000004</v>
      </c>
      <c r="L3236" s="30">
        <f>I3236</f>
        <v>510406175</v>
      </c>
      <c r="M3236" s="80">
        <f>L3236/K3236</f>
        <v>0.94353719928990909</v>
      </c>
    </row>
    <row r="3237" spans="2:13" ht="24.9" customHeight="1" outlineLevel="2" x14ac:dyDescent="0.3">
      <c r="B3237" s="47" t="s">
        <v>2229</v>
      </c>
      <c r="C3237" s="46" t="s">
        <v>498</v>
      </c>
      <c r="D3237" s="46" t="s">
        <v>1773</v>
      </c>
      <c r="E3237" s="46" t="s">
        <v>1972</v>
      </c>
      <c r="F3237" s="45" t="s">
        <v>1971</v>
      </c>
      <c r="G3237" s="26" t="s">
        <v>7</v>
      </c>
      <c r="H3237" s="30">
        <v>-1298533681</v>
      </c>
      <c r="I3237" s="24"/>
      <c r="J3237" s="36"/>
      <c r="K3237" s="24"/>
      <c r="L3237" s="30">
        <v>0</v>
      </c>
      <c r="M3237" s="80" t="str">
        <f>IFERROR((Base_actualizacion!$L3237/Base_actualizacion!$K3237)," " )</f>
        <v xml:space="preserve"> </v>
      </c>
    </row>
    <row r="3238" spans="2:13" ht="24.9" customHeight="1" outlineLevel="1" x14ac:dyDescent="0.3">
      <c r="B3238" s="44" t="str">
        <f>B3237</f>
        <v>ASIGNACIÓN PARA LA INVERSIÓN LOCAL SEGÚN NBI Y CUARTA, QUINTA, Y SEXTA CATEGORÍA</v>
      </c>
      <c r="C3238" s="43" t="s">
        <v>498</v>
      </c>
      <c r="D3238" s="43" t="s">
        <v>1773</v>
      </c>
      <c r="E3238" s="43" t="s">
        <v>1972</v>
      </c>
      <c r="F3238" s="42" t="s">
        <v>1971</v>
      </c>
      <c r="G3238" s="18" t="s">
        <v>3</v>
      </c>
      <c r="H3238" s="32">
        <f>SUBTOTAL(9,H3236:H3237)</f>
        <v>5194134725</v>
      </c>
      <c r="I3238" s="14">
        <f>SUBTOTAL(9,I3236:I3237)</f>
        <v>510406175</v>
      </c>
      <c r="J3238" s="31">
        <f>SUBTOTAL(9,J3236:J3237)</f>
        <v>7.8612697135175394E-2</v>
      </c>
      <c r="K3238" s="14">
        <f>SUBTOTAL(9,K3236:K3237)</f>
        <v>540949710.71000004</v>
      </c>
      <c r="L3238" s="14">
        <f>SUBTOTAL(9,L3235:L3237)</f>
        <v>510406175</v>
      </c>
      <c r="M3238" s="80"/>
    </row>
    <row r="3239" spans="2:13" ht="24.9" customHeight="1" outlineLevel="2" x14ac:dyDescent="0.3">
      <c r="B3239" s="47" t="s">
        <v>2229</v>
      </c>
      <c r="C3239" s="46" t="s">
        <v>498</v>
      </c>
      <c r="D3239" s="46" t="s">
        <v>1773</v>
      </c>
      <c r="E3239" s="46" t="s">
        <v>1970</v>
      </c>
      <c r="F3239" s="45" t="s">
        <v>185</v>
      </c>
      <c r="G3239" s="26" t="s">
        <v>0</v>
      </c>
      <c r="H3239" s="30">
        <v>1712099450</v>
      </c>
      <c r="I3239" s="30">
        <v>134592755.53</v>
      </c>
      <c r="J3239" s="36">
        <f>I3239/H3239</f>
        <v>7.8612697136255724E-2</v>
      </c>
      <c r="K3239" s="30">
        <v>142647004.90000001</v>
      </c>
      <c r="L3239" s="30">
        <f>I3239</f>
        <v>134592755.53</v>
      </c>
      <c r="M3239" s="80">
        <f>L3239/K3239</f>
        <v>0.94353719956723747</v>
      </c>
    </row>
    <row r="3240" spans="2:13" ht="24.9" customHeight="1" outlineLevel="2" x14ac:dyDescent="0.3">
      <c r="B3240" s="47" t="s">
        <v>2229</v>
      </c>
      <c r="C3240" s="46" t="s">
        <v>498</v>
      </c>
      <c r="D3240" s="46" t="s">
        <v>1773</v>
      </c>
      <c r="E3240" s="46" t="s">
        <v>1970</v>
      </c>
      <c r="F3240" s="45" t="s">
        <v>185</v>
      </c>
      <c r="G3240" s="26" t="s">
        <v>7</v>
      </c>
      <c r="H3240" s="30">
        <v>-342419890</v>
      </c>
      <c r="I3240" s="24"/>
      <c r="J3240" s="36"/>
      <c r="K3240" s="24"/>
      <c r="L3240" s="30">
        <v>0</v>
      </c>
      <c r="M3240" s="80" t="str">
        <f>IFERROR((Base_actualizacion!$L3240/Base_actualizacion!$K3240)," " )</f>
        <v xml:space="preserve"> </v>
      </c>
    </row>
    <row r="3241" spans="2:13" ht="24.9" customHeight="1" outlineLevel="1" x14ac:dyDescent="0.3">
      <c r="B3241" s="44" t="str">
        <f>B3240</f>
        <v>ASIGNACIÓN PARA LA INVERSIÓN LOCAL SEGÚN NBI Y CUARTA, QUINTA, Y SEXTA CATEGORÍA</v>
      </c>
      <c r="C3241" s="43" t="s">
        <v>498</v>
      </c>
      <c r="D3241" s="43" t="s">
        <v>1773</v>
      </c>
      <c r="E3241" s="43" t="s">
        <v>1970</v>
      </c>
      <c r="F3241" s="42" t="s">
        <v>185</v>
      </c>
      <c r="G3241" s="18" t="s">
        <v>3</v>
      </c>
      <c r="H3241" s="32">
        <f>SUBTOTAL(9,H3239:H3240)</f>
        <v>1369679560</v>
      </c>
      <c r="I3241" s="14">
        <f>SUBTOTAL(9,I3239:I3240)</f>
        <v>134592755.53</v>
      </c>
      <c r="J3241" s="31">
        <f>SUBTOTAL(9,J3239:J3240)</f>
        <v>7.8612697136255724E-2</v>
      </c>
      <c r="K3241" s="14">
        <f>SUBTOTAL(9,K3239:K3240)</f>
        <v>142647004.90000001</v>
      </c>
      <c r="L3241" s="14">
        <f>SUBTOTAL(9,L3238:L3240)</f>
        <v>134592755.53</v>
      </c>
      <c r="M3241" s="80"/>
    </row>
    <row r="3242" spans="2:13" ht="24.9" customHeight="1" outlineLevel="2" x14ac:dyDescent="0.3">
      <c r="B3242" s="47" t="s">
        <v>2229</v>
      </c>
      <c r="C3242" s="46" t="s">
        <v>498</v>
      </c>
      <c r="D3242" s="46" t="s">
        <v>1773</v>
      </c>
      <c r="E3242" s="46" t="s">
        <v>1969</v>
      </c>
      <c r="F3242" s="45" t="s">
        <v>546</v>
      </c>
      <c r="G3242" s="26" t="s">
        <v>0</v>
      </c>
      <c r="H3242" s="30">
        <v>950155720</v>
      </c>
      <c r="I3242" s="30">
        <v>74694303.849999994</v>
      </c>
      <c r="J3242" s="36">
        <f>I3242/H3242</f>
        <v>7.8612697137686011E-2</v>
      </c>
      <c r="K3242" s="30">
        <v>79164132.450000003</v>
      </c>
      <c r="L3242" s="30">
        <f>I3242</f>
        <v>74694303.849999994</v>
      </c>
      <c r="M3242" s="80">
        <f>L3242/K3242</f>
        <v>0.94353719971827965</v>
      </c>
    </row>
    <row r="3243" spans="2:13" ht="24.9" customHeight="1" outlineLevel="2" x14ac:dyDescent="0.3">
      <c r="B3243" s="47" t="s">
        <v>2229</v>
      </c>
      <c r="C3243" s="46" t="s">
        <v>498</v>
      </c>
      <c r="D3243" s="46" t="s">
        <v>1773</v>
      </c>
      <c r="E3243" s="46" t="s">
        <v>1969</v>
      </c>
      <c r="F3243" s="45" t="s">
        <v>546</v>
      </c>
      <c r="G3243" s="26" t="s">
        <v>7</v>
      </c>
      <c r="H3243" s="30">
        <v>-190031144</v>
      </c>
      <c r="I3243" s="24"/>
      <c r="J3243" s="36"/>
      <c r="K3243" s="24"/>
      <c r="L3243" s="30">
        <v>0</v>
      </c>
      <c r="M3243" s="80" t="str">
        <f>IFERROR((Base_actualizacion!$L3243/Base_actualizacion!$K3243)," " )</f>
        <v xml:space="preserve"> </v>
      </c>
    </row>
    <row r="3244" spans="2:13" ht="24.9" customHeight="1" outlineLevel="1" x14ac:dyDescent="0.3">
      <c r="B3244" s="44" t="str">
        <f>B3243</f>
        <v>ASIGNACIÓN PARA LA INVERSIÓN LOCAL SEGÚN NBI Y CUARTA, QUINTA, Y SEXTA CATEGORÍA</v>
      </c>
      <c r="C3244" s="43" t="s">
        <v>498</v>
      </c>
      <c r="D3244" s="43" t="s">
        <v>1773</v>
      </c>
      <c r="E3244" s="43" t="s">
        <v>1969</v>
      </c>
      <c r="F3244" s="42" t="s">
        <v>546</v>
      </c>
      <c r="G3244" s="18" t="s">
        <v>3</v>
      </c>
      <c r="H3244" s="32">
        <f>SUBTOTAL(9,H3242:H3243)</f>
        <v>760124576</v>
      </c>
      <c r="I3244" s="14">
        <f>SUBTOTAL(9,I3242:I3243)</f>
        <v>74694303.849999994</v>
      </c>
      <c r="J3244" s="31">
        <f>SUBTOTAL(9,J3242:J3243)</f>
        <v>7.8612697137686011E-2</v>
      </c>
      <c r="K3244" s="14">
        <f>SUBTOTAL(9,K3242:K3243)</f>
        <v>79164132.450000003</v>
      </c>
      <c r="L3244" s="14">
        <f>SUBTOTAL(9,L3241:L3243)</f>
        <v>74694303.849999994</v>
      </c>
      <c r="M3244" s="80"/>
    </row>
    <row r="3245" spans="2:13" ht="24.9" customHeight="1" outlineLevel="2" x14ac:dyDescent="0.3">
      <c r="B3245" s="47" t="s">
        <v>2229</v>
      </c>
      <c r="C3245" s="46" t="s">
        <v>498</v>
      </c>
      <c r="D3245" s="46" t="s">
        <v>1773</v>
      </c>
      <c r="E3245" s="46" t="s">
        <v>1968</v>
      </c>
      <c r="F3245" s="45" t="s">
        <v>484</v>
      </c>
      <c r="G3245" s="26" t="s">
        <v>0</v>
      </c>
      <c r="H3245" s="30">
        <v>2180569836</v>
      </c>
      <c r="I3245" s="30">
        <v>171420476.09999999</v>
      </c>
      <c r="J3245" s="36">
        <f>I3245/H3245</f>
        <v>7.861269713537393E-2</v>
      </c>
      <c r="K3245" s="30">
        <v>181678556.26999998</v>
      </c>
      <c r="L3245" s="30">
        <f>I3245</f>
        <v>171420476.09999999</v>
      </c>
      <c r="M3245" s="80">
        <f>L3245/K3245</f>
        <v>0.94353719899251609</v>
      </c>
    </row>
    <row r="3246" spans="2:13" ht="24.9" customHeight="1" outlineLevel="2" x14ac:dyDescent="0.3">
      <c r="B3246" s="47" t="s">
        <v>2229</v>
      </c>
      <c r="C3246" s="46" t="s">
        <v>498</v>
      </c>
      <c r="D3246" s="46" t="s">
        <v>1773</v>
      </c>
      <c r="E3246" s="46" t="s">
        <v>1968</v>
      </c>
      <c r="F3246" s="45" t="s">
        <v>484</v>
      </c>
      <c r="G3246" s="26" t="s">
        <v>7</v>
      </c>
      <c r="H3246" s="30">
        <v>-436113967</v>
      </c>
      <c r="I3246" s="24"/>
      <c r="J3246" s="36"/>
      <c r="K3246" s="24"/>
      <c r="L3246" s="30"/>
      <c r="M3246" s="80" t="str">
        <f>IFERROR((Base_actualizacion!$L3246/Base_actualizacion!$K3246)," " )</f>
        <v xml:space="preserve"> </v>
      </c>
    </row>
    <row r="3247" spans="2:13" ht="24.9" customHeight="1" outlineLevel="1" x14ac:dyDescent="0.3">
      <c r="B3247" s="44" t="str">
        <f>B3246</f>
        <v>ASIGNACIÓN PARA LA INVERSIÓN LOCAL SEGÚN NBI Y CUARTA, QUINTA, Y SEXTA CATEGORÍA</v>
      </c>
      <c r="C3247" s="43" t="s">
        <v>498</v>
      </c>
      <c r="D3247" s="43" t="s">
        <v>1773</v>
      </c>
      <c r="E3247" s="43" t="s">
        <v>1968</v>
      </c>
      <c r="F3247" s="42" t="s">
        <v>484</v>
      </c>
      <c r="G3247" s="18" t="s">
        <v>3</v>
      </c>
      <c r="H3247" s="32">
        <f>SUBTOTAL(9,H3245:H3246)</f>
        <v>1744455869</v>
      </c>
      <c r="I3247" s="14">
        <f>SUBTOTAL(9,I3245:I3246)</f>
        <v>171420476.09999999</v>
      </c>
      <c r="J3247" s="31">
        <f>SUBTOTAL(9,J3245:J3246)</f>
        <v>7.861269713537393E-2</v>
      </c>
      <c r="K3247" s="14">
        <f>SUBTOTAL(9,K3245:K3246)</f>
        <v>181678556.26999998</v>
      </c>
      <c r="L3247" s="14">
        <f>SUBTOTAL(9,L3244:L3246)</f>
        <v>171420476.09999999</v>
      </c>
      <c r="M3247" s="80"/>
    </row>
    <row r="3248" spans="2:13" ht="24.9" customHeight="1" outlineLevel="2" x14ac:dyDescent="0.3">
      <c r="B3248" s="47" t="s">
        <v>2229</v>
      </c>
      <c r="C3248" s="46" t="s">
        <v>498</v>
      </c>
      <c r="D3248" s="46" t="s">
        <v>1773</v>
      </c>
      <c r="E3248" s="46" t="s">
        <v>1967</v>
      </c>
      <c r="F3248" s="45" t="s">
        <v>1966</v>
      </c>
      <c r="G3248" s="26" t="s">
        <v>0</v>
      </c>
      <c r="H3248" s="30">
        <v>1347943051</v>
      </c>
      <c r="I3248" s="30">
        <v>105965438.81999999</v>
      </c>
      <c r="J3248" s="36">
        <f>I3248/H3248</f>
        <v>7.8612697132410231E-2</v>
      </c>
      <c r="K3248" s="30">
        <v>112306583.00999999</v>
      </c>
      <c r="L3248" s="30">
        <f>I3248</f>
        <v>105965438.81999999</v>
      </c>
      <c r="M3248" s="80">
        <f>L3248/K3248</f>
        <v>0.94353719951184545</v>
      </c>
    </row>
    <row r="3249" spans="2:13" ht="24.9" customHeight="1" outlineLevel="2" x14ac:dyDescent="0.3">
      <c r="B3249" s="47" t="s">
        <v>2229</v>
      </c>
      <c r="C3249" s="46" t="s">
        <v>498</v>
      </c>
      <c r="D3249" s="46" t="s">
        <v>1773</v>
      </c>
      <c r="E3249" s="46" t="s">
        <v>1967</v>
      </c>
      <c r="F3249" s="45" t="s">
        <v>1966</v>
      </c>
      <c r="G3249" s="26" t="s">
        <v>7</v>
      </c>
      <c r="H3249" s="30">
        <v>-269588610</v>
      </c>
      <c r="I3249" s="24"/>
      <c r="J3249" s="36"/>
      <c r="K3249" s="24"/>
      <c r="L3249" s="30">
        <v>0</v>
      </c>
      <c r="M3249" s="80" t="str">
        <f>IFERROR((Base_actualizacion!$L3249/Base_actualizacion!$K3249)," " )</f>
        <v xml:space="preserve"> </v>
      </c>
    </row>
    <row r="3250" spans="2:13" ht="24.9" customHeight="1" outlineLevel="1" x14ac:dyDescent="0.3">
      <c r="B3250" s="44" t="str">
        <f>B3249</f>
        <v>ASIGNACIÓN PARA LA INVERSIÓN LOCAL SEGÚN NBI Y CUARTA, QUINTA, Y SEXTA CATEGORÍA</v>
      </c>
      <c r="C3250" s="43" t="s">
        <v>498</v>
      </c>
      <c r="D3250" s="43" t="s">
        <v>1773</v>
      </c>
      <c r="E3250" s="43" t="s">
        <v>1967</v>
      </c>
      <c r="F3250" s="42" t="s">
        <v>1966</v>
      </c>
      <c r="G3250" s="18" t="s">
        <v>3</v>
      </c>
      <c r="H3250" s="32">
        <f>SUBTOTAL(9,H3248:H3249)</f>
        <v>1078354441</v>
      </c>
      <c r="I3250" s="14">
        <f>SUBTOTAL(9,I3248:I3249)</f>
        <v>105965438.81999999</v>
      </c>
      <c r="J3250" s="31">
        <f>SUBTOTAL(9,J3248:J3249)</f>
        <v>7.8612697132410231E-2</v>
      </c>
      <c r="K3250" s="14">
        <f>SUBTOTAL(9,K3248:K3249)</f>
        <v>112306583.00999999</v>
      </c>
      <c r="L3250" s="14">
        <f>SUBTOTAL(9,L3247:L3249)</f>
        <v>105965438.81999999</v>
      </c>
      <c r="M3250" s="80"/>
    </row>
    <row r="3251" spans="2:13" ht="24.9" customHeight="1" outlineLevel="2" x14ac:dyDescent="0.3">
      <c r="B3251" s="47" t="s">
        <v>2229</v>
      </c>
      <c r="C3251" s="46" t="s">
        <v>498</v>
      </c>
      <c r="D3251" s="46" t="s">
        <v>1773</v>
      </c>
      <c r="E3251" s="46" t="s">
        <v>1963</v>
      </c>
      <c r="F3251" s="45" t="s">
        <v>1962</v>
      </c>
      <c r="G3251" s="26" t="s">
        <v>0</v>
      </c>
      <c r="H3251" s="30">
        <v>1872119009</v>
      </c>
      <c r="I3251" s="30">
        <v>147172324.66</v>
      </c>
      <c r="J3251" s="36">
        <f>I3251/H3251</f>
        <v>7.8612697137567494E-2</v>
      </c>
      <c r="K3251" s="30">
        <v>155979355.95999998</v>
      </c>
      <c r="L3251" s="30">
        <f>I3251</f>
        <v>147172324.66</v>
      </c>
      <c r="M3251" s="80">
        <f>L3251/K3251</f>
        <v>0.94353719922873325</v>
      </c>
    </row>
    <row r="3252" spans="2:13" ht="24.9" customHeight="1" outlineLevel="2" x14ac:dyDescent="0.3">
      <c r="B3252" s="47" t="s">
        <v>2229</v>
      </c>
      <c r="C3252" s="46" t="s">
        <v>498</v>
      </c>
      <c r="D3252" s="46" t="s">
        <v>1773</v>
      </c>
      <c r="E3252" s="46" t="s">
        <v>1963</v>
      </c>
      <c r="F3252" s="45" t="s">
        <v>1962</v>
      </c>
      <c r="G3252" s="26" t="s">
        <v>7</v>
      </c>
      <c r="H3252" s="30">
        <v>-374423802</v>
      </c>
      <c r="I3252" s="24"/>
      <c r="J3252" s="36"/>
      <c r="K3252" s="24"/>
      <c r="L3252" s="30"/>
      <c r="M3252" s="80" t="str">
        <f>IFERROR((Base_actualizacion!$L3252/Base_actualizacion!$K3252)," " )</f>
        <v xml:space="preserve"> </v>
      </c>
    </row>
    <row r="3253" spans="2:13" ht="24.9" customHeight="1" outlineLevel="1" x14ac:dyDescent="0.3">
      <c r="B3253" s="44" t="str">
        <f>B3252</f>
        <v>ASIGNACIÓN PARA LA INVERSIÓN LOCAL SEGÚN NBI Y CUARTA, QUINTA, Y SEXTA CATEGORÍA</v>
      </c>
      <c r="C3253" s="43" t="s">
        <v>498</v>
      </c>
      <c r="D3253" s="43" t="s">
        <v>1773</v>
      </c>
      <c r="E3253" s="43" t="s">
        <v>1963</v>
      </c>
      <c r="F3253" s="42" t="s">
        <v>1962</v>
      </c>
      <c r="G3253" s="18" t="s">
        <v>3</v>
      </c>
      <c r="H3253" s="32">
        <f>SUBTOTAL(9,H3251:H3252)</f>
        <v>1497695207</v>
      </c>
      <c r="I3253" s="14">
        <f>SUBTOTAL(9,I3251:I3252)</f>
        <v>147172324.66</v>
      </c>
      <c r="J3253" s="31">
        <f>SUBTOTAL(9,J3251:J3252)</f>
        <v>7.8612697137567494E-2</v>
      </c>
      <c r="K3253" s="14">
        <f>SUBTOTAL(9,K3251:K3252)</f>
        <v>155979355.95999998</v>
      </c>
      <c r="L3253" s="14">
        <f>SUBTOTAL(9,L3250:L3252)</f>
        <v>147172324.66</v>
      </c>
      <c r="M3253" s="80"/>
    </row>
    <row r="3254" spans="2:13" ht="24.9" customHeight="1" outlineLevel="2" x14ac:dyDescent="0.3">
      <c r="B3254" s="47" t="s">
        <v>2229</v>
      </c>
      <c r="C3254" s="46" t="s">
        <v>498</v>
      </c>
      <c r="D3254" s="46" t="s">
        <v>1773</v>
      </c>
      <c r="E3254" s="46" t="s">
        <v>1961</v>
      </c>
      <c r="F3254" s="45" t="s">
        <v>478</v>
      </c>
      <c r="G3254" s="26" t="s">
        <v>0</v>
      </c>
      <c r="H3254" s="30">
        <v>2293742337</v>
      </c>
      <c r="I3254" s="30">
        <v>180317271.63999999</v>
      </c>
      <c r="J3254" s="36">
        <f>I3254/H3254</f>
        <v>7.8612697133121801E-2</v>
      </c>
      <c r="K3254" s="30">
        <v>191107750.44</v>
      </c>
      <c r="L3254" s="30">
        <f>I3254</f>
        <v>180317271.63999999</v>
      </c>
      <c r="M3254" s="80">
        <f>L3254/K3254</f>
        <v>0.94353719943248571</v>
      </c>
    </row>
    <row r="3255" spans="2:13" ht="24.9" customHeight="1" outlineLevel="2" x14ac:dyDescent="0.3">
      <c r="B3255" s="47" t="s">
        <v>2229</v>
      </c>
      <c r="C3255" s="46" t="s">
        <v>498</v>
      </c>
      <c r="D3255" s="46" t="s">
        <v>1773</v>
      </c>
      <c r="E3255" s="46" t="s">
        <v>1961</v>
      </c>
      <c r="F3255" s="45" t="s">
        <v>478</v>
      </c>
      <c r="G3255" s="26" t="s">
        <v>7</v>
      </c>
      <c r="H3255" s="30">
        <v>-458748467</v>
      </c>
      <c r="I3255" s="24"/>
      <c r="J3255" s="36"/>
      <c r="K3255" s="24"/>
      <c r="L3255" s="30"/>
      <c r="M3255" s="80" t="str">
        <f>IFERROR((Base_actualizacion!$L3255/Base_actualizacion!$K3255)," " )</f>
        <v xml:space="preserve"> </v>
      </c>
    </row>
    <row r="3256" spans="2:13" ht="24.9" customHeight="1" outlineLevel="1" x14ac:dyDescent="0.3">
      <c r="B3256" s="44" t="str">
        <f>B3255</f>
        <v>ASIGNACIÓN PARA LA INVERSIÓN LOCAL SEGÚN NBI Y CUARTA, QUINTA, Y SEXTA CATEGORÍA</v>
      </c>
      <c r="C3256" s="43" t="s">
        <v>498</v>
      </c>
      <c r="D3256" s="43" t="s">
        <v>1773</v>
      </c>
      <c r="E3256" s="43" t="s">
        <v>1961</v>
      </c>
      <c r="F3256" s="42" t="s">
        <v>478</v>
      </c>
      <c r="G3256" s="18" t="s">
        <v>3</v>
      </c>
      <c r="H3256" s="32">
        <f>SUBTOTAL(9,H3254:H3255)</f>
        <v>1834993870</v>
      </c>
      <c r="I3256" s="14">
        <f>SUBTOTAL(9,I3254:I3255)</f>
        <v>180317271.63999999</v>
      </c>
      <c r="J3256" s="31">
        <f>SUBTOTAL(9,J3254:J3255)</f>
        <v>7.8612697133121801E-2</v>
      </c>
      <c r="K3256" s="14">
        <f>SUBTOTAL(9,K3254:K3255)</f>
        <v>191107750.44</v>
      </c>
      <c r="L3256" s="14">
        <f>SUBTOTAL(9,L3253:L3255)</f>
        <v>180317271.63999999</v>
      </c>
      <c r="M3256" s="80"/>
    </row>
    <row r="3257" spans="2:13" ht="24.9" customHeight="1" outlineLevel="2" x14ac:dyDescent="0.3">
      <c r="B3257" s="47" t="s">
        <v>2229</v>
      </c>
      <c r="C3257" s="46" t="s">
        <v>498</v>
      </c>
      <c r="D3257" s="46" t="s">
        <v>1773</v>
      </c>
      <c r="E3257" s="46" t="s">
        <v>1960</v>
      </c>
      <c r="F3257" s="45" t="s">
        <v>1959</v>
      </c>
      <c r="G3257" s="26" t="s">
        <v>0</v>
      </c>
      <c r="H3257" s="30">
        <v>2251954521</v>
      </c>
      <c r="I3257" s="30">
        <v>177032218.72</v>
      </c>
      <c r="J3257" s="36">
        <f>I3257/H3257</f>
        <v>7.8612697134481782E-2</v>
      </c>
      <c r="K3257" s="30">
        <v>187626114.63</v>
      </c>
      <c r="L3257" s="30">
        <f>I3257</f>
        <v>177032218.72</v>
      </c>
      <c r="M3257" s="80">
        <f>L3257/K3257</f>
        <v>0.94353719933447844</v>
      </c>
    </row>
    <row r="3258" spans="2:13" ht="24.9" customHeight="1" outlineLevel="2" x14ac:dyDescent="0.3">
      <c r="B3258" s="47" t="s">
        <v>2229</v>
      </c>
      <c r="C3258" s="46" t="s">
        <v>498</v>
      </c>
      <c r="D3258" s="46" t="s">
        <v>1773</v>
      </c>
      <c r="E3258" s="46" t="s">
        <v>1960</v>
      </c>
      <c r="F3258" s="45" t="s">
        <v>1959</v>
      </c>
      <c r="G3258" s="26" t="s">
        <v>7</v>
      </c>
      <c r="H3258" s="30">
        <v>-450390904</v>
      </c>
      <c r="I3258" s="24"/>
      <c r="J3258" s="36"/>
      <c r="K3258" s="24"/>
      <c r="L3258" s="30"/>
      <c r="M3258" s="80" t="str">
        <f>IFERROR((Base_actualizacion!$L3258/Base_actualizacion!$K3258)," " )</f>
        <v xml:space="preserve"> </v>
      </c>
    </row>
    <row r="3259" spans="2:13" ht="24.9" customHeight="1" outlineLevel="1" x14ac:dyDescent="0.3">
      <c r="B3259" s="44" t="str">
        <f>B3258</f>
        <v>ASIGNACIÓN PARA LA INVERSIÓN LOCAL SEGÚN NBI Y CUARTA, QUINTA, Y SEXTA CATEGORÍA</v>
      </c>
      <c r="C3259" s="43" t="s">
        <v>498</v>
      </c>
      <c r="D3259" s="43" t="s">
        <v>1773</v>
      </c>
      <c r="E3259" s="43" t="s">
        <v>1960</v>
      </c>
      <c r="F3259" s="42" t="s">
        <v>1959</v>
      </c>
      <c r="G3259" s="18" t="s">
        <v>3</v>
      </c>
      <c r="H3259" s="32">
        <f>SUBTOTAL(9,H3257:H3258)</f>
        <v>1801563617</v>
      </c>
      <c r="I3259" s="14">
        <f>SUBTOTAL(9,I3257:I3258)</f>
        <v>177032218.72</v>
      </c>
      <c r="J3259" s="31">
        <f>SUBTOTAL(9,J3257:J3258)</f>
        <v>7.8612697134481782E-2</v>
      </c>
      <c r="K3259" s="14">
        <f>SUBTOTAL(9,K3257:K3258)</f>
        <v>187626114.63</v>
      </c>
      <c r="L3259" s="14">
        <f>SUBTOTAL(9,L3256:L3258)</f>
        <v>177032218.72</v>
      </c>
      <c r="M3259" s="80"/>
    </row>
    <row r="3260" spans="2:13" ht="24.9" customHeight="1" outlineLevel="2" x14ac:dyDescent="0.3">
      <c r="B3260" s="47" t="s">
        <v>2229</v>
      </c>
      <c r="C3260" s="46" t="s">
        <v>498</v>
      </c>
      <c r="D3260" s="46" t="s">
        <v>1773</v>
      </c>
      <c r="E3260" s="46" t="s">
        <v>1958</v>
      </c>
      <c r="F3260" s="45" t="s">
        <v>1624</v>
      </c>
      <c r="G3260" s="26" t="s">
        <v>0</v>
      </c>
      <c r="H3260" s="30">
        <v>2235896015</v>
      </c>
      <c r="I3260" s="30">
        <v>175769816.25999999</v>
      </c>
      <c r="J3260" s="36">
        <f>I3260/H3260</f>
        <v>7.8612697138332702E-2</v>
      </c>
      <c r="K3260" s="30">
        <v>186288167.94999999</v>
      </c>
      <c r="L3260" s="30">
        <f>I3260</f>
        <v>175769816.25999999</v>
      </c>
      <c r="M3260" s="80">
        <f>L3260/K3260</f>
        <v>0.94353719935222546</v>
      </c>
    </row>
    <row r="3261" spans="2:13" ht="24.9" customHeight="1" outlineLevel="2" x14ac:dyDescent="0.3">
      <c r="B3261" s="47" t="s">
        <v>2229</v>
      </c>
      <c r="C3261" s="46" t="s">
        <v>498</v>
      </c>
      <c r="D3261" s="46" t="s">
        <v>1773</v>
      </c>
      <c r="E3261" s="46" t="s">
        <v>1958</v>
      </c>
      <c r="F3261" s="45" t="s">
        <v>1624</v>
      </c>
      <c r="G3261" s="26" t="s">
        <v>7</v>
      </c>
      <c r="H3261" s="30">
        <v>-447179203</v>
      </c>
      <c r="I3261" s="24"/>
      <c r="J3261" s="36"/>
      <c r="K3261" s="24"/>
      <c r="L3261" s="30">
        <v>0</v>
      </c>
      <c r="M3261" s="80" t="str">
        <f>IFERROR((Base_actualizacion!$L3261/Base_actualizacion!$K3261)," " )</f>
        <v xml:space="preserve"> </v>
      </c>
    </row>
    <row r="3262" spans="2:13" ht="24.9" customHeight="1" outlineLevel="2" x14ac:dyDescent="0.3">
      <c r="B3262" s="47" t="s">
        <v>2229</v>
      </c>
      <c r="C3262" s="46" t="s">
        <v>498</v>
      </c>
      <c r="D3262" s="46" t="s">
        <v>1773</v>
      </c>
      <c r="E3262" s="46" t="s">
        <v>1958</v>
      </c>
      <c r="F3262" s="45" t="s">
        <v>1624</v>
      </c>
      <c r="G3262" s="26" t="s">
        <v>13</v>
      </c>
      <c r="H3262" s="30">
        <v>351727718</v>
      </c>
      <c r="I3262" s="30">
        <v>351727718</v>
      </c>
      <c r="J3262" s="36">
        <f>H3262/I3262</f>
        <v>1</v>
      </c>
      <c r="K3262" s="24"/>
      <c r="L3262" s="30"/>
      <c r="M3262" s="80"/>
    </row>
    <row r="3263" spans="2:13" ht="24.9" customHeight="1" outlineLevel="1" x14ac:dyDescent="0.3">
      <c r="B3263" s="44" t="str">
        <f>B3262</f>
        <v>ASIGNACIÓN PARA LA INVERSIÓN LOCAL SEGÚN NBI Y CUARTA, QUINTA, Y SEXTA CATEGORÍA</v>
      </c>
      <c r="C3263" s="43" t="s">
        <v>498</v>
      </c>
      <c r="D3263" s="43" t="s">
        <v>1773</v>
      </c>
      <c r="E3263" s="43" t="s">
        <v>1958</v>
      </c>
      <c r="F3263" s="42" t="s">
        <v>1624</v>
      </c>
      <c r="G3263" s="18" t="s">
        <v>3</v>
      </c>
      <c r="H3263" s="32">
        <f>SUBTOTAL(9,H3260:H3262)</f>
        <v>2140444530</v>
      </c>
      <c r="I3263" s="32">
        <f>SUBTOTAL(9,I3260:I3262)</f>
        <v>527497534.25999999</v>
      </c>
      <c r="J3263" s="31">
        <f>SUBTOTAL(9,J3260:J3262)</f>
        <v>1.0786126971383327</v>
      </c>
      <c r="K3263" s="14">
        <f>SUBTOTAL(9,K3260:K3262)</f>
        <v>186288167.94999999</v>
      </c>
      <c r="L3263" s="14">
        <f>SUBTOTAL(9,L3260:L3262)</f>
        <v>175769816.25999999</v>
      </c>
      <c r="M3263" s="80"/>
    </row>
    <row r="3264" spans="2:13" ht="24.9" customHeight="1" outlineLevel="2" x14ac:dyDescent="0.3">
      <c r="B3264" s="47" t="s">
        <v>2229</v>
      </c>
      <c r="C3264" s="46" t="s">
        <v>498</v>
      </c>
      <c r="D3264" s="46" t="s">
        <v>1773</v>
      </c>
      <c r="E3264" s="46" t="s">
        <v>1957</v>
      </c>
      <c r="F3264" s="45" t="s">
        <v>1956</v>
      </c>
      <c r="G3264" s="26" t="s">
        <v>0</v>
      </c>
      <c r="H3264" s="30">
        <v>2573660495</v>
      </c>
      <c r="I3264" s="30">
        <v>202322393.02000001</v>
      </c>
      <c r="J3264" s="36">
        <f>I3264/H3264</f>
        <v>7.8612697134320356E-2</v>
      </c>
      <c r="K3264" s="30">
        <v>214429694.19</v>
      </c>
      <c r="L3264" s="30">
        <f>I3264</f>
        <v>202322393.02000001</v>
      </c>
      <c r="M3264" s="80">
        <f>L3264/K3264</f>
        <v>0.94353719891391508</v>
      </c>
    </row>
    <row r="3265" spans="2:13" ht="24.9" customHeight="1" outlineLevel="2" x14ac:dyDescent="0.3">
      <c r="B3265" s="47" t="s">
        <v>2229</v>
      </c>
      <c r="C3265" s="46" t="s">
        <v>498</v>
      </c>
      <c r="D3265" s="46" t="s">
        <v>1773</v>
      </c>
      <c r="E3265" s="46" t="s">
        <v>1957</v>
      </c>
      <c r="F3265" s="45" t="s">
        <v>1956</v>
      </c>
      <c r="G3265" s="26" t="s">
        <v>7</v>
      </c>
      <c r="H3265" s="30">
        <v>-514732099</v>
      </c>
      <c r="I3265" s="24"/>
      <c r="J3265" s="36"/>
      <c r="K3265" s="24"/>
      <c r="L3265" s="30"/>
      <c r="M3265" s="80" t="str">
        <f>IFERROR((Base_actualizacion!$L3265/Base_actualizacion!$K3265)," " )</f>
        <v xml:space="preserve"> </v>
      </c>
    </row>
    <row r="3266" spans="2:13" ht="24.9" customHeight="1" outlineLevel="1" x14ac:dyDescent="0.3">
      <c r="B3266" s="44" t="str">
        <f>B3265</f>
        <v>ASIGNACIÓN PARA LA INVERSIÓN LOCAL SEGÚN NBI Y CUARTA, QUINTA, Y SEXTA CATEGORÍA</v>
      </c>
      <c r="C3266" s="43" t="s">
        <v>498</v>
      </c>
      <c r="D3266" s="43" t="s">
        <v>1773</v>
      </c>
      <c r="E3266" s="43" t="s">
        <v>1957</v>
      </c>
      <c r="F3266" s="42" t="s">
        <v>1956</v>
      </c>
      <c r="G3266" s="18" t="s">
        <v>3</v>
      </c>
      <c r="H3266" s="32">
        <f>SUBTOTAL(9,H3264:H3265)</f>
        <v>2058928396</v>
      </c>
      <c r="I3266" s="14">
        <f>SUBTOTAL(9,I3264:I3265)</f>
        <v>202322393.02000001</v>
      </c>
      <c r="J3266" s="31">
        <f>SUBTOTAL(9,J3264:J3265)</f>
        <v>7.8612697134320356E-2</v>
      </c>
      <c r="K3266" s="14">
        <f>SUBTOTAL(9,K3264:K3265)</f>
        <v>214429694.19</v>
      </c>
      <c r="L3266" s="14">
        <f>SUBTOTAL(9,L3263:L3265)</f>
        <v>202322393.02000001</v>
      </c>
      <c r="M3266" s="80"/>
    </row>
    <row r="3267" spans="2:13" ht="24.9" customHeight="1" outlineLevel="2" x14ac:dyDescent="0.3">
      <c r="B3267" s="47" t="s">
        <v>2229</v>
      </c>
      <c r="C3267" s="46" t="s">
        <v>498</v>
      </c>
      <c r="D3267" s="46" t="s">
        <v>1773</v>
      </c>
      <c r="E3267" s="46" t="s">
        <v>1955</v>
      </c>
      <c r="F3267" s="45" t="s">
        <v>1954</v>
      </c>
      <c r="G3267" s="26" t="s">
        <v>0</v>
      </c>
      <c r="H3267" s="30">
        <v>5588533765</v>
      </c>
      <c r="I3267" s="30">
        <v>439329712.29999995</v>
      </c>
      <c r="J3267" s="36">
        <f>I3267/H3267</f>
        <v>7.8612697135596529E-2</v>
      </c>
      <c r="K3267" s="30">
        <v>465619916.97000003</v>
      </c>
      <c r="L3267" s="30">
        <f>I3267</f>
        <v>439329712.29999995</v>
      </c>
      <c r="M3267" s="80">
        <f>L3267/K3267</f>
        <v>0.94353719909345291</v>
      </c>
    </row>
    <row r="3268" spans="2:13" ht="24.9" customHeight="1" outlineLevel="2" x14ac:dyDescent="0.3">
      <c r="B3268" s="47" t="s">
        <v>2229</v>
      </c>
      <c r="C3268" s="46" t="s">
        <v>498</v>
      </c>
      <c r="D3268" s="46" t="s">
        <v>1773</v>
      </c>
      <c r="E3268" s="46" t="s">
        <v>1955</v>
      </c>
      <c r="F3268" s="45" t="s">
        <v>1954</v>
      </c>
      <c r="G3268" s="26" t="s">
        <v>7</v>
      </c>
      <c r="H3268" s="30">
        <v>-1117706753</v>
      </c>
      <c r="I3268" s="24"/>
      <c r="J3268" s="36"/>
      <c r="K3268" s="24"/>
      <c r="L3268" s="30"/>
      <c r="M3268" s="80" t="str">
        <f>IFERROR((Base_actualizacion!$L3268/Base_actualizacion!$K3268)," " )</f>
        <v xml:space="preserve"> </v>
      </c>
    </row>
    <row r="3269" spans="2:13" ht="24.9" customHeight="1" outlineLevel="2" x14ac:dyDescent="0.3">
      <c r="B3269" s="47" t="s">
        <v>2229</v>
      </c>
      <c r="C3269" s="46" t="s">
        <v>498</v>
      </c>
      <c r="D3269" s="46" t="s">
        <v>1773</v>
      </c>
      <c r="E3269" s="46" t="s">
        <v>1955</v>
      </c>
      <c r="F3269" s="45" t="s">
        <v>1954</v>
      </c>
      <c r="G3269" s="26" t="s">
        <v>13</v>
      </c>
      <c r="H3269" s="30">
        <v>206239900</v>
      </c>
      <c r="I3269" s="30">
        <v>206239900</v>
      </c>
      <c r="J3269" s="36">
        <f>H3269/I3269</f>
        <v>1</v>
      </c>
      <c r="K3269" s="24"/>
      <c r="L3269" s="30"/>
      <c r="M3269" s="80"/>
    </row>
    <row r="3270" spans="2:13" ht="24.9" customHeight="1" outlineLevel="1" x14ac:dyDescent="0.3">
      <c r="B3270" s="44" t="str">
        <f>B3269</f>
        <v>ASIGNACIÓN PARA LA INVERSIÓN LOCAL SEGÚN NBI Y CUARTA, QUINTA, Y SEXTA CATEGORÍA</v>
      </c>
      <c r="C3270" s="43" t="s">
        <v>498</v>
      </c>
      <c r="D3270" s="43" t="s">
        <v>1773</v>
      </c>
      <c r="E3270" s="43" t="s">
        <v>1955</v>
      </c>
      <c r="F3270" s="42" t="s">
        <v>1954</v>
      </c>
      <c r="G3270" s="18" t="s">
        <v>3</v>
      </c>
      <c r="H3270" s="32">
        <f>SUBTOTAL(9,H3267:H3269)</f>
        <v>4677066912</v>
      </c>
      <c r="I3270" s="32">
        <f>SUBTOTAL(9,I3267:I3269)</f>
        <v>645569612.29999995</v>
      </c>
      <c r="J3270" s="31">
        <f>SUBTOTAL(9,J3267:J3269)</f>
        <v>1.0786126971355965</v>
      </c>
      <c r="K3270" s="14">
        <f>SUBTOTAL(9,K3267:K3269)</f>
        <v>465619916.97000003</v>
      </c>
      <c r="L3270" s="14">
        <f>SUBTOTAL(9,L3267:L3269)</f>
        <v>439329712.29999995</v>
      </c>
      <c r="M3270" s="80"/>
    </row>
    <row r="3271" spans="2:13" ht="24.9" customHeight="1" outlineLevel="2" x14ac:dyDescent="0.3">
      <c r="B3271" s="47" t="s">
        <v>2229</v>
      </c>
      <c r="C3271" s="46" t="s">
        <v>498</v>
      </c>
      <c r="D3271" s="46" t="s">
        <v>1773</v>
      </c>
      <c r="E3271" s="46" t="s">
        <v>1953</v>
      </c>
      <c r="F3271" s="45" t="s">
        <v>1952</v>
      </c>
      <c r="G3271" s="26" t="s">
        <v>0</v>
      </c>
      <c r="H3271" s="30">
        <v>1873820212</v>
      </c>
      <c r="I3271" s="30">
        <v>147306060.81</v>
      </c>
      <c r="J3271" s="36">
        <f>I3271/H3271</f>
        <v>7.86126971342542E-2</v>
      </c>
      <c r="K3271" s="30">
        <v>156121095.07999998</v>
      </c>
      <c r="L3271" s="30">
        <f>I3271</f>
        <v>147306060.81</v>
      </c>
      <c r="M3271" s="80">
        <f>L3271/K3271</f>
        <v>0.9435371993420687</v>
      </c>
    </row>
    <row r="3272" spans="2:13" ht="24.9" customHeight="1" outlineLevel="2" x14ac:dyDescent="0.3">
      <c r="B3272" s="47" t="s">
        <v>2229</v>
      </c>
      <c r="C3272" s="46" t="s">
        <v>498</v>
      </c>
      <c r="D3272" s="46" t="s">
        <v>1773</v>
      </c>
      <c r="E3272" s="46" t="s">
        <v>1953</v>
      </c>
      <c r="F3272" s="45" t="s">
        <v>1952</v>
      </c>
      <c r="G3272" s="26" t="s">
        <v>7</v>
      </c>
      <c r="H3272" s="30">
        <v>-374764042</v>
      </c>
      <c r="I3272" s="24"/>
      <c r="J3272" s="36"/>
      <c r="K3272" s="24"/>
      <c r="L3272" s="30"/>
      <c r="M3272" s="80" t="str">
        <f>IFERROR((Base_actualizacion!$L3272/Base_actualizacion!$K3272)," " )</f>
        <v xml:space="preserve"> </v>
      </c>
    </row>
    <row r="3273" spans="2:13" ht="24.9" customHeight="1" outlineLevel="1" x14ac:dyDescent="0.3">
      <c r="B3273" s="44" t="str">
        <f>B3272</f>
        <v>ASIGNACIÓN PARA LA INVERSIÓN LOCAL SEGÚN NBI Y CUARTA, QUINTA, Y SEXTA CATEGORÍA</v>
      </c>
      <c r="C3273" s="43" t="s">
        <v>498</v>
      </c>
      <c r="D3273" s="43" t="s">
        <v>1773</v>
      </c>
      <c r="E3273" s="43" t="s">
        <v>1953</v>
      </c>
      <c r="F3273" s="42" t="s">
        <v>1952</v>
      </c>
      <c r="G3273" s="18" t="s">
        <v>3</v>
      </c>
      <c r="H3273" s="32">
        <f>SUBTOTAL(9,H3271:H3272)</f>
        <v>1499056170</v>
      </c>
      <c r="I3273" s="14">
        <f>SUBTOTAL(9,I3271:I3272)</f>
        <v>147306060.81</v>
      </c>
      <c r="J3273" s="31">
        <f>SUBTOTAL(9,J3271:J3272)</f>
        <v>7.86126971342542E-2</v>
      </c>
      <c r="K3273" s="14">
        <f>SUBTOTAL(9,K3271:K3272)</f>
        <v>156121095.07999998</v>
      </c>
      <c r="L3273" s="14">
        <f>SUBTOTAL(9,L3270:L3272)</f>
        <v>147306060.81</v>
      </c>
      <c r="M3273" s="80"/>
    </row>
    <row r="3274" spans="2:13" ht="24.9" customHeight="1" outlineLevel="2" x14ac:dyDescent="0.3">
      <c r="B3274" s="47" t="s">
        <v>2229</v>
      </c>
      <c r="C3274" s="46" t="s">
        <v>498</v>
      </c>
      <c r="D3274" s="46" t="s">
        <v>1773</v>
      </c>
      <c r="E3274" s="46" t="s">
        <v>1950</v>
      </c>
      <c r="F3274" s="45" t="s">
        <v>1949</v>
      </c>
      <c r="G3274" s="26" t="s">
        <v>0</v>
      </c>
      <c r="H3274" s="30">
        <v>2302264166</v>
      </c>
      <c r="I3274" s="30">
        <v>180987195.61000001</v>
      </c>
      <c r="J3274" s="36">
        <f>I3274/H3274</f>
        <v>7.8612697136510964E-2</v>
      </c>
      <c r="K3274" s="30">
        <v>191817763.79000002</v>
      </c>
      <c r="L3274" s="30">
        <f>I3274</f>
        <v>180987195.61000001</v>
      </c>
      <c r="M3274" s="80">
        <f>L3274/K3274</f>
        <v>0.94353719923532631</v>
      </c>
    </row>
    <row r="3275" spans="2:13" ht="24.9" customHeight="1" outlineLevel="2" x14ac:dyDescent="0.3">
      <c r="B3275" s="47" t="s">
        <v>2229</v>
      </c>
      <c r="C3275" s="46" t="s">
        <v>498</v>
      </c>
      <c r="D3275" s="46" t="s">
        <v>1773</v>
      </c>
      <c r="E3275" s="46" t="s">
        <v>1950</v>
      </c>
      <c r="F3275" s="45" t="s">
        <v>1949</v>
      </c>
      <c r="G3275" s="26" t="s">
        <v>7</v>
      </c>
      <c r="H3275" s="30">
        <v>-460452833</v>
      </c>
      <c r="I3275" s="24"/>
      <c r="J3275" s="36"/>
      <c r="K3275" s="24"/>
      <c r="L3275" s="30"/>
      <c r="M3275" s="80" t="str">
        <f>IFERROR((Base_actualizacion!$L3275/Base_actualizacion!$K3275)," " )</f>
        <v xml:space="preserve"> </v>
      </c>
    </row>
    <row r="3276" spans="2:13" ht="24.9" customHeight="1" outlineLevel="1" x14ac:dyDescent="0.3">
      <c r="B3276" s="44" t="str">
        <f>B3275</f>
        <v>ASIGNACIÓN PARA LA INVERSIÓN LOCAL SEGÚN NBI Y CUARTA, QUINTA, Y SEXTA CATEGORÍA</v>
      </c>
      <c r="C3276" s="43" t="s">
        <v>498</v>
      </c>
      <c r="D3276" s="43" t="s">
        <v>1773</v>
      </c>
      <c r="E3276" s="43" t="s">
        <v>1950</v>
      </c>
      <c r="F3276" s="42" t="s">
        <v>1949</v>
      </c>
      <c r="G3276" s="18" t="s">
        <v>3</v>
      </c>
      <c r="H3276" s="32">
        <f>SUBTOTAL(9,H3274:H3275)</f>
        <v>1841811333</v>
      </c>
      <c r="I3276" s="14">
        <f>SUBTOTAL(9,I3274:I3275)</f>
        <v>180987195.61000001</v>
      </c>
      <c r="J3276" s="31">
        <f>SUBTOTAL(9,J3274:J3275)</f>
        <v>7.8612697136510964E-2</v>
      </c>
      <c r="K3276" s="14">
        <f>SUBTOTAL(9,K3274:K3275)</f>
        <v>191817763.79000002</v>
      </c>
      <c r="L3276" s="14">
        <f>SUBTOTAL(9,L3273:L3275)</f>
        <v>180987195.61000001</v>
      </c>
      <c r="M3276" s="80"/>
    </row>
    <row r="3277" spans="2:13" ht="24.9" customHeight="1" outlineLevel="2" x14ac:dyDescent="0.3">
      <c r="B3277" s="47" t="s">
        <v>2229</v>
      </c>
      <c r="C3277" s="46" t="s">
        <v>498</v>
      </c>
      <c r="D3277" s="46" t="s">
        <v>1773</v>
      </c>
      <c r="E3277" s="46" t="s">
        <v>1948</v>
      </c>
      <c r="F3277" s="45" t="s">
        <v>1947</v>
      </c>
      <c r="G3277" s="26" t="s">
        <v>0</v>
      </c>
      <c r="H3277" s="30">
        <v>2702279620</v>
      </c>
      <c r="I3277" s="30">
        <v>212433489.34</v>
      </c>
      <c r="J3277" s="36">
        <f>I3277/H3277</f>
        <v>7.8612697134577067E-2</v>
      </c>
      <c r="K3277" s="30">
        <v>225145854.91</v>
      </c>
      <c r="L3277" s="30">
        <f>I3277</f>
        <v>212433489.34</v>
      </c>
      <c r="M3277" s="80">
        <f>L3277/K3277</f>
        <v>0.94353719914105616</v>
      </c>
    </row>
    <row r="3278" spans="2:13" ht="24.9" customHeight="1" outlineLevel="2" x14ac:dyDescent="0.3">
      <c r="B3278" s="47" t="s">
        <v>2229</v>
      </c>
      <c r="C3278" s="46" t="s">
        <v>498</v>
      </c>
      <c r="D3278" s="46" t="s">
        <v>1773</v>
      </c>
      <c r="E3278" s="46" t="s">
        <v>1948</v>
      </c>
      <c r="F3278" s="45" t="s">
        <v>1947</v>
      </c>
      <c r="G3278" s="26" t="s">
        <v>7</v>
      </c>
      <c r="H3278" s="30">
        <v>-540455924</v>
      </c>
      <c r="I3278" s="24"/>
      <c r="J3278" s="36"/>
      <c r="K3278" s="24"/>
      <c r="L3278" s="30"/>
      <c r="M3278" s="80" t="str">
        <f>IFERROR((Base_actualizacion!$L3278/Base_actualizacion!$K3278)," " )</f>
        <v xml:space="preserve"> </v>
      </c>
    </row>
    <row r="3279" spans="2:13" ht="24.9" customHeight="1" outlineLevel="1" x14ac:dyDescent="0.3">
      <c r="B3279" s="44" t="str">
        <f>B3278</f>
        <v>ASIGNACIÓN PARA LA INVERSIÓN LOCAL SEGÚN NBI Y CUARTA, QUINTA, Y SEXTA CATEGORÍA</v>
      </c>
      <c r="C3279" s="43" t="s">
        <v>498</v>
      </c>
      <c r="D3279" s="43" t="s">
        <v>1773</v>
      </c>
      <c r="E3279" s="43" t="s">
        <v>1948</v>
      </c>
      <c r="F3279" s="42" t="s">
        <v>1947</v>
      </c>
      <c r="G3279" s="18" t="s">
        <v>3</v>
      </c>
      <c r="H3279" s="32">
        <f>SUBTOTAL(9,H3277:H3278)</f>
        <v>2161823696</v>
      </c>
      <c r="I3279" s="14">
        <f>SUBTOTAL(9,I3277:I3278)</f>
        <v>212433489.34</v>
      </c>
      <c r="J3279" s="31">
        <f>SUBTOTAL(9,J3277:J3278)</f>
        <v>7.8612697134577067E-2</v>
      </c>
      <c r="K3279" s="14">
        <f>SUBTOTAL(9,K3277:K3278)</f>
        <v>225145854.91</v>
      </c>
      <c r="L3279" s="14">
        <f>SUBTOTAL(9,L3276:L3278)</f>
        <v>212433489.34</v>
      </c>
      <c r="M3279" s="80"/>
    </row>
    <row r="3280" spans="2:13" ht="24.9" customHeight="1" outlineLevel="2" x14ac:dyDescent="0.3">
      <c r="B3280" s="47" t="s">
        <v>2229</v>
      </c>
      <c r="C3280" s="46" t="s">
        <v>498</v>
      </c>
      <c r="D3280" s="46" t="s">
        <v>1773</v>
      </c>
      <c r="E3280" s="46" t="s">
        <v>1946</v>
      </c>
      <c r="F3280" s="45" t="s">
        <v>1945</v>
      </c>
      <c r="G3280" s="26" t="s">
        <v>0</v>
      </c>
      <c r="H3280" s="30">
        <v>1135538364</v>
      </c>
      <c r="I3280" s="30">
        <v>89267733.49000001</v>
      </c>
      <c r="J3280" s="36">
        <f>I3280/H3280</f>
        <v>7.8612697131208512E-2</v>
      </c>
      <c r="K3280" s="30">
        <v>94609659.879999995</v>
      </c>
      <c r="L3280" s="30">
        <f>I3280</f>
        <v>89267733.49000001</v>
      </c>
      <c r="M3280" s="80">
        <f>L3280/K3280</f>
        <v>0.94353719908965406</v>
      </c>
    </row>
    <row r="3281" spans="2:13" ht="24.9" customHeight="1" outlineLevel="2" x14ac:dyDescent="0.3">
      <c r="B3281" s="47" t="s">
        <v>2229</v>
      </c>
      <c r="C3281" s="46" t="s">
        <v>498</v>
      </c>
      <c r="D3281" s="46" t="s">
        <v>1773</v>
      </c>
      <c r="E3281" s="46" t="s">
        <v>1946</v>
      </c>
      <c r="F3281" s="45" t="s">
        <v>1945</v>
      </c>
      <c r="G3281" s="26" t="s">
        <v>7</v>
      </c>
      <c r="H3281" s="30">
        <v>-227107673</v>
      </c>
      <c r="I3281" s="24"/>
      <c r="J3281" s="36"/>
      <c r="K3281" s="24"/>
      <c r="L3281" s="30"/>
      <c r="M3281" s="80" t="str">
        <f>IFERROR((Base_actualizacion!$L3281/Base_actualizacion!$K3281)," " )</f>
        <v xml:space="preserve"> </v>
      </c>
    </row>
    <row r="3282" spans="2:13" ht="24.9" customHeight="1" outlineLevel="1" x14ac:dyDescent="0.3">
      <c r="B3282" s="44" t="str">
        <f>B3281</f>
        <v>ASIGNACIÓN PARA LA INVERSIÓN LOCAL SEGÚN NBI Y CUARTA, QUINTA, Y SEXTA CATEGORÍA</v>
      </c>
      <c r="C3282" s="43" t="s">
        <v>498</v>
      </c>
      <c r="D3282" s="43" t="s">
        <v>1773</v>
      </c>
      <c r="E3282" s="43" t="s">
        <v>1946</v>
      </c>
      <c r="F3282" s="42" t="s">
        <v>1945</v>
      </c>
      <c r="G3282" s="18" t="s">
        <v>3</v>
      </c>
      <c r="H3282" s="32">
        <f>SUBTOTAL(9,H3280:H3281)</f>
        <v>908430691</v>
      </c>
      <c r="I3282" s="14">
        <f>SUBTOTAL(9,I3280:I3281)</f>
        <v>89267733.49000001</v>
      </c>
      <c r="J3282" s="31">
        <f>SUBTOTAL(9,J3280:J3281)</f>
        <v>7.8612697131208512E-2</v>
      </c>
      <c r="K3282" s="14">
        <f>SUBTOTAL(9,K3280:K3281)</f>
        <v>94609659.879999995</v>
      </c>
      <c r="L3282" s="14">
        <f>SUBTOTAL(9,L3279:L3281)</f>
        <v>89267733.49000001</v>
      </c>
      <c r="M3282" s="80"/>
    </row>
    <row r="3283" spans="2:13" ht="24.9" customHeight="1" outlineLevel="2" x14ac:dyDescent="0.3">
      <c r="B3283" s="47" t="s">
        <v>2229</v>
      </c>
      <c r="C3283" s="46" t="s">
        <v>498</v>
      </c>
      <c r="D3283" s="46" t="s">
        <v>1773</v>
      </c>
      <c r="E3283" s="46" t="s">
        <v>1944</v>
      </c>
      <c r="F3283" s="45" t="s">
        <v>1943</v>
      </c>
      <c r="G3283" s="26" t="s">
        <v>0</v>
      </c>
      <c r="H3283" s="30">
        <v>953292453</v>
      </c>
      <c r="I3283" s="30">
        <v>74940890.890000001</v>
      </c>
      <c r="J3283" s="36">
        <f>I3283/H3283</f>
        <v>7.861269713629003E-2</v>
      </c>
      <c r="K3283" s="30">
        <v>79425475.760000005</v>
      </c>
      <c r="L3283" s="30">
        <f>I3283</f>
        <v>74940890.890000001</v>
      </c>
      <c r="M3283" s="80">
        <f>L3283/K3283</f>
        <v>0.94353719852366924</v>
      </c>
    </row>
    <row r="3284" spans="2:13" ht="24.9" customHeight="1" outlineLevel="2" x14ac:dyDescent="0.3">
      <c r="B3284" s="47" t="s">
        <v>2229</v>
      </c>
      <c r="C3284" s="46" t="s">
        <v>498</v>
      </c>
      <c r="D3284" s="46" t="s">
        <v>1773</v>
      </c>
      <c r="E3284" s="46" t="s">
        <v>1944</v>
      </c>
      <c r="F3284" s="45" t="s">
        <v>1943</v>
      </c>
      <c r="G3284" s="26" t="s">
        <v>7</v>
      </c>
      <c r="H3284" s="30">
        <v>-190658491</v>
      </c>
      <c r="I3284" s="24"/>
      <c r="J3284" s="36"/>
      <c r="K3284" s="24"/>
      <c r="L3284" s="30"/>
      <c r="M3284" s="80" t="str">
        <f>IFERROR((Base_actualizacion!$L3284/Base_actualizacion!$K3284)," " )</f>
        <v xml:space="preserve"> </v>
      </c>
    </row>
    <row r="3285" spans="2:13" ht="24.9" customHeight="1" outlineLevel="1" x14ac:dyDescent="0.3">
      <c r="B3285" s="44" t="str">
        <f>B3284</f>
        <v>ASIGNACIÓN PARA LA INVERSIÓN LOCAL SEGÚN NBI Y CUARTA, QUINTA, Y SEXTA CATEGORÍA</v>
      </c>
      <c r="C3285" s="43" t="s">
        <v>498</v>
      </c>
      <c r="D3285" s="43" t="s">
        <v>1773</v>
      </c>
      <c r="E3285" s="43" t="s">
        <v>1944</v>
      </c>
      <c r="F3285" s="42" t="s">
        <v>1943</v>
      </c>
      <c r="G3285" s="18" t="s">
        <v>3</v>
      </c>
      <c r="H3285" s="32">
        <f>SUBTOTAL(9,H3283:H3284)</f>
        <v>762633962</v>
      </c>
      <c r="I3285" s="14">
        <f>SUBTOTAL(9,I3283:I3284)</f>
        <v>74940890.890000001</v>
      </c>
      <c r="J3285" s="31">
        <f>SUBTOTAL(9,J3283:J3284)</f>
        <v>7.861269713629003E-2</v>
      </c>
      <c r="K3285" s="14">
        <f>SUBTOTAL(9,K3283:K3284)</f>
        <v>79425475.760000005</v>
      </c>
      <c r="L3285" s="14">
        <f>SUBTOTAL(9,L3282:L3284)</f>
        <v>74940890.890000001</v>
      </c>
      <c r="M3285" s="80"/>
    </row>
    <row r="3286" spans="2:13" ht="24.9" customHeight="1" outlineLevel="2" x14ac:dyDescent="0.3">
      <c r="B3286" s="47" t="s">
        <v>2229</v>
      </c>
      <c r="C3286" s="46" t="s">
        <v>498</v>
      </c>
      <c r="D3286" s="46" t="s">
        <v>1773</v>
      </c>
      <c r="E3286" s="46" t="s">
        <v>1942</v>
      </c>
      <c r="F3286" s="45" t="s">
        <v>1941</v>
      </c>
      <c r="G3286" s="26" t="s">
        <v>0</v>
      </c>
      <c r="H3286" s="30">
        <v>4087785023</v>
      </c>
      <c r="I3286" s="30">
        <v>321351805.95999998</v>
      </c>
      <c r="J3286" s="36">
        <f>I3286/H3286</f>
        <v>7.8612697133510684E-2</v>
      </c>
      <c r="K3286" s="30">
        <v>340582020.74000001</v>
      </c>
      <c r="L3286" s="30">
        <f>I3286</f>
        <v>321351805.95999998</v>
      </c>
      <c r="M3286" s="80">
        <f>L3286/K3286</f>
        <v>0.94353719923847545</v>
      </c>
    </row>
    <row r="3287" spans="2:13" ht="24.9" customHeight="1" outlineLevel="2" x14ac:dyDescent="0.3">
      <c r="B3287" s="47" t="s">
        <v>2229</v>
      </c>
      <c r="C3287" s="46" t="s">
        <v>498</v>
      </c>
      <c r="D3287" s="46" t="s">
        <v>1773</v>
      </c>
      <c r="E3287" s="46" t="s">
        <v>1942</v>
      </c>
      <c r="F3287" s="45" t="s">
        <v>1941</v>
      </c>
      <c r="G3287" s="26" t="s">
        <v>7</v>
      </c>
      <c r="H3287" s="30">
        <v>-817557005</v>
      </c>
      <c r="I3287" s="24"/>
      <c r="J3287" s="36"/>
      <c r="K3287" s="24"/>
      <c r="L3287" s="30"/>
      <c r="M3287" s="80" t="str">
        <f>IFERROR((Base_actualizacion!$L3287/Base_actualizacion!$K3287)," " )</f>
        <v xml:space="preserve"> </v>
      </c>
    </row>
    <row r="3288" spans="2:13" ht="24.9" customHeight="1" outlineLevel="2" x14ac:dyDescent="0.3">
      <c r="B3288" s="47" t="s">
        <v>2229</v>
      </c>
      <c r="C3288" s="46" t="s">
        <v>498</v>
      </c>
      <c r="D3288" s="46" t="s">
        <v>1773</v>
      </c>
      <c r="E3288" s="46" t="s">
        <v>1942</v>
      </c>
      <c r="F3288" s="45" t="s">
        <v>1941</v>
      </c>
      <c r="G3288" s="26" t="s">
        <v>13</v>
      </c>
      <c r="H3288" s="30">
        <v>3</v>
      </c>
      <c r="I3288" s="30">
        <v>3</v>
      </c>
      <c r="J3288" s="36">
        <f>H3288/I3288</f>
        <v>1</v>
      </c>
      <c r="K3288" s="24"/>
      <c r="L3288" s="30"/>
      <c r="M3288" s="80"/>
    </row>
    <row r="3289" spans="2:13" ht="24.9" customHeight="1" outlineLevel="1" x14ac:dyDescent="0.3">
      <c r="B3289" s="44" t="str">
        <f>B3288</f>
        <v>ASIGNACIÓN PARA LA INVERSIÓN LOCAL SEGÚN NBI Y CUARTA, QUINTA, Y SEXTA CATEGORÍA</v>
      </c>
      <c r="C3289" s="43" t="s">
        <v>498</v>
      </c>
      <c r="D3289" s="43" t="s">
        <v>1773</v>
      </c>
      <c r="E3289" s="43" t="s">
        <v>1942</v>
      </c>
      <c r="F3289" s="42" t="s">
        <v>1941</v>
      </c>
      <c r="G3289" s="18" t="s">
        <v>3</v>
      </c>
      <c r="H3289" s="32">
        <f>SUBTOTAL(9,H3286:H3288)</f>
        <v>3270228021</v>
      </c>
      <c r="I3289" s="32">
        <f>SUBTOTAL(9,I3286:I3288)</f>
        <v>321351808.95999998</v>
      </c>
      <c r="J3289" s="31">
        <f>SUBTOTAL(9,J3286:J3288)</f>
        <v>1.0786126971335106</v>
      </c>
      <c r="K3289" s="14">
        <f>SUBTOTAL(9,K3286:K3288)</f>
        <v>340582020.74000001</v>
      </c>
      <c r="L3289" s="14">
        <f>SUBTOTAL(9,L3286:L3288)</f>
        <v>321351805.95999998</v>
      </c>
      <c r="M3289" s="80"/>
    </row>
    <row r="3290" spans="2:13" ht="24.9" customHeight="1" outlineLevel="2" x14ac:dyDescent="0.3">
      <c r="B3290" s="47" t="s">
        <v>2229</v>
      </c>
      <c r="C3290" s="46" t="s">
        <v>498</v>
      </c>
      <c r="D3290" s="46" t="s">
        <v>1773</v>
      </c>
      <c r="E3290" s="46" t="s">
        <v>1938</v>
      </c>
      <c r="F3290" s="45" t="s">
        <v>1937</v>
      </c>
      <c r="G3290" s="26" t="s">
        <v>0</v>
      </c>
      <c r="H3290" s="30">
        <v>721171622</v>
      </c>
      <c r="I3290" s="30">
        <v>56693246.299999997</v>
      </c>
      <c r="J3290" s="36">
        <f>I3290/H3290</f>
        <v>7.8612697131335535E-2</v>
      </c>
      <c r="K3290" s="30">
        <v>60085862.289999999</v>
      </c>
      <c r="L3290" s="30">
        <f>I3290</f>
        <v>56693246.299999997</v>
      </c>
      <c r="M3290" s="80">
        <f>L3290/K3290</f>
        <v>0.94353720058762258</v>
      </c>
    </row>
    <row r="3291" spans="2:13" ht="24.9" customHeight="1" outlineLevel="2" x14ac:dyDescent="0.3">
      <c r="B3291" s="47" t="s">
        <v>2229</v>
      </c>
      <c r="C3291" s="46" t="s">
        <v>498</v>
      </c>
      <c r="D3291" s="46" t="s">
        <v>1773</v>
      </c>
      <c r="E3291" s="46" t="s">
        <v>1938</v>
      </c>
      <c r="F3291" s="45" t="s">
        <v>1937</v>
      </c>
      <c r="G3291" s="26" t="s">
        <v>7</v>
      </c>
      <c r="H3291" s="30">
        <v>-144234324</v>
      </c>
      <c r="I3291" s="24"/>
      <c r="J3291" s="36"/>
      <c r="K3291" s="24"/>
      <c r="L3291" s="30">
        <v>0</v>
      </c>
      <c r="M3291" s="80" t="str">
        <f>IFERROR((Base_actualizacion!$L3291/Base_actualizacion!$K3291)," " )</f>
        <v xml:space="preserve"> </v>
      </c>
    </row>
    <row r="3292" spans="2:13" ht="24.9" customHeight="1" outlineLevel="1" x14ac:dyDescent="0.3">
      <c r="B3292" s="44" t="str">
        <f>B3291</f>
        <v>ASIGNACIÓN PARA LA INVERSIÓN LOCAL SEGÚN NBI Y CUARTA, QUINTA, Y SEXTA CATEGORÍA</v>
      </c>
      <c r="C3292" s="43" t="s">
        <v>498</v>
      </c>
      <c r="D3292" s="43" t="s">
        <v>1773</v>
      </c>
      <c r="E3292" s="43" t="s">
        <v>1938</v>
      </c>
      <c r="F3292" s="42" t="s">
        <v>1937</v>
      </c>
      <c r="G3292" s="18" t="s">
        <v>3</v>
      </c>
      <c r="H3292" s="32">
        <f>SUBTOTAL(9,H3290:H3291)</f>
        <v>576937298</v>
      </c>
      <c r="I3292" s="14">
        <f>SUBTOTAL(9,I3290:I3291)</f>
        <v>56693246.299999997</v>
      </c>
      <c r="J3292" s="31">
        <f>SUBTOTAL(9,J3290:J3291)</f>
        <v>7.8612697131335535E-2</v>
      </c>
      <c r="K3292" s="14">
        <f>SUBTOTAL(9,K3290:K3291)</f>
        <v>60085862.289999999</v>
      </c>
      <c r="L3292" s="14">
        <f>SUBTOTAL(9,L3289:L3291)</f>
        <v>56693246.299999997</v>
      </c>
      <c r="M3292" s="80"/>
    </row>
    <row r="3293" spans="2:13" ht="24.9" customHeight="1" outlineLevel="2" x14ac:dyDescent="0.3">
      <c r="B3293" s="47" t="s">
        <v>2229</v>
      </c>
      <c r="C3293" s="46" t="s">
        <v>498</v>
      </c>
      <c r="D3293" s="46" t="s">
        <v>1773</v>
      </c>
      <c r="E3293" s="46" t="s">
        <v>1936</v>
      </c>
      <c r="F3293" s="45" t="s">
        <v>1935</v>
      </c>
      <c r="G3293" s="26" t="s">
        <v>0</v>
      </c>
      <c r="H3293" s="30">
        <v>5423010773</v>
      </c>
      <c r="I3293" s="30">
        <v>426317503.45999998</v>
      </c>
      <c r="J3293" s="36">
        <f>I3293/H3293</f>
        <v>7.8612697135425735E-2</v>
      </c>
      <c r="K3293" s="30">
        <v>451829036.38</v>
      </c>
      <c r="L3293" s="30">
        <f>I3293</f>
        <v>426317503.45999998</v>
      </c>
      <c r="M3293" s="80">
        <f>L3293/K3293</f>
        <v>0.94353719910434408</v>
      </c>
    </row>
    <row r="3294" spans="2:13" ht="24.9" customHeight="1" outlineLevel="2" x14ac:dyDescent="0.3">
      <c r="B3294" s="47" t="s">
        <v>2229</v>
      </c>
      <c r="C3294" s="46" t="s">
        <v>498</v>
      </c>
      <c r="D3294" s="46" t="s">
        <v>1773</v>
      </c>
      <c r="E3294" s="46" t="s">
        <v>1936</v>
      </c>
      <c r="F3294" s="45" t="s">
        <v>1935</v>
      </c>
      <c r="G3294" s="26" t="s">
        <v>7</v>
      </c>
      <c r="H3294" s="30">
        <v>-1084602155</v>
      </c>
      <c r="I3294" s="24"/>
      <c r="J3294" s="36"/>
      <c r="K3294" s="24"/>
      <c r="L3294" s="30"/>
      <c r="M3294" s="80" t="str">
        <f>IFERROR((Base_actualizacion!$L3294/Base_actualizacion!$K3294)," " )</f>
        <v xml:space="preserve"> </v>
      </c>
    </row>
    <row r="3295" spans="2:13" ht="24.9" customHeight="1" outlineLevel="1" x14ac:dyDescent="0.3">
      <c r="B3295" s="44" t="str">
        <f>B3294</f>
        <v>ASIGNACIÓN PARA LA INVERSIÓN LOCAL SEGÚN NBI Y CUARTA, QUINTA, Y SEXTA CATEGORÍA</v>
      </c>
      <c r="C3295" s="43" t="s">
        <v>498</v>
      </c>
      <c r="D3295" s="43" t="s">
        <v>1773</v>
      </c>
      <c r="E3295" s="43" t="s">
        <v>1936</v>
      </c>
      <c r="F3295" s="42" t="s">
        <v>1935</v>
      </c>
      <c r="G3295" s="18" t="s">
        <v>3</v>
      </c>
      <c r="H3295" s="32">
        <f>SUBTOTAL(9,H3293:H3294)</f>
        <v>4338408618</v>
      </c>
      <c r="I3295" s="14">
        <f>SUBTOTAL(9,I3293:I3294)</f>
        <v>426317503.45999998</v>
      </c>
      <c r="J3295" s="31">
        <f>SUBTOTAL(9,J3293:J3294)</f>
        <v>7.8612697135425735E-2</v>
      </c>
      <c r="K3295" s="14">
        <f>SUBTOTAL(9,K3293:K3294)</f>
        <v>451829036.38</v>
      </c>
      <c r="L3295" s="14">
        <f>SUBTOTAL(9,L3292:L3294)</f>
        <v>426317503.45999998</v>
      </c>
      <c r="M3295" s="80"/>
    </row>
    <row r="3296" spans="2:13" ht="24.9" customHeight="1" outlineLevel="2" x14ac:dyDescent="0.3">
      <c r="B3296" s="47" t="s">
        <v>2229</v>
      </c>
      <c r="C3296" s="46" t="s">
        <v>498</v>
      </c>
      <c r="D3296" s="46" t="s">
        <v>1773</v>
      </c>
      <c r="E3296" s="46" t="s">
        <v>1934</v>
      </c>
      <c r="F3296" s="45" t="s">
        <v>1933</v>
      </c>
      <c r="G3296" s="26" t="s">
        <v>0</v>
      </c>
      <c r="H3296" s="30">
        <v>4413100487</v>
      </c>
      <c r="I3296" s="30">
        <v>346925732.01999998</v>
      </c>
      <c r="J3296" s="36">
        <f>I3296/H3296</f>
        <v>7.8612697137072918E-2</v>
      </c>
      <c r="K3296" s="30">
        <v>367686332.11000001</v>
      </c>
      <c r="L3296" s="30">
        <f>I3296</f>
        <v>346925732.01999998</v>
      </c>
      <c r="M3296" s="80">
        <f>L3296/K3296</f>
        <v>0.94353719930011126</v>
      </c>
    </row>
    <row r="3297" spans="2:13" ht="24.9" customHeight="1" outlineLevel="2" x14ac:dyDescent="0.3">
      <c r="B3297" s="47" t="s">
        <v>2229</v>
      </c>
      <c r="C3297" s="46" t="s">
        <v>498</v>
      </c>
      <c r="D3297" s="46" t="s">
        <v>1773</v>
      </c>
      <c r="E3297" s="46" t="s">
        <v>1934</v>
      </c>
      <c r="F3297" s="45" t="s">
        <v>1933</v>
      </c>
      <c r="G3297" s="26" t="s">
        <v>7</v>
      </c>
      <c r="H3297" s="30">
        <v>-882620097</v>
      </c>
      <c r="I3297" s="24"/>
      <c r="J3297" s="36"/>
      <c r="K3297" s="24"/>
      <c r="L3297" s="30">
        <v>0</v>
      </c>
      <c r="M3297" s="80" t="str">
        <f>IFERROR((Base_actualizacion!$L3297/Base_actualizacion!$K3297)," " )</f>
        <v xml:space="preserve"> </v>
      </c>
    </row>
    <row r="3298" spans="2:13" ht="24.9" customHeight="1" outlineLevel="1" x14ac:dyDescent="0.3">
      <c r="B3298" s="44" t="str">
        <f>B3297</f>
        <v>ASIGNACIÓN PARA LA INVERSIÓN LOCAL SEGÚN NBI Y CUARTA, QUINTA, Y SEXTA CATEGORÍA</v>
      </c>
      <c r="C3298" s="43" t="s">
        <v>498</v>
      </c>
      <c r="D3298" s="43" t="s">
        <v>1773</v>
      </c>
      <c r="E3298" s="43" t="s">
        <v>1934</v>
      </c>
      <c r="F3298" s="42" t="s">
        <v>1933</v>
      </c>
      <c r="G3298" s="18" t="s">
        <v>3</v>
      </c>
      <c r="H3298" s="32">
        <f>SUBTOTAL(9,H3296:H3297)</f>
        <v>3530480390</v>
      </c>
      <c r="I3298" s="14">
        <f>SUBTOTAL(9,I3296:I3297)</f>
        <v>346925732.01999998</v>
      </c>
      <c r="J3298" s="31">
        <f>SUBTOTAL(9,J3296:J3297)</f>
        <v>7.8612697137072918E-2</v>
      </c>
      <c r="K3298" s="14">
        <f>SUBTOTAL(9,K3296:K3297)</f>
        <v>367686332.11000001</v>
      </c>
      <c r="L3298" s="14">
        <f>SUBTOTAL(9,L3295:L3297)</f>
        <v>346925732.01999998</v>
      </c>
      <c r="M3298" s="80"/>
    </row>
    <row r="3299" spans="2:13" ht="24.9" customHeight="1" outlineLevel="2" x14ac:dyDescent="0.3">
      <c r="B3299" s="47" t="s">
        <v>2229</v>
      </c>
      <c r="C3299" s="46" t="s">
        <v>498</v>
      </c>
      <c r="D3299" s="46" t="s">
        <v>1773</v>
      </c>
      <c r="E3299" s="46" t="s">
        <v>1932</v>
      </c>
      <c r="F3299" s="45" t="s">
        <v>1931</v>
      </c>
      <c r="G3299" s="26" t="s">
        <v>0</v>
      </c>
      <c r="H3299" s="30">
        <v>1628184289</v>
      </c>
      <c r="I3299" s="30">
        <v>127995958.38999999</v>
      </c>
      <c r="J3299" s="36">
        <f>I3299/H3299</f>
        <v>7.8612697134310683E-2</v>
      </c>
      <c r="K3299" s="30">
        <v>135655444.72</v>
      </c>
      <c r="L3299" s="30">
        <f>I3299</f>
        <v>127995958.38999999</v>
      </c>
      <c r="M3299" s="80">
        <f>L3299/K3299</f>
        <v>0.94353719936704639</v>
      </c>
    </row>
    <row r="3300" spans="2:13" ht="24.9" customHeight="1" outlineLevel="2" x14ac:dyDescent="0.3">
      <c r="B3300" s="47" t="s">
        <v>2229</v>
      </c>
      <c r="C3300" s="46" t="s">
        <v>498</v>
      </c>
      <c r="D3300" s="46" t="s">
        <v>1773</v>
      </c>
      <c r="E3300" s="46" t="s">
        <v>1932</v>
      </c>
      <c r="F3300" s="45" t="s">
        <v>1931</v>
      </c>
      <c r="G3300" s="26" t="s">
        <v>7</v>
      </c>
      <c r="H3300" s="30">
        <v>-325636858</v>
      </c>
      <c r="I3300" s="24"/>
      <c r="J3300" s="36"/>
      <c r="K3300" s="24"/>
      <c r="L3300" s="30"/>
      <c r="M3300" s="80" t="str">
        <f>IFERROR((Base_actualizacion!$L3300/Base_actualizacion!$K3300)," " )</f>
        <v xml:space="preserve"> </v>
      </c>
    </row>
    <row r="3301" spans="2:13" ht="24.9" customHeight="1" outlineLevel="1" x14ac:dyDescent="0.3">
      <c r="B3301" s="44" t="str">
        <f>B3300</f>
        <v>ASIGNACIÓN PARA LA INVERSIÓN LOCAL SEGÚN NBI Y CUARTA, QUINTA, Y SEXTA CATEGORÍA</v>
      </c>
      <c r="C3301" s="43" t="s">
        <v>498</v>
      </c>
      <c r="D3301" s="43" t="s">
        <v>1773</v>
      </c>
      <c r="E3301" s="43" t="s">
        <v>1932</v>
      </c>
      <c r="F3301" s="42" t="s">
        <v>1931</v>
      </c>
      <c r="G3301" s="18" t="s">
        <v>3</v>
      </c>
      <c r="H3301" s="32">
        <f>SUBTOTAL(9,H3299:H3300)</f>
        <v>1302547431</v>
      </c>
      <c r="I3301" s="14">
        <f>SUBTOTAL(9,I3299:I3300)</f>
        <v>127995958.38999999</v>
      </c>
      <c r="J3301" s="31">
        <f>SUBTOTAL(9,J3299:J3300)</f>
        <v>7.8612697134310683E-2</v>
      </c>
      <c r="K3301" s="14">
        <f>SUBTOTAL(9,K3299:K3300)</f>
        <v>135655444.72</v>
      </c>
      <c r="L3301" s="14">
        <f>SUBTOTAL(9,L3298:L3300)</f>
        <v>127995958.38999999</v>
      </c>
      <c r="M3301" s="80"/>
    </row>
    <row r="3302" spans="2:13" ht="24.9" customHeight="1" outlineLevel="2" x14ac:dyDescent="0.3">
      <c r="B3302" s="47" t="s">
        <v>2229</v>
      </c>
      <c r="C3302" s="46" t="s">
        <v>498</v>
      </c>
      <c r="D3302" s="46" t="s">
        <v>1773</v>
      </c>
      <c r="E3302" s="46" t="s">
        <v>1930</v>
      </c>
      <c r="F3302" s="45" t="s">
        <v>1929</v>
      </c>
      <c r="G3302" s="26" t="s">
        <v>0</v>
      </c>
      <c r="H3302" s="30">
        <v>2054167966</v>
      </c>
      <c r="I3302" s="30">
        <v>161483684.18000001</v>
      </c>
      <c r="J3302" s="36">
        <f>I3302/H3302</f>
        <v>7.8612697137153201E-2</v>
      </c>
      <c r="K3302" s="30">
        <v>171147130.50999999</v>
      </c>
      <c r="L3302" s="30">
        <f>I3302</f>
        <v>161483684.18000001</v>
      </c>
      <c r="M3302" s="80">
        <f>L3302/K3302</f>
        <v>0.94353719924369195</v>
      </c>
    </row>
    <row r="3303" spans="2:13" ht="24.9" customHeight="1" outlineLevel="2" x14ac:dyDescent="0.3">
      <c r="B3303" s="47" t="s">
        <v>2229</v>
      </c>
      <c r="C3303" s="46" t="s">
        <v>498</v>
      </c>
      <c r="D3303" s="46" t="s">
        <v>1773</v>
      </c>
      <c r="E3303" s="46" t="s">
        <v>1930</v>
      </c>
      <c r="F3303" s="45" t="s">
        <v>1929</v>
      </c>
      <c r="G3303" s="26" t="s">
        <v>7</v>
      </c>
      <c r="H3303" s="30">
        <v>-410833593</v>
      </c>
      <c r="I3303" s="24"/>
      <c r="J3303" s="36"/>
      <c r="K3303" s="24"/>
      <c r="L3303" s="30"/>
      <c r="M3303" s="80" t="str">
        <f>IFERROR((Base_actualizacion!$L3303/Base_actualizacion!$K3303)," " )</f>
        <v xml:space="preserve"> </v>
      </c>
    </row>
    <row r="3304" spans="2:13" ht="24.9" customHeight="1" outlineLevel="1" x14ac:dyDescent="0.3">
      <c r="B3304" s="44" t="str">
        <f>B3303</f>
        <v>ASIGNACIÓN PARA LA INVERSIÓN LOCAL SEGÚN NBI Y CUARTA, QUINTA, Y SEXTA CATEGORÍA</v>
      </c>
      <c r="C3304" s="43" t="s">
        <v>498</v>
      </c>
      <c r="D3304" s="43" t="s">
        <v>1773</v>
      </c>
      <c r="E3304" s="43" t="s">
        <v>1930</v>
      </c>
      <c r="F3304" s="42" t="s">
        <v>1929</v>
      </c>
      <c r="G3304" s="18" t="s">
        <v>3</v>
      </c>
      <c r="H3304" s="32">
        <f>SUBTOTAL(9,H3302:H3303)</f>
        <v>1643334373</v>
      </c>
      <c r="I3304" s="14">
        <f>SUBTOTAL(9,I3302:I3303)</f>
        <v>161483684.18000001</v>
      </c>
      <c r="J3304" s="31">
        <f>SUBTOTAL(9,J3302:J3303)</f>
        <v>7.8612697137153201E-2</v>
      </c>
      <c r="K3304" s="14">
        <f>SUBTOTAL(9,K3302:K3303)</f>
        <v>171147130.50999999</v>
      </c>
      <c r="L3304" s="14">
        <f>SUBTOTAL(9,L3301:L3303)</f>
        <v>161483684.18000001</v>
      </c>
      <c r="M3304" s="80"/>
    </row>
    <row r="3305" spans="2:13" ht="24.9" customHeight="1" outlineLevel="2" x14ac:dyDescent="0.3">
      <c r="B3305" s="47" t="s">
        <v>2229</v>
      </c>
      <c r="C3305" s="46" t="s">
        <v>498</v>
      </c>
      <c r="D3305" s="46" t="s">
        <v>1773</v>
      </c>
      <c r="E3305" s="46" t="s">
        <v>1928</v>
      </c>
      <c r="F3305" s="45" t="s">
        <v>455</v>
      </c>
      <c r="G3305" s="26" t="s">
        <v>0</v>
      </c>
      <c r="H3305" s="30">
        <v>1176668178</v>
      </c>
      <c r="I3305" s="30">
        <v>92501059.109999999</v>
      </c>
      <c r="J3305" s="36">
        <f>I3305/H3305</f>
        <v>7.8612697138819035E-2</v>
      </c>
      <c r="K3305" s="30">
        <v>98036472.99000001</v>
      </c>
      <c r="L3305" s="30">
        <f>I3305</f>
        <v>92501059.109999999</v>
      </c>
      <c r="M3305" s="80">
        <f>L3305/K3305</f>
        <v>0.94353719884879339</v>
      </c>
    </row>
    <row r="3306" spans="2:13" ht="24.9" customHeight="1" outlineLevel="2" x14ac:dyDescent="0.3">
      <c r="B3306" s="47" t="s">
        <v>2229</v>
      </c>
      <c r="C3306" s="46" t="s">
        <v>498</v>
      </c>
      <c r="D3306" s="46" t="s">
        <v>1773</v>
      </c>
      <c r="E3306" s="46" t="s">
        <v>1928</v>
      </c>
      <c r="F3306" s="45" t="s">
        <v>455</v>
      </c>
      <c r="G3306" s="26" t="s">
        <v>7</v>
      </c>
      <c r="H3306" s="30">
        <v>-235333636</v>
      </c>
      <c r="I3306" s="24"/>
      <c r="J3306" s="36"/>
      <c r="K3306" s="24"/>
      <c r="L3306" s="30"/>
      <c r="M3306" s="80" t="str">
        <f>IFERROR((Base_actualizacion!$L3306/Base_actualizacion!$K3306)," " )</f>
        <v xml:space="preserve"> </v>
      </c>
    </row>
    <row r="3307" spans="2:13" ht="24.9" customHeight="1" outlineLevel="1" x14ac:dyDescent="0.3">
      <c r="B3307" s="44" t="str">
        <f>B3306</f>
        <v>ASIGNACIÓN PARA LA INVERSIÓN LOCAL SEGÚN NBI Y CUARTA, QUINTA, Y SEXTA CATEGORÍA</v>
      </c>
      <c r="C3307" s="43" t="s">
        <v>498</v>
      </c>
      <c r="D3307" s="43" t="s">
        <v>1773</v>
      </c>
      <c r="E3307" s="43" t="s">
        <v>1928</v>
      </c>
      <c r="F3307" s="42" t="s">
        <v>455</v>
      </c>
      <c r="G3307" s="18" t="s">
        <v>3</v>
      </c>
      <c r="H3307" s="32">
        <f>SUBTOTAL(9,H3305:H3306)</f>
        <v>941334542</v>
      </c>
      <c r="I3307" s="14">
        <f>SUBTOTAL(9,I3305:I3306)</f>
        <v>92501059.109999999</v>
      </c>
      <c r="J3307" s="31">
        <f>SUBTOTAL(9,J3305:J3306)</f>
        <v>7.8612697138819035E-2</v>
      </c>
      <c r="K3307" s="14">
        <f>SUBTOTAL(9,K3305:K3306)</f>
        <v>98036472.99000001</v>
      </c>
      <c r="L3307" s="14">
        <f>SUBTOTAL(9,L3304:L3306)</f>
        <v>92501059.109999999</v>
      </c>
      <c r="M3307" s="80"/>
    </row>
    <row r="3308" spans="2:13" ht="24.9" customHeight="1" outlineLevel="2" x14ac:dyDescent="0.3">
      <c r="B3308" s="47" t="s">
        <v>2229</v>
      </c>
      <c r="C3308" s="46" t="s">
        <v>498</v>
      </c>
      <c r="D3308" s="46" t="s">
        <v>1773</v>
      </c>
      <c r="E3308" s="46" t="s">
        <v>1927</v>
      </c>
      <c r="F3308" s="45" t="s">
        <v>1926</v>
      </c>
      <c r="G3308" s="26" t="s">
        <v>0</v>
      </c>
      <c r="H3308" s="30">
        <v>2722580205</v>
      </c>
      <c r="I3308" s="30">
        <v>214029373.07999998</v>
      </c>
      <c r="J3308" s="36">
        <f>I3308/H3308</f>
        <v>7.8612697134481657E-2</v>
      </c>
      <c r="K3308" s="30">
        <v>226837238.94999999</v>
      </c>
      <c r="L3308" s="30">
        <f>I3308</f>
        <v>214029373.07999998</v>
      </c>
      <c r="M3308" s="80">
        <f>L3308/K3308</f>
        <v>0.94353719905388578</v>
      </c>
    </row>
    <row r="3309" spans="2:13" ht="24.9" customHeight="1" outlineLevel="2" x14ac:dyDescent="0.3">
      <c r="B3309" s="47" t="s">
        <v>2229</v>
      </c>
      <c r="C3309" s="46" t="s">
        <v>498</v>
      </c>
      <c r="D3309" s="46" t="s">
        <v>1773</v>
      </c>
      <c r="E3309" s="46" t="s">
        <v>1927</v>
      </c>
      <c r="F3309" s="45" t="s">
        <v>1926</v>
      </c>
      <c r="G3309" s="26" t="s">
        <v>7</v>
      </c>
      <c r="H3309" s="30">
        <v>-544516041</v>
      </c>
      <c r="I3309" s="24"/>
      <c r="J3309" s="36"/>
      <c r="K3309" s="24"/>
      <c r="L3309" s="30"/>
      <c r="M3309" s="80" t="str">
        <f>IFERROR((Base_actualizacion!$L3309/Base_actualizacion!$K3309)," " )</f>
        <v xml:space="preserve"> </v>
      </c>
    </row>
    <row r="3310" spans="2:13" ht="24.9" customHeight="1" outlineLevel="1" x14ac:dyDescent="0.3">
      <c r="B3310" s="44" t="str">
        <f>B3309</f>
        <v>ASIGNACIÓN PARA LA INVERSIÓN LOCAL SEGÚN NBI Y CUARTA, QUINTA, Y SEXTA CATEGORÍA</v>
      </c>
      <c r="C3310" s="43" t="s">
        <v>498</v>
      </c>
      <c r="D3310" s="43" t="s">
        <v>1773</v>
      </c>
      <c r="E3310" s="43" t="s">
        <v>1927</v>
      </c>
      <c r="F3310" s="42" t="s">
        <v>1926</v>
      </c>
      <c r="G3310" s="18" t="s">
        <v>3</v>
      </c>
      <c r="H3310" s="32">
        <f>SUBTOTAL(9,H3308:H3309)</f>
        <v>2178064164</v>
      </c>
      <c r="I3310" s="14">
        <f>SUBTOTAL(9,I3308:I3309)</f>
        <v>214029373.07999998</v>
      </c>
      <c r="J3310" s="31">
        <f>SUBTOTAL(9,J3308:J3309)</f>
        <v>7.8612697134481657E-2</v>
      </c>
      <c r="K3310" s="14">
        <f>SUBTOTAL(9,K3308:K3309)</f>
        <v>226837238.94999999</v>
      </c>
      <c r="L3310" s="14">
        <f>SUBTOTAL(9,L3307:L3309)</f>
        <v>214029373.07999998</v>
      </c>
      <c r="M3310" s="80"/>
    </row>
    <row r="3311" spans="2:13" ht="24.9" customHeight="1" outlineLevel="2" x14ac:dyDescent="0.3">
      <c r="B3311" s="47" t="s">
        <v>2229</v>
      </c>
      <c r="C3311" s="46" t="s">
        <v>498</v>
      </c>
      <c r="D3311" s="46" t="s">
        <v>1773</v>
      </c>
      <c r="E3311" s="46" t="s">
        <v>1923</v>
      </c>
      <c r="F3311" s="45" t="s">
        <v>1922</v>
      </c>
      <c r="G3311" s="26" t="s">
        <v>0</v>
      </c>
      <c r="H3311" s="30">
        <v>4924643234</v>
      </c>
      <c r="I3311" s="30">
        <v>387139487.05000001</v>
      </c>
      <c r="J3311" s="36">
        <f>I3311/H3311</f>
        <v>7.8612697134518961E-2</v>
      </c>
      <c r="K3311" s="30">
        <v>410306543.72000003</v>
      </c>
      <c r="L3311" s="30">
        <f>I3311</f>
        <v>387139487.05000001</v>
      </c>
      <c r="M3311" s="80">
        <f>L3311/K3311</f>
        <v>0.94353719913906708</v>
      </c>
    </row>
    <row r="3312" spans="2:13" ht="24.9" customHeight="1" outlineLevel="2" x14ac:dyDescent="0.3">
      <c r="B3312" s="47" t="s">
        <v>2229</v>
      </c>
      <c r="C3312" s="46" t="s">
        <v>498</v>
      </c>
      <c r="D3312" s="46" t="s">
        <v>1773</v>
      </c>
      <c r="E3312" s="46" t="s">
        <v>1923</v>
      </c>
      <c r="F3312" s="45" t="s">
        <v>1922</v>
      </c>
      <c r="G3312" s="26" t="s">
        <v>7</v>
      </c>
      <c r="H3312" s="30">
        <v>-984928647</v>
      </c>
      <c r="I3312" s="24"/>
      <c r="J3312" s="36"/>
      <c r="K3312" s="24"/>
      <c r="L3312" s="30"/>
      <c r="M3312" s="80" t="str">
        <f>IFERROR((Base_actualizacion!$L3312/Base_actualizacion!$K3312)," " )</f>
        <v xml:space="preserve"> </v>
      </c>
    </row>
    <row r="3313" spans="2:13" ht="24.9" customHeight="1" outlineLevel="1" x14ac:dyDescent="0.3">
      <c r="B3313" s="44" t="str">
        <f>B3312</f>
        <v>ASIGNACIÓN PARA LA INVERSIÓN LOCAL SEGÚN NBI Y CUARTA, QUINTA, Y SEXTA CATEGORÍA</v>
      </c>
      <c r="C3313" s="43" t="s">
        <v>498</v>
      </c>
      <c r="D3313" s="43" t="s">
        <v>1773</v>
      </c>
      <c r="E3313" s="43" t="s">
        <v>1923</v>
      </c>
      <c r="F3313" s="42" t="s">
        <v>1922</v>
      </c>
      <c r="G3313" s="18" t="s">
        <v>3</v>
      </c>
      <c r="H3313" s="32">
        <f>SUBTOTAL(9,H3311:H3312)</f>
        <v>3939714587</v>
      </c>
      <c r="I3313" s="14">
        <f>SUBTOTAL(9,I3311:I3312)</f>
        <v>387139487.05000001</v>
      </c>
      <c r="J3313" s="31">
        <f>SUBTOTAL(9,J3311:J3312)</f>
        <v>7.8612697134518961E-2</v>
      </c>
      <c r="K3313" s="14">
        <f>SUBTOTAL(9,K3311:K3312)</f>
        <v>410306543.72000003</v>
      </c>
      <c r="L3313" s="14">
        <f>SUBTOTAL(9,L3310:L3312)</f>
        <v>387139487.05000001</v>
      </c>
      <c r="M3313" s="80"/>
    </row>
    <row r="3314" spans="2:13" ht="24.9" customHeight="1" outlineLevel="2" x14ac:dyDescent="0.3">
      <c r="B3314" s="47" t="s">
        <v>2229</v>
      </c>
      <c r="C3314" s="46" t="s">
        <v>498</v>
      </c>
      <c r="D3314" s="46" t="s">
        <v>1773</v>
      </c>
      <c r="E3314" s="46" t="s">
        <v>1921</v>
      </c>
      <c r="F3314" s="45" t="s">
        <v>1920</v>
      </c>
      <c r="G3314" s="26" t="s">
        <v>0</v>
      </c>
      <c r="H3314" s="30">
        <v>1337015792</v>
      </c>
      <c r="I3314" s="30">
        <v>105106417.52</v>
      </c>
      <c r="J3314" s="36">
        <f>I3314/H3314</f>
        <v>7.8612697134096382E-2</v>
      </c>
      <c r="K3314" s="30">
        <v>111396156.55</v>
      </c>
      <c r="L3314" s="30">
        <f>I3314</f>
        <v>105106417.52</v>
      </c>
      <c r="M3314" s="80">
        <f>L3314/K3314</f>
        <v>0.94353719890527044</v>
      </c>
    </row>
    <row r="3315" spans="2:13" ht="24.9" customHeight="1" outlineLevel="2" x14ac:dyDescent="0.3">
      <c r="B3315" s="47" t="s">
        <v>2229</v>
      </c>
      <c r="C3315" s="46" t="s">
        <v>498</v>
      </c>
      <c r="D3315" s="46" t="s">
        <v>1773</v>
      </c>
      <c r="E3315" s="46" t="s">
        <v>1921</v>
      </c>
      <c r="F3315" s="45" t="s">
        <v>1920</v>
      </c>
      <c r="G3315" s="26" t="s">
        <v>7</v>
      </c>
      <c r="H3315" s="30">
        <v>-267403158</v>
      </c>
      <c r="I3315" s="24"/>
      <c r="J3315" s="36"/>
      <c r="K3315" s="24"/>
      <c r="L3315" s="30">
        <v>0</v>
      </c>
      <c r="M3315" s="80" t="str">
        <f>IFERROR((Base_actualizacion!$L3315/Base_actualizacion!$K3315)," " )</f>
        <v xml:space="preserve"> </v>
      </c>
    </row>
    <row r="3316" spans="2:13" ht="24.9" customHeight="1" outlineLevel="1" x14ac:dyDescent="0.3">
      <c r="B3316" s="44" t="str">
        <f>B3315</f>
        <v>ASIGNACIÓN PARA LA INVERSIÓN LOCAL SEGÚN NBI Y CUARTA, QUINTA, Y SEXTA CATEGORÍA</v>
      </c>
      <c r="C3316" s="43" t="s">
        <v>498</v>
      </c>
      <c r="D3316" s="43" t="s">
        <v>1773</v>
      </c>
      <c r="E3316" s="43" t="s">
        <v>1921</v>
      </c>
      <c r="F3316" s="42" t="s">
        <v>1920</v>
      </c>
      <c r="G3316" s="18" t="s">
        <v>3</v>
      </c>
      <c r="H3316" s="32">
        <f>SUBTOTAL(9,H3314:H3315)</f>
        <v>1069612634</v>
      </c>
      <c r="I3316" s="14">
        <f>SUBTOTAL(9,I3314:I3315)</f>
        <v>105106417.52</v>
      </c>
      <c r="J3316" s="31">
        <f>SUBTOTAL(9,J3314:J3315)</f>
        <v>7.8612697134096382E-2</v>
      </c>
      <c r="K3316" s="14">
        <f>SUBTOTAL(9,K3314:K3315)</f>
        <v>111396156.55</v>
      </c>
      <c r="L3316" s="14">
        <f>SUBTOTAL(9,L3313:L3315)</f>
        <v>105106417.52</v>
      </c>
      <c r="M3316" s="80"/>
    </row>
    <row r="3317" spans="2:13" ht="24.9" customHeight="1" outlineLevel="2" x14ac:dyDescent="0.3">
      <c r="B3317" s="47" t="s">
        <v>2229</v>
      </c>
      <c r="C3317" s="46" t="s">
        <v>498</v>
      </c>
      <c r="D3317" s="46" t="s">
        <v>1773</v>
      </c>
      <c r="E3317" s="46" t="s">
        <v>1919</v>
      </c>
      <c r="F3317" s="45" t="s">
        <v>1918</v>
      </c>
      <c r="G3317" s="26" t="s">
        <v>0</v>
      </c>
      <c r="H3317" s="30">
        <v>1820658649</v>
      </c>
      <c r="I3317" s="30">
        <v>143126886.95999998</v>
      </c>
      <c r="J3317" s="36">
        <f>I3317/H3317</f>
        <v>7.8612697134969628E-2</v>
      </c>
      <c r="K3317" s="30">
        <v>151691832.75999999</v>
      </c>
      <c r="L3317" s="30">
        <f>I3317</f>
        <v>143126886.95999998</v>
      </c>
      <c r="M3317" s="80">
        <f>L3317/K3317</f>
        <v>0.94353719877884867</v>
      </c>
    </row>
    <row r="3318" spans="2:13" ht="24.9" customHeight="1" outlineLevel="2" x14ac:dyDescent="0.3">
      <c r="B3318" s="47" t="s">
        <v>2229</v>
      </c>
      <c r="C3318" s="46" t="s">
        <v>498</v>
      </c>
      <c r="D3318" s="46" t="s">
        <v>1773</v>
      </c>
      <c r="E3318" s="46" t="s">
        <v>1919</v>
      </c>
      <c r="F3318" s="45" t="s">
        <v>1918</v>
      </c>
      <c r="G3318" s="26" t="s">
        <v>7</v>
      </c>
      <c r="H3318" s="30">
        <v>-364131730</v>
      </c>
      <c r="I3318" s="24"/>
      <c r="J3318" s="36"/>
      <c r="K3318" s="24"/>
      <c r="L3318" s="30">
        <v>0</v>
      </c>
      <c r="M3318" s="80" t="str">
        <f>IFERROR((Base_actualizacion!$L3318/Base_actualizacion!$K3318)," " )</f>
        <v xml:space="preserve"> </v>
      </c>
    </row>
    <row r="3319" spans="2:13" ht="24.9" customHeight="1" outlineLevel="1" x14ac:dyDescent="0.3">
      <c r="B3319" s="44" t="str">
        <f>B3318</f>
        <v>ASIGNACIÓN PARA LA INVERSIÓN LOCAL SEGÚN NBI Y CUARTA, QUINTA, Y SEXTA CATEGORÍA</v>
      </c>
      <c r="C3319" s="43" t="s">
        <v>498</v>
      </c>
      <c r="D3319" s="43" t="s">
        <v>1773</v>
      </c>
      <c r="E3319" s="43" t="s">
        <v>1919</v>
      </c>
      <c r="F3319" s="42" t="s">
        <v>1918</v>
      </c>
      <c r="G3319" s="18" t="s">
        <v>3</v>
      </c>
      <c r="H3319" s="32">
        <f>SUBTOTAL(9,H3317:H3318)</f>
        <v>1456526919</v>
      </c>
      <c r="I3319" s="14">
        <f>SUBTOTAL(9,I3317:I3318)</f>
        <v>143126886.95999998</v>
      </c>
      <c r="J3319" s="31">
        <f>SUBTOTAL(9,J3317:J3318)</f>
        <v>7.8612697134969628E-2</v>
      </c>
      <c r="K3319" s="14">
        <f>SUBTOTAL(9,K3317:K3318)</f>
        <v>151691832.75999999</v>
      </c>
      <c r="L3319" s="14">
        <f>SUBTOTAL(9,L3316:L3318)</f>
        <v>143126886.95999998</v>
      </c>
      <c r="M3319" s="80"/>
    </row>
    <row r="3320" spans="2:13" ht="24.9" customHeight="1" outlineLevel="2" x14ac:dyDescent="0.3">
      <c r="B3320" s="47" t="s">
        <v>2229</v>
      </c>
      <c r="C3320" s="46" t="s">
        <v>498</v>
      </c>
      <c r="D3320" s="46" t="s">
        <v>1773</v>
      </c>
      <c r="E3320" s="46" t="s">
        <v>1917</v>
      </c>
      <c r="F3320" s="45" t="s">
        <v>1916</v>
      </c>
      <c r="G3320" s="26" t="s">
        <v>0</v>
      </c>
      <c r="H3320" s="30">
        <v>5788621064</v>
      </c>
      <c r="I3320" s="30">
        <v>455059114.52999997</v>
      </c>
      <c r="J3320" s="36">
        <f>I3320/H3320</f>
        <v>7.8612697134393034E-2</v>
      </c>
      <c r="K3320" s="30">
        <v>482290592.12</v>
      </c>
      <c r="L3320" s="30">
        <f>I3320</f>
        <v>455059114.52999997</v>
      </c>
      <c r="M3320" s="80">
        <f>L3320/K3320</f>
        <v>0.9435371992841517</v>
      </c>
    </row>
    <row r="3321" spans="2:13" ht="24.9" customHeight="1" outlineLevel="2" x14ac:dyDescent="0.3">
      <c r="B3321" s="47" t="s">
        <v>2229</v>
      </c>
      <c r="C3321" s="46" t="s">
        <v>498</v>
      </c>
      <c r="D3321" s="46" t="s">
        <v>1773</v>
      </c>
      <c r="E3321" s="46" t="s">
        <v>1917</v>
      </c>
      <c r="F3321" s="45" t="s">
        <v>1916</v>
      </c>
      <c r="G3321" s="26" t="s">
        <v>7</v>
      </c>
      <c r="H3321" s="30">
        <v>-1157724213</v>
      </c>
      <c r="I3321" s="24"/>
      <c r="J3321" s="36"/>
      <c r="K3321" s="24"/>
      <c r="L3321" s="30">
        <v>0</v>
      </c>
      <c r="M3321" s="80" t="str">
        <f>IFERROR((Base_actualizacion!$L3321/Base_actualizacion!$K3321)," " )</f>
        <v xml:space="preserve"> </v>
      </c>
    </row>
    <row r="3322" spans="2:13" ht="24.9" customHeight="1" outlineLevel="1" x14ac:dyDescent="0.3">
      <c r="B3322" s="44" t="str">
        <f>B3321</f>
        <v>ASIGNACIÓN PARA LA INVERSIÓN LOCAL SEGÚN NBI Y CUARTA, QUINTA, Y SEXTA CATEGORÍA</v>
      </c>
      <c r="C3322" s="43" t="s">
        <v>498</v>
      </c>
      <c r="D3322" s="43" t="s">
        <v>1773</v>
      </c>
      <c r="E3322" s="43" t="s">
        <v>1917</v>
      </c>
      <c r="F3322" s="42" t="s">
        <v>1916</v>
      </c>
      <c r="G3322" s="18" t="s">
        <v>3</v>
      </c>
      <c r="H3322" s="32">
        <f>SUBTOTAL(9,H3320:H3321)</f>
        <v>4630896851</v>
      </c>
      <c r="I3322" s="14">
        <f>SUBTOTAL(9,I3320:I3321)</f>
        <v>455059114.52999997</v>
      </c>
      <c r="J3322" s="31">
        <f>SUBTOTAL(9,J3320:J3321)</f>
        <v>7.8612697134393034E-2</v>
      </c>
      <c r="K3322" s="14">
        <f>SUBTOTAL(9,K3320:K3321)</f>
        <v>482290592.12</v>
      </c>
      <c r="L3322" s="14">
        <f>SUBTOTAL(9,L3319:L3321)</f>
        <v>455059114.52999997</v>
      </c>
      <c r="M3322" s="80"/>
    </row>
    <row r="3323" spans="2:13" ht="24.9" customHeight="1" outlineLevel="2" x14ac:dyDescent="0.3">
      <c r="B3323" s="47" t="s">
        <v>2229</v>
      </c>
      <c r="C3323" s="46" t="s">
        <v>498</v>
      </c>
      <c r="D3323" s="46" t="s">
        <v>1773</v>
      </c>
      <c r="E3323" s="46" t="s">
        <v>1915</v>
      </c>
      <c r="F3323" s="45" t="s">
        <v>1914</v>
      </c>
      <c r="G3323" s="26" t="s">
        <v>0</v>
      </c>
      <c r="H3323" s="30">
        <v>1180832065</v>
      </c>
      <c r="I3323" s="30">
        <v>92828393.49000001</v>
      </c>
      <c r="J3323" s="36">
        <f>I3323/H3323</f>
        <v>7.8612697132339482E-2</v>
      </c>
      <c r="K3323" s="30">
        <v>98383395.50999999</v>
      </c>
      <c r="L3323" s="30">
        <f>I3323</f>
        <v>92828393.49000001</v>
      </c>
      <c r="M3323" s="80">
        <f>L3323/K3323</f>
        <v>0.94353719963410543</v>
      </c>
    </row>
    <row r="3324" spans="2:13" ht="24.9" customHeight="1" outlineLevel="2" x14ac:dyDescent="0.3">
      <c r="B3324" s="47" t="s">
        <v>2229</v>
      </c>
      <c r="C3324" s="46" t="s">
        <v>498</v>
      </c>
      <c r="D3324" s="46" t="s">
        <v>1773</v>
      </c>
      <c r="E3324" s="46" t="s">
        <v>1915</v>
      </c>
      <c r="F3324" s="45" t="s">
        <v>1914</v>
      </c>
      <c r="G3324" s="26" t="s">
        <v>7</v>
      </c>
      <c r="H3324" s="30">
        <v>-236166413</v>
      </c>
      <c r="I3324" s="24"/>
      <c r="J3324" s="36"/>
      <c r="K3324" s="24"/>
      <c r="L3324" s="30"/>
      <c r="M3324" s="80" t="str">
        <f>IFERROR((Base_actualizacion!$L3324/Base_actualizacion!$K3324)," " )</f>
        <v xml:space="preserve"> </v>
      </c>
    </row>
    <row r="3325" spans="2:13" ht="24.9" customHeight="1" outlineLevel="1" x14ac:dyDescent="0.3">
      <c r="B3325" s="44" t="str">
        <f>B3324</f>
        <v>ASIGNACIÓN PARA LA INVERSIÓN LOCAL SEGÚN NBI Y CUARTA, QUINTA, Y SEXTA CATEGORÍA</v>
      </c>
      <c r="C3325" s="43" t="s">
        <v>498</v>
      </c>
      <c r="D3325" s="43" t="s">
        <v>1773</v>
      </c>
      <c r="E3325" s="43" t="s">
        <v>1915</v>
      </c>
      <c r="F3325" s="42" t="s">
        <v>1914</v>
      </c>
      <c r="G3325" s="18" t="s">
        <v>3</v>
      </c>
      <c r="H3325" s="32">
        <f>SUBTOTAL(9,H3323:H3324)</f>
        <v>944665652</v>
      </c>
      <c r="I3325" s="14">
        <f>SUBTOTAL(9,I3323:I3324)</f>
        <v>92828393.49000001</v>
      </c>
      <c r="J3325" s="31">
        <f>SUBTOTAL(9,J3323:J3324)</f>
        <v>7.8612697132339482E-2</v>
      </c>
      <c r="K3325" s="14">
        <f>SUBTOTAL(9,K3323:K3324)</f>
        <v>98383395.50999999</v>
      </c>
      <c r="L3325" s="14">
        <f>SUBTOTAL(9,L3322:L3324)</f>
        <v>92828393.49000001</v>
      </c>
      <c r="M3325" s="80"/>
    </row>
    <row r="3326" spans="2:13" ht="24.9" customHeight="1" outlineLevel="2" x14ac:dyDescent="0.3">
      <c r="B3326" s="47" t="s">
        <v>2229</v>
      </c>
      <c r="C3326" s="46" t="s">
        <v>498</v>
      </c>
      <c r="D3326" s="46" t="s">
        <v>1773</v>
      </c>
      <c r="E3326" s="46" t="s">
        <v>1911</v>
      </c>
      <c r="F3326" s="45" t="s">
        <v>1910</v>
      </c>
      <c r="G3326" s="26" t="s">
        <v>0</v>
      </c>
      <c r="H3326" s="30">
        <v>2113982855</v>
      </c>
      <c r="I3326" s="30">
        <v>166185893.93000001</v>
      </c>
      <c r="J3326" s="36">
        <f>I3326/H3326</f>
        <v>7.8612697135616083E-2</v>
      </c>
      <c r="K3326" s="30">
        <v>176130728.13</v>
      </c>
      <c r="L3326" s="30">
        <f>I3326</f>
        <v>166185893.93000001</v>
      </c>
      <c r="M3326" s="80">
        <f>L3326/K3326</f>
        <v>0.94353719929744562</v>
      </c>
    </row>
    <row r="3327" spans="2:13" ht="24.9" customHeight="1" outlineLevel="2" x14ac:dyDescent="0.3">
      <c r="B3327" s="47" t="s">
        <v>2229</v>
      </c>
      <c r="C3327" s="46" t="s">
        <v>498</v>
      </c>
      <c r="D3327" s="46" t="s">
        <v>1773</v>
      </c>
      <c r="E3327" s="46" t="s">
        <v>1911</v>
      </c>
      <c r="F3327" s="45" t="s">
        <v>1910</v>
      </c>
      <c r="G3327" s="26" t="s">
        <v>7</v>
      </c>
      <c r="H3327" s="30">
        <v>-422796571</v>
      </c>
      <c r="I3327" s="24"/>
      <c r="J3327" s="36"/>
      <c r="K3327" s="24"/>
      <c r="L3327" s="30"/>
      <c r="M3327" s="80" t="str">
        <f>IFERROR((Base_actualizacion!$L3327/Base_actualizacion!$K3327)," " )</f>
        <v xml:space="preserve"> </v>
      </c>
    </row>
    <row r="3328" spans="2:13" ht="24.9" customHeight="1" outlineLevel="1" x14ac:dyDescent="0.3">
      <c r="B3328" s="44" t="str">
        <f>B3327</f>
        <v>ASIGNACIÓN PARA LA INVERSIÓN LOCAL SEGÚN NBI Y CUARTA, QUINTA, Y SEXTA CATEGORÍA</v>
      </c>
      <c r="C3328" s="43" t="s">
        <v>498</v>
      </c>
      <c r="D3328" s="43" t="s">
        <v>1773</v>
      </c>
      <c r="E3328" s="43" t="s">
        <v>1911</v>
      </c>
      <c r="F3328" s="42" t="s">
        <v>1910</v>
      </c>
      <c r="G3328" s="18" t="s">
        <v>3</v>
      </c>
      <c r="H3328" s="32">
        <f>SUBTOTAL(9,H3326:H3327)</f>
        <v>1691186284</v>
      </c>
      <c r="I3328" s="14">
        <f>SUBTOTAL(9,I3326:I3327)</f>
        <v>166185893.93000001</v>
      </c>
      <c r="J3328" s="31">
        <f>SUBTOTAL(9,J3326:J3327)</f>
        <v>7.8612697135616083E-2</v>
      </c>
      <c r="K3328" s="14">
        <f>SUBTOTAL(9,K3326:K3327)</f>
        <v>176130728.13</v>
      </c>
      <c r="L3328" s="14">
        <f>SUBTOTAL(9,L3325:L3327)</f>
        <v>166185893.93000001</v>
      </c>
      <c r="M3328" s="80"/>
    </row>
    <row r="3329" spans="2:13" ht="24.9" customHeight="1" outlineLevel="2" x14ac:dyDescent="0.3">
      <c r="B3329" s="47" t="s">
        <v>2229</v>
      </c>
      <c r="C3329" s="46" t="s">
        <v>498</v>
      </c>
      <c r="D3329" s="46" t="s">
        <v>1773</v>
      </c>
      <c r="E3329" s="46" t="s">
        <v>1909</v>
      </c>
      <c r="F3329" s="45" t="s">
        <v>1908</v>
      </c>
      <c r="G3329" s="26" t="s">
        <v>0</v>
      </c>
      <c r="H3329" s="30">
        <v>3865867709</v>
      </c>
      <c r="I3329" s="30">
        <v>303906287.37</v>
      </c>
      <c r="J3329" s="36">
        <f>I3329/H3329</f>
        <v>7.861269713458785E-2</v>
      </c>
      <c r="K3329" s="30">
        <v>322092533.98000002</v>
      </c>
      <c r="L3329" s="30">
        <f>I3329</f>
        <v>303906287.37</v>
      </c>
      <c r="M3329" s="80">
        <f>L3329/K3329</f>
        <v>0.94353719912325174</v>
      </c>
    </row>
    <row r="3330" spans="2:13" ht="24.9" customHeight="1" outlineLevel="2" x14ac:dyDescent="0.3">
      <c r="B3330" s="47" t="s">
        <v>2229</v>
      </c>
      <c r="C3330" s="46" t="s">
        <v>498</v>
      </c>
      <c r="D3330" s="46" t="s">
        <v>1773</v>
      </c>
      <c r="E3330" s="46" t="s">
        <v>1909</v>
      </c>
      <c r="F3330" s="45" t="s">
        <v>1908</v>
      </c>
      <c r="G3330" s="26" t="s">
        <v>7</v>
      </c>
      <c r="H3330" s="30">
        <v>-773173542</v>
      </c>
      <c r="I3330" s="24"/>
      <c r="J3330" s="36"/>
      <c r="K3330" s="24"/>
      <c r="L3330" s="30"/>
      <c r="M3330" s="80" t="str">
        <f>IFERROR((Base_actualizacion!$L3330/Base_actualizacion!$K3330)," " )</f>
        <v xml:space="preserve"> </v>
      </c>
    </row>
    <row r="3331" spans="2:13" ht="24.9" customHeight="1" outlineLevel="1" x14ac:dyDescent="0.3">
      <c r="B3331" s="44" t="str">
        <f>B3330</f>
        <v>ASIGNACIÓN PARA LA INVERSIÓN LOCAL SEGÚN NBI Y CUARTA, QUINTA, Y SEXTA CATEGORÍA</v>
      </c>
      <c r="C3331" s="43" t="s">
        <v>498</v>
      </c>
      <c r="D3331" s="43" t="s">
        <v>1773</v>
      </c>
      <c r="E3331" s="43" t="s">
        <v>1909</v>
      </c>
      <c r="F3331" s="42" t="s">
        <v>1908</v>
      </c>
      <c r="G3331" s="18" t="s">
        <v>3</v>
      </c>
      <c r="H3331" s="32">
        <f>SUBTOTAL(9,H3329:H3330)</f>
        <v>3092694167</v>
      </c>
      <c r="I3331" s="14">
        <f>SUBTOTAL(9,I3329:I3330)</f>
        <v>303906287.37</v>
      </c>
      <c r="J3331" s="31">
        <f>SUBTOTAL(9,J3329:J3330)</f>
        <v>7.861269713458785E-2</v>
      </c>
      <c r="K3331" s="14">
        <f>SUBTOTAL(9,K3329:K3330)</f>
        <v>322092533.98000002</v>
      </c>
      <c r="L3331" s="14">
        <f>SUBTOTAL(9,L3328:L3330)</f>
        <v>303906287.37</v>
      </c>
      <c r="M3331" s="80"/>
    </row>
    <row r="3332" spans="2:13" ht="24.9" customHeight="1" outlineLevel="2" x14ac:dyDescent="0.3">
      <c r="B3332" s="47" t="s">
        <v>2229</v>
      </c>
      <c r="C3332" s="46" t="s">
        <v>498</v>
      </c>
      <c r="D3332" s="46" t="s">
        <v>1773</v>
      </c>
      <c r="E3332" s="46" t="s">
        <v>1907</v>
      </c>
      <c r="F3332" s="45" t="s">
        <v>1906</v>
      </c>
      <c r="G3332" s="26" t="s">
        <v>0</v>
      </c>
      <c r="H3332" s="30">
        <v>1422511650</v>
      </c>
      <c r="I3332" s="30">
        <v>111827477.51000001</v>
      </c>
      <c r="J3332" s="36">
        <f>I3332/H3332</f>
        <v>7.8612697133271278E-2</v>
      </c>
      <c r="K3332" s="30">
        <v>118519415.67999999</v>
      </c>
      <c r="L3332" s="30">
        <f>I3332</f>
        <v>111827477.51000001</v>
      </c>
      <c r="M3332" s="80">
        <f>L3332/K3332</f>
        <v>0.94353719910273537</v>
      </c>
    </row>
    <row r="3333" spans="2:13" ht="24.9" customHeight="1" outlineLevel="2" x14ac:dyDescent="0.3">
      <c r="B3333" s="47" t="s">
        <v>2229</v>
      </c>
      <c r="C3333" s="46" t="s">
        <v>498</v>
      </c>
      <c r="D3333" s="46" t="s">
        <v>1773</v>
      </c>
      <c r="E3333" s="46" t="s">
        <v>1907</v>
      </c>
      <c r="F3333" s="45" t="s">
        <v>1906</v>
      </c>
      <c r="G3333" s="26" t="s">
        <v>7</v>
      </c>
      <c r="H3333" s="30">
        <v>-284502330</v>
      </c>
      <c r="I3333" s="24"/>
      <c r="J3333" s="36"/>
      <c r="K3333" s="24"/>
      <c r="L3333" s="30">
        <v>0</v>
      </c>
      <c r="M3333" s="80" t="str">
        <f>IFERROR((Base_actualizacion!$L3333/Base_actualizacion!$K3333)," " )</f>
        <v xml:space="preserve"> </v>
      </c>
    </row>
    <row r="3334" spans="2:13" ht="24.9" customHeight="1" outlineLevel="1" x14ac:dyDescent="0.3">
      <c r="B3334" s="44" t="str">
        <f>B3333</f>
        <v>ASIGNACIÓN PARA LA INVERSIÓN LOCAL SEGÚN NBI Y CUARTA, QUINTA, Y SEXTA CATEGORÍA</v>
      </c>
      <c r="C3334" s="43" t="s">
        <v>498</v>
      </c>
      <c r="D3334" s="43" t="s">
        <v>1773</v>
      </c>
      <c r="E3334" s="43" t="s">
        <v>1907</v>
      </c>
      <c r="F3334" s="42" t="s">
        <v>1906</v>
      </c>
      <c r="G3334" s="18" t="s">
        <v>3</v>
      </c>
      <c r="H3334" s="32">
        <f>SUBTOTAL(9,H3332:H3333)</f>
        <v>1138009320</v>
      </c>
      <c r="I3334" s="14">
        <f>SUBTOTAL(9,I3332:I3333)</f>
        <v>111827477.51000001</v>
      </c>
      <c r="J3334" s="31">
        <f>SUBTOTAL(9,J3332:J3333)</f>
        <v>7.8612697133271278E-2</v>
      </c>
      <c r="K3334" s="14">
        <f>SUBTOTAL(9,K3332:K3333)</f>
        <v>118519415.67999999</v>
      </c>
      <c r="L3334" s="14">
        <f>SUBTOTAL(9,L3331:L3333)</f>
        <v>111827477.51000001</v>
      </c>
      <c r="M3334" s="80"/>
    </row>
    <row r="3335" spans="2:13" ht="24.9" customHeight="1" outlineLevel="2" x14ac:dyDescent="0.3">
      <c r="B3335" s="47" t="s">
        <v>2229</v>
      </c>
      <c r="C3335" s="46" t="s">
        <v>498</v>
      </c>
      <c r="D3335" s="46" t="s">
        <v>1773</v>
      </c>
      <c r="E3335" s="46" t="s">
        <v>1903</v>
      </c>
      <c r="F3335" s="45" t="s">
        <v>1902</v>
      </c>
      <c r="G3335" s="26" t="s">
        <v>0</v>
      </c>
      <c r="H3335" s="30">
        <v>1406942226</v>
      </c>
      <c r="I3335" s="30">
        <v>110603523.09999999</v>
      </c>
      <c r="J3335" s="36">
        <f>I3335/H3335</f>
        <v>7.8612697135724455E-2</v>
      </c>
      <c r="K3335" s="30">
        <v>117222217.86000001</v>
      </c>
      <c r="L3335" s="30">
        <f>I3335</f>
        <v>110603523.09999999</v>
      </c>
      <c r="M3335" s="80">
        <f>L3335/K3335</f>
        <v>0.94353719899836042</v>
      </c>
    </row>
    <row r="3336" spans="2:13" ht="24.9" customHeight="1" outlineLevel="2" x14ac:dyDescent="0.3">
      <c r="B3336" s="47" t="s">
        <v>2229</v>
      </c>
      <c r="C3336" s="46" t="s">
        <v>498</v>
      </c>
      <c r="D3336" s="46" t="s">
        <v>1773</v>
      </c>
      <c r="E3336" s="46" t="s">
        <v>1903</v>
      </c>
      <c r="F3336" s="45" t="s">
        <v>1902</v>
      </c>
      <c r="G3336" s="26" t="s">
        <v>7</v>
      </c>
      <c r="H3336" s="30">
        <v>-281388445</v>
      </c>
      <c r="I3336" s="24"/>
      <c r="J3336" s="36"/>
      <c r="K3336" s="24"/>
      <c r="L3336" s="30"/>
      <c r="M3336" s="80" t="str">
        <f>IFERROR((Base_actualizacion!$L3336/Base_actualizacion!$K3336)," " )</f>
        <v xml:space="preserve"> </v>
      </c>
    </row>
    <row r="3337" spans="2:13" ht="24.9" customHeight="1" outlineLevel="1" x14ac:dyDescent="0.3">
      <c r="B3337" s="44" t="str">
        <f>B3336</f>
        <v>ASIGNACIÓN PARA LA INVERSIÓN LOCAL SEGÚN NBI Y CUARTA, QUINTA, Y SEXTA CATEGORÍA</v>
      </c>
      <c r="C3337" s="43" t="s">
        <v>498</v>
      </c>
      <c r="D3337" s="43" t="s">
        <v>1773</v>
      </c>
      <c r="E3337" s="43" t="s">
        <v>1903</v>
      </c>
      <c r="F3337" s="42" t="s">
        <v>1902</v>
      </c>
      <c r="G3337" s="18" t="s">
        <v>3</v>
      </c>
      <c r="H3337" s="32">
        <f>SUBTOTAL(9,H3335:H3336)</f>
        <v>1125553781</v>
      </c>
      <c r="I3337" s="14">
        <f>SUBTOTAL(9,I3335:I3336)</f>
        <v>110603523.09999999</v>
      </c>
      <c r="J3337" s="31">
        <f>SUBTOTAL(9,J3335:J3336)</f>
        <v>7.8612697135724455E-2</v>
      </c>
      <c r="K3337" s="14">
        <f>SUBTOTAL(9,K3335:K3336)</f>
        <v>117222217.86000001</v>
      </c>
      <c r="L3337" s="14">
        <f>SUBTOTAL(9,L3334:L3336)</f>
        <v>110603523.09999999</v>
      </c>
      <c r="M3337" s="80"/>
    </row>
    <row r="3338" spans="2:13" ht="24.9" customHeight="1" outlineLevel="2" x14ac:dyDescent="0.3">
      <c r="B3338" s="47" t="s">
        <v>2229</v>
      </c>
      <c r="C3338" s="46" t="s">
        <v>498</v>
      </c>
      <c r="D3338" s="46" t="s">
        <v>1773</v>
      </c>
      <c r="E3338" s="46" t="s">
        <v>1901</v>
      </c>
      <c r="F3338" s="45" t="s">
        <v>769</v>
      </c>
      <c r="G3338" s="26" t="s">
        <v>0</v>
      </c>
      <c r="H3338" s="30">
        <v>1479855068</v>
      </c>
      <c r="I3338" s="30">
        <v>116335398.27</v>
      </c>
      <c r="J3338" s="36">
        <f>I3338/H3338</f>
        <v>7.8612697138798454E-2</v>
      </c>
      <c r="K3338" s="30">
        <v>123297097.79000001</v>
      </c>
      <c r="L3338" s="30">
        <f>I3338</f>
        <v>116335398.27</v>
      </c>
      <c r="M3338" s="80">
        <f>L3338/K3338</f>
        <v>0.94353719880854614</v>
      </c>
    </row>
    <row r="3339" spans="2:13" ht="24.9" customHeight="1" outlineLevel="2" x14ac:dyDescent="0.3">
      <c r="B3339" s="47" t="s">
        <v>2229</v>
      </c>
      <c r="C3339" s="46" t="s">
        <v>498</v>
      </c>
      <c r="D3339" s="46" t="s">
        <v>1773</v>
      </c>
      <c r="E3339" s="46" t="s">
        <v>1901</v>
      </c>
      <c r="F3339" s="45" t="s">
        <v>769</v>
      </c>
      <c r="G3339" s="26" t="s">
        <v>7</v>
      </c>
      <c r="H3339" s="30">
        <v>-295971014</v>
      </c>
      <c r="I3339" s="24"/>
      <c r="J3339" s="36"/>
      <c r="K3339" s="24"/>
      <c r="L3339" s="30"/>
      <c r="M3339" s="80" t="str">
        <f>IFERROR((Base_actualizacion!$L3339/Base_actualizacion!$K3339)," " )</f>
        <v xml:space="preserve"> </v>
      </c>
    </row>
    <row r="3340" spans="2:13" ht="24.9" customHeight="1" outlineLevel="1" x14ac:dyDescent="0.3">
      <c r="B3340" s="44" t="str">
        <f>B3339</f>
        <v>ASIGNACIÓN PARA LA INVERSIÓN LOCAL SEGÚN NBI Y CUARTA, QUINTA, Y SEXTA CATEGORÍA</v>
      </c>
      <c r="C3340" s="43" t="s">
        <v>498</v>
      </c>
      <c r="D3340" s="43" t="s">
        <v>1773</v>
      </c>
      <c r="E3340" s="43" t="s">
        <v>1901</v>
      </c>
      <c r="F3340" s="42" t="s">
        <v>769</v>
      </c>
      <c r="G3340" s="18" t="s">
        <v>3</v>
      </c>
      <c r="H3340" s="32">
        <f>SUBTOTAL(9,H3338:H3339)</f>
        <v>1183884054</v>
      </c>
      <c r="I3340" s="14">
        <f>SUBTOTAL(9,I3338:I3339)</f>
        <v>116335398.27</v>
      </c>
      <c r="J3340" s="31">
        <f>SUBTOTAL(9,J3338:J3339)</f>
        <v>7.8612697138798454E-2</v>
      </c>
      <c r="K3340" s="14">
        <f>SUBTOTAL(9,K3338:K3339)</f>
        <v>123297097.79000001</v>
      </c>
      <c r="L3340" s="14">
        <f>SUBTOTAL(9,L3337:L3339)</f>
        <v>116335398.27</v>
      </c>
      <c r="M3340" s="80"/>
    </row>
    <row r="3341" spans="2:13" ht="24.9" customHeight="1" outlineLevel="2" x14ac:dyDescent="0.3">
      <c r="B3341" s="47" t="s">
        <v>2229</v>
      </c>
      <c r="C3341" s="46" t="s">
        <v>498</v>
      </c>
      <c r="D3341" s="46" t="s">
        <v>1773</v>
      </c>
      <c r="E3341" s="46" t="s">
        <v>1900</v>
      </c>
      <c r="F3341" s="45" t="s">
        <v>423</v>
      </c>
      <c r="G3341" s="26" t="s">
        <v>0</v>
      </c>
      <c r="H3341" s="30">
        <v>1513273537</v>
      </c>
      <c r="I3341" s="30">
        <v>118962514.25</v>
      </c>
      <c r="J3341" s="36">
        <f>I3341/H3341</f>
        <v>7.8612697137252593E-2</v>
      </c>
      <c r="K3341" s="30">
        <v>126081424.62</v>
      </c>
      <c r="L3341" s="30">
        <f>I3341</f>
        <v>118962514.25</v>
      </c>
      <c r="M3341" s="80">
        <f>L3341/K3341</f>
        <v>0.94353719914368139</v>
      </c>
    </row>
    <row r="3342" spans="2:13" ht="24.9" customHeight="1" outlineLevel="2" x14ac:dyDescent="0.3">
      <c r="B3342" s="47" t="s">
        <v>2229</v>
      </c>
      <c r="C3342" s="46" t="s">
        <v>498</v>
      </c>
      <c r="D3342" s="46" t="s">
        <v>1773</v>
      </c>
      <c r="E3342" s="46" t="s">
        <v>1900</v>
      </c>
      <c r="F3342" s="45" t="s">
        <v>423</v>
      </c>
      <c r="G3342" s="26" t="s">
        <v>7</v>
      </c>
      <c r="H3342" s="30">
        <v>-302654707</v>
      </c>
      <c r="I3342" s="24"/>
      <c r="J3342" s="36"/>
      <c r="K3342" s="24"/>
      <c r="L3342" s="30">
        <v>0</v>
      </c>
      <c r="M3342" s="80" t="str">
        <f>IFERROR((Base_actualizacion!$L3342/Base_actualizacion!$K3342)," " )</f>
        <v xml:space="preserve"> </v>
      </c>
    </row>
    <row r="3343" spans="2:13" ht="24.9" customHeight="1" outlineLevel="1" x14ac:dyDescent="0.3">
      <c r="B3343" s="44" t="str">
        <f>B3342</f>
        <v>ASIGNACIÓN PARA LA INVERSIÓN LOCAL SEGÚN NBI Y CUARTA, QUINTA, Y SEXTA CATEGORÍA</v>
      </c>
      <c r="C3343" s="43" t="s">
        <v>498</v>
      </c>
      <c r="D3343" s="43" t="s">
        <v>1773</v>
      </c>
      <c r="E3343" s="43" t="s">
        <v>1900</v>
      </c>
      <c r="F3343" s="42" t="s">
        <v>423</v>
      </c>
      <c r="G3343" s="18" t="s">
        <v>3</v>
      </c>
      <c r="H3343" s="32">
        <f>SUBTOTAL(9,H3341:H3342)</f>
        <v>1210618830</v>
      </c>
      <c r="I3343" s="14">
        <f>SUBTOTAL(9,I3341:I3342)</f>
        <v>118962514.25</v>
      </c>
      <c r="J3343" s="31">
        <f>SUBTOTAL(9,J3341:J3342)</f>
        <v>7.8612697137252593E-2</v>
      </c>
      <c r="K3343" s="14">
        <f>SUBTOTAL(9,K3341:K3342)</f>
        <v>126081424.62</v>
      </c>
      <c r="L3343" s="14">
        <f>SUBTOTAL(9,L3340:L3342)</f>
        <v>118962514.25</v>
      </c>
      <c r="M3343" s="80"/>
    </row>
    <row r="3344" spans="2:13" ht="24.9" customHeight="1" outlineLevel="2" x14ac:dyDescent="0.3">
      <c r="B3344" s="47" t="s">
        <v>2229</v>
      </c>
      <c r="C3344" s="46" t="s">
        <v>498</v>
      </c>
      <c r="D3344" s="46" t="s">
        <v>1773</v>
      </c>
      <c r="E3344" s="46" t="s">
        <v>1897</v>
      </c>
      <c r="F3344" s="45" t="s">
        <v>1896</v>
      </c>
      <c r="G3344" s="26" t="s">
        <v>0</v>
      </c>
      <c r="H3344" s="30">
        <v>788560805</v>
      </c>
      <c r="I3344" s="30">
        <v>61990891.739999995</v>
      </c>
      <c r="J3344" s="36">
        <f>I3344/H3344</f>
        <v>7.8612697140076584E-2</v>
      </c>
      <c r="K3344" s="30">
        <v>65700527.519999996</v>
      </c>
      <c r="L3344" s="30">
        <f>I3344</f>
        <v>61990891.739999995</v>
      </c>
      <c r="M3344" s="80">
        <f>L3344/K3344</f>
        <v>0.94353719947118009</v>
      </c>
    </row>
    <row r="3345" spans="2:13" ht="24.9" customHeight="1" outlineLevel="2" x14ac:dyDescent="0.3">
      <c r="B3345" s="47" t="s">
        <v>2229</v>
      </c>
      <c r="C3345" s="46" t="s">
        <v>498</v>
      </c>
      <c r="D3345" s="46" t="s">
        <v>1773</v>
      </c>
      <c r="E3345" s="46" t="s">
        <v>1897</v>
      </c>
      <c r="F3345" s="45" t="s">
        <v>1896</v>
      </c>
      <c r="G3345" s="26" t="s">
        <v>7</v>
      </c>
      <c r="H3345" s="30">
        <v>-157712161</v>
      </c>
      <c r="I3345" s="24"/>
      <c r="J3345" s="36"/>
      <c r="K3345" s="24"/>
      <c r="L3345" s="30"/>
      <c r="M3345" s="80" t="str">
        <f>IFERROR((Base_actualizacion!$L3345/Base_actualizacion!$K3345)," " )</f>
        <v xml:space="preserve"> </v>
      </c>
    </row>
    <row r="3346" spans="2:13" ht="24.9" customHeight="1" outlineLevel="1" x14ac:dyDescent="0.3">
      <c r="B3346" s="44" t="str">
        <f>B3345</f>
        <v>ASIGNACIÓN PARA LA INVERSIÓN LOCAL SEGÚN NBI Y CUARTA, QUINTA, Y SEXTA CATEGORÍA</v>
      </c>
      <c r="C3346" s="43" t="s">
        <v>498</v>
      </c>
      <c r="D3346" s="43" t="s">
        <v>1773</v>
      </c>
      <c r="E3346" s="43" t="s">
        <v>1897</v>
      </c>
      <c r="F3346" s="42" t="s">
        <v>1896</v>
      </c>
      <c r="G3346" s="18" t="s">
        <v>3</v>
      </c>
      <c r="H3346" s="32">
        <f>SUBTOTAL(9,H3344:H3345)</f>
        <v>630848644</v>
      </c>
      <c r="I3346" s="14">
        <f>SUBTOTAL(9,I3344:I3345)</f>
        <v>61990891.739999995</v>
      </c>
      <c r="J3346" s="31">
        <f>SUBTOTAL(9,J3344:J3345)</f>
        <v>7.8612697140076584E-2</v>
      </c>
      <c r="K3346" s="14">
        <f>SUBTOTAL(9,K3344:K3345)</f>
        <v>65700527.519999996</v>
      </c>
      <c r="L3346" s="14">
        <f>SUBTOTAL(9,L3343:L3345)</f>
        <v>61990891.739999995</v>
      </c>
      <c r="M3346" s="80"/>
    </row>
    <row r="3347" spans="2:13" ht="24.9" customHeight="1" outlineLevel="2" x14ac:dyDescent="0.3">
      <c r="B3347" s="47" t="s">
        <v>2229</v>
      </c>
      <c r="C3347" s="46" t="s">
        <v>498</v>
      </c>
      <c r="D3347" s="46" t="s">
        <v>1773</v>
      </c>
      <c r="E3347" s="46" t="s">
        <v>1895</v>
      </c>
      <c r="F3347" s="45" t="s">
        <v>1894</v>
      </c>
      <c r="G3347" s="26" t="s">
        <v>0</v>
      </c>
      <c r="H3347" s="30">
        <v>1232076425</v>
      </c>
      <c r="I3347" s="30">
        <v>96856850.840000004</v>
      </c>
      <c r="J3347" s="36">
        <f>I3347/H3347</f>
        <v>7.8612697130374845E-2</v>
      </c>
      <c r="K3347" s="30">
        <v>102652922.28999999</v>
      </c>
      <c r="L3347" s="30">
        <f>I3347</f>
        <v>96856850.840000004</v>
      </c>
      <c r="M3347" s="80">
        <f>L3347/K3347</f>
        <v>0.94353719971433669</v>
      </c>
    </row>
    <row r="3348" spans="2:13" ht="24.9" customHeight="1" outlineLevel="2" x14ac:dyDescent="0.3">
      <c r="B3348" s="47" t="s">
        <v>2229</v>
      </c>
      <c r="C3348" s="46" t="s">
        <v>498</v>
      </c>
      <c r="D3348" s="46" t="s">
        <v>1773</v>
      </c>
      <c r="E3348" s="46" t="s">
        <v>1895</v>
      </c>
      <c r="F3348" s="45" t="s">
        <v>1894</v>
      </c>
      <c r="G3348" s="26" t="s">
        <v>7</v>
      </c>
      <c r="H3348" s="30">
        <v>-246415285</v>
      </c>
      <c r="I3348" s="24"/>
      <c r="J3348" s="36"/>
      <c r="K3348" s="24"/>
      <c r="L3348" s="30">
        <v>0</v>
      </c>
      <c r="M3348" s="80" t="str">
        <f>IFERROR((Base_actualizacion!$L3348/Base_actualizacion!$K3348)," " )</f>
        <v xml:space="preserve"> </v>
      </c>
    </row>
    <row r="3349" spans="2:13" ht="24.9" customHeight="1" outlineLevel="1" x14ac:dyDescent="0.3">
      <c r="B3349" s="44" t="str">
        <f>B3348</f>
        <v>ASIGNACIÓN PARA LA INVERSIÓN LOCAL SEGÚN NBI Y CUARTA, QUINTA, Y SEXTA CATEGORÍA</v>
      </c>
      <c r="C3349" s="43" t="s">
        <v>498</v>
      </c>
      <c r="D3349" s="43" t="s">
        <v>1773</v>
      </c>
      <c r="E3349" s="43" t="s">
        <v>1895</v>
      </c>
      <c r="F3349" s="42" t="s">
        <v>1894</v>
      </c>
      <c r="G3349" s="18" t="s">
        <v>3</v>
      </c>
      <c r="H3349" s="32">
        <f>SUBTOTAL(9,H3347:H3348)</f>
        <v>985661140</v>
      </c>
      <c r="I3349" s="14">
        <f>SUBTOTAL(9,I3347:I3348)</f>
        <v>96856850.840000004</v>
      </c>
      <c r="J3349" s="31">
        <f>SUBTOTAL(9,J3347:J3348)</f>
        <v>7.8612697130374845E-2</v>
      </c>
      <c r="K3349" s="14">
        <f>SUBTOTAL(9,K3347:K3348)</f>
        <v>102652922.28999999</v>
      </c>
      <c r="L3349" s="14">
        <f>SUBTOTAL(9,L3346:L3348)</f>
        <v>96856850.840000004</v>
      </c>
      <c r="M3349" s="80"/>
    </row>
    <row r="3350" spans="2:13" ht="24.9" customHeight="1" outlineLevel="2" x14ac:dyDescent="0.3">
      <c r="B3350" s="47" t="s">
        <v>2229</v>
      </c>
      <c r="C3350" s="46" t="s">
        <v>498</v>
      </c>
      <c r="D3350" s="46" t="s">
        <v>1773</v>
      </c>
      <c r="E3350" s="46" t="s">
        <v>1893</v>
      </c>
      <c r="F3350" s="45" t="s">
        <v>1892</v>
      </c>
      <c r="G3350" s="26" t="s">
        <v>0</v>
      </c>
      <c r="H3350" s="30">
        <v>1224942055</v>
      </c>
      <c r="I3350" s="30">
        <v>96295998.780000001</v>
      </c>
      <c r="J3350" s="36">
        <f>I3350/H3350</f>
        <v>7.8612697136927021E-2</v>
      </c>
      <c r="K3350" s="30">
        <v>102058508</v>
      </c>
      <c r="L3350" s="30">
        <f>I3350</f>
        <v>96295998.780000001</v>
      </c>
      <c r="M3350" s="80">
        <f>L3350/K3350</f>
        <v>0.94353719907408407</v>
      </c>
    </row>
    <row r="3351" spans="2:13" ht="24.9" customHeight="1" outlineLevel="2" x14ac:dyDescent="0.3">
      <c r="B3351" s="47" t="s">
        <v>2229</v>
      </c>
      <c r="C3351" s="46" t="s">
        <v>498</v>
      </c>
      <c r="D3351" s="46" t="s">
        <v>1773</v>
      </c>
      <c r="E3351" s="46" t="s">
        <v>1893</v>
      </c>
      <c r="F3351" s="45" t="s">
        <v>1892</v>
      </c>
      <c r="G3351" s="26" t="s">
        <v>7</v>
      </c>
      <c r="H3351" s="30">
        <v>-244988411</v>
      </c>
      <c r="I3351" s="24"/>
      <c r="J3351" s="36"/>
      <c r="K3351" s="24"/>
      <c r="L3351" s="30">
        <v>0</v>
      </c>
      <c r="M3351" s="80" t="str">
        <f>IFERROR((Base_actualizacion!$L3351/Base_actualizacion!$K3351)," " )</f>
        <v xml:space="preserve"> </v>
      </c>
    </row>
    <row r="3352" spans="2:13" ht="24.9" customHeight="1" outlineLevel="1" x14ac:dyDescent="0.3">
      <c r="B3352" s="44" t="str">
        <f>B3351</f>
        <v>ASIGNACIÓN PARA LA INVERSIÓN LOCAL SEGÚN NBI Y CUARTA, QUINTA, Y SEXTA CATEGORÍA</v>
      </c>
      <c r="C3352" s="43" t="s">
        <v>498</v>
      </c>
      <c r="D3352" s="43" t="s">
        <v>1773</v>
      </c>
      <c r="E3352" s="43" t="s">
        <v>1893</v>
      </c>
      <c r="F3352" s="42" t="s">
        <v>1892</v>
      </c>
      <c r="G3352" s="18" t="s">
        <v>3</v>
      </c>
      <c r="H3352" s="32">
        <f>SUBTOTAL(9,H3350:H3351)</f>
        <v>979953644</v>
      </c>
      <c r="I3352" s="14">
        <f>SUBTOTAL(9,I3350:I3351)</f>
        <v>96295998.780000001</v>
      </c>
      <c r="J3352" s="31">
        <f>SUBTOTAL(9,J3350:J3351)</f>
        <v>7.8612697136927021E-2</v>
      </c>
      <c r="K3352" s="14">
        <f>SUBTOTAL(9,K3350:K3351)</f>
        <v>102058508</v>
      </c>
      <c r="L3352" s="14">
        <f>SUBTOTAL(9,L3349:L3351)</f>
        <v>96295998.780000001</v>
      </c>
      <c r="M3352" s="80"/>
    </row>
    <row r="3353" spans="2:13" ht="24.9" customHeight="1" outlineLevel="2" x14ac:dyDescent="0.3">
      <c r="B3353" s="47" t="s">
        <v>2229</v>
      </c>
      <c r="C3353" s="46" t="s">
        <v>498</v>
      </c>
      <c r="D3353" s="46" t="s">
        <v>1773</v>
      </c>
      <c r="E3353" s="46" t="s">
        <v>1889</v>
      </c>
      <c r="F3353" s="45" t="s">
        <v>1888</v>
      </c>
      <c r="G3353" s="26" t="s">
        <v>0</v>
      </c>
      <c r="H3353" s="30">
        <v>4438828381</v>
      </c>
      <c r="I3353" s="30">
        <v>348948271.15999997</v>
      </c>
      <c r="J3353" s="36">
        <f>I3353/H3353</f>
        <v>7.8612697137298931E-2</v>
      </c>
      <c r="K3353" s="30">
        <v>369829903.30000001</v>
      </c>
      <c r="L3353" s="30">
        <f>I3353</f>
        <v>348948271.15999997</v>
      </c>
      <c r="M3353" s="80">
        <f>L3353/K3353</f>
        <v>0.94353719925383861</v>
      </c>
    </row>
    <row r="3354" spans="2:13" ht="24.9" customHeight="1" outlineLevel="2" x14ac:dyDescent="0.3">
      <c r="B3354" s="47" t="s">
        <v>2229</v>
      </c>
      <c r="C3354" s="46" t="s">
        <v>498</v>
      </c>
      <c r="D3354" s="46" t="s">
        <v>1773</v>
      </c>
      <c r="E3354" s="46" t="s">
        <v>1889</v>
      </c>
      <c r="F3354" s="45" t="s">
        <v>1888</v>
      </c>
      <c r="G3354" s="26" t="s">
        <v>7</v>
      </c>
      <c r="H3354" s="30">
        <v>-887765676</v>
      </c>
      <c r="I3354" s="24"/>
      <c r="J3354" s="36"/>
      <c r="K3354" s="24"/>
      <c r="L3354" s="30"/>
      <c r="M3354" s="80" t="str">
        <f>IFERROR((Base_actualizacion!$L3354/Base_actualizacion!$K3354)," " )</f>
        <v xml:space="preserve"> </v>
      </c>
    </row>
    <row r="3355" spans="2:13" ht="24.9" customHeight="1" outlineLevel="1" x14ac:dyDescent="0.3">
      <c r="B3355" s="44" t="str">
        <f>B3354</f>
        <v>ASIGNACIÓN PARA LA INVERSIÓN LOCAL SEGÚN NBI Y CUARTA, QUINTA, Y SEXTA CATEGORÍA</v>
      </c>
      <c r="C3355" s="43" t="s">
        <v>498</v>
      </c>
      <c r="D3355" s="43" t="s">
        <v>1773</v>
      </c>
      <c r="E3355" s="43" t="s">
        <v>1889</v>
      </c>
      <c r="F3355" s="42" t="s">
        <v>1888</v>
      </c>
      <c r="G3355" s="18" t="s">
        <v>3</v>
      </c>
      <c r="H3355" s="32">
        <f>SUBTOTAL(9,H3353:H3354)</f>
        <v>3551062705</v>
      </c>
      <c r="I3355" s="14">
        <f>SUBTOTAL(9,I3353:I3354)</f>
        <v>348948271.15999997</v>
      </c>
      <c r="J3355" s="31">
        <f>SUBTOTAL(9,J3353:J3354)</f>
        <v>7.8612697137298931E-2</v>
      </c>
      <c r="K3355" s="14">
        <f>SUBTOTAL(9,K3353:K3354)</f>
        <v>369829903.30000001</v>
      </c>
      <c r="L3355" s="14">
        <f>SUBTOTAL(9,L3352:L3354)</f>
        <v>348948271.15999997</v>
      </c>
      <c r="M3355" s="80"/>
    </row>
    <row r="3356" spans="2:13" ht="24.9" customHeight="1" outlineLevel="2" x14ac:dyDescent="0.3">
      <c r="B3356" s="47" t="s">
        <v>2229</v>
      </c>
      <c r="C3356" s="46" t="s">
        <v>498</v>
      </c>
      <c r="D3356" s="46" t="s">
        <v>1773</v>
      </c>
      <c r="E3356" s="46" t="s">
        <v>1887</v>
      </c>
      <c r="F3356" s="45" t="s">
        <v>1886</v>
      </c>
      <c r="G3356" s="26" t="s">
        <v>0</v>
      </c>
      <c r="H3356" s="30">
        <v>1593385009</v>
      </c>
      <c r="I3356" s="30">
        <v>125260293.13</v>
      </c>
      <c r="J3356" s="36">
        <f>I3356/H3356</f>
        <v>7.8612697133765994E-2</v>
      </c>
      <c r="K3356" s="30">
        <v>132756072.77</v>
      </c>
      <c r="L3356" s="30">
        <f>I3356</f>
        <v>125260293.13</v>
      </c>
      <c r="M3356" s="80">
        <f>L3356/K3356</f>
        <v>0.94353719959021054</v>
      </c>
    </row>
    <row r="3357" spans="2:13" ht="24.9" customHeight="1" outlineLevel="2" x14ac:dyDescent="0.3">
      <c r="B3357" s="47" t="s">
        <v>2229</v>
      </c>
      <c r="C3357" s="46" t="s">
        <v>498</v>
      </c>
      <c r="D3357" s="46" t="s">
        <v>1773</v>
      </c>
      <c r="E3357" s="46" t="s">
        <v>1887</v>
      </c>
      <c r="F3357" s="45" t="s">
        <v>1886</v>
      </c>
      <c r="G3357" s="26" t="s">
        <v>7</v>
      </c>
      <c r="H3357" s="30">
        <v>-318677002</v>
      </c>
      <c r="I3357" s="24"/>
      <c r="J3357" s="36"/>
      <c r="K3357" s="24"/>
      <c r="L3357" s="30">
        <v>0</v>
      </c>
      <c r="M3357" s="80" t="str">
        <f>IFERROR((Base_actualizacion!$L3357/Base_actualizacion!$K3357)," " )</f>
        <v xml:space="preserve"> </v>
      </c>
    </row>
    <row r="3358" spans="2:13" ht="24.9" customHeight="1" outlineLevel="1" x14ac:dyDescent="0.3">
      <c r="B3358" s="44" t="str">
        <f>B3357</f>
        <v>ASIGNACIÓN PARA LA INVERSIÓN LOCAL SEGÚN NBI Y CUARTA, QUINTA, Y SEXTA CATEGORÍA</v>
      </c>
      <c r="C3358" s="43" t="s">
        <v>498</v>
      </c>
      <c r="D3358" s="43" t="s">
        <v>1773</v>
      </c>
      <c r="E3358" s="43" t="s">
        <v>1887</v>
      </c>
      <c r="F3358" s="42" t="s">
        <v>1886</v>
      </c>
      <c r="G3358" s="18" t="s">
        <v>3</v>
      </c>
      <c r="H3358" s="32">
        <f>SUBTOTAL(9,H3356:H3357)</f>
        <v>1274708007</v>
      </c>
      <c r="I3358" s="14">
        <f>SUBTOTAL(9,I3356:I3357)</f>
        <v>125260293.13</v>
      </c>
      <c r="J3358" s="31">
        <f>SUBTOTAL(9,J3356:J3357)</f>
        <v>7.8612697133765994E-2</v>
      </c>
      <c r="K3358" s="14">
        <f>SUBTOTAL(9,K3356:K3357)</f>
        <v>132756072.77</v>
      </c>
      <c r="L3358" s="14">
        <f>SUBTOTAL(9,L3355:L3357)</f>
        <v>125260293.13</v>
      </c>
      <c r="M3358" s="80"/>
    </row>
    <row r="3359" spans="2:13" ht="24.9" customHeight="1" outlineLevel="2" x14ac:dyDescent="0.3">
      <c r="B3359" s="47" t="s">
        <v>2229</v>
      </c>
      <c r="C3359" s="46" t="s">
        <v>498</v>
      </c>
      <c r="D3359" s="46" t="s">
        <v>1773</v>
      </c>
      <c r="E3359" s="46" t="s">
        <v>1885</v>
      </c>
      <c r="F3359" s="45" t="s">
        <v>1560</v>
      </c>
      <c r="G3359" s="26" t="s">
        <v>0</v>
      </c>
      <c r="H3359" s="30">
        <v>1477983534</v>
      </c>
      <c r="I3359" s="30">
        <v>116188271.93000001</v>
      </c>
      <c r="J3359" s="36">
        <f>I3359/H3359</f>
        <v>7.8612697135772014E-2</v>
      </c>
      <c r="K3359" s="30">
        <v>123141167.07000001</v>
      </c>
      <c r="L3359" s="30">
        <f>I3359</f>
        <v>116188271.93000001</v>
      </c>
      <c r="M3359" s="80">
        <f>L3359/K3359</f>
        <v>0.94353719957804527</v>
      </c>
    </row>
    <row r="3360" spans="2:13" ht="24.9" customHeight="1" outlineLevel="2" x14ac:dyDescent="0.3">
      <c r="B3360" s="47" t="s">
        <v>2229</v>
      </c>
      <c r="C3360" s="46" t="s">
        <v>498</v>
      </c>
      <c r="D3360" s="46" t="s">
        <v>1773</v>
      </c>
      <c r="E3360" s="46" t="s">
        <v>1885</v>
      </c>
      <c r="F3360" s="45" t="s">
        <v>1560</v>
      </c>
      <c r="G3360" s="26" t="s">
        <v>7</v>
      </c>
      <c r="H3360" s="30">
        <v>-295596707</v>
      </c>
      <c r="I3360" s="24"/>
      <c r="J3360" s="36"/>
      <c r="K3360" s="24"/>
      <c r="L3360" s="30">
        <v>0</v>
      </c>
      <c r="M3360" s="80" t="str">
        <f>IFERROR((Base_actualizacion!$L3360/Base_actualizacion!$K3360)," " )</f>
        <v xml:space="preserve"> </v>
      </c>
    </row>
    <row r="3361" spans="2:13" ht="24.9" customHeight="1" outlineLevel="1" x14ac:dyDescent="0.3">
      <c r="B3361" s="44" t="str">
        <f>B3360</f>
        <v>ASIGNACIÓN PARA LA INVERSIÓN LOCAL SEGÚN NBI Y CUARTA, QUINTA, Y SEXTA CATEGORÍA</v>
      </c>
      <c r="C3361" s="43" t="s">
        <v>498</v>
      </c>
      <c r="D3361" s="43" t="s">
        <v>1773</v>
      </c>
      <c r="E3361" s="43" t="s">
        <v>1885</v>
      </c>
      <c r="F3361" s="42" t="s">
        <v>1560</v>
      </c>
      <c r="G3361" s="18" t="s">
        <v>3</v>
      </c>
      <c r="H3361" s="32">
        <f>SUBTOTAL(9,H3359:H3360)</f>
        <v>1182386827</v>
      </c>
      <c r="I3361" s="14">
        <f>SUBTOTAL(9,I3359:I3360)</f>
        <v>116188271.93000001</v>
      </c>
      <c r="J3361" s="31">
        <f>SUBTOTAL(9,J3359:J3360)</f>
        <v>7.8612697135772014E-2</v>
      </c>
      <c r="K3361" s="14">
        <f>SUBTOTAL(9,K3359:K3360)</f>
        <v>123141167.07000001</v>
      </c>
      <c r="L3361" s="14">
        <f>SUBTOTAL(9,L3358:L3360)</f>
        <v>116188271.93000001</v>
      </c>
      <c r="M3361" s="80"/>
    </row>
    <row r="3362" spans="2:13" ht="24.9" customHeight="1" outlineLevel="2" x14ac:dyDescent="0.3">
      <c r="B3362" s="47" t="s">
        <v>2229</v>
      </c>
      <c r="C3362" s="46" t="s">
        <v>498</v>
      </c>
      <c r="D3362" s="46" t="s">
        <v>1773</v>
      </c>
      <c r="E3362" s="46" t="s">
        <v>2132</v>
      </c>
      <c r="F3362" s="45" t="s">
        <v>2131</v>
      </c>
      <c r="G3362" s="26" t="s">
        <v>0</v>
      </c>
      <c r="H3362" s="30">
        <v>1484145410</v>
      </c>
      <c r="I3362" s="30">
        <v>116672673.62</v>
      </c>
      <c r="J3362" s="36">
        <f>I3362/H3362</f>
        <v>7.8612697134575249E-2</v>
      </c>
      <c r="K3362" s="30">
        <v>123654556.19999999</v>
      </c>
      <c r="L3362" s="30">
        <f>I3362</f>
        <v>116672673.62</v>
      </c>
      <c r="M3362" s="80">
        <f>L3362/K3362</f>
        <v>0.94353719915740575</v>
      </c>
    </row>
    <row r="3363" spans="2:13" ht="24.9" customHeight="1" outlineLevel="2" x14ac:dyDescent="0.3">
      <c r="B3363" s="47" t="s">
        <v>2229</v>
      </c>
      <c r="C3363" s="46" t="s">
        <v>498</v>
      </c>
      <c r="D3363" s="46" t="s">
        <v>1773</v>
      </c>
      <c r="E3363" s="46" t="s">
        <v>2132</v>
      </c>
      <c r="F3363" s="45" t="s">
        <v>2131</v>
      </c>
      <c r="G3363" s="26" t="s">
        <v>7</v>
      </c>
      <c r="H3363" s="30">
        <v>-296829082</v>
      </c>
      <c r="I3363" s="24"/>
      <c r="J3363" s="36"/>
      <c r="K3363" s="24"/>
      <c r="L3363" s="30">
        <v>0</v>
      </c>
      <c r="M3363" s="80" t="str">
        <f>IFERROR((Base_actualizacion!$L3363/Base_actualizacion!$K3363)," " )</f>
        <v xml:space="preserve"> </v>
      </c>
    </row>
    <row r="3364" spans="2:13" ht="24.9" customHeight="1" outlineLevel="1" x14ac:dyDescent="0.3">
      <c r="B3364" s="44" t="str">
        <f>B3363</f>
        <v>ASIGNACIÓN PARA LA INVERSIÓN LOCAL SEGÚN NBI Y CUARTA, QUINTA, Y SEXTA CATEGORÍA</v>
      </c>
      <c r="C3364" s="43" t="s">
        <v>498</v>
      </c>
      <c r="D3364" s="43" t="s">
        <v>1773</v>
      </c>
      <c r="E3364" s="43" t="s">
        <v>2132</v>
      </c>
      <c r="F3364" s="42" t="s">
        <v>2131</v>
      </c>
      <c r="G3364" s="18" t="s">
        <v>3</v>
      </c>
      <c r="H3364" s="32">
        <f>SUBTOTAL(9,H3362:H3363)</f>
        <v>1187316328</v>
      </c>
      <c r="I3364" s="14">
        <f>SUBTOTAL(9,I3362:I3363)</f>
        <v>116672673.62</v>
      </c>
      <c r="J3364" s="31">
        <f>SUBTOTAL(9,J3362:J3363)</f>
        <v>7.8612697134575249E-2</v>
      </c>
      <c r="K3364" s="14">
        <f>SUBTOTAL(9,K3362:K3363)</f>
        <v>123654556.19999999</v>
      </c>
      <c r="L3364" s="14">
        <f>SUBTOTAL(9,L3361:L3363)</f>
        <v>116672673.62</v>
      </c>
      <c r="M3364" s="80"/>
    </row>
    <row r="3365" spans="2:13" ht="24.9" customHeight="1" outlineLevel="2" x14ac:dyDescent="0.3">
      <c r="B3365" s="47" t="s">
        <v>2229</v>
      </c>
      <c r="C3365" s="46" t="s">
        <v>498</v>
      </c>
      <c r="D3365" s="46" t="s">
        <v>1773</v>
      </c>
      <c r="E3365" s="46" t="s">
        <v>1880</v>
      </c>
      <c r="F3365" s="45" t="s">
        <v>147</v>
      </c>
      <c r="G3365" s="26" t="s">
        <v>0</v>
      </c>
      <c r="H3365" s="30">
        <v>1482809229</v>
      </c>
      <c r="I3365" s="30">
        <v>116567632.83000001</v>
      </c>
      <c r="J3365" s="36">
        <f>I3365/H3365</f>
        <v>7.8612697136106108E-2</v>
      </c>
      <c r="K3365" s="30">
        <v>123543229.51000001</v>
      </c>
      <c r="L3365" s="30">
        <f>I3365</f>
        <v>116567632.83000001</v>
      </c>
      <c r="M3365" s="80">
        <f>L3365/K3365</f>
        <v>0.94353719983145368</v>
      </c>
    </row>
    <row r="3366" spans="2:13" ht="24.9" customHeight="1" outlineLevel="2" x14ac:dyDescent="0.3">
      <c r="B3366" s="47" t="s">
        <v>2229</v>
      </c>
      <c r="C3366" s="46" t="s">
        <v>498</v>
      </c>
      <c r="D3366" s="46" t="s">
        <v>1773</v>
      </c>
      <c r="E3366" s="46" t="s">
        <v>1880</v>
      </c>
      <c r="F3366" s="45" t="s">
        <v>147</v>
      </c>
      <c r="G3366" s="26" t="s">
        <v>7</v>
      </c>
      <c r="H3366" s="30">
        <v>-296561846</v>
      </c>
      <c r="I3366" s="24"/>
      <c r="J3366" s="36"/>
      <c r="K3366" s="24"/>
      <c r="L3366" s="30"/>
      <c r="M3366" s="80" t="str">
        <f>IFERROR((Base_actualizacion!$L3366/Base_actualizacion!$K3366)," " )</f>
        <v xml:space="preserve"> </v>
      </c>
    </row>
    <row r="3367" spans="2:13" ht="24.9" customHeight="1" outlineLevel="1" x14ac:dyDescent="0.3">
      <c r="B3367" s="44" t="str">
        <f>B3366</f>
        <v>ASIGNACIÓN PARA LA INVERSIÓN LOCAL SEGÚN NBI Y CUARTA, QUINTA, Y SEXTA CATEGORÍA</v>
      </c>
      <c r="C3367" s="43" t="s">
        <v>498</v>
      </c>
      <c r="D3367" s="43" t="s">
        <v>1773</v>
      </c>
      <c r="E3367" s="43" t="s">
        <v>1880</v>
      </c>
      <c r="F3367" s="42" t="s">
        <v>147</v>
      </c>
      <c r="G3367" s="18" t="s">
        <v>3</v>
      </c>
      <c r="H3367" s="32">
        <f>SUBTOTAL(9,H3365:H3366)</f>
        <v>1186247383</v>
      </c>
      <c r="I3367" s="14">
        <f>SUBTOTAL(9,I3365:I3366)</f>
        <v>116567632.83000001</v>
      </c>
      <c r="J3367" s="31">
        <f>SUBTOTAL(9,J3365:J3366)</f>
        <v>7.8612697136106108E-2</v>
      </c>
      <c r="K3367" s="14">
        <f>SUBTOTAL(9,K3365:K3366)</f>
        <v>123543229.51000001</v>
      </c>
      <c r="L3367" s="14">
        <f>SUBTOTAL(9,L3364:L3366)</f>
        <v>116567632.83000001</v>
      </c>
      <c r="M3367" s="80"/>
    </row>
    <row r="3368" spans="2:13" ht="24.9" customHeight="1" outlineLevel="2" x14ac:dyDescent="0.3">
      <c r="B3368" s="47" t="s">
        <v>2229</v>
      </c>
      <c r="C3368" s="46" t="s">
        <v>498</v>
      </c>
      <c r="D3368" s="46" t="s">
        <v>1773</v>
      </c>
      <c r="E3368" s="46" t="s">
        <v>1879</v>
      </c>
      <c r="F3368" s="45" t="s">
        <v>1878</v>
      </c>
      <c r="G3368" s="26" t="s">
        <v>0</v>
      </c>
      <c r="H3368" s="30">
        <v>1686853516</v>
      </c>
      <c r="I3368" s="30">
        <v>132608104.56999999</v>
      </c>
      <c r="J3368" s="36">
        <f>I3368/H3368</f>
        <v>7.8612697138309193E-2</v>
      </c>
      <c r="K3368" s="30">
        <v>140543589.21000001</v>
      </c>
      <c r="L3368" s="30">
        <f>I3368</f>
        <v>132608104.56999999</v>
      </c>
      <c r="M3368" s="80">
        <f>L3368/K3368</f>
        <v>0.94353719949372561</v>
      </c>
    </row>
    <row r="3369" spans="2:13" ht="24.9" customHeight="1" outlineLevel="2" x14ac:dyDescent="0.3">
      <c r="B3369" s="47" t="s">
        <v>2229</v>
      </c>
      <c r="C3369" s="46" t="s">
        <v>498</v>
      </c>
      <c r="D3369" s="46" t="s">
        <v>1773</v>
      </c>
      <c r="E3369" s="46" t="s">
        <v>1879</v>
      </c>
      <c r="F3369" s="45" t="s">
        <v>1878</v>
      </c>
      <c r="G3369" s="26" t="s">
        <v>7</v>
      </c>
      <c r="H3369" s="30">
        <v>-337370703</v>
      </c>
      <c r="I3369" s="24"/>
      <c r="J3369" s="36"/>
      <c r="K3369" s="24"/>
      <c r="L3369" s="30"/>
      <c r="M3369" s="80" t="str">
        <f>IFERROR((Base_actualizacion!$L3369/Base_actualizacion!$K3369)," " )</f>
        <v xml:space="preserve"> </v>
      </c>
    </row>
    <row r="3370" spans="2:13" ht="24.9" customHeight="1" outlineLevel="1" x14ac:dyDescent="0.3">
      <c r="B3370" s="44" t="str">
        <f>B3369</f>
        <v>ASIGNACIÓN PARA LA INVERSIÓN LOCAL SEGÚN NBI Y CUARTA, QUINTA, Y SEXTA CATEGORÍA</v>
      </c>
      <c r="C3370" s="43" t="s">
        <v>498</v>
      </c>
      <c r="D3370" s="43" t="s">
        <v>1773</v>
      </c>
      <c r="E3370" s="43" t="s">
        <v>1879</v>
      </c>
      <c r="F3370" s="42" t="s">
        <v>1878</v>
      </c>
      <c r="G3370" s="18" t="s">
        <v>3</v>
      </c>
      <c r="H3370" s="32">
        <f>SUBTOTAL(9,H3368:H3369)</f>
        <v>1349482813</v>
      </c>
      <c r="I3370" s="14">
        <f>SUBTOTAL(9,I3368:I3369)</f>
        <v>132608104.56999999</v>
      </c>
      <c r="J3370" s="31">
        <f>SUBTOTAL(9,J3368:J3369)</f>
        <v>7.8612697138309193E-2</v>
      </c>
      <c r="K3370" s="14">
        <f>SUBTOTAL(9,K3368:K3369)</f>
        <v>140543589.21000001</v>
      </c>
      <c r="L3370" s="14">
        <f>SUBTOTAL(9,L3367:L3369)</f>
        <v>132608104.56999999</v>
      </c>
      <c r="M3370" s="80"/>
    </row>
    <row r="3371" spans="2:13" ht="24.9" customHeight="1" outlineLevel="2" x14ac:dyDescent="0.3">
      <c r="B3371" s="47" t="s">
        <v>2229</v>
      </c>
      <c r="C3371" s="46" t="s">
        <v>498</v>
      </c>
      <c r="D3371" s="46" t="s">
        <v>1773</v>
      </c>
      <c r="E3371" s="46" t="s">
        <v>1877</v>
      </c>
      <c r="F3371" s="45" t="s">
        <v>1876</v>
      </c>
      <c r="G3371" s="26" t="s">
        <v>0</v>
      </c>
      <c r="H3371" s="30">
        <v>1512399905</v>
      </c>
      <c r="I3371" s="30">
        <v>118893835.66999999</v>
      </c>
      <c r="J3371" s="36">
        <f>I3371/H3371</f>
        <v>7.8612697129202727E-2</v>
      </c>
      <c r="K3371" s="30">
        <v>126008636.21000001</v>
      </c>
      <c r="L3371" s="30">
        <f>I3371</f>
        <v>118893835.66999999</v>
      </c>
      <c r="M3371" s="80">
        <f>L3371/K3371</f>
        <v>0.94353719908417366</v>
      </c>
    </row>
    <row r="3372" spans="2:13" ht="24.9" customHeight="1" outlineLevel="2" x14ac:dyDescent="0.3">
      <c r="B3372" s="47" t="s">
        <v>2229</v>
      </c>
      <c r="C3372" s="46" t="s">
        <v>498</v>
      </c>
      <c r="D3372" s="46" t="s">
        <v>1773</v>
      </c>
      <c r="E3372" s="46" t="s">
        <v>1877</v>
      </c>
      <c r="F3372" s="45" t="s">
        <v>1876</v>
      </c>
      <c r="G3372" s="26" t="s">
        <v>7</v>
      </c>
      <c r="H3372" s="30">
        <v>-302479981</v>
      </c>
      <c r="I3372" s="24"/>
      <c r="J3372" s="36"/>
      <c r="K3372" s="24"/>
      <c r="L3372" s="30"/>
      <c r="M3372" s="80" t="str">
        <f>IFERROR((Base_actualizacion!$L3372/Base_actualizacion!$K3372)," " )</f>
        <v xml:space="preserve"> </v>
      </c>
    </row>
    <row r="3373" spans="2:13" ht="24.9" customHeight="1" outlineLevel="1" x14ac:dyDescent="0.3">
      <c r="B3373" s="44" t="str">
        <f>B3372</f>
        <v>ASIGNACIÓN PARA LA INVERSIÓN LOCAL SEGÚN NBI Y CUARTA, QUINTA, Y SEXTA CATEGORÍA</v>
      </c>
      <c r="C3373" s="43" t="s">
        <v>498</v>
      </c>
      <c r="D3373" s="43" t="s">
        <v>1773</v>
      </c>
      <c r="E3373" s="43" t="s">
        <v>1877</v>
      </c>
      <c r="F3373" s="42" t="s">
        <v>1876</v>
      </c>
      <c r="G3373" s="18" t="s">
        <v>3</v>
      </c>
      <c r="H3373" s="32">
        <f>SUBTOTAL(9,H3371:H3372)</f>
        <v>1209919924</v>
      </c>
      <c r="I3373" s="14">
        <f>SUBTOTAL(9,I3371:I3372)</f>
        <v>118893835.66999999</v>
      </c>
      <c r="J3373" s="31">
        <f>SUBTOTAL(9,J3371:J3372)</f>
        <v>7.8612697129202727E-2</v>
      </c>
      <c r="K3373" s="14">
        <f>SUBTOTAL(9,K3371:K3372)</f>
        <v>126008636.21000001</v>
      </c>
      <c r="L3373" s="14">
        <f>SUBTOTAL(9,L3370:L3372)</f>
        <v>118893835.66999999</v>
      </c>
      <c r="M3373" s="80"/>
    </row>
    <row r="3374" spans="2:13" ht="24.9" customHeight="1" outlineLevel="2" x14ac:dyDescent="0.3">
      <c r="B3374" s="47" t="s">
        <v>2229</v>
      </c>
      <c r="C3374" s="46" t="s">
        <v>498</v>
      </c>
      <c r="D3374" s="46" t="s">
        <v>1773</v>
      </c>
      <c r="E3374" s="46" t="s">
        <v>1873</v>
      </c>
      <c r="F3374" s="45" t="s">
        <v>1872</v>
      </c>
      <c r="G3374" s="26" t="s">
        <v>0</v>
      </c>
      <c r="H3374" s="30">
        <v>1528962681</v>
      </c>
      <c r="I3374" s="30">
        <v>120195880.18000001</v>
      </c>
      <c r="J3374" s="36">
        <f>I3374/H3374</f>
        <v>7.8612697140120716E-2</v>
      </c>
      <c r="K3374" s="30">
        <v>127388597.17999999</v>
      </c>
      <c r="L3374" s="30">
        <f>I3374</f>
        <v>120195880.18000001</v>
      </c>
      <c r="M3374" s="80">
        <f>L3374/K3374</f>
        <v>0.94353719909611156</v>
      </c>
    </row>
    <row r="3375" spans="2:13" ht="24.9" customHeight="1" outlineLevel="2" x14ac:dyDescent="0.3">
      <c r="B3375" s="47" t="s">
        <v>2229</v>
      </c>
      <c r="C3375" s="46" t="s">
        <v>498</v>
      </c>
      <c r="D3375" s="46" t="s">
        <v>1773</v>
      </c>
      <c r="E3375" s="46" t="s">
        <v>1873</v>
      </c>
      <c r="F3375" s="45" t="s">
        <v>1872</v>
      </c>
      <c r="G3375" s="26" t="s">
        <v>7</v>
      </c>
      <c r="H3375" s="30">
        <v>-305792536</v>
      </c>
      <c r="I3375" s="24"/>
      <c r="J3375" s="36"/>
      <c r="K3375" s="24"/>
      <c r="L3375" s="30">
        <v>0</v>
      </c>
      <c r="M3375" s="80" t="str">
        <f>IFERROR((Base_actualizacion!$L3375/Base_actualizacion!$K3375)," " )</f>
        <v xml:space="preserve"> </v>
      </c>
    </row>
    <row r="3376" spans="2:13" ht="24.9" customHeight="1" outlineLevel="1" x14ac:dyDescent="0.3">
      <c r="B3376" s="44" t="str">
        <f>B3375</f>
        <v>ASIGNACIÓN PARA LA INVERSIÓN LOCAL SEGÚN NBI Y CUARTA, QUINTA, Y SEXTA CATEGORÍA</v>
      </c>
      <c r="C3376" s="43" t="s">
        <v>498</v>
      </c>
      <c r="D3376" s="43" t="s">
        <v>1773</v>
      </c>
      <c r="E3376" s="43" t="s">
        <v>1873</v>
      </c>
      <c r="F3376" s="42" t="s">
        <v>1872</v>
      </c>
      <c r="G3376" s="18" t="s">
        <v>3</v>
      </c>
      <c r="H3376" s="32">
        <f>SUBTOTAL(9,H3374:H3375)</f>
        <v>1223170145</v>
      </c>
      <c r="I3376" s="14">
        <f>SUBTOTAL(9,I3374:I3375)</f>
        <v>120195880.18000001</v>
      </c>
      <c r="J3376" s="31">
        <f>SUBTOTAL(9,J3374:J3375)</f>
        <v>7.8612697140120716E-2</v>
      </c>
      <c r="K3376" s="14">
        <f>SUBTOTAL(9,K3374:K3375)</f>
        <v>127388597.17999999</v>
      </c>
      <c r="L3376" s="14">
        <f>SUBTOTAL(9,L3373:L3375)</f>
        <v>120195880.18000001</v>
      </c>
      <c r="M3376" s="80"/>
    </row>
    <row r="3377" spans="2:13" ht="24.9" customHeight="1" outlineLevel="2" x14ac:dyDescent="0.3">
      <c r="B3377" s="47" t="s">
        <v>2229</v>
      </c>
      <c r="C3377" s="46" t="s">
        <v>498</v>
      </c>
      <c r="D3377" s="46" t="s">
        <v>1773</v>
      </c>
      <c r="E3377" s="46" t="s">
        <v>1871</v>
      </c>
      <c r="F3377" s="45" t="s">
        <v>1870</v>
      </c>
      <c r="G3377" s="26" t="s">
        <v>0</v>
      </c>
      <c r="H3377" s="30">
        <v>3703265152</v>
      </c>
      <c r="I3377" s="30">
        <v>291123661.80000001</v>
      </c>
      <c r="J3377" s="36">
        <f>I3377/H3377</f>
        <v>7.8612697133710399E-2</v>
      </c>
      <c r="K3377" s="30">
        <v>308544975.30000001</v>
      </c>
      <c r="L3377" s="30">
        <f>I3377</f>
        <v>291123661.80000001</v>
      </c>
      <c r="M3377" s="80">
        <f>L3377/K3377</f>
        <v>0.9435371991293614</v>
      </c>
    </row>
    <row r="3378" spans="2:13" ht="24.9" customHeight="1" outlineLevel="2" x14ac:dyDescent="0.3">
      <c r="B3378" s="47" t="s">
        <v>2229</v>
      </c>
      <c r="C3378" s="46" t="s">
        <v>498</v>
      </c>
      <c r="D3378" s="46" t="s">
        <v>1773</v>
      </c>
      <c r="E3378" s="46" t="s">
        <v>1871</v>
      </c>
      <c r="F3378" s="45" t="s">
        <v>1870</v>
      </c>
      <c r="G3378" s="26" t="s">
        <v>7</v>
      </c>
      <c r="H3378" s="30">
        <v>-740653030</v>
      </c>
      <c r="I3378" s="24"/>
      <c r="J3378" s="36"/>
      <c r="K3378" s="24"/>
      <c r="L3378" s="30"/>
      <c r="M3378" s="80" t="str">
        <f>IFERROR((Base_actualizacion!$L3378/Base_actualizacion!$K3378)," " )</f>
        <v xml:space="preserve"> </v>
      </c>
    </row>
    <row r="3379" spans="2:13" ht="24.9" customHeight="1" outlineLevel="2" x14ac:dyDescent="0.3">
      <c r="B3379" s="47" t="s">
        <v>2229</v>
      </c>
      <c r="C3379" s="46" t="s">
        <v>498</v>
      </c>
      <c r="D3379" s="46" t="s">
        <v>1773</v>
      </c>
      <c r="E3379" s="46" t="s">
        <v>1871</v>
      </c>
      <c r="F3379" s="45" t="s">
        <v>1870</v>
      </c>
      <c r="G3379" s="26" t="s">
        <v>13</v>
      </c>
      <c r="H3379" s="30">
        <v>5698989</v>
      </c>
      <c r="I3379" s="30">
        <v>5698989</v>
      </c>
      <c r="J3379" s="36">
        <f>H3379/I3379</f>
        <v>1</v>
      </c>
      <c r="K3379" s="24"/>
      <c r="L3379" s="30"/>
      <c r="M3379" s="80"/>
    </row>
    <row r="3380" spans="2:13" ht="24.9" customHeight="1" outlineLevel="1" x14ac:dyDescent="0.3">
      <c r="B3380" s="44" t="str">
        <f>B3379</f>
        <v>ASIGNACIÓN PARA LA INVERSIÓN LOCAL SEGÚN NBI Y CUARTA, QUINTA, Y SEXTA CATEGORÍA</v>
      </c>
      <c r="C3380" s="43" t="s">
        <v>498</v>
      </c>
      <c r="D3380" s="43" t="s">
        <v>1773</v>
      </c>
      <c r="E3380" s="43" t="s">
        <v>1871</v>
      </c>
      <c r="F3380" s="42" t="s">
        <v>1870</v>
      </c>
      <c r="G3380" s="18" t="s">
        <v>3</v>
      </c>
      <c r="H3380" s="32">
        <f>SUBTOTAL(9,H3377:H3379)</f>
        <v>2968311111</v>
      </c>
      <c r="I3380" s="32">
        <f>SUBTOTAL(9,I3377:I3379)</f>
        <v>296822650.80000001</v>
      </c>
      <c r="J3380" s="31">
        <f>SUBTOTAL(9,J3377:J3379)</f>
        <v>1.0786126971337104</v>
      </c>
      <c r="K3380" s="14">
        <f>SUBTOTAL(9,K3377:K3379)</f>
        <v>308544975.30000001</v>
      </c>
      <c r="L3380" s="14">
        <f>SUBTOTAL(9,L3377:L3379)</f>
        <v>291123661.80000001</v>
      </c>
      <c r="M3380" s="80"/>
    </row>
    <row r="3381" spans="2:13" ht="24.9" customHeight="1" outlineLevel="2" x14ac:dyDescent="0.3">
      <c r="B3381" s="47" t="s">
        <v>2229</v>
      </c>
      <c r="C3381" s="46" t="s">
        <v>498</v>
      </c>
      <c r="D3381" s="46" t="s">
        <v>1773</v>
      </c>
      <c r="E3381" s="46" t="s">
        <v>1869</v>
      </c>
      <c r="F3381" s="45" t="s">
        <v>1868</v>
      </c>
      <c r="G3381" s="26" t="s">
        <v>0</v>
      </c>
      <c r="H3381" s="30">
        <v>3841239941</v>
      </c>
      <c r="I3381" s="30">
        <v>301970232.11000001</v>
      </c>
      <c r="J3381" s="36">
        <f>I3381/H3381</f>
        <v>7.8612697136380222E-2</v>
      </c>
      <c r="K3381" s="30">
        <v>320040622</v>
      </c>
      <c r="L3381" s="30">
        <f>I3381</f>
        <v>301970232.11000001</v>
      </c>
      <c r="M3381" s="80">
        <f>L3381/K3381</f>
        <v>0.94353719919341994</v>
      </c>
    </row>
    <row r="3382" spans="2:13" ht="24.9" customHeight="1" outlineLevel="2" x14ac:dyDescent="0.3">
      <c r="B3382" s="47" t="s">
        <v>2229</v>
      </c>
      <c r="C3382" s="46" t="s">
        <v>498</v>
      </c>
      <c r="D3382" s="46" t="s">
        <v>1773</v>
      </c>
      <c r="E3382" s="46" t="s">
        <v>1869</v>
      </c>
      <c r="F3382" s="45" t="s">
        <v>1868</v>
      </c>
      <c r="G3382" s="26" t="s">
        <v>7</v>
      </c>
      <c r="H3382" s="30">
        <v>-768247988</v>
      </c>
      <c r="I3382" s="24"/>
      <c r="J3382" s="36"/>
      <c r="K3382" s="24"/>
      <c r="L3382" s="30">
        <v>0</v>
      </c>
      <c r="M3382" s="80" t="str">
        <f>IFERROR((Base_actualizacion!$L3382/Base_actualizacion!$K3382)," " )</f>
        <v xml:space="preserve"> </v>
      </c>
    </row>
    <row r="3383" spans="2:13" ht="24.9" customHeight="1" outlineLevel="2" x14ac:dyDescent="0.3">
      <c r="B3383" s="47" t="s">
        <v>2229</v>
      </c>
      <c r="C3383" s="46" t="s">
        <v>498</v>
      </c>
      <c r="D3383" s="46" t="s">
        <v>1773</v>
      </c>
      <c r="E3383" s="46" t="s">
        <v>1869</v>
      </c>
      <c r="F3383" s="45" t="s">
        <v>1868</v>
      </c>
      <c r="G3383" s="26" t="s">
        <v>13</v>
      </c>
      <c r="H3383" s="30">
        <v>1411901561</v>
      </c>
      <c r="I3383" s="30">
        <v>1411901561</v>
      </c>
      <c r="J3383" s="36">
        <f>H3383/I3383</f>
        <v>1</v>
      </c>
      <c r="K3383" s="24"/>
      <c r="L3383" s="30"/>
      <c r="M3383" s="80"/>
    </row>
    <row r="3384" spans="2:13" ht="24.9" customHeight="1" outlineLevel="1" x14ac:dyDescent="0.3">
      <c r="B3384" s="44" t="str">
        <f>B3383</f>
        <v>ASIGNACIÓN PARA LA INVERSIÓN LOCAL SEGÚN NBI Y CUARTA, QUINTA, Y SEXTA CATEGORÍA</v>
      </c>
      <c r="C3384" s="43" t="s">
        <v>498</v>
      </c>
      <c r="D3384" s="43" t="s">
        <v>1773</v>
      </c>
      <c r="E3384" s="43" t="s">
        <v>1869</v>
      </c>
      <c r="F3384" s="42" t="s">
        <v>1868</v>
      </c>
      <c r="G3384" s="18" t="s">
        <v>3</v>
      </c>
      <c r="H3384" s="32">
        <f>SUBTOTAL(9,H3381:H3383)</f>
        <v>4484893514</v>
      </c>
      <c r="I3384" s="32">
        <f>SUBTOTAL(9,I3381:I3383)</f>
        <v>1713871793.1100001</v>
      </c>
      <c r="J3384" s="31">
        <f>SUBTOTAL(9,J3381:J3383)</f>
        <v>1.0786126971363803</v>
      </c>
      <c r="K3384" s="14">
        <f>SUBTOTAL(9,K3381:K3383)</f>
        <v>320040622</v>
      </c>
      <c r="L3384" s="14">
        <f>SUBTOTAL(9,L3381:L3383)</f>
        <v>301970232.11000001</v>
      </c>
      <c r="M3384" s="80"/>
    </row>
    <row r="3385" spans="2:13" ht="24.9" customHeight="1" outlineLevel="2" x14ac:dyDescent="0.3">
      <c r="B3385" s="47" t="s">
        <v>2229</v>
      </c>
      <c r="C3385" s="46" t="s">
        <v>498</v>
      </c>
      <c r="D3385" s="46" t="s">
        <v>1773</v>
      </c>
      <c r="E3385" s="46" t="s">
        <v>1867</v>
      </c>
      <c r="F3385" s="45" t="s">
        <v>628</v>
      </c>
      <c r="G3385" s="26" t="s">
        <v>0</v>
      </c>
      <c r="H3385" s="30">
        <v>1826126578</v>
      </c>
      <c r="I3385" s="30">
        <v>143556735.60000002</v>
      </c>
      <c r="J3385" s="36">
        <f>I3385/H3385</f>
        <v>7.8612697131447168E-2</v>
      </c>
      <c r="K3385" s="30">
        <v>152147404.16</v>
      </c>
      <c r="L3385" s="30">
        <f>I3385</f>
        <v>143556735.60000002</v>
      </c>
      <c r="M3385" s="80">
        <f>L3385/K3385</f>
        <v>0.94353719928756774</v>
      </c>
    </row>
    <row r="3386" spans="2:13" ht="24.9" customHeight="1" outlineLevel="2" x14ac:dyDescent="0.3">
      <c r="B3386" s="47" t="s">
        <v>2229</v>
      </c>
      <c r="C3386" s="46" t="s">
        <v>498</v>
      </c>
      <c r="D3386" s="46" t="s">
        <v>1773</v>
      </c>
      <c r="E3386" s="46" t="s">
        <v>1867</v>
      </c>
      <c r="F3386" s="45" t="s">
        <v>628</v>
      </c>
      <c r="G3386" s="26" t="s">
        <v>7</v>
      </c>
      <c r="H3386" s="30">
        <v>-365225316</v>
      </c>
      <c r="I3386" s="24"/>
      <c r="J3386" s="36"/>
      <c r="K3386" s="24"/>
      <c r="L3386" s="30"/>
      <c r="M3386" s="80" t="str">
        <f>IFERROR((Base_actualizacion!$L3386/Base_actualizacion!$K3386)," " )</f>
        <v xml:space="preserve"> </v>
      </c>
    </row>
    <row r="3387" spans="2:13" ht="24.9" customHeight="1" outlineLevel="1" x14ac:dyDescent="0.3">
      <c r="B3387" s="44" t="str">
        <f>B3386</f>
        <v>ASIGNACIÓN PARA LA INVERSIÓN LOCAL SEGÚN NBI Y CUARTA, QUINTA, Y SEXTA CATEGORÍA</v>
      </c>
      <c r="C3387" s="43" t="s">
        <v>498</v>
      </c>
      <c r="D3387" s="43" t="s">
        <v>1773</v>
      </c>
      <c r="E3387" s="43" t="s">
        <v>1867</v>
      </c>
      <c r="F3387" s="42" t="s">
        <v>628</v>
      </c>
      <c r="G3387" s="18" t="s">
        <v>3</v>
      </c>
      <c r="H3387" s="32">
        <f>SUBTOTAL(9,H3385:H3386)</f>
        <v>1460901262</v>
      </c>
      <c r="I3387" s="14">
        <f>SUBTOTAL(9,I3385:I3386)</f>
        <v>143556735.60000002</v>
      </c>
      <c r="J3387" s="31">
        <f>SUBTOTAL(9,J3385:J3386)</f>
        <v>7.8612697131447168E-2</v>
      </c>
      <c r="K3387" s="14">
        <f>SUBTOTAL(9,K3385:K3386)</f>
        <v>152147404.16</v>
      </c>
      <c r="L3387" s="14">
        <f>SUBTOTAL(9,L3384:L3386)</f>
        <v>143556735.60000002</v>
      </c>
      <c r="M3387" s="80"/>
    </row>
    <row r="3388" spans="2:13" ht="24.9" customHeight="1" outlineLevel="2" x14ac:dyDescent="0.3">
      <c r="B3388" s="47" t="s">
        <v>2229</v>
      </c>
      <c r="C3388" s="46" t="s">
        <v>498</v>
      </c>
      <c r="D3388" s="46" t="s">
        <v>1773</v>
      </c>
      <c r="E3388" s="46" t="s">
        <v>1866</v>
      </c>
      <c r="F3388" s="45" t="s">
        <v>1865</v>
      </c>
      <c r="G3388" s="26" t="s">
        <v>0</v>
      </c>
      <c r="H3388" s="30">
        <v>7096969746</v>
      </c>
      <c r="I3388" s="30">
        <v>557911933.22000003</v>
      </c>
      <c r="J3388" s="36">
        <f>I3388/H3388</f>
        <v>7.8612697135203483E-2</v>
      </c>
      <c r="K3388" s="30">
        <v>591298290.87</v>
      </c>
      <c r="L3388" s="30">
        <f>I3388</f>
        <v>557911933.22000003</v>
      </c>
      <c r="M3388" s="80">
        <f>L3388/K3388</f>
        <v>0.94353719913366008</v>
      </c>
    </row>
    <row r="3389" spans="2:13" ht="24.9" customHeight="1" outlineLevel="2" x14ac:dyDescent="0.3">
      <c r="B3389" s="47" t="s">
        <v>2229</v>
      </c>
      <c r="C3389" s="46" t="s">
        <v>498</v>
      </c>
      <c r="D3389" s="46" t="s">
        <v>1773</v>
      </c>
      <c r="E3389" s="46" t="s">
        <v>1866</v>
      </c>
      <c r="F3389" s="45" t="s">
        <v>1865</v>
      </c>
      <c r="G3389" s="26" t="s">
        <v>7</v>
      </c>
      <c r="H3389" s="30">
        <v>-1419393949</v>
      </c>
      <c r="I3389" s="24"/>
      <c r="J3389" s="36"/>
      <c r="K3389" s="24"/>
      <c r="L3389" s="30"/>
      <c r="M3389" s="80" t="str">
        <f>IFERROR((Base_actualizacion!$L3389/Base_actualizacion!$K3389)," " )</f>
        <v xml:space="preserve"> </v>
      </c>
    </row>
    <row r="3390" spans="2:13" ht="24.9" customHeight="1" outlineLevel="1" x14ac:dyDescent="0.3">
      <c r="B3390" s="44" t="str">
        <f>B3389</f>
        <v>ASIGNACIÓN PARA LA INVERSIÓN LOCAL SEGÚN NBI Y CUARTA, QUINTA, Y SEXTA CATEGORÍA</v>
      </c>
      <c r="C3390" s="43" t="s">
        <v>498</v>
      </c>
      <c r="D3390" s="43" t="s">
        <v>1773</v>
      </c>
      <c r="E3390" s="43" t="s">
        <v>1866</v>
      </c>
      <c r="F3390" s="42" t="s">
        <v>1865</v>
      </c>
      <c r="G3390" s="18" t="s">
        <v>3</v>
      </c>
      <c r="H3390" s="32">
        <f>SUBTOTAL(9,H3388:H3389)</f>
        <v>5677575797</v>
      </c>
      <c r="I3390" s="14">
        <f>SUBTOTAL(9,I3388:I3389)</f>
        <v>557911933.22000003</v>
      </c>
      <c r="J3390" s="31">
        <f>SUBTOTAL(9,J3388:J3389)</f>
        <v>7.8612697135203483E-2</v>
      </c>
      <c r="K3390" s="14">
        <f>SUBTOTAL(9,K3388:K3389)</f>
        <v>591298290.87</v>
      </c>
      <c r="L3390" s="14">
        <f>SUBTOTAL(9,L3387:L3389)</f>
        <v>557911933.22000003</v>
      </c>
      <c r="M3390" s="80"/>
    </row>
    <row r="3391" spans="2:13" ht="24.9" customHeight="1" outlineLevel="2" x14ac:dyDescent="0.3">
      <c r="B3391" s="47" t="s">
        <v>2229</v>
      </c>
      <c r="C3391" s="46" t="s">
        <v>498</v>
      </c>
      <c r="D3391" s="46" t="s">
        <v>1773</v>
      </c>
      <c r="E3391" s="46" t="s">
        <v>1864</v>
      </c>
      <c r="F3391" s="45" t="s">
        <v>1863</v>
      </c>
      <c r="G3391" s="26" t="s">
        <v>0</v>
      </c>
      <c r="H3391" s="30">
        <v>5633211838</v>
      </c>
      <c r="I3391" s="30">
        <v>442841976.12</v>
      </c>
      <c r="J3391" s="36">
        <f>I3391/H3391</f>
        <v>7.8612697135356693E-2</v>
      </c>
      <c r="K3391" s="30">
        <v>469342360.26999998</v>
      </c>
      <c r="L3391" s="30">
        <f>I3391</f>
        <v>442841976.12</v>
      </c>
      <c r="M3391" s="80">
        <f>L3391/K3391</f>
        <v>0.94353719929572299</v>
      </c>
    </row>
    <row r="3392" spans="2:13" ht="24.9" customHeight="1" outlineLevel="2" x14ac:dyDescent="0.3">
      <c r="B3392" s="47" t="s">
        <v>2229</v>
      </c>
      <c r="C3392" s="46" t="s">
        <v>498</v>
      </c>
      <c r="D3392" s="46" t="s">
        <v>1773</v>
      </c>
      <c r="E3392" s="46" t="s">
        <v>1864</v>
      </c>
      <c r="F3392" s="45" t="s">
        <v>1863</v>
      </c>
      <c r="G3392" s="26" t="s">
        <v>7</v>
      </c>
      <c r="H3392" s="30">
        <v>-1126642368</v>
      </c>
      <c r="I3392" s="24"/>
      <c r="J3392" s="36"/>
      <c r="K3392" s="24"/>
      <c r="L3392" s="30"/>
      <c r="M3392" s="80" t="str">
        <f>IFERROR((Base_actualizacion!$L3392/Base_actualizacion!$K3392)," " )</f>
        <v xml:space="preserve"> </v>
      </c>
    </row>
    <row r="3393" spans="2:13" ht="24.9" customHeight="1" outlineLevel="1" x14ac:dyDescent="0.3">
      <c r="B3393" s="44" t="str">
        <f>B3392</f>
        <v>ASIGNACIÓN PARA LA INVERSIÓN LOCAL SEGÚN NBI Y CUARTA, QUINTA, Y SEXTA CATEGORÍA</v>
      </c>
      <c r="C3393" s="43" t="s">
        <v>498</v>
      </c>
      <c r="D3393" s="43" t="s">
        <v>1773</v>
      </c>
      <c r="E3393" s="43" t="s">
        <v>1864</v>
      </c>
      <c r="F3393" s="42" t="s">
        <v>1863</v>
      </c>
      <c r="G3393" s="18" t="s">
        <v>3</v>
      </c>
      <c r="H3393" s="32">
        <f>SUBTOTAL(9,H3391:H3392)</f>
        <v>4506569470</v>
      </c>
      <c r="I3393" s="14">
        <f>SUBTOTAL(9,I3391:I3392)</f>
        <v>442841976.12</v>
      </c>
      <c r="J3393" s="31">
        <f>SUBTOTAL(9,J3391:J3392)</f>
        <v>7.8612697135356693E-2</v>
      </c>
      <c r="K3393" s="14">
        <f>SUBTOTAL(9,K3391:K3392)</f>
        <v>469342360.26999998</v>
      </c>
      <c r="L3393" s="14">
        <f>SUBTOTAL(9,L3390:L3392)</f>
        <v>442841976.12</v>
      </c>
      <c r="M3393" s="80"/>
    </row>
    <row r="3394" spans="2:13" ht="24.9" customHeight="1" outlineLevel="2" x14ac:dyDescent="0.3">
      <c r="B3394" s="47" t="s">
        <v>2229</v>
      </c>
      <c r="C3394" s="46" t="s">
        <v>498</v>
      </c>
      <c r="D3394" s="46" t="s">
        <v>1773</v>
      </c>
      <c r="E3394" s="46" t="s">
        <v>1862</v>
      </c>
      <c r="F3394" s="45" t="s">
        <v>1861</v>
      </c>
      <c r="G3394" s="26" t="s">
        <v>0</v>
      </c>
      <c r="H3394" s="30">
        <v>973258715</v>
      </c>
      <c r="I3394" s="30">
        <v>76510492.590000004</v>
      </c>
      <c r="J3394" s="36">
        <f>I3394/H3394</f>
        <v>7.8612697128532777E-2</v>
      </c>
      <c r="K3394" s="30">
        <v>81089004.890000001</v>
      </c>
      <c r="L3394" s="30">
        <f>I3394</f>
        <v>76510492.590000004</v>
      </c>
      <c r="M3394" s="80">
        <f>L3394/K3394</f>
        <v>0.94353719957211335</v>
      </c>
    </row>
    <row r="3395" spans="2:13" ht="24.9" customHeight="1" outlineLevel="2" x14ac:dyDescent="0.3">
      <c r="B3395" s="47" t="s">
        <v>2229</v>
      </c>
      <c r="C3395" s="46" t="s">
        <v>498</v>
      </c>
      <c r="D3395" s="46" t="s">
        <v>1773</v>
      </c>
      <c r="E3395" s="46" t="s">
        <v>1862</v>
      </c>
      <c r="F3395" s="45" t="s">
        <v>1861</v>
      </c>
      <c r="G3395" s="26" t="s">
        <v>7</v>
      </c>
      <c r="H3395" s="30">
        <v>-194651743</v>
      </c>
      <c r="I3395" s="24"/>
      <c r="J3395" s="36"/>
      <c r="K3395" s="24"/>
      <c r="L3395" s="30"/>
      <c r="M3395" s="80" t="str">
        <f>IFERROR((Base_actualizacion!$L3395/Base_actualizacion!$K3395)," " )</f>
        <v xml:space="preserve"> </v>
      </c>
    </row>
    <row r="3396" spans="2:13" ht="24.9" customHeight="1" outlineLevel="1" x14ac:dyDescent="0.3">
      <c r="B3396" s="44" t="str">
        <f>B3395</f>
        <v>ASIGNACIÓN PARA LA INVERSIÓN LOCAL SEGÚN NBI Y CUARTA, QUINTA, Y SEXTA CATEGORÍA</v>
      </c>
      <c r="C3396" s="43" t="s">
        <v>498</v>
      </c>
      <c r="D3396" s="43" t="s">
        <v>1773</v>
      </c>
      <c r="E3396" s="43" t="s">
        <v>1862</v>
      </c>
      <c r="F3396" s="42" t="s">
        <v>1861</v>
      </c>
      <c r="G3396" s="18" t="s">
        <v>3</v>
      </c>
      <c r="H3396" s="32">
        <f>SUBTOTAL(9,H3394:H3395)</f>
        <v>778606972</v>
      </c>
      <c r="I3396" s="14">
        <f>SUBTOTAL(9,I3394:I3395)</f>
        <v>76510492.590000004</v>
      </c>
      <c r="J3396" s="31">
        <f>SUBTOTAL(9,J3394:J3395)</f>
        <v>7.8612697128532777E-2</v>
      </c>
      <c r="K3396" s="14">
        <f>SUBTOTAL(9,K3394:K3395)</f>
        <v>81089004.890000001</v>
      </c>
      <c r="L3396" s="14">
        <f>SUBTOTAL(9,L3393:L3395)</f>
        <v>76510492.590000004</v>
      </c>
      <c r="M3396" s="80"/>
    </row>
    <row r="3397" spans="2:13" ht="24.9" customHeight="1" outlineLevel="2" x14ac:dyDescent="0.3">
      <c r="B3397" s="47" t="s">
        <v>2229</v>
      </c>
      <c r="C3397" s="46" t="s">
        <v>498</v>
      </c>
      <c r="D3397" s="46" t="s">
        <v>1773</v>
      </c>
      <c r="E3397" s="46" t="s">
        <v>1860</v>
      </c>
      <c r="F3397" s="45" t="s">
        <v>1859</v>
      </c>
      <c r="G3397" s="26" t="s">
        <v>0</v>
      </c>
      <c r="H3397" s="30">
        <v>1494972777</v>
      </c>
      <c r="I3397" s="30">
        <v>117523842.13999999</v>
      </c>
      <c r="J3397" s="36">
        <f>I3397/H3397</f>
        <v>7.8612697132745171E-2</v>
      </c>
      <c r="K3397" s="30">
        <v>124556660.03999999</v>
      </c>
      <c r="L3397" s="30">
        <f>I3397</f>
        <v>117523842.13999999</v>
      </c>
      <c r="M3397" s="80">
        <f>L3397/K3397</f>
        <v>0.94353719907276334</v>
      </c>
    </row>
    <row r="3398" spans="2:13" ht="24.9" customHeight="1" outlineLevel="2" x14ac:dyDescent="0.3">
      <c r="B3398" s="47" t="s">
        <v>2229</v>
      </c>
      <c r="C3398" s="46" t="s">
        <v>498</v>
      </c>
      <c r="D3398" s="46" t="s">
        <v>1773</v>
      </c>
      <c r="E3398" s="46" t="s">
        <v>1860</v>
      </c>
      <c r="F3398" s="45" t="s">
        <v>1859</v>
      </c>
      <c r="G3398" s="26" t="s">
        <v>7</v>
      </c>
      <c r="H3398" s="30">
        <v>-298994555</v>
      </c>
      <c r="I3398" s="24"/>
      <c r="J3398" s="36"/>
      <c r="K3398" s="24"/>
      <c r="L3398" s="30">
        <v>0</v>
      </c>
      <c r="M3398" s="80" t="str">
        <f>IFERROR((Base_actualizacion!$L3398/Base_actualizacion!$K3398)," " )</f>
        <v xml:space="preserve"> </v>
      </c>
    </row>
    <row r="3399" spans="2:13" ht="24.9" customHeight="1" outlineLevel="1" x14ac:dyDescent="0.3">
      <c r="B3399" s="44" t="str">
        <f>B3398</f>
        <v>ASIGNACIÓN PARA LA INVERSIÓN LOCAL SEGÚN NBI Y CUARTA, QUINTA, Y SEXTA CATEGORÍA</v>
      </c>
      <c r="C3399" s="43" t="s">
        <v>498</v>
      </c>
      <c r="D3399" s="43" t="s">
        <v>1773</v>
      </c>
      <c r="E3399" s="43" t="s">
        <v>1860</v>
      </c>
      <c r="F3399" s="42" t="s">
        <v>1859</v>
      </c>
      <c r="G3399" s="18" t="s">
        <v>3</v>
      </c>
      <c r="H3399" s="32">
        <f>SUBTOTAL(9,H3397:H3398)</f>
        <v>1195978222</v>
      </c>
      <c r="I3399" s="14">
        <f>SUBTOTAL(9,I3397:I3398)</f>
        <v>117523842.13999999</v>
      </c>
      <c r="J3399" s="31">
        <f>SUBTOTAL(9,J3397:J3398)</f>
        <v>7.8612697132745171E-2</v>
      </c>
      <c r="K3399" s="14">
        <f>SUBTOTAL(9,K3397:K3398)</f>
        <v>124556660.03999999</v>
      </c>
      <c r="L3399" s="14">
        <f>SUBTOTAL(9,L3396:L3398)</f>
        <v>117523842.13999999</v>
      </c>
      <c r="M3399" s="80"/>
    </row>
    <row r="3400" spans="2:13" ht="24.9" customHeight="1" outlineLevel="2" x14ac:dyDescent="0.3">
      <c r="B3400" s="47" t="s">
        <v>2229</v>
      </c>
      <c r="C3400" s="46" t="s">
        <v>498</v>
      </c>
      <c r="D3400" s="46" t="s">
        <v>1773</v>
      </c>
      <c r="E3400" s="46" t="s">
        <v>1858</v>
      </c>
      <c r="F3400" s="45" t="s">
        <v>1857</v>
      </c>
      <c r="G3400" s="26" t="s">
        <v>0</v>
      </c>
      <c r="H3400" s="30">
        <v>2336227689</v>
      </c>
      <c r="I3400" s="30">
        <v>183657159.75</v>
      </c>
      <c r="J3400" s="36">
        <f>I3400/H3400</f>
        <v>7.8612697133391432E-2</v>
      </c>
      <c r="K3400" s="30">
        <v>194647502.93000001</v>
      </c>
      <c r="L3400" s="30">
        <f>I3400</f>
        <v>183657159.75</v>
      </c>
      <c r="M3400" s="80">
        <f>L3400/K3400</f>
        <v>0.94353719922134116</v>
      </c>
    </row>
    <row r="3401" spans="2:13" ht="24.9" customHeight="1" outlineLevel="2" x14ac:dyDescent="0.3">
      <c r="B3401" s="47" t="s">
        <v>2229</v>
      </c>
      <c r="C3401" s="46" t="s">
        <v>498</v>
      </c>
      <c r="D3401" s="46" t="s">
        <v>1773</v>
      </c>
      <c r="E3401" s="46" t="s">
        <v>1858</v>
      </c>
      <c r="F3401" s="45" t="s">
        <v>1857</v>
      </c>
      <c r="G3401" s="26" t="s">
        <v>7</v>
      </c>
      <c r="H3401" s="30">
        <v>-467245538</v>
      </c>
      <c r="I3401" s="24"/>
      <c r="J3401" s="36"/>
      <c r="K3401" s="24"/>
      <c r="L3401" s="30">
        <v>0</v>
      </c>
      <c r="M3401" s="80" t="str">
        <f>IFERROR((Base_actualizacion!$L3401/Base_actualizacion!$K3401)," " )</f>
        <v xml:space="preserve"> </v>
      </c>
    </row>
    <row r="3402" spans="2:13" ht="24.9" customHeight="1" outlineLevel="1" x14ac:dyDescent="0.3">
      <c r="B3402" s="44" t="str">
        <f>B3401</f>
        <v>ASIGNACIÓN PARA LA INVERSIÓN LOCAL SEGÚN NBI Y CUARTA, QUINTA, Y SEXTA CATEGORÍA</v>
      </c>
      <c r="C3402" s="43" t="s">
        <v>498</v>
      </c>
      <c r="D3402" s="43" t="s">
        <v>1773</v>
      </c>
      <c r="E3402" s="43" t="s">
        <v>1858</v>
      </c>
      <c r="F3402" s="42" t="s">
        <v>1857</v>
      </c>
      <c r="G3402" s="18" t="s">
        <v>3</v>
      </c>
      <c r="H3402" s="32">
        <f>SUBTOTAL(9,H3400:H3401)</f>
        <v>1868982151</v>
      </c>
      <c r="I3402" s="14">
        <f>SUBTOTAL(9,I3400:I3401)</f>
        <v>183657159.75</v>
      </c>
      <c r="J3402" s="31">
        <f>SUBTOTAL(9,J3400:J3401)</f>
        <v>7.8612697133391432E-2</v>
      </c>
      <c r="K3402" s="14">
        <f>SUBTOTAL(9,K3400:K3401)</f>
        <v>194647502.93000001</v>
      </c>
      <c r="L3402" s="14">
        <f>SUBTOTAL(9,L3399:L3401)</f>
        <v>183657159.75</v>
      </c>
      <c r="M3402" s="80"/>
    </row>
    <row r="3403" spans="2:13" ht="24.9" customHeight="1" outlineLevel="2" x14ac:dyDescent="0.3">
      <c r="B3403" s="47" t="s">
        <v>2229</v>
      </c>
      <c r="C3403" s="46" t="s">
        <v>498</v>
      </c>
      <c r="D3403" s="46" t="s">
        <v>1773</v>
      </c>
      <c r="E3403" s="46" t="s">
        <v>1856</v>
      </c>
      <c r="F3403" s="45" t="s">
        <v>1855</v>
      </c>
      <c r="G3403" s="26" t="s">
        <v>0</v>
      </c>
      <c r="H3403" s="30">
        <v>1727044836</v>
      </c>
      <c r="I3403" s="30">
        <v>135767652.63</v>
      </c>
      <c r="J3403" s="36">
        <f>I3403/H3403</f>
        <v>7.861269713440143E-2</v>
      </c>
      <c r="K3403" s="30">
        <v>143892209.81999999</v>
      </c>
      <c r="L3403" s="30">
        <f>I3403</f>
        <v>135767652.63</v>
      </c>
      <c r="M3403" s="80">
        <f>L3403/K3403</f>
        <v>0.94353719912868594</v>
      </c>
    </row>
    <row r="3404" spans="2:13" ht="24.9" customHeight="1" outlineLevel="2" x14ac:dyDescent="0.3">
      <c r="B3404" s="47" t="s">
        <v>2229</v>
      </c>
      <c r="C3404" s="46" t="s">
        <v>498</v>
      </c>
      <c r="D3404" s="46" t="s">
        <v>1773</v>
      </c>
      <c r="E3404" s="46" t="s">
        <v>1856</v>
      </c>
      <c r="F3404" s="45" t="s">
        <v>1855</v>
      </c>
      <c r="G3404" s="26" t="s">
        <v>7</v>
      </c>
      <c r="H3404" s="30">
        <v>-345408967</v>
      </c>
      <c r="I3404" s="24"/>
      <c r="J3404" s="36"/>
      <c r="K3404" s="24"/>
      <c r="L3404" s="30"/>
      <c r="M3404" s="80" t="str">
        <f>IFERROR((Base_actualizacion!$L3404/Base_actualizacion!$K3404)," " )</f>
        <v xml:space="preserve"> </v>
      </c>
    </row>
    <row r="3405" spans="2:13" ht="24.9" customHeight="1" outlineLevel="1" x14ac:dyDescent="0.3">
      <c r="B3405" s="44" t="str">
        <f>B3404</f>
        <v>ASIGNACIÓN PARA LA INVERSIÓN LOCAL SEGÚN NBI Y CUARTA, QUINTA, Y SEXTA CATEGORÍA</v>
      </c>
      <c r="C3405" s="43" t="s">
        <v>498</v>
      </c>
      <c r="D3405" s="43" t="s">
        <v>1773</v>
      </c>
      <c r="E3405" s="43" t="s">
        <v>1856</v>
      </c>
      <c r="F3405" s="42" t="s">
        <v>1855</v>
      </c>
      <c r="G3405" s="18" t="s">
        <v>3</v>
      </c>
      <c r="H3405" s="32">
        <f>SUBTOTAL(9,H3403:H3404)</f>
        <v>1381635869</v>
      </c>
      <c r="I3405" s="14">
        <f>SUBTOTAL(9,I3403:I3404)</f>
        <v>135767652.63</v>
      </c>
      <c r="J3405" s="31">
        <f>SUBTOTAL(9,J3403:J3404)</f>
        <v>7.861269713440143E-2</v>
      </c>
      <c r="K3405" s="14">
        <f>SUBTOTAL(9,K3403:K3404)</f>
        <v>143892209.81999999</v>
      </c>
      <c r="L3405" s="14">
        <f>SUBTOTAL(9,L3402:L3404)</f>
        <v>135767652.63</v>
      </c>
      <c r="M3405" s="80"/>
    </row>
    <row r="3406" spans="2:13" ht="24.9" customHeight="1" outlineLevel="2" x14ac:dyDescent="0.3">
      <c r="B3406" s="47" t="s">
        <v>2229</v>
      </c>
      <c r="C3406" s="46" t="s">
        <v>498</v>
      </c>
      <c r="D3406" s="46" t="s">
        <v>1773</v>
      </c>
      <c r="E3406" s="46" t="s">
        <v>1854</v>
      </c>
      <c r="F3406" s="45" t="s">
        <v>1853</v>
      </c>
      <c r="G3406" s="26" t="s">
        <v>0</v>
      </c>
      <c r="H3406" s="30">
        <v>2915372943</v>
      </c>
      <c r="I3406" s="30">
        <v>229185330.20999998</v>
      </c>
      <c r="J3406" s="36">
        <f>I3406/H3406</f>
        <v>7.8612697137184065E-2</v>
      </c>
      <c r="K3406" s="30">
        <v>242900153.22999999</v>
      </c>
      <c r="L3406" s="30">
        <f>I3406</f>
        <v>229185330.20999998</v>
      </c>
      <c r="M3406" s="80">
        <f>L3406/K3406</f>
        <v>0.94353719897815969</v>
      </c>
    </row>
    <row r="3407" spans="2:13" ht="24.9" customHeight="1" outlineLevel="2" x14ac:dyDescent="0.3">
      <c r="B3407" s="47" t="s">
        <v>2229</v>
      </c>
      <c r="C3407" s="46" t="s">
        <v>498</v>
      </c>
      <c r="D3407" s="46" t="s">
        <v>1773</v>
      </c>
      <c r="E3407" s="46" t="s">
        <v>1854</v>
      </c>
      <c r="F3407" s="45" t="s">
        <v>1853</v>
      </c>
      <c r="G3407" s="26" t="s">
        <v>7</v>
      </c>
      <c r="H3407" s="30">
        <v>-583074589</v>
      </c>
      <c r="I3407" s="24"/>
      <c r="J3407" s="36"/>
      <c r="K3407" s="24"/>
      <c r="L3407" s="30"/>
      <c r="M3407" s="80" t="str">
        <f>IFERROR((Base_actualizacion!$L3407/Base_actualizacion!$K3407)," " )</f>
        <v xml:space="preserve"> </v>
      </c>
    </row>
    <row r="3408" spans="2:13" ht="24.9" customHeight="1" outlineLevel="1" x14ac:dyDescent="0.3">
      <c r="B3408" s="44" t="str">
        <f>B3407</f>
        <v>ASIGNACIÓN PARA LA INVERSIÓN LOCAL SEGÚN NBI Y CUARTA, QUINTA, Y SEXTA CATEGORÍA</v>
      </c>
      <c r="C3408" s="43" t="s">
        <v>498</v>
      </c>
      <c r="D3408" s="43" t="s">
        <v>1773</v>
      </c>
      <c r="E3408" s="43" t="s">
        <v>1854</v>
      </c>
      <c r="F3408" s="42" t="s">
        <v>1853</v>
      </c>
      <c r="G3408" s="18" t="s">
        <v>3</v>
      </c>
      <c r="H3408" s="32">
        <f>SUBTOTAL(9,H3406:H3407)</f>
        <v>2332298354</v>
      </c>
      <c r="I3408" s="14">
        <f>SUBTOTAL(9,I3406:I3407)</f>
        <v>229185330.20999998</v>
      </c>
      <c r="J3408" s="31">
        <f>SUBTOTAL(9,J3406:J3407)</f>
        <v>7.8612697137184065E-2</v>
      </c>
      <c r="K3408" s="14">
        <f>SUBTOTAL(9,K3406:K3407)</f>
        <v>242900153.22999999</v>
      </c>
      <c r="L3408" s="14">
        <f>SUBTOTAL(9,L3405:L3407)</f>
        <v>229185330.20999998</v>
      </c>
      <c r="M3408" s="80"/>
    </row>
    <row r="3409" spans="2:13" ht="24.9" customHeight="1" outlineLevel="2" x14ac:dyDescent="0.3">
      <c r="B3409" s="47" t="s">
        <v>2229</v>
      </c>
      <c r="C3409" s="46" t="s">
        <v>498</v>
      </c>
      <c r="D3409" s="46" t="s">
        <v>1773</v>
      </c>
      <c r="E3409" s="46" t="s">
        <v>1852</v>
      </c>
      <c r="F3409" s="45" t="s">
        <v>1851</v>
      </c>
      <c r="G3409" s="26" t="s">
        <v>0</v>
      </c>
      <c r="H3409" s="30">
        <v>1939728860</v>
      </c>
      <c r="I3409" s="30">
        <v>152487317.40000001</v>
      </c>
      <c r="J3409" s="36">
        <f>I3409/H3409</f>
        <v>7.8612697137475179E-2</v>
      </c>
      <c r="K3409" s="30">
        <v>161612406.47</v>
      </c>
      <c r="L3409" s="30">
        <f>I3409</f>
        <v>152487317.40000001</v>
      </c>
      <c r="M3409" s="80">
        <f>L3409/K3409</f>
        <v>0.94353719946807502</v>
      </c>
    </row>
    <row r="3410" spans="2:13" ht="24.9" customHeight="1" outlineLevel="2" x14ac:dyDescent="0.3">
      <c r="B3410" s="47" t="s">
        <v>2229</v>
      </c>
      <c r="C3410" s="46" t="s">
        <v>498</v>
      </c>
      <c r="D3410" s="46" t="s">
        <v>1773</v>
      </c>
      <c r="E3410" s="46" t="s">
        <v>1852</v>
      </c>
      <c r="F3410" s="45" t="s">
        <v>1851</v>
      </c>
      <c r="G3410" s="26" t="s">
        <v>7</v>
      </c>
      <c r="H3410" s="30">
        <v>-387945772</v>
      </c>
      <c r="I3410" s="24"/>
      <c r="J3410" s="36"/>
      <c r="K3410" s="24"/>
      <c r="L3410" s="30"/>
      <c r="M3410" s="80" t="str">
        <f>IFERROR((Base_actualizacion!$L3410/Base_actualizacion!$K3410)," " )</f>
        <v xml:space="preserve"> </v>
      </c>
    </row>
    <row r="3411" spans="2:13" ht="24.9" customHeight="1" outlineLevel="1" x14ac:dyDescent="0.3">
      <c r="B3411" s="44" t="str">
        <f>B3410</f>
        <v>ASIGNACIÓN PARA LA INVERSIÓN LOCAL SEGÚN NBI Y CUARTA, QUINTA, Y SEXTA CATEGORÍA</v>
      </c>
      <c r="C3411" s="43" t="s">
        <v>498</v>
      </c>
      <c r="D3411" s="43" t="s">
        <v>1773</v>
      </c>
      <c r="E3411" s="43" t="s">
        <v>1852</v>
      </c>
      <c r="F3411" s="42" t="s">
        <v>1851</v>
      </c>
      <c r="G3411" s="18" t="s">
        <v>3</v>
      </c>
      <c r="H3411" s="32">
        <f>SUBTOTAL(9,H3409:H3410)</f>
        <v>1551783088</v>
      </c>
      <c r="I3411" s="14">
        <f>SUBTOTAL(9,I3409:I3410)</f>
        <v>152487317.40000001</v>
      </c>
      <c r="J3411" s="31">
        <f>SUBTOTAL(9,J3409:J3410)</f>
        <v>7.8612697137475179E-2</v>
      </c>
      <c r="K3411" s="14">
        <f>SUBTOTAL(9,K3409:K3410)</f>
        <v>161612406.47</v>
      </c>
      <c r="L3411" s="14">
        <f>SUBTOTAL(9,L3408:L3410)</f>
        <v>152487317.40000001</v>
      </c>
      <c r="M3411" s="80"/>
    </row>
    <row r="3412" spans="2:13" ht="24.9" customHeight="1" outlineLevel="2" x14ac:dyDescent="0.3">
      <c r="B3412" s="47" t="s">
        <v>2229</v>
      </c>
      <c r="C3412" s="46" t="s">
        <v>498</v>
      </c>
      <c r="D3412" s="46" t="s">
        <v>1773</v>
      </c>
      <c r="E3412" s="46" t="s">
        <v>1850</v>
      </c>
      <c r="F3412" s="45" t="s">
        <v>1849</v>
      </c>
      <c r="G3412" s="26" t="s">
        <v>0</v>
      </c>
      <c r="H3412" s="30">
        <v>2085510228</v>
      </c>
      <c r="I3412" s="30">
        <v>163947583.93000001</v>
      </c>
      <c r="J3412" s="36">
        <f>I3412/H3412</f>
        <v>7.8612697137057624E-2</v>
      </c>
      <c r="K3412" s="30">
        <v>173758474.04000002</v>
      </c>
      <c r="L3412" s="30">
        <f>I3412</f>
        <v>163947583.93000001</v>
      </c>
      <c r="M3412" s="80">
        <f>L3412/K3412</f>
        <v>0.94353719918292156</v>
      </c>
    </row>
    <row r="3413" spans="2:13" ht="24.9" customHeight="1" outlineLevel="2" x14ac:dyDescent="0.3">
      <c r="B3413" s="47" t="s">
        <v>2229</v>
      </c>
      <c r="C3413" s="46" t="s">
        <v>498</v>
      </c>
      <c r="D3413" s="46" t="s">
        <v>1773</v>
      </c>
      <c r="E3413" s="46" t="s">
        <v>1850</v>
      </c>
      <c r="F3413" s="45" t="s">
        <v>1849</v>
      </c>
      <c r="G3413" s="26" t="s">
        <v>7</v>
      </c>
      <c r="H3413" s="30">
        <v>-417102046</v>
      </c>
      <c r="I3413" s="24"/>
      <c r="J3413" s="36"/>
      <c r="K3413" s="24"/>
      <c r="L3413" s="30">
        <v>0</v>
      </c>
      <c r="M3413" s="80" t="str">
        <f>IFERROR((Base_actualizacion!$L3413/Base_actualizacion!$K3413)," " )</f>
        <v xml:space="preserve"> </v>
      </c>
    </row>
    <row r="3414" spans="2:13" ht="24.9" customHeight="1" outlineLevel="1" x14ac:dyDescent="0.3">
      <c r="B3414" s="44" t="str">
        <f>B3413</f>
        <v>ASIGNACIÓN PARA LA INVERSIÓN LOCAL SEGÚN NBI Y CUARTA, QUINTA, Y SEXTA CATEGORÍA</v>
      </c>
      <c r="C3414" s="43" t="s">
        <v>498</v>
      </c>
      <c r="D3414" s="43" t="s">
        <v>1773</v>
      </c>
      <c r="E3414" s="43" t="s">
        <v>1850</v>
      </c>
      <c r="F3414" s="42" t="s">
        <v>1849</v>
      </c>
      <c r="G3414" s="18" t="s">
        <v>3</v>
      </c>
      <c r="H3414" s="32">
        <f>SUBTOTAL(9,H3412:H3413)</f>
        <v>1668408182</v>
      </c>
      <c r="I3414" s="14">
        <f>SUBTOTAL(9,I3412:I3413)</f>
        <v>163947583.93000001</v>
      </c>
      <c r="J3414" s="31">
        <f>SUBTOTAL(9,J3412:J3413)</f>
        <v>7.8612697137057624E-2</v>
      </c>
      <c r="K3414" s="14">
        <f>SUBTOTAL(9,K3412:K3413)</f>
        <v>173758474.04000002</v>
      </c>
      <c r="L3414" s="14">
        <f>SUBTOTAL(9,L3411:L3413)</f>
        <v>163947583.93000001</v>
      </c>
      <c r="M3414" s="80"/>
    </row>
    <row r="3415" spans="2:13" ht="24.9" customHeight="1" outlineLevel="2" x14ac:dyDescent="0.3">
      <c r="B3415" s="47" t="s">
        <v>2229</v>
      </c>
      <c r="C3415" s="46" t="s">
        <v>498</v>
      </c>
      <c r="D3415" s="46" t="s">
        <v>1773</v>
      </c>
      <c r="E3415" s="46" t="s">
        <v>1848</v>
      </c>
      <c r="F3415" s="45" t="s">
        <v>1847</v>
      </c>
      <c r="G3415" s="26" t="s">
        <v>0</v>
      </c>
      <c r="H3415" s="30">
        <v>3412276369</v>
      </c>
      <c r="I3415" s="30">
        <v>268248248.73000002</v>
      </c>
      <c r="J3415" s="36">
        <f>I3415/H3415</f>
        <v>7.8612697132915035E-2</v>
      </c>
      <c r="K3415" s="30">
        <v>284300660.31</v>
      </c>
      <c r="L3415" s="30">
        <f>I3415</f>
        <v>268248248.73000002</v>
      </c>
      <c r="M3415" s="80">
        <f>L3415/K3415</f>
        <v>0.94353719909585676</v>
      </c>
    </row>
    <row r="3416" spans="2:13" ht="24.9" customHeight="1" outlineLevel="2" x14ac:dyDescent="0.3">
      <c r="B3416" s="47" t="s">
        <v>2229</v>
      </c>
      <c r="C3416" s="46" t="s">
        <v>498</v>
      </c>
      <c r="D3416" s="46" t="s">
        <v>1773</v>
      </c>
      <c r="E3416" s="46" t="s">
        <v>1848</v>
      </c>
      <c r="F3416" s="45" t="s">
        <v>1847</v>
      </c>
      <c r="G3416" s="26" t="s">
        <v>7</v>
      </c>
      <c r="H3416" s="30">
        <v>-682455274</v>
      </c>
      <c r="I3416" s="24"/>
      <c r="J3416" s="36"/>
      <c r="K3416" s="24"/>
      <c r="L3416" s="30">
        <v>0</v>
      </c>
      <c r="M3416" s="80" t="str">
        <f>IFERROR((Base_actualizacion!$L3416/Base_actualizacion!$K3416)," " )</f>
        <v xml:space="preserve"> </v>
      </c>
    </row>
    <row r="3417" spans="2:13" ht="24.9" customHeight="1" outlineLevel="1" x14ac:dyDescent="0.3">
      <c r="B3417" s="44" t="str">
        <f>B3416</f>
        <v>ASIGNACIÓN PARA LA INVERSIÓN LOCAL SEGÚN NBI Y CUARTA, QUINTA, Y SEXTA CATEGORÍA</v>
      </c>
      <c r="C3417" s="43" t="s">
        <v>498</v>
      </c>
      <c r="D3417" s="43" t="s">
        <v>1773</v>
      </c>
      <c r="E3417" s="43" t="s">
        <v>1848</v>
      </c>
      <c r="F3417" s="42" t="s">
        <v>1847</v>
      </c>
      <c r="G3417" s="18" t="s">
        <v>3</v>
      </c>
      <c r="H3417" s="32">
        <f>SUBTOTAL(9,H3415:H3416)</f>
        <v>2729821095</v>
      </c>
      <c r="I3417" s="14">
        <f>SUBTOTAL(9,I3415:I3416)</f>
        <v>268248248.73000002</v>
      </c>
      <c r="J3417" s="31">
        <f>SUBTOTAL(9,J3415:J3416)</f>
        <v>7.8612697132915035E-2</v>
      </c>
      <c r="K3417" s="14">
        <f>SUBTOTAL(9,K3415:K3416)</f>
        <v>284300660.31</v>
      </c>
      <c r="L3417" s="14">
        <f>SUBTOTAL(9,L3414:L3416)</f>
        <v>268248248.73000002</v>
      </c>
      <c r="M3417" s="80"/>
    </row>
    <row r="3418" spans="2:13" ht="24.9" customHeight="1" outlineLevel="2" x14ac:dyDescent="0.3">
      <c r="B3418" s="47" t="s">
        <v>2229</v>
      </c>
      <c r="C3418" s="46" t="s">
        <v>498</v>
      </c>
      <c r="D3418" s="46" t="s">
        <v>1773</v>
      </c>
      <c r="E3418" s="46" t="s">
        <v>1843</v>
      </c>
      <c r="F3418" s="45" t="s">
        <v>83</v>
      </c>
      <c r="G3418" s="26" t="s">
        <v>0</v>
      </c>
      <c r="H3418" s="30">
        <v>2452245786</v>
      </c>
      <c r="I3418" s="30">
        <v>192777655.28</v>
      </c>
      <c r="J3418" s="36">
        <f>I3418/H3418</f>
        <v>7.8612697136876644E-2</v>
      </c>
      <c r="K3418" s="30">
        <v>204313783.82999998</v>
      </c>
      <c r="L3418" s="30">
        <f>I3418</f>
        <v>192777655.28</v>
      </c>
      <c r="M3418" s="80">
        <f>L3418/K3418</f>
        <v>0.94353719884313503</v>
      </c>
    </row>
    <row r="3419" spans="2:13" ht="24.9" customHeight="1" outlineLevel="2" x14ac:dyDescent="0.3">
      <c r="B3419" s="47" t="s">
        <v>2229</v>
      </c>
      <c r="C3419" s="46" t="s">
        <v>498</v>
      </c>
      <c r="D3419" s="46" t="s">
        <v>1773</v>
      </c>
      <c r="E3419" s="46" t="s">
        <v>1843</v>
      </c>
      <c r="F3419" s="45" t="s">
        <v>83</v>
      </c>
      <c r="G3419" s="26" t="s">
        <v>7</v>
      </c>
      <c r="H3419" s="30">
        <v>-490449157</v>
      </c>
      <c r="I3419" s="24"/>
      <c r="J3419" s="36"/>
      <c r="K3419" s="24"/>
      <c r="L3419" s="30"/>
      <c r="M3419" s="80" t="str">
        <f>IFERROR((Base_actualizacion!$L3419/Base_actualizacion!$K3419)," " )</f>
        <v xml:space="preserve"> </v>
      </c>
    </row>
    <row r="3420" spans="2:13" ht="24.9" customHeight="1" outlineLevel="1" x14ac:dyDescent="0.3">
      <c r="B3420" s="44" t="str">
        <f>B3419</f>
        <v>ASIGNACIÓN PARA LA INVERSIÓN LOCAL SEGÚN NBI Y CUARTA, QUINTA, Y SEXTA CATEGORÍA</v>
      </c>
      <c r="C3420" s="43" t="s">
        <v>498</v>
      </c>
      <c r="D3420" s="43" t="s">
        <v>1773</v>
      </c>
      <c r="E3420" s="43" t="s">
        <v>1843</v>
      </c>
      <c r="F3420" s="42" t="s">
        <v>83</v>
      </c>
      <c r="G3420" s="18" t="s">
        <v>3</v>
      </c>
      <c r="H3420" s="32">
        <f>SUBTOTAL(9,H3418:H3419)</f>
        <v>1961796629</v>
      </c>
      <c r="I3420" s="14">
        <f>SUBTOTAL(9,I3418:I3419)</f>
        <v>192777655.28</v>
      </c>
      <c r="J3420" s="31">
        <f>SUBTOTAL(9,J3418:J3419)</f>
        <v>7.8612697136876644E-2</v>
      </c>
      <c r="K3420" s="14">
        <f>SUBTOTAL(9,K3418:K3419)</f>
        <v>204313783.82999998</v>
      </c>
      <c r="L3420" s="14">
        <f>SUBTOTAL(9,L3417:L3419)</f>
        <v>192777655.28</v>
      </c>
      <c r="M3420" s="80"/>
    </row>
    <row r="3421" spans="2:13" ht="24.9" customHeight="1" outlineLevel="2" x14ac:dyDescent="0.3">
      <c r="B3421" s="47" t="s">
        <v>2229</v>
      </c>
      <c r="C3421" s="46" t="s">
        <v>498</v>
      </c>
      <c r="D3421" s="46" t="s">
        <v>1773</v>
      </c>
      <c r="E3421" s="46" t="s">
        <v>1840</v>
      </c>
      <c r="F3421" s="45" t="s">
        <v>1839</v>
      </c>
      <c r="G3421" s="26" t="s">
        <v>0</v>
      </c>
      <c r="H3421" s="30">
        <v>2385849889</v>
      </c>
      <c r="I3421" s="30">
        <v>187558094.72999999</v>
      </c>
      <c r="J3421" s="36">
        <f>I3421/H3421</f>
        <v>7.8612697133520287E-2</v>
      </c>
      <c r="K3421" s="30">
        <v>198781876.23000002</v>
      </c>
      <c r="L3421" s="30">
        <f>I3421</f>
        <v>187558094.72999999</v>
      </c>
      <c r="M3421" s="80">
        <f>L3421/K3421</f>
        <v>0.9435371991005177</v>
      </c>
    </row>
    <row r="3422" spans="2:13" ht="24.9" customHeight="1" outlineLevel="2" x14ac:dyDescent="0.3">
      <c r="B3422" s="47" t="s">
        <v>2229</v>
      </c>
      <c r="C3422" s="46" t="s">
        <v>498</v>
      </c>
      <c r="D3422" s="46" t="s">
        <v>1773</v>
      </c>
      <c r="E3422" s="46" t="s">
        <v>1840</v>
      </c>
      <c r="F3422" s="45" t="s">
        <v>1839</v>
      </c>
      <c r="G3422" s="26" t="s">
        <v>7</v>
      </c>
      <c r="H3422" s="30">
        <v>-477169978</v>
      </c>
      <c r="I3422" s="24"/>
      <c r="J3422" s="36"/>
      <c r="K3422" s="24"/>
      <c r="L3422" s="30">
        <v>0</v>
      </c>
      <c r="M3422" s="80" t="str">
        <f>IFERROR((Base_actualizacion!$L3422/Base_actualizacion!$K3422)," " )</f>
        <v xml:space="preserve"> </v>
      </c>
    </row>
    <row r="3423" spans="2:13" ht="24.9" customHeight="1" outlineLevel="1" x14ac:dyDescent="0.3">
      <c r="B3423" s="44" t="str">
        <f>B3422</f>
        <v>ASIGNACIÓN PARA LA INVERSIÓN LOCAL SEGÚN NBI Y CUARTA, QUINTA, Y SEXTA CATEGORÍA</v>
      </c>
      <c r="C3423" s="43" t="s">
        <v>498</v>
      </c>
      <c r="D3423" s="43" t="s">
        <v>1773</v>
      </c>
      <c r="E3423" s="43" t="s">
        <v>1840</v>
      </c>
      <c r="F3423" s="42" t="s">
        <v>1839</v>
      </c>
      <c r="G3423" s="18" t="s">
        <v>3</v>
      </c>
      <c r="H3423" s="32">
        <f>SUBTOTAL(9,H3421:H3422)</f>
        <v>1908679911</v>
      </c>
      <c r="I3423" s="14">
        <f>SUBTOTAL(9,I3421:I3422)</f>
        <v>187558094.72999999</v>
      </c>
      <c r="J3423" s="31">
        <f>SUBTOTAL(9,J3421:J3422)</f>
        <v>7.8612697133520287E-2</v>
      </c>
      <c r="K3423" s="14">
        <f>SUBTOTAL(9,K3421:K3422)</f>
        <v>198781876.23000002</v>
      </c>
      <c r="L3423" s="14">
        <f>SUBTOTAL(9,L3420:L3422)</f>
        <v>187558094.72999999</v>
      </c>
      <c r="M3423" s="80"/>
    </row>
    <row r="3424" spans="2:13" ht="24.9" customHeight="1" outlineLevel="2" x14ac:dyDescent="0.3">
      <c r="B3424" s="47" t="s">
        <v>2229</v>
      </c>
      <c r="C3424" s="46" t="s">
        <v>498</v>
      </c>
      <c r="D3424" s="46" t="s">
        <v>1773</v>
      </c>
      <c r="E3424" s="46" t="s">
        <v>1838</v>
      </c>
      <c r="F3424" s="45" t="s">
        <v>1837</v>
      </c>
      <c r="G3424" s="26" t="s">
        <v>0</v>
      </c>
      <c r="H3424" s="30">
        <v>2083817140</v>
      </c>
      <c r="I3424" s="30">
        <v>163814485.70999998</v>
      </c>
      <c r="J3424" s="36">
        <f>I3424/H3424</f>
        <v>7.8612697134260057E-2</v>
      </c>
      <c r="K3424" s="30">
        <v>173617411</v>
      </c>
      <c r="L3424" s="30">
        <f>I3424</f>
        <v>163814485.70999998</v>
      </c>
      <c r="M3424" s="80">
        <f>L3424/K3424</f>
        <v>0.94353719921557855</v>
      </c>
    </row>
    <row r="3425" spans="2:13" ht="24.9" customHeight="1" outlineLevel="2" x14ac:dyDescent="0.3">
      <c r="B3425" s="47" t="s">
        <v>2229</v>
      </c>
      <c r="C3425" s="46" t="s">
        <v>498</v>
      </c>
      <c r="D3425" s="46" t="s">
        <v>1773</v>
      </c>
      <c r="E3425" s="46" t="s">
        <v>1838</v>
      </c>
      <c r="F3425" s="45" t="s">
        <v>1837</v>
      </c>
      <c r="G3425" s="26" t="s">
        <v>7</v>
      </c>
      <c r="H3425" s="30">
        <v>-416763428</v>
      </c>
      <c r="I3425" s="24"/>
      <c r="J3425" s="36"/>
      <c r="K3425" s="24"/>
      <c r="L3425" s="30">
        <v>0</v>
      </c>
      <c r="M3425" s="80" t="str">
        <f>IFERROR((Base_actualizacion!$L3425/Base_actualizacion!$K3425)," " )</f>
        <v xml:space="preserve"> </v>
      </c>
    </row>
    <row r="3426" spans="2:13" ht="24.9" customHeight="1" outlineLevel="1" x14ac:dyDescent="0.3">
      <c r="B3426" s="44" t="str">
        <f>B3425</f>
        <v>ASIGNACIÓN PARA LA INVERSIÓN LOCAL SEGÚN NBI Y CUARTA, QUINTA, Y SEXTA CATEGORÍA</v>
      </c>
      <c r="C3426" s="43" t="s">
        <v>498</v>
      </c>
      <c r="D3426" s="43" t="s">
        <v>1773</v>
      </c>
      <c r="E3426" s="43" t="s">
        <v>1838</v>
      </c>
      <c r="F3426" s="42" t="s">
        <v>1837</v>
      </c>
      <c r="G3426" s="18" t="s">
        <v>3</v>
      </c>
      <c r="H3426" s="32">
        <f>SUBTOTAL(9,H3424:H3425)</f>
        <v>1667053712</v>
      </c>
      <c r="I3426" s="14">
        <f>SUBTOTAL(9,I3424:I3425)</f>
        <v>163814485.70999998</v>
      </c>
      <c r="J3426" s="31">
        <f>SUBTOTAL(9,J3424:J3425)</f>
        <v>7.8612697134260057E-2</v>
      </c>
      <c r="K3426" s="14">
        <f>SUBTOTAL(9,K3424:K3425)</f>
        <v>173617411</v>
      </c>
      <c r="L3426" s="14">
        <f>SUBTOTAL(9,L3423:L3425)</f>
        <v>163814485.70999998</v>
      </c>
      <c r="M3426" s="80"/>
    </row>
    <row r="3427" spans="2:13" ht="24.9" customHeight="1" outlineLevel="2" x14ac:dyDescent="0.3">
      <c r="B3427" s="47" t="s">
        <v>2229</v>
      </c>
      <c r="C3427" s="46" t="s">
        <v>498</v>
      </c>
      <c r="D3427" s="46" t="s">
        <v>1773</v>
      </c>
      <c r="E3427" s="46" t="s">
        <v>1836</v>
      </c>
      <c r="F3427" s="45" t="s">
        <v>1186</v>
      </c>
      <c r="G3427" s="26" t="s">
        <v>0</v>
      </c>
      <c r="H3427" s="30">
        <v>1872681025</v>
      </c>
      <c r="I3427" s="30">
        <v>147216506.25</v>
      </c>
      <c r="J3427" s="36">
        <f>I3427/H3427</f>
        <v>7.8612697135648071E-2</v>
      </c>
      <c r="K3427" s="30">
        <v>156026181.47</v>
      </c>
      <c r="L3427" s="30">
        <f>I3427</f>
        <v>147216506.25</v>
      </c>
      <c r="M3427" s="80">
        <f>L3427/K3427</f>
        <v>0.94353719909697409</v>
      </c>
    </row>
    <row r="3428" spans="2:13" ht="24.9" customHeight="1" outlineLevel="2" x14ac:dyDescent="0.3">
      <c r="B3428" s="47" t="s">
        <v>2229</v>
      </c>
      <c r="C3428" s="46" t="s">
        <v>498</v>
      </c>
      <c r="D3428" s="46" t="s">
        <v>1773</v>
      </c>
      <c r="E3428" s="46" t="s">
        <v>1836</v>
      </c>
      <c r="F3428" s="45" t="s">
        <v>1186</v>
      </c>
      <c r="G3428" s="26" t="s">
        <v>7</v>
      </c>
      <c r="H3428" s="30">
        <v>-374536205</v>
      </c>
      <c r="I3428" s="24"/>
      <c r="J3428" s="36"/>
      <c r="K3428" s="24"/>
      <c r="L3428" s="30">
        <v>0</v>
      </c>
      <c r="M3428" s="80" t="str">
        <f>IFERROR((Base_actualizacion!$L3428/Base_actualizacion!$K3428)," " )</f>
        <v xml:space="preserve"> </v>
      </c>
    </row>
    <row r="3429" spans="2:13" ht="24.9" customHeight="1" outlineLevel="1" x14ac:dyDescent="0.3">
      <c r="B3429" s="44" t="str">
        <f>B3428</f>
        <v>ASIGNACIÓN PARA LA INVERSIÓN LOCAL SEGÚN NBI Y CUARTA, QUINTA, Y SEXTA CATEGORÍA</v>
      </c>
      <c r="C3429" s="43" t="s">
        <v>498</v>
      </c>
      <c r="D3429" s="43" t="s">
        <v>1773</v>
      </c>
      <c r="E3429" s="43" t="s">
        <v>1836</v>
      </c>
      <c r="F3429" s="42" t="s">
        <v>1186</v>
      </c>
      <c r="G3429" s="18" t="s">
        <v>3</v>
      </c>
      <c r="H3429" s="32">
        <f>SUBTOTAL(9,H3427:H3428)</f>
        <v>1498144820</v>
      </c>
      <c r="I3429" s="14">
        <f>SUBTOTAL(9,I3427:I3428)</f>
        <v>147216506.25</v>
      </c>
      <c r="J3429" s="31">
        <f>SUBTOTAL(9,J3427:J3428)</f>
        <v>7.8612697135648071E-2</v>
      </c>
      <c r="K3429" s="14">
        <f>SUBTOTAL(9,K3427:K3428)</f>
        <v>156026181.47</v>
      </c>
      <c r="L3429" s="14">
        <f>SUBTOTAL(9,L3426:L3428)</f>
        <v>147216506.25</v>
      </c>
      <c r="M3429" s="80"/>
    </row>
    <row r="3430" spans="2:13" ht="24.9" customHeight="1" outlineLevel="2" x14ac:dyDescent="0.3">
      <c r="B3430" s="47" t="s">
        <v>2229</v>
      </c>
      <c r="C3430" s="46" t="s">
        <v>498</v>
      </c>
      <c r="D3430" s="46" t="s">
        <v>1773</v>
      </c>
      <c r="E3430" s="46" t="s">
        <v>1835</v>
      </c>
      <c r="F3430" s="45" t="s">
        <v>56</v>
      </c>
      <c r="G3430" s="26" t="s">
        <v>0</v>
      </c>
      <c r="H3430" s="30">
        <v>1662195154</v>
      </c>
      <c r="I3430" s="30">
        <v>130669644.22</v>
      </c>
      <c r="J3430" s="36">
        <f>I3430/H3430</f>
        <v>7.8612697134598911E-2</v>
      </c>
      <c r="K3430" s="30">
        <v>138489128.25999999</v>
      </c>
      <c r="L3430" s="30">
        <f>I3430</f>
        <v>130669644.22</v>
      </c>
      <c r="M3430" s="80">
        <f>L3430/K3430</f>
        <v>0.94353719935820768</v>
      </c>
    </row>
    <row r="3431" spans="2:13" ht="24.9" customHeight="1" outlineLevel="2" x14ac:dyDescent="0.3">
      <c r="B3431" s="47" t="s">
        <v>2229</v>
      </c>
      <c r="C3431" s="46" t="s">
        <v>498</v>
      </c>
      <c r="D3431" s="46" t="s">
        <v>1773</v>
      </c>
      <c r="E3431" s="46" t="s">
        <v>1835</v>
      </c>
      <c r="F3431" s="45" t="s">
        <v>56</v>
      </c>
      <c r="G3431" s="26" t="s">
        <v>7</v>
      </c>
      <c r="H3431" s="30">
        <v>-332439031</v>
      </c>
      <c r="I3431" s="24"/>
      <c r="J3431" s="36"/>
      <c r="K3431" s="24"/>
      <c r="L3431" s="30"/>
      <c r="M3431" s="80" t="str">
        <f>IFERROR((Base_actualizacion!$L3431/Base_actualizacion!$K3431)," " )</f>
        <v xml:space="preserve"> </v>
      </c>
    </row>
    <row r="3432" spans="2:13" ht="24.9" customHeight="1" outlineLevel="1" x14ac:dyDescent="0.3">
      <c r="B3432" s="44" t="str">
        <f>B3431</f>
        <v>ASIGNACIÓN PARA LA INVERSIÓN LOCAL SEGÚN NBI Y CUARTA, QUINTA, Y SEXTA CATEGORÍA</v>
      </c>
      <c r="C3432" s="43" t="s">
        <v>498</v>
      </c>
      <c r="D3432" s="43" t="s">
        <v>1773</v>
      </c>
      <c r="E3432" s="43" t="s">
        <v>1835</v>
      </c>
      <c r="F3432" s="42" t="s">
        <v>56</v>
      </c>
      <c r="G3432" s="18" t="s">
        <v>3</v>
      </c>
      <c r="H3432" s="32">
        <f>SUBTOTAL(9,H3430:H3431)</f>
        <v>1329756123</v>
      </c>
      <c r="I3432" s="14">
        <f>SUBTOTAL(9,I3430:I3431)</f>
        <v>130669644.22</v>
      </c>
      <c r="J3432" s="31">
        <f>SUBTOTAL(9,J3430:J3431)</f>
        <v>7.8612697134598911E-2</v>
      </c>
      <c r="K3432" s="14">
        <f>SUBTOTAL(9,K3430:K3431)</f>
        <v>138489128.25999999</v>
      </c>
      <c r="L3432" s="14">
        <f>SUBTOTAL(9,L3429:L3431)</f>
        <v>130669644.22</v>
      </c>
      <c r="M3432" s="80"/>
    </row>
    <row r="3433" spans="2:13" ht="24.9" customHeight="1" outlineLevel="2" x14ac:dyDescent="0.3">
      <c r="B3433" s="47" t="s">
        <v>2229</v>
      </c>
      <c r="C3433" s="46" t="s">
        <v>498</v>
      </c>
      <c r="D3433" s="46" t="s">
        <v>1773</v>
      </c>
      <c r="E3433" s="46" t="s">
        <v>1834</v>
      </c>
      <c r="F3433" s="45" t="s">
        <v>1833</v>
      </c>
      <c r="G3433" s="26" t="s">
        <v>0</v>
      </c>
      <c r="H3433" s="30">
        <v>1960605763</v>
      </c>
      <c r="I3433" s="30">
        <v>154128507.05000001</v>
      </c>
      <c r="J3433" s="36">
        <f>I3433/H3433</f>
        <v>7.861269713609427E-2</v>
      </c>
      <c r="K3433" s="30">
        <v>163351807.63</v>
      </c>
      <c r="L3433" s="30">
        <f>I3433</f>
        <v>154128507.05000001</v>
      </c>
      <c r="M3433" s="80">
        <f>L3433/K3433</f>
        <v>0.94353719916653012</v>
      </c>
    </row>
    <row r="3434" spans="2:13" ht="24.9" customHeight="1" outlineLevel="2" x14ac:dyDescent="0.3">
      <c r="B3434" s="47" t="s">
        <v>2229</v>
      </c>
      <c r="C3434" s="46" t="s">
        <v>498</v>
      </c>
      <c r="D3434" s="46" t="s">
        <v>1773</v>
      </c>
      <c r="E3434" s="46" t="s">
        <v>1834</v>
      </c>
      <c r="F3434" s="45" t="s">
        <v>1833</v>
      </c>
      <c r="G3434" s="26" t="s">
        <v>7</v>
      </c>
      <c r="H3434" s="30">
        <v>-392121153</v>
      </c>
      <c r="I3434" s="24"/>
      <c r="J3434" s="36"/>
      <c r="K3434" s="24"/>
      <c r="L3434" s="30">
        <v>0</v>
      </c>
      <c r="M3434" s="80" t="str">
        <f>IFERROR((Base_actualizacion!$L3434/Base_actualizacion!$K3434)," " )</f>
        <v xml:space="preserve"> </v>
      </c>
    </row>
    <row r="3435" spans="2:13" ht="24.9" customHeight="1" outlineLevel="1" x14ac:dyDescent="0.3">
      <c r="B3435" s="44" t="str">
        <f>B3434</f>
        <v>ASIGNACIÓN PARA LA INVERSIÓN LOCAL SEGÚN NBI Y CUARTA, QUINTA, Y SEXTA CATEGORÍA</v>
      </c>
      <c r="C3435" s="43" t="s">
        <v>498</v>
      </c>
      <c r="D3435" s="43" t="s">
        <v>1773</v>
      </c>
      <c r="E3435" s="43" t="s">
        <v>1834</v>
      </c>
      <c r="F3435" s="42" t="s">
        <v>1833</v>
      </c>
      <c r="G3435" s="18" t="s">
        <v>3</v>
      </c>
      <c r="H3435" s="32">
        <f>SUBTOTAL(9,H3433:H3434)</f>
        <v>1568484610</v>
      </c>
      <c r="I3435" s="14">
        <f>SUBTOTAL(9,I3433:I3434)</f>
        <v>154128507.05000001</v>
      </c>
      <c r="J3435" s="31">
        <f>SUBTOTAL(9,J3433:J3434)</f>
        <v>7.861269713609427E-2</v>
      </c>
      <c r="K3435" s="14">
        <f>SUBTOTAL(9,K3433:K3434)</f>
        <v>163351807.63</v>
      </c>
      <c r="L3435" s="14">
        <f>SUBTOTAL(9,L3432:L3434)</f>
        <v>154128507.05000001</v>
      </c>
      <c r="M3435" s="80"/>
    </row>
    <row r="3436" spans="2:13" ht="24.9" customHeight="1" outlineLevel="2" x14ac:dyDescent="0.3">
      <c r="B3436" s="47" t="s">
        <v>2229</v>
      </c>
      <c r="C3436" s="46" t="s">
        <v>498</v>
      </c>
      <c r="D3436" s="46" t="s">
        <v>1773</v>
      </c>
      <c r="E3436" s="46" t="s">
        <v>1832</v>
      </c>
      <c r="F3436" s="45" t="s">
        <v>1831</v>
      </c>
      <c r="G3436" s="26" t="s">
        <v>0</v>
      </c>
      <c r="H3436" s="30">
        <v>942062129</v>
      </c>
      <c r="I3436" s="30">
        <v>74058044.829999998</v>
      </c>
      <c r="J3436" s="36">
        <f>I3436/H3436</f>
        <v>7.8612697135604731E-2</v>
      </c>
      <c r="K3436" s="30">
        <v>78489798.719999999</v>
      </c>
      <c r="L3436" s="30">
        <f>I3436</f>
        <v>74058044.829999998</v>
      </c>
      <c r="M3436" s="80">
        <f>L3436/K3436</f>
        <v>0.94353719894467325</v>
      </c>
    </row>
    <row r="3437" spans="2:13" ht="24.9" customHeight="1" outlineLevel="2" x14ac:dyDescent="0.3">
      <c r="B3437" s="47" t="s">
        <v>2229</v>
      </c>
      <c r="C3437" s="46" t="s">
        <v>498</v>
      </c>
      <c r="D3437" s="46" t="s">
        <v>1773</v>
      </c>
      <c r="E3437" s="46" t="s">
        <v>1832</v>
      </c>
      <c r="F3437" s="45" t="s">
        <v>1831</v>
      </c>
      <c r="G3437" s="26" t="s">
        <v>7</v>
      </c>
      <c r="H3437" s="30">
        <v>-188412426</v>
      </c>
      <c r="I3437" s="24"/>
      <c r="J3437" s="36"/>
      <c r="K3437" s="24"/>
      <c r="L3437" s="30"/>
      <c r="M3437" s="80" t="str">
        <f>IFERROR((Base_actualizacion!$L3437/Base_actualizacion!$K3437)," " )</f>
        <v xml:space="preserve"> </v>
      </c>
    </row>
    <row r="3438" spans="2:13" ht="24.9" customHeight="1" outlineLevel="1" x14ac:dyDescent="0.3">
      <c r="B3438" s="44" t="str">
        <f>B3437</f>
        <v>ASIGNACIÓN PARA LA INVERSIÓN LOCAL SEGÚN NBI Y CUARTA, QUINTA, Y SEXTA CATEGORÍA</v>
      </c>
      <c r="C3438" s="43" t="s">
        <v>498</v>
      </c>
      <c r="D3438" s="43" t="s">
        <v>1773</v>
      </c>
      <c r="E3438" s="43" t="s">
        <v>1832</v>
      </c>
      <c r="F3438" s="42" t="s">
        <v>1831</v>
      </c>
      <c r="G3438" s="18" t="s">
        <v>3</v>
      </c>
      <c r="H3438" s="32">
        <f>SUBTOTAL(9,H3436:H3437)</f>
        <v>753649703</v>
      </c>
      <c r="I3438" s="14">
        <f>SUBTOTAL(9,I3436:I3437)</f>
        <v>74058044.829999998</v>
      </c>
      <c r="J3438" s="31">
        <f>SUBTOTAL(9,J3436:J3437)</f>
        <v>7.8612697135604731E-2</v>
      </c>
      <c r="K3438" s="14">
        <f>SUBTOTAL(9,K3436:K3437)</f>
        <v>78489798.719999999</v>
      </c>
      <c r="L3438" s="14">
        <f>SUBTOTAL(9,L3435:L3437)</f>
        <v>74058044.829999998</v>
      </c>
      <c r="M3438" s="80"/>
    </row>
    <row r="3439" spans="2:13" ht="24.9" customHeight="1" outlineLevel="2" x14ac:dyDescent="0.3">
      <c r="B3439" s="47" t="s">
        <v>2229</v>
      </c>
      <c r="C3439" s="46" t="s">
        <v>498</v>
      </c>
      <c r="D3439" s="46" t="s">
        <v>1773</v>
      </c>
      <c r="E3439" s="46" t="s">
        <v>1830</v>
      </c>
      <c r="F3439" s="45" t="s">
        <v>1829</v>
      </c>
      <c r="G3439" s="26" t="s">
        <v>0</v>
      </c>
      <c r="H3439" s="30">
        <v>5396530224</v>
      </c>
      <c r="I3439" s="30">
        <v>424235796.07999998</v>
      </c>
      <c r="J3439" s="36">
        <f>I3439/H3439</f>
        <v>7.8612697135150886E-2</v>
      </c>
      <c r="K3439" s="30">
        <v>449622756.19999999</v>
      </c>
      <c r="L3439" s="30">
        <f>I3439</f>
        <v>424235796.07999998</v>
      </c>
      <c r="M3439" s="80">
        <f>L3439/K3439</f>
        <v>0.94353719919659174</v>
      </c>
    </row>
    <row r="3440" spans="2:13" ht="24.9" customHeight="1" outlineLevel="2" x14ac:dyDescent="0.3">
      <c r="B3440" s="47" t="s">
        <v>2229</v>
      </c>
      <c r="C3440" s="46" t="s">
        <v>498</v>
      </c>
      <c r="D3440" s="46" t="s">
        <v>1773</v>
      </c>
      <c r="E3440" s="46" t="s">
        <v>1830</v>
      </c>
      <c r="F3440" s="45" t="s">
        <v>1829</v>
      </c>
      <c r="G3440" s="26" t="s">
        <v>7</v>
      </c>
      <c r="H3440" s="30">
        <v>-1079306045</v>
      </c>
      <c r="I3440" s="24"/>
      <c r="J3440" s="36"/>
      <c r="K3440" s="24"/>
      <c r="L3440" s="30">
        <v>0</v>
      </c>
      <c r="M3440" s="80" t="str">
        <f>IFERROR((Base_actualizacion!$L3440/Base_actualizacion!$K3440)," " )</f>
        <v xml:space="preserve"> </v>
      </c>
    </row>
    <row r="3441" spans="2:13" ht="24.9" customHeight="1" outlineLevel="1" x14ac:dyDescent="0.3">
      <c r="B3441" s="44" t="str">
        <f>B3440</f>
        <v>ASIGNACIÓN PARA LA INVERSIÓN LOCAL SEGÚN NBI Y CUARTA, QUINTA, Y SEXTA CATEGORÍA</v>
      </c>
      <c r="C3441" s="43" t="s">
        <v>498</v>
      </c>
      <c r="D3441" s="43" t="s">
        <v>1773</v>
      </c>
      <c r="E3441" s="43" t="s">
        <v>1830</v>
      </c>
      <c r="F3441" s="42" t="s">
        <v>1829</v>
      </c>
      <c r="G3441" s="18" t="s">
        <v>3</v>
      </c>
      <c r="H3441" s="32">
        <f>SUBTOTAL(9,H3439:H3440)</f>
        <v>4317224179</v>
      </c>
      <c r="I3441" s="14">
        <f>SUBTOTAL(9,I3439:I3440)</f>
        <v>424235796.07999998</v>
      </c>
      <c r="J3441" s="31">
        <f>SUBTOTAL(9,J3439:J3440)</f>
        <v>7.8612697135150886E-2</v>
      </c>
      <c r="K3441" s="14">
        <f>SUBTOTAL(9,K3439:K3440)</f>
        <v>449622756.19999999</v>
      </c>
      <c r="L3441" s="14">
        <f>SUBTOTAL(9,L3438:L3440)</f>
        <v>424235796.07999998</v>
      </c>
      <c r="M3441" s="80"/>
    </row>
    <row r="3442" spans="2:13" ht="24.9" customHeight="1" outlineLevel="2" x14ac:dyDescent="0.3">
      <c r="B3442" s="47" t="s">
        <v>2229</v>
      </c>
      <c r="C3442" s="46" t="s">
        <v>498</v>
      </c>
      <c r="D3442" s="46" t="s">
        <v>1773</v>
      </c>
      <c r="E3442" s="46" t="s">
        <v>1828</v>
      </c>
      <c r="F3442" s="45" t="s">
        <v>209</v>
      </c>
      <c r="G3442" s="26" t="s">
        <v>0</v>
      </c>
      <c r="H3442" s="30">
        <v>1801282162</v>
      </c>
      <c r="I3442" s="30">
        <v>141603649.06</v>
      </c>
      <c r="J3442" s="36">
        <f>I3442/H3442</f>
        <v>7.8612697137229515E-2</v>
      </c>
      <c r="K3442" s="30">
        <v>150077441.73000002</v>
      </c>
      <c r="L3442" s="30">
        <f>I3442</f>
        <v>141603649.06</v>
      </c>
      <c r="M3442" s="80">
        <f>L3442/K3442</f>
        <v>0.94353719937973779</v>
      </c>
    </row>
    <row r="3443" spans="2:13" ht="24.9" customHeight="1" outlineLevel="2" x14ac:dyDescent="0.3">
      <c r="B3443" s="47" t="s">
        <v>2229</v>
      </c>
      <c r="C3443" s="46" t="s">
        <v>498</v>
      </c>
      <c r="D3443" s="46" t="s">
        <v>1773</v>
      </c>
      <c r="E3443" s="46" t="s">
        <v>1828</v>
      </c>
      <c r="F3443" s="45" t="s">
        <v>209</v>
      </c>
      <c r="G3443" s="26" t="s">
        <v>7</v>
      </c>
      <c r="H3443" s="30">
        <v>-360256432</v>
      </c>
      <c r="I3443" s="24"/>
      <c r="J3443" s="36"/>
      <c r="K3443" s="24"/>
      <c r="L3443" s="30"/>
      <c r="M3443" s="80" t="str">
        <f>IFERROR((Base_actualizacion!$L3443/Base_actualizacion!$K3443)," " )</f>
        <v xml:space="preserve"> </v>
      </c>
    </row>
    <row r="3444" spans="2:13" ht="24.9" customHeight="1" outlineLevel="1" x14ac:dyDescent="0.3">
      <c r="B3444" s="44" t="str">
        <f>B3443</f>
        <v>ASIGNACIÓN PARA LA INVERSIÓN LOCAL SEGÚN NBI Y CUARTA, QUINTA, Y SEXTA CATEGORÍA</v>
      </c>
      <c r="C3444" s="43" t="s">
        <v>498</v>
      </c>
      <c r="D3444" s="43" t="s">
        <v>1773</v>
      </c>
      <c r="E3444" s="43" t="s">
        <v>1828</v>
      </c>
      <c r="F3444" s="42" t="s">
        <v>209</v>
      </c>
      <c r="G3444" s="18" t="s">
        <v>3</v>
      </c>
      <c r="H3444" s="32">
        <f>SUBTOTAL(9,H3442:H3443)</f>
        <v>1441025730</v>
      </c>
      <c r="I3444" s="14">
        <f>SUBTOTAL(9,I3442:I3443)</f>
        <v>141603649.06</v>
      </c>
      <c r="J3444" s="31">
        <f>SUBTOTAL(9,J3442:J3443)</f>
        <v>7.8612697137229515E-2</v>
      </c>
      <c r="K3444" s="14">
        <f>SUBTOTAL(9,K3442:K3443)</f>
        <v>150077441.73000002</v>
      </c>
      <c r="L3444" s="14">
        <f>SUBTOTAL(9,L3441:L3443)</f>
        <v>141603649.06</v>
      </c>
      <c r="M3444" s="80"/>
    </row>
    <row r="3445" spans="2:13" ht="24.9" customHeight="1" outlineLevel="2" x14ac:dyDescent="0.3">
      <c r="B3445" s="47" t="s">
        <v>2229</v>
      </c>
      <c r="C3445" s="46" t="s">
        <v>498</v>
      </c>
      <c r="D3445" s="46" t="s">
        <v>1773</v>
      </c>
      <c r="E3445" s="46" t="s">
        <v>1827</v>
      </c>
      <c r="F3445" s="45" t="s">
        <v>131</v>
      </c>
      <c r="G3445" s="26" t="s">
        <v>0</v>
      </c>
      <c r="H3445" s="30">
        <v>1495702254</v>
      </c>
      <c r="I3445" s="30">
        <v>117581188.3</v>
      </c>
      <c r="J3445" s="36">
        <f>I3445/H3445</f>
        <v>7.8612697136444906E-2</v>
      </c>
      <c r="K3445" s="30">
        <v>124617437.91999999</v>
      </c>
      <c r="L3445" s="30">
        <f>I3445</f>
        <v>117581188.3</v>
      </c>
      <c r="M3445" s="80">
        <f>L3445/K3445</f>
        <v>0.94353719882672427</v>
      </c>
    </row>
    <row r="3446" spans="2:13" ht="24.9" customHeight="1" outlineLevel="2" x14ac:dyDescent="0.3">
      <c r="B3446" s="47" t="s">
        <v>2229</v>
      </c>
      <c r="C3446" s="46" t="s">
        <v>498</v>
      </c>
      <c r="D3446" s="46" t="s">
        <v>1773</v>
      </c>
      <c r="E3446" s="46" t="s">
        <v>1827</v>
      </c>
      <c r="F3446" s="45" t="s">
        <v>131</v>
      </c>
      <c r="G3446" s="26" t="s">
        <v>7</v>
      </c>
      <c r="H3446" s="30">
        <v>-299140451</v>
      </c>
      <c r="I3446" s="24"/>
      <c r="J3446" s="36"/>
      <c r="K3446" s="24"/>
      <c r="L3446" s="30"/>
      <c r="M3446" s="80" t="str">
        <f>IFERROR((Base_actualizacion!$L3446/Base_actualizacion!$K3446)," " )</f>
        <v xml:space="preserve"> </v>
      </c>
    </row>
    <row r="3447" spans="2:13" ht="24.9" customHeight="1" outlineLevel="1" x14ac:dyDescent="0.3">
      <c r="B3447" s="44" t="str">
        <f>B3446</f>
        <v>ASIGNACIÓN PARA LA INVERSIÓN LOCAL SEGÚN NBI Y CUARTA, QUINTA, Y SEXTA CATEGORÍA</v>
      </c>
      <c r="C3447" s="43" t="s">
        <v>498</v>
      </c>
      <c r="D3447" s="43" t="s">
        <v>1773</v>
      </c>
      <c r="E3447" s="43" t="s">
        <v>1827</v>
      </c>
      <c r="F3447" s="42" t="s">
        <v>131</v>
      </c>
      <c r="G3447" s="18" t="s">
        <v>3</v>
      </c>
      <c r="H3447" s="32">
        <f>SUBTOTAL(9,H3445:H3446)</f>
        <v>1196561803</v>
      </c>
      <c r="I3447" s="14">
        <f>SUBTOTAL(9,I3445:I3446)</f>
        <v>117581188.3</v>
      </c>
      <c r="J3447" s="31">
        <f>SUBTOTAL(9,J3445:J3446)</f>
        <v>7.8612697136444906E-2</v>
      </c>
      <c r="K3447" s="14">
        <f>SUBTOTAL(9,K3445:K3446)</f>
        <v>124617437.91999999</v>
      </c>
      <c r="L3447" s="14">
        <f>SUBTOTAL(9,L3444:L3446)</f>
        <v>117581188.3</v>
      </c>
      <c r="M3447" s="80"/>
    </row>
    <row r="3448" spans="2:13" ht="24.9" customHeight="1" outlineLevel="2" x14ac:dyDescent="0.3">
      <c r="B3448" s="47" t="s">
        <v>2229</v>
      </c>
      <c r="C3448" s="46" t="s">
        <v>498</v>
      </c>
      <c r="D3448" s="46" t="s">
        <v>1773</v>
      </c>
      <c r="E3448" s="46" t="s">
        <v>1826</v>
      </c>
      <c r="F3448" s="45" t="s">
        <v>1825</v>
      </c>
      <c r="G3448" s="26" t="s">
        <v>0</v>
      </c>
      <c r="H3448" s="30">
        <v>6791352514</v>
      </c>
      <c r="I3448" s="30">
        <v>533886538.31999999</v>
      </c>
      <c r="J3448" s="36">
        <f>I3448/H3448</f>
        <v>7.8612697134984852E-2</v>
      </c>
      <c r="K3448" s="30">
        <v>565835177.25999999</v>
      </c>
      <c r="L3448" s="30">
        <f>I3448</f>
        <v>533886538.31999999</v>
      </c>
      <c r="M3448" s="80">
        <f>L3448/K3448</f>
        <v>0.94353719912800738</v>
      </c>
    </row>
    <row r="3449" spans="2:13" ht="24.9" customHeight="1" outlineLevel="2" x14ac:dyDescent="0.3">
      <c r="B3449" s="47" t="s">
        <v>2229</v>
      </c>
      <c r="C3449" s="46" t="s">
        <v>498</v>
      </c>
      <c r="D3449" s="46" t="s">
        <v>1773</v>
      </c>
      <c r="E3449" s="46" t="s">
        <v>1826</v>
      </c>
      <c r="F3449" s="45" t="s">
        <v>1825</v>
      </c>
      <c r="G3449" s="26" t="s">
        <v>7</v>
      </c>
      <c r="H3449" s="30">
        <v>-1358270503</v>
      </c>
      <c r="I3449" s="24"/>
      <c r="J3449" s="36"/>
      <c r="K3449" s="24"/>
      <c r="L3449" s="30">
        <v>0</v>
      </c>
      <c r="M3449" s="80" t="str">
        <f>IFERROR((Base_actualizacion!$L3449/Base_actualizacion!$K3449)," " )</f>
        <v xml:space="preserve"> </v>
      </c>
    </row>
    <row r="3450" spans="2:13" ht="24.9" customHeight="1" outlineLevel="1" x14ac:dyDescent="0.3">
      <c r="B3450" s="44" t="str">
        <f>B3449</f>
        <v>ASIGNACIÓN PARA LA INVERSIÓN LOCAL SEGÚN NBI Y CUARTA, QUINTA, Y SEXTA CATEGORÍA</v>
      </c>
      <c r="C3450" s="43" t="s">
        <v>498</v>
      </c>
      <c r="D3450" s="43" t="s">
        <v>1773</v>
      </c>
      <c r="E3450" s="43" t="s">
        <v>1826</v>
      </c>
      <c r="F3450" s="42" t="s">
        <v>1825</v>
      </c>
      <c r="G3450" s="18" t="s">
        <v>3</v>
      </c>
      <c r="H3450" s="32">
        <f>SUBTOTAL(9,H3448:H3449)</f>
        <v>5433082011</v>
      </c>
      <c r="I3450" s="14">
        <f>SUBTOTAL(9,I3448:I3449)</f>
        <v>533886538.31999999</v>
      </c>
      <c r="J3450" s="31">
        <f>SUBTOTAL(9,J3448:J3449)</f>
        <v>7.8612697134984852E-2</v>
      </c>
      <c r="K3450" s="14">
        <f>SUBTOTAL(9,K3448:K3449)</f>
        <v>565835177.25999999</v>
      </c>
      <c r="L3450" s="14">
        <f>SUBTOTAL(9,L3447:L3449)</f>
        <v>533886538.31999999</v>
      </c>
      <c r="M3450" s="80"/>
    </row>
    <row r="3451" spans="2:13" ht="24.9" customHeight="1" outlineLevel="2" x14ac:dyDescent="0.3">
      <c r="B3451" s="47" t="s">
        <v>2229</v>
      </c>
      <c r="C3451" s="46" t="s">
        <v>498</v>
      </c>
      <c r="D3451" s="46" t="s">
        <v>1773</v>
      </c>
      <c r="E3451" s="46" t="s">
        <v>1824</v>
      </c>
      <c r="F3451" s="45" t="s">
        <v>1823</v>
      </c>
      <c r="G3451" s="26" t="s">
        <v>0</v>
      </c>
      <c r="H3451" s="30">
        <v>1767666071</v>
      </c>
      <c r="I3451" s="30">
        <v>138960997.47</v>
      </c>
      <c r="J3451" s="36">
        <f>I3451/H3451</f>
        <v>7.8612697131979964E-2</v>
      </c>
      <c r="K3451" s="30">
        <v>147276649.63</v>
      </c>
      <c r="L3451" s="30">
        <f>I3451</f>
        <v>138960997.47</v>
      </c>
      <c r="M3451" s="80">
        <f>L3451/K3451</f>
        <v>0.94353719900003674</v>
      </c>
    </row>
    <row r="3452" spans="2:13" ht="24.9" customHeight="1" outlineLevel="2" x14ac:dyDescent="0.3">
      <c r="B3452" s="47" t="s">
        <v>2229</v>
      </c>
      <c r="C3452" s="46" t="s">
        <v>498</v>
      </c>
      <c r="D3452" s="46" t="s">
        <v>1773</v>
      </c>
      <c r="E3452" s="46" t="s">
        <v>1824</v>
      </c>
      <c r="F3452" s="45" t="s">
        <v>1823</v>
      </c>
      <c r="G3452" s="26" t="s">
        <v>7</v>
      </c>
      <c r="H3452" s="30">
        <v>-353533214</v>
      </c>
      <c r="I3452" s="24"/>
      <c r="J3452" s="36"/>
      <c r="K3452" s="24"/>
      <c r="L3452" s="30"/>
      <c r="M3452" s="80" t="str">
        <f>IFERROR((Base_actualizacion!$L3452/Base_actualizacion!$K3452)," " )</f>
        <v xml:space="preserve"> </v>
      </c>
    </row>
    <row r="3453" spans="2:13" ht="24.9" customHeight="1" outlineLevel="1" x14ac:dyDescent="0.3">
      <c r="B3453" s="44" t="str">
        <f>B3452</f>
        <v>ASIGNACIÓN PARA LA INVERSIÓN LOCAL SEGÚN NBI Y CUARTA, QUINTA, Y SEXTA CATEGORÍA</v>
      </c>
      <c r="C3453" s="43" t="s">
        <v>498</v>
      </c>
      <c r="D3453" s="43" t="s">
        <v>1773</v>
      </c>
      <c r="E3453" s="43" t="s">
        <v>1824</v>
      </c>
      <c r="F3453" s="42" t="s">
        <v>1823</v>
      </c>
      <c r="G3453" s="18" t="s">
        <v>3</v>
      </c>
      <c r="H3453" s="32">
        <f>SUBTOTAL(9,H3451:H3452)</f>
        <v>1414132857</v>
      </c>
      <c r="I3453" s="14">
        <f>SUBTOTAL(9,I3451:I3452)</f>
        <v>138960997.47</v>
      </c>
      <c r="J3453" s="31">
        <f>SUBTOTAL(9,J3451:J3452)</f>
        <v>7.8612697131979964E-2</v>
      </c>
      <c r="K3453" s="14">
        <f>SUBTOTAL(9,K3451:K3452)</f>
        <v>147276649.63</v>
      </c>
      <c r="L3453" s="14">
        <f>SUBTOTAL(9,L3450:L3452)</f>
        <v>138960997.47</v>
      </c>
      <c r="M3453" s="80"/>
    </row>
    <row r="3454" spans="2:13" ht="24.9" customHeight="1" outlineLevel="2" x14ac:dyDescent="0.3">
      <c r="B3454" s="47" t="s">
        <v>2229</v>
      </c>
      <c r="C3454" s="46" t="s">
        <v>498</v>
      </c>
      <c r="D3454" s="46" t="s">
        <v>1773</v>
      </c>
      <c r="E3454" s="46" t="s">
        <v>1822</v>
      </c>
      <c r="F3454" s="45" t="s">
        <v>1821</v>
      </c>
      <c r="G3454" s="26" t="s">
        <v>0</v>
      </c>
      <c r="H3454" s="30">
        <v>2391587457</v>
      </c>
      <c r="I3454" s="30">
        <v>188009140.43000001</v>
      </c>
      <c r="J3454" s="36">
        <f>I3454/H3454</f>
        <v>7.8612697135415702E-2</v>
      </c>
      <c r="K3454" s="30">
        <v>199259913.20999998</v>
      </c>
      <c r="L3454" s="30">
        <f>I3454</f>
        <v>188009140.43000001</v>
      </c>
      <c r="M3454" s="80">
        <f>L3454/K3454</f>
        <v>0.94353719923513779</v>
      </c>
    </row>
    <row r="3455" spans="2:13" ht="24.9" customHeight="1" outlineLevel="2" x14ac:dyDescent="0.3">
      <c r="B3455" s="47" t="s">
        <v>2229</v>
      </c>
      <c r="C3455" s="46" t="s">
        <v>498</v>
      </c>
      <c r="D3455" s="46" t="s">
        <v>1773</v>
      </c>
      <c r="E3455" s="46" t="s">
        <v>1822</v>
      </c>
      <c r="F3455" s="45" t="s">
        <v>1821</v>
      </c>
      <c r="G3455" s="26" t="s">
        <v>7</v>
      </c>
      <c r="H3455" s="30">
        <v>-478317491</v>
      </c>
      <c r="I3455" s="24"/>
      <c r="J3455" s="36"/>
      <c r="K3455" s="24"/>
      <c r="L3455" s="30">
        <v>0</v>
      </c>
      <c r="M3455" s="80" t="str">
        <f>IFERROR((Base_actualizacion!$L3455/Base_actualizacion!$K3455)," " )</f>
        <v xml:space="preserve"> </v>
      </c>
    </row>
    <row r="3456" spans="2:13" ht="24.9" customHeight="1" outlineLevel="1" x14ac:dyDescent="0.3">
      <c r="B3456" s="44" t="str">
        <f>B3455</f>
        <v>ASIGNACIÓN PARA LA INVERSIÓN LOCAL SEGÚN NBI Y CUARTA, QUINTA, Y SEXTA CATEGORÍA</v>
      </c>
      <c r="C3456" s="43" t="s">
        <v>498</v>
      </c>
      <c r="D3456" s="43" t="s">
        <v>1773</v>
      </c>
      <c r="E3456" s="43" t="s">
        <v>1822</v>
      </c>
      <c r="F3456" s="42" t="s">
        <v>1821</v>
      </c>
      <c r="G3456" s="18" t="s">
        <v>3</v>
      </c>
      <c r="H3456" s="32">
        <f>SUBTOTAL(9,H3454:H3455)</f>
        <v>1913269966</v>
      </c>
      <c r="I3456" s="14">
        <f>SUBTOTAL(9,I3454:I3455)</f>
        <v>188009140.43000001</v>
      </c>
      <c r="J3456" s="31">
        <f>SUBTOTAL(9,J3454:J3455)</f>
        <v>7.8612697135415702E-2</v>
      </c>
      <c r="K3456" s="14">
        <f>SUBTOTAL(9,K3454:K3455)</f>
        <v>199259913.20999998</v>
      </c>
      <c r="L3456" s="14">
        <f>SUBTOTAL(9,L3453:L3455)</f>
        <v>188009140.43000001</v>
      </c>
      <c r="M3456" s="80"/>
    </row>
    <row r="3457" spans="2:13" ht="24.9" customHeight="1" outlineLevel="2" x14ac:dyDescent="0.3">
      <c r="B3457" s="47" t="s">
        <v>2229</v>
      </c>
      <c r="C3457" s="46" t="s">
        <v>498</v>
      </c>
      <c r="D3457" s="46" t="s">
        <v>1773</v>
      </c>
      <c r="E3457" s="46" t="s">
        <v>1820</v>
      </c>
      <c r="F3457" s="45" t="s">
        <v>1819</v>
      </c>
      <c r="G3457" s="26" t="s">
        <v>0</v>
      </c>
      <c r="H3457" s="30">
        <v>2015618459</v>
      </c>
      <c r="I3457" s="30">
        <v>158453203.44999999</v>
      </c>
      <c r="J3457" s="36">
        <f>I3457/H3457</f>
        <v>7.861269713148622E-2</v>
      </c>
      <c r="K3457" s="30">
        <v>167935300.89999998</v>
      </c>
      <c r="L3457" s="30">
        <f>I3457</f>
        <v>158453203.44999999</v>
      </c>
      <c r="M3457" s="80">
        <f>L3457/K3457</f>
        <v>0.94353719915239098</v>
      </c>
    </row>
    <row r="3458" spans="2:13" ht="24.9" customHeight="1" outlineLevel="2" x14ac:dyDescent="0.3">
      <c r="B3458" s="47" t="s">
        <v>2229</v>
      </c>
      <c r="C3458" s="46" t="s">
        <v>498</v>
      </c>
      <c r="D3458" s="46" t="s">
        <v>1773</v>
      </c>
      <c r="E3458" s="46" t="s">
        <v>1820</v>
      </c>
      <c r="F3458" s="45" t="s">
        <v>1819</v>
      </c>
      <c r="G3458" s="26" t="s">
        <v>7</v>
      </c>
      <c r="H3458" s="30">
        <v>-403123692</v>
      </c>
      <c r="I3458" s="24"/>
      <c r="J3458" s="36"/>
      <c r="K3458" s="24"/>
      <c r="L3458" s="30">
        <v>0</v>
      </c>
      <c r="M3458" s="80" t="str">
        <f>IFERROR((Base_actualizacion!$L3458/Base_actualizacion!$K3458)," " )</f>
        <v xml:space="preserve"> </v>
      </c>
    </row>
    <row r="3459" spans="2:13" ht="24.9" customHeight="1" outlineLevel="1" x14ac:dyDescent="0.3">
      <c r="B3459" s="44" t="str">
        <f>B3458</f>
        <v>ASIGNACIÓN PARA LA INVERSIÓN LOCAL SEGÚN NBI Y CUARTA, QUINTA, Y SEXTA CATEGORÍA</v>
      </c>
      <c r="C3459" s="43" t="s">
        <v>498</v>
      </c>
      <c r="D3459" s="43" t="s">
        <v>1773</v>
      </c>
      <c r="E3459" s="43" t="s">
        <v>1820</v>
      </c>
      <c r="F3459" s="42" t="s">
        <v>1819</v>
      </c>
      <c r="G3459" s="18" t="s">
        <v>3</v>
      </c>
      <c r="H3459" s="32">
        <f>SUBTOTAL(9,H3457:H3458)</f>
        <v>1612494767</v>
      </c>
      <c r="I3459" s="14">
        <f>SUBTOTAL(9,I3457:I3458)</f>
        <v>158453203.44999999</v>
      </c>
      <c r="J3459" s="31">
        <f>SUBTOTAL(9,J3457:J3458)</f>
        <v>7.861269713148622E-2</v>
      </c>
      <c r="K3459" s="14">
        <f>SUBTOTAL(9,K3457:K3458)</f>
        <v>167935300.89999998</v>
      </c>
      <c r="L3459" s="14">
        <f>SUBTOTAL(9,L3456:L3458)</f>
        <v>158453203.44999999</v>
      </c>
      <c r="M3459" s="80"/>
    </row>
    <row r="3460" spans="2:13" ht="24.9" customHeight="1" outlineLevel="2" x14ac:dyDescent="0.3">
      <c r="B3460" s="47" t="s">
        <v>2229</v>
      </c>
      <c r="C3460" s="46" t="s">
        <v>498</v>
      </c>
      <c r="D3460" s="46" t="s">
        <v>1773</v>
      </c>
      <c r="E3460" s="46" t="s">
        <v>1818</v>
      </c>
      <c r="F3460" s="45" t="s">
        <v>356</v>
      </c>
      <c r="G3460" s="26" t="s">
        <v>0</v>
      </c>
      <c r="H3460" s="30">
        <v>2015902681</v>
      </c>
      <c r="I3460" s="30">
        <v>158475546.92000002</v>
      </c>
      <c r="J3460" s="36">
        <f>I3460/H3460</f>
        <v>7.8612697137436877E-2</v>
      </c>
      <c r="K3460" s="30">
        <v>167958981.41</v>
      </c>
      <c r="L3460" s="30">
        <f>I3460</f>
        <v>158475546.92000002</v>
      </c>
      <c r="M3460" s="80">
        <f>L3460/K3460</f>
        <v>0.94353719931862268</v>
      </c>
    </row>
    <row r="3461" spans="2:13" ht="24.9" customHeight="1" outlineLevel="2" x14ac:dyDescent="0.3">
      <c r="B3461" s="47" t="s">
        <v>2229</v>
      </c>
      <c r="C3461" s="46" t="s">
        <v>498</v>
      </c>
      <c r="D3461" s="46" t="s">
        <v>1773</v>
      </c>
      <c r="E3461" s="46" t="s">
        <v>1818</v>
      </c>
      <c r="F3461" s="45" t="s">
        <v>356</v>
      </c>
      <c r="G3461" s="26" t="s">
        <v>7</v>
      </c>
      <c r="H3461" s="30">
        <v>-403180536</v>
      </c>
      <c r="I3461" s="24"/>
      <c r="J3461" s="36"/>
      <c r="K3461" s="24"/>
      <c r="L3461" s="30"/>
      <c r="M3461" s="80" t="str">
        <f>IFERROR((Base_actualizacion!$L3461/Base_actualizacion!$K3461)," " )</f>
        <v xml:space="preserve"> </v>
      </c>
    </row>
    <row r="3462" spans="2:13" ht="24.9" customHeight="1" outlineLevel="1" x14ac:dyDescent="0.3">
      <c r="B3462" s="44" t="str">
        <f>B3461</f>
        <v>ASIGNACIÓN PARA LA INVERSIÓN LOCAL SEGÚN NBI Y CUARTA, QUINTA, Y SEXTA CATEGORÍA</v>
      </c>
      <c r="C3462" s="43" t="s">
        <v>498</v>
      </c>
      <c r="D3462" s="43" t="s">
        <v>1773</v>
      </c>
      <c r="E3462" s="43" t="s">
        <v>1818</v>
      </c>
      <c r="F3462" s="42" t="s">
        <v>356</v>
      </c>
      <c r="G3462" s="18" t="s">
        <v>3</v>
      </c>
      <c r="H3462" s="32">
        <f>SUBTOTAL(9,H3460:H3461)</f>
        <v>1612722145</v>
      </c>
      <c r="I3462" s="14">
        <f>SUBTOTAL(9,I3460:I3461)</f>
        <v>158475546.92000002</v>
      </c>
      <c r="J3462" s="31">
        <f>SUBTOTAL(9,J3460:J3461)</f>
        <v>7.8612697137436877E-2</v>
      </c>
      <c r="K3462" s="14">
        <f>SUBTOTAL(9,K3460:K3461)</f>
        <v>167958981.41</v>
      </c>
      <c r="L3462" s="14">
        <f>SUBTOTAL(9,L3459:L3461)</f>
        <v>158475546.92000002</v>
      </c>
      <c r="M3462" s="80"/>
    </row>
    <row r="3463" spans="2:13" ht="24.9" customHeight="1" outlineLevel="2" x14ac:dyDescent="0.3">
      <c r="B3463" s="47" t="s">
        <v>2229</v>
      </c>
      <c r="C3463" s="46" t="s">
        <v>498</v>
      </c>
      <c r="D3463" s="46" t="s">
        <v>1773</v>
      </c>
      <c r="E3463" s="46" t="s">
        <v>1817</v>
      </c>
      <c r="F3463" s="45" t="s">
        <v>1816</v>
      </c>
      <c r="G3463" s="26" t="s">
        <v>0</v>
      </c>
      <c r="H3463" s="30">
        <v>2223943794</v>
      </c>
      <c r="I3463" s="30">
        <v>174830219.93000001</v>
      </c>
      <c r="J3463" s="36">
        <f>I3463/H3463</f>
        <v>7.8612697138154386E-2</v>
      </c>
      <c r="K3463" s="30">
        <v>185292344.63999999</v>
      </c>
      <c r="L3463" s="30">
        <f>I3463</f>
        <v>174830219.93000001</v>
      </c>
      <c r="M3463" s="80">
        <f>L3463/K3463</f>
        <v>0.94353719938982594</v>
      </c>
    </row>
    <row r="3464" spans="2:13" ht="24.9" customHeight="1" outlineLevel="2" x14ac:dyDescent="0.3">
      <c r="B3464" s="47" t="s">
        <v>2229</v>
      </c>
      <c r="C3464" s="46" t="s">
        <v>498</v>
      </c>
      <c r="D3464" s="46" t="s">
        <v>1773</v>
      </c>
      <c r="E3464" s="46" t="s">
        <v>1817</v>
      </c>
      <c r="F3464" s="45" t="s">
        <v>1816</v>
      </c>
      <c r="G3464" s="26" t="s">
        <v>7</v>
      </c>
      <c r="H3464" s="30">
        <v>-444788759</v>
      </c>
      <c r="I3464" s="24"/>
      <c r="J3464" s="36"/>
      <c r="K3464" s="24"/>
      <c r="L3464" s="30">
        <v>0</v>
      </c>
      <c r="M3464" s="80" t="str">
        <f>IFERROR((Base_actualizacion!$L3464/Base_actualizacion!$K3464)," " )</f>
        <v xml:space="preserve"> </v>
      </c>
    </row>
    <row r="3465" spans="2:13" ht="24.9" customHeight="1" outlineLevel="1" x14ac:dyDescent="0.3">
      <c r="B3465" s="44" t="str">
        <f>B3464</f>
        <v>ASIGNACIÓN PARA LA INVERSIÓN LOCAL SEGÚN NBI Y CUARTA, QUINTA, Y SEXTA CATEGORÍA</v>
      </c>
      <c r="C3465" s="43" t="s">
        <v>498</v>
      </c>
      <c r="D3465" s="43" t="s">
        <v>1773</v>
      </c>
      <c r="E3465" s="43" t="s">
        <v>1817</v>
      </c>
      <c r="F3465" s="42" t="s">
        <v>1816</v>
      </c>
      <c r="G3465" s="18" t="s">
        <v>3</v>
      </c>
      <c r="H3465" s="32">
        <f>SUBTOTAL(9,H3463:H3464)</f>
        <v>1779155035</v>
      </c>
      <c r="I3465" s="14">
        <f>SUBTOTAL(9,I3463:I3464)</f>
        <v>174830219.93000001</v>
      </c>
      <c r="J3465" s="31">
        <f>SUBTOTAL(9,J3463:J3464)</f>
        <v>7.8612697138154386E-2</v>
      </c>
      <c r="K3465" s="14">
        <f>SUBTOTAL(9,K3463:K3464)</f>
        <v>185292344.63999999</v>
      </c>
      <c r="L3465" s="14">
        <f>SUBTOTAL(9,L3462:L3464)</f>
        <v>174830219.93000001</v>
      </c>
      <c r="M3465" s="80"/>
    </row>
    <row r="3466" spans="2:13" ht="24.9" customHeight="1" outlineLevel="2" x14ac:dyDescent="0.3">
      <c r="B3466" s="47" t="s">
        <v>2229</v>
      </c>
      <c r="C3466" s="46" t="s">
        <v>498</v>
      </c>
      <c r="D3466" s="46" t="s">
        <v>1773</v>
      </c>
      <c r="E3466" s="46" t="s">
        <v>1815</v>
      </c>
      <c r="F3466" s="45" t="s">
        <v>1814</v>
      </c>
      <c r="G3466" s="26" t="s">
        <v>0</v>
      </c>
      <c r="H3466" s="30">
        <v>1641950499</v>
      </c>
      <c r="I3466" s="30">
        <v>129078157.29000001</v>
      </c>
      <c r="J3466" s="36">
        <f>I3466/H3466</f>
        <v>7.8612697135883633E-2</v>
      </c>
      <c r="K3466" s="30">
        <v>136802404.12</v>
      </c>
      <c r="L3466" s="30">
        <f>I3466</f>
        <v>129078157.29000001</v>
      </c>
      <c r="M3466" s="80">
        <f>L3466/K3466</f>
        <v>0.94353719965897342</v>
      </c>
    </row>
    <row r="3467" spans="2:13" ht="24.9" customHeight="1" outlineLevel="2" x14ac:dyDescent="0.3">
      <c r="B3467" s="47" t="s">
        <v>2229</v>
      </c>
      <c r="C3467" s="46" t="s">
        <v>498</v>
      </c>
      <c r="D3467" s="46" t="s">
        <v>1773</v>
      </c>
      <c r="E3467" s="46" t="s">
        <v>1815</v>
      </c>
      <c r="F3467" s="45" t="s">
        <v>1814</v>
      </c>
      <c r="G3467" s="26" t="s">
        <v>7</v>
      </c>
      <c r="H3467" s="30">
        <v>-328390100</v>
      </c>
      <c r="I3467" s="24"/>
      <c r="J3467" s="36"/>
      <c r="K3467" s="24"/>
      <c r="L3467" s="30"/>
      <c r="M3467" s="80" t="str">
        <f>IFERROR((Base_actualizacion!$L3467/Base_actualizacion!$K3467)," " )</f>
        <v xml:space="preserve"> </v>
      </c>
    </row>
    <row r="3468" spans="2:13" ht="24.9" customHeight="1" outlineLevel="1" x14ac:dyDescent="0.3">
      <c r="B3468" s="44" t="str">
        <f>B3467</f>
        <v>ASIGNACIÓN PARA LA INVERSIÓN LOCAL SEGÚN NBI Y CUARTA, QUINTA, Y SEXTA CATEGORÍA</v>
      </c>
      <c r="C3468" s="43" t="s">
        <v>498</v>
      </c>
      <c r="D3468" s="43" t="s">
        <v>1773</v>
      </c>
      <c r="E3468" s="43" t="s">
        <v>1815</v>
      </c>
      <c r="F3468" s="42" t="s">
        <v>1814</v>
      </c>
      <c r="G3468" s="18" t="s">
        <v>3</v>
      </c>
      <c r="H3468" s="32">
        <f>SUBTOTAL(9,H3466:H3467)</f>
        <v>1313560399</v>
      </c>
      <c r="I3468" s="14">
        <f>SUBTOTAL(9,I3466:I3467)</f>
        <v>129078157.29000001</v>
      </c>
      <c r="J3468" s="31">
        <f>SUBTOTAL(9,J3466:J3467)</f>
        <v>7.8612697135883633E-2</v>
      </c>
      <c r="K3468" s="14">
        <f>SUBTOTAL(9,K3466:K3467)</f>
        <v>136802404.12</v>
      </c>
      <c r="L3468" s="14">
        <f>SUBTOTAL(9,L3465:L3467)</f>
        <v>129078157.29000001</v>
      </c>
      <c r="M3468" s="80"/>
    </row>
    <row r="3469" spans="2:13" ht="24.9" customHeight="1" outlineLevel="2" x14ac:dyDescent="0.3">
      <c r="B3469" s="47" t="s">
        <v>2229</v>
      </c>
      <c r="C3469" s="46" t="s">
        <v>498</v>
      </c>
      <c r="D3469" s="46" t="s">
        <v>1773</v>
      </c>
      <c r="E3469" s="46" t="s">
        <v>1813</v>
      </c>
      <c r="F3469" s="45" t="s">
        <v>1812</v>
      </c>
      <c r="G3469" s="26" t="s">
        <v>0</v>
      </c>
      <c r="H3469" s="30">
        <v>1833270064</v>
      </c>
      <c r="I3469" s="30">
        <v>144118304.31</v>
      </c>
      <c r="J3469" s="36">
        <f>I3469/H3469</f>
        <v>7.8612697136148726E-2</v>
      </c>
      <c r="K3469" s="30">
        <v>152742578.06999999</v>
      </c>
      <c r="L3469" s="30">
        <f>I3469</f>
        <v>144118304.31</v>
      </c>
      <c r="M3469" s="80">
        <f>L3469/K3469</f>
        <v>0.94353719919505619</v>
      </c>
    </row>
    <row r="3470" spans="2:13" ht="24.9" customHeight="1" outlineLevel="2" x14ac:dyDescent="0.3">
      <c r="B3470" s="47" t="s">
        <v>2229</v>
      </c>
      <c r="C3470" s="46" t="s">
        <v>498</v>
      </c>
      <c r="D3470" s="46" t="s">
        <v>1773</v>
      </c>
      <c r="E3470" s="46" t="s">
        <v>1813</v>
      </c>
      <c r="F3470" s="45" t="s">
        <v>1812</v>
      </c>
      <c r="G3470" s="26" t="s">
        <v>7</v>
      </c>
      <c r="H3470" s="30">
        <v>-366654013</v>
      </c>
      <c r="I3470" s="24"/>
      <c r="J3470" s="36"/>
      <c r="K3470" s="24"/>
      <c r="L3470" s="30">
        <v>0</v>
      </c>
      <c r="M3470" s="80" t="str">
        <f>IFERROR((Base_actualizacion!$L3470/Base_actualizacion!$K3470)," " )</f>
        <v xml:space="preserve"> </v>
      </c>
    </row>
    <row r="3471" spans="2:13" ht="24.9" customHeight="1" outlineLevel="1" x14ac:dyDescent="0.3">
      <c r="B3471" s="44" t="str">
        <f>B3470</f>
        <v>ASIGNACIÓN PARA LA INVERSIÓN LOCAL SEGÚN NBI Y CUARTA, QUINTA, Y SEXTA CATEGORÍA</v>
      </c>
      <c r="C3471" s="43" t="s">
        <v>498</v>
      </c>
      <c r="D3471" s="43" t="s">
        <v>1773</v>
      </c>
      <c r="E3471" s="43" t="s">
        <v>1813</v>
      </c>
      <c r="F3471" s="42" t="s">
        <v>1812</v>
      </c>
      <c r="G3471" s="18" t="s">
        <v>3</v>
      </c>
      <c r="H3471" s="32">
        <f>SUBTOTAL(9,H3469:H3470)</f>
        <v>1466616051</v>
      </c>
      <c r="I3471" s="14">
        <f>SUBTOTAL(9,I3469:I3470)</f>
        <v>144118304.31</v>
      </c>
      <c r="J3471" s="31">
        <f>SUBTOTAL(9,J3469:J3470)</f>
        <v>7.8612697136148726E-2</v>
      </c>
      <c r="K3471" s="14">
        <f>SUBTOTAL(9,K3469:K3470)</f>
        <v>152742578.06999999</v>
      </c>
      <c r="L3471" s="14">
        <f>SUBTOTAL(9,L3468:L3470)</f>
        <v>144118304.31</v>
      </c>
      <c r="M3471" s="80"/>
    </row>
    <row r="3472" spans="2:13" ht="24.9" customHeight="1" outlineLevel="2" x14ac:dyDescent="0.3">
      <c r="B3472" s="47" t="s">
        <v>2229</v>
      </c>
      <c r="C3472" s="46" t="s">
        <v>498</v>
      </c>
      <c r="D3472" s="46" t="s">
        <v>1773</v>
      </c>
      <c r="E3472" s="46" t="s">
        <v>1811</v>
      </c>
      <c r="F3472" s="45" t="s">
        <v>1810</v>
      </c>
      <c r="G3472" s="26" t="s">
        <v>0</v>
      </c>
      <c r="H3472" s="30">
        <v>3934761879</v>
      </c>
      <c r="I3472" s="30">
        <v>309322243.88999999</v>
      </c>
      <c r="J3472" s="36">
        <f>I3472/H3472</f>
        <v>7.8612697134448364E-2</v>
      </c>
      <c r="K3472" s="30">
        <v>327832590.15999997</v>
      </c>
      <c r="L3472" s="30">
        <f>I3472</f>
        <v>309322243.88999999</v>
      </c>
      <c r="M3472" s="80">
        <f>L3472/K3472</f>
        <v>0.94353719909004186</v>
      </c>
    </row>
    <row r="3473" spans="2:13" ht="24.9" customHeight="1" outlineLevel="2" x14ac:dyDescent="0.3">
      <c r="B3473" s="47" t="s">
        <v>2229</v>
      </c>
      <c r="C3473" s="46" t="s">
        <v>498</v>
      </c>
      <c r="D3473" s="46" t="s">
        <v>1773</v>
      </c>
      <c r="E3473" s="46" t="s">
        <v>1811</v>
      </c>
      <c r="F3473" s="45" t="s">
        <v>1810</v>
      </c>
      <c r="G3473" s="26" t="s">
        <v>7</v>
      </c>
      <c r="H3473" s="30">
        <v>-786952376</v>
      </c>
      <c r="I3473" s="24"/>
      <c r="J3473" s="36"/>
      <c r="K3473" s="24"/>
      <c r="L3473" s="30"/>
      <c r="M3473" s="80" t="str">
        <f>IFERROR((Base_actualizacion!$L3473/Base_actualizacion!$K3473)," " )</f>
        <v xml:space="preserve"> </v>
      </c>
    </row>
    <row r="3474" spans="2:13" ht="24.9" customHeight="1" outlineLevel="1" x14ac:dyDescent="0.3">
      <c r="B3474" s="44" t="str">
        <f>B3473</f>
        <v>ASIGNACIÓN PARA LA INVERSIÓN LOCAL SEGÚN NBI Y CUARTA, QUINTA, Y SEXTA CATEGORÍA</v>
      </c>
      <c r="C3474" s="43" t="s">
        <v>498</v>
      </c>
      <c r="D3474" s="43" t="s">
        <v>1773</v>
      </c>
      <c r="E3474" s="43" t="s">
        <v>1811</v>
      </c>
      <c r="F3474" s="42" t="s">
        <v>1810</v>
      </c>
      <c r="G3474" s="18" t="s">
        <v>3</v>
      </c>
      <c r="H3474" s="32">
        <f>SUBTOTAL(9,H3472:H3473)</f>
        <v>3147809503</v>
      </c>
      <c r="I3474" s="14">
        <f>SUBTOTAL(9,I3472:I3473)</f>
        <v>309322243.88999999</v>
      </c>
      <c r="J3474" s="31">
        <f>SUBTOTAL(9,J3472:J3473)</f>
        <v>7.8612697134448364E-2</v>
      </c>
      <c r="K3474" s="14">
        <f>SUBTOTAL(9,K3472:K3473)</f>
        <v>327832590.15999997</v>
      </c>
      <c r="L3474" s="14">
        <f>SUBTOTAL(9,L3471:L3473)</f>
        <v>309322243.88999999</v>
      </c>
      <c r="M3474" s="80"/>
    </row>
    <row r="3475" spans="2:13" ht="24.9" customHeight="1" outlineLevel="2" x14ac:dyDescent="0.3">
      <c r="B3475" s="47" t="s">
        <v>2229</v>
      </c>
      <c r="C3475" s="46" t="s">
        <v>498</v>
      </c>
      <c r="D3475" s="46" t="s">
        <v>1773</v>
      </c>
      <c r="E3475" s="46" t="s">
        <v>1809</v>
      </c>
      <c r="F3475" s="45" t="s">
        <v>1808</v>
      </c>
      <c r="G3475" s="26" t="s">
        <v>0</v>
      </c>
      <c r="H3475" s="30">
        <v>2746141228</v>
      </c>
      <c r="I3475" s="30">
        <v>215881568.63999999</v>
      </c>
      <c r="J3475" s="36">
        <f>I3475/H3475</f>
        <v>7.8612697132559847E-2</v>
      </c>
      <c r="K3475" s="30">
        <v>228800272.88999999</v>
      </c>
      <c r="L3475" s="30">
        <f>I3475</f>
        <v>215881568.63999999</v>
      </c>
      <c r="M3475" s="80">
        <f>L3475/K3475</f>
        <v>0.94353719911771738</v>
      </c>
    </row>
    <row r="3476" spans="2:13" ht="24.9" customHeight="1" outlineLevel="2" x14ac:dyDescent="0.3">
      <c r="B3476" s="47" t="s">
        <v>2229</v>
      </c>
      <c r="C3476" s="46" t="s">
        <v>498</v>
      </c>
      <c r="D3476" s="46" t="s">
        <v>1773</v>
      </c>
      <c r="E3476" s="46" t="s">
        <v>1809</v>
      </c>
      <c r="F3476" s="45" t="s">
        <v>1808</v>
      </c>
      <c r="G3476" s="26" t="s">
        <v>7</v>
      </c>
      <c r="H3476" s="30">
        <v>-549228246</v>
      </c>
      <c r="I3476" s="24"/>
      <c r="J3476" s="36"/>
      <c r="K3476" s="24"/>
      <c r="L3476" s="30"/>
      <c r="M3476" s="80" t="str">
        <f>IFERROR((Base_actualizacion!$L3476/Base_actualizacion!$K3476)," " )</f>
        <v xml:space="preserve"> </v>
      </c>
    </row>
    <row r="3477" spans="2:13" ht="24.9" customHeight="1" outlineLevel="1" x14ac:dyDescent="0.3">
      <c r="B3477" s="44" t="str">
        <f>B3476</f>
        <v>ASIGNACIÓN PARA LA INVERSIÓN LOCAL SEGÚN NBI Y CUARTA, QUINTA, Y SEXTA CATEGORÍA</v>
      </c>
      <c r="C3477" s="43" t="s">
        <v>498</v>
      </c>
      <c r="D3477" s="43" t="s">
        <v>1773</v>
      </c>
      <c r="E3477" s="43" t="s">
        <v>1809</v>
      </c>
      <c r="F3477" s="42" t="s">
        <v>1808</v>
      </c>
      <c r="G3477" s="18" t="s">
        <v>3</v>
      </c>
      <c r="H3477" s="32">
        <f>SUBTOTAL(9,H3475:H3476)</f>
        <v>2196912982</v>
      </c>
      <c r="I3477" s="14">
        <f>SUBTOTAL(9,I3475:I3476)</f>
        <v>215881568.63999999</v>
      </c>
      <c r="J3477" s="31">
        <f>SUBTOTAL(9,J3475:J3476)</f>
        <v>7.8612697132559847E-2</v>
      </c>
      <c r="K3477" s="14">
        <f>SUBTOTAL(9,K3475:K3476)</f>
        <v>228800272.88999999</v>
      </c>
      <c r="L3477" s="14">
        <f>SUBTOTAL(9,L3474:L3476)</f>
        <v>215881568.63999999</v>
      </c>
      <c r="M3477" s="80"/>
    </row>
    <row r="3478" spans="2:13" ht="24.9" customHeight="1" outlineLevel="2" x14ac:dyDescent="0.3">
      <c r="B3478" s="47" t="s">
        <v>2229</v>
      </c>
      <c r="C3478" s="46" t="s">
        <v>498</v>
      </c>
      <c r="D3478" s="46" t="s">
        <v>1773</v>
      </c>
      <c r="E3478" s="46" t="s">
        <v>1807</v>
      </c>
      <c r="F3478" s="45" t="s">
        <v>1806</v>
      </c>
      <c r="G3478" s="26" t="s">
        <v>0</v>
      </c>
      <c r="H3478" s="30">
        <v>1761838589</v>
      </c>
      <c r="I3478" s="30">
        <v>138502883.40000001</v>
      </c>
      <c r="J3478" s="36">
        <f>I3478/H3478</f>
        <v>7.8612697136241472E-2</v>
      </c>
      <c r="K3478" s="30">
        <v>146791121.28</v>
      </c>
      <c r="L3478" s="30">
        <f>I3478</f>
        <v>138502883.40000001</v>
      </c>
      <c r="M3478" s="80">
        <f>L3478/K3478</f>
        <v>0.9435371989277852</v>
      </c>
    </row>
    <row r="3479" spans="2:13" ht="24.9" customHeight="1" outlineLevel="2" x14ac:dyDescent="0.3">
      <c r="B3479" s="47" t="s">
        <v>2229</v>
      </c>
      <c r="C3479" s="46" t="s">
        <v>498</v>
      </c>
      <c r="D3479" s="46" t="s">
        <v>1773</v>
      </c>
      <c r="E3479" s="46" t="s">
        <v>1807</v>
      </c>
      <c r="F3479" s="45" t="s">
        <v>1806</v>
      </c>
      <c r="G3479" s="26" t="s">
        <v>7</v>
      </c>
      <c r="H3479" s="30">
        <v>-352367718</v>
      </c>
      <c r="I3479" s="24"/>
      <c r="J3479" s="36"/>
      <c r="K3479" s="24"/>
      <c r="L3479" s="30"/>
      <c r="M3479" s="80" t="str">
        <f>IFERROR((Base_actualizacion!$L3479/Base_actualizacion!$K3479)," " )</f>
        <v xml:space="preserve"> </v>
      </c>
    </row>
    <row r="3480" spans="2:13" ht="24.9" customHeight="1" outlineLevel="2" x14ac:dyDescent="0.3">
      <c r="B3480" s="47" t="s">
        <v>2229</v>
      </c>
      <c r="C3480" s="46" t="s">
        <v>498</v>
      </c>
      <c r="D3480" s="46" t="s">
        <v>1773</v>
      </c>
      <c r="E3480" s="46" t="s">
        <v>1807</v>
      </c>
      <c r="F3480" s="45" t="s">
        <v>1806</v>
      </c>
      <c r="G3480" s="26" t="s">
        <v>13</v>
      </c>
      <c r="H3480" s="30">
        <v>22275512</v>
      </c>
      <c r="I3480" s="30">
        <v>22275512</v>
      </c>
      <c r="J3480" s="36">
        <f>H3480/I3480</f>
        <v>1</v>
      </c>
      <c r="K3480" s="24"/>
      <c r="L3480" s="30">
        <v>0</v>
      </c>
      <c r="M3480" s="80"/>
    </row>
    <row r="3481" spans="2:13" ht="24.9" customHeight="1" outlineLevel="1" x14ac:dyDescent="0.3">
      <c r="B3481" s="44" t="str">
        <f>B3480</f>
        <v>ASIGNACIÓN PARA LA INVERSIÓN LOCAL SEGÚN NBI Y CUARTA, QUINTA, Y SEXTA CATEGORÍA</v>
      </c>
      <c r="C3481" s="43" t="s">
        <v>498</v>
      </c>
      <c r="D3481" s="43" t="s">
        <v>1773</v>
      </c>
      <c r="E3481" s="43" t="s">
        <v>1807</v>
      </c>
      <c r="F3481" s="42" t="s">
        <v>1806</v>
      </c>
      <c r="G3481" s="18" t="s">
        <v>3</v>
      </c>
      <c r="H3481" s="32">
        <f>SUBTOTAL(9,H3478:H3480)</f>
        <v>1431746383</v>
      </c>
      <c r="I3481" s="32">
        <f>SUBTOTAL(9,I3478:I3480)</f>
        <v>160778395.40000001</v>
      </c>
      <c r="J3481" s="31">
        <f>SUBTOTAL(9,J3478:J3480)</f>
        <v>1.0786126971362415</v>
      </c>
      <c r="K3481" s="14">
        <f>SUBTOTAL(9,K3478:K3480)</f>
        <v>146791121.28</v>
      </c>
      <c r="L3481" s="14">
        <f>SUBTOTAL(9,L3478:L3480)</f>
        <v>138502883.40000001</v>
      </c>
      <c r="M3481" s="80"/>
    </row>
    <row r="3482" spans="2:13" ht="24.9" customHeight="1" outlineLevel="2" x14ac:dyDescent="0.3">
      <c r="B3482" s="47" t="s">
        <v>2229</v>
      </c>
      <c r="C3482" s="46" t="s">
        <v>498</v>
      </c>
      <c r="D3482" s="46" t="s">
        <v>1773</v>
      </c>
      <c r="E3482" s="46" t="s">
        <v>1805</v>
      </c>
      <c r="F3482" s="45" t="s">
        <v>1804</v>
      </c>
      <c r="G3482" s="26" t="s">
        <v>0</v>
      </c>
      <c r="H3482" s="30">
        <v>1911723668</v>
      </c>
      <c r="I3482" s="30">
        <v>150285753.72</v>
      </c>
      <c r="J3482" s="36">
        <f>I3482/H3482</f>
        <v>7.861269713589171E-2</v>
      </c>
      <c r="K3482" s="30">
        <v>159279097.64999998</v>
      </c>
      <c r="L3482" s="30">
        <f>I3482</f>
        <v>150285753.72</v>
      </c>
      <c r="M3482" s="80">
        <f>L3482/K3482</f>
        <v>0.94353719940225955</v>
      </c>
    </row>
    <row r="3483" spans="2:13" ht="24.9" customHeight="1" outlineLevel="2" x14ac:dyDescent="0.3">
      <c r="B3483" s="47" t="s">
        <v>2229</v>
      </c>
      <c r="C3483" s="46" t="s">
        <v>498</v>
      </c>
      <c r="D3483" s="46" t="s">
        <v>1773</v>
      </c>
      <c r="E3483" s="46" t="s">
        <v>1805</v>
      </c>
      <c r="F3483" s="45" t="s">
        <v>1804</v>
      </c>
      <c r="G3483" s="26" t="s">
        <v>7</v>
      </c>
      <c r="H3483" s="30">
        <v>-382344734</v>
      </c>
      <c r="I3483" s="24"/>
      <c r="J3483" s="36"/>
      <c r="K3483" s="24"/>
      <c r="L3483" s="30">
        <v>0</v>
      </c>
      <c r="M3483" s="80" t="str">
        <f>IFERROR((Base_actualizacion!$L3483/Base_actualizacion!$K3483)," " )</f>
        <v xml:space="preserve"> </v>
      </c>
    </row>
    <row r="3484" spans="2:13" ht="24.9" customHeight="1" outlineLevel="1" x14ac:dyDescent="0.3">
      <c r="B3484" s="44" t="str">
        <f>B3483</f>
        <v>ASIGNACIÓN PARA LA INVERSIÓN LOCAL SEGÚN NBI Y CUARTA, QUINTA, Y SEXTA CATEGORÍA</v>
      </c>
      <c r="C3484" s="43" t="s">
        <v>498</v>
      </c>
      <c r="D3484" s="43" t="s">
        <v>1773</v>
      </c>
      <c r="E3484" s="43" t="s">
        <v>1805</v>
      </c>
      <c r="F3484" s="42" t="s">
        <v>1804</v>
      </c>
      <c r="G3484" s="18" t="s">
        <v>3</v>
      </c>
      <c r="H3484" s="32">
        <f>SUBTOTAL(9,H3482:H3483)</f>
        <v>1529378934</v>
      </c>
      <c r="I3484" s="14">
        <f>SUBTOTAL(9,I3482:I3483)</f>
        <v>150285753.72</v>
      </c>
      <c r="J3484" s="31">
        <f>SUBTOTAL(9,J3482:J3483)</f>
        <v>7.861269713589171E-2</v>
      </c>
      <c r="K3484" s="14">
        <f>SUBTOTAL(9,K3482:K3483)</f>
        <v>159279097.64999998</v>
      </c>
      <c r="L3484" s="14">
        <f>SUBTOTAL(9,L3481:L3483)</f>
        <v>150285753.72</v>
      </c>
      <c r="M3484" s="80"/>
    </row>
    <row r="3485" spans="2:13" ht="24.9" customHeight="1" outlineLevel="2" x14ac:dyDescent="0.3">
      <c r="B3485" s="47" t="s">
        <v>2229</v>
      </c>
      <c r="C3485" s="46" t="s">
        <v>498</v>
      </c>
      <c r="D3485" s="46" t="s">
        <v>1773</v>
      </c>
      <c r="E3485" s="46" t="s">
        <v>1803</v>
      </c>
      <c r="F3485" s="45" t="s">
        <v>1802</v>
      </c>
      <c r="G3485" s="26" t="s">
        <v>0</v>
      </c>
      <c r="H3485" s="30">
        <v>4201569725</v>
      </c>
      <c r="I3485" s="30">
        <v>330296728.27999997</v>
      </c>
      <c r="J3485" s="36">
        <f>I3485/H3485</f>
        <v>7.8612697134283538E-2</v>
      </c>
      <c r="K3485" s="30">
        <v>350062221.72000003</v>
      </c>
      <c r="L3485" s="30">
        <f>I3485</f>
        <v>330296728.27999997</v>
      </c>
      <c r="M3485" s="80">
        <f>L3485/K3485</f>
        <v>0.94353719935020686</v>
      </c>
    </row>
    <row r="3486" spans="2:13" ht="24.9" customHeight="1" outlineLevel="2" x14ac:dyDescent="0.3">
      <c r="B3486" s="47" t="s">
        <v>2229</v>
      </c>
      <c r="C3486" s="46" t="s">
        <v>498</v>
      </c>
      <c r="D3486" s="46" t="s">
        <v>1773</v>
      </c>
      <c r="E3486" s="46" t="s">
        <v>1803</v>
      </c>
      <c r="F3486" s="45" t="s">
        <v>1802</v>
      </c>
      <c r="G3486" s="26" t="s">
        <v>7</v>
      </c>
      <c r="H3486" s="30">
        <v>-840313945</v>
      </c>
      <c r="I3486" s="24"/>
      <c r="J3486" s="36"/>
      <c r="K3486" s="24"/>
      <c r="L3486" s="30"/>
      <c r="M3486" s="80" t="str">
        <f>IFERROR((Base_actualizacion!$L3486/Base_actualizacion!$K3486)," " )</f>
        <v xml:space="preserve"> </v>
      </c>
    </row>
    <row r="3487" spans="2:13" ht="24.9" customHeight="1" outlineLevel="2" x14ac:dyDescent="0.3">
      <c r="B3487" s="47" t="s">
        <v>2229</v>
      </c>
      <c r="C3487" s="46" t="s">
        <v>498</v>
      </c>
      <c r="D3487" s="46" t="s">
        <v>1773</v>
      </c>
      <c r="E3487" s="46" t="s">
        <v>1803</v>
      </c>
      <c r="F3487" s="45" t="s">
        <v>1802</v>
      </c>
      <c r="G3487" s="26" t="s">
        <v>13</v>
      </c>
      <c r="H3487" s="30">
        <v>12352784</v>
      </c>
      <c r="I3487" s="30">
        <v>12352784</v>
      </c>
      <c r="J3487" s="36">
        <f>H3487/I3487</f>
        <v>1</v>
      </c>
      <c r="K3487" s="24"/>
      <c r="L3487" s="30"/>
      <c r="M3487" s="80"/>
    </row>
    <row r="3488" spans="2:13" ht="24.9" customHeight="1" outlineLevel="1" x14ac:dyDescent="0.3">
      <c r="B3488" s="44" t="str">
        <f>B3487</f>
        <v>ASIGNACIÓN PARA LA INVERSIÓN LOCAL SEGÚN NBI Y CUARTA, QUINTA, Y SEXTA CATEGORÍA</v>
      </c>
      <c r="C3488" s="43" t="s">
        <v>498</v>
      </c>
      <c r="D3488" s="43" t="s">
        <v>1773</v>
      </c>
      <c r="E3488" s="43" t="s">
        <v>1803</v>
      </c>
      <c r="F3488" s="42" t="s">
        <v>1802</v>
      </c>
      <c r="G3488" s="18" t="s">
        <v>3</v>
      </c>
      <c r="H3488" s="32">
        <f>SUBTOTAL(9,H3485:H3487)</f>
        <v>3373608564</v>
      </c>
      <c r="I3488" s="32">
        <f>SUBTOTAL(9,I3485:I3487)</f>
        <v>342649512.27999997</v>
      </c>
      <c r="J3488" s="31">
        <f>SUBTOTAL(9,J3485:J3487)</f>
        <v>1.0786126971342835</v>
      </c>
      <c r="K3488" s="14">
        <f>SUBTOTAL(9,K3485:K3487)</f>
        <v>350062221.72000003</v>
      </c>
      <c r="L3488" s="14">
        <f>SUBTOTAL(9,L3485:L3487)</f>
        <v>330296728.27999997</v>
      </c>
      <c r="M3488" s="80"/>
    </row>
    <row r="3489" spans="2:13" ht="24.9" customHeight="1" outlineLevel="2" x14ac:dyDescent="0.3">
      <c r="B3489" s="47" t="s">
        <v>2229</v>
      </c>
      <c r="C3489" s="46" t="s">
        <v>498</v>
      </c>
      <c r="D3489" s="46" t="s">
        <v>1773</v>
      </c>
      <c r="E3489" s="46" t="s">
        <v>1801</v>
      </c>
      <c r="F3489" s="45" t="s">
        <v>1800</v>
      </c>
      <c r="G3489" s="26" t="s">
        <v>0</v>
      </c>
      <c r="H3489" s="30">
        <v>1528030261</v>
      </c>
      <c r="I3489" s="30">
        <v>120122580.12</v>
      </c>
      <c r="J3489" s="36">
        <f>I3489/H3489</f>
        <v>7.8612697134274892E-2</v>
      </c>
      <c r="K3489" s="30">
        <v>127310910.65000001</v>
      </c>
      <c r="L3489" s="30">
        <f>I3489</f>
        <v>120122580.12</v>
      </c>
      <c r="M3489" s="80">
        <f>L3489/K3489</f>
        <v>0.94353719965320193</v>
      </c>
    </row>
    <row r="3490" spans="2:13" ht="24.9" customHeight="1" outlineLevel="2" x14ac:dyDescent="0.3">
      <c r="B3490" s="47" t="s">
        <v>2229</v>
      </c>
      <c r="C3490" s="46" t="s">
        <v>498</v>
      </c>
      <c r="D3490" s="46" t="s">
        <v>1773</v>
      </c>
      <c r="E3490" s="46" t="s">
        <v>1801</v>
      </c>
      <c r="F3490" s="45" t="s">
        <v>1800</v>
      </c>
      <c r="G3490" s="26" t="s">
        <v>7</v>
      </c>
      <c r="H3490" s="30">
        <v>-305606052</v>
      </c>
      <c r="I3490" s="24"/>
      <c r="J3490" s="36"/>
      <c r="K3490" s="24"/>
      <c r="L3490" s="30"/>
      <c r="M3490" s="80" t="str">
        <f>IFERROR((Base_actualizacion!$L3490/Base_actualizacion!$K3490)," " )</f>
        <v xml:space="preserve"> </v>
      </c>
    </row>
    <row r="3491" spans="2:13" ht="24.9" customHeight="1" outlineLevel="1" x14ac:dyDescent="0.3">
      <c r="B3491" s="44" t="str">
        <f>B3490</f>
        <v>ASIGNACIÓN PARA LA INVERSIÓN LOCAL SEGÚN NBI Y CUARTA, QUINTA, Y SEXTA CATEGORÍA</v>
      </c>
      <c r="C3491" s="43" t="s">
        <v>498</v>
      </c>
      <c r="D3491" s="43" t="s">
        <v>1773</v>
      </c>
      <c r="E3491" s="43" t="s">
        <v>1801</v>
      </c>
      <c r="F3491" s="42" t="s">
        <v>1800</v>
      </c>
      <c r="G3491" s="18" t="s">
        <v>3</v>
      </c>
      <c r="H3491" s="32">
        <f>SUBTOTAL(9,H3489:H3490)</f>
        <v>1222424209</v>
      </c>
      <c r="I3491" s="14">
        <f>SUBTOTAL(9,I3489:I3490)</f>
        <v>120122580.12</v>
      </c>
      <c r="J3491" s="31">
        <f>SUBTOTAL(9,J3489:J3490)</f>
        <v>7.8612697134274892E-2</v>
      </c>
      <c r="K3491" s="14">
        <f>SUBTOTAL(9,K3489:K3490)</f>
        <v>127310910.65000001</v>
      </c>
      <c r="L3491" s="14">
        <f>SUBTOTAL(9,L3488:L3490)</f>
        <v>120122580.12</v>
      </c>
      <c r="M3491" s="80"/>
    </row>
    <row r="3492" spans="2:13" ht="24.9" customHeight="1" outlineLevel="2" x14ac:dyDescent="0.3">
      <c r="B3492" s="47" t="s">
        <v>2229</v>
      </c>
      <c r="C3492" s="46" t="s">
        <v>498</v>
      </c>
      <c r="D3492" s="46" t="s">
        <v>1773</v>
      </c>
      <c r="E3492" s="46" t="s">
        <v>1799</v>
      </c>
      <c r="F3492" s="45" t="s">
        <v>1798</v>
      </c>
      <c r="G3492" s="26" t="s">
        <v>0</v>
      </c>
      <c r="H3492" s="30">
        <v>1527125666</v>
      </c>
      <c r="I3492" s="30">
        <v>120051467.47</v>
      </c>
      <c r="J3492" s="36">
        <f>I3492/H3492</f>
        <v>7.861269713608493E-2</v>
      </c>
      <c r="K3492" s="30">
        <v>127235542.56</v>
      </c>
      <c r="L3492" s="30">
        <f>I3492</f>
        <v>120051467.47</v>
      </c>
      <c r="M3492" s="80">
        <f>L3492/K3492</f>
        <v>0.94353719923336488</v>
      </c>
    </row>
    <row r="3493" spans="2:13" ht="24.9" customHeight="1" outlineLevel="2" x14ac:dyDescent="0.3">
      <c r="B3493" s="47" t="s">
        <v>2229</v>
      </c>
      <c r="C3493" s="46" t="s">
        <v>498</v>
      </c>
      <c r="D3493" s="46" t="s">
        <v>1773</v>
      </c>
      <c r="E3493" s="46" t="s">
        <v>1799</v>
      </c>
      <c r="F3493" s="45" t="s">
        <v>1798</v>
      </c>
      <c r="G3493" s="26" t="s">
        <v>7</v>
      </c>
      <c r="H3493" s="30">
        <v>-305425133</v>
      </c>
      <c r="I3493" s="24"/>
      <c r="J3493" s="36"/>
      <c r="K3493" s="24"/>
      <c r="L3493" s="30"/>
      <c r="M3493" s="80" t="str">
        <f>IFERROR((Base_actualizacion!$L3493/Base_actualizacion!$K3493)," " )</f>
        <v xml:space="preserve"> </v>
      </c>
    </row>
    <row r="3494" spans="2:13" ht="24.9" customHeight="1" outlineLevel="1" x14ac:dyDescent="0.3">
      <c r="B3494" s="44" t="str">
        <f>B3493</f>
        <v>ASIGNACIÓN PARA LA INVERSIÓN LOCAL SEGÚN NBI Y CUARTA, QUINTA, Y SEXTA CATEGORÍA</v>
      </c>
      <c r="C3494" s="43" t="s">
        <v>498</v>
      </c>
      <c r="D3494" s="43" t="s">
        <v>1773</v>
      </c>
      <c r="E3494" s="43" t="s">
        <v>1799</v>
      </c>
      <c r="F3494" s="42" t="s">
        <v>1798</v>
      </c>
      <c r="G3494" s="18" t="s">
        <v>3</v>
      </c>
      <c r="H3494" s="32">
        <f>SUBTOTAL(9,H3492:H3493)</f>
        <v>1221700533</v>
      </c>
      <c r="I3494" s="14">
        <f>SUBTOTAL(9,I3492:I3493)</f>
        <v>120051467.47</v>
      </c>
      <c r="J3494" s="31">
        <f>SUBTOTAL(9,J3492:J3493)</f>
        <v>7.861269713608493E-2</v>
      </c>
      <c r="K3494" s="14">
        <f>SUBTOTAL(9,K3492:K3493)</f>
        <v>127235542.56</v>
      </c>
      <c r="L3494" s="14">
        <f>SUBTOTAL(9,L3491:L3493)</f>
        <v>120051467.47</v>
      </c>
      <c r="M3494" s="80"/>
    </row>
    <row r="3495" spans="2:13" ht="24.9" customHeight="1" outlineLevel="2" x14ac:dyDescent="0.3">
      <c r="B3495" s="47" t="s">
        <v>2229</v>
      </c>
      <c r="C3495" s="46" t="s">
        <v>498</v>
      </c>
      <c r="D3495" s="46" t="s">
        <v>1773</v>
      </c>
      <c r="E3495" s="46" t="s">
        <v>1797</v>
      </c>
      <c r="F3495" s="45" t="s">
        <v>554</v>
      </c>
      <c r="G3495" s="26" t="s">
        <v>0</v>
      </c>
      <c r="H3495" s="30">
        <v>1765949562</v>
      </c>
      <c r="I3495" s="30">
        <v>138826058.06999999</v>
      </c>
      <c r="J3495" s="36">
        <f>I3495/H3495</f>
        <v>7.8612697133192522E-2</v>
      </c>
      <c r="K3495" s="30">
        <v>147133635.19999999</v>
      </c>
      <c r="L3495" s="30">
        <f>I3495</f>
        <v>138826058.06999999</v>
      </c>
      <c r="M3495" s="80">
        <f>L3495/K3495</f>
        <v>0.94353719923586854</v>
      </c>
    </row>
    <row r="3496" spans="2:13" ht="24.9" customHeight="1" outlineLevel="2" x14ac:dyDescent="0.3">
      <c r="B3496" s="47" t="s">
        <v>2229</v>
      </c>
      <c r="C3496" s="46" t="s">
        <v>498</v>
      </c>
      <c r="D3496" s="46" t="s">
        <v>1773</v>
      </c>
      <c r="E3496" s="46" t="s">
        <v>1797</v>
      </c>
      <c r="F3496" s="45" t="s">
        <v>554</v>
      </c>
      <c r="G3496" s="26" t="s">
        <v>7</v>
      </c>
      <c r="H3496" s="30">
        <v>-353189912</v>
      </c>
      <c r="I3496" s="24"/>
      <c r="J3496" s="36"/>
      <c r="K3496" s="24"/>
      <c r="L3496" s="30"/>
      <c r="M3496" s="80" t="str">
        <f>IFERROR((Base_actualizacion!$L3496/Base_actualizacion!$K3496)," " )</f>
        <v xml:space="preserve"> </v>
      </c>
    </row>
    <row r="3497" spans="2:13" ht="24.9" customHeight="1" outlineLevel="1" x14ac:dyDescent="0.3">
      <c r="B3497" s="44" t="str">
        <f>B3496</f>
        <v>ASIGNACIÓN PARA LA INVERSIÓN LOCAL SEGÚN NBI Y CUARTA, QUINTA, Y SEXTA CATEGORÍA</v>
      </c>
      <c r="C3497" s="43" t="s">
        <v>498</v>
      </c>
      <c r="D3497" s="43" t="s">
        <v>1773</v>
      </c>
      <c r="E3497" s="43" t="s">
        <v>1797</v>
      </c>
      <c r="F3497" s="42" t="s">
        <v>554</v>
      </c>
      <c r="G3497" s="18" t="s">
        <v>3</v>
      </c>
      <c r="H3497" s="32">
        <f>SUBTOTAL(9,H3495:H3496)</f>
        <v>1412759650</v>
      </c>
      <c r="I3497" s="14">
        <f>SUBTOTAL(9,I3495:I3496)</f>
        <v>138826058.06999999</v>
      </c>
      <c r="J3497" s="31">
        <f>SUBTOTAL(9,J3495:J3496)</f>
        <v>7.8612697133192522E-2</v>
      </c>
      <c r="K3497" s="14">
        <f>SUBTOTAL(9,K3495:K3496)</f>
        <v>147133635.19999999</v>
      </c>
      <c r="L3497" s="14">
        <f>SUBTOTAL(9,L3494:L3496)</f>
        <v>138826058.06999999</v>
      </c>
      <c r="M3497" s="80"/>
    </row>
    <row r="3498" spans="2:13" ht="24.9" customHeight="1" outlineLevel="2" x14ac:dyDescent="0.3">
      <c r="B3498" s="47" t="s">
        <v>2229</v>
      </c>
      <c r="C3498" s="46" t="s">
        <v>498</v>
      </c>
      <c r="D3498" s="46" t="s">
        <v>1773</v>
      </c>
      <c r="E3498" s="46" t="s">
        <v>1796</v>
      </c>
      <c r="F3498" s="45" t="s">
        <v>1795</v>
      </c>
      <c r="G3498" s="26" t="s">
        <v>0</v>
      </c>
      <c r="H3498" s="30">
        <v>8681217212</v>
      </c>
      <c r="I3498" s="30">
        <v>682453899.45000005</v>
      </c>
      <c r="J3498" s="36">
        <f>I3498/H3498</f>
        <v>7.8612697134987905E-2</v>
      </c>
      <c r="K3498" s="30">
        <v>723293050.89999998</v>
      </c>
      <c r="L3498" s="30">
        <f>I3498</f>
        <v>682453899.45000005</v>
      </c>
      <c r="M3498" s="80">
        <f>L3498/K3498</f>
        <v>0.94353719920413526</v>
      </c>
    </row>
    <row r="3499" spans="2:13" ht="24.9" customHeight="1" outlineLevel="2" x14ac:dyDescent="0.3">
      <c r="B3499" s="47" t="s">
        <v>2229</v>
      </c>
      <c r="C3499" s="46" t="s">
        <v>498</v>
      </c>
      <c r="D3499" s="46" t="s">
        <v>1773</v>
      </c>
      <c r="E3499" s="46" t="s">
        <v>1796</v>
      </c>
      <c r="F3499" s="45" t="s">
        <v>1795</v>
      </c>
      <c r="G3499" s="26" t="s">
        <v>7</v>
      </c>
      <c r="H3499" s="30">
        <v>-1736243442</v>
      </c>
      <c r="I3499" s="24"/>
      <c r="J3499" s="36"/>
      <c r="K3499" s="24"/>
      <c r="L3499" s="30">
        <v>0</v>
      </c>
      <c r="M3499" s="80" t="str">
        <f>IFERROR((Base_actualizacion!$L3499/Base_actualizacion!$K3499)," " )</f>
        <v xml:space="preserve"> </v>
      </c>
    </row>
    <row r="3500" spans="2:13" ht="24.9" customHeight="1" outlineLevel="1" x14ac:dyDescent="0.3">
      <c r="B3500" s="44" t="str">
        <f>B3499</f>
        <v>ASIGNACIÓN PARA LA INVERSIÓN LOCAL SEGÚN NBI Y CUARTA, QUINTA, Y SEXTA CATEGORÍA</v>
      </c>
      <c r="C3500" s="43" t="s">
        <v>498</v>
      </c>
      <c r="D3500" s="43" t="s">
        <v>1773</v>
      </c>
      <c r="E3500" s="43" t="s">
        <v>1796</v>
      </c>
      <c r="F3500" s="42" t="s">
        <v>1795</v>
      </c>
      <c r="G3500" s="18" t="s">
        <v>3</v>
      </c>
      <c r="H3500" s="32">
        <f>SUBTOTAL(9,H3498:H3499)</f>
        <v>6944973770</v>
      </c>
      <c r="I3500" s="14">
        <f>SUBTOTAL(9,I3498:I3499)</f>
        <v>682453899.45000005</v>
      </c>
      <c r="J3500" s="31">
        <f>SUBTOTAL(9,J3498:J3499)</f>
        <v>7.8612697134987905E-2</v>
      </c>
      <c r="K3500" s="14">
        <f>SUBTOTAL(9,K3498:K3499)</f>
        <v>723293050.89999998</v>
      </c>
      <c r="L3500" s="14">
        <f>SUBTOTAL(9,L3497:L3499)</f>
        <v>682453899.45000005</v>
      </c>
      <c r="M3500" s="80"/>
    </row>
    <row r="3501" spans="2:13" ht="24.9" customHeight="1" outlineLevel="2" x14ac:dyDescent="0.3">
      <c r="B3501" s="47" t="s">
        <v>2229</v>
      </c>
      <c r="C3501" s="46" t="s">
        <v>498</v>
      </c>
      <c r="D3501" s="46" t="s">
        <v>1773</v>
      </c>
      <c r="E3501" s="46" t="s">
        <v>1794</v>
      </c>
      <c r="F3501" s="45" t="s">
        <v>1793</v>
      </c>
      <c r="G3501" s="26" t="s">
        <v>0</v>
      </c>
      <c r="H3501" s="30">
        <v>2166623929</v>
      </c>
      <c r="I3501" s="30">
        <v>170324150.72999999</v>
      </c>
      <c r="J3501" s="36">
        <f>I3501/H3501</f>
        <v>7.861269713226729E-2</v>
      </c>
      <c r="K3501" s="30">
        <v>180516625</v>
      </c>
      <c r="L3501" s="30">
        <f>I3501</f>
        <v>170324150.72999999</v>
      </c>
      <c r="M3501" s="80">
        <f>L3501/K3501</f>
        <v>0.94353719902529742</v>
      </c>
    </row>
    <row r="3502" spans="2:13" ht="24.9" customHeight="1" outlineLevel="2" x14ac:dyDescent="0.3">
      <c r="B3502" s="47" t="s">
        <v>2229</v>
      </c>
      <c r="C3502" s="46" t="s">
        <v>498</v>
      </c>
      <c r="D3502" s="46" t="s">
        <v>1773</v>
      </c>
      <c r="E3502" s="46" t="s">
        <v>1794</v>
      </c>
      <c r="F3502" s="45" t="s">
        <v>1793</v>
      </c>
      <c r="G3502" s="26" t="s">
        <v>7</v>
      </c>
      <c r="H3502" s="30">
        <v>-433324786</v>
      </c>
      <c r="I3502" s="24"/>
      <c r="J3502" s="36"/>
      <c r="K3502" s="24"/>
      <c r="L3502" s="30">
        <v>0</v>
      </c>
      <c r="M3502" s="80" t="str">
        <f>IFERROR((Base_actualizacion!$L3502/Base_actualizacion!$K3502)," " )</f>
        <v xml:space="preserve"> </v>
      </c>
    </row>
    <row r="3503" spans="2:13" ht="24.9" customHeight="1" outlineLevel="2" x14ac:dyDescent="0.3">
      <c r="B3503" s="47" t="s">
        <v>2229</v>
      </c>
      <c r="C3503" s="46" t="s">
        <v>498</v>
      </c>
      <c r="D3503" s="46" t="s">
        <v>1773</v>
      </c>
      <c r="E3503" s="46" t="s">
        <v>1794</v>
      </c>
      <c r="F3503" s="45" t="s">
        <v>1793</v>
      </c>
      <c r="G3503" s="26" t="s">
        <v>13</v>
      </c>
      <c r="H3503" s="30">
        <v>2555719</v>
      </c>
      <c r="I3503" s="30">
        <v>2555719</v>
      </c>
      <c r="J3503" s="36">
        <f>H3503/I3503</f>
        <v>1</v>
      </c>
      <c r="K3503" s="24"/>
      <c r="L3503" s="30">
        <v>0</v>
      </c>
      <c r="M3503" s="80"/>
    </row>
    <row r="3504" spans="2:13" ht="24.9" customHeight="1" outlineLevel="1" x14ac:dyDescent="0.3">
      <c r="B3504" s="44" t="str">
        <f>B3503</f>
        <v>ASIGNACIÓN PARA LA INVERSIÓN LOCAL SEGÚN NBI Y CUARTA, QUINTA, Y SEXTA CATEGORÍA</v>
      </c>
      <c r="C3504" s="43" t="s">
        <v>498</v>
      </c>
      <c r="D3504" s="43" t="s">
        <v>1773</v>
      </c>
      <c r="E3504" s="43" t="s">
        <v>1794</v>
      </c>
      <c r="F3504" s="42" t="s">
        <v>1793</v>
      </c>
      <c r="G3504" s="18" t="s">
        <v>3</v>
      </c>
      <c r="H3504" s="32">
        <f>SUBTOTAL(9,H3501:H3503)</f>
        <v>1735854862</v>
      </c>
      <c r="I3504" s="32">
        <f>SUBTOTAL(9,I3501:I3503)</f>
        <v>172879869.72999999</v>
      </c>
      <c r="J3504" s="31">
        <f>SUBTOTAL(9,J3501:J3503)</f>
        <v>1.0786126971322674</v>
      </c>
      <c r="K3504" s="14">
        <f>SUBTOTAL(9,K3501:K3503)</f>
        <v>180516625</v>
      </c>
      <c r="L3504" s="14">
        <f>SUBTOTAL(9,L3501:L3503)</f>
        <v>170324150.72999999</v>
      </c>
      <c r="M3504" s="80"/>
    </row>
    <row r="3505" spans="2:13" ht="24.9" customHeight="1" outlineLevel="2" x14ac:dyDescent="0.3">
      <c r="B3505" s="47" t="s">
        <v>2229</v>
      </c>
      <c r="C3505" s="46" t="s">
        <v>498</v>
      </c>
      <c r="D3505" s="46" t="s">
        <v>1773</v>
      </c>
      <c r="E3505" s="46" t="s">
        <v>1792</v>
      </c>
      <c r="F3505" s="45" t="s">
        <v>1791</v>
      </c>
      <c r="G3505" s="26" t="s">
        <v>0</v>
      </c>
      <c r="H3505" s="30">
        <v>3692071564</v>
      </c>
      <c r="I3505" s="30">
        <v>290243703.65999997</v>
      </c>
      <c r="J3505" s="36">
        <f>I3505/H3505</f>
        <v>7.8612697134599729E-2</v>
      </c>
      <c r="K3505" s="30">
        <v>307612359.05000001</v>
      </c>
      <c r="L3505" s="30">
        <f>I3505</f>
        <v>290243703.65999997</v>
      </c>
      <c r="M3505" s="80">
        <f>L3505/K3505</f>
        <v>0.94353719907860756</v>
      </c>
    </row>
    <row r="3506" spans="2:13" ht="24.9" customHeight="1" outlineLevel="2" x14ac:dyDescent="0.3">
      <c r="B3506" s="47" t="s">
        <v>2229</v>
      </c>
      <c r="C3506" s="46" t="s">
        <v>498</v>
      </c>
      <c r="D3506" s="46" t="s">
        <v>1773</v>
      </c>
      <c r="E3506" s="46" t="s">
        <v>1792</v>
      </c>
      <c r="F3506" s="45" t="s">
        <v>1791</v>
      </c>
      <c r="G3506" s="26" t="s">
        <v>7</v>
      </c>
      <c r="H3506" s="30">
        <v>-738414313</v>
      </c>
      <c r="I3506" s="24"/>
      <c r="J3506" s="36"/>
      <c r="K3506" s="24"/>
      <c r="L3506" s="30"/>
      <c r="M3506" s="80" t="str">
        <f>IFERROR((Base_actualizacion!$L3506/Base_actualizacion!$K3506)," " )</f>
        <v xml:space="preserve"> </v>
      </c>
    </row>
    <row r="3507" spans="2:13" ht="24.9" customHeight="1" outlineLevel="1" x14ac:dyDescent="0.3">
      <c r="B3507" s="44" t="str">
        <f>B3506</f>
        <v>ASIGNACIÓN PARA LA INVERSIÓN LOCAL SEGÚN NBI Y CUARTA, QUINTA, Y SEXTA CATEGORÍA</v>
      </c>
      <c r="C3507" s="43" t="s">
        <v>498</v>
      </c>
      <c r="D3507" s="43" t="s">
        <v>1773</v>
      </c>
      <c r="E3507" s="43" t="s">
        <v>1792</v>
      </c>
      <c r="F3507" s="42" t="s">
        <v>1791</v>
      </c>
      <c r="G3507" s="18" t="s">
        <v>3</v>
      </c>
      <c r="H3507" s="32">
        <f>SUBTOTAL(9,H3505:H3506)</f>
        <v>2953657251</v>
      </c>
      <c r="I3507" s="14">
        <f>SUBTOTAL(9,I3505:I3506)</f>
        <v>290243703.65999997</v>
      </c>
      <c r="J3507" s="31">
        <f>SUBTOTAL(9,J3505:J3506)</f>
        <v>7.8612697134599729E-2</v>
      </c>
      <c r="K3507" s="14">
        <f>SUBTOTAL(9,K3505:K3506)</f>
        <v>307612359.05000001</v>
      </c>
      <c r="L3507" s="14">
        <f>SUBTOTAL(9,L3504:L3506)</f>
        <v>290243703.65999997</v>
      </c>
      <c r="M3507" s="80"/>
    </row>
    <row r="3508" spans="2:13" ht="24.9" customHeight="1" outlineLevel="2" x14ac:dyDescent="0.3">
      <c r="B3508" s="47" t="s">
        <v>2229</v>
      </c>
      <c r="C3508" s="46" t="s">
        <v>498</v>
      </c>
      <c r="D3508" s="46" t="s">
        <v>1773</v>
      </c>
      <c r="E3508" s="46" t="s">
        <v>1790</v>
      </c>
      <c r="F3508" s="45" t="s">
        <v>1789</v>
      </c>
      <c r="G3508" s="26" t="s">
        <v>0</v>
      </c>
      <c r="H3508" s="30">
        <v>2864388035</v>
      </c>
      <c r="I3508" s="30">
        <v>225177269.06999999</v>
      </c>
      <c r="J3508" s="36">
        <f>I3508/H3508</f>
        <v>7.8612697134101808E-2</v>
      </c>
      <c r="K3508" s="30">
        <v>238652243.15000001</v>
      </c>
      <c r="L3508" s="30">
        <f>I3508</f>
        <v>225177269.06999999</v>
      </c>
      <c r="M3508" s="80">
        <f>L3508/K3508</f>
        <v>0.94353719913903933</v>
      </c>
    </row>
    <row r="3509" spans="2:13" ht="24.9" customHeight="1" outlineLevel="2" x14ac:dyDescent="0.3">
      <c r="B3509" s="47" t="s">
        <v>2229</v>
      </c>
      <c r="C3509" s="46" t="s">
        <v>498</v>
      </c>
      <c r="D3509" s="46" t="s">
        <v>1773</v>
      </c>
      <c r="E3509" s="46" t="s">
        <v>1790</v>
      </c>
      <c r="F3509" s="45" t="s">
        <v>1789</v>
      </c>
      <c r="G3509" s="26" t="s">
        <v>7</v>
      </c>
      <c r="H3509" s="30">
        <v>-572877607</v>
      </c>
      <c r="I3509" s="24"/>
      <c r="J3509" s="36"/>
      <c r="K3509" s="24"/>
      <c r="L3509" s="30">
        <v>0</v>
      </c>
      <c r="M3509" s="80" t="str">
        <f>IFERROR((Base_actualizacion!$L3509/Base_actualizacion!$K3509)," " )</f>
        <v xml:space="preserve"> </v>
      </c>
    </row>
    <row r="3510" spans="2:13" ht="24.9" customHeight="1" outlineLevel="1" x14ac:dyDescent="0.3">
      <c r="B3510" s="44" t="str">
        <f>B3509</f>
        <v>ASIGNACIÓN PARA LA INVERSIÓN LOCAL SEGÚN NBI Y CUARTA, QUINTA, Y SEXTA CATEGORÍA</v>
      </c>
      <c r="C3510" s="43" t="s">
        <v>498</v>
      </c>
      <c r="D3510" s="43" t="s">
        <v>1773</v>
      </c>
      <c r="E3510" s="43" t="s">
        <v>1790</v>
      </c>
      <c r="F3510" s="42" t="s">
        <v>1789</v>
      </c>
      <c r="G3510" s="18" t="s">
        <v>3</v>
      </c>
      <c r="H3510" s="32">
        <f>SUBTOTAL(9,H3508:H3509)</f>
        <v>2291510428</v>
      </c>
      <c r="I3510" s="14">
        <f>SUBTOTAL(9,I3508:I3509)</f>
        <v>225177269.06999999</v>
      </c>
      <c r="J3510" s="31">
        <f>SUBTOTAL(9,J3508:J3509)</f>
        <v>7.8612697134101808E-2</v>
      </c>
      <c r="K3510" s="14">
        <f>SUBTOTAL(9,K3508:K3509)</f>
        <v>238652243.15000001</v>
      </c>
      <c r="L3510" s="14">
        <f>SUBTOTAL(9,L3507:L3509)</f>
        <v>225177269.06999999</v>
      </c>
      <c r="M3510" s="80"/>
    </row>
    <row r="3511" spans="2:13" ht="24.9" customHeight="1" outlineLevel="2" x14ac:dyDescent="0.3">
      <c r="B3511" s="47" t="s">
        <v>2229</v>
      </c>
      <c r="C3511" s="46" t="s">
        <v>498</v>
      </c>
      <c r="D3511" s="46" t="s">
        <v>1773</v>
      </c>
      <c r="E3511" s="46" t="s">
        <v>1788</v>
      </c>
      <c r="F3511" s="45" t="s">
        <v>1787</v>
      </c>
      <c r="G3511" s="26" t="s">
        <v>0</v>
      </c>
      <c r="H3511" s="30">
        <v>1088061543</v>
      </c>
      <c r="I3511" s="30">
        <v>85535452.550000012</v>
      </c>
      <c r="J3511" s="36">
        <f>I3511/H3511</f>
        <v>7.8612697140422697E-2</v>
      </c>
      <c r="K3511" s="30">
        <v>90654033.150000006</v>
      </c>
      <c r="L3511" s="30">
        <f>I3511</f>
        <v>85535452.550000012</v>
      </c>
      <c r="M3511" s="80">
        <f>L3511/K3511</f>
        <v>0.94353719937059422</v>
      </c>
    </row>
    <row r="3512" spans="2:13" ht="24.9" customHeight="1" outlineLevel="2" x14ac:dyDescent="0.3">
      <c r="B3512" s="47" t="s">
        <v>2229</v>
      </c>
      <c r="C3512" s="46" t="s">
        <v>498</v>
      </c>
      <c r="D3512" s="46" t="s">
        <v>1773</v>
      </c>
      <c r="E3512" s="46" t="s">
        <v>1788</v>
      </c>
      <c r="F3512" s="45" t="s">
        <v>1787</v>
      </c>
      <c r="G3512" s="26" t="s">
        <v>7</v>
      </c>
      <c r="H3512" s="30">
        <v>-217612309</v>
      </c>
      <c r="I3512" s="24"/>
      <c r="J3512" s="36"/>
      <c r="K3512" s="24"/>
      <c r="L3512" s="30"/>
      <c r="M3512" s="80" t="str">
        <f>IFERROR((Base_actualizacion!$L3512/Base_actualizacion!$K3512)," " )</f>
        <v xml:space="preserve"> </v>
      </c>
    </row>
    <row r="3513" spans="2:13" ht="24.9" customHeight="1" outlineLevel="1" x14ac:dyDescent="0.3">
      <c r="B3513" s="44" t="str">
        <f>B3512</f>
        <v>ASIGNACIÓN PARA LA INVERSIÓN LOCAL SEGÚN NBI Y CUARTA, QUINTA, Y SEXTA CATEGORÍA</v>
      </c>
      <c r="C3513" s="43" t="s">
        <v>498</v>
      </c>
      <c r="D3513" s="43" t="s">
        <v>1773</v>
      </c>
      <c r="E3513" s="43" t="s">
        <v>1788</v>
      </c>
      <c r="F3513" s="42" t="s">
        <v>1787</v>
      </c>
      <c r="G3513" s="18" t="s">
        <v>3</v>
      </c>
      <c r="H3513" s="32">
        <f>SUBTOTAL(9,H3511:H3512)</f>
        <v>870449234</v>
      </c>
      <c r="I3513" s="14">
        <f>SUBTOTAL(9,I3511:I3512)</f>
        <v>85535452.550000012</v>
      </c>
      <c r="J3513" s="31">
        <f>SUBTOTAL(9,J3511:J3512)</f>
        <v>7.8612697140422697E-2</v>
      </c>
      <c r="K3513" s="14">
        <f>SUBTOTAL(9,K3511:K3512)</f>
        <v>90654033.150000006</v>
      </c>
      <c r="L3513" s="14">
        <f>SUBTOTAL(9,L3510:L3512)</f>
        <v>85535452.550000012</v>
      </c>
      <c r="M3513" s="80"/>
    </row>
    <row r="3514" spans="2:13" ht="24.9" customHeight="1" outlineLevel="2" x14ac:dyDescent="0.3">
      <c r="B3514" s="47" t="s">
        <v>2229</v>
      </c>
      <c r="C3514" s="46" t="s">
        <v>498</v>
      </c>
      <c r="D3514" s="46" t="s">
        <v>1773</v>
      </c>
      <c r="E3514" s="46" t="s">
        <v>1786</v>
      </c>
      <c r="F3514" s="45" t="s">
        <v>1785</v>
      </c>
      <c r="G3514" s="26" t="s">
        <v>0</v>
      </c>
      <c r="H3514" s="30">
        <v>2381666670</v>
      </c>
      <c r="I3514" s="30">
        <v>187229240.59999999</v>
      </c>
      <c r="J3514" s="36">
        <f>I3514/H3514</f>
        <v>7.8612697132802375E-2</v>
      </c>
      <c r="K3514" s="30">
        <v>198433342.87</v>
      </c>
      <c r="L3514" s="30">
        <f>I3514</f>
        <v>187229240.59999999</v>
      </c>
      <c r="M3514" s="80">
        <f>L3514/K3514</f>
        <v>0.94353719940433511</v>
      </c>
    </row>
    <row r="3515" spans="2:13" ht="24.9" customHeight="1" outlineLevel="2" x14ac:dyDescent="0.3">
      <c r="B3515" s="47" t="s">
        <v>2229</v>
      </c>
      <c r="C3515" s="46" t="s">
        <v>498</v>
      </c>
      <c r="D3515" s="46" t="s">
        <v>1773</v>
      </c>
      <c r="E3515" s="46" t="s">
        <v>1786</v>
      </c>
      <c r="F3515" s="45" t="s">
        <v>1785</v>
      </c>
      <c r="G3515" s="26" t="s">
        <v>7</v>
      </c>
      <c r="H3515" s="30">
        <v>-476333334</v>
      </c>
      <c r="I3515" s="24"/>
      <c r="J3515" s="36"/>
      <c r="K3515" s="24"/>
      <c r="L3515" s="30">
        <v>0</v>
      </c>
      <c r="M3515" s="80" t="str">
        <f>IFERROR((Base_actualizacion!$L3515/Base_actualizacion!$K3515)," " )</f>
        <v xml:space="preserve"> </v>
      </c>
    </row>
    <row r="3516" spans="2:13" ht="24.9" customHeight="1" outlineLevel="1" x14ac:dyDescent="0.3">
      <c r="B3516" s="44" t="str">
        <f>B3515</f>
        <v>ASIGNACIÓN PARA LA INVERSIÓN LOCAL SEGÚN NBI Y CUARTA, QUINTA, Y SEXTA CATEGORÍA</v>
      </c>
      <c r="C3516" s="43" t="s">
        <v>498</v>
      </c>
      <c r="D3516" s="43" t="s">
        <v>1773</v>
      </c>
      <c r="E3516" s="43" t="s">
        <v>1786</v>
      </c>
      <c r="F3516" s="42" t="s">
        <v>1785</v>
      </c>
      <c r="G3516" s="18" t="s">
        <v>3</v>
      </c>
      <c r="H3516" s="32">
        <f>SUBTOTAL(9,H3514:H3515)</f>
        <v>1905333336</v>
      </c>
      <c r="I3516" s="14">
        <f>SUBTOTAL(9,I3514:I3515)</f>
        <v>187229240.59999999</v>
      </c>
      <c r="J3516" s="31">
        <f>SUBTOTAL(9,J3514:J3515)</f>
        <v>7.8612697132802375E-2</v>
      </c>
      <c r="K3516" s="14">
        <f>SUBTOTAL(9,K3514:K3515)</f>
        <v>198433342.87</v>
      </c>
      <c r="L3516" s="14">
        <f>SUBTOTAL(9,L3513:L3515)</f>
        <v>187229240.59999999</v>
      </c>
      <c r="M3516" s="80"/>
    </row>
    <row r="3517" spans="2:13" ht="24.9" customHeight="1" outlineLevel="2" x14ac:dyDescent="0.3">
      <c r="B3517" s="47" t="s">
        <v>2229</v>
      </c>
      <c r="C3517" s="46" t="s">
        <v>498</v>
      </c>
      <c r="D3517" s="46" t="s">
        <v>1773</v>
      </c>
      <c r="E3517" s="46" t="s">
        <v>1784</v>
      </c>
      <c r="F3517" s="45" t="s">
        <v>1062</v>
      </c>
      <c r="G3517" s="26" t="s">
        <v>0</v>
      </c>
      <c r="H3517" s="30">
        <v>1437541065</v>
      </c>
      <c r="I3517" s="30">
        <v>113008980.36</v>
      </c>
      <c r="J3517" s="36">
        <f>I3517/H3517</f>
        <v>7.8612697133629367E-2</v>
      </c>
      <c r="K3517" s="30">
        <v>119771621.59999999</v>
      </c>
      <c r="L3517" s="30">
        <f>I3517</f>
        <v>113008980.36</v>
      </c>
      <c r="M3517" s="80">
        <f>L3517/K3517</f>
        <v>0.94353719896533494</v>
      </c>
    </row>
    <row r="3518" spans="2:13" ht="24.9" customHeight="1" outlineLevel="2" x14ac:dyDescent="0.3">
      <c r="B3518" s="47" t="s">
        <v>2229</v>
      </c>
      <c r="C3518" s="46" t="s">
        <v>498</v>
      </c>
      <c r="D3518" s="46" t="s">
        <v>1773</v>
      </c>
      <c r="E3518" s="46" t="s">
        <v>1784</v>
      </c>
      <c r="F3518" s="45" t="s">
        <v>1062</v>
      </c>
      <c r="G3518" s="26" t="s">
        <v>7</v>
      </c>
      <c r="H3518" s="30">
        <v>-287508213</v>
      </c>
      <c r="I3518" s="24"/>
      <c r="J3518" s="36"/>
      <c r="K3518" s="24"/>
      <c r="L3518" s="30">
        <v>0</v>
      </c>
      <c r="M3518" s="80" t="str">
        <f>IFERROR((Base_actualizacion!$L3518/Base_actualizacion!$K3518)," " )</f>
        <v xml:space="preserve"> </v>
      </c>
    </row>
    <row r="3519" spans="2:13" ht="24.9" customHeight="1" outlineLevel="2" x14ac:dyDescent="0.3">
      <c r="B3519" s="47" t="s">
        <v>2229</v>
      </c>
      <c r="C3519" s="46" t="s">
        <v>498</v>
      </c>
      <c r="D3519" s="46" t="s">
        <v>1773</v>
      </c>
      <c r="E3519" s="46" t="s">
        <v>1784</v>
      </c>
      <c r="F3519" s="45" t="s">
        <v>1062</v>
      </c>
      <c r="G3519" s="26" t="s">
        <v>13</v>
      </c>
      <c r="H3519" s="30">
        <v>14531475</v>
      </c>
      <c r="I3519" s="30">
        <v>14531475</v>
      </c>
      <c r="J3519" s="36">
        <f>H3519/I3519</f>
        <v>1</v>
      </c>
      <c r="K3519" s="24"/>
      <c r="L3519" s="30">
        <v>0</v>
      </c>
      <c r="M3519" s="80"/>
    </row>
    <row r="3520" spans="2:13" ht="24.9" customHeight="1" outlineLevel="1" x14ac:dyDescent="0.3">
      <c r="B3520" s="44" t="str">
        <f>B3519</f>
        <v>ASIGNACIÓN PARA LA INVERSIÓN LOCAL SEGÚN NBI Y CUARTA, QUINTA, Y SEXTA CATEGORÍA</v>
      </c>
      <c r="C3520" s="43" t="s">
        <v>498</v>
      </c>
      <c r="D3520" s="43" t="s">
        <v>1773</v>
      </c>
      <c r="E3520" s="43" t="s">
        <v>1784</v>
      </c>
      <c r="F3520" s="42" t="s">
        <v>1062</v>
      </c>
      <c r="G3520" s="18" t="s">
        <v>3</v>
      </c>
      <c r="H3520" s="32">
        <f>SUBTOTAL(9,H3517:H3519)</f>
        <v>1164564327</v>
      </c>
      <c r="I3520" s="32">
        <f>SUBTOTAL(9,I3517:I3519)</f>
        <v>127540455.36</v>
      </c>
      <c r="J3520" s="31">
        <f>SUBTOTAL(9,J3517:J3519)</f>
        <v>1.0786126971336294</v>
      </c>
      <c r="K3520" s="14">
        <f>SUBTOTAL(9,K3517:K3519)</f>
        <v>119771621.59999999</v>
      </c>
      <c r="L3520" s="14">
        <f>SUBTOTAL(9,L3517:L3519)</f>
        <v>113008980.36</v>
      </c>
      <c r="M3520" s="80"/>
    </row>
    <row r="3521" spans="2:13" ht="24.9" customHeight="1" outlineLevel="2" x14ac:dyDescent="0.3">
      <c r="B3521" s="47" t="s">
        <v>2229</v>
      </c>
      <c r="C3521" s="46" t="s">
        <v>498</v>
      </c>
      <c r="D3521" s="46" t="s">
        <v>1773</v>
      </c>
      <c r="E3521" s="46" t="s">
        <v>1783</v>
      </c>
      <c r="F3521" s="45" t="s">
        <v>1782</v>
      </c>
      <c r="G3521" s="26" t="s">
        <v>0</v>
      </c>
      <c r="H3521" s="30">
        <v>4605578170</v>
      </c>
      <c r="I3521" s="30">
        <v>362056921.81999999</v>
      </c>
      <c r="J3521" s="36">
        <f>I3521/H3521</f>
        <v>7.8612697137219578E-2</v>
      </c>
      <c r="K3521" s="30">
        <v>383722996.94999999</v>
      </c>
      <c r="L3521" s="30">
        <f>I3521</f>
        <v>362056921.81999999</v>
      </c>
      <c r="M3521" s="80">
        <f>L3521/K3521</f>
        <v>0.94353719922388923</v>
      </c>
    </row>
    <row r="3522" spans="2:13" ht="24.9" customHeight="1" outlineLevel="2" x14ac:dyDescent="0.3">
      <c r="B3522" s="47" t="s">
        <v>2229</v>
      </c>
      <c r="C3522" s="46" t="s">
        <v>498</v>
      </c>
      <c r="D3522" s="46" t="s">
        <v>1773</v>
      </c>
      <c r="E3522" s="46" t="s">
        <v>1783</v>
      </c>
      <c r="F3522" s="45" t="s">
        <v>1782</v>
      </c>
      <c r="G3522" s="26" t="s">
        <v>7</v>
      </c>
      <c r="H3522" s="30">
        <v>-921115634</v>
      </c>
      <c r="I3522" s="24"/>
      <c r="J3522" s="36"/>
      <c r="K3522" s="24"/>
      <c r="L3522" s="30"/>
      <c r="M3522" s="80" t="str">
        <f>IFERROR((Base_actualizacion!$L3522/Base_actualizacion!$K3522)," " )</f>
        <v xml:space="preserve"> </v>
      </c>
    </row>
    <row r="3523" spans="2:13" ht="24.9" customHeight="1" outlineLevel="1" x14ac:dyDescent="0.3">
      <c r="B3523" s="44" t="str">
        <f>B3522</f>
        <v>ASIGNACIÓN PARA LA INVERSIÓN LOCAL SEGÚN NBI Y CUARTA, QUINTA, Y SEXTA CATEGORÍA</v>
      </c>
      <c r="C3523" s="43" t="s">
        <v>498</v>
      </c>
      <c r="D3523" s="43" t="s">
        <v>1773</v>
      </c>
      <c r="E3523" s="43" t="s">
        <v>1783</v>
      </c>
      <c r="F3523" s="42" t="s">
        <v>1782</v>
      </c>
      <c r="G3523" s="18" t="s">
        <v>3</v>
      </c>
      <c r="H3523" s="32">
        <f>SUBTOTAL(9,H3521:H3522)</f>
        <v>3684462536</v>
      </c>
      <c r="I3523" s="14">
        <f>SUBTOTAL(9,I3521:I3522)</f>
        <v>362056921.81999999</v>
      </c>
      <c r="J3523" s="31">
        <f>SUBTOTAL(9,J3521:J3522)</f>
        <v>7.8612697137219578E-2</v>
      </c>
      <c r="K3523" s="14">
        <f>SUBTOTAL(9,K3521:K3522)</f>
        <v>383722996.94999999</v>
      </c>
      <c r="L3523" s="14">
        <f>SUBTOTAL(9,L3520:L3522)</f>
        <v>362056921.81999999</v>
      </c>
      <c r="M3523" s="80"/>
    </row>
    <row r="3524" spans="2:13" ht="24.9" customHeight="1" outlineLevel="2" x14ac:dyDescent="0.3">
      <c r="B3524" s="47" t="s">
        <v>2229</v>
      </c>
      <c r="C3524" s="46" t="s">
        <v>498</v>
      </c>
      <c r="D3524" s="46" t="s">
        <v>1773</v>
      </c>
      <c r="E3524" s="46" t="s">
        <v>1781</v>
      </c>
      <c r="F3524" s="45" t="s">
        <v>1780</v>
      </c>
      <c r="G3524" s="26" t="s">
        <v>0</v>
      </c>
      <c r="H3524" s="30">
        <v>1984461488</v>
      </c>
      <c r="I3524" s="30">
        <v>156003869.94</v>
      </c>
      <c r="J3524" s="36">
        <f>I3524/H3524</f>
        <v>7.8612697138922757E-2</v>
      </c>
      <c r="K3524" s="30">
        <v>165339395.26999998</v>
      </c>
      <c r="L3524" s="30">
        <f>I3524</f>
        <v>156003869.94</v>
      </c>
      <c r="M3524" s="80">
        <f>L3524/K3524</f>
        <v>0.94353719925759361</v>
      </c>
    </row>
    <row r="3525" spans="2:13" ht="24.9" customHeight="1" outlineLevel="2" x14ac:dyDescent="0.3">
      <c r="B3525" s="47" t="s">
        <v>2229</v>
      </c>
      <c r="C3525" s="46" t="s">
        <v>498</v>
      </c>
      <c r="D3525" s="46" t="s">
        <v>1773</v>
      </c>
      <c r="E3525" s="46" t="s">
        <v>1781</v>
      </c>
      <c r="F3525" s="45" t="s">
        <v>1780</v>
      </c>
      <c r="G3525" s="26" t="s">
        <v>7</v>
      </c>
      <c r="H3525" s="30">
        <v>-396892298</v>
      </c>
      <c r="I3525" s="24"/>
      <c r="J3525" s="36"/>
      <c r="K3525" s="24"/>
      <c r="L3525" s="30"/>
      <c r="M3525" s="80" t="str">
        <f>IFERROR((Base_actualizacion!$L3525/Base_actualizacion!$K3525)," " )</f>
        <v xml:space="preserve"> </v>
      </c>
    </row>
    <row r="3526" spans="2:13" ht="24.9" customHeight="1" outlineLevel="1" x14ac:dyDescent="0.3">
      <c r="B3526" s="44" t="str">
        <f>B3525</f>
        <v>ASIGNACIÓN PARA LA INVERSIÓN LOCAL SEGÚN NBI Y CUARTA, QUINTA, Y SEXTA CATEGORÍA</v>
      </c>
      <c r="C3526" s="43" t="s">
        <v>498</v>
      </c>
      <c r="D3526" s="43" t="s">
        <v>1773</v>
      </c>
      <c r="E3526" s="43" t="s">
        <v>1781</v>
      </c>
      <c r="F3526" s="42" t="s">
        <v>1780</v>
      </c>
      <c r="G3526" s="18" t="s">
        <v>3</v>
      </c>
      <c r="H3526" s="32">
        <f>SUBTOTAL(9,H3524:H3525)</f>
        <v>1587569190</v>
      </c>
      <c r="I3526" s="14">
        <f>SUBTOTAL(9,I3524:I3525)</f>
        <v>156003869.94</v>
      </c>
      <c r="J3526" s="31">
        <f>SUBTOTAL(9,J3524:J3525)</f>
        <v>7.8612697138922757E-2</v>
      </c>
      <c r="K3526" s="14">
        <f>SUBTOTAL(9,K3524:K3525)</f>
        <v>165339395.26999998</v>
      </c>
      <c r="L3526" s="14">
        <f>SUBTOTAL(9,L3523:L3525)</f>
        <v>156003869.94</v>
      </c>
      <c r="M3526" s="80"/>
    </row>
    <row r="3527" spans="2:13" ht="24.9" customHeight="1" outlineLevel="2" x14ac:dyDescent="0.3">
      <c r="B3527" s="47" t="s">
        <v>2229</v>
      </c>
      <c r="C3527" s="46" t="s">
        <v>498</v>
      </c>
      <c r="D3527" s="46" t="s">
        <v>1773</v>
      </c>
      <c r="E3527" s="46" t="s">
        <v>1779</v>
      </c>
      <c r="F3527" s="45" t="s">
        <v>1778</v>
      </c>
      <c r="G3527" s="26" t="s">
        <v>0</v>
      </c>
      <c r="H3527" s="30">
        <v>2707842051</v>
      </c>
      <c r="I3527" s="30">
        <v>212870767.05000001</v>
      </c>
      <c r="J3527" s="36">
        <f>I3527/H3527</f>
        <v>7.8612697136964588E-2</v>
      </c>
      <c r="K3527" s="30">
        <v>225609300.02999997</v>
      </c>
      <c r="L3527" s="30">
        <f>I3527</f>
        <v>212870767.05000001</v>
      </c>
      <c r="M3527" s="80">
        <f>L3527/K3527</f>
        <v>0.94353719913892697</v>
      </c>
    </row>
    <row r="3528" spans="2:13" ht="24.9" customHeight="1" outlineLevel="2" x14ac:dyDescent="0.3">
      <c r="B3528" s="47" t="s">
        <v>2229</v>
      </c>
      <c r="C3528" s="46" t="s">
        <v>498</v>
      </c>
      <c r="D3528" s="46" t="s">
        <v>1773</v>
      </c>
      <c r="E3528" s="46" t="s">
        <v>1779</v>
      </c>
      <c r="F3528" s="45" t="s">
        <v>1778</v>
      </c>
      <c r="G3528" s="26" t="s">
        <v>7</v>
      </c>
      <c r="H3528" s="30">
        <v>-541568410</v>
      </c>
      <c r="I3528" s="24"/>
      <c r="J3528" s="36"/>
      <c r="K3528" s="24"/>
      <c r="L3528" s="30"/>
      <c r="M3528" s="80" t="str">
        <f>IFERROR((Base_actualizacion!$L3528/Base_actualizacion!$K3528)," " )</f>
        <v xml:space="preserve"> </v>
      </c>
    </row>
    <row r="3529" spans="2:13" ht="24.9" customHeight="1" outlineLevel="1" x14ac:dyDescent="0.3">
      <c r="B3529" s="44" t="str">
        <f>B3528</f>
        <v>ASIGNACIÓN PARA LA INVERSIÓN LOCAL SEGÚN NBI Y CUARTA, QUINTA, Y SEXTA CATEGORÍA</v>
      </c>
      <c r="C3529" s="43" t="s">
        <v>498</v>
      </c>
      <c r="D3529" s="43" t="s">
        <v>1773</v>
      </c>
      <c r="E3529" s="43" t="s">
        <v>1779</v>
      </c>
      <c r="F3529" s="42" t="s">
        <v>1778</v>
      </c>
      <c r="G3529" s="18" t="s">
        <v>3</v>
      </c>
      <c r="H3529" s="32">
        <f>SUBTOTAL(9,H3527:H3528)</f>
        <v>2166273641</v>
      </c>
      <c r="I3529" s="14">
        <f>SUBTOTAL(9,I3527:I3528)</f>
        <v>212870767.05000001</v>
      </c>
      <c r="J3529" s="31">
        <f>SUBTOTAL(9,J3527:J3528)</f>
        <v>7.8612697136964588E-2</v>
      </c>
      <c r="K3529" s="14">
        <f>SUBTOTAL(9,K3527:K3528)</f>
        <v>225609300.02999997</v>
      </c>
      <c r="L3529" s="14">
        <f>SUBTOTAL(9,L3526:L3528)</f>
        <v>212870767.05000001</v>
      </c>
      <c r="M3529" s="80"/>
    </row>
    <row r="3530" spans="2:13" ht="24.9" customHeight="1" outlineLevel="2" x14ac:dyDescent="0.3">
      <c r="B3530" s="47" t="s">
        <v>2229</v>
      </c>
      <c r="C3530" s="46" t="s">
        <v>498</v>
      </c>
      <c r="D3530" s="46" t="s">
        <v>1773</v>
      </c>
      <c r="E3530" s="46" t="s">
        <v>1777</v>
      </c>
      <c r="F3530" s="45" t="s">
        <v>1776</v>
      </c>
      <c r="G3530" s="26" t="s">
        <v>0</v>
      </c>
      <c r="H3530" s="30">
        <v>2558542307</v>
      </c>
      <c r="I3530" s="30">
        <v>201133911.49000001</v>
      </c>
      <c r="J3530" s="36">
        <f>I3530/H3530</f>
        <v>7.8612697136064988E-2</v>
      </c>
      <c r="K3530" s="30">
        <v>213170092</v>
      </c>
      <c r="L3530" s="30">
        <f>I3530</f>
        <v>201133911.49000001</v>
      </c>
      <c r="M3530" s="80">
        <f>L3530/K3530</f>
        <v>0.94353719887684817</v>
      </c>
    </row>
    <row r="3531" spans="2:13" ht="24.9" customHeight="1" outlineLevel="2" x14ac:dyDescent="0.3">
      <c r="B3531" s="47" t="s">
        <v>2229</v>
      </c>
      <c r="C3531" s="46" t="s">
        <v>498</v>
      </c>
      <c r="D3531" s="46" t="s">
        <v>1773</v>
      </c>
      <c r="E3531" s="46" t="s">
        <v>1777</v>
      </c>
      <c r="F3531" s="45" t="s">
        <v>1776</v>
      </c>
      <c r="G3531" s="26" t="s">
        <v>7</v>
      </c>
      <c r="H3531" s="30">
        <v>-511708461</v>
      </c>
      <c r="I3531" s="24"/>
      <c r="J3531" s="36"/>
      <c r="K3531" s="24"/>
      <c r="L3531" s="30"/>
      <c r="M3531" s="80" t="str">
        <f>IFERROR((Base_actualizacion!$L3531/Base_actualizacion!$K3531)," " )</f>
        <v xml:space="preserve"> </v>
      </c>
    </row>
    <row r="3532" spans="2:13" ht="24.9" customHeight="1" outlineLevel="1" x14ac:dyDescent="0.3">
      <c r="B3532" s="44" t="str">
        <f>B3531</f>
        <v>ASIGNACIÓN PARA LA INVERSIÓN LOCAL SEGÚN NBI Y CUARTA, QUINTA, Y SEXTA CATEGORÍA</v>
      </c>
      <c r="C3532" s="43" t="s">
        <v>498</v>
      </c>
      <c r="D3532" s="43" t="s">
        <v>1773</v>
      </c>
      <c r="E3532" s="43" t="s">
        <v>1777</v>
      </c>
      <c r="F3532" s="42" t="s">
        <v>1776</v>
      </c>
      <c r="G3532" s="18" t="s">
        <v>3</v>
      </c>
      <c r="H3532" s="32">
        <f>SUBTOTAL(9,H3530:H3531)</f>
        <v>2046833846</v>
      </c>
      <c r="I3532" s="14">
        <f>SUBTOTAL(9,I3530:I3531)</f>
        <v>201133911.49000001</v>
      </c>
      <c r="J3532" s="31">
        <f>SUBTOTAL(9,J3530:J3531)</f>
        <v>7.8612697136064988E-2</v>
      </c>
      <c r="K3532" s="14">
        <f>SUBTOTAL(9,K3530:K3531)</f>
        <v>213170092</v>
      </c>
      <c r="L3532" s="14">
        <f>SUBTOTAL(9,L3529:L3531)</f>
        <v>201133911.49000001</v>
      </c>
      <c r="M3532" s="80"/>
    </row>
    <row r="3533" spans="2:13" ht="24.9" customHeight="1" outlineLevel="2" x14ac:dyDescent="0.3">
      <c r="B3533" s="47" t="s">
        <v>2229</v>
      </c>
      <c r="C3533" s="46" t="s">
        <v>498</v>
      </c>
      <c r="D3533" s="46" t="s">
        <v>1773</v>
      </c>
      <c r="E3533" s="46" t="s">
        <v>1775</v>
      </c>
      <c r="F3533" s="45" t="s">
        <v>1774</v>
      </c>
      <c r="G3533" s="26" t="s">
        <v>0</v>
      </c>
      <c r="H3533" s="30">
        <v>3214207286</v>
      </c>
      <c r="I3533" s="30">
        <v>252677503.90999997</v>
      </c>
      <c r="J3533" s="36">
        <f>I3533/H3533</f>
        <v>7.8612697137044565E-2</v>
      </c>
      <c r="K3533" s="30">
        <v>267798136.76999998</v>
      </c>
      <c r="L3533" s="30">
        <f>I3533</f>
        <v>252677503.90999997</v>
      </c>
      <c r="M3533" s="80">
        <f>L3533/K3533</f>
        <v>0.94353719916660039</v>
      </c>
    </row>
    <row r="3534" spans="2:13" ht="24.9" customHeight="1" outlineLevel="2" x14ac:dyDescent="0.3">
      <c r="B3534" s="47" t="s">
        <v>2229</v>
      </c>
      <c r="C3534" s="46" t="s">
        <v>498</v>
      </c>
      <c r="D3534" s="46" t="s">
        <v>1773</v>
      </c>
      <c r="E3534" s="46" t="s">
        <v>1775</v>
      </c>
      <c r="F3534" s="45" t="s">
        <v>1774</v>
      </c>
      <c r="G3534" s="26" t="s">
        <v>7</v>
      </c>
      <c r="H3534" s="30">
        <v>-642841457</v>
      </c>
      <c r="I3534" s="24"/>
      <c r="J3534" s="36"/>
      <c r="K3534" s="24"/>
      <c r="L3534" s="30"/>
      <c r="M3534" s="80" t="str">
        <f>IFERROR((Base_actualizacion!$L3534/Base_actualizacion!$K3534)," " )</f>
        <v xml:space="preserve"> </v>
      </c>
    </row>
    <row r="3535" spans="2:13" ht="24.9" customHeight="1" outlineLevel="1" x14ac:dyDescent="0.3">
      <c r="B3535" s="44" t="str">
        <f>B3534</f>
        <v>ASIGNACIÓN PARA LA INVERSIÓN LOCAL SEGÚN NBI Y CUARTA, QUINTA, Y SEXTA CATEGORÍA</v>
      </c>
      <c r="C3535" s="43" t="s">
        <v>498</v>
      </c>
      <c r="D3535" s="43" t="s">
        <v>1773</v>
      </c>
      <c r="E3535" s="43" t="s">
        <v>1775</v>
      </c>
      <c r="F3535" s="42" t="s">
        <v>1774</v>
      </c>
      <c r="G3535" s="18" t="s">
        <v>3</v>
      </c>
      <c r="H3535" s="32">
        <f>SUBTOTAL(9,H3533:H3534)</f>
        <v>2571365829</v>
      </c>
      <c r="I3535" s="14">
        <f>SUBTOTAL(9,I3533:I3534)</f>
        <v>252677503.90999997</v>
      </c>
      <c r="J3535" s="31">
        <f>SUBTOTAL(9,J3533:J3534)</f>
        <v>7.8612697137044565E-2</v>
      </c>
      <c r="K3535" s="14">
        <f>SUBTOTAL(9,K3533:K3534)</f>
        <v>267798136.76999998</v>
      </c>
      <c r="L3535" s="14">
        <f>SUBTOTAL(9,L3532:L3534)</f>
        <v>252677503.90999997</v>
      </c>
      <c r="M3535" s="80"/>
    </row>
    <row r="3536" spans="2:13" ht="24.9" customHeight="1" outlineLevel="2" x14ac:dyDescent="0.3">
      <c r="B3536" s="47" t="s">
        <v>2229</v>
      </c>
      <c r="C3536" s="46" t="s">
        <v>498</v>
      </c>
      <c r="D3536" s="46" t="s">
        <v>1773</v>
      </c>
      <c r="E3536" s="46" t="s">
        <v>1772</v>
      </c>
      <c r="F3536" s="45" t="s">
        <v>1771</v>
      </c>
      <c r="G3536" s="26" t="s">
        <v>0</v>
      </c>
      <c r="H3536" s="30">
        <v>4955994084</v>
      </c>
      <c r="I3536" s="30">
        <v>389604061.93000001</v>
      </c>
      <c r="J3536" s="36">
        <f>I3536/H3536</f>
        <v>7.8612697135334197E-2</v>
      </c>
      <c r="K3536" s="30">
        <v>412918602.75999999</v>
      </c>
      <c r="L3536" s="30">
        <f>I3536</f>
        <v>389604061.93000001</v>
      </c>
      <c r="M3536" s="80">
        <f>L3536/K3536</f>
        <v>0.94353719916186229</v>
      </c>
    </row>
    <row r="3537" spans="2:13" ht="24.9" customHeight="1" outlineLevel="2" x14ac:dyDescent="0.3">
      <c r="B3537" s="47" t="s">
        <v>2229</v>
      </c>
      <c r="C3537" s="46" t="s">
        <v>498</v>
      </c>
      <c r="D3537" s="46" t="s">
        <v>1773</v>
      </c>
      <c r="E3537" s="46" t="s">
        <v>1772</v>
      </c>
      <c r="F3537" s="45" t="s">
        <v>1771</v>
      </c>
      <c r="G3537" s="26" t="s">
        <v>7</v>
      </c>
      <c r="H3537" s="30">
        <v>-991198817</v>
      </c>
      <c r="I3537" s="24"/>
      <c r="J3537" s="36"/>
      <c r="K3537" s="24"/>
      <c r="L3537" s="30">
        <v>0</v>
      </c>
      <c r="M3537" s="80" t="str">
        <f>IFERROR((Base_actualizacion!$L3537/Base_actualizacion!$K3537)," " )</f>
        <v xml:space="preserve"> </v>
      </c>
    </row>
    <row r="3538" spans="2:13" ht="24.9" customHeight="1" outlineLevel="1" x14ac:dyDescent="0.3">
      <c r="B3538" s="44" t="str">
        <f>B3537</f>
        <v>ASIGNACIÓN PARA LA INVERSIÓN LOCAL SEGÚN NBI Y CUARTA, QUINTA, Y SEXTA CATEGORÍA</v>
      </c>
      <c r="C3538" s="43" t="s">
        <v>498</v>
      </c>
      <c r="D3538" s="43" t="s">
        <v>1773</v>
      </c>
      <c r="E3538" s="43" t="s">
        <v>1772</v>
      </c>
      <c r="F3538" s="42" t="s">
        <v>1771</v>
      </c>
      <c r="G3538" s="18" t="s">
        <v>3</v>
      </c>
      <c r="H3538" s="32">
        <f>SUBTOTAL(9,H3536:H3537)</f>
        <v>3964795267</v>
      </c>
      <c r="I3538" s="14">
        <f>SUBTOTAL(9,I3536:I3537)</f>
        <v>389604061.93000001</v>
      </c>
      <c r="J3538" s="31">
        <f>SUBTOTAL(9,J3536:J3537)</f>
        <v>7.8612697135334197E-2</v>
      </c>
      <c r="K3538" s="14">
        <f>SUBTOTAL(9,K3536:K3537)</f>
        <v>412918602.75999999</v>
      </c>
      <c r="L3538" s="14">
        <f>SUBTOTAL(9,L3535:L3537)</f>
        <v>389604061.93000001</v>
      </c>
      <c r="M3538" s="80"/>
    </row>
    <row r="3539" spans="2:13" ht="24.9" customHeight="1" outlineLevel="2" x14ac:dyDescent="0.3">
      <c r="B3539" s="47" t="s">
        <v>2229</v>
      </c>
      <c r="C3539" s="46" t="s">
        <v>44</v>
      </c>
      <c r="D3539" s="46" t="s">
        <v>1729</v>
      </c>
      <c r="E3539" s="46" t="s">
        <v>1767</v>
      </c>
      <c r="F3539" s="45" t="s">
        <v>1766</v>
      </c>
      <c r="G3539" s="26" t="s">
        <v>0</v>
      </c>
      <c r="H3539" s="30">
        <v>3642836723</v>
      </c>
      <c r="I3539" s="30">
        <v>286373220.01999998</v>
      </c>
      <c r="J3539" s="36">
        <f>I3539/H3539</f>
        <v>7.8612697135698656E-2</v>
      </c>
      <c r="K3539" s="30">
        <v>303510259.31999999</v>
      </c>
      <c r="L3539" s="30">
        <f>I3539</f>
        <v>286373220.01999998</v>
      </c>
      <c r="M3539" s="80">
        <f>L3539/K3539</f>
        <v>0.94353719924198043</v>
      </c>
    </row>
    <row r="3540" spans="2:13" ht="24.9" customHeight="1" outlineLevel="2" x14ac:dyDescent="0.3">
      <c r="B3540" s="47" t="s">
        <v>2229</v>
      </c>
      <c r="C3540" s="46" t="s">
        <v>44</v>
      </c>
      <c r="D3540" s="46" t="s">
        <v>1729</v>
      </c>
      <c r="E3540" s="46" t="s">
        <v>1767</v>
      </c>
      <c r="F3540" s="45" t="s">
        <v>1766</v>
      </c>
      <c r="G3540" s="26" t="s">
        <v>7</v>
      </c>
      <c r="H3540" s="30">
        <v>-728567345</v>
      </c>
      <c r="I3540" s="24"/>
      <c r="J3540" s="36"/>
      <c r="K3540" s="24"/>
      <c r="L3540" s="30"/>
      <c r="M3540" s="80" t="str">
        <f>IFERROR((Base_actualizacion!$L3540/Base_actualizacion!$K3540)," " )</f>
        <v xml:space="preserve"> </v>
      </c>
    </row>
    <row r="3541" spans="2:13" ht="24.9" customHeight="1" outlineLevel="1" x14ac:dyDescent="0.3">
      <c r="B3541" s="44" t="str">
        <f>B3540</f>
        <v>ASIGNACIÓN PARA LA INVERSIÓN LOCAL SEGÚN NBI Y CUARTA, QUINTA, Y SEXTA CATEGORÍA</v>
      </c>
      <c r="C3541" s="43" t="s">
        <v>44</v>
      </c>
      <c r="D3541" s="43" t="s">
        <v>1729</v>
      </c>
      <c r="E3541" s="43" t="s">
        <v>1767</v>
      </c>
      <c r="F3541" s="42" t="s">
        <v>1766</v>
      </c>
      <c r="G3541" s="18" t="s">
        <v>3</v>
      </c>
      <c r="H3541" s="32">
        <f>SUBTOTAL(9,H3539:H3540)</f>
        <v>2914269378</v>
      </c>
      <c r="I3541" s="14">
        <f>SUBTOTAL(9,I3539:I3540)</f>
        <v>286373220.01999998</v>
      </c>
      <c r="J3541" s="31">
        <f>SUBTOTAL(9,J3539:J3540)</f>
        <v>7.8612697135698656E-2</v>
      </c>
      <c r="K3541" s="14">
        <f>SUBTOTAL(9,K3539:K3540)</f>
        <v>303510259.31999999</v>
      </c>
      <c r="L3541" s="14">
        <f>SUBTOTAL(9,L3538:L3540)</f>
        <v>286373220.01999998</v>
      </c>
      <c r="M3541" s="80"/>
    </row>
    <row r="3542" spans="2:13" ht="24.9" customHeight="1" outlineLevel="2" x14ac:dyDescent="0.3">
      <c r="B3542" s="47" t="s">
        <v>2229</v>
      </c>
      <c r="C3542" s="46" t="s">
        <v>44</v>
      </c>
      <c r="D3542" s="46" t="s">
        <v>1729</v>
      </c>
      <c r="E3542" s="46" t="s">
        <v>1765</v>
      </c>
      <c r="F3542" s="45" t="s">
        <v>1764</v>
      </c>
      <c r="G3542" s="26" t="s">
        <v>0</v>
      </c>
      <c r="H3542" s="30">
        <v>4140590943</v>
      </c>
      <c r="I3542" s="30">
        <v>325503021.75999999</v>
      </c>
      <c r="J3542" s="36">
        <f>I3542/H3542</f>
        <v>7.861269713452107E-2</v>
      </c>
      <c r="K3542" s="30">
        <v>344981652.06999999</v>
      </c>
      <c r="L3542" s="30">
        <f>I3542</f>
        <v>325503021.75999999</v>
      </c>
      <c r="M3542" s="80">
        <f>L3542/K3542</f>
        <v>0.94353719917241397</v>
      </c>
    </row>
    <row r="3543" spans="2:13" ht="24.9" customHeight="1" outlineLevel="2" x14ac:dyDescent="0.3">
      <c r="B3543" s="47" t="s">
        <v>2229</v>
      </c>
      <c r="C3543" s="46" t="s">
        <v>44</v>
      </c>
      <c r="D3543" s="46" t="s">
        <v>1729</v>
      </c>
      <c r="E3543" s="46" t="s">
        <v>1765</v>
      </c>
      <c r="F3543" s="45" t="s">
        <v>1764</v>
      </c>
      <c r="G3543" s="26" t="s">
        <v>7</v>
      </c>
      <c r="H3543" s="30">
        <v>-828118189</v>
      </c>
      <c r="I3543" s="24"/>
      <c r="J3543" s="36"/>
      <c r="K3543" s="24"/>
      <c r="L3543" s="30"/>
      <c r="M3543" s="80" t="str">
        <f>IFERROR((Base_actualizacion!$L3543/Base_actualizacion!$K3543)," " )</f>
        <v xml:space="preserve"> </v>
      </c>
    </row>
    <row r="3544" spans="2:13" ht="24.9" customHeight="1" outlineLevel="1" x14ac:dyDescent="0.3">
      <c r="B3544" s="44" t="str">
        <f>B3543</f>
        <v>ASIGNACIÓN PARA LA INVERSIÓN LOCAL SEGÚN NBI Y CUARTA, QUINTA, Y SEXTA CATEGORÍA</v>
      </c>
      <c r="C3544" s="43" t="s">
        <v>44</v>
      </c>
      <c r="D3544" s="43" t="s">
        <v>1729</v>
      </c>
      <c r="E3544" s="43" t="s">
        <v>1765</v>
      </c>
      <c r="F3544" s="42" t="s">
        <v>1764</v>
      </c>
      <c r="G3544" s="18" t="s">
        <v>3</v>
      </c>
      <c r="H3544" s="32">
        <f>SUBTOTAL(9,H3542:H3543)</f>
        <v>3312472754</v>
      </c>
      <c r="I3544" s="14">
        <f>SUBTOTAL(9,I3542:I3543)</f>
        <v>325503021.75999999</v>
      </c>
      <c r="J3544" s="31">
        <f>SUBTOTAL(9,J3542:J3543)</f>
        <v>7.861269713452107E-2</v>
      </c>
      <c r="K3544" s="14">
        <f>SUBTOTAL(9,K3542:K3543)</f>
        <v>344981652.06999999</v>
      </c>
      <c r="L3544" s="14">
        <f>SUBTOTAL(9,L3541:L3543)</f>
        <v>325503021.75999999</v>
      </c>
      <c r="M3544" s="80"/>
    </row>
    <row r="3545" spans="2:13" ht="24.9" customHeight="1" outlineLevel="2" x14ac:dyDescent="0.3">
      <c r="B3545" s="47" t="s">
        <v>2229</v>
      </c>
      <c r="C3545" s="46" t="s">
        <v>44</v>
      </c>
      <c r="D3545" s="46" t="s">
        <v>1729</v>
      </c>
      <c r="E3545" s="46" t="s">
        <v>1763</v>
      </c>
      <c r="F3545" s="45" t="s">
        <v>171</v>
      </c>
      <c r="G3545" s="26" t="s">
        <v>0</v>
      </c>
      <c r="H3545" s="30">
        <v>3478497162</v>
      </c>
      <c r="I3545" s="30">
        <v>273454043.88999999</v>
      </c>
      <c r="J3545" s="36">
        <f>I3545/H3545</f>
        <v>7.8612697137511706E-2</v>
      </c>
      <c r="K3545" s="30">
        <v>289817978.72000003</v>
      </c>
      <c r="L3545" s="30">
        <f>I3545</f>
        <v>273454043.88999999</v>
      </c>
      <c r="M3545" s="80">
        <f>L3545/K3545</f>
        <v>0.94353719909899159</v>
      </c>
    </row>
    <row r="3546" spans="2:13" ht="24.9" customHeight="1" outlineLevel="2" x14ac:dyDescent="0.3">
      <c r="B3546" s="47" t="s">
        <v>2229</v>
      </c>
      <c r="C3546" s="46" t="s">
        <v>44</v>
      </c>
      <c r="D3546" s="46" t="s">
        <v>1729</v>
      </c>
      <c r="E3546" s="46" t="s">
        <v>1763</v>
      </c>
      <c r="F3546" s="45" t="s">
        <v>171</v>
      </c>
      <c r="G3546" s="26" t="s">
        <v>7</v>
      </c>
      <c r="H3546" s="30">
        <v>-695699432</v>
      </c>
      <c r="I3546" s="24"/>
      <c r="J3546" s="36"/>
      <c r="K3546" s="24"/>
      <c r="L3546" s="30"/>
      <c r="M3546" s="80" t="str">
        <f>IFERROR((Base_actualizacion!$L3546/Base_actualizacion!$K3546)," " )</f>
        <v xml:space="preserve"> </v>
      </c>
    </row>
    <row r="3547" spans="2:13" ht="24.9" customHeight="1" outlineLevel="1" x14ac:dyDescent="0.3">
      <c r="B3547" s="44" t="str">
        <f>B3546</f>
        <v>ASIGNACIÓN PARA LA INVERSIÓN LOCAL SEGÚN NBI Y CUARTA, QUINTA, Y SEXTA CATEGORÍA</v>
      </c>
      <c r="C3547" s="43" t="s">
        <v>44</v>
      </c>
      <c r="D3547" s="43" t="s">
        <v>1729</v>
      </c>
      <c r="E3547" s="43" t="s">
        <v>1763</v>
      </c>
      <c r="F3547" s="42" t="s">
        <v>171</v>
      </c>
      <c r="G3547" s="18" t="s">
        <v>3</v>
      </c>
      <c r="H3547" s="32">
        <f>SUBTOTAL(9,H3545:H3546)</f>
        <v>2782797730</v>
      </c>
      <c r="I3547" s="14">
        <f>SUBTOTAL(9,I3545:I3546)</f>
        <v>273454043.88999999</v>
      </c>
      <c r="J3547" s="31">
        <f>SUBTOTAL(9,J3545:J3546)</f>
        <v>7.8612697137511706E-2</v>
      </c>
      <c r="K3547" s="14">
        <f>SUBTOTAL(9,K3545:K3546)</f>
        <v>289817978.72000003</v>
      </c>
      <c r="L3547" s="14">
        <f>SUBTOTAL(9,L3544:L3546)</f>
        <v>273454043.88999999</v>
      </c>
      <c r="M3547" s="80"/>
    </row>
    <row r="3548" spans="2:13" ht="24.9" customHeight="1" outlineLevel="2" x14ac:dyDescent="0.3">
      <c r="B3548" s="47" t="s">
        <v>2229</v>
      </c>
      <c r="C3548" s="46" t="s">
        <v>44</v>
      </c>
      <c r="D3548" s="46" t="s">
        <v>1729</v>
      </c>
      <c r="E3548" s="46" t="s">
        <v>1762</v>
      </c>
      <c r="F3548" s="45" t="s">
        <v>1761</v>
      </c>
      <c r="G3548" s="26" t="s">
        <v>0</v>
      </c>
      <c r="H3548" s="30">
        <v>3522488677</v>
      </c>
      <c r="I3548" s="30">
        <v>276912335.52999997</v>
      </c>
      <c r="J3548" s="36">
        <f>I3548/H3548</f>
        <v>7.8612697136002732E-2</v>
      </c>
      <c r="K3548" s="30">
        <v>293483220.13999999</v>
      </c>
      <c r="L3548" s="30">
        <f>I3548</f>
        <v>276912335.52999997</v>
      </c>
      <c r="M3548" s="80">
        <f>L3548/K3548</f>
        <v>0.94353719915538881</v>
      </c>
    </row>
    <row r="3549" spans="2:13" ht="24.9" customHeight="1" outlineLevel="2" x14ac:dyDescent="0.3">
      <c r="B3549" s="47" t="s">
        <v>2229</v>
      </c>
      <c r="C3549" s="46" t="s">
        <v>44</v>
      </c>
      <c r="D3549" s="46" t="s">
        <v>1729</v>
      </c>
      <c r="E3549" s="46" t="s">
        <v>1762</v>
      </c>
      <c r="F3549" s="45" t="s">
        <v>1761</v>
      </c>
      <c r="G3549" s="26" t="s">
        <v>7</v>
      </c>
      <c r="H3549" s="30">
        <v>-704497735</v>
      </c>
      <c r="I3549" s="24"/>
      <c r="J3549" s="36"/>
      <c r="K3549" s="24"/>
      <c r="L3549" s="30"/>
      <c r="M3549" s="80" t="str">
        <f>IFERROR((Base_actualizacion!$L3549/Base_actualizacion!$K3549)," " )</f>
        <v xml:space="preserve"> </v>
      </c>
    </row>
    <row r="3550" spans="2:13" ht="24.9" customHeight="1" outlineLevel="1" x14ac:dyDescent="0.3">
      <c r="B3550" s="44" t="str">
        <f>B3549</f>
        <v>ASIGNACIÓN PARA LA INVERSIÓN LOCAL SEGÚN NBI Y CUARTA, QUINTA, Y SEXTA CATEGORÍA</v>
      </c>
      <c r="C3550" s="43" t="s">
        <v>44</v>
      </c>
      <c r="D3550" s="43" t="s">
        <v>1729</v>
      </c>
      <c r="E3550" s="43" t="s">
        <v>1762</v>
      </c>
      <c r="F3550" s="42" t="s">
        <v>1761</v>
      </c>
      <c r="G3550" s="18" t="s">
        <v>3</v>
      </c>
      <c r="H3550" s="32">
        <f>SUBTOTAL(9,H3548:H3549)</f>
        <v>2817990942</v>
      </c>
      <c r="I3550" s="14">
        <f>SUBTOTAL(9,I3548:I3549)</f>
        <v>276912335.52999997</v>
      </c>
      <c r="J3550" s="31">
        <f>SUBTOTAL(9,J3548:J3549)</f>
        <v>7.8612697136002732E-2</v>
      </c>
      <c r="K3550" s="14">
        <f>SUBTOTAL(9,K3548:K3549)</f>
        <v>293483220.13999999</v>
      </c>
      <c r="L3550" s="14">
        <f>SUBTOTAL(9,L3547:L3549)</f>
        <v>276912335.52999997</v>
      </c>
      <c r="M3550" s="80"/>
    </row>
    <row r="3551" spans="2:13" ht="24.9" customHeight="1" outlineLevel="2" x14ac:dyDescent="0.3">
      <c r="B3551" s="47" t="s">
        <v>2229</v>
      </c>
      <c r="C3551" s="46" t="s">
        <v>44</v>
      </c>
      <c r="D3551" s="46" t="s">
        <v>1729</v>
      </c>
      <c r="E3551" s="46" t="s">
        <v>1760</v>
      </c>
      <c r="F3551" s="45" t="s">
        <v>1759</v>
      </c>
      <c r="G3551" s="26" t="s">
        <v>0</v>
      </c>
      <c r="H3551" s="30">
        <v>2698289917</v>
      </c>
      <c r="I3551" s="30">
        <v>212119848.03</v>
      </c>
      <c r="J3551" s="36">
        <f>I3551/H3551</f>
        <v>7.8612697135909723E-2</v>
      </c>
      <c r="K3551" s="30">
        <v>224813444.75</v>
      </c>
      <c r="L3551" s="30">
        <f>I3551</f>
        <v>212119848.03</v>
      </c>
      <c r="M3551" s="80">
        <f>L3551/K3551</f>
        <v>0.94353719932490832</v>
      </c>
    </row>
    <row r="3552" spans="2:13" ht="24.9" customHeight="1" outlineLevel="2" x14ac:dyDescent="0.3">
      <c r="B3552" s="47" t="s">
        <v>2229</v>
      </c>
      <c r="C3552" s="46" t="s">
        <v>44</v>
      </c>
      <c r="D3552" s="46" t="s">
        <v>1729</v>
      </c>
      <c r="E3552" s="46" t="s">
        <v>1760</v>
      </c>
      <c r="F3552" s="45" t="s">
        <v>1759</v>
      </c>
      <c r="G3552" s="26" t="s">
        <v>7</v>
      </c>
      <c r="H3552" s="30">
        <v>-539657983</v>
      </c>
      <c r="I3552" s="24"/>
      <c r="J3552" s="36"/>
      <c r="K3552" s="24"/>
      <c r="L3552" s="30"/>
      <c r="M3552" s="80" t="str">
        <f>IFERROR((Base_actualizacion!$L3552/Base_actualizacion!$K3552)," " )</f>
        <v xml:space="preserve"> </v>
      </c>
    </row>
    <row r="3553" spans="2:13" ht="24.9" customHeight="1" outlineLevel="1" x14ac:dyDescent="0.3">
      <c r="B3553" s="44" t="str">
        <f>B3552</f>
        <v>ASIGNACIÓN PARA LA INVERSIÓN LOCAL SEGÚN NBI Y CUARTA, QUINTA, Y SEXTA CATEGORÍA</v>
      </c>
      <c r="C3553" s="43" t="s">
        <v>44</v>
      </c>
      <c r="D3553" s="43" t="s">
        <v>1729</v>
      </c>
      <c r="E3553" s="43" t="s">
        <v>1760</v>
      </c>
      <c r="F3553" s="42" t="s">
        <v>1759</v>
      </c>
      <c r="G3553" s="18" t="s">
        <v>3</v>
      </c>
      <c r="H3553" s="32">
        <f>SUBTOTAL(9,H3551:H3552)</f>
        <v>2158631934</v>
      </c>
      <c r="I3553" s="14">
        <f>SUBTOTAL(9,I3551:I3552)</f>
        <v>212119848.03</v>
      </c>
      <c r="J3553" s="31">
        <f>SUBTOTAL(9,J3551:J3552)</f>
        <v>7.8612697135909723E-2</v>
      </c>
      <c r="K3553" s="14">
        <f>SUBTOTAL(9,K3551:K3552)</f>
        <v>224813444.75</v>
      </c>
      <c r="L3553" s="14">
        <f>SUBTOTAL(9,L3550:L3552)</f>
        <v>212119848.03</v>
      </c>
      <c r="M3553" s="80"/>
    </row>
    <row r="3554" spans="2:13" ht="24.9" customHeight="1" outlineLevel="2" x14ac:dyDescent="0.3">
      <c r="B3554" s="47" t="s">
        <v>2229</v>
      </c>
      <c r="C3554" s="46" t="s">
        <v>44</v>
      </c>
      <c r="D3554" s="46" t="s">
        <v>1729</v>
      </c>
      <c r="E3554" s="46" t="s">
        <v>1758</v>
      </c>
      <c r="F3554" s="45" t="s">
        <v>1757</v>
      </c>
      <c r="G3554" s="26" t="s">
        <v>0</v>
      </c>
      <c r="H3554" s="30">
        <v>3679741347</v>
      </c>
      <c r="I3554" s="30">
        <v>289274392.05000001</v>
      </c>
      <c r="J3554" s="36">
        <f>I3554/H3554</f>
        <v>7.8612697135856599E-2</v>
      </c>
      <c r="K3554" s="30">
        <v>306585042.25999999</v>
      </c>
      <c r="L3554" s="30">
        <f>I3554</f>
        <v>289274392.05000001</v>
      </c>
      <c r="M3554" s="80">
        <f>L3554/K3554</f>
        <v>0.94353719906752775</v>
      </c>
    </row>
    <row r="3555" spans="2:13" ht="24.9" customHeight="1" outlineLevel="2" x14ac:dyDescent="0.3">
      <c r="B3555" s="47" t="s">
        <v>2229</v>
      </c>
      <c r="C3555" s="46" t="s">
        <v>44</v>
      </c>
      <c r="D3555" s="46" t="s">
        <v>1729</v>
      </c>
      <c r="E3555" s="46" t="s">
        <v>1758</v>
      </c>
      <c r="F3555" s="45" t="s">
        <v>1757</v>
      </c>
      <c r="G3555" s="26" t="s">
        <v>7</v>
      </c>
      <c r="H3555" s="30">
        <v>-735948269</v>
      </c>
      <c r="I3555" s="24"/>
      <c r="J3555" s="36"/>
      <c r="K3555" s="24"/>
      <c r="L3555" s="30">
        <v>0</v>
      </c>
      <c r="M3555" s="80" t="str">
        <f>IFERROR((Base_actualizacion!$L3555/Base_actualizacion!$K3555)," " )</f>
        <v xml:space="preserve"> </v>
      </c>
    </row>
    <row r="3556" spans="2:13" ht="24.9" customHeight="1" outlineLevel="1" x14ac:dyDescent="0.3">
      <c r="B3556" s="44" t="str">
        <f>B3555</f>
        <v>ASIGNACIÓN PARA LA INVERSIÓN LOCAL SEGÚN NBI Y CUARTA, QUINTA, Y SEXTA CATEGORÍA</v>
      </c>
      <c r="C3556" s="43" t="s">
        <v>44</v>
      </c>
      <c r="D3556" s="43" t="s">
        <v>1729</v>
      </c>
      <c r="E3556" s="43" t="s">
        <v>1758</v>
      </c>
      <c r="F3556" s="42" t="s">
        <v>1757</v>
      </c>
      <c r="G3556" s="18" t="s">
        <v>3</v>
      </c>
      <c r="H3556" s="32">
        <f>SUBTOTAL(9,H3554:H3555)</f>
        <v>2943793078</v>
      </c>
      <c r="I3556" s="14">
        <f>SUBTOTAL(9,I3554:I3555)</f>
        <v>289274392.05000001</v>
      </c>
      <c r="J3556" s="31">
        <f>SUBTOTAL(9,J3554:J3555)</f>
        <v>7.8612697135856599E-2</v>
      </c>
      <c r="K3556" s="14">
        <f>SUBTOTAL(9,K3554:K3555)</f>
        <v>306585042.25999999</v>
      </c>
      <c r="L3556" s="14">
        <f>SUBTOTAL(9,L3553:L3555)</f>
        <v>289274392.05000001</v>
      </c>
      <c r="M3556" s="80"/>
    </row>
    <row r="3557" spans="2:13" ht="24.9" customHeight="1" outlineLevel="2" x14ac:dyDescent="0.3">
      <c r="B3557" s="47" t="s">
        <v>2229</v>
      </c>
      <c r="C3557" s="46" t="s">
        <v>44</v>
      </c>
      <c r="D3557" s="46" t="s">
        <v>1729</v>
      </c>
      <c r="E3557" s="46" t="s">
        <v>1754</v>
      </c>
      <c r="F3557" s="45" t="s">
        <v>1753</v>
      </c>
      <c r="G3557" s="26" t="s">
        <v>0</v>
      </c>
      <c r="H3557" s="30">
        <v>3117835960</v>
      </c>
      <c r="I3557" s="30">
        <v>245101494.04000002</v>
      </c>
      <c r="J3557" s="36">
        <f>I3557/H3557</f>
        <v>7.8612697134970502E-2</v>
      </c>
      <c r="K3557" s="30">
        <v>259768766.17000002</v>
      </c>
      <c r="L3557" s="30">
        <f>I3557</f>
        <v>245101494.04000002</v>
      </c>
      <c r="M3557" s="80">
        <f>L3557/K3557</f>
        <v>0.94353719907803957</v>
      </c>
    </row>
    <row r="3558" spans="2:13" ht="24.9" customHeight="1" outlineLevel="2" x14ac:dyDescent="0.3">
      <c r="B3558" s="47" t="s">
        <v>2229</v>
      </c>
      <c r="C3558" s="46" t="s">
        <v>44</v>
      </c>
      <c r="D3558" s="46" t="s">
        <v>1729</v>
      </c>
      <c r="E3558" s="46" t="s">
        <v>1754</v>
      </c>
      <c r="F3558" s="45" t="s">
        <v>1753</v>
      </c>
      <c r="G3558" s="26" t="s">
        <v>7</v>
      </c>
      <c r="H3558" s="30">
        <v>-623567192</v>
      </c>
      <c r="I3558" s="24"/>
      <c r="J3558" s="36"/>
      <c r="K3558" s="24"/>
      <c r="L3558" s="30">
        <v>0</v>
      </c>
      <c r="M3558" s="80" t="str">
        <f>IFERROR((Base_actualizacion!$L3558/Base_actualizacion!$K3558)," " )</f>
        <v xml:space="preserve"> </v>
      </c>
    </row>
    <row r="3559" spans="2:13" ht="24.9" customHeight="1" outlineLevel="1" x14ac:dyDescent="0.3">
      <c r="B3559" s="44" t="str">
        <f>B3558</f>
        <v>ASIGNACIÓN PARA LA INVERSIÓN LOCAL SEGÚN NBI Y CUARTA, QUINTA, Y SEXTA CATEGORÍA</v>
      </c>
      <c r="C3559" s="43" t="s">
        <v>44</v>
      </c>
      <c r="D3559" s="43" t="s">
        <v>1729</v>
      </c>
      <c r="E3559" s="43" t="s">
        <v>1754</v>
      </c>
      <c r="F3559" s="42" t="s">
        <v>1753</v>
      </c>
      <c r="G3559" s="18" t="s">
        <v>3</v>
      </c>
      <c r="H3559" s="32">
        <f>SUBTOTAL(9,H3557:H3558)</f>
        <v>2494268768</v>
      </c>
      <c r="I3559" s="14">
        <f>SUBTOTAL(9,I3557:I3558)</f>
        <v>245101494.04000002</v>
      </c>
      <c r="J3559" s="31">
        <f>SUBTOTAL(9,J3557:J3558)</f>
        <v>7.8612697134970502E-2</v>
      </c>
      <c r="K3559" s="14">
        <f>SUBTOTAL(9,K3557:K3558)</f>
        <v>259768766.17000002</v>
      </c>
      <c r="L3559" s="14">
        <f>SUBTOTAL(9,L3556:L3558)</f>
        <v>245101494.04000002</v>
      </c>
      <c r="M3559" s="80"/>
    </row>
    <row r="3560" spans="2:13" ht="24.9" customHeight="1" outlineLevel="2" x14ac:dyDescent="0.3">
      <c r="B3560" s="47" t="s">
        <v>2229</v>
      </c>
      <c r="C3560" s="46" t="s">
        <v>44</v>
      </c>
      <c r="D3560" s="46" t="s">
        <v>1729</v>
      </c>
      <c r="E3560" s="46" t="s">
        <v>1752</v>
      </c>
      <c r="F3560" s="45" t="s">
        <v>1751</v>
      </c>
      <c r="G3560" s="26" t="s">
        <v>0</v>
      </c>
      <c r="H3560" s="30">
        <v>3095656686</v>
      </c>
      <c r="I3560" s="30">
        <v>243357921.49000001</v>
      </c>
      <c r="J3560" s="36">
        <f>I3560/H3560</f>
        <v>7.8612697134852763E-2</v>
      </c>
      <c r="K3560" s="30">
        <v>257920855.36000001</v>
      </c>
      <c r="L3560" s="30">
        <f>I3560</f>
        <v>243357921.49000001</v>
      </c>
      <c r="M3560" s="80">
        <f>L3560/K3560</f>
        <v>0.94353719923240253</v>
      </c>
    </row>
    <row r="3561" spans="2:13" ht="24.9" customHeight="1" outlineLevel="2" x14ac:dyDescent="0.3">
      <c r="B3561" s="47" t="s">
        <v>2229</v>
      </c>
      <c r="C3561" s="46" t="s">
        <v>44</v>
      </c>
      <c r="D3561" s="46" t="s">
        <v>1729</v>
      </c>
      <c r="E3561" s="46" t="s">
        <v>1752</v>
      </c>
      <c r="F3561" s="45" t="s">
        <v>1751</v>
      </c>
      <c r="G3561" s="26" t="s">
        <v>7</v>
      </c>
      <c r="H3561" s="30">
        <v>-619131337</v>
      </c>
      <c r="I3561" s="24"/>
      <c r="J3561" s="36"/>
      <c r="K3561" s="24"/>
      <c r="L3561" s="30"/>
      <c r="M3561" s="80" t="str">
        <f>IFERROR((Base_actualizacion!$L3561/Base_actualizacion!$K3561)," " )</f>
        <v xml:space="preserve"> </v>
      </c>
    </row>
    <row r="3562" spans="2:13" ht="24.9" customHeight="1" outlineLevel="1" x14ac:dyDescent="0.3">
      <c r="B3562" s="44" t="str">
        <f>B3561</f>
        <v>ASIGNACIÓN PARA LA INVERSIÓN LOCAL SEGÚN NBI Y CUARTA, QUINTA, Y SEXTA CATEGORÍA</v>
      </c>
      <c r="C3562" s="43" t="s">
        <v>44</v>
      </c>
      <c r="D3562" s="43" t="s">
        <v>1729</v>
      </c>
      <c r="E3562" s="43" t="s">
        <v>1752</v>
      </c>
      <c r="F3562" s="42" t="s">
        <v>1751</v>
      </c>
      <c r="G3562" s="18" t="s">
        <v>3</v>
      </c>
      <c r="H3562" s="32">
        <f>SUBTOTAL(9,H3560:H3561)</f>
        <v>2476525349</v>
      </c>
      <c r="I3562" s="14">
        <f>SUBTOTAL(9,I3560:I3561)</f>
        <v>243357921.49000001</v>
      </c>
      <c r="J3562" s="31">
        <f>SUBTOTAL(9,J3560:J3561)</f>
        <v>7.8612697134852763E-2</v>
      </c>
      <c r="K3562" s="14">
        <f>SUBTOTAL(9,K3560:K3561)</f>
        <v>257920855.36000001</v>
      </c>
      <c r="L3562" s="14">
        <f>SUBTOTAL(9,L3559:L3561)</f>
        <v>243357921.49000001</v>
      </c>
      <c r="M3562" s="80"/>
    </row>
    <row r="3563" spans="2:13" ht="24.9" customHeight="1" outlineLevel="2" x14ac:dyDescent="0.3">
      <c r="B3563" s="47" t="s">
        <v>2229</v>
      </c>
      <c r="C3563" s="46" t="s">
        <v>44</v>
      </c>
      <c r="D3563" s="46" t="s">
        <v>1729</v>
      </c>
      <c r="E3563" s="46" t="s">
        <v>1750</v>
      </c>
      <c r="F3563" s="45" t="s">
        <v>1749</v>
      </c>
      <c r="G3563" s="26" t="s">
        <v>0</v>
      </c>
      <c r="H3563" s="30">
        <v>1837303560</v>
      </c>
      <c r="I3563" s="30">
        <v>144435388.31</v>
      </c>
      <c r="J3563" s="36">
        <f>I3563/H3563</f>
        <v>7.861269713644925E-2</v>
      </c>
      <c r="K3563" s="30">
        <v>153078636.88</v>
      </c>
      <c r="L3563" s="30">
        <f>I3563</f>
        <v>144435388.31</v>
      </c>
      <c r="M3563" s="80">
        <f>L3563/K3563</f>
        <v>0.94353719927114632</v>
      </c>
    </row>
    <row r="3564" spans="2:13" ht="24.9" customHeight="1" outlineLevel="2" x14ac:dyDescent="0.3">
      <c r="B3564" s="47" t="s">
        <v>2229</v>
      </c>
      <c r="C3564" s="46" t="s">
        <v>44</v>
      </c>
      <c r="D3564" s="46" t="s">
        <v>1729</v>
      </c>
      <c r="E3564" s="46" t="s">
        <v>1750</v>
      </c>
      <c r="F3564" s="45" t="s">
        <v>1749</v>
      </c>
      <c r="G3564" s="26" t="s">
        <v>7</v>
      </c>
      <c r="H3564" s="30">
        <v>-367460712</v>
      </c>
      <c r="I3564" s="24"/>
      <c r="J3564" s="36"/>
      <c r="K3564" s="24"/>
      <c r="L3564" s="30"/>
      <c r="M3564" s="80" t="str">
        <f>IFERROR((Base_actualizacion!$L3564/Base_actualizacion!$K3564)," " )</f>
        <v xml:space="preserve"> </v>
      </c>
    </row>
    <row r="3565" spans="2:13" ht="24.9" customHeight="1" outlineLevel="1" x14ac:dyDescent="0.3">
      <c r="B3565" s="44" t="str">
        <f>B3564</f>
        <v>ASIGNACIÓN PARA LA INVERSIÓN LOCAL SEGÚN NBI Y CUARTA, QUINTA, Y SEXTA CATEGORÍA</v>
      </c>
      <c r="C3565" s="43" t="s">
        <v>44</v>
      </c>
      <c r="D3565" s="43" t="s">
        <v>1729</v>
      </c>
      <c r="E3565" s="43" t="s">
        <v>1750</v>
      </c>
      <c r="F3565" s="42" t="s">
        <v>1749</v>
      </c>
      <c r="G3565" s="18" t="s">
        <v>3</v>
      </c>
      <c r="H3565" s="32">
        <f>SUBTOTAL(9,H3563:H3564)</f>
        <v>1469842848</v>
      </c>
      <c r="I3565" s="14">
        <f>SUBTOTAL(9,I3563:I3564)</f>
        <v>144435388.31</v>
      </c>
      <c r="J3565" s="31">
        <f>SUBTOTAL(9,J3563:J3564)</f>
        <v>7.861269713644925E-2</v>
      </c>
      <c r="K3565" s="14">
        <f>SUBTOTAL(9,K3563:K3564)</f>
        <v>153078636.88</v>
      </c>
      <c r="L3565" s="14">
        <f>SUBTOTAL(9,L3562:L3564)</f>
        <v>144435388.31</v>
      </c>
      <c r="M3565" s="80"/>
    </row>
    <row r="3566" spans="2:13" ht="24.9" customHeight="1" outlineLevel="2" x14ac:dyDescent="0.3">
      <c r="B3566" s="47" t="s">
        <v>2229</v>
      </c>
      <c r="C3566" s="46" t="s">
        <v>44</v>
      </c>
      <c r="D3566" s="46" t="s">
        <v>1729</v>
      </c>
      <c r="E3566" s="46" t="s">
        <v>1748</v>
      </c>
      <c r="F3566" s="45" t="s">
        <v>1747</v>
      </c>
      <c r="G3566" s="26" t="s">
        <v>0</v>
      </c>
      <c r="H3566" s="30">
        <v>2129339334</v>
      </c>
      <c r="I3566" s="30">
        <v>167393108.16</v>
      </c>
      <c r="J3566" s="36">
        <f>I3566/H3566</f>
        <v>7.8612697134349749E-2</v>
      </c>
      <c r="K3566" s="30">
        <v>177410184.00999999</v>
      </c>
      <c r="L3566" s="30">
        <f>I3566</f>
        <v>167393108.16</v>
      </c>
      <c r="M3566" s="80">
        <f>L3566/K3566</f>
        <v>0.94353719936711544</v>
      </c>
    </row>
    <row r="3567" spans="2:13" ht="24.9" customHeight="1" outlineLevel="2" x14ac:dyDescent="0.3">
      <c r="B3567" s="47" t="s">
        <v>2229</v>
      </c>
      <c r="C3567" s="46" t="s">
        <v>44</v>
      </c>
      <c r="D3567" s="46" t="s">
        <v>1729</v>
      </c>
      <c r="E3567" s="46" t="s">
        <v>1748</v>
      </c>
      <c r="F3567" s="45" t="s">
        <v>1747</v>
      </c>
      <c r="G3567" s="26" t="s">
        <v>7</v>
      </c>
      <c r="H3567" s="30">
        <v>-425867867</v>
      </c>
      <c r="I3567" s="24"/>
      <c r="J3567" s="36"/>
      <c r="K3567" s="24"/>
      <c r="L3567" s="30"/>
      <c r="M3567" s="80" t="str">
        <f>IFERROR((Base_actualizacion!$L3567/Base_actualizacion!$K3567)," " )</f>
        <v xml:space="preserve"> </v>
      </c>
    </row>
    <row r="3568" spans="2:13" ht="24.9" customHeight="1" outlineLevel="1" x14ac:dyDescent="0.3">
      <c r="B3568" s="44" t="str">
        <f>B3567</f>
        <v>ASIGNACIÓN PARA LA INVERSIÓN LOCAL SEGÚN NBI Y CUARTA, QUINTA, Y SEXTA CATEGORÍA</v>
      </c>
      <c r="C3568" s="43" t="s">
        <v>44</v>
      </c>
      <c r="D3568" s="43" t="s">
        <v>1729</v>
      </c>
      <c r="E3568" s="43" t="s">
        <v>1748</v>
      </c>
      <c r="F3568" s="42" t="s">
        <v>1747</v>
      </c>
      <c r="G3568" s="18" t="s">
        <v>3</v>
      </c>
      <c r="H3568" s="32">
        <f>SUBTOTAL(9,H3566:H3567)</f>
        <v>1703471467</v>
      </c>
      <c r="I3568" s="14">
        <f>SUBTOTAL(9,I3566:I3567)</f>
        <v>167393108.16</v>
      </c>
      <c r="J3568" s="31">
        <f>SUBTOTAL(9,J3566:J3567)</f>
        <v>7.8612697134349749E-2</v>
      </c>
      <c r="K3568" s="14">
        <f>SUBTOTAL(9,K3566:K3567)</f>
        <v>177410184.00999999</v>
      </c>
      <c r="L3568" s="14">
        <f>SUBTOTAL(9,L3565:L3567)</f>
        <v>167393108.16</v>
      </c>
      <c r="M3568" s="80"/>
    </row>
    <row r="3569" spans="2:13" ht="24.9" customHeight="1" outlineLevel="2" x14ac:dyDescent="0.3">
      <c r="B3569" s="47" t="s">
        <v>2229</v>
      </c>
      <c r="C3569" s="46" t="s">
        <v>44</v>
      </c>
      <c r="D3569" s="46" t="s">
        <v>1729</v>
      </c>
      <c r="E3569" s="46" t="s">
        <v>1746</v>
      </c>
      <c r="F3569" s="45" t="s">
        <v>1745</v>
      </c>
      <c r="G3569" s="26" t="s">
        <v>0</v>
      </c>
      <c r="H3569" s="30">
        <v>3321356954</v>
      </c>
      <c r="I3569" s="30">
        <v>261100828.29999998</v>
      </c>
      <c r="J3569" s="36">
        <f>I3569/H3569</f>
        <v>7.8612697134389356E-2</v>
      </c>
      <c r="K3569" s="30">
        <v>276725526.56</v>
      </c>
      <c r="L3569" s="30">
        <f>I3569</f>
        <v>261100828.29999998</v>
      </c>
      <c r="M3569" s="80">
        <f>L3569/K3569</f>
        <v>0.94353719928106361</v>
      </c>
    </row>
    <row r="3570" spans="2:13" ht="24.9" customHeight="1" outlineLevel="2" x14ac:dyDescent="0.3">
      <c r="B3570" s="47" t="s">
        <v>2229</v>
      </c>
      <c r="C3570" s="46" t="s">
        <v>44</v>
      </c>
      <c r="D3570" s="46" t="s">
        <v>1729</v>
      </c>
      <c r="E3570" s="46" t="s">
        <v>1746</v>
      </c>
      <c r="F3570" s="45" t="s">
        <v>1745</v>
      </c>
      <c r="G3570" s="26" t="s">
        <v>7</v>
      </c>
      <c r="H3570" s="30">
        <v>-664271391</v>
      </c>
      <c r="I3570" s="24"/>
      <c r="J3570" s="36"/>
      <c r="K3570" s="24"/>
      <c r="L3570" s="30"/>
      <c r="M3570" s="80" t="str">
        <f>IFERROR((Base_actualizacion!$L3570/Base_actualizacion!$K3570)," " )</f>
        <v xml:space="preserve"> </v>
      </c>
    </row>
    <row r="3571" spans="2:13" ht="24.9" customHeight="1" outlineLevel="1" x14ac:dyDescent="0.3">
      <c r="B3571" s="44" t="str">
        <f>B3570</f>
        <v>ASIGNACIÓN PARA LA INVERSIÓN LOCAL SEGÚN NBI Y CUARTA, QUINTA, Y SEXTA CATEGORÍA</v>
      </c>
      <c r="C3571" s="43" t="s">
        <v>44</v>
      </c>
      <c r="D3571" s="43" t="s">
        <v>1729</v>
      </c>
      <c r="E3571" s="43" t="s">
        <v>1746</v>
      </c>
      <c r="F3571" s="42" t="s">
        <v>1745</v>
      </c>
      <c r="G3571" s="18" t="s">
        <v>3</v>
      </c>
      <c r="H3571" s="32">
        <f>SUBTOTAL(9,H3569:H3570)</f>
        <v>2657085563</v>
      </c>
      <c r="I3571" s="14">
        <f>SUBTOTAL(9,I3569:I3570)</f>
        <v>261100828.29999998</v>
      </c>
      <c r="J3571" s="31">
        <f>SUBTOTAL(9,J3569:J3570)</f>
        <v>7.8612697134389356E-2</v>
      </c>
      <c r="K3571" s="14">
        <f>SUBTOTAL(9,K3569:K3570)</f>
        <v>276725526.56</v>
      </c>
      <c r="L3571" s="14">
        <f>SUBTOTAL(9,L3568:L3570)</f>
        <v>261100828.29999998</v>
      </c>
      <c r="M3571" s="80"/>
    </row>
    <row r="3572" spans="2:13" ht="24.9" customHeight="1" outlineLevel="2" x14ac:dyDescent="0.3">
      <c r="B3572" s="47" t="s">
        <v>2229</v>
      </c>
      <c r="C3572" s="46" t="s">
        <v>44</v>
      </c>
      <c r="D3572" s="46" t="s">
        <v>1729</v>
      </c>
      <c r="E3572" s="46" t="s">
        <v>1742</v>
      </c>
      <c r="F3572" s="45" t="s">
        <v>1741</v>
      </c>
      <c r="G3572" s="26" t="s">
        <v>0</v>
      </c>
      <c r="H3572" s="30">
        <v>3965914910</v>
      </c>
      <c r="I3572" s="30">
        <v>311771267.69</v>
      </c>
      <c r="J3572" s="36">
        <f>I3572/H3572</f>
        <v>7.8612697136762319E-2</v>
      </c>
      <c r="K3572" s="30">
        <v>330428167.49000001</v>
      </c>
      <c r="L3572" s="30">
        <f>I3572</f>
        <v>311771267.69</v>
      </c>
      <c r="M3572" s="80">
        <f>L3572/K3572</f>
        <v>0.94353719919908274</v>
      </c>
    </row>
    <row r="3573" spans="2:13" ht="24.9" customHeight="1" outlineLevel="2" x14ac:dyDescent="0.3">
      <c r="B3573" s="47" t="s">
        <v>2229</v>
      </c>
      <c r="C3573" s="46" t="s">
        <v>44</v>
      </c>
      <c r="D3573" s="46" t="s">
        <v>1729</v>
      </c>
      <c r="E3573" s="46" t="s">
        <v>1742</v>
      </c>
      <c r="F3573" s="45" t="s">
        <v>1741</v>
      </c>
      <c r="G3573" s="26" t="s">
        <v>7</v>
      </c>
      <c r="H3573" s="30">
        <v>-793182982</v>
      </c>
      <c r="I3573" s="24"/>
      <c r="J3573" s="36"/>
      <c r="K3573" s="24"/>
      <c r="L3573" s="30"/>
      <c r="M3573" s="80" t="str">
        <f>IFERROR((Base_actualizacion!$L3573/Base_actualizacion!$K3573)," " )</f>
        <v xml:space="preserve"> </v>
      </c>
    </row>
    <row r="3574" spans="2:13" ht="24.9" customHeight="1" outlineLevel="1" x14ac:dyDescent="0.3">
      <c r="B3574" s="44" t="str">
        <f>B3573</f>
        <v>ASIGNACIÓN PARA LA INVERSIÓN LOCAL SEGÚN NBI Y CUARTA, QUINTA, Y SEXTA CATEGORÍA</v>
      </c>
      <c r="C3574" s="43" t="s">
        <v>44</v>
      </c>
      <c r="D3574" s="43" t="s">
        <v>1729</v>
      </c>
      <c r="E3574" s="43" t="s">
        <v>1742</v>
      </c>
      <c r="F3574" s="42" t="s">
        <v>1741</v>
      </c>
      <c r="G3574" s="18" t="s">
        <v>3</v>
      </c>
      <c r="H3574" s="32">
        <f>SUBTOTAL(9,H3572:H3573)</f>
        <v>3172731928</v>
      </c>
      <c r="I3574" s="14">
        <f>SUBTOTAL(9,I3572:I3573)</f>
        <v>311771267.69</v>
      </c>
      <c r="J3574" s="31">
        <f>SUBTOTAL(9,J3572:J3573)</f>
        <v>7.8612697136762319E-2</v>
      </c>
      <c r="K3574" s="14">
        <f>SUBTOTAL(9,K3572:K3573)</f>
        <v>330428167.49000001</v>
      </c>
      <c r="L3574" s="14">
        <f>SUBTOTAL(9,L3571:L3573)</f>
        <v>311771267.69</v>
      </c>
      <c r="M3574" s="80"/>
    </row>
    <row r="3575" spans="2:13" ht="24.9" customHeight="1" outlineLevel="2" x14ac:dyDescent="0.3">
      <c r="B3575" s="47" t="s">
        <v>2229</v>
      </c>
      <c r="C3575" s="46" t="s">
        <v>44</v>
      </c>
      <c r="D3575" s="46" t="s">
        <v>1729</v>
      </c>
      <c r="E3575" s="46" t="s">
        <v>1740</v>
      </c>
      <c r="F3575" s="45" t="s">
        <v>1739</v>
      </c>
      <c r="G3575" s="26" t="s">
        <v>0</v>
      </c>
      <c r="H3575" s="30">
        <v>3041383797</v>
      </c>
      <c r="I3575" s="30">
        <v>239091383.31</v>
      </c>
      <c r="J3575" s="36">
        <f>I3575/H3575</f>
        <v>7.8612697136690904E-2</v>
      </c>
      <c r="K3575" s="30">
        <v>253399000.59000003</v>
      </c>
      <c r="L3575" s="30">
        <f>I3575</f>
        <v>239091383.31</v>
      </c>
      <c r="M3575" s="80">
        <f>L3575/K3575</f>
        <v>0.94353719925221891</v>
      </c>
    </row>
    <row r="3576" spans="2:13" ht="24.9" customHeight="1" outlineLevel="2" x14ac:dyDescent="0.3">
      <c r="B3576" s="47" t="s">
        <v>2229</v>
      </c>
      <c r="C3576" s="46" t="s">
        <v>44</v>
      </c>
      <c r="D3576" s="46" t="s">
        <v>1729</v>
      </c>
      <c r="E3576" s="46" t="s">
        <v>1740</v>
      </c>
      <c r="F3576" s="45" t="s">
        <v>1739</v>
      </c>
      <c r="G3576" s="26" t="s">
        <v>7</v>
      </c>
      <c r="H3576" s="30">
        <v>-608276759</v>
      </c>
      <c r="I3576" s="24"/>
      <c r="J3576" s="36"/>
      <c r="K3576" s="24"/>
      <c r="L3576" s="30"/>
      <c r="M3576" s="80" t="str">
        <f>IFERROR((Base_actualizacion!$L3576/Base_actualizacion!$K3576)," " )</f>
        <v xml:space="preserve"> </v>
      </c>
    </row>
    <row r="3577" spans="2:13" ht="24.9" customHeight="1" outlineLevel="1" x14ac:dyDescent="0.3">
      <c r="B3577" s="44" t="str">
        <f>B3576</f>
        <v>ASIGNACIÓN PARA LA INVERSIÓN LOCAL SEGÚN NBI Y CUARTA, QUINTA, Y SEXTA CATEGORÍA</v>
      </c>
      <c r="C3577" s="43" t="s">
        <v>44</v>
      </c>
      <c r="D3577" s="43" t="s">
        <v>1729</v>
      </c>
      <c r="E3577" s="43" t="s">
        <v>1740</v>
      </c>
      <c r="F3577" s="42" t="s">
        <v>1739</v>
      </c>
      <c r="G3577" s="18" t="s">
        <v>3</v>
      </c>
      <c r="H3577" s="32">
        <f>SUBTOTAL(9,H3575:H3576)</f>
        <v>2433107038</v>
      </c>
      <c r="I3577" s="14">
        <f>SUBTOTAL(9,I3575:I3576)</f>
        <v>239091383.31</v>
      </c>
      <c r="J3577" s="31">
        <f>SUBTOTAL(9,J3575:J3576)</f>
        <v>7.8612697136690904E-2</v>
      </c>
      <c r="K3577" s="14">
        <f>SUBTOTAL(9,K3575:K3576)</f>
        <v>253399000.59000003</v>
      </c>
      <c r="L3577" s="14">
        <f>SUBTOTAL(9,L3574:L3576)</f>
        <v>239091383.31</v>
      </c>
      <c r="M3577" s="80"/>
    </row>
    <row r="3578" spans="2:13" ht="24.9" customHeight="1" outlineLevel="2" x14ac:dyDescent="0.3">
      <c r="B3578" s="47" t="s">
        <v>2229</v>
      </c>
      <c r="C3578" s="46" t="s">
        <v>44</v>
      </c>
      <c r="D3578" s="46" t="s">
        <v>1729</v>
      </c>
      <c r="E3578" s="46" t="s">
        <v>1738</v>
      </c>
      <c r="F3578" s="45" t="s">
        <v>83</v>
      </c>
      <c r="G3578" s="26" t="s">
        <v>0</v>
      </c>
      <c r="H3578" s="30">
        <v>4940765741</v>
      </c>
      <c r="I3578" s="30">
        <v>388406920.81</v>
      </c>
      <c r="J3578" s="36">
        <f>I3578/H3578</f>
        <v>7.861269713455131E-2</v>
      </c>
      <c r="K3578" s="30">
        <v>411649822.69999999</v>
      </c>
      <c r="L3578" s="30">
        <f>I3578</f>
        <v>388406920.81</v>
      </c>
      <c r="M3578" s="80">
        <f>L3578/K3578</f>
        <v>0.94353719931773461</v>
      </c>
    </row>
    <row r="3579" spans="2:13" ht="24.9" customHeight="1" outlineLevel="2" x14ac:dyDescent="0.3">
      <c r="B3579" s="47" t="s">
        <v>2229</v>
      </c>
      <c r="C3579" s="46" t="s">
        <v>44</v>
      </c>
      <c r="D3579" s="46" t="s">
        <v>1729</v>
      </c>
      <c r="E3579" s="46" t="s">
        <v>1738</v>
      </c>
      <c r="F3579" s="45" t="s">
        <v>83</v>
      </c>
      <c r="G3579" s="26" t="s">
        <v>7</v>
      </c>
      <c r="H3579" s="30">
        <v>-988153148</v>
      </c>
      <c r="I3579" s="24"/>
      <c r="J3579" s="36"/>
      <c r="K3579" s="24"/>
      <c r="L3579" s="30"/>
      <c r="M3579" s="80" t="str">
        <f>IFERROR((Base_actualizacion!$L3579/Base_actualizacion!$K3579)," " )</f>
        <v xml:space="preserve"> </v>
      </c>
    </row>
    <row r="3580" spans="2:13" ht="24.9" customHeight="1" outlineLevel="1" x14ac:dyDescent="0.3">
      <c r="B3580" s="44" t="str">
        <f>B3579</f>
        <v>ASIGNACIÓN PARA LA INVERSIÓN LOCAL SEGÚN NBI Y CUARTA, QUINTA, Y SEXTA CATEGORÍA</v>
      </c>
      <c r="C3580" s="43" t="s">
        <v>44</v>
      </c>
      <c r="D3580" s="43" t="s">
        <v>1729</v>
      </c>
      <c r="E3580" s="43" t="s">
        <v>1738</v>
      </c>
      <c r="F3580" s="42" t="s">
        <v>83</v>
      </c>
      <c r="G3580" s="18" t="s">
        <v>3</v>
      </c>
      <c r="H3580" s="32">
        <f>SUBTOTAL(9,H3578:H3579)</f>
        <v>3952612593</v>
      </c>
      <c r="I3580" s="14">
        <f>SUBTOTAL(9,I3578:I3579)</f>
        <v>388406920.81</v>
      </c>
      <c r="J3580" s="31">
        <f>SUBTOTAL(9,J3578:J3579)</f>
        <v>7.861269713455131E-2</v>
      </c>
      <c r="K3580" s="14">
        <f>SUBTOTAL(9,K3578:K3579)</f>
        <v>411649822.69999999</v>
      </c>
      <c r="L3580" s="14">
        <f>SUBTOTAL(9,L3577:L3579)</f>
        <v>388406920.81</v>
      </c>
      <c r="M3580" s="80"/>
    </row>
    <row r="3581" spans="2:13" ht="24.9" customHeight="1" outlineLevel="2" x14ac:dyDescent="0.3">
      <c r="B3581" s="47" t="s">
        <v>2229</v>
      </c>
      <c r="C3581" s="46" t="s">
        <v>44</v>
      </c>
      <c r="D3581" s="46" t="s">
        <v>1729</v>
      </c>
      <c r="E3581" s="46" t="s">
        <v>1737</v>
      </c>
      <c r="F3581" s="45" t="s">
        <v>1736</v>
      </c>
      <c r="G3581" s="26" t="s">
        <v>0</v>
      </c>
      <c r="H3581" s="30">
        <v>3503132620</v>
      </c>
      <c r="I3581" s="30">
        <v>275390703.68000001</v>
      </c>
      <c r="J3581" s="36">
        <f>I3581/H3581</f>
        <v>7.8612697135057363E-2</v>
      </c>
      <c r="K3581" s="30">
        <v>291870531.38</v>
      </c>
      <c r="L3581" s="30">
        <f>I3581</f>
        <v>275390703.68000001</v>
      </c>
      <c r="M3581" s="80">
        <f>L3581/K3581</f>
        <v>0.94353719910646228</v>
      </c>
    </row>
    <row r="3582" spans="2:13" ht="24.9" customHeight="1" outlineLevel="2" x14ac:dyDescent="0.3">
      <c r="B3582" s="47" t="s">
        <v>2229</v>
      </c>
      <c r="C3582" s="46" t="s">
        <v>44</v>
      </c>
      <c r="D3582" s="46" t="s">
        <v>1729</v>
      </c>
      <c r="E3582" s="46" t="s">
        <v>1737</v>
      </c>
      <c r="F3582" s="45" t="s">
        <v>1736</v>
      </c>
      <c r="G3582" s="26" t="s">
        <v>7</v>
      </c>
      <c r="H3582" s="30">
        <v>-700626524</v>
      </c>
      <c r="I3582" s="24"/>
      <c r="J3582" s="36"/>
      <c r="K3582" s="24"/>
      <c r="L3582" s="30"/>
      <c r="M3582" s="80" t="str">
        <f>IFERROR((Base_actualizacion!$L3582/Base_actualizacion!$K3582)," " )</f>
        <v xml:space="preserve"> </v>
      </c>
    </row>
    <row r="3583" spans="2:13" ht="24.9" customHeight="1" outlineLevel="1" x14ac:dyDescent="0.3">
      <c r="B3583" s="44" t="str">
        <f>B3582</f>
        <v>ASIGNACIÓN PARA LA INVERSIÓN LOCAL SEGÚN NBI Y CUARTA, QUINTA, Y SEXTA CATEGORÍA</v>
      </c>
      <c r="C3583" s="43" t="s">
        <v>44</v>
      </c>
      <c r="D3583" s="43" t="s">
        <v>1729</v>
      </c>
      <c r="E3583" s="43" t="s">
        <v>1737</v>
      </c>
      <c r="F3583" s="42" t="s">
        <v>1736</v>
      </c>
      <c r="G3583" s="18" t="s">
        <v>3</v>
      </c>
      <c r="H3583" s="32">
        <f>SUBTOTAL(9,H3581:H3582)</f>
        <v>2802506096</v>
      </c>
      <c r="I3583" s="14">
        <f>SUBTOTAL(9,I3581:I3582)</f>
        <v>275390703.68000001</v>
      </c>
      <c r="J3583" s="31">
        <f>SUBTOTAL(9,J3581:J3582)</f>
        <v>7.8612697135057363E-2</v>
      </c>
      <c r="K3583" s="14">
        <f>SUBTOTAL(9,K3581:K3582)</f>
        <v>291870531.38</v>
      </c>
      <c r="L3583" s="14">
        <f>SUBTOTAL(9,L3580:L3582)</f>
        <v>275390703.68000001</v>
      </c>
      <c r="M3583" s="80"/>
    </row>
    <row r="3584" spans="2:13" ht="24.9" customHeight="1" outlineLevel="2" x14ac:dyDescent="0.3">
      <c r="B3584" s="47" t="s">
        <v>2229</v>
      </c>
      <c r="C3584" s="46" t="s">
        <v>44</v>
      </c>
      <c r="D3584" s="46" t="s">
        <v>1729</v>
      </c>
      <c r="E3584" s="46" t="s">
        <v>1735</v>
      </c>
      <c r="F3584" s="45" t="s">
        <v>1734</v>
      </c>
      <c r="G3584" s="26" t="s">
        <v>0</v>
      </c>
      <c r="H3584" s="30">
        <v>2769445087</v>
      </c>
      <c r="I3584" s="30">
        <v>217713547.86000001</v>
      </c>
      <c r="J3584" s="36">
        <f>I3584/H3584</f>
        <v>7.8612697136319867E-2</v>
      </c>
      <c r="K3584" s="30">
        <v>230741880.69</v>
      </c>
      <c r="L3584" s="30">
        <f>I3584</f>
        <v>217713547.86000001</v>
      </c>
      <c r="M3584" s="80">
        <f>L3584/K3584</f>
        <v>0.94353719926768109</v>
      </c>
    </row>
    <row r="3585" spans="2:13" ht="24.9" customHeight="1" outlineLevel="2" x14ac:dyDescent="0.3">
      <c r="B3585" s="47" t="s">
        <v>2229</v>
      </c>
      <c r="C3585" s="46" t="s">
        <v>44</v>
      </c>
      <c r="D3585" s="46" t="s">
        <v>1729</v>
      </c>
      <c r="E3585" s="46" t="s">
        <v>1735</v>
      </c>
      <c r="F3585" s="45" t="s">
        <v>1734</v>
      </c>
      <c r="G3585" s="26" t="s">
        <v>7</v>
      </c>
      <c r="H3585" s="30">
        <v>-553889017</v>
      </c>
      <c r="I3585" s="24"/>
      <c r="J3585" s="36"/>
      <c r="K3585" s="24"/>
      <c r="L3585" s="30"/>
      <c r="M3585" s="80" t="str">
        <f>IFERROR((Base_actualizacion!$L3585/Base_actualizacion!$K3585)," " )</f>
        <v xml:space="preserve"> </v>
      </c>
    </row>
    <row r="3586" spans="2:13" ht="24.9" customHeight="1" outlineLevel="1" x14ac:dyDescent="0.3">
      <c r="B3586" s="44" t="str">
        <f>B3585</f>
        <v>ASIGNACIÓN PARA LA INVERSIÓN LOCAL SEGÚN NBI Y CUARTA, QUINTA, Y SEXTA CATEGORÍA</v>
      </c>
      <c r="C3586" s="43" t="s">
        <v>44</v>
      </c>
      <c r="D3586" s="43" t="s">
        <v>1729</v>
      </c>
      <c r="E3586" s="43" t="s">
        <v>1735</v>
      </c>
      <c r="F3586" s="42" t="s">
        <v>1734</v>
      </c>
      <c r="G3586" s="18" t="s">
        <v>3</v>
      </c>
      <c r="H3586" s="32">
        <f>SUBTOTAL(9,H3584:H3585)</f>
        <v>2215556070</v>
      </c>
      <c r="I3586" s="14">
        <f>SUBTOTAL(9,I3584:I3585)</f>
        <v>217713547.86000001</v>
      </c>
      <c r="J3586" s="31">
        <f>SUBTOTAL(9,J3584:J3585)</f>
        <v>7.8612697136319867E-2</v>
      </c>
      <c r="K3586" s="14">
        <f>SUBTOTAL(9,K3584:K3585)</f>
        <v>230741880.69</v>
      </c>
      <c r="L3586" s="14">
        <f>SUBTOTAL(9,L3583:L3585)</f>
        <v>217713547.86000001</v>
      </c>
      <c r="M3586" s="80"/>
    </row>
    <row r="3587" spans="2:13" ht="24.9" customHeight="1" outlineLevel="2" x14ac:dyDescent="0.3">
      <c r="B3587" s="47" t="s">
        <v>2229</v>
      </c>
      <c r="C3587" s="46" t="s">
        <v>44</v>
      </c>
      <c r="D3587" s="46" t="s">
        <v>1729</v>
      </c>
      <c r="E3587" s="46" t="s">
        <v>1731</v>
      </c>
      <c r="F3587" s="45" t="s">
        <v>1730</v>
      </c>
      <c r="G3587" s="26" t="s">
        <v>0</v>
      </c>
      <c r="H3587" s="30">
        <v>2169694698</v>
      </c>
      <c r="I3587" s="30">
        <v>170565552.17000002</v>
      </c>
      <c r="J3587" s="36">
        <f>I3587/H3587</f>
        <v>7.8612697135327564E-2</v>
      </c>
      <c r="K3587" s="30">
        <v>180772472.30000001</v>
      </c>
      <c r="L3587" s="30">
        <f>I3587</f>
        <v>170565552.17000002</v>
      </c>
      <c r="M3587" s="80">
        <f>L3587/K3587</f>
        <v>0.9435371989986332</v>
      </c>
    </row>
    <row r="3588" spans="2:13" ht="24.9" customHeight="1" outlineLevel="2" x14ac:dyDescent="0.3">
      <c r="B3588" s="47" t="s">
        <v>2229</v>
      </c>
      <c r="C3588" s="46" t="s">
        <v>44</v>
      </c>
      <c r="D3588" s="46" t="s">
        <v>1729</v>
      </c>
      <c r="E3588" s="46" t="s">
        <v>1731</v>
      </c>
      <c r="F3588" s="45" t="s">
        <v>1730</v>
      </c>
      <c r="G3588" s="26" t="s">
        <v>7</v>
      </c>
      <c r="H3588" s="30">
        <v>-433938940</v>
      </c>
      <c r="I3588" s="24"/>
      <c r="J3588" s="36"/>
      <c r="K3588" s="24"/>
      <c r="L3588" s="30"/>
      <c r="M3588" s="80" t="str">
        <f>IFERROR((Base_actualizacion!$L3588/Base_actualizacion!$K3588)," " )</f>
        <v xml:space="preserve"> </v>
      </c>
    </row>
    <row r="3589" spans="2:13" ht="24.9" customHeight="1" outlineLevel="1" x14ac:dyDescent="0.3">
      <c r="B3589" s="44" t="str">
        <f>B3588</f>
        <v>ASIGNACIÓN PARA LA INVERSIÓN LOCAL SEGÚN NBI Y CUARTA, QUINTA, Y SEXTA CATEGORÍA</v>
      </c>
      <c r="C3589" s="43" t="s">
        <v>44</v>
      </c>
      <c r="D3589" s="43" t="s">
        <v>1729</v>
      </c>
      <c r="E3589" s="43" t="s">
        <v>1731</v>
      </c>
      <c r="F3589" s="42" t="s">
        <v>1730</v>
      </c>
      <c r="G3589" s="18" t="s">
        <v>3</v>
      </c>
      <c r="H3589" s="32">
        <f>SUBTOTAL(9,H3587:H3588)</f>
        <v>1735755758</v>
      </c>
      <c r="I3589" s="14">
        <f>SUBTOTAL(9,I3587:I3588)</f>
        <v>170565552.17000002</v>
      </c>
      <c r="J3589" s="31">
        <f>SUBTOTAL(9,J3587:J3588)</f>
        <v>7.8612697135327564E-2</v>
      </c>
      <c r="K3589" s="14">
        <f>SUBTOTAL(9,K3587:K3588)</f>
        <v>180772472.30000001</v>
      </c>
      <c r="L3589" s="14">
        <f>SUBTOTAL(9,L3586:L3588)</f>
        <v>170565552.17000002</v>
      </c>
      <c r="M3589" s="80"/>
    </row>
    <row r="3590" spans="2:13" ht="24.9" customHeight="1" outlineLevel="2" x14ac:dyDescent="0.3">
      <c r="B3590" s="47" t="s">
        <v>2229</v>
      </c>
      <c r="C3590" s="46" t="s">
        <v>44</v>
      </c>
      <c r="D3590" s="46" t="s">
        <v>1729</v>
      </c>
      <c r="E3590" s="46" t="s">
        <v>1728</v>
      </c>
      <c r="F3590" s="45" t="s">
        <v>1727</v>
      </c>
      <c r="G3590" s="26" t="s">
        <v>0</v>
      </c>
      <c r="H3590" s="30">
        <v>2341480038</v>
      </c>
      <c r="I3590" s="30">
        <v>184070061.08000001</v>
      </c>
      <c r="J3590" s="36">
        <f>I3590/H3590</f>
        <v>7.8612697137160056E-2</v>
      </c>
      <c r="K3590" s="30">
        <v>195085112.97</v>
      </c>
      <c r="L3590" s="30">
        <f>I3590</f>
        <v>184070061.08000001</v>
      </c>
      <c r="M3590" s="80">
        <f>L3590/K3590</f>
        <v>0.94353719911117018</v>
      </c>
    </row>
    <row r="3591" spans="2:13" ht="24.9" customHeight="1" outlineLevel="2" x14ac:dyDescent="0.3">
      <c r="B3591" s="47" t="s">
        <v>2229</v>
      </c>
      <c r="C3591" s="46" t="s">
        <v>44</v>
      </c>
      <c r="D3591" s="46" t="s">
        <v>1729</v>
      </c>
      <c r="E3591" s="46" t="s">
        <v>1728</v>
      </c>
      <c r="F3591" s="45" t="s">
        <v>1727</v>
      </c>
      <c r="G3591" s="26" t="s">
        <v>7</v>
      </c>
      <c r="H3591" s="30">
        <v>-468296008</v>
      </c>
      <c r="I3591" s="24"/>
      <c r="J3591" s="36"/>
      <c r="K3591" s="24"/>
      <c r="L3591" s="30"/>
      <c r="M3591" s="80" t="str">
        <f>IFERROR((Base_actualizacion!$L3591/Base_actualizacion!$K3591)," " )</f>
        <v xml:space="preserve"> </v>
      </c>
    </row>
    <row r="3592" spans="2:13" ht="24.9" customHeight="1" outlineLevel="1" x14ac:dyDescent="0.3">
      <c r="B3592" s="44" t="str">
        <f>B3591</f>
        <v>ASIGNACIÓN PARA LA INVERSIÓN LOCAL SEGÚN NBI Y CUARTA, QUINTA, Y SEXTA CATEGORÍA</v>
      </c>
      <c r="C3592" s="43" t="s">
        <v>44</v>
      </c>
      <c r="D3592" s="43" t="s">
        <v>1729</v>
      </c>
      <c r="E3592" s="43" t="s">
        <v>1728</v>
      </c>
      <c r="F3592" s="42" t="s">
        <v>1727</v>
      </c>
      <c r="G3592" s="18" t="s">
        <v>3</v>
      </c>
      <c r="H3592" s="32">
        <f>SUBTOTAL(9,H3590:H3591)</f>
        <v>1873184030</v>
      </c>
      <c r="I3592" s="14">
        <f>SUBTOTAL(9,I3590:I3591)</f>
        <v>184070061.08000001</v>
      </c>
      <c r="J3592" s="31">
        <f>SUBTOTAL(9,J3590:J3591)</f>
        <v>7.8612697137160056E-2</v>
      </c>
      <c r="K3592" s="14">
        <f>SUBTOTAL(9,K3590:K3591)</f>
        <v>195085112.97</v>
      </c>
      <c r="L3592" s="14">
        <f>SUBTOTAL(9,L3589:L3591)</f>
        <v>184070061.08000001</v>
      </c>
      <c r="M3592" s="80"/>
    </row>
    <row r="3593" spans="2:13" ht="24.9" customHeight="1" outlineLevel="2" x14ac:dyDescent="0.3">
      <c r="B3593" s="47" t="s">
        <v>2229</v>
      </c>
      <c r="C3593" s="46" t="s">
        <v>44</v>
      </c>
      <c r="D3593" s="46" t="s">
        <v>1729</v>
      </c>
      <c r="E3593" s="46" t="s">
        <v>2289</v>
      </c>
      <c r="F3593" s="45" t="s">
        <v>2288</v>
      </c>
      <c r="G3593" s="26" t="s">
        <v>0</v>
      </c>
      <c r="H3593" s="30">
        <v>1844396833</v>
      </c>
      <c r="I3593" s="30">
        <v>144993009.63</v>
      </c>
      <c r="J3593" s="36">
        <f>I3593/H3593</f>
        <v>7.8612697135334975E-2</v>
      </c>
      <c r="K3593" s="30">
        <v>153669627.16</v>
      </c>
      <c r="L3593" s="30">
        <f>I3593</f>
        <v>144993009.63</v>
      </c>
      <c r="M3593" s="80">
        <f>L3593/K3593</f>
        <v>0.94353719931287428</v>
      </c>
    </row>
    <row r="3594" spans="2:13" ht="24.9" customHeight="1" outlineLevel="2" x14ac:dyDescent="0.3">
      <c r="B3594" s="47" t="s">
        <v>2229</v>
      </c>
      <c r="C3594" s="46" t="s">
        <v>44</v>
      </c>
      <c r="D3594" s="46" t="s">
        <v>1729</v>
      </c>
      <c r="E3594" s="46" t="s">
        <v>2289</v>
      </c>
      <c r="F3594" s="45" t="s">
        <v>2288</v>
      </c>
      <c r="G3594" s="26" t="s">
        <v>7</v>
      </c>
      <c r="H3594" s="30">
        <v>-368879367</v>
      </c>
      <c r="I3594" s="24"/>
      <c r="J3594" s="36"/>
      <c r="K3594" s="24"/>
      <c r="L3594" s="30"/>
      <c r="M3594" s="80" t="str">
        <f>IFERROR((Base_actualizacion!$L3594/Base_actualizacion!$K3594)," " )</f>
        <v xml:space="preserve"> </v>
      </c>
    </row>
    <row r="3595" spans="2:13" ht="24.9" customHeight="1" outlineLevel="1" x14ac:dyDescent="0.3">
      <c r="B3595" s="44" t="str">
        <f>B3594</f>
        <v>ASIGNACIÓN PARA LA INVERSIÓN LOCAL SEGÚN NBI Y CUARTA, QUINTA, Y SEXTA CATEGORÍA</v>
      </c>
      <c r="C3595" s="43" t="s">
        <v>44</v>
      </c>
      <c r="D3595" s="43" t="s">
        <v>1729</v>
      </c>
      <c r="E3595" s="43" t="s">
        <v>2289</v>
      </c>
      <c r="F3595" s="42" t="s">
        <v>2288</v>
      </c>
      <c r="G3595" s="18" t="s">
        <v>3</v>
      </c>
      <c r="H3595" s="32">
        <f>SUBTOTAL(9,H3593:H3594)</f>
        <v>1475517466</v>
      </c>
      <c r="I3595" s="14">
        <f>SUBTOTAL(9,I3593:I3594)</f>
        <v>144993009.63</v>
      </c>
      <c r="J3595" s="31">
        <f>SUBTOTAL(9,J3593:J3594)</f>
        <v>7.8612697135334975E-2</v>
      </c>
      <c r="K3595" s="14">
        <f>SUBTOTAL(9,K3593:K3594)</f>
        <v>153669627.16</v>
      </c>
      <c r="L3595" s="14">
        <f>SUBTOTAL(9,L3592:L3594)</f>
        <v>144993009.63</v>
      </c>
      <c r="M3595" s="80"/>
    </row>
    <row r="3596" spans="2:13" ht="24.9" customHeight="1" outlineLevel="2" x14ac:dyDescent="0.3">
      <c r="B3596" s="47" t="s">
        <v>2229</v>
      </c>
      <c r="C3596" s="46" t="s">
        <v>44</v>
      </c>
      <c r="D3596" s="46" t="s">
        <v>1645</v>
      </c>
      <c r="E3596" s="46" t="s">
        <v>1721</v>
      </c>
      <c r="F3596" s="45" t="s">
        <v>1720</v>
      </c>
      <c r="G3596" s="26" t="s">
        <v>0</v>
      </c>
      <c r="H3596" s="30">
        <v>5684290357</v>
      </c>
      <c r="I3596" s="30">
        <v>446857396.26999998</v>
      </c>
      <c r="J3596" s="36">
        <f>I3596/H3596</f>
        <v>7.8612697136364804E-2</v>
      </c>
      <c r="K3596" s="30">
        <v>473598069.74000001</v>
      </c>
      <c r="L3596" s="30">
        <f>I3596</f>
        <v>446857396.26999998</v>
      </c>
      <c r="M3596" s="80">
        <f>L3596/K3596</f>
        <v>0.943537199202099</v>
      </c>
    </row>
    <row r="3597" spans="2:13" ht="24.9" customHeight="1" outlineLevel="2" x14ac:dyDescent="0.3">
      <c r="B3597" s="47" t="s">
        <v>2229</v>
      </c>
      <c r="C3597" s="46" t="s">
        <v>44</v>
      </c>
      <c r="D3597" s="46" t="s">
        <v>1645</v>
      </c>
      <c r="E3597" s="46" t="s">
        <v>1721</v>
      </c>
      <c r="F3597" s="45" t="s">
        <v>1720</v>
      </c>
      <c r="G3597" s="26" t="s">
        <v>7</v>
      </c>
      <c r="H3597" s="30">
        <v>-1136858071</v>
      </c>
      <c r="I3597" s="24"/>
      <c r="J3597" s="36"/>
      <c r="K3597" s="24"/>
      <c r="L3597" s="30"/>
      <c r="M3597" s="80" t="str">
        <f>IFERROR((Base_actualizacion!$L3597/Base_actualizacion!$K3597)," " )</f>
        <v xml:space="preserve"> </v>
      </c>
    </row>
    <row r="3598" spans="2:13" ht="24.9" customHeight="1" outlineLevel="1" x14ac:dyDescent="0.3">
      <c r="B3598" s="44" t="str">
        <f>B3597</f>
        <v>ASIGNACIÓN PARA LA INVERSIÓN LOCAL SEGÚN NBI Y CUARTA, QUINTA, Y SEXTA CATEGORÍA</v>
      </c>
      <c r="C3598" s="43" t="s">
        <v>44</v>
      </c>
      <c r="D3598" s="43" t="s">
        <v>1645</v>
      </c>
      <c r="E3598" s="43" t="s">
        <v>1721</v>
      </c>
      <c r="F3598" s="42" t="s">
        <v>1720</v>
      </c>
      <c r="G3598" s="18" t="s">
        <v>3</v>
      </c>
      <c r="H3598" s="32">
        <f>SUBTOTAL(9,H3596:H3597)</f>
        <v>4547432286</v>
      </c>
      <c r="I3598" s="14">
        <f>SUBTOTAL(9,I3596:I3597)</f>
        <v>446857396.26999998</v>
      </c>
      <c r="J3598" s="31">
        <f>SUBTOTAL(9,J3596:J3597)</f>
        <v>7.8612697136364804E-2</v>
      </c>
      <c r="K3598" s="14">
        <f>SUBTOTAL(9,K3596:K3597)</f>
        <v>473598069.74000001</v>
      </c>
      <c r="L3598" s="14">
        <f>SUBTOTAL(9,L3595:L3597)</f>
        <v>446857396.26999998</v>
      </c>
      <c r="M3598" s="80"/>
    </row>
    <row r="3599" spans="2:13" ht="24.9" customHeight="1" outlineLevel="2" x14ac:dyDescent="0.3">
      <c r="B3599" s="47" t="s">
        <v>2229</v>
      </c>
      <c r="C3599" s="46" t="s">
        <v>44</v>
      </c>
      <c r="D3599" s="46" t="s">
        <v>1645</v>
      </c>
      <c r="E3599" s="46" t="s">
        <v>1719</v>
      </c>
      <c r="F3599" s="45" t="s">
        <v>1718</v>
      </c>
      <c r="G3599" s="26" t="s">
        <v>0</v>
      </c>
      <c r="H3599" s="30">
        <v>4226022317</v>
      </c>
      <c r="I3599" s="30">
        <v>332219012.49000001</v>
      </c>
      <c r="J3599" s="36">
        <f>I3599/H3599</f>
        <v>7.8612697134509718E-2</v>
      </c>
      <c r="K3599" s="30">
        <v>352099538.63999999</v>
      </c>
      <c r="L3599" s="30">
        <f>I3599</f>
        <v>332219012.49000001</v>
      </c>
      <c r="M3599" s="80">
        <f>L3599/K3599</f>
        <v>0.94353719909208233</v>
      </c>
    </row>
    <row r="3600" spans="2:13" ht="24.9" customHeight="1" outlineLevel="2" x14ac:dyDescent="0.3">
      <c r="B3600" s="47" t="s">
        <v>2229</v>
      </c>
      <c r="C3600" s="46" t="s">
        <v>44</v>
      </c>
      <c r="D3600" s="46" t="s">
        <v>1645</v>
      </c>
      <c r="E3600" s="46" t="s">
        <v>1719</v>
      </c>
      <c r="F3600" s="45" t="s">
        <v>1718</v>
      </c>
      <c r="G3600" s="26" t="s">
        <v>7</v>
      </c>
      <c r="H3600" s="30">
        <v>-845204463</v>
      </c>
      <c r="I3600" s="24"/>
      <c r="J3600" s="36"/>
      <c r="K3600" s="24"/>
      <c r="L3600" s="30"/>
      <c r="M3600" s="80" t="str">
        <f>IFERROR((Base_actualizacion!$L3600/Base_actualizacion!$K3600)," " )</f>
        <v xml:space="preserve"> </v>
      </c>
    </row>
    <row r="3601" spans="2:13" ht="24.9" customHeight="1" outlineLevel="1" x14ac:dyDescent="0.3">
      <c r="B3601" s="44" t="str">
        <f>B3600</f>
        <v>ASIGNACIÓN PARA LA INVERSIÓN LOCAL SEGÚN NBI Y CUARTA, QUINTA, Y SEXTA CATEGORÍA</v>
      </c>
      <c r="C3601" s="43" t="s">
        <v>44</v>
      </c>
      <c r="D3601" s="43" t="s">
        <v>1645</v>
      </c>
      <c r="E3601" s="43" t="s">
        <v>1719</v>
      </c>
      <c r="F3601" s="42" t="s">
        <v>1718</v>
      </c>
      <c r="G3601" s="18" t="s">
        <v>3</v>
      </c>
      <c r="H3601" s="32">
        <f>SUBTOTAL(9,H3599:H3600)</f>
        <v>3380817854</v>
      </c>
      <c r="I3601" s="14">
        <f>SUBTOTAL(9,I3599:I3600)</f>
        <v>332219012.49000001</v>
      </c>
      <c r="J3601" s="31">
        <f>SUBTOTAL(9,J3599:J3600)</f>
        <v>7.8612697134509718E-2</v>
      </c>
      <c r="K3601" s="14">
        <f>SUBTOTAL(9,K3599:K3600)</f>
        <v>352099538.63999999</v>
      </c>
      <c r="L3601" s="14">
        <f>SUBTOTAL(9,L3598:L3600)</f>
        <v>332219012.49000001</v>
      </c>
      <c r="M3601" s="80"/>
    </row>
    <row r="3602" spans="2:13" ht="24.9" customHeight="1" outlineLevel="2" x14ac:dyDescent="0.3">
      <c r="B3602" s="47" t="s">
        <v>2229</v>
      </c>
      <c r="C3602" s="46" t="s">
        <v>44</v>
      </c>
      <c r="D3602" s="46" t="s">
        <v>1645</v>
      </c>
      <c r="E3602" s="46" t="s">
        <v>1717</v>
      </c>
      <c r="F3602" s="45" t="s">
        <v>1716</v>
      </c>
      <c r="G3602" s="26" t="s">
        <v>0</v>
      </c>
      <c r="H3602" s="30">
        <v>2680836702</v>
      </c>
      <c r="I3602" s="30">
        <v>210747803.72</v>
      </c>
      <c r="J3602" s="36">
        <f>I3602/H3602</f>
        <v>7.861269713398604E-2</v>
      </c>
      <c r="K3602" s="30">
        <v>223359295.06999999</v>
      </c>
      <c r="L3602" s="30">
        <f>I3602</f>
        <v>210747803.72</v>
      </c>
      <c r="M3602" s="80">
        <f>L3602/K3602</f>
        <v>0.94353719935385905</v>
      </c>
    </row>
    <row r="3603" spans="2:13" ht="24.9" customHeight="1" outlineLevel="2" x14ac:dyDescent="0.3">
      <c r="B3603" s="47" t="s">
        <v>2229</v>
      </c>
      <c r="C3603" s="46" t="s">
        <v>44</v>
      </c>
      <c r="D3603" s="46" t="s">
        <v>1645</v>
      </c>
      <c r="E3603" s="46" t="s">
        <v>1717</v>
      </c>
      <c r="F3603" s="45" t="s">
        <v>1716</v>
      </c>
      <c r="G3603" s="26" t="s">
        <v>7</v>
      </c>
      <c r="H3603" s="30">
        <v>-536167340</v>
      </c>
      <c r="I3603" s="24"/>
      <c r="J3603" s="36"/>
      <c r="K3603" s="24"/>
      <c r="L3603" s="30"/>
      <c r="M3603" s="80" t="str">
        <f>IFERROR((Base_actualizacion!$L3603/Base_actualizacion!$K3603)," " )</f>
        <v xml:space="preserve"> </v>
      </c>
    </row>
    <row r="3604" spans="2:13" ht="24.9" customHeight="1" outlineLevel="1" x14ac:dyDescent="0.3">
      <c r="B3604" s="44" t="str">
        <f>B3603</f>
        <v>ASIGNACIÓN PARA LA INVERSIÓN LOCAL SEGÚN NBI Y CUARTA, QUINTA, Y SEXTA CATEGORÍA</v>
      </c>
      <c r="C3604" s="43" t="s">
        <v>44</v>
      </c>
      <c r="D3604" s="43" t="s">
        <v>1645</v>
      </c>
      <c r="E3604" s="43" t="s">
        <v>1717</v>
      </c>
      <c r="F3604" s="42" t="s">
        <v>1716</v>
      </c>
      <c r="G3604" s="18" t="s">
        <v>3</v>
      </c>
      <c r="H3604" s="32">
        <f>SUBTOTAL(9,H3602:H3603)</f>
        <v>2144669362</v>
      </c>
      <c r="I3604" s="14">
        <f>SUBTOTAL(9,I3602:I3603)</f>
        <v>210747803.72</v>
      </c>
      <c r="J3604" s="31">
        <f>SUBTOTAL(9,J3602:J3603)</f>
        <v>7.861269713398604E-2</v>
      </c>
      <c r="K3604" s="14">
        <f>SUBTOTAL(9,K3602:K3603)</f>
        <v>223359295.06999999</v>
      </c>
      <c r="L3604" s="14">
        <f>SUBTOTAL(9,L3601:L3603)</f>
        <v>210747803.72</v>
      </c>
      <c r="M3604" s="80"/>
    </row>
    <row r="3605" spans="2:13" ht="24.9" customHeight="1" outlineLevel="2" x14ac:dyDescent="0.3">
      <c r="B3605" s="47" t="s">
        <v>2229</v>
      </c>
      <c r="C3605" s="46" t="s">
        <v>44</v>
      </c>
      <c r="D3605" s="46" t="s">
        <v>1645</v>
      </c>
      <c r="E3605" s="46" t="s">
        <v>1715</v>
      </c>
      <c r="F3605" s="45" t="s">
        <v>1714</v>
      </c>
      <c r="G3605" s="26" t="s">
        <v>0</v>
      </c>
      <c r="H3605" s="30">
        <v>5522404690</v>
      </c>
      <c r="I3605" s="30">
        <v>434131127.35000002</v>
      </c>
      <c r="J3605" s="36">
        <f>I3605/H3605</f>
        <v>7.8612697134660736E-2</v>
      </c>
      <c r="K3605" s="30">
        <v>460110240.25</v>
      </c>
      <c r="L3605" s="30">
        <f>I3605</f>
        <v>434131127.35000002</v>
      </c>
      <c r="M3605" s="80">
        <f>L3605/K3605</f>
        <v>0.94353719907236955</v>
      </c>
    </row>
    <row r="3606" spans="2:13" ht="24.9" customHeight="1" outlineLevel="2" x14ac:dyDescent="0.3">
      <c r="B3606" s="47" t="s">
        <v>2229</v>
      </c>
      <c r="C3606" s="46" t="s">
        <v>44</v>
      </c>
      <c r="D3606" s="46" t="s">
        <v>1645</v>
      </c>
      <c r="E3606" s="46" t="s">
        <v>1715</v>
      </c>
      <c r="F3606" s="45" t="s">
        <v>1714</v>
      </c>
      <c r="G3606" s="26" t="s">
        <v>7</v>
      </c>
      <c r="H3606" s="30">
        <v>-1104480938</v>
      </c>
      <c r="I3606" s="24"/>
      <c r="J3606" s="36"/>
      <c r="K3606" s="24"/>
      <c r="L3606" s="30"/>
      <c r="M3606" s="80" t="str">
        <f>IFERROR((Base_actualizacion!$L3606/Base_actualizacion!$K3606)," " )</f>
        <v xml:space="preserve"> </v>
      </c>
    </row>
    <row r="3607" spans="2:13" ht="24.9" customHeight="1" outlineLevel="1" x14ac:dyDescent="0.3">
      <c r="B3607" s="44" t="str">
        <f>B3606</f>
        <v>ASIGNACIÓN PARA LA INVERSIÓN LOCAL SEGÚN NBI Y CUARTA, QUINTA, Y SEXTA CATEGORÍA</v>
      </c>
      <c r="C3607" s="43" t="s">
        <v>44</v>
      </c>
      <c r="D3607" s="43" t="s">
        <v>1645</v>
      </c>
      <c r="E3607" s="43" t="s">
        <v>1715</v>
      </c>
      <c r="F3607" s="42" t="s">
        <v>1714</v>
      </c>
      <c r="G3607" s="18" t="s">
        <v>3</v>
      </c>
      <c r="H3607" s="32">
        <f>SUBTOTAL(9,H3605:H3606)</f>
        <v>4417923752</v>
      </c>
      <c r="I3607" s="14">
        <f>SUBTOTAL(9,I3605:I3606)</f>
        <v>434131127.35000002</v>
      </c>
      <c r="J3607" s="31">
        <f>SUBTOTAL(9,J3605:J3606)</f>
        <v>7.8612697134660736E-2</v>
      </c>
      <c r="K3607" s="14">
        <f>SUBTOTAL(9,K3605:K3606)</f>
        <v>460110240.25</v>
      </c>
      <c r="L3607" s="14">
        <f>SUBTOTAL(9,L3604:L3606)</f>
        <v>434131127.35000002</v>
      </c>
      <c r="M3607" s="80"/>
    </row>
    <row r="3608" spans="2:13" ht="24.9" customHeight="1" outlineLevel="2" x14ac:dyDescent="0.3">
      <c r="B3608" s="47" t="s">
        <v>2229</v>
      </c>
      <c r="C3608" s="46" t="s">
        <v>44</v>
      </c>
      <c r="D3608" s="46" t="s">
        <v>1645</v>
      </c>
      <c r="E3608" s="46" t="s">
        <v>1713</v>
      </c>
      <c r="F3608" s="45" t="s">
        <v>1712</v>
      </c>
      <c r="G3608" s="26" t="s">
        <v>0</v>
      </c>
      <c r="H3608" s="30">
        <v>3036697861</v>
      </c>
      <c r="I3608" s="30">
        <v>238723009.24000001</v>
      </c>
      <c r="J3608" s="36">
        <f>I3608/H3608</f>
        <v>7.8612697135890669E-2</v>
      </c>
      <c r="K3608" s="30">
        <v>253008582.44</v>
      </c>
      <c r="L3608" s="30">
        <f>I3608</f>
        <v>238723009.24000001</v>
      </c>
      <c r="M3608" s="80">
        <f>L3608/K3608</f>
        <v>0.94353719916442846</v>
      </c>
    </row>
    <row r="3609" spans="2:13" ht="24.9" customHeight="1" outlineLevel="2" x14ac:dyDescent="0.3">
      <c r="B3609" s="47" t="s">
        <v>2229</v>
      </c>
      <c r="C3609" s="46" t="s">
        <v>44</v>
      </c>
      <c r="D3609" s="46" t="s">
        <v>1645</v>
      </c>
      <c r="E3609" s="46" t="s">
        <v>1713</v>
      </c>
      <c r="F3609" s="45" t="s">
        <v>1712</v>
      </c>
      <c r="G3609" s="26" t="s">
        <v>7</v>
      </c>
      <c r="H3609" s="30">
        <v>-607339572</v>
      </c>
      <c r="I3609" s="24"/>
      <c r="J3609" s="36"/>
      <c r="K3609" s="24"/>
      <c r="L3609" s="30"/>
      <c r="M3609" s="80" t="str">
        <f>IFERROR((Base_actualizacion!$L3609/Base_actualizacion!$K3609)," " )</f>
        <v xml:space="preserve"> </v>
      </c>
    </row>
    <row r="3610" spans="2:13" ht="24.9" customHeight="1" outlineLevel="1" x14ac:dyDescent="0.3">
      <c r="B3610" s="44" t="str">
        <f>B3609</f>
        <v>ASIGNACIÓN PARA LA INVERSIÓN LOCAL SEGÚN NBI Y CUARTA, QUINTA, Y SEXTA CATEGORÍA</v>
      </c>
      <c r="C3610" s="43" t="s">
        <v>44</v>
      </c>
      <c r="D3610" s="43" t="s">
        <v>1645</v>
      </c>
      <c r="E3610" s="43" t="s">
        <v>1713</v>
      </c>
      <c r="F3610" s="42" t="s">
        <v>1712</v>
      </c>
      <c r="G3610" s="18" t="s">
        <v>3</v>
      </c>
      <c r="H3610" s="32">
        <f>SUBTOTAL(9,H3608:H3609)</f>
        <v>2429358289</v>
      </c>
      <c r="I3610" s="14">
        <f>SUBTOTAL(9,I3608:I3609)</f>
        <v>238723009.24000001</v>
      </c>
      <c r="J3610" s="31">
        <f>SUBTOTAL(9,J3608:J3609)</f>
        <v>7.8612697135890669E-2</v>
      </c>
      <c r="K3610" s="14">
        <f>SUBTOTAL(9,K3608:K3609)</f>
        <v>253008582.44</v>
      </c>
      <c r="L3610" s="14">
        <f>SUBTOTAL(9,L3607:L3609)</f>
        <v>238723009.24000001</v>
      </c>
      <c r="M3610" s="80"/>
    </row>
    <row r="3611" spans="2:13" ht="24.9" customHeight="1" outlineLevel="2" x14ac:dyDescent="0.3">
      <c r="B3611" s="47" t="s">
        <v>2229</v>
      </c>
      <c r="C3611" s="46" t="s">
        <v>44</v>
      </c>
      <c r="D3611" s="46" t="s">
        <v>1645</v>
      </c>
      <c r="E3611" s="46" t="s">
        <v>1711</v>
      </c>
      <c r="F3611" s="45" t="s">
        <v>1710</v>
      </c>
      <c r="G3611" s="26" t="s">
        <v>0</v>
      </c>
      <c r="H3611" s="30">
        <v>4165301442</v>
      </c>
      <c r="I3611" s="30">
        <v>327445580.74000001</v>
      </c>
      <c r="J3611" s="36">
        <f>I3611/H3611</f>
        <v>7.8612697135978377E-2</v>
      </c>
      <c r="K3611" s="30">
        <v>347040456.86000001</v>
      </c>
      <c r="L3611" s="30">
        <f>I3611</f>
        <v>327445580.74000001</v>
      </c>
      <c r="M3611" s="80">
        <f>L3611/K3611</f>
        <v>0.94353719938795266</v>
      </c>
    </row>
    <row r="3612" spans="2:13" ht="24.9" customHeight="1" outlineLevel="2" x14ac:dyDescent="0.3">
      <c r="B3612" s="47" t="s">
        <v>2229</v>
      </c>
      <c r="C3612" s="46" t="s">
        <v>44</v>
      </c>
      <c r="D3612" s="46" t="s">
        <v>1645</v>
      </c>
      <c r="E3612" s="46" t="s">
        <v>1711</v>
      </c>
      <c r="F3612" s="45" t="s">
        <v>1710</v>
      </c>
      <c r="G3612" s="26" t="s">
        <v>7</v>
      </c>
      <c r="H3612" s="30">
        <v>-833060288</v>
      </c>
      <c r="I3612" s="24"/>
      <c r="J3612" s="36"/>
      <c r="K3612" s="24"/>
      <c r="L3612" s="30"/>
      <c r="M3612" s="80" t="str">
        <f>IFERROR((Base_actualizacion!$L3612/Base_actualizacion!$K3612)," " )</f>
        <v xml:space="preserve"> </v>
      </c>
    </row>
    <row r="3613" spans="2:13" ht="24.9" customHeight="1" outlineLevel="1" x14ac:dyDescent="0.3">
      <c r="B3613" s="44" t="str">
        <f>B3612</f>
        <v>ASIGNACIÓN PARA LA INVERSIÓN LOCAL SEGÚN NBI Y CUARTA, QUINTA, Y SEXTA CATEGORÍA</v>
      </c>
      <c r="C3613" s="43" t="s">
        <v>44</v>
      </c>
      <c r="D3613" s="43" t="s">
        <v>1645</v>
      </c>
      <c r="E3613" s="43" t="s">
        <v>1711</v>
      </c>
      <c r="F3613" s="42" t="s">
        <v>1710</v>
      </c>
      <c r="G3613" s="18" t="s">
        <v>3</v>
      </c>
      <c r="H3613" s="32">
        <f>SUBTOTAL(9,H3611:H3612)</f>
        <v>3332241154</v>
      </c>
      <c r="I3613" s="14">
        <f>SUBTOTAL(9,I3611:I3612)</f>
        <v>327445580.74000001</v>
      </c>
      <c r="J3613" s="31">
        <f>SUBTOTAL(9,J3611:J3612)</f>
        <v>7.8612697135978377E-2</v>
      </c>
      <c r="K3613" s="14">
        <f>SUBTOTAL(9,K3611:K3612)</f>
        <v>347040456.86000001</v>
      </c>
      <c r="L3613" s="14">
        <f>SUBTOTAL(9,L3610:L3612)</f>
        <v>327445580.74000001</v>
      </c>
      <c r="M3613" s="80"/>
    </row>
    <row r="3614" spans="2:13" ht="24.9" customHeight="1" outlineLevel="2" x14ac:dyDescent="0.3">
      <c r="B3614" s="47" t="s">
        <v>2229</v>
      </c>
      <c r="C3614" s="46" t="s">
        <v>44</v>
      </c>
      <c r="D3614" s="46" t="s">
        <v>1645</v>
      </c>
      <c r="E3614" s="46" t="s">
        <v>1709</v>
      </c>
      <c r="F3614" s="45" t="s">
        <v>1708</v>
      </c>
      <c r="G3614" s="26" t="s">
        <v>0</v>
      </c>
      <c r="H3614" s="30">
        <v>4526226089</v>
      </c>
      <c r="I3614" s="30">
        <v>355818840.69999999</v>
      </c>
      <c r="J3614" s="36">
        <f>I3614/H3614</f>
        <v>7.8612697135200485E-2</v>
      </c>
      <c r="K3614" s="30">
        <v>377111618.95000005</v>
      </c>
      <c r="L3614" s="30">
        <f>I3614</f>
        <v>355818840.69999999</v>
      </c>
      <c r="M3614" s="80">
        <f>L3614/K3614</f>
        <v>0.94353719912081735</v>
      </c>
    </row>
    <row r="3615" spans="2:13" ht="24.9" customHeight="1" outlineLevel="2" x14ac:dyDescent="0.3">
      <c r="B3615" s="47" t="s">
        <v>2229</v>
      </c>
      <c r="C3615" s="46" t="s">
        <v>44</v>
      </c>
      <c r="D3615" s="46" t="s">
        <v>1645</v>
      </c>
      <c r="E3615" s="46" t="s">
        <v>1709</v>
      </c>
      <c r="F3615" s="45" t="s">
        <v>1708</v>
      </c>
      <c r="G3615" s="26" t="s">
        <v>7</v>
      </c>
      <c r="H3615" s="30">
        <v>-905245218</v>
      </c>
      <c r="I3615" s="24"/>
      <c r="J3615" s="36"/>
      <c r="K3615" s="24"/>
      <c r="L3615" s="30"/>
      <c r="M3615" s="80" t="str">
        <f>IFERROR((Base_actualizacion!$L3615/Base_actualizacion!$K3615)," " )</f>
        <v xml:space="preserve"> </v>
      </c>
    </row>
    <row r="3616" spans="2:13" ht="24.9" customHeight="1" outlineLevel="1" x14ac:dyDescent="0.3">
      <c r="B3616" s="44" t="str">
        <f>B3615</f>
        <v>ASIGNACIÓN PARA LA INVERSIÓN LOCAL SEGÚN NBI Y CUARTA, QUINTA, Y SEXTA CATEGORÍA</v>
      </c>
      <c r="C3616" s="43" t="s">
        <v>44</v>
      </c>
      <c r="D3616" s="43" t="s">
        <v>1645</v>
      </c>
      <c r="E3616" s="43" t="s">
        <v>1709</v>
      </c>
      <c r="F3616" s="42" t="s">
        <v>1708</v>
      </c>
      <c r="G3616" s="18" t="s">
        <v>3</v>
      </c>
      <c r="H3616" s="32">
        <f>SUBTOTAL(9,H3614:H3615)</f>
        <v>3620980871</v>
      </c>
      <c r="I3616" s="14">
        <f>SUBTOTAL(9,I3614:I3615)</f>
        <v>355818840.69999999</v>
      </c>
      <c r="J3616" s="31">
        <f>SUBTOTAL(9,J3614:J3615)</f>
        <v>7.8612697135200485E-2</v>
      </c>
      <c r="K3616" s="14">
        <f>SUBTOTAL(9,K3614:K3615)</f>
        <v>377111618.95000005</v>
      </c>
      <c r="L3616" s="14">
        <f>SUBTOTAL(9,L3613:L3615)</f>
        <v>355818840.69999999</v>
      </c>
      <c r="M3616" s="80"/>
    </row>
    <row r="3617" spans="2:13" ht="24.9" customHeight="1" outlineLevel="2" x14ac:dyDescent="0.3">
      <c r="B3617" s="47" t="s">
        <v>2229</v>
      </c>
      <c r="C3617" s="46" t="s">
        <v>44</v>
      </c>
      <c r="D3617" s="46" t="s">
        <v>1645</v>
      </c>
      <c r="E3617" s="46" t="s">
        <v>1707</v>
      </c>
      <c r="F3617" s="45" t="s">
        <v>1706</v>
      </c>
      <c r="G3617" s="26" t="s">
        <v>0</v>
      </c>
      <c r="H3617" s="30">
        <v>2961599601</v>
      </c>
      <c r="I3617" s="30">
        <v>232819332.47</v>
      </c>
      <c r="J3617" s="36">
        <f>I3617/H3617</f>
        <v>7.8612697135489656E-2</v>
      </c>
      <c r="K3617" s="30">
        <v>246751620.02000001</v>
      </c>
      <c r="L3617" s="30">
        <f>I3617</f>
        <v>232819332.47</v>
      </c>
      <c r="M3617" s="80">
        <f>L3617/K3617</f>
        <v>0.94353719927402802</v>
      </c>
    </row>
    <row r="3618" spans="2:13" ht="24.9" customHeight="1" outlineLevel="2" x14ac:dyDescent="0.3">
      <c r="B3618" s="47" t="s">
        <v>2229</v>
      </c>
      <c r="C3618" s="46" t="s">
        <v>44</v>
      </c>
      <c r="D3618" s="46" t="s">
        <v>1645</v>
      </c>
      <c r="E3618" s="46" t="s">
        <v>1707</v>
      </c>
      <c r="F3618" s="45" t="s">
        <v>1706</v>
      </c>
      <c r="G3618" s="26" t="s">
        <v>7</v>
      </c>
      <c r="H3618" s="30">
        <v>-592319920</v>
      </c>
      <c r="I3618" s="24"/>
      <c r="J3618" s="36"/>
      <c r="K3618" s="24"/>
      <c r="L3618" s="30"/>
      <c r="M3618" s="80" t="str">
        <f>IFERROR((Base_actualizacion!$L3618/Base_actualizacion!$K3618)," " )</f>
        <v xml:space="preserve"> </v>
      </c>
    </row>
    <row r="3619" spans="2:13" ht="24.9" customHeight="1" outlineLevel="1" x14ac:dyDescent="0.3">
      <c r="B3619" s="44" t="str">
        <f>B3618</f>
        <v>ASIGNACIÓN PARA LA INVERSIÓN LOCAL SEGÚN NBI Y CUARTA, QUINTA, Y SEXTA CATEGORÍA</v>
      </c>
      <c r="C3619" s="43" t="s">
        <v>44</v>
      </c>
      <c r="D3619" s="43" t="s">
        <v>1645</v>
      </c>
      <c r="E3619" s="43" t="s">
        <v>1707</v>
      </c>
      <c r="F3619" s="42" t="s">
        <v>1706</v>
      </c>
      <c r="G3619" s="18" t="s">
        <v>3</v>
      </c>
      <c r="H3619" s="32">
        <f>SUBTOTAL(9,H3617:H3618)</f>
        <v>2369279681</v>
      </c>
      <c r="I3619" s="14">
        <f>SUBTOTAL(9,I3617:I3618)</f>
        <v>232819332.47</v>
      </c>
      <c r="J3619" s="31">
        <f>SUBTOTAL(9,J3617:J3618)</f>
        <v>7.8612697135489656E-2</v>
      </c>
      <c r="K3619" s="14">
        <f>SUBTOTAL(9,K3617:K3618)</f>
        <v>246751620.02000001</v>
      </c>
      <c r="L3619" s="14">
        <f>SUBTOTAL(9,L3616:L3618)</f>
        <v>232819332.47</v>
      </c>
      <c r="M3619" s="80"/>
    </row>
    <row r="3620" spans="2:13" ht="24.9" customHeight="1" outlineLevel="2" x14ac:dyDescent="0.3">
      <c r="B3620" s="47" t="s">
        <v>2229</v>
      </c>
      <c r="C3620" s="46" t="s">
        <v>44</v>
      </c>
      <c r="D3620" s="46" t="s">
        <v>1645</v>
      </c>
      <c r="E3620" s="46" t="s">
        <v>1705</v>
      </c>
      <c r="F3620" s="45" t="s">
        <v>1704</v>
      </c>
      <c r="G3620" s="26" t="s">
        <v>0</v>
      </c>
      <c r="H3620" s="30">
        <v>3289349607</v>
      </c>
      <c r="I3620" s="30">
        <v>258584644.42000002</v>
      </c>
      <c r="J3620" s="36">
        <f>I3620/H3620</f>
        <v>7.8612697133108367E-2</v>
      </c>
      <c r="K3620" s="30">
        <v>274058770.15999997</v>
      </c>
      <c r="L3620" s="30">
        <f>I3620</f>
        <v>258584644.42000002</v>
      </c>
      <c r="M3620" s="80">
        <f>L3620/K3620</f>
        <v>0.94353719922567736</v>
      </c>
    </row>
    <row r="3621" spans="2:13" ht="24.9" customHeight="1" outlineLevel="2" x14ac:dyDescent="0.3">
      <c r="B3621" s="47" t="s">
        <v>2229</v>
      </c>
      <c r="C3621" s="46" t="s">
        <v>44</v>
      </c>
      <c r="D3621" s="46" t="s">
        <v>1645</v>
      </c>
      <c r="E3621" s="46" t="s">
        <v>1705</v>
      </c>
      <c r="F3621" s="45" t="s">
        <v>1704</v>
      </c>
      <c r="G3621" s="26" t="s">
        <v>7</v>
      </c>
      <c r="H3621" s="30">
        <v>-657869921</v>
      </c>
      <c r="I3621" s="24"/>
      <c r="J3621" s="36"/>
      <c r="K3621" s="24"/>
      <c r="L3621" s="30"/>
      <c r="M3621" s="80" t="str">
        <f>IFERROR((Base_actualizacion!$L3621/Base_actualizacion!$K3621)," " )</f>
        <v xml:space="preserve"> </v>
      </c>
    </row>
    <row r="3622" spans="2:13" ht="24.9" customHeight="1" outlineLevel="1" x14ac:dyDescent="0.3">
      <c r="B3622" s="44" t="str">
        <f>B3621</f>
        <v>ASIGNACIÓN PARA LA INVERSIÓN LOCAL SEGÚN NBI Y CUARTA, QUINTA, Y SEXTA CATEGORÍA</v>
      </c>
      <c r="C3622" s="43" t="s">
        <v>44</v>
      </c>
      <c r="D3622" s="43" t="s">
        <v>1645</v>
      </c>
      <c r="E3622" s="43" t="s">
        <v>1705</v>
      </c>
      <c r="F3622" s="42" t="s">
        <v>1704</v>
      </c>
      <c r="G3622" s="18" t="s">
        <v>3</v>
      </c>
      <c r="H3622" s="32">
        <f>SUBTOTAL(9,H3620:H3621)</f>
        <v>2631479686</v>
      </c>
      <c r="I3622" s="14">
        <f>SUBTOTAL(9,I3620:I3621)</f>
        <v>258584644.42000002</v>
      </c>
      <c r="J3622" s="31">
        <f>SUBTOTAL(9,J3620:J3621)</f>
        <v>7.8612697133108367E-2</v>
      </c>
      <c r="K3622" s="14">
        <f>SUBTOTAL(9,K3620:K3621)</f>
        <v>274058770.15999997</v>
      </c>
      <c r="L3622" s="14">
        <f>SUBTOTAL(9,L3619:L3621)</f>
        <v>258584644.42000002</v>
      </c>
      <c r="M3622" s="80"/>
    </row>
    <row r="3623" spans="2:13" ht="24.9" customHeight="1" outlineLevel="2" x14ac:dyDescent="0.3">
      <c r="B3623" s="47" t="s">
        <v>2229</v>
      </c>
      <c r="C3623" s="46" t="s">
        <v>44</v>
      </c>
      <c r="D3623" s="46" t="s">
        <v>1645</v>
      </c>
      <c r="E3623" s="46" t="s">
        <v>1703</v>
      </c>
      <c r="F3623" s="45" t="s">
        <v>539</v>
      </c>
      <c r="G3623" s="26" t="s">
        <v>0</v>
      </c>
      <c r="H3623" s="30">
        <v>3274489825</v>
      </c>
      <c r="I3623" s="30">
        <v>257416476.88</v>
      </c>
      <c r="J3623" s="36">
        <f>I3623/H3623</f>
        <v>7.8612697133667225E-2</v>
      </c>
      <c r="K3623" s="30">
        <v>272820697.61000001</v>
      </c>
      <c r="L3623" s="30">
        <f>I3623</f>
        <v>257416476.88</v>
      </c>
      <c r="M3623" s="80">
        <f>L3623/K3623</f>
        <v>0.94353719910202516</v>
      </c>
    </row>
    <row r="3624" spans="2:13" ht="24.9" customHeight="1" outlineLevel="2" x14ac:dyDescent="0.3">
      <c r="B3624" s="47" t="s">
        <v>2229</v>
      </c>
      <c r="C3624" s="46" t="s">
        <v>44</v>
      </c>
      <c r="D3624" s="46" t="s">
        <v>1645</v>
      </c>
      <c r="E3624" s="46" t="s">
        <v>1703</v>
      </c>
      <c r="F3624" s="45" t="s">
        <v>539</v>
      </c>
      <c r="G3624" s="26" t="s">
        <v>7</v>
      </c>
      <c r="H3624" s="30">
        <v>-654897965</v>
      </c>
      <c r="I3624" s="24"/>
      <c r="J3624" s="36"/>
      <c r="K3624" s="24"/>
      <c r="L3624" s="30"/>
      <c r="M3624" s="80" t="str">
        <f>IFERROR((Base_actualizacion!$L3624/Base_actualizacion!$K3624)," " )</f>
        <v xml:space="preserve"> </v>
      </c>
    </row>
    <row r="3625" spans="2:13" ht="24.9" customHeight="1" outlineLevel="1" x14ac:dyDescent="0.3">
      <c r="B3625" s="44" t="str">
        <f>B3624</f>
        <v>ASIGNACIÓN PARA LA INVERSIÓN LOCAL SEGÚN NBI Y CUARTA, QUINTA, Y SEXTA CATEGORÍA</v>
      </c>
      <c r="C3625" s="43" t="s">
        <v>44</v>
      </c>
      <c r="D3625" s="43" t="s">
        <v>1645</v>
      </c>
      <c r="E3625" s="43" t="s">
        <v>1703</v>
      </c>
      <c r="F3625" s="42" t="s">
        <v>539</v>
      </c>
      <c r="G3625" s="18" t="s">
        <v>3</v>
      </c>
      <c r="H3625" s="32">
        <f>SUBTOTAL(9,H3623:H3624)</f>
        <v>2619591860</v>
      </c>
      <c r="I3625" s="14">
        <f>SUBTOTAL(9,I3623:I3624)</f>
        <v>257416476.88</v>
      </c>
      <c r="J3625" s="31">
        <f>SUBTOTAL(9,J3623:J3624)</f>
        <v>7.8612697133667225E-2</v>
      </c>
      <c r="K3625" s="14">
        <f>SUBTOTAL(9,K3623:K3624)</f>
        <v>272820697.61000001</v>
      </c>
      <c r="L3625" s="14">
        <f>SUBTOTAL(9,L3622:L3624)</f>
        <v>257416476.88</v>
      </c>
      <c r="M3625" s="80"/>
    </row>
    <row r="3626" spans="2:13" ht="24.9" customHeight="1" outlineLevel="2" x14ac:dyDescent="0.3">
      <c r="B3626" s="47" t="s">
        <v>2229</v>
      </c>
      <c r="C3626" s="46" t="s">
        <v>44</v>
      </c>
      <c r="D3626" s="46" t="s">
        <v>1645</v>
      </c>
      <c r="E3626" s="46" t="s">
        <v>2287</v>
      </c>
      <c r="F3626" s="45" t="s">
        <v>2286</v>
      </c>
      <c r="G3626" s="26" t="s">
        <v>0</v>
      </c>
      <c r="H3626" s="30">
        <v>5932606231</v>
      </c>
      <c r="I3626" s="30">
        <v>466378176.87</v>
      </c>
      <c r="J3626" s="36">
        <f>I3626/H3626</f>
        <v>7.8612697136885026E-2</v>
      </c>
      <c r="K3626" s="30">
        <v>494287005.61000001</v>
      </c>
      <c r="L3626" s="30">
        <f>I3626</f>
        <v>466378176.87</v>
      </c>
      <c r="M3626" s="80">
        <f>L3626/K3626</f>
        <v>0.94353719919147438</v>
      </c>
    </row>
    <row r="3627" spans="2:13" ht="24.9" customHeight="1" outlineLevel="2" x14ac:dyDescent="0.3">
      <c r="B3627" s="47" t="s">
        <v>2229</v>
      </c>
      <c r="C3627" s="46" t="s">
        <v>44</v>
      </c>
      <c r="D3627" s="46" t="s">
        <v>1645</v>
      </c>
      <c r="E3627" s="46" t="s">
        <v>2287</v>
      </c>
      <c r="F3627" s="45" t="s">
        <v>2286</v>
      </c>
      <c r="G3627" s="26" t="s">
        <v>7</v>
      </c>
      <c r="H3627" s="30">
        <v>-1186521246</v>
      </c>
      <c r="I3627" s="24"/>
      <c r="J3627" s="36"/>
      <c r="K3627" s="24"/>
      <c r="L3627" s="30"/>
      <c r="M3627" s="80" t="str">
        <f>IFERROR((Base_actualizacion!$L3627/Base_actualizacion!$K3627)," " )</f>
        <v xml:space="preserve"> </v>
      </c>
    </row>
    <row r="3628" spans="2:13" ht="24.9" customHeight="1" outlineLevel="1" x14ac:dyDescent="0.3">
      <c r="B3628" s="44" t="str">
        <f>B3627</f>
        <v>ASIGNACIÓN PARA LA INVERSIÓN LOCAL SEGÚN NBI Y CUARTA, QUINTA, Y SEXTA CATEGORÍA</v>
      </c>
      <c r="C3628" s="43" t="s">
        <v>44</v>
      </c>
      <c r="D3628" s="43" t="s">
        <v>1645</v>
      </c>
      <c r="E3628" s="43" t="s">
        <v>2287</v>
      </c>
      <c r="F3628" s="42" t="s">
        <v>2286</v>
      </c>
      <c r="G3628" s="18" t="s">
        <v>3</v>
      </c>
      <c r="H3628" s="32">
        <f>SUBTOTAL(9,H3626:H3627)</f>
        <v>4746084985</v>
      </c>
      <c r="I3628" s="14">
        <f>SUBTOTAL(9,I3626:I3627)</f>
        <v>466378176.87</v>
      </c>
      <c r="J3628" s="31">
        <f>SUBTOTAL(9,J3626:J3627)</f>
        <v>7.8612697136885026E-2</v>
      </c>
      <c r="K3628" s="14">
        <f>SUBTOTAL(9,K3626:K3627)</f>
        <v>494287005.61000001</v>
      </c>
      <c r="L3628" s="14">
        <f>SUBTOTAL(9,L3625:L3627)</f>
        <v>466378176.87</v>
      </c>
      <c r="M3628" s="80"/>
    </row>
    <row r="3629" spans="2:13" ht="24.9" customHeight="1" outlineLevel="2" x14ac:dyDescent="0.3">
      <c r="B3629" s="47" t="s">
        <v>2229</v>
      </c>
      <c r="C3629" s="46" t="s">
        <v>44</v>
      </c>
      <c r="D3629" s="46" t="s">
        <v>1645</v>
      </c>
      <c r="E3629" s="46" t="s">
        <v>1702</v>
      </c>
      <c r="F3629" s="45" t="s">
        <v>1701</v>
      </c>
      <c r="G3629" s="26" t="s">
        <v>0</v>
      </c>
      <c r="H3629" s="30">
        <v>7178180067</v>
      </c>
      <c r="I3629" s="30">
        <v>564296095.59000003</v>
      </c>
      <c r="J3629" s="36">
        <f>I3629/H3629</f>
        <v>7.8612697135339221E-2</v>
      </c>
      <c r="K3629" s="30">
        <v>598064491.85000002</v>
      </c>
      <c r="L3629" s="30">
        <f>I3629</f>
        <v>564296095.59000003</v>
      </c>
      <c r="M3629" s="80">
        <f>L3629/K3629</f>
        <v>0.94353719921484758</v>
      </c>
    </row>
    <row r="3630" spans="2:13" ht="24.9" customHeight="1" outlineLevel="2" x14ac:dyDescent="0.3">
      <c r="B3630" s="47" t="s">
        <v>2229</v>
      </c>
      <c r="C3630" s="46" t="s">
        <v>44</v>
      </c>
      <c r="D3630" s="46" t="s">
        <v>1645</v>
      </c>
      <c r="E3630" s="46" t="s">
        <v>1702</v>
      </c>
      <c r="F3630" s="45" t="s">
        <v>1701</v>
      </c>
      <c r="G3630" s="26" t="s">
        <v>7</v>
      </c>
      <c r="H3630" s="30">
        <v>-1435636013</v>
      </c>
      <c r="I3630" s="24"/>
      <c r="J3630" s="36"/>
      <c r="K3630" s="24"/>
      <c r="L3630" s="30"/>
      <c r="M3630" s="80" t="str">
        <f>IFERROR((Base_actualizacion!$L3630/Base_actualizacion!$K3630)," " )</f>
        <v xml:space="preserve"> </v>
      </c>
    </row>
    <row r="3631" spans="2:13" ht="24.9" customHeight="1" outlineLevel="1" x14ac:dyDescent="0.3">
      <c r="B3631" s="44" t="str">
        <f>B3630</f>
        <v>ASIGNACIÓN PARA LA INVERSIÓN LOCAL SEGÚN NBI Y CUARTA, QUINTA, Y SEXTA CATEGORÍA</v>
      </c>
      <c r="C3631" s="43" t="s">
        <v>44</v>
      </c>
      <c r="D3631" s="43" t="s">
        <v>1645</v>
      </c>
      <c r="E3631" s="43" t="s">
        <v>1702</v>
      </c>
      <c r="F3631" s="42" t="s">
        <v>1701</v>
      </c>
      <c r="G3631" s="18" t="s">
        <v>3</v>
      </c>
      <c r="H3631" s="32">
        <f>SUBTOTAL(9,H3629:H3630)</f>
        <v>5742544054</v>
      </c>
      <c r="I3631" s="14">
        <f>SUBTOTAL(9,I3629:I3630)</f>
        <v>564296095.59000003</v>
      </c>
      <c r="J3631" s="31">
        <f>SUBTOTAL(9,J3629:J3630)</f>
        <v>7.8612697135339221E-2</v>
      </c>
      <c r="K3631" s="14">
        <f>SUBTOTAL(9,K3629:K3630)</f>
        <v>598064491.85000002</v>
      </c>
      <c r="L3631" s="14">
        <f>SUBTOTAL(9,L3628:L3630)</f>
        <v>564296095.59000003</v>
      </c>
      <c r="M3631" s="80"/>
    </row>
    <row r="3632" spans="2:13" ht="24.9" customHeight="1" outlineLevel="2" x14ac:dyDescent="0.3">
      <c r="B3632" s="47" t="s">
        <v>2229</v>
      </c>
      <c r="C3632" s="46" t="s">
        <v>44</v>
      </c>
      <c r="D3632" s="46" t="s">
        <v>1645</v>
      </c>
      <c r="E3632" s="46" t="s">
        <v>1700</v>
      </c>
      <c r="F3632" s="45" t="s">
        <v>1699</v>
      </c>
      <c r="G3632" s="26" t="s">
        <v>0</v>
      </c>
      <c r="H3632" s="30">
        <v>2530415708</v>
      </c>
      <c r="I3632" s="30">
        <v>198922803.68000001</v>
      </c>
      <c r="J3632" s="36">
        <f>I3632/H3632</f>
        <v>7.8612697135533274E-2</v>
      </c>
      <c r="K3632" s="30">
        <v>210826667.86000001</v>
      </c>
      <c r="L3632" s="30">
        <f>I3632</f>
        <v>198922803.68000001</v>
      </c>
      <c r="M3632" s="80">
        <f>L3632/K3632</f>
        <v>0.94353719906105615</v>
      </c>
    </row>
    <row r="3633" spans="2:13" ht="24.9" customHeight="1" outlineLevel="2" x14ac:dyDescent="0.3">
      <c r="B3633" s="47" t="s">
        <v>2229</v>
      </c>
      <c r="C3633" s="46" t="s">
        <v>44</v>
      </c>
      <c r="D3633" s="46" t="s">
        <v>1645</v>
      </c>
      <c r="E3633" s="46" t="s">
        <v>1700</v>
      </c>
      <c r="F3633" s="45" t="s">
        <v>1699</v>
      </c>
      <c r="G3633" s="26" t="s">
        <v>7</v>
      </c>
      <c r="H3633" s="30">
        <v>-506083142</v>
      </c>
      <c r="I3633" s="24"/>
      <c r="J3633" s="36"/>
      <c r="K3633" s="24"/>
      <c r="L3633" s="30"/>
      <c r="M3633" s="80" t="str">
        <f>IFERROR((Base_actualizacion!$L3633/Base_actualizacion!$K3633)," " )</f>
        <v xml:space="preserve"> </v>
      </c>
    </row>
    <row r="3634" spans="2:13" ht="24.9" customHeight="1" outlineLevel="1" x14ac:dyDescent="0.3">
      <c r="B3634" s="44" t="str">
        <f>B3633</f>
        <v>ASIGNACIÓN PARA LA INVERSIÓN LOCAL SEGÚN NBI Y CUARTA, QUINTA, Y SEXTA CATEGORÍA</v>
      </c>
      <c r="C3634" s="43" t="s">
        <v>44</v>
      </c>
      <c r="D3634" s="43" t="s">
        <v>1645</v>
      </c>
      <c r="E3634" s="43" t="s">
        <v>1700</v>
      </c>
      <c r="F3634" s="42" t="s">
        <v>1699</v>
      </c>
      <c r="G3634" s="18" t="s">
        <v>3</v>
      </c>
      <c r="H3634" s="32">
        <f>SUBTOTAL(9,H3632:H3633)</f>
        <v>2024332566</v>
      </c>
      <c r="I3634" s="14">
        <f>SUBTOTAL(9,I3632:I3633)</f>
        <v>198922803.68000001</v>
      </c>
      <c r="J3634" s="31">
        <f>SUBTOTAL(9,J3632:J3633)</f>
        <v>7.8612697135533274E-2</v>
      </c>
      <c r="K3634" s="14">
        <f>SUBTOTAL(9,K3632:K3633)</f>
        <v>210826667.86000001</v>
      </c>
      <c r="L3634" s="14">
        <f>SUBTOTAL(9,L3631:L3633)</f>
        <v>198922803.68000001</v>
      </c>
      <c r="M3634" s="80"/>
    </row>
    <row r="3635" spans="2:13" ht="24.9" customHeight="1" outlineLevel="2" x14ac:dyDescent="0.3">
      <c r="B3635" s="47" t="s">
        <v>2229</v>
      </c>
      <c r="C3635" s="46" t="s">
        <v>44</v>
      </c>
      <c r="D3635" s="46" t="s">
        <v>1645</v>
      </c>
      <c r="E3635" s="46" t="s">
        <v>1698</v>
      </c>
      <c r="F3635" s="45" t="s">
        <v>443</v>
      </c>
      <c r="G3635" s="26" t="s">
        <v>0</v>
      </c>
      <c r="H3635" s="30">
        <v>3190471245</v>
      </c>
      <c r="I3635" s="30">
        <v>250811549.69999999</v>
      </c>
      <c r="J3635" s="36">
        <f>I3635/H3635</f>
        <v>7.8612697134651646E-2</v>
      </c>
      <c r="K3635" s="30">
        <v>265820520.87</v>
      </c>
      <c r="L3635" s="30">
        <f>I3635</f>
        <v>250811549.69999999</v>
      </c>
      <c r="M3635" s="80">
        <f>L3635/K3635</f>
        <v>0.94353719900601585</v>
      </c>
    </row>
    <row r="3636" spans="2:13" ht="24.9" customHeight="1" outlineLevel="2" x14ac:dyDescent="0.3">
      <c r="B3636" s="47" t="s">
        <v>2229</v>
      </c>
      <c r="C3636" s="46" t="s">
        <v>44</v>
      </c>
      <c r="D3636" s="46" t="s">
        <v>1645</v>
      </c>
      <c r="E3636" s="46" t="s">
        <v>1698</v>
      </c>
      <c r="F3636" s="45" t="s">
        <v>443</v>
      </c>
      <c r="G3636" s="26" t="s">
        <v>7</v>
      </c>
      <c r="H3636" s="30">
        <v>-638094249</v>
      </c>
      <c r="I3636" s="24"/>
      <c r="J3636" s="36"/>
      <c r="K3636" s="24"/>
      <c r="L3636" s="30"/>
      <c r="M3636" s="80" t="str">
        <f>IFERROR((Base_actualizacion!$L3636/Base_actualizacion!$K3636)," " )</f>
        <v xml:space="preserve"> </v>
      </c>
    </row>
    <row r="3637" spans="2:13" ht="24.9" customHeight="1" outlineLevel="1" x14ac:dyDescent="0.3">
      <c r="B3637" s="44" t="str">
        <f>B3636</f>
        <v>ASIGNACIÓN PARA LA INVERSIÓN LOCAL SEGÚN NBI Y CUARTA, QUINTA, Y SEXTA CATEGORÍA</v>
      </c>
      <c r="C3637" s="43" t="s">
        <v>44</v>
      </c>
      <c r="D3637" s="43" t="s">
        <v>1645</v>
      </c>
      <c r="E3637" s="43" t="s">
        <v>1698</v>
      </c>
      <c r="F3637" s="42" t="s">
        <v>443</v>
      </c>
      <c r="G3637" s="18" t="s">
        <v>3</v>
      </c>
      <c r="H3637" s="32">
        <f>SUBTOTAL(9,H3635:H3636)</f>
        <v>2552376996</v>
      </c>
      <c r="I3637" s="14">
        <f>SUBTOTAL(9,I3635:I3636)</f>
        <v>250811549.69999999</v>
      </c>
      <c r="J3637" s="31">
        <f>SUBTOTAL(9,J3635:J3636)</f>
        <v>7.8612697134651646E-2</v>
      </c>
      <c r="K3637" s="14">
        <f>SUBTOTAL(9,K3635:K3636)</f>
        <v>265820520.87</v>
      </c>
      <c r="L3637" s="14">
        <f>SUBTOTAL(9,L3634:L3636)</f>
        <v>250811549.69999999</v>
      </c>
      <c r="M3637" s="80"/>
    </row>
    <row r="3638" spans="2:13" ht="24.9" customHeight="1" outlineLevel="2" x14ac:dyDescent="0.3">
      <c r="B3638" s="47" t="s">
        <v>2229</v>
      </c>
      <c r="C3638" s="46" t="s">
        <v>44</v>
      </c>
      <c r="D3638" s="46" t="s">
        <v>1645</v>
      </c>
      <c r="E3638" s="46" t="s">
        <v>1697</v>
      </c>
      <c r="F3638" s="45" t="s">
        <v>1696</v>
      </c>
      <c r="G3638" s="26" t="s">
        <v>0</v>
      </c>
      <c r="H3638" s="30">
        <v>4000831350</v>
      </c>
      <c r="I3638" s="30">
        <v>314516143.21000004</v>
      </c>
      <c r="J3638" s="36">
        <f>I3638/H3638</f>
        <v>7.8612697136058993E-2</v>
      </c>
      <c r="K3638" s="30">
        <v>333337300.79999995</v>
      </c>
      <c r="L3638" s="30">
        <f>I3638</f>
        <v>314516143.21000004</v>
      </c>
      <c r="M3638" s="80">
        <f>L3638/K3638</f>
        <v>0.94353719927283963</v>
      </c>
    </row>
    <row r="3639" spans="2:13" ht="24.9" customHeight="1" outlineLevel="2" x14ac:dyDescent="0.3">
      <c r="B3639" s="47" t="s">
        <v>2229</v>
      </c>
      <c r="C3639" s="46" t="s">
        <v>44</v>
      </c>
      <c r="D3639" s="46" t="s">
        <v>1645</v>
      </c>
      <c r="E3639" s="46" t="s">
        <v>1697</v>
      </c>
      <c r="F3639" s="45" t="s">
        <v>1696</v>
      </c>
      <c r="G3639" s="26" t="s">
        <v>7</v>
      </c>
      <c r="H3639" s="30">
        <v>-800166270</v>
      </c>
      <c r="I3639" s="24"/>
      <c r="J3639" s="36"/>
      <c r="K3639" s="24"/>
      <c r="L3639" s="30"/>
      <c r="M3639" s="80" t="str">
        <f>IFERROR((Base_actualizacion!$L3639/Base_actualizacion!$K3639)," " )</f>
        <v xml:space="preserve"> </v>
      </c>
    </row>
    <row r="3640" spans="2:13" ht="24.9" customHeight="1" outlineLevel="1" x14ac:dyDescent="0.3">
      <c r="B3640" s="44" t="str">
        <f>B3639</f>
        <v>ASIGNACIÓN PARA LA INVERSIÓN LOCAL SEGÚN NBI Y CUARTA, QUINTA, Y SEXTA CATEGORÍA</v>
      </c>
      <c r="C3640" s="43" t="s">
        <v>44</v>
      </c>
      <c r="D3640" s="43" t="s">
        <v>1645</v>
      </c>
      <c r="E3640" s="43" t="s">
        <v>1697</v>
      </c>
      <c r="F3640" s="42" t="s">
        <v>1696</v>
      </c>
      <c r="G3640" s="18" t="s">
        <v>3</v>
      </c>
      <c r="H3640" s="32">
        <f>SUBTOTAL(9,H3638:H3639)</f>
        <v>3200665080</v>
      </c>
      <c r="I3640" s="14">
        <f>SUBTOTAL(9,I3638:I3639)</f>
        <v>314516143.21000004</v>
      </c>
      <c r="J3640" s="31">
        <f>SUBTOTAL(9,J3638:J3639)</f>
        <v>7.8612697136058993E-2</v>
      </c>
      <c r="K3640" s="14">
        <f>SUBTOTAL(9,K3638:K3639)</f>
        <v>333337300.79999995</v>
      </c>
      <c r="L3640" s="14">
        <f>SUBTOTAL(9,L3637:L3639)</f>
        <v>314516143.21000004</v>
      </c>
      <c r="M3640" s="80"/>
    </row>
    <row r="3641" spans="2:13" ht="24.9" customHeight="1" outlineLevel="2" x14ac:dyDescent="0.3">
      <c r="B3641" s="47" t="s">
        <v>2229</v>
      </c>
      <c r="C3641" s="46" t="s">
        <v>44</v>
      </c>
      <c r="D3641" s="46" t="s">
        <v>1645</v>
      </c>
      <c r="E3641" s="46" t="s">
        <v>1695</v>
      </c>
      <c r="F3641" s="45" t="s">
        <v>1694</v>
      </c>
      <c r="G3641" s="26" t="s">
        <v>0</v>
      </c>
      <c r="H3641" s="30">
        <v>7091762105</v>
      </c>
      <c r="I3641" s="30">
        <v>557502546.51999998</v>
      </c>
      <c r="J3641" s="36">
        <f>I3641/H3641</f>
        <v>7.8612697135869311E-2</v>
      </c>
      <c r="K3641" s="30">
        <v>590864405.78999996</v>
      </c>
      <c r="L3641" s="30">
        <f>I3641</f>
        <v>557502546.51999998</v>
      </c>
      <c r="M3641" s="80">
        <f>L3641/K3641</f>
        <v>0.94353719915588019</v>
      </c>
    </row>
    <row r="3642" spans="2:13" ht="24.9" customHeight="1" outlineLevel="2" x14ac:dyDescent="0.3">
      <c r="B3642" s="47" t="s">
        <v>2229</v>
      </c>
      <c r="C3642" s="46" t="s">
        <v>44</v>
      </c>
      <c r="D3642" s="46" t="s">
        <v>1645</v>
      </c>
      <c r="E3642" s="46" t="s">
        <v>1695</v>
      </c>
      <c r="F3642" s="45" t="s">
        <v>1694</v>
      </c>
      <c r="G3642" s="26" t="s">
        <v>7</v>
      </c>
      <c r="H3642" s="30">
        <v>-1418352421</v>
      </c>
      <c r="I3642" s="24"/>
      <c r="J3642" s="36"/>
      <c r="K3642" s="24"/>
      <c r="L3642" s="30"/>
      <c r="M3642" s="80" t="str">
        <f>IFERROR((Base_actualizacion!$L3642/Base_actualizacion!$K3642)," " )</f>
        <v xml:space="preserve"> </v>
      </c>
    </row>
    <row r="3643" spans="2:13" ht="24.9" customHeight="1" outlineLevel="1" x14ac:dyDescent="0.3">
      <c r="B3643" s="44" t="str">
        <f>B3642</f>
        <v>ASIGNACIÓN PARA LA INVERSIÓN LOCAL SEGÚN NBI Y CUARTA, QUINTA, Y SEXTA CATEGORÍA</v>
      </c>
      <c r="C3643" s="43" t="s">
        <v>44</v>
      </c>
      <c r="D3643" s="43" t="s">
        <v>1645</v>
      </c>
      <c r="E3643" s="43" t="s">
        <v>1695</v>
      </c>
      <c r="F3643" s="42" t="s">
        <v>1694</v>
      </c>
      <c r="G3643" s="18" t="s">
        <v>3</v>
      </c>
      <c r="H3643" s="32">
        <f>SUBTOTAL(9,H3641:H3642)</f>
        <v>5673409684</v>
      </c>
      <c r="I3643" s="14">
        <f>SUBTOTAL(9,I3641:I3642)</f>
        <v>557502546.51999998</v>
      </c>
      <c r="J3643" s="31">
        <f>SUBTOTAL(9,J3641:J3642)</f>
        <v>7.8612697135869311E-2</v>
      </c>
      <c r="K3643" s="14">
        <f>SUBTOTAL(9,K3641:K3642)</f>
        <v>590864405.78999996</v>
      </c>
      <c r="L3643" s="14">
        <f>SUBTOTAL(9,L3640:L3642)</f>
        <v>557502546.51999998</v>
      </c>
      <c r="M3643" s="80"/>
    </row>
    <row r="3644" spans="2:13" ht="24.9" customHeight="1" outlineLevel="2" x14ac:dyDescent="0.3">
      <c r="B3644" s="47" t="s">
        <v>2229</v>
      </c>
      <c r="C3644" s="46" t="s">
        <v>44</v>
      </c>
      <c r="D3644" s="46" t="s">
        <v>1645</v>
      </c>
      <c r="E3644" s="46" t="s">
        <v>1693</v>
      </c>
      <c r="F3644" s="45" t="s">
        <v>1692</v>
      </c>
      <c r="G3644" s="26" t="s">
        <v>0</v>
      </c>
      <c r="H3644" s="30">
        <v>3966970794</v>
      </c>
      <c r="I3644" s="30">
        <v>311854273.57999998</v>
      </c>
      <c r="J3644" s="36">
        <f>I3644/H3644</f>
        <v>7.8612697136988291E-2</v>
      </c>
      <c r="K3644" s="30">
        <v>330516140.63999999</v>
      </c>
      <c r="L3644" s="30">
        <f>I3644</f>
        <v>311854273.57999998</v>
      </c>
      <c r="M3644" s="80">
        <f>L3644/K3644</f>
        <v>0.94353719904914835</v>
      </c>
    </row>
    <row r="3645" spans="2:13" ht="24.9" customHeight="1" outlineLevel="2" x14ac:dyDescent="0.3">
      <c r="B3645" s="47" t="s">
        <v>2229</v>
      </c>
      <c r="C3645" s="46" t="s">
        <v>44</v>
      </c>
      <c r="D3645" s="46" t="s">
        <v>1645</v>
      </c>
      <c r="E3645" s="46" t="s">
        <v>1693</v>
      </c>
      <c r="F3645" s="45" t="s">
        <v>1692</v>
      </c>
      <c r="G3645" s="26" t="s">
        <v>7</v>
      </c>
      <c r="H3645" s="30">
        <v>-793394159</v>
      </c>
      <c r="I3645" s="24"/>
      <c r="J3645" s="36"/>
      <c r="K3645" s="24"/>
      <c r="L3645" s="30"/>
      <c r="M3645" s="80" t="str">
        <f>IFERROR((Base_actualizacion!$L3645/Base_actualizacion!$K3645)," " )</f>
        <v xml:space="preserve"> </v>
      </c>
    </row>
    <row r="3646" spans="2:13" ht="24.9" customHeight="1" outlineLevel="1" x14ac:dyDescent="0.3">
      <c r="B3646" s="44" t="str">
        <f>B3645</f>
        <v>ASIGNACIÓN PARA LA INVERSIÓN LOCAL SEGÚN NBI Y CUARTA, QUINTA, Y SEXTA CATEGORÍA</v>
      </c>
      <c r="C3646" s="43" t="s">
        <v>44</v>
      </c>
      <c r="D3646" s="43" t="s">
        <v>1645</v>
      </c>
      <c r="E3646" s="43" t="s">
        <v>1693</v>
      </c>
      <c r="F3646" s="42" t="s">
        <v>1692</v>
      </c>
      <c r="G3646" s="18" t="s">
        <v>3</v>
      </c>
      <c r="H3646" s="32">
        <f>SUBTOTAL(9,H3644:H3645)</f>
        <v>3173576635</v>
      </c>
      <c r="I3646" s="14">
        <f>SUBTOTAL(9,I3644:I3645)</f>
        <v>311854273.57999998</v>
      </c>
      <c r="J3646" s="31">
        <f>SUBTOTAL(9,J3644:J3645)</f>
        <v>7.8612697136988291E-2</v>
      </c>
      <c r="K3646" s="14">
        <f>SUBTOTAL(9,K3644:K3645)</f>
        <v>330516140.63999999</v>
      </c>
      <c r="L3646" s="14">
        <f>SUBTOTAL(9,L3643:L3645)</f>
        <v>311854273.57999998</v>
      </c>
      <c r="M3646" s="80"/>
    </row>
    <row r="3647" spans="2:13" ht="24.9" customHeight="1" outlineLevel="2" x14ac:dyDescent="0.3">
      <c r="B3647" s="47" t="s">
        <v>2229</v>
      </c>
      <c r="C3647" s="46" t="s">
        <v>44</v>
      </c>
      <c r="D3647" s="46" t="s">
        <v>1645</v>
      </c>
      <c r="E3647" s="46" t="s">
        <v>1691</v>
      </c>
      <c r="F3647" s="45" t="s">
        <v>1690</v>
      </c>
      <c r="G3647" s="26" t="s">
        <v>0</v>
      </c>
      <c r="H3647" s="30">
        <v>3155572750</v>
      </c>
      <c r="I3647" s="30">
        <v>248068084.88999999</v>
      </c>
      <c r="J3647" s="36">
        <f>I3647/H3647</f>
        <v>7.8612697137152035E-2</v>
      </c>
      <c r="K3647" s="30">
        <v>262912882.64999998</v>
      </c>
      <c r="L3647" s="30">
        <f>I3647</f>
        <v>248068084.88999999</v>
      </c>
      <c r="M3647" s="80">
        <f>L3647/K3647</f>
        <v>0.94353719905097999</v>
      </c>
    </row>
    <row r="3648" spans="2:13" ht="24.9" customHeight="1" outlineLevel="2" x14ac:dyDescent="0.3">
      <c r="B3648" s="47" t="s">
        <v>2229</v>
      </c>
      <c r="C3648" s="46" t="s">
        <v>44</v>
      </c>
      <c r="D3648" s="46" t="s">
        <v>1645</v>
      </c>
      <c r="E3648" s="46" t="s">
        <v>1691</v>
      </c>
      <c r="F3648" s="45" t="s">
        <v>1690</v>
      </c>
      <c r="G3648" s="26" t="s">
        <v>7</v>
      </c>
      <c r="H3648" s="30">
        <v>-631114550</v>
      </c>
      <c r="I3648" s="24"/>
      <c r="J3648" s="36"/>
      <c r="K3648" s="24"/>
      <c r="L3648" s="30"/>
      <c r="M3648" s="80" t="str">
        <f>IFERROR((Base_actualizacion!$L3648/Base_actualizacion!$K3648)," " )</f>
        <v xml:space="preserve"> </v>
      </c>
    </row>
    <row r="3649" spans="2:13" ht="24.9" customHeight="1" outlineLevel="1" x14ac:dyDescent="0.3">
      <c r="B3649" s="44" t="str">
        <f>B3648</f>
        <v>ASIGNACIÓN PARA LA INVERSIÓN LOCAL SEGÚN NBI Y CUARTA, QUINTA, Y SEXTA CATEGORÍA</v>
      </c>
      <c r="C3649" s="43" t="s">
        <v>44</v>
      </c>
      <c r="D3649" s="43" t="s">
        <v>1645</v>
      </c>
      <c r="E3649" s="43" t="s">
        <v>1691</v>
      </c>
      <c r="F3649" s="42" t="s">
        <v>1690</v>
      </c>
      <c r="G3649" s="18" t="s">
        <v>3</v>
      </c>
      <c r="H3649" s="32">
        <f>SUBTOTAL(9,H3647:H3648)</f>
        <v>2524458200</v>
      </c>
      <c r="I3649" s="14">
        <f>SUBTOTAL(9,I3647:I3648)</f>
        <v>248068084.88999999</v>
      </c>
      <c r="J3649" s="31">
        <f>SUBTOTAL(9,J3647:J3648)</f>
        <v>7.8612697137152035E-2</v>
      </c>
      <c r="K3649" s="14">
        <f>SUBTOTAL(9,K3647:K3648)</f>
        <v>262912882.64999998</v>
      </c>
      <c r="L3649" s="14">
        <f>SUBTOTAL(9,L3646:L3648)</f>
        <v>248068084.88999999</v>
      </c>
      <c r="M3649" s="80"/>
    </row>
    <row r="3650" spans="2:13" ht="24.9" customHeight="1" outlineLevel="2" x14ac:dyDescent="0.3">
      <c r="B3650" s="47" t="s">
        <v>2229</v>
      </c>
      <c r="C3650" s="46" t="s">
        <v>44</v>
      </c>
      <c r="D3650" s="46" t="s">
        <v>1645</v>
      </c>
      <c r="E3650" s="46" t="s">
        <v>1689</v>
      </c>
      <c r="F3650" s="45" t="s">
        <v>1688</v>
      </c>
      <c r="G3650" s="26" t="s">
        <v>0</v>
      </c>
      <c r="H3650" s="30">
        <v>6533006631</v>
      </c>
      <c r="I3650" s="30">
        <v>513577271.67000002</v>
      </c>
      <c r="J3650" s="36">
        <f>I3650/H3650</f>
        <v>7.8612697135956727E-2</v>
      </c>
      <c r="K3650" s="30">
        <v>544310571</v>
      </c>
      <c r="L3650" s="30">
        <f>I3650</f>
        <v>513577271.67000002</v>
      </c>
      <c r="M3650" s="80">
        <f>L3650/K3650</f>
        <v>0.94353719922518287</v>
      </c>
    </row>
    <row r="3651" spans="2:13" ht="24.9" customHeight="1" outlineLevel="2" x14ac:dyDescent="0.3">
      <c r="B3651" s="47" t="s">
        <v>2229</v>
      </c>
      <c r="C3651" s="46" t="s">
        <v>44</v>
      </c>
      <c r="D3651" s="46" t="s">
        <v>1645</v>
      </c>
      <c r="E3651" s="46" t="s">
        <v>1689</v>
      </c>
      <c r="F3651" s="45" t="s">
        <v>1688</v>
      </c>
      <c r="G3651" s="26" t="s">
        <v>7</v>
      </c>
      <c r="H3651" s="30">
        <v>-1306601326</v>
      </c>
      <c r="I3651" s="24"/>
      <c r="J3651" s="36"/>
      <c r="K3651" s="24"/>
      <c r="L3651" s="30"/>
      <c r="M3651" s="80" t="str">
        <f>IFERROR((Base_actualizacion!$L3651/Base_actualizacion!$K3651)," " )</f>
        <v xml:space="preserve"> </v>
      </c>
    </row>
    <row r="3652" spans="2:13" ht="24.9" customHeight="1" outlineLevel="1" x14ac:dyDescent="0.3">
      <c r="B3652" s="44" t="str">
        <f>B3651</f>
        <v>ASIGNACIÓN PARA LA INVERSIÓN LOCAL SEGÚN NBI Y CUARTA, QUINTA, Y SEXTA CATEGORÍA</v>
      </c>
      <c r="C3652" s="43" t="s">
        <v>44</v>
      </c>
      <c r="D3652" s="43" t="s">
        <v>1645</v>
      </c>
      <c r="E3652" s="43" t="s">
        <v>1689</v>
      </c>
      <c r="F3652" s="42" t="s">
        <v>1688</v>
      </c>
      <c r="G3652" s="18" t="s">
        <v>3</v>
      </c>
      <c r="H3652" s="32">
        <f>SUBTOTAL(9,H3650:H3651)</f>
        <v>5226405305</v>
      </c>
      <c r="I3652" s="14">
        <f>SUBTOTAL(9,I3650:I3651)</f>
        <v>513577271.67000002</v>
      </c>
      <c r="J3652" s="31">
        <f>SUBTOTAL(9,J3650:J3651)</f>
        <v>7.8612697135956727E-2</v>
      </c>
      <c r="K3652" s="14">
        <f>SUBTOTAL(9,K3650:K3651)</f>
        <v>544310571</v>
      </c>
      <c r="L3652" s="14">
        <f>SUBTOTAL(9,L3649:L3651)</f>
        <v>513577271.67000002</v>
      </c>
      <c r="M3652" s="80"/>
    </row>
    <row r="3653" spans="2:13" ht="24.9" customHeight="1" outlineLevel="2" x14ac:dyDescent="0.3">
      <c r="B3653" s="47" t="s">
        <v>2229</v>
      </c>
      <c r="C3653" s="46" t="s">
        <v>44</v>
      </c>
      <c r="D3653" s="46" t="s">
        <v>1645</v>
      </c>
      <c r="E3653" s="46" t="s">
        <v>1687</v>
      </c>
      <c r="F3653" s="45" t="s">
        <v>1686</v>
      </c>
      <c r="G3653" s="26" t="s">
        <v>0</v>
      </c>
      <c r="H3653" s="30">
        <v>5213289747</v>
      </c>
      <c r="I3653" s="30">
        <v>409830767.96000004</v>
      </c>
      <c r="J3653" s="36">
        <f>I3653/H3653</f>
        <v>7.8612697135400561E-2</v>
      </c>
      <c r="K3653" s="30">
        <v>434355707.75999999</v>
      </c>
      <c r="L3653" s="30">
        <f>I3653</f>
        <v>409830767.96000004</v>
      </c>
      <c r="M3653" s="80">
        <f>L3653/K3653</f>
        <v>0.94353719920827883</v>
      </c>
    </row>
    <row r="3654" spans="2:13" ht="24.9" customHeight="1" outlineLevel="2" x14ac:dyDescent="0.3">
      <c r="B3654" s="47" t="s">
        <v>2229</v>
      </c>
      <c r="C3654" s="46" t="s">
        <v>44</v>
      </c>
      <c r="D3654" s="46" t="s">
        <v>1645</v>
      </c>
      <c r="E3654" s="46" t="s">
        <v>1687</v>
      </c>
      <c r="F3654" s="45" t="s">
        <v>1686</v>
      </c>
      <c r="G3654" s="26" t="s">
        <v>7</v>
      </c>
      <c r="H3654" s="30">
        <v>-1042657949</v>
      </c>
      <c r="I3654" s="24"/>
      <c r="J3654" s="36"/>
      <c r="K3654" s="24"/>
      <c r="L3654" s="30"/>
      <c r="M3654" s="80" t="str">
        <f>IFERROR((Base_actualizacion!$L3654/Base_actualizacion!$K3654)," " )</f>
        <v xml:space="preserve"> </v>
      </c>
    </row>
    <row r="3655" spans="2:13" ht="24.9" customHeight="1" outlineLevel="1" x14ac:dyDescent="0.3">
      <c r="B3655" s="44" t="str">
        <f>B3654</f>
        <v>ASIGNACIÓN PARA LA INVERSIÓN LOCAL SEGÚN NBI Y CUARTA, QUINTA, Y SEXTA CATEGORÍA</v>
      </c>
      <c r="C3655" s="43" t="s">
        <v>44</v>
      </c>
      <c r="D3655" s="43" t="s">
        <v>1645</v>
      </c>
      <c r="E3655" s="43" t="s">
        <v>1687</v>
      </c>
      <c r="F3655" s="42" t="s">
        <v>1686</v>
      </c>
      <c r="G3655" s="18" t="s">
        <v>3</v>
      </c>
      <c r="H3655" s="32">
        <f>SUBTOTAL(9,H3653:H3654)</f>
        <v>4170631798</v>
      </c>
      <c r="I3655" s="14">
        <f>SUBTOTAL(9,I3653:I3654)</f>
        <v>409830767.96000004</v>
      </c>
      <c r="J3655" s="31">
        <f>SUBTOTAL(9,J3653:J3654)</f>
        <v>7.8612697135400561E-2</v>
      </c>
      <c r="K3655" s="14">
        <f>SUBTOTAL(9,K3653:K3654)</f>
        <v>434355707.75999999</v>
      </c>
      <c r="L3655" s="14">
        <f>SUBTOTAL(9,L3652:L3654)</f>
        <v>409830767.96000004</v>
      </c>
      <c r="M3655" s="80"/>
    </row>
    <row r="3656" spans="2:13" ht="24.9" customHeight="1" outlineLevel="2" x14ac:dyDescent="0.3">
      <c r="B3656" s="47" t="s">
        <v>2229</v>
      </c>
      <c r="C3656" s="46" t="s">
        <v>44</v>
      </c>
      <c r="D3656" s="46" t="s">
        <v>1645</v>
      </c>
      <c r="E3656" s="46" t="s">
        <v>1685</v>
      </c>
      <c r="F3656" s="45" t="s">
        <v>1684</v>
      </c>
      <c r="G3656" s="26" t="s">
        <v>0</v>
      </c>
      <c r="H3656" s="30">
        <v>4852171196</v>
      </c>
      <c r="I3656" s="30">
        <v>381442264.68000001</v>
      </c>
      <c r="J3656" s="36">
        <f>I3656/H3656</f>
        <v>7.8612697135346507E-2</v>
      </c>
      <c r="K3656" s="30">
        <v>404268390.26999998</v>
      </c>
      <c r="L3656" s="30">
        <f>I3656</f>
        <v>381442264.68000001</v>
      </c>
      <c r="M3656" s="80">
        <f>L3656/K3656</f>
        <v>0.94353719919889112</v>
      </c>
    </row>
    <row r="3657" spans="2:13" ht="24.9" customHeight="1" outlineLevel="2" x14ac:dyDescent="0.3">
      <c r="B3657" s="47" t="s">
        <v>2229</v>
      </c>
      <c r="C3657" s="46" t="s">
        <v>44</v>
      </c>
      <c r="D3657" s="46" t="s">
        <v>1645</v>
      </c>
      <c r="E3657" s="46" t="s">
        <v>1685</v>
      </c>
      <c r="F3657" s="45" t="s">
        <v>1684</v>
      </c>
      <c r="G3657" s="26" t="s">
        <v>7</v>
      </c>
      <c r="H3657" s="30">
        <v>-970434239</v>
      </c>
      <c r="I3657" s="24"/>
      <c r="J3657" s="36"/>
      <c r="K3657" s="24"/>
      <c r="L3657" s="30"/>
      <c r="M3657" s="80" t="str">
        <f>IFERROR((Base_actualizacion!$L3657/Base_actualizacion!$K3657)," " )</f>
        <v xml:space="preserve"> </v>
      </c>
    </row>
    <row r="3658" spans="2:13" ht="24.9" customHeight="1" outlineLevel="2" x14ac:dyDescent="0.3">
      <c r="B3658" s="47" t="s">
        <v>2229</v>
      </c>
      <c r="C3658" s="46" t="s">
        <v>44</v>
      </c>
      <c r="D3658" s="46" t="s">
        <v>1645</v>
      </c>
      <c r="E3658" s="46" t="s">
        <v>1685</v>
      </c>
      <c r="F3658" s="45" t="s">
        <v>1684</v>
      </c>
      <c r="G3658" s="26" t="s">
        <v>13</v>
      </c>
      <c r="H3658" s="30">
        <v>190636020</v>
      </c>
      <c r="I3658" s="30">
        <v>190636020</v>
      </c>
      <c r="J3658" s="36">
        <f>H3658/I3658</f>
        <v>1</v>
      </c>
      <c r="K3658" s="24"/>
      <c r="L3658" s="30"/>
      <c r="M3658" s="80"/>
    </row>
    <row r="3659" spans="2:13" ht="24.9" customHeight="1" outlineLevel="1" x14ac:dyDescent="0.3">
      <c r="B3659" s="44" t="str">
        <f>B3658</f>
        <v>ASIGNACIÓN PARA LA INVERSIÓN LOCAL SEGÚN NBI Y CUARTA, QUINTA, Y SEXTA CATEGORÍA</v>
      </c>
      <c r="C3659" s="43" t="s">
        <v>44</v>
      </c>
      <c r="D3659" s="43" t="s">
        <v>1645</v>
      </c>
      <c r="E3659" s="43" t="s">
        <v>1685</v>
      </c>
      <c r="F3659" s="42" t="s">
        <v>1684</v>
      </c>
      <c r="G3659" s="18" t="s">
        <v>3</v>
      </c>
      <c r="H3659" s="32">
        <f>SUBTOTAL(9,H3656:H3658)</f>
        <v>4072372977</v>
      </c>
      <c r="I3659" s="32">
        <f>SUBTOTAL(9,I3656:I3658)</f>
        <v>572078284.68000007</v>
      </c>
      <c r="J3659" s="31">
        <f>SUBTOTAL(9,J3656:J3658)</f>
        <v>1.0786126971353465</v>
      </c>
      <c r="K3659" s="14">
        <f>SUBTOTAL(9,K3656:K3658)</f>
        <v>404268390.26999998</v>
      </c>
      <c r="L3659" s="14">
        <f>SUBTOTAL(9,L3656:L3658)</f>
        <v>381442264.68000001</v>
      </c>
      <c r="M3659" s="80"/>
    </row>
    <row r="3660" spans="2:13" ht="24.9" customHeight="1" outlineLevel="2" x14ac:dyDescent="0.3">
      <c r="B3660" s="47" t="s">
        <v>2229</v>
      </c>
      <c r="C3660" s="46" t="s">
        <v>44</v>
      </c>
      <c r="D3660" s="46" t="s">
        <v>1645</v>
      </c>
      <c r="E3660" s="46" t="s">
        <v>1683</v>
      </c>
      <c r="F3660" s="45" t="s">
        <v>1312</v>
      </c>
      <c r="G3660" s="26" t="s">
        <v>0</v>
      </c>
      <c r="H3660" s="30">
        <v>5628914809</v>
      </c>
      <c r="I3660" s="30">
        <v>442504175.08000004</v>
      </c>
      <c r="J3660" s="36">
        <f>I3660/H3660</f>
        <v>7.8612697135242798E-2</v>
      </c>
      <c r="K3660" s="30">
        <v>468984344.70999998</v>
      </c>
      <c r="L3660" s="30">
        <f>I3660</f>
        <v>442504175.08000004</v>
      </c>
      <c r="M3660" s="80">
        <f>L3660/K3660</f>
        <v>0.94353719920784529</v>
      </c>
    </row>
    <row r="3661" spans="2:13" ht="24.9" customHeight="1" outlineLevel="2" x14ac:dyDescent="0.3">
      <c r="B3661" s="47" t="s">
        <v>2229</v>
      </c>
      <c r="C3661" s="46" t="s">
        <v>44</v>
      </c>
      <c r="D3661" s="46" t="s">
        <v>1645</v>
      </c>
      <c r="E3661" s="46" t="s">
        <v>1683</v>
      </c>
      <c r="F3661" s="45" t="s">
        <v>1312</v>
      </c>
      <c r="G3661" s="26" t="s">
        <v>7</v>
      </c>
      <c r="H3661" s="30">
        <v>-1125782962</v>
      </c>
      <c r="I3661" s="24"/>
      <c r="J3661" s="36"/>
      <c r="K3661" s="24"/>
      <c r="L3661" s="30"/>
      <c r="M3661" s="80" t="str">
        <f>IFERROR((Base_actualizacion!$L3661/Base_actualizacion!$K3661)," " )</f>
        <v xml:space="preserve"> </v>
      </c>
    </row>
    <row r="3662" spans="2:13" ht="24.9" customHeight="1" outlineLevel="1" x14ac:dyDescent="0.3">
      <c r="B3662" s="44" t="str">
        <f>B3661</f>
        <v>ASIGNACIÓN PARA LA INVERSIÓN LOCAL SEGÚN NBI Y CUARTA, QUINTA, Y SEXTA CATEGORÍA</v>
      </c>
      <c r="C3662" s="43" t="s">
        <v>44</v>
      </c>
      <c r="D3662" s="43" t="s">
        <v>1645</v>
      </c>
      <c r="E3662" s="43" t="s">
        <v>1683</v>
      </c>
      <c r="F3662" s="42" t="s">
        <v>1312</v>
      </c>
      <c r="G3662" s="18" t="s">
        <v>3</v>
      </c>
      <c r="H3662" s="32">
        <f>SUBTOTAL(9,H3660:H3661)</f>
        <v>4503131847</v>
      </c>
      <c r="I3662" s="14">
        <f>SUBTOTAL(9,I3660:I3661)</f>
        <v>442504175.08000004</v>
      </c>
      <c r="J3662" s="31">
        <f>SUBTOTAL(9,J3660:J3661)</f>
        <v>7.8612697135242798E-2</v>
      </c>
      <c r="K3662" s="14">
        <f>SUBTOTAL(9,K3660:K3661)</f>
        <v>468984344.70999998</v>
      </c>
      <c r="L3662" s="14">
        <f>SUBTOTAL(9,L3659:L3661)</f>
        <v>442504175.08000004</v>
      </c>
      <c r="M3662" s="80"/>
    </row>
    <row r="3663" spans="2:13" ht="24.9" customHeight="1" outlineLevel="2" x14ac:dyDescent="0.3">
      <c r="B3663" s="47" t="s">
        <v>2229</v>
      </c>
      <c r="C3663" s="46" t="s">
        <v>44</v>
      </c>
      <c r="D3663" s="46" t="s">
        <v>1645</v>
      </c>
      <c r="E3663" s="46" t="s">
        <v>2130</v>
      </c>
      <c r="F3663" s="45" t="s">
        <v>2129</v>
      </c>
      <c r="G3663" s="26" t="s">
        <v>0</v>
      </c>
      <c r="H3663" s="30">
        <v>4353383633</v>
      </c>
      <c r="I3663" s="30">
        <v>342231229.04999995</v>
      </c>
      <c r="J3663" s="36">
        <f>I3663/H3663</f>
        <v>7.8612697134197163E-2</v>
      </c>
      <c r="K3663" s="30">
        <v>362710902.46000004</v>
      </c>
      <c r="L3663" s="30">
        <f>I3663</f>
        <v>342231229.04999995</v>
      </c>
      <c r="M3663" s="80">
        <f>L3663/K3663</f>
        <v>0.9435371992650301</v>
      </c>
    </row>
    <row r="3664" spans="2:13" ht="24.9" customHeight="1" outlineLevel="2" x14ac:dyDescent="0.3">
      <c r="B3664" s="47" t="s">
        <v>2229</v>
      </c>
      <c r="C3664" s="46" t="s">
        <v>44</v>
      </c>
      <c r="D3664" s="46" t="s">
        <v>1645</v>
      </c>
      <c r="E3664" s="46" t="s">
        <v>2130</v>
      </c>
      <c r="F3664" s="45" t="s">
        <v>2129</v>
      </c>
      <c r="G3664" s="26" t="s">
        <v>7</v>
      </c>
      <c r="H3664" s="30">
        <v>-870676727</v>
      </c>
      <c r="I3664" s="24"/>
      <c r="J3664" s="36"/>
      <c r="K3664" s="24"/>
      <c r="L3664" s="30"/>
      <c r="M3664" s="80" t="str">
        <f>IFERROR((Base_actualizacion!$L3664/Base_actualizacion!$K3664)," " )</f>
        <v xml:space="preserve"> </v>
      </c>
    </row>
    <row r="3665" spans="2:13" ht="24.9" customHeight="1" outlineLevel="1" x14ac:dyDescent="0.3">
      <c r="B3665" s="44" t="str">
        <f>B3664</f>
        <v>ASIGNACIÓN PARA LA INVERSIÓN LOCAL SEGÚN NBI Y CUARTA, QUINTA, Y SEXTA CATEGORÍA</v>
      </c>
      <c r="C3665" s="43" t="s">
        <v>44</v>
      </c>
      <c r="D3665" s="43" t="s">
        <v>1645</v>
      </c>
      <c r="E3665" s="43" t="s">
        <v>2130</v>
      </c>
      <c r="F3665" s="42" t="s">
        <v>2129</v>
      </c>
      <c r="G3665" s="18" t="s">
        <v>3</v>
      </c>
      <c r="H3665" s="32">
        <f>SUBTOTAL(9,H3663:H3664)</f>
        <v>3482706906</v>
      </c>
      <c r="I3665" s="14">
        <f>SUBTOTAL(9,I3663:I3664)</f>
        <v>342231229.04999995</v>
      </c>
      <c r="J3665" s="31">
        <f>SUBTOTAL(9,J3663:J3664)</f>
        <v>7.8612697134197163E-2</v>
      </c>
      <c r="K3665" s="14">
        <f>SUBTOTAL(9,K3663:K3664)</f>
        <v>362710902.46000004</v>
      </c>
      <c r="L3665" s="14">
        <f>SUBTOTAL(9,L3662:L3664)</f>
        <v>342231229.04999995</v>
      </c>
      <c r="M3665" s="80"/>
    </row>
    <row r="3666" spans="2:13" ht="24.9" customHeight="1" outlineLevel="2" x14ac:dyDescent="0.3">
      <c r="B3666" s="47" t="s">
        <v>2229</v>
      </c>
      <c r="C3666" s="46" t="s">
        <v>44</v>
      </c>
      <c r="D3666" s="46" t="s">
        <v>1645</v>
      </c>
      <c r="E3666" s="46" t="s">
        <v>1682</v>
      </c>
      <c r="F3666" s="45" t="s">
        <v>1681</v>
      </c>
      <c r="G3666" s="26" t="s">
        <v>0</v>
      </c>
      <c r="H3666" s="30">
        <v>6009439051</v>
      </c>
      <c r="I3666" s="30">
        <v>472418212.06999999</v>
      </c>
      <c r="J3666" s="36">
        <f>I3666/H3666</f>
        <v>7.8612697135415216E-2</v>
      </c>
      <c r="K3666" s="30">
        <v>500688486.27999997</v>
      </c>
      <c r="L3666" s="30">
        <f>I3666</f>
        <v>472418212.06999999</v>
      </c>
      <c r="M3666" s="80">
        <f>L3666/K3666</f>
        <v>0.9435371993072148</v>
      </c>
    </row>
    <row r="3667" spans="2:13" ht="24.9" customHeight="1" outlineLevel="2" x14ac:dyDescent="0.3">
      <c r="B3667" s="47" t="s">
        <v>2229</v>
      </c>
      <c r="C3667" s="46" t="s">
        <v>44</v>
      </c>
      <c r="D3667" s="46" t="s">
        <v>1645</v>
      </c>
      <c r="E3667" s="46" t="s">
        <v>1682</v>
      </c>
      <c r="F3667" s="45" t="s">
        <v>1681</v>
      </c>
      <c r="G3667" s="26" t="s">
        <v>7</v>
      </c>
      <c r="H3667" s="30">
        <v>-1201887810</v>
      </c>
      <c r="I3667" s="24"/>
      <c r="J3667" s="36"/>
      <c r="K3667" s="24"/>
      <c r="L3667" s="30"/>
      <c r="M3667" s="80" t="str">
        <f>IFERROR((Base_actualizacion!$L3667/Base_actualizacion!$K3667)," " )</f>
        <v xml:space="preserve"> </v>
      </c>
    </row>
    <row r="3668" spans="2:13" ht="24.9" customHeight="1" outlineLevel="1" x14ac:dyDescent="0.3">
      <c r="B3668" s="44" t="str">
        <f>B3667</f>
        <v>ASIGNACIÓN PARA LA INVERSIÓN LOCAL SEGÚN NBI Y CUARTA, QUINTA, Y SEXTA CATEGORÍA</v>
      </c>
      <c r="C3668" s="43" t="s">
        <v>44</v>
      </c>
      <c r="D3668" s="43" t="s">
        <v>1645</v>
      </c>
      <c r="E3668" s="43" t="s">
        <v>1682</v>
      </c>
      <c r="F3668" s="42" t="s">
        <v>1681</v>
      </c>
      <c r="G3668" s="18" t="s">
        <v>3</v>
      </c>
      <c r="H3668" s="32">
        <f>SUBTOTAL(9,H3666:H3667)</f>
        <v>4807551241</v>
      </c>
      <c r="I3668" s="14">
        <f>SUBTOTAL(9,I3666:I3667)</f>
        <v>472418212.06999999</v>
      </c>
      <c r="J3668" s="31">
        <f>SUBTOTAL(9,J3666:J3667)</f>
        <v>7.8612697135415216E-2</v>
      </c>
      <c r="K3668" s="14">
        <f>SUBTOTAL(9,K3666:K3667)</f>
        <v>500688486.27999997</v>
      </c>
      <c r="L3668" s="14">
        <f>SUBTOTAL(9,L3665:L3667)</f>
        <v>472418212.06999999</v>
      </c>
      <c r="M3668" s="80"/>
    </row>
    <row r="3669" spans="2:13" ht="24.9" customHeight="1" outlineLevel="2" x14ac:dyDescent="0.3">
      <c r="B3669" s="47" t="s">
        <v>2229</v>
      </c>
      <c r="C3669" s="46" t="s">
        <v>44</v>
      </c>
      <c r="D3669" s="46" t="s">
        <v>1645</v>
      </c>
      <c r="E3669" s="46" t="s">
        <v>1680</v>
      </c>
      <c r="F3669" s="45" t="s">
        <v>1679</v>
      </c>
      <c r="G3669" s="26" t="s">
        <v>0</v>
      </c>
      <c r="H3669" s="30">
        <v>2198942760</v>
      </c>
      <c r="I3669" s="30">
        <v>172864821.20999998</v>
      </c>
      <c r="J3669" s="36">
        <f>I3669/H3669</f>
        <v>7.8612697135417922E-2</v>
      </c>
      <c r="K3669" s="30">
        <v>183209333.24000001</v>
      </c>
      <c r="L3669" s="30">
        <f>I3669</f>
        <v>172864821.20999998</v>
      </c>
      <c r="M3669" s="80">
        <f>L3669/K3669</f>
        <v>0.94353719951347148</v>
      </c>
    </row>
    <row r="3670" spans="2:13" ht="24.9" customHeight="1" outlineLevel="2" x14ac:dyDescent="0.3">
      <c r="B3670" s="47" t="s">
        <v>2229</v>
      </c>
      <c r="C3670" s="46" t="s">
        <v>44</v>
      </c>
      <c r="D3670" s="46" t="s">
        <v>1645</v>
      </c>
      <c r="E3670" s="46" t="s">
        <v>1680</v>
      </c>
      <c r="F3670" s="45" t="s">
        <v>1679</v>
      </c>
      <c r="G3670" s="26" t="s">
        <v>7</v>
      </c>
      <c r="H3670" s="30">
        <v>-439788552</v>
      </c>
      <c r="I3670" s="24"/>
      <c r="J3670" s="36"/>
      <c r="K3670" s="24"/>
      <c r="L3670" s="30"/>
      <c r="M3670" s="80" t="str">
        <f>IFERROR((Base_actualizacion!$L3670/Base_actualizacion!$K3670)," " )</f>
        <v xml:space="preserve"> </v>
      </c>
    </row>
    <row r="3671" spans="2:13" ht="24.9" customHeight="1" outlineLevel="1" x14ac:dyDescent="0.3">
      <c r="B3671" s="44" t="str">
        <f>B3670</f>
        <v>ASIGNACIÓN PARA LA INVERSIÓN LOCAL SEGÚN NBI Y CUARTA, QUINTA, Y SEXTA CATEGORÍA</v>
      </c>
      <c r="C3671" s="43" t="s">
        <v>44</v>
      </c>
      <c r="D3671" s="43" t="s">
        <v>1645</v>
      </c>
      <c r="E3671" s="43" t="s">
        <v>1680</v>
      </c>
      <c r="F3671" s="42" t="s">
        <v>1679</v>
      </c>
      <c r="G3671" s="18" t="s">
        <v>3</v>
      </c>
      <c r="H3671" s="32">
        <f>SUBTOTAL(9,H3669:H3670)</f>
        <v>1759154208</v>
      </c>
      <c r="I3671" s="14">
        <f>SUBTOTAL(9,I3669:I3670)</f>
        <v>172864821.20999998</v>
      </c>
      <c r="J3671" s="31">
        <f>SUBTOTAL(9,J3669:J3670)</f>
        <v>7.8612697135417922E-2</v>
      </c>
      <c r="K3671" s="14">
        <f>SUBTOTAL(9,K3669:K3670)</f>
        <v>183209333.24000001</v>
      </c>
      <c r="L3671" s="14">
        <f>SUBTOTAL(9,L3668:L3670)</f>
        <v>172864821.20999998</v>
      </c>
      <c r="M3671" s="80"/>
    </row>
    <row r="3672" spans="2:13" ht="24.9" customHeight="1" outlineLevel="2" x14ac:dyDescent="0.3">
      <c r="B3672" s="47" t="s">
        <v>2229</v>
      </c>
      <c r="C3672" s="46" t="s">
        <v>44</v>
      </c>
      <c r="D3672" s="46" t="s">
        <v>1645</v>
      </c>
      <c r="E3672" s="46" t="s">
        <v>1678</v>
      </c>
      <c r="F3672" s="45" t="s">
        <v>1677</v>
      </c>
      <c r="G3672" s="26" t="s">
        <v>0</v>
      </c>
      <c r="H3672" s="30">
        <v>3463447092</v>
      </c>
      <c r="I3672" s="30">
        <v>272270917.29000002</v>
      </c>
      <c r="J3672" s="36">
        <f>I3672/H3672</f>
        <v>7.8612697136012724E-2</v>
      </c>
      <c r="K3672" s="30">
        <v>288564051.89999998</v>
      </c>
      <c r="L3672" s="30">
        <f>I3672</f>
        <v>272270917.29000002</v>
      </c>
      <c r="M3672" s="80">
        <f>L3672/K3672</f>
        <v>0.94353719909766776</v>
      </c>
    </row>
    <row r="3673" spans="2:13" ht="24.9" customHeight="1" outlineLevel="2" x14ac:dyDescent="0.3">
      <c r="B3673" s="47" t="s">
        <v>2229</v>
      </c>
      <c r="C3673" s="46" t="s">
        <v>44</v>
      </c>
      <c r="D3673" s="46" t="s">
        <v>1645</v>
      </c>
      <c r="E3673" s="46" t="s">
        <v>1678</v>
      </c>
      <c r="F3673" s="45" t="s">
        <v>1677</v>
      </c>
      <c r="G3673" s="26" t="s">
        <v>7</v>
      </c>
      <c r="H3673" s="30">
        <v>-692689418</v>
      </c>
      <c r="I3673" s="24"/>
      <c r="J3673" s="36"/>
      <c r="K3673" s="24"/>
      <c r="L3673" s="30"/>
      <c r="M3673" s="80" t="str">
        <f>IFERROR((Base_actualizacion!$L3673/Base_actualizacion!$K3673)," " )</f>
        <v xml:space="preserve"> </v>
      </c>
    </row>
    <row r="3674" spans="2:13" ht="24.9" customHeight="1" outlineLevel="1" x14ac:dyDescent="0.3">
      <c r="B3674" s="44" t="str">
        <f>B3673</f>
        <v>ASIGNACIÓN PARA LA INVERSIÓN LOCAL SEGÚN NBI Y CUARTA, QUINTA, Y SEXTA CATEGORÍA</v>
      </c>
      <c r="C3674" s="43" t="s">
        <v>44</v>
      </c>
      <c r="D3674" s="43" t="s">
        <v>1645</v>
      </c>
      <c r="E3674" s="43" t="s">
        <v>1678</v>
      </c>
      <c r="F3674" s="42" t="s">
        <v>1677</v>
      </c>
      <c r="G3674" s="18" t="s">
        <v>3</v>
      </c>
      <c r="H3674" s="32">
        <f>SUBTOTAL(9,H3672:H3673)</f>
        <v>2770757674</v>
      </c>
      <c r="I3674" s="14">
        <f>SUBTOTAL(9,I3672:I3673)</f>
        <v>272270917.29000002</v>
      </c>
      <c r="J3674" s="31">
        <f>SUBTOTAL(9,J3672:J3673)</f>
        <v>7.8612697136012724E-2</v>
      </c>
      <c r="K3674" s="14">
        <f>SUBTOTAL(9,K3672:K3673)</f>
        <v>288564051.89999998</v>
      </c>
      <c r="L3674" s="14">
        <f>SUBTOTAL(9,L3671:L3673)</f>
        <v>272270917.29000002</v>
      </c>
      <c r="M3674" s="80"/>
    </row>
    <row r="3675" spans="2:13" ht="24.9" customHeight="1" outlineLevel="2" x14ac:dyDescent="0.3">
      <c r="B3675" s="47" t="s">
        <v>2229</v>
      </c>
      <c r="C3675" s="46" t="s">
        <v>44</v>
      </c>
      <c r="D3675" s="46" t="s">
        <v>1645</v>
      </c>
      <c r="E3675" s="46" t="s">
        <v>1676</v>
      </c>
      <c r="F3675" s="45" t="s">
        <v>1675</v>
      </c>
      <c r="G3675" s="26" t="s">
        <v>0</v>
      </c>
      <c r="H3675" s="30">
        <v>2253362364</v>
      </c>
      <c r="I3675" s="30">
        <v>177142893.05000001</v>
      </c>
      <c r="J3675" s="36">
        <f>I3675/H3675</f>
        <v>7.8612697132097842E-2</v>
      </c>
      <c r="K3675" s="30">
        <v>187743411.94</v>
      </c>
      <c r="L3675" s="30">
        <f>I3675</f>
        <v>177142893.05000001</v>
      </c>
      <c r="M3675" s="80">
        <f>L3675/K3675</f>
        <v>0.94353719909283551</v>
      </c>
    </row>
    <row r="3676" spans="2:13" ht="24.9" customHeight="1" outlineLevel="2" x14ac:dyDescent="0.3">
      <c r="B3676" s="47" t="s">
        <v>2229</v>
      </c>
      <c r="C3676" s="46" t="s">
        <v>44</v>
      </c>
      <c r="D3676" s="46" t="s">
        <v>1645</v>
      </c>
      <c r="E3676" s="46" t="s">
        <v>1676</v>
      </c>
      <c r="F3676" s="45" t="s">
        <v>1675</v>
      </c>
      <c r="G3676" s="26" t="s">
        <v>7</v>
      </c>
      <c r="H3676" s="30">
        <v>-450672473</v>
      </c>
      <c r="I3676" s="24"/>
      <c r="J3676" s="36"/>
      <c r="K3676" s="24"/>
      <c r="L3676" s="30"/>
      <c r="M3676" s="80" t="str">
        <f>IFERROR((Base_actualizacion!$L3676/Base_actualizacion!$K3676)," " )</f>
        <v xml:space="preserve"> </v>
      </c>
    </row>
    <row r="3677" spans="2:13" ht="24.9" customHeight="1" outlineLevel="1" x14ac:dyDescent="0.3">
      <c r="B3677" s="44" t="str">
        <f>B3676</f>
        <v>ASIGNACIÓN PARA LA INVERSIÓN LOCAL SEGÚN NBI Y CUARTA, QUINTA, Y SEXTA CATEGORÍA</v>
      </c>
      <c r="C3677" s="43" t="s">
        <v>44</v>
      </c>
      <c r="D3677" s="43" t="s">
        <v>1645</v>
      </c>
      <c r="E3677" s="43" t="s">
        <v>1676</v>
      </c>
      <c r="F3677" s="42" t="s">
        <v>1675</v>
      </c>
      <c r="G3677" s="18" t="s">
        <v>3</v>
      </c>
      <c r="H3677" s="32">
        <f>SUBTOTAL(9,H3675:H3676)</f>
        <v>1802689891</v>
      </c>
      <c r="I3677" s="14">
        <f>SUBTOTAL(9,I3675:I3676)</f>
        <v>177142893.05000001</v>
      </c>
      <c r="J3677" s="31">
        <f>SUBTOTAL(9,J3675:J3676)</f>
        <v>7.8612697132097842E-2</v>
      </c>
      <c r="K3677" s="14">
        <f>SUBTOTAL(9,K3675:K3676)</f>
        <v>187743411.94</v>
      </c>
      <c r="L3677" s="14">
        <f>SUBTOTAL(9,L3674:L3676)</f>
        <v>177142893.05000001</v>
      </c>
      <c r="M3677" s="80"/>
    </row>
    <row r="3678" spans="2:13" ht="24.9" customHeight="1" outlineLevel="2" x14ac:dyDescent="0.3">
      <c r="B3678" s="47" t="s">
        <v>2229</v>
      </c>
      <c r="C3678" s="46" t="s">
        <v>44</v>
      </c>
      <c r="D3678" s="46" t="s">
        <v>1645</v>
      </c>
      <c r="E3678" s="46" t="s">
        <v>1674</v>
      </c>
      <c r="F3678" s="45" t="s">
        <v>1673</v>
      </c>
      <c r="G3678" s="26" t="s">
        <v>0</v>
      </c>
      <c r="H3678" s="30">
        <v>3642445235</v>
      </c>
      <c r="I3678" s="30">
        <v>286342444.09000003</v>
      </c>
      <c r="J3678" s="36">
        <f>I3678/H3678</f>
        <v>7.8612697135033258E-2</v>
      </c>
      <c r="K3678" s="30">
        <v>303477641.68000001</v>
      </c>
      <c r="L3678" s="30">
        <f>I3678</f>
        <v>286342444.09000003</v>
      </c>
      <c r="M3678" s="80">
        <f>L3678/K3678</f>
        <v>0.94353719932993263</v>
      </c>
    </row>
    <row r="3679" spans="2:13" ht="24.9" customHeight="1" outlineLevel="2" x14ac:dyDescent="0.3">
      <c r="B3679" s="47" t="s">
        <v>2229</v>
      </c>
      <c r="C3679" s="46" t="s">
        <v>44</v>
      </c>
      <c r="D3679" s="46" t="s">
        <v>1645</v>
      </c>
      <c r="E3679" s="46" t="s">
        <v>1674</v>
      </c>
      <c r="F3679" s="45" t="s">
        <v>1673</v>
      </c>
      <c r="G3679" s="26" t="s">
        <v>7</v>
      </c>
      <c r="H3679" s="30">
        <v>-728489047</v>
      </c>
      <c r="I3679" s="24"/>
      <c r="J3679" s="36"/>
      <c r="K3679" s="24"/>
      <c r="L3679" s="30"/>
      <c r="M3679" s="80" t="str">
        <f>IFERROR((Base_actualizacion!$L3679/Base_actualizacion!$K3679)," " )</f>
        <v xml:space="preserve"> </v>
      </c>
    </row>
    <row r="3680" spans="2:13" ht="24.9" customHeight="1" outlineLevel="1" x14ac:dyDescent="0.3">
      <c r="B3680" s="44" t="str">
        <f>B3679</f>
        <v>ASIGNACIÓN PARA LA INVERSIÓN LOCAL SEGÚN NBI Y CUARTA, QUINTA, Y SEXTA CATEGORÍA</v>
      </c>
      <c r="C3680" s="43" t="s">
        <v>44</v>
      </c>
      <c r="D3680" s="43" t="s">
        <v>1645</v>
      </c>
      <c r="E3680" s="43" t="s">
        <v>1674</v>
      </c>
      <c r="F3680" s="42" t="s">
        <v>1673</v>
      </c>
      <c r="G3680" s="18" t="s">
        <v>3</v>
      </c>
      <c r="H3680" s="32">
        <f>SUBTOTAL(9,H3678:H3679)</f>
        <v>2913956188</v>
      </c>
      <c r="I3680" s="14">
        <f>SUBTOTAL(9,I3678:I3679)</f>
        <v>286342444.09000003</v>
      </c>
      <c r="J3680" s="31">
        <f>SUBTOTAL(9,J3678:J3679)</f>
        <v>7.8612697135033258E-2</v>
      </c>
      <c r="K3680" s="14">
        <f>SUBTOTAL(9,K3678:K3679)</f>
        <v>303477641.68000001</v>
      </c>
      <c r="L3680" s="14">
        <f>SUBTOTAL(9,L3677:L3679)</f>
        <v>286342444.09000003</v>
      </c>
      <c r="M3680" s="80"/>
    </row>
    <row r="3681" spans="2:13" ht="24.9" customHeight="1" outlineLevel="2" x14ac:dyDescent="0.3">
      <c r="B3681" s="47" t="s">
        <v>2229</v>
      </c>
      <c r="C3681" s="46" t="s">
        <v>44</v>
      </c>
      <c r="D3681" s="46" t="s">
        <v>1645</v>
      </c>
      <c r="E3681" s="46" t="s">
        <v>1672</v>
      </c>
      <c r="F3681" s="45" t="s">
        <v>1671</v>
      </c>
      <c r="G3681" s="26" t="s">
        <v>0</v>
      </c>
      <c r="H3681" s="30">
        <v>3579806578</v>
      </c>
      <c r="I3681" s="30">
        <v>281418250.31999999</v>
      </c>
      <c r="J3681" s="36">
        <f>I3681/H3681</f>
        <v>7.8612697135504284E-2</v>
      </c>
      <c r="K3681" s="30">
        <v>298258776.19999999</v>
      </c>
      <c r="L3681" s="30">
        <f>I3681</f>
        <v>281418250.31999999</v>
      </c>
      <c r="M3681" s="80">
        <f>L3681/K3681</f>
        <v>0.94353719915786338</v>
      </c>
    </row>
    <row r="3682" spans="2:13" ht="24.9" customHeight="1" outlineLevel="2" x14ac:dyDescent="0.3">
      <c r="B3682" s="47" t="s">
        <v>2229</v>
      </c>
      <c r="C3682" s="46" t="s">
        <v>44</v>
      </c>
      <c r="D3682" s="46" t="s">
        <v>1645</v>
      </c>
      <c r="E3682" s="46" t="s">
        <v>1672</v>
      </c>
      <c r="F3682" s="45" t="s">
        <v>1671</v>
      </c>
      <c r="G3682" s="26" t="s">
        <v>7</v>
      </c>
      <c r="H3682" s="30">
        <v>-715961316</v>
      </c>
      <c r="I3682" s="24"/>
      <c r="J3682" s="36"/>
      <c r="K3682" s="24"/>
      <c r="L3682" s="30"/>
      <c r="M3682" s="80" t="str">
        <f>IFERROR((Base_actualizacion!$L3682/Base_actualizacion!$K3682)," " )</f>
        <v xml:space="preserve"> </v>
      </c>
    </row>
    <row r="3683" spans="2:13" ht="24.9" customHeight="1" outlineLevel="1" x14ac:dyDescent="0.3">
      <c r="B3683" s="44" t="str">
        <f>B3682</f>
        <v>ASIGNACIÓN PARA LA INVERSIÓN LOCAL SEGÚN NBI Y CUARTA, QUINTA, Y SEXTA CATEGORÍA</v>
      </c>
      <c r="C3683" s="43" t="s">
        <v>44</v>
      </c>
      <c r="D3683" s="43" t="s">
        <v>1645</v>
      </c>
      <c r="E3683" s="43" t="s">
        <v>1672</v>
      </c>
      <c r="F3683" s="42" t="s">
        <v>1671</v>
      </c>
      <c r="G3683" s="18" t="s">
        <v>3</v>
      </c>
      <c r="H3683" s="32">
        <f>SUBTOTAL(9,H3681:H3682)</f>
        <v>2863845262</v>
      </c>
      <c r="I3683" s="14">
        <f>SUBTOTAL(9,I3681:I3682)</f>
        <v>281418250.31999999</v>
      </c>
      <c r="J3683" s="31">
        <f>SUBTOTAL(9,J3681:J3682)</f>
        <v>7.8612697135504284E-2</v>
      </c>
      <c r="K3683" s="14">
        <f>SUBTOTAL(9,K3681:K3682)</f>
        <v>298258776.19999999</v>
      </c>
      <c r="L3683" s="14">
        <f>SUBTOTAL(9,L3680:L3682)</f>
        <v>281418250.31999999</v>
      </c>
      <c r="M3683" s="80"/>
    </row>
    <row r="3684" spans="2:13" ht="24.9" customHeight="1" outlineLevel="2" x14ac:dyDescent="0.3">
      <c r="B3684" s="47" t="s">
        <v>2229</v>
      </c>
      <c r="C3684" s="46" t="s">
        <v>44</v>
      </c>
      <c r="D3684" s="46" t="s">
        <v>1645</v>
      </c>
      <c r="E3684" s="46" t="s">
        <v>1670</v>
      </c>
      <c r="F3684" s="45" t="s">
        <v>1669</v>
      </c>
      <c r="G3684" s="26" t="s">
        <v>0</v>
      </c>
      <c r="H3684" s="30">
        <v>7568915014</v>
      </c>
      <c r="I3684" s="30">
        <v>595012823.63999999</v>
      </c>
      <c r="J3684" s="36">
        <f>I3684/H3684</f>
        <v>7.8612697135510473E-2</v>
      </c>
      <c r="K3684" s="30">
        <v>630619358.8499999</v>
      </c>
      <c r="L3684" s="30">
        <f>I3684</f>
        <v>595012823.63999999</v>
      </c>
      <c r="M3684" s="80">
        <f>L3684/K3684</f>
        <v>0.94353719924657542</v>
      </c>
    </row>
    <row r="3685" spans="2:13" ht="24.9" customHeight="1" outlineLevel="2" x14ac:dyDescent="0.3">
      <c r="B3685" s="47" t="s">
        <v>2229</v>
      </c>
      <c r="C3685" s="46" t="s">
        <v>44</v>
      </c>
      <c r="D3685" s="46" t="s">
        <v>1645</v>
      </c>
      <c r="E3685" s="46" t="s">
        <v>1670</v>
      </c>
      <c r="F3685" s="45" t="s">
        <v>1669</v>
      </c>
      <c r="G3685" s="26" t="s">
        <v>7</v>
      </c>
      <c r="H3685" s="30">
        <v>-1513783003</v>
      </c>
      <c r="I3685" s="24"/>
      <c r="J3685" s="36"/>
      <c r="K3685" s="24"/>
      <c r="L3685" s="30"/>
      <c r="M3685" s="80" t="str">
        <f>IFERROR((Base_actualizacion!$L3685/Base_actualizacion!$K3685)," " )</f>
        <v xml:space="preserve"> </v>
      </c>
    </row>
    <row r="3686" spans="2:13" ht="24.9" customHeight="1" outlineLevel="1" x14ac:dyDescent="0.3">
      <c r="B3686" s="44" t="str">
        <f>B3685</f>
        <v>ASIGNACIÓN PARA LA INVERSIÓN LOCAL SEGÚN NBI Y CUARTA, QUINTA, Y SEXTA CATEGORÍA</v>
      </c>
      <c r="C3686" s="43" t="s">
        <v>44</v>
      </c>
      <c r="D3686" s="43" t="s">
        <v>1645</v>
      </c>
      <c r="E3686" s="43" t="s">
        <v>1670</v>
      </c>
      <c r="F3686" s="42" t="s">
        <v>1669</v>
      </c>
      <c r="G3686" s="18" t="s">
        <v>3</v>
      </c>
      <c r="H3686" s="32">
        <f>SUBTOTAL(9,H3684:H3685)</f>
        <v>6055132011</v>
      </c>
      <c r="I3686" s="14">
        <f>SUBTOTAL(9,I3684:I3685)</f>
        <v>595012823.63999999</v>
      </c>
      <c r="J3686" s="31">
        <f>SUBTOTAL(9,J3684:J3685)</f>
        <v>7.8612697135510473E-2</v>
      </c>
      <c r="K3686" s="14">
        <f>SUBTOTAL(9,K3684:K3685)</f>
        <v>630619358.8499999</v>
      </c>
      <c r="L3686" s="14">
        <f>SUBTOTAL(9,L3683:L3685)</f>
        <v>595012823.63999999</v>
      </c>
      <c r="M3686" s="80"/>
    </row>
    <row r="3687" spans="2:13" ht="24.9" customHeight="1" outlineLevel="2" x14ac:dyDescent="0.3">
      <c r="B3687" s="47" t="s">
        <v>2229</v>
      </c>
      <c r="C3687" s="46" t="s">
        <v>44</v>
      </c>
      <c r="D3687" s="46" t="s">
        <v>1645</v>
      </c>
      <c r="E3687" s="46" t="s">
        <v>2128</v>
      </c>
      <c r="F3687" s="45" t="s">
        <v>2127</v>
      </c>
      <c r="G3687" s="26" t="s">
        <v>0</v>
      </c>
      <c r="H3687" s="30">
        <v>4339430416</v>
      </c>
      <c r="I3687" s="30">
        <v>341134329.02999997</v>
      </c>
      <c r="J3687" s="36">
        <f>I3687/H3687</f>
        <v>7.8612697134673906E-2</v>
      </c>
      <c r="K3687" s="30">
        <v>361548362.22000003</v>
      </c>
      <c r="L3687" s="30">
        <f>I3687</f>
        <v>341134329.02999997</v>
      </c>
      <c r="M3687" s="80">
        <f>L3687/K3687</f>
        <v>0.94353719910483724</v>
      </c>
    </row>
    <row r="3688" spans="2:13" ht="24.9" customHeight="1" outlineLevel="2" x14ac:dyDescent="0.3">
      <c r="B3688" s="47" t="s">
        <v>2229</v>
      </c>
      <c r="C3688" s="46" t="s">
        <v>44</v>
      </c>
      <c r="D3688" s="46" t="s">
        <v>1645</v>
      </c>
      <c r="E3688" s="46" t="s">
        <v>2128</v>
      </c>
      <c r="F3688" s="45" t="s">
        <v>2127</v>
      </c>
      <c r="G3688" s="26" t="s">
        <v>7</v>
      </c>
      <c r="H3688" s="30">
        <v>-867886083</v>
      </c>
      <c r="I3688" s="24"/>
      <c r="J3688" s="36"/>
      <c r="K3688" s="24"/>
      <c r="L3688" s="30"/>
      <c r="M3688" s="80" t="str">
        <f>IFERROR((Base_actualizacion!$L3688/Base_actualizacion!$K3688)," " )</f>
        <v xml:space="preserve"> </v>
      </c>
    </row>
    <row r="3689" spans="2:13" ht="24.9" customHeight="1" outlineLevel="1" x14ac:dyDescent="0.3">
      <c r="B3689" s="44" t="str">
        <f>B3688</f>
        <v>ASIGNACIÓN PARA LA INVERSIÓN LOCAL SEGÚN NBI Y CUARTA, QUINTA, Y SEXTA CATEGORÍA</v>
      </c>
      <c r="C3689" s="43" t="s">
        <v>44</v>
      </c>
      <c r="D3689" s="43" t="s">
        <v>1645</v>
      </c>
      <c r="E3689" s="43" t="s">
        <v>2128</v>
      </c>
      <c r="F3689" s="42" t="s">
        <v>2127</v>
      </c>
      <c r="G3689" s="18" t="s">
        <v>3</v>
      </c>
      <c r="H3689" s="32">
        <f>SUBTOTAL(9,H3687:H3688)</f>
        <v>3471544333</v>
      </c>
      <c r="I3689" s="14">
        <f>SUBTOTAL(9,I3687:I3688)</f>
        <v>341134329.02999997</v>
      </c>
      <c r="J3689" s="31">
        <f>SUBTOTAL(9,J3687:J3688)</f>
        <v>7.8612697134673906E-2</v>
      </c>
      <c r="K3689" s="14">
        <f>SUBTOTAL(9,K3687:K3688)</f>
        <v>361548362.22000003</v>
      </c>
      <c r="L3689" s="14">
        <f>SUBTOTAL(9,L3686:L3688)</f>
        <v>341134329.02999997</v>
      </c>
      <c r="M3689" s="80"/>
    </row>
    <row r="3690" spans="2:13" ht="24.9" customHeight="1" outlineLevel="2" x14ac:dyDescent="0.3">
      <c r="B3690" s="47" t="s">
        <v>2229</v>
      </c>
      <c r="C3690" s="46" t="s">
        <v>44</v>
      </c>
      <c r="D3690" s="46" t="s">
        <v>1645</v>
      </c>
      <c r="E3690" s="46" t="s">
        <v>1668</v>
      </c>
      <c r="F3690" s="45" t="s">
        <v>1667</v>
      </c>
      <c r="G3690" s="26" t="s">
        <v>0</v>
      </c>
      <c r="H3690" s="30">
        <v>5298872175</v>
      </c>
      <c r="I3690" s="30">
        <v>416558633.44999999</v>
      </c>
      <c r="J3690" s="36">
        <f>I3690/H3690</f>
        <v>7.861269713493324E-2</v>
      </c>
      <c r="K3690" s="30">
        <v>441486179.62</v>
      </c>
      <c r="L3690" s="30">
        <f>I3690</f>
        <v>416558633.44999999</v>
      </c>
      <c r="M3690" s="80">
        <f>L3690/K3690</f>
        <v>0.9435371993038244</v>
      </c>
    </row>
    <row r="3691" spans="2:13" ht="24.9" customHeight="1" outlineLevel="2" x14ac:dyDescent="0.3">
      <c r="B3691" s="47" t="s">
        <v>2229</v>
      </c>
      <c r="C3691" s="46" t="s">
        <v>44</v>
      </c>
      <c r="D3691" s="46" t="s">
        <v>1645</v>
      </c>
      <c r="E3691" s="46" t="s">
        <v>1668</v>
      </c>
      <c r="F3691" s="45" t="s">
        <v>1667</v>
      </c>
      <c r="G3691" s="26" t="s">
        <v>7</v>
      </c>
      <c r="H3691" s="30">
        <v>-1059774435</v>
      </c>
      <c r="I3691" s="24"/>
      <c r="J3691" s="36"/>
      <c r="K3691" s="24"/>
      <c r="L3691" s="30"/>
      <c r="M3691" s="80" t="str">
        <f>IFERROR((Base_actualizacion!$L3691/Base_actualizacion!$K3691)," " )</f>
        <v xml:space="preserve"> </v>
      </c>
    </row>
    <row r="3692" spans="2:13" ht="24.9" customHeight="1" outlineLevel="1" x14ac:dyDescent="0.3">
      <c r="B3692" s="44" t="str">
        <f>B3691</f>
        <v>ASIGNACIÓN PARA LA INVERSIÓN LOCAL SEGÚN NBI Y CUARTA, QUINTA, Y SEXTA CATEGORÍA</v>
      </c>
      <c r="C3692" s="43" t="s">
        <v>44</v>
      </c>
      <c r="D3692" s="43" t="s">
        <v>1645</v>
      </c>
      <c r="E3692" s="43" t="s">
        <v>1668</v>
      </c>
      <c r="F3692" s="42" t="s">
        <v>1667</v>
      </c>
      <c r="G3692" s="18" t="s">
        <v>3</v>
      </c>
      <c r="H3692" s="32">
        <f>SUBTOTAL(9,H3690:H3691)</f>
        <v>4239097740</v>
      </c>
      <c r="I3692" s="14">
        <f>SUBTOTAL(9,I3690:I3691)</f>
        <v>416558633.44999999</v>
      </c>
      <c r="J3692" s="31">
        <f>SUBTOTAL(9,J3690:J3691)</f>
        <v>7.861269713493324E-2</v>
      </c>
      <c r="K3692" s="14">
        <f>SUBTOTAL(9,K3690:K3691)</f>
        <v>441486179.62</v>
      </c>
      <c r="L3692" s="14">
        <f>SUBTOTAL(9,L3689:L3691)</f>
        <v>416558633.44999999</v>
      </c>
      <c r="M3692" s="80"/>
    </row>
    <row r="3693" spans="2:13" ht="24.9" customHeight="1" outlineLevel="2" x14ac:dyDescent="0.3">
      <c r="B3693" s="47" t="s">
        <v>2229</v>
      </c>
      <c r="C3693" s="46" t="s">
        <v>44</v>
      </c>
      <c r="D3693" s="46" t="s">
        <v>1645</v>
      </c>
      <c r="E3693" s="46" t="s">
        <v>1666</v>
      </c>
      <c r="F3693" s="45" t="s">
        <v>1665</v>
      </c>
      <c r="G3693" s="26" t="s">
        <v>0</v>
      </c>
      <c r="H3693" s="30">
        <v>4065567604</v>
      </c>
      <c r="I3693" s="30">
        <v>319605234.74000001</v>
      </c>
      <c r="J3693" s="36">
        <f>I3693/H3693</f>
        <v>7.8612697136200421E-2</v>
      </c>
      <c r="K3693" s="30">
        <v>338730931.87</v>
      </c>
      <c r="L3693" s="30">
        <f>I3693</f>
        <v>319605234.74000001</v>
      </c>
      <c r="M3693" s="80">
        <f>L3693/K3693</f>
        <v>0.94353719920287604</v>
      </c>
    </row>
    <row r="3694" spans="2:13" ht="24.9" customHeight="1" outlineLevel="2" x14ac:dyDescent="0.3">
      <c r="B3694" s="47" t="s">
        <v>2229</v>
      </c>
      <c r="C3694" s="46" t="s">
        <v>44</v>
      </c>
      <c r="D3694" s="46" t="s">
        <v>1645</v>
      </c>
      <c r="E3694" s="46" t="s">
        <v>1666</v>
      </c>
      <c r="F3694" s="45" t="s">
        <v>1665</v>
      </c>
      <c r="G3694" s="26" t="s">
        <v>7</v>
      </c>
      <c r="H3694" s="30">
        <v>-813113521</v>
      </c>
      <c r="I3694" s="24"/>
      <c r="J3694" s="36"/>
      <c r="K3694" s="24"/>
      <c r="L3694" s="30"/>
      <c r="M3694" s="80" t="str">
        <f>IFERROR((Base_actualizacion!$L3694/Base_actualizacion!$K3694)," " )</f>
        <v xml:space="preserve"> </v>
      </c>
    </row>
    <row r="3695" spans="2:13" ht="24.9" customHeight="1" outlineLevel="1" x14ac:dyDescent="0.3">
      <c r="B3695" s="44" t="str">
        <f>B3694</f>
        <v>ASIGNACIÓN PARA LA INVERSIÓN LOCAL SEGÚN NBI Y CUARTA, QUINTA, Y SEXTA CATEGORÍA</v>
      </c>
      <c r="C3695" s="43" t="s">
        <v>44</v>
      </c>
      <c r="D3695" s="43" t="s">
        <v>1645</v>
      </c>
      <c r="E3695" s="43" t="s">
        <v>1666</v>
      </c>
      <c r="F3695" s="42" t="s">
        <v>1665</v>
      </c>
      <c r="G3695" s="18" t="s">
        <v>3</v>
      </c>
      <c r="H3695" s="32">
        <f>SUBTOTAL(9,H3693:H3694)</f>
        <v>3252454083</v>
      </c>
      <c r="I3695" s="14">
        <f>SUBTOTAL(9,I3693:I3694)</f>
        <v>319605234.74000001</v>
      </c>
      <c r="J3695" s="31">
        <f>SUBTOTAL(9,J3693:J3694)</f>
        <v>7.8612697136200421E-2</v>
      </c>
      <c r="K3695" s="14">
        <f>SUBTOTAL(9,K3693:K3694)</f>
        <v>338730931.87</v>
      </c>
      <c r="L3695" s="14">
        <f>SUBTOTAL(9,L3692:L3694)</f>
        <v>319605234.74000001</v>
      </c>
      <c r="M3695" s="80"/>
    </row>
    <row r="3696" spans="2:13" ht="24.9" customHeight="1" outlineLevel="2" x14ac:dyDescent="0.3">
      <c r="B3696" s="47" t="s">
        <v>2229</v>
      </c>
      <c r="C3696" s="46" t="s">
        <v>44</v>
      </c>
      <c r="D3696" s="46" t="s">
        <v>1645</v>
      </c>
      <c r="E3696" s="46" t="s">
        <v>1664</v>
      </c>
      <c r="F3696" s="45" t="s">
        <v>644</v>
      </c>
      <c r="G3696" s="26" t="s">
        <v>0</v>
      </c>
      <c r="H3696" s="30">
        <v>4740174636</v>
      </c>
      <c r="I3696" s="30">
        <v>372637913.01999998</v>
      </c>
      <c r="J3696" s="36">
        <f>I3696/H3696</f>
        <v>7.8612697133549236E-2</v>
      </c>
      <c r="K3696" s="30">
        <v>394937171.84000003</v>
      </c>
      <c r="L3696" s="30">
        <f>I3696</f>
        <v>372637913.01999998</v>
      </c>
      <c r="M3696" s="80">
        <f>L3696/K3696</f>
        <v>0.94353719930664293</v>
      </c>
    </row>
    <row r="3697" spans="2:13" ht="24.9" customHeight="1" outlineLevel="2" x14ac:dyDescent="0.3">
      <c r="B3697" s="47" t="s">
        <v>2229</v>
      </c>
      <c r="C3697" s="46" t="s">
        <v>44</v>
      </c>
      <c r="D3697" s="46" t="s">
        <v>1645</v>
      </c>
      <c r="E3697" s="46" t="s">
        <v>1664</v>
      </c>
      <c r="F3697" s="45" t="s">
        <v>644</v>
      </c>
      <c r="G3697" s="26" t="s">
        <v>7</v>
      </c>
      <c r="H3697" s="30">
        <v>-948034927</v>
      </c>
      <c r="I3697" s="24"/>
      <c r="J3697" s="36"/>
      <c r="K3697" s="24"/>
      <c r="L3697" s="30"/>
      <c r="M3697" s="80" t="str">
        <f>IFERROR((Base_actualizacion!$L3697/Base_actualizacion!$K3697)," " )</f>
        <v xml:space="preserve"> </v>
      </c>
    </row>
    <row r="3698" spans="2:13" ht="24.9" customHeight="1" outlineLevel="1" x14ac:dyDescent="0.3">
      <c r="B3698" s="44" t="str">
        <f>B3697</f>
        <v>ASIGNACIÓN PARA LA INVERSIÓN LOCAL SEGÚN NBI Y CUARTA, QUINTA, Y SEXTA CATEGORÍA</v>
      </c>
      <c r="C3698" s="43" t="s">
        <v>44</v>
      </c>
      <c r="D3698" s="43" t="s">
        <v>1645</v>
      </c>
      <c r="E3698" s="43" t="s">
        <v>1664</v>
      </c>
      <c r="F3698" s="42" t="s">
        <v>644</v>
      </c>
      <c r="G3698" s="18" t="s">
        <v>3</v>
      </c>
      <c r="H3698" s="32">
        <f>SUBTOTAL(9,H3696:H3697)</f>
        <v>3792139709</v>
      </c>
      <c r="I3698" s="14">
        <f>SUBTOTAL(9,I3696:I3697)</f>
        <v>372637913.01999998</v>
      </c>
      <c r="J3698" s="31">
        <f>SUBTOTAL(9,J3696:J3697)</f>
        <v>7.8612697133549236E-2</v>
      </c>
      <c r="K3698" s="14">
        <f>SUBTOTAL(9,K3696:K3697)</f>
        <v>394937171.84000003</v>
      </c>
      <c r="L3698" s="14">
        <f>SUBTOTAL(9,L3695:L3697)</f>
        <v>372637913.01999998</v>
      </c>
      <c r="M3698" s="80"/>
    </row>
    <row r="3699" spans="2:13" ht="24.9" customHeight="1" outlineLevel="2" x14ac:dyDescent="0.3">
      <c r="B3699" s="47" t="s">
        <v>2229</v>
      </c>
      <c r="C3699" s="46" t="s">
        <v>44</v>
      </c>
      <c r="D3699" s="46" t="s">
        <v>1645</v>
      </c>
      <c r="E3699" s="46" t="s">
        <v>1663</v>
      </c>
      <c r="F3699" s="45" t="s">
        <v>1662</v>
      </c>
      <c r="G3699" s="26" t="s">
        <v>0</v>
      </c>
      <c r="H3699" s="30">
        <v>4682789106</v>
      </c>
      <c r="I3699" s="30">
        <v>368126681.74000001</v>
      </c>
      <c r="J3699" s="36">
        <f>I3699/H3699</f>
        <v>7.8612697135628809E-2</v>
      </c>
      <c r="K3699" s="30">
        <v>390155981.18000001</v>
      </c>
      <c r="L3699" s="30">
        <f>I3699</f>
        <v>368126681.74000001</v>
      </c>
      <c r="M3699" s="80">
        <f>L3699/K3699</f>
        <v>0.94353719921613433</v>
      </c>
    </row>
    <row r="3700" spans="2:13" ht="24.9" customHeight="1" outlineLevel="2" x14ac:dyDescent="0.3">
      <c r="B3700" s="47" t="s">
        <v>2229</v>
      </c>
      <c r="C3700" s="46" t="s">
        <v>44</v>
      </c>
      <c r="D3700" s="46" t="s">
        <v>1645</v>
      </c>
      <c r="E3700" s="46" t="s">
        <v>1663</v>
      </c>
      <c r="F3700" s="45" t="s">
        <v>1662</v>
      </c>
      <c r="G3700" s="26" t="s">
        <v>7</v>
      </c>
      <c r="H3700" s="30">
        <v>-936557821</v>
      </c>
      <c r="I3700" s="24"/>
      <c r="J3700" s="36"/>
      <c r="K3700" s="24"/>
      <c r="L3700" s="30"/>
      <c r="M3700" s="80" t="str">
        <f>IFERROR((Base_actualizacion!$L3700/Base_actualizacion!$K3700)," " )</f>
        <v xml:space="preserve"> </v>
      </c>
    </row>
    <row r="3701" spans="2:13" ht="24.9" customHeight="1" outlineLevel="1" x14ac:dyDescent="0.3">
      <c r="B3701" s="44" t="str">
        <f>B3700</f>
        <v>ASIGNACIÓN PARA LA INVERSIÓN LOCAL SEGÚN NBI Y CUARTA, QUINTA, Y SEXTA CATEGORÍA</v>
      </c>
      <c r="C3701" s="43" t="s">
        <v>44</v>
      </c>
      <c r="D3701" s="43" t="s">
        <v>1645</v>
      </c>
      <c r="E3701" s="43" t="s">
        <v>1663</v>
      </c>
      <c r="F3701" s="42" t="s">
        <v>1662</v>
      </c>
      <c r="G3701" s="18" t="s">
        <v>3</v>
      </c>
      <c r="H3701" s="32">
        <f>SUBTOTAL(9,H3699:H3700)</f>
        <v>3746231285</v>
      </c>
      <c r="I3701" s="14">
        <f>SUBTOTAL(9,I3699:I3700)</f>
        <v>368126681.74000001</v>
      </c>
      <c r="J3701" s="31">
        <f>SUBTOTAL(9,J3699:J3700)</f>
        <v>7.8612697135628809E-2</v>
      </c>
      <c r="K3701" s="14">
        <f>SUBTOTAL(9,K3699:K3700)</f>
        <v>390155981.18000001</v>
      </c>
      <c r="L3701" s="14">
        <f>SUBTOTAL(9,L3698:L3700)</f>
        <v>368126681.74000001</v>
      </c>
      <c r="M3701" s="80"/>
    </row>
    <row r="3702" spans="2:13" ht="24.9" customHeight="1" outlineLevel="2" x14ac:dyDescent="0.3">
      <c r="B3702" s="47" t="s">
        <v>2229</v>
      </c>
      <c r="C3702" s="46" t="s">
        <v>44</v>
      </c>
      <c r="D3702" s="46" t="s">
        <v>1645</v>
      </c>
      <c r="E3702" s="46" t="s">
        <v>1661</v>
      </c>
      <c r="F3702" s="45" t="s">
        <v>1296</v>
      </c>
      <c r="G3702" s="26" t="s">
        <v>0</v>
      </c>
      <c r="H3702" s="30">
        <v>6103322042</v>
      </c>
      <c r="I3702" s="30">
        <v>479798607.20999998</v>
      </c>
      <c r="J3702" s="36">
        <f>I3702/H3702</f>
        <v>7.8612697135800255E-2</v>
      </c>
      <c r="K3702" s="30">
        <v>508510536.37</v>
      </c>
      <c r="L3702" s="30">
        <f>I3702</f>
        <v>479798607.20999998</v>
      </c>
      <c r="M3702" s="80">
        <f>L3702/K3702</f>
        <v>0.94353719912086775</v>
      </c>
    </row>
    <row r="3703" spans="2:13" ht="24.9" customHeight="1" outlineLevel="2" x14ac:dyDescent="0.3">
      <c r="B3703" s="47" t="s">
        <v>2229</v>
      </c>
      <c r="C3703" s="46" t="s">
        <v>44</v>
      </c>
      <c r="D3703" s="46" t="s">
        <v>1645</v>
      </c>
      <c r="E3703" s="46" t="s">
        <v>1661</v>
      </c>
      <c r="F3703" s="45" t="s">
        <v>1296</v>
      </c>
      <c r="G3703" s="26" t="s">
        <v>7</v>
      </c>
      <c r="H3703" s="30">
        <v>-1220664408</v>
      </c>
      <c r="I3703" s="24"/>
      <c r="J3703" s="36"/>
      <c r="K3703" s="24"/>
      <c r="L3703" s="30"/>
      <c r="M3703" s="80" t="str">
        <f>IFERROR((Base_actualizacion!$L3703/Base_actualizacion!$K3703)," " )</f>
        <v xml:space="preserve"> </v>
      </c>
    </row>
    <row r="3704" spans="2:13" ht="24.9" customHeight="1" outlineLevel="1" x14ac:dyDescent="0.3">
      <c r="B3704" s="44" t="str">
        <f>B3703</f>
        <v>ASIGNACIÓN PARA LA INVERSIÓN LOCAL SEGÚN NBI Y CUARTA, QUINTA, Y SEXTA CATEGORÍA</v>
      </c>
      <c r="C3704" s="43" t="s">
        <v>44</v>
      </c>
      <c r="D3704" s="43" t="s">
        <v>1645</v>
      </c>
      <c r="E3704" s="43" t="s">
        <v>1661</v>
      </c>
      <c r="F3704" s="42" t="s">
        <v>1296</v>
      </c>
      <c r="G3704" s="18" t="s">
        <v>3</v>
      </c>
      <c r="H3704" s="32">
        <f>SUBTOTAL(9,H3702:H3703)</f>
        <v>4882657634</v>
      </c>
      <c r="I3704" s="14">
        <f>SUBTOTAL(9,I3702:I3703)</f>
        <v>479798607.20999998</v>
      </c>
      <c r="J3704" s="31">
        <f>SUBTOTAL(9,J3702:J3703)</f>
        <v>7.8612697135800255E-2</v>
      </c>
      <c r="K3704" s="14">
        <f>SUBTOTAL(9,K3702:K3703)</f>
        <v>508510536.37</v>
      </c>
      <c r="L3704" s="14">
        <f>SUBTOTAL(9,L3701:L3703)</f>
        <v>479798607.20999998</v>
      </c>
      <c r="M3704" s="80"/>
    </row>
    <row r="3705" spans="2:13" ht="24.9" customHeight="1" outlineLevel="2" x14ac:dyDescent="0.3">
      <c r="B3705" s="47" t="s">
        <v>2229</v>
      </c>
      <c r="C3705" s="46" t="s">
        <v>44</v>
      </c>
      <c r="D3705" s="46" t="s">
        <v>1645</v>
      </c>
      <c r="E3705" s="46" t="s">
        <v>1660</v>
      </c>
      <c r="F3705" s="45" t="s">
        <v>1659</v>
      </c>
      <c r="G3705" s="26" t="s">
        <v>0</v>
      </c>
      <c r="H3705" s="30">
        <v>4197983957</v>
      </c>
      <c r="I3705" s="30">
        <v>330014841.38999999</v>
      </c>
      <c r="J3705" s="36">
        <f>I3705/H3705</f>
        <v>7.8612697135183457E-2</v>
      </c>
      <c r="K3705" s="30">
        <v>349763466.30000001</v>
      </c>
      <c r="L3705" s="30">
        <f>I3705</f>
        <v>330014841.38999999</v>
      </c>
      <c r="M3705" s="80">
        <f>L3705/K3705</f>
        <v>0.94353719924235546</v>
      </c>
    </row>
    <row r="3706" spans="2:13" ht="24.9" customHeight="1" outlineLevel="2" x14ac:dyDescent="0.3">
      <c r="B3706" s="47" t="s">
        <v>2229</v>
      </c>
      <c r="C3706" s="46" t="s">
        <v>44</v>
      </c>
      <c r="D3706" s="46" t="s">
        <v>1645</v>
      </c>
      <c r="E3706" s="46" t="s">
        <v>1660</v>
      </c>
      <c r="F3706" s="45" t="s">
        <v>1659</v>
      </c>
      <c r="G3706" s="26" t="s">
        <v>7</v>
      </c>
      <c r="H3706" s="30">
        <v>-839596791</v>
      </c>
      <c r="I3706" s="24"/>
      <c r="J3706" s="36"/>
      <c r="K3706" s="24"/>
      <c r="L3706" s="30"/>
      <c r="M3706" s="80" t="str">
        <f>IFERROR((Base_actualizacion!$L3706/Base_actualizacion!$K3706)," " )</f>
        <v xml:space="preserve"> </v>
      </c>
    </row>
    <row r="3707" spans="2:13" ht="24.9" customHeight="1" outlineLevel="1" x14ac:dyDescent="0.3">
      <c r="B3707" s="44" t="str">
        <f>B3706</f>
        <v>ASIGNACIÓN PARA LA INVERSIÓN LOCAL SEGÚN NBI Y CUARTA, QUINTA, Y SEXTA CATEGORÍA</v>
      </c>
      <c r="C3707" s="43" t="s">
        <v>44</v>
      </c>
      <c r="D3707" s="43" t="s">
        <v>1645</v>
      </c>
      <c r="E3707" s="43" t="s">
        <v>1660</v>
      </c>
      <c r="F3707" s="42" t="s">
        <v>1659</v>
      </c>
      <c r="G3707" s="18" t="s">
        <v>3</v>
      </c>
      <c r="H3707" s="32">
        <f>SUBTOTAL(9,H3705:H3706)</f>
        <v>3358387166</v>
      </c>
      <c r="I3707" s="14">
        <f>SUBTOTAL(9,I3705:I3706)</f>
        <v>330014841.38999999</v>
      </c>
      <c r="J3707" s="31">
        <f>SUBTOTAL(9,J3705:J3706)</f>
        <v>7.8612697135183457E-2</v>
      </c>
      <c r="K3707" s="14">
        <f>SUBTOTAL(9,K3705:K3706)</f>
        <v>349763466.30000001</v>
      </c>
      <c r="L3707" s="14">
        <f>SUBTOTAL(9,L3704:L3706)</f>
        <v>330014841.38999999</v>
      </c>
      <c r="M3707" s="80"/>
    </row>
    <row r="3708" spans="2:13" ht="24.9" customHeight="1" outlineLevel="2" x14ac:dyDescent="0.3">
      <c r="B3708" s="47" t="s">
        <v>2229</v>
      </c>
      <c r="C3708" s="46" t="s">
        <v>44</v>
      </c>
      <c r="D3708" s="46" t="s">
        <v>1645</v>
      </c>
      <c r="E3708" s="46" t="s">
        <v>1658</v>
      </c>
      <c r="F3708" s="45" t="s">
        <v>1657</v>
      </c>
      <c r="G3708" s="26" t="s">
        <v>0</v>
      </c>
      <c r="H3708" s="30">
        <v>3764813808</v>
      </c>
      <c r="I3708" s="30">
        <v>295962167.65999997</v>
      </c>
      <c r="J3708" s="36">
        <f>I3708/H3708</f>
        <v>7.8612697135539186E-2</v>
      </c>
      <c r="K3708" s="30">
        <v>313673025.23000002</v>
      </c>
      <c r="L3708" s="30">
        <f>I3708</f>
        <v>295962167.65999997</v>
      </c>
      <c r="M3708" s="80">
        <f>L3708/K3708</f>
        <v>0.94353719910402367</v>
      </c>
    </row>
    <row r="3709" spans="2:13" ht="24.9" customHeight="1" outlineLevel="2" x14ac:dyDescent="0.3">
      <c r="B3709" s="47" t="s">
        <v>2229</v>
      </c>
      <c r="C3709" s="46" t="s">
        <v>44</v>
      </c>
      <c r="D3709" s="46" t="s">
        <v>1645</v>
      </c>
      <c r="E3709" s="46" t="s">
        <v>1658</v>
      </c>
      <c r="F3709" s="45" t="s">
        <v>1657</v>
      </c>
      <c r="G3709" s="26" t="s">
        <v>7</v>
      </c>
      <c r="H3709" s="30">
        <v>-752962762</v>
      </c>
      <c r="I3709" s="24"/>
      <c r="J3709" s="36"/>
      <c r="K3709" s="24"/>
      <c r="L3709" s="30"/>
      <c r="M3709" s="80" t="str">
        <f>IFERROR((Base_actualizacion!$L3709/Base_actualizacion!$K3709)," " )</f>
        <v xml:space="preserve"> </v>
      </c>
    </row>
    <row r="3710" spans="2:13" ht="24.9" customHeight="1" outlineLevel="2" x14ac:dyDescent="0.3">
      <c r="B3710" s="47" t="s">
        <v>2229</v>
      </c>
      <c r="C3710" s="46" t="s">
        <v>44</v>
      </c>
      <c r="D3710" s="46" t="s">
        <v>1645</v>
      </c>
      <c r="E3710" s="46" t="s">
        <v>1658</v>
      </c>
      <c r="F3710" s="45" t="s">
        <v>1657</v>
      </c>
      <c r="G3710" s="26" t="s">
        <v>13</v>
      </c>
      <c r="H3710" s="30">
        <v>439494031</v>
      </c>
      <c r="I3710" s="30">
        <v>439494031</v>
      </c>
      <c r="J3710" s="36">
        <f>H3710/I3710</f>
        <v>1</v>
      </c>
      <c r="K3710" s="24"/>
      <c r="L3710" s="30"/>
      <c r="M3710" s="80"/>
    </row>
    <row r="3711" spans="2:13" ht="24.9" customHeight="1" outlineLevel="1" x14ac:dyDescent="0.3">
      <c r="B3711" s="44" t="str">
        <f>B3710</f>
        <v>ASIGNACIÓN PARA LA INVERSIÓN LOCAL SEGÚN NBI Y CUARTA, QUINTA, Y SEXTA CATEGORÍA</v>
      </c>
      <c r="C3711" s="43" t="s">
        <v>44</v>
      </c>
      <c r="D3711" s="43" t="s">
        <v>1645</v>
      </c>
      <c r="E3711" s="43" t="s">
        <v>1658</v>
      </c>
      <c r="F3711" s="42" t="s">
        <v>1657</v>
      </c>
      <c r="G3711" s="18" t="s">
        <v>3</v>
      </c>
      <c r="H3711" s="32">
        <f>SUBTOTAL(9,H3708:H3710)</f>
        <v>3451345077</v>
      </c>
      <c r="I3711" s="32">
        <f>SUBTOTAL(9,I3708:I3710)</f>
        <v>735456198.65999997</v>
      </c>
      <c r="J3711" s="31">
        <f>SUBTOTAL(9,J3708:J3710)</f>
        <v>1.0786126971355392</v>
      </c>
      <c r="K3711" s="14">
        <f>SUBTOTAL(9,K3708:K3710)</f>
        <v>313673025.23000002</v>
      </c>
      <c r="L3711" s="14">
        <f>SUBTOTAL(9,L3708:L3710)</f>
        <v>295962167.65999997</v>
      </c>
      <c r="M3711" s="80"/>
    </row>
    <row r="3712" spans="2:13" ht="24.9" customHeight="1" outlineLevel="2" x14ac:dyDescent="0.3">
      <c r="B3712" s="47" t="s">
        <v>2229</v>
      </c>
      <c r="C3712" s="46" t="s">
        <v>44</v>
      </c>
      <c r="D3712" s="46" t="s">
        <v>1645</v>
      </c>
      <c r="E3712" s="46" t="s">
        <v>1656</v>
      </c>
      <c r="F3712" s="45" t="s">
        <v>1655</v>
      </c>
      <c r="G3712" s="26" t="s">
        <v>0</v>
      </c>
      <c r="H3712" s="30">
        <v>2680975853</v>
      </c>
      <c r="I3712" s="30">
        <v>210758742.75999999</v>
      </c>
      <c r="J3712" s="36">
        <f>I3712/H3712</f>
        <v>7.8612697135694784E-2</v>
      </c>
      <c r="K3712" s="30">
        <v>223370888.70999998</v>
      </c>
      <c r="L3712" s="30">
        <f>I3712</f>
        <v>210758742.75999999</v>
      </c>
      <c r="M3712" s="80">
        <f>L3712/K3712</f>
        <v>0.94353719939587022</v>
      </c>
    </row>
    <row r="3713" spans="2:13" ht="24.9" customHeight="1" outlineLevel="2" x14ac:dyDescent="0.3">
      <c r="B3713" s="47" t="s">
        <v>2229</v>
      </c>
      <c r="C3713" s="46" t="s">
        <v>44</v>
      </c>
      <c r="D3713" s="46" t="s">
        <v>1645</v>
      </c>
      <c r="E3713" s="46" t="s">
        <v>1656</v>
      </c>
      <c r="F3713" s="45" t="s">
        <v>1655</v>
      </c>
      <c r="G3713" s="26" t="s">
        <v>7</v>
      </c>
      <c r="H3713" s="30">
        <v>-536195171</v>
      </c>
      <c r="I3713" s="24"/>
      <c r="J3713" s="36"/>
      <c r="K3713" s="24"/>
      <c r="L3713" s="30"/>
      <c r="M3713" s="80" t="str">
        <f>IFERROR((Base_actualizacion!$L3713/Base_actualizacion!$K3713)," " )</f>
        <v xml:space="preserve"> </v>
      </c>
    </row>
    <row r="3714" spans="2:13" ht="24.9" customHeight="1" outlineLevel="1" x14ac:dyDescent="0.3">
      <c r="B3714" s="44" t="str">
        <f>B3713</f>
        <v>ASIGNACIÓN PARA LA INVERSIÓN LOCAL SEGÚN NBI Y CUARTA, QUINTA, Y SEXTA CATEGORÍA</v>
      </c>
      <c r="C3714" s="43" t="s">
        <v>44</v>
      </c>
      <c r="D3714" s="43" t="s">
        <v>1645</v>
      </c>
      <c r="E3714" s="43" t="s">
        <v>1656</v>
      </c>
      <c r="F3714" s="42" t="s">
        <v>1655</v>
      </c>
      <c r="G3714" s="18" t="s">
        <v>3</v>
      </c>
      <c r="H3714" s="32">
        <f>SUBTOTAL(9,H3712:H3713)</f>
        <v>2144780682</v>
      </c>
      <c r="I3714" s="14">
        <f>SUBTOTAL(9,I3712:I3713)</f>
        <v>210758742.75999999</v>
      </c>
      <c r="J3714" s="31">
        <f>SUBTOTAL(9,J3712:J3713)</f>
        <v>7.8612697135694784E-2</v>
      </c>
      <c r="K3714" s="14">
        <f>SUBTOTAL(9,K3712:K3713)</f>
        <v>223370888.70999998</v>
      </c>
      <c r="L3714" s="14">
        <f>SUBTOTAL(9,L3711:L3713)</f>
        <v>210758742.75999999</v>
      </c>
      <c r="M3714" s="80"/>
    </row>
    <row r="3715" spans="2:13" ht="24.9" customHeight="1" outlineLevel="2" x14ac:dyDescent="0.3">
      <c r="B3715" s="47" t="s">
        <v>2229</v>
      </c>
      <c r="C3715" s="46" t="s">
        <v>44</v>
      </c>
      <c r="D3715" s="46" t="s">
        <v>1645</v>
      </c>
      <c r="E3715" s="46" t="s">
        <v>1654</v>
      </c>
      <c r="F3715" s="45" t="s">
        <v>1653</v>
      </c>
      <c r="G3715" s="26" t="s">
        <v>0</v>
      </c>
      <c r="H3715" s="30">
        <v>2766863116</v>
      </c>
      <c r="I3715" s="30">
        <v>217510572.15000001</v>
      </c>
      <c r="J3715" s="36">
        <f>I3715/H3715</f>
        <v>7.8612697134237269E-2</v>
      </c>
      <c r="K3715" s="30">
        <v>230526758.61000001</v>
      </c>
      <c r="L3715" s="30">
        <f>I3715</f>
        <v>217510572.15000001</v>
      </c>
      <c r="M3715" s="80">
        <f>L3715/K3715</f>
        <v>0.94353719915864298</v>
      </c>
    </row>
    <row r="3716" spans="2:13" ht="24.9" customHeight="1" outlineLevel="2" x14ac:dyDescent="0.3">
      <c r="B3716" s="47" t="s">
        <v>2229</v>
      </c>
      <c r="C3716" s="46" t="s">
        <v>44</v>
      </c>
      <c r="D3716" s="46" t="s">
        <v>1645</v>
      </c>
      <c r="E3716" s="46" t="s">
        <v>1654</v>
      </c>
      <c r="F3716" s="45" t="s">
        <v>1653</v>
      </c>
      <c r="G3716" s="26" t="s">
        <v>7</v>
      </c>
      <c r="H3716" s="30">
        <v>-553372623</v>
      </c>
      <c r="I3716" s="24"/>
      <c r="J3716" s="36"/>
      <c r="K3716" s="24"/>
      <c r="L3716" s="30"/>
      <c r="M3716" s="80" t="str">
        <f>IFERROR((Base_actualizacion!$L3716/Base_actualizacion!$K3716)," " )</f>
        <v xml:space="preserve"> </v>
      </c>
    </row>
    <row r="3717" spans="2:13" ht="24.9" customHeight="1" outlineLevel="1" x14ac:dyDescent="0.3">
      <c r="B3717" s="44" t="str">
        <f>B3716</f>
        <v>ASIGNACIÓN PARA LA INVERSIÓN LOCAL SEGÚN NBI Y CUARTA, QUINTA, Y SEXTA CATEGORÍA</v>
      </c>
      <c r="C3717" s="43" t="s">
        <v>44</v>
      </c>
      <c r="D3717" s="43" t="s">
        <v>1645</v>
      </c>
      <c r="E3717" s="43" t="s">
        <v>1654</v>
      </c>
      <c r="F3717" s="42" t="s">
        <v>1653</v>
      </c>
      <c r="G3717" s="18" t="s">
        <v>3</v>
      </c>
      <c r="H3717" s="32">
        <f>SUBTOTAL(9,H3715:H3716)</f>
        <v>2213490493</v>
      </c>
      <c r="I3717" s="14">
        <f>SUBTOTAL(9,I3715:I3716)</f>
        <v>217510572.15000001</v>
      </c>
      <c r="J3717" s="31">
        <f>SUBTOTAL(9,J3715:J3716)</f>
        <v>7.8612697134237269E-2</v>
      </c>
      <c r="K3717" s="14">
        <f>SUBTOTAL(9,K3715:K3716)</f>
        <v>230526758.61000001</v>
      </c>
      <c r="L3717" s="14">
        <f>SUBTOTAL(9,L3714:L3716)</f>
        <v>217510572.15000001</v>
      </c>
      <c r="M3717" s="80"/>
    </row>
    <row r="3718" spans="2:13" ht="24.9" customHeight="1" outlineLevel="2" x14ac:dyDescent="0.3">
      <c r="B3718" s="47" t="s">
        <v>2229</v>
      </c>
      <c r="C3718" s="46" t="s">
        <v>44</v>
      </c>
      <c r="D3718" s="46" t="s">
        <v>1645</v>
      </c>
      <c r="E3718" s="46" t="s">
        <v>1652</v>
      </c>
      <c r="F3718" s="45" t="s">
        <v>1651</v>
      </c>
      <c r="G3718" s="26" t="s">
        <v>0</v>
      </c>
      <c r="H3718" s="30">
        <v>5208392980</v>
      </c>
      <c r="I3718" s="30">
        <v>409445819.89999998</v>
      </c>
      <c r="J3718" s="36">
        <f>I3718/H3718</f>
        <v>7.8612697135614362E-2</v>
      </c>
      <c r="K3718" s="30">
        <v>433947723.85000002</v>
      </c>
      <c r="L3718" s="30">
        <f>I3718</f>
        <v>409445819.89999998</v>
      </c>
      <c r="M3718" s="80">
        <f>L3718/K3718</f>
        <v>0.94353719906025024</v>
      </c>
    </row>
    <row r="3719" spans="2:13" ht="24.9" customHeight="1" outlineLevel="2" x14ac:dyDescent="0.3">
      <c r="B3719" s="47" t="s">
        <v>2229</v>
      </c>
      <c r="C3719" s="46" t="s">
        <v>44</v>
      </c>
      <c r="D3719" s="46" t="s">
        <v>1645</v>
      </c>
      <c r="E3719" s="46" t="s">
        <v>1652</v>
      </c>
      <c r="F3719" s="45" t="s">
        <v>1651</v>
      </c>
      <c r="G3719" s="26" t="s">
        <v>7</v>
      </c>
      <c r="H3719" s="30">
        <v>-1041678596</v>
      </c>
      <c r="I3719" s="24"/>
      <c r="J3719" s="36"/>
      <c r="K3719" s="24"/>
      <c r="L3719" s="30"/>
      <c r="M3719" s="80" t="str">
        <f>IFERROR((Base_actualizacion!$L3719/Base_actualizacion!$K3719)," " )</f>
        <v xml:space="preserve"> </v>
      </c>
    </row>
    <row r="3720" spans="2:13" ht="24.9" customHeight="1" outlineLevel="1" x14ac:dyDescent="0.3">
      <c r="B3720" s="44" t="str">
        <f>B3719</f>
        <v>ASIGNACIÓN PARA LA INVERSIÓN LOCAL SEGÚN NBI Y CUARTA, QUINTA, Y SEXTA CATEGORÍA</v>
      </c>
      <c r="C3720" s="43" t="s">
        <v>44</v>
      </c>
      <c r="D3720" s="43" t="s">
        <v>1645</v>
      </c>
      <c r="E3720" s="43" t="s">
        <v>1652</v>
      </c>
      <c r="F3720" s="42" t="s">
        <v>1651</v>
      </c>
      <c r="G3720" s="18" t="s">
        <v>3</v>
      </c>
      <c r="H3720" s="32">
        <f>SUBTOTAL(9,H3718:H3719)</f>
        <v>4166714384</v>
      </c>
      <c r="I3720" s="14">
        <f>SUBTOTAL(9,I3718:I3719)</f>
        <v>409445819.89999998</v>
      </c>
      <c r="J3720" s="31">
        <f>SUBTOTAL(9,J3718:J3719)</f>
        <v>7.8612697135614362E-2</v>
      </c>
      <c r="K3720" s="14">
        <f>SUBTOTAL(9,K3718:K3719)</f>
        <v>433947723.85000002</v>
      </c>
      <c r="L3720" s="14">
        <f>SUBTOTAL(9,L3717:L3719)</f>
        <v>409445819.89999998</v>
      </c>
      <c r="M3720" s="80"/>
    </row>
    <row r="3721" spans="2:13" ht="24.9" customHeight="1" outlineLevel="2" x14ac:dyDescent="0.3">
      <c r="B3721" s="47" t="s">
        <v>2229</v>
      </c>
      <c r="C3721" s="46" t="s">
        <v>44</v>
      </c>
      <c r="D3721" s="46" t="s">
        <v>1645</v>
      </c>
      <c r="E3721" s="46" t="s">
        <v>1650</v>
      </c>
      <c r="F3721" s="45" t="s">
        <v>1649</v>
      </c>
      <c r="G3721" s="26" t="s">
        <v>0</v>
      </c>
      <c r="H3721" s="30">
        <v>4982360660</v>
      </c>
      <c r="I3721" s="30">
        <v>391676809.58000004</v>
      </c>
      <c r="J3721" s="36">
        <f>I3721/H3721</f>
        <v>7.8612697134614912E-2</v>
      </c>
      <c r="K3721" s="30">
        <v>415115386.98000002</v>
      </c>
      <c r="L3721" s="30">
        <f>I3721</f>
        <v>391676809.58000004</v>
      </c>
      <c r="M3721" s="80">
        <f>L3721/K3721</f>
        <v>0.94353719920979651</v>
      </c>
    </row>
    <row r="3722" spans="2:13" ht="24.9" customHeight="1" outlineLevel="2" x14ac:dyDescent="0.3">
      <c r="B3722" s="47" t="s">
        <v>2229</v>
      </c>
      <c r="C3722" s="46" t="s">
        <v>44</v>
      </c>
      <c r="D3722" s="46" t="s">
        <v>1645</v>
      </c>
      <c r="E3722" s="46" t="s">
        <v>1650</v>
      </c>
      <c r="F3722" s="45" t="s">
        <v>1649</v>
      </c>
      <c r="G3722" s="26" t="s">
        <v>7</v>
      </c>
      <c r="H3722" s="30">
        <v>-996472132</v>
      </c>
      <c r="I3722" s="24"/>
      <c r="J3722" s="36"/>
      <c r="K3722" s="24"/>
      <c r="L3722" s="30"/>
      <c r="M3722" s="80" t="str">
        <f>IFERROR((Base_actualizacion!$L3722/Base_actualizacion!$K3722)," " )</f>
        <v xml:space="preserve"> </v>
      </c>
    </row>
    <row r="3723" spans="2:13" ht="24.9" customHeight="1" outlineLevel="1" x14ac:dyDescent="0.3">
      <c r="B3723" s="44" t="str">
        <f>B3722</f>
        <v>ASIGNACIÓN PARA LA INVERSIÓN LOCAL SEGÚN NBI Y CUARTA, QUINTA, Y SEXTA CATEGORÍA</v>
      </c>
      <c r="C3723" s="43" t="s">
        <v>44</v>
      </c>
      <c r="D3723" s="43" t="s">
        <v>1645</v>
      </c>
      <c r="E3723" s="43" t="s">
        <v>1650</v>
      </c>
      <c r="F3723" s="42" t="s">
        <v>1649</v>
      </c>
      <c r="G3723" s="18" t="s">
        <v>3</v>
      </c>
      <c r="H3723" s="32">
        <f>SUBTOTAL(9,H3721:H3722)</f>
        <v>3985888528</v>
      </c>
      <c r="I3723" s="14">
        <f>SUBTOTAL(9,I3721:I3722)</f>
        <v>391676809.58000004</v>
      </c>
      <c r="J3723" s="31">
        <f>SUBTOTAL(9,J3721:J3722)</f>
        <v>7.8612697134614912E-2</v>
      </c>
      <c r="K3723" s="14">
        <f>SUBTOTAL(9,K3721:K3722)</f>
        <v>415115386.98000002</v>
      </c>
      <c r="L3723" s="14">
        <f>SUBTOTAL(9,L3720:L3722)</f>
        <v>391676809.58000004</v>
      </c>
      <c r="M3723" s="80"/>
    </row>
    <row r="3724" spans="2:13" ht="24.9" customHeight="1" outlineLevel="2" x14ac:dyDescent="0.3">
      <c r="B3724" s="47" t="s">
        <v>2229</v>
      </c>
      <c r="C3724" s="46" t="s">
        <v>44</v>
      </c>
      <c r="D3724" s="46" t="s">
        <v>1645</v>
      </c>
      <c r="E3724" s="46" t="s">
        <v>1648</v>
      </c>
      <c r="F3724" s="45" t="s">
        <v>1647</v>
      </c>
      <c r="G3724" s="26" t="s">
        <v>0</v>
      </c>
      <c r="H3724" s="30">
        <v>4408521389</v>
      </c>
      <c r="I3724" s="30">
        <v>346565756.76999998</v>
      </c>
      <c r="J3724" s="36">
        <f>I3724/H3724</f>
        <v>7.8612697135765214E-2</v>
      </c>
      <c r="K3724" s="30">
        <v>367304815.38</v>
      </c>
      <c r="L3724" s="30">
        <f>I3724</f>
        <v>346565756.76999998</v>
      </c>
      <c r="M3724" s="80">
        <f>L3724/K3724</f>
        <v>0.94353719923724888</v>
      </c>
    </row>
    <row r="3725" spans="2:13" ht="24.9" customHeight="1" outlineLevel="2" x14ac:dyDescent="0.3">
      <c r="B3725" s="47" t="s">
        <v>2229</v>
      </c>
      <c r="C3725" s="46" t="s">
        <v>44</v>
      </c>
      <c r="D3725" s="46" t="s">
        <v>1645</v>
      </c>
      <c r="E3725" s="46" t="s">
        <v>1648</v>
      </c>
      <c r="F3725" s="45" t="s">
        <v>1647</v>
      </c>
      <c r="G3725" s="26" t="s">
        <v>7</v>
      </c>
      <c r="H3725" s="30">
        <v>-881704278</v>
      </c>
      <c r="I3725" s="24"/>
      <c r="J3725" s="36"/>
      <c r="K3725" s="24"/>
      <c r="L3725" s="30"/>
      <c r="M3725" s="80" t="str">
        <f>IFERROR((Base_actualizacion!$L3725/Base_actualizacion!$K3725)," " )</f>
        <v xml:space="preserve"> </v>
      </c>
    </row>
    <row r="3726" spans="2:13" ht="24.9" customHeight="1" outlineLevel="1" x14ac:dyDescent="0.3">
      <c r="B3726" s="44" t="str">
        <f>B3725</f>
        <v>ASIGNACIÓN PARA LA INVERSIÓN LOCAL SEGÚN NBI Y CUARTA, QUINTA, Y SEXTA CATEGORÍA</v>
      </c>
      <c r="C3726" s="43" t="s">
        <v>44</v>
      </c>
      <c r="D3726" s="43" t="s">
        <v>1645</v>
      </c>
      <c r="E3726" s="43" t="s">
        <v>1648</v>
      </c>
      <c r="F3726" s="42" t="s">
        <v>1647</v>
      </c>
      <c r="G3726" s="18" t="s">
        <v>3</v>
      </c>
      <c r="H3726" s="32">
        <f>SUBTOTAL(9,H3724:H3725)</f>
        <v>3526817111</v>
      </c>
      <c r="I3726" s="14">
        <f>SUBTOTAL(9,I3724:I3725)</f>
        <v>346565756.76999998</v>
      </c>
      <c r="J3726" s="31">
        <f>SUBTOTAL(9,J3724:J3725)</f>
        <v>7.8612697135765214E-2</v>
      </c>
      <c r="K3726" s="14">
        <f>SUBTOTAL(9,K3724:K3725)</f>
        <v>367304815.38</v>
      </c>
      <c r="L3726" s="14">
        <f>SUBTOTAL(9,L3723:L3725)</f>
        <v>346565756.76999998</v>
      </c>
      <c r="M3726" s="80"/>
    </row>
    <row r="3727" spans="2:13" ht="24.9" customHeight="1" outlineLevel="2" x14ac:dyDescent="0.3">
      <c r="B3727" s="47" t="s">
        <v>2229</v>
      </c>
      <c r="C3727" s="46" t="s">
        <v>44</v>
      </c>
      <c r="D3727" s="46" t="s">
        <v>1645</v>
      </c>
      <c r="E3727" s="46" t="s">
        <v>1646</v>
      </c>
      <c r="F3727" s="45" t="s">
        <v>337</v>
      </c>
      <c r="G3727" s="26" t="s">
        <v>0</v>
      </c>
      <c r="H3727" s="30">
        <v>4547000333</v>
      </c>
      <c r="I3727" s="30">
        <v>357451960.05000001</v>
      </c>
      <c r="J3727" s="36">
        <f>I3727/H3727</f>
        <v>7.8612697134807979E-2</v>
      </c>
      <c r="K3727" s="30">
        <v>378842466.81</v>
      </c>
      <c r="L3727" s="30">
        <f>I3727</f>
        <v>357451960.05000001</v>
      </c>
      <c r="M3727" s="80">
        <f>L3727/K3727</f>
        <v>0.94353719914212275</v>
      </c>
    </row>
    <row r="3728" spans="2:13" ht="24.9" customHeight="1" outlineLevel="2" x14ac:dyDescent="0.3">
      <c r="B3728" s="47" t="s">
        <v>2229</v>
      </c>
      <c r="C3728" s="46" t="s">
        <v>44</v>
      </c>
      <c r="D3728" s="46" t="s">
        <v>1645</v>
      </c>
      <c r="E3728" s="46" t="s">
        <v>1646</v>
      </c>
      <c r="F3728" s="45" t="s">
        <v>337</v>
      </c>
      <c r="G3728" s="26" t="s">
        <v>7</v>
      </c>
      <c r="H3728" s="30">
        <v>-909400067</v>
      </c>
      <c r="I3728" s="24"/>
      <c r="J3728" s="36"/>
      <c r="K3728" s="24"/>
      <c r="L3728" s="30"/>
      <c r="M3728" s="80" t="str">
        <f>IFERROR((Base_actualizacion!$L3728/Base_actualizacion!$K3728)," " )</f>
        <v xml:space="preserve"> </v>
      </c>
    </row>
    <row r="3729" spans="2:13" ht="24.9" customHeight="1" outlineLevel="1" x14ac:dyDescent="0.3">
      <c r="B3729" s="44" t="str">
        <f>B3728</f>
        <v>ASIGNACIÓN PARA LA INVERSIÓN LOCAL SEGÚN NBI Y CUARTA, QUINTA, Y SEXTA CATEGORÍA</v>
      </c>
      <c r="C3729" s="43" t="s">
        <v>44</v>
      </c>
      <c r="D3729" s="43" t="s">
        <v>1645</v>
      </c>
      <c r="E3729" s="43" t="s">
        <v>1646</v>
      </c>
      <c r="F3729" s="42" t="s">
        <v>337</v>
      </c>
      <c r="G3729" s="18" t="s">
        <v>3</v>
      </c>
      <c r="H3729" s="32">
        <f>SUBTOTAL(9,H3727:H3728)</f>
        <v>3637600266</v>
      </c>
      <c r="I3729" s="14">
        <f>SUBTOTAL(9,I3727:I3728)</f>
        <v>357451960.05000001</v>
      </c>
      <c r="J3729" s="31">
        <f>SUBTOTAL(9,J3727:J3728)</f>
        <v>7.8612697134807979E-2</v>
      </c>
      <c r="K3729" s="14">
        <f>SUBTOTAL(9,K3727:K3728)</f>
        <v>378842466.81</v>
      </c>
      <c r="L3729" s="14">
        <f>SUBTOTAL(9,L3726:L3728)</f>
        <v>357451960.05000001</v>
      </c>
      <c r="M3729" s="80"/>
    </row>
    <row r="3730" spans="2:13" ht="24.9" customHeight="1" outlineLevel="2" x14ac:dyDescent="0.3">
      <c r="B3730" s="47" t="s">
        <v>2229</v>
      </c>
      <c r="C3730" s="46" t="s">
        <v>44</v>
      </c>
      <c r="D3730" s="46" t="s">
        <v>1645</v>
      </c>
      <c r="E3730" s="46" t="s">
        <v>1644</v>
      </c>
      <c r="F3730" s="45" t="s">
        <v>1643</v>
      </c>
      <c r="G3730" s="26" t="s">
        <v>0</v>
      </c>
      <c r="H3730" s="30">
        <v>3537699648</v>
      </c>
      <c r="I3730" s="30">
        <v>278108110.98000002</v>
      </c>
      <c r="J3730" s="36">
        <f>I3730/H3730</f>
        <v>7.8612697134202852E-2</v>
      </c>
      <c r="K3730" s="30">
        <v>294750552.75999999</v>
      </c>
      <c r="L3730" s="30">
        <f>I3730</f>
        <v>278108110.98000002</v>
      </c>
      <c r="M3730" s="80">
        <f>L3730/K3730</f>
        <v>0.94353719908525147</v>
      </c>
    </row>
    <row r="3731" spans="2:13" ht="24.9" customHeight="1" outlineLevel="2" x14ac:dyDescent="0.3">
      <c r="B3731" s="47" t="s">
        <v>2229</v>
      </c>
      <c r="C3731" s="46" t="s">
        <v>44</v>
      </c>
      <c r="D3731" s="46" t="s">
        <v>1645</v>
      </c>
      <c r="E3731" s="46" t="s">
        <v>1644</v>
      </c>
      <c r="F3731" s="45" t="s">
        <v>1643</v>
      </c>
      <c r="G3731" s="26" t="s">
        <v>7</v>
      </c>
      <c r="H3731" s="30">
        <v>-707539930</v>
      </c>
      <c r="I3731" s="24"/>
      <c r="J3731" s="36"/>
      <c r="K3731" s="24"/>
      <c r="L3731" s="30"/>
      <c r="M3731" s="80" t="str">
        <f>IFERROR((Base_actualizacion!$L3731/Base_actualizacion!$K3731)," " )</f>
        <v xml:space="preserve"> </v>
      </c>
    </row>
    <row r="3732" spans="2:13" ht="24.9" customHeight="1" outlineLevel="2" x14ac:dyDescent="0.3">
      <c r="B3732" s="47" t="s">
        <v>2229</v>
      </c>
      <c r="C3732" s="46" t="s">
        <v>44</v>
      </c>
      <c r="D3732" s="46" t="s">
        <v>1645</v>
      </c>
      <c r="E3732" s="46" t="s">
        <v>1644</v>
      </c>
      <c r="F3732" s="45" t="s">
        <v>1643</v>
      </c>
      <c r="G3732" s="26" t="s">
        <v>13</v>
      </c>
      <c r="H3732" s="30">
        <v>67686454</v>
      </c>
      <c r="I3732" s="30">
        <v>67686454</v>
      </c>
      <c r="J3732" s="36">
        <f>H3732/I3732</f>
        <v>1</v>
      </c>
      <c r="K3732" s="24"/>
      <c r="L3732" s="30"/>
      <c r="M3732" s="80"/>
    </row>
    <row r="3733" spans="2:13" ht="24.9" customHeight="1" outlineLevel="1" x14ac:dyDescent="0.3">
      <c r="B3733" s="44" t="str">
        <f>B3732</f>
        <v>ASIGNACIÓN PARA LA INVERSIÓN LOCAL SEGÚN NBI Y CUARTA, QUINTA, Y SEXTA CATEGORÍA</v>
      </c>
      <c r="C3733" s="43" t="s">
        <v>44</v>
      </c>
      <c r="D3733" s="43" t="s">
        <v>1645</v>
      </c>
      <c r="E3733" s="43" t="s">
        <v>1644</v>
      </c>
      <c r="F3733" s="42" t="s">
        <v>1643</v>
      </c>
      <c r="G3733" s="18" t="s">
        <v>3</v>
      </c>
      <c r="H3733" s="32">
        <f>SUBTOTAL(9,H3730:H3732)</f>
        <v>2897846172</v>
      </c>
      <c r="I3733" s="32">
        <f>SUBTOTAL(9,I3730:I3732)</f>
        <v>345794564.98000002</v>
      </c>
      <c r="J3733" s="31">
        <f>SUBTOTAL(9,J3730:J3732)</f>
        <v>1.0786126971342029</v>
      </c>
      <c r="K3733" s="14">
        <f>SUBTOTAL(9,K3730:K3732)</f>
        <v>294750552.75999999</v>
      </c>
      <c r="L3733" s="14">
        <f>SUBTOTAL(9,L3730:L3732)</f>
        <v>278108110.98000002</v>
      </c>
      <c r="M3733" s="80"/>
    </row>
    <row r="3734" spans="2:13" ht="24.9" customHeight="1" outlineLevel="2" x14ac:dyDescent="0.3">
      <c r="B3734" s="47" t="s">
        <v>2229</v>
      </c>
      <c r="C3734" s="46" t="s">
        <v>336</v>
      </c>
      <c r="D3734" s="46" t="s">
        <v>1417</v>
      </c>
      <c r="E3734" s="46" t="s">
        <v>1639</v>
      </c>
      <c r="F3734" s="45" t="s">
        <v>1638</v>
      </c>
      <c r="G3734" s="26" t="s">
        <v>0</v>
      </c>
      <c r="H3734" s="30">
        <v>603997173</v>
      </c>
      <c r="I3734" s="30">
        <v>47481846.840000004</v>
      </c>
      <c r="J3734" s="36">
        <f>I3734/H3734</f>
        <v>7.8612697149163649E-2</v>
      </c>
      <c r="K3734" s="30">
        <v>50323237.810000002</v>
      </c>
      <c r="L3734" s="30">
        <f>I3734</f>
        <v>47481846.840000004</v>
      </c>
      <c r="M3734" s="80">
        <f>L3734/K3734</f>
        <v>0.94353719884384368</v>
      </c>
    </row>
    <row r="3735" spans="2:13" ht="24.9" customHeight="1" outlineLevel="2" x14ac:dyDescent="0.3">
      <c r="B3735" s="47" t="s">
        <v>2229</v>
      </c>
      <c r="C3735" s="46" t="s">
        <v>336</v>
      </c>
      <c r="D3735" s="46" t="s">
        <v>1417</v>
      </c>
      <c r="E3735" s="46" t="s">
        <v>1639</v>
      </c>
      <c r="F3735" s="45" t="s">
        <v>1638</v>
      </c>
      <c r="G3735" s="26" t="s">
        <v>7</v>
      </c>
      <c r="H3735" s="30">
        <v>-120799435</v>
      </c>
      <c r="I3735" s="24"/>
      <c r="J3735" s="36"/>
      <c r="K3735" s="24"/>
      <c r="L3735" s="30"/>
      <c r="M3735" s="80" t="str">
        <f>IFERROR((Base_actualizacion!$L3735/Base_actualizacion!$K3735)," " )</f>
        <v xml:space="preserve"> </v>
      </c>
    </row>
    <row r="3736" spans="2:13" ht="24.9" customHeight="1" outlineLevel="2" x14ac:dyDescent="0.3">
      <c r="B3736" s="47" t="s">
        <v>2229</v>
      </c>
      <c r="C3736" s="46" t="s">
        <v>336</v>
      </c>
      <c r="D3736" s="46" t="s">
        <v>1417</v>
      </c>
      <c r="E3736" s="46" t="s">
        <v>1639</v>
      </c>
      <c r="F3736" s="45" t="s">
        <v>1638</v>
      </c>
      <c r="G3736" s="26" t="s">
        <v>13</v>
      </c>
      <c r="H3736" s="30">
        <v>209575</v>
      </c>
      <c r="I3736" s="30">
        <v>209575</v>
      </c>
      <c r="J3736" s="36">
        <f>H3736/I3736</f>
        <v>1</v>
      </c>
      <c r="K3736" s="24"/>
      <c r="L3736" s="30"/>
      <c r="M3736" s="80"/>
    </row>
    <row r="3737" spans="2:13" ht="24.9" customHeight="1" outlineLevel="1" x14ac:dyDescent="0.3">
      <c r="B3737" s="44" t="str">
        <f>B3736</f>
        <v>ASIGNACIÓN PARA LA INVERSIÓN LOCAL SEGÚN NBI Y CUARTA, QUINTA, Y SEXTA CATEGORÍA</v>
      </c>
      <c r="C3737" s="43" t="s">
        <v>336</v>
      </c>
      <c r="D3737" s="43" t="s">
        <v>1417</v>
      </c>
      <c r="E3737" s="43" t="s">
        <v>1639</v>
      </c>
      <c r="F3737" s="42" t="s">
        <v>1638</v>
      </c>
      <c r="G3737" s="18" t="s">
        <v>3</v>
      </c>
      <c r="H3737" s="32">
        <f>SUBTOTAL(9,H3734:H3736)</f>
        <v>483407313</v>
      </c>
      <c r="I3737" s="32">
        <f>SUBTOTAL(9,I3734:I3736)</f>
        <v>47691421.840000004</v>
      </c>
      <c r="J3737" s="31">
        <f>SUBTOTAL(9,J3734:J3736)</f>
        <v>1.0786126971491636</v>
      </c>
      <c r="K3737" s="14">
        <f>SUBTOTAL(9,K3734:K3736)</f>
        <v>50323237.810000002</v>
      </c>
      <c r="L3737" s="14">
        <f>SUBTOTAL(9,L3734:L3736)</f>
        <v>47481846.840000004</v>
      </c>
      <c r="M3737" s="80"/>
    </row>
    <row r="3738" spans="2:13" ht="24.9" customHeight="1" outlineLevel="2" x14ac:dyDescent="0.3">
      <c r="B3738" s="47" t="s">
        <v>2229</v>
      </c>
      <c r="C3738" s="46" t="s">
        <v>336</v>
      </c>
      <c r="D3738" s="46" t="s">
        <v>1417</v>
      </c>
      <c r="E3738" s="46" t="s">
        <v>1637</v>
      </c>
      <c r="F3738" s="45" t="s">
        <v>1636</v>
      </c>
      <c r="G3738" s="26" t="s">
        <v>0</v>
      </c>
      <c r="H3738" s="30">
        <v>1937710576</v>
      </c>
      <c r="I3738" s="30">
        <v>152328654.63999999</v>
      </c>
      <c r="J3738" s="36">
        <f>I3738/H3738</f>
        <v>7.8612697131710332E-2</v>
      </c>
      <c r="K3738" s="30">
        <v>161444249.13999999</v>
      </c>
      <c r="L3738" s="30">
        <f>I3738</f>
        <v>152328654.63999999</v>
      </c>
      <c r="M3738" s="80">
        <f>L3738/K3738</f>
        <v>0.94353719907300504</v>
      </c>
    </row>
    <row r="3739" spans="2:13" ht="24.9" customHeight="1" outlineLevel="2" x14ac:dyDescent="0.3">
      <c r="B3739" s="47" t="s">
        <v>2229</v>
      </c>
      <c r="C3739" s="46" t="s">
        <v>336</v>
      </c>
      <c r="D3739" s="46" t="s">
        <v>1417</v>
      </c>
      <c r="E3739" s="46" t="s">
        <v>1637</v>
      </c>
      <c r="F3739" s="45" t="s">
        <v>1636</v>
      </c>
      <c r="G3739" s="26" t="s">
        <v>7</v>
      </c>
      <c r="H3739" s="30">
        <v>-387542115</v>
      </c>
      <c r="I3739" s="24"/>
      <c r="J3739" s="36"/>
      <c r="K3739" s="24"/>
      <c r="L3739" s="30"/>
      <c r="M3739" s="80" t="str">
        <f>IFERROR((Base_actualizacion!$L3739/Base_actualizacion!$K3739)," " )</f>
        <v xml:space="preserve"> </v>
      </c>
    </row>
    <row r="3740" spans="2:13" ht="24.9" customHeight="1" outlineLevel="1" x14ac:dyDescent="0.3">
      <c r="B3740" s="44" t="str">
        <f>B3739</f>
        <v>ASIGNACIÓN PARA LA INVERSIÓN LOCAL SEGÚN NBI Y CUARTA, QUINTA, Y SEXTA CATEGORÍA</v>
      </c>
      <c r="C3740" s="43" t="s">
        <v>336</v>
      </c>
      <c r="D3740" s="43" t="s">
        <v>1417</v>
      </c>
      <c r="E3740" s="43" t="s">
        <v>1637</v>
      </c>
      <c r="F3740" s="42" t="s">
        <v>1636</v>
      </c>
      <c r="G3740" s="18" t="s">
        <v>3</v>
      </c>
      <c r="H3740" s="32">
        <f>SUBTOTAL(9,H3738:H3739)</f>
        <v>1550168461</v>
      </c>
      <c r="I3740" s="14">
        <f>SUBTOTAL(9,I3738:I3739)</f>
        <v>152328654.63999999</v>
      </c>
      <c r="J3740" s="31">
        <f>SUBTOTAL(9,J3738:J3739)</f>
        <v>7.8612697131710332E-2</v>
      </c>
      <c r="K3740" s="14">
        <f>SUBTOTAL(9,K3738:K3739)</f>
        <v>161444249.13999999</v>
      </c>
      <c r="L3740" s="14">
        <f>SUBTOTAL(9,L3737:L3739)</f>
        <v>152328654.63999999</v>
      </c>
      <c r="M3740" s="80"/>
    </row>
    <row r="3741" spans="2:13" ht="24.9" customHeight="1" outlineLevel="2" x14ac:dyDescent="0.3">
      <c r="B3741" s="47" t="s">
        <v>2229</v>
      </c>
      <c r="C3741" s="46" t="s">
        <v>336</v>
      </c>
      <c r="D3741" s="46" t="s">
        <v>1417</v>
      </c>
      <c r="E3741" s="46" t="s">
        <v>1635</v>
      </c>
      <c r="F3741" s="45" t="s">
        <v>1634</v>
      </c>
      <c r="G3741" s="26" t="s">
        <v>0</v>
      </c>
      <c r="H3741" s="30">
        <v>1055598957</v>
      </c>
      <c r="I3741" s="30">
        <v>82983481.099999994</v>
      </c>
      <c r="J3741" s="36">
        <f>I3741/H3741</f>
        <v>7.8612697132477358E-2</v>
      </c>
      <c r="K3741" s="30">
        <v>87949347.599999994</v>
      </c>
      <c r="L3741" s="30">
        <f>I3741</f>
        <v>82983481.099999994</v>
      </c>
      <c r="M3741" s="80">
        <f>L3741/K3741</f>
        <v>0.94353719913210587</v>
      </c>
    </row>
    <row r="3742" spans="2:13" ht="24.9" customHeight="1" outlineLevel="2" x14ac:dyDescent="0.3">
      <c r="B3742" s="47" t="s">
        <v>2229</v>
      </c>
      <c r="C3742" s="46" t="s">
        <v>336</v>
      </c>
      <c r="D3742" s="46" t="s">
        <v>1417</v>
      </c>
      <c r="E3742" s="46" t="s">
        <v>1635</v>
      </c>
      <c r="F3742" s="45" t="s">
        <v>1634</v>
      </c>
      <c r="G3742" s="26" t="s">
        <v>7</v>
      </c>
      <c r="H3742" s="30">
        <v>-211119791</v>
      </c>
      <c r="I3742" s="24"/>
      <c r="J3742" s="36"/>
      <c r="K3742" s="24"/>
      <c r="L3742" s="30"/>
      <c r="M3742" s="80" t="str">
        <f>IFERROR((Base_actualizacion!$L3742/Base_actualizacion!$K3742)," " )</f>
        <v xml:space="preserve"> </v>
      </c>
    </row>
    <row r="3743" spans="2:13" ht="24.9" customHeight="1" outlineLevel="1" x14ac:dyDescent="0.3">
      <c r="B3743" s="44" t="str">
        <f>B3742</f>
        <v>ASIGNACIÓN PARA LA INVERSIÓN LOCAL SEGÚN NBI Y CUARTA, QUINTA, Y SEXTA CATEGORÍA</v>
      </c>
      <c r="C3743" s="43" t="s">
        <v>336</v>
      </c>
      <c r="D3743" s="43" t="s">
        <v>1417</v>
      </c>
      <c r="E3743" s="43" t="s">
        <v>1635</v>
      </c>
      <c r="F3743" s="42" t="s">
        <v>1634</v>
      </c>
      <c r="G3743" s="18" t="s">
        <v>3</v>
      </c>
      <c r="H3743" s="32">
        <f>SUBTOTAL(9,H3741:H3742)</f>
        <v>844479166</v>
      </c>
      <c r="I3743" s="14">
        <f>SUBTOTAL(9,I3741:I3742)</f>
        <v>82983481.099999994</v>
      </c>
      <c r="J3743" s="31">
        <f>SUBTOTAL(9,J3741:J3742)</f>
        <v>7.8612697132477358E-2</v>
      </c>
      <c r="K3743" s="14">
        <f>SUBTOTAL(9,K3741:K3742)</f>
        <v>87949347.599999994</v>
      </c>
      <c r="L3743" s="14">
        <f>SUBTOTAL(9,L3740:L3742)</f>
        <v>82983481.099999994</v>
      </c>
      <c r="M3743" s="80"/>
    </row>
    <row r="3744" spans="2:13" ht="24.9" customHeight="1" outlineLevel="2" x14ac:dyDescent="0.3">
      <c r="B3744" s="47" t="s">
        <v>2229</v>
      </c>
      <c r="C3744" s="46" t="s">
        <v>336</v>
      </c>
      <c r="D3744" s="46" t="s">
        <v>1417</v>
      </c>
      <c r="E3744" s="46" t="s">
        <v>1633</v>
      </c>
      <c r="F3744" s="45" t="s">
        <v>734</v>
      </c>
      <c r="G3744" s="26" t="s">
        <v>0</v>
      </c>
      <c r="H3744" s="30">
        <v>1053901933</v>
      </c>
      <c r="I3744" s="30">
        <v>82850073.469999999</v>
      </c>
      <c r="J3744" s="36">
        <f>I3744/H3744</f>
        <v>7.8612697136024701E-2</v>
      </c>
      <c r="K3744" s="30">
        <v>87807956.599999994</v>
      </c>
      <c r="L3744" s="30">
        <f>I3744</f>
        <v>82850073.469999999</v>
      </c>
      <c r="M3744" s="80">
        <f>L3744/K3744</f>
        <v>0.94353719956626347</v>
      </c>
    </row>
    <row r="3745" spans="2:13" ht="24.9" customHeight="1" outlineLevel="2" x14ac:dyDescent="0.3">
      <c r="B3745" s="47" t="s">
        <v>2229</v>
      </c>
      <c r="C3745" s="46" t="s">
        <v>336</v>
      </c>
      <c r="D3745" s="46" t="s">
        <v>1417</v>
      </c>
      <c r="E3745" s="46" t="s">
        <v>1633</v>
      </c>
      <c r="F3745" s="45" t="s">
        <v>734</v>
      </c>
      <c r="G3745" s="26" t="s">
        <v>7</v>
      </c>
      <c r="H3745" s="30">
        <v>-210780387</v>
      </c>
      <c r="I3745" s="24"/>
      <c r="J3745" s="36"/>
      <c r="K3745" s="24"/>
      <c r="L3745" s="30"/>
      <c r="M3745" s="80" t="str">
        <f>IFERROR((Base_actualizacion!$L3745/Base_actualizacion!$K3745)," " )</f>
        <v xml:space="preserve"> </v>
      </c>
    </row>
    <row r="3746" spans="2:13" ht="24.9" customHeight="1" outlineLevel="1" x14ac:dyDescent="0.3">
      <c r="B3746" s="44" t="str">
        <f>B3745</f>
        <v>ASIGNACIÓN PARA LA INVERSIÓN LOCAL SEGÚN NBI Y CUARTA, QUINTA, Y SEXTA CATEGORÍA</v>
      </c>
      <c r="C3746" s="43" t="s">
        <v>336</v>
      </c>
      <c r="D3746" s="43" t="s">
        <v>1417</v>
      </c>
      <c r="E3746" s="43" t="s">
        <v>1633</v>
      </c>
      <c r="F3746" s="42" t="s">
        <v>734</v>
      </c>
      <c r="G3746" s="18" t="s">
        <v>3</v>
      </c>
      <c r="H3746" s="32">
        <f>SUBTOTAL(9,H3744:H3745)</f>
        <v>843121546</v>
      </c>
      <c r="I3746" s="14">
        <f>SUBTOTAL(9,I3744:I3745)</f>
        <v>82850073.469999999</v>
      </c>
      <c r="J3746" s="31">
        <f>SUBTOTAL(9,J3744:J3745)</f>
        <v>7.8612697136024701E-2</v>
      </c>
      <c r="K3746" s="14">
        <f>SUBTOTAL(9,K3744:K3745)</f>
        <v>87807956.599999994</v>
      </c>
      <c r="L3746" s="14">
        <f>SUBTOTAL(9,L3743:L3745)</f>
        <v>82850073.469999999</v>
      </c>
      <c r="M3746" s="80"/>
    </row>
    <row r="3747" spans="2:13" ht="24.9" customHeight="1" outlineLevel="2" x14ac:dyDescent="0.3">
      <c r="B3747" s="47" t="s">
        <v>2229</v>
      </c>
      <c r="C3747" s="46" t="s">
        <v>336</v>
      </c>
      <c r="D3747" s="46" t="s">
        <v>1417</v>
      </c>
      <c r="E3747" s="46" t="s">
        <v>1632</v>
      </c>
      <c r="F3747" s="45" t="s">
        <v>1631</v>
      </c>
      <c r="G3747" s="26" t="s">
        <v>0</v>
      </c>
      <c r="H3747" s="30">
        <v>850376608</v>
      </c>
      <c r="I3747" s="30">
        <v>66850398.730000004</v>
      </c>
      <c r="J3747" s="36">
        <f>I3747/H3747</f>
        <v>7.8612697128658551E-2</v>
      </c>
      <c r="K3747" s="30">
        <v>70850835.340000004</v>
      </c>
      <c r="L3747" s="30">
        <f>I3747</f>
        <v>66850398.730000004</v>
      </c>
      <c r="M3747" s="80">
        <f>L3747/K3747</f>
        <v>0.9435371990915471</v>
      </c>
    </row>
    <row r="3748" spans="2:13" ht="24.9" customHeight="1" outlineLevel="2" x14ac:dyDescent="0.3">
      <c r="B3748" s="47" t="s">
        <v>2229</v>
      </c>
      <c r="C3748" s="46" t="s">
        <v>336</v>
      </c>
      <c r="D3748" s="46" t="s">
        <v>1417</v>
      </c>
      <c r="E3748" s="46" t="s">
        <v>1632</v>
      </c>
      <c r="F3748" s="45" t="s">
        <v>1631</v>
      </c>
      <c r="G3748" s="26" t="s">
        <v>7</v>
      </c>
      <c r="H3748" s="30">
        <v>-170075322</v>
      </c>
      <c r="I3748" s="24"/>
      <c r="J3748" s="36"/>
      <c r="K3748" s="24"/>
      <c r="L3748" s="30"/>
      <c r="M3748" s="80" t="str">
        <f>IFERROR((Base_actualizacion!$L3748/Base_actualizacion!$K3748)," " )</f>
        <v xml:space="preserve"> </v>
      </c>
    </row>
    <row r="3749" spans="2:13" ht="24.9" customHeight="1" outlineLevel="1" x14ac:dyDescent="0.3">
      <c r="B3749" s="44" t="str">
        <f>B3748</f>
        <v>ASIGNACIÓN PARA LA INVERSIÓN LOCAL SEGÚN NBI Y CUARTA, QUINTA, Y SEXTA CATEGORÍA</v>
      </c>
      <c r="C3749" s="43" t="s">
        <v>336</v>
      </c>
      <c r="D3749" s="43" t="s">
        <v>1417</v>
      </c>
      <c r="E3749" s="43" t="s">
        <v>1632</v>
      </c>
      <c r="F3749" s="42" t="s">
        <v>1631</v>
      </c>
      <c r="G3749" s="18" t="s">
        <v>3</v>
      </c>
      <c r="H3749" s="32">
        <f>SUBTOTAL(9,H3747:H3748)</f>
        <v>680301286</v>
      </c>
      <c r="I3749" s="14">
        <f>SUBTOTAL(9,I3747:I3748)</f>
        <v>66850398.730000004</v>
      </c>
      <c r="J3749" s="31">
        <f>SUBTOTAL(9,J3747:J3748)</f>
        <v>7.8612697128658551E-2</v>
      </c>
      <c r="K3749" s="14">
        <f>SUBTOTAL(9,K3747:K3748)</f>
        <v>70850835.340000004</v>
      </c>
      <c r="L3749" s="14">
        <f>SUBTOTAL(9,L3746:L3748)</f>
        <v>66850398.730000004</v>
      </c>
      <c r="M3749" s="80"/>
    </row>
    <row r="3750" spans="2:13" ht="24.9" customHeight="1" outlineLevel="2" x14ac:dyDescent="0.3">
      <c r="B3750" s="47" t="s">
        <v>2229</v>
      </c>
      <c r="C3750" s="46" t="s">
        <v>336</v>
      </c>
      <c r="D3750" s="46" t="s">
        <v>1417</v>
      </c>
      <c r="E3750" s="46" t="s">
        <v>1630</v>
      </c>
      <c r="F3750" s="45" t="s">
        <v>1629</v>
      </c>
      <c r="G3750" s="26" t="s">
        <v>0</v>
      </c>
      <c r="H3750" s="30">
        <v>769231250</v>
      </c>
      <c r="I3750" s="30">
        <v>60471343.289999999</v>
      </c>
      <c r="J3750" s="36">
        <f>I3750/H3750</f>
        <v>7.8612697144064284E-2</v>
      </c>
      <c r="K3750" s="30">
        <v>64090046.840000004</v>
      </c>
      <c r="L3750" s="30">
        <f>I3750</f>
        <v>60471343.289999999</v>
      </c>
      <c r="M3750" s="80">
        <f>L3750/K3750</f>
        <v>0.94353719916863144</v>
      </c>
    </row>
    <row r="3751" spans="2:13" ht="24.9" customHeight="1" outlineLevel="2" x14ac:dyDescent="0.3">
      <c r="B3751" s="47" t="s">
        <v>2229</v>
      </c>
      <c r="C3751" s="46" t="s">
        <v>336</v>
      </c>
      <c r="D3751" s="46" t="s">
        <v>1417</v>
      </c>
      <c r="E3751" s="46" t="s">
        <v>1630</v>
      </c>
      <c r="F3751" s="45" t="s">
        <v>1629</v>
      </c>
      <c r="G3751" s="26" t="s">
        <v>7</v>
      </c>
      <c r="H3751" s="30">
        <v>-153846250</v>
      </c>
      <c r="I3751" s="24"/>
      <c r="J3751" s="36"/>
      <c r="K3751" s="24"/>
      <c r="L3751" s="30"/>
      <c r="M3751" s="80" t="str">
        <f>IFERROR((Base_actualizacion!$L3751/Base_actualizacion!$K3751)," " )</f>
        <v xml:space="preserve"> </v>
      </c>
    </row>
    <row r="3752" spans="2:13" ht="24.9" customHeight="1" outlineLevel="1" x14ac:dyDescent="0.3">
      <c r="B3752" s="44" t="str">
        <f>B3751</f>
        <v>ASIGNACIÓN PARA LA INVERSIÓN LOCAL SEGÚN NBI Y CUARTA, QUINTA, Y SEXTA CATEGORÍA</v>
      </c>
      <c r="C3752" s="43" t="s">
        <v>336</v>
      </c>
      <c r="D3752" s="43" t="s">
        <v>1417</v>
      </c>
      <c r="E3752" s="43" t="s">
        <v>1630</v>
      </c>
      <c r="F3752" s="42" t="s">
        <v>1629</v>
      </c>
      <c r="G3752" s="18" t="s">
        <v>3</v>
      </c>
      <c r="H3752" s="32">
        <f>SUBTOTAL(9,H3750:H3751)</f>
        <v>615385000</v>
      </c>
      <c r="I3752" s="14">
        <f>SUBTOTAL(9,I3750:I3751)</f>
        <v>60471343.289999999</v>
      </c>
      <c r="J3752" s="31">
        <f>SUBTOTAL(9,J3750:J3751)</f>
        <v>7.8612697144064284E-2</v>
      </c>
      <c r="K3752" s="14">
        <f>SUBTOTAL(9,K3750:K3751)</f>
        <v>64090046.840000004</v>
      </c>
      <c r="L3752" s="14">
        <f>SUBTOTAL(9,L3749:L3751)</f>
        <v>60471343.289999999</v>
      </c>
      <c r="M3752" s="80"/>
    </row>
    <row r="3753" spans="2:13" ht="24.9" customHeight="1" outlineLevel="2" x14ac:dyDescent="0.3">
      <c r="B3753" s="47" t="s">
        <v>2229</v>
      </c>
      <c r="C3753" s="46" t="s">
        <v>336</v>
      </c>
      <c r="D3753" s="46" t="s">
        <v>1417</v>
      </c>
      <c r="E3753" s="46" t="s">
        <v>1628</v>
      </c>
      <c r="F3753" s="45" t="s">
        <v>1627</v>
      </c>
      <c r="G3753" s="26" t="s">
        <v>0</v>
      </c>
      <c r="H3753" s="30">
        <v>1596930280</v>
      </c>
      <c r="I3753" s="30">
        <v>125538996.45</v>
      </c>
      <c r="J3753" s="36">
        <f>I3753/H3753</f>
        <v>7.8612697136658971E-2</v>
      </c>
      <c r="K3753" s="30">
        <v>133051454.16</v>
      </c>
      <c r="L3753" s="30">
        <f>I3753</f>
        <v>125538996.45</v>
      </c>
      <c r="M3753" s="80">
        <f>L3753/K3753</f>
        <v>0.94353719951857162</v>
      </c>
    </row>
    <row r="3754" spans="2:13" ht="24.9" customHeight="1" outlineLevel="2" x14ac:dyDescent="0.3">
      <c r="B3754" s="47" t="s">
        <v>2229</v>
      </c>
      <c r="C3754" s="46" t="s">
        <v>336</v>
      </c>
      <c r="D3754" s="46" t="s">
        <v>1417</v>
      </c>
      <c r="E3754" s="46" t="s">
        <v>1628</v>
      </c>
      <c r="F3754" s="45" t="s">
        <v>1627</v>
      </c>
      <c r="G3754" s="26" t="s">
        <v>7</v>
      </c>
      <c r="H3754" s="30">
        <v>-319386056</v>
      </c>
      <c r="I3754" s="24"/>
      <c r="J3754" s="36"/>
      <c r="K3754" s="24"/>
      <c r="L3754" s="30"/>
      <c r="M3754" s="80" t="str">
        <f>IFERROR((Base_actualizacion!$L3754/Base_actualizacion!$K3754)," " )</f>
        <v xml:space="preserve"> </v>
      </c>
    </row>
    <row r="3755" spans="2:13" ht="24.9" customHeight="1" outlineLevel="1" x14ac:dyDescent="0.3">
      <c r="B3755" s="44" t="str">
        <f>B3754</f>
        <v>ASIGNACIÓN PARA LA INVERSIÓN LOCAL SEGÚN NBI Y CUARTA, QUINTA, Y SEXTA CATEGORÍA</v>
      </c>
      <c r="C3755" s="43" t="s">
        <v>336</v>
      </c>
      <c r="D3755" s="43" t="s">
        <v>1417</v>
      </c>
      <c r="E3755" s="43" t="s">
        <v>1628</v>
      </c>
      <c r="F3755" s="42" t="s">
        <v>1627</v>
      </c>
      <c r="G3755" s="18" t="s">
        <v>3</v>
      </c>
      <c r="H3755" s="32">
        <f>SUBTOTAL(9,H3753:H3754)</f>
        <v>1277544224</v>
      </c>
      <c r="I3755" s="14">
        <f>SUBTOTAL(9,I3753:I3754)</f>
        <v>125538996.45</v>
      </c>
      <c r="J3755" s="31">
        <f>SUBTOTAL(9,J3753:J3754)</f>
        <v>7.8612697136658971E-2</v>
      </c>
      <c r="K3755" s="14">
        <f>SUBTOTAL(9,K3753:K3754)</f>
        <v>133051454.16</v>
      </c>
      <c r="L3755" s="14">
        <f>SUBTOTAL(9,L3752:L3754)</f>
        <v>125538996.45</v>
      </c>
      <c r="M3755" s="80"/>
    </row>
    <row r="3756" spans="2:13" ht="24.9" customHeight="1" outlineLevel="2" x14ac:dyDescent="0.3">
      <c r="B3756" s="47" t="s">
        <v>2229</v>
      </c>
      <c r="C3756" s="46" t="s">
        <v>336</v>
      </c>
      <c r="D3756" s="46" t="s">
        <v>1417</v>
      </c>
      <c r="E3756" s="46" t="s">
        <v>1626</v>
      </c>
      <c r="F3756" s="45" t="s">
        <v>1417</v>
      </c>
      <c r="G3756" s="26" t="s">
        <v>0</v>
      </c>
      <c r="H3756" s="30">
        <v>1139917249</v>
      </c>
      <c r="I3756" s="30">
        <v>89611969.460000008</v>
      </c>
      <c r="J3756" s="36">
        <f>I3756/H3756</f>
        <v>7.8612697139737731E-2</v>
      </c>
      <c r="K3756" s="30">
        <v>94974495.430000007</v>
      </c>
      <c r="L3756" s="30">
        <f>I3756</f>
        <v>89611969.460000008</v>
      </c>
      <c r="M3756" s="80">
        <f>L3756/K3756</f>
        <v>0.94353719969007477</v>
      </c>
    </row>
    <row r="3757" spans="2:13" ht="24.9" customHeight="1" outlineLevel="2" x14ac:dyDescent="0.3">
      <c r="B3757" s="47" t="s">
        <v>2229</v>
      </c>
      <c r="C3757" s="46" t="s">
        <v>336</v>
      </c>
      <c r="D3757" s="46" t="s">
        <v>1417</v>
      </c>
      <c r="E3757" s="46" t="s">
        <v>1626</v>
      </c>
      <c r="F3757" s="45" t="s">
        <v>1417</v>
      </c>
      <c r="G3757" s="26" t="s">
        <v>7</v>
      </c>
      <c r="H3757" s="30">
        <v>-227983450</v>
      </c>
      <c r="I3757" s="24"/>
      <c r="J3757" s="36"/>
      <c r="K3757" s="24"/>
      <c r="L3757" s="30"/>
      <c r="M3757" s="80" t="str">
        <f>IFERROR((Base_actualizacion!$L3757/Base_actualizacion!$K3757)," " )</f>
        <v xml:space="preserve"> </v>
      </c>
    </row>
    <row r="3758" spans="2:13" ht="24.9" customHeight="1" outlineLevel="1" x14ac:dyDescent="0.3">
      <c r="B3758" s="44" t="str">
        <f>B3757</f>
        <v>ASIGNACIÓN PARA LA INVERSIÓN LOCAL SEGÚN NBI Y CUARTA, QUINTA, Y SEXTA CATEGORÍA</v>
      </c>
      <c r="C3758" s="43" t="s">
        <v>336</v>
      </c>
      <c r="D3758" s="43" t="s">
        <v>1417</v>
      </c>
      <c r="E3758" s="43" t="s">
        <v>1626</v>
      </c>
      <c r="F3758" s="42" t="s">
        <v>1417</v>
      </c>
      <c r="G3758" s="18" t="s">
        <v>3</v>
      </c>
      <c r="H3758" s="32">
        <f>SUBTOTAL(9,H3756:H3757)</f>
        <v>911933799</v>
      </c>
      <c r="I3758" s="14">
        <f>SUBTOTAL(9,I3756:I3757)</f>
        <v>89611969.460000008</v>
      </c>
      <c r="J3758" s="31">
        <f>SUBTOTAL(9,J3756:J3757)</f>
        <v>7.8612697139737731E-2</v>
      </c>
      <c r="K3758" s="14">
        <f>SUBTOTAL(9,K3756:K3757)</f>
        <v>94974495.430000007</v>
      </c>
      <c r="L3758" s="14">
        <f>SUBTOTAL(9,L3755:L3757)</f>
        <v>89611969.460000008</v>
      </c>
      <c r="M3758" s="80"/>
    </row>
    <row r="3759" spans="2:13" ht="24.9" customHeight="1" outlineLevel="2" x14ac:dyDescent="0.3">
      <c r="B3759" s="47" t="s">
        <v>2229</v>
      </c>
      <c r="C3759" s="46" t="s">
        <v>336</v>
      </c>
      <c r="D3759" s="46" t="s">
        <v>1417</v>
      </c>
      <c r="E3759" s="46" t="s">
        <v>1625</v>
      </c>
      <c r="F3759" s="45" t="s">
        <v>1624</v>
      </c>
      <c r="G3759" s="26" t="s">
        <v>0</v>
      </c>
      <c r="H3759" s="30">
        <v>985984544</v>
      </c>
      <c r="I3759" s="30">
        <v>77510904.340000004</v>
      </c>
      <c r="J3759" s="36">
        <f>I3759/H3759</f>
        <v>7.8612697137775828E-2</v>
      </c>
      <c r="K3759" s="30">
        <v>82149282.909999996</v>
      </c>
      <c r="L3759" s="30">
        <f>I3759</f>
        <v>77510904.340000004</v>
      </c>
      <c r="M3759" s="80">
        <f>L3759/K3759</f>
        <v>0.94353719952635928</v>
      </c>
    </row>
    <row r="3760" spans="2:13" ht="24.9" customHeight="1" outlineLevel="2" x14ac:dyDescent="0.3">
      <c r="B3760" s="47" t="s">
        <v>2229</v>
      </c>
      <c r="C3760" s="46" t="s">
        <v>336</v>
      </c>
      <c r="D3760" s="46" t="s">
        <v>1417</v>
      </c>
      <c r="E3760" s="46" t="s">
        <v>1625</v>
      </c>
      <c r="F3760" s="45" t="s">
        <v>1624</v>
      </c>
      <c r="G3760" s="26" t="s">
        <v>7</v>
      </c>
      <c r="H3760" s="30">
        <v>-197196909</v>
      </c>
      <c r="I3760" s="24"/>
      <c r="J3760" s="36"/>
      <c r="K3760" s="24"/>
      <c r="L3760" s="30"/>
      <c r="M3760" s="80" t="str">
        <f>IFERROR((Base_actualizacion!$L3760/Base_actualizacion!$K3760)," " )</f>
        <v xml:space="preserve"> </v>
      </c>
    </row>
    <row r="3761" spans="2:13" ht="24.9" customHeight="1" outlineLevel="1" x14ac:dyDescent="0.3">
      <c r="B3761" s="44" t="str">
        <f>B3760</f>
        <v>ASIGNACIÓN PARA LA INVERSIÓN LOCAL SEGÚN NBI Y CUARTA, QUINTA, Y SEXTA CATEGORÍA</v>
      </c>
      <c r="C3761" s="43" t="s">
        <v>336</v>
      </c>
      <c r="D3761" s="43" t="s">
        <v>1417</v>
      </c>
      <c r="E3761" s="43" t="s">
        <v>1625</v>
      </c>
      <c r="F3761" s="42" t="s">
        <v>1624</v>
      </c>
      <c r="G3761" s="18" t="s">
        <v>3</v>
      </c>
      <c r="H3761" s="32">
        <f>SUBTOTAL(9,H3759:H3760)</f>
        <v>788787635</v>
      </c>
      <c r="I3761" s="14">
        <f>SUBTOTAL(9,I3759:I3760)</f>
        <v>77510904.340000004</v>
      </c>
      <c r="J3761" s="31">
        <f>SUBTOTAL(9,J3759:J3760)</f>
        <v>7.8612697137775828E-2</v>
      </c>
      <c r="K3761" s="14">
        <f>SUBTOTAL(9,K3759:K3760)</f>
        <v>82149282.909999996</v>
      </c>
      <c r="L3761" s="14">
        <f>SUBTOTAL(9,L3758:L3760)</f>
        <v>77510904.340000004</v>
      </c>
      <c r="M3761" s="80"/>
    </row>
    <row r="3762" spans="2:13" ht="24.9" customHeight="1" outlineLevel="2" x14ac:dyDescent="0.3">
      <c r="B3762" s="47" t="s">
        <v>2229</v>
      </c>
      <c r="C3762" s="46" t="s">
        <v>336</v>
      </c>
      <c r="D3762" s="46" t="s">
        <v>1417</v>
      </c>
      <c r="E3762" s="46" t="s">
        <v>1623</v>
      </c>
      <c r="F3762" s="45" t="s">
        <v>328</v>
      </c>
      <c r="G3762" s="26" t="s">
        <v>0</v>
      </c>
      <c r="H3762" s="30">
        <v>1256051296</v>
      </c>
      <c r="I3762" s="30">
        <v>98741580.120000005</v>
      </c>
      <c r="J3762" s="36">
        <f>I3762/H3762</f>
        <v>7.8612697136216325E-2</v>
      </c>
      <c r="K3762" s="30">
        <v>104650436.87</v>
      </c>
      <c r="L3762" s="30">
        <f>I3762</f>
        <v>98741580.120000005</v>
      </c>
      <c r="M3762" s="80">
        <f>L3762/K3762</f>
        <v>0.94353719939707315</v>
      </c>
    </row>
    <row r="3763" spans="2:13" ht="24.9" customHeight="1" outlineLevel="2" x14ac:dyDescent="0.3">
      <c r="B3763" s="47" t="s">
        <v>2229</v>
      </c>
      <c r="C3763" s="46" t="s">
        <v>336</v>
      </c>
      <c r="D3763" s="46" t="s">
        <v>1417</v>
      </c>
      <c r="E3763" s="46" t="s">
        <v>1623</v>
      </c>
      <c r="F3763" s="45" t="s">
        <v>328</v>
      </c>
      <c r="G3763" s="26" t="s">
        <v>7</v>
      </c>
      <c r="H3763" s="30">
        <v>-251210259</v>
      </c>
      <c r="I3763" s="24"/>
      <c r="J3763" s="36"/>
      <c r="K3763" s="24"/>
      <c r="L3763" s="30"/>
      <c r="M3763" s="80" t="str">
        <f>IFERROR((Base_actualizacion!$L3763/Base_actualizacion!$K3763)," " )</f>
        <v xml:space="preserve"> </v>
      </c>
    </row>
    <row r="3764" spans="2:13" ht="24.9" customHeight="1" outlineLevel="1" x14ac:dyDescent="0.3">
      <c r="B3764" s="44" t="str">
        <f>B3763</f>
        <v>ASIGNACIÓN PARA LA INVERSIÓN LOCAL SEGÚN NBI Y CUARTA, QUINTA, Y SEXTA CATEGORÍA</v>
      </c>
      <c r="C3764" s="43" t="s">
        <v>336</v>
      </c>
      <c r="D3764" s="43" t="s">
        <v>1417</v>
      </c>
      <c r="E3764" s="43" t="s">
        <v>1623</v>
      </c>
      <c r="F3764" s="42" t="s">
        <v>328</v>
      </c>
      <c r="G3764" s="18" t="s">
        <v>3</v>
      </c>
      <c r="H3764" s="32">
        <f>SUBTOTAL(9,H3762:H3763)</f>
        <v>1004841037</v>
      </c>
      <c r="I3764" s="14">
        <f>SUBTOTAL(9,I3762:I3763)</f>
        <v>98741580.120000005</v>
      </c>
      <c r="J3764" s="31">
        <f>SUBTOTAL(9,J3762:J3763)</f>
        <v>7.8612697136216325E-2</v>
      </c>
      <c r="K3764" s="14">
        <f>SUBTOTAL(9,K3762:K3763)</f>
        <v>104650436.87</v>
      </c>
      <c r="L3764" s="14">
        <f>SUBTOTAL(9,L3761:L3763)</f>
        <v>98741580.120000005</v>
      </c>
      <c r="M3764" s="80"/>
    </row>
    <row r="3765" spans="2:13" ht="24.9" customHeight="1" outlineLevel="2" x14ac:dyDescent="0.3">
      <c r="B3765" s="47" t="s">
        <v>2229</v>
      </c>
      <c r="C3765" s="46" t="s">
        <v>336</v>
      </c>
      <c r="D3765" s="46" t="s">
        <v>1417</v>
      </c>
      <c r="E3765" s="46" t="s">
        <v>1622</v>
      </c>
      <c r="F3765" s="45" t="s">
        <v>1621</v>
      </c>
      <c r="G3765" s="26" t="s">
        <v>0</v>
      </c>
      <c r="H3765" s="30">
        <v>595337972</v>
      </c>
      <c r="I3765" s="30">
        <v>46801123.68</v>
      </c>
      <c r="J3765" s="36">
        <f>I3765/H3765</f>
        <v>7.8612697125255773E-2</v>
      </c>
      <c r="K3765" s="30">
        <v>49601779.100000001</v>
      </c>
      <c r="L3765" s="30">
        <f>I3765</f>
        <v>46801123.68</v>
      </c>
      <c r="M3765" s="80">
        <f>L3765/K3765</f>
        <v>0.94353719824537496</v>
      </c>
    </row>
    <row r="3766" spans="2:13" ht="24.9" customHeight="1" outlineLevel="2" x14ac:dyDescent="0.3">
      <c r="B3766" s="47" t="s">
        <v>2229</v>
      </c>
      <c r="C3766" s="46" t="s">
        <v>336</v>
      </c>
      <c r="D3766" s="46" t="s">
        <v>1417</v>
      </c>
      <c r="E3766" s="46" t="s">
        <v>1622</v>
      </c>
      <c r="F3766" s="45" t="s">
        <v>1621</v>
      </c>
      <c r="G3766" s="26" t="s">
        <v>7</v>
      </c>
      <c r="H3766" s="30">
        <v>-119067594</v>
      </c>
      <c r="I3766" s="24"/>
      <c r="J3766" s="36"/>
      <c r="K3766" s="24"/>
      <c r="L3766" s="30"/>
      <c r="M3766" s="80" t="str">
        <f>IFERROR((Base_actualizacion!$L3766/Base_actualizacion!$K3766)," " )</f>
        <v xml:space="preserve"> </v>
      </c>
    </row>
    <row r="3767" spans="2:13" ht="24.9" customHeight="1" outlineLevel="1" x14ac:dyDescent="0.3">
      <c r="B3767" s="44" t="str">
        <f>B3766</f>
        <v>ASIGNACIÓN PARA LA INVERSIÓN LOCAL SEGÚN NBI Y CUARTA, QUINTA, Y SEXTA CATEGORÍA</v>
      </c>
      <c r="C3767" s="43" t="s">
        <v>336</v>
      </c>
      <c r="D3767" s="43" t="s">
        <v>1417</v>
      </c>
      <c r="E3767" s="43" t="s">
        <v>1622</v>
      </c>
      <c r="F3767" s="42" t="s">
        <v>1621</v>
      </c>
      <c r="G3767" s="18" t="s">
        <v>3</v>
      </c>
      <c r="H3767" s="32">
        <f>SUBTOTAL(9,H3765:H3766)</f>
        <v>476270378</v>
      </c>
      <c r="I3767" s="14">
        <f>SUBTOTAL(9,I3765:I3766)</f>
        <v>46801123.68</v>
      </c>
      <c r="J3767" s="31">
        <f>SUBTOTAL(9,J3765:J3766)</f>
        <v>7.8612697125255773E-2</v>
      </c>
      <c r="K3767" s="14">
        <f>SUBTOTAL(9,K3765:K3766)</f>
        <v>49601779.100000001</v>
      </c>
      <c r="L3767" s="14">
        <f>SUBTOTAL(9,L3764:L3766)</f>
        <v>46801123.68</v>
      </c>
      <c r="M3767" s="80"/>
    </row>
    <row r="3768" spans="2:13" ht="24.9" customHeight="1" outlineLevel="2" x14ac:dyDescent="0.3">
      <c r="B3768" s="47" t="s">
        <v>2229</v>
      </c>
      <c r="C3768" s="46" t="s">
        <v>336</v>
      </c>
      <c r="D3768" s="46" t="s">
        <v>1417</v>
      </c>
      <c r="E3768" s="46" t="s">
        <v>1620</v>
      </c>
      <c r="F3768" s="45" t="s">
        <v>1369</v>
      </c>
      <c r="G3768" s="26" t="s">
        <v>0</v>
      </c>
      <c r="H3768" s="30">
        <v>1128201261</v>
      </c>
      <c r="I3768" s="30">
        <v>88690944.039999992</v>
      </c>
      <c r="J3768" s="36">
        <f>I3768/H3768</f>
        <v>7.8612697136490786E-2</v>
      </c>
      <c r="K3768" s="30">
        <v>93998354.379999995</v>
      </c>
      <c r="L3768" s="30">
        <f>I3768</f>
        <v>88690944.039999992</v>
      </c>
      <c r="M3768" s="80">
        <f>L3768/K3768</f>
        <v>0.94353719940091574</v>
      </c>
    </row>
    <row r="3769" spans="2:13" ht="24.9" customHeight="1" outlineLevel="2" x14ac:dyDescent="0.3">
      <c r="B3769" s="47" t="s">
        <v>2229</v>
      </c>
      <c r="C3769" s="46" t="s">
        <v>336</v>
      </c>
      <c r="D3769" s="46" t="s">
        <v>1417</v>
      </c>
      <c r="E3769" s="46" t="s">
        <v>1620</v>
      </c>
      <c r="F3769" s="45" t="s">
        <v>1369</v>
      </c>
      <c r="G3769" s="26" t="s">
        <v>7</v>
      </c>
      <c r="H3769" s="30">
        <v>-225640252</v>
      </c>
      <c r="I3769" s="24"/>
      <c r="J3769" s="36"/>
      <c r="K3769" s="24"/>
      <c r="L3769" s="30"/>
      <c r="M3769" s="80" t="str">
        <f>IFERROR((Base_actualizacion!$L3769/Base_actualizacion!$K3769)," " )</f>
        <v xml:space="preserve"> </v>
      </c>
    </row>
    <row r="3770" spans="2:13" ht="24.9" customHeight="1" outlineLevel="1" x14ac:dyDescent="0.3">
      <c r="B3770" s="44" t="str">
        <f>B3769</f>
        <v>ASIGNACIÓN PARA LA INVERSIÓN LOCAL SEGÚN NBI Y CUARTA, QUINTA, Y SEXTA CATEGORÍA</v>
      </c>
      <c r="C3770" s="43" t="s">
        <v>336</v>
      </c>
      <c r="D3770" s="43" t="s">
        <v>1417</v>
      </c>
      <c r="E3770" s="43" t="s">
        <v>1620</v>
      </c>
      <c r="F3770" s="42" t="s">
        <v>1369</v>
      </c>
      <c r="G3770" s="18" t="s">
        <v>3</v>
      </c>
      <c r="H3770" s="32">
        <f>SUBTOTAL(9,H3768:H3769)</f>
        <v>902561009</v>
      </c>
      <c r="I3770" s="14">
        <f>SUBTOTAL(9,I3768:I3769)</f>
        <v>88690944.039999992</v>
      </c>
      <c r="J3770" s="31">
        <f>SUBTOTAL(9,J3768:J3769)</f>
        <v>7.8612697136490786E-2</v>
      </c>
      <c r="K3770" s="14">
        <f>SUBTOTAL(9,K3768:K3769)</f>
        <v>93998354.379999995</v>
      </c>
      <c r="L3770" s="14">
        <f>SUBTOTAL(9,L3767:L3769)</f>
        <v>88690944.039999992</v>
      </c>
      <c r="M3770" s="80"/>
    </row>
    <row r="3771" spans="2:13" ht="24.9" customHeight="1" outlineLevel="2" x14ac:dyDescent="0.3">
      <c r="B3771" s="47" t="s">
        <v>2229</v>
      </c>
      <c r="C3771" s="46" t="s">
        <v>336</v>
      </c>
      <c r="D3771" s="46" t="s">
        <v>1417</v>
      </c>
      <c r="E3771" s="46" t="s">
        <v>1619</v>
      </c>
      <c r="F3771" s="45" t="s">
        <v>1618</v>
      </c>
      <c r="G3771" s="26" t="s">
        <v>0</v>
      </c>
      <c r="H3771" s="30">
        <v>1345224804</v>
      </c>
      <c r="I3771" s="30">
        <v>105751750.09999999</v>
      </c>
      <c r="J3771" s="36">
        <f>I3771/H3771</f>
        <v>7.8612697138462806E-2</v>
      </c>
      <c r="K3771" s="30">
        <v>112080106.84999999</v>
      </c>
      <c r="L3771" s="30">
        <f>I3771</f>
        <v>105751750.09999999</v>
      </c>
      <c r="M3771" s="80">
        <f>L3771/K3771</f>
        <v>0.94353719917068402</v>
      </c>
    </row>
    <row r="3772" spans="2:13" ht="24.9" customHeight="1" outlineLevel="2" x14ac:dyDescent="0.3">
      <c r="B3772" s="47" t="s">
        <v>2229</v>
      </c>
      <c r="C3772" s="46" t="s">
        <v>336</v>
      </c>
      <c r="D3772" s="46" t="s">
        <v>1417</v>
      </c>
      <c r="E3772" s="46" t="s">
        <v>1619</v>
      </c>
      <c r="F3772" s="45" t="s">
        <v>1618</v>
      </c>
      <c r="G3772" s="26" t="s">
        <v>7</v>
      </c>
      <c r="H3772" s="30">
        <v>-269044961</v>
      </c>
      <c r="I3772" s="24"/>
      <c r="J3772" s="36"/>
      <c r="K3772" s="24"/>
      <c r="L3772" s="30"/>
      <c r="M3772" s="80" t="str">
        <f>IFERROR((Base_actualizacion!$L3772/Base_actualizacion!$K3772)," " )</f>
        <v xml:space="preserve"> </v>
      </c>
    </row>
    <row r="3773" spans="2:13" ht="24.9" customHeight="1" outlineLevel="1" x14ac:dyDescent="0.3">
      <c r="B3773" s="44" t="str">
        <f>B3772</f>
        <v>ASIGNACIÓN PARA LA INVERSIÓN LOCAL SEGÚN NBI Y CUARTA, QUINTA, Y SEXTA CATEGORÍA</v>
      </c>
      <c r="C3773" s="43" t="s">
        <v>336</v>
      </c>
      <c r="D3773" s="43" t="s">
        <v>1417</v>
      </c>
      <c r="E3773" s="43" t="s">
        <v>1619</v>
      </c>
      <c r="F3773" s="42" t="s">
        <v>1618</v>
      </c>
      <c r="G3773" s="18" t="s">
        <v>3</v>
      </c>
      <c r="H3773" s="32">
        <f>SUBTOTAL(9,H3771:H3772)</f>
        <v>1076179843</v>
      </c>
      <c r="I3773" s="14">
        <f>SUBTOTAL(9,I3771:I3772)</f>
        <v>105751750.09999999</v>
      </c>
      <c r="J3773" s="31">
        <f>SUBTOTAL(9,J3771:J3772)</f>
        <v>7.8612697138462806E-2</v>
      </c>
      <c r="K3773" s="14">
        <f>SUBTOTAL(9,K3771:K3772)</f>
        <v>112080106.84999999</v>
      </c>
      <c r="L3773" s="14">
        <f>SUBTOTAL(9,L3770:L3772)</f>
        <v>105751750.09999999</v>
      </c>
      <c r="M3773" s="80"/>
    </row>
    <row r="3774" spans="2:13" ht="24.9" customHeight="1" outlineLevel="2" x14ac:dyDescent="0.3">
      <c r="B3774" s="47" t="s">
        <v>2229</v>
      </c>
      <c r="C3774" s="46" t="s">
        <v>336</v>
      </c>
      <c r="D3774" s="46" t="s">
        <v>1417</v>
      </c>
      <c r="E3774" s="46" t="s">
        <v>1617</v>
      </c>
      <c r="F3774" s="45" t="s">
        <v>1616</v>
      </c>
      <c r="G3774" s="26" t="s">
        <v>0</v>
      </c>
      <c r="H3774" s="30">
        <v>854601361</v>
      </c>
      <c r="I3774" s="30">
        <v>67182517.959999993</v>
      </c>
      <c r="J3774" s="36">
        <f>I3774/H3774</f>
        <v>7.8612697130960918E-2</v>
      </c>
      <c r="K3774" s="30">
        <v>71202829.109999999</v>
      </c>
      <c r="L3774" s="30">
        <f>I3774</f>
        <v>67182517.959999993</v>
      </c>
      <c r="M3774" s="80">
        <f>L3774/K3774</f>
        <v>0.94353719929036672</v>
      </c>
    </row>
    <row r="3775" spans="2:13" ht="24.9" customHeight="1" outlineLevel="2" x14ac:dyDescent="0.3">
      <c r="B3775" s="47" t="s">
        <v>2229</v>
      </c>
      <c r="C3775" s="46" t="s">
        <v>336</v>
      </c>
      <c r="D3775" s="46" t="s">
        <v>1417</v>
      </c>
      <c r="E3775" s="46" t="s">
        <v>1617</v>
      </c>
      <c r="F3775" s="45" t="s">
        <v>1616</v>
      </c>
      <c r="G3775" s="26" t="s">
        <v>7</v>
      </c>
      <c r="H3775" s="30">
        <v>-170920272</v>
      </c>
      <c r="I3775" s="24"/>
      <c r="J3775" s="36"/>
      <c r="K3775" s="24"/>
      <c r="L3775" s="30"/>
      <c r="M3775" s="80" t="str">
        <f>IFERROR((Base_actualizacion!$L3775/Base_actualizacion!$K3775)," " )</f>
        <v xml:space="preserve"> </v>
      </c>
    </row>
    <row r="3776" spans="2:13" ht="24.9" customHeight="1" outlineLevel="1" x14ac:dyDescent="0.3">
      <c r="B3776" s="44" t="str">
        <f>B3775</f>
        <v>ASIGNACIÓN PARA LA INVERSIÓN LOCAL SEGÚN NBI Y CUARTA, QUINTA, Y SEXTA CATEGORÍA</v>
      </c>
      <c r="C3776" s="43" t="s">
        <v>336</v>
      </c>
      <c r="D3776" s="43" t="s">
        <v>1417</v>
      </c>
      <c r="E3776" s="43" t="s">
        <v>1617</v>
      </c>
      <c r="F3776" s="42" t="s">
        <v>1616</v>
      </c>
      <c r="G3776" s="18" t="s">
        <v>3</v>
      </c>
      <c r="H3776" s="32">
        <f>SUBTOTAL(9,H3774:H3775)</f>
        <v>683681089</v>
      </c>
      <c r="I3776" s="14">
        <f>SUBTOTAL(9,I3774:I3775)</f>
        <v>67182517.959999993</v>
      </c>
      <c r="J3776" s="31">
        <f>SUBTOTAL(9,J3774:J3775)</f>
        <v>7.8612697130960918E-2</v>
      </c>
      <c r="K3776" s="14">
        <f>SUBTOTAL(9,K3774:K3775)</f>
        <v>71202829.109999999</v>
      </c>
      <c r="L3776" s="14">
        <f>SUBTOTAL(9,L3773:L3775)</f>
        <v>67182517.959999993</v>
      </c>
      <c r="M3776" s="80"/>
    </row>
    <row r="3777" spans="2:13" ht="24.9" customHeight="1" outlineLevel="2" x14ac:dyDescent="0.3">
      <c r="B3777" s="47" t="s">
        <v>2229</v>
      </c>
      <c r="C3777" s="46" t="s">
        <v>336</v>
      </c>
      <c r="D3777" s="46" t="s">
        <v>1417</v>
      </c>
      <c r="E3777" s="46" t="s">
        <v>1615</v>
      </c>
      <c r="F3777" s="45" t="s">
        <v>1614</v>
      </c>
      <c r="G3777" s="26" t="s">
        <v>0</v>
      </c>
      <c r="H3777" s="30">
        <v>1047938500</v>
      </c>
      <c r="I3777" s="30">
        <v>82381271.909999996</v>
      </c>
      <c r="J3777" s="36">
        <f>I3777/H3777</f>
        <v>7.8612697128696007E-2</v>
      </c>
      <c r="K3777" s="30">
        <v>87311101.170000002</v>
      </c>
      <c r="L3777" s="30">
        <f>I3777</f>
        <v>82381271.909999996</v>
      </c>
      <c r="M3777" s="80">
        <f>L3777/K3777</f>
        <v>0.94353719980691431</v>
      </c>
    </row>
    <row r="3778" spans="2:13" ht="24.9" customHeight="1" outlineLevel="2" x14ac:dyDescent="0.3">
      <c r="B3778" s="47" t="s">
        <v>2229</v>
      </c>
      <c r="C3778" s="46" t="s">
        <v>336</v>
      </c>
      <c r="D3778" s="46" t="s">
        <v>1417</v>
      </c>
      <c r="E3778" s="46" t="s">
        <v>1615</v>
      </c>
      <c r="F3778" s="45" t="s">
        <v>1614</v>
      </c>
      <c r="G3778" s="26" t="s">
        <v>7</v>
      </c>
      <c r="H3778" s="30">
        <v>-209587700</v>
      </c>
      <c r="I3778" s="24"/>
      <c r="J3778" s="36"/>
      <c r="K3778" s="24"/>
      <c r="L3778" s="30"/>
      <c r="M3778" s="80" t="str">
        <f>IFERROR((Base_actualizacion!$L3778/Base_actualizacion!$K3778)," " )</f>
        <v xml:space="preserve"> </v>
      </c>
    </row>
    <row r="3779" spans="2:13" ht="24.9" customHeight="1" outlineLevel="1" x14ac:dyDescent="0.3">
      <c r="B3779" s="44" t="str">
        <f>B3778</f>
        <v>ASIGNACIÓN PARA LA INVERSIÓN LOCAL SEGÚN NBI Y CUARTA, QUINTA, Y SEXTA CATEGORÍA</v>
      </c>
      <c r="C3779" s="43" t="s">
        <v>336</v>
      </c>
      <c r="D3779" s="43" t="s">
        <v>1417</v>
      </c>
      <c r="E3779" s="43" t="s">
        <v>1615</v>
      </c>
      <c r="F3779" s="42" t="s">
        <v>1614</v>
      </c>
      <c r="G3779" s="18" t="s">
        <v>3</v>
      </c>
      <c r="H3779" s="32">
        <f>SUBTOTAL(9,H3777:H3778)</f>
        <v>838350800</v>
      </c>
      <c r="I3779" s="14">
        <f>SUBTOTAL(9,I3777:I3778)</f>
        <v>82381271.909999996</v>
      </c>
      <c r="J3779" s="31">
        <f>SUBTOTAL(9,J3777:J3778)</f>
        <v>7.8612697128696007E-2</v>
      </c>
      <c r="K3779" s="14">
        <f>SUBTOTAL(9,K3777:K3778)</f>
        <v>87311101.170000002</v>
      </c>
      <c r="L3779" s="14">
        <f>SUBTOTAL(9,L3776:L3778)</f>
        <v>82381271.909999996</v>
      </c>
      <c r="M3779" s="80"/>
    </row>
    <row r="3780" spans="2:13" ht="24.9" customHeight="1" outlineLevel="2" x14ac:dyDescent="0.3">
      <c r="B3780" s="47" t="s">
        <v>2229</v>
      </c>
      <c r="C3780" s="46" t="s">
        <v>336</v>
      </c>
      <c r="D3780" s="46" t="s">
        <v>1417</v>
      </c>
      <c r="E3780" s="46" t="s">
        <v>1613</v>
      </c>
      <c r="F3780" s="45" t="s">
        <v>1612</v>
      </c>
      <c r="G3780" s="26" t="s">
        <v>0</v>
      </c>
      <c r="H3780" s="30">
        <v>1900887113</v>
      </c>
      <c r="I3780" s="30">
        <v>149433862.90000001</v>
      </c>
      <c r="J3780" s="36">
        <f>I3780/H3780</f>
        <v>7.8612697133898665E-2</v>
      </c>
      <c r="K3780" s="30">
        <v>158376228.32999998</v>
      </c>
      <c r="L3780" s="30">
        <f>I3780</f>
        <v>149433862.90000001</v>
      </c>
      <c r="M3780" s="80">
        <f>L3780/K3780</f>
        <v>0.94353719921043167</v>
      </c>
    </row>
    <row r="3781" spans="2:13" ht="24.9" customHeight="1" outlineLevel="2" x14ac:dyDescent="0.3">
      <c r="B3781" s="47" t="s">
        <v>2229</v>
      </c>
      <c r="C3781" s="46" t="s">
        <v>336</v>
      </c>
      <c r="D3781" s="46" t="s">
        <v>1417</v>
      </c>
      <c r="E3781" s="46" t="s">
        <v>1613</v>
      </c>
      <c r="F3781" s="45" t="s">
        <v>1612</v>
      </c>
      <c r="G3781" s="26" t="s">
        <v>7</v>
      </c>
      <c r="H3781" s="30">
        <v>-380177423</v>
      </c>
      <c r="I3781" s="24"/>
      <c r="J3781" s="36"/>
      <c r="K3781" s="24"/>
      <c r="L3781" s="30"/>
      <c r="M3781" s="80" t="str">
        <f>IFERROR((Base_actualizacion!$L3781/Base_actualizacion!$K3781)," " )</f>
        <v xml:space="preserve"> </v>
      </c>
    </row>
    <row r="3782" spans="2:13" ht="24.9" customHeight="1" outlineLevel="1" x14ac:dyDescent="0.3">
      <c r="B3782" s="44" t="str">
        <f>B3781</f>
        <v>ASIGNACIÓN PARA LA INVERSIÓN LOCAL SEGÚN NBI Y CUARTA, QUINTA, Y SEXTA CATEGORÍA</v>
      </c>
      <c r="C3782" s="43" t="s">
        <v>336</v>
      </c>
      <c r="D3782" s="43" t="s">
        <v>1417</v>
      </c>
      <c r="E3782" s="43" t="s">
        <v>1613</v>
      </c>
      <c r="F3782" s="42" t="s">
        <v>1612</v>
      </c>
      <c r="G3782" s="18" t="s">
        <v>3</v>
      </c>
      <c r="H3782" s="32">
        <f>SUBTOTAL(9,H3780:H3781)</f>
        <v>1520709690</v>
      </c>
      <c r="I3782" s="14">
        <f>SUBTOTAL(9,I3780:I3781)</f>
        <v>149433862.90000001</v>
      </c>
      <c r="J3782" s="31">
        <f>SUBTOTAL(9,J3780:J3781)</f>
        <v>7.8612697133898665E-2</v>
      </c>
      <c r="K3782" s="14">
        <f>SUBTOTAL(9,K3780:K3781)</f>
        <v>158376228.32999998</v>
      </c>
      <c r="L3782" s="14">
        <f>SUBTOTAL(9,L3779:L3781)</f>
        <v>149433862.90000001</v>
      </c>
      <c r="M3782" s="80"/>
    </row>
    <row r="3783" spans="2:13" ht="24.9" customHeight="1" outlineLevel="2" x14ac:dyDescent="0.3">
      <c r="B3783" s="47" t="s">
        <v>2229</v>
      </c>
      <c r="C3783" s="46" t="s">
        <v>336</v>
      </c>
      <c r="D3783" s="46" t="s">
        <v>1417</v>
      </c>
      <c r="E3783" s="46" t="s">
        <v>1611</v>
      </c>
      <c r="F3783" s="45" t="s">
        <v>1610</v>
      </c>
      <c r="G3783" s="26" t="s">
        <v>0</v>
      </c>
      <c r="H3783" s="30">
        <v>1807826990</v>
      </c>
      <c r="I3783" s="30">
        <v>142118155.63</v>
      </c>
      <c r="J3783" s="36">
        <f>I3783/H3783</f>
        <v>7.8612697130935077E-2</v>
      </c>
      <c r="K3783" s="30">
        <v>150622737.20999998</v>
      </c>
      <c r="L3783" s="30">
        <f>I3783</f>
        <v>142118155.63</v>
      </c>
      <c r="M3783" s="80">
        <f>L3783/K3783</f>
        <v>0.94353719937951464</v>
      </c>
    </row>
    <row r="3784" spans="2:13" ht="24.9" customHeight="1" outlineLevel="2" x14ac:dyDescent="0.3">
      <c r="B3784" s="47" t="s">
        <v>2229</v>
      </c>
      <c r="C3784" s="46" t="s">
        <v>336</v>
      </c>
      <c r="D3784" s="46" t="s">
        <v>1417</v>
      </c>
      <c r="E3784" s="46" t="s">
        <v>1611</v>
      </c>
      <c r="F3784" s="45" t="s">
        <v>1610</v>
      </c>
      <c r="G3784" s="26" t="s">
        <v>7</v>
      </c>
      <c r="H3784" s="30">
        <v>-361565398</v>
      </c>
      <c r="I3784" s="24"/>
      <c r="J3784" s="36"/>
      <c r="K3784" s="24"/>
      <c r="L3784" s="30"/>
      <c r="M3784" s="80" t="str">
        <f>IFERROR((Base_actualizacion!$L3784/Base_actualizacion!$K3784)," " )</f>
        <v xml:space="preserve"> </v>
      </c>
    </row>
    <row r="3785" spans="2:13" ht="24.9" customHeight="1" outlineLevel="1" x14ac:dyDescent="0.3">
      <c r="B3785" s="44" t="str">
        <f>B3784</f>
        <v>ASIGNACIÓN PARA LA INVERSIÓN LOCAL SEGÚN NBI Y CUARTA, QUINTA, Y SEXTA CATEGORÍA</v>
      </c>
      <c r="C3785" s="43" t="s">
        <v>336</v>
      </c>
      <c r="D3785" s="43" t="s">
        <v>1417</v>
      </c>
      <c r="E3785" s="43" t="s">
        <v>1611</v>
      </c>
      <c r="F3785" s="42" t="s">
        <v>1610</v>
      </c>
      <c r="G3785" s="18" t="s">
        <v>3</v>
      </c>
      <c r="H3785" s="32">
        <f>SUBTOTAL(9,H3783:H3784)</f>
        <v>1446261592</v>
      </c>
      <c r="I3785" s="14">
        <f>SUBTOTAL(9,I3783:I3784)</f>
        <v>142118155.63</v>
      </c>
      <c r="J3785" s="31">
        <f>SUBTOTAL(9,J3783:J3784)</f>
        <v>7.8612697130935077E-2</v>
      </c>
      <c r="K3785" s="14">
        <f>SUBTOTAL(9,K3783:K3784)</f>
        <v>150622737.20999998</v>
      </c>
      <c r="L3785" s="14">
        <f>SUBTOTAL(9,L3782:L3784)</f>
        <v>142118155.63</v>
      </c>
      <c r="M3785" s="80"/>
    </row>
    <row r="3786" spans="2:13" ht="24.9" customHeight="1" outlineLevel="2" x14ac:dyDescent="0.3">
      <c r="B3786" s="47" t="s">
        <v>2229</v>
      </c>
      <c r="C3786" s="46" t="s">
        <v>336</v>
      </c>
      <c r="D3786" s="46" t="s">
        <v>1417</v>
      </c>
      <c r="E3786" s="46" t="s">
        <v>1609</v>
      </c>
      <c r="F3786" s="45" t="s">
        <v>1608</v>
      </c>
      <c r="G3786" s="26" t="s">
        <v>0</v>
      </c>
      <c r="H3786" s="30">
        <v>3020300587</v>
      </c>
      <c r="I3786" s="30">
        <v>237433975.30000001</v>
      </c>
      <c r="J3786" s="36">
        <f>I3786/H3786</f>
        <v>7.8612697134174347E-2</v>
      </c>
      <c r="K3786" s="30">
        <v>251642410.61000001</v>
      </c>
      <c r="L3786" s="30">
        <f>I3786</f>
        <v>237433975.30000001</v>
      </c>
      <c r="M3786" s="80">
        <f>L3786/K3786</f>
        <v>0.94353719917259693</v>
      </c>
    </row>
    <row r="3787" spans="2:13" ht="24.9" customHeight="1" outlineLevel="2" x14ac:dyDescent="0.3">
      <c r="B3787" s="47" t="s">
        <v>2229</v>
      </c>
      <c r="C3787" s="46" t="s">
        <v>336</v>
      </c>
      <c r="D3787" s="46" t="s">
        <v>1417</v>
      </c>
      <c r="E3787" s="46" t="s">
        <v>1609</v>
      </c>
      <c r="F3787" s="45" t="s">
        <v>1608</v>
      </c>
      <c r="G3787" s="26" t="s">
        <v>7</v>
      </c>
      <c r="H3787" s="30">
        <v>-604060117</v>
      </c>
      <c r="I3787" s="24"/>
      <c r="J3787" s="36"/>
      <c r="K3787" s="24"/>
      <c r="L3787" s="30"/>
      <c r="M3787" s="80" t="str">
        <f>IFERROR((Base_actualizacion!$L3787/Base_actualizacion!$K3787)," " )</f>
        <v xml:space="preserve"> </v>
      </c>
    </row>
    <row r="3788" spans="2:13" ht="24.9" customHeight="1" outlineLevel="1" x14ac:dyDescent="0.3">
      <c r="B3788" s="44" t="str">
        <f>B3787</f>
        <v>ASIGNACIÓN PARA LA INVERSIÓN LOCAL SEGÚN NBI Y CUARTA, QUINTA, Y SEXTA CATEGORÍA</v>
      </c>
      <c r="C3788" s="43" t="s">
        <v>336</v>
      </c>
      <c r="D3788" s="43" t="s">
        <v>1417</v>
      </c>
      <c r="E3788" s="43" t="s">
        <v>1609</v>
      </c>
      <c r="F3788" s="42" t="s">
        <v>1608</v>
      </c>
      <c r="G3788" s="18" t="s">
        <v>3</v>
      </c>
      <c r="H3788" s="32">
        <f>SUBTOTAL(9,H3786:H3787)</f>
        <v>2416240470</v>
      </c>
      <c r="I3788" s="14">
        <f>SUBTOTAL(9,I3786:I3787)</f>
        <v>237433975.30000001</v>
      </c>
      <c r="J3788" s="31">
        <f>SUBTOTAL(9,J3786:J3787)</f>
        <v>7.8612697134174347E-2</v>
      </c>
      <c r="K3788" s="14">
        <f>SUBTOTAL(9,K3786:K3787)</f>
        <v>251642410.61000001</v>
      </c>
      <c r="L3788" s="14">
        <f>SUBTOTAL(9,L3785:L3787)</f>
        <v>237433975.30000001</v>
      </c>
      <c r="M3788" s="80"/>
    </row>
    <row r="3789" spans="2:13" ht="24.9" customHeight="1" outlineLevel="2" x14ac:dyDescent="0.3">
      <c r="B3789" s="47" t="s">
        <v>2229</v>
      </c>
      <c r="C3789" s="46" t="s">
        <v>336</v>
      </c>
      <c r="D3789" s="46" t="s">
        <v>1417</v>
      </c>
      <c r="E3789" s="46" t="s">
        <v>1607</v>
      </c>
      <c r="F3789" s="45" t="s">
        <v>1606</v>
      </c>
      <c r="G3789" s="26" t="s">
        <v>0</v>
      </c>
      <c r="H3789" s="30">
        <v>1846062952</v>
      </c>
      <c r="I3789" s="30">
        <v>145123987.74000001</v>
      </c>
      <c r="J3789" s="36">
        <f>I3789/H3789</f>
        <v>7.8612697136235046E-2</v>
      </c>
      <c r="K3789" s="30">
        <v>153808443.20999998</v>
      </c>
      <c r="L3789" s="30">
        <f>I3789</f>
        <v>145123987.74000001</v>
      </c>
      <c r="M3789" s="80">
        <f>L3789/K3789</f>
        <v>0.94353719933214086</v>
      </c>
    </row>
    <row r="3790" spans="2:13" ht="24.9" customHeight="1" outlineLevel="2" x14ac:dyDescent="0.3">
      <c r="B3790" s="47" t="s">
        <v>2229</v>
      </c>
      <c r="C3790" s="46" t="s">
        <v>336</v>
      </c>
      <c r="D3790" s="46" t="s">
        <v>1417</v>
      </c>
      <c r="E3790" s="46" t="s">
        <v>1607</v>
      </c>
      <c r="F3790" s="45" t="s">
        <v>1606</v>
      </c>
      <c r="G3790" s="26" t="s">
        <v>7</v>
      </c>
      <c r="H3790" s="30">
        <v>-369212590</v>
      </c>
      <c r="I3790" s="24"/>
      <c r="J3790" s="36"/>
      <c r="K3790" s="24"/>
      <c r="L3790" s="30"/>
      <c r="M3790" s="80" t="str">
        <f>IFERROR((Base_actualizacion!$L3790/Base_actualizacion!$K3790)," " )</f>
        <v xml:space="preserve"> </v>
      </c>
    </row>
    <row r="3791" spans="2:13" ht="24.9" customHeight="1" outlineLevel="1" x14ac:dyDescent="0.3">
      <c r="B3791" s="44" t="str">
        <f>B3790</f>
        <v>ASIGNACIÓN PARA LA INVERSIÓN LOCAL SEGÚN NBI Y CUARTA, QUINTA, Y SEXTA CATEGORÍA</v>
      </c>
      <c r="C3791" s="43" t="s">
        <v>336</v>
      </c>
      <c r="D3791" s="43" t="s">
        <v>1417</v>
      </c>
      <c r="E3791" s="43" t="s">
        <v>1607</v>
      </c>
      <c r="F3791" s="42" t="s">
        <v>1606</v>
      </c>
      <c r="G3791" s="18" t="s">
        <v>3</v>
      </c>
      <c r="H3791" s="32">
        <f>SUBTOTAL(9,H3789:H3790)</f>
        <v>1476850362</v>
      </c>
      <c r="I3791" s="14">
        <f>SUBTOTAL(9,I3789:I3790)</f>
        <v>145123987.74000001</v>
      </c>
      <c r="J3791" s="31">
        <f>SUBTOTAL(9,J3789:J3790)</f>
        <v>7.8612697136235046E-2</v>
      </c>
      <c r="K3791" s="14">
        <f>SUBTOTAL(9,K3789:K3790)</f>
        <v>153808443.20999998</v>
      </c>
      <c r="L3791" s="14">
        <f>SUBTOTAL(9,L3788:L3790)</f>
        <v>145123987.74000001</v>
      </c>
      <c r="M3791" s="80"/>
    </row>
    <row r="3792" spans="2:13" ht="24.9" customHeight="1" outlineLevel="2" x14ac:dyDescent="0.3">
      <c r="B3792" s="47" t="s">
        <v>2229</v>
      </c>
      <c r="C3792" s="46" t="s">
        <v>336</v>
      </c>
      <c r="D3792" s="46" t="s">
        <v>1417</v>
      </c>
      <c r="E3792" s="46" t="s">
        <v>1605</v>
      </c>
      <c r="F3792" s="45" t="s">
        <v>1604</v>
      </c>
      <c r="G3792" s="26" t="s">
        <v>0</v>
      </c>
      <c r="H3792" s="30">
        <v>1288498721</v>
      </c>
      <c r="I3792" s="30">
        <v>101292359.71000001</v>
      </c>
      <c r="J3792" s="36">
        <f>I3792/H3792</f>
        <v>7.8612697132820833E-2</v>
      </c>
      <c r="K3792" s="30">
        <v>107353859.34</v>
      </c>
      <c r="L3792" s="30">
        <f>I3792</f>
        <v>101292359.71000001</v>
      </c>
      <c r="M3792" s="80">
        <f>L3792/K3792</f>
        <v>0.94353719868791452</v>
      </c>
    </row>
    <row r="3793" spans="2:13" ht="24.9" customHeight="1" outlineLevel="2" x14ac:dyDescent="0.3">
      <c r="B3793" s="47" t="s">
        <v>2229</v>
      </c>
      <c r="C3793" s="46" t="s">
        <v>336</v>
      </c>
      <c r="D3793" s="46" t="s">
        <v>1417</v>
      </c>
      <c r="E3793" s="46" t="s">
        <v>1605</v>
      </c>
      <c r="F3793" s="45" t="s">
        <v>1604</v>
      </c>
      <c r="G3793" s="26" t="s">
        <v>7</v>
      </c>
      <c r="H3793" s="30">
        <v>-257699744</v>
      </c>
      <c r="I3793" s="24"/>
      <c r="J3793" s="36"/>
      <c r="K3793" s="24"/>
      <c r="L3793" s="30"/>
      <c r="M3793" s="80" t="str">
        <f>IFERROR((Base_actualizacion!$L3793/Base_actualizacion!$K3793)," " )</f>
        <v xml:space="preserve"> </v>
      </c>
    </row>
    <row r="3794" spans="2:13" ht="24.9" customHeight="1" outlineLevel="1" x14ac:dyDescent="0.3">
      <c r="B3794" s="44" t="str">
        <f>B3793</f>
        <v>ASIGNACIÓN PARA LA INVERSIÓN LOCAL SEGÚN NBI Y CUARTA, QUINTA, Y SEXTA CATEGORÍA</v>
      </c>
      <c r="C3794" s="43" t="s">
        <v>336</v>
      </c>
      <c r="D3794" s="43" t="s">
        <v>1417</v>
      </c>
      <c r="E3794" s="43" t="s">
        <v>1605</v>
      </c>
      <c r="F3794" s="42" t="s">
        <v>1604</v>
      </c>
      <c r="G3794" s="18" t="s">
        <v>3</v>
      </c>
      <c r="H3794" s="32">
        <f>SUBTOTAL(9,H3792:H3793)</f>
        <v>1030798977</v>
      </c>
      <c r="I3794" s="14">
        <f>SUBTOTAL(9,I3792:I3793)</f>
        <v>101292359.71000001</v>
      </c>
      <c r="J3794" s="31">
        <f>SUBTOTAL(9,J3792:J3793)</f>
        <v>7.8612697132820833E-2</v>
      </c>
      <c r="K3794" s="14">
        <f>SUBTOTAL(9,K3792:K3793)</f>
        <v>107353859.34</v>
      </c>
      <c r="L3794" s="14">
        <f>SUBTOTAL(9,L3791:L3793)</f>
        <v>101292359.71000001</v>
      </c>
      <c r="M3794" s="80"/>
    </row>
    <row r="3795" spans="2:13" ht="24.9" customHeight="1" outlineLevel="2" x14ac:dyDescent="0.3">
      <c r="B3795" s="47" t="s">
        <v>2229</v>
      </c>
      <c r="C3795" s="46" t="s">
        <v>336</v>
      </c>
      <c r="D3795" s="46" t="s">
        <v>1417</v>
      </c>
      <c r="E3795" s="46" t="s">
        <v>1603</v>
      </c>
      <c r="F3795" s="45" t="s">
        <v>1602</v>
      </c>
      <c r="G3795" s="26" t="s">
        <v>0</v>
      </c>
      <c r="H3795" s="30">
        <v>1023333901</v>
      </c>
      <c r="I3795" s="30">
        <v>80447038.030000001</v>
      </c>
      <c r="J3795" s="36">
        <f>I3795/H3795</f>
        <v>7.8612697137647153E-2</v>
      </c>
      <c r="K3795" s="30">
        <v>85261119.599999994</v>
      </c>
      <c r="L3795" s="30">
        <f>I3795</f>
        <v>80447038.030000001</v>
      </c>
      <c r="M3795" s="80">
        <f>L3795/K3795</f>
        <v>0.94353719969213268</v>
      </c>
    </row>
    <row r="3796" spans="2:13" ht="24.9" customHeight="1" outlineLevel="2" x14ac:dyDescent="0.3">
      <c r="B3796" s="47" t="s">
        <v>2229</v>
      </c>
      <c r="C3796" s="46" t="s">
        <v>336</v>
      </c>
      <c r="D3796" s="46" t="s">
        <v>1417</v>
      </c>
      <c r="E3796" s="46" t="s">
        <v>1603</v>
      </c>
      <c r="F3796" s="45" t="s">
        <v>1602</v>
      </c>
      <c r="G3796" s="26" t="s">
        <v>7</v>
      </c>
      <c r="H3796" s="30">
        <v>-204666780</v>
      </c>
      <c r="I3796" s="24"/>
      <c r="J3796" s="36"/>
      <c r="K3796" s="24"/>
      <c r="L3796" s="30"/>
      <c r="M3796" s="80" t="str">
        <f>IFERROR((Base_actualizacion!$L3796/Base_actualizacion!$K3796)," " )</f>
        <v xml:space="preserve"> </v>
      </c>
    </row>
    <row r="3797" spans="2:13" ht="24.9" customHeight="1" outlineLevel="1" x14ac:dyDescent="0.3">
      <c r="B3797" s="44" t="str">
        <f>B3796</f>
        <v>ASIGNACIÓN PARA LA INVERSIÓN LOCAL SEGÚN NBI Y CUARTA, QUINTA, Y SEXTA CATEGORÍA</v>
      </c>
      <c r="C3797" s="43" t="s">
        <v>336</v>
      </c>
      <c r="D3797" s="43" t="s">
        <v>1417</v>
      </c>
      <c r="E3797" s="43" t="s">
        <v>1603</v>
      </c>
      <c r="F3797" s="42" t="s">
        <v>1602</v>
      </c>
      <c r="G3797" s="18" t="s">
        <v>3</v>
      </c>
      <c r="H3797" s="32">
        <f>SUBTOTAL(9,H3795:H3796)</f>
        <v>818667121</v>
      </c>
      <c r="I3797" s="14">
        <f>SUBTOTAL(9,I3795:I3796)</f>
        <v>80447038.030000001</v>
      </c>
      <c r="J3797" s="31">
        <f>SUBTOTAL(9,J3795:J3796)</f>
        <v>7.8612697137647153E-2</v>
      </c>
      <c r="K3797" s="14">
        <f>SUBTOTAL(9,K3795:K3796)</f>
        <v>85261119.599999994</v>
      </c>
      <c r="L3797" s="14">
        <f>SUBTOTAL(9,L3794:L3796)</f>
        <v>80447038.030000001</v>
      </c>
      <c r="M3797" s="80"/>
    </row>
    <row r="3798" spans="2:13" ht="24.9" customHeight="1" outlineLevel="2" x14ac:dyDescent="0.3">
      <c r="B3798" s="47" t="s">
        <v>2229</v>
      </c>
      <c r="C3798" s="46" t="s">
        <v>336</v>
      </c>
      <c r="D3798" s="46" t="s">
        <v>1417</v>
      </c>
      <c r="E3798" s="46" t="s">
        <v>1601</v>
      </c>
      <c r="F3798" s="45" t="s">
        <v>1600</v>
      </c>
      <c r="G3798" s="26" t="s">
        <v>0</v>
      </c>
      <c r="H3798" s="30">
        <v>1601094419</v>
      </c>
      <c r="I3798" s="30">
        <v>125866350.63999999</v>
      </c>
      <c r="J3798" s="36">
        <f>I3798/H3798</f>
        <v>7.8612697131636169E-2</v>
      </c>
      <c r="K3798" s="30">
        <v>133398397.81999999</v>
      </c>
      <c r="L3798" s="30">
        <f>I3798</f>
        <v>125866350.63999999</v>
      </c>
      <c r="M3798" s="80">
        <f>L3798/K3798</f>
        <v>0.94353719907368516</v>
      </c>
    </row>
    <row r="3799" spans="2:13" ht="24.9" customHeight="1" outlineLevel="2" x14ac:dyDescent="0.3">
      <c r="B3799" s="47" t="s">
        <v>2229</v>
      </c>
      <c r="C3799" s="46" t="s">
        <v>336</v>
      </c>
      <c r="D3799" s="46" t="s">
        <v>1417</v>
      </c>
      <c r="E3799" s="46" t="s">
        <v>1601</v>
      </c>
      <c r="F3799" s="45" t="s">
        <v>1600</v>
      </c>
      <c r="G3799" s="26" t="s">
        <v>7</v>
      </c>
      <c r="H3799" s="30">
        <v>-320218884</v>
      </c>
      <c r="I3799" s="24"/>
      <c r="J3799" s="36"/>
      <c r="K3799" s="24"/>
      <c r="L3799" s="30"/>
      <c r="M3799" s="80" t="str">
        <f>IFERROR((Base_actualizacion!$L3799/Base_actualizacion!$K3799)," " )</f>
        <v xml:space="preserve"> </v>
      </c>
    </row>
    <row r="3800" spans="2:13" ht="24.9" customHeight="1" outlineLevel="2" x14ac:dyDescent="0.3">
      <c r="B3800" s="47" t="s">
        <v>2229</v>
      </c>
      <c r="C3800" s="46" t="s">
        <v>336</v>
      </c>
      <c r="D3800" s="46" t="s">
        <v>1417</v>
      </c>
      <c r="E3800" s="46" t="s">
        <v>1601</v>
      </c>
      <c r="F3800" s="45" t="s">
        <v>1600</v>
      </c>
      <c r="G3800" s="26" t="s">
        <v>13</v>
      </c>
      <c r="H3800" s="30">
        <v>306999134</v>
      </c>
      <c r="I3800" s="30">
        <v>306999134</v>
      </c>
      <c r="J3800" s="36">
        <f>H3800/I3800</f>
        <v>1</v>
      </c>
      <c r="K3800" s="24"/>
      <c r="L3800" s="30"/>
      <c r="M3800" s="80"/>
    </row>
    <row r="3801" spans="2:13" ht="24.9" customHeight="1" outlineLevel="1" x14ac:dyDescent="0.3">
      <c r="B3801" s="44" t="str">
        <f>B3800</f>
        <v>ASIGNACIÓN PARA LA INVERSIÓN LOCAL SEGÚN NBI Y CUARTA, QUINTA, Y SEXTA CATEGORÍA</v>
      </c>
      <c r="C3801" s="43" t="s">
        <v>336</v>
      </c>
      <c r="D3801" s="43" t="s">
        <v>1417</v>
      </c>
      <c r="E3801" s="43" t="s">
        <v>1601</v>
      </c>
      <c r="F3801" s="42" t="s">
        <v>1600</v>
      </c>
      <c r="G3801" s="18" t="s">
        <v>3</v>
      </c>
      <c r="H3801" s="32">
        <f>SUBTOTAL(9,H3798:H3800)</f>
        <v>1587874669</v>
      </c>
      <c r="I3801" s="32">
        <f>SUBTOTAL(9,I3798:I3800)</f>
        <v>432865484.63999999</v>
      </c>
      <c r="J3801" s="31">
        <f>SUBTOTAL(9,J3798:J3800)</f>
        <v>1.0786126971316361</v>
      </c>
      <c r="K3801" s="14">
        <f>SUBTOTAL(9,K3798:K3800)</f>
        <v>133398397.81999999</v>
      </c>
      <c r="L3801" s="14">
        <f>SUBTOTAL(9,L3798:L3800)</f>
        <v>125866350.63999999</v>
      </c>
      <c r="M3801" s="80"/>
    </row>
    <row r="3802" spans="2:13" ht="24.9" customHeight="1" outlineLevel="2" x14ac:dyDescent="0.3">
      <c r="B3802" s="47" t="s">
        <v>2229</v>
      </c>
      <c r="C3802" s="46" t="s">
        <v>336</v>
      </c>
      <c r="D3802" s="46" t="s">
        <v>1417</v>
      </c>
      <c r="E3802" s="46" t="s">
        <v>1599</v>
      </c>
      <c r="F3802" s="45" t="s">
        <v>1598</v>
      </c>
      <c r="G3802" s="26" t="s">
        <v>0</v>
      </c>
      <c r="H3802" s="30">
        <v>1123994766</v>
      </c>
      <c r="I3802" s="30">
        <v>88360260.120000005</v>
      </c>
      <c r="J3802" s="36">
        <f>I3802/H3802</f>
        <v>7.8612697134214246E-2</v>
      </c>
      <c r="K3802" s="30">
        <v>93647881.870000005</v>
      </c>
      <c r="L3802" s="30">
        <f>I3802</f>
        <v>88360260.120000005</v>
      </c>
      <c r="M3802" s="80">
        <f>L3802/K3802</f>
        <v>0.94353719865933361</v>
      </c>
    </row>
    <row r="3803" spans="2:13" ht="24.9" customHeight="1" outlineLevel="2" x14ac:dyDescent="0.3">
      <c r="B3803" s="47" t="s">
        <v>2229</v>
      </c>
      <c r="C3803" s="46" t="s">
        <v>336</v>
      </c>
      <c r="D3803" s="46" t="s">
        <v>1417</v>
      </c>
      <c r="E3803" s="46" t="s">
        <v>1599</v>
      </c>
      <c r="F3803" s="45" t="s">
        <v>1598</v>
      </c>
      <c r="G3803" s="26" t="s">
        <v>7</v>
      </c>
      <c r="H3803" s="30">
        <v>-224798953</v>
      </c>
      <c r="I3803" s="24"/>
      <c r="J3803" s="36"/>
      <c r="K3803" s="24"/>
      <c r="L3803" s="30"/>
      <c r="M3803" s="80" t="str">
        <f>IFERROR((Base_actualizacion!$L3803/Base_actualizacion!$K3803)," " )</f>
        <v xml:space="preserve"> </v>
      </c>
    </row>
    <row r="3804" spans="2:13" ht="24.9" customHeight="1" outlineLevel="1" x14ac:dyDescent="0.3">
      <c r="B3804" s="44" t="str">
        <f>B3803</f>
        <v>ASIGNACIÓN PARA LA INVERSIÓN LOCAL SEGÚN NBI Y CUARTA, QUINTA, Y SEXTA CATEGORÍA</v>
      </c>
      <c r="C3804" s="43" t="s">
        <v>336</v>
      </c>
      <c r="D3804" s="43" t="s">
        <v>1417</v>
      </c>
      <c r="E3804" s="43" t="s">
        <v>1599</v>
      </c>
      <c r="F3804" s="42" t="s">
        <v>1598</v>
      </c>
      <c r="G3804" s="18" t="s">
        <v>3</v>
      </c>
      <c r="H3804" s="32">
        <f>SUBTOTAL(9,H3802:H3803)</f>
        <v>899195813</v>
      </c>
      <c r="I3804" s="14">
        <f>SUBTOTAL(9,I3802:I3803)</f>
        <v>88360260.120000005</v>
      </c>
      <c r="J3804" s="31">
        <f>SUBTOTAL(9,J3802:J3803)</f>
        <v>7.8612697134214246E-2</v>
      </c>
      <c r="K3804" s="14">
        <f>SUBTOTAL(9,K3802:K3803)</f>
        <v>93647881.870000005</v>
      </c>
      <c r="L3804" s="14">
        <f>SUBTOTAL(9,L3801:L3803)</f>
        <v>88360260.120000005</v>
      </c>
      <c r="M3804" s="80"/>
    </row>
    <row r="3805" spans="2:13" ht="24.9" customHeight="1" outlineLevel="2" x14ac:dyDescent="0.3">
      <c r="B3805" s="47" t="s">
        <v>2229</v>
      </c>
      <c r="C3805" s="46" t="s">
        <v>336</v>
      </c>
      <c r="D3805" s="46" t="s">
        <v>1417</v>
      </c>
      <c r="E3805" s="46" t="s">
        <v>1597</v>
      </c>
      <c r="F3805" s="45" t="s">
        <v>1596</v>
      </c>
      <c r="G3805" s="26" t="s">
        <v>0</v>
      </c>
      <c r="H3805" s="30">
        <v>1003999715</v>
      </c>
      <c r="I3805" s="30">
        <v>78927125.519999996</v>
      </c>
      <c r="J3805" s="36">
        <f>I3805/H3805</f>
        <v>7.8612697136074383E-2</v>
      </c>
      <c r="K3805" s="30">
        <v>83650253.069999993</v>
      </c>
      <c r="L3805" s="30">
        <f>I3805</f>
        <v>78927125.519999996</v>
      </c>
      <c r="M3805" s="80">
        <f>L3805/K3805</f>
        <v>0.94353719951035175</v>
      </c>
    </row>
    <row r="3806" spans="2:13" ht="24.9" customHeight="1" outlineLevel="2" x14ac:dyDescent="0.3">
      <c r="B3806" s="47" t="s">
        <v>2229</v>
      </c>
      <c r="C3806" s="46" t="s">
        <v>336</v>
      </c>
      <c r="D3806" s="46" t="s">
        <v>1417</v>
      </c>
      <c r="E3806" s="46" t="s">
        <v>1597</v>
      </c>
      <c r="F3806" s="45" t="s">
        <v>1596</v>
      </c>
      <c r="G3806" s="26" t="s">
        <v>7</v>
      </c>
      <c r="H3806" s="30">
        <v>-200799943</v>
      </c>
      <c r="I3806" s="24"/>
      <c r="J3806" s="36"/>
      <c r="K3806" s="24"/>
      <c r="L3806" s="30"/>
      <c r="M3806" s="80" t="str">
        <f>IFERROR((Base_actualizacion!$L3806/Base_actualizacion!$K3806)," " )</f>
        <v xml:space="preserve"> </v>
      </c>
    </row>
    <row r="3807" spans="2:13" ht="24.9" customHeight="1" outlineLevel="1" x14ac:dyDescent="0.3">
      <c r="B3807" s="44" t="str">
        <f>B3806</f>
        <v>ASIGNACIÓN PARA LA INVERSIÓN LOCAL SEGÚN NBI Y CUARTA, QUINTA, Y SEXTA CATEGORÍA</v>
      </c>
      <c r="C3807" s="43" t="s">
        <v>336</v>
      </c>
      <c r="D3807" s="43" t="s">
        <v>1417</v>
      </c>
      <c r="E3807" s="43" t="s">
        <v>1597</v>
      </c>
      <c r="F3807" s="42" t="s">
        <v>1596</v>
      </c>
      <c r="G3807" s="18" t="s">
        <v>3</v>
      </c>
      <c r="H3807" s="32">
        <f>SUBTOTAL(9,H3805:H3806)</f>
        <v>803199772</v>
      </c>
      <c r="I3807" s="14">
        <f>SUBTOTAL(9,I3805:I3806)</f>
        <v>78927125.519999996</v>
      </c>
      <c r="J3807" s="31">
        <f>SUBTOTAL(9,J3805:J3806)</f>
        <v>7.8612697136074383E-2</v>
      </c>
      <c r="K3807" s="14">
        <f>SUBTOTAL(9,K3805:K3806)</f>
        <v>83650253.069999993</v>
      </c>
      <c r="L3807" s="14">
        <f>SUBTOTAL(9,L3804:L3806)</f>
        <v>78927125.519999996</v>
      </c>
      <c r="M3807" s="80"/>
    </row>
    <row r="3808" spans="2:13" ht="24.9" customHeight="1" outlineLevel="2" x14ac:dyDescent="0.3">
      <c r="B3808" s="47" t="s">
        <v>2229</v>
      </c>
      <c r="C3808" s="46" t="s">
        <v>336</v>
      </c>
      <c r="D3808" s="46" t="s">
        <v>1417</v>
      </c>
      <c r="E3808" s="46" t="s">
        <v>1595</v>
      </c>
      <c r="F3808" s="45" t="s">
        <v>1594</v>
      </c>
      <c r="G3808" s="26" t="s">
        <v>0</v>
      </c>
      <c r="H3808" s="30">
        <v>1501422220</v>
      </c>
      <c r="I3808" s="30">
        <v>118030850.26000001</v>
      </c>
      <c r="J3808" s="36">
        <f>I3808/H3808</f>
        <v>7.8612697139915783E-2</v>
      </c>
      <c r="K3808" s="30">
        <v>125094008.34</v>
      </c>
      <c r="L3808" s="30">
        <f>I3808</f>
        <v>118030850.26000001</v>
      </c>
      <c r="M3808" s="80">
        <f>L3808/K3808</f>
        <v>0.9435371991534347</v>
      </c>
    </row>
    <row r="3809" spans="2:13" ht="24.9" customHeight="1" outlineLevel="2" x14ac:dyDescent="0.3">
      <c r="B3809" s="47" t="s">
        <v>2229</v>
      </c>
      <c r="C3809" s="46" t="s">
        <v>336</v>
      </c>
      <c r="D3809" s="46" t="s">
        <v>1417</v>
      </c>
      <c r="E3809" s="46" t="s">
        <v>1595</v>
      </c>
      <c r="F3809" s="45" t="s">
        <v>1594</v>
      </c>
      <c r="G3809" s="26" t="s">
        <v>7</v>
      </c>
      <c r="H3809" s="30">
        <v>-300284444</v>
      </c>
      <c r="I3809" s="24"/>
      <c r="J3809" s="36"/>
      <c r="K3809" s="24"/>
      <c r="L3809" s="30"/>
      <c r="M3809" s="80" t="str">
        <f>IFERROR((Base_actualizacion!$L3809/Base_actualizacion!$K3809)," " )</f>
        <v xml:space="preserve"> </v>
      </c>
    </row>
    <row r="3810" spans="2:13" ht="24.9" customHeight="1" outlineLevel="1" x14ac:dyDescent="0.3">
      <c r="B3810" s="44" t="str">
        <f>B3809</f>
        <v>ASIGNACIÓN PARA LA INVERSIÓN LOCAL SEGÚN NBI Y CUARTA, QUINTA, Y SEXTA CATEGORÍA</v>
      </c>
      <c r="C3810" s="43" t="s">
        <v>336</v>
      </c>
      <c r="D3810" s="43" t="s">
        <v>1417</v>
      </c>
      <c r="E3810" s="43" t="s">
        <v>1595</v>
      </c>
      <c r="F3810" s="42" t="s">
        <v>1594</v>
      </c>
      <c r="G3810" s="18" t="s">
        <v>3</v>
      </c>
      <c r="H3810" s="32">
        <f>SUBTOTAL(9,H3808:H3809)</f>
        <v>1201137776</v>
      </c>
      <c r="I3810" s="14">
        <f>SUBTOTAL(9,I3808:I3809)</f>
        <v>118030850.26000001</v>
      </c>
      <c r="J3810" s="31">
        <f>SUBTOTAL(9,J3808:J3809)</f>
        <v>7.8612697139915783E-2</v>
      </c>
      <c r="K3810" s="14">
        <f>SUBTOTAL(9,K3808:K3809)</f>
        <v>125094008.34</v>
      </c>
      <c r="L3810" s="14">
        <f>SUBTOTAL(9,L3807:L3809)</f>
        <v>118030850.26000001</v>
      </c>
      <c r="M3810" s="80"/>
    </row>
    <row r="3811" spans="2:13" ht="24.9" customHeight="1" outlineLevel="2" x14ac:dyDescent="0.3">
      <c r="B3811" s="47" t="s">
        <v>2229</v>
      </c>
      <c r="C3811" s="46" t="s">
        <v>336</v>
      </c>
      <c r="D3811" s="46" t="s">
        <v>1417</v>
      </c>
      <c r="E3811" s="46" t="s">
        <v>2126</v>
      </c>
      <c r="F3811" s="45" t="s">
        <v>2125</v>
      </c>
      <c r="G3811" s="26" t="s">
        <v>0</v>
      </c>
      <c r="H3811" s="30">
        <v>4214261695</v>
      </c>
      <c r="I3811" s="30">
        <v>331294478.27999997</v>
      </c>
      <c r="J3811" s="36">
        <f>I3811/H3811</f>
        <v>7.8612697135790943E-2</v>
      </c>
      <c r="K3811" s="30">
        <v>351119678.83000004</v>
      </c>
      <c r="L3811" s="30">
        <f>I3811</f>
        <v>331294478.27999997</v>
      </c>
      <c r="M3811" s="80">
        <f>L3811/K3811</f>
        <v>0.94353719900843624</v>
      </c>
    </row>
    <row r="3812" spans="2:13" ht="24.9" customHeight="1" outlineLevel="2" x14ac:dyDescent="0.3">
      <c r="B3812" s="47" t="s">
        <v>2229</v>
      </c>
      <c r="C3812" s="46" t="s">
        <v>336</v>
      </c>
      <c r="D3812" s="46" t="s">
        <v>1417</v>
      </c>
      <c r="E3812" s="46" t="s">
        <v>2126</v>
      </c>
      <c r="F3812" s="45" t="s">
        <v>2125</v>
      </c>
      <c r="G3812" s="26" t="s">
        <v>7</v>
      </c>
      <c r="H3812" s="30">
        <v>-842852339</v>
      </c>
      <c r="I3812" s="24"/>
      <c r="J3812" s="36"/>
      <c r="K3812" s="24"/>
      <c r="L3812" s="30"/>
      <c r="M3812" s="80" t="str">
        <f>IFERROR((Base_actualizacion!$L3812/Base_actualizacion!$K3812)," " )</f>
        <v xml:space="preserve"> </v>
      </c>
    </row>
    <row r="3813" spans="2:13" ht="24.9" customHeight="1" outlineLevel="1" x14ac:dyDescent="0.3">
      <c r="B3813" s="44" t="str">
        <f>B3812</f>
        <v>ASIGNACIÓN PARA LA INVERSIÓN LOCAL SEGÚN NBI Y CUARTA, QUINTA, Y SEXTA CATEGORÍA</v>
      </c>
      <c r="C3813" s="43" t="s">
        <v>336</v>
      </c>
      <c r="D3813" s="43" t="s">
        <v>1417</v>
      </c>
      <c r="E3813" s="43" t="s">
        <v>2126</v>
      </c>
      <c r="F3813" s="42" t="s">
        <v>2125</v>
      </c>
      <c r="G3813" s="18" t="s">
        <v>3</v>
      </c>
      <c r="H3813" s="32">
        <f>SUBTOTAL(9,H3811:H3812)</f>
        <v>3371409356</v>
      </c>
      <c r="I3813" s="14">
        <f>SUBTOTAL(9,I3811:I3812)</f>
        <v>331294478.27999997</v>
      </c>
      <c r="J3813" s="31">
        <f>SUBTOTAL(9,J3811:J3812)</f>
        <v>7.8612697135790943E-2</v>
      </c>
      <c r="K3813" s="14">
        <f>SUBTOTAL(9,K3811:K3812)</f>
        <v>351119678.83000004</v>
      </c>
      <c r="L3813" s="14">
        <f>SUBTOTAL(9,L3810:L3812)</f>
        <v>331294478.27999997</v>
      </c>
      <c r="M3813" s="80"/>
    </row>
    <row r="3814" spans="2:13" ht="24.9" customHeight="1" outlineLevel="2" x14ac:dyDescent="0.3">
      <c r="B3814" s="47" t="s">
        <v>2229</v>
      </c>
      <c r="C3814" s="46" t="s">
        <v>336</v>
      </c>
      <c r="D3814" s="46" t="s">
        <v>1417</v>
      </c>
      <c r="E3814" s="46" t="s">
        <v>2124</v>
      </c>
      <c r="F3814" s="45" t="s">
        <v>2123</v>
      </c>
      <c r="G3814" s="26" t="s">
        <v>0</v>
      </c>
      <c r="H3814" s="30">
        <v>993720885</v>
      </c>
      <c r="I3814" s="30">
        <v>78119078.969999999</v>
      </c>
      <c r="J3814" s="36">
        <f>I3814/H3814</f>
        <v>7.8612697135775705E-2</v>
      </c>
      <c r="K3814" s="30">
        <v>82793851.760000005</v>
      </c>
      <c r="L3814" s="30">
        <f>I3814</f>
        <v>78119078.969999999</v>
      </c>
      <c r="M3814" s="80">
        <f>L3814/K3814</f>
        <v>0.94353719883028175</v>
      </c>
    </row>
    <row r="3815" spans="2:13" ht="24.9" customHeight="1" outlineLevel="2" x14ac:dyDescent="0.3">
      <c r="B3815" s="47" t="s">
        <v>2229</v>
      </c>
      <c r="C3815" s="46" t="s">
        <v>336</v>
      </c>
      <c r="D3815" s="46" t="s">
        <v>1417</v>
      </c>
      <c r="E3815" s="46" t="s">
        <v>2124</v>
      </c>
      <c r="F3815" s="45" t="s">
        <v>2123</v>
      </c>
      <c r="G3815" s="26" t="s">
        <v>7</v>
      </c>
      <c r="H3815" s="30">
        <v>-198744177</v>
      </c>
      <c r="I3815" s="24"/>
      <c r="J3815" s="36"/>
      <c r="K3815" s="24"/>
      <c r="L3815" s="30"/>
      <c r="M3815" s="80" t="str">
        <f>IFERROR((Base_actualizacion!$L3815/Base_actualizacion!$K3815)," " )</f>
        <v xml:space="preserve"> </v>
      </c>
    </row>
    <row r="3816" spans="2:13" ht="24.9" customHeight="1" outlineLevel="1" x14ac:dyDescent="0.3">
      <c r="B3816" s="44" t="str">
        <f>B3815</f>
        <v>ASIGNACIÓN PARA LA INVERSIÓN LOCAL SEGÚN NBI Y CUARTA, QUINTA, Y SEXTA CATEGORÍA</v>
      </c>
      <c r="C3816" s="43" t="s">
        <v>336</v>
      </c>
      <c r="D3816" s="43" t="s">
        <v>1417</v>
      </c>
      <c r="E3816" s="43" t="s">
        <v>2124</v>
      </c>
      <c r="F3816" s="42" t="s">
        <v>2123</v>
      </c>
      <c r="G3816" s="18" t="s">
        <v>3</v>
      </c>
      <c r="H3816" s="32">
        <f>SUBTOTAL(9,H3814:H3815)</f>
        <v>794976708</v>
      </c>
      <c r="I3816" s="14">
        <f>SUBTOTAL(9,I3814:I3815)</f>
        <v>78119078.969999999</v>
      </c>
      <c r="J3816" s="31">
        <f>SUBTOTAL(9,J3814:J3815)</f>
        <v>7.8612697135775705E-2</v>
      </c>
      <c r="K3816" s="14">
        <f>SUBTOTAL(9,K3814:K3815)</f>
        <v>82793851.760000005</v>
      </c>
      <c r="L3816" s="14">
        <f>SUBTOTAL(9,L3813:L3815)</f>
        <v>78119078.969999999</v>
      </c>
      <c r="M3816" s="80"/>
    </row>
    <row r="3817" spans="2:13" ht="24.9" customHeight="1" outlineLevel="2" x14ac:dyDescent="0.3">
      <c r="B3817" s="47" t="s">
        <v>2229</v>
      </c>
      <c r="C3817" s="46" t="s">
        <v>336</v>
      </c>
      <c r="D3817" s="46" t="s">
        <v>1417</v>
      </c>
      <c r="E3817" s="46" t="s">
        <v>1593</v>
      </c>
      <c r="F3817" s="45" t="s">
        <v>1592</v>
      </c>
      <c r="G3817" s="26" t="s">
        <v>0</v>
      </c>
      <c r="H3817" s="30">
        <v>683285218</v>
      </c>
      <c r="I3817" s="30">
        <v>53714893.899999999</v>
      </c>
      <c r="J3817" s="36">
        <f>I3817/H3817</f>
        <v>7.8612697135795495E-2</v>
      </c>
      <c r="K3817" s="30">
        <v>56929280.490000002</v>
      </c>
      <c r="L3817" s="30">
        <f>I3817</f>
        <v>53714893.899999999</v>
      </c>
      <c r="M3817" s="80">
        <f>L3817/K3817</f>
        <v>0.94353719979713024</v>
      </c>
    </row>
    <row r="3818" spans="2:13" ht="24.9" customHeight="1" outlineLevel="2" x14ac:dyDescent="0.3">
      <c r="B3818" s="47" t="s">
        <v>2229</v>
      </c>
      <c r="C3818" s="46" t="s">
        <v>336</v>
      </c>
      <c r="D3818" s="46" t="s">
        <v>1417</v>
      </c>
      <c r="E3818" s="46" t="s">
        <v>1593</v>
      </c>
      <c r="F3818" s="45" t="s">
        <v>1592</v>
      </c>
      <c r="G3818" s="26" t="s">
        <v>7</v>
      </c>
      <c r="H3818" s="30">
        <v>-136657044</v>
      </c>
      <c r="I3818" s="24"/>
      <c r="J3818" s="36"/>
      <c r="K3818" s="24"/>
      <c r="L3818" s="30"/>
      <c r="M3818" s="80" t="str">
        <f>IFERROR((Base_actualizacion!$L3818/Base_actualizacion!$K3818)," " )</f>
        <v xml:space="preserve"> </v>
      </c>
    </row>
    <row r="3819" spans="2:13" ht="24.9" customHeight="1" outlineLevel="1" x14ac:dyDescent="0.3">
      <c r="B3819" s="44" t="str">
        <f>B3818</f>
        <v>ASIGNACIÓN PARA LA INVERSIÓN LOCAL SEGÚN NBI Y CUARTA, QUINTA, Y SEXTA CATEGORÍA</v>
      </c>
      <c r="C3819" s="43" t="s">
        <v>336</v>
      </c>
      <c r="D3819" s="43" t="s">
        <v>1417</v>
      </c>
      <c r="E3819" s="43" t="s">
        <v>1593</v>
      </c>
      <c r="F3819" s="42" t="s">
        <v>1592</v>
      </c>
      <c r="G3819" s="18" t="s">
        <v>3</v>
      </c>
      <c r="H3819" s="32">
        <f>SUBTOTAL(9,H3817:H3818)</f>
        <v>546628174</v>
      </c>
      <c r="I3819" s="14">
        <f>SUBTOTAL(9,I3817:I3818)</f>
        <v>53714893.899999999</v>
      </c>
      <c r="J3819" s="31">
        <f>SUBTOTAL(9,J3817:J3818)</f>
        <v>7.8612697135795495E-2</v>
      </c>
      <c r="K3819" s="14">
        <f>SUBTOTAL(9,K3817:K3818)</f>
        <v>56929280.490000002</v>
      </c>
      <c r="L3819" s="14">
        <f>SUBTOTAL(9,L3816:L3818)</f>
        <v>53714893.899999999</v>
      </c>
      <c r="M3819" s="80"/>
    </row>
    <row r="3820" spans="2:13" ht="24.9" customHeight="1" outlineLevel="2" x14ac:dyDescent="0.3">
      <c r="B3820" s="47" t="s">
        <v>2229</v>
      </c>
      <c r="C3820" s="46" t="s">
        <v>336</v>
      </c>
      <c r="D3820" s="46" t="s">
        <v>1417</v>
      </c>
      <c r="E3820" s="46" t="s">
        <v>1591</v>
      </c>
      <c r="F3820" s="45" t="s">
        <v>1590</v>
      </c>
      <c r="G3820" s="26" t="s">
        <v>0</v>
      </c>
      <c r="H3820" s="30">
        <v>1452132141</v>
      </c>
      <c r="I3820" s="30">
        <v>114156024.2</v>
      </c>
      <c r="J3820" s="36">
        <f>I3820/H3820</f>
        <v>7.8612697134702425E-2</v>
      </c>
      <c r="K3820" s="30">
        <v>120987306.41</v>
      </c>
      <c r="L3820" s="30">
        <f>I3820</f>
        <v>114156024.2</v>
      </c>
      <c r="M3820" s="80">
        <f>L3820/K3820</f>
        <v>0.94353719896159816</v>
      </c>
    </row>
    <row r="3821" spans="2:13" ht="24.9" customHeight="1" outlineLevel="2" x14ac:dyDescent="0.3">
      <c r="B3821" s="47" t="s">
        <v>2229</v>
      </c>
      <c r="C3821" s="46" t="s">
        <v>336</v>
      </c>
      <c r="D3821" s="46" t="s">
        <v>1417</v>
      </c>
      <c r="E3821" s="46" t="s">
        <v>1591</v>
      </c>
      <c r="F3821" s="45" t="s">
        <v>1590</v>
      </c>
      <c r="G3821" s="26" t="s">
        <v>7</v>
      </c>
      <c r="H3821" s="30">
        <v>-290426428</v>
      </c>
      <c r="I3821" s="24"/>
      <c r="J3821" s="36"/>
      <c r="K3821" s="24"/>
      <c r="L3821" s="30"/>
      <c r="M3821" s="80" t="str">
        <f>IFERROR((Base_actualizacion!$L3821/Base_actualizacion!$K3821)," " )</f>
        <v xml:space="preserve"> </v>
      </c>
    </row>
    <row r="3822" spans="2:13" ht="24.9" customHeight="1" outlineLevel="1" x14ac:dyDescent="0.3">
      <c r="B3822" s="44" t="str">
        <f>B3821</f>
        <v>ASIGNACIÓN PARA LA INVERSIÓN LOCAL SEGÚN NBI Y CUARTA, QUINTA, Y SEXTA CATEGORÍA</v>
      </c>
      <c r="C3822" s="43" t="s">
        <v>336</v>
      </c>
      <c r="D3822" s="43" t="s">
        <v>1417</v>
      </c>
      <c r="E3822" s="43" t="s">
        <v>1591</v>
      </c>
      <c r="F3822" s="42" t="s">
        <v>1590</v>
      </c>
      <c r="G3822" s="18" t="s">
        <v>3</v>
      </c>
      <c r="H3822" s="32">
        <f>SUBTOTAL(9,H3820:H3821)</f>
        <v>1161705713</v>
      </c>
      <c r="I3822" s="14">
        <f>SUBTOTAL(9,I3820:I3821)</f>
        <v>114156024.2</v>
      </c>
      <c r="J3822" s="31">
        <f>SUBTOTAL(9,J3820:J3821)</f>
        <v>7.8612697134702425E-2</v>
      </c>
      <c r="K3822" s="14">
        <f>SUBTOTAL(9,K3820:K3821)</f>
        <v>120987306.41</v>
      </c>
      <c r="L3822" s="14">
        <f>SUBTOTAL(9,L3819:L3821)</f>
        <v>114156024.2</v>
      </c>
      <c r="M3822" s="80"/>
    </row>
    <row r="3823" spans="2:13" ht="24.9" customHeight="1" outlineLevel="2" x14ac:dyDescent="0.3">
      <c r="B3823" s="47" t="s">
        <v>2229</v>
      </c>
      <c r="C3823" s="46" t="s">
        <v>336</v>
      </c>
      <c r="D3823" s="46" t="s">
        <v>1417</v>
      </c>
      <c r="E3823" s="46" t="s">
        <v>1589</v>
      </c>
      <c r="F3823" s="45" t="s">
        <v>1588</v>
      </c>
      <c r="G3823" s="26" t="s">
        <v>0</v>
      </c>
      <c r="H3823" s="30">
        <v>1090840634</v>
      </c>
      <c r="I3823" s="30">
        <v>85753924.390000001</v>
      </c>
      <c r="J3823" s="36">
        <f>I3823/H3823</f>
        <v>7.8612697141239793E-2</v>
      </c>
      <c r="K3823" s="30">
        <v>90885578.719999999</v>
      </c>
      <c r="L3823" s="30">
        <f>I3823</f>
        <v>85753924.390000001</v>
      </c>
      <c r="M3823" s="80">
        <f>L3823/K3823</f>
        <v>0.94353719916545198</v>
      </c>
    </row>
    <row r="3824" spans="2:13" ht="24.9" customHeight="1" outlineLevel="2" x14ac:dyDescent="0.3">
      <c r="B3824" s="47" t="s">
        <v>2229</v>
      </c>
      <c r="C3824" s="46" t="s">
        <v>336</v>
      </c>
      <c r="D3824" s="46" t="s">
        <v>1417</v>
      </c>
      <c r="E3824" s="46" t="s">
        <v>1589</v>
      </c>
      <c r="F3824" s="45" t="s">
        <v>1588</v>
      </c>
      <c r="G3824" s="26" t="s">
        <v>7</v>
      </c>
      <c r="H3824" s="30">
        <v>-218168127</v>
      </c>
      <c r="I3824" s="24"/>
      <c r="J3824" s="36"/>
      <c r="K3824" s="24"/>
      <c r="L3824" s="30"/>
      <c r="M3824" s="80" t="str">
        <f>IFERROR((Base_actualizacion!$L3824/Base_actualizacion!$K3824)," " )</f>
        <v xml:space="preserve"> </v>
      </c>
    </row>
    <row r="3825" spans="2:13" ht="24.9" customHeight="1" outlineLevel="1" x14ac:dyDescent="0.3">
      <c r="B3825" s="44" t="str">
        <f>B3824</f>
        <v>ASIGNACIÓN PARA LA INVERSIÓN LOCAL SEGÚN NBI Y CUARTA, QUINTA, Y SEXTA CATEGORÍA</v>
      </c>
      <c r="C3825" s="43" t="s">
        <v>336</v>
      </c>
      <c r="D3825" s="43" t="s">
        <v>1417</v>
      </c>
      <c r="E3825" s="43" t="s">
        <v>1589</v>
      </c>
      <c r="F3825" s="42" t="s">
        <v>1588</v>
      </c>
      <c r="G3825" s="18" t="s">
        <v>3</v>
      </c>
      <c r="H3825" s="32">
        <f>SUBTOTAL(9,H3823:H3824)</f>
        <v>872672507</v>
      </c>
      <c r="I3825" s="14">
        <f>SUBTOTAL(9,I3823:I3824)</f>
        <v>85753924.390000001</v>
      </c>
      <c r="J3825" s="31">
        <f>SUBTOTAL(9,J3823:J3824)</f>
        <v>7.8612697141239793E-2</v>
      </c>
      <c r="K3825" s="14">
        <f>SUBTOTAL(9,K3823:K3824)</f>
        <v>90885578.719999999</v>
      </c>
      <c r="L3825" s="14">
        <f>SUBTOTAL(9,L3822:L3824)</f>
        <v>85753924.390000001</v>
      </c>
      <c r="M3825" s="80"/>
    </row>
    <row r="3826" spans="2:13" ht="24.9" customHeight="1" outlineLevel="2" x14ac:dyDescent="0.3">
      <c r="B3826" s="47" t="s">
        <v>2229</v>
      </c>
      <c r="C3826" s="46" t="s">
        <v>336</v>
      </c>
      <c r="D3826" s="46" t="s">
        <v>1417</v>
      </c>
      <c r="E3826" s="46" t="s">
        <v>1585</v>
      </c>
      <c r="F3826" s="45" t="s">
        <v>1584</v>
      </c>
      <c r="G3826" s="26" t="s">
        <v>0</v>
      </c>
      <c r="H3826" s="30">
        <v>1927964378</v>
      </c>
      <c r="I3826" s="30">
        <v>151562479.74000001</v>
      </c>
      <c r="J3826" s="36">
        <f>I3826/H3826</f>
        <v>7.8612697137706147E-2</v>
      </c>
      <c r="K3826" s="30">
        <v>160632225.05000001</v>
      </c>
      <c r="L3826" s="30">
        <f>I3826</f>
        <v>151562479.74000001</v>
      </c>
      <c r="M3826" s="80">
        <f>L3826/K3826</f>
        <v>0.9435371992937478</v>
      </c>
    </row>
    <row r="3827" spans="2:13" ht="24.9" customHeight="1" outlineLevel="2" x14ac:dyDescent="0.3">
      <c r="B3827" s="47" t="s">
        <v>2229</v>
      </c>
      <c r="C3827" s="46" t="s">
        <v>336</v>
      </c>
      <c r="D3827" s="46" t="s">
        <v>1417</v>
      </c>
      <c r="E3827" s="46" t="s">
        <v>1585</v>
      </c>
      <c r="F3827" s="45" t="s">
        <v>1584</v>
      </c>
      <c r="G3827" s="26" t="s">
        <v>7</v>
      </c>
      <c r="H3827" s="30">
        <v>-385592876</v>
      </c>
      <c r="I3827" s="24"/>
      <c r="J3827" s="36"/>
      <c r="K3827" s="24"/>
      <c r="L3827" s="30"/>
      <c r="M3827" s="80" t="str">
        <f>IFERROR((Base_actualizacion!$L3827/Base_actualizacion!$K3827)," " )</f>
        <v xml:space="preserve"> </v>
      </c>
    </row>
    <row r="3828" spans="2:13" ht="24.9" customHeight="1" outlineLevel="1" x14ac:dyDescent="0.3">
      <c r="B3828" s="44" t="str">
        <f>B3827</f>
        <v>ASIGNACIÓN PARA LA INVERSIÓN LOCAL SEGÚN NBI Y CUARTA, QUINTA, Y SEXTA CATEGORÍA</v>
      </c>
      <c r="C3828" s="43" t="s">
        <v>336</v>
      </c>
      <c r="D3828" s="43" t="s">
        <v>1417</v>
      </c>
      <c r="E3828" s="43" t="s">
        <v>1585</v>
      </c>
      <c r="F3828" s="42" t="s">
        <v>1584</v>
      </c>
      <c r="G3828" s="18" t="s">
        <v>3</v>
      </c>
      <c r="H3828" s="32">
        <f>SUBTOTAL(9,H3826:H3827)</f>
        <v>1542371502</v>
      </c>
      <c r="I3828" s="14">
        <f>SUBTOTAL(9,I3826:I3827)</f>
        <v>151562479.74000001</v>
      </c>
      <c r="J3828" s="31">
        <f>SUBTOTAL(9,J3826:J3827)</f>
        <v>7.8612697137706147E-2</v>
      </c>
      <c r="K3828" s="14">
        <f>SUBTOTAL(9,K3826:K3827)</f>
        <v>160632225.05000001</v>
      </c>
      <c r="L3828" s="14">
        <f>SUBTOTAL(9,L3825:L3827)</f>
        <v>151562479.74000001</v>
      </c>
      <c r="M3828" s="80"/>
    </row>
    <row r="3829" spans="2:13" ht="24.9" customHeight="1" outlineLevel="2" x14ac:dyDescent="0.3">
      <c r="B3829" s="47" t="s">
        <v>2229</v>
      </c>
      <c r="C3829" s="46" t="s">
        <v>336</v>
      </c>
      <c r="D3829" s="46" t="s">
        <v>1417</v>
      </c>
      <c r="E3829" s="46" t="s">
        <v>1583</v>
      </c>
      <c r="F3829" s="45" t="s">
        <v>1582</v>
      </c>
      <c r="G3829" s="26" t="s">
        <v>0</v>
      </c>
      <c r="H3829" s="30">
        <v>1016265273</v>
      </c>
      <c r="I3829" s="30">
        <v>79891354.120000005</v>
      </c>
      <c r="J3829" s="36">
        <f>I3829/H3829</f>
        <v>7.8612697139755564E-2</v>
      </c>
      <c r="K3829" s="30">
        <v>84672182.710000008</v>
      </c>
      <c r="L3829" s="30">
        <f>I3829</f>
        <v>79891354.120000005</v>
      </c>
      <c r="M3829" s="80">
        <f>L3829/K3829</f>
        <v>0.94353719914869549</v>
      </c>
    </row>
    <row r="3830" spans="2:13" ht="24.9" customHeight="1" outlineLevel="2" x14ac:dyDescent="0.3">
      <c r="B3830" s="47" t="s">
        <v>2229</v>
      </c>
      <c r="C3830" s="46" t="s">
        <v>336</v>
      </c>
      <c r="D3830" s="46" t="s">
        <v>1417</v>
      </c>
      <c r="E3830" s="46" t="s">
        <v>1583</v>
      </c>
      <c r="F3830" s="45" t="s">
        <v>1582</v>
      </c>
      <c r="G3830" s="26" t="s">
        <v>7</v>
      </c>
      <c r="H3830" s="30">
        <v>-203253055</v>
      </c>
      <c r="I3830" s="24"/>
      <c r="J3830" s="36"/>
      <c r="K3830" s="24"/>
      <c r="L3830" s="30"/>
      <c r="M3830" s="80" t="str">
        <f>IFERROR((Base_actualizacion!$L3830/Base_actualizacion!$K3830)," " )</f>
        <v xml:space="preserve"> </v>
      </c>
    </row>
    <row r="3831" spans="2:13" ht="24.9" customHeight="1" outlineLevel="1" x14ac:dyDescent="0.3">
      <c r="B3831" s="44" t="str">
        <f>B3830</f>
        <v>ASIGNACIÓN PARA LA INVERSIÓN LOCAL SEGÚN NBI Y CUARTA, QUINTA, Y SEXTA CATEGORÍA</v>
      </c>
      <c r="C3831" s="43" t="s">
        <v>336</v>
      </c>
      <c r="D3831" s="43" t="s">
        <v>1417</v>
      </c>
      <c r="E3831" s="43" t="s">
        <v>1583</v>
      </c>
      <c r="F3831" s="42" t="s">
        <v>1582</v>
      </c>
      <c r="G3831" s="18" t="s">
        <v>3</v>
      </c>
      <c r="H3831" s="32">
        <f>SUBTOTAL(9,H3829:H3830)</f>
        <v>813012218</v>
      </c>
      <c r="I3831" s="14">
        <f>SUBTOTAL(9,I3829:I3830)</f>
        <v>79891354.120000005</v>
      </c>
      <c r="J3831" s="31">
        <f>SUBTOTAL(9,J3829:J3830)</f>
        <v>7.8612697139755564E-2</v>
      </c>
      <c r="K3831" s="14">
        <f>SUBTOTAL(9,K3829:K3830)</f>
        <v>84672182.710000008</v>
      </c>
      <c r="L3831" s="14">
        <f>SUBTOTAL(9,L3828:L3830)</f>
        <v>79891354.120000005</v>
      </c>
      <c r="M3831" s="80"/>
    </row>
    <row r="3832" spans="2:13" ht="24.9" customHeight="1" outlineLevel="2" x14ac:dyDescent="0.3">
      <c r="B3832" s="47" t="s">
        <v>2229</v>
      </c>
      <c r="C3832" s="46" t="s">
        <v>336</v>
      </c>
      <c r="D3832" s="46" t="s">
        <v>1417</v>
      </c>
      <c r="E3832" s="46" t="s">
        <v>1581</v>
      </c>
      <c r="F3832" s="45" t="s">
        <v>1580</v>
      </c>
      <c r="G3832" s="26" t="s">
        <v>0</v>
      </c>
      <c r="H3832" s="30">
        <v>920332941</v>
      </c>
      <c r="I3832" s="30">
        <v>72349854.75</v>
      </c>
      <c r="J3832" s="36">
        <f>I3832/H3832</f>
        <v>7.861269713043989E-2</v>
      </c>
      <c r="K3832" s="30">
        <v>76679387.75</v>
      </c>
      <c r="L3832" s="30">
        <f>I3832</f>
        <v>72349854.75</v>
      </c>
      <c r="M3832" s="80">
        <f>L3832/K3832</f>
        <v>0.94353719914775924</v>
      </c>
    </row>
    <row r="3833" spans="2:13" ht="24.9" customHeight="1" outlineLevel="2" x14ac:dyDescent="0.3">
      <c r="B3833" s="47" t="s">
        <v>2229</v>
      </c>
      <c r="C3833" s="46" t="s">
        <v>336</v>
      </c>
      <c r="D3833" s="46" t="s">
        <v>1417</v>
      </c>
      <c r="E3833" s="46" t="s">
        <v>1581</v>
      </c>
      <c r="F3833" s="45" t="s">
        <v>1580</v>
      </c>
      <c r="G3833" s="26" t="s">
        <v>7</v>
      </c>
      <c r="H3833" s="30">
        <v>-184066588</v>
      </c>
      <c r="I3833" s="24"/>
      <c r="J3833" s="36"/>
      <c r="K3833" s="24"/>
      <c r="L3833" s="30"/>
      <c r="M3833" s="80" t="str">
        <f>IFERROR((Base_actualizacion!$L3833/Base_actualizacion!$K3833)," " )</f>
        <v xml:space="preserve"> </v>
      </c>
    </row>
    <row r="3834" spans="2:13" ht="24.9" customHeight="1" outlineLevel="1" x14ac:dyDescent="0.3">
      <c r="B3834" s="44" t="str">
        <f>B3833</f>
        <v>ASIGNACIÓN PARA LA INVERSIÓN LOCAL SEGÚN NBI Y CUARTA, QUINTA, Y SEXTA CATEGORÍA</v>
      </c>
      <c r="C3834" s="43" t="s">
        <v>336</v>
      </c>
      <c r="D3834" s="43" t="s">
        <v>1417</v>
      </c>
      <c r="E3834" s="43" t="s">
        <v>1581</v>
      </c>
      <c r="F3834" s="42" t="s">
        <v>1580</v>
      </c>
      <c r="G3834" s="18" t="s">
        <v>3</v>
      </c>
      <c r="H3834" s="32">
        <f>SUBTOTAL(9,H3832:H3833)</f>
        <v>736266353</v>
      </c>
      <c r="I3834" s="14">
        <f>SUBTOTAL(9,I3832:I3833)</f>
        <v>72349854.75</v>
      </c>
      <c r="J3834" s="31">
        <f>SUBTOTAL(9,J3832:J3833)</f>
        <v>7.861269713043989E-2</v>
      </c>
      <c r="K3834" s="14">
        <f>SUBTOTAL(9,K3832:K3833)</f>
        <v>76679387.75</v>
      </c>
      <c r="L3834" s="14">
        <f>SUBTOTAL(9,L3831:L3833)</f>
        <v>72349854.75</v>
      </c>
      <c r="M3834" s="80"/>
    </row>
    <row r="3835" spans="2:13" ht="24.9" customHeight="1" outlineLevel="2" x14ac:dyDescent="0.3">
      <c r="B3835" s="47" t="s">
        <v>2229</v>
      </c>
      <c r="C3835" s="46" t="s">
        <v>336</v>
      </c>
      <c r="D3835" s="46" t="s">
        <v>1417</v>
      </c>
      <c r="E3835" s="46" t="s">
        <v>1579</v>
      </c>
      <c r="F3835" s="45" t="s">
        <v>1578</v>
      </c>
      <c r="G3835" s="26" t="s">
        <v>0</v>
      </c>
      <c r="H3835" s="30">
        <v>1159750234</v>
      </c>
      <c r="I3835" s="30">
        <v>91171093.900000006</v>
      </c>
      <c r="J3835" s="36">
        <f>I3835/H3835</f>
        <v>7.8612697136994078E-2</v>
      </c>
      <c r="K3835" s="30">
        <v>96626920.449999988</v>
      </c>
      <c r="L3835" s="30">
        <f>I3835</f>
        <v>91171093.900000006</v>
      </c>
      <c r="M3835" s="80">
        <f>L3835/K3835</f>
        <v>0.9435371993167978</v>
      </c>
    </row>
    <row r="3836" spans="2:13" ht="24.9" customHeight="1" outlineLevel="2" x14ac:dyDescent="0.3">
      <c r="B3836" s="47" t="s">
        <v>2229</v>
      </c>
      <c r="C3836" s="46" t="s">
        <v>336</v>
      </c>
      <c r="D3836" s="46" t="s">
        <v>1417</v>
      </c>
      <c r="E3836" s="46" t="s">
        <v>1579</v>
      </c>
      <c r="F3836" s="45" t="s">
        <v>1578</v>
      </c>
      <c r="G3836" s="26" t="s">
        <v>7</v>
      </c>
      <c r="H3836" s="30">
        <v>-231950047</v>
      </c>
      <c r="I3836" s="24"/>
      <c r="J3836" s="36"/>
      <c r="K3836" s="24"/>
      <c r="L3836" s="30"/>
      <c r="M3836" s="80" t="str">
        <f>IFERROR((Base_actualizacion!$L3836/Base_actualizacion!$K3836)," " )</f>
        <v xml:space="preserve"> </v>
      </c>
    </row>
    <row r="3837" spans="2:13" ht="24.9" customHeight="1" outlineLevel="1" x14ac:dyDescent="0.3">
      <c r="B3837" s="44" t="str">
        <f>B3836</f>
        <v>ASIGNACIÓN PARA LA INVERSIÓN LOCAL SEGÚN NBI Y CUARTA, QUINTA, Y SEXTA CATEGORÍA</v>
      </c>
      <c r="C3837" s="43" t="s">
        <v>336</v>
      </c>
      <c r="D3837" s="43" t="s">
        <v>1417</v>
      </c>
      <c r="E3837" s="43" t="s">
        <v>1579</v>
      </c>
      <c r="F3837" s="42" t="s">
        <v>1578</v>
      </c>
      <c r="G3837" s="18" t="s">
        <v>3</v>
      </c>
      <c r="H3837" s="32">
        <f>SUBTOTAL(9,H3835:H3836)</f>
        <v>927800187</v>
      </c>
      <c r="I3837" s="14">
        <f>SUBTOTAL(9,I3835:I3836)</f>
        <v>91171093.900000006</v>
      </c>
      <c r="J3837" s="31">
        <f>SUBTOTAL(9,J3835:J3836)</f>
        <v>7.8612697136994078E-2</v>
      </c>
      <c r="K3837" s="14">
        <f>SUBTOTAL(9,K3835:K3836)</f>
        <v>96626920.449999988</v>
      </c>
      <c r="L3837" s="14">
        <f>SUBTOTAL(9,L3834:L3836)</f>
        <v>91171093.900000006</v>
      </c>
      <c r="M3837" s="80"/>
    </row>
    <row r="3838" spans="2:13" ht="24.9" customHeight="1" outlineLevel="2" x14ac:dyDescent="0.3">
      <c r="B3838" s="47" t="s">
        <v>2229</v>
      </c>
      <c r="C3838" s="46" t="s">
        <v>336</v>
      </c>
      <c r="D3838" s="46" t="s">
        <v>1417</v>
      </c>
      <c r="E3838" s="46" t="s">
        <v>1577</v>
      </c>
      <c r="F3838" s="45" t="s">
        <v>1576</v>
      </c>
      <c r="G3838" s="26" t="s">
        <v>0</v>
      </c>
      <c r="H3838" s="30">
        <v>857013319</v>
      </c>
      <c r="I3838" s="30">
        <v>67372128.49000001</v>
      </c>
      <c r="J3838" s="36">
        <f>I3838/H3838</f>
        <v>7.8612697138257678E-2</v>
      </c>
      <c r="K3838" s="30">
        <v>71403786.270000011</v>
      </c>
      <c r="L3838" s="30">
        <f>I3838</f>
        <v>67372128.49000001</v>
      </c>
      <c r="M3838" s="80">
        <f>L3838/K3838</f>
        <v>0.94353719892730836</v>
      </c>
    </row>
    <row r="3839" spans="2:13" ht="24.9" customHeight="1" outlineLevel="2" x14ac:dyDescent="0.3">
      <c r="B3839" s="47" t="s">
        <v>2229</v>
      </c>
      <c r="C3839" s="46" t="s">
        <v>336</v>
      </c>
      <c r="D3839" s="46" t="s">
        <v>1417</v>
      </c>
      <c r="E3839" s="46" t="s">
        <v>1577</v>
      </c>
      <c r="F3839" s="45" t="s">
        <v>1576</v>
      </c>
      <c r="G3839" s="26" t="s">
        <v>7</v>
      </c>
      <c r="H3839" s="30">
        <v>-171402664</v>
      </c>
      <c r="I3839" s="24"/>
      <c r="J3839" s="36"/>
      <c r="K3839" s="24"/>
      <c r="L3839" s="30"/>
      <c r="M3839" s="80" t="str">
        <f>IFERROR((Base_actualizacion!$L3839/Base_actualizacion!$K3839)," " )</f>
        <v xml:space="preserve"> </v>
      </c>
    </row>
    <row r="3840" spans="2:13" ht="24.9" customHeight="1" outlineLevel="1" x14ac:dyDescent="0.3">
      <c r="B3840" s="44" t="str">
        <f>B3839</f>
        <v>ASIGNACIÓN PARA LA INVERSIÓN LOCAL SEGÚN NBI Y CUARTA, QUINTA, Y SEXTA CATEGORÍA</v>
      </c>
      <c r="C3840" s="43" t="s">
        <v>336</v>
      </c>
      <c r="D3840" s="43" t="s">
        <v>1417</v>
      </c>
      <c r="E3840" s="43" t="s">
        <v>1577</v>
      </c>
      <c r="F3840" s="42" t="s">
        <v>1576</v>
      </c>
      <c r="G3840" s="18" t="s">
        <v>3</v>
      </c>
      <c r="H3840" s="32">
        <f>SUBTOTAL(9,H3838:H3839)</f>
        <v>685610655</v>
      </c>
      <c r="I3840" s="14">
        <f>SUBTOTAL(9,I3838:I3839)</f>
        <v>67372128.49000001</v>
      </c>
      <c r="J3840" s="31">
        <f>SUBTOTAL(9,J3838:J3839)</f>
        <v>7.8612697138257678E-2</v>
      </c>
      <c r="K3840" s="14">
        <f>SUBTOTAL(9,K3838:K3839)</f>
        <v>71403786.270000011</v>
      </c>
      <c r="L3840" s="14">
        <f>SUBTOTAL(9,L3837:L3839)</f>
        <v>67372128.49000001</v>
      </c>
      <c r="M3840" s="80"/>
    </row>
    <row r="3841" spans="2:13" ht="24.9" customHeight="1" outlineLevel="2" x14ac:dyDescent="0.3">
      <c r="B3841" s="47" t="s">
        <v>2229</v>
      </c>
      <c r="C3841" s="46" t="s">
        <v>336</v>
      </c>
      <c r="D3841" s="46" t="s">
        <v>1417</v>
      </c>
      <c r="E3841" s="46" t="s">
        <v>1575</v>
      </c>
      <c r="F3841" s="45" t="s">
        <v>1574</v>
      </c>
      <c r="G3841" s="26" t="s">
        <v>0</v>
      </c>
      <c r="H3841" s="30">
        <v>1307515625</v>
      </c>
      <c r="I3841" s="30">
        <v>102787329.81999999</v>
      </c>
      <c r="J3841" s="36">
        <f>I3841/H3841</f>
        <v>7.8612697129336398E-2</v>
      </c>
      <c r="K3841" s="30">
        <v>108938290.89</v>
      </c>
      <c r="L3841" s="30">
        <f>I3841</f>
        <v>102787329.81999999</v>
      </c>
      <c r="M3841" s="80">
        <f>L3841/K3841</f>
        <v>0.94353719872279884</v>
      </c>
    </row>
    <row r="3842" spans="2:13" ht="24.9" customHeight="1" outlineLevel="2" x14ac:dyDescent="0.3">
      <c r="B3842" s="47" t="s">
        <v>2229</v>
      </c>
      <c r="C3842" s="46" t="s">
        <v>336</v>
      </c>
      <c r="D3842" s="46" t="s">
        <v>1417</v>
      </c>
      <c r="E3842" s="46" t="s">
        <v>1575</v>
      </c>
      <c r="F3842" s="45" t="s">
        <v>1574</v>
      </c>
      <c r="G3842" s="26" t="s">
        <v>7</v>
      </c>
      <c r="H3842" s="30">
        <v>-261503125</v>
      </c>
      <c r="I3842" s="24"/>
      <c r="J3842" s="36"/>
      <c r="K3842" s="24"/>
      <c r="L3842" s="30"/>
      <c r="M3842" s="80" t="str">
        <f>IFERROR((Base_actualizacion!$L3842/Base_actualizacion!$K3842)," " )</f>
        <v xml:space="preserve"> </v>
      </c>
    </row>
    <row r="3843" spans="2:13" ht="24.9" customHeight="1" outlineLevel="1" x14ac:dyDescent="0.3">
      <c r="B3843" s="44" t="str">
        <f>B3842</f>
        <v>ASIGNACIÓN PARA LA INVERSIÓN LOCAL SEGÚN NBI Y CUARTA, QUINTA, Y SEXTA CATEGORÍA</v>
      </c>
      <c r="C3843" s="43" t="s">
        <v>336</v>
      </c>
      <c r="D3843" s="43" t="s">
        <v>1417</v>
      </c>
      <c r="E3843" s="43" t="s">
        <v>1575</v>
      </c>
      <c r="F3843" s="42" t="s">
        <v>1574</v>
      </c>
      <c r="G3843" s="18" t="s">
        <v>3</v>
      </c>
      <c r="H3843" s="32">
        <f>SUBTOTAL(9,H3841:H3842)</f>
        <v>1046012500</v>
      </c>
      <c r="I3843" s="14">
        <f>SUBTOTAL(9,I3841:I3842)</f>
        <v>102787329.81999999</v>
      </c>
      <c r="J3843" s="31">
        <f>SUBTOTAL(9,J3841:J3842)</f>
        <v>7.8612697129336398E-2</v>
      </c>
      <c r="K3843" s="14">
        <f>SUBTOTAL(9,K3841:K3842)</f>
        <v>108938290.89</v>
      </c>
      <c r="L3843" s="14">
        <f>SUBTOTAL(9,L3840:L3842)</f>
        <v>102787329.81999999</v>
      </c>
      <c r="M3843" s="80"/>
    </row>
    <row r="3844" spans="2:13" ht="24.9" customHeight="1" outlineLevel="2" x14ac:dyDescent="0.3">
      <c r="B3844" s="47" t="s">
        <v>2229</v>
      </c>
      <c r="C3844" s="46" t="s">
        <v>336</v>
      </c>
      <c r="D3844" s="46" t="s">
        <v>1417</v>
      </c>
      <c r="E3844" s="46" t="s">
        <v>1573</v>
      </c>
      <c r="F3844" s="45" t="s">
        <v>1572</v>
      </c>
      <c r="G3844" s="26" t="s">
        <v>0</v>
      </c>
      <c r="H3844" s="30">
        <v>1464173892</v>
      </c>
      <c r="I3844" s="30">
        <v>115102658.72</v>
      </c>
      <c r="J3844" s="36">
        <f>I3844/H3844</f>
        <v>7.8612697131742057E-2</v>
      </c>
      <c r="K3844" s="30">
        <v>121990589.05</v>
      </c>
      <c r="L3844" s="30">
        <f>I3844</f>
        <v>115102658.72</v>
      </c>
      <c r="M3844" s="80">
        <f>L3844/K3844</f>
        <v>0.94353719919184209</v>
      </c>
    </row>
    <row r="3845" spans="2:13" ht="24.9" customHeight="1" outlineLevel="2" x14ac:dyDescent="0.3">
      <c r="B3845" s="47" t="s">
        <v>2229</v>
      </c>
      <c r="C3845" s="46" t="s">
        <v>336</v>
      </c>
      <c r="D3845" s="46" t="s">
        <v>1417</v>
      </c>
      <c r="E3845" s="46" t="s">
        <v>1573</v>
      </c>
      <c r="F3845" s="45" t="s">
        <v>1572</v>
      </c>
      <c r="G3845" s="26" t="s">
        <v>7</v>
      </c>
      <c r="H3845" s="30">
        <v>-292834778</v>
      </c>
      <c r="I3845" s="24"/>
      <c r="J3845" s="36"/>
      <c r="K3845" s="24"/>
      <c r="L3845" s="30"/>
      <c r="M3845" s="80" t="str">
        <f>IFERROR((Base_actualizacion!$L3845/Base_actualizacion!$K3845)," " )</f>
        <v xml:space="preserve"> </v>
      </c>
    </row>
    <row r="3846" spans="2:13" ht="24.9" customHeight="1" outlineLevel="1" x14ac:dyDescent="0.3">
      <c r="B3846" s="44" t="str">
        <f>B3845</f>
        <v>ASIGNACIÓN PARA LA INVERSIÓN LOCAL SEGÚN NBI Y CUARTA, QUINTA, Y SEXTA CATEGORÍA</v>
      </c>
      <c r="C3846" s="43" t="s">
        <v>336</v>
      </c>
      <c r="D3846" s="43" t="s">
        <v>1417</v>
      </c>
      <c r="E3846" s="43" t="s">
        <v>1573</v>
      </c>
      <c r="F3846" s="42" t="s">
        <v>1572</v>
      </c>
      <c r="G3846" s="18" t="s">
        <v>3</v>
      </c>
      <c r="H3846" s="32">
        <f>SUBTOTAL(9,H3844:H3845)</f>
        <v>1171339114</v>
      </c>
      <c r="I3846" s="14">
        <f>SUBTOTAL(9,I3844:I3845)</f>
        <v>115102658.72</v>
      </c>
      <c r="J3846" s="31">
        <f>SUBTOTAL(9,J3844:J3845)</f>
        <v>7.8612697131742057E-2</v>
      </c>
      <c r="K3846" s="14">
        <f>SUBTOTAL(9,K3844:K3845)</f>
        <v>121990589.05</v>
      </c>
      <c r="L3846" s="14">
        <f>SUBTOTAL(9,L3843:L3845)</f>
        <v>115102658.72</v>
      </c>
      <c r="M3846" s="80"/>
    </row>
    <row r="3847" spans="2:13" ht="24.9" customHeight="1" outlineLevel="2" x14ac:dyDescent="0.3">
      <c r="B3847" s="47" t="s">
        <v>2229</v>
      </c>
      <c r="C3847" s="46" t="s">
        <v>336</v>
      </c>
      <c r="D3847" s="46" t="s">
        <v>1417</v>
      </c>
      <c r="E3847" s="46" t="s">
        <v>1571</v>
      </c>
      <c r="F3847" s="45" t="s">
        <v>1570</v>
      </c>
      <c r="G3847" s="26" t="s">
        <v>0</v>
      </c>
      <c r="H3847" s="30">
        <v>774792586</v>
      </c>
      <c r="I3847" s="30">
        <v>60908534.899999999</v>
      </c>
      <c r="J3847" s="36">
        <f>I3847/H3847</f>
        <v>7.8612697127692963E-2</v>
      </c>
      <c r="K3847" s="30">
        <v>64553400.689999998</v>
      </c>
      <c r="L3847" s="30">
        <f>I3847</f>
        <v>60908534.899999999</v>
      </c>
      <c r="M3847" s="80">
        <f>L3847/K3847</f>
        <v>0.94353719941876546</v>
      </c>
    </row>
    <row r="3848" spans="2:13" ht="24.9" customHeight="1" outlineLevel="2" x14ac:dyDescent="0.3">
      <c r="B3848" s="47" t="s">
        <v>2229</v>
      </c>
      <c r="C3848" s="46" t="s">
        <v>336</v>
      </c>
      <c r="D3848" s="46" t="s">
        <v>1417</v>
      </c>
      <c r="E3848" s="46" t="s">
        <v>1571</v>
      </c>
      <c r="F3848" s="45" t="s">
        <v>1570</v>
      </c>
      <c r="G3848" s="26" t="s">
        <v>7</v>
      </c>
      <c r="H3848" s="30">
        <v>-154958517</v>
      </c>
      <c r="I3848" s="24"/>
      <c r="J3848" s="36"/>
      <c r="K3848" s="24"/>
      <c r="L3848" s="30"/>
      <c r="M3848" s="80" t="str">
        <f>IFERROR((Base_actualizacion!$L3848/Base_actualizacion!$K3848)," " )</f>
        <v xml:space="preserve"> </v>
      </c>
    </row>
    <row r="3849" spans="2:13" ht="24.9" customHeight="1" outlineLevel="1" x14ac:dyDescent="0.3">
      <c r="B3849" s="44" t="str">
        <f>B3848</f>
        <v>ASIGNACIÓN PARA LA INVERSIÓN LOCAL SEGÚN NBI Y CUARTA, QUINTA, Y SEXTA CATEGORÍA</v>
      </c>
      <c r="C3849" s="43" t="s">
        <v>336</v>
      </c>
      <c r="D3849" s="43" t="s">
        <v>1417</v>
      </c>
      <c r="E3849" s="43" t="s">
        <v>1571</v>
      </c>
      <c r="F3849" s="42" t="s">
        <v>1570</v>
      </c>
      <c r="G3849" s="18" t="s">
        <v>3</v>
      </c>
      <c r="H3849" s="32">
        <f>SUBTOTAL(9,H3847:H3848)</f>
        <v>619834069</v>
      </c>
      <c r="I3849" s="14">
        <f>SUBTOTAL(9,I3847:I3848)</f>
        <v>60908534.899999999</v>
      </c>
      <c r="J3849" s="31">
        <f>SUBTOTAL(9,J3847:J3848)</f>
        <v>7.8612697127692963E-2</v>
      </c>
      <c r="K3849" s="14">
        <f>SUBTOTAL(9,K3847:K3848)</f>
        <v>64553400.689999998</v>
      </c>
      <c r="L3849" s="14">
        <f>SUBTOTAL(9,L3846:L3848)</f>
        <v>60908534.899999999</v>
      </c>
      <c r="M3849" s="80"/>
    </row>
    <row r="3850" spans="2:13" ht="24.9" customHeight="1" outlineLevel="2" x14ac:dyDescent="0.3">
      <c r="B3850" s="47" t="s">
        <v>2229</v>
      </c>
      <c r="C3850" s="46" t="s">
        <v>336</v>
      </c>
      <c r="D3850" s="46" t="s">
        <v>1417</v>
      </c>
      <c r="E3850" s="46" t="s">
        <v>1569</v>
      </c>
      <c r="F3850" s="45" t="s">
        <v>1568</v>
      </c>
      <c r="G3850" s="26" t="s">
        <v>0</v>
      </c>
      <c r="H3850" s="30">
        <v>1136111064</v>
      </c>
      <c r="I3850" s="30">
        <v>89312754.99000001</v>
      </c>
      <c r="J3850" s="36">
        <f>I3850/H3850</f>
        <v>7.8612697138560755E-2</v>
      </c>
      <c r="K3850" s="30">
        <v>94657375.539999992</v>
      </c>
      <c r="L3850" s="30">
        <f>I3850</f>
        <v>89312754.99000001</v>
      </c>
      <c r="M3850" s="80">
        <f>L3850/K3850</f>
        <v>0.94353719908765621</v>
      </c>
    </row>
    <row r="3851" spans="2:13" ht="24.9" customHeight="1" outlineLevel="2" x14ac:dyDescent="0.3">
      <c r="B3851" s="47" t="s">
        <v>2229</v>
      </c>
      <c r="C3851" s="46" t="s">
        <v>336</v>
      </c>
      <c r="D3851" s="46" t="s">
        <v>1417</v>
      </c>
      <c r="E3851" s="46" t="s">
        <v>1569</v>
      </c>
      <c r="F3851" s="45" t="s">
        <v>1568</v>
      </c>
      <c r="G3851" s="26" t="s">
        <v>7</v>
      </c>
      <c r="H3851" s="30">
        <v>-227222213</v>
      </c>
      <c r="I3851" s="24"/>
      <c r="J3851" s="36"/>
      <c r="K3851" s="24"/>
      <c r="L3851" s="30"/>
      <c r="M3851" s="80" t="str">
        <f>IFERROR((Base_actualizacion!$L3851/Base_actualizacion!$K3851)," " )</f>
        <v xml:space="preserve"> </v>
      </c>
    </row>
    <row r="3852" spans="2:13" ht="24.9" customHeight="1" outlineLevel="1" x14ac:dyDescent="0.3">
      <c r="B3852" s="44" t="str">
        <f>B3851</f>
        <v>ASIGNACIÓN PARA LA INVERSIÓN LOCAL SEGÚN NBI Y CUARTA, QUINTA, Y SEXTA CATEGORÍA</v>
      </c>
      <c r="C3852" s="43" t="s">
        <v>336</v>
      </c>
      <c r="D3852" s="43" t="s">
        <v>1417</v>
      </c>
      <c r="E3852" s="43" t="s">
        <v>1569</v>
      </c>
      <c r="F3852" s="42" t="s">
        <v>1568</v>
      </c>
      <c r="G3852" s="18" t="s">
        <v>3</v>
      </c>
      <c r="H3852" s="32">
        <f>SUBTOTAL(9,H3850:H3851)</f>
        <v>908888851</v>
      </c>
      <c r="I3852" s="14">
        <f>SUBTOTAL(9,I3850:I3851)</f>
        <v>89312754.99000001</v>
      </c>
      <c r="J3852" s="31">
        <f>SUBTOTAL(9,J3850:J3851)</f>
        <v>7.8612697138560755E-2</v>
      </c>
      <c r="K3852" s="14">
        <f>SUBTOTAL(9,K3850:K3851)</f>
        <v>94657375.539999992</v>
      </c>
      <c r="L3852" s="14">
        <f>SUBTOTAL(9,L3849:L3851)</f>
        <v>89312754.99000001</v>
      </c>
      <c r="M3852" s="80"/>
    </row>
    <row r="3853" spans="2:13" ht="24.9" customHeight="1" outlineLevel="2" x14ac:dyDescent="0.3">
      <c r="B3853" s="47" t="s">
        <v>2229</v>
      </c>
      <c r="C3853" s="46" t="s">
        <v>336</v>
      </c>
      <c r="D3853" s="46" t="s">
        <v>1417</v>
      </c>
      <c r="E3853" s="46" t="s">
        <v>1567</v>
      </c>
      <c r="F3853" s="45" t="s">
        <v>1566</v>
      </c>
      <c r="G3853" s="26" t="s">
        <v>0</v>
      </c>
      <c r="H3853" s="30">
        <v>891637811</v>
      </c>
      <c r="I3853" s="30">
        <v>70094053.189999998</v>
      </c>
      <c r="J3853" s="36">
        <f>I3853/H3853</f>
        <v>7.8612697134711348E-2</v>
      </c>
      <c r="K3853" s="30">
        <v>74288595.370000005</v>
      </c>
      <c r="L3853" s="30">
        <f>I3853</f>
        <v>70094053.189999998</v>
      </c>
      <c r="M3853" s="80">
        <f>L3853/K3853</f>
        <v>0.94353719895888766</v>
      </c>
    </row>
    <row r="3854" spans="2:13" ht="24.9" customHeight="1" outlineLevel="2" x14ac:dyDescent="0.3">
      <c r="B3854" s="47" t="s">
        <v>2229</v>
      </c>
      <c r="C3854" s="46" t="s">
        <v>336</v>
      </c>
      <c r="D3854" s="46" t="s">
        <v>1417</v>
      </c>
      <c r="E3854" s="46" t="s">
        <v>1567</v>
      </c>
      <c r="F3854" s="45" t="s">
        <v>1566</v>
      </c>
      <c r="G3854" s="26" t="s">
        <v>7</v>
      </c>
      <c r="H3854" s="30">
        <v>-178327562</v>
      </c>
      <c r="I3854" s="24"/>
      <c r="J3854" s="36"/>
      <c r="K3854" s="24"/>
      <c r="L3854" s="30"/>
      <c r="M3854" s="80" t="str">
        <f>IFERROR((Base_actualizacion!$L3854/Base_actualizacion!$K3854)," " )</f>
        <v xml:space="preserve"> </v>
      </c>
    </row>
    <row r="3855" spans="2:13" ht="24.9" customHeight="1" outlineLevel="1" x14ac:dyDescent="0.3">
      <c r="B3855" s="44" t="str">
        <f>B3854</f>
        <v>ASIGNACIÓN PARA LA INVERSIÓN LOCAL SEGÚN NBI Y CUARTA, QUINTA, Y SEXTA CATEGORÍA</v>
      </c>
      <c r="C3855" s="43" t="s">
        <v>336</v>
      </c>
      <c r="D3855" s="43" t="s">
        <v>1417</v>
      </c>
      <c r="E3855" s="43" t="s">
        <v>1567</v>
      </c>
      <c r="F3855" s="42" t="s">
        <v>1566</v>
      </c>
      <c r="G3855" s="18" t="s">
        <v>3</v>
      </c>
      <c r="H3855" s="32">
        <f>SUBTOTAL(9,H3853:H3854)</f>
        <v>713310249</v>
      </c>
      <c r="I3855" s="14">
        <f>SUBTOTAL(9,I3853:I3854)</f>
        <v>70094053.189999998</v>
      </c>
      <c r="J3855" s="31">
        <f>SUBTOTAL(9,J3853:J3854)</f>
        <v>7.8612697134711348E-2</v>
      </c>
      <c r="K3855" s="14">
        <f>SUBTOTAL(9,K3853:K3854)</f>
        <v>74288595.370000005</v>
      </c>
      <c r="L3855" s="14">
        <f>SUBTOTAL(9,L3852:L3854)</f>
        <v>70094053.189999998</v>
      </c>
      <c r="M3855" s="80"/>
    </row>
    <row r="3856" spans="2:13" ht="24.9" customHeight="1" outlineLevel="2" x14ac:dyDescent="0.3">
      <c r="B3856" s="47" t="s">
        <v>2229</v>
      </c>
      <c r="C3856" s="46" t="s">
        <v>336</v>
      </c>
      <c r="D3856" s="46" t="s">
        <v>1417</v>
      </c>
      <c r="E3856" s="46" t="s">
        <v>1565</v>
      </c>
      <c r="F3856" s="45" t="s">
        <v>1564</v>
      </c>
      <c r="G3856" s="26" t="s">
        <v>0</v>
      </c>
      <c r="H3856" s="30">
        <v>1898189984</v>
      </c>
      <c r="I3856" s="30">
        <v>149221834.31999999</v>
      </c>
      <c r="J3856" s="36">
        <f>I3856/H3856</f>
        <v>7.8612697136642359E-2</v>
      </c>
      <c r="K3856" s="30">
        <v>158151511.66</v>
      </c>
      <c r="L3856" s="30">
        <f>I3856</f>
        <v>149221834.31999999</v>
      </c>
      <c r="M3856" s="80">
        <f>L3856/K3856</f>
        <v>0.94353719894124466</v>
      </c>
    </row>
    <row r="3857" spans="2:13" ht="24.9" customHeight="1" outlineLevel="2" x14ac:dyDescent="0.3">
      <c r="B3857" s="47" t="s">
        <v>2229</v>
      </c>
      <c r="C3857" s="46" t="s">
        <v>336</v>
      </c>
      <c r="D3857" s="46" t="s">
        <v>1417</v>
      </c>
      <c r="E3857" s="46" t="s">
        <v>1565</v>
      </c>
      <c r="F3857" s="45" t="s">
        <v>1564</v>
      </c>
      <c r="G3857" s="26" t="s">
        <v>7</v>
      </c>
      <c r="H3857" s="30">
        <v>-379637997</v>
      </c>
      <c r="I3857" s="24"/>
      <c r="J3857" s="36"/>
      <c r="K3857" s="24"/>
      <c r="L3857" s="30"/>
      <c r="M3857" s="80" t="str">
        <f>IFERROR((Base_actualizacion!$L3857/Base_actualizacion!$K3857)," " )</f>
        <v xml:space="preserve"> </v>
      </c>
    </row>
    <row r="3858" spans="2:13" ht="24.9" customHeight="1" outlineLevel="1" x14ac:dyDescent="0.3">
      <c r="B3858" s="44" t="str">
        <f>B3857</f>
        <v>ASIGNACIÓN PARA LA INVERSIÓN LOCAL SEGÚN NBI Y CUARTA, QUINTA, Y SEXTA CATEGORÍA</v>
      </c>
      <c r="C3858" s="43" t="s">
        <v>336</v>
      </c>
      <c r="D3858" s="43" t="s">
        <v>1417</v>
      </c>
      <c r="E3858" s="43" t="s">
        <v>1565</v>
      </c>
      <c r="F3858" s="42" t="s">
        <v>1564</v>
      </c>
      <c r="G3858" s="18" t="s">
        <v>3</v>
      </c>
      <c r="H3858" s="32">
        <f>SUBTOTAL(9,H3856:H3857)</f>
        <v>1518551987</v>
      </c>
      <c r="I3858" s="14">
        <f>SUBTOTAL(9,I3856:I3857)</f>
        <v>149221834.31999999</v>
      </c>
      <c r="J3858" s="31">
        <f>SUBTOTAL(9,J3856:J3857)</f>
        <v>7.8612697136642359E-2</v>
      </c>
      <c r="K3858" s="14">
        <f>SUBTOTAL(9,K3856:K3857)</f>
        <v>158151511.66</v>
      </c>
      <c r="L3858" s="14">
        <f>SUBTOTAL(9,L3855:L3857)</f>
        <v>149221834.31999999</v>
      </c>
      <c r="M3858" s="80"/>
    </row>
    <row r="3859" spans="2:13" ht="24.9" customHeight="1" outlineLevel="2" x14ac:dyDescent="0.3">
      <c r="B3859" s="47" t="s">
        <v>2229</v>
      </c>
      <c r="C3859" s="46" t="s">
        <v>336</v>
      </c>
      <c r="D3859" s="46" t="s">
        <v>1417</v>
      </c>
      <c r="E3859" s="46" t="s">
        <v>1563</v>
      </c>
      <c r="F3859" s="45" t="s">
        <v>1562</v>
      </c>
      <c r="G3859" s="26" t="s">
        <v>0</v>
      </c>
      <c r="H3859" s="30">
        <v>660915576</v>
      </c>
      <c r="I3859" s="30">
        <v>51956356.009999998</v>
      </c>
      <c r="J3859" s="36">
        <f>I3859/H3859</f>
        <v>7.86126971381894E-2</v>
      </c>
      <c r="K3859" s="30">
        <v>55065508.870000005</v>
      </c>
      <c r="L3859" s="30">
        <f>I3859</f>
        <v>51956356.009999998</v>
      </c>
      <c r="M3859" s="80">
        <f>L3859/K3859</f>
        <v>0.94353719916871792</v>
      </c>
    </row>
    <row r="3860" spans="2:13" ht="24.9" customHeight="1" outlineLevel="2" x14ac:dyDescent="0.3">
      <c r="B3860" s="47" t="s">
        <v>2229</v>
      </c>
      <c r="C3860" s="46" t="s">
        <v>336</v>
      </c>
      <c r="D3860" s="46" t="s">
        <v>1417</v>
      </c>
      <c r="E3860" s="46" t="s">
        <v>1563</v>
      </c>
      <c r="F3860" s="45" t="s">
        <v>1562</v>
      </c>
      <c r="G3860" s="26" t="s">
        <v>7</v>
      </c>
      <c r="H3860" s="30">
        <v>-132183115</v>
      </c>
      <c r="I3860" s="24"/>
      <c r="J3860" s="36"/>
      <c r="K3860" s="24"/>
      <c r="L3860" s="30"/>
      <c r="M3860" s="80" t="str">
        <f>IFERROR((Base_actualizacion!$L3860/Base_actualizacion!$K3860)," " )</f>
        <v xml:space="preserve"> </v>
      </c>
    </row>
    <row r="3861" spans="2:13" ht="24.9" customHeight="1" outlineLevel="1" x14ac:dyDescent="0.3">
      <c r="B3861" s="44" t="str">
        <f>B3860</f>
        <v>ASIGNACIÓN PARA LA INVERSIÓN LOCAL SEGÚN NBI Y CUARTA, QUINTA, Y SEXTA CATEGORÍA</v>
      </c>
      <c r="C3861" s="43" t="s">
        <v>336</v>
      </c>
      <c r="D3861" s="43" t="s">
        <v>1417</v>
      </c>
      <c r="E3861" s="43" t="s">
        <v>1563</v>
      </c>
      <c r="F3861" s="42" t="s">
        <v>1562</v>
      </c>
      <c r="G3861" s="18" t="s">
        <v>3</v>
      </c>
      <c r="H3861" s="32">
        <f>SUBTOTAL(9,H3859:H3860)</f>
        <v>528732461</v>
      </c>
      <c r="I3861" s="14">
        <f>SUBTOTAL(9,I3859:I3860)</f>
        <v>51956356.009999998</v>
      </c>
      <c r="J3861" s="31">
        <f>SUBTOTAL(9,J3859:J3860)</f>
        <v>7.86126971381894E-2</v>
      </c>
      <c r="K3861" s="14">
        <f>SUBTOTAL(9,K3859:K3860)</f>
        <v>55065508.870000005</v>
      </c>
      <c r="L3861" s="14">
        <f>SUBTOTAL(9,L3858:L3860)</f>
        <v>51956356.009999998</v>
      </c>
      <c r="M3861" s="80"/>
    </row>
    <row r="3862" spans="2:13" ht="24.9" customHeight="1" outlineLevel="2" x14ac:dyDescent="0.3">
      <c r="B3862" s="47" t="s">
        <v>2229</v>
      </c>
      <c r="C3862" s="46" t="s">
        <v>336</v>
      </c>
      <c r="D3862" s="46" t="s">
        <v>1417</v>
      </c>
      <c r="E3862" s="46" t="s">
        <v>2122</v>
      </c>
      <c r="F3862" s="45" t="s">
        <v>2121</v>
      </c>
      <c r="G3862" s="26" t="s">
        <v>0</v>
      </c>
      <c r="H3862" s="30">
        <v>1373186983</v>
      </c>
      <c r="I3862" s="30">
        <v>107949932.40000001</v>
      </c>
      <c r="J3862" s="36">
        <f>I3862/H3862</f>
        <v>7.8612697131866124E-2</v>
      </c>
      <c r="K3862" s="30">
        <v>114409831.94999999</v>
      </c>
      <c r="L3862" s="30">
        <f>I3862</f>
        <v>107949932.40000001</v>
      </c>
      <c r="M3862" s="80">
        <f>L3862/K3862</f>
        <v>0.94353719920834145</v>
      </c>
    </row>
    <row r="3863" spans="2:13" ht="24.9" customHeight="1" outlineLevel="2" x14ac:dyDescent="0.3">
      <c r="B3863" s="47" t="s">
        <v>2229</v>
      </c>
      <c r="C3863" s="46" t="s">
        <v>336</v>
      </c>
      <c r="D3863" s="46" t="s">
        <v>1417</v>
      </c>
      <c r="E3863" s="46" t="s">
        <v>2122</v>
      </c>
      <c r="F3863" s="45" t="s">
        <v>2121</v>
      </c>
      <c r="G3863" s="26" t="s">
        <v>7</v>
      </c>
      <c r="H3863" s="30">
        <v>-274637397</v>
      </c>
      <c r="I3863" s="24"/>
      <c r="J3863" s="36"/>
      <c r="K3863" s="24"/>
      <c r="L3863" s="30"/>
      <c r="M3863" s="80" t="str">
        <f>IFERROR((Base_actualizacion!$L3863/Base_actualizacion!$K3863)," " )</f>
        <v xml:space="preserve"> </v>
      </c>
    </row>
    <row r="3864" spans="2:13" ht="24.9" customHeight="1" outlineLevel="1" x14ac:dyDescent="0.3">
      <c r="B3864" s="44" t="str">
        <f>B3863</f>
        <v>ASIGNACIÓN PARA LA INVERSIÓN LOCAL SEGÚN NBI Y CUARTA, QUINTA, Y SEXTA CATEGORÍA</v>
      </c>
      <c r="C3864" s="43" t="s">
        <v>336</v>
      </c>
      <c r="D3864" s="43" t="s">
        <v>1417</v>
      </c>
      <c r="E3864" s="43" t="s">
        <v>2122</v>
      </c>
      <c r="F3864" s="42" t="s">
        <v>2121</v>
      </c>
      <c r="G3864" s="18" t="s">
        <v>3</v>
      </c>
      <c r="H3864" s="32">
        <f>SUBTOTAL(9,H3862:H3863)</f>
        <v>1098549586</v>
      </c>
      <c r="I3864" s="14">
        <f>SUBTOTAL(9,I3862:I3863)</f>
        <v>107949932.40000001</v>
      </c>
      <c r="J3864" s="31">
        <f>SUBTOTAL(9,J3862:J3863)</f>
        <v>7.8612697131866124E-2</v>
      </c>
      <c r="K3864" s="14">
        <f>SUBTOTAL(9,K3862:K3863)</f>
        <v>114409831.94999999</v>
      </c>
      <c r="L3864" s="14">
        <f>SUBTOTAL(9,L3861:L3863)</f>
        <v>107949932.40000001</v>
      </c>
      <c r="M3864" s="80"/>
    </row>
    <row r="3865" spans="2:13" ht="24.9" customHeight="1" outlineLevel="2" x14ac:dyDescent="0.3">
      <c r="B3865" s="47" t="s">
        <v>2229</v>
      </c>
      <c r="C3865" s="46" t="s">
        <v>336</v>
      </c>
      <c r="D3865" s="46" t="s">
        <v>1417</v>
      </c>
      <c r="E3865" s="46" t="s">
        <v>1561</v>
      </c>
      <c r="F3865" s="45" t="s">
        <v>1560</v>
      </c>
      <c r="G3865" s="26" t="s">
        <v>0</v>
      </c>
      <c r="H3865" s="30">
        <v>2062958270</v>
      </c>
      <c r="I3865" s="30">
        <v>162174713.68000001</v>
      </c>
      <c r="J3865" s="36">
        <f>I3865/H3865</f>
        <v>7.8612697134198453E-2</v>
      </c>
      <c r="K3865" s="30">
        <v>171879512.31</v>
      </c>
      <c r="L3865" s="30">
        <f>I3865</f>
        <v>162174713.68000001</v>
      </c>
      <c r="M3865" s="80">
        <f>L3865/K3865</f>
        <v>0.94353719940456593</v>
      </c>
    </row>
    <row r="3866" spans="2:13" ht="24.9" customHeight="1" outlineLevel="2" x14ac:dyDescent="0.3">
      <c r="B3866" s="47" t="s">
        <v>2229</v>
      </c>
      <c r="C3866" s="46" t="s">
        <v>336</v>
      </c>
      <c r="D3866" s="46" t="s">
        <v>1417</v>
      </c>
      <c r="E3866" s="46" t="s">
        <v>1561</v>
      </c>
      <c r="F3866" s="45" t="s">
        <v>1560</v>
      </c>
      <c r="G3866" s="26" t="s">
        <v>7</v>
      </c>
      <c r="H3866" s="30">
        <v>-412591654</v>
      </c>
      <c r="I3866" s="24"/>
      <c r="J3866" s="36"/>
      <c r="K3866" s="24"/>
      <c r="L3866" s="30"/>
      <c r="M3866" s="80" t="str">
        <f>IFERROR((Base_actualizacion!$L3866/Base_actualizacion!$K3866)," " )</f>
        <v xml:space="preserve"> </v>
      </c>
    </row>
    <row r="3867" spans="2:13" ht="24.9" customHeight="1" outlineLevel="1" x14ac:dyDescent="0.3">
      <c r="B3867" s="44" t="str">
        <f>B3866</f>
        <v>ASIGNACIÓN PARA LA INVERSIÓN LOCAL SEGÚN NBI Y CUARTA, QUINTA, Y SEXTA CATEGORÍA</v>
      </c>
      <c r="C3867" s="43" t="s">
        <v>336</v>
      </c>
      <c r="D3867" s="43" t="s">
        <v>1417</v>
      </c>
      <c r="E3867" s="43" t="s">
        <v>1561</v>
      </c>
      <c r="F3867" s="42" t="s">
        <v>1560</v>
      </c>
      <c r="G3867" s="18" t="s">
        <v>3</v>
      </c>
      <c r="H3867" s="32">
        <f>SUBTOTAL(9,H3865:H3866)</f>
        <v>1650366616</v>
      </c>
      <c r="I3867" s="14">
        <f>SUBTOTAL(9,I3865:I3866)</f>
        <v>162174713.68000001</v>
      </c>
      <c r="J3867" s="31">
        <f>SUBTOTAL(9,J3865:J3866)</f>
        <v>7.8612697134198453E-2</v>
      </c>
      <c r="K3867" s="14">
        <f>SUBTOTAL(9,K3865:K3866)</f>
        <v>171879512.31</v>
      </c>
      <c r="L3867" s="14">
        <f>SUBTOTAL(9,L3864:L3866)</f>
        <v>162174713.68000001</v>
      </c>
      <c r="M3867" s="80"/>
    </row>
    <row r="3868" spans="2:13" ht="24.9" customHeight="1" outlineLevel="2" x14ac:dyDescent="0.3">
      <c r="B3868" s="47" t="s">
        <v>2229</v>
      </c>
      <c r="C3868" s="46" t="s">
        <v>336</v>
      </c>
      <c r="D3868" s="46" t="s">
        <v>1417</v>
      </c>
      <c r="E3868" s="46" t="s">
        <v>1559</v>
      </c>
      <c r="F3868" s="45" t="s">
        <v>1558</v>
      </c>
      <c r="G3868" s="26" t="s">
        <v>0</v>
      </c>
      <c r="H3868" s="30">
        <v>2001844922</v>
      </c>
      <c r="I3868" s="30">
        <v>157370428.56</v>
      </c>
      <c r="J3868" s="36">
        <f>I3868/H3868</f>
        <v>7.8612697132790191E-2</v>
      </c>
      <c r="K3868" s="30">
        <v>166787731.00999999</v>
      </c>
      <c r="L3868" s="30">
        <f>I3868</f>
        <v>157370428.56</v>
      </c>
      <c r="M3868" s="80">
        <f>L3868/K3868</f>
        <v>0.94353719909148859</v>
      </c>
    </row>
    <row r="3869" spans="2:13" ht="24.9" customHeight="1" outlineLevel="2" x14ac:dyDescent="0.3">
      <c r="B3869" s="47" t="s">
        <v>2229</v>
      </c>
      <c r="C3869" s="46" t="s">
        <v>336</v>
      </c>
      <c r="D3869" s="46" t="s">
        <v>1417</v>
      </c>
      <c r="E3869" s="46" t="s">
        <v>1559</v>
      </c>
      <c r="F3869" s="45" t="s">
        <v>1558</v>
      </c>
      <c r="G3869" s="26" t="s">
        <v>7</v>
      </c>
      <c r="H3869" s="30">
        <v>-400368984</v>
      </c>
      <c r="I3869" s="24"/>
      <c r="J3869" s="36"/>
      <c r="K3869" s="24"/>
      <c r="L3869" s="30"/>
      <c r="M3869" s="80" t="str">
        <f>IFERROR((Base_actualizacion!$L3869/Base_actualizacion!$K3869)," " )</f>
        <v xml:space="preserve"> </v>
      </c>
    </row>
    <row r="3870" spans="2:13" ht="24.9" customHeight="1" outlineLevel="1" x14ac:dyDescent="0.3">
      <c r="B3870" s="44" t="str">
        <f>B3869</f>
        <v>ASIGNACIÓN PARA LA INVERSIÓN LOCAL SEGÚN NBI Y CUARTA, QUINTA, Y SEXTA CATEGORÍA</v>
      </c>
      <c r="C3870" s="43" t="s">
        <v>336</v>
      </c>
      <c r="D3870" s="43" t="s">
        <v>1417</v>
      </c>
      <c r="E3870" s="43" t="s">
        <v>1559</v>
      </c>
      <c r="F3870" s="42" t="s">
        <v>1558</v>
      </c>
      <c r="G3870" s="18" t="s">
        <v>3</v>
      </c>
      <c r="H3870" s="32">
        <f>SUBTOTAL(9,H3868:H3869)</f>
        <v>1601475938</v>
      </c>
      <c r="I3870" s="14">
        <f>SUBTOTAL(9,I3868:I3869)</f>
        <v>157370428.56</v>
      </c>
      <c r="J3870" s="31">
        <f>SUBTOTAL(9,J3868:J3869)</f>
        <v>7.8612697132790191E-2</v>
      </c>
      <c r="K3870" s="14">
        <f>SUBTOTAL(9,K3868:K3869)</f>
        <v>166787731.00999999</v>
      </c>
      <c r="L3870" s="14">
        <f>SUBTOTAL(9,L3867:L3869)</f>
        <v>157370428.56</v>
      </c>
      <c r="M3870" s="80"/>
    </row>
    <row r="3871" spans="2:13" ht="24.9" customHeight="1" outlineLevel="2" x14ac:dyDescent="0.3">
      <c r="B3871" s="47" t="s">
        <v>2229</v>
      </c>
      <c r="C3871" s="46" t="s">
        <v>336</v>
      </c>
      <c r="D3871" s="46" t="s">
        <v>1417</v>
      </c>
      <c r="E3871" s="46" t="s">
        <v>1557</v>
      </c>
      <c r="F3871" s="45" t="s">
        <v>1556</v>
      </c>
      <c r="G3871" s="26" t="s">
        <v>0</v>
      </c>
      <c r="H3871" s="30">
        <v>670434286</v>
      </c>
      <c r="I3871" s="30">
        <v>52704647.469999999</v>
      </c>
      <c r="J3871" s="36">
        <f>I3871/H3871</f>
        <v>7.8612697128678771E-2</v>
      </c>
      <c r="K3871" s="30">
        <v>55858579.310000002</v>
      </c>
      <c r="L3871" s="30">
        <f>I3871</f>
        <v>52704647.469999999</v>
      </c>
      <c r="M3871" s="80">
        <f>L3871/K3871</f>
        <v>0.94353719913826428</v>
      </c>
    </row>
    <row r="3872" spans="2:13" ht="24.9" customHeight="1" outlineLevel="2" x14ac:dyDescent="0.3">
      <c r="B3872" s="47" t="s">
        <v>2229</v>
      </c>
      <c r="C3872" s="46" t="s">
        <v>336</v>
      </c>
      <c r="D3872" s="46" t="s">
        <v>1417</v>
      </c>
      <c r="E3872" s="46" t="s">
        <v>1557</v>
      </c>
      <c r="F3872" s="45" t="s">
        <v>1556</v>
      </c>
      <c r="G3872" s="26" t="s">
        <v>7</v>
      </c>
      <c r="H3872" s="30">
        <v>-134086857</v>
      </c>
      <c r="I3872" s="24"/>
      <c r="J3872" s="36"/>
      <c r="K3872" s="24"/>
      <c r="L3872" s="30"/>
      <c r="M3872" s="80" t="str">
        <f>IFERROR((Base_actualizacion!$L3872/Base_actualizacion!$K3872)," " )</f>
        <v xml:space="preserve"> </v>
      </c>
    </row>
    <row r="3873" spans="2:13" ht="24.9" customHeight="1" outlineLevel="1" x14ac:dyDescent="0.3">
      <c r="B3873" s="44" t="str">
        <f>B3872</f>
        <v>ASIGNACIÓN PARA LA INVERSIÓN LOCAL SEGÚN NBI Y CUARTA, QUINTA, Y SEXTA CATEGORÍA</v>
      </c>
      <c r="C3873" s="43" t="s">
        <v>336</v>
      </c>
      <c r="D3873" s="43" t="s">
        <v>1417</v>
      </c>
      <c r="E3873" s="43" t="s">
        <v>1557</v>
      </c>
      <c r="F3873" s="42" t="s">
        <v>1556</v>
      </c>
      <c r="G3873" s="18" t="s">
        <v>3</v>
      </c>
      <c r="H3873" s="32">
        <f>SUBTOTAL(9,H3871:H3872)</f>
        <v>536347429</v>
      </c>
      <c r="I3873" s="14">
        <f>SUBTOTAL(9,I3871:I3872)</f>
        <v>52704647.469999999</v>
      </c>
      <c r="J3873" s="31">
        <f>SUBTOTAL(9,J3871:J3872)</f>
        <v>7.8612697128678771E-2</v>
      </c>
      <c r="K3873" s="14">
        <f>SUBTOTAL(9,K3871:K3872)</f>
        <v>55858579.310000002</v>
      </c>
      <c r="L3873" s="14">
        <f>SUBTOTAL(9,L3870:L3872)</f>
        <v>52704647.469999999</v>
      </c>
      <c r="M3873" s="80"/>
    </row>
    <row r="3874" spans="2:13" ht="24.9" customHeight="1" outlineLevel="2" x14ac:dyDescent="0.3">
      <c r="B3874" s="47" t="s">
        <v>2229</v>
      </c>
      <c r="C3874" s="46" t="s">
        <v>336</v>
      </c>
      <c r="D3874" s="46" t="s">
        <v>1417</v>
      </c>
      <c r="E3874" s="46" t="s">
        <v>1555</v>
      </c>
      <c r="F3874" s="45" t="s">
        <v>145</v>
      </c>
      <c r="G3874" s="26" t="s">
        <v>0</v>
      </c>
      <c r="H3874" s="30">
        <v>791505183</v>
      </c>
      <c r="I3874" s="30">
        <v>62222357.230000004</v>
      </c>
      <c r="J3874" s="36">
        <f>I3874/H3874</f>
        <v>7.8612697132521503E-2</v>
      </c>
      <c r="K3874" s="30">
        <v>65945844.270000003</v>
      </c>
      <c r="L3874" s="30">
        <f>I3874</f>
        <v>62222357.230000004</v>
      </c>
      <c r="M3874" s="80">
        <f>L3874/K3874</f>
        <v>0.94353719963376248</v>
      </c>
    </row>
    <row r="3875" spans="2:13" ht="24.9" customHeight="1" outlineLevel="2" x14ac:dyDescent="0.3">
      <c r="B3875" s="47" t="s">
        <v>2229</v>
      </c>
      <c r="C3875" s="46" t="s">
        <v>336</v>
      </c>
      <c r="D3875" s="46" t="s">
        <v>1417</v>
      </c>
      <c r="E3875" s="46" t="s">
        <v>1555</v>
      </c>
      <c r="F3875" s="45" t="s">
        <v>145</v>
      </c>
      <c r="G3875" s="26" t="s">
        <v>7</v>
      </c>
      <c r="H3875" s="30">
        <v>-158301037</v>
      </c>
      <c r="I3875" s="24"/>
      <c r="J3875" s="36"/>
      <c r="K3875" s="24"/>
      <c r="L3875" s="30"/>
      <c r="M3875" s="80" t="str">
        <f>IFERROR((Base_actualizacion!$L3875/Base_actualizacion!$K3875)," " )</f>
        <v xml:space="preserve"> </v>
      </c>
    </row>
    <row r="3876" spans="2:13" ht="24.9" customHeight="1" outlineLevel="1" x14ac:dyDescent="0.3">
      <c r="B3876" s="44" t="str">
        <f>B3875</f>
        <v>ASIGNACIÓN PARA LA INVERSIÓN LOCAL SEGÚN NBI Y CUARTA, QUINTA, Y SEXTA CATEGORÍA</v>
      </c>
      <c r="C3876" s="43" t="s">
        <v>336</v>
      </c>
      <c r="D3876" s="43" t="s">
        <v>1417</v>
      </c>
      <c r="E3876" s="43" t="s">
        <v>1555</v>
      </c>
      <c r="F3876" s="42" t="s">
        <v>145</v>
      </c>
      <c r="G3876" s="18" t="s">
        <v>3</v>
      </c>
      <c r="H3876" s="32">
        <f>SUBTOTAL(9,H3874:H3875)</f>
        <v>633204146</v>
      </c>
      <c r="I3876" s="14">
        <f>SUBTOTAL(9,I3874:I3875)</f>
        <v>62222357.230000004</v>
      </c>
      <c r="J3876" s="31">
        <f>SUBTOTAL(9,J3874:J3875)</f>
        <v>7.8612697132521503E-2</v>
      </c>
      <c r="K3876" s="14">
        <f>SUBTOTAL(9,K3874:K3875)</f>
        <v>65945844.270000003</v>
      </c>
      <c r="L3876" s="14">
        <f>SUBTOTAL(9,L3873:L3875)</f>
        <v>62222357.230000004</v>
      </c>
      <c r="M3876" s="80"/>
    </row>
    <row r="3877" spans="2:13" ht="24.9" customHeight="1" outlineLevel="2" x14ac:dyDescent="0.3">
      <c r="B3877" s="47" t="s">
        <v>2229</v>
      </c>
      <c r="C3877" s="46" t="s">
        <v>336</v>
      </c>
      <c r="D3877" s="46" t="s">
        <v>1417</v>
      </c>
      <c r="E3877" s="46" t="s">
        <v>1554</v>
      </c>
      <c r="F3877" s="45" t="s">
        <v>1553</v>
      </c>
      <c r="G3877" s="26" t="s">
        <v>0</v>
      </c>
      <c r="H3877" s="30">
        <v>1013443070</v>
      </c>
      <c r="I3877" s="30">
        <v>79669493.120000005</v>
      </c>
      <c r="J3877" s="36">
        <f>I3877/H3877</f>
        <v>7.8612697129598022E-2</v>
      </c>
      <c r="K3877" s="30">
        <v>84437045.210000008</v>
      </c>
      <c r="L3877" s="30">
        <f>I3877</f>
        <v>79669493.120000005</v>
      </c>
      <c r="M3877" s="80">
        <f>L3877/K3877</f>
        <v>0.94353719889009835</v>
      </c>
    </row>
    <row r="3878" spans="2:13" ht="24.9" customHeight="1" outlineLevel="2" x14ac:dyDescent="0.3">
      <c r="B3878" s="47" t="s">
        <v>2229</v>
      </c>
      <c r="C3878" s="46" t="s">
        <v>336</v>
      </c>
      <c r="D3878" s="46" t="s">
        <v>1417</v>
      </c>
      <c r="E3878" s="46" t="s">
        <v>1554</v>
      </c>
      <c r="F3878" s="45" t="s">
        <v>1553</v>
      </c>
      <c r="G3878" s="26" t="s">
        <v>7</v>
      </c>
      <c r="H3878" s="30">
        <v>-202688614</v>
      </c>
      <c r="I3878" s="24"/>
      <c r="J3878" s="36"/>
      <c r="K3878" s="24"/>
      <c r="L3878" s="30"/>
      <c r="M3878" s="80" t="str">
        <f>IFERROR((Base_actualizacion!$L3878/Base_actualizacion!$K3878)," " )</f>
        <v xml:space="preserve"> </v>
      </c>
    </row>
    <row r="3879" spans="2:13" ht="24.9" customHeight="1" outlineLevel="1" x14ac:dyDescent="0.3">
      <c r="B3879" s="44" t="str">
        <f>B3878</f>
        <v>ASIGNACIÓN PARA LA INVERSIÓN LOCAL SEGÚN NBI Y CUARTA, QUINTA, Y SEXTA CATEGORÍA</v>
      </c>
      <c r="C3879" s="43" t="s">
        <v>336</v>
      </c>
      <c r="D3879" s="43" t="s">
        <v>1417</v>
      </c>
      <c r="E3879" s="43" t="s">
        <v>1554</v>
      </c>
      <c r="F3879" s="42" t="s">
        <v>1553</v>
      </c>
      <c r="G3879" s="18" t="s">
        <v>3</v>
      </c>
      <c r="H3879" s="32">
        <f>SUBTOTAL(9,H3877:H3878)</f>
        <v>810754456</v>
      </c>
      <c r="I3879" s="14">
        <f>SUBTOTAL(9,I3877:I3878)</f>
        <v>79669493.120000005</v>
      </c>
      <c r="J3879" s="31">
        <f>SUBTOTAL(9,J3877:J3878)</f>
        <v>7.8612697129598022E-2</v>
      </c>
      <c r="K3879" s="14">
        <f>SUBTOTAL(9,K3877:K3878)</f>
        <v>84437045.210000008</v>
      </c>
      <c r="L3879" s="14">
        <f>SUBTOTAL(9,L3876:L3878)</f>
        <v>79669493.120000005</v>
      </c>
      <c r="M3879" s="80"/>
    </row>
    <row r="3880" spans="2:13" ht="24.9" customHeight="1" outlineLevel="2" x14ac:dyDescent="0.3">
      <c r="B3880" s="47" t="s">
        <v>2229</v>
      </c>
      <c r="C3880" s="46" t="s">
        <v>336</v>
      </c>
      <c r="D3880" s="46" t="s">
        <v>1417</v>
      </c>
      <c r="E3880" s="46" t="s">
        <v>1552</v>
      </c>
      <c r="F3880" s="45" t="s">
        <v>1551</v>
      </c>
      <c r="G3880" s="26" t="s">
        <v>0</v>
      </c>
      <c r="H3880" s="30">
        <v>1516991199</v>
      </c>
      <c r="I3880" s="30">
        <v>119254769.68000001</v>
      </c>
      <c r="J3880" s="36">
        <f>I3880/H3880</f>
        <v>7.8612697132727408E-2</v>
      </c>
      <c r="K3880" s="30">
        <v>126391169.06999999</v>
      </c>
      <c r="L3880" s="30">
        <f>I3880</f>
        <v>119254769.68000001</v>
      </c>
      <c r="M3880" s="80">
        <f>L3880/K3880</f>
        <v>0.94353719929556479</v>
      </c>
    </row>
    <row r="3881" spans="2:13" ht="24.9" customHeight="1" outlineLevel="2" x14ac:dyDescent="0.3">
      <c r="B3881" s="47" t="s">
        <v>2229</v>
      </c>
      <c r="C3881" s="46" t="s">
        <v>336</v>
      </c>
      <c r="D3881" s="46" t="s">
        <v>1417</v>
      </c>
      <c r="E3881" s="46" t="s">
        <v>1552</v>
      </c>
      <c r="F3881" s="45" t="s">
        <v>1551</v>
      </c>
      <c r="G3881" s="26" t="s">
        <v>7</v>
      </c>
      <c r="H3881" s="30">
        <v>-303398240</v>
      </c>
      <c r="I3881" s="24"/>
      <c r="J3881" s="36"/>
      <c r="K3881" s="24"/>
      <c r="L3881" s="30"/>
      <c r="M3881" s="80" t="str">
        <f>IFERROR((Base_actualizacion!$L3881/Base_actualizacion!$K3881)," " )</f>
        <v xml:space="preserve"> </v>
      </c>
    </row>
    <row r="3882" spans="2:13" ht="24.9" customHeight="1" outlineLevel="1" x14ac:dyDescent="0.3">
      <c r="B3882" s="44" t="str">
        <f>B3881</f>
        <v>ASIGNACIÓN PARA LA INVERSIÓN LOCAL SEGÚN NBI Y CUARTA, QUINTA, Y SEXTA CATEGORÍA</v>
      </c>
      <c r="C3882" s="43" t="s">
        <v>336</v>
      </c>
      <c r="D3882" s="43" t="s">
        <v>1417</v>
      </c>
      <c r="E3882" s="43" t="s">
        <v>1552</v>
      </c>
      <c r="F3882" s="42" t="s">
        <v>1551</v>
      </c>
      <c r="G3882" s="18" t="s">
        <v>3</v>
      </c>
      <c r="H3882" s="32">
        <f>SUBTOTAL(9,H3880:H3881)</f>
        <v>1213592959</v>
      </c>
      <c r="I3882" s="14">
        <f>SUBTOTAL(9,I3880:I3881)</f>
        <v>119254769.68000001</v>
      </c>
      <c r="J3882" s="31">
        <f>SUBTOTAL(9,J3880:J3881)</f>
        <v>7.8612697132727408E-2</v>
      </c>
      <c r="K3882" s="14">
        <f>SUBTOTAL(9,K3880:K3881)</f>
        <v>126391169.06999999</v>
      </c>
      <c r="L3882" s="14">
        <f>SUBTOTAL(9,L3879:L3881)</f>
        <v>119254769.68000001</v>
      </c>
      <c r="M3882" s="80"/>
    </row>
    <row r="3883" spans="2:13" ht="24.9" customHeight="1" outlineLevel="2" x14ac:dyDescent="0.3">
      <c r="B3883" s="47" t="s">
        <v>2229</v>
      </c>
      <c r="C3883" s="46" t="s">
        <v>336</v>
      </c>
      <c r="D3883" s="46" t="s">
        <v>1417</v>
      </c>
      <c r="E3883" s="46" t="s">
        <v>1550</v>
      </c>
      <c r="F3883" s="45" t="s">
        <v>1549</v>
      </c>
      <c r="G3883" s="26" t="s">
        <v>0</v>
      </c>
      <c r="H3883" s="30">
        <v>914264963</v>
      </c>
      <c r="I3883" s="30">
        <v>71872834.629999995</v>
      </c>
      <c r="J3883" s="36">
        <f>I3883/H3883</f>
        <v>7.8612697126839368E-2</v>
      </c>
      <c r="K3883" s="30">
        <v>76173821.979999989</v>
      </c>
      <c r="L3883" s="30">
        <f>I3883</f>
        <v>71872834.629999995</v>
      </c>
      <c r="M3883" s="80">
        <f>L3883/K3883</f>
        <v>0.94353719902449884</v>
      </c>
    </row>
    <row r="3884" spans="2:13" ht="24.9" customHeight="1" outlineLevel="2" x14ac:dyDescent="0.3">
      <c r="B3884" s="47" t="s">
        <v>2229</v>
      </c>
      <c r="C3884" s="46" t="s">
        <v>336</v>
      </c>
      <c r="D3884" s="46" t="s">
        <v>1417</v>
      </c>
      <c r="E3884" s="46" t="s">
        <v>1550</v>
      </c>
      <c r="F3884" s="45" t="s">
        <v>1549</v>
      </c>
      <c r="G3884" s="26" t="s">
        <v>7</v>
      </c>
      <c r="H3884" s="30">
        <v>-182852993</v>
      </c>
      <c r="I3884" s="24"/>
      <c r="J3884" s="36"/>
      <c r="K3884" s="24"/>
      <c r="L3884" s="30"/>
      <c r="M3884" s="80" t="str">
        <f>IFERROR((Base_actualizacion!$L3884/Base_actualizacion!$K3884)," " )</f>
        <v xml:space="preserve"> </v>
      </c>
    </row>
    <row r="3885" spans="2:13" ht="24.9" customHeight="1" outlineLevel="1" x14ac:dyDescent="0.3">
      <c r="B3885" s="44" t="str">
        <f>B3884</f>
        <v>ASIGNACIÓN PARA LA INVERSIÓN LOCAL SEGÚN NBI Y CUARTA, QUINTA, Y SEXTA CATEGORÍA</v>
      </c>
      <c r="C3885" s="43" t="s">
        <v>336</v>
      </c>
      <c r="D3885" s="43" t="s">
        <v>1417</v>
      </c>
      <c r="E3885" s="43" t="s">
        <v>1550</v>
      </c>
      <c r="F3885" s="42" t="s">
        <v>1549</v>
      </c>
      <c r="G3885" s="18" t="s">
        <v>3</v>
      </c>
      <c r="H3885" s="32">
        <f>SUBTOTAL(9,H3883:H3884)</f>
        <v>731411970</v>
      </c>
      <c r="I3885" s="14">
        <f>SUBTOTAL(9,I3883:I3884)</f>
        <v>71872834.629999995</v>
      </c>
      <c r="J3885" s="31">
        <f>SUBTOTAL(9,J3883:J3884)</f>
        <v>7.8612697126839368E-2</v>
      </c>
      <c r="K3885" s="14">
        <f>SUBTOTAL(9,K3883:K3884)</f>
        <v>76173821.979999989</v>
      </c>
      <c r="L3885" s="14">
        <f>SUBTOTAL(9,L3882:L3884)</f>
        <v>71872834.629999995</v>
      </c>
      <c r="M3885" s="80"/>
    </row>
    <row r="3886" spans="2:13" ht="24.9" customHeight="1" outlineLevel="2" x14ac:dyDescent="0.3">
      <c r="B3886" s="47" t="s">
        <v>2229</v>
      </c>
      <c r="C3886" s="46" t="s">
        <v>336</v>
      </c>
      <c r="D3886" s="46" t="s">
        <v>1417</v>
      </c>
      <c r="E3886" s="46" t="s">
        <v>1548</v>
      </c>
      <c r="F3886" s="45" t="s">
        <v>1547</v>
      </c>
      <c r="G3886" s="26" t="s">
        <v>0</v>
      </c>
      <c r="H3886" s="30">
        <v>2234154078</v>
      </c>
      <c r="I3886" s="30">
        <v>175632877.88999999</v>
      </c>
      <c r="J3886" s="36">
        <f>I3886/H3886</f>
        <v>7.8612697136459533E-2</v>
      </c>
      <c r="K3886" s="30">
        <v>186143035.02000001</v>
      </c>
      <c r="L3886" s="30">
        <f>I3886</f>
        <v>175632877.88999999</v>
      </c>
      <c r="M3886" s="80">
        <f>L3886/K3886</f>
        <v>0.94353719907451405</v>
      </c>
    </row>
    <row r="3887" spans="2:13" ht="24.9" customHeight="1" outlineLevel="2" x14ac:dyDescent="0.3">
      <c r="B3887" s="47" t="s">
        <v>2229</v>
      </c>
      <c r="C3887" s="46" t="s">
        <v>336</v>
      </c>
      <c r="D3887" s="46" t="s">
        <v>1417</v>
      </c>
      <c r="E3887" s="46" t="s">
        <v>1548</v>
      </c>
      <c r="F3887" s="45" t="s">
        <v>1547</v>
      </c>
      <c r="G3887" s="26" t="s">
        <v>7</v>
      </c>
      <c r="H3887" s="30">
        <v>-446830816</v>
      </c>
      <c r="I3887" s="24"/>
      <c r="J3887" s="36"/>
      <c r="K3887" s="24"/>
      <c r="L3887" s="30"/>
      <c r="M3887" s="80" t="str">
        <f>IFERROR((Base_actualizacion!$L3887/Base_actualizacion!$K3887)," " )</f>
        <v xml:space="preserve"> </v>
      </c>
    </row>
    <row r="3888" spans="2:13" ht="24.9" customHeight="1" outlineLevel="1" x14ac:dyDescent="0.3">
      <c r="B3888" s="44" t="str">
        <f>B3887</f>
        <v>ASIGNACIÓN PARA LA INVERSIÓN LOCAL SEGÚN NBI Y CUARTA, QUINTA, Y SEXTA CATEGORÍA</v>
      </c>
      <c r="C3888" s="43" t="s">
        <v>336</v>
      </c>
      <c r="D3888" s="43" t="s">
        <v>1417</v>
      </c>
      <c r="E3888" s="43" t="s">
        <v>1548</v>
      </c>
      <c r="F3888" s="42" t="s">
        <v>1547</v>
      </c>
      <c r="G3888" s="18" t="s">
        <v>3</v>
      </c>
      <c r="H3888" s="32">
        <f>SUBTOTAL(9,H3886:H3887)</f>
        <v>1787323262</v>
      </c>
      <c r="I3888" s="14">
        <f>SUBTOTAL(9,I3886:I3887)</f>
        <v>175632877.88999999</v>
      </c>
      <c r="J3888" s="31">
        <f>SUBTOTAL(9,J3886:J3887)</f>
        <v>7.8612697136459533E-2</v>
      </c>
      <c r="K3888" s="14">
        <f>SUBTOTAL(9,K3886:K3887)</f>
        <v>186143035.02000001</v>
      </c>
      <c r="L3888" s="14">
        <f>SUBTOTAL(9,L3885:L3887)</f>
        <v>175632877.88999999</v>
      </c>
      <c r="M3888" s="80"/>
    </row>
    <row r="3889" spans="2:13" ht="24.9" customHeight="1" outlineLevel="2" x14ac:dyDescent="0.3">
      <c r="B3889" s="47" t="s">
        <v>2229</v>
      </c>
      <c r="C3889" s="46" t="s">
        <v>336</v>
      </c>
      <c r="D3889" s="46" t="s">
        <v>1417</v>
      </c>
      <c r="E3889" s="46" t="s">
        <v>1546</v>
      </c>
      <c r="F3889" s="45" t="s">
        <v>1545</v>
      </c>
      <c r="G3889" s="26" t="s">
        <v>0</v>
      </c>
      <c r="H3889" s="30">
        <v>1133059693</v>
      </c>
      <c r="I3889" s="30">
        <v>89072878.479999989</v>
      </c>
      <c r="J3889" s="36">
        <f>I3889/H3889</f>
        <v>7.8612697133512793E-2</v>
      </c>
      <c r="K3889" s="30">
        <v>94403144.450000003</v>
      </c>
      <c r="L3889" s="30">
        <f>I3889</f>
        <v>89072878.479999989</v>
      </c>
      <c r="M3889" s="80">
        <f>L3889/K3889</f>
        <v>0.94353719888193821</v>
      </c>
    </row>
    <row r="3890" spans="2:13" ht="24.9" customHeight="1" outlineLevel="2" x14ac:dyDescent="0.3">
      <c r="B3890" s="47" t="s">
        <v>2229</v>
      </c>
      <c r="C3890" s="46" t="s">
        <v>336</v>
      </c>
      <c r="D3890" s="46" t="s">
        <v>1417</v>
      </c>
      <c r="E3890" s="46" t="s">
        <v>1546</v>
      </c>
      <c r="F3890" s="45" t="s">
        <v>1545</v>
      </c>
      <c r="G3890" s="26" t="s">
        <v>7</v>
      </c>
      <c r="H3890" s="30">
        <v>-226611939</v>
      </c>
      <c r="I3890" s="24"/>
      <c r="J3890" s="36"/>
      <c r="K3890" s="24"/>
      <c r="L3890" s="30"/>
      <c r="M3890" s="80" t="str">
        <f>IFERROR((Base_actualizacion!$L3890/Base_actualizacion!$K3890)," " )</f>
        <v xml:space="preserve"> </v>
      </c>
    </row>
    <row r="3891" spans="2:13" ht="24.9" customHeight="1" outlineLevel="1" x14ac:dyDescent="0.3">
      <c r="B3891" s="44" t="str">
        <f>B3890</f>
        <v>ASIGNACIÓN PARA LA INVERSIÓN LOCAL SEGÚN NBI Y CUARTA, QUINTA, Y SEXTA CATEGORÍA</v>
      </c>
      <c r="C3891" s="43" t="s">
        <v>336</v>
      </c>
      <c r="D3891" s="43" t="s">
        <v>1417</v>
      </c>
      <c r="E3891" s="43" t="s">
        <v>1546</v>
      </c>
      <c r="F3891" s="42" t="s">
        <v>1545</v>
      </c>
      <c r="G3891" s="18" t="s">
        <v>3</v>
      </c>
      <c r="H3891" s="32">
        <f>SUBTOTAL(9,H3889:H3890)</f>
        <v>906447754</v>
      </c>
      <c r="I3891" s="14">
        <f>SUBTOTAL(9,I3889:I3890)</f>
        <v>89072878.479999989</v>
      </c>
      <c r="J3891" s="31">
        <f>SUBTOTAL(9,J3889:J3890)</f>
        <v>7.8612697133512793E-2</v>
      </c>
      <c r="K3891" s="14">
        <f>SUBTOTAL(9,K3889:K3890)</f>
        <v>94403144.450000003</v>
      </c>
      <c r="L3891" s="14">
        <f>SUBTOTAL(9,L3888:L3890)</f>
        <v>89072878.479999989</v>
      </c>
      <c r="M3891" s="80"/>
    </row>
    <row r="3892" spans="2:13" ht="24.9" customHeight="1" outlineLevel="2" x14ac:dyDescent="0.3">
      <c r="B3892" s="47" t="s">
        <v>2229</v>
      </c>
      <c r="C3892" s="46" t="s">
        <v>336</v>
      </c>
      <c r="D3892" s="46" t="s">
        <v>1417</v>
      </c>
      <c r="E3892" s="46" t="s">
        <v>1544</v>
      </c>
      <c r="F3892" s="45" t="s">
        <v>1543</v>
      </c>
      <c r="G3892" s="26" t="s">
        <v>0</v>
      </c>
      <c r="H3892" s="30">
        <v>1586296723</v>
      </c>
      <c r="I3892" s="30">
        <v>124703063.84999999</v>
      </c>
      <c r="J3892" s="36">
        <f>I3892/H3892</f>
        <v>7.861269713409097E-2</v>
      </c>
      <c r="K3892" s="30">
        <v>132165498.02</v>
      </c>
      <c r="L3892" s="30">
        <f>I3892</f>
        <v>124703063.84999999</v>
      </c>
      <c r="M3892" s="80">
        <f>L3892/K3892</f>
        <v>0.94353719933116931</v>
      </c>
    </row>
    <row r="3893" spans="2:13" ht="24.9" customHeight="1" outlineLevel="2" x14ac:dyDescent="0.3">
      <c r="B3893" s="47" t="s">
        <v>2229</v>
      </c>
      <c r="C3893" s="46" t="s">
        <v>336</v>
      </c>
      <c r="D3893" s="46" t="s">
        <v>1417</v>
      </c>
      <c r="E3893" s="46" t="s">
        <v>1544</v>
      </c>
      <c r="F3893" s="45" t="s">
        <v>1543</v>
      </c>
      <c r="G3893" s="26" t="s">
        <v>7</v>
      </c>
      <c r="H3893" s="30">
        <v>-317259345</v>
      </c>
      <c r="I3893" s="24"/>
      <c r="J3893" s="36"/>
      <c r="K3893" s="24"/>
      <c r="L3893" s="30"/>
      <c r="M3893" s="80" t="str">
        <f>IFERROR((Base_actualizacion!$L3893/Base_actualizacion!$K3893)," " )</f>
        <v xml:space="preserve"> </v>
      </c>
    </row>
    <row r="3894" spans="2:13" ht="24.9" customHeight="1" outlineLevel="1" x14ac:dyDescent="0.3">
      <c r="B3894" s="44" t="str">
        <f>B3893</f>
        <v>ASIGNACIÓN PARA LA INVERSIÓN LOCAL SEGÚN NBI Y CUARTA, QUINTA, Y SEXTA CATEGORÍA</v>
      </c>
      <c r="C3894" s="43" t="s">
        <v>336</v>
      </c>
      <c r="D3894" s="43" t="s">
        <v>1417</v>
      </c>
      <c r="E3894" s="43" t="s">
        <v>1544</v>
      </c>
      <c r="F3894" s="42" t="s">
        <v>1543</v>
      </c>
      <c r="G3894" s="18" t="s">
        <v>3</v>
      </c>
      <c r="H3894" s="32">
        <f>SUBTOTAL(9,H3892:H3893)</f>
        <v>1269037378</v>
      </c>
      <c r="I3894" s="14">
        <f>SUBTOTAL(9,I3892:I3893)</f>
        <v>124703063.84999999</v>
      </c>
      <c r="J3894" s="31">
        <f>SUBTOTAL(9,J3892:J3893)</f>
        <v>7.861269713409097E-2</v>
      </c>
      <c r="K3894" s="14">
        <f>SUBTOTAL(9,K3892:K3893)</f>
        <v>132165498.02</v>
      </c>
      <c r="L3894" s="14">
        <f>SUBTOTAL(9,L3891:L3893)</f>
        <v>124703063.84999999</v>
      </c>
      <c r="M3894" s="80"/>
    </row>
    <row r="3895" spans="2:13" ht="24.9" customHeight="1" outlineLevel="2" x14ac:dyDescent="0.3">
      <c r="B3895" s="47" t="s">
        <v>2229</v>
      </c>
      <c r="C3895" s="46" t="s">
        <v>336</v>
      </c>
      <c r="D3895" s="46" t="s">
        <v>1417</v>
      </c>
      <c r="E3895" s="46" t="s">
        <v>1542</v>
      </c>
      <c r="F3895" s="45" t="s">
        <v>1541</v>
      </c>
      <c r="G3895" s="26" t="s">
        <v>0</v>
      </c>
      <c r="H3895" s="30">
        <v>1101521634</v>
      </c>
      <c r="I3895" s="30">
        <v>86593586.599999994</v>
      </c>
      <c r="J3895" s="36">
        <f>I3895/H3895</f>
        <v>7.8612697133826778E-2</v>
      </c>
      <c r="K3895" s="30">
        <v>91775487.650000006</v>
      </c>
      <c r="L3895" s="30">
        <f>I3895</f>
        <v>86593586.599999994</v>
      </c>
      <c r="M3895" s="80">
        <f>L3895/K3895</f>
        <v>0.94353719949969661</v>
      </c>
    </row>
    <row r="3896" spans="2:13" ht="24.9" customHeight="1" outlineLevel="2" x14ac:dyDescent="0.3">
      <c r="B3896" s="47" t="s">
        <v>2229</v>
      </c>
      <c r="C3896" s="46" t="s">
        <v>336</v>
      </c>
      <c r="D3896" s="46" t="s">
        <v>1417</v>
      </c>
      <c r="E3896" s="46" t="s">
        <v>1542</v>
      </c>
      <c r="F3896" s="45" t="s">
        <v>1541</v>
      </c>
      <c r="G3896" s="26" t="s">
        <v>7</v>
      </c>
      <c r="H3896" s="30">
        <v>-220304327</v>
      </c>
      <c r="I3896" s="24"/>
      <c r="J3896" s="36"/>
      <c r="K3896" s="24"/>
      <c r="L3896" s="30"/>
      <c r="M3896" s="80" t="str">
        <f>IFERROR((Base_actualizacion!$L3896/Base_actualizacion!$K3896)," " )</f>
        <v xml:space="preserve"> </v>
      </c>
    </row>
    <row r="3897" spans="2:13" ht="24.9" customHeight="1" outlineLevel="1" x14ac:dyDescent="0.3">
      <c r="B3897" s="44" t="str">
        <f>B3896</f>
        <v>ASIGNACIÓN PARA LA INVERSIÓN LOCAL SEGÚN NBI Y CUARTA, QUINTA, Y SEXTA CATEGORÍA</v>
      </c>
      <c r="C3897" s="43" t="s">
        <v>336</v>
      </c>
      <c r="D3897" s="43" t="s">
        <v>1417</v>
      </c>
      <c r="E3897" s="43" t="s">
        <v>1542</v>
      </c>
      <c r="F3897" s="42" t="s">
        <v>1541</v>
      </c>
      <c r="G3897" s="18" t="s">
        <v>3</v>
      </c>
      <c r="H3897" s="32">
        <f>SUBTOTAL(9,H3895:H3896)</f>
        <v>881217307</v>
      </c>
      <c r="I3897" s="14">
        <f>SUBTOTAL(9,I3895:I3896)</f>
        <v>86593586.599999994</v>
      </c>
      <c r="J3897" s="31">
        <f>SUBTOTAL(9,J3895:J3896)</f>
        <v>7.8612697133826778E-2</v>
      </c>
      <c r="K3897" s="14">
        <f>SUBTOTAL(9,K3895:K3896)</f>
        <v>91775487.650000006</v>
      </c>
      <c r="L3897" s="14">
        <f>SUBTOTAL(9,L3894:L3896)</f>
        <v>86593586.599999994</v>
      </c>
      <c r="M3897" s="80"/>
    </row>
    <row r="3898" spans="2:13" ht="24.9" customHeight="1" outlineLevel="2" x14ac:dyDescent="0.3">
      <c r="B3898" s="47" t="s">
        <v>2229</v>
      </c>
      <c r="C3898" s="46" t="s">
        <v>336</v>
      </c>
      <c r="D3898" s="46" t="s">
        <v>1417</v>
      </c>
      <c r="E3898" s="46" t="s">
        <v>1540</v>
      </c>
      <c r="F3898" s="45" t="s">
        <v>1539</v>
      </c>
      <c r="G3898" s="26" t="s">
        <v>0</v>
      </c>
      <c r="H3898" s="30">
        <v>1915517665</v>
      </c>
      <c r="I3898" s="30">
        <v>150584010.05000001</v>
      </c>
      <c r="J3898" s="36">
        <f>I3898/H3898</f>
        <v>7.8612697132187506E-2</v>
      </c>
      <c r="K3898" s="30">
        <v>159595202.09999999</v>
      </c>
      <c r="L3898" s="30">
        <f>I3898</f>
        <v>150584010.05000001</v>
      </c>
      <c r="M3898" s="80">
        <f>L3898/K3898</f>
        <v>0.94353719954341919</v>
      </c>
    </row>
    <row r="3899" spans="2:13" ht="24.9" customHeight="1" outlineLevel="2" x14ac:dyDescent="0.3">
      <c r="B3899" s="47" t="s">
        <v>2229</v>
      </c>
      <c r="C3899" s="46" t="s">
        <v>336</v>
      </c>
      <c r="D3899" s="46" t="s">
        <v>1417</v>
      </c>
      <c r="E3899" s="46" t="s">
        <v>1540</v>
      </c>
      <c r="F3899" s="45" t="s">
        <v>1539</v>
      </c>
      <c r="G3899" s="26" t="s">
        <v>7</v>
      </c>
      <c r="H3899" s="30">
        <v>-383103533</v>
      </c>
      <c r="I3899" s="24"/>
      <c r="J3899" s="36"/>
      <c r="K3899" s="24"/>
      <c r="L3899" s="30"/>
      <c r="M3899" s="80" t="str">
        <f>IFERROR((Base_actualizacion!$L3899/Base_actualizacion!$K3899)," " )</f>
        <v xml:space="preserve"> </v>
      </c>
    </row>
    <row r="3900" spans="2:13" ht="24.9" customHeight="1" outlineLevel="1" x14ac:dyDescent="0.3">
      <c r="B3900" s="44" t="str">
        <f>B3899</f>
        <v>ASIGNACIÓN PARA LA INVERSIÓN LOCAL SEGÚN NBI Y CUARTA, QUINTA, Y SEXTA CATEGORÍA</v>
      </c>
      <c r="C3900" s="43" t="s">
        <v>336</v>
      </c>
      <c r="D3900" s="43" t="s">
        <v>1417</v>
      </c>
      <c r="E3900" s="43" t="s">
        <v>1540</v>
      </c>
      <c r="F3900" s="42" t="s">
        <v>1539</v>
      </c>
      <c r="G3900" s="18" t="s">
        <v>3</v>
      </c>
      <c r="H3900" s="32">
        <f>SUBTOTAL(9,H3898:H3899)</f>
        <v>1532414132</v>
      </c>
      <c r="I3900" s="14">
        <f>SUBTOTAL(9,I3898:I3899)</f>
        <v>150584010.05000001</v>
      </c>
      <c r="J3900" s="31">
        <f>SUBTOTAL(9,J3898:J3899)</f>
        <v>7.8612697132187506E-2</v>
      </c>
      <c r="K3900" s="14">
        <f>SUBTOTAL(9,K3898:K3899)</f>
        <v>159595202.09999999</v>
      </c>
      <c r="L3900" s="14">
        <f>SUBTOTAL(9,L3897:L3899)</f>
        <v>150584010.05000001</v>
      </c>
      <c r="M3900" s="80"/>
    </row>
    <row r="3901" spans="2:13" ht="24.9" customHeight="1" outlineLevel="2" x14ac:dyDescent="0.3">
      <c r="B3901" s="47" t="s">
        <v>2229</v>
      </c>
      <c r="C3901" s="46" t="s">
        <v>336</v>
      </c>
      <c r="D3901" s="46" t="s">
        <v>1417</v>
      </c>
      <c r="E3901" s="46" t="s">
        <v>1538</v>
      </c>
      <c r="F3901" s="45" t="s">
        <v>1537</v>
      </c>
      <c r="G3901" s="26" t="s">
        <v>0</v>
      </c>
      <c r="H3901" s="30">
        <v>1425729087</v>
      </c>
      <c r="I3901" s="30">
        <v>112080408.91</v>
      </c>
      <c r="J3901" s="36">
        <f>I3901/H3901</f>
        <v>7.8612697132972212E-2</v>
      </c>
      <c r="K3901" s="30">
        <v>118787482.86</v>
      </c>
      <c r="L3901" s="30">
        <f>I3901</f>
        <v>112080408.91</v>
      </c>
      <c r="M3901" s="80">
        <f>L3901/K3901</f>
        <v>0.94353719947155712</v>
      </c>
    </row>
    <row r="3902" spans="2:13" ht="24.9" customHeight="1" outlineLevel="2" x14ac:dyDescent="0.3">
      <c r="B3902" s="47" t="s">
        <v>2229</v>
      </c>
      <c r="C3902" s="46" t="s">
        <v>336</v>
      </c>
      <c r="D3902" s="46" t="s">
        <v>1417</v>
      </c>
      <c r="E3902" s="46" t="s">
        <v>1538</v>
      </c>
      <c r="F3902" s="45" t="s">
        <v>1537</v>
      </c>
      <c r="G3902" s="26" t="s">
        <v>7</v>
      </c>
      <c r="H3902" s="30">
        <v>-285145817</v>
      </c>
      <c r="I3902" s="24"/>
      <c r="J3902" s="36"/>
      <c r="K3902" s="24"/>
      <c r="L3902" s="30"/>
      <c r="M3902" s="80" t="str">
        <f>IFERROR((Base_actualizacion!$L3902/Base_actualizacion!$K3902)," " )</f>
        <v xml:space="preserve"> </v>
      </c>
    </row>
    <row r="3903" spans="2:13" ht="24.9" customHeight="1" outlineLevel="1" x14ac:dyDescent="0.3">
      <c r="B3903" s="44" t="str">
        <f>B3902</f>
        <v>ASIGNACIÓN PARA LA INVERSIÓN LOCAL SEGÚN NBI Y CUARTA, QUINTA, Y SEXTA CATEGORÍA</v>
      </c>
      <c r="C3903" s="43" t="s">
        <v>336</v>
      </c>
      <c r="D3903" s="43" t="s">
        <v>1417</v>
      </c>
      <c r="E3903" s="43" t="s">
        <v>1538</v>
      </c>
      <c r="F3903" s="42" t="s">
        <v>1537</v>
      </c>
      <c r="G3903" s="18" t="s">
        <v>3</v>
      </c>
      <c r="H3903" s="32">
        <f>SUBTOTAL(9,H3901:H3902)</f>
        <v>1140583270</v>
      </c>
      <c r="I3903" s="14">
        <f>SUBTOTAL(9,I3901:I3902)</f>
        <v>112080408.91</v>
      </c>
      <c r="J3903" s="31">
        <f>SUBTOTAL(9,J3901:J3902)</f>
        <v>7.8612697132972212E-2</v>
      </c>
      <c r="K3903" s="14">
        <f>SUBTOTAL(9,K3901:K3902)</f>
        <v>118787482.86</v>
      </c>
      <c r="L3903" s="14">
        <f>SUBTOTAL(9,L3900:L3902)</f>
        <v>112080408.91</v>
      </c>
      <c r="M3903" s="80"/>
    </row>
    <row r="3904" spans="2:13" ht="24.9" customHeight="1" outlineLevel="2" x14ac:dyDescent="0.3">
      <c r="B3904" s="47" t="s">
        <v>2229</v>
      </c>
      <c r="C3904" s="46" t="s">
        <v>336</v>
      </c>
      <c r="D3904" s="46" t="s">
        <v>1417</v>
      </c>
      <c r="E3904" s="46" t="s">
        <v>1536</v>
      </c>
      <c r="F3904" s="45" t="s">
        <v>1535</v>
      </c>
      <c r="G3904" s="26" t="s">
        <v>0</v>
      </c>
      <c r="H3904" s="30">
        <v>2155939780</v>
      </c>
      <c r="I3904" s="30">
        <v>169484240.97</v>
      </c>
      <c r="J3904" s="36">
        <f>I3904/H3904</f>
        <v>7.8612697136651935E-2</v>
      </c>
      <c r="K3904" s="30">
        <v>179626453.69</v>
      </c>
      <c r="L3904" s="30">
        <f>I3904</f>
        <v>169484240.97</v>
      </c>
      <c r="M3904" s="80">
        <f>L3904/K3904</f>
        <v>0.94353719893895216</v>
      </c>
    </row>
    <row r="3905" spans="2:13" ht="24.9" customHeight="1" outlineLevel="2" x14ac:dyDescent="0.3">
      <c r="B3905" s="47" t="s">
        <v>2229</v>
      </c>
      <c r="C3905" s="46" t="s">
        <v>336</v>
      </c>
      <c r="D3905" s="46" t="s">
        <v>1417</v>
      </c>
      <c r="E3905" s="46" t="s">
        <v>1536</v>
      </c>
      <c r="F3905" s="45" t="s">
        <v>1535</v>
      </c>
      <c r="G3905" s="26" t="s">
        <v>7</v>
      </c>
      <c r="H3905" s="30">
        <v>-431187956</v>
      </c>
      <c r="I3905" s="24"/>
      <c r="J3905" s="36"/>
      <c r="K3905" s="24"/>
      <c r="L3905" s="30"/>
      <c r="M3905" s="80" t="str">
        <f>IFERROR((Base_actualizacion!$L3905/Base_actualizacion!$K3905)," " )</f>
        <v xml:space="preserve"> </v>
      </c>
    </row>
    <row r="3906" spans="2:13" ht="24.9" customHeight="1" outlineLevel="1" x14ac:dyDescent="0.3">
      <c r="B3906" s="44" t="str">
        <f>B3905</f>
        <v>ASIGNACIÓN PARA LA INVERSIÓN LOCAL SEGÚN NBI Y CUARTA, QUINTA, Y SEXTA CATEGORÍA</v>
      </c>
      <c r="C3906" s="43" t="s">
        <v>336</v>
      </c>
      <c r="D3906" s="43" t="s">
        <v>1417</v>
      </c>
      <c r="E3906" s="43" t="s">
        <v>1536</v>
      </c>
      <c r="F3906" s="42" t="s">
        <v>1535</v>
      </c>
      <c r="G3906" s="18" t="s">
        <v>3</v>
      </c>
      <c r="H3906" s="32">
        <f>SUBTOTAL(9,H3904:H3905)</f>
        <v>1724751824</v>
      </c>
      <c r="I3906" s="14">
        <f>SUBTOTAL(9,I3904:I3905)</f>
        <v>169484240.97</v>
      </c>
      <c r="J3906" s="31">
        <f>SUBTOTAL(9,J3904:J3905)</f>
        <v>7.8612697136651935E-2</v>
      </c>
      <c r="K3906" s="14">
        <f>SUBTOTAL(9,K3904:K3905)</f>
        <v>179626453.69</v>
      </c>
      <c r="L3906" s="14">
        <f>SUBTOTAL(9,L3903:L3905)</f>
        <v>169484240.97</v>
      </c>
      <c r="M3906" s="80"/>
    </row>
    <row r="3907" spans="2:13" ht="24.9" customHeight="1" outlineLevel="2" x14ac:dyDescent="0.3">
      <c r="B3907" s="47" t="s">
        <v>2229</v>
      </c>
      <c r="C3907" s="46" t="s">
        <v>336</v>
      </c>
      <c r="D3907" s="46" t="s">
        <v>1417</v>
      </c>
      <c r="E3907" s="46" t="s">
        <v>1534</v>
      </c>
      <c r="F3907" s="45" t="s">
        <v>1533</v>
      </c>
      <c r="G3907" s="26" t="s">
        <v>0</v>
      </c>
      <c r="H3907" s="30">
        <v>979440102</v>
      </c>
      <c r="I3907" s="30">
        <v>76996428.099999994</v>
      </c>
      <c r="J3907" s="36">
        <f>I3907/H3907</f>
        <v>7.8612697134592097E-2</v>
      </c>
      <c r="K3907" s="30">
        <v>81604019.640000001</v>
      </c>
      <c r="L3907" s="30">
        <f>I3907</f>
        <v>76996428.099999994</v>
      </c>
      <c r="M3907" s="80">
        <f>L3907/K3907</f>
        <v>0.94353719877615572</v>
      </c>
    </row>
    <row r="3908" spans="2:13" ht="24.9" customHeight="1" outlineLevel="2" x14ac:dyDescent="0.3">
      <c r="B3908" s="47" t="s">
        <v>2229</v>
      </c>
      <c r="C3908" s="46" t="s">
        <v>336</v>
      </c>
      <c r="D3908" s="46" t="s">
        <v>1417</v>
      </c>
      <c r="E3908" s="46" t="s">
        <v>1534</v>
      </c>
      <c r="F3908" s="45" t="s">
        <v>1533</v>
      </c>
      <c r="G3908" s="26" t="s">
        <v>7</v>
      </c>
      <c r="H3908" s="30">
        <v>-195888020</v>
      </c>
      <c r="I3908" s="24"/>
      <c r="J3908" s="36"/>
      <c r="K3908" s="24"/>
      <c r="L3908" s="30"/>
      <c r="M3908" s="80" t="str">
        <f>IFERROR((Base_actualizacion!$L3908/Base_actualizacion!$K3908)," " )</f>
        <v xml:space="preserve"> </v>
      </c>
    </row>
    <row r="3909" spans="2:13" ht="24.9" customHeight="1" outlineLevel="2" x14ac:dyDescent="0.3">
      <c r="B3909" s="47" t="s">
        <v>2229</v>
      </c>
      <c r="C3909" s="46" t="s">
        <v>336</v>
      </c>
      <c r="D3909" s="46" t="s">
        <v>1417</v>
      </c>
      <c r="E3909" s="46" t="s">
        <v>1534</v>
      </c>
      <c r="F3909" s="45" t="s">
        <v>1533</v>
      </c>
      <c r="G3909" s="26" t="s">
        <v>13</v>
      </c>
      <c r="H3909" s="30">
        <v>372053460</v>
      </c>
      <c r="I3909" s="30">
        <v>372053460</v>
      </c>
      <c r="J3909" s="36">
        <f>H3909/I3909</f>
        <v>1</v>
      </c>
      <c r="K3909" s="24"/>
      <c r="L3909" s="30"/>
      <c r="M3909" s="80"/>
    </row>
    <row r="3910" spans="2:13" ht="24.9" customHeight="1" outlineLevel="1" x14ac:dyDescent="0.3">
      <c r="B3910" s="44" t="str">
        <f>B3909</f>
        <v>ASIGNACIÓN PARA LA INVERSIÓN LOCAL SEGÚN NBI Y CUARTA, QUINTA, Y SEXTA CATEGORÍA</v>
      </c>
      <c r="C3910" s="43" t="s">
        <v>336</v>
      </c>
      <c r="D3910" s="43" t="s">
        <v>1417</v>
      </c>
      <c r="E3910" s="43" t="s">
        <v>1534</v>
      </c>
      <c r="F3910" s="42" t="s">
        <v>1533</v>
      </c>
      <c r="G3910" s="18" t="s">
        <v>3</v>
      </c>
      <c r="H3910" s="32">
        <f>SUBTOTAL(9,H3907:H3909)</f>
        <v>1155605542</v>
      </c>
      <c r="I3910" s="32">
        <f>SUBTOTAL(9,I3907:I3909)</f>
        <v>449049888.10000002</v>
      </c>
      <c r="J3910" s="31">
        <f>SUBTOTAL(9,J3907:J3909)</f>
        <v>1.0786126971345922</v>
      </c>
      <c r="K3910" s="14">
        <f>SUBTOTAL(9,K3907:K3909)</f>
        <v>81604019.640000001</v>
      </c>
      <c r="L3910" s="14">
        <f>SUBTOTAL(9,L3907:L3909)</f>
        <v>76996428.099999994</v>
      </c>
      <c r="M3910" s="80"/>
    </row>
    <row r="3911" spans="2:13" ht="24.9" customHeight="1" outlineLevel="2" x14ac:dyDescent="0.3">
      <c r="B3911" s="47" t="s">
        <v>2229</v>
      </c>
      <c r="C3911" s="46" t="s">
        <v>336</v>
      </c>
      <c r="D3911" s="46" t="s">
        <v>1417</v>
      </c>
      <c r="E3911" s="46" t="s">
        <v>1532</v>
      </c>
      <c r="F3911" s="45" t="s">
        <v>1531</v>
      </c>
      <c r="G3911" s="26" t="s">
        <v>0</v>
      </c>
      <c r="H3911" s="30">
        <v>1371930305</v>
      </c>
      <c r="I3911" s="30">
        <v>107851141.56</v>
      </c>
      <c r="J3911" s="36">
        <f>I3911/H3911</f>
        <v>7.8612697136973012E-2</v>
      </c>
      <c r="K3911" s="30">
        <v>114305129.31999999</v>
      </c>
      <c r="L3911" s="30">
        <f>I3911</f>
        <v>107851141.56</v>
      </c>
      <c r="M3911" s="80">
        <f>L3911/K3911</f>
        <v>0.94353719908813638</v>
      </c>
    </row>
    <row r="3912" spans="2:13" ht="24.9" customHeight="1" outlineLevel="2" x14ac:dyDescent="0.3">
      <c r="B3912" s="47" t="s">
        <v>2229</v>
      </c>
      <c r="C3912" s="46" t="s">
        <v>336</v>
      </c>
      <c r="D3912" s="46" t="s">
        <v>1417</v>
      </c>
      <c r="E3912" s="46" t="s">
        <v>1532</v>
      </c>
      <c r="F3912" s="45" t="s">
        <v>1531</v>
      </c>
      <c r="G3912" s="26" t="s">
        <v>7</v>
      </c>
      <c r="H3912" s="30">
        <v>-274386061</v>
      </c>
      <c r="I3912" s="24"/>
      <c r="J3912" s="36"/>
      <c r="K3912" s="24"/>
      <c r="L3912" s="30"/>
      <c r="M3912" s="80" t="str">
        <f>IFERROR((Base_actualizacion!$L3912/Base_actualizacion!$K3912)," " )</f>
        <v xml:space="preserve"> </v>
      </c>
    </row>
    <row r="3913" spans="2:13" ht="24.9" customHeight="1" outlineLevel="1" x14ac:dyDescent="0.3">
      <c r="B3913" s="44" t="str">
        <f>B3912</f>
        <v>ASIGNACIÓN PARA LA INVERSIÓN LOCAL SEGÚN NBI Y CUARTA, QUINTA, Y SEXTA CATEGORÍA</v>
      </c>
      <c r="C3913" s="43" t="s">
        <v>336</v>
      </c>
      <c r="D3913" s="43" t="s">
        <v>1417</v>
      </c>
      <c r="E3913" s="43" t="s">
        <v>1532</v>
      </c>
      <c r="F3913" s="42" t="s">
        <v>1531</v>
      </c>
      <c r="G3913" s="18" t="s">
        <v>3</v>
      </c>
      <c r="H3913" s="32">
        <f>SUBTOTAL(9,H3911:H3912)</f>
        <v>1097544244</v>
      </c>
      <c r="I3913" s="14">
        <f>SUBTOTAL(9,I3911:I3912)</f>
        <v>107851141.56</v>
      </c>
      <c r="J3913" s="31">
        <f>SUBTOTAL(9,J3911:J3912)</f>
        <v>7.8612697136973012E-2</v>
      </c>
      <c r="K3913" s="14">
        <f>SUBTOTAL(9,K3911:K3912)</f>
        <v>114305129.31999999</v>
      </c>
      <c r="L3913" s="14">
        <f>SUBTOTAL(9,L3910:L3912)</f>
        <v>107851141.56</v>
      </c>
      <c r="M3913" s="80"/>
    </row>
    <row r="3914" spans="2:13" ht="24.9" customHeight="1" outlineLevel="2" x14ac:dyDescent="0.3">
      <c r="B3914" s="47" t="s">
        <v>2229</v>
      </c>
      <c r="C3914" s="46" t="s">
        <v>336</v>
      </c>
      <c r="D3914" s="46" t="s">
        <v>1417</v>
      </c>
      <c r="E3914" s="46" t="s">
        <v>1530</v>
      </c>
      <c r="F3914" s="45" t="s">
        <v>1529</v>
      </c>
      <c r="G3914" s="26" t="s">
        <v>0</v>
      </c>
      <c r="H3914" s="30">
        <v>657810261</v>
      </c>
      <c r="I3914" s="30">
        <v>51712238.82</v>
      </c>
      <c r="J3914" s="36">
        <f>I3914/H3914</f>
        <v>7.8612697134561718E-2</v>
      </c>
      <c r="K3914" s="30">
        <v>54806783.299999997</v>
      </c>
      <c r="L3914" s="30">
        <f>I3914</f>
        <v>51712238.82</v>
      </c>
      <c r="M3914" s="80">
        <f>L3914/K3914</f>
        <v>0.94353719934517677</v>
      </c>
    </row>
    <row r="3915" spans="2:13" ht="24.9" customHeight="1" outlineLevel="2" x14ac:dyDescent="0.3">
      <c r="B3915" s="47" t="s">
        <v>2229</v>
      </c>
      <c r="C3915" s="46" t="s">
        <v>336</v>
      </c>
      <c r="D3915" s="46" t="s">
        <v>1417</v>
      </c>
      <c r="E3915" s="46" t="s">
        <v>1530</v>
      </c>
      <c r="F3915" s="45" t="s">
        <v>1529</v>
      </c>
      <c r="G3915" s="26" t="s">
        <v>7</v>
      </c>
      <c r="H3915" s="30">
        <v>-131562052</v>
      </c>
      <c r="I3915" s="24"/>
      <c r="J3915" s="36"/>
      <c r="K3915" s="24"/>
      <c r="L3915" s="30"/>
      <c r="M3915" s="80" t="str">
        <f>IFERROR((Base_actualizacion!$L3915/Base_actualizacion!$K3915)," " )</f>
        <v xml:space="preserve"> </v>
      </c>
    </row>
    <row r="3916" spans="2:13" ht="24.9" customHeight="1" outlineLevel="1" x14ac:dyDescent="0.3">
      <c r="B3916" s="44" t="str">
        <f>B3915</f>
        <v>ASIGNACIÓN PARA LA INVERSIÓN LOCAL SEGÚN NBI Y CUARTA, QUINTA, Y SEXTA CATEGORÍA</v>
      </c>
      <c r="C3916" s="43" t="s">
        <v>336</v>
      </c>
      <c r="D3916" s="43" t="s">
        <v>1417</v>
      </c>
      <c r="E3916" s="43" t="s">
        <v>1530</v>
      </c>
      <c r="F3916" s="42" t="s">
        <v>1529</v>
      </c>
      <c r="G3916" s="18" t="s">
        <v>3</v>
      </c>
      <c r="H3916" s="32">
        <f>SUBTOTAL(9,H3914:H3915)</f>
        <v>526248209</v>
      </c>
      <c r="I3916" s="14">
        <f>SUBTOTAL(9,I3914:I3915)</f>
        <v>51712238.82</v>
      </c>
      <c r="J3916" s="31">
        <f>SUBTOTAL(9,J3914:J3915)</f>
        <v>7.8612697134561718E-2</v>
      </c>
      <c r="K3916" s="14">
        <f>SUBTOTAL(9,K3914:K3915)</f>
        <v>54806783.299999997</v>
      </c>
      <c r="L3916" s="14">
        <f>SUBTOTAL(9,L3913:L3915)</f>
        <v>51712238.82</v>
      </c>
      <c r="M3916" s="80"/>
    </row>
    <row r="3917" spans="2:13" ht="24.9" customHeight="1" outlineLevel="2" x14ac:dyDescent="0.3">
      <c r="B3917" s="47" t="s">
        <v>2229</v>
      </c>
      <c r="C3917" s="46" t="s">
        <v>336</v>
      </c>
      <c r="D3917" s="46" t="s">
        <v>1417</v>
      </c>
      <c r="E3917" s="46" t="s">
        <v>1528</v>
      </c>
      <c r="F3917" s="45" t="s">
        <v>1527</v>
      </c>
      <c r="G3917" s="26" t="s">
        <v>0</v>
      </c>
      <c r="H3917" s="30">
        <v>2347020119</v>
      </c>
      <c r="I3917" s="30">
        <v>184505581.79000002</v>
      </c>
      <c r="J3917" s="36">
        <f>I3917/H3917</f>
        <v>7.8612697137258769E-2</v>
      </c>
      <c r="K3917" s="30">
        <v>195546695.94</v>
      </c>
      <c r="L3917" s="30">
        <f>I3917</f>
        <v>184505581.79000002</v>
      </c>
      <c r="M3917" s="80">
        <f>L3917/K3917</f>
        <v>0.94353719914864864</v>
      </c>
    </row>
    <row r="3918" spans="2:13" ht="24.9" customHeight="1" outlineLevel="2" x14ac:dyDescent="0.3">
      <c r="B3918" s="47" t="s">
        <v>2229</v>
      </c>
      <c r="C3918" s="46" t="s">
        <v>336</v>
      </c>
      <c r="D3918" s="46" t="s">
        <v>1417</v>
      </c>
      <c r="E3918" s="46" t="s">
        <v>1528</v>
      </c>
      <c r="F3918" s="45" t="s">
        <v>1527</v>
      </c>
      <c r="G3918" s="26" t="s">
        <v>7</v>
      </c>
      <c r="H3918" s="30">
        <v>-469404024</v>
      </c>
      <c r="I3918" s="24"/>
      <c r="J3918" s="36"/>
      <c r="K3918" s="24"/>
      <c r="L3918" s="30"/>
      <c r="M3918" s="80" t="str">
        <f>IFERROR((Base_actualizacion!$L3918/Base_actualizacion!$K3918)," " )</f>
        <v xml:space="preserve"> </v>
      </c>
    </row>
    <row r="3919" spans="2:13" ht="24.9" customHeight="1" outlineLevel="1" x14ac:dyDescent="0.3">
      <c r="B3919" s="44" t="str">
        <f>B3918</f>
        <v>ASIGNACIÓN PARA LA INVERSIÓN LOCAL SEGÚN NBI Y CUARTA, QUINTA, Y SEXTA CATEGORÍA</v>
      </c>
      <c r="C3919" s="43" t="s">
        <v>336</v>
      </c>
      <c r="D3919" s="43" t="s">
        <v>1417</v>
      </c>
      <c r="E3919" s="43" t="s">
        <v>1528</v>
      </c>
      <c r="F3919" s="42" t="s">
        <v>1527</v>
      </c>
      <c r="G3919" s="18" t="s">
        <v>3</v>
      </c>
      <c r="H3919" s="32">
        <f>SUBTOTAL(9,H3917:H3918)</f>
        <v>1877616095</v>
      </c>
      <c r="I3919" s="14">
        <f>SUBTOTAL(9,I3917:I3918)</f>
        <v>184505581.79000002</v>
      </c>
      <c r="J3919" s="31">
        <f>SUBTOTAL(9,J3917:J3918)</f>
        <v>7.8612697137258769E-2</v>
      </c>
      <c r="K3919" s="14">
        <f>SUBTOTAL(9,K3917:K3918)</f>
        <v>195546695.94</v>
      </c>
      <c r="L3919" s="14">
        <f>SUBTOTAL(9,L3916:L3918)</f>
        <v>184505581.79000002</v>
      </c>
      <c r="M3919" s="80"/>
    </row>
    <row r="3920" spans="2:13" ht="24.9" customHeight="1" outlineLevel="2" x14ac:dyDescent="0.3">
      <c r="B3920" s="47" t="s">
        <v>2229</v>
      </c>
      <c r="C3920" s="46" t="s">
        <v>336</v>
      </c>
      <c r="D3920" s="46" t="s">
        <v>1417</v>
      </c>
      <c r="E3920" s="46" t="s">
        <v>1526</v>
      </c>
      <c r="F3920" s="45" t="s">
        <v>1525</v>
      </c>
      <c r="G3920" s="26" t="s">
        <v>0</v>
      </c>
      <c r="H3920" s="30">
        <v>723950910</v>
      </c>
      <c r="I3920" s="30">
        <v>56911733.630000003</v>
      </c>
      <c r="J3920" s="36">
        <f>I3920/H3920</f>
        <v>7.86126971371581E-2</v>
      </c>
      <c r="K3920" s="30">
        <v>60317424.310000002</v>
      </c>
      <c r="L3920" s="30">
        <f>I3920</f>
        <v>56911733.630000003</v>
      </c>
      <c r="M3920" s="80">
        <f>L3920/K3920</f>
        <v>0.94353719975679773</v>
      </c>
    </row>
    <row r="3921" spans="2:13" ht="24.9" customHeight="1" outlineLevel="2" x14ac:dyDescent="0.3">
      <c r="B3921" s="47" t="s">
        <v>2229</v>
      </c>
      <c r="C3921" s="46" t="s">
        <v>336</v>
      </c>
      <c r="D3921" s="46" t="s">
        <v>1417</v>
      </c>
      <c r="E3921" s="46" t="s">
        <v>1526</v>
      </c>
      <c r="F3921" s="45" t="s">
        <v>1525</v>
      </c>
      <c r="G3921" s="26" t="s">
        <v>7</v>
      </c>
      <c r="H3921" s="30">
        <v>-144790182</v>
      </c>
      <c r="I3921" s="24"/>
      <c r="J3921" s="36"/>
      <c r="K3921" s="24"/>
      <c r="L3921" s="30"/>
      <c r="M3921" s="80" t="str">
        <f>IFERROR((Base_actualizacion!$L3921/Base_actualizacion!$K3921)," " )</f>
        <v xml:space="preserve"> </v>
      </c>
    </row>
    <row r="3922" spans="2:13" ht="24.9" customHeight="1" outlineLevel="1" x14ac:dyDescent="0.3">
      <c r="B3922" s="44" t="str">
        <f>B3921</f>
        <v>ASIGNACIÓN PARA LA INVERSIÓN LOCAL SEGÚN NBI Y CUARTA, QUINTA, Y SEXTA CATEGORÍA</v>
      </c>
      <c r="C3922" s="43" t="s">
        <v>336</v>
      </c>
      <c r="D3922" s="43" t="s">
        <v>1417</v>
      </c>
      <c r="E3922" s="43" t="s">
        <v>1526</v>
      </c>
      <c r="F3922" s="42" t="s">
        <v>1525</v>
      </c>
      <c r="G3922" s="18" t="s">
        <v>3</v>
      </c>
      <c r="H3922" s="32">
        <f>SUBTOTAL(9,H3920:H3921)</f>
        <v>579160728</v>
      </c>
      <c r="I3922" s="14">
        <f>SUBTOTAL(9,I3920:I3921)</f>
        <v>56911733.630000003</v>
      </c>
      <c r="J3922" s="31">
        <f>SUBTOTAL(9,J3920:J3921)</f>
        <v>7.86126971371581E-2</v>
      </c>
      <c r="K3922" s="14">
        <f>SUBTOTAL(9,K3920:K3921)</f>
        <v>60317424.310000002</v>
      </c>
      <c r="L3922" s="14">
        <f>SUBTOTAL(9,L3919:L3921)</f>
        <v>56911733.630000003</v>
      </c>
      <c r="M3922" s="80"/>
    </row>
    <row r="3923" spans="2:13" ht="24.9" customHeight="1" outlineLevel="2" x14ac:dyDescent="0.3">
      <c r="B3923" s="47" t="s">
        <v>2229</v>
      </c>
      <c r="C3923" s="46" t="s">
        <v>336</v>
      </c>
      <c r="D3923" s="46" t="s">
        <v>1417</v>
      </c>
      <c r="E3923" s="46" t="s">
        <v>1524</v>
      </c>
      <c r="F3923" s="45" t="s">
        <v>1523</v>
      </c>
      <c r="G3923" s="26" t="s">
        <v>0</v>
      </c>
      <c r="H3923" s="30">
        <v>1050159638</v>
      </c>
      <c r="I3923" s="30">
        <v>82555881.569999993</v>
      </c>
      <c r="J3923" s="36">
        <f>I3923/H3923</f>
        <v>7.8612697139289589E-2</v>
      </c>
      <c r="K3923" s="30">
        <v>87496159.75</v>
      </c>
      <c r="L3923" s="30">
        <f>I3923</f>
        <v>82555881.569999993</v>
      </c>
      <c r="M3923" s="80">
        <f>L3923/K3923</f>
        <v>0.94353719987122053</v>
      </c>
    </row>
    <row r="3924" spans="2:13" ht="24.9" customHeight="1" outlineLevel="2" x14ac:dyDescent="0.3">
      <c r="B3924" s="47" t="s">
        <v>2229</v>
      </c>
      <c r="C3924" s="46" t="s">
        <v>336</v>
      </c>
      <c r="D3924" s="46" t="s">
        <v>1417</v>
      </c>
      <c r="E3924" s="46" t="s">
        <v>1524</v>
      </c>
      <c r="F3924" s="45" t="s">
        <v>1523</v>
      </c>
      <c r="G3924" s="26" t="s">
        <v>7</v>
      </c>
      <c r="H3924" s="30">
        <v>-210031928</v>
      </c>
      <c r="I3924" s="24"/>
      <c r="J3924" s="36"/>
      <c r="K3924" s="24"/>
      <c r="L3924" s="30"/>
      <c r="M3924" s="80" t="str">
        <f>IFERROR((Base_actualizacion!$L3924/Base_actualizacion!$K3924)," " )</f>
        <v xml:space="preserve"> </v>
      </c>
    </row>
    <row r="3925" spans="2:13" ht="24.9" customHeight="1" outlineLevel="1" x14ac:dyDescent="0.3">
      <c r="B3925" s="44" t="str">
        <f>B3924</f>
        <v>ASIGNACIÓN PARA LA INVERSIÓN LOCAL SEGÚN NBI Y CUARTA, QUINTA, Y SEXTA CATEGORÍA</v>
      </c>
      <c r="C3925" s="43" t="s">
        <v>336</v>
      </c>
      <c r="D3925" s="43" t="s">
        <v>1417</v>
      </c>
      <c r="E3925" s="43" t="s">
        <v>1524</v>
      </c>
      <c r="F3925" s="42" t="s">
        <v>1523</v>
      </c>
      <c r="G3925" s="18" t="s">
        <v>3</v>
      </c>
      <c r="H3925" s="32">
        <f>SUBTOTAL(9,H3923:H3924)</f>
        <v>840127710</v>
      </c>
      <c r="I3925" s="14">
        <f>SUBTOTAL(9,I3923:I3924)</f>
        <v>82555881.569999993</v>
      </c>
      <c r="J3925" s="31">
        <f>SUBTOTAL(9,J3923:J3924)</f>
        <v>7.8612697139289589E-2</v>
      </c>
      <c r="K3925" s="14">
        <f>SUBTOTAL(9,K3923:K3924)</f>
        <v>87496159.75</v>
      </c>
      <c r="L3925" s="14">
        <f>SUBTOTAL(9,L3922:L3924)</f>
        <v>82555881.569999993</v>
      </c>
      <c r="M3925" s="80"/>
    </row>
    <row r="3926" spans="2:13" ht="24.9" customHeight="1" outlineLevel="2" x14ac:dyDescent="0.3">
      <c r="B3926" s="47" t="s">
        <v>2229</v>
      </c>
      <c r="C3926" s="46" t="s">
        <v>336</v>
      </c>
      <c r="D3926" s="46" t="s">
        <v>1417</v>
      </c>
      <c r="E3926" s="46" t="s">
        <v>1522</v>
      </c>
      <c r="F3926" s="45" t="s">
        <v>1521</v>
      </c>
      <c r="G3926" s="26" t="s">
        <v>0</v>
      </c>
      <c r="H3926" s="30">
        <v>1520609245</v>
      </c>
      <c r="I3926" s="30">
        <v>119539194.03999999</v>
      </c>
      <c r="J3926" s="36">
        <f>I3926/H3926</f>
        <v>7.861269713640337E-2</v>
      </c>
      <c r="K3926" s="30">
        <v>126692613.86</v>
      </c>
      <c r="L3926" s="30">
        <f>I3926</f>
        <v>119539194.03999999</v>
      </c>
      <c r="M3926" s="80">
        <f>L3926/K3926</f>
        <v>0.94353719919375256</v>
      </c>
    </row>
    <row r="3927" spans="2:13" ht="24.9" customHeight="1" outlineLevel="2" x14ac:dyDescent="0.3">
      <c r="B3927" s="47" t="s">
        <v>2229</v>
      </c>
      <c r="C3927" s="46" t="s">
        <v>336</v>
      </c>
      <c r="D3927" s="46" t="s">
        <v>1417</v>
      </c>
      <c r="E3927" s="46" t="s">
        <v>1522</v>
      </c>
      <c r="F3927" s="45" t="s">
        <v>1521</v>
      </c>
      <c r="G3927" s="26" t="s">
        <v>7</v>
      </c>
      <c r="H3927" s="30">
        <v>-304121849</v>
      </c>
      <c r="I3927" s="24"/>
      <c r="J3927" s="36"/>
      <c r="K3927" s="24"/>
      <c r="L3927" s="30"/>
      <c r="M3927" s="80" t="str">
        <f>IFERROR((Base_actualizacion!$L3927/Base_actualizacion!$K3927)," " )</f>
        <v xml:space="preserve"> </v>
      </c>
    </row>
    <row r="3928" spans="2:13" ht="24.9" customHeight="1" outlineLevel="1" x14ac:dyDescent="0.3">
      <c r="B3928" s="44" t="str">
        <f>B3927</f>
        <v>ASIGNACIÓN PARA LA INVERSIÓN LOCAL SEGÚN NBI Y CUARTA, QUINTA, Y SEXTA CATEGORÍA</v>
      </c>
      <c r="C3928" s="43" t="s">
        <v>336</v>
      </c>
      <c r="D3928" s="43" t="s">
        <v>1417</v>
      </c>
      <c r="E3928" s="43" t="s">
        <v>1522</v>
      </c>
      <c r="F3928" s="42" t="s">
        <v>1521</v>
      </c>
      <c r="G3928" s="18" t="s">
        <v>3</v>
      </c>
      <c r="H3928" s="32">
        <f>SUBTOTAL(9,H3926:H3927)</f>
        <v>1216487396</v>
      </c>
      <c r="I3928" s="14">
        <f>SUBTOTAL(9,I3926:I3927)</f>
        <v>119539194.03999999</v>
      </c>
      <c r="J3928" s="31">
        <f>SUBTOTAL(9,J3926:J3927)</f>
        <v>7.861269713640337E-2</v>
      </c>
      <c r="K3928" s="14">
        <f>SUBTOTAL(9,K3926:K3927)</f>
        <v>126692613.86</v>
      </c>
      <c r="L3928" s="14">
        <f>SUBTOTAL(9,L3925:L3927)</f>
        <v>119539194.03999999</v>
      </c>
      <c r="M3928" s="80"/>
    </row>
    <row r="3929" spans="2:13" ht="24.9" customHeight="1" outlineLevel="2" x14ac:dyDescent="0.3">
      <c r="B3929" s="47" t="s">
        <v>2229</v>
      </c>
      <c r="C3929" s="46" t="s">
        <v>336</v>
      </c>
      <c r="D3929" s="46" t="s">
        <v>1417</v>
      </c>
      <c r="E3929" s="46" t="s">
        <v>1520</v>
      </c>
      <c r="F3929" s="45" t="s">
        <v>1519</v>
      </c>
      <c r="G3929" s="26" t="s">
        <v>0</v>
      </c>
      <c r="H3929" s="30">
        <v>844765973</v>
      </c>
      <c r="I3929" s="30">
        <v>66409331.579999998</v>
      </c>
      <c r="J3929" s="36">
        <f>I3929/H3929</f>
        <v>7.8612697128604636E-2</v>
      </c>
      <c r="K3929" s="30">
        <v>70383374.030000001</v>
      </c>
      <c r="L3929" s="30">
        <f>I3929</f>
        <v>66409331.579999998</v>
      </c>
      <c r="M3929" s="80">
        <f>L3929/K3929</f>
        <v>0.94353719888014864</v>
      </c>
    </row>
    <row r="3930" spans="2:13" ht="24.9" customHeight="1" outlineLevel="2" x14ac:dyDescent="0.3">
      <c r="B3930" s="47" t="s">
        <v>2229</v>
      </c>
      <c r="C3930" s="46" t="s">
        <v>336</v>
      </c>
      <c r="D3930" s="46" t="s">
        <v>1417</v>
      </c>
      <c r="E3930" s="46" t="s">
        <v>1520</v>
      </c>
      <c r="F3930" s="45" t="s">
        <v>1519</v>
      </c>
      <c r="G3930" s="26" t="s">
        <v>7</v>
      </c>
      <c r="H3930" s="30">
        <v>-168953195</v>
      </c>
      <c r="I3930" s="24"/>
      <c r="J3930" s="36"/>
      <c r="K3930" s="24"/>
      <c r="L3930" s="30"/>
      <c r="M3930" s="80" t="str">
        <f>IFERROR((Base_actualizacion!$L3930/Base_actualizacion!$K3930)," " )</f>
        <v xml:space="preserve"> </v>
      </c>
    </row>
    <row r="3931" spans="2:13" ht="24.9" customHeight="1" outlineLevel="1" x14ac:dyDescent="0.3">
      <c r="B3931" s="44" t="str">
        <f>B3930</f>
        <v>ASIGNACIÓN PARA LA INVERSIÓN LOCAL SEGÚN NBI Y CUARTA, QUINTA, Y SEXTA CATEGORÍA</v>
      </c>
      <c r="C3931" s="43" t="s">
        <v>336</v>
      </c>
      <c r="D3931" s="43" t="s">
        <v>1417</v>
      </c>
      <c r="E3931" s="43" t="s">
        <v>1520</v>
      </c>
      <c r="F3931" s="42" t="s">
        <v>1519</v>
      </c>
      <c r="G3931" s="18" t="s">
        <v>3</v>
      </c>
      <c r="H3931" s="32">
        <f>SUBTOTAL(9,H3929:H3930)</f>
        <v>675812778</v>
      </c>
      <c r="I3931" s="14">
        <f>SUBTOTAL(9,I3929:I3930)</f>
        <v>66409331.579999998</v>
      </c>
      <c r="J3931" s="31">
        <f>SUBTOTAL(9,J3929:J3930)</f>
        <v>7.8612697128604636E-2</v>
      </c>
      <c r="K3931" s="14">
        <f>SUBTOTAL(9,K3929:K3930)</f>
        <v>70383374.030000001</v>
      </c>
      <c r="L3931" s="14">
        <f>SUBTOTAL(9,L3928:L3930)</f>
        <v>66409331.579999998</v>
      </c>
      <c r="M3931" s="80"/>
    </row>
    <row r="3932" spans="2:13" ht="24.9" customHeight="1" outlineLevel="2" x14ac:dyDescent="0.3">
      <c r="B3932" s="47" t="s">
        <v>2229</v>
      </c>
      <c r="C3932" s="46" t="s">
        <v>336</v>
      </c>
      <c r="D3932" s="46" t="s">
        <v>1417</v>
      </c>
      <c r="E3932" s="46" t="s">
        <v>1518</v>
      </c>
      <c r="F3932" s="45" t="s">
        <v>1517</v>
      </c>
      <c r="G3932" s="26" t="s">
        <v>0</v>
      </c>
      <c r="H3932" s="30">
        <v>881863619</v>
      </c>
      <c r="I3932" s="30">
        <v>69325677.590000004</v>
      </c>
      <c r="J3932" s="36">
        <f>I3932/H3932</f>
        <v>7.8612697129532005E-2</v>
      </c>
      <c r="K3932" s="30">
        <v>73474238.890000001</v>
      </c>
      <c r="L3932" s="30">
        <f>I3932</f>
        <v>69325677.590000004</v>
      </c>
      <c r="M3932" s="80">
        <f>L3932/K3932</f>
        <v>0.94353719939568337</v>
      </c>
    </row>
    <row r="3933" spans="2:13" ht="24.9" customHeight="1" outlineLevel="2" x14ac:dyDescent="0.3">
      <c r="B3933" s="47" t="s">
        <v>2229</v>
      </c>
      <c r="C3933" s="46" t="s">
        <v>336</v>
      </c>
      <c r="D3933" s="46" t="s">
        <v>1417</v>
      </c>
      <c r="E3933" s="46" t="s">
        <v>1518</v>
      </c>
      <c r="F3933" s="45" t="s">
        <v>1517</v>
      </c>
      <c r="G3933" s="26" t="s">
        <v>7</v>
      </c>
      <c r="H3933" s="30">
        <v>-176372724</v>
      </c>
      <c r="I3933" s="24"/>
      <c r="J3933" s="36"/>
      <c r="K3933" s="24"/>
      <c r="L3933" s="30"/>
      <c r="M3933" s="80" t="str">
        <f>IFERROR((Base_actualizacion!$L3933/Base_actualizacion!$K3933)," " )</f>
        <v xml:space="preserve"> </v>
      </c>
    </row>
    <row r="3934" spans="2:13" ht="24.9" customHeight="1" outlineLevel="1" x14ac:dyDescent="0.3">
      <c r="B3934" s="44" t="str">
        <f>B3933</f>
        <v>ASIGNACIÓN PARA LA INVERSIÓN LOCAL SEGÚN NBI Y CUARTA, QUINTA, Y SEXTA CATEGORÍA</v>
      </c>
      <c r="C3934" s="43" t="s">
        <v>336</v>
      </c>
      <c r="D3934" s="43" t="s">
        <v>1417</v>
      </c>
      <c r="E3934" s="43" t="s">
        <v>1518</v>
      </c>
      <c r="F3934" s="42" t="s">
        <v>1517</v>
      </c>
      <c r="G3934" s="18" t="s">
        <v>3</v>
      </c>
      <c r="H3934" s="32">
        <f>SUBTOTAL(9,H3932:H3933)</f>
        <v>705490895</v>
      </c>
      <c r="I3934" s="14">
        <f>SUBTOTAL(9,I3932:I3933)</f>
        <v>69325677.590000004</v>
      </c>
      <c r="J3934" s="31">
        <f>SUBTOTAL(9,J3932:J3933)</f>
        <v>7.8612697129532005E-2</v>
      </c>
      <c r="K3934" s="14">
        <f>SUBTOTAL(9,K3932:K3933)</f>
        <v>73474238.890000001</v>
      </c>
      <c r="L3934" s="14">
        <f>SUBTOTAL(9,L3931:L3933)</f>
        <v>69325677.590000004</v>
      </c>
      <c r="M3934" s="80"/>
    </row>
    <row r="3935" spans="2:13" ht="24.9" customHeight="1" outlineLevel="2" x14ac:dyDescent="0.3">
      <c r="B3935" s="47" t="s">
        <v>2229</v>
      </c>
      <c r="C3935" s="46" t="s">
        <v>336</v>
      </c>
      <c r="D3935" s="46" t="s">
        <v>1417</v>
      </c>
      <c r="E3935" s="46" t="s">
        <v>1516</v>
      </c>
      <c r="F3935" s="45" t="s">
        <v>1515</v>
      </c>
      <c r="G3935" s="26" t="s">
        <v>0</v>
      </c>
      <c r="H3935" s="30">
        <v>2154807271</v>
      </c>
      <c r="I3935" s="30">
        <v>169395211.38</v>
      </c>
      <c r="J3935" s="36">
        <f>I3935/H3935</f>
        <v>7.8612697135269693E-2</v>
      </c>
      <c r="K3935" s="30">
        <v>179532096.38999999</v>
      </c>
      <c r="L3935" s="30">
        <f>I3935</f>
        <v>169395211.38</v>
      </c>
      <c r="M3935" s="80">
        <f>L3935/K3935</f>
        <v>0.94353719912020917</v>
      </c>
    </row>
    <row r="3936" spans="2:13" ht="24.9" customHeight="1" outlineLevel="2" x14ac:dyDescent="0.3">
      <c r="B3936" s="47" t="s">
        <v>2229</v>
      </c>
      <c r="C3936" s="46" t="s">
        <v>336</v>
      </c>
      <c r="D3936" s="46" t="s">
        <v>1417</v>
      </c>
      <c r="E3936" s="46" t="s">
        <v>1516</v>
      </c>
      <c r="F3936" s="45" t="s">
        <v>1515</v>
      </c>
      <c r="G3936" s="26" t="s">
        <v>7</v>
      </c>
      <c r="H3936" s="30">
        <v>-430961454</v>
      </c>
      <c r="I3936" s="24"/>
      <c r="J3936" s="36"/>
      <c r="K3936" s="24"/>
      <c r="L3936" s="30"/>
      <c r="M3936" s="80" t="str">
        <f>IFERROR((Base_actualizacion!$L3936/Base_actualizacion!$K3936)," " )</f>
        <v xml:space="preserve"> </v>
      </c>
    </row>
    <row r="3937" spans="2:13" ht="24.9" customHeight="1" outlineLevel="1" x14ac:dyDescent="0.3">
      <c r="B3937" s="44" t="str">
        <f>B3936</f>
        <v>ASIGNACIÓN PARA LA INVERSIÓN LOCAL SEGÚN NBI Y CUARTA, QUINTA, Y SEXTA CATEGORÍA</v>
      </c>
      <c r="C3937" s="43" t="s">
        <v>336</v>
      </c>
      <c r="D3937" s="43" t="s">
        <v>1417</v>
      </c>
      <c r="E3937" s="43" t="s">
        <v>1516</v>
      </c>
      <c r="F3937" s="42" t="s">
        <v>1515</v>
      </c>
      <c r="G3937" s="18" t="s">
        <v>3</v>
      </c>
      <c r="H3937" s="32">
        <f>SUBTOTAL(9,H3935:H3936)</f>
        <v>1723845817</v>
      </c>
      <c r="I3937" s="14">
        <f>SUBTOTAL(9,I3935:I3936)</f>
        <v>169395211.38</v>
      </c>
      <c r="J3937" s="31">
        <f>SUBTOTAL(9,J3935:J3936)</f>
        <v>7.8612697135269693E-2</v>
      </c>
      <c r="K3937" s="14">
        <f>SUBTOTAL(9,K3935:K3936)</f>
        <v>179532096.38999999</v>
      </c>
      <c r="L3937" s="14">
        <f>SUBTOTAL(9,L3934:L3936)</f>
        <v>169395211.38</v>
      </c>
      <c r="M3937" s="80"/>
    </row>
    <row r="3938" spans="2:13" ht="24.9" customHeight="1" outlineLevel="2" x14ac:dyDescent="0.3">
      <c r="B3938" s="47" t="s">
        <v>2229</v>
      </c>
      <c r="C3938" s="46" t="s">
        <v>336</v>
      </c>
      <c r="D3938" s="46" t="s">
        <v>1417</v>
      </c>
      <c r="E3938" s="46" t="s">
        <v>1514</v>
      </c>
      <c r="F3938" s="45" t="s">
        <v>1513</v>
      </c>
      <c r="G3938" s="26" t="s">
        <v>0</v>
      </c>
      <c r="H3938" s="30">
        <v>2365339652</v>
      </c>
      <c r="I3938" s="30">
        <v>185945729.69</v>
      </c>
      <c r="J3938" s="36">
        <f>I3938/H3938</f>
        <v>7.8612697137501839E-2</v>
      </c>
      <c r="K3938" s="30">
        <v>197073024.56</v>
      </c>
      <c r="L3938" s="30">
        <f>I3938</f>
        <v>185945729.69</v>
      </c>
      <c r="M3938" s="80">
        <f>L3938/K3938</f>
        <v>0.94353719949828929</v>
      </c>
    </row>
    <row r="3939" spans="2:13" ht="24.9" customHeight="1" outlineLevel="2" x14ac:dyDescent="0.3">
      <c r="B3939" s="47" t="s">
        <v>2229</v>
      </c>
      <c r="C3939" s="46" t="s">
        <v>336</v>
      </c>
      <c r="D3939" s="46" t="s">
        <v>1417</v>
      </c>
      <c r="E3939" s="46" t="s">
        <v>1514</v>
      </c>
      <c r="F3939" s="45" t="s">
        <v>1513</v>
      </c>
      <c r="G3939" s="26" t="s">
        <v>7</v>
      </c>
      <c r="H3939" s="30">
        <v>-473067930</v>
      </c>
      <c r="I3939" s="24"/>
      <c r="J3939" s="36"/>
      <c r="K3939" s="24"/>
      <c r="L3939" s="30"/>
      <c r="M3939" s="80" t="str">
        <f>IFERROR((Base_actualizacion!$L3939/Base_actualizacion!$K3939)," " )</f>
        <v xml:space="preserve"> </v>
      </c>
    </row>
    <row r="3940" spans="2:13" ht="24.9" customHeight="1" outlineLevel="1" x14ac:dyDescent="0.3">
      <c r="B3940" s="44" t="str">
        <f>B3939</f>
        <v>ASIGNACIÓN PARA LA INVERSIÓN LOCAL SEGÚN NBI Y CUARTA, QUINTA, Y SEXTA CATEGORÍA</v>
      </c>
      <c r="C3940" s="43" t="s">
        <v>336</v>
      </c>
      <c r="D3940" s="43" t="s">
        <v>1417</v>
      </c>
      <c r="E3940" s="43" t="s">
        <v>1514</v>
      </c>
      <c r="F3940" s="42" t="s">
        <v>1513</v>
      </c>
      <c r="G3940" s="18" t="s">
        <v>3</v>
      </c>
      <c r="H3940" s="32">
        <f>SUBTOTAL(9,H3938:H3939)</f>
        <v>1892271722</v>
      </c>
      <c r="I3940" s="14">
        <f>SUBTOTAL(9,I3938:I3939)</f>
        <v>185945729.69</v>
      </c>
      <c r="J3940" s="31">
        <f>SUBTOTAL(9,J3938:J3939)</f>
        <v>7.8612697137501839E-2</v>
      </c>
      <c r="K3940" s="14">
        <f>SUBTOTAL(9,K3938:K3939)</f>
        <v>197073024.56</v>
      </c>
      <c r="L3940" s="14">
        <f>SUBTOTAL(9,L3937:L3939)</f>
        <v>185945729.69</v>
      </c>
      <c r="M3940" s="80"/>
    </row>
    <row r="3941" spans="2:13" ht="24.9" customHeight="1" outlineLevel="2" x14ac:dyDescent="0.3">
      <c r="B3941" s="47" t="s">
        <v>2229</v>
      </c>
      <c r="C3941" s="46" t="s">
        <v>336</v>
      </c>
      <c r="D3941" s="46" t="s">
        <v>1417</v>
      </c>
      <c r="E3941" s="46" t="s">
        <v>2120</v>
      </c>
      <c r="F3941" s="45" t="s">
        <v>2119</v>
      </c>
      <c r="G3941" s="26" t="s">
        <v>0</v>
      </c>
      <c r="H3941" s="30">
        <v>803251349</v>
      </c>
      <c r="I3941" s="30">
        <v>63145755.030000001</v>
      </c>
      <c r="J3941" s="36">
        <f>I3941/H3941</f>
        <v>7.8612697144689145E-2</v>
      </c>
      <c r="K3941" s="30">
        <v>66924499.730000004</v>
      </c>
      <c r="L3941" s="30">
        <f>I3941</f>
        <v>63145755.030000001</v>
      </c>
      <c r="M3941" s="80">
        <f>L3941/K3941</f>
        <v>0.94353719915359902</v>
      </c>
    </row>
    <row r="3942" spans="2:13" ht="24.9" customHeight="1" outlineLevel="2" x14ac:dyDescent="0.3">
      <c r="B3942" s="47" t="s">
        <v>2229</v>
      </c>
      <c r="C3942" s="46" t="s">
        <v>336</v>
      </c>
      <c r="D3942" s="46" t="s">
        <v>1417</v>
      </c>
      <c r="E3942" s="46" t="s">
        <v>2120</v>
      </c>
      <c r="F3942" s="45" t="s">
        <v>2119</v>
      </c>
      <c r="G3942" s="26" t="s">
        <v>7</v>
      </c>
      <c r="H3942" s="30">
        <v>-160650270</v>
      </c>
      <c r="I3942" s="24"/>
      <c r="J3942" s="36"/>
      <c r="K3942" s="24"/>
      <c r="L3942" s="30"/>
      <c r="M3942" s="80" t="str">
        <f>IFERROR((Base_actualizacion!$L3942/Base_actualizacion!$K3942)," " )</f>
        <v xml:space="preserve"> </v>
      </c>
    </row>
    <row r="3943" spans="2:13" ht="24.9" customHeight="1" outlineLevel="1" x14ac:dyDescent="0.3">
      <c r="B3943" s="44" t="str">
        <f>B3942</f>
        <v>ASIGNACIÓN PARA LA INVERSIÓN LOCAL SEGÚN NBI Y CUARTA, QUINTA, Y SEXTA CATEGORÍA</v>
      </c>
      <c r="C3943" s="43" t="s">
        <v>336</v>
      </c>
      <c r="D3943" s="43" t="s">
        <v>1417</v>
      </c>
      <c r="E3943" s="43" t="s">
        <v>2120</v>
      </c>
      <c r="F3943" s="42" t="s">
        <v>2119</v>
      </c>
      <c r="G3943" s="18" t="s">
        <v>3</v>
      </c>
      <c r="H3943" s="32">
        <f>SUBTOTAL(9,H3941:H3942)</f>
        <v>642601079</v>
      </c>
      <c r="I3943" s="14">
        <f>SUBTOTAL(9,I3941:I3942)</f>
        <v>63145755.030000001</v>
      </c>
      <c r="J3943" s="31">
        <f>SUBTOTAL(9,J3941:J3942)</f>
        <v>7.8612697144689145E-2</v>
      </c>
      <c r="K3943" s="14">
        <f>SUBTOTAL(9,K3941:K3942)</f>
        <v>66924499.730000004</v>
      </c>
      <c r="L3943" s="14">
        <f>SUBTOTAL(9,L3940:L3942)</f>
        <v>63145755.030000001</v>
      </c>
      <c r="M3943" s="80"/>
    </row>
    <row r="3944" spans="2:13" ht="24.9" customHeight="1" outlineLevel="2" x14ac:dyDescent="0.3">
      <c r="B3944" s="47" t="s">
        <v>2229</v>
      </c>
      <c r="C3944" s="46" t="s">
        <v>336</v>
      </c>
      <c r="D3944" s="46" t="s">
        <v>1417</v>
      </c>
      <c r="E3944" s="46" t="s">
        <v>1512</v>
      </c>
      <c r="F3944" s="45" t="s">
        <v>1511</v>
      </c>
      <c r="G3944" s="26" t="s">
        <v>0</v>
      </c>
      <c r="H3944" s="30">
        <v>1381063007</v>
      </c>
      <c r="I3944" s="30">
        <v>108569087.89</v>
      </c>
      <c r="J3944" s="36">
        <f>I3944/H3944</f>
        <v>7.8612697132361894E-2</v>
      </c>
      <c r="K3944" s="30">
        <v>115066038.75</v>
      </c>
      <c r="L3944" s="30">
        <f>I3944</f>
        <v>108569087.89</v>
      </c>
      <c r="M3944" s="80">
        <f>L3944/K3944</f>
        <v>0.94353719889396992</v>
      </c>
    </row>
    <row r="3945" spans="2:13" ht="24.9" customHeight="1" outlineLevel="2" x14ac:dyDescent="0.3">
      <c r="B3945" s="47" t="s">
        <v>2229</v>
      </c>
      <c r="C3945" s="46" t="s">
        <v>336</v>
      </c>
      <c r="D3945" s="46" t="s">
        <v>1417</v>
      </c>
      <c r="E3945" s="46" t="s">
        <v>1512</v>
      </c>
      <c r="F3945" s="45" t="s">
        <v>1511</v>
      </c>
      <c r="G3945" s="26" t="s">
        <v>7</v>
      </c>
      <c r="H3945" s="30">
        <v>-276212601</v>
      </c>
      <c r="I3945" s="24"/>
      <c r="J3945" s="36"/>
      <c r="K3945" s="24"/>
      <c r="L3945" s="30"/>
      <c r="M3945" s="80" t="str">
        <f>IFERROR((Base_actualizacion!$L3945/Base_actualizacion!$K3945)," " )</f>
        <v xml:space="preserve"> </v>
      </c>
    </row>
    <row r="3946" spans="2:13" ht="24.9" customHeight="1" outlineLevel="1" x14ac:dyDescent="0.3">
      <c r="B3946" s="44" t="str">
        <f>B3945</f>
        <v>ASIGNACIÓN PARA LA INVERSIÓN LOCAL SEGÚN NBI Y CUARTA, QUINTA, Y SEXTA CATEGORÍA</v>
      </c>
      <c r="C3946" s="43" t="s">
        <v>336</v>
      </c>
      <c r="D3946" s="43" t="s">
        <v>1417</v>
      </c>
      <c r="E3946" s="43" t="s">
        <v>1512</v>
      </c>
      <c r="F3946" s="42" t="s">
        <v>1511</v>
      </c>
      <c r="G3946" s="18" t="s">
        <v>3</v>
      </c>
      <c r="H3946" s="32">
        <f>SUBTOTAL(9,H3944:H3945)</f>
        <v>1104850406</v>
      </c>
      <c r="I3946" s="14">
        <f>SUBTOTAL(9,I3944:I3945)</f>
        <v>108569087.89</v>
      </c>
      <c r="J3946" s="31">
        <f>SUBTOTAL(9,J3944:J3945)</f>
        <v>7.8612697132361894E-2</v>
      </c>
      <c r="K3946" s="14">
        <f>SUBTOTAL(9,K3944:K3945)</f>
        <v>115066038.75</v>
      </c>
      <c r="L3946" s="14">
        <f>SUBTOTAL(9,L3943:L3945)</f>
        <v>108569087.89</v>
      </c>
      <c r="M3946" s="80"/>
    </row>
    <row r="3947" spans="2:13" ht="24.9" customHeight="1" outlineLevel="2" x14ac:dyDescent="0.3">
      <c r="B3947" s="47" t="s">
        <v>2229</v>
      </c>
      <c r="C3947" s="46" t="s">
        <v>336</v>
      </c>
      <c r="D3947" s="46" t="s">
        <v>1417</v>
      </c>
      <c r="E3947" s="46" t="s">
        <v>2212</v>
      </c>
      <c r="F3947" s="45" t="s">
        <v>2211</v>
      </c>
      <c r="G3947" s="26" t="s">
        <v>0</v>
      </c>
      <c r="H3947" s="30">
        <v>1446100332</v>
      </c>
      <c r="I3947" s="30">
        <v>113681847.43000001</v>
      </c>
      <c r="J3947" s="36">
        <f>I3947/H3947</f>
        <v>7.8612697137531676E-2</v>
      </c>
      <c r="K3947" s="30">
        <v>120484754.14</v>
      </c>
      <c r="L3947" s="30">
        <f>I3947</f>
        <v>113681847.43000001</v>
      </c>
      <c r="M3947" s="80">
        <f>L3947/K3947</f>
        <v>0.94353719888829091</v>
      </c>
    </row>
    <row r="3948" spans="2:13" ht="24.9" customHeight="1" outlineLevel="2" x14ac:dyDescent="0.3">
      <c r="B3948" s="47" t="s">
        <v>2229</v>
      </c>
      <c r="C3948" s="46" t="s">
        <v>336</v>
      </c>
      <c r="D3948" s="46" t="s">
        <v>1417</v>
      </c>
      <c r="E3948" s="46" t="s">
        <v>2212</v>
      </c>
      <c r="F3948" s="45" t="s">
        <v>2211</v>
      </c>
      <c r="G3948" s="26" t="s">
        <v>7</v>
      </c>
      <c r="H3948" s="30">
        <v>-289220066</v>
      </c>
      <c r="I3948" s="24"/>
      <c r="J3948" s="36"/>
      <c r="K3948" s="24"/>
      <c r="L3948" s="30"/>
      <c r="M3948" s="80" t="str">
        <f>IFERROR((Base_actualizacion!$L3948/Base_actualizacion!$K3948)," " )</f>
        <v xml:space="preserve"> </v>
      </c>
    </row>
    <row r="3949" spans="2:13" ht="24.9" customHeight="1" outlineLevel="2" x14ac:dyDescent="0.3">
      <c r="B3949" s="47" t="s">
        <v>2229</v>
      </c>
      <c r="C3949" s="46" t="s">
        <v>336</v>
      </c>
      <c r="D3949" s="46" t="s">
        <v>1417</v>
      </c>
      <c r="E3949" s="46" t="s">
        <v>2212</v>
      </c>
      <c r="F3949" s="45" t="s">
        <v>2211</v>
      </c>
      <c r="G3949" s="26" t="s">
        <v>13</v>
      </c>
      <c r="H3949" s="30">
        <v>297656660</v>
      </c>
      <c r="I3949" s="30">
        <v>297656660</v>
      </c>
      <c r="J3949" s="36">
        <f>H3949/I3949</f>
        <v>1</v>
      </c>
      <c r="K3949" s="24"/>
      <c r="L3949" s="30"/>
      <c r="M3949" s="80"/>
    </row>
    <row r="3950" spans="2:13" ht="24.9" customHeight="1" outlineLevel="1" x14ac:dyDescent="0.3">
      <c r="B3950" s="44" t="str">
        <f>B3949</f>
        <v>ASIGNACIÓN PARA LA INVERSIÓN LOCAL SEGÚN NBI Y CUARTA, QUINTA, Y SEXTA CATEGORÍA</v>
      </c>
      <c r="C3950" s="43" t="s">
        <v>336</v>
      </c>
      <c r="D3950" s="43" t="s">
        <v>1417</v>
      </c>
      <c r="E3950" s="43" t="s">
        <v>2212</v>
      </c>
      <c r="F3950" s="42" t="s">
        <v>2211</v>
      </c>
      <c r="G3950" s="18" t="s">
        <v>3</v>
      </c>
      <c r="H3950" s="32">
        <f>SUBTOTAL(9,H3947:H3949)</f>
        <v>1454536926</v>
      </c>
      <c r="I3950" s="32">
        <f>SUBTOTAL(9,I3947:I3949)</f>
        <v>411338507.43000001</v>
      </c>
      <c r="J3950" s="31">
        <f>SUBTOTAL(9,J3947:J3949)</f>
        <v>1.0786126971375316</v>
      </c>
      <c r="K3950" s="14">
        <f>SUBTOTAL(9,K3947:K3949)</f>
        <v>120484754.14</v>
      </c>
      <c r="L3950" s="14">
        <f>SUBTOTAL(9,L3947:L3949)</f>
        <v>113681847.43000001</v>
      </c>
      <c r="M3950" s="80"/>
    </row>
    <row r="3951" spans="2:13" ht="24.9" customHeight="1" outlineLevel="2" x14ac:dyDescent="0.3">
      <c r="B3951" s="47" t="s">
        <v>2229</v>
      </c>
      <c r="C3951" s="46" t="s">
        <v>336</v>
      </c>
      <c r="D3951" s="46" t="s">
        <v>1417</v>
      </c>
      <c r="E3951" s="46" t="s">
        <v>1508</v>
      </c>
      <c r="F3951" s="45" t="s">
        <v>1507</v>
      </c>
      <c r="G3951" s="26" t="s">
        <v>0</v>
      </c>
      <c r="H3951" s="30">
        <v>2424838381</v>
      </c>
      <c r="I3951" s="30">
        <v>190623085.25</v>
      </c>
      <c r="J3951" s="36">
        <f>I3951/H3951</f>
        <v>7.8612697136288032E-2</v>
      </c>
      <c r="K3951" s="30">
        <v>202030280.80000001</v>
      </c>
      <c r="L3951" s="30">
        <f>I3951</f>
        <v>190623085.25</v>
      </c>
      <c r="M3951" s="80">
        <f>L3951/K3951</f>
        <v>0.94353719895438559</v>
      </c>
    </row>
    <row r="3952" spans="2:13" ht="24.9" customHeight="1" outlineLevel="2" x14ac:dyDescent="0.3">
      <c r="B3952" s="47" t="s">
        <v>2229</v>
      </c>
      <c r="C3952" s="46" t="s">
        <v>336</v>
      </c>
      <c r="D3952" s="46" t="s">
        <v>1417</v>
      </c>
      <c r="E3952" s="46" t="s">
        <v>1508</v>
      </c>
      <c r="F3952" s="45" t="s">
        <v>1507</v>
      </c>
      <c r="G3952" s="26" t="s">
        <v>7</v>
      </c>
      <c r="H3952" s="30">
        <v>-484967676</v>
      </c>
      <c r="I3952" s="24"/>
      <c r="J3952" s="36"/>
      <c r="K3952" s="24"/>
      <c r="L3952" s="30"/>
      <c r="M3952" s="80" t="str">
        <f>IFERROR((Base_actualizacion!$L3952/Base_actualizacion!$K3952)," " )</f>
        <v xml:space="preserve"> </v>
      </c>
    </row>
    <row r="3953" spans="2:13" ht="24.9" customHeight="1" outlineLevel="1" x14ac:dyDescent="0.3">
      <c r="B3953" s="44" t="str">
        <f>B3952</f>
        <v>ASIGNACIÓN PARA LA INVERSIÓN LOCAL SEGÚN NBI Y CUARTA, QUINTA, Y SEXTA CATEGORÍA</v>
      </c>
      <c r="C3953" s="43" t="s">
        <v>336</v>
      </c>
      <c r="D3953" s="43" t="s">
        <v>1417</v>
      </c>
      <c r="E3953" s="43" t="s">
        <v>1508</v>
      </c>
      <c r="F3953" s="42" t="s">
        <v>1507</v>
      </c>
      <c r="G3953" s="18" t="s">
        <v>3</v>
      </c>
      <c r="H3953" s="32">
        <f>SUBTOTAL(9,H3951:H3952)</f>
        <v>1939870705</v>
      </c>
      <c r="I3953" s="14">
        <f>SUBTOTAL(9,I3951:I3952)</f>
        <v>190623085.25</v>
      </c>
      <c r="J3953" s="31">
        <f>SUBTOTAL(9,J3951:J3952)</f>
        <v>7.8612697136288032E-2</v>
      </c>
      <c r="K3953" s="14">
        <f>SUBTOTAL(9,K3951:K3952)</f>
        <v>202030280.80000001</v>
      </c>
      <c r="L3953" s="14">
        <f>SUBTOTAL(9,L3950:L3952)</f>
        <v>190623085.25</v>
      </c>
      <c r="M3953" s="80"/>
    </row>
    <row r="3954" spans="2:13" ht="24.9" customHeight="1" outlineLevel="2" x14ac:dyDescent="0.3">
      <c r="B3954" s="47" t="s">
        <v>2229</v>
      </c>
      <c r="C3954" s="46" t="s">
        <v>336</v>
      </c>
      <c r="D3954" s="46" t="s">
        <v>1417</v>
      </c>
      <c r="E3954" s="46" t="s">
        <v>1506</v>
      </c>
      <c r="F3954" s="45" t="s">
        <v>1505</v>
      </c>
      <c r="G3954" s="26" t="s">
        <v>0</v>
      </c>
      <c r="H3954" s="30">
        <v>1567523510</v>
      </c>
      <c r="I3954" s="30">
        <v>123227250.94</v>
      </c>
      <c r="J3954" s="36">
        <f>I3954/H3954</f>
        <v>7.8612697132689258E-2</v>
      </c>
      <c r="K3954" s="30">
        <v>130601370.11</v>
      </c>
      <c r="L3954" s="30">
        <f>I3954</f>
        <v>123227250.94</v>
      </c>
      <c r="M3954" s="80">
        <f>L3954/K3954</f>
        <v>0.94353719900649513</v>
      </c>
    </row>
    <row r="3955" spans="2:13" ht="24.9" customHeight="1" outlineLevel="2" x14ac:dyDescent="0.3">
      <c r="B3955" s="47" t="s">
        <v>2229</v>
      </c>
      <c r="C3955" s="46" t="s">
        <v>336</v>
      </c>
      <c r="D3955" s="46" t="s">
        <v>1417</v>
      </c>
      <c r="E3955" s="46" t="s">
        <v>1506</v>
      </c>
      <c r="F3955" s="45" t="s">
        <v>1505</v>
      </c>
      <c r="G3955" s="26" t="s">
        <v>7</v>
      </c>
      <c r="H3955" s="30">
        <v>-313504702</v>
      </c>
      <c r="I3955" s="24"/>
      <c r="J3955" s="36"/>
      <c r="K3955" s="24"/>
      <c r="L3955" s="30"/>
      <c r="M3955" s="80" t="str">
        <f>IFERROR((Base_actualizacion!$L3955/Base_actualizacion!$K3955)," " )</f>
        <v xml:space="preserve"> </v>
      </c>
    </row>
    <row r="3956" spans="2:13" ht="24.9" customHeight="1" outlineLevel="1" x14ac:dyDescent="0.3">
      <c r="B3956" s="44" t="str">
        <f>B3955</f>
        <v>ASIGNACIÓN PARA LA INVERSIÓN LOCAL SEGÚN NBI Y CUARTA, QUINTA, Y SEXTA CATEGORÍA</v>
      </c>
      <c r="C3956" s="43" t="s">
        <v>336</v>
      </c>
      <c r="D3956" s="43" t="s">
        <v>1417</v>
      </c>
      <c r="E3956" s="43" t="s">
        <v>1506</v>
      </c>
      <c r="F3956" s="42" t="s">
        <v>1505</v>
      </c>
      <c r="G3956" s="18" t="s">
        <v>3</v>
      </c>
      <c r="H3956" s="32">
        <f>SUBTOTAL(9,H3954:H3955)</f>
        <v>1254018808</v>
      </c>
      <c r="I3956" s="14">
        <f>SUBTOTAL(9,I3954:I3955)</f>
        <v>123227250.94</v>
      </c>
      <c r="J3956" s="31">
        <f>SUBTOTAL(9,J3954:J3955)</f>
        <v>7.8612697132689258E-2</v>
      </c>
      <c r="K3956" s="14">
        <f>SUBTOTAL(9,K3954:K3955)</f>
        <v>130601370.11</v>
      </c>
      <c r="L3956" s="14">
        <f>SUBTOTAL(9,L3953:L3955)</f>
        <v>123227250.94</v>
      </c>
      <c r="M3956" s="80"/>
    </row>
    <row r="3957" spans="2:13" ht="24.9" customHeight="1" outlineLevel="2" x14ac:dyDescent="0.3">
      <c r="B3957" s="47" t="s">
        <v>2229</v>
      </c>
      <c r="C3957" s="46" t="s">
        <v>336</v>
      </c>
      <c r="D3957" s="46" t="s">
        <v>1417</v>
      </c>
      <c r="E3957" s="46" t="s">
        <v>1504</v>
      </c>
      <c r="F3957" s="45" t="s">
        <v>1503</v>
      </c>
      <c r="G3957" s="26" t="s">
        <v>0</v>
      </c>
      <c r="H3957" s="30">
        <v>1559185409</v>
      </c>
      <c r="I3957" s="30">
        <v>122571770.34</v>
      </c>
      <c r="J3957" s="36">
        <f>I3957/H3957</f>
        <v>7.8612697138188775E-2</v>
      </c>
      <c r="K3957" s="30">
        <v>129906664.45999999</v>
      </c>
      <c r="L3957" s="30">
        <f>I3957</f>
        <v>122571770.34</v>
      </c>
      <c r="M3957" s="80">
        <f>L3957/K3957</f>
        <v>0.94353719918458456</v>
      </c>
    </row>
    <row r="3958" spans="2:13" ht="24.9" customHeight="1" outlineLevel="2" x14ac:dyDescent="0.3">
      <c r="B3958" s="47" t="s">
        <v>2229</v>
      </c>
      <c r="C3958" s="46" t="s">
        <v>336</v>
      </c>
      <c r="D3958" s="46" t="s">
        <v>1417</v>
      </c>
      <c r="E3958" s="46" t="s">
        <v>1504</v>
      </c>
      <c r="F3958" s="45" t="s">
        <v>1503</v>
      </c>
      <c r="G3958" s="26" t="s">
        <v>7</v>
      </c>
      <c r="H3958" s="30">
        <v>-311837082</v>
      </c>
      <c r="I3958" s="24"/>
      <c r="J3958" s="36"/>
      <c r="K3958" s="24"/>
      <c r="L3958" s="30"/>
      <c r="M3958" s="80" t="str">
        <f>IFERROR((Base_actualizacion!$L3958/Base_actualizacion!$K3958)," " )</f>
        <v xml:space="preserve"> </v>
      </c>
    </row>
    <row r="3959" spans="2:13" ht="24.9" customHeight="1" outlineLevel="1" x14ac:dyDescent="0.3">
      <c r="B3959" s="44" t="str">
        <f>B3958</f>
        <v>ASIGNACIÓN PARA LA INVERSIÓN LOCAL SEGÚN NBI Y CUARTA, QUINTA, Y SEXTA CATEGORÍA</v>
      </c>
      <c r="C3959" s="43" t="s">
        <v>336</v>
      </c>
      <c r="D3959" s="43" t="s">
        <v>1417</v>
      </c>
      <c r="E3959" s="43" t="s">
        <v>1504</v>
      </c>
      <c r="F3959" s="42" t="s">
        <v>1503</v>
      </c>
      <c r="G3959" s="18" t="s">
        <v>3</v>
      </c>
      <c r="H3959" s="32">
        <f>SUBTOTAL(9,H3957:H3958)</f>
        <v>1247348327</v>
      </c>
      <c r="I3959" s="14">
        <f>SUBTOTAL(9,I3957:I3958)</f>
        <v>122571770.34</v>
      </c>
      <c r="J3959" s="31">
        <f>SUBTOTAL(9,J3957:J3958)</f>
        <v>7.8612697138188775E-2</v>
      </c>
      <c r="K3959" s="14">
        <f>SUBTOTAL(9,K3957:K3958)</f>
        <v>129906664.45999999</v>
      </c>
      <c r="L3959" s="14">
        <f>SUBTOTAL(9,L3956:L3958)</f>
        <v>122571770.34</v>
      </c>
      <c r="M3959" s="80"/>
    </row>
    <row r="3960" spans="2:13" ht="24.9" customHeight="1" outlineLevel="2" x14ac:dyDescent="0.3">
      <c r="B3960" s="47" t="s">
        <v>2229</v>
      </c>
      <c r="C3960" s="46" t="s">
        <v>336</v>
      </c>
      <c r="D3960" s="46" t="s">
        <v>1417</v>
      </c>
      <c r="E3960" s="46" t="s">
        <v>1502</v>
      </c>
      <c r="F3960" s="45" t="s">
        <v>1501</v>
      </c>
      <c r="G3960" s="26" t="s">
        <v>0</v>
      </c>
      <c r="H3960" s="30">
        <v>680598185</v>
      </c>
      <c r="I3960" s="30">
        <v>53503658.989999995</v>
      </c>
      <c r="J3960" s="36">
        <f>I3960/H3960</f>
        <v>7.8612697137886128E-2</v>
      </c>
      <c r="K3960" s="30">
        <v>56705404.969999999</v>
      </c>
      <c r="L3960" s="30">
        <f>I3960</f>
        <v>53503658.989999995</v>
      </c>
      <c r="M3960" s="80">
        <f>L3960/K3960</f>
        <v>0.94353719929001678</v>
      </c>
    </row>
    <row r="3961" spans="2:13" ht="24.9" customHeight="1" outlineLevel="2" x14ac:dyDescent="0.3">
      <c r="B3961" s="47" t="s">
        <v>2229</v>
      </c>
      <c r="C3961" s="46" t="s">
        <v>336</v>
      </c>
      <c r="D3961" s="46" t="s">
        <v>1417</v>
      </c>
      <c r="E3961" s="46" t="s">
        <v>1502</v>
      </c>
      <c r="F3961" s="45" t="s">
        <v>1501</v>
      </c>
      <c r="G3961" s="26" t="s">
        <v>7</v>
      </c>
      <c r="H3961" s="30">
        <v>-136119637</v>
      </c>
      <c r="I3961" s="24"/>
      <c r="J3961" s="36"/>
      <c r="K3961" s="24"/>
      <c r="L3961" s="30"/>
      <c r="M3961" s="80" t="str">
        <f>IFERROR((Base_actualizacion!$L3961/Base_actualizacion!$K3961)," " )</f>
        <v xml:space="preserve"> </v>
      </c>
    </row>
    <row r="3962" spans="2:13" ht="24.9" customHeight="1" outlineLevel="1" x14ac:dyDescent="0.3">
      <c r="B3962" s="44" t="str">
        <f>B3961</f>
        <v>ASIGNACIÓN PARA LA INVERSIÓN LOCAL SEGÚN NBI Y CUARTA, QUINTA, Y SEXTA CATEGORÍA</v>
      </c>
      <c r="C3962" s="43" t="s">
        <v>336</v>
      </c>
      <c r="D3962" s="43" t="s">
        <v>1417</v>
      </c>
      <c r="E3962" s="43" t="s">
        <v>1502</v>
      </c>
      <c r="F3962" s="42" t="s">
        <v>1501</v>
      </c>
      <c r="G3962" s="18" t="s">
        <v>3</v>
      </c>
      <c r="H3962" s="32">
        <f>SUBTOTAL(9,H3960:H3961)</f>
        <v>544478548</v>
      </c>
      <c r="I3962" s="14">
        <f>SUBTOTAL(9,I3960:I3961)</f>
        <v>53503658.989999995</v>
      </c>
      <c r="J3962" s="31">
        <f>SUBTOTAL(9,J3960:J3961)</f>
        <v>7.8612697137886128E-2</v>
      </c>
      <c r="K3962" s="14">
        <f>SUBTOTAL(9,K3960:K3961)</f>
        <v>56705404.969999999</v>
      </c>
      <c r="L3962" s="14">
        <f>SUBTOTAL(9,L3959:L3961)</f>
        <v>53503658.989999995</v>
      </c>
      <c r="M3962" s="80"/>
    </row>
    <row r="3963" spans="2:13" ht="24.9" customHeight="1" outlineLevel="2" x14ac:dyDescent="0.3">
      <c r="B3963" s="47" t="s">
        <v>2229</v>
      </c>
      <c r="C3963" s="46" t="s">
        <v>336</v>
      </c>
      <c r="D3963" s="46" t="s">
        <v>1417</v>
      </c>
      <c r="E3963" s="46" t="s">
        <v>1500</v>
      </c>
      <c r="F3963" s="45" t="s">
        <v>1499</v>
      </c>
      <c r="G3963" s="26" t="s">
        <v>0</v>
      </c>
      <c r="H3963" s="30">
        <v>2091717379</v>
      </c>
      <c r="I3963" s="30">
        <v>164435544.81</v>
      </c>
      <c r="J3963" s="36">
        <f>I3963/H3963</f>
        <v>7.861269713627024E-2</v>
      </c>
      <c r="K3963" s="30">
        <v>174275635.29000002</v>
      </c>
      <c r="L3963" s="30">
        <f>I3963</f>
        <v>164435544.81</v>
      </c>
      <c r="M3963" s="80">
        <f>L3963/K3963</f>
        <v>0.94353719919812196</v>
      </c>
    </row>
    <row r="3964" spans="2:13" ht="24.9" customHeight="1" outlineLevel="2" x14ac:dyDescent="0.3">
      <c r="B3964" s="47" t="s">
        <v>2229</v>
      </c>
      <c r="C3964" s="46" t="s">
        <v>336</v>
      </c>
      <c r="D3964" s="46" t="s">
        <v>1417</v>
      </c>
      <c r="E3964" s="46" t="s">
        <v>1500</v>
      </c>
      <c r="F3964" s="45" t="s">
        <v>1499</v>
      </c>
      <c r="G3964" s="26" t="s">
        <v>7</v>
      </c>
      <c r="H3964" s="30">
        <v>-418343476</v>
      </c>
      <c r="I3964" s="24"/>
      <c r="J3964" s="36"/>
      <c r="K3964" s="24"/>
      <c r="L3964" s="30"/>
      <c r="M3964" s="80" t="str">
        <f>IFERROR((Base_actualizacion!$L3964/Base_actualizacion!$K3964)," " )</f>
        <v xml:space="preserve"> </v>
      </c>
    </row>
    <row r="3965" spans="2:13" ht="24.9" customHeight="1" outlineLevel="1" x14ac:dyDescent="0.3">
      <c r="B3965" s="44" t="str">
        <f>B3964</f>
        <v>ASIGNACIÓN PARA LA INVERSIÓN LOCAL SEGÚN NBI Y CUARTA, QUINTA, Y SEXTA CATEGORÍA</v>
      </c>
      <c r="C3965" s="43" t="s">
        <v>336</v>
      </c>
      <c r="D3965" s="43" t="s">
        <v>1417</v>
      </c>
      <c r="E3965" s="43" t="s">
        <v>1500</v>
      </c>
      <c r="F3965" s="42" t="s">
        <v>1499</v>
      </c>
      <c r="G3965" s="18" t="s">
        <v>3</v>
      </c>
      <c r="H3965" s="32">
        <f>SUBTOTAL(9,H3963:H3964)</f>
        <v>1673373903</v>
      </c>
      <c r="I3965" s="14">
        <f>SUBTOTAL(9,I3963:I3964)</f>
        <v>164435544.81</v>
      </c>
      <c r="J3965" s="31">
        <f>SUBTOTAL(9,J3963:J3964)</f>
        <v>7.861269713627024E-2</v>
      </c>
      <c r="K3965" s="14">
        <f>SUBTOTAL(9,K3963:K3964)</f>
        <v>174275635.29000002</v>
      </c>
      <c r="L3965" s="14">
        <f>SUBTOTAL(9,L3962:L3964)</f>
        <v>164435544.81</v>
      </c>
      <c r="M3965" s="80"/>
    </row>
    <row r="3966" spans="2:13" ht="24.9" customHeight="1" outlineLevel="2" x14ac:dyDescent="0.3">
      <c r="B3966" s="47" t="s">
        <v>2229</v>
      </c>
      <c r="C3966" s="46" t="s">
        <v>336</v>
      </c>
      <c r="D3966" s="46" t="s">
        <v>1417</v>
      </c>
      <c r="E3966" s="46" t="s">
        <v>1498</v>
      </c>
      <c r="F3966" s="45" t="s">
        <v>1497</v>
      </c>
      <c r="G3966" s="26" t="s">
        <v>0</v>
      </c>
      <c r="H3966" s="30">
        <v>1033233756</v>
      </c>
      <c r="I3966" s="30">
        <v>81225292.329999998</v>
      </c>
      <c r="J3966" s="36">
        <f>I3966/H3966</f>
        <v>7.8612697134916296E-2</v>
      </c>
      <c r="K3966" s="30">
        <v>86085945.900000006</v>
      </c>
      <c r="L3966" s="30">
        <f>I3966</f>
        <v>81225292.329999998</v>
      </c>
      <c r="M3966" s="80">
        <f>L3966/K3966</f>
        <v>0.94353719972309669</v>
      </c>
    </row>
    <row r="3967" spans="2:13" ht="24.9" customHeight="1" outlineLevel="2" x14ac:dyDescent="0.3">
      <c r="B3967" s="47" t="s">
        <v>2229</v>
      </c>
      <c r="C3967" s="46" t="s">
        <v>336</v>
      </c>
      <c r="D3967" s="46" t="s">
        <v>1417</v>
      </c>
      <c r="E3967" s="46" t="s">
        <v>1498</v>
      </c>
      <c r="F3967" s="45" t="s">
        <v>1497</v>
      </c>
      <c r="G3967" s="26" t="s">
        <v>7</v>
      </c>
      <c r="H3967" s="30">
        <v>-206646751</v>
      </c>
      <c r="I3967" s="24"/>
      <c r="J3967" s="36"/>
      <c r="K3967" s="24"/>
      <c r="L3967" s="30"/>
      <c r="M3967" s="80" t="str">
        <f>IFERROR((Base_actualizacion!$L3967/Base_actualizacion!$K3967)," " )</f>
        <v xml:space="preserve"> </v>
      </c>
    </row>
    <row r="3968" spans="2:13" ht="24.9" customHeight="1" outlineLevel="1" x14ac:dyDescent="0.3">
      <c r="B3968" s="44" t="str">
        <f>B3967</f>
        <v>ASIGNACIÓN PARA LA INVERSIÓN LOCAL SEGÚN NBI Y CUARTA, QUINTA, Y SEXTA CATEGORÍA</v>
      </c>
      <c r="C3968" s="43" t="s">
        <v>336</v>
      </c>
      <c r="D3968" s="43" t="s">
        <v>1417</v>
      </c>
      <c r="E3968" s="43" t="s">
        <v>1498</v>
      </c>
      <c r="F3968" s="42" t="s">
        <v>1497</v>
      </c>
      <c r="G3968" s="18" t="s">
        <v>3</v>
      </c>
      <c r="H3968" s="32">
        <f>SUBTOTAL(9,H3966:H3967)</f>
        <v>826587005</v>
      </c>
      <c r="I3968" s="14">
        <f>SUBTOTAL(9,I3966:I3967)</f>
        <v>81225292.329999998</v>
      </c>
      <c r="J3968" s="31">
        <f>SUBTOTAL(9,J3966:J3967)</f>
        <v>7.8612697134916296E-2</v>
      </c>
      <c r="K3968" s="14">
        <f>SUBTOTAL(9,K3966:K3967)</f>
        <v>86085945.900000006</v>
      </c>
      <c r="L3968" s="14">
        <f>SUBTOTAL(9,L3965:L3967)</f>
        <v>81225292.329999998</v>
      </c>
      <c r="M3968" s="80"/>
    </row>
    <row r="3969" spans="2:13" ht="24.9" customHeight="1" outlineLevel="2" x14ac:dyDescent="0.3">
      <c r="B3969" s="47" t="s">
        <v>2229</v>
      </c>
      <c r="C3969" s="46" t="s">
        <v>336</v>
      </c>
      <c r="D3969" s="46" t="s">
        <v>1417</v>
      </c>
      <c r="E3969" s="46" t="s">
        <v>1496</v>
      </c>
      <c r="F3969" s="45" t="s">
        <v>1495</v>
      </c>
      <c r="G3969" s="26" t="s">
        <v>0</v>
      </c>
      <c r="H3969" s="30">
        <v>1705008029</v>
      </c>
      <c r="I3969" s="30">
        <v>134035279.8</v>
      </c>
      <c r="J3969" s="36">
        <f>I3969/H3969</f>
        <v>7.8612697137040874E-2</v>
      </c>
      <c r="K3969" s="30">
        <v>142056168.97</v>
      </c>
      <c r="L3969" s="30">
        <f>I3969</f>
        <v>134035279.8</v>
      </c>
      <c r="M3969" s="80">
        <f>L3969/K3969</f>
        <v>0.9435371992067878</v>
      </c>
    </row>
    <row r="3970" spans="2:13" ht="24.9" customHeight="1" outlineLevel="2" x14ac:dyDescent="0.3">
      <c r="B3970" s="47" t="s">
        <v>2229</v>
      </c>
      <c r="C3970" s="46" t="s">
        <v>336</v>
      </c>
      <c r="D3970" s="46" t="s">
        <v>1417</v>
      </c>
      <c r="E3970" s="46" t="s">
        <v>1496</v>
      </c>
      <c r="F3970" s="45" t="s">
        <v>1495</v>
      </c>
      <c r="G3970" s="26" t="s">
        <v>7</v>
      </c>
      <c r="H3970" s="30">
        <v>-341001606</v>
      </c>
      <c r="I3970" s="24"/>
      <c r="J3970" s="36"/>
      <c r="K3970" s="24"/>
      <c r="L3970" s="30"/>
      <c r="M3970" s="80" t="str">
        <f>IFERROR((Base_actualizacion!$L3970/Base_actualizacion!$K3970)," " )</f>
        <v xml:space="preserve"> </v>
      </c>
    </row>
    <row r="3971" spans="2:13" ht="24.9" customHeight="1" outlineLevel="1" x14ac:dyDescent="0.3">
      <c r="B3971" s="44" t="str">
        <f>B3970</f>
        <v>ASIGNACIÓN PARA LA INVERSIÓN LOCAL SEGÚN NBI Y CUARTA, QUINTA, Y SEXTA CATEGORÍA</v>
      </c>
      <c r="C3971" s="43" t="s">
        <v>336</v>
      </c>
      <c r="D3971" s="43" t="s">
        <v>1417</v>
      </c>
      <c r="E3971" s="43" t="s">
        <v>1496</v>
      </c>
      <c r="F3971" s="42" t="s">
        <v>1495</v>
      </c>
      <c r="G3971" s="18" t="s">
        <v>3</v>
      </c>
      <c r="H3971" s="32">
        <f>SUBTOTAL(9,H3969:H3970)</f>
        <v>1364006423</v>
      </c>
      <c r="I3971" s="14">
        <f>SUBTOTAL(9,I3969:I3970)</f>
        <v>134035279.8</v>
      </c>
      <c r="J3971" s="31">
        <f>SUBTOTAL(9,J3969:J3970)</f>
        <v>7.8612697137040874E-2</v>
      </c>
      <c r="K3971" s="14">
        <f>SUBTOTAL(9,K3969:K3970)</f>
        <v>142056168.97</v>
      </c>
      <c r="L3971" s="14">
        <f>SUBTOTAL(9,L3968:L3970)</f>
        <v>134035279.8</v>
      </c>
      <c r="M3971" s="80"/>
    </row>
    <row r="3972" spans="2:13" ht="24.9" customHeight="1" outlineLevel="2" x14ac:dyDescent="0.3">
      <c r="B3972" s="47" t="s">
        <v>2229</v>
      </c>
      <c r="C3972" s="46" t="s">
        <v>336</v>
      </c>
      <c r="D3972" s="46" t="s">
        <v>1417</v>
      </c>
      <c r="E3972" s="46" t="s">
        <v>1494</v>
      </c>
      <c r="F3972" s="45" t="s">
        <v>1493</v>
      </c>
      <c r="G3972" s="26" t="s">
        <v>0</v>
      </c>
      <c r="H3972" s="30">
        <v>760774422</v>
      </c>
      <c r="I3972" s="30">
        <v>59806529.219999999</v>
      </c>
      <c r="J3972" s="36">
        <f>I3972/H3972</f>
        <v>7.8612697128768616E-2</v>
      </c>
      <c r="K3972" s="30">
        <v>63385449.149999999</v>
      </c>
      <c r="L3972" s="30">
        <f>I3972</f>
        <v>59806529.219999999</v>
      </c>
      <c r="M3972" s="80">
        <f>L3972/K3972</f>
        <v>0.94353720013041831</v>
      </c>
    </row>
    <row r="3973" spans="2:13" ht="24.9" customHeight="1" outlineLevel="2" x14ac:dyDescent="0.3">
      <c r="B3973" s="47" t="s">
        <v>2229</v>
      </c>
      <c r="C3973" s="46" t="s">
        <v>336</v>
      </c>
      <c r="D3973" s="46" t="s">
        <v>1417</v>
      </c>
      <c r="E3973" s="46" t="s">
        <v>1494</v>
      </c>
      <c r="F3973" s="45" t="s">
        <v>1493</v>
      </c>
      <c r="G3973" s="26" t="s">
        <v>7</v>
      </c>
      <c r="H3973" s="30">
        <v>-152154884</v>
      </c>
      <c r="I3973" s="24"/>
      <c r="J3973" s="36"/>
      <c r="K3973" s="24"/>
      <c r="L3973" s="30"/>
      <c r="M3973" s="80" t="str">
        <f>IFERROR((Base_actualizacion!$L3973/Base_actualizacion!$K3973)," " )</f>
        <v xml:space="preserve"> </v>
      </c>
    </row>
    <row r="3974" spans="2:13" ht="24.9" customHeight="1" outlineLevel="1" x14ac:dyDescent="0.3">
      <c r="B3974" s="44" t="str">
        <f>B3973</f>
        <v>ASIGNACIÓN PARA LA INVERSIÓN LOCAL SEGÚN NBI Y CUARTA, QUINTA, Y SEXTA CATEGORÍA</v>
      </c>
      <c r="C3974" s="43" t="s">
        <v>336</v>
      </c>
      <c r="D3974" s="43" t="s">
        <v>1417</v>
      </c>
      <c r="E3974" s="43" t="s">
        <v>1494</v>
      </c>
      <c r="F3974" s="42" t="s">
        <v>1493</v>
      </c>
      <c r="G3974" s="18" t="s">
        <v>3</v>
      </c>
      <c r="H3974" s="32">
        <f>SUBTOTAL(9,H3972:H3973)</f>
        <v>608619538</v>
      </c>
      <c r="I3974" s="14">
        <f>SUBTOTAL(9,I3972:I3973)</f>
        <v>59806529.219999999</v>
      </c>
      <c r="J3974" s="31">
        <f>SUBTOTAL(9,J3972:J3973)</f>
        <v>7.8612697128768616E-2</v>
      </c>
      <c r="K3974" s="14">
        <f>SUBTOTAL(9,K3972:K3973)</f>
        <v>63385449.149999999</v>
      </c>
      <c r="L3974" s="14">
        <f>SUBTOTAL(9,L3971:L3973)</f>
        <v>59806529.219999999</v>
      </c>
      <c r="M3974" s="80"/>
    </row>
    <row r="3975" spans="2:13" ht="24.9" customHeight="1" outlineLevel="2" x14ac:dyDescent="0.3">
      <c r="B3975" s="47" t="s">
        <v>2229</v>
      </c>
      <c r="C3975" s="46" t="s">
        <v>336</v>
      </c>
      <c r="D3975" s="46" t="s">
        <v>1417</v>
      </c>
      <c r="E3975" s="46" t="s">
        <v>1492</v>
      </c>
      <c r="F3975" s="45" t="s">
        <v>1491</v>
      </c>
      <c r="G3975" s="26" t="s">
        <v>0</v>
      </c>
      <c r="H3975" s="30">
        <v>1484581825</v>
      </c>
      <c r="I3975" s="30">
        <v>116706981.39</v>
      </c>
      <c r="J3975" s="36">
        <f>I3975/H3975</f>
        <v>7.8612697141162965E-2</v>
      </c>
      <c r="K3975" s="30">
        <v>123690916.94999999</v>
      </c>
      <c r="L3975" s="30">
        <f>I3975</f>
        <v>116706981.39</v>
      </c>
      <c r="M3975" s="80">
        <f>L3975/K3975</f>
        <v>0.94353719955990678</v>
      </c>
    </row>
    <row r="3976" spans="2:13" ht="24.9" customHeight="1" outlineLevel="2" x14ac:dyDescent="0.3">
      <c r="B3976" s="47" t="s">
        <v>2229</v>
      </c>
      <c r="C3976" s="46" t="s">
        <v>336</v>
      </c>
      <c r="D3976" s="46" t="s">
        <v>1417</v>
      </c>
      <c r="E3976" s="46" t="s">
        <v>1492</v>
      </c>
      <c r="F3976" s="45" t="s">
        <v>1491</v>
      </c>
      <c r="G3976" s="26" t="s">
        <v>7</v>
      </c>
      <c r="H3976" s="30">
        <v>-296916365</v>
      </c>
      <c r="I3976" s="24"/>
      <c r="J3976" s="36"/>
      <c r="K3976" s="24"/>
      <c r="L3976" s="30"/>
      <c r="M3976" s="80" t="str">
        <f>IFERROR((Base_actualizacion!$L3976/Base_actualizacion!$K3976)," " )</f>
        <v xml:space="preserve"> </v>
      </c>
    </row>
    <row r="3977" spans="2:13" ht="24.9" customHeight="1" outlineLevel="1" x14ac:dyDescent="0.3">
      <c r="B3977" s="44" t="str">
        <f>B3976</f>
        <v>ASIGNACIÓN PARA LA INVERSIÓN LOCAL SEGÚN NBI Y CUARTA, QUINTA, Y SEXTA CATEGORÍA</v>
      </c>
      <c r="C3977" s="43" t="s">
        <v>336</v>
      </c>
      <c r="D3977" s="43" t="s">
        <v>1417</v>
      </c>
      <c r="E3977" s="43" t="s">
        <v>1492</v>
      </c>
      <c r="F3977" s="42" t="s">
        <v>1491</v>
      </c>
      <c r="G3977" s="18" t="s">
        <v>3</v>
      </c>
      <c r="H3977" s="32">
        <f>SUBTOTAL(9,H3975:H3976)</f>
        <v>1187665460</v>
      </c>
      <c r="I3977" s="14">
        <f>SUBTOTAL(9,I3975:I3976)</f>
        <v>116706981.39</v>
      </c>
      <c r="J3977" s="31">
        <f>SUBTOTAL(9,J3975:J3976)</f>
        <v>7.8612697141162965E-2</v>
      </c>
      <c r="K3977" s="14">
        <f>SUBTOTAL(9,K3975:K3976)</f>
        <v>123690916.94999999</v>
      </c>
      <c r="L3977" s="14">
        <f>SUBTOTAL(9,L3974:L3976)</f>
        <v>116706981.39</v>
      </c>
      <c r="M3977" s="80"/>
    </row>
    <row r="3978" spans="2:13" ht="24.9" customHeight="1" outlineLevel="2" x14ac:dyDescent="0.3">
      <c r="B3978" s="47" t="s">
        <v>2229</v>
      </c>
      <c r="C3978" s="46" t="s">
        <v>336</v>
      </c>
      <c r="D3978" s="46" t="s">
        <v>1417</v>
      </c>
      <c r="E3978" s="46" t="s">
        <v>1490</v>
      </c>
      <c r="F3978" s="45" t="s">
        <v>1489</v>
      </c>
      <c r="G3978" s="26" t="s">
        <v>0</v>
      </c>
      <c r="H3978" s="30">
        <v>1411745972</v>
      </c>
      <c r="I3978" s="30">
        <v>110981158.53</v>
      </c>
      <c r="J3978" s="36">
        <f>I3978/H3978</f>
        <v>7.8612697136138887E-2</v>
      </c>
      <c r="K3978" s="30">
        <v>117622451.55000001</v>
      </c>
      <c r="L3978" s="30">
        <f>I3978</f>
        <v>110981158.53</v>
      </c>
      <c r="M3978" s="80">
        <f>L3978/K3978</f>
        <v>0.94353719946759596</v>
      </c>
    </row>
    <row r="3979" spans="2:13" ht="24.9" customHeight="1" outlineLevel="2" x14ac:dyDescent="0.3">
      <c r="B3979" s="47" t="s">
        <v>2229</v>
      </c>
      <c r="C3979" s="46" t="s">
        <v>336</v>
      </c>
      <c r="D3979" s="46" t="s">
        <v>1417</v>
      </c>
      <c r="E3979" s="46" t="s">
        <v>1490</v>
      </c>
      <c r="F3979" s="45" t="s">
        <v>1489</v>
      </c>
      <c r="G3979" s="26" t="s">
        <v>7</v>
      </c>
      <c r="H3979" s="30">
        <v>-282349194</v>
      </c>
      <c r="I3979" s="24"/>
      <c r="J3979" s="36"/>
      <c r="K3979" s="24"/>
      <c r="L3979" s="30"/>
      <c r="M3979" s="80" t="str">
        <f>IFERROR((Base_actualizacion!$L3979/Base_actualizacion!$K3979)," " )</f>
        <v xml:space="preserve"> </v>
      </c>
    </row>
    <row r="3980" spans="2:13" ht="24.9" customHeight="1" outlineLevel="1" x14ac:dyDescent="0.3">
      <c r="B3980" s="44" t="str">
        <f>B3979</f>
        <v>ASIGNACIÓN PARA LA INVERSIÓN LOCAL SEGÚN NBI Y CUARTA, QUINTA, Y SEXTA CATEGORÍA</v>
      </c>
      <c r="C3980" s="43" t="s">
        <v>336</v>
      </c>
      <c r="D3980" s="43" t="s">
        <v>1417</v>
      </c>
      <c r="E3980" s="43" t="s">
        <v>1490</v>
      </c>
      <c r="F3980" s="42" t="s">
        <v>1489</v>
      </c>
      <c r="G3980" s="18" t="s">
        <v>3</v>
      </c>
      <c r="H3980" s="32">
        <f>SUBTOTAL(9,H3978:H3979)</f>
        <v>1129396778</v>
      </c>
      <c r="I3980" s="14">
        <f>SUBTOTAL(9,I3978:I3979)</f>
        <v>110981158.53</v>
      </c>
      <c r="J3980" s="31">
        <f>SUBTOTAL(9,J3978:J3979)</f>
        <v>7.8612697136138887E-2</v>
      </c>
      <c r="K3980" s="14">
        <f>SUBTOTAL(9,K3978:K3979)</f>
        <v>117622451.55000001</v>
      </c>
      <c r="L3980" s="14">
        <f>SUBTOTAL(9,L3977:L3979)</f>
        <v>110981158.53</v>
      </c>
      <c r="M3980" s="80"/>
    </row>
    <row r="3981" spans="2:13" ht="24.9" customHeight="1" outlineLevel="2" x14ac:dyDescent="0.3">
      <c r="B3981" s="47" t="s">
        <v>2229</v>
      </c>
      <c r="C3981" s="46" t="s">
        <v>336</v>
      </c>
      <c r="D3981" s="46" t="s">
        <v>1417</v>
      </c>
      <c r="E3981" s="46" t="s">
        <v>1488</v>
      </c>
      <c r="F3981" s="45" t="s">
        <v>1487</v>
      </c>
      <c r="G3981" s="26" t="s">
        <v>0</v>
      </c>
      <c r="H3981" s="30">
        <v>1380861669</v>
      </c>
      <c r="I3981" s="30">
        <v>108553260.17</v>
      </c>
      <c r="J3981" s="36">
        <f>I3981/H3981</f>
        <v>7.8612697134690324E-2</v>
      </c>
      <c r="K3981" s="30">
        <v>115049263.78999999</v>
      </c>
      <c r="L3981" s="30">
        <f>I3981</f>
        <v>108553260.17</v>
      </c>
      <c r="M3981" s="80">
        <f>L3981/K3981</f>
        <v>0.94353719957863291</v>
      </c>
    </row>
    <row r="3982" spans="2:13" ht="24.9" customHeight="1" outlineLevel="2" x14ac:dyDescent="0.3">
      <c r="B3982" s="47" t="s">
        <v>2229</v>
      </c>
      <c r="C3982" s="46" t="s">
        <v>336</v>
      </c>
      <c r="D3982" s="46" t="s">
        <v>1417</v>
      </c>
      <c r="E3982" s="46" t="s">
        <v>1488</v>
      </c>
      <c r="F3982" s="45" t="s">
        <v>1487</v>
      </c>
      <c r="G3982" s="26" t="s">
        <v>7</v>
      </c>
      <c r="H3982" s="30">
        <v>-276172334</v>
      </c>
      <c r="I3982" s="24"/>
      <c r="J3982" s="36"/>
      <c r="K3982" s="24"/>
      <c r="L3982" s="30"/>
      <c r="M3982" s="80" t="str">
        <f>IFERROR((Base_actualizacion!$L3982/Base_actualizacion!$K3982)," " )</f>
        <v xml:space="preserve"> </v>
      </c>
    </row>
    <row r="3983" spans="2:13" ht="24.9" customHeight="1" outlineLevel="1" x14ac:dyDescent="0.3">
      <c r="B3983" s="44" t="str">
        <f>B3982</f>
        <v>ASIGNACIÓN PARA LA INVERSIÓN LOCAL SEGÚN NBI Y CUARTA, QUINTA, Y SEXTA CATEGORÍA</v>
      </c>
      <c r="C3983" s="43" t="s">
        <v>336</v>
      </c>
      <c r="D3983" s="43" t="s">
        <v>1417</v>
      </c>
      <c r="E3983" s="43" t="s">
        <v>1488</v>
      </c>
      <c r="F3983" s="42" t="s">
        <v>1487</v>
      </c>
      <c r="G3983" s="18" t="s">
        <v>3</v>
      </c>
      <c r="H3983" s="32">
        <f>SUBTOTAL(9,H3981:H3982)</f>
        <v>1104689335</v>
      </c>
      <c r="I3983" s="14">
        <f>SUBTOTAL(9,I3981:I3982)</f>
        <v>108553260.17</v>
      </c>
      <c r="J3983" s="31">
        <f>SUBTOTAL(9,J3981:J3982)</f>
        <v>7.8612697134690324E-2</v>
      </c>
      <c r="K3983" s="14">
        <f>SUBTOTAL(9,K3981:K3982)</f>
        <v>115049263.78999999</v>
      </c>
      <c r="L3983" s="14">
        <f>SUBTOTAL(9,L3980:L3982)</f>
        <v>108553260.17</v>
      </c>
      <c r="M3983" s="80"/>
    </row>
    <row r="3984" spans="2:13" ht="24.9" customHeight="1" outlineLevel="2" x14ac:dyDescent="0.3">
      <c r="B3984" s="47" t="s">
        <v>2229</v>
      </c>
      <c r="C3984" s="46" t="s">
        <v>336</v>
      </c>
      <c r="D3984" s="46" t="s">
        <v>1417</v>
      </c>
      <c r="E3984" s="46" t="s">
        <v>1486</v>
      </c>
      <c r="F3984" s="45" t="s">
        <v>1485</v>
      </c>
      <c r="G3984" s="26" t="s">
        <v>0</v>
      </c>
      <c r="H3984" s="30">
        <v>800874652</v>
      </c>
      <c r="I3984" s="30">
        <v>62958916.460000001</v>
      </c>
      <c r="J3984" s="36">
        <f>I3984/H3984</f>
        <v>7.8612697134032905E-2</v>
      </c>
      <c r="K3984" s="30">
        <v>66726480.409999996</v>
      </c>
      <c r="L3984" s="30">
        <f>I3984</f>
        <v>62958916.460000001</v>
      </c>
      <c r="M3984" s="80">
        <f>L3984/K3984</f>
        <v>0.94353719952183535</v>
      </c>
    </row>
    <row r="3985" spans="2:13" ht="24.9" customHeight="1" outlineLevel="2" x14ac:dyDescent="0.3">
      <c r="B3985" s="47" t="s">
        <v>2229</v>
      </c>
      <c r="C3985" s="46" t="s">
        <v>336</v>
      </c>
      <c r="D3985" s="46" t="s">
        <v>1417</v>
      </c>
      <c r="E3985" s="46" t="s">
        <v>1486</v>
      </c>
      <c r="F3985" s="45" t="s">
        <v>1485</v>
      </c>
      <c r="G3985" s="26" t="s">
        <v>7</v>
      </c>
      <c r="H3985" s="30">
        <v>-160174930</v>
      </c>
      <c r="I3985" s="24"/>
      <c r="J3985" s="36"/>
      <c r="K3985" s="24"/>
      <c r="L3985" s="30"/>
      <c r="M3985" s="80" t="str">
        <f>IFERROR((Base_actualizacion!$L3985/Base_actualizacion!$K3985)," " )</f>
        <v xml:space="preserve"> </v>
      </c>
    </row>
    <row r="3986" spans="2:13" ht="24.9" customHeight="1" outlineLevel="1" x14ac:dyDescent="0.3">
      <c r="B3986" s="44" t="str">
        <f>B3985</f>
        <v>ASIGNACIÓN PARA LA INVERSIÓN LOCAL SEGÚN NBI Y CUARTA, QUINTA, Y SEXTA CATEGORÍA</v>
      </c>
      <c r="C3986" s="43" t="s">
        <v>336</v>
      </c>
      <c r="D3986" s="43" t="s">
        <v>1417</v>
      </c>
      <c r="E3986" s="43" t="s">
        <v>1486</v>
      </c>
      <c r="F3986" s="42" t="s">
        <v>1485</v>
      </c>
      <c r="G3986" s="18" t="s">
        <v>3</v>
      </c>
      <c r="H3986" s="32">
        <f>SUBTOTAL(9,H3984:H3985)</f>
        <v>640699722</v>
      </c>
      <c r="I3986" s="14">
        <f>SUBTOTAL(9,I3984:I3985)</f>
        <v>62958916.460000001</v>
      </c>
      <c r="J3986" s="31">
        <f>SUBTOTAL(9,J3984:J3985)</f>
        <v>7.8612697134032905E-2</v>
      </c>
      <c r="K3986" s="14">
        <f>SUBTOTAL(9,K3984:K3985)</f>
        <v>66726480.409999996</v>
      </c>
      <c r="L3986" s="14">
        <f>SUBTOTAL(9,L3983:L3985)</f>
        <v>62958916.460000001</v>
      </c>
      <c r="M3986" s="80"/>
    </row>
    <row r="3987" spans="2:13" ht="24.9" customHeight="1" outlineLevel="2" x14ac:dyDescent="0.3">
      <c r="B3987" s="47" t="s">
        <v>2229</v>
      </c>
      <c r="C3987" s="46" t="s">
        <v>336</v>
      </c>
      <c r="D3987" s="46" t="s">
        <v>1417</v>
      </c>
      <c r="E3987" s="46" t="s">
        <v>1484</v>
      </c>
      <c r="F3987" s="45" t="s">
        <v>1483</v>
      </c>
      <c r="G3987" s="26" t="s">
        <v>0</v>
      </c>
      <c r="H3987" s="30">
        <v>1924276696</v>
      </c>
      <c r="I3987" s="30">
        <v>151272581.11000001</v>
      </c>
      <c r="J3987" s="36">
        <f>I3987/H3987</f>
        <v>7.8612697136773935E-2</v>
      </c>
      <c r="K3987" s="30">
        <v>160324978.39999998</v>
      </c>
      <c r="L3987" s="30">
        <f>I3987</f>
        <v>151272581.11000001</v>
      </c>
      <c r="M3987" s="80">
        <f>L3987/K3987</f>
        <v>0.943537199378784</v>
      </c>
    </row>
    <row r="3988" spans="2:13" ht="24.9" customHeight="1" outlineLevel="2" x14ac:dyDescent="0.3">
      <c r="B3988" s="47" t="s">
        <v>2229</v>
      </c>
      <c r="C3988" s="46" t="s">
        <v>336</v>
      </c>
      <c r="D3988" s="46" t="s">
        <v>1417</v>
      </c>
      <c r="E3988" s="46" t="s">
        <v>1484</v>
      </c>
      <c r="F3988" s="45" t="s">
        <v>1483</v>
      </c>
      <c r="G3988" s="26" t="s">
        <v>7</v>
      </c>
      <c r="H3988" s="30">
        <v>-384855339</v>
      </c>
      <c r="I3988" s="24"/>
      <c r="J3988" s="36"/>
      <c r="K3988" s="24"/>
      <c r="L3988" s="30"/>
      <c r="M3988" s="80" t="str">
        <f>IFERROR((Base_actualizacion!$L3988/Base_actualizacion!$K3988)," " )</f>
        <v xml:space="preserve"> </v>
      </c>
    </row>
    <row r="3989" spans="2:13" ht="24.9" customHeight="1" outlineLevel="1" x14ac:dyDescent="0.3">
      <c r="B3989" s="44" t="str">
        <f>B3988</f>
        <v>ASIGNACIÓN PARA LA INVERSIÓN LOCAL SEGÚN NBI Y CUARTA, QUINTA, Y SEXTA CATEGORÍA</v>
      </c>
      <c r="C3989" s="43" t="s">
        <v>336</v>
      </c>
      <c r="D3989" s="43" t="s">
        <v>1417</v>
      </c>
      <c r="E3989" s="43" t="s">
        <v>1484</v>
      </c>
      <c r="F3989" s="42" t="s">
        <v>1483</v>
      </c>
      <c r="G3989" s="18" t="s">
        <v>3</v>
      </c>
      <c r="H3989" s="32">
        <f>SUBTOTAL(9,H3987:H3988)</f>
        <v>1539421357</v>
      </c>
      <c r="I3989" s="14">
        <f>SUBTOTAL(9,I3987:I3988)</f>
        <v>151272581.11000001</v>
      </c>
      <c r="J3989" s="31">
        <f>SUBTOTAL(9,J3987:J3988)</f>
        <v>7.8612697136773935E-2</v>
      </c>
      <c r="K3989" s="14">
        <f>SUBTOTAL(9,K3987:K3988)</f>
        <v>160324978.39999998</v>
      </c>
      <c r="L3989" s="14">
        <f>SUBTOTAL(9,L3986:L3988)</f>
        <v>151272581.11000001</v>
      </c>
      <c r="M3989" s="80"/>
    </row>
    <row r="3990" spans="2:13" ht="24.9" customHeight="1" outlineLevel="2" x14ac:dyDescent="0.3">
      <c r="B3990" s="47" t="s">
        <v>2229</v>
      </c>
      <c r="C3990" s="46" t="s">
        <v>336</v>
      </c>
      <c r="D3990" s="46" t="s">
        <v>1417</v>
      </c>
      <c r="E3990" s="46" t="s">
        <v>1482</v>
      </c>
      <c r="F3990" s="45" t="s">
        <v>1481</v>
      </c>
      <c r="G3990" s="26" t="s">
        <v>0</v>
      </c>
      <c r="H3990" s="30">
        <v>1615940172</v>
      </c>
      <c r="I3990" s="30">
        <v>127033415.33</v>
      </c>
      <c r="J3990" s="36">
        <f>I3990/H3990</f>
        <v>7.8612697135175866E-2</v>
      </c>
      <c r="K3990" s="30">
        <v>134635301.56999999</v>
      </c>
      <c r="L3990" s="30">
        <f>I3990</f>
        <v>127033415.33</v>
      </c>
      <c r="M3990" s="80">
        <f>L3990/K3990</f>
        <v>0.94353719900090538</v>
      </c>
    </row>
    <row r="3991" spans="2:13" ht="24.9" customHeight="1" outlineLevel="2" x14ac:dyDescent="0.3">
      <c r="B3991" s="47" t="s">
        <v>2229</v>
      </c>
      <c r="C3991" s="46" t="s">
        <v>336</v>
      </c>
      <c r="D3991" s="46" t="s">
        <v>1417</v>
      </c>
      <c r="E3991" s="46" t="s">
        <v>1482</v>
      </c>
      <c r="F3991" s="45" t="s">
        <v>1481</v>
      </c>
      <c r="G3991" s="26" t="s">
        <v>7</v>
      </c>
      <c r="H3991" s="30">
        <v>-323188034</v>
      </c>
      <c r="I3991" s="24"/>
      <c r="J3991" s="36"/>
      <c r="K3991" s="24"/>
      <c r="L3991" s="30"/>
      <c r="M3991" s="80" t="str">
        <f>IFERROR((Base_actualizacion!$L3991/Base_actualizacion!$K3991)," " )</f>
        <v xml:space="preserve"> </v>
      </c>
    </row>
    <row r="3992" spans="2:13" ht="24.9" customHeight="1" outlineLevel="1" x14ac:dyDescent="0.3">
      <c r="B3992" s="44" t="str">
        <f>B3991</f>
        <v>ASIGNACIÓN PARA LA INVERSIÓN LOCAL SEGÚN NBI Y CUARTA, QUINTA, Y SEXTA CATEGORÍA</v>
      </c>
      <c r="C3992" s="43" t="s">
        <v>336</v>
      </c>
      <c r="D3992" s="43" t="s">
        <v>1417</v>
      </c>
      <c r="E3992" s="43" t="s">
        <v>1482</v>
      </c>
      <c r="F3992" s="42" t="s">
        <v>1481</v>
      </c>
      <c r="G3992" s="18" t="s">
        <v>3</v>
      </c>
      <c r="H3992" s="32">
        <f>SUBTOTAL(9,H3990:H3991)</f>
        <v>1292752138</v>
      </c>
      <c r="I3992" s="14">
        <f>SUBTOTAL(9,I3990:I3991)</f>
        <v>127033415.33</v>
      </c>
      <c r="J3992" s="31">
        <f>SUBTOTAL(9,J3990:J3991)</f>
        <v>7.8612697135175866E-2</v>
      </c>
      <c r="K3992" s="14">
        <f>SUBTOTAL(9,K3990:K3991)</f>
        <v>134635301.56999999</v>
      </c>
      <c r="L3992" s="14">
        <f>SUBTOTAL(9,L3989:L3991)</f>
        <v>127033415.33</v>
      </c>
      <c r="M3992" s="80"/>
    </row>
    <row r="3993" spans="2:13" ht="24.9" customHeight="1" outlineLevel="2" x14ac:dyDescent="0.3">
      <c r="B3993" s="47" t="s">
        <v>2229</v>
      </c>
      <c r="C3993" s="46" t="s">
        <v>336</v>
      </c>
      <c r="D3993" s="46" t="s">
        <v>1417</v>
      </c>
      <c r="E3993" s="46" t="s">
        <v>1480</v>
      </c>
      <c r="F3993" s="45" t="s">
        <v>880</v>
      </c>
      <c r="G3993" s="26" t="s">
        <v>0</v>
      </c>
      <c r="H3993" s="30">
        <v>958811877</v>
      </c>
      <c r="I3993" s="30">
        <v>75374787.700000003</v>
      </c>
      <c r="J3993" s="36">
        <f>I3993/H3993</f>
        <v>7.8612697139128163E-2</v>
      </c>
      <c r="K3993" s="30">
        <v>79885337.659999996</v>
      </c>
      <c r="L3993" s="30">
        <f>I3993</f>
        <v>75374787.700000003</v>
      </c>
      <c r="M3993" s="80">
        <f>L3993/K3993</f>
        <v>0.94353719853826812</v>
      </c>
    </row>
    <row r="3994" spans="2:13" ht="24.9" customHeight="1" outlineLevel="2" x14ac:dyDescent="0.3">
      <c r="B3994" s="47" t="s">
        <v>2229</v>
      </c>
      <c r="C3994" s="46" t="s">
        <v>336</v>
      </c>
      <c r="D3994" s="46" t="s">
        <v>1417</v>
      </c>
      <c r="E3994" s="46" t="s">
        <v>1480</v>
      </c>
      <c r="F3994" s="45" t="s">
        <v>880</v>
      </c>
      <c r="G3994" s="26" t="s">
        <v>7</v>
      </c>
      <c r="H3994" s="30">
        <v>-191762375</v>
      </c>
      <c r="I3994" s="24"/>
      <c r="J3994" s="36"/>
      <c r="K3994" s="24"/>
      <c r="L3994" s="30"/>
      <c r="M3994" s="80" t="str">
        <f>IFERROR((Base_actualizacion!$L3994/Base_actualizacion!$K3994)," " )</f>
        <v xml:space="preserve"> </v>
      </c>
    </row>
    <row r="3995" spans="2:13" ht="24.9" customHeight="1" outlineLevel="1" x14ac:dyDescent="0.3">
      <c r="B3995" s="44" t="str">
        <f>B3994</f>
        <v>ASIGNACIÓN PARA LA INVERSIÓN LOCAL SEGÚN NBI Y CUARTA, QUINTA, Y SEXTA CATEGORÍA</v>
      </c>
      <c r="C3995" s="43" t="s">
        <v>336</v>
      </c>
      <c r="D3995" s="43" t="s">
        <v>1417</v>
      </c>
      <c r="E3995" s="43" t="s">
        <v>1480</v>
      </c>
      <c r="F3995" s="42" t="s">
        <v>880</v>
      </c>
      <c r="G3995" s="18" t="s">
        <v>3</v>
      </c>
      <c r="H3995" s="32">
        <f>SUBTOTAL(9,H3993:H3994)</f>
        <v>767049502</v>
      </c>
      <c r="I3995" s="14">
        <f>SUBTOTAL(9,I3993:I3994)</f>
        <v>75374787.700000003</v>
      </c>
      <c r="J3995" s="31">
        <f>SUBTOTAL(9,J3993:J3994)</f>
        <v>7.8612697139128163E-2</v>
      </c>
      <c r="K3995" s="14">
        <f>SUBTOTAL(9,K3993:K3994)</f>
        <v>79885337.659999996</v>
      </c>
      <c r="L3995" s="14">
        <f>SUBTOTAL(9,L3992:L3994)</f>
        <v>75374787.700000003</v>
      </c>
      <c r="M3995" s="80"/>
    </row>
    <row r="3996" spans="2:13" ht="24.9" customHeight="1" outlineLevel="2" x14ac:dyDescent="0.3">
      <c r="B3996" s="47" t="s">
        <v>2229</v>
      </c>
      <c r="C3996" s="46" t="s">
        <v>336</v>
      </c>
      <c r="D3996" s="46" t="s">
        <v>1417</v>
      </c>
      <c r="E3996" s="46" t="s">
        <v>1479</v>
      </c>
      <c r="F3996" s="45" t="s">
        <v>1478</v>
      </c>
      <c r="G3996" s="26" t="s">
        <v>0</v>
      </c>
      <c r="H3996" s="30">
        <v>1178963489</v>
      </c>
      <c r="I3996" s="30">
        <v>92681499.689999998</v>
      </c>
      <c r="J3996" s="36">
        <f>I3996/H3996</f>
        <v>7.8612697131624235E-2</v>
      </c>
      <c r="K3996" s="30">
        <v>98227711.409999996</v>
      </c>
      <c r="L3996" s="30">
        <f>I3996</f>
        <v>92681499.689999998</v>
      </c>
      <c r="M3996" s="80">
        <f>L3996/K3996</f>
        <v>0.94353719902064859</v>
      </c>
    </row>
    <row r="3997" spans="2:13" ht="24.9" customHeight="1" outlineLevel="2" x14ac:dyDescent="0.3">
      <c r="B3997" s="47" t="s">
        <v>2229</v>
      </c>
      <c r="C3997" s="46" t="s">
        <v>336</v>
      </c>
      <c r="D3997" s="46" t="s">
        <v>1417</v>
      </c>
      <c r="E3997" s="46" t="s">
        <v>1479</v>
      </c>
      <c r="F3997" s="45" t="s">
        <v>1478</v>
      </c>
      <c r="G3997" s="26" t="s">
        <v>7</v>
      </c>
      <c r="H3997" s="30">
        <v>-235792698</v>
      </c>
      <c r="I3997" s="24"/>
      <c r="J3997" s="36"/>
      <c r="K3997" s="24"/>
      <c r="L3997" s="30"/>
      <c r="M3997" s="80" t="str">
        <f>IFERROR((Base_actualizacion!$L3997/Base_actualizacion!$K3997)," " )</f>
        <v xml:space="preserve"> </v>
      </c>
    </row>
    <row r="3998" spans="2:13" ht="24.9" customHeight="1" outlineLevel="1" x14ac:dyDescent="0.3">
      <c r="B3998" s="44" t="str">
        <f>B3997</f>
        <v>ASIGNACIÓN PARA LA INVERSIÓN LOCAL SEGÚN NBI Y CUARTA, QUINTA, Y SEXTA CATEGORÍA</v>
      </c>
      <c r="C3998" s="43" t="s">
        <v>336</v>
      </c>
      <c r="D3998" s="43" t="s">
        <v>1417</v>
      </c>
      <c r="E3998" s="43" t="s">
        <v>1479</v>
      </c>
      <c r="F3998" s="42" t="s">
        <v>1478</v>
      </c>
      <c r="G3998" s="18" t="s">
        <v>3</v>
      </c>
      <c r="H3998" s="32">
        <f>SUBTOTAL(9,H3996:H3997)</f>
        <v>943170791</v>
      </c>
      <c r="I3998" s="14">
        <f>SUBTOTAL(9,I3996:I3997)</f>
        <v>92681499.689999998</v>
      </c>
      <c r="J3998" s="31">
        <f>SUBTOTAL(9,J3996:J3997)</f>
        <v>7.8612697131624235E-2</v>
      </c>
      <c r="K3998" s="14">
        <f>SUBTOTAL(9,K3996:K3997)</f>
        <v>98227711.409999996</v>
      </c>
      <c r="L3998" s="14">
        <f>SUBTOTAL(9,L3995:L3997)</f>
        <v>92681499.689999998</v>
      </c>
      <c r="M3998" s="80"/>
    </row>
    <row r="3999" spans="2:13" ht="24.9" customHeight="1" outlineLevel="2" x14ac:dyDescent="0.3">
      <c r="B3999" s="47" t="s">
        <v>2229</v>
      </c>
      <c r="C3999" s="46" t="s">
        <v>336</v>
      </c>
      <c r="D3999" s="46" t="s">
        <v>1417</v>
      </c>
      <c r="E3999" s="46" t="s">
        <v>1477</v>
      </c>
      <c r="F3999" s="45" t="s">
        <v>1476</v>
      </c>
      <c r="G3999" s="26" t="s">
        <v>0</v>
      </c>
      <c r="H3999" s="30">
        <v>883970397</v>
      </c>
      <c r="I3999" s="30">
        <v>69491297.099999994</v>
      </c>
      <c r="J3999" s="36">
        <f>I3999/H3999</f>
        <v>7.8612697139902071E-2</v>
      </c>
      <c r="K3999" s="30">
        <v>73649769.319999993</v>
      </c>
      <c r="L3999" s="30">
        <f>I3999</f>
        <v>69491297.099999994</v>
      </c>
      <c r="M3999" s="80">
        <f>L3999/K3999</f>
        <v>0.94353719966274563</v>
      </c>
    </row>
    <row r="4000" spans="2:13" ht="24.9" customHeight="1" outlineLevel="2" x14ac:dyDescent="0.3">
      <c r="B4000" s="47" t="s">
        <v>2229</v>
      </c>
      <c r="C4000" s="46" t="s">
        <v>336</v>
      </c>
      <c r="D4000" s="46" t="s">
        <v>1417</v>
      </c>
      <c r="E4000" s="46" t="s">
        <v>1477</v>
      </c>
      <c r="F4000" s="45" t="s">
        <v>1476</v>
      </c>
      <c r="G4000" s="26" t="s">
        <v>7</v>
      </c>
      <c r="H4000" s="30">
        <v>-176794079</v>
      </c>
      <c r="I4000" s="24"/>
      <c r="J4000" s="36"/>
      <c r="K4000" s="24"/>
      <c r="L4000" s="30"/>
      <c r="M4000" s="80" t="str">
        <f>IFERROR((Base_actualizacion!$L4000/Base_actualizacion!$K4000)," " )</f>
        <v xml:space="preserve"> </v>
      </c>
    </row>
    <row r="4001" spans="2:13" ht="24.9" customHeight="1" outlineLevel="1" x14ac:dyDescent="0.3">
      <c r="B4001" s="44" t="str">
        <f>B4000</f>
        <v>ASIGNACIÓN PARA LA INVERSIÓN LOCAL SEGÚN NBI Y CUARTA, QUINTA, Y SEXTA CATEGORÍA</v>
      </c>
      <c r="C4001" s="43" t="s">
        <v>336</v>
      </c>
      <c r="D4001" s="43" t="s">
        <v>1417</v>
      </c>
      <c r="E4001" s="43" t="s">
        <v>1477</v>
      </c>
      <c r="F4001" s="42" t="s">
        <v>1476</v>
      </c>
      <c r="G4001" s="18" t="s">
        <v>3</v>
      </c>
      <c r="H4001" s="32">
        <f>SUBTOTAL(9,H3999:H4000)</f>
        <v>707176318</v>
      </c>
      <c r="I4001" s="14">
        <f>SUBTOTAL(9,I3999:I4000)</f>
        <v>69491297.099999994</v>
      </c>
      <c r="J4001" s="31">
        <f>SUBTOTAL(9,J3999:J4000)</f>
        <v>7.8612697139902071E-2</v>
      </c>
      <c r="K4001" s="14">
        <f>SUBTOTAL(9,K3999:K4000)</f>
        <v>73649769.319999993</v>
      </c>
      <c r="L4001" s="14">
        <f>SUBTOTAL(9,L3998:L4000)</f>
        <v>69491297.099999994</v>
      </c>
      <c r="M4001" s="80"/>
    </row>
    <row r="4002" spans="2:13" ht="24.9" customHeight="1" outlineLevel="2" x14ac:dyDescent="0.3">
      <c r="B4002" s="47" t="s">
        <v>2229</v>
      </c>
      <c r="C4002" s="46" t="s">
        <v>336</v>
      </c>
      <c r="D4002" s="46" t="s">
        <v>1417</v>
      </c>
      <c r="E4002" s="46" t="s">
        <v>1475</v>
      </c>
      <c r="F4002" s="45" t="s">
        <v>1474</v>
      </c>
      <c r="G4002" s="26" t="s">
        <v>0</v>
      </c>
      <c r="H4002" s="30">
        <v>1185461869</v>
      </c>
      <c r="I4002" s="30">
        <v>93192354.870000005</v>
      </c>
      <c r="J4002" s="36">
        <f>I4002/H4002</f>
        <v>7.8612697132648138E-2</v>
      </c>
      <c r="K4002" s="30">
        <v>98769136.969999999</v>
      </c>
      <c r="L4002" s="30">
        <f>I4002</f>
        <v>93192354.870000005</v>
      </c>
      <c r="M4002" s="80">
        <f>L4002/K4002</f>
        <v>0.94353719925998869</v>
      </c>
    </row>
    <row r="4003" spans="2:13" ht="24.9" customHeight="1" outlineLevel="2" x14ac:dyDescent="0.3">
      <c r="B4003" s="47" t="s">
        <v>2229</v>
      </c>
      <c r="C4003" s="46" t="s">
        <v>336</v>
      </c>
      <c r="D4003" s="46" t="s">
        <v>1417</v>
      </c>
      <c r="E4003" s="46" t="s">
        <v>1475</v>
      </c>
      <c r="F4003" s="45" t="s">
        <v>1474</v>
      </c>
      <c r="G4003" s="26" t="s">
        <v>7</v>
      </c>
      <c r="H4003" s="30">
        <v>-237092374</v>
      </c>
      <c r="I4003" s="24"/>
      <c r="J4003" s="36"/>
      <c r="K4003" s="24"/>
      <c r="L4003" s="30"/>
      <c r="M4003" s="80" t="str">
        <f>IFERROR((Base_actualizacion!$L4003/Base_actualizacion!$K4003)," " )</f>
        <v xml:space="preserve"> </v>
      </c>
    </row>
    <row r="4004" spans="2:13" ht="24.9" customHeight="1" outlineLevel="1" x14ac:dyDescent="0.3">
      <c r="B4004" s="44" t="str">
        <f>B4003</f>
        <v>ASIGNACIÓN PARA LA INVERSIÓN LOCAL SEGÚN NBI Y CUARTA, QUINTA, Y SEXTA CATEGORÍA</v>
      </c>
      <c r="C4004" s="43" t="s">
        <v>336</v>
      </c>
      <c r="D4004" s="43" t="s">
        <v>1417</v>
      </c>
      <c r="E4004" s="43" t="s">
        <v>1475</v>
      </c>
      <c r="F4004" s="42" t="s">
        <v>1474</v>
      </c>
      <c r="G4004" s="18" t="s">
        <v>3</v>
      </c>
      <c r="H4004" s="32">
        <f>SUBTOTAL(9,H4002:H4003)</f>
        <v>948369495</v>
      </c>
      <c r="I4004" s="14">
        <f>SUBTOTAL(9,I4002:I4003)</f>
        <v>93192354.870000005</v>
      </c>
      <c r="J4004" s="31">
        <f>SUBTOTAL(9,J4002:J4003)</f>
        <v>7.8612697132648138E-2</v>
      </c>
      <c r="K4004" s="14">
        <f>SUBTOTAL(9,K4002:K4003)</f>
        <v>98769136.969999999</v>
      </c>
      <c r="L4004" s="14">
        <f>SUBTOTAL(9,L4001:L4003)</f>
        <v>93192354.870000005</v>
      </c>
      <c r="M4004" s="80"/>
    </row>
    <row r="4005" spans="2:13" ht="24.9" customHeight="1" outlineLevel="2" x14ac:dyDescent="0.3">
      <c r="B4005" s="47" t="s">
        <v>2229</v>
      </c>
      <c r="C4005" s="46" t="s">
        <v>336</v>
      </c>
      <c r="D4005" s="46" t="s">
        <v>1417</v>
      </c>
      <c r="E4005" s="46" t="s">
        <v>1473</v>
      </c>
      <c r="F4005" s="45" t="s">
        <v>1472</v>
      </c>
      <c r="G4005" s="26" t="s">
        <v>0</v>
      </c>
      <c r="H4005" s="30">
        <v>488206481</v>
      </c>
      <c r="I4005" s="30">
        <v>38379228.229999997</v>
      </c>
      <c r="J4005" s="36">
        <f>I4005/H4005</f>
        <v>7.8612697134596204E-2</v>
      </c>
      <c r="K4005" s="30">
        <v>40675903.700000003</v>
      </c>
      <c r="L4005" s="30">
        <f>I4005</f>
        <v>38379228.229999997</v>
      </c>
      <c r="M4005" s="80">
        <f>L4005/K4005</f>
        <v>0.94353719865847741</v>
      </c>
    </row>
    <row r="4006" spans="2:13" ht="24.9" customHeight="1" outlineLevel="2" x14ac:dyDescent="0.3">
      <c r="B4006" s="47" t="s">
        <v>2229</v>
      </c>
      <c r="C4006" s="46" t="s">
        <v>336</v>
      </c>
      <c r="D4006" s="46" t="s">
        <v>1417</v>
      </c>
      <c r="E4006" s="46" t="s">
        <v>1473</v>
      </c>
      <c r="F4006" s="45" t="s">
        <v>1472</v>
      </c>
      <c r="G4006" s="26" t="s">
        <v>7</v>
      </c>
      <c r="H4006" s="30">
        <v>-97641296</v>
      </c>
      <c r="I4006" s="24"/>
      <c r="J4006" s="36"/>
      <c r="K4006" s="24"/>
      <c r="L4006" s="30"/>
      <c r="M4006" s="80" t="str">
        <f>IFERROR((Base_actualizacion!$L4006/Base_actualizacion!$K4006)," " )</f>
        <v xml:space="preserve"> </v>
      </c>
    </row>
    <row r="4007" spans="2:13" ht="24.9" customHeight="1" outlineLevel="1" x14ac:dyDescent="0.3">
      <c r="B4007" s="44" t="str">
        <f>B4006</f>
        <v>ASIGNACIÓN PARA LA INVERSIÓN LOCAL SEGÚN NBI Y CUARTA, QUINTA, Y SEXTA CATEGORÍA</v>
      </c>
      <c r="C4007" s="43" t="s">
        <v>336</v>
      </c>
      <c r="D4007" s="43" t="s">
        <v>1417</v>
      </c>
      <c r="E4007" s="43" t="s">
        <v>1473</v>
      </c>
      <c r="F4007" s="42" t="s">
        <v>1472</v>
      </c>
      <c r="G4007" s="18" t="s">
        <v>3</v>
      </c>
      <c r="H4007" s="32">
        <f>SUBTOTAL(9,H4005:H4006)</f>
        <v>390565185</v>
      </c>
      <c r="I4007" s="14">
        <f>SUBTOTAL(9,I4005:I4006)</f>
        <v>38379228.229999997</v>
      </c>
      <c r="J4007" s="31">
        <f>SUBTOTAL(9,J4005:J4006)</f>
        <v>7.8612697134596204E-2</v>
      </c>
      <c r="K4007" s="14">
        <f>SUBTOTAL(9,K4005:K4006)</f>
        <v>40675903.700000003</v>
      </c>
      <c r="L4007" s="14">
        <f>SUBTOTAL(9,L4004:L4006)</f>
        <v>38379228.229999997</v>
      </c>
      <c r="M4007" s="80"/>
    </row>
    <row r="4008" spans="2:13" ht="24.9" customHeight="1" outlineLevel="2" x14ac:dyDescent="0.3">
      <c r="B4008" s="47" t="s">
        <v>2229</v>
      </c>
      <c r="C4008" s="46" t="s">
        <v>336</v>
      </c>
      <c r="D4008" s="46" t="s">
        <v>1417</v>
      </c>
      <c r="E4008" s="46" t="s">
        <v>2285</v>
      </c>
      <c r="F4008" s="45" t="s">
        <v>2284</v>
      </c>
      <c r="G4008" s="26" t="s">
        <v>0</v>
      </c>
      <c r="H4008" s="30">
        <v>1789829348</v>
      </c>
      <c r="I4008" s="30">
        <v>140703312.45999998</v>
      </c>
      <c r="J4008" s="36">
        <f>I4008/H4008</f>
        <v>7.861269713630821E-2</v>
      </c>
      <c r="K4008" s="30">
        <v>149123227.57999998</v>
      </c>
      <c r="L4008" s="30">
        <f>I4008</f>
        <v>140703312.45999998</v>
      </c>
      <c r="M4008" s="80">
        <f>L4008/K4008</f>
        <v>0.94353719902231203</v>
      </c>
    </row>
    <row r="4009" spans="2:13" ht="24.9" customHeight="1" outlineLevel="2" x14ac:dyDescent="0.3">
      <c r="B4009" s="47" t="s">
        <v>2229</v>
      </c>
      <c r="C4009" s="46" t="s">
        <v>336</v>
      </c>
      <c r="D4009" s="46" t="s">
        <v>1417</v>
      </c>
      <c r="E4009" s="46" t="s">
        <v>2285</v>
      </c>
      <c r="F4009" s="45" t="s">
        <v>2284</v>
      </c>
      <c r="G4009" s="26" t="s">
        <v>7</v>
      </c>
      <c r="H4009" s="30">
        <v>-357965870</v>
      </c>
      <c r="I4009" s="24"/>
      <c r="J4009" s="36"/>
      <c r="K4009" s="24"/>
      <c r="L4009" s="30"/>
      <c r="M4009" s="80" t="str">
        <f>IFERROR((Base_actualizacion!$L4009/Base_actualizacion!$K4009)," " )</f>
        <v xml:space="preserve"> </v>
      </c>
    </row>
    <row r="4010" spans="2:13" ht="24.9" customHeight="1" outlineLevel="1" x14ac:dyDescent="0.3">
      <c r="B4010" s="44" t="str">
        <f>B4009</f>
        <v>ASIGNACIÓN PARA LA INVERSIÓN LOCAL SEGÚN NBI Y CUARTA, QUINTA, Y SEXTA CATEGORÍA</v>
      </c>
      <c r="C4010" s="43" t="s">
        <v>336</v>
      </c>
      <c r="D4010" s="43" t="s">
        <v>1417</v>
      </c>
      <c r="E4010" s="43" t="s">
        <v>2285</v>
      </c>
      <c r="F4010" s="42" t="s">
        <v>2284</v>
      </c>
      <c r="G4010" s="18" t="s">
        <v>3</v>
      </c>
      <c r="H4010" s="32">
        <f>SUBTOTAL(9,H4008:H4009)</f>
        <v>1431863478</v>
      </c>
      <c r="I4010" s="14">
        <f>SUBTOTAL(9,I4008:I4009)</f>
        <v>140703312.45999998</v>
      </c>
      <c r="J4010" s="31">
        <f>SUBTOTAL(9,J4008:J4009)</f>
        <v>7.861269713630821E-2</v>
      </c>
      <c r="K4010" s="14">
        <f>SUBTOTAL(9,K4008:K4009)</f>
        <v>149123227.57999998</v>
      </c>
      <c r="L4010" s="14">
        <f>SUBTOTAL(9,L4007:L4009)</f>
        <v>140703312.45999998</v>
      </c>
      <c r="M4010" s="80"/>
    </row>
    <row r="4011" spans="2:13" ht="24.9" customHeight="1" outlineLevel="2" x14ac:dyDescent="0.3">
      <c r="B4011" s="47" t="s">
        <v>2229</v>
      </c>
      <c r="C4011" s="46" t="s">
        <v>336</v>
      </c>
      <c r="D4011" s="46" t="s">
        <v>1417</v>
      </c>
      <c r="E4011" s="46" t="s">
        <v>1471</v>
      </c>
      <c r="F4011" s="45" t="s">
        <v>1470</v>
      </c>
      <c r="G4011" s="26" t="s">
        <v>0</v>
      </c>
      <c r="H4011" s="30">
        <v>1126032667</v>
      </c>
      <c r="I4011" s="30">
        <v>88520465.019999996</v>
      </c>
      <c r="J4011" s="36">
        <f>I4011/H4011</f>
        <v>7.861269713945164E-2</v>
      </c>
      <c r="K4011" s="30">
        <v>93817673.680000007</v>
      </c>
      <c r="L4011" s="30">
        <f>I4011</f>
        <v>88520465.019999996</v>
      </c>
      <c r="M4011" s="80">
        <f>L4011/K4011</f>
        <v>0.94353719877911157</v>
      </c>
    </row>
    <row r="4012" spans="2:13" ht="24.9" customHeight="1" outlineLevel="2" x14ac:dyDescent="0.3">
      <c r="B4012" s="47" t="s">
        <v>2229</v>
      </c>
      <c r="C4012" s="46" t="s">
        <v>336</v>
      </c>
      <c r="D4012" s="46" t="s">
        <v>1417</v>
      </c>
      <c r="E4012" s="46" t="s">
        <v>1471</v>
      </c>
      <c r="F4012" s="45" t="s">
        <v>1470</v>
      </c>
      <c r="G4012" s="26" t="s">
        <v>7</v>
      </c>
      <c r="H4012" s="30">
        <v>-225206533</v>
      </c>
      <c r="I4012" s="24"/>
      <c r="J4012" s="36"/>
      <c r="K4012" s="24"/>
      <c r="L4012" s="30"/>
      <c r="M4012" s="80" t="str">
        <f>IFERROR((Base_actualizacion!$L4012/Base_actualizacion!$K4012)," " )</f>
        <v xml:space="preserve"> </v>
      </c>
    </row>
    <row r="4013" spans="2:13" ht="24.9" customHeight="1" outlineLevel="1" x14ac:dyDescent="0.3">
      <c r="B4013" s="44" t="str">
        <f>B4012</f>
        <v>ASIGNACIÓN PARA LA INVERSIÓN LOCAL SEGÚN NBI Y CUARTA, QUINTA, Y SEXTA CATEGORÍA</v>
      </c>
      <c r="C4013" s="43" t="s">
        <v>336</v>
      </c>
      <c r="D4013" s="43" t="s">
        <v>1417</v>
      </c>
      <c r="E4013" s="43" t="s">
        <v>1471</v>
      </c>
      <c r="F4013" s="42" t="s">
        <v>1470</v>
      </c>
      <c r="G4013" s="18" t="s">
        <v>3</v>
      </c>
      <c r="H4013" s="32">
        <f>SUBTOTAL(9,H4011:H4012)</f>
        <v>900826134</v>
      </c>
      <c r="I4013" s="14">
        <f>SUBTOTAL(9,I4011:I4012)</f>
        <v>88520465.019999996</v>
      </c>
      <c r="J4013" s="31">
        <f>SUBTOTAL(9,J4011:J4012)</f>
        <v>7.861269713945164E-2</v>
      </c>
      <c r="K4013" s="14">
        <f>SUBTOTAL(9,K4011:K4012)</f>
        <v>93817673.680000007</v>
      </c>
      <c r="L4013" s="14">
        <f>SUBTOTAL(9,L4010:L4012)</f>
        <v>88520465.019999996</v>
      </c>
      <c r="M4013" s="80"/>
    </row>
    <row r="4014" spans="2:13" ht="24.9" customHeight="1" outlineLevel="2" x14ac:dyDescent="0.3">
      <c r="B4014" s="47" t="s">
        <v>2229</v>
      </c>
      <c r="C4014" s="46" t="s">
        <v>336</v>
      </c>
      <c r="D4014" s="46" t="s">
        <v>1417</v>
      </c>
      <c r="E4014" s="46" t="s">
        <v>1469</v>
      </c>
      <c r="F4014" s="45" t="s">
        <v>1468</v>
      </c>
      <c r="G4014" s="26" t="s">
        <v>0</v>
      </c>
      <c r="H4014" s="30">
        <v>2230211252</v>
      </c>
      <c r="I4014" s="30">
        <v>175322921.69999999</v>
      </c>
      <c r="J4014" s="36">
        <f>I4014/H4014</f>
        <v>7.8612697134755549E-2</v>
      </c>
      <c r="K4014" s="30">
        <v>185814530.50999999</v>
      </c>
      <c r="L4014" s="30">
        <f>I4014</f>
        <v>175322921.69999999</v>
      </c>
      <c r="M4014" s="80">
        <f>L4014/K4014</f>
        <v>0.94353719926421264</v>
      </c>
    </row>
    <row r="4015" spans="2:13" ht="24.9" customHeight="1" outlineLevel="2" x14ac:dyDescent="0.3">
      <c r="B4015" s="47" t="s">
        <v>2229</v>
      </c>
      <c r="C4015" s="46" t="s">
        <v>336</v>
      </c>
      <c r="D4015" s="46" t="s">
        <v>1417</v>
      </c>
      <c r="E4015" s="46" t="s">
        <v>1469</v>
      </c>
      <c r="F4015" s="45" t="s">
        <v>1468</v>
      </c>
      <c r="G4015" s="26" t="s">
        <v>7</v>
      </c>
      <c r="H4015" s="30">
        <v>-446042250</v>
      </c>
      <c r="I4015" s="24"/>
      <c r="J4015" s="36"/>
      <c r="K4015" s="24"/>
      <c r="L4015" s="30"/>
      <c r="M4015" s="80" t="str">
        <f>IFERROR((Base_actualizacion!$L4015/Base_actualizacion!$K4015)," " )</f>
        <v xml:space="preserve"> </v>
      </c>
    </row>
    <row r="4016" spans="2:13" ht="24.9" customHeight="1" outlineLevel="1" x14ac:dyDescent="0.3">
      <c r="B4016" s="44" t="str">
        <f>B4015</f>
        <v>ASIGNACIÓN PARA LA INVERSIÓN LOCAL SEGÚN NBI Y CUARTA, QUINTA, Y SEXTA CATEGORÍA</v>
      </c>
      <c r="C4016" s="43" t="s">
        <v>336</v>
      </c>
      <c r="D4016" s="43" t="s">
        <v>1417</v>
      </c>
      <c r="E4016" s="43" t="s">
        <v>1469</v>
      </c>
      <c r="F4016" s="42" t="s">
        <v>1468</v>
      </c>
      <c r="G4016" s="18" t="s">
        <v>3</v>
      </c>
      <c r="H4016" s="32">
        <f>SUBTOTAL(9,H4014:H4015)</f>
        <v>1784169002</v>
      </c>
      <c r="I4016" s="14">
        <f>SUBTOTAL(9,I4014:I4015)</f>
        <v>175322921.69999999</v>
      </c>
      <c r="J4016" s="31">
        <f>SUBTOTAL(9,J4014:J4015)</f>
        <v>7.8612697134755549E-2</v>
      </c>
      <c r="K4016" s="14">
        <f>SUBTOTAL(9,K4014:K4015)</f>
        <v>185814530.50999999</v>
      </c>
      <c r="L4016" s="14">
        <f>SUBTOTAL(9,L4013:L4015)</f>
        <v>175322921.69999999</v>
      </c>
      <c r="M4016" s="80"/>
    </row>
    <row r="4017" spans="2:13" ht="24.9" customHeight="1" outlineLevel="2" x14ac:dyDescent="0.3">
      <c r="B4017" s="47" t="s">
        <v>2229</v>
      </c>
      <c r="C4017" s="46" t="s">
        <v>336</v>
      </c>
      <c r="D4017" s="46" t="s">
        <v>1417</v>
      </c>
      <c r="E4017" s="46" t="s">
        <v>2118</v>
      </c>
      <c r="F4017" s="45" t="s">
        <v>2117</v>
      </c>
      <c r="G4017" s="26" t="s">
        <v>0</v>
      </c>
      <c r="H4017" s="30">
        <v>1194295849</v>
      </c>
      <c r="I4017" s="30">
        <v>93886817.870000005</v>
      </c>
      <c r="J4017" s="36">
        <f>I4017/H4017</f>
        <v>7.8612697137491264E-2</v>
      </c>
      <c r="K4017" s="30">
        <v>99505157.849999994</v>
      </c>
      <c r="L4017" s="30">
        <f>I4017</f>
        <v>93886817.870000005</v>
      </c>
      <c r="M4017" s="80">
        <f>L4017/K4017</f>
        <v>0.94353719845890394</v>
      </c>
    </row>
    <row r="4018" spans="2:13" ht="24.9" customHeight="1" outlineLevel="2" x14ac:dyDescent="0.3">
      <c r="B4018" s="47" t="s">
        <v>2229</v>
      </c>
      <c r="C4018" s="46" t="s">
        <v>336</v>
      </c>
      <c r="D4018" s="46" t="s">
        <v>1417</v>
      </c>
      <c r="E4018" s="46" t="s">
        <v>2118</v>
      </c>
      <c r="F4018" s="45" t="s">
        <v>2117</v>
      </c>
      <c r="G4018" s="26" t="s">
        <v>7</v>
      </c>
      <c r="H4018" s="30">
        <v>-238859170</v>
      </c>
      <c r="I4018" s="24"/>
      <c r="J4018" s="36"/>
      <c r="K4018" s="24"/>
      <c r="L4018" s="30"/>
      <c r="M4018" s="80" t="str">
        <f>IFERROR((Base_actualizacion!$L4018/Base_actualizacion!$K4018)," " )</f>
        <v xml:space="preserve"> </v>
      </c>
    </row>
    <row r="4019" spans="2:13" ht="24.9" customHeight="1" outlineLevel="1" x14ac:dyDescent="0.3">
      <c r="B4019" s="44" t="str">
        <f>B4018</f>
        <v>ASIGNACIÓN PARA LA INVERSIÓN LOCAL SEGÚN NBI Y CUARTA, QUINTA, Y SEXTA CATEGORÍA</v>
      </c>
      <c r="C4019" s="43" t="s">
        <v>336</v>
      </c>
      <c r="D4019" s="43" t="s">
        <v>1417</v>
      </c>
      <c r="E4019" s="43" t="s">
        <v>2118</v>
      </c>
      <c r="F4019" s="42" t="s">
        <v>2117</v>
      </c>
      <c r="G4019" s="18" t="s">
        <v>3</v>
      </c>
      <c r="H4019" s="32">
        <f>SUBTOTAL(9,H4017:H4018)</f>
        <v>955436679</v>
      </c>
      <c r="I4019" s="14">
        <f>SUBTOTAL(9,I4017:I4018)</f>
        <v>93886817.870000005</v>
      </c>
      <c r="J4019" s="31">
        <f>SUBTOTAL(9,J4017:J4018)</f>
        <v>7.8612697137491264E-2</v>
      </c>
      <c r="K4019" s="14">
        <f>SUBTOTAL(9,K4017:K4018)</f>
        <v>99505157.849999994</v>
      </c>
      <c r="L4019" s="14">
        <f>SUBTOTAL(9,L4016:L4018)</f>
        <v>93886817.870000005</v>
      </c>
      <c r="M4019" s="80"/>
    </row>
    <row r="4020" spans="2:13" ht="24.9" customHeight="1" outlineLevel="2" x14ac:dyDescent="0.3">
      <c r="B4020" s="47" t="s">
        <v>2229</v>
      </c>
      <c r="C4020" s="46" t="s">
        <v>336</v>
      </c>
      <c r="D4020" s="46" t="s">
        <v>1417</v>
      </c>
      <c r="E4020" s="46" t="s">
        <v>1465</v>
      </c>
      <c r="F4020" s="45" t="s">
        <v>1464</v>
      </c>
      <c r="G4020" s="26" t="s">
        <v>0</v>
      </c>
      <c r="H4020" s="30">
        <v>788924007</v>
      </c>
      <c r="I4020" s="30">
        <v>62019444.030000001</v>
      </c>
      <c r="J4020" s="36">
        <f>I4020/H4020</f>
        <v>7.8612697141563853E-2</v>
      </c>
      <c r="K4020" s="30">
        <v>65730788.459999993</v>
      </c>
      <c r="L4020" s="30">
        <f>I4020</f>
        <v>62019444.030000001</v>
      </c>
      <c r="M4020" s="80">
        <f>L4020/K4020</f>
        <v>0.94353719897550747</v>
      </c>
    </row>
    <row r="4021" spans="2:13" ht="24.9" customHeight="1" outlineLevel="2" x14ac:dyDescent="0.3">
      <c r="B4021" s="47" t="s">
        <v>2229</v>
      </c>
      <c r="C4021" s="46" t="s">
        <v>336</v>
      </c>
      <c r="D4021" s="46" t="s">
        <v>1417</v>
      </c>
      <c r="E4021" s="46" t="s">
        <v>1465</v>
      </c>
      <c r="F4021" s="45" t="s">
        <v>1464</v>
      </c>
      <c r="G4021" s="26" t="s">
        <v>7</v>
      </c>
      <c r="H4021" s="30">
        <v>-157784801</v>
      </c>
      <c r="I4021" s="24"/>
      <c r="J4021" s="36"/>
      <c r="K4021" s="24"/>
      <c r="L4021" s="30"/>
      <c r="M4021" s="80" t="str">
        <f>IFERROR((Base_actualizacion!$L4021/Base_actualizacion!$K4021)," " )</f>
        <v xml:space="preserve"> </v>
      </c>
    </row>
    <row r="4022" spans="2:13" ht="24.9" customHeight="1" outlineLevel="1" x14ac:dyDescent="0.3">
      <c r="B4022" s="44" t="str">
        <f>B4021</f>
        <v>ASIGNACIÓN PARA LA INVERSIÓN LOCAL SEGÚN NBI Y CUARTA, QUINTA, Y SEXTA CATEGORÍA</v>
      </c>
      <c r="C4022" s="43" t="s">
        <v>336</v>
      </c>
      <c r="D4022" s="43" t="s">
        <v>1417</v>
      </c>
      <c r="E4022" s="43" t="s">
        <v>1465</v>
      </c>
      <c r="F4022" s="42" t="s">
        <v>1464</v>
      </c>
      <c r="G4022" s="18" t="s">
        <v>3</v>
      </c>
      <c r="H4022" s="32">
        <f>SUBTOTAL(9,H4020:H4021)</f>
        <v>631139206</v>
      </c>
      <c r="I4022" s="14">
        <f>SUBTOTAL(9,I4020:I4021)</f>
        <v>62019444.030000001</v>
      </c>
      <c r="J4022" s="31">
        <f>SUBTOTAL(9,J4020:J4021)</f>
        <v>7.8612697141563853E-2</v>
      </c>
      <c r="K4022" s="14">
        <f>SUBTOTAL(9,K4020:K4021)</f>
        <v>65730788.459999993</v>
      </c>
      <c r="L4022" s="14">
        <f>SUBTOTAL(9,L4019:L4021)</f>
        <v>62019444.030000001</v>
      </c>
      <c r="M4022" s="80"/>
    </row>
    <row r="4023" spans="2:13" ht="24.9" customHeight="1" outlineLevel="2" x14ac:dyDescent="0.3">
      <c r="B4023" s="47" t="s">
        <v>2229</v>
      </c>
      <c r="C4023" s="46" t="s">
        <v>336</v>
      </c>
      <c r="D4023" s="46" t="s">
        <v>1417</v>
      </c>
      <c r="E4023" s="46" t="s">
        <v>1463</v>
      </c>
      <c r="F4023" s="45" t="s">
        <v>1462</v>
      </c>
      <c r="G4023" s="26" t="s">
        <v>0</v>
      </c>
      <c r="H4023" s="30">
        <v>1095252734</v>
      </c>
      <c r="I4023" s="30">
        <v>86100771.469999999</v>
      </c>
      <c r="J4023" s="36">
        <f>I4023/H4023</f>
        <v>7.8612697140274843E-2</v>
      </c>
      <c r="K4023" s="30">
        <v>91253181.670000002</v>
      </c>
      <c r="L4023" s="30">
        <f>I4023</f>
        <v>86100771.469999999</v>
      </c>
      <c r="M4023" s="80">
        <f>L4023/K4023</f>
        <v>0.94353719940820557</v>
      </c>
    </row>
    <row r="4024" spans="2:13" ht="24.9" customHeight="1" outlineLevel="2" x14ac:dyDescent="0.3">
      <c r="B4024" s="47" t="s">
        <v>2229</v>
      </c>
      <c r="C4024" s="46" t="s">
        <v>336</v>
      </c>
      <c r="D4024" s="46" t="s">
        <v>1417</v>
      </c>
      <c r="E4024" s="46" t="s">
        <v>1463</v>
      </c>
      <c r="F4024" s="45" t="s">
        <v>1462</v>
      </c>
      <c r="G4024" s="26" t="s">
        <v>7</v>
      </c>
      <c r="H4024" s="30">
        <v>-219050547</v>
      </c>
      <c r="I4024" s="24"/>
      <c r="J4024" s="36"/>
      <c r="K4024" s="24"/>
      <c r="L4024" s="30"/>
      <c r="M4024" s="80" t="str">
        <f>IFERROR((Base_actualizacion!$L4024/Base_actualizacion!$K4024)," " )</f>
        <v xml:space="preserve"> </v>
      </c>
    </row>
    <row r="4025" spans="2:13" ht="24.9" customHeight="1" outlineLevel="1" x14ac:dyDescent="0.3">
      <c r="B4025" s="44" t="str">
        <f>B4024</f>
        <v>ASIGNACIÓN PARA LA INVERSIÓN LOCAL SEGÚN NBI Y CUARTA, QUINTA, Y SEXTA CATEGORÍA</v>
      </c>
      <c r="C4025" s="43" t="s">
        <v>336</v>
      </c>
      <c r="D4025" s="43" t="s">
        <v>1417</v>
      </c>
      <c r="E4025" s="43" t="s">
        <v>1463</v>
      </c>
      <c r="F4025" s="42" t="s">
        <v>1462</v>
      </c>
      <c r="G4025" s="18" t="s">
        <v>3</v>
      </c>
      <c r="H4025" s="32">
        <f>SUBTOTAL(9,H4023:H4024)</f>
        <v>876202187</v>
      </c>
      <c r="I4025" s="14">
        <f>SUBTOTAL(9,I4023:I4024)</f>
        <v>86100771.469999999</v>
      </c>
      <c r="J4025" s="31">
        <f>SUBTOTAL(9,J4023:J4024)</f>
        <v>7.8612697140274843E-2</v>
      </c>
      <c r="K4025" s="14">
        <f>SUBTOTAL(9,K4023:K4024)</f>
        <v>91253181.670000002</v>
      </c>
      <c r="L4025" s="14">
        <f>SUBTOTAL(9,L4022:L4024)</f>
        <v>86100771.469999999</v>
      </c>
      <c r="M4025" s="80"/>
    </row>
    <row r="4026" spans="2:13" ht="24.9" customHeight="1" outlineLevel="2" x14ac:dyDescent="0.3">
      <c r="B4026" s="47" t="s">
        <v>2229</v>
      </c>
      <c r="C4026" s="46" t="s">
        <v>336</v>
      </c>
      <c r="D4026" s="46" t="s">
        <v>1417</v>
      </c>
      <c r="E4026" s="46" t="s">
        <v>1461</v>
      </c>
      <c r="F4026" s="45" t="s">
        <v>1460</v>
      </c>
      <c r="G4026" s="26" t="s">
        <v>0</v>
      </c>
      <c r="H4026" s="30">
        <v>1853088617</v>
      </c>
      <c r="I4026" s="30">
        <v>145676294.21000001</v>
      </c>
      <c r="J4026" s="36">
        <f>I4026/H4026</f>
        <v>7.8612697133630935E-2</v>
      </c>
      <c r="K4026" s="30">
        <v>154393800.57999998</v>
      </c>
      <c r="L4026" s="30">
        <f>I4026</f>
        <v>145676294.21000001</v>
      </c>
      <c r="M4026" s="80">
        <f>L4026/K4026</f>
        <v>0.94353719943902181</v>
      </c>
    </row>
    <row r="4027" spans="2:13" ht="24.9" customHeight="1" outlineLevel="2" x14ac:dyDescent="0.3">
      <c r="B4027" s="47" t="s">
        <v>2229</v>
      </c>
      <c r="C4027" s="46" t="s">
        <v>336</v>
      </c>
      <c r="D4027" s="46" t="s">
        <v>1417</v>
      </c>
      <c r="E4027" s="46" t="s">
        <v>1461</v>
      </c>
      <c r="F4027" s="45" t="s">
        <v>1460</v>
      </c>
      <c r="G4027" s="26" t="s">
        <v>7</v>
      </c>
      <c r="H4027" s="30">
        <v>-370617723</v>
      </c>
      <c r="I4027" s="24"/>
      <c r="J4027" s="36"/>
      <c r="K4027" s="24"/>
      <c r="L4027" s="30"/>
      <c r="M4027" s="80" t="str">
        <f>IFERROR((Base_actualizacion!$L4027/Base_actualizacion!$K4027)," " )</f>
        <v xml:space="preserve"> </v>
      </c>
    </row>
    <row r="4028" spans="2:13" ht="24.9" customHeight="1" outlineLevel="1" x14ac:dyDescent="0.3">
      <c r="B4028" s="44" t="str">
        <f>B4027</f>
        <v>ASIGNACIÓN PARA LA INVERSIÓN LOCAL SEGÚN NBI Y CUARTA, QUINTA, Y SEXTA CATEGORÍA</v>
      </c>
      <c r="C4028" s="43" t="s">
        <v>336</v>
      </c>
      <c r="D4028" s="43" t="s">
        <v>1417</v>
      </c>
      <c r="E4028" s="43" t="s">
        <v>1461</v>
      </c>
      <c r="F4028" s="42" t="s">
        <v>1460</v>
      </c>
      <c r="G4028" s="18" t="s">
        <v>3</v>
      </c>
      <c r="H4028" s="32">
        <f>SUBTOTAL(9,H4026:H4027)</f>
        <v>1482470894</v>
      </c>
      <c r="I4028" s="14">
        <f>SUBTOTAL(9,I4026:I4027)</f>
        <v>145676294.21000001</v>
      </c>
      <c r="J4028" s="31">
        <f>SUBTOTAL(9,J4026:J4027)</f>
        <v>7.8612697133630935E-2</v>
      </c>
      <c r="K4028" s="14">
        <f>SUBTOTAL(9,K4026:K4027)</f>
        <v>154393800.57999998</v>
      </c>
      <c r="L4028" s="14">
        <f>SUBTOTAL(9,L4025:L4027)</f>
        <v>145676294.21000001</v>
      </c>
      <c r="M4028" s="80"/>
    </row>
    <row r="4029" spans="2:13" ht="24.9" customHeight="1" outlineLevel="2" x14ac:dyDescent="0.3">
      <c r="B4029" s="47" t="s">
        <v>2229</v>
      </c>
      <c r="C4029" s="46" t="s">
        <v>336</v>
      </c>
      <c r="D4029" s="46" t="s">
        <v>1417</v>
      </c>
      <c r="E4029" s="46" t="s">
        <v>1459</v>
      </c>
      <c r="F4029" s="45" t="s">
        <v>1458</v>
      </c>
      <c r="G4029" s="26" t="s">
        <v>0</v>
      </c>
      <c r="H4029" s="30">
        <v>1221986814</v>
      </c>
      <c r="I4029" s="30">
        <v>96063679.319999993</v>
      </c>
      <c r="J4029" s="36">
        <f>I4029/H4029</f>
        <v>7.8612697141591248E-2</v>
      </c>
      <c r="K4029" s="30">
        <v>101812286.18000001</v>
      </c>
      <c r="L4029" s="30">
        <f>I4029</f>
        <v>96063679.319999993</v>
      </c>
      <c r="M4029" s="80">
        <f>L4029/K4029</f>
        <v>0.94353719894044308</v>
      </c>
    </row>
    <row r="4030" spans="2:13" ht="24.9" customHeight="1" outlineLevel="2" x14ac:dyDescent="0.3">
      <c r="B4030" s="47" t="s">
        <v>2229</v>
      </c>
      <c r="C4030" s="46" t="s">
        <v>336</v>
      </c>
      <c r="D4030" s="46" t="s">
        <v>1417</v>
      </c>
      <c r="E4030" s="46" t="s">
        <v>1459</v>
      </c>
      <c r="F4030" s="45" t="s">
        <v>1458</v>
      </c>
      <c r="G4030" s="26" t="s">
        <v>7</v>
      </c>
      <c r="H4030" s="30">
        <v>-244397363</v>
      </c>
      <c r="I4030" s="24"/>
      <c r="J4030" s="36"/>
      <c r="K4030" s="24"/>
      <c r="L4030" s="30"/>
      <c r="M4030" s="80" t="str">
        <f>IFERROR((Base_actualizacion!$L4030/Base_actualizacion!$K4030)," " )</f>
        <v xml:space="preserve"> </v>
      </c>
    </row>
    <row r="4031" spans="2:13" ht="24.9" customHeight="1" outlineLevel="1" x14ac:dyDescent="0.3">
      <c r="B4031" s="44" t="str">
        <f>B4030</f>
        <v>ASIGNACIÓN PARA LA INVERSIÓN LOCAL SEGÚN NBI Y CUARTA, QUINTA, Y SEXTA CATEGORÍA</v>
      </c>
      <c r="C4031" s="43" t="s">
        <v>336</v>
      </c>
      <c r="D4031" s="43" t="s">
        <v>1417</v>
      </c>
      <c r="E4031" s="43" t="s">
        <v>1459</v>
      </c>
      <c r="F4031" s="42" t="s">
        <v>1458</v>
      </c>
      <c r="G4031" s="18" t="s">
        <v>3</v>
      </c>
      <c r="H4031" s="32">
        <f>SUBTOTAL(9,H4029:H4030)</f>
        <v>977589451</v>
      </c>
      <c r="I4031" s="14">
        <f>SUBTOTAL(9,I4029:I4030)</f>
        <v>96063679.319999993</v>
      </c>
      <c r="J4031" s="31">
        <f>SUBTOTAL(9,J4029:J4030)</f>
        <v>7.8612697141591248E-2</v>
      </c>
      <c r="K4031" s="14">
        <f>SUBTOTAL(9,K4029:K4030)</f>
        <v>101812286.18000001</v>
      </c>
      <c r="L4031" s="14">
        <f>SUBTOTAL(9,L4028:L4030)</f>
        <v>96063679.319999993</v>
      </c>
      <c r="M4031" s="80"/>
    </row>
    <row r="4032" spans="2:13" ht="24.9" customHeight="1" outlineLevel="2" x14ac:dyDescent="0.3">
      <c r="B4032" s="47" t="s">
        <v>2229</v>
      </c>
      <c r="C4032" s="46" t="s">
        <v>336</v>
      </c>
      <c r="D4032" s="46" t="s">
        <v>1417</v>
      </c>
      <c r="E4032" s="46" t="s">
        <v>1457</v>
      </c>
      <c r="F4032" s="45" t="s">
        <v>1456</v>
      </c>
      <c r="G4032" s="26" t="s">
        <v>0</v>
      </c>
      <c r="H4032" s="30">
        <v>1046733815</v>
      </c>
      <c r="I4032" s="30">
        <v>82286568.379999995</v>
      </c>
      <c r="J4032" s="36">
        <f>I4032/H4032</f>
        <v>7.8612697135422141E-2</v>
      </c>
      <c r="K4032" s="30">
        <v>87210730.449999988</v>
      </c>
      <c r="L4032" s="30">
        <f>I4032</f>
        <v>82286568.379999995</v>
      </c>
      <c r="M4032" s="80">
        <f>L4032/K4032</f>
        <v>0.94353719955569992</v>
      </c>
    </row>
    <row r="4033" spans="2:13" ht="24.9" customHeight="1" outlineLevel="2" x14ac:dyDescent="0.3">
      <c r="B4033" s="47" t="s">
        <v>2229</v>
      </c>
      <c r="C4033" s="46" t="s">
        <v>336</v>
      </c>
      <c r="D4033" s="46" t="s">
        <v>1417</v>
      </c>
      <c r="E4033" s="46" t="s">
        <v>1457</v>
      </c>
      <c r="F4033" s="45" t="s">
        <v>1456</v>
      </c>
      <c r="G4033" s="26" t="s">
        <v>7</v>
      </c>
      <c r="H4033" s="30">
        <v>-209346763</v>
      </c>
      <c r="I4033" s="24"/>
      <c r="J4033" s="36"/>
      <c r="K4033" s="24"/>
      <c r="L4033" s="30"/>
      <c r="M4033" s="80" t="str">
        <f>IFERROR((Base_actualizacion!$L4033/Base_actualizacion!$K4033)," " )</f>
        <v xml:space="preserve"> </v>
      </c>
    </row>
    <row r="4034" spans="2:13" ht="24.9" customHeight="1" outlineLevel="1" x14ac:dyDescent="0.3">
      <c r="B4034" s="44" t="str">
        <f>B4033</f>
        <v>ASIGNACIÓN PARA LA INVERSIÓN LOCAL SEGÚN NBI Y CUARTA, QUINTA, Y SEXTA CATEGORÍA</v>
      </c>
      <c r="C4034" s="43" t="s">
        <v>336</v>
      </c>
      <c r="D4034" s="43" t="s">
        <v>1417</v>
      </c>
      <c r="E4034" s="43" t="s">
        <v>1457</v>
      </c>
      <c r="F4034" s="42" t="s">
        <v>1456</v>
      </c>
      <c r="G4034" s="18" t="s">
        <v>3</v>
      </c>
      <c r="H4034" s="32">
        <f>SUBTOTAL(9,H4032:H4033)</f>
        <v>837387052</v>
      </c>
      <c r="I4034" s="14">
        <f>SUBTOTAL(9,I4032:I4033)</f>
        <v>82286568.379999995</v>
      </c>
      <c r="J4034" s="31">
        <f>SUBTOTAL(9,J4032:J4033)</f>
        <v>7.8612697135422141E-2</v>
      </c>
      <c r="K4034" s="14">
        <f>SUBTOTAL(9,K4032:K4033)</f>
        <v>87210730.449999988</v>
      </c>
      <c r="L4034" s="14">
        <f>SUBTOTAL(9,L4031:L4033)</f>
        <v>82286568.379999995</v>
      </c>
      <c r="M4034" s="80"/>
    </row>
    <row r="4035" spans="2:13" ht="24.9" customHeight="1" outlineLevel="2" x14ac:dyDescent="0.3">
      <c r="B4035" s="47" t="s">
        <v>2229</v>
      </c>
      <c r="C4035" s="46" t="s">
        <v>336</v>
      </c>
      <c r="D4035" s="46" t="s">
        <v>1417</v>
      </c>
      <c r="E4035" s="46" t="s">
        <v>1455</v>
      </c>
      <c r="F4035" s="45" t="s">
        <v>1454</v>
      </c>
      <c r="G4035" s="26" t="s">
        <v>0</v>
      </c>
      <c r="H4035" s="30">
        <v>1223732269</v>
      </c>
      <c r="I4035" s="30">
        <v>96200894.230000004</v>
      </c>
      <c r="J4035" s="36">
        <f>I4035/H4035</f>
        <v>7.8612697129097284E-2</v>
      </c>
      <c r="K4035" s="30">
        <v>101957712.18000001</v>
      </c>
      <c r="L4035" s="30">
        <f>I4035</f>
        <v>96200894.230000004</v>
      </c>
      <c r="M4035" s="80">
        <f>L4035/K4035</f>
        <v>0.94353719962020433</v>
      </c>
    </row>
    <row r="4036" spans="2:13" ht="24.9" customHeight="1" outlineLevel="2" x14ac:dyDescent="0.3">
      <c r="B4036" s="47" t="s">
        <v>2229</v>
      </c>
      <c r="C4036" s="46" t="s">
        <v>336</v>
      </c>
      <c r="D4036" s="46" t="s">
        <v>1417</v>
      </c>
      <c r="E4036" s="46" t="s">
        <v>1455</v>
      </c>
      <c r="F4036" s="45" t="s">
        <v>1454</v>
      </c>
      <c r="G4036" s="26" t="s">
        <v>7</v>
      </c>
      <c r="H4036" s="30">
        <v>-244746454</v>
      </c>
      <c r="I4036" s="24"/>
      <c r="J4036" s="36"/>
      <c r="K4036" s="24"/>
      <c r="L4036" s="30"/>
      <c r="M4036" s="80" t="str">
        <f>IFERROR((Base_actualizacion!$L4036/Base_actualizacion!$K4036)," " )</f>
        <v xml:space="preserve"> </v>
      </c>
    </row>
    <row r="4037" spans="2:13" ht="24.9" customHeight="1" outlineLevel="1" x14ac:dyDescent="0.3">
      <c r="B4037" s="44" t="str">
        <f>B4036</f>
        <v>ASIGNACIÓN PARA LA INVERSIÓN LOCAL SEGÚN NBI Y CUARTA, QUINTA, Y SEXTA CATEGORÍA</v>
      </c>
      <c r="C4037" s="43" t="s">
        <v>336</v>
      </c>
      <c r="D4037" s="43" t="s">
        <v>1417</v>
      </c>
      <c r="E4037" s="43" t="s">
        <v>1455</v>
      </c>
      <c r="F4037" s="42" t="s">
        <v>1454</v>
      </c>
      <c r="G4037" s="18" t="s">
        <v>3</v>
      </c>
      <c r="H4037" s="32">
        <f>SUBTOTAL(9,H4035:H4036)</f>
        <v>978985815</v>
      </c>
      <c r="I4037" s="14">
        <f>SUBTOTAL(9,I4035:I4036)</f>
        <v>96200894.230000004</v>
      </c>
      <c r="J4037" s="31">
        <f>SUBTOTAL(9,J4035:J4036)</f>
        <v>7.8612697129097284E-2</v>
      </c>
      <c r="K4037" s="14">
        <f>SUBTOTAL(9,K4035:K4036)</f>
        <v>101957712.18000001</v>
      </c>
      <c r="L4037" s="14">
        <f>SUBTOTAL(9,L4034:L4036)</f>
        <v>96200894.230000004</v>
      </c>
      <c r="M4037" s="80"/>
    </row>
    <row r="4038" spans="2:13" ht="24.9" customHeight="1" outlineLevel="2" x14ac:dyDescent="0.3">
      <c r="B4038" s="47" t="s">
        <v>2229</v>
      </c>
      <c r="C4038" s="46" t="s">
        <v>336</v>
      </c>
      <c r="D4038" s="46" t="s">
        <v>1417</v>
      </c>
      <c r="E4038" s="46" t="s">
        <v>1453</v>
      </c>
      <c r="F4038" s="45" t="s">
        <v>1452</v>
      </c>
      <c r="G4038" s="26" t="s">
        <v>0</v>
      </c>
      <c r="H4038" s="30">
        <v>1088086750</v>
      </c>
      <c r="I4038" s="30">
        <v>85537434.140000001</v>
      </c>
      <c r="J4038" s="36">
        <f>I4038/H4038</f>
        <v>7.8612697140186663E-2</v>
      </c>
      <c r="K4038" s="30">
        <v>90656133.359999999</v>
      </c>
      <c r="L4038" s="30">
        <f>I4038</f>
        <v>85537434.140000001</v>
      </c>
      <c r="M4038" s="80">
        <f>L4038/K4038</f>
        <v>0.94353719897060473</v>
      </c>
    </row>
    <row r="4039" spans="2:13" ht="24.9" customHeight="1" outlineLevel="2" x14ac:dyDescent="0.3">
      <c r="B4039" s="47" t="s">
        <v>2229</v>
      </c>
      <c r="C4039" s="46" t="s">
        <v>336</v>
      </c>
      <c r="D4039" s="46" t="s">
        <v>1417</v>
      </c>
      <c r="E4039" s="46" t="s">
        <v>1453</v>
      </c>
      <c r="F4039" s="45" t="s">
        <v>1452</v>
      </c>
      <c r="G4039" s="26" t="s">
        <v>7</v>
      </c>
      <c r="H4039" s="30">
        <v>-217617350</v>
      </c>
      <c r="I4039" s="24"/>
      <c r="J4039" s="36"/>
      <c r="K4039" s="24"/>
      <c r="L4039" s="30"/>
      <c r="M4039" s="80" t="str">
        <f>IFERROR((Base_actualizacion!$L4039/Base_actualizacion!$K4039)," " )</f>
        <v xml:space="preserve"> </v>
      </c>
    </row>
    <row r="4040" spans="2:13" ht="24.9" customHeight="1" outlineLevel="1" x14ac:dyDescent="0.3">
      <c r="B4040" s="44" t="str">
        <f>B4039</f>
        <v>ASIGNACIÓN PARA LA INVERSIÓN LOCAL SEGÚN NBI Y CUARTA, QUINTA, Y SEXTA CATEGORÍA</v>
      </c>
      <c r="C4040" s="43" t="s">
        <v>336</v>
      </c>
      <c r="D4040" s="43" t="s">
        <v>1417</v>
      </c>
      <c r="E4040" s="43" t="s">
        <v>1453</v>
      </c>
      <c r="F4040" s="42" t="s">
        <v>1452</v>
      </c>
      <c r="G4040" s="18" t="s">
        <v>3</v>
      </c>
      <c r="H4040" s="32">
        <f>SUBTOTAL(9,H4038:H4039)</f>
        <v>870469400</v>
      </c>
      <c r="I4040" s="14">
        <f>SUBTOTAL(9,I4038:I4039)</f>
        <v>85537434.140000001</v>
      </c>
      <c r="J4040" s="31">
        <f>SUBTOTAL(9,J4038:J4039)</f>
        <v>7.8612697140186663E-2</v>
      </c>
      <c r="K4040" s="14">
        <f>SUBTOTAL(9,K4038:K4039)</f>
        <v>90656133.359999999</v>
      </c>
      <c r="L4040" s="14">
        <f>SUBTOTAL(9,L4037:L4039)</f>
        <v>85537434.140000001</v>
      </c>
      <c r="M4040" s="80"/>
    </row>
    <row r="4041" spans="2:13" ht="24.9" customHeight="1" outlineLevel="2" x14ac:dyDescent="0.3">
      <c r="B4041" s="47" t="s">
        <v>2229</v>
      </c>
      <c r="C4041" s="46" t="s">
        <v>336</v>
      </c>
      <c r="D4041" s="46" t="s">
        <v>1417</v>
      </c>
      <c r="E4041" s="46" t="s">
        <v>1451</v>
      </c>
      <c r="F4041" s="45" t="s">
        <v>1450</v>
      </c>
      <c r="G4041" s="26" t="s">
        <v>0</v>
      </c>
      <c r="H4041" s="30">
        <v>1172063481</v>
      </c>
      <c r="I4041" s="30">
        <v>92139071.450000003</v>
      </c>
      <c r="J4041" s="36">
        <f>I4041/H4041</f>
        <v>7.8612697130864703E-2</v>
      </c>
      <c r="K4041" s="30">
        <v>97652823.349999994</v>
      </c>
      <c r="L4041" s="30">
        <f>I4041</f>
        <v>92139071.450000003</v>
      </c>
      <c r="M4041" s="80">
        <f>L4041/K4041</f>
        <v>0.94353719932665936</v>
      </c>
    </row>
    <row r="4042" spans="2:13" ht="24.9" customHeight="1" outlineLevel="2" x14ac:dyDescent="0.3">
      <c r="B4042" s="47" t="s">
        <v>2229</v>
      </c>
      <c r="C4042" s="46" t="s">
        <v>336</v>
      </c>
      <c r="D4042" s="46" t="s">
        <v>1417</v>
      </c>
      <c r="E4042" s="46" t="s">
        <v>1451</v>
      </c>
      <c r="F4042" s="45" t="s">
        <v>1450</v>
      </c>
      <c r="G4042" s="26" t="s">
        <v>7</v>
      </c>
      <c r="H4042" s="30">
        <v>-234412696</v>
      </c>
      <c r="I4042" s="24"/>
      <c r="J4042" s="36"/>
      <c r="K4042" s="24"/>
      <c r="L4042" s="30"/>
      <c r="M4042" s="80" t="str">
        <f>IFERROR((Base_actualizacion!$L4042/Base_actualizacion!$K4042)," " )</f>
        <v xml:space="preserve"> </v>
      </c>
    </row>
    <row r="4043" spans="2:13" ht="24.9" customHeight="1" outlineLevel="1" x14ac:dyDescent="0.3">
      <c r="B4043" s="44" t="str">
        <f>B4042</f>
        <v>ASIGNACIÓN PARA LA INVERSIÓN LOCAL SEGÚN NBI Y CUARTA, QUINTA, Y SEXTA CATEGORÍA</v>
      </c>
      <c r="C4043" s="43" t="s">
        <v>336</v>
      </c>
      <c r="D4043" s="43" t="s">
        <v>1417</v>
      </c>
      <c r="E4043" s="43" t="s">
        <v>1451</v>
      </c>
      <c r="F4043" s="42" t="s">
        <v>1450</v>
      </c>
      <c r="G4043" s="18" t="s">
        <v>3</v>
      </c>
      <c r="H4043" s="32">
        <f>SUBTOTAL(9,H4041:H4042)</f>
        <v>937650785</v>
      </c>
      <c r="I4043" s="14">
        <f>SUBTOTAL(9,I4041:I4042)</f>
        <v>92139071.450000003</v>
      </c>
      <c r="J4043" s="31">
        <f>SUBTOTAL(9,J4041:J4042)</f>
        <v>7.8612697130864703E-2</v>
      </c>
      <c r="K4043" s="14">
        <f>SUBTOTAL(9,K4041:K4042)</f>
        <v>97652823.349999994</v>
      </c>
      <c r="L4043" s="14">
        <f>SUBTOTAL(9,L4040:L4042)</f>
        <v>92139071.450000003</v>
      </c>
      <c r="M4043" s="80"/>
    </row>
    <row r="4044" spans="2:13" ht="24.9" customHeight="1" outlineLevel="2" x14ac:dyDescent="0.3">
      <c r="B4044" s="47" t="s">
        <v>2229</v>
      </c>
      <c r="C4044" s="46" t="s">
        <v>336</v>
      </c>
      <c r="D4044" s="46" t="s">
        <v>1417</v>
      </c>
      <c r="E4044" s="46" t="s">
        <v>1449</v>
      </c>
      <c r="F4044" s="45" t="s">
        <v>1448</v>
      </c>
      <c r="G4044" s="26" t="s">
        <v>0</v>
      </c>
      <c r="H4044" s="30">
        <v>913791036</v>
      </c>
      <c r="I4044" s="30">
        <v>71835577.960000008</v>
      </c>
      <c r="J4044" s="36">
        <f>I4044/H4044</f>
        <v>7.8612697137466783E-2</v>
      </c>
      <c r="K4044" s="30">
        <v>76134335.859999999</v>
      </c>
      <c r="L4044" s="30">
        <f>I4044</f>
        <v>71835577.960000008</v>
      </c>
      <c r="M4044" s="80">
        <f>L4044/K4044</f>
        <v>0.94353719840802464</v>
      </c>
    </row>
    <row r="4045" spans="2:13" ht="24.9" customHeight="1" outlineLevel="2" x14ac:dyDescent="0.3">
      <c r="B4045" s="47" t="s">
        <v>2229</v>
      </c>
      <c r="C4045" s="46" t="s">
        <v>336</v>
      </c>
      <c r="D4045" s="46" t="s">
        <v>1417</v>
      </c>
      <c r="E4045" s="46" t="s">
        <v>1449</v>
      </c>
      <c r="F4045" s="45" t="s">
        <v>1448</v>
      </c>
      <c r="G4045" s="26" t="s">
        <v>7</v>
      </c>
      <c r="H4045" s="30">
        <v>-182758207</v>
      </c>
      <c r="I4045" s="24"/>
      <c r="J4045" s="36"/>
      <c r="K4045" s="24"/>
      <c r="L4045" s="30"/>
      <c r="M4045" s="80" t="str">
        <f>IFERROR((Base_actualizacion!$L4045/Base_actualizacion!$K4045)," " )</f>
        <v xml:space="preserve"> </v>
      </c>
    </row>
    <row r="4046" spans="2:13" ht="24.9" customHeight="1" outlineLevel="1" x14ac:dyDescent="0.3">
      <c r="B4046" s="44" t="str">
        <f>B4045</f>
        <v>ASIGNACIÓN PARA LA INVERSIÓN LOCAL SEGÚN NBI Y CUARTA, QUINTA, Y SEXTA CATEGORÍA</v>
      </c>
      <c r="C4046" s="43" t="s">
        <v>336</v>
      </c>
      <c r="D4046" s="43" t="s">
        <v>1417</v>
      </c>
      <c r="E4046" s="43" t="s">
        <v>1449</v>
      </c>
      <c r="F4046" s="42" t="s">
        <v>1448</v>
      </c>
      <c r="G4046" s="18" t="s">
        <v>3</v>
      </c>
      <c r="H4046" s="32">
        <f>SUBTOTAL(9,H4044:H4045)</f>
        <v>731032829</v>
      </c>
      <c r="I4046" s="14">
        <f>SUBTOTAL(9,I4044:I4045)</f>
        <v>71835577.960000008</v>
      </c>
      <c r="J4046" s="31">
        <f>SUBTOTAL(9,J4044:J4045)</f>
        <v>7.8612697137466783E-2</v>
      </c>
      <c r="K4046" s="14">
        <f>SUBTOTAL(9,K4044:K4045)</f>
        <v>76134335.859999999</v>
      </c>
      <c r="L4046" s="14">
        <f>SUBTOTAL(9,L4043:L4045)</f>
        <v>71835577.960000008</v>
      </c>
      <c r="M4046" s="80"/>
    </row>
    <row r="4047" spans="2:13" ht="24.9" customHeight="1" outlineLevel="2" x14ac:dyDescent="0.3">
      <c r="B4047" s="47" t="s">
        <v>2229</v>
      </c>
      <c r="C4047" s="46" t="s">
        <v>336</v>
      </c>
      <c r="D4047" s="46" t="s">
        <v>1417</v>
      </c>
      <c r="E4047" s="46" t="s">
        <v>1447</v>
      </c>
      <c r="F4047" s="45" t="s">
        <v>1446</v>
      </c>
      <c r="G4047" s="26" t="s">
        <v>0</v>
      </c>
      <c r="H4047" s="30">
        <v>1678623635</v>
      </c>
      <c r="I4047" s="30">
        <v>131961131.42000002</v>
      </c>
      <c r="J4047" s="36">
        <f>I4047/H4047</f>
        <v>7.8612697133863499E-2</v>
      </c>
      <c r="K4047" s="30">
        <v>139857900.22999999</v>
      </c>
      <c r="L4047" s="30">
        <f>I4047</f>
        <v>131961131.42000002</v>
      </c>
      <c r="M4047" s="80">
        <f>L4047/K4047</f>
        <v>0.94353719884959286</v>
      </c>
    </row>
    <row r="4048" spans="2:13" ht="24.9" customHeight="1" outlineLevel="2" x14ac:dyDescent="0.3">
      <c r="B4048" s="47" t="s">
        <v>2229</v>
      </c>
      <c r="C4048" s="46" t="s">
        <v>336</v>
      </c>
      <c r="D4048" s="46" t="s">
        <v>1417</v>
      </c>
      <c r="E4048" s="46" t="s">
        <v>1447</v>
      </c>
      <c r="F4048" s="45" t="s">
        <v>1446</v>
      </c>
      <c r="G4048" s="26" t="s">
        <v>7</v>
      </c>
      <c r="H4048" s="30">
        <v>-335724727</v>
      </c>
      <c r="I4048" s="24"/>
      <c r="J4048" s="36"/>
      <c r="K4048" s="24"/>
      <c r="L4048" s="30"/>
      <c r="M4048" s="80" t="str">
        <f>IFERROR((Base_actualizacion!$L4048/Base_actualizacion!$K4048)," " )</f>
        <v xml:space="preserve"> </v>
      </c>
    </row>
    <row r="4049" spans="2:13" ht="24.9" customHeight="1" outlineLevel="1" x14ac:dyDescent="0.3">
      <c r="B4049" s="44" t="str">
        <f>B4048</f>
        <v>ASIGNACIÓN PARA LA INVERSIÓN LOCAL SEGÚN NBI Y CUARTA, QUINTA, Y SEXTA CATEGORÍA</v>
      </c>
      <c r="C4049" s="43" t="s">
        <v>336</v>
      </c>
      <c r="D4049" s="43" t="s">
        <v>1417</v>
      </c>
      <c r="E4049" s="43" t="s">
        <v>1447</v>
      </c>
      <c r="F4049" s="42" t="s">
        <v>1446</v>
      </c>
      <c r="G4049" s="18" t="s">
        <v>3</v>
      </c>
      <c r="H4049" s="32">
        <f>SUBTOTAL(9,H4047:H4048)</f>
        <v>1342898908</v>
      </c>
      <c r="I4049" s="14">
        <f>SUBTOTAL(9,I4047:I4048)</f>
        <v>131961131.42000002</v>
      </c>
      <c r="J4049" s="31">
        <f>SUBTOTAL(9,J4047:J4048)</f>
        <v>7.8612697133863499E-2</v>
      </c>
      <c r="K4049" s="14">
        <f>SUBTOTAL(9,K4047:K4048)</f>
        <v>139857900.22999999</v>
      </c>
      <c r="L4049" s="14">
        <f>SUBTOTAL(9,L4046:L4048)</f>
        <v>131961131.42000002</v>
      </c>
      <c r="M4049" s="80"/>
    </row>
    <row r="4050" spans="2:13" ht="24.9" customHeight="1" outlineLevel="2" x14ac:dyDescent="0.3">
      <c r="B4050" s="47" t="s">
        <v>2229</v>
      </c>
      <c r="C4050" s="46" t="s">
        <v>336</v>
      </c>
      <c r="D4050" s="46" t="s">
        <v>1417</v>
      </c>
      <c r="E4050" s="46" t="s">
        <v>1445</v>
      </c>
      <c r="F4050" s="45" t="s">
        <v>1444</v>
      </c>
      <c r="G4050" s="26" t="s">
        <v>0</v>
      </c>
      <c r="H4050" s="30">
        <v>1253725695</v>
      </c>
      <c r="I4050" s="30">
        <v>98558758.349999994</v>
      </c>
      <c r="J4050" s="36">
        <f>I4050/H4050</f>
        <v>7.8612697133881429E-2</v>
      </c>
      <c r="K4050" s="30">
        <v>104456674.81</v>
      </c>
      <c r="L4050" s="30">
        <f>I4050</f>
        <v>98558758.349999994</v>
      </c>
      <c r="M4050" s="80">
        <f>L4050/K4050</f>
        <v>0.94353719883647513</v>
      </c>
    </row>
    <row r="4051" spans="2:13" ht="24.9" customHeight="1" outlineLevel="2" x14ac:dyDescent="0.3">
      <c r="B4051" s="47" t="s">
        <v>2229</v>
      </c>
      <c r="C4051" s="46" t="s">
        <v>336</v>
      </c>
      <c r="D4051" s="46" t="s">
        <v>1417</v>
      </c>
      <c r="E4051" s="46" t="s">
        <v>1445</v>
      </c>
      <c r="F4051" s="45" t="s">
        <v>1444</v>
      </c>
      <c r="G4051" s="26" t="s">
        <v>7</v>
      </c>
      <c r="H4051" s="30">
        <v>-250745139</v>
      </c>
      <c r="I4051" s="24"/>
      <c r="J4051" s="36"/>
      <c r="K4051" s="24"/>
      <c r="L4051" s="30"/>
      <c r="M4051" s="80" t="str">
        <f>IFERROR((Base_actualizacion!$L4051/Base_actualizacion!$K4051)," " )</f>
        <v xml:space="preserve"> </v>
      </c>
    </row>
    <row r="4052" spans="2:13" ht="24.9" customHeight="1" outlineLevel="2" x14ac:dyDescent="0.3">
      <c r="B4052" s="47" t="s">
        <v>2229</v>
      </c>
      <c r="C4052" s="46" t="s">
        <v>336</v>
      </c>
      <c r="D4052" s="46" t="s">
        <v>1417</v>
      </c>
      <c r="E4052" s="46" t="s">
        <v>1445</v>
      </c>
      <c r="F4052" s="45" t="s">
        <v>1444</v>
      </c>
      <c r="G4052" s="26" t="s">
        <v>13</v>
      </c>
      <c r="H4052" s="30">
        <v>102450749</v>
      </c>
      <c r="I4052" s="30">
        <v>102450749</v>
      </c>
      <c r="J4052" s="36">
        <f>H4052/I4052</f>
        <v>1</v>
      </c>
      <c r="K4052" s="24"/>
      <c r="L4052" s="30"/>
      <c r="M4052" s="80"/>
    </row>
    <row r="4053" spans="2:13" ht="24.9" customHeight="1" outlineLevel="1" x14ac:dyDescent="0.3">
      <c r="B4053" s="44" t="str">
        <f>B4052</f>
        <v>ASIGNACIÓN PARA LA INVERSIÓN LOCAL SEGÚN NBI Y CUARTA, QUINTA, Y SEXTA CATEGORÍA</v>
      </c>
      <c r="C4053" s="43" t="s">
        <v>336</v>
      </c>
      <c r="D4053" s="43" t="s">
        <v>1417</v>
      </c>
      <c r="E4053" s="43" t="s">
        <v>1445</v>
      </c>
      <c r="F4053" s="42" t="s">
        <v>1444</v>
      </c>
      <c r="G4053" s="18" t="s">
        <v>3</v>
      </c>
      <c r="H4053" s="32">
        <f>SUBTOTAL(9,H4050:H4052)</f>
        <v>1105431305</v>
      </c>
      <c r="I4053" s="32">
        <f>SUBTOTAL(9,I4050:I4052)</f>
        <v>201009507.34999999</v>
      </c>
      <c r="J4053" s="31">
        <f>SUBTOTAL(9,J4050:J4052)</f>
        <v>1.0786126971338814</v>
      </c>
      <c r="K4053" s="14">
        <f>SUBTOTAL(9,K4050:K4052)</f>
        <v>104456674.81</v>
      </c>
      <c r="L4053" s="14">
        <f>SUBTOTAL(9,L4050:L4052)</f>
        <v>98558758.349999994</v>
      </c>
      <c r="M4053" s="80"/>
    </row>
    <row r="4054" spans="2:13" ht="24.9" customHeight="1" outlineLevel="2" x14ac:dyDescent="0.3">
      <c r="B4054" s="47" t="s">
        <v>2229</v>
      </c>
      <c r="C4054" s="46" t="s">
        <v>336</v>
      </c>
      <c r="D4054" s="46" t="s">
        <v>1417</v>
      </c>
      <c r="E4054" s="46" t="s">
        <v>1443</v>
      </c>
      <c r="F4054" s="45" t="s">
        <v>1442</v>
      </c>
      <c r="G4054" s="26" t="s">
        <v>0</v>
      </c>
      <c r="H4054" s="30">
        <v>990744990</v>
      </c>
      <c r="I4054" s="30">
        <v>77885135.840000004</v>
      </c>
      <c r="J4054" s="36">
        <f>I4054/H4054</f>
        <v>7.8612697138140467E-2</v>
      </c>
      <c r="K4054" s="30">
        <v>82545909.049999997</v>
      </c>
      <c r="L4054" s="30">
        <f>I4054</f>
        <v>77885135.840000004</v>
      </c>
      <c r="M4054" s="80">
        <f>L4054/K4054</f>
        <v>0.94353719931563351</v>
      </c>
    </row>
    <row r="4055" spans="2:13" ht="24.9" customHeight="1" outlineLevel="2" x14ac:dyDescent="0.3">
      <c r="B4055" s="47" t="s">
        <v>2229</v>
      </c>
      <c r="C4055" s="46" t="s">
        <v>336</v>
      </c>
      <c r="D4055" s="46" t="s">
        <v>1417</v>
      </c>
      <c r="E4055" s="46" t="s">
        <v>1443</v>
      </c>
      <c r="F4055" s="45" t="s">
        <v>1442</v>
      </c>
      <c r="G4055" s="26" t="s">
        <v>7</v>
      </c>
      <c r="H4055" s="30">
        <v>-198148998</v>
      </c>
      <c r="I4055" s="24"/>
      <c r="J4055" s="36"/>
      <c r="K4055" s="24"/>
      <c r="L4055" s="30"/>
      <c r="M4055" s="80" t="str">
        <f>IFERROR((Base_actualizacion!$L4055/Base_actualizacion!$K4055)," " )</f>
        <v xml:space="preserve"> </v>
      </c>
    </row>
    <row r="4056" spans="2:13" ht="24.9" customHeight="1" outlineLevel="1" x14ac:dyDescent="0.3">
      <c r="B4056" s="44" t="str">
        <f>B4055</f>
        <v>ASIGNACIÓN PARA LA INVERSIÓN LOCAL SEGÚN NBI Y CUARTA, QUINTA, Y SEXTA CATEGORÍA</v>
      </c>
      <c r="C4056" s="43" t="s">
        <v>336</v>
      </c>
      <c r="D4056" s="43" t="s">
        <v>1417</v>
      </c>
      <c r="E4056" s="43" t="s">
        <v>1443</v>
      </c>
      <c r="F4056" s="42" t="s">
        <v>1442</v>
      </c>
      <c r="G4056" s="18" t="s">
        <v>3</v>
      </c>
      <c r="H4056" s="32">
        <f>SUBTOTAL(9,H4054:H4055)</f>
        <v>792595992</v>
      </c>
      <c r="I4056" s="14">
        <f>SUBTOTAL(9,I4054:I4055)</f>
        <v>77885135.840000004</v>
      </c>
      <c r="J4056" s="31">
        <f>SUBTOTAL(9,J4054:J4055)</f>
        <v>7.8612697138140467E-2</v>
      </c>
      <c r="K4056" s="14">
        <f>SUBTOTAL(9,K4054:K4055)</f>
        <v>82545909.049999997</v>
      </c>
      <c r="L4056" s="14">
        <f>SUBTOTAL(9,L4053:L4055)</f>
        <v>77885135.840000004</v>
      </c>
      <c r="M4056" s="80"/>
    </row>
    <row r="4057" spans="2:13" ht="24.9" customHeight="1" outlineLevel="2" x14ac:dyDescent="0.3">
      <c r="B4057" s="47" t="s">
        <v>2229</v>
      </c>
      <c r="C4057" s="46" t="s">
        <v>336</v>
      </c>
      <c r="D4057" s="46" t="s">
        <v>1417</v>
      </c>
      <c r="E4057" s="46" t="s">
        <v>1441</v>
      </c>
      <c r="F4057" s="45" t="s">
        <v>1440</v>
      </c>
      <c r="G4057" s="26" t="s">
        <v>0</v>
      </c>
      <c r="H4057" s="30">
        <v>1523675017</v>
      </c>
      <c r="I4057" s="30">
        <v>119780202.65000001</v>
      </c>
      <c r="J4057" s="36">
        <f>I4057/H4057</f>
        <v>7.8612697139208917E-2</v>
      </c>
      <c r="K4057" s="30">
        <v>126948044.77000001</v>
      </c>
      <c r="L4057" s="30">
        <f>I4057</f>
        <v>119780202.65000001</v>
      </c>
      <c r="M4057" s="80">
        <f>L4057/K4057</f>
        <v>0.94353719954500714</v>
      </c>
    </row>
    <row r="4058" spans="2:13" ht="24.9" customHeight="1" outlineLevel="2" x14ac:dyDescent="0.3">
      <c r="B4058" s="47" t="s">
        <v>2229</v>
      </c>
      <c r="C4058" s="46" t="s">
        <v>336</v>
      </c>
      <c r="D4058" s="46" t="s">
        <v>1417</v>
      </c>
      <c r="E4058" s="46" t="s">
        <v>1441</v>
      </c>
      <c r="F4058" s="45" t="s">
        <v>1440</v>
      </c>
      <c r="G4058" s="26" t="s">
        <v>7</v>
      </c>
      <c r="H4058" s="30">
        <v>-304735003</v>
      </c>
      <c r="I4058" s="24"/>
      <c r="J4058" s="36"/>
      <c r="K4058" s="24"/>
      <c r="L4058" s="30"/>
      <c r="M4058" s="80" t="str">
        <f>IFERROR((Base_actualizacion!$L4058/Base_actualizacion!$K4058)," " )</f>
        <v xml:space="preserve"> </v>
      </c>
    </row>
    <row r="4059" spans="2:13" ht="24.9" customHeight="1" outlineLevel="1" x14ac:dyDescent="0.3">
      <c r="B4059" s="44" t="str">
        <f>B4058</f>
        <v>ASIGNACIÓN PARA LA INVERSIÓN LOCAL SEGÚN NBI Y CUARTA, QUINTA, Y SEXTA CATEGORÍA</v>
      </c>
      <c r="C4059" s="43" t="s">
        <v>336</v>
      </c>
      <c r="D4059" s="43" t="s">
        <v>1417</v>
      </c>
      <c r="E4059" s="43" t="s">
        <v>1441</v>
      </c>
      <c r="F4059" s="42" t="s">
        <v>1440</v>
      </c>
      <c r="G4059" s="18" t="s">
        <v>3</v>
      </c>
      <c r="H4059" s="32">
        <f>SUBTOTAL(9,H4057:H4058)</f>
        <v>1218940014</v>
      </c>
      <c r="I4059" s="14">
        <f>SUBTOTAL(9,I4057:I4058)</f>
        <v>119780202.65000001</v>
      </c>
      <c r="J4059" s="31">
        <f>SUBTOTAL(9,J4057:J4058)</f>
        <v>7.8612697139208917E-2</v>
      </c>
      <c r="K4059" s="14">
        <f>SUBTOTAL(9,K4057:K4058)</f>
        <v>126948044.77000001</v>
      </c>
      <c r="L4059" s="14">
        <f>SUBTOTAL(9,L4056:L4058)</f>
        <v>119780202.65000001</v>
      </c>
      <c r="M4059" s="80"/>
    </row>
    <row r="4060" spans="2:13" ht="24.9" customHeight="1" outlineLevel="2" x14ac:dyDescent="0.3">
      <c r="B4060" s="47" t="s">
        <v>2229</v>
      </c>
      <c r="C4060" s="46" t="s">
        <v>336</v>
      </c>
      <c r="D4060" s="46" t="s">
        <v>1417</v>
      </c>
      <c r="E4060" s="46" t="s">
        <v>1439</v>
      </c>
      <c r="F4060" s="45" t="s">
        <v>1438</v>
      </c>
      <c r="G4060" s="26" t="s">
        <v>0</v>
      </c>
      <c r="H4060" s="30">
        <v>1316127519</v>
      </c>
      <c r="I4060" s="30">
        <v>103464334.03999999</v>
      </c>
      <c r="J4060" s="36">
        <f>I4060/H4060</f>
        <v>7.8612697133339099E-2</v>
      </c>
      <c r="K4060" s="30">
        <v>109655808.03999999</v>
      </c>
      <c r="L4060" s="30">
        <f>I4060</f>
        <v>103464334.03999999</v>
      </c>
      <c r="M4060" s="80">
        <f>L4060/K4060</f>
        <v>0.94353719961881555</v>
      </c>
    </row>
    <row r="4061" spans="2:13" ht="24.9" customHeight="1" outlineLevel="2" x14ac:dyDescent="0.3">
      <c r="B4061" s="47" t="s">
        <v>2229</v>
      </c>
      <c r="C4061" s="46" t="s">
        <v>336</v>
      </c>
      <c r="D4061" s="46" t="s">
        <v>1417</v>
      </c>
      <c r="E4061" s="46" t="s">
        <v>1439</v>
      </c>
      <c r="F4061" s="45" t="s">
        <v>1438</v>
      </c>
      <c r="G4061" s="26" t="s">
        <v>7</v>
      </c>
      <c r="H4061" s="30">
        <v>-263225504</v>
      </c>
      <c r="I4061" s="24"/>
      <c r="J4061" s="36"/>
      <c r="K4061" s="24"/>
      <c r="L4061" s="30"/>
      <c r="M4061" s="80" t="str">
        <f>IFERROR((Base_actualizacion!$L4061/Base_actualizacion!$K4061)," " )</f>
        <v xml:space="preserve"> </v>
      </c>
    </row>
    <row r="4062" spans="2:13" ht="24.9" customHeight="1" outlineLevel="1" x14ac:dyDescent="0.3">
      <c r="B4062" s="44" t="str">
        <f>B4061</f>
        <v>ASIGNACIÓN PARA LA INVERSIÓN LOCAL SEGÚN NBI Y CUARTA, QUINTA, Y SEXTA CATEGORÍA</v>
      </c>
      <c r="C4062" s="43" t="s">
        <v>336</v>
      </c>
      <c r="D4062" s="43" t="s">
        <v>1417</v>
      </c>
      <c r="E4062" s="43" t="s">
        <v>1439</v>
      </c>
      <c r="F4062" s="42" t="s">
        <v>1438</v>
      </c>
      <c r="G4062" s="18" t="s">
        <v>3</v>
      </c>
      <c r="H4062" s="32">
        <f>SUBTOTAL(9,H4060:H4061)</f>
        <v>1052902015</v>
      </c>
      <c r="I4062" s="14">
        <f>SUBTOTAL(9,I4060:I4061)</f>
        <v>103464334.03999999</v>
      </c>
      <c r="J4062" s="31">
        <f>SUBTOTAL(9,J4060:J4061)</f>
        <v>7.8612697133339099E-2</v>
      </c>
      <c r="K4062" s="14">
        <f>SUBTOTAL(9,K4060:K4061)</f>
        <v>109655808.03999999</v>
      </c>
      <c r="L4062" s="14">
        <f>SUBTOTAL(9,L4059:L4061)</f>
        <v>103464334.03999999</v>
      </c>
      <c r="M4062" s="80"/>
    </row>
    <row r="4063" spans="2:13" ht="24.9" customHeight="1" outlineLevel="2" x14ac:dyDescent="0.3">
      <c r="B4063" s="47" t="s">
        <v>2229</v>
      </c>
      <c r="C4063" s="46" t="s">
        <v>336</v>
      </c>
      <c r="D4063" s="46" t="s">
        <v>1417</v>
      </c>
      <c r="E4063" s="46" t="s">
        <v>1437</v>
      </c>
      <c r="F4063" s="45" t="s">
        <v>1436</v>
      </c>
      <c r="G4063" s="26" t="s">
        <v>0</v>
      </c>
      <c r="H4063" s="30">
        <v>1738451222</v>
      </c>
      <c r="I4063" s="30">
        <v>136664339.38999999</v>
      </c>
      <c r="J4063" s="36">
        <f>I4063/H4063</f>
        <v>7.8612697129790382E-2</v>
      </c>
      <c r="K4063" s="30">
        <v>144842555.74000001</v>
      </c>
      <c r="L4063" s="30">
        <f>I4063</f>
        <v>136664339.38999999</v>
      </c>
      <c r="M4063" s="80">
        <f>L4063/K4063</f>
        <v>0.9435371993526519</v>
      </c>
    </row>
    <row r="4064" spans="2:13" ht="24.9" customHeight="1" outlineLevel="2" x14ac:dyDescent="0.3">
      <c r="B4064" s="47" t="s">
        <v>2229</v>
      </c>
      <c r="C4064" s="46" t="s">
        <v>336</v>
      </c>
      <c r="D4064" s="46" t="s">
        <v>1417</v>
      </c>
      <c r="E4064" s="46" t="s">
        <v>1437</v>
      </c>
      <c r="F4064" s="45" t="s">
        <v>1436</v>
      </c>
      <c r="G4064" s="26" t="s">
        <v>7</v>
      </c>
      <c r="H4064" s="30">
        <v>-347690244</v>
      </c>
      <c r="I4064" s="24"/>
      <c r="J4064" s="36"/>
      <c r="K4064" s="24"/>
      <c r="L4064" s="30"/>
      <c r="M4064" s="80" t="str">
        <f>IFERROR((Base_actualizacion!$L4064/Base_actualizacion!$K4064)," " )</f>
        <v xml:space="preserve"> </v>
      </c>
    </row>
    <row r="4065" spans="2:13" ht="24.9" customHeight="1" outlineLevel="1" x14ac:dyDescent="0.3">
      <c r="B4065" s="44" t="str">
        <f>B4064</f>
        <v>ASIGNACIÓN PARA LA INVERSIÓN LOCAL SEGÚN NBI Y CUARTA, QUINTA, Y SEXTA CATEGORÍA</v>
      </c>
      <c r="C4065" s="43" t="s">
        <v>336</v>
      </c>
      <c r="D4065" s="43" t="s">
        <v>1417</v>
      </c>
      <c r="E4065" s="43" t="s">
        <v>1437</v>
      </c>
      <c r="F4065" s="42" t="s">
        <v>1436</v>
      </c>
      <c r="G4065" s="18" t="s">
        <v>3</v>
      </c>
      <c r="H4065" s="32">
        <f>SUBTOTAL(9,H4063:H4064)</f>
        <v>1390760978</v>
      </c>
      <c r="I4065" s="14">
        <f>SUBTOTAL(9,I4063:I4064)</f>
        <v>136664339.38999999</v>
      </c>
      <c r="J4065" s="31">
        <f>SUBTOTAL(9,J4063:J4064)</f>
        <v>7.8612697129790382E-2</v>
      </c>
      <c r="K4065" s="14">
        <f>SUBTOTAL(9,K4063:K4064)</f>
        <v>144842555.74000001</v>
      </c>
      <c r="L4065" s="14">
        <f>SUBTOTAL(9,L4062:L4064)</f>
        <v>136664339.38999999</v>
      </c>
      <c r="M4065" s="80"/>
    </row>
    <row r="4066" spans="2:13" ht="24.9" customHeight="1" outlineLevel="2" x14ac:dyDescent="0.3">
      <c r="B4066" s="47" t="s">
        <v>2229</v>
      </c>
      <c r="C4066" s="46" t="s">
        <v>336</v>
      </c>
      <c r="D4066" s="46" t="s">
        <v>1417</v>
      </c>
      <c r="E4066" s="46" t="s">
        <v>1435</v>
      </c>
      <c r="F4066" s="45" t="s">
        <v>1434</v>
      </c>
      <c r="G4066" s="26" t="s">
        <v>0</v>
      </c>
      <c r="H4066" s="30">
        <v>1042158507</v>
      </c>
      <c r="I4066" s="30">
        <v>81926891.079999998</v>
      </c>
      <c r="J4066" s="36">
        <f>I4066/H4066</f>
        <v>7.8612697137442261E-2</v>
      </c>
      <c r="K4066" s="30">
        <v>86829529.450000003</v>
      </c>
      <c r="L4066" s="30">
        <f>I4066</f>
        <v>81926891.079999998</v>
      </c>
      <c r="M4066" s="80">
        <f>L4066/K4066</f>
        <v>0.94353719983219364</v>
      </c>
    </row>
    <row r="4067" spans="2:13" ht="24.9" customHeight="1" outlineLevel="2" x14ac:dyDescent="0.3">
      <c r="B4067" s="47" t="s">
        <v>2229</v>
      </c>
      <c r="C4067" s="46" t="s">
        <v>336</v>
      </c>
      <c r="D4067" s="46" t="s">
        <v>1417</v>
      </c>
      <c r="E4067" s="46" t="s">
        <v>1435</v>
      </c>
      <c r="F4067" s="45" t="s">
        <v>1434</v>
      </c>
      <c r="G4067" s="26" t="s">
        <v>7</v>
      </c>
      <c r="H4067" s="30">
        <v>-208431701</v>
      </c>
      <c r="I4067" s="24"/>
      <c r="J4067" s="36"/>
      <c r="K4067" s="24"/>
      <c r="L4067" s="30"/>
      <c r="M4067" s="80" t="str">
        <f>IFERROR((Base_actualizacion!$L4067/Base_actualizacion!$K4067)," " )</f>
        <v xml:space="preserve"> </v>
      </c>
    </row>
    <row r="4068" spans="2:13" ht="24.9" customHeight="1" outlineLevel="1" x14ac:dyDescent="0.3">
      <c r="B4068" s="44" t="str">
        <f>B4067</f>
        <v>ASIGNACIÓN PARA LA INVERSIÓN LOCAL SEGÚN NBI Y CUARTA, QUINTA, Y SEXTA CATEGORÍA</v>
      </c>
      <c r="C4068" s="43" t="s">
        <v>336</v>
      </c>
      <c r="D4068" s="43" t="s">
        <v>1417</v>
      </c>
      <c r="E4068" s="43" t="s">
        <v>1435</v>
      </c>
      <c r="F4068" s="42" t="s">
        <v>1434</v>
      </c>
      <c r="G4068" s="18" t="s">
        <v>3</v>
      </c>
      <c r="H4068" s="32">
        <f>SUBTOTAL(9,H4066:H4067)</f>
        <v>833726806</v>
      </c>
      <c r="I4068" s="14">
        <f>SUBTOTAL(9,I4066:I4067)</f>
        <v>81926891.079999998</v>
      </c>
      <c r="J4068" s="31">
        <f>SUBTOTAL(9,J4066:J4067)</f>
        <v>7.8612697137442261E-2</v>
      </c>
      <c r="K4068" s="14">
        <f>SUBTOTAL(9,K4066:K4067)</f>
        <v>86829529.450000003</v>
      </c>
      <c r="L4068" s="14">
        <f>SUBTOTAL(9,L4065:L4067)</f>
        <v>81926891.079999998</v>
      </c>
      <c r="M4068" s="80"/>
    </row>
    <row r="4069" spans="2:13" ht="24.9" customHeight="1" outlineLevel="2" x14ac:dyDescent="0.3">
      <c r="B4069" s="47" t="s">
        <v>2229</v>
      </c>
      <c r="C4069" s="46" t="s">
        <v>336</v>
      </c>
      <c r="D4069" s="46" t="s">
        <v>1417</v>
      </c>
      <c r="E4069" s="46" t="s">
        <v>1433</v>
      </c>
      <c r="F4069" s="45" t="s">
        <v>1432</v>
      </c>
      <c r="G4069" s="26" t="s">
        <v>0</v>
      </c>
      <c r="H4069" s="30">
        <v>1459547367</v>
      </c>
      <c r="I4069" s="30">
        <v>114738955.12</v>
      </c>
      <c r="J4069" s="36">
        <f>I4069/H4069</f>
        <v>7.861269713763254E-2</v>
      </c>
      <c r="K4069" s="30">
        <v>121605120.88</v>
      </c>
      <c r="L4069" s="30">
        <f>I4069</f>
        <v>114738955.12</v>
      </c>
      <c r="M4069" s="80">
        <f>L4069/K4069</f>
        <v>0.94353719884234544</v>
      </c>
    </row>
    <row r="4070" spans="2:13" ht="24.9" customHeight="1" outlineLevel="2" x14ac:dyDescent="0.3">
      <c r="B4070" s="47" t="s">
        <v>2229</v>
      </c>
      <c r="C4070" s="46" t="s">
        <v>336</v>
      </c>
      <c r="D4070" s="46" t="s">
        <v>1417</v>
      </c>
      <c r="E4070" s="46" t="s">
        <v>1433</v>
      </c>
      <c r="F4070" s="45" t="s">
        <v>1432</v>
      </c>
      <c r="G4070" s="26" t="s">
        <v>7</v>
      </c>
      <c r="H4070" s="30">
        <v>-291909473</v>
      </c>
      <c r="I4070" s="24"/>
      <c r="J4070" s="36"/>
      <c r="K4070" s="24"/>
      <c r="L4070" s="30"/>
      <c r="M4070" s="80" t="str">
        <f>IFERROR((Base_actualizacion!$L4070/Base_actualizacion!$K4070)," " )</f>
        <v xml:space="preserve"> </v>
      </c>
    </row>
    <row r="4071" spans="2:13" ht="24.9" customHeight="1" outlineLevel="1" x14ac:dyDescent="0.3">
      <c r="B4071" s="44" t="str">
        <f>B4070</f>
        <v>ASIGNACIÓN PARA LA INVERSIÓN LOCAL SEGÚN NBI Y CUARTA, QUINTA, Y SEXTA CATEGORÍA</v>
      </c>
      <c r="C4071" s="43" t="s">
        <v>336</v>
      </c>
      <c r="D4071" s="43" t="s">
        <v>1417</v>
      </c>
      <c r="E4071" s="43" t="s">
        <v>1433</v>
      </c>
      <c r="F4071" s="42" t="s">
        <v>1432</v>
      </c>
      <c r="G4071" s="18" t="s">
        <v>3</v>
      </c>
      <c r="H4071" s="32">
        <f>SUBTOTAL(9,H4069:H4070)</f>
        <v>1167637894</v>
      </c>
      <c r="I4071" s="14">
        <f>SUBTOTAL(9,I4069:I4070)</f>
        <v>114738955.12</v>
      </c>
      <c r="J4071" s="31">
        <f>SUBTOTAL(9,J4069:J4070)</f>
        <v>7.861269713763254E-2</v>
      </c>
      <c r="K4071" s="14">
        <f>SUBTOTAL(9,K4069:K4070)</f>
        <v>121605120.88</v>
      </c>
      <c r="L4071" s="14">
        <f>SUBTOTAL(9,L4068:L4070)</f>
        <v>114738955.12</v>
      </c>
      <c r="M4071" s="80"/>
    </row>
    <row r="4072" spans="2:13" ht="24.9" customHeight="1" outlineLevel="2" x14ac:dyDescent="0.3">
      <c r="B4072" s="47" t="s">
        <v>2229</v>
      </c>
      <c r="C4072" s="46" t="s">
        <v>336</v>
      </c>
      <c r="D4072" s="46" t="s">
        <v>1417</v>
      </c>
      <c r="E4072" s="46" t="s">
        <v>1431</v>
      </c>
      <c r="F4072" s="45" t="s">
        <v>1430</v>
      </c>
      <c r="G4072" s="26" t="s">
        <v>0</v>
      </c>
      <c r="H4072" s="30">
        <v>1022070695</v>
      </c>
      <c r="I4072" s="30">
        <v>80347734</v>
      </c>
      <c r="J4072" s="36">
        <f>I4072/H4072</f>
        <v>7.8612697138332494E-2</v>
      </c>
      <c r="K4072" s="30">
        <v>85155873.080000013</v>
      </c>
      <c r="L4072" s="30">
        <f>I4072</f>
        <v>80347734</v>
      </c>
      <c r="M4072" s="80">
        <f>L4072/K4072</f>
        <v>0.94353719941919934</v>
      </c>
    </row>
    <row r="4073" spans="2:13" ht="24.9" customHeight="1" outlineLevel="2" x14ac:dyDescent="0.3">
      <c r="B4073" s="47" t="s">
        <v>2229</v>
      </c>
      <c r="C4073" s="46" t="s">
        <v>336</v>
      </c>
      <c r="D4073" s="46" t="s">
        <v>1417</v>
      </c>
      <c r="E4073" s="46" t="s">
        <v>1431</v>
      </c>
      <c r="F4073" s="45" t="s">
        <v>1430</v>
      </c>
      <c r="G4073" s="26" t="s">
        <v>7</v>
      </c>
      <c r="H4073" s="30">
        <v>-204414139</v>
      </c>
      <c r="I4073" s="24"/>
      <c r="J4073" s="36"/>
      <c r="K4073" s="24"/>
      <c r="L4073" s="30"/>
      <c r="M4073" s="80" t="str">
        <f>IFERROR((Base_actualizacion!$L4073/Base_actualizacion!$K4073)," " )</f>
        <v xml:space="preserve"> </v>
      </c>
    </row>
    <row r="4074" spans="2:13" ht="24.9" customHeight="1" outlineLevel="1" x14ac:dyDescent="0.3">
      <c r="B4074" s="44" t="str">
        <f>B4073</f>
        <v>ASIGNACIÓN PARA LA INVERSIÓN LOCAL SEGÚN NBI Y CUARTA, QUINTA, Y SEXTA CATEGORÍA</v>
      </c>
      <c r="C4074" s="43" t="s">
        <v>336</v>
      </c>
      <c r="D4074" s="43" t="s">
        <v>1417</v>
      </c>
      <c r="E4074" s="43" t="s">
        <v>1431</v>
      </c>
      <c r="F4074" s="42" t="s">
        <v>1430</v>
      </c>
      <c r="G4074" s="18" t="s">
        <v>3</v>
      </c>
      <c r="H4074" s="32">
        <f>SUBTOTAL(9,H4072:H4073)</f>
        <v>817656556</v>
      </c>
      <c r="I4074" s="14">
        <f>SUBTOTAL(9,I4072:I4073)</f>
        <v>80347734</v>
      </c>
      <c r="J4074" s="31">
        <f>SUBTOTAL(9,J4072:J4073)</f>
        <v>7.8612697138332494E-2</v>
      </c>
      <c r="K4074" s="14">
        <f>SUBTOTAL(9,K4072:K4073)</f>
        <v>85155873.080000013</v>
      </c>
      <c r="L4074" s="14">
        <f>SUBTOTAL(9,L4071:L4073)</f>
        <v>80347734</v>
      </c>
      <c r="M4074" s="80"/>
    </row>
    <row r="4075" spans="2:13" ht="24.9" customHeight="1" outlineLevel="2" x14ac:dyDescent="0.3">
      <c r="B4075" s="47" t="s">
        <v>2229</v>
      </c>
      <c r="C4075" s="46" t="s">
        <v>336</v>
      </c>
      <c r="D4075" s="46" t="s">
        <v>1417</v>
      </c>
      <c r="E4075" s="46" t="s">
        <v>1429</v>
      </c>
      <c r="F4075" s="45" t="s">
        <v>1428</v>
      </c>
      <c r="G4075" s="26" t="s">
        <v>0</v>
      </c>
      <c r="H4075" s="30">
        <v>1284134436</v>
      </c>
      <c r="I4075" s="30">
        <v>100949271.5</v>
      </c>
      <c r="J4075" s="36">
        <f>I4075/H4075</f>
        <v>7.8612697136641541E-2</v>
      </c>
      <c r="K4075" s="30">
        <v>106990240.05000001</v>
      </c>
      <c r="L4075" s="30">
        <f>I4075</f>
        <v>100949271.5</v>
      </c>
      <c r="M4075" s="80">
        <f>L4075/K4075</f>
        <v>0.9435371997747003</v>
      </c>
    </row>
    <row r="4076" spans="2:13" ht="24.9" customHeight="1" outlineLevel="2" x14ac:dyDescent="0.3">
      <c r="B4076" s="47" t="s">
        <v>2229</v>
      </c>
      <c r="C4076" s="46" t="s">
        <v>336</v>
      </c>
      <c r="D4076" s="46" t="s">
        <v>1417</v>
      </c>
      <c r="E4076" s="46" t="s">
        <v>1429</v>
      </c>
      <c r="F4076" s="45" t="s">
        <v>1428</v>
      </c>
      <c r="G4076" s="26" t="s">
        <v>7</v>
      </c>
      <c r="H4076" s="30">
        <v>-256826887</v>
      </c>
      <c r="I4076" s="24"/>
      <c r="J4076" s="36"/>
      <c r="K4076" s="24"/>
      <c r="L4076" s="30"/>
      <c r="M4076" s="80" t="str">
        <f>IFERROR((Base_actualizacion!$L4076/Base_actualizacion!$K4076)," " )</f>
        <v xml:space="preserve"> </v>
      </c>
    </row>
    <row r="4077" spans="2:13" ht="24.9" customHeight="1" outlineLevel="1" x14ac:dyDescent="0.3">
      <c r="B4077" s="44" t="str">
        <f>B4076</f>
        <v>ASIGNACIÓN PARA LA INVERSIÓN LOCAL SEGÚN NBI Y CUARTA, QUINTA, Y SEXTA CATEGORÍA</v>
      </c>
      <c r="C4077" s="43" t="s">
        <v>336</v>
      </c>
      <c r="D4077" s="43" t="s">
        <v>1417</v>
      </c>
      <c r="E4077" s="43" t="s">
        <v>1429</v>
      </c>
      <c r="F4077" s="42" t="s">
        <v>1428</v>
      </c>
      <c r="G4077" s="18" t="s">
        <v>3</v>
      </c>
      <c r="H4077" s="32">
        <f>SUBTOTAL(9,H4075:H4076)</f>
        <v>1027307549</v>
      </c>
      <c r="I4077" s="14">
        <f>SUBTOTAL(9,I4075:I4076)</f>
        <v>100949271.5</v>
      </c>
      <c r="J4077" s="31">
        <f>SUBTOTAL(9,J4075:J4076)</f>
        <v>7.8612697136641541E-2</v>
      </c>
      <c r="K4077" s="14">
        <f>SUBTOTAL(9,K4075:K4076)</f>
        <v>106990240.05000001</v>
      </c>
      <c r="L4077" s="14">
        <f>SUBTOTAL(9,L4074:L4076)</f>
        <v>100949271.5</v>
      </c>
      <c r="M4077" s="80"/>
    </row>
    <row r="4078" spans="2:13" ht="24.9" customHeight="1" outlineLevel="2" x14ac:dyDescent="0.3">
      <c r="B4078" s="47" t="s">
        <v>2229</v>
      </c>
      <c r="C4078" s="46" t="s">
        <v>336</v>
      </c>
      <c r="D4078" s="46" t="s">
        <v>1417</v>
      </c>
      <c r="E4078" s="46" t="s">
        <v>1427</v>
      </c>
      <c r="F4078" s="45" t="s">
        <v>1426</v>
      </c>
      <c r="G4078" s="26" t="s">
        <v>0</v>
      </c>
      <c r="H4078" s="30">
        <v>1424840643</v>
      </c>
      <c r="I4078" s="30">
        <v>112010565.94</v>
      </c>
      <c r="J4078" s="36">
        <f>I4078/H4078</f>
        <v>7.8612697139353011E-2</v>
      </c>
      <c r="K4078" s="30">
        <v>118713460.39999999</v>
      </c>
      <c r="L4078" s="30">
        <f>I4078</f>
        <v>112010565.94</v>
      </c>
      <c r="M4078" s="80">
        <f>L4078/K4078</f>
        <v>0.94353719925765056</v>
      </c>
    </row>
    <row r="4079" spans="2:13" ht="24.9" customHeight="1" outlineLevel="2" x14ac:dyDescent="0.3">
      <c r="B4079" s="47" t="s">
        <v>2229</v>
      </c>
      <c r="C4079" s="46" t="s">
        <v>336</v>
      </c>
      <c r="D4079" s="46" t="s">
        <v>1417</v>
      </c>
      <c r="E4079" s="46" t="s">
        <v>1427</v>
      </c>
      <c r="F4079" s="45" t="s">
        <v>1426</v>
      </c>
      <c r="G4079" s="26" t="s">
        <v>7</v>
      </c>
      <c r="H4079" s="30">
        <v>-284968129</v>
      </c>
      <c r="I4079" s="24"/>
      <c r="J4079" s="36"/>
      <c r="K4079" s="24"/>
      <c r="L4079" s="30"/>
      <c r="M4079" s="80" t="str">
        <f>IFERROR((Base_actualizacion!$L4079/Base_actualizacion!$K4079)," " )</f>
        <v xml:space="preserve"> </v>
      </c>
    </row>
    <row r="4080" spans="2:13" ht="24.9" customHeight="1" outlineLevel="1" x14ac:dyDescent="0.3">
      <c r="B4080" s="44" t="str">
        <f>B4079</f>
        <v>ASIGNACIÓN PARA LA INVERSIÓN LOCAL SEGÚN NBI Y CUARTA, QUINTA, Y SEXTA CATEGORÍA</v>
      </c>
      <c r="C4080" s="43" t="s">
        <v>336</v>
      </c>
      <c r="D4080" s="43" t="s">
        <v>1417</v>
      </c>
      <c r="E4080" s="43" t="s">
        <v>1427</v>
      </c>
      <c r="F4080" s="42" t="s">
        <v>1426</v>
      </c>
      <c r="G4080" s="18" t="s">
        <v>3</v>
      </c>
      <c r="H4080" s="32">
        <f>SUBTOTAL(9,H4078:H4079)</f>
        <v>1139872514</v>
      </c>
      <c r="I4080" s="14">
        <f>SUBTOTAL(9,I4078:I4079)</f>
        <v>112010565.94</v>
      </c>
      <c r="J4080" s="31">
        <f>SUBTOTAL(9,J4078:J4079)</f>
        <v>7.8612697139353011E-2</v>
      </c>
      <c r="K4080" s="14">
        <f>SUBTOTAL(9,K4078:K4079)</f>
        <v>118713460.39999999</v>
      </c>
      <c r="L4080" s="14">
        <f>SUBTOTAL(9,L4077:L4079)</f>
        <v>112010565.94</v>
      </c>
      <c r="M4080" s="80"/>
    </row>
    <row r="4081" spans="2:13" ht="24.9" customHeight="1" outlineLevel="2" x14ac:dyDescent="0.3">
      <c r="B4081" s="47" t="s">
        <v>2229</v>
      </c>
      <c r="C4081" s="46" t="s">
        <v>336</v>
      </c>
      <c r="D4081" s="46" t="s">
        <v>1417</v>
      </c>
      <c r="E4081" s="46" t="s">
        <v>1425</v>
      </c>
      <c r="F4081" s="45" t="s">
        <v>1424</v>
      </c>
      <c r="G4081" s="26" t="s">
        <v>0</v>
      </c>
      <c r="H4081" s="30">
        <v>977262847</v>
      </c>
      <c r="I4081" s="30">
        <v>76825268.209999993</v>
      </c>
      <c r="J4081" s="36">
        <f>I4081/H4081</f>
        <v>7.861269713244301E-2</v>
      </c>
      <c r="K4081" s="30">
        <v>81422617.229999989</v>
      </c>
      <c r="L4081" s="30">
        <f>I4081</f>
        <v>76825268.209999993</v>
      </c>
      <c r="M4081" s="80">
        <f>L4081/K4081</f>
        <v>0.94353719916649759</v>
      </c>
    </row>
    <row r="4082" spans="2:13" ht="24.9" customHeight="1" outlineLevel="2" x14ac:dyDescent="0.3">
      <c r="B4082" s="47" t="s">
        <v>2229</v>
      </c>
      <c r="C4082" s="46" t="s">
        <v>336</v>
      </c>
      <c r="D4082" s="46" t="s">
        <v>1417</v>
      </c>
      <c r="E4082" s="46" t="s">
        <v>1425</v>
      </c>
      <c r="F4082" s="45" t="s">
        <v>1424</v>
      </c>
      <c r="G4082" s="26" t="s">
        <v>7</v>
      </c>
      <c r="H4082" s="30">
        <v>-195452569</v>
      </c>
      <c r="I4082" s="24"/>
      <c r="J4082" s="36"/>
      <c r="K4082" s="24"/>
      <c r="L4082" s="30"/>
      <c r="M4082" s="80" t="str">
        <f>IFERROR((Base_actualizacion!$L4082/Base_actualizacion!$K4082)," " )</f>
        <v xml:space="preserve"> </v>
      </c>
    </row>
    <row r="4083" spans="2:13" ht="24.9" customHeight="1" outlineLevel="1" x14ac:dyDescent="0.3">
      <c r="B4083" s="44" t="str">
        <f>B4082</f>
        <v>ASIGNACIÓN PARA LA INVERSIÓN LOCAL SEGÚN NBI Y CUARTA, QUINTA, Y SEXTA CATEGORÍA</v>
      </c>
      <c r="C4083" s="43" t="s">
        <v>336</v>
      </c>
      <c r="D4083" s="43" t="s">
        <v>1417</v>
      </c>
      <c r="E4083" s="43" t="s">
        <v>1425</v>
      </c>
      <c r="F4083" s="42" t="s">
        <v>1424</v>
      </c>
      <c r="G4083" s="18" t="s">
        <v>3</v>
      </c>
      <c r="H4083" s="32">
        <f>SUBTOTAL(9,H4081:H4082)</f>
        <v>781810278</v>
      </c>
      <c r="I4083" s="14">
        <f>SUBTOTAL(9,I4081:I4082)</f>
        <v>76825268.209999993</v>
      </c>
      <c r="J4083" s="31">
        <f>SUBTOTAL(9,J4081:J4082)</f>
        <v>7.861269713244301E-2</v>
      </c>
      <c r="K4083" s="14">
        <f>SUBTOTAL(9,K4081:K4082)</f>
        <v>81422617.229999989</v>
      </c>
      <c r="L4083" s="14">
        <f>SUBTOTAL(9,L4080:L4082)</f>
        <v>76825268.209999993</v>
      </c>
      <c r="M4083" s="80"/>
    </row>
    <row r="4084" spans="2:13" ht="24.9" customHeight="1" outlineLevel="2" x14ac:dyDescent="0.3">
      <c r="B4084" s="47" t="s">
        <v>2229</v>
      </c>
      <c r="C4084" s="46" t="s">
        <v>336</v>
      </c>
      <c r="D4084" s="46" t="s">
        <v>1417</v>
      </c>
      <c r="E4084" s="46" t="s">
        <v>1423</v>
      </c>
      <c r="F4084" s="45" t="s">
        <v>1422</v>
      </c>
      <c r="G4084" s="26" t="s">
        <v>0</v>
      </c>
      <c r="H4084" s="30">
        <v>1256923819</v>
      </c>
      <c r="I4084" s="30">
        <v>98810171.5</v>
      </c>
      <c r="J4084" s="36">
        <f>I4084/H4084</f>
        <v>7.861269713116957E-2</v>
      </c>
      <c r="K4084" s="30">
        <v>104723132.84</v>
      </c>
      <c r="L4084" s="30">
        <f>I4084</f>
        <v>98810171.5</v>
      </c>
      <c r="M4084" s="80">
        <f>L4084/K4084</f>
        <v>0.94353719966500571</v>
      </c>
    </row>
    <row r="4085" spans="2:13" ht="24.9" customHeight="1" outlineLevel="2" x14ac:dyDescent="0.3">
      <c r="B4085" s="47" t="s">
        <v>2229</v>
      </c>
      <c r="C4085" s="46" t="s">
        <v>336</v>
      </c>
      <c r="D4085" s="46" t="s">
        <v>1417</v>
      </c>
      <c r="E4085" s="46" t="s">
        <v>1423</v>
      </c>
      <c r="F4085" s="45" t="s">
        <v>1422</v>
      </c>
      <c r="G4085" s="26" t="s">
        <v>7</v>
      </c>
      <c r="H4085" s="30">
        <v>-251384764</v>
      </c>
      <c r="I4085" s="24"/>
      <c r="J4085" s="36"/>
      <c r="K4085" s="24"/>
      <c r="L4085" s="30"/>
      <c r="M4085" s="80" t="str">
        <f>IFERROR((Base_actualizacion!$L4085/Base_actualizacion!$K4085)," " )</f>
        <v xml:space="preserve"> </v>
      </c>
    </row>
    <row r="4086" spans="2:13" ht="24.9" customHeight="1" outlineLevel="1" x14ac:dyDescent="0.3">
      <c r="B4086" s="44" t="str">
        <f>B4085</f>
        <v>ASIGNACIÓN PARA LA INVERSIÓN LOCAL SEGÚN NBI Y CUARTA, QUINTA, Y SEXTA CATEGORÍA</v>
      </c>
      <c r="C4086" s="43" t="s">
        <v>336</v>
      </c>
      <c r="D4086" s="43" t="s">
        <v>1417</v>
      </c>
      <c r="E4086" s="43" t="s">
        <v>1423</v>
      </c>
      <c r="F4086" s="42" t="s">
        <v>1422</v>
      </c>
      <c r="G4086" s="18" t="s">
        <v>3</v>
      </c>
      <c r="H4086" s="32">
        <f>SUBTOTAL(9,H4084:H4085)</f>
        <v>1005539055</v>
      </c>
      <c r="I4086" s="14">
        <f>SUBTOTAL(9,I4084:I4085)</f>
        <v>98810171.5</v>
      </c>
      <c r="J4086" s="31">
        <f>SUBTOTAL(9,J4084:J4085)</f>
        <v>7.861269713116957E-2</v>
      </c>
      <c r="K4086" s="14">
        <f>SUBTOTAL(9,K4084:K4085)</f>
        <v>104723132.84</v>
      </c>
      <c r="L4086" s="14">
        <f>SUBTOTAL(9,L4083:L4085)</f>
        <v>98810171.5</v>
      </c>
      <c r="M4086" s="80"/>
    </row>
    <row r="4087" spans="2:13" ht="24.9" customHeight="1" outlineLevel="2" x14ac:dyDescent="0.3">
      <c r="B4087" s="47" t="s">
        <v>2229</v>
      </c>
      <c r="C4087" s="46" t="s">
        <v>336</v>
      </c>
      <c r="D4087" s="46" t="s">
        <v>1417</v>
      </c>
      <c r="E4087" s="46" t="s">
        <v>1421</v>
      </c>
      <c r="F4087" s="45" t="s">
        <v>1420</v>
      </c>
      <c r="G4087" s="26" t="s">
        <v>0</v>
      </c>
      <c r="H4087" s="30">
        <v>1319287751</v>
      </c>
      <c r="I4087" s="30">
        <v>103712768.41</v>
      </c>
      <c r="J4087" s="36">
        <f>I4087/H4087</f>
        <v>7.8612697140094945E-2</v>
      </c>
      <c r="K4087" s="30">
        <v>109919109.13</v>
      </c>
      <c r="L4087" s="30">
        <f>I4087</f>
        <v>103712768.41</v>
      </c>
      <c r="M4087" s="80">
        <f>L4087/K4087</f>
        <v>0.94353719959047488</v>
      </c>
    </row>
    <row r="4088" spans="2:13" ht="24.9" customHeight="1" outlineLevel="2" x14ac:dyDescent="0.3">
      <c r="B4088" s="47" t="s">
        <v>2229</v>
      </c>
      <c r="C4088" s="46" t="s">
        <v>336</v>
      </c>
      <c r="D4088" s="46" t="s">
        <v>1417</v>
      </c>
      <c r="E4088" s="46" t="s">
        <v>1421</v>
      </c>
      <c r="F4088" s="45" t="s">
        <v>1420</v>
      </c>
      <c r="G4088" s="26" t="s">
        <v>7</v>
      </c>
      <c r="H4088" s="30">
        <v>-263857550</v>
      </c>
      <c r="I4088" s="24"/>
      <c r="J4088" s="36"/>
      <c r="K4088" s="24"/>
      <c r="L4088" s="30"/>
      <c r="M4088" s="80" t="str">
        <f>IFERROR((Base_actualizacion!$L4088/Base_actualizacion!$K4088)," " )</f>
        <v xml:space="preserve"> </v>
      </c>
    </row>
    <row r="4089" spans="2:13" ht="24.9" customHeight="1" outlineLevel="1" x14ac:dyDescent="0.3">
      <c r="B4089" s="44" t="str">
        <f>B4088</f>
        <v>ASIGNACIÓN PARA LA INVERSIÓN LOCAL SEGÚN NBI Y CUARTA, QUINTA, Y SEXTA CATEGORÍA</v>
      </c>
      <c r="C4089" s="43" t="s">
        <v>336</v>
      </c>
      <c r="D4089" s="43" t="s">
        <v>1417</v>
      </c>
      <c r="E4089" s="43" t="s">
        <v>1421</v>
      </c>
      <c r="F4089" s="42" t="s">
        <v>1420</v>
      </c>
      <c r="G4089" s="18" t="s">
        <v>3</v>
      </c>
      <c r="H4089" s="32">
        <f>SUBTOTAL(9,H4087:H4088)</f>
        <v>1055430201</v>
      </c>
      <c r="I4089" s="14">
        <f>SUBTOTAL(9,I4087:I4088)</f>
        <v>103712768.41</v>
      </c>
      <c r="J4089" s="31">
        <f>SUBTOTAL(9,J4087:J4088)</f>
        <v>7.8612697140094945E-2</v>
      </c>
      <c r="K4089" s="14">
        <f>SUBTOTAL(9,K4087:K4088)</f>
        <v>109919109.13</v>
      </c>
      <c r="L4089" s="14">
        <f>SUBTOTAL(9,L4086:L4088)</f>
        <v>103712768.41</v>
      </c>
      <c r="M4089" s="80"/>
    </row>
    <row r="4090" spans="2:13" ht="24.9" customHeight="1" outlineLevel="2" x14ac:dyDescent="0.3">
      <c r="B4090" s="47" t="s">
        <v>2229</v>
      </c>
      <c r="C4090" s="46" t="s">
        <v>336</v>
      </c>
      <c r="D4090" s="46" t="s">
        <v>1417</v>
      </c>
      <c r="E4090" s="46" t="s">
        <v>1419</v>
      </c>
      <c r="F4090" s="45" t="s">
        <v>1418</v>
      </c>
      <c r="G4090" s="26" t="s">
        <v>0</v>
      </c>
      <c r="H4090" s="30">
        <v>992192923</v>
      </c>
      <c r="I4090" s="30">
        <v>77998961.75</v>
      </c>
      <c r="J4090" s="36">
        <f>I4090/H4090</f>
        <v>7.8612697129669007E-2</v>
      </c>
      <c r="K4090" s="30">
        <v>82666546.479999989</v>
      </c>
      <c r="L4090" s="30">
        <f>I4090</f>
        <v>77998961.75</v>
      </c>
      <c r="M4090" s="80">
        <f>L4090/K4090</f>
        <v>0.94353719940230907</v>
      </c>
    </row>
    <row r="4091" spans="2:13" ht="24.9" customHeight="1" outlineLevel="2" x14ac:dyDescent="0.3">
      <c r="B4091" s="47" t="s">
        <v>2229</v>
      </c>
      <c r="C4091" s="46" t="s">
        <v>336</v>
      </c>
      <c r="D4091" s="46" t="s">
        <v>1417</v>
      </c>
      <c r="E4091" s="46" t="s">
        <v>1419</v>
      </c>
      <c r="F4091" s="45" t="s">
        <v>1418</v>
      </c>
      <c r="G4091" s="26" t="s">
        <v>7</v>
      </c>
      <c r="H4091" s="30">
        <v>-198438585</v>
      </c>
      <c r="I4091" s="24"/>
      <c r="J4091" s="36"/>
      <c r="K4091" s="24"/>
      <c r="L4091" s="30"/>
      <c r="M4091" s="80" t="str">
        <f>IFERROR((Base_actualizacion!$L4091/Base_actualizacion!$K4091)," " )</f>
        <v xml:space="preserve"> </v>
      </c>
    </row>
    <row r="4092" spans="2:13" ht="24.9" customHeight="1" outlineLevel="2" x14ac:dyDescent="0.3">
      <c r="B4092" s="47" t="s">
        <v>2229</v>
      </c>
      <c r="C4092" s="46" t="s">
        <v>336</v>
      </c>
      <c r="D4092" s="46" t="s">
        <v>1417</v>
      </c>
      <c r="E4092" s="46" t="s">
        <v>1419</v>
      </c>
      <c r="F4092" s="45" t="s">
        <v>1418</v>
      </c>
      <c r="G4092" s="26" t="s">
        <v>13</v>
      </c>
      <c r="H4092" s="30">
        <v>69974514</v>
      </c>
      <c r="I4092" s="30">
        <v>69974514</v>
      </c>
      <c r="J4092" s="36">
        <f>H4092/I4092</f>
        <v>1</v>
      </c>
      <c r="K4092" s="24"/>
      <c r="L4092" s="30"/>
      <c r="M4092" s="80"/>
    </row>
    <row r="4093" spans="2:13" ht="24.9" customHeight="1" outlineLevel="1" x14ac:dyDescent="0.3">
      <c r="B4093" s="44" t="str">
        <f>B4092</f>
        <v>ASIGNACIÓN PARA LA INVERSIÓN LOCAL SEGÚN NBI Y CUARTA, QUINTA, Y SEXTA CATEGORÍA</v>
      </c>
      <c r="C4093" s="43" t="s">
        <v>336</v>
      </c>
      <c r="D4093" s="43" t="s">
        <v>1417</v>
      </c>
      <c r="E4093" s="43" t="s">
        <v>1419</v>
      </c>
      <c r="F4093" s="42" t="s">
        <v>1418</v>
      </c>
      <c r="G4093" s="18" t="s">
        <v>3</v>
      </c>
      <c r="H4093" s="32">
        <f>SUBTOTAL(9,H4090:H4092)</f>
        <v>863728852</v>
      </c>
      <c r="I4093" s="32">
        <f>SUBTOTAL(9,I4090:I4092)</f>
        <v>147973475.75</v>
      </c>
      <c r="J4093" s="31">
        <f>SUBTOTAL(9,J4090:J4092)</f>
        <v>1.078612697129669</v>
      </c>
      <c r="K4093" s="14">
        <f>SUBTOTAL(9,K4090:K4092)</f>
        <v>82666546.479999989</v>
      </c>
      <c r="L4093" s="14">
        <f>SUBTOTAL(9,L4090:L4092)</f>
        <v>77998961.75</v>
      </c>
      <c r="M4093" s="80"/>
    </row>
    <row r="4094" spans="2:13" ht="24.9" customHeight="1" outlineLevel="2" x14ac:dyDescent="0.3">
      <c r="B4094" s="47" t="s">
        <v>2229</v>
      </c>
      <c r="C4094" s="46" t="s">
        <v>336</v>
      </c>
      <c r="D4094" s="46" t="s">
        <v>1417</v>
      </c>
      <c r="E4094" s="46" t="s">
        <v>1416</v>
      </c>
      <c r="F4094" s="45" t="s">
        <v>1415</v>
      </c>
      <c r="G4094" s="26" t="s">
        <v>0</v>
      </c>
      <c r="H4094" s="30">
        <v>1521835434</v>
      </c>
      <c r="I4094" s="30">
        <v>119635588.06</v>
      </c>
      <c r="J4094" s="36">
        <f>I4094/H4094</f>
        <v>7.861269713345366E-2</v>
      </c>
      <c r="K4094" s="30">
        <v>126794776.26000001</v>
      </c>
      <c r="L4094" s="30">
        <f>I4094</f>
        <v>119635588.06</v>
      </c>
      <c r="M4094" s="80">
        <f>L4094/K4094</f>
        <v>0.94353719915622014</v>
      </c>
    </row>
    <row r="4095" spans="2:13" ht="24.9" customHeight="1" outlineLevel="2" x14ac:dyDescent="0.3">
      <c r="B4095" s="47" t="s">
        <v>2229</v>
      </c>
      <c r="C4095" s="46" t="s">
        <v>336</v>
      </c>
      <c r="D4095" s="46" t="s">
        <v>1417</v>
      </c>
      <c r="E4095" s="46" t="s">
        <v>1416</v>
      </c>
      <c r="F4095" s="45" t="s">
        <v>1415</v>
      </c>
      <c r="G4095" s="26" t="s">
        <v>7</v>
      </c>
      <c r="H4095" s="30">
        <v>-304367087</v>
      </c>
      <c r="I4095" s="24"/>
      <c r="J4095" s="36"/>
      <c r="K4095" s="24"/>
      <c r="L4095" s="30"/>
      <c r="M4095" s="80" t="str">
        <f>IFERROR((Base_actualizacion!$L4095/Base_actualizacion!$K4095)," " )</f>
        <v xml:space="preserve"> </v>
      </c>
    </row>
    <row r="4096" spans="2:13" ht="24.9" customHeight="1" outlineLevel="1" x14ac:dyDescent="0.3">
      <c r="B4096" s="44" t="str">
        <f>B4095</f>
        <v>ASIGNACIÓN PARA LA INVERSIÓN LOCAL SEGÚN NBI Y CUARTA, QUINTA, Y SEXTA CATEGORÍA</v>
      </c>
      <c r="C4096" s="43" t="s">
        <v>336</v>
      </c>
      <c r="D4096" s="43" t="s">
        <v>1417</v>
      </c>
      <c r="E4096" s="43" t="s">
        <v>1416</v>
      </c>
      <c r="F4096" s="42" t="s">
        <v>1415</v>
      </c>
      <c r="G4096" s="18" t="s">
        <v>3</v>
      </c>
      <c r="H4096" s="32">
        <f>SUBTOTAL(9,H4094:H4095)</f>
        <v>1217468347</v>
      </c>
      <c r="I4096" s="14">
        <f>SUBTOTAL(9,I4094:I4095)</f>
        <v>119635588.06</v>
      </c>
      <c r="J4096" s="31">
        <f>SUBTOTAL(9,J4094:J4095)</f>
        <v>7.861269713345366E-2</v>
      </c>
      <c r="K4096" s="14">
        <f>SUBTOTAL(9,K4094:K4095)</f>
        <v>126794776.26000001</v>
      </c>
      <c r="L4096" s="14">
        <f>SUBTOTAL(9,L4093:L4095)</f>
        <v>119635588.06</v>
      </c>
      <c r="M4096" s="80"/>
    </row>
    <row r="4097" spans="2:13" ht="24.9" customHeight="1" outlineLevel="2" x14ac:dyDescent="0.3">
      <c r="B4097" s="47" t="s">
        <v>2229</v>
      </c>
      <c r="C4097" s="46" t="s">
        <v>498</v>
      </c>
      <c r="D4097" s="46" t="s">
        <v>1369</v>
      </c>
      <c r="E4097" s="46" t="s">
        <v>1411</v>
      </c>
      <c r="F4097" s="45" t="s">
        <v>1410</v>
      </c>
      <c r="G4097" s="26" t="s">
        <v>0</v>
      </c>
      <c r="H4097" s="30">
        <v>2015785695</v>
      </c>
      <c r="I4097" s="30">
        <v>158466350.32999998</v>
      </c>
      <c r="J4097" s="36">
        <f>I4097/H4097</f>
        <v>7.8612697134950144E-2</v>
      </c>
      <c r="K4097" s="30">
        <v>167949234.47999999</v>
      </c>
      <c r="L4097" s="30">
        <f>I4097</f>
        <v>158466350.32999998</v>
      </c>
      <c r="M4097" s="80">
        <f>L4097/K4097</f>
        <v>0.94353719932478008</v>
      </c>
    </row>
    <row r="4098" spans="2:13" ht="24.9" customHeight="1" outlineLevel="2" x14ac:dyDescent="0.3">
      <c r="B4098" s="47" t="s">
        <v>2229</v>
      </c>
      <c r="C4098" s="46" t="s">
        <v>498</v>
      </c>
      <c r="D4098" s="46" t="s">
        <v>1369</v>
      </c>
      <c r="E4098" s="46" t="s">
        <v>1411</v>
      </c>
      <c r="F4098" s="45" t="s">
        <v>1410</v>
      </c>
      <c r="G4098" s="26" t="s">
        <v>7</v>
      </c>
      <c r="H4098" s="30">
        <v>-403157139</v>
      </c>
      <c r="I4098" s="24"/>
      <c r="J4098" s="36"/>
      <c r="K4098" s="24"/>
      <c r="L4098" s="30"/>
      <c r="M4098" s="80" t="str">
        <f>IFERROR((Base_actualizacion!$L4098/Base_actualizacion!$K4098)," " )</f>
        <v xml:space="preserve"> </v>
      </c>
    </row>
    <row r="4099" spans="2:13" ht="24.9" customHeight="1" outlineLevel="1" x14ac:dyDescent="0.3">
      <c r="B4099" s="44" t="str">
        <f>B4098</f>
        <v>ASIGNACIÓN PARA LA INVERSIÓN LOCAL SEGÚN NBI Y CUARTA, QUINTA, Y SEXTA CATEGORÍA</v>
      </c>
      <c r="C4099" s="43" t="s">
        <v>498</v>
      </c>
      <c r="D4099" s="43" t="s">
        <v>1369</v>
      </c>
      <c r="E4099" s="43" t="s">
        <v>1411</v>
      </c>
      <c r="F4099" s="42" t="s">
        <v>1410</v>
      </c>
      <c r="G4099" s="18" t="s">
        <v>3</v>
      </c>
      <c r="H4099" s="32">
        <f>SUBTOTAL(9,H4097:H4098)</f>
        <v>1612628556</v>
      </c>
      <c r="I4099" s="14">
        <f>SUBTOTAL(9,I4097:I4098)</f>
        <v>158466350.32999998</v>
      </c>
      <c r="J4099" s="31">
        <f>SUBTOTAL(9,J4097:J4098)</f>
        <v>7.8612697134950144E-2</v>
      </c>
      <c r="K4099" s="14">
        <f>SUBTOTAL(9,K4097:K4098)</f>
        <v>167949234.47999999</v>
      </c>
      <c r="L4099" s="14">
        <f>SUBTOTAL(9,L4096:L4098)</f>
        <v>158466350.32999998</v>
      </c>
      <c r="M4099" s="80"/>
    </row>
    <row r="4100" spans="2:13" ht="24.9" customHeight="1" outlineLevel="2" x14ac:dyDescent="0.3">
      <c r="B4100" s="47" t="s">
        <v>2229</v>
      </c>
      <c r="C4100" s="46" t="s">
        <v>498</v>
      </c>
      <c r="D4100" s="46" t="s">
        <v>1369</v>
      </c>
      <c r="E4100" s="46" t="s">
        <v>1409</v>
      </c>
      <c r="F4100" s="45" t="s">
        <v>1408</v>
      </c>
      <c r="G4100" s="26" t="s">
        <v>0</v>
      </c>
      <c r="H4100" s="30">
        <v>2385972156</v>
      </c>
      <c r="I4100" s="30">
        <v>187567706.48000002</v>
      </c>
      <c r="J4100" s="36">
        <f>I4100/H4100</f>
        <v>7.8612697138281284E-2</v>
      </c>
      <c r="K4100" s="30">
        <v>198792063.19999999</v>
      </c>
      <c r="L4100" s="30">
        <f>I4100</f>
        <v>187567706.48000002</v>
      </c>
      <c r="M4100" s="80">
        <f>L4100/K4100</f>
        <v>0.94353719892374466</v>
      </c>
    </row>
    <row r="4101" spans="2:13" ht="24.9" customHeight="1" outlineLevel="2" x14ac:dyDescent="0.3">
      <c r="B4101" s="47" t="s">
        <v>2229</v>
      </c>
      <c r="C4101" s="46" t="s">
        <v>498</v>
      </c>
      <c r="D4101" s="46" t="s">
        <v>1369</v>
      </c>
      <c r="E4101" s="46" t="s">
        <v>1409</v>
      </c>
      <c r="F4101" s="45" t="s">
        <v>1408</v>
      </c>
      <c r="G4101" s="26" t="s">
        <v>7</v>
      </c>
      <c r="H4101" s="30">
        <v>-477194431</v>
      </c>
      <c r="I4101" s="24"/>
      <c r="J4101" s="36"/>
      <c r="K4101" s="24"/>
      <c r="L4101" s="30"/>
      <c r="M4101" s="80" t="str">
        <f>IFERROR((Base_actualizacion!$L4101/Base_actualizacion!$K4101)," " )</f>
        <v xml:space="preserve"> </v>
      </c>
    </row>
    <row r="4102" spans="2:13" ht="24.9" customHeight="1" outlineLevel="1" x14ac:dyDescent="0.3">
      <c r="B4102" s="44" t="str">
        <f>B4101</f>
        <v>ASIGNACIÓN PARA LA INVERSIÓN LOCAL SEGÚN NBI Y CUARTA, QUINTA, Y SEXTA CATEGORÍA</v>
      </c>
      <c r="C4102" s="43" t="s">
        <v>498</v>
      </c>
      <c r="D4102" s="43" t="s">
        <v>1369</v>
      </c>
      <c r="E4102" s="43" t="s">
        <v>1409</v>
      </c>
      <c r="F4102" s="42" t="s">
        <v>1408</v>
      </c>
      <c r="G4102" s="18" t="s">
        <v>3</v>
      </c>
      <c r="H4102" s="32">
        <f>SUBTOTAL(9,H4100:H4101)</f>
        <v>1908777725</v>
      </c>
      <c r="I4102" s="14">
        <f>SUBTOTAL(9,I4100:I4101)</f>
        <v>187567706.48000002</v>
      </c>
      <c r="J4102" s="31">
        <f>SUBTOTAL(9,J4100:J4101)</f>
        <v>7.8612697138281284E-2</v>
      </c>
      <c r="K4102" s="14">
        <f>SUBTOTAL(9,K4100:K4101)</f>
        <v>198792063.19999999</v>
      </c>
      <c r="L4102" s="14">
        <f>SUBTOTAL(9,L4099:L4101)</f>
        <v>187567706.48000002</v>
      </c>
      <c r="M4102" s="80"/>
    </row>
    <row r="4103" spans="2:13" ht="24.9" customHeight="1" outlineLevel="2" x14ac:dyDescent="0.3">
      <c r="B4103" s="47" t="s">
        <v>2229</v>
      </c>
      <c r="C4103" s="46" t="s">
        <v>498</v>
      </c>
      <c r="D4103" s="46" t="s">
        <v>1369</v>
      </c>
      <c r="E4103" s="46" t="s">
        <v>1407</v>
      </c>
      <c r="F4103" s="45" t="s">
        <v>1406</v>
      </c>
      <c r="G4103" s="26" t="s">
        <v>0</v>
      </c>
      <c r="H4103" s="30">
        <v>1382850790</v>
      </c>
      <c r="I4103" s="30">
        <v>108709630.34</v>
      </c>
      <c r="J4103" s="36">
        <f>I4103/H4103</f>
        <v>7.861269713704977E-2</v>
      </c>
      <c r="K4103" s="30">
        <v>115214991.43000001</v>
      </c>
      <c r="L4103" s="30">
        <f>I4103</f>
        <v>108709630.34</v>
      </c>
      <c r="M4103" s="80">
        <f>L4103/K4103</f>
        <v>0.94353719937606906</v>
      </c>
    </row>
    <row r="4104" spans="2:13" ht="24.9" customHeight="1" outlineLevel="2" x14ac:dyDescent="0.3">
      <c r="B4104" s="47" t="s">
        <v>2229</v>
      </c>
      <c r="C4104" s="46" t="s">
        <v>498</v>
      </c>
      <c r="D4104" s="46" t="s">
        <v>1369</v>
      </c>
      <c r="E4104" s="46" t="s">
        <v>1407</v>
      </c>
      <c r="F4104" s="45" t="s">
        <v>1406</v>
      </c>
      <c r="G4104" s="26" t="s">
        <v>7</v>
      </c>
      <c r="H4104" s="30">
        <v>-276570158</v>
      </c>
      <c r="I4104" s="24"/>
      <c r="J4104" s="36"/>
      <c r="K4104" s="24"/>
      <c r="L4104" s="30"/>
      <c r="M4104" s="80" t="str">
        <f>IFERROR((Base_actualizacion!$L4104/Base_actualizacion!$K4104)," " )</f>
        <v xml:space="preserve"> </v>
      </c>
    </row>
    <row r="4105" spans="2:13" ht="24.9" customHeight="1" outlineLevel="1" x14ac:dyDescent="0.3">
      <c r="B4105" s="44" t="str">
        <f>B4104</f>
        <v>ASIGNACIÓN PARA LA INVERSIÓN LOCAL SEGÚN NBI Y CUARTA, QUINTA, Y SEXTA CATEGORÍA</v>
      </c>
      <c r="C4105" s="43" t="s">
        <v>498</v>
      </c>
      <c r="D4105" s="43" t="s">
        <v>1369</v>
      </c>
      <c r="E4105" s="43" t="s">
        <v>1407</v>
      </c>
      <c r="F4105" s="42" t="s">
        <v>1406</v>
      </c>
      <c r="G4105" s="18" t="s">
        <v>3</v>
      </c>
      <c r="H4105" s="32">
        <f>SUBTOTAL(9,H4103:H4104)</f>
        <v>1106280632</v>
      </c>
      <c r="I4105" s="14">
        <f>SUBTOTAL(9,I4103:I4104)</f>
        <v>108709630.34</v>
      </c>
      <c r="J4105" s="31">
        <f>SUBTOTAL(9,J4103:J4104)</f>
        <v>7.861269713704977E-2</v>
      </c>
      <c r="K4105" s="14">
        <f>SUBTOTAL(9,K4103:K4104)</f>
        <v>115214991.43000001</v>
      </c>
      <c r="L4105" s="14">
        <f>SUBTOTAL(9,L4102:L4104)</f>
        <v>108709630.34</v>
      </c>
      <c r="M4105" s="80"/>
    </row>
    <row r="4106" spans="2:13" ht="24.9" customHeight="1" outlineLevel="2" x14ac:dyDescent="0.3">
      <c r="B4106" s="47" t="s">
        <v>2229</v>
      </c>
      <c r="C4106" s="46" t="s">
        <v>498</v>
      </c>
      <c r="D4106" s="46" t="s">
        <v>1369</v>
      </c>
      <c r="E4106" s="46" t="s">
        <v>1405</v>
      </c>
      <c r="F4106" s="45" t="s">
        <v>1404</v>
      </c>
      <c r="G4106" s="26" t="s">
        <v>0</v>
      </c>
      <c r="H4106" s="30">
        <v>1982022412</v>
      </c>
      <c r="I4106" s="30">
        <v>155812127.59</v>
      </c>
      <c r="J4106" s="36">
        <f>I4106/H4106</f>
        <v>7.8612697135333906E-2</v>
      </c>
      <c r="K4106" s="30">
        <v>165136178.69</v>
      </c>
      <c r="L4106" s="30">
        <f>I4106</f>
        <v>155812127.59</v>
      </c>
      <c r="M4106" s="80">
        <f>L4106/K4106</f>
        <v>0.94353719957694149</v>
      </c>
    </row>
    <row r="4107" spans="2:13" ht="24.9" customHeight="1" outlineLevel="2" x14ac:dyDescent="0.3">
      <c r="B4107" s="47" t="s">
        <v>2229</v>
      </c>
      <c r="C4107" s="46" t="s">
        <v>498</v>
      </c>
      <c r="D4107" s="46" t="s">
        <v>1369</v>
      </c>
      <c r="E4107" s="46" t="s">
        <v>1405</v>
      </c>
      <c r="F4107" s="45" t="s">
        <v>1404</v>
      </c>
      <c r="G4107" s="26" t="s">
        <v>7</v>
      </c>
      <c r="H4107" s="30">
        <v>-396404482</v>
      </c>
      <c r="I4107" s="24"/>
      <c r="J4107" s="36"/>
      <c r="K4107" s="24"/>
      <c r="L4107" s="30"/>
      <c r="M4107" s="80" t="str">
        <f>IFERROR((Base_actualizacion!$L4107/Base_actualizacion!$K4107)," " )</f>
        <v xml:space="preserve"> </v>
      </c>
    </row>
    <row r="4108" spans="2:13" ht="24.9" customHeight="1" outlineLevel="1" x14ac:dyDescent="0.3">
      <c r="B4108" s="44" t="str">
        <f>B4107</f>
        <v>ASIGNACIÓN PARA LA INVERSIÓN LOCAL SEGÚN NBI Y CUARTA, QUINTA, Y SEXTA CATEGORÍA</v>
      </c>
      <c r="C4108" s="43" t="s">
        <v>498</v>
      </c>
      <c r="D4108" s="43" t="s">
        <v>1369</v>
      </c>
      <c r="E4108" s="43" t="s">
        <v>1405</v>
      </c>
      <c r="F4108" s="42" t="s">
        <v>1404</v>
      </c>
      <c r="G4108" s="18" t="s">
        <v>3</v>
      </c>
      <c r="H4108" s="32">
        <f>SUBTOTAL(9,H4106:H4107)</f>
        <v>1585617930</v>
      </c>
      <c r="I4108" s="14">
        <f>SUBTOTAL(9,I4106:I4107)</f>
        <v>155812127.59</v>
      </c>
      <c r="J4108" s="31">
        <f>SUBTOTAL(9,J4106:J4107)</f>
        <v>7.8612697135333906E-2</v>
      </c>
      <c r="K4108" s="14">
        <f>SUBTOTAL(9,K4106:K4107)</f>
        <v>165136178.69</v>
      </c>
      <c r="L4108" s="14">
        <f>SUBTOTAL(9,L4105:L4107)</f>
        <v>155812127.59</v>
      </c>
      <c r="M4108" s="80"/>
    </row>
    <row r="4109" spans="2:13" ht="24.9" customHeight="1" outlineLevel="2" x14ac:dyDescent="0.3">
      <c r="B4109" s="47" t="s">
        <v>2229</v>
      </c>
      <c r="C4109" s="46" t="s">
        <v>498</v>
      </c>
      <c r="D4109" s="46" t="s">
        <v>1369</v>
      </c>
      <c r="E4109" s="46" t="s">
        <v>1403</v>
      </c>
      <c r="F4109" s="45" t="s">
        <v>1402</v>
      </c>
      <c r="G4109" s="26" t="s">
        <v>0</v>
      </c>
      <c r="H4109" s="30">
        <v>2313079976</v>
      </c>
      <c r="I4109" s="30">
        <v>181837455.61000001</v>
      </c>
      <c r="J4109" s="36">
        <f>I4109/H4109</f>
        <v>7.8612697138319795E-2</v>
      </c>
      <c r="K4109" s="30">
        <v>192718904.68000001</v>
      </c>
      <c r="L4109" s="30">
        <f>I4109</f>
        <v>181837455.61000001</v>
      </c>
      <c r="M4109" s="80">
        <f>L4109/K4109</f>
        <v>0.94353719948715931</v>
      </c>
    </row>
    <row r="4110" spans="2:13" ht="24.9" customHeight="1" outlineLevel="2" x14ac:dyDescent="0.3">
      <c r="B4110" s="47" t="s">
        <v>2229</v>
      </c>
      <c r="C4110" s="46" t="s">
        <v>498</v>
      </c>
      <c r="D4110" s="46" t="s">
        <v>1369</v>
      </c>
      <c r="E4110" s="46" t="s">
        <v>1403</v>
      </c>
      <c r="F4110" s="45" t="s">
        <v>1402</v>
      </c>
      <c r="G4110" s="26" t="s">
        <v>7</v>
      </c>
      <c r="H4110" s="30">
        <v>-462615995</v>
      </c>
      <c r="I4110" s="24"/>
      <c r="J4110" s="36"/>
      <c r="K4110" s="24"/>
      <c r="L4110" s="30"/>
      <c r="M4110" s="80" t="str">
        <f>IFERROR((Base_actualizacion!$L4110/Base_actualizacion!$K4110)," " )</f>
        <v xml:space="preserve"> </v>
      </c>
    </row>
    <row r="4111" spans="2:13" ht="24.9" customHeight="1" outlineLevel="1" x14ac:dyDescent="0.3">
      <c r="B4111" s="44" t="str">
        <f>B4110</f>
        <v>ASIGNACIÓN PARA LA INVERSIÓN LOCAL SEGÚN NBI Y CUARTA, QUINTA, Y SEXTA CATEGORÍA</v>
      </c>
      <c r="C4111" s="43" t="s">
        <v>498</v>
      </c>
      <c r="D4111" s="43" t="s">
        <v>1369</v>
      </c>
      <c r="E4111" s="43" t="s">
        <v>1403</v>
      </c>
      <c r="F4111" s="42" t="s">
        <v>1402</v>
      </c>
      <c r="G4111" s="18" t="s">
        <v>3</v>
      </c>
      <c r="H4111" s="32">
        <f>SUBTOTAL(9,H4109:H4110)</f>
        <v>1850463981</v>
      </c>
      <c r="I4111" s="14">
        <f>SUBTOTAL(9,I4109:I4110)</f>
        <v>181837455.61000001</v>
      </c>
      <c r="J4111" s="31">
        <f>SUBTOTAL(9,J4109:J4110)</f>
        <v>7.8612697138319795E-2</v>
      </c>
      <c r="K4111" s="14">
        <f>SUBTOTAL(9,K4109:K4110)</f>
        <v>192718904.68000001</v>
      </c>
      <c r="L4111" s="14">
        <f>SUBTOTAL(9,L4108:L4110)</f>
        <v>181837455.61000001</v>
      </c>
      <c r="M4111" s="80"/>
    </row>
    <row r="4112" spans="2:13" ht="24.9" customHeight="1" outlineLevel="2" x14ac:dyDescent="0.3">
      <c r="B4112" s="47" t="s">
        <v>2229</v>
      </c>
      <c r="C4112" s="46" t="s">
        <v>498</v>
      </c>
      <c r="D4112" s="46" t="s">
        <v>1369</v>
      </c>
      <c r="E4112" s="46" t="s">
        <v>1401</v>
      </c>
      <c r="F4112" s="45" t="s">
        <v>1400</v>
      </c>
      <c r="G4112" s="26" t="s">
        <v>0</v>
      </c>
      <c r="H4112" s="30">
        <v>1512869825</v>
      </c>
      <c r="I4112" s="30">
        <v>118930777.36000001</v>
      </c>
      <c r="J4112" s="36">
        <f>I4112/H4112</f>
        <v>7.8612697136714996E-2</v>
      </c>
      <c r="K4112" s="30">
        <v>126047788.49000001</v>
      </c>
      <c r="L4112" s="30">
        <f>I4112</f>
        <v>118930777.36000001</v>
      </c>
      <c r="M4112" s="80">
        <f>L4112/K4112</f>
        <v>0.94353719953948556</v>
      </c>
    </row>
    <row r="4113" spans="2:13" ht="24.9" customHeight="1" outlineLevel="2" x14ac:dyDescent="0.3">
      <c r="B4113" s="47" t="s">
        <v>2229</v>
      </c>
      <c r="C4113" s="46" t="s">
        <v>498</v>
      </c>
      <c r="D4113" s="46" t="s">
        <v>1369</v>
      </c>
      <c r="E4113" s="46" t="s">
        <v>1401</v>
      </c>
      <c r="F4113" s="45" t="s">
        <v>1400</v>
      </c>
      <c r="G4113" s="26" t="s">
        <v>7</v>
      </c>
      <c r="H4113" s="30">
        <v>-302573965</v>
      </c>
      <c r="I4113" s="24"/>
      <c r="J4113" s="36"/>
      <c r="K4113" s="24"/>
      <c r="L4113" s="30"/>
      <c r="M4113" s="80" t="str">
        <f>IFERROR((Base_actualizacion!$L4113/Base_actualizacion!$K4113)," " )</f>
        <v xml:space="preserve"> </v>
      </c>
    </row>
    <row r="4114" spans="2:13" ht="24.9" customHeight="1" outlineLevel="1" x14ac:dyDescent="0.3">
      <c r="B4114" s="44" t="str">
        <f>B4113</f>
        <v>ASIGNACIÓN PARA LA INVERSIÓN LOCAL SEGÚN NBI Y CUARTA, QUINTA, Y SEXTA CATEGORÍA</v>
      </c>
      <c r="C4114" s="43" t="s">
        <v>498</v>
      </c>
      <c r="D4114" s="43" t="s">
        <v>1369</v>
      </c>
      <c r="E4114" s="43" t="s">
        <v>1401</v>
      </c>
      <c r="F4114" s="42" t="s">
        <v>1400</v>
      </c>
      <c r="G4114" s="18" t="s">
        <v>3</v>
      </c>
      <c r="H4114" s="32">
        <f>SUBTOTAL(9,H4112:H4113)</f>
        <v>1210295860</v>
      </c>
      <c r="I4114" s="14">
        <f>SUBTOTAL(9,I4112:I4113)</f>
        <v>118930777.36000001</v>
      </c>
      <c r="J4114" s="31">
        <f>SUBTOTAL(9,J4112:J4113)</f>
        <v>7.8612697136714996E-2</v>
      </c>
      <c r="K4114" s="14">
        <f>SUBTOTAL(9,K4112:K4113)</f>
        <v>126047788.49000001</v>
      </c>
      <c r="L4114" s="14">
        <f>SUBTOTAL(9,L4111:L4113)</f>
        <v>118930777.36000001</v>
      </c>
      <c r="M4114" s="80"/>
    </row>
    <row r="4115" spans="2:13" ht="24.9" customHeight="1" outlineLevel="2" x14ac:dyDescent="0.3">
      <c r="B4115" s="47" t="s">
        <v>2229</v>
      </c>
      <c r="C4115" s="46" t="s">
        <v>498</v>
      </c>
      <c r="D4115" s="46" t="s">
        <v>1369</v>
      </c>
      <c r="E4115" s="46" t="s">
        <v>1399</v>
      </c>
      <c r="F4115" s="45" t="s">
        <v>1398</v>
      </c>
      <c r="G4115" s="26" t="s">
        <v>0</v>
      </c>
      <c r="H4115" s="30">
        <v>3485187444</v>
      </c>
      <c r="I4115" s="30">
        <v>273979984.99000001</v>
      </c>
      <c r="J4115" s="36">
        <f>I4115/H4115</f>
        <v>7.8612697133887646E-2</v>
      </c>
      <c r="K4115" s="30">
        <v>290375392.93000001</v>
      </c>
      <c r="L4115" s="30">
        <f>I4115</f>
        <v>273979984.99000001</v>
      </c>
      <c r="M4115" s="80">
        <f>L4115/K4115</f>
        <v>0.94353719929721325</v>
      </c>
    </row>
    <row r="4116" spans="2:13" ht="24.9" customHeight="1" outlineLevel="2" x14ac:dyDescent="0.3">
      <c r="B4116" s="47" t="s">
        <v>2229</v>
      </c>
      <c r="C4116" s="46" t="s">
        <v>498</v>
      </c>
      <c r="D4116" s="46" t="s">
        <v>1369</v>
      </c>
      <c r="E4116" s="46" t="s">
        <v>1399</v>
      </c>
      <c r="F4116" s="45" t="s">
        <v>1398</v>
      </c>
      <c r="G4116" s="26" t="s">
        <v>7</v>
      </c>
      <c r="H4116" s="30">
        <v>-697037489</v>
      </c>
      <c r="I4116" s="24"/>
      <c r="J4116" s="36"/>
      <c r="K4116" s="24"/>
      <c r="L4116" s="30"/>
      <c r="M4116" s="80" t="str">
        <f>IFERROR((Base_actualizacion!$L4116/Base_actualizacion!$K4116)," " )</f>
        <v xml:space="preserve"> </v>
      </c>
    </row>
    <row r="4117" spans="2:13" ht="24.9" customHeight="1" outlineLevel="2" x14ac:dyDescent="0.3">
      <c r="B4117" s="47" t="s">
        <v>2229</v>
      </c>
      <c r="C4117" s="46" t="s">
        <v>498</v>
      </c>
      <c r="D4117" s="46" t="s">
        <v>1369</v>
      </c>
      <c r="E4117" s="46" t="s">
        <v>1399</v>
      </c>
      <c r="F4117" s="45" t="s">
        <v>1398</v>
      </c>
      <c r="G4117" s="26" t="s">
        <v>13</v>
      </c>
      <c r="H4117" s="30">
        <v>255554444</v>
      </c>
      <c r="I4117" s="30">
        <v>255554444</v>
      </c>
      <c r="J4117" s="36">
        <f>H4117/I4117</f>
        <v>1</v>
      </c>
      <c r="K4117" s="24"/>
      <c r="L4117" s="30"/>
      <c r="M4117" s="80"/>
    </row>
    <row r="4118" spans="2:13" ht="24.9" customHeight="1" outlineLevel="1" x14ac:dyDescent="0.3">
      <c r="B4118" s="44" t="str">
        <f>B4117</f>
        <v>ASIGNACIÓN PARA LA INVERSIÓN LOCAL SEGÚN NBI Y CUARTA, QUINTA, Y SEXTA CATEGORÍA</v>
      </c>
      <c r="C4118" s="43" t="s">
        <v>498</v>
      </c>
      <c r="D4118" s="43" t="s">
        <v>1369</v>
      </c>
      <c r="E4118" s="43" t="s">
        <v>1399</v>
      </c>
      <c r="F4118" s="42" t="s">
        <v>1398</v>
      </c>
      <c r="G4118" s="18" t="s">
        <v>3</v>
      </c>
      <c r="H4118" s="32">
        <f>SUBTOTAL(9,H4115:H4117)</f>
        <v>3043704399</v>
      </c>
      <c r="I4118" s="32">
        <f>SUBTOTAL(9,I4115:I4117)</f>
        <v>529534428.99000001</v>
      </c>
      <c r="J4118" s="31">
        <f>SUBTOTAL(9,J4115:J4117)</f>
        <v>1.0786126971338876</v>
      </c>
      <c r="K4118" s="14">
        <f>SUBTOTAL(9,K4115:K4117)</f>
        <v>290375392.93000001</v>
      </c>
      <c r="L4118" s="14">
        <f>SUBTOTAL(9,L4115:L4117)</f>
        <v>273979984.99000001</v>
      </c>
      <c r="M4118" s="80"/>
    </row>
    <row r="4119" spans="2:13" ht="24.9" customHeight="1" outlineLevel="2" x14ac:dyDescent="0.3">
      <c r="B4119" s="47" t="s">
        <v>2229</v>
      </c>
      <c r="C4119" s="46" t="s">
        <v>498</v>
      </c>
      <c r="D4119" s="46" t="s">
        <v>1369</v>
      </c>
      <c r="E4119" s="46" t="s">
        <v>1397</v>
      </c>
      <c r="F4119" s="45" t="s">
        <v>1396</v>
      </c>
      <c r="G4119" s="26" t="s">
        <v>0</v>
      </c>
      <c r="H4119" s="30">
        <v>1267855526</v>
      </c>
      <c r="I4119" s="30">
        <v>99669542.480000004</v>
      </c>
      <c r="J4119" s="36">
        <f>I4119/H4119</f>
        <v>7.8612697137859858E-2</v>
      </c>
      <c r="K4119" s="30">
        <v>105633930.05000001</v>
      </c>
      <c r="L4119" s="30">
        <f>I4119</f>
        <v>99669542.480000004</v>
      </c>
      <c r="M4119" s="80">
        <f>L4119/K4119</f>
        <v>0.943537199011938</v>
      </c>
    </row>
    <row r="4120" spans="2:13" ht="24.9" customHeight="1" outlineLevel="2" x14ac:dyDescent="0.3">
      <c r="B4120" s="47" t="s">
        <v>2229</v>
      </c>
      <c r="C4120" s="46" t="s">
        <v>498</v>
      </c>
      <c r="D4120" s="46" t="s">
        <v>1369</v>
      </c>
      <c r="E4120" s="46" t="s">
        <v>1397</v>
      </c>
      <c r="F4120" s="45" t="s">
        <v>1396</v>
      </c>
      <c r="G4120" s="26" t="s">
        <v>7</v>
      </c>
      <c r="H4120" s="30">
        <v>-253571105</v>
      </c>
      <c r="I4120" s="24"/>
      <c r="J4120" s="36"/>
      <c r="K4120" s="24"/>
      <c r="L4120" s="30"/>
      <c r="M4120" s="80" t="str">
        <f>IFERROR((Base_actualizacion!$L4120/Base_actualizacion!$K4120)," " )</f>
        <v xml:space="preserve"> </v>
      </c>
    </row>
    <row r="4121" spans="2:13" ht="24.9" customHeight="1" outlineLevel="1" x14ac:dyDescent="0.3">
      <c r="B4121" s="44" t="str">
        <f>B4120</f>
        <v>ASIGNACIÓN PARA LA INVERSIÓN LOCAL SEGÚN NBI Y CUARTA, QUINTA, Y SEXTA CATEGORÍA</v>
      </c>
      <c r="C4121" s="43" t="s">
        <v>498</v>
      </c>
      <c r="D4121" s="43" t="s">
        <v>1369</v>
      </c>
      <c r="E4121" s="43" t="s">
        <v>1397</v>
      </c>
      <c r="F4121" s="42" t="s">
        <v>1396</v>
      </c>
      <c r="G4121" s="18" t="s">
        <v>3</v>
      </c>
      <c r="H4121" s="32">
        <f>SUBTOTAL(9,H4119:H4120)</f>
        <v>1014284421</v>
      </c>
      <c r="I4121" s="14">
        <f>SUBTOTAL(9,I4119:I4120)</f>
        <v>99669542.480000004</v>
      </c>
      <c r="J4121" s="31">
        <f>SUBTOTAL(9,J4119:J4120)</f>
        <v>7.8612697137859858E-2</v>
      </c>
      <c r="K4121" s="14">
        <f>SUBTOTAL(9,K4119:K4120)</f>
        <v>105633930.05000001</v>
      </c>
      <c r="L4121" s="14">
        <f>SUBTOTAL(9,L4118:L4120)</f>
        <v>99669542.480000004</v>
      </c>
      <c r="M4121" s="80"/>
    </row>
    <row r="4122" spans="2:13" ht="24.9" customHeight="1" outlineLevel="2" x14ac:dyDescent="0.3">
      <c r="B4122" s="47" t="s">
        <v>2229</v>
      </c>
      <c r="C4122" s="46" t="s">
        <v>498</v>
      </c>
      <c r="D4122" s="46" t="s">
        <v>1369</v>
      </c>
      <c r="E4122" s="46" t="s">
        <v>1395</v>
      </c>
      <c r="F4122" s="45" t="s">
        <v>1394</v>
      </c>
      <c r="G4122" s="26" t="s">
        <v>0</v>
      </c>
      <c r="H4122" s="30">
        <v>2403000001</v>
      </c>
      <c r="I4122" s="30">
        <v>188906311.28999999</v>
      </c>
      <c r="J4122" s="36">
        <f>I4122/H4122</f>
        <v>7.8612697133328052E-2</v>
      </c>
      <c r="K4122" s="30">
        <v>200210772.31999999</v>
      </c>
      <c r="L4122" s="30">
        <f>I4122</f>
        <v>188906311.28999999</v>
      </c>
      <c r="M4122" s="80">
        <f>L4122/K4122</f>
        <v>0.94353719882798359</v>
      </c>
    </row>
    <row r="4123" spans="2:13" ht="24.9" customHeight="1" outlineLevel="2" x14ac:dyDescent="0.3">
      <c r="B4123" s="47" t="s">
        <v>2229</v>
      </c>
      <c r="C4123" s="46" t="s">
        <v>498</v>
      </c>
      <c r="D4123" s="46" t="s">
        <v>1369</v>
      </c>
      <c r="E4123" s="46" t="s">
        <v>1395</v>
      </c>
      <c r="F4123" s="45" t="s">
        <v>1394</v>
      </c>
      <c r="G4123" s="26" t="s">
        <v>7</v>
      </c>
      <c r="H4123" s="30">
        <v>-480600000</v>
      </c>
      <c r="I4123" s="24"/>
      <c r="J4123" s="36"/>
      <c r="K4123" s="24"/>
      <c r="L4123" s="30"/>
      <c r="M4123" s="80" t="str">
        <f>IFERROR((Base_actualizacion!$L4123/Base_actualizacion!$K4123)," " )</f>
        <v xml:space="preserve"> </v>
      </c>
    </row>
    <row r="4124" spans="2:13" ht="24.9" customHeight="1" outlineLevel="1" x14ac:dyDescent="0.3">
      <c r="B4124" s="44" t="str">
        <f>B4123</f>
        <v>ASIGNACIÓN PARA LA INVERSIÓN LOCAL SEGÚN NBI Y CUARTA, QUINTA, Y SEXTA CATEGORÍA</v>
      </c>
      <c r="C4124" s="43" t="s">
        <v>498</v>
      </c>
      <c r="D4124" s="43" t="s">
        <v>1369</v>
      </c>
      <c r="E4124" s="43" t="s">
        <v>1395</v>
      </c>
      <c r="F4124" s="42" t="s">
        <v>1394</v>
      </c>
      <c r="G4124" s="18" t="s">
        <v>3</v>
      </c>
      <c r="H4124" s="32">
        <f>SUBTOTAL(9,H4122:H4123)</f>
        <v>1922400001</v>
      </c>
      <c r="I4124" s="14">
        <f>SUBTOTAL(9,I4122:I4123)</f>
        <v>188906311.28999999</v>
      </c>
      <c r="J4124" s="31">
        <f>SUBTOTAL(9,J4122:J4123)</f>
        <v>7.8612697133328052E-2</v>
      </c>
      <c r="K4124" s="14">
        <f>SUBTOTAL(9,K4122:K4123)</f>
        <v>200210772.31999999</v>
      </c>
      <c r="L4124" s="14">
        <f>SUBTOTAL(9,L4121:L4123)</f>
        <v>188906311.28999999</v>
      </c>
      <c r="M4124" s="80"/>
    </row>
    <row r="4125" spans="2:13" ht="24.9" customHeight="1" outlineLevel="2" x14ac:dyDescent="0.3">
      <c r="B4125" s="47" t="s">
        <v>2229</v>
      </c>
      <c r="C4125" s="46" t="s">
        <v>498</v>
      </c>
      <c r="D4125" s="46" t="s">
        <v>1369</v>
      </c>
      <c r="E4125" s="46" t="s">
        <v>1393</v>
      </c>
      <c r="F4125" s="45" t="s">
        <v>1392</v>
      </c>
      <c r="G4125" s="26" t="s">
        <v>0</v>
      </c>
      <c r="H4125" s="30">
        <v>1651227909</v>
      </c>
      <c r="I4125" s="30">
        <v>129807479.50999999</v>
      </c>
      <c r="J4125" s="36">
        <f>I4125/H4125</f>
        <v>7.8612697134348153E-2</v>
      </c>
      <c r="K4125" s="30">
        <v>137575370.23000002</v>
      </c>
      <c r="L4125" s="30">
        <f>I4125</f>
        <v>129807479.50999999</v>
      </c>
      <c r="M4125" s="80">
        <f>L4125/K4125</f>
        <v>0.94353719923112989</v>
      </c>
    </row>
    <row r="4126" spans="2:13" ht="24.9" customHeight="1" outlineLevel="2" x14ac:dyDescent="0.3">
      <c r="B4126" s="47" t="s">
        <v>2229</v>
      </c>
      <c r="C4126" s="46" t="s">
        <v>498</v>
      </c>
      <c r="D4126" s="46" t="s">
        <v>1369</v>
      </c>
      <c r="E4126" s="46" t="s">
        <v>1393</v>
      </c>
      <c r="F4126" s="45" t="s">
        <v>1392</v>
      </c>
      <c r="G4126" s="26" t="s">
        <v>7</v>
      </c>
      <c r="H4126" s="30">
        <v>-330245582</v>
      </c>
      <c r="I4126" s="24"/>
      <c r="J4126" s="36"/>
      <c r="K4126" s="24"/>
      <c r="L4126" s="30"/>
      <c r="M4126" s="80" t="str">
        <f>IFERROR((Base_actualizacion!$L4126/Base_actualizacion!$K4126)," " )</f>
        <v xml:space="preserve"> </v>
      </c>
    </row>
    <row r="4127" spans="2:13" ht="24.9" customHeight="1" outlineLevel="1" x14ac:dyDescent="0.3">
      <c r="B4127" s="44" t="str">
        <f>B4126</f>
        <v>ASIGNACIÓN PARA LA INVERSIÓN LOCAL SEGÚN NBI Y CUARTA, QUINTA, Y SEXTA CATEGORÍA</v>
      </c>
      <c r="C4127" s="43" t="s">
        <v>498</v>
      </c>
      <c r="D4127" s="43" t="s">
        <v>1369</v>
      </c>
      <c r="E4127" s="43" t="s">
        <v>1393</v>
      </c>
      <c r="F4127" s="42" t="s">
        <v>1392</v>
      </c>
      <c r="G4127" s="18" t="s">
        <v>3</v>
      </c>
      <c r="H4127" s="32">
        <f>SUBTOTAL(9,H4125:H4126)</f>
        <v>1320982327</v>
      </c>
      <c r="I4127" s="14">
        <f>SUBTOTAL(9,I4125:I4126)</f>
        <v>129807479.50999999</v>
      </c>
      <c r="J4127" s="31">
        <f>SUBTOTAL(9,J4125:J4126)</f>
        <v>7.8612697134348153E-2</v>
      </c>
      <c r="K4127" s="14">
        <f>SUBTOTAL(9,K4125:K4126)</f>
        <v>137575370.23000002</v>
      </c>
      <c r="L4127" s="14">
        <f>SUBTOTAL(9,L4124:L4126)</f>
        <v>129807479.50999999</v>
      </c>
      <c r="M4127" s="80"/>
    </row>
    <row r="4128" spans="2:13" ht="24.9" customHeight="1" outlineLevel="2" x14ac:dyDescent="0.3">
      <c r="B4128" s="47" t="s">
        <v>2229</v>
      </c>
      <c r="C4128" s="46" t="s">
        <v>498</v>
      </c>
      <c r="D4128" s="46" t="s">
        <v>1369</v>
      </c>
      <c r="E4128" s="46" t="s">
        <v>1391</v>
      </c>
      <c r="F4128" s="45" t="s">
        <v>1390</v>
      </c>
      <c r="G4128" s="26" t="s">
        <v>0</v>
      </c>
      <c r="H4128" s="30">
        <v>1770423996</v>
      </c>
      <c r="I4128" s="30">
        <v>139177805.40000001</v>
      </c>
      <c r="J4128" s="36">
        <f>I4128/H4128</f>
        <v>7.8612697136081974E-2</v>
      </c>
      <c r="K4128" s="30">
        <v>147506431.69</v>
      </c>
      <c r="L4128" s="30">
        <f>I4128</f>
        <v>139177805.40000001</v>
      </c>
      <c r="M4128" s="80">
        <f>L4128/K4128</f>
        <v>0.9435371990592013</v>
      </c>
    </row>
    <row r="4129" spans="2:13" ht="24.9" customHeight="1" outlineLevel="2" x14ac:dyDescent="0.3">
      <c r="B4129" s="47" t="s">
        <v>2229</v>
      </c>
      <c r="C4129" s="46" t="s">
        <v>498</v>
      </c>
      <c r="D4129" s="46" t="s">
        <v>1369</v>
      </c>
      <c r="E4129" s="46" t="s">
        <v>1391</v>
      </c>
      <c r="F4129" s="45" t="s">
        <v>1390</v>
      </c>
      <c r="G4129" s="26" t="s">
        <v>7</v>
      </c>
      <c r="H4129" s="30">
        <v>-354084799</v>
      </c>
      <c r="I4129" s="24"/>
      <c r="J4129" s="36"/>
      <c r="K4129" s="24"/>
      <c r="L4129" s="30"/>
      <c r="M4129" s="80" t="str">
        <f>IFERROR((Base_actualizacion!$L4129/Base_actualizacion!$K4129)," " )</f>
        <v xml:space="preserve"> </v>
      </c>
    </row>
    <row r="4130" spans="2:13" ht="24.9" customHeight="1" outlineLevel="1" x14ac:dyDescent="0.3">
      <c r="B4130" s="44" t="str">
        <f>B4129</f>
        <v>ASIGNACIÓN PARA LA INVERSIÓN LOCAL SEGÚN NBI Y CUARTA, QUINTA, Y SEXTA CATEGORÍA</v>
      </c>
      <c r="C4130" s="43" t="s">
        <v>498</v>
      </c>
      <c r="D4130" s="43" t="s">
        <v>1369</v>
      </c>
      <c r="E4130" s="43" t="s">
        <v>1391</v>
      </c>
      <c r="F4130" s="42" t="s">
        <v>1390</v>
      </c>
      <c r="G4130" s="18" t="s">
        <v>3</v>
      </c>
      <c r="H4130" s="32">
        <f>SUBTOTAL(9,H4128:H4129)</f>
        <v>1416339197</v>
      </c>
      <c r="I4130" s="14">
        <f>SUBTOTAL(9,I4128:I4129)</f>
        <v>139177805.40000001</v>
      </c>
      <c r="J4130" s="31">
        <f>SUBTOTAL(9,J4128:J4129)</f>
        <v>7.8612697136081974E-2</v>
      </c>
      <c r="K4130" s="14">
        <f>SUBTOTAL(9,K4128:K4129)</f>
        <v>147506431.69</v>
      </c>
      <c r="L4130" s="14">
        <f>SUBTOTAL(9,L4127:L4129)</f>
        <v>139177805.40000001</v>
      </c>
      <c r="M4130" s="80"/>
    </row>
    <row r="4131" spans="2:13" ht="24.9" customHeight="1" outlineLevel="2" x14ac:dyDescent="0.3">
      <c r="B4131" s="47" t="s">
        <v>2229</v>
      </c>
      <c r="C4131" s="46" t="s">
        <v>498</v>
      </c>
      <c r="D4131" s="46" t="s">
        <v>1369</v>
      </c>
      <c r="E4131" s="46" t="s">
        <v>1389</v>
      </c>
      <c r="F4131" s="45" t="s">
        <v>1388</v>
      </c>
      <c r="G4131" s="26" t="s">
        <v>0</v>
      </c>
      <c r="H4131" s="30">
        <v>697929531</v>
      </c>
      <c r="I4131" s="30">
        <v>54866122.840000004</v>
      </c>
      <c r="J4131" s="36">
        <f>I4131/H4131</f>
        <v>7.861269713202608E-2</v>
      </c>
      <c r="K4131" s="30">
        <v>58149400.909999996</v>
      </c>
      <c r="L4131" s="30">
        <f>I4131</f>
        <v>54866122.840000004</v>
      </c>
      <c r="M4131" s="80">
        <f>L4131/K4131</f>
        <v>0.94353719868788255</v>
      </c>
    </row>
    <row r="4132" spans="2:13" ht="24.9" customHeight="1" outlineLevel="2" x14ac:dyDescent="0.3">
      <c r="B4132" s="47" t="s">
        <v>2229</v>
      </c>
      <c r="C4132" s="46" t="s">
        <v>498</v>
      </c>
      <c r="D4132" s="46" t="s">
        <v>1369</v>
      </c>
      <c r="E4132" s="46" t="s">
        <v>1389</v>
      </c>
      <c r="F4132" s="45" t="s">
        <v>1388</v>
      </c>
      <c r="G4132" s="26" t="s">
        <v>7</v>
      </c>
      <c r="H4132" s="30">
        <v>-139585906</v>
      </c>
      <c r="I4132" s="24"/>
      <c r="J4132" s="36"/>
      <c r="K4132" s="24"/>
      <c r="L4132" s="30"/>
      <c r="M4132" s="80" t="str">
        <f>IFERROR((Base_actualizacion!$L4132/Base_actualizacion!$K4132)," " )</f>
        <v xml:space="preserve"> </v>
      </c>
    </row>
    <row r="4133" spans="2:13" ht="24.9" customHeight="1" outlineLevel="2" x14ac:dyDescent="0.3">
      <c r="B4133" s="47" t="s">
        <v>2229</v>
      </c>
      <c r="C4133" s="46" t="s">
        <v>498</v>
      </c>
      <c r="D4133" s="46" t="s">
        <v>1369</v>
      </c>
      <c r="E4133" s="46" t="s">
        <v>1389</v>
      </c>
      <c r="F4133" s="45" t="s">
        <v>1388</v>
      </c>
      <c r="G4133" s="26" t="s">
        <v>13</v>
      </c>
      <c r="H4133" s="30">
        <v>426861403</v>
      </c>
      <c r="I4133" s="30">
        <v>426861403</v>
      </c>
      <c r="J4133" s="36">
        <f>H4133/I4133</f>
        <v>1</v>
      </c>
      <c r="K4133" s="24"/>
      <c r="L4133" s="30"/>
      <c r="M4133" s="80"/>
    </row>
    <row r="4134" spans="2:13" ht="24.9" customHeight="1" outlineLevel="1" x14ac:dyDescent="0.3">
      <c r="B4134" s="44" t="str">
        <f>B4133</f>
        <v>ASIGNACIÓN PARA LA INVERSIÓN LOCAL SEGÚN NBI Y CUARTA, QUINTA, Y SEXTA CATEGORÍA</v>
      </c>
      <c r="C4134" s="43" t="s">
        <v>498</v>
      </c>
      <c r="D4134" s="43" t="s">
        <v>1369</v>
      </c>
      <c r="E4134" s="43" t="s">
        <v>1389</v>
      </c>
      <c r="F4134" s="42" t="s">
        <v>1388</v>
      </c>
      <c r="G4134" s="18" t="s">
        <v>3</v>
      </c>
      <c r="H4134" s="32">
        <f>SUBTOTAL(9,H4131:H4133)</f>
        <v>985205028</v>
      </c>
      <c r="I4134" s="32">
        <f>SUBTOTAL(9,I4131:I4133)</f>
        <v>481727525.84000003</v>
      </c>
      <c r="J4134" s="31">
        <f>SUBTOTAL(9,J4131:J4133)</f>
        <v>1.078612697132026</v>
      </c>
      <c r="K4134" s="14">
        <f>SUBTOTAL(9,K4131:K4133)</f>
        <v>58149400.909999996</v>
      </c>
      <c r="L4134" s="14">
        <f>SUBTOTAL(9,L4131:L4133)</f>
        <v>54866122.840000004</v>
      </c>
      <c r="M4134" s="80"/>
    </row>
    <row r="4135" spans="2:13" ht="24.9" customHeight="1" outlineLevel="2" x14ac:dyDescent="0.3">
      <c r="B4135" s="47" t="s">
        <v>2229</v>
      </c>
      <c r="C4135" s="46" t="s">
        <v>498</v>
      </c>
      <c r="D4135" s="46" t="s">
        <v>1369</v>
      </c>
      <c r="E4135" s="46" t="s">
        <v>1387</v>
      </c>
      <c r="F4135" s="45" t="s">
        <v>1386</v>
      </c>
      <c r="G4135" s="26" t="s">
        <v>0</v>
      </c>
      <c r="H4135" s="30">
        <v>2030530689</v>
      </c>
      <c r="I4135" s="30">
        <v>159625494.07999998</v>
      </c>
      <c r="J4135" s="36">
        <f>I4135/H4135</f>
        <v>7.8612697136142606E-2</v>
      </c>
      <c r="K4135" s="30">
        <v>169177743.28999999</v>
      </c>
      <c r="L4135" s="30">
        <f>I4135</f>
        <v>159625494.07999998</v>
      </c>
      <c r="M4135" s="80">
        <f>L4135/K4135</f>
        <v>0.94353719925424351</v>
      </c>
    </row>
    <row r="4136" spans="2:13" ht="24.9" customHeight="1" outlineLevel="2" x14ac:dyDescent="0.3">
      <c r="B4136" s="47" t="s">
        <v>2229</v>
      </c>
      <c r="C4136" s="46" t="s">
        <v>498</v>
      </c>
      <c r="D4136" s="46" t="s">
        <v>1369</v>
      </c>
      <c r="E4136" s="46" t="s">
        <v>1387</v>
      </c>
      <c r="F4136" s="45" t="s">
        <v>1386</v>
      </c>
      <c r="G4136" s="26" t="s">
        <v>7</v>
      </c>
      <c r="H4136" s="30">
        <v>-406106138</v>
      </c>
      <c r="I4136" s="24"/>
      <c r="J4136" s="36"/>
      <c r="K4136" s="24"/>
      <c r="L4136" s="30"/>
      <c r="M4136" s="80" t="str">
        <f>IFERROR((Base_actualizacion!$L4136/Base_actualizacion!$K4136)," " )</f>
        <v xml:space="preserve"> </v>
      </c>
    </row>
    <row r="4137" spans="2:13" ht="24.9" customHeight="1" outlineLevel="1" x14ac:dyDescent="0.3">
      <c r="B4137" s="44" t="str">
        <f>B4136</f>
        <v>ASIGNACIÓN PARA LA INVERSIÓN LOCAL SEGÚN NBI Y CUARTA, QUINTA, Y SEXTA CATEGORÍA</v>
      </c>
      <c r="C4137" s="43" t="s">
        <v>498</v>
      </c>
      <c r="D4137" s="43" t="s">
        <v>1369</v>
      </c>
      <c r="E4137" s="43" t="s">
        <v>1387</v>
      </c>
      <c r="F4137" s="42" t="s">
        <v>1386</v>
      </c>
      <c r="G4137" s="18" t="s">
        <v>3</v>
      </c>
      <c r="H4137" s="32">
        <f>SUBTOTAL(9,H4135:H4136)</f>
        <v>1624424551</v>
      </c>
      <c r="I4137" s="14">
        <f>SUBTOTAL(9,I4135:I4136)</f>
        <v>159625494.07999998</v>
      </c>
      <c r="J4137" s="31">
        <f>SUBTOTAL(9,J4135:J4136)</f>
        <v>7.8612697136142606E-2</v>
      </c>
      <c r="K4137" s="14">
        <f>SUBTOTAL(9,K4135:K4136)</f>
        <v>169177743.28999999</v>
      </c>
      <c r="L4137" s="14">
        <f>SUBTOTAL(9,L4134:L4136)</f>
        <v>159625494.07999998</v>
      </c>
      <c r="M4137" s="80"/>
    </row>
    <row r="4138" spans="2:13" ht="24.9" customHeight="1" outlineLevel="2" x14ac:dyDescent="0.3">
      <c r="B4138" s="47" t="s">
        <v>2229</v>
      </c>
      <c r="C4138" s="46" t="s">
        <v>498</v>
      </c>
      <c r="D4138" s="46" t="s">
        <v>1369</v>
      </c>
      <c r="E4138" s="46" t="s">
        <v>2210</v>
      </c>
      <c r="F4138" s="45" t="s">
        <v>2209</v>
      </c>
      <c r="G4138" s="26" t="s">
        <v>0</v>
      </c>
      <c r="H4138" s="30">
        <v>1582480644</v>
      </c>
      <c r="I4138" s="30">
        <v>124403071.59</v>
      </c>
      <c r="J4138" s="36">
        <f>I4138/H4138</f>
        <v>7.8612697135776149E-2</v>
      </c>
      <c r="K4138" s="30">
        <v>131847553.73999999</v>
      </c>
      <c r="L4138" s="30">
        <f>I4138</f>
        <v>124403071.59</v>
      </c>
      <c r="M4138" s="80">
        <f>L4138/K4138</f>
        <v>0.94353719929699775</v>
      </c>
    </row>
    <row r="4139" spans="2:13" ht="24.9" customHeight="1" outlineLevel="2" x14ac:dyDescent="0.3">
      <c r="B4139" s="47" t="s">
        <v>2229</v>
      </c>
      <c r="C4139" s="46" t="s">
        <v>498</v>
      </c>
      <c r="D4139" s="46" t="s">
        <v>1369</v>
      </c>
      <c r="E4139" s="46" t="s">
        <v>2210</v>
      </c>
      <c r="F4139" s="45" t="s">
        <v>2209</v>
      </c>
      <c r="G4139" s="26" t="s">
        <v>7</v>
      </c>
      <c r="H4139" s="30">
        <v>-316496129</v>
      </c>
      <c r="I4139" s="24"/>
      <c r="J4139" s="36"/>
      <c r="K4139" s="24"/>
      <c r="L4139" s="30"/>
      <c r="M4139" s="80" t="str">
        <f>IFERROR((Base_actualizacion!$L4139/Base_actualizacion!$K4139)," " )</f>
        <v xml:space="preserve"> </v>
      </c>
    </row>
    <row r="4140" spans="2:13" ht="24.9" customHeight="1" outlineLevel="1" x14ac:dyDescent="0.3">
      <c r="B4140" s="44" t="str">
        <f>B4139</f>
        <v>ASIGNACIÓN PARA LA INVERSIÓN LOCAL SEGÚN NBI Y CUARTA, QUINTA, Y SEXTA CATEGORÍA</v>
      </c>
      <c r="C4140" s="43" t="s">
        <v>498</v>
      </c>
      <c r="D4140" s="43" t="s">
        <v>1369</v>
      </c>
      <c r="E4140" s="43" t="s">
        <v>2210</v>
      </c>
      <c r="F4140" s="42" t="s">
        <v>2209</v>
      </c>
      <c r="G4140" s="18" t="s">
        <v>3</v>
      </c>
      <c r="H4140" s="32">
        <f>SUBTOTAL(9,H4138:H4139)</f>
        <v>1265984515</v>
      </c>
      <c r="I4140" s="14">
        <f>SUBTOTAL(9,I4138:I4139)</f>
        <v>124403071.59</v>
      </c>
      <c r="J4140" s="31">
        <f>SUBTOTAL(9,J4138:J4139)</f>
        <v>7.8612697135776149E-2</v>
      </c>
      <c r="K4140" s="14">
        <f>SUBTOTAL(9,K4138:K4139)</f>
        <v>131847553.73999999</v>
      </c>
      <c r="L4140" s="14">
        <f>SUBTOTAL(9,L4137:L4139)</f>
        <v>124403071.59</v>
      </c>
      <c r="M4140" s="80"/>
    </row>
    <row r="4141" spans="2:13" ht="24.9" customHeight="1" outlineLevel="2" x14ac:dyDescent="0.3">
      <c r="B4141" s="47" t="s">
        <v>2229</v>
      </c>
      <c r="C4141" s="46" t="s">
        <v>498</v>
      </c>
      <c r="D4141" s="46" t="s">
        <v>1369</v>
      </c>
      <c r="E4141" s="46" t="s">
        <v>1385</v>
      </c>
      <c r="F4141" s="45" t="s">
        <v>1384</v>
      </c>
      <c r="G4141" s="26" t="s">
        <v>0</v>
      </c>
      <c r="H4141" s="30">
        <v>1921316473</v>
      </c>
      <c r="I4141" s="30">
        <v>151039869.99000001</v>
      </c>
      <c r="J4141" s="36">
        <f>I4141/H4141</f>
        <v>7.8612697133732437E-2</v>
      </c>
      <c r="K4141" s="30">
        <v>160078341.53</v>
      </c>
      <c r="L4141" s="30">
        <f>I4141</f>
        <v>151039869.99000001</v>
      </c>
      <c r="M4141" s="80">
        <f>L4141/K4141</f>
        <v>0.94353719901385846</v>
      </c>
    </row>
    <row r="4142" spans="2:13" ht="24.9" customHeight="1" outlineLevel="2" x14ac:dyDescent="0.3">
      <c r="B4142" s="47" t="s">
        <v>2229</v>
      </c>
      <c r="C4142" s="46" t="s">
        <v>498</v>
      </c>
      <c r="D4142" s="46" t="s">
        <v>1369</v>
      </c>
      <c r="E4142" s="46" t="s">
        <v>1385</v>
      </c>
      <c r="F4142" s="45" t="s">
        <v>1384</v>
      </c>
      <c r="G4142" s="26" t="s">
        <v>7</v>
      </c>
      <c r="H4142" s="30">
        <v>-384263295</v>
      </c>
      <c r="I4142" s="24"/>
      <c r="J4142" s="36"/>
      <c r="K4142" s="24"/>
      <c r="L4142" s="30"/>
      <c r="M4142" s="80" t="str">
        <f>IFERROR((Base_actualizacion!$L4142/Base_actualizacion!$K4142)," " )</f>
        <v xml:space="preserve"> </v>
      </c>
    </row>
    <row r="4143" spans="2:13" ht="24.9" customHeight="1" outlineLevel="1" x14ac:dyDescent="0.3">
      <c r="B4143" s="44" t="str">
        <f>B4142</f>
        <v>ASIGNACIÓN PARA LA INVERSIÓN LOCAL SEGÚN NBI Y CUARTA, QUINTA, Y SEXTA CATEGORÍA</v>
      </c>
      <c r="C4143" s="43" t="s">
        <v>498</v>
      </c>
      <c r="D4143" s="43" t="s">
        <v>1369</v>
      </c>
      <c r="E4143" s="43" t="s">
        <v>1385</v>
      </c>
      <c r="F4143" s="42" t="s">
        <v>1384</v>
      </c>
      <c r="G4143" s="18" t="s">
        <v>3</v>
      </c>
      <c r="H4143" s="32">
        <f>SUBTOTAL(9,H4141:H4142)</f>
        <v>1537053178</v>
      </c>
      <c r="I4143" s="14">
        <f>SUBTOTAL(9,I4141:I4142)</f>
        <v>151039869.99000001</v>
      </c>
      <c r="J4143" s="31">
        <f>SUBTOTAL(9,J4141:J4142)</f>
        <v>7.8612697133732437E-2</v>
      </c>
      <c r="K4143" s="14">
        <f>SUBTOTAL(9,K4141:K4142)</f>
        <v>160078341.53</v>
      </c>
      <c r="L4143" s="14">
        <f>SUBTOTAL(9,L4140:L4142)</f>
        <v>151039869.99000001</v>
      </c>
      <c r="M4143" s="80"/>
    </row>
    <row r="4144" spans="2:13" ht="24.9" customHeight="1" outlineLevel="2" x14ac:dyDescent="0.3">
      <c r="B4144" s="47" t="s">
        <v>2229</v>
      </c>
      <c r="C4144" s="46" t="s">
        <v>498</v>
      </c>
      <c r="D4144" s="46" t="s">
        <v>1369</v>
      </c>
      <c r="E4144" s="46" t="s">
        <v>1383</v>
      </c>
      <c r="F4144" s="45" t="s">
        <v>888</v>
      </c>
      <c r="G4144" s="26" t="s">
        <v>0</v>
      </c>
      <c r="H4144" s="30">
        <v>1558784592</v>
      </c>
      <c r="I4144" s="30">
        <v>122540261.03</v>
      </c>
      <c r="J4144" s="36">
        <f>I4144/H4144</f>
        <v>7.861269713525626E-2</v>
      </c>
      <c r="K4144" s="30">
        <v>129873269.56999999</v>
      </c>
      <c r="L4144" s="30">
        <f>I4144</f>
        <v>122540261.03</v>
      </c>
      <c r="M4144" s="80">
        <f>L4144/K4144</f>
        <v>0.94353719926911062</v>
      </c>
    </row>
    <row r="4145" spans="2:13" ht="24.9" customHeight="1" outlineLevel="2" x14ac:dyDescent="0.3">
      <c r="B4145" s="47" t="s">
        <v>2229</v>
      </c>
      <c r="C4145" s="46" t="s">
        <v>498</v>
      </c>
      <c r="D4145" s="46" t="s">
        <v>1369</v>
      </c>
      <c r="E4145" s="46" t="s">
        <v>1383</v>
      </c>
      <c r="F4145" s="45" t="s">
        <v>888</v>
      </c>
      <c r="G4145" s="26" t="s">
        <v>7</v>
      </c>
      <c r="H4145" s="30">
        <v>-311756918</v>
      </c>
      <c r="I4145" s="24"/>
      <c r="J4145" s="36"/>
      <c r="K4145" s="24"/>
      <c r="L4145" s="30"/>
      <c r="M4145" s="80" t="str">
        <f>IFERROR((Base_actualizacion!$L4145/Base_actualizacion!$K4145)," " )</f>
        <v xml:space="preserve"> </v>
      </c>
    </row>
    <row r="4146" spans="2:13" ht="24.9" customHeight="1" outlineLevel="1" x14ac:dyDescent="0.3">
      <c r="B4146" s="44" t="str">
        <f>B4145</f>
        <v>ASIGNACIÓN PARA LA INVERSIÓN LOCAL SEGÚN NBI Y CUARTA, QUINTA, Y SEXTA CATEGORÍA</v>
      </c>
      <c r="C4146" s="43" t="s">
        <v>498</v>
      </c>
      <c r="D4146" s="43" t="s">
        <v>1369</v>
      </c>
      <c r="E4146" s="43" t="s">
        <v>1383</v>
      </c>
      <c r="F4146" s="42" t="s">
        <v>888</v>
      </c>
      <c r="G4146" s="18" t="s">
        <v>3</v>
      </c>
      <c r="H4146" s="32">
        <f>SUBTOTAL(9,H4144:H4145)</f>
        <v>1247027674</v>
      </c>
      <c r="I4146" s="14">
        <f>SUBTOTAL(9,I4144:I4145)</f>
        <v>122540261.03</v>
      </c>
      <c r="J4146" s="31">
        <f>SUBTOTAL(9,J4144:J4145)</f>
        <v>7.861269713525626E-2</v>
      </c>
      <c r="K4146" s="14">
        <f>SUBTOTAL(9,K4144:K4145)</f>
        <v>129873269.56999999</v>
      </c>
      <c r="L4146" s="14">
        <f>SUBTOTAL(9,L4143:L4145)</f>
        <v>122540261.03</v>
      </c>
      <c r="M4146" s="80"/>
    </row>
    <row r="4147" spans="2:13" ht="24.9" customHeight="1" outlineLevel="2" x14ac:dyDescent="0.3">
      <c r="B4147" s="47" t="s">
        <v>2229</v>
      </c>
      <c r="C4147" s="46" t="s">
        <v>498</v>
      </c>
      <c r="D4147" s="46" t="s">
        <v>1369</v>
      </c>
      <c r="E4147" s="46" t="s">
        <v>1382</v>
      </c>
      <c r="F4147" s="45" t="s">
        <v>1381</v>
      </c>
      <c r="G4147" s="26" t="s">
        <v>0</v>
      </c>
      <c r="H4147" s="30">
        <v>1870384422</v>
      </c>
      <c r="I4147" s="30">
        <v>147035964.09</v>
      </c>
      <c r="J4147" s="36">
        <f>I4147/H4147</f>
        <v>7.8612697133552151E-2</v>
      </c>
      <c r="K4147" s="30">
        <v>155834835.36000001</v>
      </c>
      <c r="L4147" s="30">
        <f>I4147</f>
        <v>147035964.09</v>
      </c>
      <c r="M4147" s="80">
        <f>L4147/K4147</f>
        <v>0.94353719917839041</v>
      </c>
    </row>
    <row r="4148" spans="2:13" ht="24.9" customHeight="1" outlineLevel="2" x14ac:dyDescent="0.3">
      <c r="B4148" s="47" t="s">
        <v>2229</v>
      </c>
      <c r="C4148" s="46" t="s">
        <v>498</v>
      </c>
      <c r="D4148" s="46" t="s">
        <v>1369</v>
      </c>
      <c r="E4148" s="46" t="s">
        <v>1382</v>
      </c>
      <c r="F4148" s="45" t="s">
        <v>1381</v>
      </c>
      <c r="G4148" s="26" t="s">
        <v>7</v>
      </c>
      <c r="H4148" s="30">
        <v>-374076884</v>
      </c>
      <c r="I4148" s="24"/>
      <c r="J4148" s="36"/>
      <c r="K4148" s="24"/>
      <c r="L4148" s="30"/>
      <c r="M4148" s="80" t="str">
        <f>IFERROR((Base_actualizacion!$L4148/Base_actualizacion!$K4148)," " )</f>
        <v xml:space="preserve"> </v>
      </c>
    </row>
    <row r="4149" spans="2:13" ht="24.9" customHeight="1" outlineLevel="1" x14ac:dyDescent="0.3">
      <c r="B4149" s="44" t="str">
        <f>B4148</f>
        <v>ASIGNACIÓN PARA LA INVERSIÓN LOCAL SEGÚN NBI Y CUARTA, QUINTA, Y SEXTA CATEGORÍA</v>
      </c>
      <c r="C4149" s="43" t="s">
        <v>498</v>
      </c>
      <c r="D4149" s="43" t="s">
        <v>1369</v>
      </c>
      <c r="E4149" s="43" t="s">
        <v>1382</v>
      </c>
      <c r="F4149" s="42" t="s">
        <v>1381</v>
      </c>
      <c r="G4149" s="18" t="s">
        <v>3</v>
      </c>
      <c r="H4149" s="32">
        <f>SUBTOTAL(9,H4147:H4148)</f>
        <v>1496307538</v>
      </c>
      <c r="I4149" s="14">
        <f>SUBTOTAL(9,I4147:I4148)</f>
        <v>147035964.09</v>
      </c>
      <c r="J4149" s="31">
        <f>SUBTOTAL(9,J4147:J4148)</f>
        <v>7.8612697133552151E-2</v>
      </c>
      <c r="K4149" s="14">
        <f>SUBTOTAL(9,K4147:K4148)</f>
        <v>155834835.36000001</v>
      </c>
      <c r="L4149" s="14">
        <f>SUBTOTAL(9,L4146:L4148)</f>
        <v>147035964.09</v>
      </c>
      <c r="M4149" s="80"/>
    </row>
    <row r="4150" spans="2:13" ht="24.9" customHeight="1" outlineLevel="2" x14ac:dyDescent="0.3">
      <c r="B4150" s="47" t="s">
        <v>2229</v>
      </c>
      <c r="C4150" s="46" t="s">
        <v>498</v>
      </c>
      <c r="D4150" s="46" t="s">
        <v>1369</v>
      </c>
      <c r="E4150" s="46" t="s">
        <v>1380</v>
      </c>
      <c r="F4150" s="45" t="s">
        <v>941</v>
      </c>
      <c r="G4150" s="26" t="s">
        <v>0</v>
      </c>
      <c r="H4150" s="30">
        <v>2859855587</v>
      </c>
      <c r="I4150" s="30">
        <v>224820961.11000001</v>
      </c>
      <c r="J4150" s="36">
        <f>I4150/H4150</f>
        <v>7.8612697134766207E-2</v>
      </c>
      <c r="K4150" s="30">
        <v>238274613.12</v>
      </c>
      <c r="L4150" s="30">
        <f>I4150</f>
        <v>224820961.11000001</v>
      </c>
      <c r="M4150" s="80">
        <f>L4150/K4150</f>
        <v>0.943537199226405</v>
      </c>
    </row>
    <row r="4151" spans="2:13" ht="24.9" customHeight="1" outlineLevel="2" x14ac:dyDescent="0.3">
      <c r="B4151" s="47" t="s">
        <v>2229</v>
      </c>
      <c r="C4151" s="46" t="s">
        <v>498</v>
      </c>
      <c r="D4151" s="46" t="s">
        <v>1369</v>
      </c>
      <c r="E4151" s="46" t="s">
        <v>1380</v>
      </c>
      <c r="F4151" s="45" t="s">
        <v>941</v>
      </c>
      <c r="G4151" s="26" t="s">
        <v>7</v>
      </c>
      <c r="H4151" s="30">
        <v>-571971117</v>
      </c>
      <c r="I4151" s="24"/>
      <c r="J4151" s="36"/>
      <c r="K4151" s="24"/>
      <c r="L4151" s="30"/>
      <c r="M4151" s="80" t="str">
        <f>IFERROR((Base_actualizacion!$L4151/Base_actualizacion!$K4151)," " )</f>
        <v xml:space="preserve"> </v>
      </c>
    </row>
    <row r="4152" spans="2:13" ht="24.9" customHeight="1" outlineLevel="2" x14ac:dyDescent="0.3">
      <c r="B4152" s="47" t="s">
        <v>2229</v>
      </c>
      <c r="C4152" s="46" t="s">
        <v>498</v>
      </c>
      <c r="D4152" s="46" t="s">
        <v>1369</v>
      </c>
      <c r="E4152" s="46" t="s">
        <v>1380</v>
      </c>
      <c r="F4152" s="45" t="s">
        <v>941</v>
      </c>
      <c r="G4152" s="26" t="s">
        <v>13</v>
      </c>
      <c r="H4152" s="30">
        <v>64650570</v>
      </c>
      <c r="I4152" s="30">
        <v>64650570</v>
      </c>
      <c r="J4152" s="36">
        <f>H4152/I4152</f>
        <v>1</v>
      </c>
      <c r="K4152" s="24"/>
      <c r="L4152" s="30"/>
      <c r="M4152" s="80"/>
    </row>
    <row r="4153" spans="2:13" ht="24.9" customHeight="1" outlineLevel="1" x14ac:dyDescent="0.3">
      <c r="B4153" s="44" t="str">
        <f>B4152</f>
        <v>ASIGNACIÓN PARA LA INVERSIÓN LOCAL SEGÚN NBI Y CUARTA, QUINTA, Y SEXTA CATEGORÍA</v>
      </c>
      <c r="C4153" s="43" t="s">
        <v>498</v>
      </c>
      <c r="D4153" s="43" t="s">
        <v>1369</v>
      </c>
      <c r="E4153" s="43" t="s">
        <v>1380</v>
      </c>
      <c r="F4153" s="42" t="s">
        <v>941</v>
      </c>
      <c r="G4153" s="18" t="s">
        <v>3</v>
      </c>
      <c r="H4153" s="32">
        <f>SUBTOTAL(9,H4150:H4152)</f>
        <v>2352535040</v>
      </c>
      <c r="I4153" s="32">
        <f>SUBTOTAL(9,I4150:I4152)</f>
        <v>289471531.11000001</v>
      </c>
      <c r="J4153" s="31">
        <f>SUBTOTAL(9,J4150:J4152)</f>
        <v>1.0786126971347663</v>
      </c>
      <c r="K4153" s="14">
        <f>SUBTOTAL(9,K4150:K4152)</f>
        <v>238274613.12</v>
      </c>
      <c r="L4153" s="14">
        <f>SUBTOTAL(9,L4150:L4152)</f>
        <v>224820961.11000001</v>
      </c>
      <c r="M4153" s="80"/>
    </row>
    <row r="4154" spans="2:13" ht="24.9" customHeight="1" outlineLevel="2" x14ac:dyDescent="0.3">
      <c r="B4154" s="47" t="s">
        <v>2229</v>
      </c>
      <c r="C4154" s="46" t="s">
        <v>498</v>
      </c>
      <c r="D4154" s="46" t="s">
        <v>1369</v>
      </c>
      <c r="E4154" s="46" t="s">
        <v>1379</v>
      </c>
      <c r="F4154" s="45" t="s">
        <v>497</v>
      </c>
      <c r="G4154" s="26" t="s">
        <v>0</v>
      </c>
      <c r="H4154" s="30">
        <v>1542013022</v>
      </c>
      <c r="I4154" s="30">
        <v>121221802.66999999</v>
      </c>
      <c r="J4154" s="36">
        <f>I4154/H4154</f>
        <v>7.8612697130647183E-2</v>
      </c>
      <c r="K4154" s="30">
        <v>128475912.59999999</v>
      </c>
      <c r="L4154" s="30">
        <f>I4154</f>
        <v>121221802.66999999</v>
      </c>
      <c r="M4154" s="80">
        <f>L4154/K4154</f>
        <v>0.9435371986608484</v>
      </c>
    </row>
    <row r="4155" spans="2:13" ht="24.9" customHeight="1" outlineLevel="2" x14ac:dyDescent="0.3">
      <c r="B4155" s="47" t="s">
        <v>2229</v>
      </c>
      <c r="C4155" s="46" t="s">
        <v>498</v>
      </c>
      <c r="D4155" s="46" t="s">
        <v>1369</v>
      </c>
      <c r="E4155" s="46" t="s">
        <v>1379</v>
      </c>
      <c r="F4155" s="45" t="s">
        <v>497</v>
      </c>
      <c r="G4155" s="26" t="s">
        <v>7</v>
      </c>
      <c r="H4155" s="30">
        <v>-308402604</v>
      </c>
      <c r="I4155" s="24"/>
      <c r="J4155" s="36"/>
      <c r="K4155" s="24"/>
      <c r="L4155" s="30"/>
      <c r="M4155" s="80" t="str">
        <f>IFERROR((Base_actualizacion!$L4155/Base_actualizacion!$K4155)," " )</f>
        <v xml:space="preserve"> </v>
      </c>
    </row>
    <row r="4156" spans="2:13" ht="24.9" customHeight="1" outlineLevel="1" x14ac:dyDescent="0.3">
      <c r="B4156" s="44" t="str">
        <f>B4155</f>
        <v>ASIGNACIÓN PARA LA INVERSIÓN LOCAL SEGÚN NBI Y CUARTA, QUINTA, Y SEXTA CATEGORÍA</v>
      </c>
      <c r="C4156" s="43" t="s">
        <v>498</v>
      </c>
      <c r="D4156" s="43" t="s">
        <v>1369</v>
      </c>
      <c r="E4156" s="43" t="s">
        <v>1379</v>
      </c>
      <c r="F4156" s="42" t="s">
        <v>497</v>
      </c>
      <c r="G4156" s="18" t="s">
        <v>3</v>
      </c>
      <c r="H4156" s="32">
        <f>SUBTOTAL(9,H4154:H4155)</f>
        <v>1233610418</v>
      </c>
      <c r="I4156" s="14">
        <f>SUBTOTAL(9,I4154:I4155)</f>
        <v>121221802.66999999</v>
      </c>
      <c r="J4156" s="31">
        <f>SUBTOTAL(9,J4154:J4155)</f>
        <v>7.8612697130647183E-2</v>
      </c>
      <c r="K4156" s="14">
        <f>SUBTOTAL(9,K4154:K4155)</f>
        <v>128475912.59999999</v>
      </c>
      <c r="L4156" s="14">
        <f>SUBTOTAL(9,L4153:L4155)</f>
        <v>121221802.66999999</v>
      </c>
      <c r="M4156" s="80"/>
    </row>
    <row r="4157" spans="2:13" ht="24.9" customHeight="1" outlineLevel="2" x14ac:dyDescent="0.3">
      <c r="B4157" s="47" t="s">
        <v>2229</v>
      </c>
      <c r="C4157" s="46" t="s">
        <v>498</v>
      </c>
      <c r="D4157" s="46" t="s">
        <v>1369</v>
      </c>
      <c r="E4157" s="46" t="s">
        <v>1378</v>
      </c>
      <c r="F4157" s="45" t="s">
        <v>799</v>
      </c>
      <c r="G4157" s="26" t="s">
        <v>0</v>
      </c>
      <c r="H4157" s="30">
        <v>1817925995</v>
      </c>
      <c r="I4157" s="30">
        <v>142912065.66</v>
      </c>
      <c r="J4157" s="36">
        <f>I4157/H4157</f>
        <v>7.86126971356719E-2</v>
      </c>
      <c r="K4157" s="30">
        <v>151464156.09999999</v>
      </c>
      <c r="L4157" s="30">
        <f>I4157</f>
        <v>142912065.66</v>
      </c>
      <c r="M4157" s="80">
        <f>L4157/K4157</f>
        <v>0.94353719942589109</v>
      </c>
    </row>
    <row r="4158" spans="2:13" ht="24.9" customHeight="1" outlineLevel="2" x14ac:dyDescent="0.3">
      <c r="B4158" s="47" t="s">
        <v>2229</v>
      </c>
      <c r="C4158" s="46" t="s">
        <v>498</v>
      </c>
      <c r="D4158" s="46" t="s">
        <v>1369</v>
      </c>
      <c r="E4158" s="46" t="s">
        <v>1378</v>
      </c>
      <c r="F4158" s="45" t="s">
        <v>799</v>
      </c>
      <c r="G4158" s="26" t="s">
        <v>7</v>
      </c>
      <c r="H4158" s="30">
        <v>-363585199</v>
      </c>
      <c r="I4158" s="24"/>
      <c r="J4158" s="36"/>
      <c r="K4158" s="24"/>
      <c r="L4158" s="30"/>
      <c r="M4158" s="80" t="str">
        <f>IFERROR((Base_actualizacion!$L4158/Base_actualizacion!$K4158)," " )</f>
        <v xml:space="preserve"> </v>
      </c>
    </row>
    <row r="4159" spans="2:13" ht="24.9" customHeight="1" outlineLevel="1" x14ac:dyDescent="0.3">
      <c r="B4159" s="44" t="str">
        <f>B4158</f>
        <v>ASIGNACIÓN PARA LA INVERSIÓN LOCAL SEGÚN NBI Y CUARTA, QUINTA, Y SEXTA CATEGORÍA</v>
      </c>
      <c r="C4159" s="43" t="s">
        <v>498</v>
      </c>
      <c r="D4159" s="43" t="s">
        <v>1369</v>
      </c>
      <c r="E4159" s="43" t="s">
        <v>1378</v>
      </c>
      <c r="F4159" s="42" t="s">
        <v>799</v>
      </c>
      <c r="G4159" s="18" t="s">
        <v>3</v>
      </c>
      <c r="H4159" s="32">
        <f>SUBTOTAL(9,H4157:H4158)</f>
        <v>1454340796</v>
      </c>
      <c r="I4159" s="14">
        <f>SUBTOTAL(9,I4157:I4158)</f>
        <v>142912065.66</v>
      </c>
      <c r="J4159" s="31">
        <f>SUBTOTAL(9,J4157:J4158)</f>
        <v>7.86126971356719E-2</v>
      </c>
      <c r="K4159" s="14">
        <f>SUBTOTAL(9,K4157:K4158)</f>
        <v>151464156.09999999</v>
      </c>
      <c r="L4159" s="14">
        <f>SUBTOTAL(9,L4156:L4158)</f>
        <v>142912065.66</v>
      </c>
      <c r="M4159" s="80"/>
    </row>
    <row r="4160" spans="2:13" ht="24.9" customHeight="1" outlineLevel="2" x14ac:dyDescent="0.3">
      <c r="B4160" s="47" t="s">
        <v>2229</v>
      </c>
      <c r="C4160" s="46" t="s">
        <v>498</v>
      </c>
      <c r="D4160" s="46" t="s">
        <v>1369</v>
      </c>
      <c r="E4160" s="46" t="s">
        <v>1377</v>
      </c>
      <c r="F4160" s="45" t="s">
        <v>1376</v>
      </c>
      <c r="G4160" s="26" t="s">
        <v>0</v>
      </c>
      <c r="H4160" s="30">
        <v>2198095003</v>
      </c>
      <c r="I4160" s="30">
        <v>172798176.75</v>
      </c>
      <c r="J4160" s="36">
        <f>I4160/H4160</f>
        <v>7.8612697137367543E-2</v>
      </c>
      <c r="K4160" s="30">
        <v>183138700.73000002</v>
      </c>
      <c r="L4160" s="30">
        <f>I4160</f>
        <v>172798176.75</v>
      </c>
      <c r="M4160" s="80">
        <f>L4160/K4160</f>
        <v>0.94353719918956414</v>
      </c>
    </row>
    <row r="4161" spans="2:13" ht="24.9" customHeight="1" outlineLevel="2" x14ac:dyDescent="0.3">
      <c r="B4161" s="47" t="s">
        <v>2229</v>
      </c>
      <c r="C4161" s="46" t="s">
        <v>498</v>
      </c>
      <c r="D4161" s="46" t="s">
        <v>1369</v>
      </c>
      <c r="E4161" s="46" t="s">
        <v>1377</v>
      </c>
      <c r="F4161" s="45" t="s">
        <v>1376</v>
      </c>
      <c r="G4161" s="26" t="s">
        <v>7</v>
      </c>
      <c r="H4161" s="30">
        <v>-439619001</v>
      </c>
      <c r="I4161" s="24"/>
      <c r="J4161" s="36"/>
      <c r="K4161" s="24"/>
      <c r="L4161" s="30"/>
      <c r="M4161" s="80" t="str">
        <f>IFERROR((Base_actualizacion!$L4161/Base_actualizacion!$K4161)," " )</f>
        <v xml:space="preserve"> </v>
      </c>
    </row>
    <row r="4162" spans="2:13" ht="24.9" customHeight="1" outlineLevel="1" x14ac:dyDescent="0.3">
      <c r="B4162" s="44" t="str">
        <f>B4161</f>
        <v>ASIGNACIÓN PARA LA INVERSIÓN LOCAL SEGÚN NBI Y CUARTA, QUINTA, Y SEXTA CATEGORÍA</v>
      </c>
      <c r="C4162" s="43" t="s">
        <v>498</v>
      </c>
      <c r="D4162" s="43" t="s">
        <v>1369</v>
      </c>
      <c r="E4162" s="43" t="s">
        <v>1377</v>
      </c>
      <c r="F4162" s="42" t="s">
        <v>1376</v>
      </c>
      <c r="G4162" s="18" t="s">
        <v>3</v>
      </c>
      <c r="H4162" s="32">
        <f>SUBTOTAL(9,H4160:H4161)</f>
        <v>1758476002</v>
      </c>
      <c r="I4162" s="14">
        <f>SUBTOTAL(9,I4160:I4161)</f>
        <v>172798176.75</v>
      </c>
      <c r="J4162" s="31">
        <f>SUBTOTAL(9,J4160:J4161)</f>
        <v>7.8612697137367543E-2</v>
      </c>
      <c r="K4162" s="14">
        <f>SUBTOTAL(9,K4160:K4161)</f>
        <v>183138700.73000002</v>
      </c>
      <c r="L4162" s="14">
        <f>SUBTOTAL(9,L4159:L4161)</f>
        <v>172798176.75</v>
      </c>
      <c r="M4162" s="80"/>
    </row>
    <row r="4163" spans="2:13" ht="24.9" customHeight="1" outlineLevel="2" x14ac:dyDescent="0.3">
      <c r="B4163" s="47" t="s">
        <v>2229</v>
      </c>
      <c r="C4163" s="46" t="s">
        <v>498</v>
      </c>
      <c r="D4163" s="46" t="s">
        <v>1369</v>
      </c>
      <c r="E4163" s="46" t="s">
        <v>2208</v>
      </c>
      <c r="F4163" s="45" t="s">
        <v>2207</v>
      </c>
      <c r="G4163" s="26" t="s">
        <v>0</v>
      </c>
      <c r="H4163" s="30">
        <v>1236269714</v>
      </c>
      <c r="I4163" s="30">
        <v>97186496.609999999</v>
      </c>
      <c r="J4163" s="36">
        <f>I4163/H4163</f>
        <v>7.8612697139970544E-2</v>
      </c>
      <c r="K4163" s="30">
        <v>103002294.63</v>
      </c>
      <c r="L4163" s="30">
        <f>I4163</f>
        <v>97186496.609999999</v>
      </c>
      <c r="M4163" s="80">
        <f>L4163/K4163</f>
        <v>0.94353719942947645</v>
      </c>
    </row>
    <row r="4164" spans="2:13" ht="24.9" customHeight="1" outlineLevel="2" x14ac:dyDescent="0.3">
      <c r="B4164" s="47" t="s">
        <v>2229</v>
      </c>
      <c r="C4164" s="46" t="s">
        <v>498</v>
      </c>
      <c r="D4164" s="46" t="s">
        <v>1369</v>
      </c>
      <c r="E4164" s="46" t="s">
        <v>2208</v>
      </c>
      <c r="F4164" s="45" t="s">
        <v>2207</v>
      </c>
      <c r="G4164" s="26" t="s">
        <v>7</v>
      </c>
      <c r="H4164" s="30">
        <v>-247253943</v>
      </c>
      <c r="I4164" s="24"/>
      <c r="J4164" s="36"/>
      <c r="K4164" s="24"/>
      <c r="L4164" s="30"/>
      <c r="M4164" s="80" t="str">
        <f>IFERROR((Base_actualizacion!$L4164/Base_actualizacion!$K4164)," " )</f>
        <v xml:space="preserve"> </v>
      </c>
    </row>
    <row r="4165" spans="2:13" ht="24.9" customHeight="1" outlineLevel="1" x14ac:dyDescent="0.3">
      <c r="B4165" s="44" t="str">
        <f>B4164</f>
        <v>ASIGNACIÓN PARA LA INVERSIÓN LOCAL SEGÚN NBI Y CUARTA, QUINTA, Y SEXTA CATEGORÍA</v>
      </c>
      <c r="C4165" s="43" t="s">
        <v>498</v>
      </c>
      <c r="D4165" s="43" t="s">
        <v>1369</v>
      </c>
      <c r="E4165" s="43" t="s">
        <v>2208</v>
      </c>
      <c r="F4165" s="42" t="s">
        <v>2207</v>
      </c>
      <c r="G4165" s="18" t="s">
        <v>3</v>
      </c>
      <c r="H4165" s="32">
        <f>SUBTOTAL(9,H4163:H4164)</f>
        <v>989015771</v>
      </c>
      <c r="I4165" s="14">
        <f>SUBTOTAL(9,I4163:I4164)</f>
        <v>97186496.609999999</v>
      </c>
      <c r="J4165" s="31">
        <f>SUBTOTAL(9,J4163:J4164)</f>
        <v>7.8612697139970544E-2</v>
      </c>
      <c r="K4165" s="14">
        <f>SUBTOTAL(9,K4163:K4164)</f>
        <v>103002294.63</v>
      </c>
      <c r="L4165" s="14">
        <f>SUBTOTAL(9,L4162:L4164)</f>
        <v>97186496.609999999</v>
      </c>
      <c r="M4165" s="80"/>
    </row>
    <row r="4166" spans="2:13" ht="24.9" customHeight="1" outlineLevel="2" x14ac:dyDescent="0.3">
      <c r="B4166" s="47" t="s">
        <v>2229</v>
      </c>
      <c r="C4166" s="46" t="s">
        <v>498</v>
      </c>
      <c r="D4166" s="46" t="s">
        <v>1369</v>
      </c>
      <c r="E4166" s="46" t="s">
        <v>1375</v>
      </c>
      <c r="F4166" s="45" t="s">
        <v>1374</v>
      </c>
      <c r="G4166" s="26" t="s">
        <v>0</v>
      </c>
      <c r="H4166" s="30">
        <v>2242585019</v>
      </c>
      <c r="I4166" s="30">
        <v>176295656.89999998</v>
      </c>
      <c r="J4166" s="36">
        <f>I4166/H4166</f>
        <v>7.8612697135831522E-2</v>
      </c>
      <c r="K4166" s="30">
        <v>186845475.80000001</v>
      </c>
      <c r="L4166" s="30">
        <f>I4166</f>
        <v>176295656.89999998</v>
      </c>
      <c r="M4166" s="80">
        <f>L4166/K4166</f>
        <v>0.94353719909551037</v>
      </c>
    </row>
    <row r="4167" spans="2:13" ht="24.9" customHeight="1" outlineLevel="2" x14ac:dyDescent="0.3">
      <c r="B4167" s="47" t="s">
        <v>2229</v>
      </c>
      <c r="C4167" s="46" t="s">
        <v>498</v>
      </c>
      <c r="D4167" s="46" t="s">
        <v>1369</v>
      </c>
      <c r="E4167" s="46" t="s">
        <v>1375</v>
      </c>
      <c r="F4167" s="45" t="s">
        <v>1374</v>
      </c>
      <c r="G4167" s="26" t="s">
        <v>7</v>
      </c>
      <c r="H4167" s="30">
        <v>-448517004</v>
      </c>
      <c r="I4167" s="24"/>
      <c r="J4167" s="36"/>
      <c r="K4167" s="24"/>
      <c r="L4167" s="30"/>
      <c r="M4167" s="80" t="str">
        <f>IFERROR((Base_actualizacion!$L4167/Base_actualizacion!$K4167)," " )</f>
        <v xml:space="preserve"> </v>
      </c>
    </row>
    <row r="4168" spans="2:13" ht="24.9" customHeight="1" outlineLevel="1" x14ac:dyDescent="0.3">
      <c r="B4168" s="44" t="str">
        <f>B4167</f>
        <v>ASIGNACIÓN PARA LA INVERSIÓN LOCAL SEGÚN NBI Y CUARTA, QUINTA, Y SEXTA CATEGORÍA</v>
      </c>
      <c r="C4168" s="43" t="s">
        <v>498</v>
      </c>
      <c r="D4168" s="43" t="s">
        <v>1369</v>
      </c>
      <c r="E4168" s="43" t="s">
        <v>1375</v>
      </c>
      <c r="F4168" s="42" t="s">
        <v>1374</v>
      </c>
      <c r="G4168" s="18" t="s">
        <v>3</v>
      </c>
      <c r="H4168" s="32">
        <f>SUBTOTAL(9,H4166:H4167)</f>
        <v>1794068015</v>
      </c>
      <c r="I4168" s="14">
        <f>SUBTOTAL(9,I4166:I4167)</f>
        <v>176295656.89999998</v>
      </c>
      <c r="J4168" s="31">
        <f>SUBTOTAL(9,J4166:J4167)</f>
        <v>7.8612697135831522E-2</v>
      </c>
      <c r="K4168" s="14">
        <f>SUBTOTAL(9,K4166:K4167)</f>
        <v>186845475.80000001</v>
      </c>
      <c r="L4168" s="14">
        <f>SUBTOTAL(9,L4165:L4167)</f>
        <v>176295656.89999998</v>
      </c>
      <c r="M4168" s="80"/>
    </row>
    <row r="4169" spans="2:13" ht="24.9" customHeight="1" outlineLevel="2" x14ac:dyDescent="0.3">
      <c r="B4169" s="47" t="s">
        <v>2229</v>
      </c>
      <c r="C4169" s="46" t="s">
        <v>498</v>
      </c>
      <c r="D4169" s="46" t="s">
        <v>1369</v>
      </c>
      <c r="E4169" s="46" t="s">
        <v>1373</v>
      </c>
      <c r="F4169" s="45" t="s">
        <v>1372</v>
      </c>
      <c r="G4169" s="26" t="s">
        <v>0</v>
      </c>
      <c r="H4169" s="30">
        <v>1655174988</v>
      </c>
      <c r="I4169" s="30">
        <v>130117770.03999999</v>
      </c>
      <c r="J4169" s="36">
        <f>I4169/H4169</f>
        <v>7.8612697136769438E-2</v>
      </c>
      <c r="K4169" s="30">
        <v>137904229.05000001</v>
      </c>
      <c r="L4169" s="30">
        <f>I4169</f>
        <v>130117770.03999999</v>
      </c>
      <c r="M4169" s="80">
        <f>L4169/K4169</f>
        <v>0.94353719923138191</v>
      </c>
    </row>
    <row r="4170" spans="2:13" ht="24.9" customHeight="1" outlineLevel="2" x14ac:dyDescent="0.3">
      <c r="B4170" s="47" t="s">
        <v>2229</v>
      </c>
      <c r="C4170" s="46" t="s">
        <v>498</v>
      </c>
      <c r="D4170" s="46" t="s">
        <v>1369</v>
      </c>
      <c r="E4170" s="46" t="s">
        <v>1373</v>
      </c>
      <c r="F4170" s="45" t="s">
        <v>1372</v>
      </c>
      <c r="G4170" s="26" t="s">
        <v>7</v>
      </c>
      <c r="H4170" s="30">
        <v>-331034998</v>
      </c>
      <c r="I4170" s="24"/>
      <c r="J4170" s="36"/>
      <c r="K4170" s="24"/>
      <c r="L4170" s="30"/>
      <c r="M4170" s="80" t="str">
        <f>IFERROR((Base_actualizacion!$L4170/Base_actualizacion!$K4170)," " )</f>
        <v xml:space="preserve"> </v>
      </c>
    </row>
    <row r="4171" spans="2:13" ht="24.9" customHeight="1" outlineLevel="2" x14ac:dyDescent="0.3">
      <c r="B4171" s="47" t="s">
        <v>2229</v>
      </c>
      <c r="C4171" s="46" t="s">
        <v>498</v>
      </c>
      <c r="D4171" s="46" t="s">
        <v>1369</v>
      </c>
      <c r="E4171" s="46" t="s">
        <v>1373</v>
      </c>
      <c r="F4171" s="45" t="s">
        <v>1372</v>
      </c>
      <c r="G4171" s="26" t="s">
        <v>13</v>
      </c>
      <c r="H4171" s="30">
        <v>13743785</v>
      </c>
      <c r="I4171" s="30">
        <v>13743785</v>
      </c>
      <c r="J4171" s="36">
        <f>H4171/I4171</f>
        <v>1</v>
      </c>
      <c r="K4171" s="24"/>
      <c r="L4171" s="30"/>
      <c r="M4171" s="80"/>
    </row>
    <row r="4172" spans="2:13" ht="24.9" customHeight="1" outlineLevel="1" x14ac:dyDescent="0.3">
      <c r="B4172" s="44" t="str">
        <f>B4171</f>
        <v>ASIGNACIÓN PARA LA INVERSIÓN LOCAL SEGÚN NBI Y CUARTA, QUINTA, Y SEXTA CATEGORÍA</v>
      </c>
      <c r="C4172" s="43" t="s">
        <v>498</v>
      </c>
      <c r="D4172" s="43" t="s">
        <v>1369</v>
      </c>
      <c r="E4172" s="43" t="s">
        <v>1373</v>
      </c>
      <c r="F4172" s="42" t="s">
        <v>1372</v>
      </c>
      <c r="G4172" s="18" t="s">
        <v>3</v>
      </c>
      <c r="H4172" s="32">
        <f>SUBTOTAL(9,H4169:H4171)</f>
        <v>1337883775</v>
      </c>
      <c r="I4172" s="32">
        <f>SUBTOTAL(9,I4169:I4171)</f>
        <v>143861555.03999999</v>
      </c>
      <c r="J4172" s="31">
        <f>SUBTOTAL(9,J4169:J4171)</f>
        <v>1.0786126971367693</v>
      </c>
      <c r="K4172" s="14">
        <f>SUBTOTAL(9,K4169:K4171)</f>
        <v>137904229.05000001</v>
      </c>
      <c r="L4172" s="14">
        <f>SUBTOTAL(9,L4169:L4171)</f>
        <v>130117770.03999999</v>
      </c>
      <c r="M4172" s="80"/>
    </row>
    <row r="4173" spans="2:13" ht="24.9" customHeight="1" outlineLevel="2" x14ac:dyDescent="0.3">
      <c r="B4173" s="47" t="s">
        <v>2229</v>
      </c>
      <c r="C4173" s="46" t="s">
        <v>498</v>
      </c>
      <c r="D4173" s="46" t="s">
        <v>1369</v>
      </c>
      <c r="E4173" s="46" t="s">
        <v>1371</v>
      </c>
      <c r="F4173" s="45" t="s">
        <v>1370</v>
      </c>
      <c r="G4173" s="26" t="s">
        <v>0</v>
      </c>
      <c r="H4173" s="30">
        <v>2336224897</v>
      </c>
      <c r="I4173" s="30">
        <v>183656940.27000001</v>
      </c>
      <c r="J4173" s="36">
        <f>I4173/H4173</f>
        <v>7.8612697136238086E-2</v>
      </c>
      <c r="K4173" s="30">
        <v>194647270.24000001</v>
      </c>
      <c r="L4173" s="30">
        <f>I4173</f>
        <v>183656940.27000001</v>
      </c>
      <c r="M4173" s="80">
        <f>L4173/K4173</f>
        <v>0.94353719958955029</v>
      </c>
    </row>
    <row r="4174" spans="2:13" ht="24.9" customHeight="1" outlineLevel="2" x14ac:dyDescent="0.3">
      <c r="B4174" s="47" t="s">
        <v>2229</v>
      </c>
      <c r="C4174" s="46" t="s">
        <v>498</v>
      </c>
      <c r="D4174" s="46" t="s">
        <v>1369</v>
      </c>
      <c r="E4174" s="46" t="s">
        <v>1371</v>
      </c>
      <c r="F4174" s="45" t="s">
        <v>1370</v>
      </c>
      <c r="G4174" s="26" t="s">
        <v>7</v>
      </c>
      <c r="H4174" s="30">
        <v>-467244979</v>
      </c>
      <c r="I4174" s="24"/>
      <c r="J4174" s="36"/>
      <c r="K4174" s="24"/>
      <c r="L4174" s="30"/>
      <c r="M4174" s="80" t="str">
        <f>IFERROR((Base_actualizacion!$L4174/Base_actualizacion!$K4174)," " )</f>
        <v xml:space="preserve"> </v>
      </c>
    </row>
    <row r="4175" spans="2:13" ht="24.9" customHeight="1" outlineLevel="1" x14ac:dyDescent="0.3">
      <c r="B4175" s="44" t="str">
        <f>B4174</f>
        <v>ASIGNACIÓN PARA LA INVERSIÓN LOCAL SEGÚN NBI Y CUARTA, QUINTA, Y SEXTA CATEGORÍA</v>
      </c>
      <c r="C4175" s="43" t="s">
        <v>498</v>
      </c>
      <c r="D4175" s="43" t="s">
        <v>1369</v>
      </c>
      <c r="E4175" s="43" t="s">
        <v>1371</v>
      </c>
      <c r="F4175" s="42" t="s">
        <v>1370</v>
      </c>
      <c r="G4175" s="18" t="s">
        <v>3</v>
      </c>
      <c r="H4175" s="32">
        <f>SUBTOTAL(9,H4173:H4174)</f>
        <v>1868979918</v>
      </c>
      <c r="I4175" s="14">
        <f>SUBTOTAL(9,I4173:I4174)</f>
        <v>183656940.27000001</v>
      </c>
      <c r="J4175" s="31">
        <f>SUBTOTAL(9,J4173:J4174)</f>
        <v>7.8612697136238086E-2</v>
      </c>
      <c r="K4175" s="14">
        <f>SUBTOTAL(9,K4173:K4174)</f>
        <v>194647270.24000001</v>
      </c>
      <c r="L4175" s="14">
        <f>SUBTOTAL(9,L4172:L4174)</f>
        <v>183656940.27000001</v>
      </c>
      <c r="M4175" s="80"/>
    </row>
    <row r="4176" spans="2:13" ht="24.9" customHeight="1" outlineLevel="2" x14ac:dyDescent="0.3">
      <c r="B4176" s="47" t="s">
        <v>2229</v>
      </c>
      <c r="C4176" s="46" t="s">
        <v>498</v>
      </c>
      <c r="D4176" s="46" t="s">
        <v>1369</v>
      </c>
      <c r="E4176" s="46" t="s">
        <v>1368</v>
      </c>
      <c r="F4176" s="45" t="s">
        <v>1367</v>
      </c>
      <c r="G4176" s="26" t="s">
        <v>0</v>
      </c>
      <c r="H4176" s="30">
        <v>1392906218</v>
      </c>
      <c r="I4176" s="30">
        <v>109500114.65000001</v>
      </c>
      <c r="J4176" s="36">
        <f>I4176/H4176</f>
        <v>7.8612697132779977E-2</v>
      </c>
      <c r="K4176" s="30">
        <v>116052779.63</v>
      </c>
      <c r="L4176" s="30">
        <f>I4176</f>
        <v>109500114.65000001</v>
      </c>
      <c r="M4176" s="80">
        <f>L4176/K4176</f>
        <v>0.94353719918737644</v>
      </c>
    </row>
    <row r="4177" spans="2:13" ht="24.9" customHeight="1" outlineLevel="2" x14ac:dyDescent="0.3">
      <c r="B4177" s="47" t="s">
        <v>2229</v>
      </c>
      <c r="C4177" s="46" t="s">
        <v>498</v>
      </c>
      <c r="D4177" s="46" t="s">
        <v>1369</v>
      </c>
      <c r="E4177" s="46" t="s">
        <v>1368</v>
      </c>
      <c r="F4177" s="45" t="s">
        <v>1367</v>
      </c>
      <c r="G4177" s="26" t="s">
        <v>7</v>
      </c>
      <c r="H4177" s="30">
        <v>-278581244</v>
      </c>
      <c r="I4177" s="24"/>
      <c r="J4177" s="36"/>
      <c r="K4177" s="24"/>
      <c r="L4177" s="30"/>
      <c r="M4177" s="80" t="str">
        <f>IFERROR((Base_actualizacion!$L4177/Base_actualizacion!$K4177)," " )</f>
        <v xml:space="preserve"> </v>
      </c>
    </row>
    <row r="4178" spans="2:13" ht="24.9" customHeight="1" outlineLevel="1" x14ac:dyDescent="0.3">
      <c r="B4178" s="44" t="str">
        <f>B4177</f>
        <v>ASIGNACIÓN PARA LA INVERSIÓN LOCAL SEGÚN NBI Y CUARTA, QUINTA, Y SEXTA CATEGORÍA</v>
      </c>
      <c r="C4178" s="43" t="s">
        <v>498</v>
      </c>
      <c r="D4178" s="43" t="s">
        <v>1369</v>
      </c>
      <c r="E4178" s="43" t="s">
        <v>1368</v>
      </c>
      <c r="F4178" s="42" t="s">
        <v>1367</v>
      </c>
      <c r="G4178" s="18" t="s">
        <v>3</v>
      </c>
      <c r="H4178" s="32">
        <f>SUBTOTAL(9,H4176:H4177)</f>
        <v>1114324974</v>
      </c>
      <c r="I4178" s="14">
        <f>SUBTOTAL(9,I4176:I4177)</f>
        <v>109500114.65000001</v>
      </c>
      <c r="J4178" s="31">
        <f>SUBTOTAL(9,J4176:J4177)</f>
        <v>7.8612697132779977E-2</v>
      </c>
      <c r="K4178" s="14">
        <f>SUBTOTAL(9,K4176:K4177)</f>
        <v>116052779.63</v>
      </c>
      <c r="L4178" s="14">
        <f>SUBTOTAL(9,L4175:L4177)</f>
        <v>109500114.65000001</v>
      </c>
      <c r="M4178" s="80"/>
    </row>
    <row r="4179" spans="2:13" ht="24.9" customHeight="1" outlineLevel="2" x14ac:dyDescent="0.3">
      <c r="B4179" s="47" t="s">
        <v>2229</v>
      </c>
      <c r="C4179" s="46" t="s">
        <v>38</v>
      </c>
      <c r="D4179" s="46" t="s">
        <v>1351</v>
      </c>
      <c r="E4179" s="46" t="s">
        <v>1366</v>
      </c>
      <c r="F4179" s="45" t="s">
        <v>1328</v>
      </c>
      <c r="G4179" s="26" t="s">
        <v>0</v>
      </c>
      <c r="H4179" s="30">
        <v>5364645421</v>
      </c>
      <c r="I4179" s="30">
        <v>421729245.72000003</v>
      </c>
      <c r="J4179" s="36">
        <f>I4179/H4179</f>
        <v>7.8612697135421739E-2</v>
      </c>
      <c r="K4179" s="30">
        <v>446966209.74000001</v>
      </c>
      <c r="L4179" s="30">
        <f>I4179</f>
        <v>421729245.72000003</v>
      </c>
      <c r="M4179" s="80">
        <f>L4179/K4179</f>
        <v>0.9435371993004118</v>
      </c>
    </row>
    <row r="4180" spans="2:13" ht="24.9" customHeight="1" outlineLevel="2" x14ac:dyDescent="0.3">
      <c r="B4180" s="47" t="s">
        <v>2229</v>
      </c>
      <c r="C4180" s="46" t="s">
        <v>38</v>
      </c>
      <c r="D4180" s="46" t="s">
        <v>1351</v>
      </c>
      <c r="E4180" s="46" t="s">
        <v>1366</v>
      </c>
      <c r="F4180" s="45" t="s">
        <v>1328</v>
      </c>
      <c r="G4180" s="26" t="s">
        <v>7</v>
      </c>
      <c r="H4180" s="30">
        <v>-1072929084</v>
      </c>
      <c r="I4180" s="24"/>
      <c r="J4180" s="36"/>
      <c r="K4180" s="24"/>
      <c r="L4180" s="30"/>
      <c r="M4180" s="80" t="str">
        <f>IFERROR((Base_actualizacion!$L4180/Base_actualizacion!$K4180)," " )</f>
        <v xml:space="preserve"> </v>
      </c>
    </row>
    <row r="4181" spans="2:13" ht="24.9" customHeight="1" outlineLevel="1" x14ac:dyDescent="0.3">
      <c r="B4181" s="44" t="str">
        <f>B4180</f>
        <v>ASIGNACIÓN PARA LA INVERSIÓN LOCAL SEGÚN NBI Y CUARTA, QUINTA, Y SEXTA CATEGORÍA</v>
      </c>
      <c r="C4181" s="43" t="s">
        <v>38</v>
      </c>
      <c r="D4181" s="43" t="s">
        <v>1351</v>
      </c>
      <c r="E4181" s="43" t="s">
        <v>1366</v>
      </c>
      <c r="F4181" s="42" t="s">
        <v>1328</v>
      </c>
      <c r="G4181" s="18" t="s">
        <v>3</v>
      </c>
      <c r="H4181" s="32">
        <f>SUBTOTAL(9,H4179:H4180)</f>
        <v>4291716337</v>
      </c>
      <c r="I4181" s="14">
        <f>SUBTOTAL(9,I4179:I4180)</f>
        <v>421729245.72000003</v>
      </c>
      <c r="J4181" s="31">
        <f>SUBTOTAL(9,J4179:J4180)</f>
        <v>7.8612697135421739E-2</v>
      </c>
      <c r="K4181" s="14">
        <f>SUBTOTAL(9,K4179:K4180)</f>
        <v>446966209.74000001</v>
      </c>
      <c r="L4181" s="14">
        <f>SUBTOTAL(9,L4178:L4180)</f>
        <v>421729245.72000003</v>
      </c>
      <c r="M4181" s="80"/>
    </row>
    <row r="4182" spans="2:13" ht="24.9" customHeight="1" outlineLevel="2" x14ac:dyDescent="0.3">
      <c r="B4182" s="47" t="s">
        <v>2229</v>
      </c>
      <c r="C4182" s="46" t="s">
        <v>38</v>
      </c>
      <c r="D4182" s="46" t="s">
        <v>1351</v>
      </c>
      <c r="E4182" s="46" t="s">
        <v>2116</v>
      </c>
      <c r="F4182" s="45" t="s">
        <v>488</v>
      </c>
      <c r="G4182" s="26" t="s">
        <v>0</v>
      </c>
      <c r="H4182" s="30">
        <v>1536536195</v>
      </c>
      <c r="I4182" s="30">
        <v>120791254.53</v>
      </c>
      <c r="J4182" s="36">
        <f>I4182/H4182</f>
        <v>7.8612697132071141E-2</v>
      </c>
      <c r="K4182" s="30">
        <v>128019599.7</v>
      </c>
      <c r="L4182" s="30">
        <f>I4182</f>
        <v>120791254.53</v>
      </c>
      <c r="M4182" s="80">
        <f>L4182/K4182</f>
        <v>0.94353719909342915</v>
      </c>
    </row>
    <row r="4183" spans="2:13" ht="24.9" customHeight="1" outlineLevel="2" x14ac:dyDescent="0.3">
      <c r="B4183" s="47" t="s">
        <v>2229</v>
      </c>
      <c r="C4183" s="46" t="s">
        <v>38</v>
      </c>
      <c r="D4183" s="46" t="s">
        <v>1351</v>
      </c>
      <c r="E4183" s="46" t="s">
        <v>2116</v>
      </c>
      <c r="F4183" s="45" t="s">
        <v>488</v>
      </c>
      <c r="G4183" s="26" t="s">
        <v>7</v>
      </c>
      <c r="H4183" s="30">
        <v>-307307239</v>
      </c>
      <c r="I4183" s="24"/>
      <c r="J4183" s="36"/>
      <c r="K4183" s="24"/>
      <c r="L4183" s="30"/>
      <c r="M4183" s="80" t="str">
        <f>IFERROR((Base_actualizacion!$L4183/Base_actualizacion!$K4183)," " )</f>
        <v xml:space="preserve"> </v>
      </c>
    </row>
    <row r="4184" spans="2:13" ht="24.9" customHeight="1" outlineLevel="2" x14ac:dyDescent="0.3">
      <c r="B4184" s="47" t="s">
        <v>2229</v>
      </c>
      <c r="C4184" s="46" t="s">
        <v>38</v>
      </c>
      <c r="D4184" s="46" t="s">
        <v>1351</v>
      </c>
      <c r="E4184" s="46" t="s">
        <v>2116</v>
      </c>
      <c r="F4184" s="45" t="s">
        <v>488</v>
      </c>
      <c r="G4184" s="26" t="s">
        <v>13</v>
      </c>
      <c r="H4184" s="30">
        <v>82687108</v>
      </c>
      <c r="I4184" s="30">
        <v>82687108</v>
      </c>
      <c r="J4184" s="36">
        <f>H4184/I4184</f>
        <v>1</v>
      </c>
      <c r="K4184" s="24"/>
      <c r="L4184" s="30"/>
      <c r="M4184" s="80"/>
    </row>
    <row r="4185" spans="2:13" ht="24.9" customHeight="1" outlineLevel="1" x14ac:dyDescent="0.3">
      <c r="B4185" s="44" t="str">
        <f>B4184</f>
        <v>ASIGNACIÓN PARA LA INVERSIÓN LOCAL SEGÚN NBI Y CUARTA, QUINTA, Y SEXTA CATEGORÍA</v>
      </c>
      <c r="C4185" s="43" t="s">
        <v>38</v>
      </c>
      <c r="D4185" s="43" t="s">
        <v>1351</v>
      </c>
      <c r="E4185" s="43" t="s">
        <v>2116</v>
      </c>
      <c r="F4185" s="42" t="s">
        <v>488</v>
      </c>
      <c r="G4185" s="18" t="s">
        <v>3</v>
      </c>
      <c r="H4185" s="32">
        <f>SUBTOTAL(9,H4182:H4184)</f>
        <v>1311916064</v>
      </c>
      <c r="I4185" s="32">
        <f>SUBTOTAL(9,I4182:I4184)</f>
        <v>203478362.53</v>
      </c>
      <c r="J4185" s="31">
        <f>SUBTOTAL(9,J4182:J4184)</f>
        <v>1.0786126971320711</v>
      </c>
      <c r="K4185" s="14">
        <f>SUBTOTAL(9,K4182:K4184)</f>
        <v>128019599.7</v>
      </c>
      <c r="L4185" s="14">
        <f>SUBTOTAL(9,L4182:L4184)</f>
        <v>120791254.53</v>
      </c>
      <c r="M4185" s="80"/>
    </row>
    <row r="4186" spans="2:13" ht="24.9" customHeight="1" outlineLevel="2" x14ac:dyDescent="0.3">
      <c r="B4186" s="47" t="s">
        <v>2229</v>
      </c>
      <c r="C4186" s="46" t="s">
        <v>38</v>
      </c>
      <c r="D4186" s="46" t="s">
        <v>1351</v>
      </c>
      <c r="E4186" s="46" t="s">
        <v>1365</v>
      </c>
      <c r="F4186" s="45" t="s">
        <v>1364</v>
      </c>
      <c r="G4186" s="26" t="s">
        <v>0</v>
      </c>
      <c r="H4186" s="30">
        <v>2687391619</v>
      </c>
      <c r="I4186" s="30">
        <v>211263103.43000001</v>
      </c>
      <c r="J4186" s="36">
        <f>I4186/H4186</f>
        <v>7.8612697135898899E-2</v>
      </c>
      <c r="K4186" s="30">
        <v>223905431.19999999</v>
      </c>
      <c r="L4186" s="30">
        <f>I4186</f>
        <v>211263103.43000001</v>
      </c>
      <c r="M4186" s="80">
        <f>L4186/K4186</f>
        <v>0.94353719915481893</v>
      </c>
    </row>
    <row r="4187" spans="2:13" ht="24.9" customHeight="1" outlineLevel="2" x14ac:dyDescent="0.3">
      <c r="B4187" s="47" t="s">
        <v>2229</v>
      </c>
      <c r="C4187" s="46" t="s">
        <v>38</v>
      </c>
      <c r="D4187" s="46" t="s">
        <v>1351</v>
      </c>
      <c r="E4187" s="46" t="s">
        <v>1365</v>
      </c>
      <c r="F4187" s="45" t="s">
        <v>1364</v>
      </c>
      <c r="G4187" s="26" t="s">
        <v>7</v>
      </c>
      <c r="H4187" s="30">
        <v>-537478324</v>
      </c>
      <c r="I4187" s="24"/>
      <c r="J4187" s="36"/>
      <c r="K4187" s="24"/>
      <c r="L4187" s="30"/>
      <c r="M4187" s="80" t="str">
        <f>IFERROR((Base_actualizacion!$L4187/Base_actualizacion!$K4187)," " )</f>
        <v xml:space="preserve"> </v>
      </c>
    </row>
    <row r="4188" spans="2:13" ht="24.9" customHeight="1" outlineLevel="2" x14ac:dyDescent="0.3">
      <c r="B4188" s="47" t="s">
        <v>2229</v>
      </c>
      <c r="C4188" s="46" t="s">
        <v>38</v>
      </c>
      <c r="D4188" s="46" t="s">
        <v>1351</v>
      </c>
      <c r="E4188" s="46" t="s">
        <v>1365</v>
      </c>
      <c r="F4188" s="45" t="s">
        <v>1364</v>
      </c>
      <c r="G4188" s="26" t="s">
        <v>13</v>
      </c>
      <c r="H4188" s="30">
        <v>144596279</v>
      </c>
      <c r="I4188" s="30">
        <v>144596279</v>
      </c>
      <c r="J4188" s="36">
        <f>H4188/I4188</f>
        <v>1</v>
      </c>
      <c r="K4188" s="24"/>
      <c r="L4188" s="30"/>
      <c r="M4188" s="80"/>
    </row>
    <row r="4189" spans="2:13" ht="24.9" customHeight="1" outlineLevel="1" x14ac:dyDescent="0.3">
      <c r="B4189" s="44" t="str">
        <f>B4188</f>
        <v>ASIGNACIÓN PARA LA INVERSIÓN LOCAL SEGÚN NBI Y CUARTA, QUINTA, Y SEXTA CATEGORÍA</v>
      </c>
      <c r="C4189" s="43" t="s">
        <v>38</v>
      </c>
      <c r="D4189" s="43" t="s">
        <v>1351</v>
      </c>
      <c r="E4189" s="43" t="s">
        <v>1365</v>
      </c>
      <c r="F4189" s="42" t="s">
        <v>1364</v>
      </c>
      <c r="G4189" s="18" t="s">
        <v>3</v>
      </c>
      <c r="H4189" s="32">
        <f>SUBTOTAL(9,H4186:H4188)</f>
        <v>2294509574</v>
      </c>
      <c r="I4189" s="32">
        <f>SUBTOTAL(9,I4186:I4188)</f>
        <v>355859382.43000001</v>
      </c>
      <c r="J4189" s="31">
        <f>SUBTOTAL(9,J4186:J4188)</f>
        <v>1.0786126971358989</v>
      </c>
      <c r="K4189" s="14">
        <f>SUBTOTAL(9,K4186:K4188)</f>
        <v>223905431.19999999</v>
      </c>
      <c r="L4189" s="14">
        <f>SUBTOTAL(9,L4186:L4188)</f>
        <v>211263103.43000001</v>
      </c>
      <c r="M4189" s="80"/>
    </row>
    <row r="4190" spans="2:13" ht="24.9" customHeight="1" outlineLevel="2" x14ac:dyDescent="0.3">
      <c r="B4190" s="47" t="s">
        <v>2229</v>
      </c>
      <c r="C4190" s="46" t="s">
        <v>38</v>
      </c>
      <c r="D4190" s="46" t="s">
        <v>1351</v>
      </c>
      <c r="E4190" s="46" t="s">
        <v>2283</v>
      </c>
      <c r="F4190" s="45" t="s">
        <v>2282</v>
      </c>
      <c r="G4190" s="26" t="s">
        <v>0</v>
      </c>
      <c r="H4190" s="30">
        <v>4858998635</v>
      </c>
      <c r="I4190" s="30">
        <v>381978988.06999999</v>
      </c>
      <c r="J4190" s="36">
        <f>I4190/H4190</f>
        <v>7.8612697134458037E-2</v>
      </c>
      <c r="K4190" s="30">
        <v>404837232.04999995</v>
      </c>
      <c r="L4190" s="30">
        <f>I4190</f>
        <v>381978988.06999999</v>
      </c>
      <c r="M4190" s="80">
        <f>L4190/K4190</f>
        <v>0.94353719922386781</v>
      </c>
    </row>
    <row r="4191" spans="2:13" ht="24.9" customHeight="1" outlineLevel="2" x14ac:dyDescent="0.3">
      <c r="B4191" s="47" t="s">
        <v>2229</v>
      </c>
      <c r="C4191" s="46" t="s">
        <v>38</v>
      </c>
      <c r="D4191" s="46" t="s">
        <v>1351</v>
      </c>
      <c r="E4191" s="46" t="s">
        <v>2283</v>
      </c>
      <c r="F4191" s="45" t="s">
        <v>2282</v>
      </c>
      <c r="G4191" s="26" t="s">
        <v>7</v>
      </c>
      <c r="H4191" s="30">
        <v>-971799727</v>
      </c>
      <c r="I4191" s="24"/>
      <c r="J4191" s="36"/>
      <c r="K4191" s="24"/>
      <c r="L4191" s="30"/>
      <c r="M4191" s="80" t="str">
        <f>IFERROR((Base_actualizacion!$L4191/Base_actualizacion!$K4191)," " )</f>
        <v xml:space="preserve"> </v>
      </c>
    </row>
    <row r="4192" spans="2:13" ht="24.9" customHeight="1" outlineLevel="1" x14ac:dyDescent="0.3">
      <c r="B4192" s="44" t="str">
        <f>B4191</f>
        <v>ASIGNACIÓN PARA LA INVERSIÓN LOCAL SEGÚN NBI Y CUARTA, QUINTA, Y SEXTA CATEGORÍA</v>
      </c>
      <c r="C4192" s="43" t="s">
        <v>38</v>
      </c>
      <c r="D4192" s="43" t="s">
        <v>1351</v>
      </c>
      <c r="E4192" s="43" t="s">
        <v>2283</v>
      </c>
      <c r="F4192" s="42" t="s">
        <v>2282</v>
      </c>
      <c r="G4192" s="18" t="s">
        <v>3</v>
      </c>
      <c r="H4192" s="32">
        <f>SUBTOTAL(9,H4190:H4191)</f>
        <v>3887198908</v>
      </c>
      <c r="I4192" s="14">
        <f>SUBTOTAL(9,I4190:I4191)</f>
        <v>381978988.06999999</v>
      </c>
      <c r="J4192" s="31">
        <f>SUBTOTAL(9,J4190:J4191)</f>
        <v>7.8612697134458037E-2</v>
      </c>
      <c r="K4192" s="14">
        <f>SUBTOTAL(9,K4190:K4191)</f>
        <v>404837232.04999995</v>
      </c>
      <c r="L4192" s="14">
        <f>SUBTOTAL(9,L4189:L4191)</f>
        <v>381978988.06999999</v>
      </c>
      <c r="M4192" s="80"/>
    </row>
    <row r="4193" spans="2:13" ht="24.9" customHeight="1" outlineLevel="2" x14ac:dyDescent="0.3">
      <c r="B4193" s="47" t="s">
        <v>2229</v>
      </c>
      <c r="C4193" s="46" t="s">
        <v>38</v>
      </c>
      <c r="D4193" s="46" t="s">
        <v>1351</v>
      </c>
      <c r="E4193" s="46" t="s">
        <v>1363</v>
      </c>
      <c r="F4193" s="45" t="s">
        <v>1362</v>
      </c>
      <c r="G4193" s="26" t="s">
        <v>0</v>
      </c>
      <c r="H4193" s="30">
        <v>2047889417</v>
      </c>
      <c r="I4193" s="30">
        <v>160990110.50999999</v>
      </c>
      <c r="J4193" s="36">
        <f>I4193/H4193</f>
        <v>7.8612697137640408E-2</v>
      </c>
      <c r="K4193" s="30">
        <v>170624020.61000001</v>
      </c>
      <c r="L4193" s="30">
        <f>I4193</f>
        <v>160990110.50999999</v>
      </c>
      <c r="M4193" s="80">
        <f>L4193/K4193</f>
        <v>0.94353719912613876</v>
      </c>
    </row>
    <row r="4194" spans="2:13" ht="24.9" customHeight="1" outlineLevel="2" x14ac:dyDescent="0.3">
      <c r="B4194" s="47" t="s">
        <v>2229</v>
      </c>
      <c r="C4194" s="46" t="s">
        <v>38</v>
      </c>
      <c r="D4194" s="46" t="s">
        <v>1351</v>
      </c>
      <c r="E4194" s="46" t="s">
        <v>1363</v>
      </c>
      <c r="F4194" s="45" t="s">
        <v>1362</v>
      </c>
      <c r="G4194" s="26" t="s">
        <v>7</v>
      </c>
      <c r="H4194" s="30">
        <v>-409577883</v>
      </c>
      <c r="I4194" s="24"/>
      <c r="J4194" s="36"/>
      <c r="K4194" s="24"/>
      <c r="L4194" s="30"/>
      <c r="M4194" s="80" t="str">
        <f>IFERROR((Base_actualizacion!$L4194/Base_actualizacion!$K4194)," " )</f>
        <v xml:space="preserve"> </v>
      </c>
    </row>
    <row r="4195" spans="2:13" ht="24.9" customHeight="1" outlineLevel="1" x14ac:dyDescent="0.3">
      <c r="B4195" s="44" t="str">
        <f>B4194</f>
        <v>ASIGNACIÓN PARA LA INVERSIÓN LOCAL SEGÚN NBI Y CUARTA, QUINTA, Y SEXTA CATEGORÍA</v>
      </c>
      <c r="C4195" s="43" t="s">
        <v>38</v>
      </c>
      <c r="D4195" s="43" t="s">
        <v>1351</v>
      </c>
      <c r="E4195" s="43" t="s">
        <v>1363</v>
      </c>
      <c r="F4195" s="42" t="s">
        <v>1362</v>
      </c>
      <c r="G4195" s="18" t="s">
        <v>3</v>
      </c>
      <c r="H4195" s="32">
        <f>SUBTOTAL(9,H4193:H4194)</f>
        <v>1638311534</v>
      </c>
      <c r="I4195" s="14">
        <f>SUBTOTAL(9,I4193:I4194)</f>
        <v>160990110.50999999</v>
      </c>
      <c r="J4195" s="31">
        <f>SUBTOTAL(9,J4193:J4194)</f>
        <v>7.8612697137640408E-2</v>
      </c>
      <c r="K4195" s="14">
        <f>SUBTOTAL(9,K4193:K4194)</f>
        <v>170624020.61000001</v>
      </c>
      <c r="L4195" s="14">
        <f>SUBTOTAL(9,L4192:L4194)</f>
        <v>160990110.50999999</v>
      </c>
      <c r="M4195" s="80"/>
    </row>
    <row r="4196" spans="2:13" ht="24.9" customHeight="1" outlineLevel="2" x14ac:dyDescent="0.3">
      <c r="B4196" s="47" t="s">
        <v>2229</v>
      </c>
      <c r="C4196" s="46" t="s">
        <v>38</v>
      </c>
      <c r="D4196" s="46" t="s">
        <v>1351</v>
      </c>
      <c r="E4196" s="46" t="s">
        <v>1361</v>
      </c>
      <c r="F4196" s="45" t="s">
        <v>1360</v>
      </c>
      <c r="G4196" s="26" t="s">
        <v>0</v>
      </c>
      <c r="H4196" s="30">
        <v>2758552329</v>
      </c>
      <c r="I4196" s="30">
        <v>216857238.76999998</v>
      </c>
      <c r="J4196" s="36">
        <f>I4196/H4196</f>
        <v>7.8612697134736856E-2</v>
      </c>
      <c r="K4196" s="30">
        <v>229834328.65000001</v>
      </c>
      <c r="L4196" s="30">
        <f>I4196</f>
        <v>216857238.76999998</v>
      </c>
      <c r="M4196" s="80">
        <f>L4196/K4196</f>
        <v>0.94353719935474911</v>
      </c>
    </row>
    <row r="4197" spans="2:13" ht="24.9" customHeight="1" outlineLevel="2" x14ac:dyDescent="0.3">
      <c r="B4197" s="47" t="s">
        <v>2229</v>
      </c>
      <c r="C4197" s="46" t="s">
        <v>38</v>
      </c>
      <c r="D4197" s="46" t="s">
        <v>1351</v>
      </c>
      <c r="E4197" s="46" t="s">
        <v>1361</v>
      </c>
      <c r="F4197" s="45" t="s">
        <v>1360</v>
      </c>
      <c r="G4197" s="26" t="s">
        <v>7</v>
      </c>
      <c r="H4197" s="30">
        <v>-551710466</v>
      </c>
      <c r="I4197" s="24"/>
      <c r="J4197" s="36"/>
      <c r="K4197" s="24"/>
      <c r="L4197" s="30"/>
      <c r="M4197" s="80" t="str">
        <f>IFERROR((Base_actualizacion!$L4197/Base_actualizacion!$K4197)," " )</f>
        <v xml:space="preserve"> </v>
      </c>
    </row>
    <row r="4198" spans="2:13" ht="24.9" customHeight="1" outlineLevel="1" x14ac:dyDescent="0.3">
      <c r="B4198" s="44" t="str">
        <f>B4197</f>
        <v>ASIGNACIÓN PARA LA INVERSIÓN LOCAL SEGÚN NBI Y CUARTA, QUINTA, Y SEXTA CATEGORÍA</v>
      </c>
      <c r="C4198" s="43" t="s">
        <v>38</v>
      </c>
      <c r="D4198" s="43" t="s">
        <v>1351</v>
      </c>
      <c r="E4198" s="43" t="s">
        <v>1361</v>
      </c>
      <c r="F4198" s="42" t="s">
        <v>1360</v>
      </c>
      <c r="G4198" s="18" t="s">
        <v>3</v>
      </c>
      <c r="H4198" s="32">
        <f>SUBTOTAL(9,H4196:H4197)</f>
        <v>2206841863</v>
      </c>
      <c r="I4198" s="14">
        <f>SUBTOTAL(9,I4196:I4197)</f>
        <v>216857238.76999998</v>
      </c>
      <c r="J4198" s="31">
        <f>SUBTOTAL(9,J4196:J4197)</f>
        <v>7.8612697134736856E-2</v>
      </c>
      <c r="K4198" s="14">
        <f>SUBTOTAL(9,K4196:K4197)</f>
        <v>229834328.65000001</v>
      </c>
      <c r="L4198" s="14">
        <f>SUBTOTAL(9,L4195:L4197)</f>
        <v>216857238.76999998</v>
      </c>
      <c r="M4198" s="80"/>
    </row>
    <row r="4199" spans="2:13" ht="24.9" customHeight="1" outlineLevel="2" x14ac:dyDescent="0.3">
      <c r="B4199" s="47" t="s">
        <v>2229</v>
      </c>
      <c r="C4199" s="46" t="s">
        <v>38</v>
      </c>
      <c r="D4199" s="46" t="s">
        <v>1351</v>
      </c>
      <c r="E4199" s="46" t="s">
        <v>1359</v>
      </c>
      <c r="F4199" s="45" t="s">
        <v>1358</v>
      </c>
      <c r="G4199" s="26" t="s">
        <v>0</v>
      </c>
      <c r="H4199" s="30">
        <v>2997160734</v>
      </c>
      <c r="I4199" s="30">
        <v>235614889.03999999</v>
      </c>
      <c r="J4199" s="36">
        <f>I4199/H4199</f>
        <v>7.8612697132712406E-2</v>
      </c>
      <c r="K4199" s="30">
        <v>249714467.29000002</v>
      </c>
      <c r="L4199" s="30">
        <f>I4199</f>
        <v>235614889.03999999</v>
      </c>
      <c r="M4199" s="80">
        <f>L4199/K4199</f>
        <v>0.94353719909377209</v>
      </c>
    </row>
    <row r="4200" spans="2:13" ht="24.9" customHeight="1" outlineLevel="2" x14ac:dyDescent="0.3">
      <c r="B4200" s="47" t="s">
        <v>2229</v>
      </c>
      <c r="C4200" s="46" t="s">
        <v>38</v>
      </c>
      <c r="D4200" s="46" t="s">
        <v>1351</v>
      </c>
      <c r="E4200" s="46" t="s">
        <v>1359</v>
      </c>
      <c r="F4200" s="45" t="s">
        <v>1358</v>
      </c>
      <c r="G4200" s="26" t="s">
        <v>7</v>
      </c>
      <c r="H4200" s="30">
        <v>-599432147</v>
      </c>
      <c r="I4200" s="24"/>
      <c r="J4200" s="36"/>
      <c r="K4200" s="24"/>
      <c r="L4200" s="30"/>
      <c r="M4200" s="80" t="str">
        <f>IFERROR((Base_actualizacion!$L4200/Base_actualizacion!$K4200)," " )</f>
        <v xml:space="preserve"> </v>
      </c>
    </row>
    <row r="4201" spans="2:13" ht="24.9" customHeight="1" outlineLevel="1" x14ac:dyDescent="0.3">
      <c r="B4201" s="44" t="str">
        <f>B4200</f>
        <v>ASIGNACIÓN PARA LA INVERSIÓN LOCAL SEGÚN NBI Y CUARTA, QUINTA, Y SEXTA CATEGORÍA</v>
      </c>
      <c r="C4201" s="43" t="s">
        <v>38</v>
      </c>
      <c r="D4201" s="43" t="s">
        <v>1351</v>
      </c>
      <c r="E4201" s="43" t="s">
        <v>1359</v>
      </c>
      <c r="F4201" s="42" t="s">
        <v>1358</v>
      </c>
      <c r="G4201" s="18" t="s">
        <v>3</v>
      </c>
      <c r="H4201" s="32">
        <f>SUBTOTAL(9,H4199:H4200)</f>
        <v>2397728587</v>
      </c>
      <c r="I4201" s="14">
        <f>SUBTOTAL(9,I4199:I4200)</f>
        <v>235614889.03999999</v>
      </c>
      <c r="J4201" s="31">
        <f>SUBTOTAL(9,J4199:J4200)</f>
        <v>7.8612697132712406E-2</v>
      </c>
      <c r="K4201" s="14">
        <f>SUBTOTAL(9,K4199:K4200)</f>
        <v>249714467.29000002</v>
      </c>
      <c r="L4201" s="14">
        <f>SUBTOTAL(9,L4198:L4200)</f>
        <v>235614889.03999999</v>
      </c>
      <c r="M4201" s="80"/>
    </row>
    <row r="4202" spans="2:13" ht="24.9" customHeight="1" outlineLevel="2" x14ac:dyDescent="0.3">
      <c r="B4202" s="47" t="s">
        <v>2229</v>
      </c>
      <c r="C4202" s="46" t="s">
        <v>38</v>
      </c>
      <c r="D4202" s="46" t="s">
        <v>1351</v>
      </c>
      <c r="E4202" s="46" t="s">
        <v>1357</v>
      </c>
      <c r="F4202" s="45" t="s">
        <v>1356</v>
      </c>
      <c r="G4202" s="26" t="s">
        <v>0</v>
      </c>
      <c r="H4202" s="30">
        <v>3300342020</v>
      </c>
      <c r="I4202" s="30">
        <v>259448787.66</v>
      </c>
      <c r="J4202" s="36">
        <f>I4202/H4202</f>
        <v>7.8612697134947243E-2</v>
      </c>
      <c r="K4202" s="30">
        <v>274974625.19999999</v>
      </c>
      <c r="L4202" s="30">
        <f>I4202</f>
        <v>259448787.66</v>
      </c>
      <c r="M4202" s="80">
        <f>L4202/K4202</f>
        <v>0.94353719900988164</v>
      </c>
    </row>
    <row r="4203" spans="2:13" ht="24.9" customHeight="1" outlineLevel="2" x14ac:dyDescent="0.3">
      <c r="B4203" s="47" t="s">
        <v>2229</v>
      </c>
      <c r="C4203" s="46" t="s">
        <v>38</v>
      </c>
      <c r="D4203" s="46" t="s">
        <v>1351</v>
      </c>
      <c r="E4203" s="46" t="s">
        <v>1357</v>
      </c>
      <c r="F4203" s="45" t="s">
        <v>1356</v>
      </c>
      <c r="G4203" s="26" t="s">
        <v>7</v>
      </c>
      <c r="H4203" s="30">
        <v>-660068404</v>
      </c>
      <c r="I4203" s="24"/>
      <c r="J4203" s="36"/>
      <c r="K4203" s="24"/>
      <c r="L4203" s="30"/>
      <c r="M4203" s="80" t="str">
        <f>IFERROR((Base_actualizacion!$L4203/Base_actualizacion!$K4203)," " )</f>
        <v xml:space="preserve"> </v>
      </c>
    </row>
    <row r="4204" spans="2:13" ht="24.9" customHeight="1" outlineLevel="2" x14ac:dyDescent="0.3">
      <c r="B4204" s="47" t="s">
        <v>2229</v>
      </c>
      <c r="C4204" s="46" t="s">
        <v>38</v>
      </c>
      <c r="D4204" s="46" t="s">
        <v>1351</v>
      </c>
      <c r="E4204" s="46" t="s">
        <v>1357</v>
      </c>
      <c r="F4204" s="45" t="s">
        <v>1356</v>
      </c>
      <c r="G4204" s="26" t="s">
        <v>13</v>
      </c>
      <c r="H4204" s="30">
        <v>4418015</v>
      </c>
      <c r="I4204" s="30">
        <v>4418015</v>
      </c>
      <c r="J4204" s="36">
        <f>H4204/I4204</f>
        <v>1</v>
      </c>
      <c r="K4204" s="24"/>
      <c r="L4204" s="30"/>
      <c r="M4204" s="80"/>
    </row>
    <row r="4205" spans="2:13" ht="24.9" customHeight="1" outlineLevel="1" x14ac:dyDescent="0.3">
      <c r="B4205" s="44" t="str">
        <f>B4204</f>
        <v>ASIGNACIÓN PARA LA INVERSIÓN LOCAL SEGÚN NBI Y CUARTA, QUINTA, Y SEXTA CATEGORÍA</v>
      </c>
      <c r="C4205" s="43" t="s">
        <v>38</v>
      </c>
      <c r="D4205" s="43" t="s">
        <v>1351</v>
      </c>
      <c r="E4205" s="43" t="s">
        <v>1357</v>
      </c>
      <c r="F4205" s="42" t="s">
        <v>1356</v>
      </c>
      <c r="G4205" s="18" t="s">
        <v>3</v>
      </c>
      <c r="H4205" s="32">
        <f>SUBTOTAL(9,H4202:H4204)</f>
        <v>2644691631</v>
      </c>
      <c r="I4205" s="32">
        <f>SUBTOTAL(9,I4202:I4204)</f>
        <v>263866802.66</v>
      </c>
      <c r="J4205" s="31">
        <f>SUBTOTAL(9,J4202:J4204)</f>
        <v>1.0786126971349472</v>
      </c>
      <c r="K4205" s="14">
        <f>SUBTOTAL(9,K4202:K4204)</f>
        <v>274974625.19999999</v>
      </c>
      <c r="L4205" s="14">
        <f>SUBTOTAL(9,L4202:L4204)</f>
        <v>259448787.66</v>
      </c>
      <c r="M4205" s="80"/>
    </row>
    <row r="4206" spans="2:13" ht="24.9" customHeight="1" outlineLevel="2" x14ac:dyDescent="0.3">
      <c r="B4206" s="47" t="s">
        <v>2229</v>
      </c>
      <c r="C4206" s="46" t="s">
        <v>38</v>
      </c>
      <c r="D4206" s="46" t="s">
        <v>1351</v>
      </c>
      <c r="E4206" s="46" t="s">
        <v>2281</v>
      </c>
      <c r="F4206" s="45" t="s">
        <v>2280</v>
      </c>
      <c r="G4206" s="26" t="s">
        <v>0</v>
      </c>
      <c r="H4206" s="30">
        <v>3476590787</v>
      </c>
      <c r="I4206" s="30">
        <v>273304178.60000002</v>
      </c>
      <c r="J4206" s="36">
        <f>I4206/H4206</f>
        <v>7.8612697134780737E-2</v>
      </c>
      <c r="K4206" s="30">
        <v>289659145.24000001</v>
      </c>
      <c r="L4206" s="30">
        <f>I4206</f>
        <v>273304178.60000002</v>
      </c>
      <c r="M4206" s="80">
        <f>L4206/K4206</f>
        <v>0.94353719912261391</v>
      </c>
    </row>
    <row r="4207" spans="2:13" ht="24.9" customHeight="1" outlineLevel="2" x14ac:dyDescent="0.3">
      <c r="B4207" s="47" t="s">
        <v>2229</v>
      </c>
      <c r="C4207" s="46" t="s">
        <v>38</v>
      </c>
      <c r="D4207" s="46" t="s">
        <v>1351</v>
      </c>
      <c r="E4207" s="46" t="s">
        <v>2281</v>
      </c>
      <c r="F4207" s="45" t="s">
        <v>2280</v>
      </c>
      <c r="G4207" s="26" t="s">
        <v>7</v>
      </c>
      <c r="H4207" s="30">
        <v>-695318157</v>
      </c>
      <c r="I4207" s="24"/>
      <c r="J4207" s="36"/>
      <c r="K4207" s="24"/>
      <c r="L4207" s="30"/>
      <c r="M4207" s="80" t="str">
        <f>IFERROR((Base_actualizacion!$L4207/Base_actualizacion!$K4207)," " )</f>
        <v xml:space="preserve"> </v>
      </c>
    </row>
    <row r="4208" spans="2:13" ht="24.9" customHeight="1" outlineLevel="1" x14ac:dyDescent="0.3">
      <c r="B4208" s="44" t="str">
        <f>B4207</f>
        <v>ASIGNACIÓN PARA LA INVERSIÓN LOCAL SEGÚN NBI Y CUARTA, QUINTA, Y SEXTA CATEGORÍA</v>
      </c>
      <c r="C4208" s="43" t="s">
        <v>38</v>
      </c>
      <c r="D4208" s="43" t="s">
        <v>1351</v>
      </c>
      <c r="E4208" s="43" t="s">
        <v>2281</v>
      </c>
      <c r="F4208" s="42" t="s">
        <v>2280</v>
      </c>
      <c r="G4208" s="18" t="s">
        <v>3</v>
      </c>
      <c r="H4208" s="32">
        <f>SUBTOTAL(9,H4206:H4207)</f>
        <v>2781272630</v>
      </c>
      <c r="I4208" s="14">
        <f>SUBTOTAL(9,I4206:I4207)</f>
        <v>273304178.60000002</v>
      </c>
      <c r="J4208" s="31">
        <f>SUBTOTAL(9,J4206:J4207)</f>
        <v>7.8612697134780737E-2</v>
      </c>
      <c r="K4208" s="14">
        <f>SUBTOTAL(9,K4206:K4207)</f>
        <v>289659145.24000001</v>
      </c>
      <c r="L4208" s="14">
        <f>SUBTOTAL(9,L4205:L4207)</f>
        <v>273304178.60000002</v>
      </c>
      <c r="M4208" s="80"/>
    </row>
    <row r="4209" spans="2:13" ht="24.9" customHeight="1" outlineLevel="2" x14ac:dyDescent="0.3">
      <c r="B4209" s="47" t="s">
        <v>2229</v>
      </c>
      <c r="C4209" s="46" t="s">
        <v>38</v>
      </c>
      <c r="D4209" s="46" t="s">
        <v>1351</v>
      </c>
      <c r="E4209" s="46" t="s">
        <v>2115</v>
      </c>
      <c r="F4209" s="45" t="s">
        <v>2114</v>
      </c>
      <c r="G4209" s="26" t="s">
        <v>0</v>
      </c>
      <c r="H4209" s="30">
        <v>1461394545</v>
      </c>
      <c r="I4209" s="30">
        <v>114884166.75999999</v>
      </c>
      <c r="J4209" s="36">
        <f>I4209/H4209</f>
        <v>7.8612697134434695E-2</v>
      </c>
      <c r="K4209" s="30">
        <v>121759022.18000001</v>
      </c>
      <c r="L4209" s="30">
        <f>I4209</f>
        <v>114884166.75999999</v>
      </c>
      <c r="M4209" s="80">
        <f>L4209/K4209</f>
        <v>0.94353719915854195</v>
      </c>
    </row>
    <row r="4210" spans="2:13" ht="24.9" customHeight="1" outlineLevel="2" x14ac:dyDescent="0.3">
      <c r="B4210" s="47" t="s">
        <v>2229</v>
      </c>
      <c r="C4210" s="46" t="s">
        <v>38</v>
      </c>
      <c r="D4210" s="46" t="s">
        <v>1351</v>
      </c>
      <c r="E4210" s="46" t="s">
        <v>2115</v>
      </c>
      <c r="F4210" s="45" t="s">
        <v>2114</v>
      </c>
      <c r="G4210" s="26" t="s">
        <v>7</v>
      </c>
      <c r="H4210" s="30">
        <v>-292278909</v>
      </c>
      <c r="I4210" s="24"/>
      <c r="J4210" s="36"/>
      <c r="K4210" s="24"/>
      <c r="L4210" s="30"/>
      <c r="M4210" s="80" t="str">
        <f>IFERROR((Base_actualizacion!$L4210/Base_actualizacion!$K4210)," " )</f>
        <v xml:space="preserve"> </v>
      </c>
    </row>
    <row r="4211" spans="2:13" ht="24.9" customHeight="1" outlineLevel="1" x14ac:dyDescent="0.3">
      <c r="B4211" s="44" t="str">
        <f>B4210</f>
        <v>ASIGNACIÓN PARA LA INVERSIÓN LOCAL SEGÚN NBI Y CUARTA, QUINTA, Y SEXTA CATEGORÍA</v>
      </c>
      <c r="C4211" s="43" t="s">
        <v>38</v>
      </c>
      <c r="D4211" s="43" t="s">
        <v>1351</v>
      </c>
      <c r="E4211" s="43" t="s">
        <v>2115</v>
      </c>
      <c r="F4211" s="42" t="s">
        <v>2114</v>
      </c>
      <c r="G4211" s="18" t="s">
        <v>3</v>
      </c>
      <c r="H4211" s="32">
        <f>SUBTOTAL(9,H4209:H4210)</f>
        <v>1169115636</v>
      </c>
      <c r="I4211" s="14">
        <f>SUBTOTAL(9,I4209:I4210)</f>
        <v>114884166.75999999</v>
      </c>
      <c r="J4211" s="31">
        <f>SUBTOTAL(9,J4209:J4210)</f>
        <v>7.8612697134434695E-2</v>
      </c>
      <c r="K4211" s="14">
        <f>SUBTOTAL(9,K4209:K4210)</f>
        <v>121759022.18000001</v>
      </c>
      <c r="L4211" s="14">
        <f>SUBTOTAL(9,L4208:L4210)</f>
        <v>114884166.75999999</v>
      </c>
      <c r="M4211" s="80"/>
    </row>
    <row r="4212" spans="2:13" ht="24.9" customHeight="1" outlineLevel="2" x14ac:dyDescent="0.3">
      <c r="B4212" s="47" t="s">
        <v>2229</v>
      </c>
      <c r="C4212" s="46" t="s">
        <v>38</v>
      </c>
      <c r="D4212" s="46" t="s">
        <v>1351</v>
      </c>
      <c r="E4212" s="46" t="s">
        <v>1355</v>
      </c>
      <c r="F4212" s="45" t="s">
        <v>1354</v>
      </c>
      <c r="G4212" s="26" t="s">
        <v>0</v>
      </c>
      <c r="H4212" s="30">
        <v>4101781558</v>
      </c>
      <c r="I4212" s="30">
        <v>322452111.33000004</v>
      </c>
      <c r="J4212" s="36">
        <f>I4212/H4212</f>
        <v>7.8612697134272908E-2</v>
      </c>
      <c r="K4212" s="30">
        <v>341748170.19</v>
      </c>
      <c r="L4212" s="30">
        <f>I4212</f>
        <v>322452111.33000004</v>
      </c>
      <c r="M4212" s="80">
        <f>L4212/K4212</f>
        <v>0.94353719919181422</v>
      </c>
    </row>
    <row r="4213" spans="2:13" ht="24.9" customHeight="1" outlineLevel="2" x14ac:dyDescent="0.3">
      <c r="B4213" s="47" t="s">
        <v>2229</v>
      </c>
      <c r="C4213" s="46" t="s">
        <v>38</v>
      </c>
      <c r="D4213" s="46" t="s">
        <v>1351</v>
      </c>
      <c r="E4213" s="46" t="s">
        <v>1355</v>
      </c>
      <c r="F4213" s="45" t="s">
        <v>1354</v>
      </c>
      <c r="G4213" s="26" t="s">
        <v>7</v>
      </c>
      <c r="H4213" s="30">
        <v>-820356312</v>
      </c>
      <c r="I4213" s="24"/>
      <c r="J4213" s="36"/>
      <c r="K4213" s="24"/>
      <c r="L4213" s="30"/>
      <c r="M4213" s="80" t="str">
        <f>IFERROR((Base_actualizacion!$L4213/Base_actualizacion!$K4213)," " )</f>
        <v xml:space="preserve"> </v>
      </c>
    </row>
    <row r="4214" spans="2:13" ht="24.9" customHeight="1" outlineLevel="1" x14ac:dyDescent="0.3">
      <c r="B4214" s="44" t="str">
        <f>B4213</f>
        <v>ASIGNACIÓN PARA LA INVERSIÓN LOCAL SEGÚN NBI Y CUARTA, QUINTA, Y SEXTA CATEGORÍA</v>
      </c>
      <c r="C4214" s="43" t="s">
        <v>38</v>
      </c>
      <c r="D4214" s="43" t="s">
        <v>1351</v>
      </c>
      <c r="E4214" s="43" t="s">
        <v>1355</v>
      </c>
      <c r="F4214" s="42" t="s">
        <v>1354</v>
      </c>
      <c r="G4214" s="18" t="s">
        <v>3</v>
      </c>
      <c r="H4214" s="32">
        <f>SUBTOTAL(9,H4212:H4213)</f>
        <v>3281425246</v>
      </c>
      <c r="I4214" s="14">
        <f>SUBTOTAL(9,I4212:I4213)</f>
        <v>322452111.33000004</v>
      </c>
      <c r="J4214" s="31">
        <f>SUBTOTAL(9,J4212:J4213)</f>
        <v>7.8612697134272908E-2</v>
      </c>
      <c r="K4214" s="14">
        <f>SUBTOTAL(9,K4212:K4213)</f>
        <v>341748170.19</v>
      </c>
      <c r="L4214" s="14">
        <f>SUBTOTAL(9,L4211:L4213)</f>
        <v>322452111.33000004</v>
      </c>
      <c r="M4214" s="80"/>
    </row>
    <row r="4215" spans="2:13" ht="24.9" customHeight="1" outlineLevel="2" x14ac:dyDescent="0.3">
      <c r="B4215" s="47" t="s">
        <v>2229</v>
      </c>
      <c r="C4215" s="46" t="s">
        <v>38</v>
      </c>
      <c r="D4215" s="46" t="s">
        <v>1351</v>
      </c>
      <c r="E4215" s="46" t="s">
        <v>1353</v>
      </c>
      <c r="F4215" s="45" t="s">
        <v>1352</v>
      </c>
      <c r="G4215" s="26" t="s">
        <v>0</v>
      </c>
      <c r="H4215" s="30">
        <v>2775042763</v>
      </c>
      <c r="I4215" s="30">
        <v>218153596.25999999</v>
      </c>
      <c r="J4215" s="36">
        <f>I4215/H4215</f>
        <v>7.8612697133417106E-2</v>
      </c>
      <c r="K4215" s="30">
        <v>231208262.29000002</v>
      </c>
      <c r="L4215" s="30">
        <f>I4215</f>
        <v>218153596.25999999</v>
      </c>
      <c r="M4215" s="80">
        <f>L4215/K4215</f>
        <v>0.94353719931675362</v>
      </c>
    </row>
    <row r="4216" spans="2:13" ht="24.9" customHeight="1" outlineLevel="2" x14ac:dyDescent="0.3">
      <c r="B4216" s="47" t="s">
        <v>2229</v>
      </c>
      <c r="C4216" s="46" t="s">
        <v>38</v>
      </c>
      <c r="D4216" s="46" t="s">
        <v>1351</v>
      </c>
      <c r="E4216" s="46" t="s">
        <v>1353</v>
      </c>
      <c r="F4216" s="45" t="s">
        <v>1352</v>
      </c>
      <c r="G4216" s="26" t="s">
        <v>7</v>
      </c>
      <c r="H4216" s="30">
        <v>-555008553</v>
      </c>
      <c r="I4216" s="24"/>
      <c r="J4216" s="36"/>
      <c r="K4216" s="24"/>
      <c r="L4216" s="30"/>
      <c r="M4216" s="80" t="str">
        <f>IFERROR((Base_actualizacion!$L4216/Base_actualizacion!$K4216)," " )</f>
        <v xml:space="preserve"> </v>
      </c>
    </row>
    <row r="4217" spans="2:13" ht="24.9" customHeight="1" outlineLevel="1" x14ac:dyDescent="0.3">
      <c r="B4217" s="44" t="str">
        <f>B4216</f>
        <v>ASIGNACIÓN PARA LA INVERSIÓN LOCAL SEGÚN NBI Y CUARTA, QUINTA, Y SEXTA CATEGORÍA</v>
      </c>
      <c r="C4217" s="43" t="s">
        <v>38</v>
      </c>
      <c r="D4217" s="43" t="s">
        <v>1351</v>
      </c>
      <c r="E4217" s="43" t="s">
        <v>1353</v>
      </c>
      <c r="F4217" s="42" t="s">
        <v>1352</v>
      </c>
      <c r="G4217" s="18" t="s">
        <v>3</v>
      </c>
      <c r="H4217" s="32">
        <f>SUBTOTAL(9,H4215:H4216)</f>
        <v>2220034210</v>
      </c>
      <c r="I4217" s="14">
        <f>SUBTOTAL(9,I4215:I4216)</f>
        <v>218153596.25999999</v>
      </c>
      <c r="J4217" s="31">
        <f>SUBTOTAL(9,J4215:J4216)</f>
        <v>7.8612697133417106E-2</v>
      </c>
      <c r="K4217" s="14">
        <f>SUBTOTAL(9,K4215:K4216)</f>
        <v>231208262.29000002</v>
      </c>
      <c r="L4217" s="14">
        <f>SUBTOTAL(9,L4214:L4216)</f>
        <v>218153596.25999999</v>
      </c>
      <c r="M4217" s="80"/>
    </row>
    <row r="4218" spans="2:13" ht="24.9" customHeight="1" outlineLevel="2" x14ac:dyDescent="0.3">
      <c r="B4218" s="47" t="s">
        <v>2229</v>
      </c>
      <c r="C4218" s="46" t="s">
        <v>38</v>
      </c>
      <c r="D4218" s="46" t="s">
        <v>1351</v>
      </c>
      <c r="E4218" s="46" t="s">
        <v>1350</v>
      </c>
      <c r="F4218" s="45" t="s">
        <v>1349</v>
      </c>
      <c r="G4218" s="26" t="s">
        <v>0</v>
      </c>
      <c r="H4218" s="30">
        <v>5204489116</v>
      </c>
      <c r="I4218" s="30">
        <v>409138926.62</v>
      </c>
      <c r="J4218" s="36">
        <f>I4218/H4218</f>
        <v>7.8612697135285931E-2</v>
      </c>
      <c r="K4218" s="30">
        <v>433622465.50999999</v>
      </c>
      <c r="L4218" s="30">
        <f>I4218</f>
        <v>409138926.62</v>
      </c>
      <c r="M4218" s="80">
        <f>L4218/K4218</f>
        <v>0.94353719920575618</v>
      </c>
    </row>
    <row r="4219" spans="2:13" ht="24.9" customHeight="1" outlineLevel="2" x14ac:dyDescent="0.3">
      <c r="B4219" s="47" t="s">
        <v>2229</v>
      </c>
      <c r="C4219" s="46" t="s">
        <v>38</v>
      </c>
      <c r="D4219" s="46" t="s">
        <v>1351</v>
      </c>
      <c r="E4219" s="46" t="s">
        <v>1350</v>
      </c>
      <c r="F4219" s="45" t="s">
        <v>1349</v>
      </c>
      <c r="G4219" s="26" t="s">
        <v>7</v>
      </c>
      <c r="H4219" s="30">
        <v>-1040897823</v>
      </c>
      <c r="I4219" s="24"/>
      <c r="J4219" s="36"/>
      <c r="K4219" s="24"/>
      <c r="L4219" s="30"/>
      <c r="M4219" s="80" t="str">
        <f>IFERROR((Base_actualizacion!$L4219/Base_actualizacion!$K4219)," " )</f>
        <v xml:space="preserve"> </v>
      </c>
    </row>
    <row r="4220" spans="2:13" ht="24.9" customHeight="1" outlineLevel="1" x14ac:dyDescent="0.3">
      <c r="B4220" s="44" t="str">
        <f>B4219</f>
        <v>ASIGNACIÓN PARA LA INVERSIÓN LOCAL SEGÚN NBI Y CUARTA, QUINTA, Y SEXTA CATEGORÍA</v>
      </c>
      <c r="C4220" s="43" t="s">
        <v>38</v>
      </c>
      <c r="D4220" s="43" t="s">
        <v>1351</v>
      </c>
      <c r="E4220" s="43" t="s">
        <v>1350</v>
      </c>
      <c r="F4220" s="42" t="s">
        <v>1349</v>
      </c>
      <c r="G4220" s="18" t="s">
        <v>3</v>
      </c>
      <c r="H4220" s="32">
        <f>SUBTOTAL(9,H4218:H4219)</f>
        <v>4163591293</v>
      </c>
      <c r="I4220" s="14">
        <f>SUBTOTAL(9,I4218:I4219)</f>
        <v>409138926.62</v>
      </c>
      <c r="J4220" s="31">
        <f>SUBTOTAL(9,J4218:J4219)</f>
        <v>7.8612697135285931E-2</v>
      </c>
      <c r="K4220" s="14">
        <f>SUBTOTAL(9,K4218:K4219)</f>
        <v>433622465.50999999</v>
      </c>
      <c r="L4220" s="14">
        <f>SUBTOTAL(9,L4217:L4219)</f>
        <v>409138926.62</v>
      </c>
      <c r="M4220" s="80"/>
    </row>
    <row r="4221" spans="2:13" ht="24.9" customHeight="1" outlineLevel="2" x14ac:dyDescent="0.3">
      <c r="B4221" s="47" t="s">
        <v>2229</v>
      </c>
      <c r="C4221" s="46" t="s">
        <v>38</v>
      </c>
      <c r="D4221" s="46" t="s">
        <v>1351</v>
      </c>
      <c r="E4221" s="46" t="s">
        <v>2113</v>
      </c>
      <c r="F4221" s="45" t="s">
        <v>2112</v>
      </c>
      <c r="G4221" s="26" t="s">
        <v>0</v>
      </c>
      <c r="H4221" s="30">
        <v>3588864061</v>
      </c>
      <c r="I4221" s="30">
        <v>282130283.49000001</v>
      </c>
      <c r="J4221" s="36">
        <f>I4221/H4221</f>
        <v>7.8612697136092508E-2</v>
      </c>
      <c r="K4221" s="30">
        <v>299013418.57999998</v>
      </c>
      <c r="L4221" s="30">
        <f>I4221</f>
        <v>282130283.49000001</v>
      </c>
      <c r="M4221" s="80">
        <f>L4221/K4221</f>
        <v>0.94353719919936319</v>
      </c>
    </row>
    <row r="4222" spans="2:13" ht="24.9" customHeight="1" outlineLevel="2" x14ac:dyDescent="0.3">
      <c r="B4222" s="47" t="s">
        <v>2229</v>
      </c>
      <c r="C4222" s="46" t="s">
        <v>38</v>
      </c>
      <c r="D4222" s="46" t="s">
        <v>1351</v>
      </c>
      <c r="E4222" s="46" t="s">
        <v>2113</v>
      </c>
      <c r="F4222" s="45" t="s">
        <v>2112</v>
      </c>
      <c r="G4222" s="26" t="s">
        <v>7</v>
      </c>
      <c r="H4222" s="30">
        <v>-717772812</v>
      </c>
      <c r="I4222" s="24"/>
      <c r="J4222" s="36"/>
      <c r="K4222" s="24"/>
      <c r="L4222" s="30"/>
      <c r="M4222" s="80" t="str">
        <f>IFERROR((Base_actualizacion!$L4222/Base_actualizacion!$K4222)," " )</f>
        <v xml:space="preserve"> </v>
      </c>
    </row>
    <row r="4223" spans="2:13" ht="24.9" customHeight="1" outlineLevel="1" x14ac:dyDescent="0.3">
      <c r="B4223" s="44" t="str">
        <f>B4222</f>
        <v>ASIGNACIÓN PARA LA INVERSIÓN LOCAL SEGÚN NBI Y CUARTA, QUINTA, Y SEXTA CATEGORÍA</v>
      </c>
      <c r="C4223" s="43" t="s">
        <v>38</v>
      </c>
      <c r="D4223" s="43" t="s">
        <v>1351</v>
      </c>
      <c r="E4223" s="43" t="s">
        <v>2113</v>
      </c>
      <c r="F4223" s="42" t="s">
        <v>2112</v>
      </c>
      <c r="G4223" s="18" t="s">
        <v>3</v>
      </c>
      <c r="H4223" s="32">
        <f>SUBTOTAL(9,H4221:H4222)</f>
        <v>2871091249</v>
      </c>
      <c r="I4223" s="14">
        <f>SUBTOTAL(9,I4221:I4222)</f>
        <v>282130283.49000001</v>
      </c>
      <c r="J4223" s="31">
        <f>SUBTOTAL(9,J4221:J4222)</f>
        <v>7.8612697136092508E-2</v>
      </c>
      <c r="K4223" s="14">
        <f>SUBTOTAL(9,K4221:K4222)</f>
        <v>299013418.57999998</v>
      </c>
      <c r="L4223" s="14">
        <f>SUBTOTAL(9,L4220:L4222)</f>
        <v>282130283.49000001</v>
      </c>
      <c r="M4223" s="80"/>
    </row>
    <row r="4224" spans="2:13" ht="24.9" customHeight="1" outlineLevel="2" x14ac:dyDescent="0.3">
      <c r="B4224" s="47" t="s">
        <v>2229</v>
      </c>
      <c r="C4224" s="46" t="s">
        <v>38</v>
      </c>
      <c r="D4224" s="46" t="s">
        <v>1351</v>
      </c>
      <c r="E4224" s="46" t="s">
        <v>2279</v>
      </c>
      <c r="F4224" s="45" t="s">
        <v>2278</v>
      </c>
      <c r="G4224" s="26" t="s">
        <v>0</v>
      </c>
      <c r="H4224" s="30">
        <v>2063336952</v>
      </c>
      <c r="I4224" s="30">
        <v>162204482.88999999</v>
      </c>
      <c r="J4224" s="36">
        <f>I4224/H4224</f>
        <v>7.8612697132562179E-2</v>
      </c>
      <c r="K4224" s="30">
        <v>171911063</v>
      </c>
      <c r="L4224" s="30">
        <f>I4224</f>
        <v>162204482.88999999</v>
      </c>
      <c r="M4224" s="80">
        <f>L4224/K4224</f>
        <v>0.9435371991737378</v>
      </c>
    </row>
    <row r="4225" spans="2:13" ht="24.9" customHeight="1" outlineLevel="2" x14ac:dyDescent="0.3">
      <c r="B4225" s="47" t="s">
        <v>2229</v>
      </c>
      <c r="C4225" s="46" t="s">
        <v>38</v>
      </c>
      <c r="D4225" s="46" t="s">
        <v>1351</v>
      </c>
      <c r="E4225" s="46" t="s">
        <v>2279</v>
      </c>
      <c r="F4225" s="45" t="s">
        <v>2278</v>
      </c>
      <c r="G4225" s="26" t="s">
        <v>7</v>
      </c>
      <c r="H4225" s="30">
        <v>-412667390</v>
      </c>
      <c r="I4225" s="24"/>
      <c r="J4225" s="36"/>
      <c r="K4225" s="24"/>
      <c r="L4225" s="30"/>
      <c r="M4225" s="80" t="str">
        <f>IFERROR((Base_actualizacion!$L4225/Base_actualizacion!$K4225)," " )</f>
        <v xml:space="preserve"> </v>
      </c>
    </row>
    <row r="4226" spans="2:13" ht="24.9" customHeight="1" outlineLevel="1" x14ac:dyDescent="0.3">
      <c r="B4226" s="44" t="str">
        <f>B4225</f>
        <v>ASIGNACIÓN PARA LA INVERSIÓN LOCAL SEGÚN NBI Y CUARTA, QUINTA, Y SEXTA CATEGORÍA</v>
      </c>
      <c r="C4226" s="43" t="s">
        <v>38</v>
      </c>
      <c r="D4226" s="43" t="s">
        <v>1351</v>
      </c>
      <c r="E4226" s="43" t="s">
        <v>2279</v>
      </c>
      <c r="F4226" s="42" t="s">
        <v>2278</v>
      </c>
      <c r="G4226" s="18" t="s">
        <v>3</v>
      </c>
      <c r="H4226" s="32">
        <f>SUBTOTAL(9,H4224:H4225)</f>
        <v>1650669562</v>
      </c>
      <c r="I4226" s="14">
        <f>SUBTOTAL(9,I4224:I4225)</f>
        <v>162204482.88999999</v>
      </c>
      <c r="J4226" s="31">
        <f>SUBTOTAL(9,J4224:J4225)</f>
        <v>7.8612697132562179E-2</v>
      </c>
      <c r="K4226" s="14">
        <f>SUBTOTAL(9,K4224:K4225)</f>
        <v>171911063</v>
      </c>
      <c r="L4226" s="14">
        <f>SUBTOTAL(9,L4223:L4225)</f>
        <v>162204482.88999999</v>
      </c>
      <c r="M4226" s="80"/>
    </row>
    <row r="4227" spans="2:13" ht="24.9" customHeight="1" outlineLevel="2" x14ac:dyDescent="0.3">
      <c r="B4227" s="47" t="s">
        <v>2229</v>
      </c>
      <c r="C4227" s="46" t="s">
        <v>38</v>
      </c>
      <c r="D4227" s="46" t="s">
        <v>1351</v>
      </c>
      <c r="E4227" s="46" t="s">
        <v>2277</v>
      </c>
      <c r="F4227" s="45" t="s">
        <v>1787</v>
      </c>
      <c r="G4227" s="26" t="s">
        <v>0</v>
      </c>
      <c r="H4227" s="30">
        <v>2201786491</v>
      </c>
      <c r="I4227" s="30">
        <v>173088374.56999999</v>
      </c>
      <c r="J4227" s="36">
        <f>I4227/H4227</f>
        <v>7.8612697133674983E-2</v>
      </c>
      <c r="K4227" s="30">
        <v>183446264.44999999</v>
      </c>
      <c r="L4227" s="30">
        <f>I4227</f>
        <v>173088374.56999999</v>
      </c>
      <c r="M4227" s="80">
        <f>L4227/K4227</f>
        <v>0.94353719923894586</v>
      </c>
    </row>
    <row r="4228" spans="2:13" ht="24.9" customHeight="1" outlineLevel="2" x14ac:dyDescent="0.3">
      <c r="B4228" s="47" t="s">
        <v>2229</v>
      </c>
      <c r="C4228" s="46" t="s">
        <v>38</v>
      </c>
      <c r="D4228" s="46" t="s">
        <v>1351</v>
      </c>
      <c r="E4228" s="46" t="s">
        <v>2277</v>
      </c>
      <c r="F4228" s="45" t="s">
        <v>1787</v>
      </c>
      <c r="G4228" s="26" t="s">
        <v>7</v>
      </c>
      <c r="H4228" s="30">
        <v>-440357298</v>
      </c>
      <c r="I4228" s="24"/>
      <c r="J4228" s="36"/>
      <c r="K4228" s="24"/>
      <c r="L4228" s="30"/>
      <c r="M4228" s="80" t="str">
        <f>IFERROR((Base_actualizacion!$L4228/Base_actualizacion!$K4228)," " )</f>
        <v xml:space="preserve"> </v>
      </c>
    </row>
    <row r="4229" spans="2:13" ht="24.9" customHeight="1" outlineLevel="1" x14ac:dyDescent="0.3">
      <c r="B4229" s="44" t="str">
        <f>B4228</f>
        <v>ASIGNACIÓN PARA LA INVERSIÓN LOCAL SEGÚN NBI Y CUARTA, QUINTA, Y SEXTA CATEGORÍA</v>
      </c>
      <c r="C4229" s="43" t="s">
        <v>38</v>
      </c>
      <c r="D4229" s="43" t="s">
        <v>1351</v>
      </c>
      <c r="E4229" s="43" t="s">
        <v>2277</v>
      </c>
      <c r="F4229" s="42" t="s">
        <v>1787</v>
      </c>
      <c r="G4229" s="18" t="s">
        <v>3</v>
      </c>
      <c r="H4229" s="32">
        <f>SUBTOTAL(9,H4227:H4228)</f>
        <v>1761429193</v>
      </c>
      <c r="I4229" s="14">
        <f>SUBTOTAL(9,I4227:I4228)</f>
        <v>173088374.56999999</v>
      </c>
      <c r="J4229" s="31">
        <f>SUBTOTAL(9,J4227:J4228)</f>
        <v>7.8612697133674983E-2</v>
      </c>
      <c r="K4229" s="14">
        <f>SUBTOTAL(9,K4227:K4228)</f>
        <v>183446264.44999999</v>
      </c>
      <c r="L4229" s="14">
        <f>SUBTOTAL(9,L4226:L4228)</f>
        <v>173088374.56999999</v>
      </c>
      <c r="M4229" s="80"/>
    </row>
    <row r="4230" spans="2:13" ht="24.9" customHeight="1" outlineLevel="2" x14ac:dyDescent="0.3">
      <c r="B4230" s="47" t="s">
        <v>2229</v>
      </c>
      <c r="C4230" s="46" t="s">
        <v>112</v>
      </c>
      <c r="D4230" s="46" t="s">
        <v>1283</v>
      </c>
      <c r="E4230" s="46" t="s">
        <v>1345</v>
      </c>
      <c r="F4230" s="45" t="s">
        <v>1344</v>
      </c>
      <c r="G4230" s="26" t="s">
        <v>0</v>
      </c>
      <c r="H4230" s="30">
        <v>3683587519</v>
      </c>
      <c r="I4230" s="30">
        <v>289576750</v>
      </c>
      <c r="J4230" s="36">
        <f>I4230/H4230</f>
        <v>7.8612697134616397E-2</v>
      </c>
      <c r="K4230" s="30">
        <v>306905493.73000002</v>
      </c>
      <c r="L4230" s="30">
        <f>I4230</f>
        <v>289576750</v>
      </c>
      <c r="M4230" s="80">
        <f>L4230/K4230</f>
        <v>0.94353719928765767</v>
      </c>
    </row>
    <row r="4231" spans="2:13" ht="24.9" customHeight="1" outlineLevel="2" x14ac:dyDescent="0.3">
      <c r="B4231" s="47" t="s">
        <v>2229</v>
      </c>
      <c r="C4231" s="46" t="s">
        <v>112</v>
      </c>
      <c r="D4231" s="46" t="s">
        <v>1283</v>
      </c>
      <c r="E4231" s="46" t="s">
        <v>1345</v>
      </c>
      <c r="F4231" s="45" t="s">
        <v>1344</v>
      </c>
      <c r="G4231" s="26" t="s">
        <v>7</v>
      </c>
      <c r="H4231" s="30">
        <v>-736717504</v>
      </c>
      <c r="I4231" s="24"/>
      <c r="J4231" s="36"/>
      <c r="K4231" s="24"/>
      <c r="L4231" s="30"/>
      <c r="M4231" s="80" t="str">
        <f>IFERROR((Base_actualizacion!$L4231/Base_actualizacion!$K4231)," " )</f>
        <v xml:space="preserve"> </v>
      </c>
    </row>
    <row r="4232" spans="2:13" ht="24.9" customHeight="1" outlineLevel="1" x14ac:dyDescent="0.3">
      <c r="B4232" s="44" t="str">
        <f>B4231</f>
        <v>ASIGNACIÓN PARA LA INVERSIÓN LOCAL SEGÚN NBI Y CUARTA, QUINTA, Y SEXTA CATEGORÍA</v>
      </c>
      <c r="C4232" s="43" t="s">
        <v>112</v>
      </c>
      <c r="D4232" s="43" t="s">
        <v>1283</v>
      </c>
      <c r="E4232" s="43" t="s">
        <v>1345</v>
      </c>
      <c r="F4232" s="42" t="s">
        <v>1344</v>
      </c>
      <c r="G4232" s="18" t="s">
        <v>3</v>
      </c>
      <c r="H4232" s="32">
        <f>SUBTOTAL(9,H4230:H4231)</f>
        <v>2946870015</v>
      </c>
      <c r="I4232" s="14">
        <f>SUBTOTAL(9,I4230:I4231)</f>
        <v>289576750</v>
      </c>
      <c r="J4232" s="31">
        <f>SUBTOTAL(9,J4230:J4231)</f>
        <v>7.8612697134616397E-2</v>
      </c>
      <c r="K4232" s="14">
        <f>SUBTOTAL(9,K4230:K4231)</f>
        <v>306905493.73000002</v>
      </c>
      <c r="L4232" s="14">
        <f>SUBTOTAL(9,L4229:L4231)</f>
        <v>289576750</v>
      </c>
      <c r="M4232" s="80"/>
    </row>
    <row r="4233" spans="2:13" ht="24.9" customHeight="1" outlineLevel="2" x14ac:dyDescent="0.3">
      <c r="B4233" s="47" t="s">
        <v>2229</v>
      </c>
      <c r="C4233" s="46" t="s">
        <v>112</v>
      </c>
      <c r="D4233" s="46" t="s">
        <v>1283</v>
      </c>
      <c r="E4233" s="46" t="s">
        <v>1343</v>
      </c>
      <c r="F4233" s="45" t="s">
        <v>185</v>
      </c>
      <c r="G4233" s="26" t="s">
        <v>0</v>
      </c>
      <c r="H4233" s="30">
        <v>3414998975</v>
      </c>
      <c r="I4233" s="30">
        <v>268462280.13999999</v>
      </c>
      <c r="J4233" s="36">
        <f>I4233/H4233</f>
        <v>7.8612697135582596E-2</v>
      </c>
      <c r="K4233" s="30">
        <v>284527499.68000001</v>
      </c>
      <c r="L4233" s="30">
        <f>I4233</f>
        <v>268462280.13999999</v>
      </c>
      <c r="M4233" s="80">
        <f>L4233/K4233</f>
        <v>0.94353719918788825</v>
      </c>
    </row>
    <row r="4234" spans="2:13" ht="24.9" customHeight="1" outlineLevel="2" x14ac:dyDescent="0.3">
      <c r="B4234" s="47" t="s">
        <v>2229</v>
      </c>
      <c r="C4234" s="46" t="s">
        <v>112</v>
      </c>
      <c r="D4234" s="46" t="s">
        <v>1283</v>
      </c>
      <c r="E4234" s="46" t="s">
        <v>1343</v>
      </c>
      <c r="F4234" s="45" t="s">
        <v>185</v>
      </c>
      <c r="G4234" s="26" t="s">
        <v>7</v>
      </c>
      <c r="H4234" s="30">
        <v>-682999795</v>
      </c>
      <c r="I4234" s="24"/>
      <c r="J4234" s="36"/>
      <c r="K4234" s="24"/>
      <c r="L4234" s="30"/>
      <c r="M4234" s="80" t="str">
        <f>IFERROR((Base_actualizacion!$L4234/Base_actualizacion!$K4234)," " )</f>
        <v xml:space="preserve"> </v>
      </c>
    </row>
    <row r="4235" spans="2:13" ht="24.9" customHeight="1" outlineLevel="1" x14ac:dyDescent="0.3">
      <c r="B4235" s="44" t="str">
        <f>B4234</f>
        <v>ASIGNACIÓN PARA LA INVERSIÓN LOCAL SEGÚN NBI Y CUARTA, QUINTA, Y SEXTA CATEGORÍA</v>
      </c>
      <c r="C4235" s="43" t="s">
        <v>112</v>
      </c>
      <c r="D4235" s="43" t="s">
        <v>1283</v>
      </c>
      <c r="E4235" s="43" t="s">
        <v>1343</v>
      </c>
      <c r="F4235" s="42" t="s">
        <v>185</v>
      </c>
      <c r="G4235" s="18" t="s">
        <v>3</v>
      </c>
      <c r="H4235" s="32">
        <f>SUBTOTAL(9,H4233:H4234)</f>
        <v>2731999180</v>
      </c>
      <c r="I4235" s="14">
        <f>SUBTOTAL(9,I4233:I4234)</f>
        <v>268462280.13999999</v>
      </c>
      <c r="J4235" s="31">
        <f>SUBTOTAL(9,J4233:J4234)</f>
        <v>7.8612697135582596E-2</v>
      </c>
      <c r="K4235" s="14">
        <f>SUBTOTAL(9,K4233:K4234)</f>
        <v>284527499.68000001</v>
      </c>
      <c r="L4235" s="14">
        <f>SUBTOTAL(9,L4232:L4234)</f>
        <v>268462280.13999999</v>
      </c>
      <c r="M4235" s="80"/>
    </row>
    <row r="4236" spans="2:13" ht="24.9" customHeight="1" outlineLevel="2" x14ac:dyDescent="0.3">
      <c r="B4236" s="47" t="s">
        <v>2229</v>
      </c>
      <c r="C4236" s="46" t="s">
        <v>112</v>
      </c>
      <c r="D4236" s="46" t="s">
        <v>1283</v>
      </c>
      <c r="E4236" s="46" t="s">
        <v>1342</v>
      </c>
      <c r="F4236" s="45" t="s">
        <v>517</v>
      </c>
      <c r="G4236" s="26" t="s">
        <v>0</v>
      </c>
      <c r="H4236" s="30">
        <v>2880496974</v>
      </c>
      <c r="I4236" s="30">
        <v>226443636.21999997</v>
      </c>
      <c r="J4236" s="36">
        <f>I4236/H4236</f>
        <v>7.86126971366157E-2</v>
      </c>
      <c r="K4236" s="30">
        <v>239994391.75</v>
      </c>
      <c r="L4236" s="30">
        <f>I4236</f>
        <v>226443636.21999997</v>
      </c>
      <c r="M4236" s="80">
        <f>L4236/K4236</f>
        <v>0.94353719921873958</v>
      </c>
    </row>
    <row r="4237" spans="2:13" ht="24.9" customHeight="1" outlineLevel="2" x14ac:dyDescent="0.3">
      <c r="B4237" s="47" t="s">
        <v>2229</v>
      </c>
      <c r="C4237" s="46" t="s">
        <v>112</v>
      </c>
      <c r="D4237" s="46" t="s">
        <v>1283</v>
      </c>
      <c r="E4237" s="46" t="s">
        <v>1342</v>
      </c>
      <c r="F4237" s="45" t="s">
        <v>517</v>
      </c>
      <c r="G4237" s="26" t="s">
        <v>7</v>
      </c>
      <c r="H4237" s="30">
        <v>-576099395</v>
      </c>
      <c r="I4237" s="24"/>
      <c r="J4237" s="36"/>
      <c r="K4237" s="24"/>
      <c r="L4237" s="30"/>
      <c r="M4237" s="80" t="str">
        <f>IFERROR((Base_actualizacion!$L4237/Base_actualizacion!$K4237)," " )</f>
        <v xml:space="preserve"> </v>
      </c>
    </row>
    <row r="4238" spans="2:13" ht="24.9" customHeight="1" outlineLevel="1" x14ac:dyDescent="0.3">
      <c r="B4238" s="44" t="str">
        <f>B4237</f>
        <v>ASIGNACIÓN PARA LA INVERSIÓN LOCAL SEGÚN NBI Y CUARTA, QUINTA, Y SEXTA CATEGORÍA</v>
      </c>
      <c r="C4238" s="43" t="s">
        <v>112</v>
      </c>
      <c r="D4238" s="43" t="s">
        <v>1283</v>
      </c>
      <c r="E4238" s="43" t="s">
        <v>1342</v>
      </c>
      <c r="F4238" s="42" t="s">
        <v>517</v>
      </c>
      <c r="G4238" s="18" t="s">
        <v>3</v>
      </c>
      <c r="H4238" s="32">
        <f>SUBTOTAL(9,H4236:H4237)</f>
        <v>2304397579</v>
      </c>
      <c r="I4238" s="14">
        <f>SUBTOTAL(9,I4236:I4237)</f>
        <v>226443636.21999997</v>
      </c>
      <c r="J4238" s="31">
        <f>SUBTOTAL(9,J4236:J4237)</f>
        <v>7.86126971366157E-2</v>
      </c>
      <c r="K4238" s="14">
        <f>SUBTOTAL(9,K4236:K4237)</f>
        <v>239994391.75</v>
      </c>
      <c r="L4238" s="14">
        <f>SUBTOTAL(9,L4235:L4237)</f>
        <v>226443636.21999997</v>
      </c>
      <c r="M4238" s="80"/>
    </row>
    <row r="4239" spans="2:13" ht="24.9" customHeight="1" outlineLevel="2" x14ac:dyDescent="0.3">
      <c r="B4239" s="47" t="s">
        <v>2229</v>
      </c>
      <c r="C4239" s="46" t="s">
        <v>112</v>
      </c>
      <c r="D4239" s="46" t="s">
        <v>1283</v>
      </c>
      <c r="E4239" s="46" t="s">
        <v>1341</v>
      </c>
      <c r="F4239" s="45" t="s">
        <v>183</v>
      </c>
      <c r="G4239" s="26" t="s">
        <v>0</v>
      </c>
      <c r="H4239" s="30">
        <v>4316599214</v>
      </c>
      <c r="I4239" s="30">
        <v>339339506.67000002</v>
      </c>
      <c r="J4239" s="36">
        <f>I4239/H4239</f>
        <v>7.8612697136538012E-2</v>
      </c>
      <c r="K4239" s="30">
        <v>359646134.69</v>
      </c>
      <c r="L4239" s="30">
        <f>I4239</f>
        <v>339339506.67000002</v>
      </c>
      <c r="M4239" s="80">
        <f>L4239/K4239</f>
        <v>0.9435371993153675</v>
      </c>
    </row>
    <row r="4240" spans="2:13" ht="24.9" customHeight="1" outlineLevel="2" x14ac:dyDescent="0.3">
      <c r="B4240" s="47" t="s">
        <v>2229</v>
      </c>
      <c r="C4240" s="46" t="s">
        <v>112</v>
      </c>
      <c r="D4240" s="46" t="s">
        <v>1283</v>
      </c>
      <c r="E4240" s="46" t="s">
        <v>1341</v>
      </c>
      <c r="F4240" s="45" t="s">
        <v>183</v>
      </c>
      <c r="G4240" s="26" t="s">
        <v>7</v>
      </c>
      <c r="H4240" s="30">
        <v>-863319843</v>
      </c>
      <c r="I4240" s="24"/>
      <c r="J4240" s="36"/>
      <c r="K4240" s="24"/>
      <c r="L4240" s="30"/>
      <c r="M4240" s="80" t="str">
        <f>IFERROR((Base_actualizacion!$L4240/Base_actualizacion!$K4240)," " )</f>
        <v xml:space="preserve"> </v>
      </c>
    </row>
    <row r="4241" spans="2:13" ht="24.9" customHeight="1" outlineLevel="2" x14ac:dyDescent="0.3">
      <c r="B4241" s="47" t="s">
        <v>2229</v>
      </c>
      <c r="C4241" s="46" t="s">
        <v>112</v>
      </c>
      <c r="D4241" s="46" t="s">
        <v>1283</v>
      </c>
      <c r="E4241" s="46" t="s">
        <v>1341</v>
      </c>
      <c r="F4241" s="45" t="s">
        <v>183</v>
      </c>
      <c r="G4241" s="26" t="s">
        <v>13</v>
      </c>
      <c r="H4241" s="30">
        <v>43732140</v>
      </c>
      <c r="I4241" s="30">
        <v>43732140</v>
      </c>
      <c r="J4241" s="36">
        <f>H4241/I4241</f>
        <v>1</v>
      </c>
      <c r="K4241" s="24"/>
      <c r="L4241" s="30"/>
      <c r="M4241" s="80"/>
    </row>
    <row r="4242" spans="2:13" ht="24.9" customHeight="1" outlineLevel="1" x14ac:dyDescent="0.3">
      <c r="B4242" s="44" t="str">
        <f>B4241</f>
        <v>ASIGNACIÓN PARA LA INVERSIÓN LOCAL SEGÚN NBI Y CUARTA, QUINTA, Y SEXTA CATEGORÍA</v>
      </c>
      <c r="C4242" s="43" t="s">
        <v>112</v>
      </c>
      <c r="D4242" s="43" t="s">
        <v>1283</v>
      </c>
      <c r="E4242" s="43" t="s">
        <v>1341</v>
      </c>
      <c r="F4242" s="42" t="s">
        <v>183</v>
      </c>
      <c r="G4242" s="18" t="s">
        <v>3</v>
      </c>
      <c r="H4242" s="32">
        <f>SUBTOTAL(9,H4239:H4241)</f>
        <v>3497011511</v>
      </c>
      <c r="I4242" s="32">
        <f>SUBTOTAL(9,I4239:I4241)</f>
        <v>383071646.67000002</v>
      </c>
      <c r="J4242" s="31">
        <f>SUBTOTAL(9,J4239:J4241)</f>
        <v>1.078612697136538</v>
      </c>
      <c r="K4242" s="14">
        <f>SUBTOTAL(9,K4239:K4241)</f>
        <v>359646134.69</v>
      </c>
      <c r="L4242" s="14">
        <f>SUBTOTAL(9,L4239:L4241)</f>
        <v>339339506.67000002</v>
      </c>
      <c r="M4242" s="80"/>
    </row>
    <row r="4243" spans="2:13" ht="24.9" customHeight="1" outlineLevel="2" x14ac:dyDescent="0.3">
      <c r="B4243" s="47" t="s">
        <v>2229</v>
      </c>
      <c r="C4243" s="46" t="s">
        <v>112</v>
      </c>
      <c r="D4243" s="46" t="s">
        <v>1283</v>
      </c>
      <c r="E4243" s="46" t="s">
        <v>1340</v>
      </c>
      <c r="F4243" s="45" t="s">
        <v>1339</v>
      </c>
      <c r="G4243" s="26" t="s">
        <v>0</v>
      </c>
      <c r="H4243" s="30">
        <v>2904691366</v>
      </c>
      <c r="I4243" s="30">
        <v>228345622.63</v>
      </c>
      <c r="J4243" s="36">
        <f>I4243/H4243</f>
        <v>7.8612697136374518E-2</v>
      </c>
      <c r="K4243" s="30">
        <v>242010196.14999998</v>
      </c>
      <c r="L4243" s="30">
        <f>I4243</f>
        <v>228345622.63</v>
      </c>
      <c r="M4243" s="80">
        <f>L4243/K4243</f>
        <v>0.94353719910408007</v>
      </c>
    </row>
    <row r="4244" spans="2:13" ht="24.9" customHeight="1" outlineLevel="2" x14ac:dyDescent="0.3">
      <c r="B4244" s="47" t="s">
        <v>2229</v>
      </c>
      <c r="C4244" s="46" t="s">
        <v>112</v>
      </c>
      <c r="D4244" s="46" t="s">
        <v>1283</v>
      </c>
      <c r="E4244" s="46" t="s">
        <v>1340</v>
      </c>
      <c r="F4244" s="45" t="s">
        <v>1339</v>
      </c>
      <c r="G4244" s="26" t="s">
        <v>7</v>
      </c>
      <c r="H4244" s="30">
        <v>-580938273</v>
      </c>
      <c r="I4244" s="24"/>
      <c r="J4244" s="36"/>
      <c r="K4244" s="24"/>
      <c r="L4244" s="30"/>
      <c r="M4244" s="80" t="str">
        <f>IFERROR((Base_actualizacion!$L4244/Base_actualizacion!$K4244)," " )</f>
        <v xml:space="preserve"> </v>
      </c>
    </row>
    <row r="4245" spans="2:13" ht="24.9" customHeight="1" outlineLevel="1" x14ac:dyDescent="0.3">
      <c r="B4245" s="44" t="str">
        <f>B4244</f>
        <v>ASIGNACIÓN PARA LA INVERSIÓN LOCAL SEGÚN NBI Y CUARTA, QUINTA, Y SEXTA CATEGORÍA</v>
      </c>
      <c r="C4245" s="43" t="s">
        <v>112</v>
      </c>
      <c r="D4245" s="43" t="s">
        <v>1283</v>
      </c>
      <c r="E4245" s="43" t="s">
        <v>1340</v>
      </c>
      <c r="F4245" s="42" t="s">
        <v>1339</v>
      </c>
      <c r="G4245" s="18" t="s">
        <v>3</v>
      </c>
      <c r="H4245" s="32">
        <f>SUBTOTAL(9,H4243:H4244)</f>
        <v>2323753093</v>
      </c>
      <c r="I4245" s="14">
        <f>SUBTOTAL(9,I4243:I4244)</f>
        <v>228345622.63</v>
      </c>
      <c r="J4245" s="31">
        <f>SUBTOTAL(9,J4243:J4244)</f>
        <v>7.8612697136374518E-2</v>
      </c>
      <c r="K4245" s="14">
        <f>SUBTOTAL(9,K4243:K4244)</f>
        <v>242010196.14999998</v>
      </c>
      <c r="L4245" s="14">
        <f>SUBTOTAL(9,L4242:L4244)</f>
        <v>228345622.63</v>
      </c>
      <c r="M4245" s="80"/>
    </row>
    <row r="4246" spans="2:13" ht="24.9" customHeight="1" outlineLevel="2" x14ac:dyDescent="0.3">
      <c r="B4246" s="47" t="s">
        <v>2229</v>
      </c>
      <c r="C4246" s="46" t="s">
        <v>112</v>
      </c>
      <c r="D4246" s="46" t="s">
        <v>1283</v>
      </c>
      <c r="E4246" s="46" t="s">
        <v>1338</v>
      </c>
      <c r="F4246" s="45" t="s">
        <v>1337</v>
      </c>
      <c r="G4246" s="26" t="s">
        <v>0</v>
      </c>
      <c r="H4246" s="30">
        <v>4138980987</v>
      </c>
      <c r="I4246" s="30">
        <v>325376458.77999997</v>
      </c>
      <c r="J4246" s="36">
        <f>I4246/H4246</f>
        <v>7.8612697135349269E-2</v>
      </c>
      <c r="K4246" s="30">
        <v>344847515.38</v>
      </c>
      <c r="L4246" s="30">
        <f>I4246</f>
        <v>325376458.77999997</v>
      </c>
      <c r="M4246" s="80">
        <f>L4246/K4246</f>
        <v>0.94353719910510547</v>
      </c>
    </row>
    <row r="4247" spans="2:13" ht="24.9" customHeight="1" outlineLevel="2" x14ac:dyDescent="0.3">
      <c r="B4247" s="47" t="s">
        <v>2229</v>
      </c>
      <c r="C4247" s="46" t="s">
        <v>112</v>
      </c>
      <c r="D4247" s="46" t="s">
        <v>1283</v>
      </c>
      <c r="E4247" s="46" t="s">
        <v>1338</v>
      </c>
      <c r="F4247" s="45" t="s">
        <v>1337</v>
      </c>
      <c r="G4247" s="26" t="s">
        <v>7</v>
      </c>
      <c r="H4247" s="30">
        <v>-827796197</v>
      </c>
      <c r="I4247" s="24"/>
      <c r="J4247" s="36"/>
      <c r="K4247" s="24"/>
      <c r="L4247" s="30"/>
      <c r="M4247" s="80" t="str">
        <f>IFERROR((Base_actualizacion!$L4247/Base_actualizacion!$K4247)," " )</f>
        <v xml:space="preserve"> </v>
      </c>
    </row>
    <row r="4248" spans="2:13" ht="24.9" customHeight="1" outlineLevel="1" x14ac:dyDescent="0.3">
      <c r="B4248" s="44" t="str">
        <f>B4247</f>
        <v>ASIGNACIÓN PARA LA INVERSIÓN LOCAL SEGÚN NBI Y CUARTA, QUINTA, Y SEXTA CATEGORÍA</v>
      </c>
      <c r="C4248" s="43" t="s">
        <v>112</v>
      </c>
      <c r="D4248" s="43" t="s">
        <v>1283</v>
      </c>
      <c r="E4248" s="43" t="s">
        <v>1338</v>
      </c>
      <c r="F4248" s="42" t="s">
        <v>1337</v>
      </c>
      <c r="G4248" s="18" t="s">
        <v>3</v>
      </c>
      <c r="H4248" s="32">
        <f>SUBTOTAL(9,H4246:H4247)</f>
        <v>3311184790</v>
      </c>
      <c r="I4248" s="14">
        <f>SUBTOTAL(9,I4246:I4247)</f>
        <v>325376458.77999997</v>
      </c>
      <c r="J4248" s="31">
        <f>SUBTOTAL(9,J4246:J4247)</f>
        <v>7.8612697135349269E-2</v>
      </c>
      <c r="K4248" s="14">
        <f>SUBTOTAL(9,K4246:K4247)</f>
        <v>344847515.38</v>
      </c>
      <c r="L4248" s="14">
        <f>SUBTOTAL(9,L4245:L4247)</f>
        <v>325376458.77999997</v>
      </c>
      <c r="M4248" s="80"/>
    </row>
    <row r="4249" spans="2:13" ht="24.9" customHeight="1" outlineLevel="2" x14ac:dyDescent="0.3">
      <c r="B4249" s="47" t="s">
        <v>2229</v>
      </c>
      <c r="C4249" s="46" t="s">
        <v>112</v>
      </c>
      <c r="D4249" s="46" t="s">
        <v>1283</v>
      </c>
      <c r="E4249" s="46" t="s">
        <v>1336</v>
      </c>
      <c r="F4249" s="45" t="s">
        <v>1335</v>
      </c>
      <c r="G4249" s="26" t="s">
        <v>0</v>
      </c>
      <c r="H4249" s="30">
        <v>4093321038</v>
      </c>
      <c r="I4249" s="30">
        <v>321787007.03999996</v>
      </c>
      <c r="J4249" s="36">
        <f>I4249/H4249</f>
        <v>7.8612697135826262E-2</v>
      </c>
      <c r="K4249" s="30">
        <v>341043264.99000001</v>
      </c>
      <c r="L4249" s="30">
        <f>I4249</f>
        <v>321787007.03999996</v>
      </c>
      <c r="M4249" s="80">
        <f>L4249/K4249</f>
        <v>0.94353719915693202</v>
      </c>
    </row>
    <row r="4250" spans="2:13" ht="24.9" customHeight="1" outlineLevel="2" x14ac:dyDescent="0.3">
      <c r="B4250" s="47" t="s">
        <v>2229</v>
      </c>
      <c r="C4250" s="46" t="s">
        <v>112</v>
      </c>
      <c r="D4250" s="46" t="s">
        <v>1283</v>
      </c>
      <c r="E4250" s="46" t="s">
        <v>1336</v>
      </c>
      <c r="F4250" s="45" t="s">
        <v>1335</v>
      </c>
      <c r="G4250" s="26" t="s">
        <v>7</v>
      </c>
      <c r="H4250" s="30">
        <v>-818664208</v>
      </c>
      <c r="I4250" s="24"/>
      <c r="J4250" s="36"/>
      <c r="K4250" s="24"/>
      <c r="L4250" s="30"/>
      <c r="M4250" s="80" t="str">
        <f>IFERROR((Base_actualizacion!$L4250/Base_actualizacion!$K4250)," " )</f>
        <v xml:space="preserve"> </v>
      </c>
    </row>
    <row r="4251" spans="2:13" ht="24.9" customHeight="1" outlineLevel="1" x14ac:dyDescent="0.3">
      <c r="B4251" s="44" t="str">
        <f>B4250</f>
        <v>ASIGNACIÓN PARA LA INVERSIÓN LOCAL SEGÚN NBI Y CUARTA, QUINTA, Y SEXTA CATEGORÍA</v>
      </c>
      <c r="C4251" s="43" t="s">
        <v>112</v>
      </c>
      <c r="D4251" s="43" t="s">
        <v>1283</v>
      </c>
      <c r="E4251" s="43" t="s">
        <v>1336</v>
      </c>
      <c r="F4251" s="42" t="s">
        <v>1335</v>
      </c>
      <c r="G4251" s="18" t="s">
        <v>3</v>
      </c>
      <c r="H4251" s="32">
        <f>SUBTOTAL(9,H4249:H4250)</f>
        <v>3274656830</v>
      </c>
      <c r="I4251" s="14">
        <f>SUBTOTAL(9,I4249:I4250)</f>
        <v>321787007.03999996</v>
      </c>
      <c r="J4251" s="31">
        <f>SUBTOTAL(9,J4249:J4250)</f>
        <v>7.8612697135826262E-2</v>
      </c>
      <c r="K4251" s="14">
        <f>SUBTOTAL(9,K4249:K4250)</f>
        <v>341043264.99000001</v>
      </c>
      <c r="L4251" s="14">
        <f>SUBTOTAL(9,L4248:L4250)</f>
        <v>321787007.03999996</v>
      </c>
      <c r="M4251" s="80"/>
    </row>
    <row r="4252" spans="2:13" ht="24.9" customHeight="1" outlineLevel="2" x14ac:dyDescent="0.3">
      <c r="B4252" s="47" t="s">
        <v>2229</v>
      </c>
      <c r="C4252" s="46" t="s">
        <v>112</v>
      </c>
      <c r="D4252" s="46" t="s">
        <v>1283</v>
      </c>
      <c r="E4252" s="46" t="s">
        <v>1334</v>
      </c>
      <c r="F4252" s="45" t="s">
        <v>1333</v>
      </c>
      <c r="G4252" s="26" t="s">
        <v>0</v>
      </c>
      <c r="H4252" s="30">
        <v>3526431381</v>
      </c>
      <c r="I4252" s="30">
        <v>277222282.12</v>
      </c>
      <c r="J4252" s="36">
        <f>I4252/H4252</f>
        <v>7.8612697134457579E-2</v>
      </c>
      <c r="K4252" s="30">
        <v>293811714.42000002</v>
      </c>
      <c r="L4252" s="30">
        <f>I4252</f>
        <v>277222282.12</v>
      </c>
      <c r="M4252" s="80">
        <f>L4252/K4252</f>
        <v>0.94353719921362411</v>
      </c>
    </row>
    <row r="4253" spans="2:13" ht="24.9" customHeight="1" outlineLevel="2" x14ac:dyDescent="0.3">
      <c r="B4253" s="47" t="s">
        <v>2229</v>
      </c>
      <c r="C4253" s="46" t="s">
        <v>112</v>
      </c>
      <c r="D4253" s="46" t="s">
        <v>1283</v>
      </c>
      <c r="E4253" s="46" t="s">
        <v>1334</v>
      </c>
      <c r="F4253" s="45" t="s">
        <v>1333</v>
      </c>
      <c r="G4253" s="26" t="s">
        <v>7</v>
      </c>
      <c r="H4253" s="30">
        <v>-705286276</v>
      </c>
      <c r="I4253" s="24"/>
      <c r="J4253" s="36"/>
      <c r="K4253" s="24"/>
      <c r="L4253" s="30"/>
      <c r="M4253" s="80" t="str">
        <f>IFERROR((Base_actualizacion!$L4253/Base_actualizacion!$K4253)," " )</f>
        <v xml:space="preserve"> </v>
      </c>
    </row>
    <row r="4254" spans="2:13" ht="24.9" customHeight="1" outlineLevel="1" x14ac:dyDescent="0.3">
      <c r="B4254" s="44" t="str">
        <f>B4253</f>
        <v>ASIGNACIÓN PARA LA INVERSIÓN LOCAL SEGÚN NBI Y CUARTA, QUINTA, Y SEXTA CATEGORÍA</v>
      </c>
      <c r="C4254" s="43" t="s">
        <v>112</v>
      </c>
      <c r="D4254" s="43" t="s">
        <v>1283</v>
      </c>
      <c r="E4254" s="43" t="s">
        <v>1334</v>
      </c>
      <c r="F4254" s="42" t="s">
        <v>1333</v>
      </c>
      <c r="G4254" s="18" t="s">
        <v>3</v>
      </c>
      <c r="H4254" s="32">
        <f>SUBTOTAL(9,H4252:H4253)</f>
        <v>2821145105</v>
      </c>
      <c r="I4254" s="14">
        <f>SUBTOTAL(9,I4252:I4253)</f>
        <v>277222282.12</v>
      </c>
      <c r="J4254" s="31">
        <f>SUBTOTAL(9,J4252:J4253)</f>
        <v>7.8612697134457579E-2</v>
      </c>
      <c r="K4254" s="14">
        <f>SUBTOTAL(9,K4252:K4253)</f>
        <v>293811714.42000002</v>
      </c>
      <c r="L4254" s="14">
        <f>SUBTOTAL(9,L4251:L4253)</f>
        <v>277222282.12</v>
      </c>
      <c r="M4254" s="80"/>
    </row>
    <row r="4255" spans="2:13" ht="24.9" customHeight="1" outlineLevel="2" x14ac:dyDescent="0.3">
      <c r="B4255" s="47" t="s">
        <v>2229</v>
      </c>
      <c r="C4255" s="46" t="s">
        <v>112</v>
      </c>
      <c r="D4255" s="46" t="s">
        <v>1283</v>
      </c>
      <c r="E4255" s="46" t="s">
        <v>1332</v>
      </c>
      <c r="F4255" s="45" t="s">
        <v>1331</v>
      </c>
      <c r="G4255" s="26" t="s">
        <v>0</v>
      </c>
      <c r="H4255" s="30">
        <v>2955492422</v>
      </c>
      <c r="I4255" s="30">
        <v>232339230.66</v>
      </c>
      <c r="J4255" s="36">
        <f>I4255/H4255</f>
        <v>7.8612697136531517E-2</v>
      </c>
      <c r="K4255" s="30">
        <v>246242788.11000001</v>
      </c>
      <c r="L4255" s="30">
        <f>I4255</f>
        <v>232339230.66</v>
      </c>
      <c r="M4255" s="80">
        <f>L4255/K4255</f>
        <v>0.94353719937662051</v>
      </c>
    </row>
    <row r="4256" spans="2:13" ht="24.9" customHeight="1" outlineLevel="2" x14ac:dyDescent="0.3">
      <c r="B4256" s="47" t="s">
        <v>2229</v>
      </c>
      <c r="C4256" s="46" t="s">
        <v>112</v>
      </c>
      <c r="D4256" s="46" t="s">
        <v>1283</v>
      </c>
      <c r="E4256" s="46" t="s">
        <v>1332</v>
      </c>
      <c r="F4256" s="45" t="s">
        <v>1331</v>
      </c>
      <c r="G4256" s="26" t="s">
        <v>7</v>
      </c>
      <c r="H4256" s="30">
        <v>-591098484</v>
      </c>
      <c r="I4256" s="24"/>
      <c r="J4256" s="36"/>
      <c r="K4256" s="24"/>
      <c r="L4256" s="30"/>
      <c r="M4256" s="80" t="str">
        <f>IFERROR((Base_actualizacion!$L4256/Base_actualizacion!$K4256)," " )</f>
        <v xml:space="preserve"> </v>
      </c>
    </row>
    <row r="4257" spans="2:13" ht="24.9" customHeight="1" outlineLevel="1" x14ac:dyDescent="0.3">
      <c r="B4257" s="44" t="str">
        <f>B4256</f>
        <v>ASIGNACIÓN PARA LA INVERSIÓN LOCAL SEGÚN NBI Y CUARTA, QUINTA, Y SEXTA CATEGORÍA</v>
      </c>
      <c r="C4257" s="43" t="s">
        <v>112</v>
      </c>
      <c r="D4257" s="43" t="s">
        <v>1283</v>
      </c>
      <c r="E4257" s="43" t="s">
        <v>1332</v>
      </c>
      <c r="F4257" s="42" t="s">
        <v>1331</v>
      </c>
      <c r="G4257" s="18" t="s">
        <v>3</v>
      </c>
      <c r="H4257" s="32">
        <f>SUBTOTAL(9,H4255:H4256)</f>
        <v>2364393938</v>
      </c>
      <c r="I4257" s="14">
        <f>SUBTOTAL(9,I4255:I4256)</f>
        <v>232339230.66</v>
      </c>
      <c r="J4257" s="31">
        <f>SUBTOTAL(9,J4255:J4256)</f>
        <v>7.8612697136531517E-2</v>
      </c>
      <c r="K4257" s="14">
        <f>SUBTOTAL(9,K4255:K4256)</f>
        <v>246242788.11000001</v>
      </c>
      <c r="L4257" s="14">
        <f>SUBTOTAL(9,L4254:L4256)</f>
        <v>232339230.66</v>
      </c>
      <c r="M4257" s="80"/>
    </row>
    <row r="4258" spans="2:13" ht="24.9" customHeight="1" outlineLevel="2" x14ac:dyDescent="0.3">
      <c r="B4258" s="47" t="s">
        <v>2229</v>
      </c>
      <c r="C4258" s="46" t="s">
        <v>112</v>
      </c>
      <c r="D4258" s="46" t="s">
        <v>1283</v>
      </c>
      <c r="E4258" s="46" t="s">
        <v>1330</v>
      </c>
      <c r="F4258" s="45" t="s">
        <v>708</v>
      </c>
      <c r="G4258" s="26" t="s">
        <v>0</v>
      </c>
      <c r="H4258" s="30">
        <v>4554239330</v>
      </c>
      <c r="I4258" s="30">
        <v>358021037.13</v>
      </c>
      <c r="J4258" s="36">
        <f>I4258/H4258</f>
        <v>7.8612697135088852E-2</v>
      </c>
      <c r="K4258" s="30">
        <v>379445598.31</v>
      </c>
      <c r="L4258" s="30">
        <f>I4258</f>
        <v>358021037.13</v>
      </c>
      <c r="M4258" s="80">
        <f>L4258/K4258</f>
        <v>0.94353719933655278</v>
      </c>
    </row>
    <row r="4259" spans="2:13" ht="24.9" customHeight="1" outlineLevel="2" x14ac:dyDescent="0.3">
      <c r="B4259" s="47" t="s">
        <v>2229</v>
      </c>
      <c r="C4259" s="46" t="s">
        <v>112</v>
      </c>
      <c r="D4259" s="46" t="s">
        <v>1283</v>
      </c>
      <c r="E4259" s="46" t="s">
        <v>1330</v>
      </c>
      <c r="F4259" s="45" t="s">
        <v>708</v>
      </c>
      <c r="G4259" s="26" t="s">
        <v>7</v>
      </c>
      <c r="H4259" s="30">
        <v>-910847866</v>
      </c>
      <c r="I4259" s="24"/>
      <c r="J4259" s="36"/>
      <c r="K4259" s="24"/>
      <c r="L4259" s="30"/>
      <c r="M4259" s="80" t="str">
        <f>IFERROR((Base_actualizacion!$L4259/Base_actualizacion!$K4259)," " )</f>
        <v xml:space="preserve"> </v>
      </c>
    </row>
    <row r="4260" spans="2:13" ht="24.9" customHeight="1" outlineLevel="1" x14ac:dyDescent="0.3">
      <c r="B4260" s="44" t="str">
        <f>B4259</f>
        <v>ASIGNACIÓN PARA LA INVERSIÓN LOCAL SEGÚN NBI Y CUARTA, QUINTA, Y SEXTA CATEGORÍA</v>
      </c>
      <c r="C4260" s="43" t="s">
        <v>112</v>
      </c>
      <c r="D4260" s="43" t="s">
        <v>1283</v>
      </c>
      <c r="E4260" s="43" t="s">
        <v>1330</v>
      </c>
      <c r="F4260" s="42" t="s">
        <v>708</v>
      </c>
      <c r="G4260" s="18" t="s">
        <v>3</v>
      </c>
      <c r="H4260" s="32">
        <f>SUBTOTAL(9,H4258:H4259)</f>
        <v>3643391464</v>
      </c>
      <c r="I4260" s="14">
        <f>SUBTOTAL(9,I4258:I4259)</f>
        <v>358021037.13</v>
      </c>
      <c r="J4260" s="31">
        <f>SUBTOTAL(9,J4258:J4259)</f>
        <v>7.8612697135088852E-2</v>
      </c>
      <c r="K4260" s="14">
        <f>SUBTOTAL(9,K4258:K4259)</f>
        <v>379445598.31</v>
      </c>
      <c r="L4260" s="14">
        <f>SUBTOTAL(9,L4257:L4259)</f>
        <v>358021037.13</v>
      </c>
      <c r="M4260" s="80"/>
    </row>
    <row r="4261" spans="2:13" ht="24.9" customHeight="1" outlineLevel="2" x14ac:dyDescent="0.3">
      <c r="B4261" s="47" t="s">
        <v>2229</v>
      </c>
      <c r="C4261" s="46" t="s">
        <v>112</v>
      </c>
      <c r="D4261" s="46" t="s">
        <v>1283</v>
      </c>
      <c r="E4261" s="46" t="s">
        <v>1329</v>
      </c>
      <c r="F4261" s="45" t="s">
        <v>1328</v>
      </c>
      <c r="G4261" s="26" t="s">
        <v>0</v>
      </c>
      <c r="H4261" s="30">
        <v>1207788776</v>
      </c>
      <c r="I4261" s="30">
        <v>94947533.25</v>
      </c>
      <c r="J4261" s="36">
        <f>I4261/H4261</f>
        <v>7.8612697134387011E-2</v>
      </c>
      <c r="K4261" s="30">
        <v>100629348.02000001</v>
      </c>
      <c r="L4261" s="30">
        <f>I4261</f>
        <v>94947533.25</v>
      </c>
      <c r="M4261" s="80">
        <f>L4261/K4261</f>
        <v>0.94353719981500073</v>
      </c>
    </row>
    <row r="4262" spans="2:13" ht="24.9" customHeight="1" outlineLevel="2" x14ac:dyDescent="0.3">
      <c r="B4262" s="47" t="s">
        <v>2229</v>
      </c>
      <c r="C4262" s="46" t="s">
        <v>112</v>
      </c>
      <c r="D4262" s="46" t="s">
        <v>1283</v>
      </c>
      <c r="E4262" s="46" t="s">
        <v>1329</v>
      </c>
      <c r="F4262" s="45" t="s">
        <v>1328</v>
      </c>
      <c r="G4262" s="26" t="s">
        <v>7</v>
      </c>
      <c r="H4262" s="30">
        <v>-241557755</v>
      </c>
      <c r="I4262" s="24"/>
      <c r="J4262" s="36"/>
      <c r="K4262" s="24"/>
      <c r="L4262" s="30"/>
      <c r="M4262" s="80" t="str">
        <f>IFERROR((Base_actualizacion!$L4262/Base_actualizacion!$K4262)," " )</f>
        <v xml:space="preserve"> </v>
      </c>
    </row>
    <row r="4263" spans="2:13" ht="24.9" customHeight="1" outlineLevel="1" x14ac:dyDescent="0.3">
      <c r="B4263" s="44" t="str">
        <f>B4262</f>
        <v>ASIGNACIÓN PARA LA INVERSIÓN LOCAL SEGÚN NBI Y CUARTA, QUINTA, Y SEXTA CATEGORÍA</v>
      </c>
      <c r="C4263" s="43" t="s">
        <v>112</v>
      </c>
      <c r="D4263" s="43" t="s">
        <v>1283</v>
      </c>
      <c r="E4263" s="43" t="s">
        <v>1329</v>
      </c>
      <c r="F4263" s="42" t="s">
        <v>1328</v>
      </c>
      <c r="G4263" s="18" t="s">
        <v>3</v>
      </c>
      <c r="H4263" s="32">
        <f>SUBTOTAL(9,H4261:H4262)</f>
        <v>966231021</v>
      </c>
      <c r="I4263" s="14">
        <f>SUBTOTAL(9,I4261:I4262)</f>
        <v>94947533.25</v>
      </c>
      <c r="J4263" s="31">
        <f>SUBTOTAL(9,J4261:J4262)</f>
        <v>7.8612697134387011E-2</v>
      </c>
      <c r="K4263" s="14">
        <f>SUBTOTAL(9,K4261:K4262)</f>
        <v>100629348.02000001</v>
      </c>
      <c r="L4263" s="14">
        <f>SUBTOTAL(9,L4260:L4262)</f>
        <v>94947533.25</v>
      </c>
      <c r="M4263" s="80"/>
    </row>
    <row r="4264" spans="2:13" ht="24.9" customHeight="1" outlineLevel="2" x14ac:dyDescent="0.3">
      <c r="B4264" s="47" t="s">
        <v>2229</v>
      </c>
      <c r="C4264" s="46" t="s">
        <v>112</v>
      </c>
      <c r="D4264" s="46" t="s">
        <v>1283</v>
      </c>
      <c r="E4264" s="46" t="s">
        <v>2111</v>
      </c>
      <c r="F4264" s="45" t="s">
        <v>2110</v>
      </c>
      <c r="G4264" s="26" t="s">
        <v>0</v>
      </c>
      <c r="H4264" s="30">
        <v>1187049788</v>
      </c>
      <c r="I4264" s="30">
        <v>93317185.469999999</v>
      </c>
      <c r="J4264" s="36">
        <f>I4264/H4264</f>
        <v>7.8612697136507981E-2</v>
      </c>
      <c r="K4264" s="30">
        <v>98901437.669999987</v>
      </c>
      <c r="L4264" s="30">
        <f>I4264</f>
        <v>93317185.469999999</v>
      </c>
      <c r="M4264" s="80">
        <f>L4264/K4264</f>
        <v>0.94353719893705978</v>
      </c>
    </row>
    <row r="4265" spans="2:13" ht="24.9" customHeight="1" outlineLevel="2" x14ac:dyDescent="0.3">
      <c r="B4265" s="47" t="s">
        <v>2229</v>
      </c>
      <c r="C4265" s="46" t="s">
        <v>112</v>
      </c>
      <c r="D4265" s="46" t="s">
        <v>1283</v>
      </c>
      <c r="E4265" s="46" t="s">
        <v>2111</v>
      </c>
      <c r="F4265" s="45" t="s">
        <v>2110</v>
      </c>
      <c r="G4265" s="26" t="s">
        <v>7</v>
      </c>
      <c r="H4265" s="30">
        <v>-237409958</v>
      </c>
      <c r="I4265" s="24"/>
      <c r="J4265" s="36"/>
      <c r="K4265" s="24"/>
      <c r="L4265" s="30"/>
      <c r="M4265" s="80" t="str">
        <f>IFERROR((Base_actualizacion!$L4265/Base_actualizacion!$K4265)," " )</f>
        <v xml:space="preserve"> </v>
      </c>
    </row>
    <row r="4266" spans="2:13" ht="24.9" customHeight="1" outlineLevel="1" x14ac:dyDescent="0.3">
      <c r="B4266" s="44" t="str">
        <f>B4265</f>
        <v>ASIGNACIÓN PARA LA INVERSIÓN LOCAL SEGÚN NBI Y CUARTA, QUINTA, Y SEXTA CATEGORÍA</v>
      </c>
      <c r="C4266" s="43" t="s">
        <v>112</v>
      </c>
      <c r="D4266" s="43" t="s">
        <v>1283</v>
      </c>
      <c r="E4266" s="43" t="s">
        <v>2111</v>
      </c>
      <c r="F4266" s="42" t="s">
        <v>2110</v>
      </c>
      <c r="G4266" s="18" t="s">
        <v>3</v>
      </c>
      <c r="H4266" s="32">
        <f>SUBTOTAL(9,H4264:H4265)</f>
        <v>949639830</v>
      </c>
      <c r="I4266" s="14">
        <f>SUBTOTAL(9,I4264:I4265)</f>
        <v>93317185.469999999</v>
      </c>
      <c r="J4266" s="31">
        <f>SUBTOTAL(9,J4264:J4265)</f>
        <v>7.8612697136507981E-2</v>
      </c>
      <c r="K4266" s="14">
        <f>SUBTOTAL(9,K4264:K4265)</f>
        <v>98901437.669999987</v>
      </c>
      <c r="L4266" s="14">
        <f>SUBTOTAL(9,L4263:L4265)</f>
        <v>93317185.469999999</v>
      </c>
      <c r="M4266" s="80"/>
    </row>
    <row r="4267" spans="2:13" ht="24.9" customHeight="1" outlineLevel="2" x14ac:dyDescent="0.3">
      <c r="B4267" s="47" t="s">
        <v>2229</v>
      </c>
      <c r="C4267" s="46" t="s">
        <v>112</v>
      </c>
      <c r="D4267" s="46" t="s">
        <v>1283</v>
      </c>
      <c r="E4267" s="46" t="s">
        <v>1327</v>
      </c>
      <c r="F4267" s="45" t="s">
        <v>1326</v>
      </c>
      <c r="G4267" s="26" t="s">
        <v>0</v>
      </c>
      <c r="H4267" s="30">
        <v>6760289251</v>
      </c>
      <c r="I4267" s="30">
        <v>531444571.44000006</v>
      </c>
      <c r="J4267" s="36">
        <f>I4267/H4267</f>
        <v>7.8612697135908405E-2</v>
      </c>
      <c r="K4267" s="30">
        <v>563247079.05999994</v>
      </c>
      <c r="L4267" s="30">
        <f>I4267</f>
        <v>531444571.44000006</v>
      </c>
      <c r="M4267" s="80">
        <f>L4267/K4267</f>
        <v>0.94353719921091306</v>
      </c>
    </row>
    <row r="4268" spans="2:13" ht="24.9" customHeight="1" outlineLevel="2" x14ac:dyDescent="0.3">
      <c r="B4268" s="47" t="s">
        <v>2229</v>
      </c>
      <c r="C4268" s="46" t="s">
        <v>112</v>
      </c>
      <c r="D4268" s="46" t="s">
        <v>1283</v>
      </c>
      <c r="E4268" s="46" t="s">
        <v>1327</v>
      </c>
      <c r="F4268" s="45" t="s">
        <v>1326</v>
      </c>
      <c r="G4268" s="26" t="s">
        <v>7</v>
      </c>
      <c r="H4268" s="30">
        <v>-1352057850</v>
      </c>
      <c r="I4268" s="24"/>
      <c r="J4268" s="36"/>
      <c r="K4268" s="24"/>
      <c r="L4268" s="30"/>
      <c r="M4268" s="80" t="str">
        <f>IFERROR((Base_actualizacion!$L4268/Base_actualizacion!$K4268)," " )</f>
        <v xml:space="preserve"> </v>
      </c>
    </row>
    <row r="4269" spans="2:13" ht="24.9" customHeight="1" outlineLevel="1" x14ac:dyDescent="0.3">
      <c r="B4269" s="44" t="str">
        <f>B4268</f>
        <v>ASIGNACIÓN PARA LA INVERSIÓN LOCAL SEGÚN NBI Y CUARTA, QUINTA, Y SEXTA CATEGORÍA</v>
      </c>
      <c r="C4269" s="43" t="s">
        <v>112</v>
      </c>
      <c r="D4269" s="43" t="s">
        <v>1283</v>
      </c>
      <c r="E4269" s="43" t="s">
        <v>1327</v>
      </c>
      <c r="F4269" s="42" t="s">
        <v>1326</v>
      </c>
      <c r="G4269" s="18" t="s">
        <v>3</v>
      </c>
      <c r="H4269" s="32">
        <f>SUBTOTAL(9,H4267:H4268)</f>
        <v>5408231401</v>
      </c>
      <c r="I4269" s="14">
        <f>SUBTOTAL(9,I4267:I4268)</f>
        <v>531444571.44000006</v>
      </c>
      <c r="J4269" s="31">
        <f>SUBTOTAL(9,J4267:J4268)</f>
        <v>7.8612697135908405E-2</v>
      </c>
      <c r="K4269" s="14">
        <f>SUBTOTAL(9,K4267:K4268)</f>
        <v>563247079.05999994</v>
      </c>
      <c r="L4269" s="14">
        <f>SUBTOTAL(9,L4266:L4268)</f>
        <v>531444571.44000006</v>
      </c>
      <c r="M4269" s="80"/>
    </row>
    <row r="4270" spans="2:13" ht="24.9" customHeight="1" outlineLevel="2" x14ac:dyDescent="0.3">
      <c r="B4270" s="47" t="s">
        <v>2229</v>
      </c>
      <c r="C4270" s="46" t="s">
        <v>112</v>
      </c>
      <c r="D4270" s="46" t="s">
        <v>1283</v>
      </c>
      <c r="E4270" s="46" t="s">
        <v>1325</v>
      </c>
      <c r="F4270" s="45" t="s">
        <v>1324</v>
      </c>
      <c r="G4270" s="26" t="s">
        <v>0</v>
      </c>
      <c r="H4270" s="30">
        <v>3137551925</v>
      </c>
      <c r="I4270" s="30">
        <v>246651419.22999999</v>
      </c>
      <c r="J4270" s="36">
        <f>I4270/H4270</f>
        <v>7.8612697136478463E-2</v>
      </c>
      <c r="K4270" s="30">
        <v>261411441.40000001</v>
      </c>
      <c r="L4270" s="30">
        <f>I4270</f>
        <v>246651419.22999999</v>
      </c>
      <c r="M4270" s="80">
        <f>L4270/K4270</f>
        <v>0.94353719909521905</v>
      </c>
    </row>
    <row r="4271" spans="2:13" ht="24.9" customHeight="1" outlineLevel="2" x14ac:dyDescent="0.3">
      <c r="B4271" s="47" t="s">
        <v>2229</v>
      </c>
      <c r="C4271" s="46" t="s">
        <v>112</v>
      </c>
      <c r="D4271" s="46" t="s">
        <v>1283</v>
      </c>
      <c r="E4271" s="46" t="s">
        <v>1325</v>
      </c>
      <c r="F4271" s="45" t="s">
        <v>1324</v>
      </c>
      <c r="G4271" s="26" t="s">
        <v>7</v>
      </c>
      <c r="H4271" s="30">
        <v>-627510385</v>
      </c>
      <c r="I4271" s="24"/>
      <c r="J4271" s="36"/>
      <c r="K4271" s="24"/>
      <c r="L4271" s="30"/>
      <c r="M4271" s="80" t="str">
        <f>IFERROR((Base_actualizacion!$L4271/Base_actualizacion!$K4271)," " )</f>
        <v xml:space="preserve"> </v>
      </c>
    </row>
    <row r="4272" spans="2:13" ht="24.9" customHeight="1" outlineLevel="2" x14ac:dyDescent="0.3">
      <c r="B4272" s="47" t="s">
        <v>2229</v>
      </c>
      <c r="C4272" s="46" t="s">
        <v>112</v>
      </c>
      <c r="D4272" s="46" t="s">
        <v>1283</v>
      </c>
      <c r="E4272" s="46" t="s">
        <v>1325</v>
      </c>
      <c r="F4272" s="45" t="s">
        <v>1324</v>
      </c>
      <c r="G4272" s="26" t="s">
        <v>13</v>
      </c>
      <c r="H4272" s="30">
        <v>44221822</v>
      </c>
      <c r="I4272" s="30">
        <v>44221822</v>
      </c>
      <c r="J4272" s="36">
        <f>H4272/I4272</f>
        <v>1</v>
      </c>
      <c r="K4272" s="24"/>
      <c r="L4272" s="30"/>
      <c r="M4272" s="80"/>
    </row>
    <row r="4273" spans="2:13" ht="24.9" customHeight="1" outlineLevel="1" x14ac:dyDescent="0.3">
      <c r="B4273" s="44" t="str">
        <f>B4272</f>
        <v>ASIGNACIÓN PARA LA INVERSIÓN LOCAL SEGÚN NBI Y CUARTA, QUINTA, Y SEXTA CATEGORÍA</v>
      </c>
      <c r="C4273" s="43" t="s">
        <v>112</v>
      </c>
      <c r="D4273" s="43" t="s">
        <v>1283</v>
      </c>
      <c r="E4273" s="43" t="s">
        <v>1325</v>
      </c>
      <c r="F4273" s="42" t="s">
        <v>1324</v>
      </c>
      <c r="G4273" s="18" t="s">
        <v>3</v>
      </c>
      <c r="H4273" s="32">
        <f>SUBTOTAL(9,H4270:H4272)</f>
        <v>2554263362</v>
      </c>
      <c r="I4273" s="32">
        <f>SUBTOTAL(9,I4270:I4272)</f>
        <v>290873241.23000002</v>
      </c>
      <c r="J4273" s="31">
        <f>SUBTOTAL(9,J4270:J4272)</f>
        <v>1.0786126971364784</v>
      </c>
      <c r="K4273" s="14">
        <f>SUBTOTAL(9,K4270:K4272)</f>
        <v>261411441.40000001</v>
      </c>
      <c r="L4273" s="14">
        <f>SUBTOTAL(9,L4270:L4272)</f>
        <v>246651419.22999999</v>
      </c>
      <c r="M4273" s="80"/>
    </row>
    <row r="4274" spans="2:13" ht="24.9" customHeight="1" outlineLevel="2" x14ac:dyDescent="0.3">
      <c r="B4274" s="47" t="s">
        <v>2229</v>
      </c>
      <c r="C4274" s="46" t="s">
        <v>112</v>
      </c>
      <c r="D4274" s="46" t="s">
        <v>1283</v>
      </c>
      <c r="E4274" s="46" t="s">
        <v>1323</v>
      </c>
      <c r="F4274" s="45" t="s">
        <v>1322</v>
      </c>
      <c r="G4274" s="26" t="s">
        <v>0</v>
      </c>
      <c r="H4274" s="30">
        <v>2299920305</v>
      </c>
      <c r="I4274" s="30">
        <v>180802938.38</v>
      </c>
      <c r="J4274" s="36">
        <f>I4274/H4274</f>
        <v>7.8612697138651502E-2</v>
      </c>
      <c r="K4274" s="30">
        <v>191622480.31999999</v>
      </c>
      <c r="L4274" s="30">
        <f>I4274</f>
        <v>180802938.38</v>
      </c>
      <c r="M4274" s="80">
        <f>L4274/K4274</f>
        <v>0.94353719917448153</v>
      </c>
    </row>
    <row r="4275" spans="2:13" ht="24.9" customHeight="1" outlineLevel="2" x14ac:dyDescent="0.3">
      <c r="B4275" s="47" t="s">
        <v>2229</v>
      </c>
      <c r="C4275" s="46" t="s">
        <v>112</v>
      </c>
      <c r="D4275" s="46" t="s">
        <v>1283</v>
      </c>
      <c r="E4275" s="46" t="s">
        <v>1323</v>
      </c>
      <c r="F4275" s="45" t="s">
        <v>1322</v>
      </c>
      <c r="G4275" s="26" t="s">
        <v>7</v>
      </c>
      <c r="H4275" s="30">
        <v>-459984061</v>
      </c>
      <c r="I4275" s="24"/>
      <c r="J4275" s="36"/>
      <c r="K4275" s="24"/>
      <c r="L4275" s="30"/>
      <c r="M4275" s="80" t="str">
        <f>IFERROR((Base_actualizacion!$L4275/Base_actualizacion!$K4275)," " )</f>
        <v xml:space="preserve"> </v>
      </c>
    </row>
    <row r="4276" spans="2:13" ht="24.9" customHeight="1" outlineLevel="1" x14ac:dyDescent="0.3">
      <c r="B4276" s="44" t="str">
        <f>B4275</f>
        <v>ASIGNACIÓN PARA LA INVERSIÓN LOCAL SEGÚN NBI Y CUARTA, QUINTA, Y SEXTA CATEGORÍA</v>
      </c>
      <c r="C4276" s="43" t="s">
        <v>112</v>
      </c>
      <c r="D4276" s="43" t="s">
        <v>1283</v>
      </c>
      <c r="E4276" s="43" t="s">
        <v>1323</v>
      </c>
      <c r="F4276" s="42" t="s">
        <v>1322</v>
      </c>
      <c r="G4276" s="18" t="s">
        <v>3</v>
      </c>
      <c r="H4276" s="32">
        <f>SUBTOTAL(9,H4274:H4275)</f>
        <v>1839936244</v>
      </c>
      <c r="I4276" s="14">
        <f>SUBTOTAL(9,I4274:I4275)</f>
        <v>180802938.38</v>
      </c>
      <c r="J4276" s="31">
        <f>SUBTOTAL(9,J4274:J4275)</f>
        <v>7.8612697138651502E-2</v>
      </c>
      <c r="K4276" s="14">
        <f>SUBTOTAL(9,K4274:K4275)</f>
        <v>191622480.31999999</v>
      </c>
      <c r="L4276" s="14">
        <f>SUBTOTAL(9,L4273:L4275)</f>
        <v>180802938.38</v>
      </c>
      <c r="M4276" s="80"/>
    </row>
    <row r="4277" spans="2:13" ht="24.9" customHeight="1" outlineLevel="2" x14ac:dyDescent="0.3">
      <c r="B4277" s="47" t="s">
        <v>2229</v>
      </c>
      <c r="C4277" s="46" t="s">
        <v>112</v>
      </c>
      <c r="D4277" s="46" t="s">
        <v>1283</v>
      </c>
      <c r="E4277" s="46" t="s">
        <v>1321</v>
      </c>
      <c r="F4277" s="45" t="s">
        <v>1320</v>
      </c>
      <c r="G4277" s="26" t="s">
        <v>0</v>
      </c>
      <c r="H4277" s="30">
        <v>2357741046</v>
      </c>
      <c r="I4277" s="30">
        <v>185348382.77000001</v>
      </c>
      <c r="J4277" s="36">
        <f>I4277/H4277</f>
        <v>7.8612697134170351E-2</v>
      </c>
      <c r="K4277" s="30">
        <v>196439931.56999999</v>
      </c>
      <c r="L4277" s="30">
        <f>I4277</f>
        <v>185348382.77000001</v>
      </c>
      <c r="M4277" s="80">
        <f>L4277/K4277</f>
        <v>0.94353719882025322</v>
      </c>
    </row>
    <row r="4278" spans="2:13" ht="24.9" customHeight="1" outlineLevel="2" x14ac:dyDescent="0.3">
      <c r="B4278" s="47" t="s">
        <v>2229</v>
      </c>
      <c r="C4278" s="46" t="s">
        <v>112</v>
      </c>
      <c r="D4278" s="46" t="s">
        <v>1283</v>
      </c>
      <c r="E4278" s="46" t="s">
        <v>1321</v>
      </c>
      <c r="F4278" s="45" t="s">
        <v>1320</v>
      </c>
      <c r="G4278" s="26" t="s">
        <v>7</v>
      </c>
      <c r="H4278" s="30">
        <v>-471548209</v>
      </c>
      <c r="I4278" s="24"/>
      <c r="J4278" s="36"/>
      <c r="K4278" s="24"/>
      <c r="L4278" s="30"/>
      <c r="M4278" s="80" t="str">
        <f>IFERROR((Base_actualizacion!$L4278/Base_actualizacion!$K4278)," " )</f>
        <v xml:space="preserve"> </v>
      </c>
    </row>
    <row r="4279" spans="2:13" ht="24.9" customHeight="1" outlineLevel="1" x14ac:dyDescent="0.3">
      <c r="B4279" s="44" t="str">
        <f>B4278</f>
        <v>ASIGNACIÓN PARA LA INVERSIÓN LOCAL SEGÚN NBI Y CUARTA, QUINTA, Y SEXTA CATEGORÍA</v>
      </c>
      <c r="C4279" s="43" t="s">
        <v>112</v>
      </c>
      <c r="D4279" s="43" t="s">
        <v>1283</v>
      </c>
      <c r="E4279" s="43" t="s">
        <v>1321</v>
      </c>
      <c r="F4279" s="42" t="s">
        <v>1320</v>
      </c>
      <c r="G4279" s="18" t="s">
        <v>3</v>
      </c>
      <c r="H4279" s="32">
        <f>SUBTOTAL(9,H4277:H4278)</f>
        <v>1886192837</v>
      </c>
      <c r="I4279" s="14">
        <f>SUBTOTAL(9,I4277:I4278)</f>
        <v>185348382.77000001</v>
      </c>
      <c r="J4279" s="31">
        <f>SUBTOTAL(9,J4277:J4278)</f>
        <v>7.8612697134170351E-2</v>
      </c>
      <c r="K4279" s="14">
        <f>SUBTOTAL(9,K4277:K4278)</f>
        <v>196439931.56999999</v>
      </c>
      <c r="L4279" s="14">
        <f>SUBTOTAL(9,L4276:L4278)</f>
        <v>185348382.77000001</v>
      </c>
      <c r="M4279" s="80"/>
    </row>
    <row r="4280" spans="2:13" ht="24.9" customHeight="1" outlineLevel="2" x14ac:dyDescent="0.3">
      <c r="B4280" s="47" t="s">
        <v>2229</v>
      </c>
      <c r="C4280" s="46" t="s">
        <v>112</v>
      </c>
      <c r="D4280" s="46" t="s">
        <v>1283</v>
      </c>
      <c r="E4280" s="46" t="s">
        <v>2206</v>
      </c>
      <c r="F4280" s="45" t="s">
        <v>1082</v>
      </c>
      <c r="G4280" s="26" t="s">
        <v>0</v>
      </c>
      <c r="H4280" s="30">
        <v>2743154439</v>
      </c>
      <c r="I4280" s="30">
        <v>215646769.09999999</v>
      </c>
      <c r="J4280" s="36">
        <f>I4280/H4280</f>
        <v>7.8612697132215678E-2</v>
      </c>
      <c r="K4280" s="30">
        <v>228551422.57999998</v>
      </c>
      <c r="L4280" s="30">
        <f>I4280</f>
        <v>215646769.09999999</v>
      </c>
      <c r="M4280" s="80">
        <f>L4280/K4280</f>
        <v>0.94353719904988576</v>
      </c>
    </row>
    <row r="4281" spans="2:13" ht="24.9" customHeight="1" outlineLevel="2" x14ac:dyDescent="0.3">
      <c r="B4281" s="47" t="s">
        <v>2229</v>
      </c>
      <c r="C4281" s="46" t="s">
        <v>112</v>
      </c>
      <c r="D4281" s="46" t="s">
        <v>1283</v>
      </c>
      <c r="E4281" s="46" t="s">
        <v>2206</v>
      </c>
      <c r="F4281" s="45" t="s">
        <v>1082</v>
      </c>
      <c r="G4281" s="26" t="s">
        <v>7</v>
      </c>
      <c r="H4281" s="30">
        <v>-548630888</v>
      </c>
      <c r="I4281" s="24"/>
      <c r="J4281" s="36"/>
      <c r="K4281" s="24"/>
      <c r="L4281" s="30"/>
      <c r="M4281" s="80" t="str">
        <f>IFERROR((Base_actualizacion!$L4281/Base_actualizacion!$K4281)," " )</f>
        <v xml:space="preserve"> </v>
      </c>
    </row>
    <row r="4282" spans="2:13" ht="24.9" customHeight="1" outlineLevel="1" x14ac:dyDescent="0.3">
      <c r="B4282" s="44" t="str">
        <f>B4281</f>
        <v>ASIGNACIÓN PARA LA INVERSIÓN LOCAL SEGÚN NBI Y CUARTA, QUINTA, Y SEXTA CATEGORÍA</v>
      </c>
      <c r="C4282" s="43" t="s">
        <v>112</v>
      </c>
      <c r="D4282" s="43" t="s">
        <v>1283</v>
      </c>
      <c r="E4282" s="43" t="s">
        <v>2206</v>
      </c>
      <c r="F4282" s="42" t="s">
        <v>1082</v>
      </c>
      <c r="G4282" s="18" t="s">
        <v>3</v>
      </c>
      <c r="H4282" s="32">
        <f>SUBTOTAL(9,H4280:H4281)</f>
        <v>2194523551</v>
      </c>
      <c r="I4282" s="14">
        <f>SUBTOTAL(9,I4280:I4281)</f>
        <v>215646769.09999999</v>
      </c>
      <c r="J4282" s="31">
        <f>SUBTOTAL(9,J4280:J4281)</f>
        <v>7.8612697132215678E-2</v>
      </c>
      <c r="K4282" s="14">
        <f>SUBTOTAL(9,K4280:K4281)</f>
        <v>228551422.57999998</v>
      </c>
      <c r="L4282" s="14">
        <f>SUBTOTAL(9,L4279:L4281)</f>
        <v>215646769.09999999</v>
      </c>
      <c r="M4282" s="80"/>
    </row>
    <row r="4283" spans="2:13" ht="24.9" customHeight="1" outlineLevel="2" x14ac:dyDescent="0.3">
      <c r="B4283" s="47" t="s">
        <v>2229</v>
      </c>
      <c r="C4283" s="46" t="s">
        <v>112</v>
      </c>
      <c r="D4283" s="46" t="s">
        <v>1283</v>
      </c>
      <c r="E4283" s="46" t="s">
        <v>1319</v>
      </c>
      <c r="F4283" s="45" t="s">
        <v>1318</v>
      </c>
      <c r="G4283" s="26" t="s">
        <v>0</v>
      </c>
      <c r="H4283" s="30">
        <v>4276203864</v>
      </c>
      <c r="I4283" s="30">
        <v>336163919.25</v>
      </c>
      <c r="J4283" s="36">
        <f>I4283/H4283</f>
        <v>7.8612697135432924E-2</v>
      </c>
      <c r="K4283" s="30">
        <v>356280515</v>
      </c>
      <c r="L4283" s="30">
        <f>I4283</f>
        <v>336163919.25</v>
      </c>
      <c r="M4283" s="80">
        <f>L4283/K4283</f>
        <v>0.94353719919260814</v>
      </c>
    </row>
    <row r="4284" spans="2:13" ht="24.9" customHeight="1" outlineLevel="2" x14ac:dyDescent="0.3">
      <c r="B4284" s="47" t="s">
        <v>2229</v>
      </c>
      <c r="C4284" s="46" t="s">
        <v>112</v>
      </c>
      <c r="D4284" s="46" t="s">
        <v>1283</v>
      </c>
      <c r="E4284" s="46" t="s">
        <v>1319</v>
      </c>
      <c r="F4284" s="45" t="s">
        <v>1318</v>
      </c>
      <c r="G4284" s="26" t="s">
        <v>7</v>
      </c>
      <c r="H4284" s="30">
        <v>-855240773</v>
      </c>
      <c r="I4284" s="24"/>
      <c r="J4284" s="36"/>
      <c r="K4284" s="24"/>
      <c r="L4284" s="30"/>
      <c r="M4284" s="80" t="str">
        <f>IFERROR((Base_actualizacion!$L4284/Base_actualizacion!$K4284)," " )</f>
        <v xml:space="preserve"> </v>
      </c>
    </row>
    <row r="4285" spans="2:13" ht="24.9" customHeight="1" outlineLevel="1" x14ac:dyDescent="0.3">
      <c r="B4285" s="44" t="str">
        <f>B4284</f>
        <v>ASIGNACIÓN PARA LA INVERSIÓN LOCAL SEGÚN NBI Y CUARTA, QUINTA, Y SEXTA CATEGORÍA</v>
      </c>
      <c r="C4285" s="43" t="s">
        <v>112</v>
      </c>
      <c r="D4285" s="43" t="s">
        <v>1283</v>
      </c>
      <c r="E4285" s="43" t="s">
        <v>1319</v>
      </c>
      <c r="F4285" s="42" t="s">
        <v>1318</v>
      </c>
      <c r="G4285" s="18" t="s">
        <v>3</v>
      </c>
      <c r="H4285" s="32">
        <f>SUBTOTAL(9,H4283:H4284)</f>
        <v>3420963091</v>
      </c>
      <c r="I4285" s="14">
        <f>SUBTOTAL(9,I4283:I4284)</f>
        <v>336163919.25</v>
      </c>
      <c r="J4285" s="31">
        <f>SUBTOTAL(9,J4283:J4284)</f>
        <v>7.8612697135432924E-2</v>
      </c>
      <c r="K4285" s="14">
        <f>SUBTOTAL(9,K4283:K4284)</f>
        <v>356280515</v>
      </c>
      <c r="L4285" s="14">
        <f>SUBTOTAL(9,L4282:L4284)</f>
        <v>336163919.25</v>
      </c>
      <c r="M4285" s="80"/>
    </row>
    <row r="4286" spans="2:13" ht="24.9" customHeight="1" outlineLevel="2" x14ac:dyDescent="0.3">
      <c r="B4286" s="47" t="s">
        <v>2229</v>
      </c>
      <c r="C4286" s="46" t="s">
        <v>112</v>
      </c>
      <c r="D4286" s="46" t="s">
        <v>1283</v>
      </c>
      <c r="E4286" s="46" t="s">
        <v>1317</v>
      </c>
      <c r="F4286" s="45" t="s">
        <v>1316</v>
      </c>
      <c r="G4286" s="26" t="s">
        <v>0</v>
      </c>
      <c r="H4286" s="30">
        <v>3443660692</v>
      </c>
      <c r="I4286" s="30">
        <v>270715455.01999998</v>
      </c>
      <c r="J4286" s="36">
        <f>I4286/H4286</f>
        <v>7.8612697136190443E-2</v>
      </c>
      <c r="K4286" s="30">
        <v>286915508.19999999</v>
      </c>
      <c r="L4286" s="30">
        <f>I4286</f>
        <v>270715455.01999998</v>
      </c>
      <c r="M4286" s="80">
        <f>L4286/K4286</f>
        <v>0.94353719922065893</v>
      </c>
    </row>
    <row r="4287" spans="2:13" ht="24.9" customHeight="1" outlineLevel="2" x14ac:dyDescent="0.3">
      <c r="B4287" s="47" t="s">
        <v>2229</v>
      </c>
      <c r="C4287" s="46" t="s">
        <v>112</v>
      </c>
      <c r="D4287" s="46" t="s">
        <v>1283</v>
      </c>
      <c r="E4287" s="46" t="s">
        <v>1317</v>
      </c>
      <c r="F4287" s="45" t="s">
        <v>1316</v>
      </c>
      <c r="G4287" s="26" t="s">
        <v>7</v>
      </c>
      <c r="H4287" s="30">
        <v>-688732138</v>
      </c>
      <c r="I4287" s="24"/>
      <c r="J4287" s="36"/>
      <c r="K4287" s="24"/>
      <c r="L4287" s="30"/>
      <c r="M4287" s="80" t="str">
        <f>IFERROR((Base_actualizacion!$L4287/Base_actualizacion!$K4287)," " )</f>
        <v xml:space="preserve"> </v>
      </c>
    </row>
    <row r="4288" spans="2:13" ht="24.9" customHeight="1" outlineLevel="1" x14ac:dyDescent="0.3">
      <c r="B4288" s="44" t="str">
        <f>B4287</f>
        <v>ASIGNACIÓN PARA LA INVERSIÓN LOCAL SEGÚN NBI Y CUARTA, QUINTA, Y SEXTA CATEGORÍA</v>
      </c>
      <c r="C4288" s="43" t="s">
        <v>112</v>
      </c>
      <c r="D4288" s="43" t="s">
        <v>1283</v>
      </c>
      <c r="E4288" s="43" t="s">
        <v>1317</v>
      </c>
      <c r="F4288" s="42" t="s">
        <v>1316</v>
      </c>
      <c r="G4288" s="18" t="s">
        <v>3</v>
      </c>
      <c r="H4288" s="32">
        <f>SUBTOTAL(9,H4286:H4287)</f>
        <v>2754928554</v>
      </c>
      <c r="I4288" s="14">
        <f>SUBTOTAL(9,I4286:I4287)</f>
        <v>270715455.01999998</v>
      </c>
      <c r="J4288" s="31">
        <f>SUBTOTAL(9,J4286:J4287)</f>
        <v>7.8612697136190443E-2</v>
      </c>
      <c r="K4288" s="14">
        <f>SUBTOTAL(9,K4286:K4287)</f>
        <v>286915508.19999999</v>
      </c>
      <c r="L4288" s="14">
        <f>SUBTOTAL(9,L4285:L4287)</f>
        <v>270715455.01999998</v>
      </c>
      <c r="M4288" s="80"/>
    </row>
    <row r="4289" spans="2:13" ht="24.9" customHeight="1" outlineLevel="2" x14ac:dyDescent="0.3">
      <c r="B4289" s="47" t="s">
        <v>2229</v>
      </c>
      <c r="C4289" s="46" t="s">
        <v>112</v>
      </c>
      <c r="D4289" s="46" t="s">
        <v>1283</v>
      </c>
      <c r="E4289" s="46" t="s">
        <v>1315</v>
      </c>
      <c r="F4289" s="45" t="s">
        <v>1314</v>
      </c>
      <c r="G4289" s="26" t="s">
        <v>0</v>
      </c>
      <c r="H4289" s="30">
        <v>2116849842</v>
      </c>
      <c r="I4289" s="30">
        <v>166411275.50999999</v>
      </c>
      <c r="J4289" s="36">
        <f>I4289/H4289</f>
        <v>7.8612697135274648E-2</v>
      </c>
      <c r="K4289" s="30">
        <v>176369596.97</v>
      </c>
      <c r="L4289" s="30">
        <f>I4289</f>
        <v>166411275.50999999</v>
      </c>
      <c r="M4289" s="80">
        <f>L4289/K4289</f>
        <v>0.94353719897826893</v>
      </c>
    </row>
    <row r="4290" spans="2:13" ht="24.9" customHeight="1" outlineLevel="2" x14ac:dyDescent="0.3">
      <c r="B4290" s="47" t="s">
        <v>2229</v>
      </c>
      <c r="C4290" s="46" t="s">
        <v>112</v>
      </c>
      <c r="D4290" s="46" t="s">
        <v>1283</v>
      </c>
      <c r="E4290" s="46" t="s">
        <v>1315</v>
      </c>
      <c r="F4290" s="45" t="s">
        <v>1314</v>
      </c>
      <c r="G4290" s="26" t="s">
        <v>7</v>
      </c>
      <c r="H4290" s="30">
        <v>-423369968</v>
      </c>
      <c r="I4290" s="24"/>
      <c r="J4290" s="36"/>
      <c r="K4290" s="24"/>
      <c r="L4290" s="30"/>
      <c r="M4290" s="80" t="str">
        <f>IFERROR((Base_actualizacion!$L4290/Base_actualizacion!$K4290)," " )</f>
        <v xml:space="preserve"> </v>
      </c>
    </row>
    <row r="4291" spans="2:13" ht="24.9" customHeight="1" outlineLevel="1" x14ac:dyDescent="0.3">
      <c r="B4291" s="44" t="str">
        <f>B4290</f>
        <v>ASIGNACIÓN PARA LA INVERSIÓN LOCAL SEGÚN NBI Y CUARTA, QUINTA, Y SEXTA CATEGORÍA</v>
      </c>
      <c r="C4291" s="43" t="s">
        <v>112</v>
      </c>
      <c r="D4291" s="43" t="s">
        <v>1283</v>
      </c>
      <c r="E4291" s="43" t="s">
        <v>1315</v>
      </c>
      <c r="F4291" s="42" t="s">
        <v>1314</v>
      </c>
      <c r="G4291" s="18" t="s">
        <v>3</v>
      </c>
      <c r="H4291" s="32">
        <f>SUBTOTAL(9,H4289:H4290)</f>
        <v>1693479874</v>
      </c>
      <c r="I4291" s="14">
        <f>SUBTOTAL(9,I4289:I4290)</f>
        <v>166411275.50999999</v>
      </c>
      <c r="J4291" s="31">
        <f>SUBTOTAL(9,J4289:J4290)</f>
        <v>7.8612697135274648E-2</v>
      </c>
      <c r="K4291" s="14">
        <f>SUBTOTAL(9,K4289:K4290)</f>
        <v>176369596.97</v>
      </c>
      <c r="L4291" s="14">
        <f>SUBTOTAL(9,L4288:L4290)</f>
        <v>166411275.50999999</v>
      </c>
      <c r="M4291" s="80"/>
    </row>
    <row r="4292" spans="2:13" ht="24.9" customHeight="1" outlineLevel="2" x14ac:dyDescent="0.3">
      <c r="B4292" s="47" t="s">
        <v>2229</v>
      </c>
      <c r="C4292" s="46" t="s">
        <v>112</v>
      </c>
      <c r="D4292" s="46" t="s">
        <v>1283</v>
      </c>
      <c r="E4292" s="46" t="s">
        <v>1313</v>
      </c>
      <c r="F4292" s="45" t="s">
        <v>1312</v>
      </c>
      <c r="G4292" s="26" t="s">
        <v>0</v>
      </c>
      <c r="H4292" s="30">
        <v>4375241339</v>
      </c>
      <c r="I4292" s="30">
        <v>343949522.27999997</v>
      </c>
      <c r="J4292" s="36">
        <f>I4292/H4292</f>
        <v>7.8612697136065335E-2</v>
      </c>
      <c r="K4292" s="30">
        <v>364532021.12</v>
      </c>
      <c r="L4292" s="30">
        <f>I4292</f>
        <v>343949522.27999997</v>
      </c>
      <c r="M4292" s="80">
        <f>L4292/K4292</f>
        <v>0.9435371993473668</v>
      </c>
    </row>
    <row r="4293" spans="2:13" ht="24.9" customHeight="1" outlineLevel="2" x14ac:dyDescent="0.3">
      <c r="B4293" s="47" t="s">
        <v>2229</v>
      </c>
      <c r="C4293" s="46" t="s">
        <v>112</v>
      </c>
      <c r="D4293" s="46" t="s">
        <v>1283</v>
      </c>
      <c r="E4293" s="46" t="s">
        <v>1313</v>
      </c>
      <c r="F4293" s="45" t="s">
        <v>1312</v>
      </c>
      <c r="G4293" s="26" t="s">
        <v>7</v>
      </c>
      <c r="H4293" s="30">
        <v>-875048268</v>
      </c>
      <c r="I4293" s="24"/>
      <c r="J4293" s="36"/>
      <c r="K4293" s="24"/>
      <c r="L4293" s="30"/>
      <c r="M4293" s="80" t="str">
        <f>IFERROR((Base_actualizacion!$L4293/Base_actualizacion!$K4293)," " )</f>
        <v xml:space="preserve"> </v>
      </c>
    </row>
    <row r="4294" spans="2:13" ht="24.9" customHeight="1" outlineLevel="1" x14ac:dyDescent="0.3">
      <c r="B4294" s="44" t="str">
        <f>B4293</f>
        <v>ASIGNACIÓN PARA LA INVERSIÓN LOCAL SEGÚN NBI Y CUARTA, QUINTA, Y SEXTA CATEGORÍA</v>
      </c>
      <c r="C4294" s="43" t="s">
        <v>112</v>
      </c>
      <c r="D4294" s="43" t="s">
        <v>1283</v>
      </c>
      <c r="E4294" s="43" t="s">
        <v>1313</v>
      </c>
      <c r="F4294" s="42" t="s">
        <v>1312</v>
      </c>
      <c r="G4294" s="18" t="s">
        <v>3</v>
      </c>
      <c r="H4294" s="32">
        <f>SUBTOTAL(9,H4292:H4293)</f>
        <v>3500193071</v>
      </c>
      <c r="I4294" s="14">
        <f>SUBTOTAL(9,I4292:I4293)</f>
        <v>343949522.27999997</v>
      </c>
      <c r="J4294" s="31">
        <f>SUBTOTAL(9,J4292:J4293)</f>
        <v>7.8612697136065335E-2</v>
      </c>
      <c r="K4294" s="14">
        <f>SUBTOTAL(9,K4292:K4293)</f>
        <v>364532021.12</v>
      </c>
      <c r="L4294" s="14">
        <f>SUBTOTAL(9,L4291:L4293)</f>
        <v>343949522.27999997</v>
      </c>
      <c r="M4294" s="80"/>
    </row>
    <row r="4295" spans="2:13" ht="24.9" customHeight="1" outlineLevel="2" x14ac:dyDescent="0.3">
      <c r="B4295" s="47" t="s">
        <v>2229</v>
      </c>
      <c r="C4295" s="46" t="s">
        <v>112</v>
      </c>
      <c r="D4295" s="46" t="s">
        <v>1283</v>
      </c>
      <c r="E4295" s="46" t="s">
        <v>1311</v>
      </c>
      <c r="F4295" s="45" t="s">
        <v>1310</v>
      </c>
      <c r="G4295" s="26" t="s">
        <v>0</v>
      </c>
      <c r="H4295" s="30">
        <v>1243603897</v>
      </c>
      <c r="I4295" s="30">
        <v>97763056.50999999</v>
      </c>
      <c r="J4295" s="36">
        <f>I4295/H4295</f>
        <v>7.8612697134383444E-2</v>
      </c>
      <c r="K4295" s="30">
        <v>103613356.87</v>
      </c>
      <c r="L4295" s="30">
        <f>I4295</f>
        <v>97763056.50999999</v>
      </c>
      <c r="M4295" s="80">
        <f>L4295/K4295</f>
        <v>0.94353719890245258</v>
      </c>
    </row>
    <row r="4296" spans="2:13" ht="24.9" customHeight="1" outlineLevel="2" x14ac:dyDescent="0.3">
      <c r="B4296" s="47" t="s">
        <v>2229</v>
      </c>
      <c r="C4296" s="46" t="s">
        <v>112</v>
      </c>
      <c r="D4296" s="46" t="s">
        <v>1283</v>
      </c>
      <c r="E4296" s="46" t="s">
        <v>1311</v>
      </c>
      <c r="F4296" s="45" t="s">
        <v>1310</v>
      </c>
      <c r="G4296" s="26" t="s">
        <v>7</v>
      </c>
      <c r="H4296" s="30">
        <v>-248720779</v>
      </c>
      <c r="I4296" s="24"/>
      <c r="J4296" s="36"/>
      <c r="K4296" s="24"/>
      <c r="L4296" s="30"/>
      <c r="M4296" s="80" t="str">
        <f>IFERROR((Base_actualizacion!$L4296/Base_actualizacion!$K4296)," " )</f>
        <v xml:space="preserve"> </v>
      </c>
    </row>
    <row r="4297" spans="2:13" ht="24.9" customHeight="1" outlineLevel="1" x14ac:dyDescent="0.3">
      <c r="B4297" s="44" t="str">
        <f>B4296</f>
        <v>ASIGNACIÓN PARA LA INVERSIÓN LOCAL SEGÚN NBI Y CUARTA, QUINTA, Y SEXTA CATEGORÍA</v>
      </c>
      <c r="C4297" s="43" t="s">
        <v>112</v>
      </c>
      <c r="D4297" s="43" t="s">
        <v>1283</v>
      </c>
      <c r="E4297" s="43" t="s">
        <v>1311</v>
      </c>
      <c r="F4297" s="42" t="s">
        <v>1310</v>
      </c>
      <c r="G4297" s="18" t="s">
        <v>3</v>
      </c>
      <c r="H4297" s="32">
        <f>SUBTOTAL(9,H4295:H4296)</f>
        <v>994883118</v>
      </c>
      <c r="I4297" s="14">
        <f>SUBTOTAL(9,I4295:I4296)</f>
        <v>97763056.50999999</v>
      </c>
      <c r="J4297" s="31">
        <f>SUBTOTAL(9,J4295:J4296)</f>
        <v>7.8612697134383444E-2</v>
      </c>
      <c r="K4297" s="14">
        <f>SUBTOTAL(9,K4295:K4296)</f>
        <v>103613356.87</v>
      </c>
      <c r="L4297" s="14">
        <f>SUBTOTAL(9,L4294:L4296)</f>
        <v>97763056.50999999</v>
      </c>
      <c r="M4297" s="80"/>
    </row>
    <row r="4298" spans="2:13" ht="24.9" customHeight="1" outlineLevel="2" x14ac:dyDescent="0.3">
      <c r="B4298" s="47" t="s">
        <v>2229</v>
      </c>
      <c r="C4298" s="46" t="s">
        <v>112</v>
      </c>
      <c r="D4298" s="46" t="s">
        <v>1283</v>
      </c>
      <c r="E4298" s="46" t="s">
        <v>2109</v>
      </c>
      <c r="F4298" s="45" t="s">
        <v>2108</v>
      </c>
      <c r="G4298" s="26" t="s">
        <v>0</v>
      </c>
      <c r="H4298" s="30">
        <v>4089282687</v>
      </c>
      <c r="I4298" s="30">
        <v>321469541.37</v>
      </c>
      <c r="J4298" s="36">
        <f>I4298/H4298</f>
        <v>7.8612697134381307E-2</v>
      </c>
      <c r="K4298" s="30">
        <v>340706801.72000003</v>
      </c>
      <c r="L4298" s="30">
        <f>I4298</f>
        <v>321469541.37</v>
      </c>
      <c r="M4298" s="80">
        <f>L4298/K4298</f>
        <v>0.94353719898492194</v>
      </c>
    </row>
    <row r="4299" spans="2:13" ht="24.9" customHeight="1" outlineLevel="2" x14ac:dyDescent="0.3">
      <c r="B4299" s="47" t="s">
        <v>2229</v>
      </c>
      <c r="C4299" s="46" t="s">
        <v>112</v>
      </c>
      <c r="D4299" s="46" t="s">
        <v>1283</v>
      </c>
      <c r="E4299" s="46" t="s">
        <v>2109</v>
      </c>
      <c r="F4299" s="45" t="s">
        <v>2108</v>
      </c>
      <c r="G4299" s="26" t="s">
        <v>7</v>
      </c>
      <c r="H4299" s="30">
        <v>-817856537</v>
      </c>
      <c r="I4299" s="24"/>
      <c r="J4299" s="36"/>
      <c r="K4299" s="24"/>
      <c r="L4299" s="30"/>
      <c r="M4299" s="80" t="str">
        <f>IFERROR((Base_actualizacion!$L4299/Base_actualizacion!$K4299)," " )</f>
        <v xml:space="preserve"> </v>
      </c>
    </row>
    <row r="4300" spans="2:13" ht="24.9" customHeight="1" outlineLevel="1" x14ac:dyDescent="0.3">
      <c r="B4300" s="44" t="str">
        <f>B4299</f>
        <v>ASIGNACIÓN PARA LA INVERSIÓN LOCAL SEGÚN NBI Y CUARTA, QUINTA, Y SEXTA CATEGORÍA</v>
      </c>
      <c r="C4300" s="43" t="s">
        <v>112</v>
      </c>
      <c r="D4300" s="43" t="s">
        <v>1283</v>
      </c>
      <c r="E4300" s="43" t="s">
        <v>2109</v>
      </c>
      <c r="F4300" s="42" t="s">
        <v>2108</v>
      </c>
      <c r="G4300" s="18" t="s">
        <v>3</v>
      </c>
      <c r="H4300" s="32">
        <f>SUBTOTAL(9,H4298:H4299)</f>
        <v>3271426150</v>
      </c>
      <c r="I4300" s="14">
        <f>SUBTOTAL(9,I4298:I4299)</f>
        <v>321469541.37</v>
      </c>
      <c r="J4300" s="31">
        <f>SUBTOTAL(9,J4298:J4299)</f>
        <v>7.8612697134381307E-2</v>
      </c>
      <c r="K4300" s="14">
        <f>SUBTOTAL(9,K4298:K4299)</f>
        <v>340706801.72000003</v>
      </c>
      <c r="L4300" s="14">
        <f>SUBTOTAL(9,L4297:L4299)</f>
        <v>321469541.37</v>
      </c>
      <c r="M4300" s="80"/>
    </row>
    <row r="4301" spans="2:13" ht="24.9" customHeight="1" outlineLevel="2" x14ac:dyDescent="0.3">
      <c r="B4301" s="47" t="s">
        <v>2229</v>
      </c>
      <c r="C4301" s="46" t="s">
        <v>112</v>
      </c>
      <c r="D4301" s="46" t="s">
        <v>1283</v>
      </c>
      <c r="E4301" s="46" t="s">
        <v>1309</v>
      </c>
      <c r="F4301" s="45" t="s">
        <v>1308</v>
      </c>
      <c r="G4301" s="26" t="s">
        <v>0</v>
      </c>
      <c r="H4301" s="30">
        <v>3628673678</v>
      </c>
      <c r="I4301" s="30">
        <v>285259824.85000002</v>
      </c>
      <c r="J4301" s="36">
        <f>I4301/H4301</f>
        <v>7.8612697134900655E-2</v>
      </c>
      <c r="K4301" s="30">
        <v>302330236.86000001</v>
      </c>
      <c r="L4301" s="30">
        <f>I4301</f>
        <v>285259824.85000002</v>
      </c>
      <c r="M4301" s="80">
        <f>L4301/K4301</f>
        <v>0.94353719896728427</v>
      </c>
    </row>
    <row r="4302" spans="2:13" ht="24.9" customHeight="1" outlineLevel="2" x14ac:dyDescent="0.3">
      <c r="B4302" s="47" t="s">
        <v>2229</v>
      </c>
      <c r="C4302" s="46" t="s">
        <v>112</v>
      </c>
      <c r="D4302" s="46" t="s">
        <v>1283</v>
      </c>
      <c r="E4302" s="46" t="s">
        <v>1309</v>
      </c>
      <c r="F4302" s="45" t="s">
        <v>1308</v>
      </c>
      <c r="G4302" s="26" t="s">
        <v>7</v>
      </c>
      <c r="H4302" s="30">
        <v>-725734736</v>
      </c>
      <c r="I4302" s="24"/>
      <c r="J4302" s="36"/>
      <c r="K4302" s="24"/>
      <c r="L4302" s="30"/>
      <c r="M4302" s="80" t="str">
        <f>IFERROR((Base_actualizacion!$L4302/Base_actualizacion!$K4302)," " )</f>
        <v xml:space="preserve"> </v>
      </c>
    </row>
    <row r="4303" spans="2:13" ht="24.9" customHeight="1" outlineLevel="1" x14ac:dyDescent="0.3">
      <c r="B4303" s="44" t="str">
        <f>B4302</f>
        <v>ASIGNACIÓN PARA LA INVERSIÓN LOCAL SEGÚN NBI Y CUARTA, QUINTA, Y SEXTA CATEGORÍA</v>
      </c>
      <c r="C4303" s="43" t="s">
        <v>112</v>
      </c>
      <c r="D4303" s="43" t="s">
        <v>1283</v>
      </c>
      <c r="E4303" s="43" t="s">
        <v>1309</v>
      </c>
      <c r="F4303" s="42" t="s">
        <v>1308</v>
      </c>
      <c r="G4303" s="18" t="s">
        <v>3</v>
      </c>
      <c r="H4303" s="32">
        <f>SUBTOTAL(9,H4301:H4302)</f>
        <v>2902938942</v>
      </c>
      <c r="I4303" s="14">
        <f>SUBTOTAL(9,I4301:I4302)</f>
        <v>285259824.85000002</v>
      </c>
      <c r="J4303" s="31">
        <f>SUBTOTAL(9,J4301:J4302)</f>
        <v>7.8612697134900655E-2</v>
      </c>
      <c r="K4303" s="14">
        <f>SUBTOTAL(9,K4301:K4302)</f>
        <v>302330236.86000001</v>
      </c>
      <c r="L4303" s="14">
        <f>SUBTOTAL(9,L4300:L4302)</f>
        <v>285259824.85000002</v>
      </c>
      <c r="M4303" s="80"/>
    </row>
    <row r="4304" spans="2:13" ht="24.9" customHeight="1" outlineLevel="2" x14ac:dyDescent="0.3">
      <c r="B4304" s="47" t="s">
        <v>2229</v>
      </c>
      <c r="C4304" s="46" t="s">
        <v>112</v>
      </c>
      <c r="D4304" s="46" t="s">
        <v>1283</v>
      </c>
      <c r="E4304" s="46" t="s">
        <v>2107</v>
      </c>
      <c r="F4304" s="45" t="s">
        <v>2106</v>
      </c>
      <c r="G4304" s="26" t="s">
        <v>0</v>
      </c>
      <c r="H4304" s="30">
        <v>2141339986</v>
      </c>
      <c r="I4304" s="30">
        <v>168336511.78999999</v>
      </c>
      <c r="J4304" s="36">
        <f>I4304/H4304</f>
        <v>7.8612697138510351E-2</v>
      </c>
      <c r="K4304" s="30">
        <v>178410042.48000002</v>
      </c>
      <c r="L4304" s="30">
        <f>I4304</f>
        <v>168336511.78999999</v>
      </c>
      <c r="M4304" s="80">
        <f>L4304/K4304</f>
        <v>0.94353719919589574</v>
      </c>
    </row>
    <row r="4305" spans="2:13" ht="24.9" customHeight="1" outlineLevel="2" x14ac:dyDescent="0.3">
      <c r="B4305" s="47" t="s">
        <v>2229</v>
      </c>
      <c r="C4305" s="46" t="s">
        <v>112</v>
      </c>
      <c r="D4305" s="46" t="s">
        <v>1283</v>
      </c>
      <c r="E4305" s="46" t="s">
        <v>2107</v>
      </c>
      <c r="F4305" s="45" t="s">
        <v>2106</v>
      </c>
      <c r="G4305" s="26" t="s">
        <v>7</v>
      </c>
      <c r="H4305" s="30">
        <v>-428267997</v>
      </c>
      <c r="I4305" s="24"/>
      <c r="J4305" s="36"/>
      <c r="K4305" s="24"/>
      <c r="L4305" s="30"/>
      <c r="M4305" s="80" t="str">
        <f>IFERROR((Base_actualizacion!$L4305/Base_actualizacion!$K4305)," " )</f>
        <v xml:space="preserve"> </v>
      </c>
    </row>
    <row r="4306" spans="2:13" ht="24.9" customHeight="1" outlineLevel="1" x14ac:dyDescent="0.3">
      <c r="B4306" s="44" t="str">
        <f>B4305</f>
        <v>ASIGNACIÓN PARA LA INVERSIÓN LOCAL SEGÚN NBI Y CUARTA, QUINTA, Y SEXTA CATEGORÍA</v>
      </c>
      <c r="C4306" s="43" t="s">
        <v>112</v>
      </c>
      <c r="D4306" s="43" t="s">
        <v>1283</v>
      </c>
      <c r="E4306" s="43" t="s">
        <v>2107</v>
      </c>
      <c r="F4306" s="42" t="s">
        <v>2106</v>
      </c>
      <c r="G4306" s="18" t="s">
        <v>3</v>
      </c>
      <c r="H4306" s="32">
        <f>SUBTOTAL(9,H4304:H4305)</f>
        <v>1713071989</v>
      </c>
      <c r="I4306" s="14">
        <f>SUBTOTAL(9,I4304:I4305)</f>
        <v>168336511.78999999</v>
      </c>
      <c r="J4306" s="31">
        <f>SUBTOTAL(9,J4304:J4305)</f>
        <v>7.8612697138510351E-2</v>
      </c>
      <c r="K4306" s="14">
        <f>SUBTOTAL(9,K4304:K4305)</f>
        <v>178410042.48000002</v>
      </c>
      <c r="L4306" s="14">
        <f>SUBTOTAL(9,L4303:L4305)</f>
        <v>168336511.78999999</v>
      </c>
      <c r="M4306" s="80"/>
    </row>
    <row r="4307" spans="2:13" ht="24.9" customHeight="1" outlineLevel="2" x14ac:dyDescent="0.3">
      <c r="B4307" s="47" t="s">
        <v>2229</v>
      </c>
      <c r="C4307" s="46" t="s">
        <v>112</v>
      </c>
      <c r="D4307" s="46" t="s">
        <v>1283</v>
      </c>
      <c r="E4307" s="46" t="s">
        <v>1307</v>
      </c>
      <c r="F4307" s="45" t="s">
        <v>1306</v>
      </c>
      <c r="G4307" s="26" t="s">
        <v>0</v>
      </c>
      <c r="H4307" s="30">
        <v>2937252609</v>
      </c>
      <c r="I4307" s="30">
        <v>230905349.75999999</v>
      </c>
      <c r="J4307" s="36">
        <f>I4307/H4307</f>
        <v>7.8612697134895965E-2</v>
      </c>
      <c r="K4307" s="30">
        <v>244723101.5</v>
      </c>
      <c r="L4307" s="30">
        <f>I4307</f>
        <v>230905349.75999999</v>
      </c>
      <c r="M4307" s="80">
        <f>L4307/K4307</f>
        <v>0.9435371991638476</v>
      </c>
    </row>
    <row r="4308" spans="2:13" ht="24.9" customHeight="1" outlineLevel="2" x14ac:dyDescent="0.3">
      <c r="B4308" s="47" t="s">
        <v>2229</v>
      </c>
      <c r="C4308" s="46" t="s">
        <v>112</v>
      </c>
      <c r="D4308" s="46" t="s">
        <v>1283</v>
      </c>
      <c r="E4308" s="46" t="s">
        <v>1307</v>
      </c>
      <c r="F4308" s="45" t="s">
        <v>1306</v>
      </c>
      <c r="G4308" s="26" t="s">
        <v>7</v>
      </c>
      <c r="H4308" s="30">
        <v>-587450522</v>
      </c>
      <c r="I4308" s="24"/>
      <c r="J4308" s="36"/>
      <c r="K4308" s="24"/>
      <c r="L4308" s="30"/>
      <c r="M4308" s="80" t="str">
        <f>IFERROR((Base_actualizacion!$L4308/Base_actualizacion!$K4308)," " )</f>
        <v xml:space="preserve"> </v>
      </c>
    </row>
    <row r="4309" spans="2:13" ht="24.9" customHeight="1" outlineLevel="1" x14ac:dyDescent="0.3">
      <c r="B4309" s="44" t="str">
        <f>B4308</f>
        <v>ASIGNACIÓN PARA LA INVERSIÓN LOCAL SEGÚN NBI Y CUARTA, QUINTA, Y SEXTA CATEGORÍA</v>
      </c>
      <c r="C4309" s="43" t="s">
        <v>112</v>
      </c>
      <c r="D4309" s="43" t="s">
        <v>1283</v>
      </c>
      <c r="E4309" s="43" t="s">
        <v>1307</v>
      </c>
      <c r="F4309" s="42" t="s">
        <v>1306</v>
      </c>
      <c r="G4309" s="18" t="s">
        <v>3</v>
      </c>
      <c r="H4309" s="32">
        <f>SUBTOTAL(9,H4307:H4308)</f>
        <v>2349802087</v>
      </c>
      <c r="I4309" s="14">
        <f>SUBTOTAL(9,I4307:I4308)</f>
        <v>230905349.75999999</v>
      </c>
      <c r="J4309" s="31">
        <f>SUBTOTAL(9,J4307:J4308)</f>
        <v>7.8612697134895965E-2</v>
      </c>
      <c r="K4309" s="14">
        <f>SUBTOTAL(9,K4307:K4308)</f>
        <v>244723101.5</v>
      </c>
      <c r="L4309" s="14">
        <f>SUBTOTAL(9,L4306:L4308)</f>
        <v>230905349.75999999</v>
      </c>
      <c r="M4309" s="80"/>
    </row>
    <row r="4310" spans="2:13" ht="24.9" customHeight="1" outlineLevel="2" x14ac:dyDescent="0.3">
      <c r="B4310" s="47" t="s">
        <v>2229</v>
      </c>
      <c r="C4310" s="46" t="s">
        <v>112</v>
      </c>
      <c r="D4310" s="46" t="s">
        <v>1283</v>
      </c>
      <c r="E4310" s="46" t="s">
        <v>1305</v>
      </c>
      <c r="F4310" s="45" t="s">
        <v>1304</v>
      </c>
      <c r="G4310" s="26" t="s">
        <v>0</v>
      </c>
      <c r="H4310" s="30">
        <v>2152849400</v>
      </c>
      <c r="I4310" s="30">
        <v>169241297.86000001</v>
      </c>
      <c r="J4310" s="36">
        <f>I4310/H4310</f>
        <v>7.8612697135247836E-2</v>
      </c>
      <c r="K4310" s="30">
        <v>179368972.41000003</v>
      </c>
      <c r="L4310" s="30">
        <f>I4310</f>
        <v>169241297.86000001</v>
      </c>
      <c r="M4310" s="80">
        <f>L4310/K4310</f>
        <v>0.94353719924954327</v>
      </c>
    </row>
    <row r="4311" spans="2:13" ht="24.9" customHeight="1" outlineLevel="2" x14ac:dyDescent="0.3">
      <c r="B4311" s="47" t="s">
        <v>2229</v>
      </c>
      <c r="C4311" s="46" t="s">
        <v>112</v>
      </c>
      <c r="D4311" s="46" t="s">
        <v>1283</v>
      </c>
      <c r="E4311" s="46" t="s">
        <v>1305</v>
      </c>
      <c r="F4311" s="45" t="s">
        <v>1304</v>
      </c>
      <c r="G4311" s="26" t="s">
        <v>7</v>
      </c>
      <c r="H4311" s="30">
        <v>-430569880</v>
      </c>
      <c r="I4311" s="24"/>
      <c r="J4311" s="36"/>
      <c r="K4311" s="24"/>
      <c r="L4311" s="30"/>
      <c r="M4311" s="80" t="str">
        <f>IFERROR((Base_actualizacion!$L4311/Base_actualizacion!$K4311)," " )</f>
        <v xml:space="preserve"> </v>
      </c>
    </row>
    <row r="4312" spans="2:13" ht="24.9" customHeight="1" outlineLevel="1" x14ac:dyDescent="0.3">
      <c r="B4312" s="44" t="str">
        <f>B4311</f>
        <v>ASIGNACIÓN PARA LA INVERSIÓN LOCAL SEGÚN NBI Y CUARTA, QUINTA, Y SEXTA CATEGORÍA</v>
      </c>
      <c r="C4312" s="43" t="s">
        <v>112</v>
      </c>
      <c r="D4312" s="43" t="s">
        <v>1283</v>
      </c>
      <c r="E4312" s="43" t="s">
        <v>1305</v>
      </c>
      <c r="F4312" s="42" t="s">
        <v>1304</v>
      </c>
      <c r="G4312" s="18" t="s">
        <v>3</v>
      </c>
      <c r="H4312" s="32">
        <f>SUBTOTAL(9,H4310:H4311)</f>
        <v>1722279520</v>
      </c>
      <c r="I4312" s="14">
        <f>SUBTOTAL(9,I4310:I4311)</f>
        <v>169241297.86000001</v>
      </c>
      <c r="J4312" s="31">
        <f>SUBTOTAL(9,J4310:J4311)</f>
        <v>7.8612697135247836E-2</v>
      </c>
      <c r="K4312" s="14">
        <f>SUBTOTAL(9,K4310:K4311)</f>
        <v>179368972.41000003</v>
      </c>
      <c r="L4312" s="14">
        <f>SUBTOTAL(9,L4309:L4311)</f>
        <v>169241297.86000001</v>
      </c>
      <c r="M4312" s="80"/>
    </row>
    <row r="4313" spans="2:13" ht="24.9" customHeight="1" outlineLevel="2" x14ac:dyDescent="0.3">
      <c r="B4313" s="47" t="s">
        <v>2229</v>
      </c>
      <c r="C4313" s="46" t="s">
        <v>112</v>
      </c>
      <c r="D4313" s="46" t="s">
        <v>1283</v>
      </c>
      <c r="E4313" s="46" t="s">
        <v>1303</v>
      </c>
      <c r="F4313" s="45" t="s">
        <v>1302</v>
      </c>
      <c r="G4313" s="26" t="s">
        <v>0</v>
      </c>
      <c r="H4313" s="30">
        <v>2693977752</v>
      </c>
      <c r="I4313" s="30">
        <v>211780857.09999999</v>
      </c>
      <c r="J4313" s="36">
        <f>I4313/H4313</f>
        <v>7.8612697132622797E-2</v>
      </c>
      <c r="K4313" s="30">
        <v>224454168.13</v>
      </c>
      <c r="L4313" s="30">
        <f>I4313</f>
        <v>211780857.09999999</v>
      </c>
      <c r="M4313" s="80">
        <f>L4313/K4313</f>
        <v>0.94353719899440747</v>
      </c>
    </row>
    <row r="4314" spans="2:13" ht="24.9" customHeight="1" outlineLevel="2" x14ac:dyDescent="0.3">
      <c r="B4314" s="47" t="s">
        <v>2229</v>
      </c>
      <c r="C4314" s="46" t="s">
        <v>112</v>
      </c>
      <c r="D4314" s="46" t="s">
        <v>1283</v>
      </c>
      <c r="E4314" s="46" t="s">
        <v>1303</v>
      </c>
      <c r="F4314" s="45" t="s">
        <v>1302</v>
      </c>
      <c r="G4314" s="26" t="s">
        <v>7</v>
      </c>
      <c r="H4314" s="30">
        <v>-538795550</v>
      </c>
      <c r="I4314" s="24"/>
      <c r="J4314" s="36"/>
      <c r="K4314" s="24"/>
      <c r="L4314" s="30"/>
      <c r="M4314" s="80" t="str">
        <f>IFERROR((Base_actualizacion!$L4314/Base_actualizacion!$K4314)," " )</f>
        <v xml:space="preserve"> </v>
      </c>
    </row>
    <row r="4315" spans="2:13" ht="24.9" customHeight="1" outlineLevel="1" x14ac:dyDescent="0.3">
      <c r="B4315" s="44" t="str">
        <f>B4314</f>
        <v>ASIGNACIÓN PARA LA INVERSIÓN LOCAL SEGÚN NBI Y CUARTA, QUINTA, Y SEXTA CATEGORÍA</v>
      </c>
      <c r="C4315" s="43" t="s">
        <v>112</v>
      </c>
      <c r="D4315" s="43" t="s">
        <v>1283</v>
      </c>
      <c r="E4315" s="43" t="s">
        <v>1303</v>
      </c>
      <c r="F4315" s="42" t="s">
        <v>1302</v>
      </c>
      <c r="G4315" s="18" t="s">
        <v>3</v>
      </c>
      <c r="H4315" s="32">
        <f>SUBTOTAL(9,H4313:H4314)</f>
        <v>2155182202</v>
      </c>
      <c r="I4315" s="14">
        <f>SUBTOTAL(9,I4313:I4314)</f>
        <v>211780857.09999999</v>
      </c>
      <c r="J4315" s="31">
        <f>SUBTOTAL(9,J4313:J4314)</f>
        <v>7.8612697132622797E-2</v>
      </c>
      <c r="K4315" s="14">
        <f>SUBTOTAL(9,K4313:K4314)</f>
        <v>224454168.13</v>
      </c>
      <c r="L4315" s="14">
        <f>SUBTOTAL(9,L4312:L4314)</f>
        <v>211780857.09999999</v>
      </c>
      <c r="M4315" s="80"/>
    </row>
    <row r="4316" spans="2:13" ht="24.9" customHeight="1" outlineLevel="2" x14ac:dyDescent="0.3">
      <c r="B4316" s="47" t="s">
        <v>2229</v>
      </c>
      <c r="C4316" s="46" t="s">
        <v>112</v>
      </c>
      <c r="D4316" s="46" t="s">
        <v>1283</v>
      </c>
      <c r="E4316" s="46" t="s">
        <v>1301</v>
      </c>
      <c r="F4316" s="45" t="s">
        <v>1300</v>
      </c>
      <c r="G4316" s="26" t="s">
        <v>0</v>
      </c>
      <c r="H4316" s="30">
        <v>2104873418</v>
      </c>
      <c r="I4316" s="30">
        <v>165469776.52000001</v>
      </c>
      <c r="J4316" s="36">
        <f>I4316/H4316</f>
        <v>7.8612697136545825E-2</v>
      </c>
      <c r="K4316" s="30">
        <v>175371757.18000001</v>
      </c>
      <c r="L4316" s="30">
        <f>I4316</f>
        <v>165469776.52000001</v>
      </c>
      <c r="M4316" s="80">
        <f>L4316/K4316</f>
        <v>0.94353719880997322</v>
      </c>
    </row>
    <row r="4317" spans="2:13" ht="24.9" customHeight="1" outlineLevel="2" x14ac:dyDescent="0.3">
      <c r="B4317" s="47" t="s">
        <v>2229</v>
      </c>
      <c r="C4317" s="46" t="s">
        <v>112</v>
      </c>
      <c r="D4317" s="46" t="s">
        <v>1283</v>
      </c>
      <c r="E4317" s="46" t="s">
        <v>1301</v>
      </c>
      <c r="F4317" s="45" t="s">
        <v>1300</v>
      </c>
      <c r="G4317" s="26" t="s">
        <v>7</v>
      </c>
      <c r="H4317" s="30">
        <v>-420974684</v>
      </c>
      <c r="I4317" s="24"/>
      <c r="J4317" s="36"/>
      <c r="K4317" s="24"/>
      <c r="L4317" s="30"/>
      <c r="M4317" s="80" t="str">
        <f>IFERROR((Base_actualizacion!$L4317/Base_actualizacion!$K4317)," " )</f>
        <v xml:space="preserve"> </v>
      </c>
    </row>
    <row r="4318" spans="2:13" ht="24.9" customHeight="1" outlineLevel="1" x14ac:dyDescent="0.3">
      <c r="B4318" s="44" t="str">
        <f>B4317</f>
        <v>ASIGNACIÓN PARA LA INVERSIÓN LOCAL SEGÚN NBI Y CUARTA, QUINTA, Y SEXTA CATEGORÍA</v>
      </c>
      <c r="C4318" s="43" t="s">
        <v>112</v>
      </c>
      <c r="D4318" s="43" t="s">
        <v>1283</v>
      </c>
      <c r="E4318" s="43" t="s">
        <v>1301</v>
      </c>
      <c r="F4318" s="42" t="s">
        <v>1300</v>
      </c>
      <c r="G4318" s="18" t="s">
        <v>3</v>
      </c>
      <c r="H4318" s="32">
        <f>SUBTOTAL(9,H4316:H4317)</f>
        <v>1683898734</v>
      </c>
      <c r="I4318" s="14">
        <f>SUBTOTAL(9,I4316:I4317)</f>
        <v>165469776.52000001</v>
      </c>
      <c r="J4318" s="31">
        <f>SUBTOTAL(9,J4316:J4317)</f>
        <v>7.8612697136545825E-2</v>
      </c>
      <c r="K4318" s="14">
        <f>SUBTOTAL(9,K4316:K4317)</f>
        <v>175371757.18000001</v>
      </c>
      <c r="L4318" s="14">
        <f>SUBTOTAL(9,L4315:L4317)</f>
        <v>165469776.52000001</v>
      </c>
      <c r="M4318" s="80"/>
    </row>
    <row r="4319" spans="2:13" ht="24.9" customHeight="1" outlineLevel="2" x14ac:dyDescent="0.3">
      <c r="B4319" s="47" t="s">
        <v>2229</v>
      </c>
      <c r="C4319" s="46" t="s">
        <v>112</v>
      </c>
      <c r="D4319" s="46" t="s">
        <v>1283</v>
      </c>
      <c r="E4319" s="46" t="s">
        <v>2276</v>
      </c>
      <c r="F4319" s="45" t="s">
        <v>2275</v>
      </c>
      <c r="G4319" s="26" t="s">
        <v>0</v>
      </c>
      <c r="H4319" s="30">
        <v>1906038430</v>
      </c>
      <c r="I4319" s="30">
        <v>149838821.81999999</v>
      </c>
      <c r="J4319" s="36">
        <f>I4319/H4319</f>
        <v>7.8612697132239881E-2</v>
      </c>
      <c r="K4319" s="30">
        <v>158805420.62</v>
      </c>
      <c r="L4319" s="30">
        <f>I4319</f>
        <v>149838821.81999999</v>
      </c>
      <c r="M4319" s="80">
        <f>L4319/K4319</f>
        <v>0.94353719939160086</v>
      </c>
    </row>
    <row r="4320" spans="2:13" ht="24.9" customHeight="1" outlineLevel="2" x14ac:dyDescent="0.3">
      <c r="B4320" s="47" t="s">
        <v>2229</v>
      </c>
      <c r="C4320" s="46" t="s">
        <v>112</v>
      </c>
      <c r="D4320" s="46" t="s">
        <v>1283</v>
      </c>
      <c r="E4320" s="46" t="s">
        <v>2276</v>
      </c>
      <c r="F4320" s="45" t="s">
        <v>2275</v>
      </c>
      <c r="G4320" s="26" t="s">
        <v>7</v>
      </c>
      <c r="H4320" s="30">
        <v>-381207686</v>
      </c>
      <c r="I4320" s="24"/>
      <c r="J4320" s="36"/>
      <c r="K4320" s="24"/>
      <c r="L4320" s="30"/>
      <c r="M4320" s="80" t="str">
        <f>IFERROR((Base_actualizacion!$L4320/Base_actualizacion!$K4320)," " )</f>
        <v xml:space="preserve"> </v>
      </c>
    </row>
    <row r="4321" spans="2:13" ht="24.9" customHeight="1" outlineLevel="1" x14ac:dyDescent="0.3">
      <c r="B4321" s="44" t="str">
        <f>B4320</f>
        <v>ASIGNACIÓN PARA LA INVERSIÓN LOCAL SEGÚN NBI Y CUARTA, QUINTA, Y SEXTA CATEGORÍA</v>
      </c>
      <c r="C4321" s="43" t="s">
        <v>112</v>
      </c>
      <c r="D4321" s="43" t="s">
        <v>1283</v>
      </c>
      <c r="E4321" s="43" t="s">
        <v>2276</v>
      </c>
      <c r="F4321" s="42" t="s">
        <v>2275</v>
      </c>
      <c r="G4321" s="18" t="s">
        <v>3</v>
      </c>
      <c r="H4321" s="32">
        <f>SUBTOTAL(9,H4319:H4320)</f>
        <v>1524830744</v>
      </c>
      <c r="I4321" s="14">
        <f>SUBTOTAL(9,I4319:I4320)</f>
        <v>149838821.81999999</v>
      </c>
      <c r="J4321" s="31">
        <f>SUBTOTAL(9,J4319:J4320)</f>
        <v>7.8612697132239881E-2</v>
      </c>
      <c r="K4321" s="14">
        <f>SUBTOTAL(9,K4319:K4320)</f>
        <v>158805420.62</v>
      </c>
      <c r="L4321" s="14">
        <f>SUBTOTAL(9,L4318:L4320)</f>
        <v>149838821.81999999</v>
      </c>
      <c r="M4321" s="80"/>
    </row>
    <row r="4322" spans="2:13" ht="24.9" customHeight="1" outlineLevel="2" x14ac:dyDescent="0.3">
      <c r="B4322" s="47" t="s">
        <v>2229</v>
      </c>
      <c r="C4322" s="46" t="s">
        <v>112</v>
      </c>
      <c r="D4322" s="46" t="s">
        <v>1283</v>
      </c>
      <c r="E4322" s="46" t="s">
        <v>1299</v>
      </c>
      <c r="F4322" s="45" t="s">
        <v>1298</v>
      </c>
      <c r="G4322" s="26" t="s">
        <v>0</v>
      </c>
      <c r="H4322" s="30">
        <v>4097236729</v>
      </c>
      <c r="I4322" s="30">
        <v>322094830.06999999</v>
      </c>
      <c r="J4322" s="36">
        <f>I4322/H4322</f>
        <v>7.8612697135665058E-2</v>
      </c>
      <c r="K4322" s="30">
        <v>341369508.59000003</v>
      </c>
      <c r="L4322" s="30">
        <f>I4322</f>
        <v>322094830.06999999</v>
      </c>
      <c r="M4322" s="80">
        <f>L4322/K4322</f>
        <v>0.9435371993251167</v>
      </c>
    </row>
    <row r="4323" spans="2:13" ht="24.9" customHeight="1" outlineLevel="2" x14ac:dyDescent="0.3">
      <c r="B4323" s="47" t="s">
        <v>2229</v>
      </c>
      <c r="C4323" s="46" t="s">
        <v>112</v>
      </c>
      <c r="D4323" s="46" t="s">
        <v>1283</v>
      </c>
      <c r="E4323" s="46" t="s">
        <v>1299</v>
      </c>
      <c r="F4323" s="45" t="s">
        <v>1298</v>
      </c>
      <c r="G4323" s="26" t="s">
        <v>7</v>
      </c>
      <c r="H4323" s="30">
        <v>-819447346</v>
      </c>
      <c r="I4323" s="24"/>
      <c r="J4323" s="36"/>
      <c r="K4323" s="24"/>
      <c r="L4323" s="30"/>
      <c r="M4323" s="80" t="str">
        <f>IFERROR((Base_actualizacion!$L4323/Base_actualizacion!$K4323)," " )</f>
        <v xml:space="preserve"> </v>
      </c>
    </row>
    <row r="4324" spans="2:13" ht="24.9" customHeight="1" outlineLevel="1" x14ac:dyDescent="0.3">
      <c r="B4324" s="44" t="str">
        <f>B4323</f>
        <v>ASIGNACIÓN PARA LA INVERSIÓN LOCAL SEGÚN NBI Y CUARTA, QUINTA, Y SEXTA CATEGORÍA</v>
      </c>
      <c r="C4324" s="43" t="s">
        <v>112</v>
      </c>
      <c r="D4324" s="43" t="s">
        <v>1283</v>
      </c>
      <c r="E4324" s="43" t="s">
        <v>1299</v>
      </c>
      <c r="F4324" s="42" t="s">
        <v>1298</v>
      </c>
      <c r="G4324" s="18" t="s">
        <v>3</v>
      </c>
      <c r="H4324" s="32">
        <f>SUBTOTAL(9,H4322:H4323)</f>
        <v>3277789383</v>
      </c>
      <c r="I4324" s="14">
        <f>SUBTOTAL(9,I4322:I4323)</f>
        <v>322094830.06999999</v>
      </c>
      <c r="J4324" s="31">
        <f>SUBTOTAL(9,J4322:J4323)</f>
        <v>7.8612697135665058E-2</v>
      </c>
      <c r="K4324" s="14">
        <f>SUBTOTAL(9,K4322:K4323)</f>
        <v>341369508.59000003</v>
      </c>
      <c r="L4324" s="14">
        <f>SUBTOTAL(9,L4321:L4323)</f>
        <v>322094830.06999999</v>
      </c>
      <c r="M4324" s="80"/>
    </row>
    <row r="4325" spans="2:13" ht="24.9" customHeight="1" outlineLevel="2" x14ac:dyDescent="0.3">
      <c r="B4325" s="47" t="s">
        <v>2229</v>
      </c>
      <c r="C4325" s="46" t="s">
        <v>112</v>
      </c>
      <c r="D4325" s="46" t="s">
        <v>1283</v>
      </c>
      <c r="E4325" s="46" t="s">
        <v>1297</v>
      </c>
      <c r="F4325" s="45" t="s">
        <v>1296</v>
      </c>
      <c r="G4325" s="26" t="s">
        <v>0</v>
      </c>
      <c r="H4325" s="30">
        <v>2318269028</v>
      </c>
      <c r="I4325" s="30">
        <v>182245380.98000002</v>
      </c>
      <c r="J4325" s="36">
        <f>I4325/H4325</f>
        <v>7.8612697136891577E-2</v>
      </c>
      <c r="K4325" s="30">
        <v>193151240.98000002</v>
      </c>
      <c r="L4325" s="30">
        <f>I4325</f>
        <v>182245380.98000002</v>
      </c>
      <c r="M4325" s="80">
        <f>L4325/K4325</f>
        <v>0.94353719942638492</v>
      </c>
    </row>
    <row r="4326" spans="2:13" ht="24.9" customHeight="1" outlineLevel="2" x14ac:dyDescent="0.3">
      <c r="B4326" s="47" t="s">
        <v>2229</v>
      </c>
      <c r="C4326" s="46" t="s">
        <v>112</v>
      </c>
      <c r="D4326" s="46" t="s">
        <v>1283</v>
      </c>
      <c r="E4326" s="46" t="s">
        <v>1297</v>
      </c>
      <c r="F4326" s="45" t="s">
        <v>1296</v>
      </c>
      <c r="G4326" s="26" t="s">
        <v>7</v>
      </c>
      <c r="H4326" s="30">
        <v>-463653806</v>
      </c>
      <c r="I4326" s="24"/>
      <c r="J4326" s="36"/>
      <c r="K4326" s="24"/>
      <c r="L4326" s="30"/>
      <c r="M4326" s="80" t="str">
        <f>IFERROR((Base_actualizacion!$L4326/Base_actualizacion!$K4326)," " )</f>
        <v xml:space="preserve"> </v>
      </c>
    </row>
    <row r="4327" spans="2:13" ht="24.9" customHeight="1" outlineLevel="2" x14ac:dyDescent="0.3">
      <c r="B4327" s="47" t="s">
        <v>2229</v>
      </c>
      <c r="C4327" s="46" t="s">
        <v>112</v>
      </c>
      <c r="D4327" s="46" t="s">
        <v>1283</v>
      </c>
      <c r="E4327" s="46" t="s">
        <v>1297</v>
      </c>
      <c r="F4327" s="45" t="s">
        <v>1296</v>
      </c>
      <c r="G4327" s="26" t="s">
        <v>13</v>
      </c>
      <c r="H4327" s="30">
        <v>776362526</v>
      </c>
      <c r="I4327" s="30">
        <v>776362526</v>
      </c>
      <c r="J4327" s="36">
        <f>H4327/I4327</f>
        <v>1</v>
      </c>
      <c r="K4327" s="24"/>
      <c r="L4327" s="30"/>
      <c r="M4327" s="80"/>
    </row>
    <row r="4328" spans="2:13" ht="24.9" customHeight="1" outlineLevel="1" x14ac:dyDescent="0.3">
      <c r="B4328" s="44" t="str">
        <f>B4327</f>
        <v>ASIGNACIÓN PARA LA INVERSIÓN LOCAL SEGÚN NBI Y CUARTA, QUINTA, Y SEXTA CATEGORÍA</v>
      </c>
      <c r="C4328" s="43" t="s">
        <v>112</v>
      </c>
      <c r="D4328" s="43" t="s">
        <v>1283</v>
      </c>
      <c r="E4328" s="43" t="s">
        <v>1297</v>
      </c>
      <c r="F4328" s="42" t="s">
        <v>1296</v>
      </c>
      <c r="G4328" s="18" t="s">
        <v>3</v>
      </c>
      <c r="H4328" s="32">
        <f>SUBTOTAL(9,H4325:H4327)</f>
        <v>2630977748</v>
      </c>
      <c r="I4328" s="32">
        <f>SUBTOTAL(9,I4325:I4327)</f>
        <v>958607906.98000002</v>
      </c>
      <c r="J4328" s="31">
        <f>SUBTOTAL(9,J4325:J4327)</f>
        <v>1.0786126971368917</v>
      </c>
      <c r="K4328" s="14">
        <f>SUBTOTAL(9,K4325:K4327)</f>
        <v>193151240.98000002</v>
      </c>
      <c r="L4328" s="14">
        <f>SUBTOTAL(9,L4325:L4327)</f>
        <v>182245380.98000002</v>
      </c>
      <c r="M4328" s="80"/>
    </row>
    <row r="4329" spans="2:13" ht="24.9" customHeight="1" outlineLevel="2" x14ac:dyDescent="0.3">
      <c r="B4329" s="47" t="s">
        <v>2229</v>
      </c>
      <c r="C4329" s="46" t="s">
        <v>112</v>
      </c>
      <c r="D4329" s="46" t="s">
        <v>1283</v>
      </c>
      <c r="E4329" s="46" t="s">
        <v>1295</v>
      </c>
      <c r="F4329" s="45" t="s">
        <v>1294</v>
      </c>
      <c r="G4329" s="26" t="s">
        <v>0</v>
      </c>
      <c r="H4329" s="30">
        <v>2921092708</v>
      </c>
      <c r="I4329" s="30">
        <v>229634976.35999998</v>
      </c>
      <c r="J4329" s="36">
        <f>I4329/H4329</f>
        <v>7.8612697135937659E-2</v>
      </c>
      <c r="K4329" s="30">
        <v>243376706.86000001</v>
      </c>
      <c r="L4329" s="30">
        <f>I4329</f>
        <v>229634976.35999998</v>
      </c>
      <c r="M4329" s="80">
        <f>L4329/K4329</f>
        <v>0.94353719927723068</v>
      </c>
    </row>
    <row r="4330" spans="2:13" ht="24.9" customHeight="1" outlineLevel="2" x14ac:dyDescent="0.3">
      <c r="B4330" s="47" t="s">
        <v>2229</v>
      </c>
      <c r="C4330" s="46" t="s">
        <v>112</v>
      </c>
      <c r="D4330" s="46" t="s">
        <v>1283</v>
      </c>
      <c r="E4330" s="46" t="s">
        <v>1295</v>
      </c>
      <c r="F4330" s="45" t="s">
        <v>1294</v>
      </c>
      <c r="G4330" s="26" t="s">
        <v>7</v>
      </c>
      <c r="H4330" s="30">
        <v>-584218542</v>
      </c>
      <c r="I4330" s="24"/>
      <c r="J4330" s="36"/>
      <c r="K4330" s="24"/>
      <c r="L4330" s="30"/>
      <c r="M4330" s="80" t="str">
        <f>IFERROR((Base_actualizacion!$L4330/Base_actualizacion!$K4330)," " )</f>
        <v xml:space="preserve"> </v>
      </c>
    </row>
    <row r="4331" spans="2:13" ht="24.9" customHeight="1" outlineLevel="1" x14ac:dyDescent="0.3">
      <c r="B4331" s="44" t="str">
        <f>B4330</f>
        <v>ASIGNACIÓN PARA LA INVERSIÓN LOCAL SEGÚN NBI Y CUARTA, QUINTA, Y SEXTA CATEGORÍA</v>
      </c>
      <c r="C4331" s="43" t="s">
        <v>112</v>
      </c>
      <c r="D4331" s="43" t="s">
        <v>1283</v>
      </c>
      <c r="E4331" s="43" t="s">
        <v>1295</v>
      </c>
      <c r="F4331" s="42" t="s">
        <v>1294</v>
      </c>
      <c r="G4331" s="18" t="s">
        <v>3</v>
      </c>
      <c r="H4331" s="32">
        <f>SUBTOTAL(9,H4329:H4330)</f>
        <v>2336874166</v>
      </c>
      <c r="I4331" s="14">
        <f>SUBTOTAL(9,I4329:I4330)</f>
        <v>229634976.35999998</v>
      </c>
      <c r="J4331" s="31">
        <f>SUBTOTAL(9,J4329:J4330)</f>
        <v>7.8612697135937659E-2</v>
      </c>
      <c r="K4331" s="14">
        <f>SUBTOTAL(9,K4329:K4330)</f>
        <v>243376706.86000001</v>
      </c>
      <c r="L4331" s="14">
        <f>SUBTOTAL(9,L4328:L4330)</f>
        <v>229634976.35999998</v>
      </c>
      <c r="M4331" s="80"/>
    </row>
    <row r="4332" spans="2:13" ht="24.9" customHeight="1" outlineLevel="2" x14ac:dyDescent="0.3">
      <c r="B4332" s="47" t="s">
        <v>2229</v>
      </c>
      <c r="C4332" s="46" t="s">
        <v>112</v>
      </c>
      <c r="D4332" s="46" t="s">
        <v>1283</v>
      </c>
      <c r="E4332" s="46" t="s">
        <v>1293</v>
      </c>
      <c r="F4332" s="45" t="s">
        <v>1292</v>
      </c>
      <c r="G4332" s="26" t="s">
        <v>0</v>
      </c>
      <c r="H4332" s="30">
        <v>2311378777</v>
      </c>
      <c r="I4332" s="30">
        <v>181703719.75999999</v>
      </c>
      <c r="J4332" s="36">
        <f>I4332/H4332</f>
        <v>7.8612697134754383E-2</v>
      </c>
      <c r="K4332" s="30">
        <v>192577165.88999999</v>
      </c>
      <c r="L4332" s="30">
        <f>I4332</f>
        <v>181703719.75999999</v>
      </c>
      <c r="M4332" s="80">
        <f>L4332/K4332</f>
        <v>0.94353719933644209</v>
      </c>
    </row>
    <row r="4333" spans="2:13" ht="24.9" customHeight="1" outlineLevel="2" x14ac:dyDescent="0.3">
      <c r="B4333" s="47" t="s">
        <v>2229</v>
      </c>
      <c r="C4333" s="46" t="s">
        <v>112</v>
      </c>
      <c r="D4333" s="46" t="s">
        <v>1283</v>
      </c>
      <c r="E4333" s="46" t="s">
        <v>1293</v>
      </c>
      <c r="F4333" s="45" t="s">
        <v>1292</v>
      </c>
      <c r="G4333" s="26" t="s">
        <v>7</v>
      </c>
      <c r="H4333" s="30">
        <v>-462275755</v>
      </c>
      <c r="I4333" s="24"/>
      <c r="J4333" s="36"/>
      <c r="K4333" s="24"/>
      <c r="L4333" s="30"/>
      <c r="M4333" s="80" t="str">
        <f>IFERROR((Base_actualizacion!$L4333/Base_actualizacion!$K4333)," " )</f>
        <v xml:space="preserve"> </v>
      </c>
    </row>
    <row r="4334" spans="2:13" ht="24.9" customHeight="1" outlineLevel="1" x14ac:dyDescent="0.3">
      <c r="B4334" s="44" t="str">
        <f>B4333</f>
        <v>ASIGNACIÓN PARA LA INVERSIÓN LOCAL SEGÚN NBI Y CUARTA, QUINTA, Y SEXTA CATEGORÍA</v>
      </c>
      <c r="C4334" s="43" t="s">
        <v>112</v>
      </c>
      <c r="D4334" s="43" t="s">
        <v>1283</v>
      </c>
      <c r="E4334" s="43" t="s">
        <v>1293</v>
      </c>
      <c r="F4334" s="42" t="s">
        <v>1292</v>
      </c>
      <c r="G4334" s="18" t="s">
        <v>3</v>
      </c>
      <c r="H4334" s="32">
        <f>SUBTOTAL(9,H4332:H4333)</f>
        <v>1849103022</v>
      </c>
      <c r="I4334" s="14">
        <f>SUBTOTAL(9,I4332:I4333)</f>
        <v>181703719.75999999</v>
      </c>
      <c r="J4334" s="31">
        <f>SUBTOTAL(9,J4332:J4333)</f>
        <v>7.8612697134754383E-2</v>
      </c>
      <c r="K4334" s="14">
        <f>SUBTOTAL(9,K4332:K4333)</f>
        <v>192577165.88999999</v>
      </c>
      <c r="L4334" s="14">
        <f>SUBTOTAL(9,L4331:L4333)</f>
        <v>181703719.75999999</v>
      </c>
      <c r="M4334" s="80"/>
    </row>
    <row r="4335" spans="2:13" ht="24.9" customHeight="1" outlineLevel="2" x14ac:dyDescent="0.3">
      <c r="B4335" s="47" t="s">
        <v>2229</v>
      </c>
      <c r="C4335" s="46" t="s">
        <v>112</v>
      </c>
      <c r="D4335" s="46" t="s">
        <v>1283</v>
      </c>
      <c r="E4335" s="46" t="s">
        <v>2105</v>
      </c>
      <c r="F4335" s="45" t="s">
        <v>205</v>
      </c>
      <c r="G4335" s="26" t="s">
        <v>0</v>
      </c>
      <c r="H4335" s="30">
        <v>4155633379</v>
      </c>
      <c r="I4335" s="30">
        <v>326685548.23000002</v>
      </c>
      <c r="J4335" s="36">
        <f>I4335/H4335</f>
        <v>7.8612697135619969E-2</v>
      </c>
      <c r="K4335" s="30">
        <v>346234942.89999998</v>
      </c>
      <c r="L4335" s="30">
        <f>I4335</f>
        <v>326685548.23000002</v>
      </c>
      <c r="M4335" s="80">
        <f>L4335/K4335</f>
        <v>0.94353719902948607</v>
      </c>
    </row>
    <row r="4336" spans="2:13" ht="24.9" customHeight="1" outlineLevel="2" x14ac:dyDescent="0.3">
      <c r="B4336" s="47" t="s">
        <v>2229</v>
      </c>
      <c r="C4336" s="46" t="s">
        <v>112</v>
      </c>
      <c r="D4336" s="46" t="s">
        <v>1283</v>
      </c>
      <c r="E4336" s="46" t="s">
        <v>2105</v>
      </c>
      <c r="F4336" s="45" t="s">
        <v>205</v>
      </c>
      <c r="G4336" s="26" t="s">
        <v>7</v>
      </c>
      <c r="H4336" s="30">
        <v>-831126676</v>
      </c>
      <c r="I4336" s="24"/>
      <c r="J4336" s="36"/>
      <c r="K4336" s="24"/>
      <c r="L4336" s="30"/>
      <c r="M4336" s="80" t="str">
        <f>IFERROR((Base_actualizacion!$L4336/Base_actualizacion!$K4336)," " )</f>
        <v xml:space="preserve"> </v>
      </c>
    </row>
    <row r="4337" spans="2:13" ht="24.9" customHeight="1" outlineLevel="1" x14ac:dyDescent="0.3">
      <c r="B4337" s="44" t="str">
        <f>B4336</f>
        <v>ASIGNACIÓN PARA LA INVERSIÓN LOCAL SEGÚN NBI Y CUARTA, QUINTA, Y SEXTA CATEGORÍA</v>
      </c>
      <c r="C4337" s="43" t="s">
        <v>112</v>
      </c>
      <c r="D4337" s="43" t="s">
        <v>1283</v>
      </c>
      <c r="E4337" s="43" t="s">
        <v>2105</v>
      </c>
      <c r="F4337" s="42" t="s">
        <v>205</v>
      </c>
      <c r="G4337" s="18" t="s">
        <v>3</v>
      </c>
      <c r="H4337" s="32">
        <f>SUBTOTAL(9,H4335:H4336)</f>
        <v>3324506703</v>
      </c>
      <c r="I4337" s="14">
        <f>SUBTOTAL(9,I4335:I4336)</f>
        <v>326685548.23000002</v>
      </c>
      <c r="J4337" s="31">
        <f>SUBTOTAL(9,J4335:J4336)</f>
        <v>7.8612697135619969E-2</v>
      </c>
      <c r="K4337" s="14">
        <f>SUBTOTAL(9,K4335:K4336)</f>
        <v>346234942.89999998</v>
      </c>
      <c r="L4337" s="14">
        <f>SUBTOTAL(9,L4334:L4336)</f>
        <v>326685548.23000002</v>
      </c>
      <c r="M4337" s="80"/>
    </row>
    <row r="4338" spans="2:13" ht="24.9" customHeight="1" outlineLevel="2" x14ac:dyDescent="0.3">
      <c r="B4338" s="47" t="s">
        <v>2229</v>
      </c>
      <c r="C4338" s="46" t="s">
        <v>112</v>
      </c>
      <c r="D4338" s="46" t="s">
        <v>1283</v>
      </c>
      <c r="E4338" s="46" t="s">
        <v>2205</v>
      </c>
      <c r="F4338" s="45" t="s">
        <v>290</v>
      </c>
      <c r="G4338" s="26" t="s">
        <v>0</v>
      </c>
      <c r="H4338" s="30">
        <v>2904888910</v>
      </c>
      <c r="I4338" s="30">
        <v>228361152.09</v>
      </c>
      <c r="J4338" s="36">
        <f>I4338/H4338</f>
        <v>7.8612697134087653E-2</v>
      </c>
      <c r="K4338" s="30">
        <v>242026654.87</v>
      </c>
      <c r="L4338" s="30">
        <f>I4338</f>
        <v>228361152.09</v>
      </c>
      <c r="M4338" s="80">
        <f>L4338/K4338</f>
        <v>0.94353719929178803</v>
      </c>
    </row>
    <row r="4339" spans="2:13" ht="24.9" customHeight="1" outlineLevel="2" x14ac:dyDescent="0.3">
      <c r="B4339" s="47" t="s">
        <v>2229</v>
      </c>
      <c r="C4339" s="46" t="s">
        <v>112</v>
      </c>
      <c r="D4339" s="46" t="s">
        <v>1283</v>
      </c>
      <c r="E4339" s="46" t="s">
        <v>2205</v>
      </c>
      <c r="F4339" s="45" t="s">
        <v>290</v>
      </c>
      <c r="G4339" s="26" t="s">
        <v>7</v>
      </c>
      <c r="H4339" s="30">
        <v>-580977782</v>
      </c>
      <c r="I4339" s="24"/>
      <c r="J4339" s="36"/>
      <c r="K4339" s="24"/>
      <c r="L4339" s="30"/>
      <c r="M4339" s="80" t="str">
        <f>IFERROR((Base_actualizacion!$L4339/Base_actualizacion!$K4339)," " )</f>
        <v xml:space="preserve"> </v>
      </c>
    </row>
    <row r="4340" spans="2:13" ht="24.9" customHeight="1" outlineLevel="1" x14ac:dyDescent="0.3">
      <c r="B4340" s="44" t="str">
        <f>B4339</f>
        <v>ASIGNACIÓN PARA LA INVERSIÓN LOCAL SEGÚN NBI Y CUARTA, QUINTA, Y SEXTA CATEGORÍA</v>
      </c>
      <c r="C4340" s="43" t="s">
        <v>112</v>
      </c>
      <c r="D4340" s="43" t="s">
        <v>1283</v>
      </c>
      <c r="E4340" s="43" t="s">
        <v>2205</v>
      </c>
      <c r="F4340" s="42" t="s">
        <v>290</v>
      </c>
      <c r="G4340" s="18" t="s">
        <v>3</v>
      </c>
      <c r="H4340" s="32">
        <f>SUBTOTAL(9,H4338:H4339)</f>
        <v>2323911128</v>
      </c>
      <c r="I4340" s="14">
        <f>SUBTOTAL(9,I4338:I4339)</f>
        <v>228361152.09</v>
      </c>
      <c r="J4340" s="31">
        <f>SUBTOTAL(9,J4338:J4339)</f>
        <v>7.8612697134087653E-2</v>
      </c>
      <c r="K4340" s="14">
        <f>SUBTOTAL(9,K4338:K4339)</f>
        <v>242026654.87</v>
      </c>
      <c r="L4340" s="14">
        <f>SUBTOTAL(9,L4337:L4339)</f>
        <v>228361152.09</v>
      </c>
      <c r="M4340" s="80"/>
    </row>
    <row r="4341" spans="2:13" ht="24.9" customHeight="1" outlineLevel="2" x14ac:dyDescent="0.3">
      <c r="B4341" s="47" t="s">
        <v>2229</v>
      </c>
      <c r="C4341" s="46" t="s">
        <v>112</v>
      </c>
      <c r="D4341" s="46" t="s">
        <v>1283</v>
      </c>
      <c r="E4341" s="46" t="s">
        <v>1291</v>
      </c>
      <c r="F4341" s="45" t="s">
        <v>1290</v>
      </c>
      <c r="G4341" s="26" t="s">
        <v>0</v>
      </c>
      <c r="H4341" s="30">
        <v>3234928604</v>
      </c>
      <c r="I4341" s="30">
        <v>254306462.59999999</v>
      </c>
      <c r="J4341" s="36">
        <f>I4341/H4341</f>
        <v>7.8612697135123547E-2</v>
      </c>
      <c r="K4341" s="30">
        <v>269524575.02999997</v>
      </c>
      <c r="L4341" s="30">
        <f>I4341</f>
        <v>254306462.59999999</v>
      </c>
      <c r="M4341" s="80">
        <f>L4341/K4341</f>
        <v>0.9435371990539041</v>
      </c>
    </row>
    <row r="4342" spans="2:13" ht="24.9" customHeight="1" outlineLevel="2" x14ac:dyDescent="0.3">
      <c r="B4342" s="47" t="s">
        <v>2229</v>
      </c>
      <c r="C4342" s="46" t="s">
        <v>112</v>
      </c>
      <c r="D4342" s="46" t="s">
        <v>1283</v>
      </c>
      <c r="E4342" s="46" t="s">
        <v>1291</v>
      </c>
      <c r="F4342" s="45" t="s">
        <v>1290</v>
      </c>
      <c r="G4342" s="26" t="s">
        <v>7</v>
      </c>
      <c r="H4342" s="30">
        <v>-646985721</v>
      </c>
      <c r="I4342" s="24"/>
      <c r="J4342" s="36"/>
      <c r="K4342" s="24"/>
      <c r="L4342" s="30"/>
      <c r="M4342" s="80" t="str">
        <f>IFERROR((Base_actualizacion!$L4342/Base_actualizacion!$K4342)," " )</f>
        <v xml:space="preserve"> </v>
      </c>
    </row>
    <row r="4343" spans="2:13" ht="24.9" customHeight="1" outlineLevel="1" x14ac:dyDescent="0.3">
      <c r="B4343" s="44" t="str">
        <f>B4342</f>
        <v>ASIGNACIÓN PARA LA INVERSIÓN LOCAL SEGÚN NBI Y CUARTA, QUINTA, Y SEXTA CATEGORÍA</v>
      </c>
      <c r="C4343" s="43" t="s">
        <v>112</v>
      </c>
      <c r="D4343" s="43" t="s">
        <v>1283</v>
      </c>
      <c r="E4343" s="43" t="s">
        <v>1291</v>
      </c>
      <c r="F4343" s="42" t="s">
        <v>1290</v>
      </c>
      <c r="G4343" s="18" t="s">
        <v>3</v>
      </c>
      <c r="H4343" s="32">
        <f>SUBTOTAL(9,H4341:H4342)</f>
        <v>2587942883</v>
      </c>
      <c r="I4343" s="14">
        <f>SUBTOTAL(9,I4341:I4342)</f>
        <v>254306462.59999999</v>
      </c>
      <c r="J4343" s="31">
        <f>SUBTOTAL(9,J4341:J4342)</f>
        <v>7.8612697135123547E-2</v>
      </c>
      <c r="K4343" s="14">
        <f>SUBTOTAL(9,K4341:K4342)</f>
        <v>269524575.02999997</v>
      </c>
      <c r="L4343" s="14">
        <f>SUBTOTAL(9,L4340:L4342)</f>
        <v>254306462.59999999</v>
      </c>
      <c r="M4343" s="80"/>
    </row>
    <row r="4344" spans="2:13" ht="24.9" customHeight="1" outlineLevel="2" x14ac:dyDescent="0.3">
      <c r="B4344" s="47" t="s">
        <v>2229</v>
      </c>
      <c r="C4344" s="46" t="s">
        <v>112</v>
      </c>
      <c r="D4344" s="46" t="s">
        <v>1283</v>
      </c>
      <c r="E4344" s="46" t="s">
        <v>1289</v>
      </c>
      <c r="F4344" s="45" t="s">
        <v>1288</v>
      </c>
      <c r="G4344" s="26" t="s">
        <v>0</v>
      </c>
      <c r="H4344" s="30">
        <v>6250056939</v>
      </c>
      <c r="I4344" s="30">
        <v>491333833.22000003</v>
      </c>
      <c r="J4344" s="36">
        <f>I4344/H4344</f>
        <v>7.8612697134662055E-2</v>
      </c>
      <c r="K4344" s="30">
        <v>520736048.97000003</v>
      </c>
      <c r="L4344" s="30">
        <f>I4344</f>
        <v>491333833.22000003</v>
      </c>
      <c r="M4344" s="80">
        <f>L4344/K4344</f>
        <v>0.94353719930057334</v>
      </c>
    </row>
    <row r="4345" spans="2:13" ht="24.9" customHeight="1" outlineLevel="2" x14ac:dyDescent="0.3">
      <c r="B4345" s="47" t="s">
        <v>2229</v>
      </c>
      <c r="C4345" s="46" t="s">
        <v>112</v>
      </c>
      <c r="D4345" s="46" t="s">
        <v>1283</v>
      </c>
      <c r="E4345" s="46" t="s">
        <v>1289</v>
      </c>
      <c r="F4345" s="45" t="s">
        <v>1288</v>
      </c>
      <c r="G4345" s="26" t="s">
        <v>7</v>
      </c>
      <c r="H4345" s="30">
        <v>-1250011388</v>
      </c>
      <c r="I4345" s="24"/>
      <c r="J4345" s="36"/>
      <c r="K4345" s="24"/>
      <c r="L4345" s="30"/>
      <c r="M4345" s="80" t="str">
        <f>IFERROR((Base_actualizacion!$L4345/Base_actualizacion!$K4345)," " )</f>
        <v xml:space="preserve"> </v>
      </c>
    </row>
    <row r="4346" spans="2:13" ht="24.9" customHeight="1" outlineLevel="1" x14ac:dyDescent="0.3">
      <c r="B4346" s="44" t="str">
        <f>B4345</f>
        <v>ASIGNACIÓN PARA LA INVERSIÓN LOCAL SEGÚN NBI Y CUARTA, QUINTA, Y SEXTA CATEGORÍA</v>
      </c>
      <c r="C4346" s="43" t="s">
        <v>112</v>
      </c>
      <c r="D4346" s="43" t="s">
        <v>1283</v>
      </c>
      <c r="E4346" s="43" t="s">
        <v>1289</v>
      </c>
      <c r="F4346" s="42" t="s">
        <v>1288</v>
      </c>
      <c r="G4346" s="18" t="s">
        <v>3</v>
      </c>
      <c r="H4346" s="32">
        <f>SUBTOTAL(9,H4344:H4345)</f>
        <v>5000045551</v>
      </c>
      <c r="I4346" s="14">
        <f>SUBTOTAL(9,I4344:I4345)</f>
        <v>491333833.22000003</v>
      </c>
      <c r="J4346" s="31">
        <f>SUBTOTAL(9,J4344:J4345)</f>
        <v>7.8612697134662055E-2</v>
      </c>
      <c r="K4346" s="14">
        <f>SUBTOTAL(9,K4344:K4345)</f>
        <v>520736048.97000003</v>
      </c>
      <c r="L4346" s="14">
        <f>SUBTOTAL(9,L4343:L4345)</f>
        <v>491333833.22000003</v>
      </c>
      <c r="M4346" s="80"/>
    </row>
    <row r="4347" spans="2:13" ht="24.9" customHeight="1" outlineLevel="2" x14ac:dyDescent="0.3">
      <c r="B4347" s="47" t="s">
        <v>2229</v>
      </c>
      <c r="C4347" s="46" t="s">
        <v>112</v>
      </c>
      <c r="D4347" s="46" t="s">
        <v>1283</v>
      </c>
      <c r="E4347" s="46" t="s">
        <v>1287</v>
      </c>
      <c r="F4347" s="45" t="s">
        <v>1286</v>
      </c>
      <c r="G4347" s="26" t="s">
        <v>0</v>
      </c>
      <c r="H4347" s="30">
        <v>3746145561</v>
      </c>
      <c r="I4347" s="30">
        <v>294494606.41000003</v>
      </c>
      <c r="J4347" s="36">
        <f>I4347/H4347</f>
        <v>7.8612697134861825E-2</v>
      </c>
      <c r="K4347" s="30">
        <v>312117642.71000004</v>
      </c>
      <c r="L4347" s="30">
        <f>I4347</f>
        <v>294494606.41000003</v>
      </c>
      <c r="M4347" s="80">
        <f>L4347/K4347</f>
        <v>0.94353719915674805</v>
      </c>
    </row>
    <row r="4348" spans="2:13" ht="24.9" customHeight="1" outlineLevel="2" x14ac:dyDescent="0.3">
      <c r="B4348" s="47" t="s">
        <v>2229</v>
      </c>
      <c r="C4348" s="46" t="s">
        <v>112</v>
      </c>
      <c r="D4348" s="46" t="s">
        <v>1283</v>
      </c>
      <c r="E4348" s="46" t="s">
        <v>1287</v>
      </c>
      <c r="F4348" s="45" t="s">
        <v>1286</v>
      </c>
      <c r="G4348" s="26" t="s">
        <v>7</v>
      </c>
      <c r="H4348" s="30">
        <v>-749229112</v>
      </c>
      <c r="I4348" s="24"/>
      <c r="J4348" s="36"/>
      <c r="K4348" s="24"/>
      <c r="L4348" s="30"/>
      <c r="M4348" s="80" t="str">
        <f>IFERROR((Base_actualizacion!$L4348/Base_actualizacion!$K4348)," " )</f>
        <v xml:space="preserve"> </v>
      </c>
    </row>
    <row r="4349" spans="2:13" ht="24.9" customHeight="1" outlineLevel="1" x14ac:dyDescent="0.3">
      <c r="B4349" s="44" t="str">
        <f>B4348</f>
        <v>ASIGNACIÓN PARA LA INVERSIÓN LOCAL SEGÚN NBI Y CUARTA, QUINTA, Y SEXTA CATEGORÍA</v>
      </c>
      <c r="C4349" s="43" t="s">
        <v>112</v>
      </c>
      <c r="D4349" s="43" t="s">
        <v>1283</v>
      </c>
      <c r="E4349" s="43" t="s">
        <v>1287</v>
      </c>
      <c r="F4349" s="42" t="s">
        <v>1286</v>
      </c>
      <c r="G4349" s="18" t="s">
        <v>3</v>
      </c>
      <c r="H4349" s="32">
        <f>SUBTOTAL(9,H4347:H4348)</f>
        <v>2996916449</v>
      </c>
      <c r="I4349" s="14">
        <f>SUBTOTAL(9,I4347:I4348)</f>
        <v>294494606.41000003</v>
      </c>
      <c r="J4349" s="31">
        <f>SUBTOTAL(9,J4347:J4348)</f>
        <v>7.8612697134861825E-2</v>
      </c>
      <c r="K4349" s="14">
        <f>SUBTOTAL(9,K4347:K4348)</f>
        <v>312117642.71000004</v>
      </c>
      <c r="L4349" s="14">
        <f>SUBTOTAL(9,L4346:L4348)</f>
        <v>294494606.41000003</v>
      </c>
      <c r="M4349" s="80"/>
    </row>
    <row r="4350" spans="2:13" ht="24.9" customHeight="1" outlineLevel="2" x14ac:dyDescent="0.3">
      <c r="B4350" s="47" t="s">
        <v>2229</v>
      </c>
      <c r="C4350" s="46" t="s">
        <v>112</v>
      </c>
      <c r="D4350" s="46" t="s">
        <v>1283</v>
      </c>
      <c r="E4350" s="46" t="s">
        <v>1285</v>
      </c>
      <c r="F4350" s="45" t="s">
        <v>1284</v>
      </c>
      <c r="G4350" s="26" t="s">
        <v>0</v>
      </c>
      <c r="H4350" s="30">
        <v>3533184341</v>
      </c>
      <c r="I4350" s="30">
        <v>277753150.51999998</v>
      </c>
      <c r="J4350" s="36">
        <f>I4350/H4350</f>
        <v>7.8612697134672366E-2</v>
      </c>
      <c r="K4350" s="30">
        <v>294374350.88</v>
      </c>
      <c r="L4350" s="30">
        <f>I4350</f>
        <v>277753150.51999998</v>
      </c>
      <c r="M4350" s="80">
        <f>L4350/K4350</f>
        <v>0.94353719911292289</v>
      </c>
    </row>
    <row r="4351" spans="2:13" ht="24.9" customHeight="1" outlineLevel="2" x14ac:dyDescent="0.3">
      <c r="B4351" s="47" t="s">
        <v>2229</v>
      </c>
      <c r="C4351" s="46" t="s">
        <v>112</v>
      </c>
      <c r="D4351" s="46" t="s">
        <v>1283</v>
      </c>
      <c r="E4351" s="46" t="s">
        <v>1285</v>
      </c>
      <c r="F4351" s="45" t="s">
        <v>1284</v>
      </c>
      <c r="G4351" s="26" t="s">
        <v>7</v>
      </c>
      <c r="H4351" s="30">
        <v>-706636868</v>
      </c>
      <c r="I4351" s="24"/>
      <c r="J4351" s="36"/>
      <c r="K4351" s="24"/>
      <c r="L4351" s="30"/>
      <c r="M4351" s="80" t="str">
        <f>IFERROR((Base_actualizacion!$L4351/Base_actualizacion!$K4351)," " )</f>
        <v xml:space="preserve"> </v>
      </c>
    </row>
    <row r="4352" spans="2:13" ht="24.9" customHeight="1" outlineLevel="1" x14ac:dyDescent="0.3">
      <c r="B4352" s="44" t="str">
        <f>B4351</f>
        <v>ASIGNACIÓN PARA LA INVERSIÓN LOCAL SEGÚN NBI Y CUARTA, QUINTA, Y SEXTA CATEGORÍA</v>
      </c>
      <c r="C4352" s="43" t="s">
        <v>112</v>
      </c>
      <c r="D4352" s="43" t="s">
        <v>1283</v>
      </c>
      <c r="E4352" s="43" t="s">
        <v>1285</v>
      </c>
      <c r="F4352" s="42" t="s">
        <v>1284</v>
      </c>
      <c r="G4352" s="18" t="s">
        <v>3</v>
      </c>
      <c r="H4352" s="32">
        <f>SUBTOTAL(9,H4350:H4351)</f>
        <v>2826547473</v>
      </c>
      <c r="I4352" s="14">
        <f>SUBTOTAL(9,I4350:I4351)</f>
        <v>277753150.51999998</v>
      </c>
      <c r="J4352" s="31">
        <f>SUBTOTAL(9,J4350:J4351)</f>
        <v>7.8612697134672366E-2</v>
      </c>
      <c r="K4352" s="14">
        <f>SUBTOTAL(9,K4350:K4351)</f>
        <v>294374350.88</v>
      </c>
      <c r="L4352" s="14">
        <f>SUBTOTAL(9,L4349:L4351)</f>
        <v>277753150.51999998</v>
      </c>
      <c r="M4352" s="80"/>
    </row>
    <row r="4353" spans="2:13" ht="24.9" customHeight="1" outlineLevel="2" x14ac:dyDescent="0.3">
      <c r="B4353" s="47" t="s">
        <v>2229</v>
      </c>
      <c r="C4353" s="46" t="s">
        <v>112</v>
      </c>
      <c r="D4353" s="46" t="s">
        <v>1283</v>
      </c>
      <c r="E4353" s="46" t="s">
        <v>1282</v>
      </c>
      <c r="F4353" s="45" t="s">
        <v>1281</v>
      </c>
      <c r="G4353" s="26" t="s">
        <v>0</v>
      </c>
      <c r="H4353" s="30">
        <v>1991378662</v>
      </c>
      <c r="I4353" s="30">
        <v>156547647.63999999</v>
      </c>
      <c r="J4353" s="36">
        <f>I4353/H4353</f>
        <v>7.8612697136552917E-2</v>
      </c>
      <c r="K4353" s="30">
        <v>165915713.48000002</v>
      </c>
      <c r="L4353" s="30">
        <f>I4353</f>
        <v>156547647.63999999</v>
      </c>
      <c r="M4353" s="80">
        <f>L4353/K4353</f>
        <v>0.94353719943994763</v>
      </c>
    </row>
    <row r="4354" spans="2:13" ht="24.9" customHeight="1" outlineLevel="2" x14ac:dyDescent="0.3">
      <c r="B4354" s="47" t="s">
        <v>2229</v>
      </c>
      <c r="C4354" s="46" t="s">
        <v>112</v>
      </c>
      <c r="D4354" s="46" t="s">
        <v>1283</v>
      </c>
      <c r="E4354" s="46" t="s">
        <v>1282</v>
      </c>
      <c r="F4354" s="45" t="s">
        <v>1281</v>
      </c>
      <c r="G4354" s="26" t="s">
        <v>7</v>
      </c>
      <c r="H4354" s="30">
        <v>-398275732</v>
      </c>
      <c r="I4354" s="24"/>
      <c r="J4354" s="36"/>
      <c r="K4354" s="24"/>
      <c r="L4354" s="30"/>
      <c r="M4354" s="80" t="str">
        <f>IFERROR((Base_actualizacion!$L4354/Base_actualizacion!$K4354)," " )</f>
        <v xml:space="preserve"> </v>
      </c>
    </row>
    <row r="4355" spans="2:13" ht="24.9" customHeight="1" outlineLevel="2" x14ac:dyDescent="0.3">
      <c r="B4355" s="47" t="s">
        <v>2229</v>
      </c>
      <c r="C4355" s="46" t="s">
        <v>112</v>
      </c>
      <c r="D4355" s="46" t="s">
        <v>1283</v>
      </c>
      <c r="E4355" s="46" t="s">
        <v>1282</v>
      </c>
      <c r="F4355" s="45" t="s">
        <v>1281</v>
      </c>
      <c r="G4355" s="26" t="s">
        <v>13</v>
      </c>
      <c r="H4355" s="30">
        <v>3006</v>
      </c>
      <c r="I4355" s="30">
        <v>3006</v>
      </c>
      <c r="J4355" s="36">
        <f>H4355/I4355</f>
        <v>1</v>
      </c>
      <c r="K4355" s="24"/>
      <c r="L4355" s="30"/>
      <c r="M4355" s="80"/>
    </row>
    <row r="4356" spans="2:13" ht="24.9" customHeight="1" outlineLevel="1" x14ac:dyDescent="0.3">
      <c r="B4356" s="44" t="str">
        <f>B4355</f>
        <v>ASIGNACIÓN PARA LA INVERSIÓN LOCAL SEGÚN NBI Y CUARTA, QUINTA, Y SEXTA CATEGORÍA</v>
      </c>
      <c r="C4356" s="43" t="s">
        <v>112</v>
      </c>
      <c r="D4356" s="43" t="s">
        <v>1283</v>
      </c>
      <c r="E4356" s="43" t="s">
        <v>1282</v>
      </c>
      <c r="F4356" s="42" t="s">
        <v>1281</v>
      </c>
      <c r="G4356" s="18" t="s">
        <v>3</v>
      </c>
      <c r="H4356" s="32">
        <f>SUBTOTAL(9,H4353:H4355)</f>
        <v>1593105936</v>
      </c>
      <c r="I4356" s="32">
        <f>SUBTOTAL(9,I4353:I4355)</f>
        <v>156550653.63999999</v>
      </c>
      <c r="J4356" s="31">
        <f>SUBTOTAL(9,J4353:J4355)</f>
        <v>1.0786126971365528</v>
      </c>
      <c r="K4356" s="14">
        <f>SUBTOTAL(9,K4353:K4355)</f>
        <v>165915713.48000002</v>
      </c>
      <c r="L4356" s="14">
        <f>SUBTOTAL(9,L4353:L4355)</f>
        <v>156547647.63999999</v>
      </c>
      <c r="M4356" s="80"/>
    </row>
    <row r="4357" spans="2:13" ht="24.9" customHeight="1" outlineLevel="2" x14ac:dyDescent="0.3">
      <c r="B4357" s="47" t="s">
        <v>2229</v>
      </c>
      <c r="C4357" s="46" t="s">
        <v>44</v>
      </c>
      <c r="D4357" s="46" t="s">
        <v>1236</v>
      </c>
      <c r="E4357" s="46" t="s">
        <v>1280</v>
      </c>
      <c r="F4357" s="45" t="s">
        <v>1279</v>
      </c>
      <c r="G4357" s="26" t="s">
        <v>0</v>
      </c>
      <c r="H4357" s="30">
        <v>9666512637</v>
      </c>
      <c r="I4357" s="30">
        <v>759910630.28999996</v>
      </c>
      <c r="J4357" s="36">
        <f>I4357/H4357</f>
        <v>7.8612697135607118E-2</v>
      </c>
      <c r="K4357" s="30">
        <v>805384918.51999998</v>
      </c>
      <c r="L4357" s="30">
        <f>I4357</f>
        <v>759910630.28999996</v>
      </c>
      <c r="M4357" s="80">
        <f>L4357/K4357</f>
        <v>0.9435371991897179</v>
      </c>
    </row>
    <row r="4358" spans="2:13" ht="24.9" customHeight="1" outlineLevel="2" x14ac:dyDescent="0.3">
      <c r="B4358" s="47" t="s">
        <v>2229</v>
      </c>
      <c r="C4358" s="46" t="s">
        <v>44</v>
      </c>
      <c r="D4358" s="46" t="s">
        <v>1236</v>
      </c>
      <c r="E4358" s="46" t="s">
        <v>1280</v>
      </c>
      <c r="F4358" s="45" t="s">
        <v>1279</v>
      </c>
      <c r="G4358" s="26" t="s">
        <v>7</v>
      </c>
      <c r="H4358" s="30">
        <v>-1933302527</v>
      </c>
      <c r="I4358" s="24"/>
      <c r="J4358" s="36"/>
      <c r="K4358" s="24"/>
      <c r="L4358" s="30"/>
      <c r="M4358" s="80" t="str">
        <f>IFERROR((Base_actualizacion!$L4358/Base_actualizacion!$K4358)," " )</f>
        <v xml:space="preserve"> </v>
      </c>
    </row>
    <row r="4359" spans="2:13" ht="24.9" customHeight="1" outlineLevel="1" x14ac:dyDescent="0.3">
      <c r="B4359" s="44" t="str">
        <f>B4358</f>
        <v>ASIGNACIÓN PARA LA INVERSIÓN LOCAL SEGÚN NBI Y CUARTA, QUINTA, Y SEXTA CATEGORÍA</v>
      </c>
      <c r="C4359" s="43" t="s">
        <v>44</v>
      </c>
      <c r="D4359" s="43" t="s">
        <v>1236</v>
      </c>
      <c r="E4359" s="43" t="s">
        <v>1280</v>
      </c>
      <c r="F4359" s="42" t="s">
        <v>1279</v>
      </c>
      <c r="G4359" s="18" t="s">
        <v>3</v>
      </c>
      <c r="H4359" s="32">
        <f>SUBTOTAL(9,H4357:H4358)</f>
        <v>7733210110</v>
      </c>
      <c r="I4359" s="14">
        <f>SUBTOTAL(9,I4357:I4358)</f>
        <v>759910630.28999996</v>
      </c>
      <c r="J4359" s="31">
        <f>SUBTOTAL(9,J4357:J4358)</f>
        <v>7.8612697135607118E-2</v>
      </c>
      <c r="K4359" s="14">
        <f>SUBTOTAL(9,K4357:K4358)</f>
        <v>805384918.51999998</v>
      </c>
      <c r="L4359" s="14">
        <f>SUBTOTAL(9,L4356:L4358)</f>
        <v>759910630.28999996</v>
      </c>
      <c r="M4359" s="80"/>
    </row>
    <row r="4360" spans="2:13" ht="24.9" customHeight="1" outlineLevel="2" x14ac:dyDescent="0.3">
      <c r="B4360" s="47" t="s">
        <v>2229</v>
      </c>
      <c r="C4360" s="46" t="s">
        <v>44</v>
      </c>
      <c r="D4360" s="46" t="s">
        <v>1236</v>
      </c>
      <c r="E4360" s="46" t="s">
        <v>1278</v>
      </c>
      <c r="F4360" s="45" t="s">
        <v>1277</v>
      </c>
      <c r="G4360" s="26" t="s">
        <v>0</v>
      </c>
      <c r="H4360" s="30">
        <v>5509306866</v>
      </c>
      <c r="I4360" s="30">
        <v>433101472.07999998</v>
      </c>
      <c r="J4360" s="36">
        <f>I4360/H4360</f>
        <v>7.8612697134884918E-2</v>
      </c>
      <c r="K4360" s="30">
        <v>459018968.68000001</v>
      </c>
      <c r="L4360" s="30">
        <f>I4360</f>
        <v>433101472.07999998</v>
      </c>
      <c r="M4360" s="80">
        <f>L4360/K4360</f>
        <v>0.94353719918257206</v>
      </c>
    </row>
    <row r="4361" spans="2:13" ht="24.9" customHeight="1" outlineLevel="2" x14ac:dyDescent="0.3">
      <c r="B4361" s="47" t="s">
        <v>2229</v>
      </c>
      <c r="C4361" s="46" t="s">
        <v>44</v>
      </c>
      <c r="D4361" s="46" t="s">
        <v>1236</v>
      </c>
      <c r="E4361" s="46" t="s">
        <v>1278</v>
      </c>
      <c r="F4361" s="45" t="s">
        <v>1277</v>
      </c>
      <c r="G4361" s="26" t="s">
        <v>7</v>
      </c>
      <c r="H4361" s="30">
        <v>-1101861373</v>
      </c>
      <c r="I4361" s="24"/>
      <c r="J4361" s="36"/>
      <c r="K4361" s="24"/>
      <c r="L4361" s="30"/>
      <c r="M4361" s="80" t="str">
        <f>IFERROR((Base_actualizacion!$L4361/Base_actualizacion!$K4361)," " )</f>
        <v xml:space="preserve"> </v>
      </c>
    </row>
    <row r="4362" spans="2:13" ht="24.9" customHeight="1" outlineLevel="1" x14ac:dyDescent="0.3">
      <c r="B4362" s="44" t="str">
        <f>B4361</f>
        <v>ASIGNACIÓN PARA LA INVERSIÓN LOCAL SEGÚN NBI Y CUARTA, QUINTA, Y SEXTA CATEGORÍA</v>
      </c>
      <c r="C4362" s="43" t="s">
        <v>44</v>
      </c>
      <c r="D4362" s="43" t="s">
        <v>1236</v>
      </c>
      <c r="E4362" s="43" t="s">
        <v>1278</v>
      </c>
      <c r="F4362" s="42" t="s">
        <v>1277</v>
      </c>
      <c r="G4362" s="18" t="s">
        <v>3</v>
      </c>
      <c r="H4362" s="32">
        <f>SUBTOTAL(9,H4360:H4361)</f>
        <v>4407445493</v>
      </c>
      <c r="I4362" s="14">
        <f>SUBTOTAL(9,I4360:I4361)</f>
        <v>433101472.07999998</v>
      </c>
      <c r="J4362" s="31">
        <f>SUBTOTAL(9,J4360:J4361)</f>
        <v>7.8612697134884918E-2</v>
      </c>
      <c r="K4362" s="14">
        <f>SUBTOTAL(9,K4360:K4361)</f>
        <v>459018968.68000001</v>
      </c>
      <c r="L4362" s="14">
        <f>SUBTOTAL(9,L4359:L4361)</f>
        <v>433101472.07999998</v>
      </c>
      <c r="M4362" s="80"/>
    </row>
    <row r="4363" spans="2:13" ht="24.9" customHeight="1" outlineLevel="2" x14ac:dyDescent="0.3">
      <c r="B4363" s="47" t="s">
        <v>2229</v>
      </c>
      <c r="C4363" s="46" t="s">
        <v>44</v>
      </c>
      <c r="D4363" s="46" t="s">
        <v>1236</v>
      </c>
      <c r="E4363" s="46" t="s">
        <v>1276</v>
      </c>
      <c r="F4363" s="45" t="s">
        <v>1275</v>
      </c>
      <c r="G4363" s="26" t="s">
        <v>0</v>
      </c>
      <c r="H4363" s="30">
        <v>5598520772</v>
      </c>
      <c r="I4363" s="30">
        <v>440114817.85000002</v>
      </c>
      <c r="J4363" s="36">
        <f>I4363/H4363</f>
        <v>7.8612697134420859E-2</v>
      </c>
      <c r="K4363" s="30">
        <v>466452004.46999997</v>
      </c>
      <c r="L4363" s="30">
        <f>I4363</f>
        <v>440114817.85000002</v>
      </c>
      <c r="M4363" s="80">
        <f>L4363/K4363</f>
        <v>0.94353719918102774</v>
      </c>
    </row>
    <row r="4364" spans="2:13" ht="24.9" customHeight="1" outlineLevel="2" x14ac:dyDescent="0.3">
      <c r="B4364" s="47" t="s">
        <v>2229</v>
      </c>
      <c r="C4364" s="46" t="s">
        <v>44</v>
      </c>
      <c r="D4364" s="46" t="s">
        <v>1236</v>
      </c>
      <c r="E4364" s="46" t="s">
        <v>1276</v>
      </c>
      <c r="F4364" s="45" t="s">
        <v>1275</v>
      </c>
      <c r="G4364" s="26" t="s">
        <v>7</v>
      </c>
      <c r="H4364" s="30">
        <v>-1119704154</v>
      </c>
      <c r="I4364" s="24"/>
      <c r="J4364" s="36"/>
      <c r="K4364" s="24"/>
      <c r="L4364" s="30"/>
      <c r="M4364" s="80" t="str">
        <f>IFERROR((Base_actualizacion!$L4364/Base_actualizacion!$K4364)," " )</f>
        <v xml:space="preserve"> </v>
      </c>
    </row>
    <row r="4365" spans="2:13" ht="24.9" customHeight="1" outlineLevel="1" x14ac:dyDescent="0.3">
      <c r="B4365" s="44" t="str">
        <f>B4364</f>
        <v>ASIGNACIÓN PARA LA INVERSIÓN LOCAL SEGÚN NBI Y CUARTA, QUINTA, Y SEXTA CATEGORÍA</v>
      </c>
      <c r="C4365" s="43" t="s">
        <v>44</v>
      </c>
      <c r="D4365" s="43" t="s">
        <v>1236</v>
      </c>
      <c r="E4365" s="43" t="s">
        <v>1276</v>
      </c>
      <c r="F4365" s="42" t="s">
        <v>1275</v>
      </c>
      <c r="G4365" s="18" t="s">
        <v>3</v>
      </c>
      <c r="H4365" s="32">
        <f>SUBTOTAL(9,H4363:H4364)</f>
        <v>4478816618</v>
      </c>
      <c r="I4365" s="14">
        <f>SUBTOTAL(9,I4363:I4364)</f>
        <v>440114817.85000002</v>
      </c>
      <c r="J4365" s="31">
        <f>SUBTOTAL(9,J4363:J4364)</f>
        <v>7.8612697134420859E-2</v>
      </c>
      <c r="K4365" s="14">
        <f>SUBTOTAL(9,K4363:K4364)</f>
        <v>466452004.46999997</v>
      </c>
      <c r="L4365" s="14">
        <f>SUBTOTAL(9,L4362:L4364)</f>
        <v>440114817.85000002</v>
      </c>
      <c r="M4365" s="80"/>
    </row>
    <row r="4366" spans="2:13" ht="24.9" customHeight="1" outlineLevel="2" x14ac:dyDescent="0.3">
      <c r="B4366" s="47" t="s">
        <v>2229</v>
      </c>
      <c r="C4366" s="46" t="s">
        <v>44</v>
      </c>
      <c r="D4366" s="46" t="s">
        <v>1236</v>
      </c>
      <c r="E4366" s="46" t="s">
        <v>1274</v>
      </c>
      <c r="F4366" s="45" t="s">
        <v>1273</v>
      </c>
      <c r="G4366" s="26" t="s">
        <v>0</v>
      </c>
      <c r="H4366" s="30">
        <v>4230318557</v>
      </c>
      <c r="I4366" s="30">
        <v>332556751.50999999</v>
      </c>
      <c r="J4366" s="36">
        <f>I4366/H4366</f>
        <v>7.8612697135942891E-2</v>
      </c>
      <c r="K4366" s="30">
        <v>352457488.44999999</v>
      </c>
      <c r="L4366" s="30">
        <f>I4366</f>
        <v>332556751.50999999</v>
      </c>
      <c r="M4366" s="80">
        <f>L4366/K4366</f>
        <v>0.94353719925907276</v>
      </c>
    </row>
    <row r="4367" spans="2:13" ht="24.9" customHeight="1" outlineLevel="2" x14ac:dyDescent="0.3">
      <c r="B4367" s="47" t="s">
        <v>2229</v>
      </c>
      <c r="C4367" s="46" t="s">
        <v>44</v>
      </c>
      <c r="D4367" s="46" t="s">
        <v>1236</v>
      </c>
      <c r="E4367" s="46" t="s">
        <v>1274</v>
      </c>
      <c r="F4367" s="45" t="s">
        <v>1273</v>
      </c>
      <c r="G4367" s="26" t="s">
        <v>7</v>
      </c>
      <c r="H4367" s="30">
        <v>-846063711</v>
      </c>
      <c r="I4367" s="24"/>
      <c r="J4367" s="36"/>
      <c r="K4367" s="24"/>
      <c r="L4367" s="30"/>
      <c r="M4367" s="80" t="str">
        <f>IFERROR((Base_actualizacion!$L4367/Base_actualizacion!$K4367)," " )</f>
        <v xml:space="preserve"> </v>
      </c>
    </row>
    <row r="4368" spans="2:13" ht="24.9" customHeight="1" outlineLevel="1" x14ac:dyDescent="0.3">
      <c r="B4368" s="44" t="str">
        <f>B4367</f>
        <v>ASIGNACIÓN PARA LA INVERSIÓN LOCAL SEGÚN NBI Y CUARTA, QUINTA, Y SEXTA CATEGORÍA</v>
      </c>
      <c r="C4368" s="43" t="s">
        <v>44</v>
      </c>
      <c r="D4368" s="43" t="s">
        <v>1236</v>
      </c>
      <c r="E4368" s="43" t="s">
        <v>1274</v>
      </c>
      <c r="F4368" s="42" t="s">
        <v>1273</v>
      </c>
      <c r="G4368" s="18" t="s">
        <v>3</v>
      </c>
      <c r="H4368" s="32">
        <f>SUBTOTAL(9,H4366:H4367)</f>
        <v>3384254846</v>
      </c>
      <c r="I4368" s="14">
        <f>SUBTOTAL(9,I4366:I4367)</f>
        <v>332556751.50999999</v>
      </c>
      <c r="J4368" s="31">
        <f>SUBTOTAL(9,J4366:J4367)</f>
        <v>7.8612697135942891E-2</v>
      </c>
      <c r="K4368" s="14">
        <f>SUBTOTAL(9,K4366:K4367)</f>
        <v>352457488.44999999</v>
      </c>
      <c r="L4368" s="14">
        <f>SUBTOTAL(9,L4365:L4367)</f>
        <v>332556751.50999999</v>
      </c>
      <c r="M4368" s="80"/>
    </row>
    <row r="4369" spans="2:13" s="49" customFormat="1" ht="24.9" customHeight="1" outlineLevel="2" x14ac:dyDescent="0.3">
      <c r="B4369" s="54" t="s">
        <v>2229</v>
      </c>
      <c r="C4369" s="53" t="s">
        <v>44</v>
      </c>
      <c r="D4369" s="53" t="s">
        <v>1236</v>
      </c>
      <c r="E4369" s="53" t="s">
        <v>1272</v>
      </c>
      <c r="F4369" s="52" t="s">
        <v>1271</v>
      </c>
      <c r="G4369" s="26" t="s">
        <v>0</v>
      </c>
      <c r="H4369" s="51">
        <v>4208081526</v>
      </c>
      <c r="I4369" s="30">
        <v>330808638.52999997</v>
      </c>
      <c r="J4369" s="60">
        <f>I4369/H4369</f>
        <v>7.8612697136704657E-2</v>
      </c>
      <c r="K4369" s="30">
        <v>350604765.56999999</v>
      </c>
      <c r="L4369" s="30">
        <f>I4369</f>
        <v>330808638.52999997</v>
      </c>
      <c r="M4369" s="80">
        <f>L4369/K4369</f>
        <v>0.94353719919403767</v>
      </c>
    </row>
    <row r="4370" spans="2:13" s="49" customFormat="1" ht="24.9" customHeight="1" outlineLevel="2" x14ac:dyDescent="0.3">
      <c r="B4370" s="54" t="s">
        <v>2229</v>
      </c>
      <c r="C4370" s="53" t="s">
        <v>44</v>
      </c>
      <c r="D4370" s="53" t="s">
        <v>1236</v>
      </c>
      <c r="E4370" s="53" t="s">
        <v>1272</v>
      </c>
      <c r="F4370" s="52" t="s">
        <v>1271</v>
      </c>
      <c r="G4370" s="26" t="s">
        <v>7</v>
      </c>
      <c r="H4370" s="51">
        <v>-841616305</v>
      </c>
      <c r="I4370" s="61"/>
      <c r="J4370" s="60"/>
      <c r="K4370" s="61"/>
      <c r="L4370" s="30"/>
      <c r="M4370" s="80" t="str">
        <f>IFERROR((Base_actualizacion!$L4370/Base_actualizacion!$K4370)," " )</f>
        <v xml:space="preserve"> </v>
      </c>
    </row>
    <row r="4371" spans="2:13" ht="24.9" customHeight="1" outlineLevel="1" x14ac:dyDescent="0.3">
      <c r="B4371" s="44" t="str">
        <f>B4370</f>
        <v>ASIGNACIÓN PARA LA INVERSIÓN LOCAL SEGÚN NBI Y CUARTA, QUINTA, Y SEXTA CATEGORÍA</v>
      </c>
      <c r="C4371" s="43" t="s">
        <v>44</v>
      </c>
      <c r="D4371" s="43" t="s">
        <v>1236</v>
      </c>
      <c r="E4371" s="43" t="s">
        <v>1272</v>
      </c>
      <c r="F4371" s="42" t="s">
        <v>1271</v>
      </c>
      <c r="G4371" s="18" t="s">
        <v>3</v>
      </c>
      <c r="H4371" s="32">
        <f>SUBTOTAL(9,H4369:H4370)</f>
        <v>3366465221</v>
      </c>
      <c r="I4371" s="14">
        <f>SUBTOTAL(9,I4369:I4370)</f>
        <v>330808638.52999997</v>
      </c>
      <c r="J4371" s="31">
        <f>SUBTOTAL(9,J4369:J4370)</f>
        <v>7.8612697136704657E-2</v>
      </c>
      <c r="K4371" s="14">
        <f>SUBTOTAL(9,K4369:K4370)</f>
        <v>350604765.56999999</v>
      </c>
      <c r="L4371" s="14">
        <f>SUBTOTAL(9,L4368:L4370)</f>
        <v>330808638.52999997</v>
      </c>
      <c r="M4371" s="80"/>
    </row>
    <row r="4372" spans="2:13" ht="24.9" customHeight="1" outlineLevel="2" x14ac:dyDescent="0.3">
      <c r="B4372" s="47" t="s">
        <v>2229</v>
      </c>
      <c r="C4372" s="46" t="s">
        <v>44</v>
      </c>
      <c r="D4372" s="46" t="s">
        <v>1236</v>
      </c>
      <c r="E4372" s="46" t="s">
        <v>1270</v>
      </c>
      <c r="F4372" s="45" t="s">
        <v>1269</v>
      </c>
      <c r="G4372" s="26" t="s">
        <v>0</v>
      </c>
      <c r="H4372" s="30">
        <v>5043783127</v>
      </c>
      <c r="I4372" s="30">
        <v>396505395.38</v>
      </c>
      <c r="J4372" s="36">
        <f>I4372/H4372</f>
        <v>7.8612697135500773E-2</v>
      </c>
      <c r="K4372" s="30">
        <v>420232923.13999999</v>
      </c>
      <c r="L4372" s="30">
        <f>I4372</f>
        <v>396505395.38</v>
      </c>
      <c r="M4372" s="80">
        <f>L4372/K4372</f>
        <v>0.94353719936385094</v>
      </c>
    </row>
    <row r="4373" spans="2:13" ht="24.9" customHeight="1" outlineLevel="2" x14ac:dyDescent="0.3">
      <c r="B4373" s="47" t="s">
        <v>2229</v>
      </c>
      <c r="C4373" s="46" t="s">
        <v>44</v>
      </c>
      <c r="D4373" s="46" t="s">
        <v>1236</v>
      </c>
      <c r="E4373" s="46" t="s">
        <v>1270</v>
      </c>
      <c r="F4373" s="45" t="s">
        <v>1269</v>
      </c>
      <c r="G4373" s="26" t="s">
        <v>7</v>
      </c>
      <c r="H4373" s="30">
        <v>-1008756625</v>
      </c>
      <c r="I4373" s="24"/>
      <c r="J4373" s="36"/>
      <c r="K4373" s="24"/>
      <c r="L4373" s="30"/>
      <c r="M4373" s="80" t="str">
        <f>IFERROR((Base_actualizacion!$L4373/Base_actualizacion!$K4373)," " )</f>
        <v xml:space="preserve"> </v>
      </c>
    </row>
    <row r="4374" spans="2:13" ht="24.9" customHeight="1" outlineLevel="1" x14ac:dyDescent="0.3">
      <c r="B4374" s="44" t="str">
        <f>B4373</f>
        <v>ASIGNACIÓN PARA LA INVERSIÓN LOCAL SEGÚN NBI Y CUARTA, QUINTA, Y SEXTA CATEGORÍA</v>
      </c>
      <c r="C4374" s="43" t="s">
        <v>44</v>
      </c>
      <c r="D4374" s="43" t="s">
        <v>1236</v>
      </c>
      <c r="E4374" s="43" t="s">
        <v>1270</v>
      </c>
      <c r="F4374" s="42" t="s">
        <v>1269</v>
      </c>
      <c r="G4374" s="18" t="s">
        <v>3</v>
      </c>
      <c r="H4374" s="32">
        <f>SUBTOTAL(9,H4372:H4373)</f>
        <v>4035026502</v>
      </c>
      <c r="I4374" s="14">
        <f>SUBTOTAL(9,I4372:I4373)</f>
        <v>396505395.38</v>
      </c>
      <c r="J4374" s="31">
        <f>SUBTOTAL(9,J4372:J4373)</f>
        <v>7.8612697135500773E-2</v>
      </c>
      <c r="K4374" s="14">
        <f>SUBTOTAL(9,K4372:K4373)</f>
        <v>420232923.13999999</v>
      </c>
      <c r="L4374" s="14">
        <f>SUBTOTAL(9,L4371:L4373)</f>
        <v>396505395.38</v>
      </c>
      <c r="M4374" s="80"/>
    </row>
    <row r="4375" spans="2:13" ht="24.9" customHeight="1" outlineLevel="2" x14ac:dyDescent="0.3">
      <c r="B4375" s="47" t="s">
        <v>2229</v>
      </c>
      <c r="C4375" s="46" t="s">
        <v>44</v>
      </c>
      <c r="D4375" s="46" t="s">
        <v>1236</v>
      </c>
      <c r="E4375" s="46" t="s">
        <v>1268</v>
      </c>
      <c r="F4375" s="45" t="s">
        <v>1267</v>
      </c>
      <c r="G4375" s="26" t="s">
        <v>0</v>
      </c>
      <c r="H4375" s="30">
        <v>4593548952</v>
      </c>
      <c r="I4375" s="30">
        <v>361111272.53999996</v>
      </c>
      <c r="J4375" s="36">
        <f>I4375/H4375</f>
        <v>7.8612697135354265E-2</v>
      </c>
      <c r="K4375" s="30">
        <v>382720758.45000005</v>
      </c>
      <c r="L4375" s="30">
        <f>I4375</f>
        <v>361111272.53999996</v>
      </c>
      <c r="M4375" s="80">
        <f>L4375/K4375</f>
        <v>0.94353719929507507</v>
      </c>
    </row>
    <row r="4376" spans="2:13" ht="24.9" customHeight="1" outlineLevel="2" x14ac:dyDescent="0.3">
      <c r="B4376" s="47" t="s">
        <v>2229</v>
      </c>
      <c r="C4376" s="46" t="s">
        <v>44</v>
      </c>
      <c r="D4376" s="46" t="s">
        <v>1236</v>
      </c>
      <c r="E4376" s="46" t="s">
        <v>1268</v>
      </c>
      <c r="F4376" s="45" t="s">
        <v>1267</v>
      </c>
      <c r="G4376" s="26" t="s">
        <v>7</v>
      </c>
      <c r="H4376" s="30">
        <v>-918709790</v>
      </c>
      <c r="I4376" s="24"/>
      <c r="J4376" s="36"/>
      <c r="K4376" s="24"/>
      <c r="L4376" s="30"/>
      <c r="M4376" s="80" t="str">
        <f>IFERROR((Base_actualizacion!$L4376/Base_actualizacion!$K4376)," " )</f>
        <v xml:space="preserve"> </v>
      </c>
    </row>
    <row r="4377" spans="2:13" ht="24.9" customHeight="1" outlineLevel="1" x14ac:dyDescent="0.3">
      <c r="B4377" s="44" t="str">
        <f>B4376</f>
        <v>ASIGNACIÓN PARA LA INVERSIÓN LOCAL SEGÚN NBI Y CUARTA, QUINTA, Y SEXTA CATEGORÍA</v>
      </c>
      <c r="C4377" s="43" t="s">
        <v>44</v>
      </c>
      <c r="D4377" s="43" t="s">
        <v>1236</v>
      </c>
      <c r="E4377" s="43" t="s">
        <v>1268</v>
      </c>
      <c r="F4377" s="42" t="s">
        <v>1267</v>
      </c>
      <c r="G4377" s="18" t="s">
        <v>3</v>
      </c>
      <c r="H4377" s="32">
        <f>SUBTOTAL(9,H4375:H4376)</f>
        <v>3674839162</v>
      </c>
      <c r="I4377" s="14">
        <f>SUBTOTAL(9,I4375:I4376)</f>
        <v>361111272.53999996</v>
      </c>
      <c r="J4377" s="31">
        <f>SUBTOTAL(9,J4375:J4376)</f>
        <v>7.8612697135354265E-2</v>
      </c>
      <c r="K4377" s="14">
        <f>SUBTOTAL(9,K4375:K4376)</f>
        <v>382720758.45000005</v>
      </c>
      <c r="L4377" s="14">
        <f>SUBTOTAL(9,L4374:L4376)</f>
        <v>361111272.53999996</v>
      </c>
      <c r="M4377" s="80"/>
    </row>
    <row r="4378" spans="2:13" ht="24.9" customHeight="1" outlineLevel="2" x14ac:dyDescent="0.3">
      <c r="B4378" s="47" t="s">
        <v>2229</v>
      </c>
      <c r="C4378" s="46" t="s">
        <v>44</v>
      </c>
      <c r="D4378" s="46" t="s">
        <v>1236</v>
      </c>
      <c r="E4378" s="46" t="s">
        <v>1266</v>
      </c>
      <c r="F4378" s="45" t="s">
        <v>1265</v>
      </c>
      <c r="G4378" s="26" t="s">
        <v>0</v>
      </c>
      <c r="H4378" s="30">
        <v>3805473226</v>
      </c>
      <c r="I4378" s="30">
        <v>299158514.17000002</v>
      </c>
      <c r="J4378" s="36">
        <f>I4378/H4378</f>
        <v>7.8612697134766291E-2</v>
      </c>
      <c r="K4378" s="30">
        <v>317060646.29999995</v>
      </c>
      <c r="L4378" s="30">
        <f>I4378</f>
        <v>299158514.17000002</v>
      </c>
      <c r="M4378" s="80">
        <f>L4378/K4378</f>
        <v>0.94353719914813683</v>
      </c>
    </row>
    <row r="4379" spans="2:13" ht="24.9" customHeight="1" outlineLevel="2" x14ac:dyDescent="0.3">
      <c r="B4379" s="47" t="s">
        <v>2229</v>
      </c>
      <c r="C4379" s="46" t="s">
        <v>44</v>
      </c>
      <c r="D4379" s="46" t="s">
        <v>1236</v>
      </c>
      <c r="E4379" s="46" t="s">
        <v>1266</v>
      </c>
      <c r="F4379" s="45" t="s">
        <v>1265</v>
      </c>
      <c r="G4379" s="26" t="s">
        <v>7</v>
      </c>
      <c r="H4379" s="30">
        <v>-761094645</v>
      </c>
      <c r="I4379" s="24"/>
      <c r="J4379" s="36"/>
      <c r="K4379" s="24"/>
      <c r="L4379" s="30"/>
      <c r="M4379" s="80" t="str">
        <f>IFERROR((Base_actualizacion!$L4379/Base_actualizacion!$K4379)," " )</f>
        <v xml:space="preserve"> </v>
      </c>
    </row>
    <row r="4380" spans="2:13" ht="24.9" customHeight="1" outlineLevel="1" x14ac:dyDescent="0.3">
      <c r="B4380" s="44" t="str">
        <f>B4379</f>
        <v>ASIGNACIÓN PARA LA INVERSIÓN LOCAL SEGÚN NBI Y CUARTA, QUINTA, Y SEXTA CATEGORÍA</v>
      </c>
      <c r="C4380" s="43" t="s">
        <v>44</v>
      </c>
      <c r="D4380" s="43" t="s">
        <v>1236</v>
      </c>
      <c r="E4380" s="43" t="s">
        <v>1266</v>
      </c>
      <c r="F4380" s="42" t="s">
        <v>1265</v>
      </c>
      <c r="G4380" s="18" t="s">
        <v>3</v>
      </c>
      <c r="H4380" s="32">
        <f>SUBTOTAL(9,H4378:H4379)</f>
        <v>3044378581</v>
      </c>
      <c r="I4380" s="14">
        <f>SUBTOTAL(9,I4378:I4379)</f>
        <v>299158514.17000002</v>
      </c>
      <c r="J4380" s="31">
        <f>SUBTOTAL(9,J4378:J4379)</f>
        <v>7.8612697134766291E-2</v>
      </c>
      <c r="K4380" s="14">
        <f>SUBTOTAL(9,K4378:K4379)</f>
        <v>317060646.29999995</v>
      </c>
      <c r="L4380" s="14">
        <f>SUBTOTAL(9,L4377:L4379)</f>
        <v>299158514.17000002</v>
      </c>
      <c r="M4380" s="80"/>
    </row>
    <row r="4381" spans="2:13" ht="24.9" customHeight="1" outlineLevel="2" x14ac:dyDescent="0.3">
      <c r="B4381" s="47" t="s">
        <v>2229</v>
      </c>
      <c r="C4381" s="46" t="s">
        <v>44</v>
      </c>
      <c r="D4381" s="46" t="s">
        <v>1236</v>
      </c>
      <c r="E4381" s="46" t="s">
        <v>1264</v>
      </c>
      <c r="F4381" s="45" t="s">
        <v>1263</v>
      </c>
      <c r="G4381" s="26" t="s">
        <v>0</v>
      </c>
      <c r="H4381" s="30">
        <v>4604949701</v>
      </c>
      <c r="I4381" s="30">
        <v>362007516.16999996</v>
      </c>
      <c r="J4381" s="36">
        <f>I4381/H4381</f>
        <v>7.8612697135733586E-2</v>
      </c>
      <c r="K4381" s="30">
        <v>383670634.81999999</v>
      </c>
      <c r="L4381" s="30">
        <f>I4381</f>
        <v>362007516.16999996</v>
      </c>
      <c r="M4381" s="80">
        <f>L4381/K4381</f>
        <v>0.94353719913914358</v>
      </c>
    </row>
    <row r="4382" spans="2:13" ht="24.9" customHeight="1" outlineLevel="2" x14ac:dyDescent="0.3">
      <c r="B4382" s="47" t="s">
        <v>2229</v>
      </c>
      <c r="C4382" s="46" t="s">
        <v>44</v>
      </c>
      <c r="D4382" s="46" t="s">
        <v>1236</v>
      </c>
      <c r="E4382" s="46" t="s">
        <v>1264</v>
      </c>
      <c r="F4382" s="45" t="s">
        <v>1263</v>
      </c>
      <c r="G4382" s="26" t="s">
        <v>7</v>
      </c>
      <c r="H4382" s="30">
        <v>-920989940</v>
      </c>
      <c r="I4382" s="24"/>
      <c r="J4382" s="36"/>
      <c r="K4382" s="24"/>
      <c r="L4382" s="30"/>
      <c r="M4382" s="80" t="str">
        <f>IFERROR((Base_actualizacion!$L4382/Base_actualizacion!$K4382)," " )</f>
        <v xml:space="preserve"> </v>
      </c>
    </row>
    <row r="4383" spans="2:13" ht="24.9" customHeight="1" outlineLevel="2" x14ac:dyDescent="0.3">
      <c r="B4383" s="47" t="s">
        <v>2229</v>
      </c>
      <c r="C4383" s="46" t="s">
        <v>44</v>
      </c>
      <c r="D4383" s="46" t="s">
        <v>1236</v>
      </c>
      <c r="E4383" s="46" t="s">
        <v>1264</v>
      </c>
      <c r="F4383" s="45" t="s">
        <v>1263</v>
      </c>
      <c r="G4383" s="26" t="s">
        <v>13</v>
      </c>
      <c r="H4383" s="30">
        <v>252881381</v>
      </c>
      <c r="I4383" s="30">
        <v>252881381</v>
      </c>
      <c r="J4383" s="36">
        <f>H4383/I4383</f>
        <v>1</v>
      </c>
      <c r="K4383" s="24"/>
      <c r="L4383" s="30"/>
      <c r="M4383" s="80"/>
    </row>
    <row r="4384" spans="2:13" ht="24.9" customHeight="1" outlineLevel="1" x14ac:dyDescent="0.3">
      <c r="B4384" s="44" t="str">
        <f>B4383</f>
        <v>ASIGNACIÓN PARA LA INVERSIÓN LOCAL SEGÚN NBI Y CUARTA, QUINTA, Y SEXTA CATEGORÍA</v>
      </c>
      <c r="C4384" s="43" t="s">
        <v>44</v>
      </c>
      <c r="D4384" s="43" t="s">
        <v>1236</v>
      </c>
      <c r="E4384" s="43" t="s">
        <v>1264</v>
      </c>
      <c r="F4384" s="42" t="s">
        <v>1263</v>
      </c>
      <c r="G4384" s="18" t="s">
        <v>3</v>
      </c>
      <c r="H4384" s="32">
        <f>SUBTOTAL(9,H4381:H4383)</f>
        <v>3936841142</v>
      </c>
      <c r="I4384" s="32">
        <f>SUBTOTAL(9,I4381:I4383)</f>
        <v>614888897.16999996</v>
      </c>
      <c r="J4384" s="31">
        <f>SUBTOTAL(9,J4381:J4383)</f>
        <v>1.0786126971357335</v>
      </c>
      <c r="K4384" s="14">
        <f>SUBTOTAL(9,K4381:K4383)</f>
        <v>383670634.81999999</v>
      </c>
      <c r="L4384" s="14">
        <f>SUBTOTAL(9,L4381:L4383)</f>
        <v>362007516.16999996</v>
      </c>
      <c r="M4384" s="80"/>
    </row>
    <row r="4385" spans="2:13" ht="24.9" customHeight="1" outlineLevel="2" x14ac:dyDescent="0.3">
      <c r="B4385" s="47" t="s">
        <v>2229</v>
      </c>
      <c r="C4385" s="46" t="s">
        <v>44</v>
      </c>
      <c r="D4385" s="46" t="s">
        <v>1236</v>
      </c>
      <c r="E4385" s="46" t="s">
        <v>1262</v>
      </c>
      <c r="F4385" s="45" t="s">
        <v>1261</v>
      </c>
      <c r="G4385" s="26" t="s">
        <v>0</v>
      </c>
      <c r="H4385" s="30">
        <v>4069781415</v>
      </c>
      <c r="I4385" s="30">
        <v>319936493.78000003</v>
      </c>
      <c r="J4385" s="36">
        <f>I4385/H4385</f>
        <v>7.8612697134251383E-2</v>
      </c>
      <c r="K4385" s="30">
        <v>339082014.02999997</v>
      </c>
      <c r="L4385" s="30">
        <f>I4385</f>
        <v>319936493.78000003</v>
      </c>
      <c r="M4385" s="80">
        <f>L4385/K4385</f>
        <v>0.94353719909099609</v>
      </c>
    </row>
    <row r="4386" spans="2:13" ht="24.9" customHeight="1" outlineLevel="2" x14ac:dyDescent="0.3">
      <c r="B4386" s="47" t="s">
        <v>2229</v>
      </c>
      <c r="C4386" s="46" t="s">
        <v>44</v>
      </c>
      <c r="D4386" s="46" t="s">
        <v>1236</v>
      </c>
      <c r="E4386" s="46" t="s">
        <v>1262</v>
      </c>
      <c r="F4386" s="45" t="s">
        <v>1261</v>
      </c>
      <c r="G4386" s="26" t="s">
        <v>7</v>
      </c>
      <c r="H4386" s="30">
        <v>-813956283</v>
      </c>
      <c r="I4386" s="24"/>
      <c r="J4386" s="36"/>
      <c r="K4386" s="24"/>
      <c r="L4386" s="30"/>
      <c r="M4386" s="80" t="str">
        <f>IFERROR((Base_actualizacion!$L4386/Base_actualizacion!$K4386)," " )</f>
        <v xml:space="preserve"> </v>
      </c>
    </row>
    <row r="4387" spans="2:13" ht="24.9" customHeight="1" outlineLevel="2" x14ac:dyDescent="0.3">
      <c r="B4387" s="47" t="s">
        <v>2229</v>
      </c>
      <c r="C4387" s="46" t="s">
        <v>44</v>
      </c>
      <c r="D4387" s="46" t="s">
        <v>1236</v>
      </c>
      <c r="E4387" s="46" t="s">
        <v>1262</v>
      </c>
      <c r="F4387" s="45" t="s">
        <v>1261</v>
      </c>
      <c r="G4387" s="26" t="s">
        <v>13</v>
      </c>
      <c r="H4387" s="30">
        <v>19980549</v>
      </c>
      <c r="I4387" s="30">
        <v>19980549</v>
      </c>
      <c r="J4387" s="36">
        <f>H4387/I4387</f>
        <v>1</v>
      </c>
      <c r="K4387" s="24"/>
      <c r="L4387" s="30"/>
      <c r="M4387" s="80"/>
    </row>
    <row r="4388" spans="2:13" ht="24.9" customHeight="1" outlineLevel="1" x14ac:dyDescent="0.3">
      <c r="B4388" s="44" t="str">
        <f>B4387</f>
        <v>ASIGNACIÓN PARA LA INVERSIÓN LOCAL SEGÚN NBI Y CUARTA, QUINTA, Y SEXTA CATEGORÍA</v>
      </c>
      <c r="C4388" s="43" t="s">
        <v>44</v>
      </c>
      <c r="D4388" s="43" t="s">
        <v>1236</v>
      </c>
      <c r="E4388" s="43" t="s">
        <v>1262</v>
      </c>
      <c r="F4388" s="42" t="s">
        <v>1261</v>
      </c>
      <c r="G4388" s="18" t="s">
        <v>3</v>
      </c>
      <c r="H4388" s="32">
        <f>SUBTOTAL(9,H4385:H4387)</f>
        <v>3275805681</v>
      </c>
      <c r="I4388" s="32">
        <f>SUBTOTAL(9,I4385:I4387)</f>
        <v>339917042.78000003</v>
      </c>
      <c r="J4388" s="31">
        <f>SUBTOTAL(9,J4385:J4387)</f>
        <v>1.0786126971342513</v>
      </c>
      <c r="K4388" s="14">
        <f>SUBTOTAL(9,K4385:K4387)</f>
        <v>339082014.02999997</v>
      </c>
      <c r="L4388" s="14">
        <f>SUBTOTAL(9,L4385:L4387)</f>
        <v>319936493.78000003</v>
      </c>
      <c r="M4388" s="80"/>
    </row>
    <row r="4389" spans="2:13" ht="24.9" customHeight="1" outlineLevel="2" x14ac:dyDescent="0.3">
      <c r="B4389" s="47" t="s">
        <v>2229</v>
      </c>
      <c r="C4389" s="46" t="s">
        <v>44</v>
      </c>
      <c r="D4389" s="46" t="s">
        <v>1236</v>
      </c>
      <c r="E4389" s="46" t="s">
        <v>1260</v>
      </c>
      <c r="F4389" s="45" t="s">
        <v>1259</v>
      </c>
      <c r="G4389" s="26" t="s">
        <v>0</v>
      </c>
      <c r="H4389" s="30">
        <v>4013398314</v>
      </c>
      <c r="I4389" s="30">
        <v>315504066.13999999</v>
      </c>
      <c r="J4389" s="36">
        <f>I4389/H4389</f>
        <v>7.8612697134850085E-2</v>
      </c>
      <c r="K4389" s="30">
        <v>334384342.63</v>
      </c>
      <c r="L4389" s="30">
        <f>I4389</f>
        <v>315504066.13999999</v>
      </c>
      <c r="M4389" s="80">
        <f>L4389/K4389</f>
        <v>0.94353719931530633</v>
      </c>
    </row>
    <row r="4390" spans="2:13" ht="24.9" customHeight="1" outlineLevel="2" x14ac:dyDescent="0.3">
      <c r="B4390" s="47" t="s">
        <v>2229</v>
      </c>
      <c r="C4390" s="46" t="s">
        <v>44</v>
      </c>
      <c r="D4390" s="46" t="s">
        <v>1236</v>
      </c>
      <c r="E4390" s="46" t="s">
        <v>1260</v>
      </c>
      <c r="F4390" s="45" t="s">
        <v>1259</v>
      </c>
      <c r="G4390" s="26" t="s">
        <v>7</v>
      </c>
      <c r="H4390" s="30">
        <v>-802679663</v>
      </c>
      <c r="I4390" s="24"/>
      <c r="J4390" s="36"/>
      <c r="K4390" s="24"/>
      <c r="L4390" s="30"/>
      <c r="M4390" s="80" t="str">
        <f>IFERROR((Base_actualizacion!$L4390/Base_actualizacion!$K4390)," " )</f>
        <v xml:space="preserve"> </v>
      </c>
    </row>
    <row r="4391" spans="2:13" ht="24.9" customHeight="1" outlineLevel="1" x14ac:dyDescent="0.3">
      <c r="B4391" s="44" t="str">
        <f>B4390</f>
        <v>ASIGNACIÓN PARA LA INVERSIÓN LOCAL SEGÚN NBI Y CUARTA, QUINTA, Y SEXTA CATEGORÍA</v>
      </c>
      <c r="C4391" s="43" t="s">
        <v>44</v>
      </c>
      <c r="D4391" s="43" t="s">
        <v>1236</v>
      </c>
      <c r="E4391" s="43" t="s">
        <v>1260</v>
      </c>
      <c r="F4391" s="42" t="s">
        <v>1259</v>
      </c>
      <c r="G4391" s="18" t="s">
        <v>3</v>
      </c>
      <c r="H4391" s="32">
        <f>SUBTOTAL(9,H4389:H4390)</f>
        <v>3210718651</v>
      </c>
      <c r="I4391" s="14">
        <f>SUBTOTAL(9,I4389:I4390)</f>
        <v>315504066.13999999</v>
      </c>
      <c r="J4391" s="31">
        <f>SUBTOTAL(9,J4389:J4390)</f>
        <v>7.8612697134850085E-2</v>
      </c>
      <c r="K4391" s="14">
        <f>SUBTOTAL(9,K4389:K4390)</f>
        <v>334384342.63</v>
      </c>
      <c r="L4391" s="14">
        <f>SUBTOTAL(9,L4388:L4390)</f>
        <v>315504066.13999999</v>
      </c>
      <c r="M4391" s="80"/>
    </row>
    <row r="4392" spans="2:13" ht="24.9" customHeight="1" outlineLevel="2" x14ac:dyDescent="0.3">
      <c r="B4392" s="47" t="s">
        <v>2229</v>
      </c>
      <c r="C4392" s="46" t="s">
        <v>44</v>
      </c>
      <c r="D4392" s="46" t="s">
        <v>1236</v>
      </c>
      <c r="E4392" s="46" t="s">
        <v>1258</v>
      </c>
      <c r="F4392" s="45" t="s">
        <v>1257</v>
      </c>
      <c r="G4392" s="26" t="s">
        <v>0</v>
      </c>
      <c r="H4392" s="30">
        <v>2824497159</v>
      </c>
      <c r="I4392" s="30">
        <v>222041339.72</v>
      </c>
      <c r="J4392" s="36">
        <f>I4392/H4392</f>
        <v>7.8612697135306275E-2</v>
      </c>
      <c r="K4392" s="30">
        <v>235328654.69999999</v>
      </c>
      <c r="L4392" s="30">
        <f>I4392</f>
        <v>222041339.72</v>
      </c>
      <c r="M4392" s="80">
        <f>L4392/K4392</f>
        <v>0.94353719908466382</v>
      </c>
    </row>
    <row r="4393" spans="2:13" ht="24.9" customHeight="1" outlineLevel="2" x14ac:dyDescent="0.3">
      <c r="B4393" s="47" t="s">
        <v>2229</v>
      </c>
      <c r="C4393" s="46" t="s">
        <v>44</v>
      </c>
      <c r="D4393" s="46" t="s">
        <v>1236</v>
      </c>
      <c r="E4393" s="46" t="s">
        <v>1258</v>
      </c>
      <c r="F4393" s="45" t="s">
        <v>1257</v>
      </c>
      <c r="G4393" s="26" t="s">
        <v>7</v>
      </c>
      <c r="H4393" s="30">
        <v>-564899432</v>
      </c>
      <c r="I4393" s="24"/>
      <c r="J4393" s="36"/>
      <c r="K4393" s="24"/>
      <c r="L4393" s="30"/>
      <c r="M4393" s="80" t="str">
        <f>IFERROR((Base_actualizacion!$L4393/Base_actualizacion!$K4393)," " )</f>
        <v xml:space="preserve"> </v>
      </c>
    </row>
    <row r="4394" spans="2:13" ht="24.9" customHeight="1" outlineLevel="1" x14ac:dyDescent="0.3">
      <c r="B4394" s="44" t="str">
        <f>B4393</f>
        <v>ASIGNACIÓN PARA LA INVERSIÓN LOCAL SEGÚN NBI Y CUARTA, QUINTA, Y SEXTA CATEGORÍA</v>
      </c>
      <c r="C4394" s="43" t="s">
        <v>44</v>
      </c>
      <c r="D4394" s="43" t="s">
        <v>1236</v>
      </c>
      <c r="E4394" s="43" t="s">
        <v>1258</v>
      </c>
      <c r="F4394" s="42" t="s">
        <v>1257</v>
      </c>
      <c r="G4394" s="18" t="s">
        <v>3</v>
      </c>
      <c r="H4394" s="32">
        <f>SUBTOTAL(9,H4392:H4393)</f>
        <v>2259597727</v>
      </c>
      <c r="I4394" s="14">
        <f>SUBTOTAL(9,I4392:I4393)</f>
        <v>222041339.72</v>
      </c>
      <c r="J4394" s="31">
        <f>SUBTOTAL(9,J4392:J4393)</f>
        <v>7.8612697135306275E-2</v>
      </c>
      <c r="K4394" s="14">
        <f>SUBTOTAL(9,K4392:K4393)</f>
        <v>235328654.69999999</v>
      </c>
      <c r="L4394" s="14">
        <f>SUBTOTAL(9,L4391:L4393)</f>
        <v>222041339.72</v>
      </c>
      <c r="M4394" s="80"/>
    </row>
    <row r="4395" spans="2:13" ht="24.9" customHeight="1" outlineLevel="2" x14ac:dyDescent="0.3">
      <c r="B4395" s="47" t="s">
        <v>2229</v>
      </c>
      <c r="C4395" s="46" t="s">
        <v>44</v>
      </c>
      <c r="D4395" s="46" t="s">
        <v>1236</v>
      </c>
      <c r="E4395" s="46" t="s">
        <v>1256</v>
      </c>
      <c r="F4395" s="45" t="s">
        <v>1255</v>
      </c>
      <c r="G4395" s="26" t="s">
        <v>0</v>
      </c>
      <c r="H4395" s="30">
        <v>1605837163</v>
      </c>
      <c r="I4395" s="30">
        <v>126239190.54000001</v>
      </c>
      <c r="J4395" s="36">
        <f>I4395/H4395</f>
        <v>7.8612697133102788E-2</v>
      </c>
      <c r="K4395" s="30">
        <v>133793549</v>
      </c>
      <c r="L4395" s="30">
        <f>I4395</f>
        <v>126239190.54000001</v>
      </c>
      <c r="M4395" s="80">
        <f>L4395/K4395</f>
        <v>0.94353719954016624</v>
      </c>
    </row>
    <row r="4396" spans="2:13" ht="24.9" customHeight="1" outlineLevel="2" x14ac:dyDescent="0.3">
      <c r="B4396" s="47" t="s">
        <v>2229</v>
      </c>
      <c r="C4396" s="46" t="s">
        <v>44</v>
      </c>
      <c r="D4396" s="46" t="s">
        <v>1236</v>
      </c>
      <c r="E4396" s="46" t="s">
        <v>1256</v>
      </c>
      <c r="F4396" s="45" t="s">
        <v>1255</v>
      </c>
      <c r="G4396" s="26" t="s">
        <v>7</v>
      </c>
      <c r="H4396" s="30">
        <v>-321167433</v>
      </c>
      <c r="I4396" s="24"/>
      <c r="J4396" s="36"/>
      <c r="K4396" s="24"/>
      <c r="L4396" s="30"/>
      <c r="M4396" s="80" t="str">
        <f>IFERROR((Base_actualizacion!$L4396/Base_actualizacion!$K4396)," " )</f>
        <v xml:space="preserve"> </v>
      </c>
    </row>
    <row r="4397" spans="2:13" ht="24.9" customHeight="1" outlineLevel="1" x14ac:dyDescent="0.3">
      <c r="B4397" s="44" t="str">
        <f>B4396</f>
        <v>ASIGNACIÓN PARA LA INVERSIÓN LOCAL SEGÚN NBI Y CUARTA, QUINTA, Y SEXTA CATEGORÍA</v>
      </c>
      <c r="C4397" s="43" t="s">
        <v>44</v>
      </c>
      <c r="D4397" s="43" t="s">
        <v>1236</v>
      </c>
      <c r="E4397" s="43" t="s">
        <v>1256</v>
      </c>
      <c r="F4397" s="42" t="s">
        <v>1255</v>
      </c>
      <c r="G4397" s="18" t="s">
        <v>3</v>
      </c>
      <c r="H4397" s="32">
        <f>SUBTOTAL(9,H4395:H4396)</f>
        <v>1284669730</v>
      </c>
      <c r="I4397" s="14">
        <f>SUBTOTAL(9,I4395:I4396)</f>
        <v>126239190.54000001</v>
      </c>
      <c r="J4397" s="31">
        <f>SUBTOTAL(9,J4395:J4396)</f>
        <v>7.8612697133102788E-2</v>
      </c>
      <c r="K4397" s="14">
        <f>SUBTOTAL(9,K4395:K4396)</f>
        <v>133793549</v>
      </c>
      <c r="L4397" s="14">
        <f>SUBTOTAL(9,L4394:L4396)</f>
        <v>126239190.54000001</v>
      </c>
      <c r="M4397" s="80"/>
    </row>
    <row r="4398" spans="2:13" ht="24.9" customHeight="1" outlineLevel="2" x14ac:dyDescent="0.3">
      <c r="B4398" s="47" t="s">
        <v>2229</v>
      </c>
      <c r="C4398" s="46" t="s">
        <v>44</v>
      </c>
      <c r="D4398" s="46" t="s">
        <v>1236</v>
      </c>
      <c r="E4398" s="46" t="s">
        <v>1254</v>
      </c>
      <c r="F4398" s="45" t="s">
        <v>1253</v>
      </c>
      <c r="G4398" s="26" t="s">
        <v>0</v>
      </c>
      <c r="H4398" s="30">
        <v>3071605381</v>
      </c>
      <c r="I4398" s="30">
        <v>241467183.53</v>
      </c>
      <c r="J4398" s="36">
        <f>I4398/H4398</f>
        <v>7.8612697133440795E-2</v>
      </c>
      <c r="K4398" s="30">
        <v>255916972.57999998</v>
      </c>
      <c r="L4398" s="30">
        <f>I4398</f>
        <v>241467183.53</v>
      </c>
      <c r="M4398" s="80">
        <f>L4398/K4398</f>
        <v>0.94353719917703793</v>
      </c>
    </row>
    <row r="4399" spans="2:13" ht="24.9" customHeight="1" outlineLevel="2" x14ac:dyDescent="0.3">
      <c r="B4399" s="47" t="s">
        <v>2229</v>
      </c>
      <c r="C4399" s="46" t="s">
        <v>44</v>
      </c>
      <c r="D4399" s="46" t="s">
        <v>1236</v>
      </c>
      <c r="E4399" s="46" t="s">
        <v>1254</v>
      </c>
      <c r="F4399" s="45" t="s">
        <v>1253</v>
      </c>
      <c r="G4399" s="26" t="s">
        <v>7</v>
      </c>
      <c r="H4399" s="30">
        <v>-614321076</v>
      </c>
      <c r="I4399" s="24"/>
      <c r="J4399" s="36"/>
      <c r="K4399" s="24"/>
      <c r="L4399" s="30"/>
      <c r="M4399" s="80" t="str">
        <f>IFERROR((Base_actualizacion!$L4399/Base_actualizacion!$K4399)," " )</f>
        <v xml:space="preserve"> </v>
      </c>
    </row>
    <row r="4400" spans="2:13" ht="24.9" customHeight="1" outlineLevel="1" x14ac:dyDescent="0.3">
      <c r="B4400" s="44" t="str">
        <f>B4399</f>
        <v>ASIGNACIÓN PARA LA INVERSIÓN LOCAL SEGÚN NBI Y CUARTA, QUINTA, Y SEXTA CATEGORÍA</v>
      </c>
      <c r="C4400" s="43" t="s">
        <v>44</v>
      </c>
      <c r="D4400" s="43" t="s">
        <v>1236</v>
      </c>
      <c r="E4400" s="43" t="s">
        <v>1254</v>
      </c>
      <c r="F4400" s="42" t="s">
        <v>1253</v>
      </c>
      <c r="G4400" s="18" t="s">
        <v>3</v>
      </c>
      <c r="H4400" s="32">
        <f>SUBTOTAL(9,H4398:H4399)</f>
        <v>2457284305</v>
      </c>
      <c r="I4400" s="14">
        <f>SUBTOTAL(9,I4398:I4399)</f>
        <v>241467183.53</v>
      </c>
      <c r="J4400" s="31">
        <f>SUBTOTAL(9,J4398:J4399)</f>
        <v>7.8612697133440795E-2</v>
      </c>
      <c r="K4400" s="14">
        <f>SUBTOTAL(9,K4398:K4399)</f>
        <v>255916972.57999998</v>
      </c>
      <c r="L4400" s="14">
        <f>SUBTOTAL(9,L4397:L4399)</f>
        <v>241467183.53</v>
      </c>
      <c r="M4400" s="80"/>
    </row>
    <row r="4401" spans="2:13" ht="24.9" customHeight="1" outlineLevel="2" x14ac:dyDescent="0.3">
      <c r="B4401" s="47" t="s">
        <v>2229</v>
      </c>
      <c r="C4401" s="46" t="s">
        <v>44</v>
      </c>
      <c r="D4401" s="46" t="s">
        <v>1236</v>
      </c>
      <c r="E4401" s="46" t="s">
        <v>1252</v>
      </c>
      <c r="F4401" s="45" t="s">
        <v>1251</v>
      </c>
      <c r="G4401" s="26" t="s">
        <v>0</v>
      </c>
      <c r="H4401" s="30">
        <v>4205741883</v>
      </c>
      <c r="I4401" s="30">
        <v>330624712.88</v>
      </c>
      <c r="J4401" s="36">
        <f>I4401/H4401</f>
        <v>7.8612697135888407E-2</v>
      </c>
      <c r="K4401" s="30">
        <v>350409833.56</v>
      </c>
      <c r="L4401" s="30">
        <f>I4401</f>
        <v>330624712.88</v>
      </c>
      <c r="M4401" s="80">
        <f>L4401/K4401</f>
        <v>0.94353719905919187</v>
      </c>
    </row>
    <row r="4402" spans="2:13" ht="24.9" customHeight="1" outlineLevel="2" x14ac:dyDescent="0.3">
      <c r="B4402" s="47" t="s">
        <v>2229</v>
      </c>
      <c r="C4402" s="46" t="s">
        <v>44</v>
      </c>
      <c r="D4402" s="46" t="s">
        <v>1236</v>
      </c>
      <c r="E4402" s="46" t="s">
        <v>1252</v>
      </c>
      <c r="F4402" s="45" t="s">
        <v>1251</v>
      </c>
      <c r="G4402" s="26" t="s">
        <v>7</v>
      </c>
      <c r="H4402" s="30">
        <v>-841148377</v>
      </c>
      <c r="I4402" s="24"/>
      <c r="J4402" s="36"/>
      <c r="K4402" s="24"/>
      <c r="L4402" s="30"/>
      <c r="M4402" s="80" t="str">
        <f>IFERROR((Base_actualizacion!$L4402/Base_actualizacion!$K4402)," " )</f>
        <v xml:space="preserve"> </v>
      </c>
    </row>
    <row r="4403" spans="2:13" ht="24.9" customHeight="1" outlineLevel="1" x14ac:dyDescent="0.3">
      <c r="B4403" s="44" t="str">
        <f>B4402</f>
        <v>ASIGNACIÓN PARA LA INVERSIÓN LOCAL SEGÚN NBI Y CUARTA, QUINTA, Y SEXTA CATEGORÍA</v>
      </c>
      <c r="C4403" s="43" t="s">
        <v>44</v>
      </c>
      <c r="D4403" s="43" t="s">
        <v>1236</v>
      </c>
      <c r="E4403" s="43" t="s">
        <v>1252</v>
      </c>
      <c r="F4403" s="42" t="s">
        <v>1251</v>
      </c>
      <c r="G4403" s="18" t="s">
        <v>3</v>
      </c>
      <c r="H4403" s="32">
        <f>SUBTOTAL(9,H4401:H4402)</f>
        <v>3364593506</v>
      </c>
      <c r="I4403" s="14">
        <f>SUBTOTAL(9,I4401:I4402)</f>
        <v>330624712.88</v>
      </c>
      <c r="J4403" s="31">
        <f>SUBTOTAL(9,J4401:J4402)</f>
        <v>7.8612697135888407E-2</v>
      </c>
      <c r="K4403" s="14">
        <f>SUBTOTAL(9,K4401:K4402)</f>
        <v>350409833.56</v>
      </c>
      <c r="L4403" s="14">
        <f>SUBTOTAL(9,L4400:L4402)</f>
        <v>330624712.88</v>
      </c>
      <c r="M4403" s="80"/>
    </row>
    <row r="4404" spans="2:13" ht="24.9" customHeight="1" outlineLevel="2" x14ac:dyDescent="0.3">
      <c r="B4404" s="47" t="s">
        <v>2229</v>
      </c>
      <c r="C4404" s="46" t="s">
        <v>44</v>
      </c>
      <c r="D4404" s="46" t="s">
        <v>1236</v>
      </c>
      <c r="E4404" s="46" t="s">
        <v>1250</v>
      </c>
      <c r="F4404" s="45" t="s">
        <v>845</v>
      </c>
      <c r="G4404" s="26" t="s">
        <v>0</v>
      </c>
      <c r="H4404" s="30">
        <v>2667369466</v>
      </c>
      <c r="I4404" s="30">
        <v>209689107.98000002</v>
      </c>
      <c r="J4404" s="36">
        <f>I4404/H4404</f>
        <v>7.8612697135823029E-2</v>
      </c>
      <c r="K4404" s="30">
        <v>222237245.36000001</v>
      </c>
      <c r="L4404" s="30">
        <f>I4404</f>
        <v>209689107.98000002</v>
      </c>
      <c r="M4404" s="80">
        <f>L4404/K4404</f>
        <v>0.9435371989079806</v>
      </c>
    </row>
    <row r="4405" spans="2:13" ht="24.9" customHeight="1" outlineLevel="2" x14ac:dyDescent="0.3">
      <c r="B4405" s="47" t="s">
        <v>2229</v>
      </c>
      <c r="C4405" s="46" t="s">
        <v>44</v>
      </c>
      <c r="D4405" s="46" t="s">
        <v>1236</v>
      </c>
      <c r="E4405" s="46" t="s">
        <v>1250</v>
      </c>
      <c r="F4405" s="45" t="s">
        <v>845</v>
      </c>
      <c r="G4405" s="26" t="s">
        <v>7</v>
      </c>
      <c r="H4405" s="30">
        <v>-533473893</v>
      </c>
      <c r="I4405" s="24"/>
      <c r="J4405" s="36"/>
      <c r="K4405" s="24"/>
      <c r="L4405" s="30"/>
      <c r="M4405" s="80" t="str">
        <f>IFERROR((Base_actualizacion!$L4405/Base_actualizacion!$K4405)," " )</f>
        <v xml:space="preserve"> </v>
      </c>
    </row>
    <row r="4406" spans="2:13" ht="24.9" customHeight="1" outlineLevel="1" x14ac:dyDescent="0.3">
      <c r="B4406" s="44" t="str">
        <f>B4405</f>
        <v>ASIGNACIÓN PARA LA INVERSIÓN LOCAL SEGÚN NBI Y CUARTA, QUINTA, Y SEXTA CATEGORÍA</v>
      </c>
      <c r="C4406" s="43" t="s">
        <v>44</v>
      </c>
      <c r="D4406" s="43" t="s">
        <v>1236</v>
      </c>
      <c r="E4406" s="43" t="s">
        <v>1250</v>
      </c>
      <c r="F4406" s="42" t="s">
        <v>845</v>
      </c>
      <c r="G4406" s="18" t="s">
        <v>3</v>
      </c>
      <c r="H4406" s="32">
        <f>SUBTOTAL(9,H4404:H4405)</f>
        <v>2133895573</v>
      </c>
      <c r="I4406" s="14">
        <f>SUBTOTAL(9,I4404:I4405)</f>
        <v>209689107.98000002</v>
      </c>
      <c r="J4406" s="31">
        <f>SUBTOTAL(9,J4404:J4405)</f>
        <v>7.8612697135823029E-2</v>
      </c>
      <c r="K4406" s="14">
        <f>SUBTOTAL(9,K4404:K4405)</f>
        <v>222237245.36000001</v>
      </c>
      <c r="L4406" s="14">
        <f>SUBTOTAL(9,L4403:L4405)</f>
        <v>209689107.98000002</v>
      </c>
      <c r="M4406" s="80"/>
    </row>
    <row r="4407" spans="2:13" ht="24.9" customHeight="1" outlineLevel="2" x14ac:dyDescent="0.3">
      <c r="B4407" s="47" t="s">
        <v>2229</v>
      </c>
      <c r="C4407" s="46" t="s">
        <v>44</v>
      </c>
      <c r="D4407" s="46" t="s">
        <v>1236</v>
      </c>
      <c r="E4407" s="46" t="s">
        <v>1249</v>
      </c>
      <c r="F4407" s="45" t="s">
        <v>1248</v>
      </c>
      <c r="G4407" s="26" t="s">
        <v>0</v>
      </c>
      <c r="H4407" s="30">
        <v>3250633639</v>
      </c>
      <c r="I4407" s="30">
        <v>255541077.75999999</v>
      </c>
      <c r="J4407" s="36">
        <f>I4407/H4407</f>
        <v>7.8612697135138451E-2</v>
      </c>
      <c r="K4407" s="30">
        <v>270833071.56</v>
      </c>
      <c r="L4407" s="30">
        <f>I4407</f>
        <v>255541077.75999999</v>
      </c>
      <c r="M4407" s="80">
        <f>L4407/K4407</f>
        <v>0.94353719908754852</v>
      </c>
    </row>
    <row r="4408" spans="2:13" ht="24.9" customHeight="1" outlineLevel="2" x14ac:dyDescent="0.3">
      <c r="B4408" s="47" t="s">
        <v>2229</v>
      </c>
      <c r="C4408" s="46" t="s">
        <v>44</v>
      </c>
      <c r="D4408" s="46" t="s">
        <v>1236</v>
      </c>
      <c r="E4408" s="46" t="s">
        <v>1249</v>
      </c>
      <c r="F4408" s="45" t="s">
        <v>1248</v>
      </c>
      <c r="G4408" s="26" t="s">
        <v>7</v>
      </c>
      <c r="H4408" s="30">
        <v>-650126728</v>
      </c>
      <c r="I4408" s="24"/>
      <c r="J4408" s="36"/>
      <c r="K4408" s="24"/>
      <c r="L4408" s="30"/>
      <c r="M4408" s="80" t="str">
        <f>IFERROR((Base_actualizacion!$L4408/Base_actualizacion!$K4408)," " )</f>
        <v xml:space="preserve"> </v>
      </c>
    </row>
    <row r="4409" spans="2:13" ht="24.9" customHeight="1" outlineLevel="1" x14ac:dyDescent="0.3">
      <c r="B4409" s="44" t="str">
        <f>B4408</f>
        <v>ASIGNACIÓN PARA LA INVERSIÓN LOCAL SEGÚN NBI Y CUARTA, QUINTA, Y SEXTA CATEGORÍA</v>
      </c>
      <c r="C4409" s="43" t="s">
        <v>44</v>
      </c>
      <c r="D4409" s="43" t="s">
        <v>1236</v>
      </c>
      <c r="E4409" s="43" t="s">
        <v>1249</v>
      </c>
      <c r="F4409" s="42" t="s">
        <v>1248</v>
      </c>
      <c r="G4409" s="18" t="s">
        <v>3</v>
      </c>
      <c r="H4409" s="32">
        <f>SUBTOTAL(9,H4407:H4408)</f>
        <v>2600506911</v>
      </c>
      <c r="I4409" s="14">
        <f>SUBTOTAL(9,I4407:I4408)</f>
        <v>255541077.75999999</v>
      </c>
      <c r="J4409" s="31">
        <f>SUBTOTAL(9,J4407:J4408)</f>
        <v>7.8612697135138451E-2</v>
      </c>
      <c r="K4409" s="14">
        <f>SUBTOTAL(9,K4407:K4408)</f>
        <v>270833071.56</v>
      </c>
      <c r="L4409" s="14">
        <f>SUBTOTAL(9,L4406:L4408)</f>
        <v>255541077.75999999</v>
      </c>
      <c r="M4409" s="80"/>
    </row>
    <row r="4410" spans="2:13" ht="24.9" customHeight="1" outlineLevel="2" x14ac:dyDescent="0.3">
      <c r="B4410" s="47" t="s">
        <v>2229</v>
      </c>
      <c r="C4410" s="46" t="s">
        <v>44</v>
      </c>
      <c r="D4410" s="46" t="s">
        <v>1236</v>
      </c>
      <c r="E4410" s="46" t="s">
        <v>1247</v>
      </c>
      <c r="F4410" s="45" t="s">
        <v>1246</v>
      </c>
      <c r="G4410" s="26" t="s">
        <v>0</v>
      </c>
      <c r="H4410" s="30">
        <v>3491386031</v>
      </c>
      <c r="I4410" s="30">
        <v>274467272.63999999</v>
      </c>
      <c r="J4410" s="36">
        <f>I4410/H4410</f>
        <v>7.8612697136038912E-2</v>
      </c>
      <c r="K4410" s="30">
        <v>290891840.69</v>
      </c>
      <c r="L4410" s="30">
        <f>I4410</f>
        <v>274467272.63999999</v>
      </c>
      <c r="M4410" s="80">
        <f>L4410/K4410</f>
        <v>0.94353719921796131</v>
      </c>
    </row>
    <row r="4411" spans="2:13" ht="24.9" customHeight="1" outlineLevel="2" x14ac:dyDescent="0.3">
      <c r="B4411" s="47" t="s">
        <v>2229</v>
      </c>
      <c r="C4411" s="46" t="s">
        <v>44</v>
      </c>
      <c r="D4411" s="46" t="s">
        <v>1236</v>
      </c>
      <c r="E4411" s="46" t="s">
        <v>1247</v>
      </c>
      <c r="F4411" s="45" t="s">
        <v>1246</v>
      </c>
      <c r="G4411" s="26" t="s">
        <v>7</v>
      </c>
      <c r="H4411" s="30">
        <v>-698277206</v>
      </c>
      <c r="I4411" s="24"/>
      <c r="J4411" s="36"/>
      <c r="K4411" s="24"/>
      <c r="L4411" s="30"/>
      <c r="M4411" s="80" t="str">
        <f>IFERROR((Base_actualizacion!$L4411/Base_actualizacion!$K4411)," " )</f>
        <v xml:space="preserve"> </v>
      </c>
    </row>
    <row r="4412" spans="2:13" ht="24.9" customHeight="1" outlineLevel="1" x14ac:dyDescent="0.3">
      <c r="B4412" s="44" t="str">
        <f>B4411</f>
        <v>ASIGNACIÓN PARA LA INVERSIÓN LOCAL SEGÚN NBI Y CUARTA, QUINTA, Y SEXTA CATEGORÍA</v>
      </c>
      <c r="C4412" s="43" t="s">
        <v>44</v>
      </c>
      <c r="D4412" s="43" t="s">
        <v>1236</v>
      </c>
      <c r="E4412" s="43" t="s">
        <v>1247</v>
      </c>
      <c r="F4412" s="42" t="s">
        <v>1246</v>
      </c>
      <c r="G4412" s="18" t="s">
        <v>3</v>
      </c>
      <c r="H4412" s="32">
        <f>SUBTOTAL(9,H4410:H4411)</f>
        <v>2793108825</v>
      </c>
      <c r="I4412" s="14">
        <f>SUBTOTAL(9,I4410:I4411)</f>
        <v>274467272.63999999</v>
      </c>
      <c r="J4412" s="31">
        <f>SUBTOTAL(9,J4410:J4411)</f>
        <v>7.8612697136038912E-2</v>
      </c>
      <c r="K4412" s="14">
        <f>SUBTOTAL(9,K4410:K4411)</f>
        <v>290891840.69</v>
      </c>
      <c r="L4412" s="14">
        <f>SUBTOTAL(9,L4409:L4411)</f>
        <v>274467272.63999999</v>
      </c>
      <c r="M4412" s="80"/>
    </row>
    <row r="4413" spans="2:13" ht="24.9" customHeight="1" outlineLevel="2" x14ac:dyDescent="0.3">
      <c r="B4413" s="47" t="s">
        <v>2229</v>
      </c>
      <c r="C4413" s="46" t="s">
        <v>44</v>
      </c>
      <c r="D4413" s="46" t="s">
        <v>1236</v>
      </c>
      <c r="E4413" s="46" t="s">
        <v>2274</v>
      </c>
      <c r="F4413" s="45" t="s">
        <v>2273</v>
      </c>
      <c r="G4413" s="26" t="s">
        <v>0</v>
      </c>
      <c r="H4413" s="30">
        <v>6566058335</v>
      </c>
      <c r="I4413" s="30">
        <v>516175555.26999998</v>
      </c>
      <c r="J4413" s="36">
        <f>I4413/H4413</f>
        <v>7.8612697136508147E-2</v>
      </c>
      <c r="K4413" s="30">
        <v>547064340.13999999</v>
      </c>
      <c r="L4413" s="30">
        <f>I4413</f>
        <v>516175555.26999998</v>
      </c>
      <c r="M4413" s="80">
        <f>L4413/K4413</f>
        <v>0.94353719918557433</v>
      </c>
    </row>
    <row r="4414" spans="2:13" ht="24.9" customHeight="1" outlineLevel="2" x14ac:dyDescent="0.3">
      <c r="B4414" s="47" t="s">
        <v>2229</v>
      </c>
      <c r="C4414" s="46" t="s">
        <v>44</v>
      </c>
      <c r="D4414" s="46" t="s">
        <v>1236</v>
      </c>
      <c r="E4414" s="46" t="s">
        <v>2274</v>
      </c>
      <c r="F4414" s="45" t="s">
        <v>2273</v>
      </c>
      <c r="G4414" s="26" t="s">
        <v>7</v>
      </c>
      <c r="H4414" s="30">
        <v>-1313211667</v>
      </c>
      <c r="I4414" s="24"/>
      <c r="J4414" s="36"/>
      <c r="K4414" s="24"/>
      <c r="L4414" s="30"/>
      <c r="M4414" s="80" t="str">
        <f>IFERROR((Base_actualizacion!$L4414/Base_actualizacion!$K4414)," " )</f>
        <v xml:space="preserve"> </v>
      </c>
    </row>
    <row r="4415" spans="2:13" ht="24.9" customHeight="1" outlineLevel="1" x14ac:dyDescent="0.3">
      <c r="B4415" s="44" t="str">
        <f>B4414</f>
        <v>ASIGNACIÓN PARA LA INVERSIÓN LOCAL SEGÚN NBI Y CUARTA, QUINTA, Y SEXTA CATEGORÍA</v>
      </c>
      <c r="C4415" s="43" t="s">
        <v>44</v>
      </c>
      <c r="D4415" s="43" t="s">
        <v>1236</v>
      </c>
      <c r="E4415" s="43" t="s">
        <v>2274</v>
      </c>
      <c r="F4415" s="42" t="s">
        <v>2273</v>
      </c>
      <c r="G4415" s="18" t="s">
        <v>3</v>
      </c>
      <c r="H4415" s="32">
        <f>SUBTOTAL(9,H4413:H4414)</f>
        <v>5252846668</v>
      </c>
      <c r="I4415" s="14">
        <f>SUBTOTAL(9,I4413:I4414)</f>
        <v>516175555.26999998</v>
      </c>
      <c r="J4415" s="31">
        <f>SUBTOTAL(9,J4413:J4414)</f>
        <v>7.8612697136508147E-2</v>
      </c>
      <c r="K4415" s="14">
        <f>SUBTOTAL(9,K4413:K4414)</f>
        <v>547064340.13999999</v>
      </c>
      <c r="L4415" s="14">
        <f>SUBTOTAL(9,L4412:L4414)</f>
        <v>516175555.26999998</v>
      </c>
      <c r="M4415" s="80"/>
    </row>
    <row r="4416" spans="2:13" ht="24.9" customHeight="1" outlineLevel="2" x14ac:dyDescent="0.3">
      <c r="B4416" s="47" t="s">
        <v>2229</v>
      </c>
      <c r="C4416" s="46" t="s">
        <v>44</v>
      </c>
      <c r="D4416" s="46" t="s">
        <v>1236</v>
      </c>
      <c r="E4416" s="46" t="s">
        <v>1245</v>
      </c>
      <c r="F4416" s="45" t="s">
        <v>1244</v>
      </c>
      <c r="G4416" s="26" t="s">
        <v>0</v>
      </c>
      <c r="H4416" s="30">
        <v>2828099838</v>
      </c>
      <c r="I4416" s="30">
        <v>222324556.02999997</v>
      </c>
      <c r="J4416" s="36">
        <f>I4416/H4416</f>
        <v>7.8612697134209153E-2</v>
      </c>
      <c r="K4416" s="30">
        <v>235628819.14000002</v>
      </c>
      <c r="L4416" s="30">
        <f>I4416</f>
        <v>222324556.02999997</v>
      </c>
      <c r="M4416" s="80">
        <f>L4416/K4416</f>
        <v>0.94353719906351841</v>
      </c>
    </row>
    <row r="4417" spans="2:13" ht="24.9" customHeight="1" outlineLevel="2" x14ac:dyDescent="0.3">
      <c r="B4417" s="47" t="s">
        <v>2229</v>
      </c>
      <c r="C4417" s="46" t="s">
        <v>44</v>
      </c>
      <c r="D4417" s="46" t="s">
        <v>1236</v>
      </c>
      <c r="E4417" s="46" t="s">
        <v>1245</v>
      </c>
      <c r="F4417" s="45" t="s">
        <v>1244</v>
      </c>
      <c r="G4417" s="26" t="s">
        <v>7</v>
      </c>
      <c r="H4417" s="30">
        <v>-565619968</v>
      </c>
      <c r="I4417" s="24"/>
      <c r="J4417" s="36"/>
      <c r="K4417" s="24"/>
      <c r="L4417" s="30"/>
      <c r="M4417" s="80" t="str">
        <f>IFERROR((Base_actualizacion!$L4417/Base_actualizacion!$K4417)," " )</f>
        <v xml:space="preserve"> </v>
      </c>
    </row>
    <row r="4418" spans="2:13" ht="24.9" customHeight="1" outlineLevel="1" x14ac:dyDescent="0.3">
      <c r="B4418" s="44" t="str">
        <f>B4417</f>
        <v>ASIGNACIÓN PARA LA INVERSIÓN LOCAL SEGÚN NBI Y CUARTA, QUINTA, Y SEXTA CATEGORÍA</v>
      </c>
      <c r="C4418" s="43" t="s">
        <v>44</v>
      </c>
      <c r="D4418" s="43" t="s">
        <v>1236</v>
      </c>
      <c r="E4418" s="43" t="s">
        <v>1245</v>
      </c>
      <c r="F4418" s="42" t="s">
        <v>1244</v>
      </c>
      <c r="G4418" s="18" t="s">
        <v>3</v>
      </c>
      <c r="H4418" s="32">
        <f>SUBTOTAL(9,H4416:H4417)</f>
        <v>2262479870</v>
      </c>
      <c r="I4418" s="14">
        <f>SUBTOTAL(9,I4416:I4417)</f>
        <v>222324556.02999997</v>
      </c>
      <c r="J4418" s="31">
        <f>SUBTOTAL(9,J4416:J4417)</f>
        <v>7.8612697134209153E-2</v>
      </c>
      <c r="K4418" s="14">
        <f>SUBTOTAL(9,K4416:K4417)</f>
        <v>235628819.14000002</v>
      </c>
      <c r="L4418" s="14">
        <f>SUBTOTAL(9,L4415:L4417)</f>
        <v>222324556.02999997</v>
      </c>
      <c r="M4418" s="80"/>
    </row>
    <row r="4419" spans="2:13" ht="24.9" customHeight="1" outlineLevel="2" x14ac:dyDescent="0.3">
      <c r="B4419" s="47" t="s">
        <v>2229</v>
      </c>
      <c r="C4419" s="46" t="s">
        <v>44</v>
      </c>
      <c r="D4419" s="46" t="s">
        <v>1236</v>
      </c>
      <c r="E4419" s="46" t="s">
        <v>1243</v>
      </c>
      <c r="F4419" s="45" t="s">
        <v>1242</v>
      </c>
      <c r="G4419" s="26" t="s">
        <v>0</v>
      </c>
      <c r="H4419" s="30">
        <v>4078409431</v>
      </c>
      <c r="I4419" s="30">
        <v>320614765.39999998</v>
      </c>
      <c r="J4419" s="36">
        <f>I4419/H4419</f>
        <v>7.8612697137027579E-2</v>
      </c>
      <c r="K4419" s="30">
        <v>339800874.45000005</v>
      </c>
      <c r="L4419" s="30">
        <f>I4419</f>
        <v>320614765.39999998</v>
      </c>
      <c r="M4419" s="80">
        <f>L4419/K4419</f>
        <v>0.94353719930516777</v>
      </c>
    </row>
    <row r="4420" spans="2:13" ht="24.9" customHeight="1" outlineLevel="2" x14ac:dyDescent="0.3">
      <c r="B4420" s="47" t="s">
        <v>2229</v>
      </c>
      <c r="C4420" s="46" t="s">
        <v>44</v>
      </c>
      <c r="D4420" s="46" t="s">
        <v>1236</v>
      </c>
      <c r="E4420" s="46" t="s">
        <v>1243</v>
      </c>
      <c r="F4420" s="45" t="s">
        <v>1242</v>
      </c>
      <c r="G4420" s="26" t="s">
        <v>7</v>
      </c>
      <c r="H4420" s="30">
        <v>-815681886</v>
      </c>
      <c r="I4420" s="24"/>
      <c r="J4420" s="36"/>
      <c r="K4420" s="24"/>
      <c r="L4420" s="30"/>
      <c r="M4420" s="80" t="str">
        <f>IFERROR((Base_actualizacion!$L4420/Base_actualizacion!$K4420)," " )</f>
        <v xml:space="preserve"> </v>
      </c>
    </row>
    <row r="4421" spans="2:13" ht="24.9" customHeight="1" outlineLevel="1" x14ac:dyDescent="0.3">
      <c r="B4421" s="44" t="str">
        <f>B4420</f>
        <v>ASIGNACIÓN PARA LA INVERSIÓN LOCAL SEGÚN NBI Y CUARTA, QUINTA, Y SEXTA CATEGORÍA</v>
      </c>
      <c r="C4421" s="43" t="s">
        <v>44</v>
      </c>
      <c r="D4421" s="43" t="s">
        <v>1236</v>
      </c>
      <c r="E4421" s="43" t="s">
        <v>1243</v>
      </c>
      <c r="F4421" s="42" t="s">
        <v>1242</v>
      </c>
      <c r="G4421" s="18" t="s">
        <v>3</v>
      </c>
      <c r="H4421" s="32">
        <f>SUBTOTAL(9,H4419:H4420)</f>
        <v>3262727545</v>
      </c>
      <c r="I4421" s="14">
        <f>SUBTOTAL(9,I4419:I4420)</f>
        <v>320614765.39999998</v>
      </c>
      <c r="J4421" s="31">
        <f>SUBTOTAL(9,J4419:J4420)</f>
        <v>7.8612697137027579E-2</v>
      </c>
      <c r="K4421" s="14">
        <f>SUBTOTAL(9,K4419:K4420)</f>
        <v>339800874.45000005</v>
      </c>
      <c r="L4421" s="14">
        <f>SUBTOTAL(9,L4418:L4420)</f>
        <v>320614765.39999998</v>
      </c>
      <c r="M4421" s="80"/>
    </row>
    <row r="4422" spans="2:13" ht="24.9" customHeight="1" outlineLevel="2" x14ac:dyDescent="0.3">
      <c r="B4422" s="47" t="s">
        <v>2229</v>
      </c>
      <c r="C4422" s="46" t="s">
        <v>44</v>
      </c>
      <c r="D4422" s="46" t="s">
        <v>1236</v>
      </c>
      <c r="E4422" s="46" t="s">
        <v>1241</v>
      </c>
      <c r="F4422" s="45" t="s">
        <v>1240</v>
      </c>
      <c r="G4422" s="26" t="s">
        <v>0</v>
      </c>
      <c r="H4422" s="30">
        <v>2572949736</v>
      </c>
      <c r="I4422" s="30">
        <v>202266518.34</v>
      </c>
      <c r="J4422" s="36">
        <f>I4422/H4422</f>
        <v>7.8612697135098636E-2</v>
      </c>
      <c r="K4422" s="30">
        <v>214370475.81</v>
      </c>
      <c r="L4422" s="30">
        <f>I4422</f>
        <v>202266518.34</v>
      </c>
      <c r="M4422" s="80">
        <f>L4422/K4422</f>
        <v>0.94353719921428014</v>
      </c>
    </row>
    <row r="4423" spans="2:13" ht="24.9" customHeight="1" outlineLevel="2" x14ac:dyDescent="0.3">
      <c r="B4423" s="47" t="s">
        <v>2229</v>
      </c>
      <c r="C4423" s="46" t="s">
        <v>44</v>
      </c>
      <c r="D4423" s="46" t="s">
        <v>1236</v>
      </c>
      <c r="E4423" s="46" t="s">
        <v>1241</v>
      </c>
      <c r="F4423" s="45" t="s">
        <v>1240</v>
      </c>
      <c r="G4423" s="26" t="s">
        <v>7</v>
      </c>
      <c r="H4423" s="30">
        <v>-514589947</v>
      </c>
      <c r="I4423" s="24"/>
      <c r="J4423" s="36"/>
      <c r="K4423" s="24"/>
      <c r="L4423" s="30"/>
      <c r="M4423" s="80" t="str">
        <f>IFERROR((Base_actualizacion!$L4423/Base_actualizacion!$K4423)," " )</f>
        <v xml:space="preserve"> </v>
      </c>
    </row>
    <row r="4424" spans="2:13" ht="24.9" customHeight="1" outlineLevel="1" x14ac:dyDescent="0.3">
      <c r="B4424" s="44" t="str">
        <f>B4423</f>
        <v>ASIGNACIÓN PARA LA INVERSIÓN LOCAL SEGÚN NBI Y CUARTA, QUINTA, Y SEXTA CATEGORÍA</v>
      </c>
      <c r="C4424" s="43" t="s">
        <v>44</v>
      </c>
      <c r="D4424" s="43" t="s">
        <v>1236</v>
      </c>
      <c r="E4424" s="43" t="s">
        <v>1241</v>
      </c>
      <c r="F4424" s="42" t="s">
        <v>1240</v>
      </c>
      <c r="G4424" s="18" t="s">
        <v>3</v>
      </c>
      <c r="H4424" s="32">
        <f>SUBTOTAL(9,H4422:H4423)</f>
        <v>2058359789</v>
      </c>
      <c r="I4424" s="14">
        <f>SUBTOTAL(9,I4422:I4423)</f>
        <v>202266518.34</v>
      </c>
      <c r="J4424" s="31">
        <f>SUBTOTAL(9,J4422:J4423)</f>
        <v>7.8612697135098636E-2</v>
      </c>
      <c r="K4424" s="14">
        <f>SUBTOTAL(9,K4422:K4423)</f>
        <v>214370475.81</v>
      </c>
      <c r="L4424" s="14">
        <f>SUBTOTAL(9,L4421:L4423)</f>
        <v>202266518.34</v>
      </c>
      <c r="M4424" s="80"/>
    </row>
    <row r="4425" spans="2:13" ht="24.9" customHeight="1" outlineLevel="2" x14ac:dyDescent="0.3">
      <c r="B4425" s="47" t="s">
        <v>2229</v>
      </c>
      <c r="C4425" s="46" t="s">
        <v>44</v>
      </c>
      <c r="D4425" s="46" t="s">
        <v>1236</v>
      </c>
      <c r="E4425" s="46" t="s">
        <v>1239</v>
      </c>
      <c r="F4425" s="45" t="s">
        <v>1238</v>
      </c>
      <c r="G4425" s="26" t="s">
        <v>0</v>
      </c>
      <c r="H4425" s="30">
        <v>3035902378</v>
      </c>
      <c r="I4425" s="30">
        <v>238660474.17000002</v>
      </c>
      <c r="J4425" s="36">
        <f>I4425/H4425</f>
        <v>7.8612697133965626E-2</v>
      </c>
      <c r="K4425" s="30">
        <v>252942305.19</v>
      </c>
      <c r="L4425" s="30">
        <f>I4425</f>
        <v>238660474.17000002</v>
      </c>
      <c r="M4425" s="80">
        <f>L4425/K4425</f>
        <v>0.94353719908865363</v>
      </c>
    </row>
    <row r="4426" spans="2:13" ht="24.9" customHeight="1" outlineLevel="2" x14ac:dyDescent="0.3">
      <c r="B4426" s="47" t="s">
        <v>2229</v>
      </c>
      <c r="C4426" s="46" t="s">
        <v>44</v>
      </c>
      <c r="D4426" s="46" t="s">
        <v>1236</v>
      </c>
      <c r="E4426" s="46" t="s">
        <v>1239</v>
      </c>
      <c r="F4426" s="45" t="s">
        <v>1238</v>
      </c>
      <c r="G4426" s="26" t="s">
        <v>7</v>
      </c>
      <c r="H4426" s="30">
        <v>-607180476</v>
      </c>
      <c r="I4426" s="24"/>
      <c r="J4426" s="36"/>
      <c r="K4426" s="24"/>
      <c r="L4426" s="30"/>
      <c r="M4426" s="80" t="str">
        <f>IFERROR((Base_actualizacion!$L4426/Base_actualizacion!$K4426)," " )</f>
        <v xml:space="preserve"> </v>
      </c>
    </row>
    <row r="4427" spans="2:13" ht="24.9" customHeight="1" outlineLevel="1" x14ac:dyDescent="0.3">
      <c r="B4427" s="44" t="str">
        <f>B4426</f>
        <v>ASIGNACIÓN PARA LA INVERSIÓN LOCAL SEGÚN NBI Y CUARTA, QUINTA, Y SEXTA CATEGORÍA</v>
      </c>
      <c r="C4427" s="43" t="s">
        <v>44</v>
      </c>
      <c r="D4427" s="43" t="s">
        <v>1236</v>
      </c>
      <c r="E4427" s="43" t="s">
        <v>1239</v>
      </c>
      <c r="F4427" s="42" t="s">
        <v>1238</v>
      </c>
      <c r="G4427" s="18" t="s">
        <v>3</v>
      </c>
      <c r="H4427" s="32">
        <f>SUBTOTAL(9,H4425:H4426)</f>
        <v>2428721902</v>
      </c>
      <c r="I4427" s="14">
        <f>SUBTOTAL(9,I4425:I4426)</f>
        <v>238660474.17000002</v>
      </c>
      <c r="J4427" s="31">
        <f>SUBTOTAL(9,J4425:J4426)</f>
        <v>7.8612697133965626E-2</v>
      </c>
      <c r="K4427" s="14">
        <f>SUBTOTAL(9,K4425:K4426)</f>
        <v>252942305.19</v>
      </c>
      <c r="L4427" s="14">
        <f>SUBTOTAL(9,L4424:L4426)</f>
        <v>238660474.17000002</v>
      </c>
      <c r="M4427" s="80"/>
    </row>
    <row r="4428" spans="2:13" ht="24.9" customHeight="1" outlineLevel="2" x14ac:dyDescent="0.3">
      <c r="B4428" s="47" t="s">
        <v>2229</v>
      </c>
      <c r="C4428" s="46" t="s">
        <v>44</v>
      </c>
      <c r="D4428" s="46" t="s">
        <v>1236</v>
      </c>
      <c r="E4428" s="46" t="s">
        <v>1237</v>
      </c>
      <c r="F4428" s="45" t="s">
        <v>749</v>
      </c>
      <c r="G4428" s="26" t="s">
        <v>0</v>
      </c>
      <c r="H4428" s="30">
        <v>3623341324</v>
      </c>
      <c r="I4428" s="30">
        <v>284840634.13</v>
      </c>
      <c r="J4428" s="36">
        <f>I4428/H4428</f>
        <v>7.8612697137665513E-2</v>
      </c>
      <c r="K4428" s="30">
        <v>301885960.99000001</v>
      </c>
      <c r="L4428" s="30">
        <f>I4428</f>
        <v>284840634.13</v>
      </c>
      <c r="M4428" s="80">
        <f>L4428/K4428</f>
        <v>0.9435371992652396</v>
      </c>
    </row>
    <row r="4429" spans="2:13" ht="24.9" customHeight="1" outlineLevel="2" x14ac:dyDescent="0.3">
      <c r="B4429" s="47" t="s">
        <v>2229</v>
      </c>
      <c r="C4429" s="46" t="s">
        <v>44</v>
      </c>
      <c r="D4429" s="46" t="s">
        <v>1236</v>
      </c>
      <c r="E4429" s="46" t="s">
        <v>1237</v>
      </c>
      <c r="F4429" s="45" t="s">
        <v>749</v>
      </c>
      <c r="G4429" s="26" t="s">
        <v>7</v>
      </c>
      <c r="H4429" s="30">
        <v>-724668265</v>
      </c>
      <c r="I4429" s="24"/>
      <c r="J4429" s="36"/>
      <c r="K4429" s="24"/>
      <c r="L4429" s="30"/>
      <c r="M4429" s="80" t="str">
        <f>IFERROR((Base_actualizacion!$L4429/Base_actualizacion!$K4429)," " )</f>
        <v xml:space="preserve"> </v>
      </c>
    </row>
    <row r="4430" spans="2:13" ht="24.9" customHeight="1" outlineLevel="1" x14ac:dyDescent="0.3">
      <c r="B4430" s="44" t="str">
        <f>B4429</f>
        <v>ASIGNACIÓN PARA LA INVERSIÓN LOCAL SEGÚN NBI Y CUARTA, QUINTA, Y SEXTA CATEGORÍA</v>
      </c>
      <c r="C4430" s="43" t="s">
        <v>44</v>
      </c>
      <c r="D4430" s="43" t="s">
        <v>1236</v>
      </c>
      <c r="E4430" s="43" t="s">
        <v>1237</v>
      </c>
      <c r="F4430" s="42" t="s">
        <v>749</v>
      </c>
      <c r="G4430" s="18" t="s">
        <v>3</v>
      </c>
      <c r="H4430" s="32">
        <f>SUBTOTAL(9,H4428:H4429)</f>
        <v>2898673059</v>
      </c>
      <c r="I4430" s="14">
        <f>SUBTOTAL(9,I4428:I4429)</f>
        <v>284840634.13</v>
      </c>
      <c r="J4430" s="31">
        <f>SUBTOTAL(9,J4428:J4429)</f>
        <v>7.8612697137665513E-2</v>
      </c>
      <c r="K4430" s="14">
        <f>SUBTOTAL(9,K4428:K4429)</f>
        <v>301885960.99000001</v>
      </c>
      <c r="L4430" s="14">
        <f>SUBTOTAL(9,L4427:L4429)</f>
        <v>284840634.13</v>
      </c>
      <c r="M4430" s="80"/>
    </row>
    <row r="4431" spans="2:13" ht="24.9" customHeight="1" outlineLevel="2" x14ac:dyDescent="0.3">
      <c r="B4431" s="47" t="s">
        <v>2229</v>
      </c>
      <c r="C4431" s="46" t="s">
        <v>44</v>
      </c>
      <c r="D4431" s="46" t="s">
        <v>1236</v>
      </c>
      <c r="E4431" s="46" t="s">
        <v>1235</v>
      </c>
      <c r="F4431" s="45" t="s">
        <v>1234</v>
      </c>
      <c r="G4431" s="26" t="s">
        <v>0</v>
      </c>
      <c r="H4431" s="30">
        <v>3029034619</v>
      </c>
      <c r="I4431" s="30">
        <v>238120581.11000001</v>
      </c>
      <c r="J4431" s="36">
        <f>I4431/H4431</f>
        <v>7.8612697133389878E-2</v>
      </c>
      <c r="K4431" s="30">
        <v>252370103.99000001</v>
      </c>
      <c r="L4431" s="30">
        <f>I4431</f>
        <v>238120581.11000001</v>
      </c>
      <c r="M4431" s="80">
        <f>L4431/K4431</f>
        <v>0.94353719931674385</v>
      </c>
    </row>
    <row r="4432" spans="2:13" ht="24.9" customHeight="1" outlineLevel="2" x14ac:dyDescent="0.3">
      <c r="B4432" s="47" t="s">
        <v>2229</v>
      </c>
      <c r="C4432" s="46" t="s">
        <v>44</v>
      </c>
      <c r="D4432" s="46" t="s">
        <v>1236</v>
      </c>
      <c r="E4432" s="46" t="s">
        <v>1235</v>
      </c>
      <c r="F4432" s="45" t="s">
        <v>1234</v>
      </c>
      <c r="G4432" s="26" t="s">
        <v>7</v>
      </c>
      <c r="H4432" s="30">
        <v>-605806924</v>
      </c>
      <c r="I4432" s="24"/>
      <c r="J4432" s="36"/>
      <c r="K4432" s="24"/>
      <c r="L4432" s="30"/>
      <c r="M4432" s="80" t="str">
        <f>IFERROR((Base_actualizacion!$L4432/Base_actualizacion!$K4432)," " )</f>
        <v xml:space="preserve"> </v>
      </c>
    </row>
    <row r="4433" spans="2:13" ht="24.9" customHeight="1" outlineLevel="1" x14ac:dyDescent="0.3">
      <c r="B4433" s="44" t="str">
        <f>B4432</f>
        <v>ASIGNACIÓN PARA LA INVERSIÓN LOCAL SEGÚN NBI Y CUARTA, QUINTA, Y SEXTA CATEGORÍA</v>
      </c>
      <c r="C4433" s="43" t="s">
        <v>44</v>
      </c>
      <c r="D4433" s="43" t="s">
        <v>1236</v>
      </c>
      <c r="E4433" s="43" t="s">
        <v>1235</v>
      </c>
      <c r="F4433" s="42" t="s">
        <v>1234</v>
      </c>
      <c r="G4433" s="18" t="s">
        <v>3</v>
      </c>
      <c r="H4433" s="32">
        <f>SUBTOTAL(9,H4431:H4432)</f>
        <v>2423227695</v>
      </c>
      <c r="I4433" s="14">
        <f>SUBTOTAL(9,I4431:I4432)</f>
        <v>238120581.11000001</v>
      </c>
      <c r="J4433" s="31">
        <f>SUBTOTAL(9,J4431:J4432)</f>
        <v>7.8612697133389878E-2</v>
      </c>
      <c r="K4433" s="14">
        <f>SUBTOTAL(9,K4431:K4432)</f>
        <v>252370103.99000001</v>
      </c>
      <c r="L4433" s="14">
        <f>SUBTOTAL(9,L4430:L4432)</f>
        <v>238120581.11000001</v>
      </c>
      <c r="M4433" s="80"/>
    </row>
    <row r="4434" spans="2:13" ht="24.9" customHeight="1" outlineLevel="2" x14ac:dyDescent="0.3">
      <c r="B4434" s="47" t="s">
        <v>2229</v>
      </c>
      <c r="C4434" s="46" t="s">
        <v>44</v>
      </c>
      <c r="D4434" s="46" t="s">
        <v>539</v>
      </c>
      <c r="E4434" s="46" t="s">
        <v>1232</v>
      </c>
      <c r="F4434" s="45" t="s">
        <v>1231</v>
      </c>
      <c r="G4434" s="26" t="s">
        <v>0</v>
      </c>
      <c r="H4434" s="30">
        <v>16762417789</v>
      </c>
      <c r="I4434" s="30">
        <v>1317738872.9100001</v>
      </c>
      <c r="J4434" s="36">
        <f>I4434/H4434</f>
        <v>7.8612697135775941E-2</v>
      </c>
      <c r="K4434" s="30">
        <v>1396594510.49</v>
      </c>
      <c r="L4434" s="30">
        <f>I4434</f>
        <v>1317738872.9100001</v>
      </c>
      <c r="M4434" s="80">
        <f>L4434/K4434</f>
        <v>0.94353719924594781</v>
      </c>
    </row>
    <row r="4435" spans="2:13" ht="24.9" customHeight="1" outlineLevel="2" x14ac:dyDescent="0.3">
      <c r="B4435" s="47" t="s">
        <v>2229</v>
      </c>
      <c r="C4435" s="46" t="s">
        <v>44</v>
      </c>
      <c r="D4435" s="46" t="s">
        <v>539</v>
      </c>
      <c r="E4435" s="46" t="s">
        <v>1232</v>
      </c>
      <c r="F4435" s="45" t="s">
        <v>1231</v>
      </c>
      <c r="G4435" s="26" t="s">
        <v>7</v>
      </c>
      <c r="H4435" s="30">
        <v>-3352483558</v>
      </c>
      <c r="I4435" s="24"/>
      <c r="J4435" s="36"/>
      <c r="K4435" s="24"/>
      <c r="L4435" s="30"/>
      <c r="M4435" s="80" t="str">
        <f>IFERROR((Base_actualizacion!$L4435/Base_actualizacion!$K4435)," " )</f>
        <v xml:space="preserve"> </v>
      </c>
    </row>
    <row r="4436" spans="2:13" ht="24.9" customHeight="1" outlineLevel="1" x14ac:dyDescent="0.3">
      <c r="B4436" s="44" t="str">
        <f>B4435</f>
        <v>ASIGNACIÓN PARA LA INVERSIÓN LOCAL SEGÚN NBI Y CUARTA, QUINTA, Y SEXTA CATEGORÍA</v>
      </c>
      <c r="C4436" s="43" t="s">
        <v>44</v>
      </c>
      <c r="D4436" s="43" t="s">
        <v>539</v>
      </c>
      <c r="E4436" s="43" t="s">
        <v>1232</v>
      </c>
      <c r="F4436" s="42" t="s">
        <v>1231</v>
      </c>
      <c r="G4436" s="18" t="s">
        <v>3</v>
      </c>
      <c r="H4436" s="32">
        <f>SUBTOTAL(9,H4434:H4435)</f>
        <v>13409934231</v>
      </c>
      <c r="I4436" s="14">
        <f>SUBTOTAL(9,I4434:I4435)</f>
        <v>1317738872.9100001</v>
      </c>
      <c r="J4436" s="31">
        <f>SUBTOTAL(9,J4434:J4435)</f>
        <v>7.8612697135775941E-2</v>
      </c>
      <c r="K4436" s="14">
        <f>SUBTOTAL(9,K4434:K4435)</f>
        <v>1396594510.49</v>
      </c>
      <c r="L4436" s="14">
        <f>SUBTOTAL(9,L4433:L4435)</f>
        <v>1317738872.9100001</v>
      </c>
      <c r="M4436" s="80"/>
    </row>
    <row r="4437" spans="2:13" ht="24.9" customHeight="1" outlineLevel="2" x14ac:dyDescent="0.3">
      <c r="B4437" s="47" t="s">
        <v>2229</v>
      </c>
      <c r="C4437" s="46" t="s">
        <v>44</v>
      </c>
      <c r="D4437" s="46" t="s">
        <v>539</v>
      </c>
      <c r="E4437" s="46" t="s">
        <v>1230</v>
      </c>
      <c r="F4437" s="45" t="s">
        <v>1229</v>
      </c>
      <c r="G4437" s="26" t="s">
        <v>0</v>
      </c>
      <c r="H4437" s="30">
        <v>6531058054</v>
      </c>
      <c r="I4437" s="30">
        <v>513424088.78000003</v>
      </c>
      <c r="J4437" s="36">
        <f>I4437/H4437</f>
        <v>7.8612697136499848E-2</v>
      </c>
      <c r="K4437" s="30">
        <v>544148221.40999997</v>
      </c>
      <c r="L4437" s="30">
        <f>I4437</f>
        <v>513424088.78000003</v>
      </c>
      <c r="M4437" s="80">
        <f>L4437/K4437</f>
        <v>0.94353719920210821</v>
      </c>
    </row>
    <row r="4438" spans="2:13" ht="24.9" customHeight="1" outlineLevel="2" x14ac:dyDescent="0.3">
      <c r="B4438" s="47" t="s">
        <v>2229</v>
      </c>
      <c r="C4438" s="46" t="s">
        <v>44</v>
      </c>
      <c r="D4438" s="46" t="s">
        <v>539</v>
      </c>
      <c r="E4438" s="46" t="s">
        <v>1230</v>
      </c>
      <c r="F4438" s="45" t="s">
        <v>1229</v>
      </c>
      <c r="G4438" s="26" t="s">
        <v>7</v>
      </c>
      <c r="H4438" s="30">
        <v>-1306211611</v>
      </c>
      <c r="I4438" s="24"/>
      <c r="J4438" s="36"/>
      <c r="K4438" s="24"/>
      <c r="L4438" s="30"/>
      <c r="M4438" s="80" t="str">
        <f>IFERROR((Base_actualizacion!$L4438/Base_actualizacion!$K4438)," " )</f>
        <v xml:space="preserve"> </v>
      </c>
    </row>
    <row r="4439" spans="2:13" ht="24.9" customHeight="1" outlineLevel="1" x14ac:dyDescent="0.3">
      <c r="B4439" s="44" t="str">
        <f>B4438</f>
        <v>ASIGNACIÓN PARA LA INVERSIÓN LOCAL SEGÚN NBI Y CUARTA, QUINTA, Y SEXTA CATEGORÍA</v>
      </c>
      <c r="C4439" s="43" t="s">
        <v>44</v>
      </c>
      <c r="D4439" s="43" t="s">
        <v>539</v>
      </c>
      <c r="E4439" s="43" t="s">
        <v>1230</v>
      </c>
      <c r="F4439" s="42" t="s">
        <v>1229</v>
      </c>
      <c r="G4439" s="18" t="s">
        <v>3</v>
      </c>
      <c r="H4439" s="32">
        <f>SUBTOTAL(9,H4437:H4438)</f>
        <v>5224846443</v>
      </c>
      <c r="I4439" s="14">
        <f>SUBTOTAL(9,I4437:I4438)</f>
        <v>513424088.78000003</v>
      </c>
      <c r="J4439" s="31">
        <f>SUBTOTAL(9,J4437:J4438)</f>
        <v>7.8612697136499848E-2</v>
      </c>
      <c r="K4439" s="14">
        <f>SUBTOTAL(9,K4437:K4438)</f>
        <v>544148221.40999997</v>
      </c>
      <c r="L4439" s="14">
        <f>SUBTOTAL(9,L4436:L4438)</f>
        <v>513424088.78000003</v>
      </c>
      <c r="M4439" s="80"/>
    </row>
    <row r="4440" spans="2:13" ht="24.9" customHeight="1" outlineLevel="2" x14ac:dyDescent="0.3">
      <c r="B4440" s="47" t="s">
        <v>2229</v>
      </c>
      <c r="C4440" s="46" t="s">
        <v>44</v>
      </c>
      <c r="D4440" s="46" t="s">
        <v>539</v>
      </c>
      <c r="E4440" s="46" t="s">
        <v>1228</v>
      </c>
      <c r="F4440" s="45" t="s">
        <v>328</v>
      </c>
      <c r="G4440" s="26" t="s">
        <v>0</v>
      </c>
      <c r="H4440" s="30">
        <v>4385629484</v>
      </c>
      <c r="I4440" s="30">
        <v>344766162.37</v>
      </c>
      <c r="J4440" s="36">
        <f>I4440/H4440</f>
        <v>7.8612697134539791E-2</v>
      </c>
      <c r="K4440" s="30">
        <v>365397530.35000002</v>
      </c>
      <c r="L4440" s="30">
        <f>I4440</f>
        <v>344766162.37</v>
      </c>
      <c r="M4440" s="80">
        <f>L4440/K4440</f>
        <v>0.94353719916979728</v>
      </c>
    </row>
    <row r="4441" spans="2:13" ht="24.9" customHeight="1" outlineLevel="2" x14ac:dyDescent="0.3">
      <c r="B4441" s="47" t="s">
        <v>2229</v>
      </c>
      <c r="C4441" s="46" t="s">
        <v>44</v>
      </c>
      <c r="D4441" s="46" t="s">
        <v>539</v>
      </c>
      <c r="E4441" s="46" t="s">
        <v>1228</v>
      </c>
      <c r="F4441" s="45" t="s">
        <v>328</v>
      </c>
      <c r="G4441" s="26" t="s">
        <v>7</v>
      </c>
      <c r="H4441" s="30">
        <v>-877125897</v>
      </c>
      <c r="I4441" s="24"/>
      <c r="J4441" s="36"/>
      <c r="K4441" s="24"/>
      <c r="L4441" s="30"/>
      <c r="M4441" s="80" t="str">
        <f>IFERROR((Base_actualizacion!$L4441/Base_actualizacion!$K4441)," " )</f>
        <v xml:space="preserve"> </v>
      </c>
    </row>
    <row r="4442" spans="2:13" ht="24.9" customHeight="1" outlineLevel="1" x14ac:dyDescent="0.3">
      <c r="B4442" s="44" t="str">
        <f>B4441</f>
        <v>ASIGNACIÓN PARA LA INVERSIÓN LOCAL SEGÚN NBI Y CUARTA, QUINTA, Y SEXTA CATEGORÍA</v>
      </c>
      <c r="C4442" s="43" t="s">
        <v>44</v>
      </c>
      <c r="D4442" s="43" t="s">
        <v>539</v>
      </c>
      <c r="E4442" s="43" t="s">
        <v>1228</v>
      </c>
      <c r="F4442" s="42" t="s">
        <v>328</v>
      </c>
      <c r="G4442" s="18" t="s">
        <v>3</v>
      </c>
      <c r="H4442" s="32">
        <f>SUBTOTAL(9,H4440:H4441)</f>
        <v>3508503587</v>
      </c>
      <c r="I4442" s="14">
        <f>SUBTOTAL(9,I4440:I4441)</f>
        <v>344766162.37</v>
      </c>
      <c r="J4442" s="31">
        <f>SUBTOTAL(9,J4440:J4441)</f>
        <v>7.8612697134539791E-2</v>
      </c>
      <c r="K4442" s="14">
        <f>SUBTOTAL(9,K4440:K4441)</f>
        <v>365397530.35000002</v>
      </c>
      <c r="L4442" s="14">
        <f>SUBTOTAL(9,L4439:L4441)</f>
        <v>344766162.37</v>
      </c>
      <c r="M4442" s="80"/>
    </row>
    <row r="4443" spans="2:13" ht="24.9" customHeight="1" outlineLevel="2" x14ac:dyDescent="0.3">
      <c r="B4443" s="47" t="s">
        <v>2229</v>
      </c>
      <c r="C4443" s="46" t="s">
        <v>44</v>
      </c>
      <c r="D4443" s="46" t="s">
        <v>539</v>
      </c>
      <c r="E4443" s="46" t="s">
        <v>1227</v>
      </c>
      <c r="F4443" s="45" t="s">
        <v>1226</v>
      </c>
      <c r="G4443" s="26" t="s">
        <v>0</v>
      </c>
      <c r="H4443" s="30">
        <v>5567018745</v>
      </c>
      <c r="I4443" s="30">
        <v>437638358.55000001</v>
      </c>
      <c r="J4443" s="36">
        <f>I4443/H4443</f>
        <v>7.8612697135798854E-2</v>
      </c>
      <c r="K4443" s="30">
        <v>463827349.75999999</v>
      </c>
      <c r="L4443" s="30">
        <f>I4443</f>
        <v>437638358.55000001</v>
      </c>
      <c r="M4443" s="80">
        <f>L4443/K4443</f>
        <v>0.94353719929721469</v>
      </c>
    </row>
    <row r="4444" spans="2:13" ht="24.9" customHeight="1" outlineLevel="2" x14ac:dyDescent="0.3">
      <c r="B4444" s="47" t="s">
        <v>2229</v>
      </c>
      <c r="C4444" s="46" t="s">
        <v>44</v>
      </c>
      <c r="D4444" s="46" t="s">
        <v>539</v>
      </c>
      <c r="E4444" s="46" t="s">
        <v>1227</v>
      </c>
      <c r="F4444" s="45" t="s">
        <v>1226</v>
      </c>
      <c r="G4444" s="26" t="s">
        <v>7</v>
      </c>
      <c r="H4444" s="30">
        <v>-1113403749</v>
      </c>
      <c r="I4444" s="24"/>
      <c r="J4444" s="36"/>
      <c r="K4444" s="24"/>
      <c r="L4444" s="30"/>
      <c r="M4444" s="80" t="str">
        <f>IFERROR((Base_actualizacion!$L4444/Base_actualizacion!$K4444)," " )</f>
        <v xml:space="preserve"> </v>
      </c>
    </row>
    <row r="4445" spans="2:13" ht="24.9" customHeight="1" outlineLevel="1" x14ac:dyDescent="0.3">
      <c r="B4445" s="44" t="str">
        <f>B4444</f>
        <v>ASIGNACIÓN PARA LA INVERSIÓN LOCAL SEGÚN NBI Y CUARTA, QUINTA, Y SEXTA CATEGORÍA</v>
      </c>
      <c r="C4445" s="43" t="s">
        <v>44</v>
      </c>
      <c r="D4445" s="43" t="s">
        <v>539</v>
      </c>
      <c r="E4445" s="43" t="s">
        <v>1227</v>
      </c>
      <c r="F4445" s="42" t="s">
        <v>1226</v>
      </c>
      <c r="G4445" s="18" t="s">
        <v>3</v>
      </c>
      <c r="H4445" s="32">
        <f>SUBTOTAL(9,H4443:H4444)</f>
        <v>4453614996</v>
      </c>
      <c r="I4445" s="14">
        <f>SUBTOTAL(9,I4443:I4444)</f>
        <v>437638358.55000001</v>
      </c>
      <c r="J4445" s="31">
        <f>SUBTOTAL(9,J4443:J4444)</f>
        <v>7.8612697135798854E-2</v>
      </c>
      <c r="K4445" s="14">
        <f>SUBTOTAL(9,K4443:K4444)</f>
        <v>463827349.75999999</v>
      </c>
      <c r="L4445" s="14">
        <f>SUBTOTAL(9,L4442:L4444)</f>
        <v>437638358.55000001</v>
      </c>
      <c r="M4445" s="80"/>
    </row>
    <row r="4446" spans="2:13" ht="24.9" customHeight="1" outlineLevel="2" x14ac:dyDescent="0.3">
      <c r="B4446" s="47" t="s">
        <v>2229</v>
      </c>
      <c r="C4446" s="46" t="s">
        <v>44</v>
      </c>
      <c r="D4446" s="46" t="s">
        <v>539</v>
      </c>
      <c r="E4446" s="46" t="s">
        <v>1225</v>
      </c>
      <c r="F4446" s="45" t="s">
        <v>1224</v>
      </c>
      <c r="G4446" s="26" t="s">
        <v>0</v>
      </c>
      <c r="H4446" s="30">
        <v>6241962454</v>
      </c>
      <c r="I4446" s="30">
        <v>490697503.91999996</v>
      </c>
      <c r="J4446" s="36">
        <f>I4446/H4446</f>
        <v>7.861269713430416E-2</v>
      </c>
      <c r="K4446" s="30">
        <v>520061640.74000001</v>
      </c>
      <c r="L4446" s="30">
        <f>I4446</f>
        <v>490697503.91999996</v>
      </c>
      <c r="M4446" s="80">
        <f>L4446/K4446</f>
        <v>0.94353719920927526</v>
      </c>
    </row>
    <row r="4447" spans="2:13" ht="24.9" customHeight="1" outlineLevel="2" x14ac:dyDescent="0.3">
      <c r="B4447" s="47" t="s">
        <v>2229</v>
      </c>
      <c r="C4447" s="46" t="s">
        <v>44</v>
      </c>
      <c r="D4447" s="46" t="s">
        <v>539</v>
      </c>
      <c r="E4447" s="46" t="s">
        <v>1225</v>
      </c>
      <c r="F4447" s="45" t="s">
        <v>1224</v>
      </c>
      <c r="G4447" s="26" t="s">
        <v>7</v>
      </c>
      <c r="H4447" s="30">
        <v>-1248392491</v>
      </c>
      <c r="I4447" s="24"/>
      <c r="J4447" s="36"/>
      <c r="K4447" s="24"/>
      <c r="L4447" s="30"/>
      <c r="M4447" s="80" t="str">
        <f>IFERROR((Base_actualizacion!$L4447/Base_actualizacion!$K4447)," " )</f>
        <v xml:space="preserve"> </v>
      </c>
    </row>
    <row r="4448" spans="2:13" ht="24.9" customHeight="1" outlineLevel="1" x14ac:dyDescent="0.3">
      <c r="B4448" s="44" t="str">
        <f>B4447</f>
        <v>ASIGNACIÓN PARA LA INVERSIÓN LOCAL SEGÚN NBI Y CUARTA, QUINTA, Y SEXTA CATEGORÍA</v>
      </c>
      <c r="C4448" s="43" t="s">
        <v>44</v>
      </c>
      <c r="D4448" s="43" t="s">
        <v>539</v>
      </c>
      <c r="E4448" s="43" t="s">
        <v>1225</v>
      </c>
      <c r="F4448" s="42" t="s">
        <v>1224</v>
      </c>
      <c r="G4448" s="18" t="s">
        <v>3</v>
      </c>
      <c r="H4448" s="32">
        <f>SUBTOTAL(9,H4446:H4447)</f>
        <v>4993569963</v>
      </c>
      <c r="I4448" s="14">
        <f>SUBTOTAL(9,I4446:I4447)</f>
        <v>490697503.91999996</v>
      </c>
      <c r="J4448" s="31">
        <f>SUBTOTAL(9,J4446:J4447)</f>
        <v>7.861269713430416E-2</v>
      </c>
      <c r="K4448" s="14">
        <f>SUBTOTAL(9,K4446:K4447)</f>
        <v>520061640.74000001</v>
      </c>
      <c r="L4448" s="14">
        <f>SUBTOTAL(9,L4445:L4447)</f>
        <v>490697503.91999996</v>
      </c>
      <c r="M4448" s="80"/>
    </row>
    <row r="4449" spans="2:13" ht="24.9" customHeight="1" outlineLevel="2" x14ac:dyDescent="0.3">
      <c r="B4449" s="47" t="s">
        <v>2229</v>
      </c>
      <c r="C4449" s="46" t="s">
        <v>44</v>
      </c>
      <c r="D4449" s="46" t="s">
        <v>539</v>
      </c>
      <c r="E4449" s="46" t="s">
        <v>1223</v>
      </c>
      <c r="F4449" s="45" t="s">
        <v>1222</v>
      </c>
      <c r="G4449" s="26" t="s">
        <v>0</v>
      </c>
      <c r="H4449" s="30">
        <v>3895148597</v>
      </c>
      <c r="I4449" s="30">
        <v>306208136.94999999</v>
      </c>
      <c r="J4449" s="36">
        <f>I4449/H4449</f>
        <v>7.8612697134542719E-2</v>
      </c>
      <c r="K4449" s="30">
        <v>324532129.93000001</v>
      </c>
      <c r="L4449" s="30">
        <f>I4449</f>
        <v>306208136.94999999</v>
      </c>
      <c r="M4449" s="80">
        <f>L4449/K4449</f>
        <v>0.94353719927838142</v>
      </c>
    </row>
    <row r="4450" spans="2:13" ht="24.9" customHeight="1" outlineLevel="2" x14ac:dyDescent="0.3">
      <c r="B4450" s="47" t="s">
        <v>2229</v>
      </c>
      <c r="C4450" s="46" t="s">
        <v>44</v>
      </c>
      <c r="D4450" s="46" t="s">
        <v>539</v>
      </c>
      <c r="E4450" s="46" t="s">
        <v>1223</v>
      </c>
      <c r="F4450" s="45" t="s">
        <v>1222</v>
      </c>
      <c r="G4450" s="26" t="s">
        <v>7</v>
      </c>
      <c r="H4450" s="30">
        <v>-779029719</v>
      </c>
      <c r="I4450" s="24"/>
      <c r="J4450" s="36"/>
      <c r="K4450" s="24"/>
      <c r="L4450" s="30"/>
      <c r="M4450" s="80" t="str">
        <f>IFERROR((Base_actualizacion!$L4450/Base_actualizacion!$K4450)," " )</f>
        <v xml:space="preserve"> </v>
      </c>
    </row>
    <row r="4451" spans="2:13" ht="24.9" customHeight="1" outlineLevel="1" x14ac:dyDescent="0.3">
      <c r="B4451" s="44" t="str">
        <f>B4450</f>
        <v>ASIGNACIÓN PARA LA INVERSIÓN LOCAL SEGÚN NBI Y CUARTA, QUINTA, Y SEXTA CATEGORÍA</v>
      </c>
      <c r="C4451" s="43" t="s">
        <v>44</v>
      </c>
      <c r="D4451" s="43" t="s">
        <v>539</v>
      </c>
      <c r="E4451" s="43" t="s">
        <v>1223</v>
      </c>
      <c r="F4451" s="42" t="s">
        <v>1222</v>
      </c>
      <c r="G4451" s="18" t="s">
        <v>3</v>
      </c>
      <c r="H4451" s="32">
        <f>SUBTOTAL(9,H4449:H4450)</f>
        <v>3116118878</v>
      </c>
      <c r="I4451" s="14">
        <f>SUBTOTAL(9,I4449:I4450)</f>
        <v>306208136.94999999</v>
      </c>
      <c r="J4451" s="31">
        <f>SUBTOTAL(9,J4449:J4450)</f>
        <v>7.8612697134542719E-2</v>
      </c>
      <c r="K4451" s="14">
        <f>SUBTOTAL(9,K4449:K4450)</f>
        <v>324532129.93000001</v>
      </c>
      <c r="L4451" s="14">
        <f>SUBTOTAL(9,L4448:L4450)</f>
        <v>306208136.94999999</v>
      </c>
      <c r="M4451" s="80"/>
    </row>
    <row r="4452" spans="2:13" ht="24.9" customHeight="1" outlineLevel="2" x14ac:dyDescent="0.3">
      <c r="B4452" s="47" t="s">
        <v>2229</v>
      </c>
      <c r="C4452" s="46" t="s">
        <v>44</v>
      </c>
      <c r="D4452" s="46" t="s">
        <v>539</v>
      </c>
      <c r="E4452" s="46" t="s">
        <v>1221</v>
      </c>
      <c r="F4452" s="45" t="s">
        <v>1220</v>
      </c>
      <c r="G4452" s="26" t="s">
        <v>0</v>
      </c>
      <c r="H4452" s="30">
        <v>4527457834</v>
      </c>
      <c r="I4452" s="30">
        <v>355915671.5</v>
      </c>
      <c r="J4452" s="36">
        <f>I4452/H4452</f>
        <v>7.8612697135944209E-2</v>
      </c>
      <c r="K4452" s="30">
        <v>377214244.20999998</v>
      </c>
      <c r="L4452" s="30">
        <f>I4452</f>
        <v>355915671.5</v>
      </c>
      <c r="M4452" s="80">
        <f>L4452/K4452</f>
        <v>0.94353719925236235</v>
      </c>
    </row>
    <row r="4453" spans="2:13" ht="24.9" customHeight="1" outlineLevel="2" x14ac:dyDescent="0.3">
      <c r="B4453" s="47" t="s">
        <v>2229</v>
      </c>
      <c r="C4453" s="46" t="s">
        <v>44</v>
      </c>
      <c r="D4453" s="46" t="s">
        <v>539</v>
      </c>
      <c r="E4453" s="46" t="s">
        <v>1221</v>
      </c>
      <c r="F4453" s="45" t="s">
        <v>1220</v>
      </c>
      <c r="G4453" s="26" t="s">
        <v>7</v>
      </c>
      <c r="H4453" s="30">
        <v>-905491567</v>
      </c>
      <c r="I4453" s="24"/>
      <c r="J4453" s="36"/>
      <c r="K4453" s="24"/>
      <c r="L4453" s="30"/>
      <c r="M4453" s="80" t="str">
        <f>IFERROR((Base_actualizacion!$L4453/Base_actualizacion!$K4453)," " )</f>
        <v xml:space="preserve"> </v>
      </c>
    </row>
    <row r="4454" spans="2:13" ht="24.9" customHeight="1" outlineLevel="1" x14ac:dyDescent="0.3">
      <c r="B4454" s="44" t="str">
        <f>B4453</f>
        <v>ASIGNACIÓN PARA LA INVERSIÓN LOCAL SEGÚN NBI Y CUARTA, QUINTA, Y SEXTA CATEGORÍA</v>
      </c>
      <c r="C4454" s="43" t="s">
        <v>44</v>
      </c>
      <c r="D4454" s="43" t="s">
        <v>539</v>
      </c>
      <c r="E4454" s="43" t="s">
        <v>1221</v>
      </c>
      <c r="F4454" s="42" t="s">
        <v>1220</v>
      </c>
      <c r="G4454" s="18" t="s">
        <v>3</v>
      </c>
      <c r="H4454" s="32">
        <f>SUBTOTAL(9,H4452:H4453)</f>
        <v>3621966267</v>
      </c>
      <c r="I4454" s="14">
        <f>SUBTOTAL(9,I4452:I4453)</f>
        <v>355915671.5</v>
      </c>
      <c r="J4454" s="31">
        <f>SUBTOTAL(9,J4452:J4453)</f>
        <v>7.8612697135944209E-2</v>
      </c>
      <c r="K4454" s="14">
        <f>SUBTOTAL(9,K4452:K4453)</f>
        <v>377214244.20999998</v>
      </c>
      <c r="L4454" s="14">
        <f>SUBTOTAL(9,L4451:L4453)</f>
        <v>355915671.5</v>
      </c>
      <c r="M4454" s="80"/>
    </row>
    <row r="4455" spans="2:13" ht="24.9" customHeight="1" outlineLevel="2" x14ac:dyDescent="0.3">
      <c r="B4455" s="47" t="s">
        <v>2229</v>
      </c>
      <c r="C4455" s="46" t="s">
        <v>44</v>
      </c>
      <c r="D4455" s="46" t="s">
        <v>539</v>
      </c>
      <c r="E4455" s="46" t="s">
        <v>1219</v>
      </c>
      <c r="F4455" s="45" t="s">
        <v>1218</v>
      </c>
      <c r="G4455" s="26" t="s">
        <v>0</v>
      </c>
      <c r="H4455" s="30">
        <v>6214325322</v>
      </c>
      <c r="I4455" s="30">
        <v>488524874.44</v>
      </c>
      <c r="J4455" s="36">
        <f>I4455/H4455</f>
        <v>7.8612697135523407E-2</v>
      </c>
      <c r="K4455" s="30">
        <v>517758997.50999999</v>
      </c>
      <c r="L4455" s="30">
        <f>I4455</f>
        <v>488524874.44</v>
      </c>
      <c r="M4455" s="80">
        <f>L4455/K4455</f>
        <v>0.94353719933290903</v>
      </c>
    </row>
    <row r="4456" spans="2:13" ht="24.9" customHeight="1" outlineLevel="2" x14ac:dyDescent="0.3">
      <c r="B4456" s="47" t="s">
        <v>2229</v>
      </c>
      <c r="C4456" s="46" t="s">
        <v>44</v>
      </c>
      <c r="D4456" s="46" t="s">
        <v>539</v>
      </c>
      <c r="E4456" s="46" t="s">
        <v>1219</v>
      </c>
      <c r="F4456" s="45" t="s">
        <v>1218</v>
      </c>
      <c r="G4456" s="26" t="s">
        <v>7</v>
      </c>
      <c r="H4456" s="30">
        <v>-1242865064</v>
      </c>
      <c r="I4456" s="24"/>
      <c r="J4456" s="36"/>
      <c r="K4456" s="24"/>
      <c r="L4456" s="30"/>
      <c r="M4456" s="80" t="str">
        <f>IFERROR((Base_actualizacion!$L4456/Base_actualizacion!$K4456)," " )</f>
        <v xml:space="preserve"> </v>
      </c>
    </row>
    <row r="4457" spans="2:13" ht="24.9" customHeight="1" outlineLevel="2" x14ac:dyDescent="0.3">
      <c r="B4457" s="47" t="s">
        <v>2229</v>
      </c>
      <c r="C4457" s="46" t="s">
        <v>44</v>
      </c>
      <c r="D4457" s="46" t="s">
        <v>539</v>
      </c>
      <c r="E4457" s="46" t="s">
        <v>1219</v>
      </c>
      <c r="F4457" s="45" t="s">
        <v>1218</v>
      </c>
      <c r="G4457" s="26" t="s">
        <v>13</v>
      </c>
      <c r="H4457" s="30">
        <v>1</v>
      </c>
      <c r="I4457" s="30">
        <v>1</v>
      </c>
      <c r="J4457" s="36">
        <f>H4457/I4457</f>
        <v>1</v>
      </c>
      <c r="K4457" s="24"/>
      <c r="L4457" s="30"/>
      <c r="M4457" s="80"/>
    </row>
    <row r="4458" spans="2:13" ht="24.9" customHeight="1" outlineLevel="1" x14ac:dyDescent="0.3">
      <c r="B4458" s="44" t="str">
        <f>B4457</f>
        <v>ASIGNACIÓN PARA LA INVERSIÓN LOCAL SEGÚN NBI Y CUARTA, QUINTA, Y SEXTA CATEGORÍA</v>
      </c>
      <c r="C4458" s="43" t="s">
        <v>44</v>
      </c>
      <c r="D4458" s="43" t="s">
        <v>539</v>
      </c>
      <c r="E4458" s="43" t="s">
        <v>1219</v>
      </c>
      <c r="F4458" s="42" t="s">
        <v>1218</v>
      </c>
      <c r="G4458" s="18" t="s">
        <v>3</v>
      </c>
      <c r="H4458" s="32">
        <f>SUBTOTAL(9,H4455:H4457)</f>
        <v>4971460259</v>
      </c>
      <c r="I4458" s="32">
        <f>SUBTOTAL(9,I4455:I4457)</f>
        <v>488524875.44</v>
      </c>
      <c r="J4458" s="31">
        <f>SUBTOTAL(9,J4455:J4457)</f>
        <v>1.0786126971355234</v>
      </c>
      <c r="K4458" s="14">
        <f>SUBTOTAL(9,K4455:K4457)</f>
        <v>517758997.50999999</v>
      </c>
      <c r="L4458" s="14">
        <f>SUBTOTAL(9,L4455:L4457)</f>
        <v>488524874.44</v>
      </c>
      <c r="M4458" s="80"/>
    </row>
    <row r="4459" spans="2:13" ht="24.9" customHeight="1" outlineLevel="2" x14ac:dyDescent="0.3">
      <c r="B4459" s="47" t="s">
        <v>2229</v>
      </c>
      <c r="C4459" s="46" t="s">
        <v>44</v>
      </c>
      <c r="D4459" s="46" t="s">
        <v>539</v>
      </c>
      <c r="E4459" s="46" t="s">
        <v>2204</v>
      </c>
      <c r="F4459" s="45" t="s">
        <v>2203</v>
      </c>
      <c r="G4459" s="26" t="s">
        <v>0</v>
      </c>
      <c r="H4459" s="30">
        <v>3071641600</v>
      </c>
      <c r="I4459" s="30">
        <v>241470030.81</v>
      </c>
      <c r="J4459" s="36">
        <f>I4459/H4459</f>
        <v>7.8612697135629364E-2</v>
      </c>
      <c r="K4459" s="30">
        <v>255919990.25999999</v>
      </c>
      <c r="L4459" s="30">
        <f>I4459</f>
        <v>241470030.81</v>
      </c>
      <c r="M4459" s="80">
        <f>L4459/K4459</f>
        <v>0.94353719912493095</v>
      </c>
    </row>
    <row r="4460" spans="2:13" ht="24.9" customHeight="1" outlineLevel="2" x14ac:dyDescent="0.3">
      <c r="B4460" s="47" t="s">
        <v>2229</v>
      </c>
      <c r="C4460" s="46" t="s">
        <v>44</v>
      </c>
      <c r="D4460" s="46" t="s">
        <v>539</v>
      </c>
      <c r="E4460" s="46" t="s">
        <v>2204</v>
      </c>
      <c r="F4460" s="45" t="s">
        <v>2203</v>
      </c>
      <c r="G4460" s="26" t="s">
        <v>7</v>
      </c>
      <c r="H4460" s="30">
        <v>-614328320</v>
      </c>
      <c r="I4460" s="24"/>
      <c r="J4460" s="36"/>
      <c r="K4460" s="24"/>
      <c r="L4460" s="30"/>
      <c r="M4460" s="80" t="str">
        <f>IFERROR((Base_actualizacion!$L4460/Base_actualizacion!$K4460)," " )</f>
        <v xml:space="preserve"> </v>
      </c>
    </row>
    <row r="4461" spans="2:13" ht="24.9" customHeight="1" outlineLevel="1" x14ac:dyDescent="0.3">
      <c r="B4461" s="44" t="str">
        <f>B4460</f>
        <v>ASIGNACIÓN PARA LA INVERSIÓN LOCAL SEGÚN NBI Y CUARTA, QUINTA, Y SEXTA CATEGORÍA</v>
      </c>
      <c r="C4461" s="43" t="s">
        <v>44</v>
      </c>
      <c r="D4461" s="43" t="s">
        <v>539</v>
      </c>
      <c r="E4461" s="43" t="s">
        <v>2204</v>
      </c>
      <c r="F4461" s="42" t="s">
        <v>2203</v>
      </c>
      <c r="G4461" s="18" t="s">
        <v>3</v>
      </c>
      <c r="H4461" s="32">
        <f>SUBTOTAL(9,H4459:H4460)</f>
        <v>2457313280</v>
      </c>
      <c r="I4461" s="14">
        <f>SUBTOTAL(9,I4459:I4460)</f>
        <v>241470030.81</v>
      </c>
      <c r="J4461" s="31">
        <f>SUBTOTAL(9,J4459:J4460)</f>
        <v>7.8612697135629364E-2</v>
      </c>
      <c r="K4461" s="14">
        <f>SUBTOTAL(9,K4459:K4460)</f>
        <v>255919990.25999999</v>
      </c>
      <c r="L4461" s="14">
        <f>SUBTOTAL(9,L4458:L4460)</f>
        <v>241470030.81</v>
      </c>
      <c r="M4461" s="80"/>
    </row>
    <row r="4462" spans="2:13" ht="24.9" customHeight="1" outlineLevel="2" x14ac:dyDescent="0.3">
      <c r="B4462" s="47" t="s">
        <v>2229</v>
      </c>
      <c r="C4462" s="46" t="s">
        <v>44</v>
      </c>
      <c r="D4462" s="46" t="s">
        <v>539</v>
      </c>
      <c r="E4462" s="46" t="s">
        <v>1217</v>
      </c>
      <c r="F4462" s="45" t="s">
        <v>1216</v>
      </c>
      <c r="G4462" s="26" t="s">
        <v>0</v>
      </c>
      <c r="H4462" s="30">
        <v>3179233926</v>
      </c>
      <c r="I4462" s="30">
        <v>249928153.74000001</v>
      </c>
      <c r="J4462" s="36">
        <f>I4462/H4462</f>
        <v>7.8612697133126908E-2</v>
      </c>
      <c r="K4462" s="30">
        <v>264884261.01999998</v>
      </c>
      <c r="L4462" s="30">
        <f>I4462</f>
        <v>249928153.74000001</v>
      </c>
      <c r="M4462" s="80">
        <f>L4462/K4462</f>
        <v>0.94353719914347534</v>
      </c>
    </row>
    <row r="4463" spans="2:13" ht="24.9" customHeight="1" outlineLevel="2" x14ac:dyDescent="0.3">
      <c r="B4463" s="47" t="s">
        <v>2229</v>
      </c>
      <c r="C4463" s="46" t="s">
        <v>44</v>
      </c>
      <c r="D4463" s="46" t="s">
        <v>539</v>
      </c>
      <c r="E4463" s="46" t="s">
        <v>1217</v>
      </c>
      <c r="F4463" s="45" t="s">
        <v>1216</v>
      </c>
      <c r="G4463" s="26" t="s">
        <v>7</v>
      </c>
      <c r="H4463" s="30">
        <v>-635846785</v>
      </c>
      <c r="I4463" s="24"/>
      <c r="J4463" s="36"/>
      <c r="K4463" s="24"/>
      <c r="L4463" s="30"/>
      <c r="M4463" s="80" t="str">
        <f>IFERROR((Base_actualizacion!$L4463/Base_actualizacion!$K4463)," " )</f>
        <v xml:space="preserve"> </v>
      </c>
    </row>
    <row r="4464" spans="2:13" ht="24.9" customHeight="1" outlineLevel="2" x14ac:dyDescent="0.3">
      <c r="B4464" s="47" t="s">
        <v>2229</v>
      </c>
      <c r="C4464" s="46" t="s">
        <v>44</v>
      </c>
      <c r="D4464" s="46" t="s">
        <v>539</v>
      </c>
      <c r="E4464" s="46" t="s">
        <v>1217</v>
      </c>
      <c r="F4464" s="45" t="s">
        <v>1216</v>
      </c>
      <c r="G4464" s="26" t="s">
        <v>13</v>
      </c>
      <c r="H4464" s="30">
        <v>29887717</v>
      </c>
      <c r="I4464" s="30">
        <v>29887717</v>
      </c>
      <c r="J4464" s="36">
        <f>H4464/I4464</f>
        <v>1</v>
      </c>
      <c r="K4464" s="24"/>
      <c r="L4464" s="30"/>
      <c r="M4464" s="80"/>
    </row>
    <row r="4465" spans="2:13" ht="24.9" customHeight="1" outlineLevel="1" x14ac:dyDescent="0.3">
      <c r="B4465" s="44" t="str">
        <f>B4464</f>
        <v>ASIGNACIÓN PARA LA INVERSIÓN LOCAL SEGÚN NBI Y CUARTA, QUINTA, Y SEXTA CATEGORÍA</v>
      </c>
      <c r="C4465" s="43" t="s">
        <v>44</v>
      </c>
      <c r="D4465" s="43" t="s">
        <v>539</v>
      </c>
      <c r="E4465" s="43" t="s">
        <v>1217</v>
      </c>
      <c r="F4465" s="42" t="s">
        <v>1216</v>
      </c>
      <c r="G4465" s="18" t="s">
        <v>3</v>
      </c>
      <c r="H4465" s="32">
        <f>SUBTOTAL(9,H4462:H4464)</f>
        <v>2573274858</v>
      </c>
      <c r="I4465" s="32">
        <f>SUBTOTAL(9,I4462:I4464)</f>
        <v>279815870.74000001</v>
      </c>
      <c r="J4465" s="31">
        <f>SUBTOTAL(9,J4462:J4464)</f>
        <v>1.0786126971331269</v>
      </c>
      <c r="K4465" s="14">
        <f>SUBTOTAL(9,K4462:K4464)</f>
        <v>264884261.01999998</v>
      </c>
      <c r="L4465" s="14">
        <f>SUBTOTAL(9,L4462:L4464)</f>
        <v>249928153.74000001</v>
      </c>
      <c r="M4465" s="80"/>
    </row>
    <row r="4466" spans="2:13" ht="24.9" customHeight="1" outlineLevel="2" x14ac:dyDescent="0.3">
      <c r="B4466" s="47" t="s">
        <v>2229</v>
      </c>
      <c r="C4466" s="46" t="s">
        <v>44</v>
      </c>
      <c r="D4466" s="46" t="s">
        <v>539</v>
      </c>
      <c r="E4466" s="46" t="s">
        <v>1215</v>
      </c>
      <c r="F4466" s="45" t="s">
        <v>1214</v>
      </c>
      <c r="G4466" s="26" t="s">
        <v>0</v>
      </c>
      <c r="H4466" s="30">
        <v>7499233253</v>
      </c>
      <c r="I4466" s="30">
        <v>589534952.47000003</v>
      </c>
      <c r="J4466" s="36">
        <f>I4466/H4466</f>
        <v>7.8612697135958795E-2</v>
      </c>
      <c r="K4466" s="30">
        <v>624813683.03999996</v>
      </c>
      <c r="L4466" s="30">
        <f>I4466</f>
        <v>589534952.47000003</v>
      </c>
      <c r="M4466" s="80">
        <f>L4466/K4466</f>
        <v>0.94353719912414047</v>
      </c>
    </row>
    <row r="4467" spans="2:13" ht="24.9" customHeight="1" outlineLevel="2" x14ac:dyDescent="0.3">
      <c r="B4467" s="47" t="s">
        <v>2229</v>
      </c>
      <c r="C4467" s="46" t="s">
        <v>44</v>
      </c>
      <c r="D4467" s="46" t="s">
        <v>539</v>
      </c>
      <c r="E4467" s="46" t="s">
        <v>1215</v>
      </c>
      <c r="F4467" s="45" t="s">
        <v>1214</v>
      </c>
      <c r="G4467" s="26" t="s">
        <v>7</v>
      </c>
      <c r="H4467" s="30">
        <v>-1499846651</v>
      </c>
      <c r="I4467" s="24"/>
      <c r="J4467" s="36"/>
      <c r="K4467" s="24"/>
      <c r="L4467" s="30"/>
      <c r="M4467" s="80" t="str">
        <f>IFERROR((Base_actualizacion!$L4467/Base_actualizacion!$K4467)," " )</f>
        <v xml:space="preserve"> </v>
      </c>
    </row>
    <row r="4468" spans="2:13" ht="24.9" customHeight="1" outlineLevel="1" x14ac:dyDescent="0.3">
      <c r="B4468" s="44" t="str">
        <f>B4467</f>
        <v>ASIGNACIÓN PARA LA INVERSIÓN LOCAL SEGÚN NBI Y CUARTA, QUINTA, Y SEXTA CATEGORÍA</v>
      </c>
      <c r="C4468" s="43" t="s">
        <v>44</v>
      </c>
      <c r="D4468" s="43" t="s">
        <v>539</v>
      </c>
      <c r="E4468" s="43" t="s">
        <v>1215</v>
      </c>
      <c r="F4468" s="42" t="s">
        <v>1214</v>
      </c>
      <c r="G4468" s="18" t="s">
        <v>3</v>
      </c>
      <c r="H4468" s="32">
        <f>SUBTOTAL(9,H4466:H4467)</f>
        <v>5999386602</v>
      </c>
      <c r="I4468" s="14">
        <f>SUBTOTAL(9,I4466:I4467)</f>
        <v>589534952.47000003</v>
      </c>
      <c r="J4468" s="31">
        <f>SUBTOTAL(9,J4466:J4467)</f>
        <v>7.8612697135958795E-2</v>
      </c>
      <c r="K4468" s="14">
        <f>SUBTOTAL(9,K4466:K4467)</f>
        <v>624813683.03999996</v>
      </c>
      <c r="L4468" s="14">
        <f>SUBTOTAL(9,L4465:L4467)</f>
        <v>589534952.47000003</v>
      </c>
      <c r="M4468" s="80"/>
    </row>
    <row r="4469" spans="2:13" ht="24.9" customHeight="1" outlineLevel="2" x14ac:dyDescent="0.3">
      <c r="B4469" s="47" t="s">
        <v>2229</v>
      </c>
      <c r="C4469" s="46" t="s">
        <v>44</v>
      </c>
      <c r="D4469" s="46" t="s">
        <v>539</v>
      </c>
      <c r="E4469" s="46" t="s">
        <v>1213</v>
      </c>
      <c r="F4469" s="45" t="s">
        <v>1212</v>
      </c>
      <c r="G4469" s="26" t="s">
        <v>0</v>
      </c>
      <c r="H4469" s="30">
        <v>5822339737</v>
      </c>
      <c r="I4469" s="30">
        <v>457709830.37</v>
      </c>
      <c r="J4469" s="36">
        <f>I4469/H4469</f>
        <v>7.8612697136398652E-2</v>
      </c>
      <c r="K4469" s="30">
        <v>485099931.14999998</v>
      </c>
      <c r="L4469" s="30">
        <f>I4469</f>
        <v>457709830.37</v>
      </c>
      <c r="M4469" s="80">
        <f>L4469/K4469</f>
        <v>0.94353719920127022</v>
      </c>
    </row>
    <row r="4470" spans="2:13" ht="24.9" customHeight="1" outlineLevel="2" x14ac:dyDescent="0.3">
      <c r="B4470" s="47" t="s">
        <v>2229</v>
      </c>
      <c r="C4470" s="46" t="s">
        <v>44</v>
      </c>
      <c r="D4470" s="46" t="s">
        <v>539</v>
      </c>
      <c r="E4470" s="46" t="s">
        <v>1213</v>
      </c>
      <c r="F4470" s="45" t="s">
        <v>1212</v>
      </c>
      <c r="G4470" s="26" t="s">
        <v>7</v>
      </c>
      <c r="H4470" s="30">
        <v>-1164467947</v>
      </c>
      <c r="I4470" s="24"/>
      <c r="J4470" s="36"/>
      <c r="K4470" s="24"/>
      <c r="L4470" s="30"/>
      <c r="M4470" s="80" t="str">
        <f>IFERROR((Base_actualizacion!$L4470/Base_actualizacion!$K4470)," " )</f>
        <v xml:space="preserve"> </v>
      </c>
    </row>
    <row r="4471" spans="2:13" ht="24.9" customHeight="1" outlineLevel="1" x14ac:dyDescent="0.3">
      <c r="B4471" s="44" t="str">
        <f>B4470</f>
        <v>ASIGNACIÓN PARA LA INVERSIÓN LOCAL SEGÚN NBI Y CUARTA, QUINTA, Y SEXTA CATEGORÍA</v>
      </c>
      <c r="C4471" s="43" t="s">
        <v>44</v>
      </c>
      <c r="D4471" s="43" t="s">
        <v>539</v>
      </c>
      <c r="E4471" s="43" t="s">
        <v>1213</v>
      </c>
      <c r="F4471" s="42" t="s">
        <v>1212</v>
      </c>
      <c r="G4471" s="18" t="s">
        <v>3</v>
      </c>
      <c r="H4471" s="32">
        <f>SUBTOTAL(9,H4469:H4470)</f>
        <v>4657871790</v>
      </c>
      <c r="I4471" s="14">
        <f>SUBTOTAL(9,I4469:I4470)</f>
        <v>457709830.37</v>
      </c>
      <c r="J4471" s="31">
        <f>SUBTOTAL(9,J4469:J4470)</f>
        <v>7.8612697136398652E-2</v>
      </c>
      <c r="K4471" s="14">
        <f>SUBTOTAL(9,K4469:K4470)</f>
        <v>485099931.14999998</v>
      </c>
      <c r="L4471" s="14">
        <f>SUBTOTAL(9,L4468:L4470)</f>
        <v>457709830.37</v>
      </c>
      <c r="M4471" s="80"/>
    </row>
    <row r="4472" spans="2:13" ht="24.9" customHeight="1" outlineLevel="2" x14ac:dyDescent="0.3">
      <c r="B4472" s="47" t="s">
        <v>2229</v>
      </c>
      <c r="C4472" s="46" t="s">
        <v>44</v>
      </c>
      <c r="D4472" s="46" t="s">
        <v>539</v>
      </c>
      <c r="E4472" s="46" t="s">
        <v>1211</v>
      </c>
      <c r="F4472" s="45" t="s">
        <v>1210</v>
      </c>
      <c r="G4472" s="26" t="s">
        <v>0</v>
      </c>
      <c r="H4472" s="30">
        <v>3287698457</v>
      </c>
      <c r="I4472" s="30">
        <v>258454843.06999999</v>
      </c>
      <c r="J4472" s="36">
        <f>I4472/H4472</f>
        <v>7.8612697134590043E-2</v>
      </c>
      <c r="K4472" s="30">
        <v>273921201.25</v>
      </c>
      <c r="L4472" s="30">
        <f>I4472</f>
        <v>258454843.06999999</v>
      </c>
      <c r="M4472" s="80">
        <f>L4472/K4472</f>
        <v>0.9435371993499535</v>
      </c>
    </row>
    <row r="4473" spans="2:13" ht="24.9" customHeight="1" outlineLevel="2" x14ac:dyDescent="0.3">
      <c r="B4473" s="47" t="s">
        <v>2229</v>
      </c>
      <c r="C4473" s="46" t="s">
        <v>44</v>
      </c>
      <c r="D4473" s="46" t="s">
        <v>539</v>
      </c>
      <c r="E4473" s="46" t="s">
        <v>1211</v>
      </c>
      <c r="F4473" s="45" t="s">
        <v>1210</v>
      </c>
      <c r="G4473" s="26" t="s">
        <v>7</v>
      </c>
      <c r="H4473" s="30">
        <v>-657539691</v>
      </c>
      <c r="I4473" s="24"/>
      <c r="J4473" s="36"/>
      <c r="K4473" s="24"/>
      <c r="L4473" s="30"/>
      <c r="M4473" s="80" t="str">
        <f>IFERROR((Base_actualizacion!$L4473/Base_actualizacion!$K4473)," " )</f>
        <v xml:space="preserve"> </v>
      </c>
    </row>
    <row r="4474" spans="2:13" ht="24.9" customHeight="1" outlineLevel="1" x14ac:dyDescent="0.3">
      <c r="B4474" s="44" t="str">
        <f>B4473</f>
        <v>ASIGNACIÓN PARA LA INVERSIÓN LOCAL SEGÚN NBI Y CUARTA, QUINTA, Y SEXTA CATEGORÍA</v>
      </c>
      <c r="C4474" s="43" t="s">
        <v>44</v>
      </c>
      <c r="D4474" s="43" t="s">
        <v>539</v>
      </c>
      <c r="E4474" s="43" t="s">
        <v>1211</v>
      </c>
      <c r="F4474" s="42" t="s">
        <v>1210</v>
      </c>
      <c r="G4474" s="18" t="s">
        <v>3</v>
      </c>
      <c r="H4474" s="32">
        <f>SUBTOTAL(9,H4472:H4473)</f>
        <v>2630158766</v>
      </c>
      <c r="I4474" s="14">
        <f>SUBTOTAL(9,I4472:I4473)</f>
        <v>258454843.06999999</v>
      </c>
      <c r="J4474" s="31">
        <f>SUBTOTAL(9,J4472:J4473)</f>
        <v>7.8612697134590043E-2</v>
      </c>
      <c r="K4474" s="14">
        <f>SUBTOTAL(9,K4472:K4473)</f>
        <v>273921201.25</v>
      </c>
      <c r="L4474" s="14">
        <f>SUBTOTAL(9,L4471:L4473)</f>
        <v>258454843.06999999</v>
      </c>
      <c r="M4474" s="80"/>
    </row>
    <row r="4475" spans="2:13" ht="24.9" customHeight="1" outlineLevel="2" x14ac:dyDescent="0.3">
      <c r="B4475" s="47" t="s">
        <v>2229</v>
      </c>
      <c r="C4475" s="46" t="s">
        <v>44</v>
      </c>
      <c r="D4475" s="46" t="s">
        <v>539</v>
      </c>
      <c r="E4475" s="46" t="s">
        <v>1209</v>
      </c>
      <c r="F4475" s="45" t="s">
        <v>1208</v>
      </c>
      <c r="G4475" s="26" t="s">
        <v>0</v>
      </c>
      <c r="H4475" s="30">
        <v>5822497624</v>
      </c>
      <c r="I4475" s="30">
        <v>457722242.27999997</v>
      </c>
      <c r="J4475" s="36">
        <f>I4475/H4475</f>
        <v>7.8612697134180912E-2</v>
      </c>
      <c r="K4475" s="30">
        <v>485113085.81999999</v>
      </c>
      <c r="L4475" s="30">
        <f>I4475</f>
        <v>457722242.27999997</v>
      </c>
      <c r="M4475" s="80">
        <f>L4475/K4475</f>
        <v>0.94353719917964995</v>
      </c>
    </row>
    <row r="4476" spans="2:13" ht="24.9" customHeight="1" outlineLevel="2" x14ac:dyDescent="0.3">
      <c r="B4476" s="47" t="s">
        <v>2229</v>
      </c>
      <c r="C4476" s="46" t="s">
        <v>44</v>
      </c>
      <c r="D4476" s="46" t="s">
        <v>539</v>
      </c>
      <c r="E4476" s="46" t="s">
        <v>1209</v>
      </c>
      <c r="F4476" s="45" t="s">
        <v>1208</v>
      </c>
      <c r="G4476" s="26" t="s">
        <v>7</v>
      </c>
      <c r="H4476" s="30">
        <v>-1164499525</v>
      </c>
      <c r="I4476" s="24"/>
      <c r="J4476" s="36"/>
      <c r="K4476" s="24"/>
      <c r="L4476" s="30"/>
      <c r="M4476" s="80" t="str">
        <f>IFERROR((Base_actualizacion!$L4476/Base_actualizacion!$K4476)," " )</f>
        <v xml:space="preserve"> </v>
      </c>
    </row>
    <row r="4477" spans="2:13" ht="24.9" customHeight="1" outlineLevel="1" x14ac:dyDescent="0.3">
      <c r="B4477" s="44" t="str">
        <f>B4476</f>
        <v>ASIGNACIÓN PARA LA INVERSIÓN LOCAL SEGÚN NBI Y CUARTA, QUINTA, Y SEXTA CATEGORÍA</v>
      </c>
      <c r="C4477" s="43" t="s">
        <v>44</v>
      </c>
      <c r="D4477" s="43" t="s">
        <v>539</v>
      </c>
      <c r="E4477" s="43" t="s">
        <v>1209</v>
      </c>
      <c r="F4477" s="42" t="s">
        <v>1208</v>
      </c>
      <c r="G4477" s="18" t="s">
        <v>3</v>
      </c>
      <c r="H4477" s="32">
        <f>SUBTOTAL(9,H4475:H4476)</f>
        <v>4657998099</v>
      </c>
      <c r="I4477" s="14">
        <f>SUBTOTAL(9,I4475:I4476)</f>
        <v>457722242.27999997</v>
      </c>
      <c r="J4477" s="31">
        <f>SUBTOTAL(9,J4475:J4476)</f>
        <v>7.8612697134180912E-2</v>
      </c>
      <c r="K4477" s="14">
        <f>SUBTOTAL(9,K4475:K4476)</f>
        <v>485113085.81999999</v>
      </c>
      <c r="L4477" s="14">
        <f>SUBTOTAL(9,L4474:L4476)</f>
        <v>457722242.27999997</v>
      </c>
      <c r="M4477" s="80"/>
    </row>
    <row r="4478" spans="2:13" ht="24.9" customHeight="1" outlineLevel="2" x14ac:dyDescent="0.3">
      <c r="B4478" s="47" t="s">
        <v>2229</v>
      </c>
      <c r="C4478" s="46" t="s">
        <v>44</v>
      </c>
      <c r="D4478" s="46" t="s">
        <v>539</v>
      </c>
      <c r="E4478" s="46" t="s">
        <v>1207</v>
      </c>
      <c r="F4478" s="45" t="s">
        <v>1206</v>
      </c>
      <c r="G4478" s="26" t="s">
        <v>0</v>
      </c>
      <c r="H4478" s="30">
        <v>6866277354</v>
      </c>
      <c r="I4478" s="30">
        <v>539776582.07000005</v>
      </c>
      <c r="J4478" s="36">
        <f>I4478/H4478</f>
        <v>7.8612697134284745E-2</v>
      </c>
      <c r="K4478" s="30">
        <v>572077690.75</v>
      </c>
      <c r="L4478" s="30">
        <f>I4478</f>
        <v>539776582.07000005</v>
      </c>
      <c r="M4478" s="80">
        <f>L4478/K4478</f>
        <v>0.94353719922611756</v>
      </c>
    </row>
    <row r="4479" spans="2:13" ht="24.9" customHeight="1" outlineLevel="2" x14ac:dyDescent="0.3">
      <c r="B4479" s="47" t="s">
        <v>2229</v>
      </c>
      <c r="C4479" s="46" t="s">
        <v>44</v>
      </c>
      <c r="D4479" s="46" t="s">
        <v>539</v>
      </c>
      <c r="E4479" s="46" t="s">
        <v>1207</v>
      </c>
      <c r="F4479" s="45" t="s">
        <v>1206</v>
      </c>
      <c r="G4479" s="26" t="s">
        <v>7</v>
      </c>
      <c r="H4479" s="30">
        <v>-1373255471</v>
      </c>
      <c r="I4479" s="24"/>
      <c r="J4479" s="36"/>
      <c r="K4479" s="24"/>
      <c r="L4479" s="30"/>
      <c r="M4479" s="80" t="str">
        <f>IFERROR((Base_actualizacion!$L4479/Base_actualizacion!$K4479)," " )</f>
        <v xml:space="preserve"> </v>
      </c>
    </row>
    <row r="4480" spans="2:13" ht="24.9" customHeight="1" outlineLevel="1" x14ac:dyDescent="0.3">
      <c r="B4480" s="44" t="str">
        <f>B4479</f>
        <v>ASIGNACIÓN PARA LA INVERSIÓN LOCAL SEGÚN NBI Y CUARTA, QUINTA, Y SEXTA CATEGORÍA</v>
      </c>
      <c r="C4480" s="43" t="s">
        <v>44</v>
      </c>
      <c r="D4480" s="43" t="s">
        <v>539</v>
      </c>
      <c r="E4480" s="43" t="s">
        <v>1207</v>
      </c>
      <c r="F4480" s="42" t="s">
        <v>1206</v>
      </c>
      <c r="G4480" s="18" t="s">
        <v>3</v>
      </c>
      <c r="H4480" s="32">
        <f>SUBTOTAL(9,H4478:H4479)</f>
        <v>5493021883</v>
      </c>
      <c r="I4480" s="14">
        <f>SUBTOTAL(9,I4478:I4479)</f>
        <v>539776582.07000005</v>
      </c>
      <c r="J4480" s="31">
        <f>SUBTOTAL(9,J4478:J4479)</f>
        <v>7.8612697134284745E-2</v>
      </c>
      <c r="K4480" s="14">
        <f>SUBTOTAL(9,K4478:K4479)</f>
        <v>572077690.75</v>
      </c>
      <c r="L4480" s="14">
        <f>SUBTOTAL(9,L4477:L4479)</f>
        <v>539776582.07000005</v>
      </c>
      <c r="M4480" s="80"/>
    </row>
    <row r="4481" spans="2:13" ht="24.9" customHeight="1" outlineLevel="2" x14ac:dyDescent="0.3">
      <c r="B4481" s="47" t="s">
        <v>2229</v>
      </c>
      <c r="C4481" s="46" t="s">
        <v>44</v>
      </c>
      <c r="D4481" s="46" t="s">
        <v>539</v>
      </c>
      <c r="E4481" s="46" t="s">
        <v>1205</v>
      </c>
      <c r="F4481" s="45" t="s">
        <v>1204</v>
      </c>
      <c r="G4481" s="26" t="s">
        <v>0</v>
      </c>
      <c r="H4481" s="30">
        <v>6007827939</v>
      </c>
      <c r="I4481" s="30">
        <v>472291558.21000004</v>
      </c>
      <c r="J4481" s="36">
        <f>I4481/H4481</f>
        <v>7.8612697135366491E-2</v>
      </c>
      <c r="K4481" s="30">
        <v>500554253.30000001</v>
      </c>
      <c r="L4481" s="30">
        <f>I4481</f>
        <v>472291558.21000004</v>
      </c>
      <c r="M4481" s="80">
        <f>L4481/K4481</f>
        <v>0.94353719920733325</v>
      </c>
    </row>
    <row r="4482" spans="2:13" ht="24.9" customHeight="1" outlineLevel="2" x14ac:dyDescent="0.3">
      <c r="B4482" s="47" t="s">
        <v>2229</v>
      </c>
      <c r="C4482" s="46" t="s">
        <v>44</v>
      </c>
      <c r="D4482" s="46" t="s">
        <v>539</v>
      </c>
      <c r="E4482" s="46" t="s">
        <v>1205</v>
      </c>
      <c r="F4482" s="45" t="s">
        <v>1204</v>
      </c>
      <c r="G4482" s="26" t="s">
        <v>7</v>
      </c>
      <c r="H4482" s="30">
        <v>-1201565588</v>
      </c>
      <c r="I4482" s="24"/>
      <c r="J4482" s="36"/>
      <c r="K4482" s="24"/>
      <c r="L4482" s="30"/>
      <c r="M4482" s="80" t="str">
        <f>IFERROR((Base_actualizacion!$L4482/Base_actualizacion!$K4482)," " )</f>
        <v xml:space="preserve"> </v>
      </c>
    </row>
    <row r="4483" spans="2:13" ht="24.9" customHeight="1" outlineLevel="2" x14ac:dyDescent="0.3">
      <c r="B4483" s="47" t="s">
        <v>2229</v>
      </c>
      <c r="C4483" s="46" t="s">
        <v>44</v>
      </c>
      <c r="D4483" s="46" t="s">
        <v>539</v>
      </c>
      <c r="E4483" s="46" t="s">
        <v>1205</v>
      </c>
      <c r="F4483" s="45" t="s">
        <v>1204</v>
      </c>
      <c r="G4483" s="26" t="s">
        <v>13</v>
      </c>
      <c r="H4483" s="30">
        <v>408622325</v>
      </c>
      <c r="I4483" s="30">
        <v>408622325</v>
      </c>
      <c r="J4483" s="36">
        <f>H4483/I4483</f>
        <v>1</v>
      </c>
      <c r="K4483" s="24"/>
      <c r="L4483" s="30"/>
      <c r="M4483" s="80"/>
    </row>
    <row r="4484" spans="2:13" ht="24.9" customHeight="1" outlineLevel="1" x14ac:dyDescent="0.3">
      <c r="B4484" s="44" t="str">
        <f>B4483</f>
        <v>ASIGNACIÓN PARA LA INVERSIÓN LOCAL SEGÚN NBI Y CUARTA, QUINTA, Y SEXTA CATEGORÍA</v>
      </c>
      <c r="C4484" s="43" t="s">
        <v>44</v>
      </c>
      <c r="D4484" s="43" t="s">
        <v>539</v>
      </c>
      <c r="E4484" s="43" t="s">
        <v>1205</v>
      </c>
      <c r="F4484" s="42" t="s">
        <v>1204</v>
      </c>
      <c r="G4484" s="18" t="s">
        <v>3</v>
      </c>
      <c r="H4484" s="32">
        <f>SUBTOTAL(9,H4481:H4483)</f>
        <v>5214884676</v>
      </c>
      <c r="I4484" s="32">
        <f>SUBTOTAL(9,I4481:I4483)</f>
        <v>880913883.21000004</v>
      </c>
      <c r="J4484" s="31">
        <f>SUBTOTAL(9,J4481:J4483)</f>
        <v>1.0786126971353664</v>
      </c>
      <c r="K4484" s="14">
        <f>SUBTOTAL(9,K4481:K4483)</f>
        <v>500554253.30000001</v>
      </c>
      <c r="L4484" s="14">
        <f>SUBTOTAL(9,L4481:L4483)</f>
        <v>472291558.21000004</v>
      </c>
      <c r="M4484" s="80"/>
    </row>
    <row r="4485" spans="2:13" ht="24.9" customHeight="1" outlineLevel="2" x14ac:dyDescent="0.3">
      <c r="B4485" s="47" t="s">
        <v>2229</v>
      </c>
      <c r="C4485" s="46" t="s">
        <v>44</v>
      </c>
      <c r="D4485" s="46" t="s">
        <v>539</v>
      </c>
      <c r="E4485" s="46" t="s">
        <v>1203</v>
      </c>
      <c r="F4485" s="45" t="s">
        <v>1202</v>
      </c>
      <c r="G4485" s="26" t="s">
        <v>0</v>
      </c>
      <c r="H4485" s="30">
        <v>5568577063</v>
      </c>
      <c r="I4485" s="30">
        <v>437760862.13</v>
      </c>
      <c r="J4485" s="36">
        <f>I4485/H4485</f>
        <v>7.8612697135623716E-2</v>
      </c>
      <c r="K4485" s="30">
        <v>463957184.20000005</v>
      </c>
      <c r="L4485" s="30">
        <f>I4485</f>
        <v>437760862.13</v>
      </c>
      <c r="M4485" s="80">
        <f>L4485/K4485</f>
        <v>0.94353719920261547</v>
      </c>
    </row>
    <row r="4486" spans="2:13" ht="24.9" customHeight="1" outlineLevel="2" x14ac:dyDescent="0.3">
      <c r="B4486" s="47" t="s">
        <v>2229</v>
      </c>
      <c r="C4486" s="46" t="s">
        <v>44</v>
      </c>
      <c r="D4486" s="46" t="s">
        <v>539</v>
      </c>
      <c r="E4486" s="46" t="s">
        <v>1203</v>
      </c>
      <c r="F4486" s="45" t="s">
        <v>1202</v>
      </c>
      <c r="G4486" s="26" t="s">
        <v>7</v>
      </c>
      <c r="H4486" s="30">
        <v>-1113715413</v>
      </c>
      <c r="I4486" s="24"/>
      <c r="J4486" s="36"/>
      <c r="K4486" s="24"/>
      <c r="L4486" s="30"/>
      <c r="M4486" s="80" t="str">
        <f>IFERROR((Base_actualizacion!$L4486/Base_actualizacion!$K4486)," " )</f>
        <v xml:space="preserve"> </v>
      </c>
    </row>
    <row r="4487" spans="2:13" ht="24.9" customHeight="1" outlineLevel="1" x14ac:dyDescent="0.3">
      <c r="B4487" s="44" t="str">
        <f>B4486</f>
        <v>ASIGNACIÓN PARA LA INVERSIÓN LOCAL SEGÚN NBI Y CUARTA, QUINTA, Y SEXTA CATEGORÍA</v>
      </c>
      <c r="C4487" s="43" t="s">
        <v>44</v>
      </c>
      <c r="D4487" s="43" t="s">
        <v>539</v>
      </c>
      <c r="E4487" s="43" t="s">
        <v>1203</v>
      </c>
      <c r="F4487" s="42" t="s">
        <v>1202</v>
      </c>
      <c r="G4487" s="18" t="s">
        <v>3</v>
      </c>
      <c r="H4487" s="32">
        <f>SUBTOTAL(9,H4485:H4486)</f>
        <v>4454861650</v>
      </c>
      <c r="I4487" s="14">
        <f>SUBTOTAL(9,I4485:I4486)</f>
        <v>437760862.13</v>
      </c>
      <c r="J4487" s="31">
        <f>SUBTOTAL(9,J4485:J4486)</f>
        <v>7.8612697135623716E-2</v>
      </c>
      <c r="K4487" s="14">
        <f>SUBTOTAL(9,K4485:K4486)</f>
        <v>463957184.20000005</v>
      </c>
      <c r="L4487" s="14">
        <f>SUBTOTAL(9,L4484:L4486)</f>
        <v>437760862.13</v>
      </c>
      <c r="M4487" s="80"/>
    </row>
    <row r="4488" spans="2:13" ht="24.9" customHeight="1" outlineLevel="2" x14ac:dyDescent="0.3">
      <c r="B4488" s="47" t="s">
        <v>2229</v>
      </c>
      <c r="C4488" s="46" t="s">
        <v>44</v>
      </c>
      <c r="D4488" s="46" t="s">
        <v>539</v>
      </c>
      <c r="E4488" s="46" t="s">
        <v>1201</v>
      </c>
      <c r="F4488" s="45" t="s">
        <v>1200</v>
      </c>
      <c r="G4488" s="26" t="s">
        <v>0</v>
      </c>
      <c r="H4488" s="30">
        <v>6555599838</v>
      </c>
      <c r="I4488" s="30">
        <v>515353384.61000001</v>
      </c>
      <c r="J4488" s="36">
        <f>I4488/H4488</f>
        <v>7.8612697136075563E-2</v>
      </c>
      <c r="K4488" s="30">
        <v>546192969.5</v>
      </c>
      <c r="L4488" s="30">
        <f>I4488</f>
        <v>515353384.61000001</v>
      </c>
      <c r="M4488" s="80">
        <f>L4488/K4488</f>
        <v>0.94353719909974054</v>
      </c>
    </row>
    <row r="4489" spans="2:13" ht="24.9" customHeight="1" outlineLevel="2" x14ac:dyDescent="0.3">
      <c r="B4489" s="47" t="s">
        <v>2229</v>
      </c>
      <c r="C4489" s="46" t="s">
        <v>44</v>
      </c>
      <c r="D4489" s="46" t="s">
        <v>539</v>
      </c>
      <c r="E4489" s="46" t="s">
        <v>1201</v>
      </c>
      <c r="F4489" s="45" t="s">
        <v>1200</v>
      </c>
      <c r="G4489" s="26" t="s">
        <v>7</v>
      </c>
      <c r="H4489" s="30">
        <v>-1311119968</v>
      </c>
      <c r="I4489" s="24"/>
      <c r="J4489" s="36"/>
      <c r="K4489" s="24"/>
      <c r="L4489" s="30"/>
      <c r="M4489" s="80" t="str">
        <f>IFERROR((Base_actualizacion!$L4489/Base_actualizacion!$K4489)," " )</f>
        <v xml:space="preserve"> </v>
      </c>
    </row>
    <row r="4490" spans="2:13" ht="24.9" customHeight="1" outlineLevel="1" x14ac:dyDescent="0.3">
      <c r="B4490" s="44" t="str">
        <f>B4489</f>
        <v>ASIGNACIÓN PARA LA INVERSIÓN LOCAL SEGÚN NBI Y CUARTA, QUINTA, Y SEXTA CATEGORÍA</v>
      </c>
      <c r="C4490" s="43" t="s">
        <v>44</v>
      </c>
      <c r="D4490" s="43" t="s">
        <v>539</v>
      </c>
      <c r="E4490" s="43" t="s">
        <v>1201</v>
      </c>
      <c r="F4490" s="42" t="s">
        <v>1200</v>
      </c>
      <c r="G4490" s="18" t="s">
        <v>3</v>
      </c>
      <c r="H4490" s="32">
        <f>SUBTOTAL(9,H4488:H4489)</f>
        <v>5244479870</v>
      </c>
      <c r="I4490" s="14">
        <f>SUBTOTAL(9,I4488:I4489)</f>
        <v>515353384.61000001</v>
      </c>
      <c r="J4490" s="31">
        <f>SUBTOTAL(9,J4488:J4489)</f>
        <v>7.8612697136075563E-2</v>
      </c>
      <c r="K4490" s="14">
        <f>SUBTOTAL(9,K4488:K4489)</f>
        <v>546192969.5</v>
      </c>
      <c r="L4490" s="14">
        <f>SUBTOTAL(9,L4487:L4489)</f>
        <v>515353384.61000001</v>
      </c>
      <c r="M4490" s="80"/>
    </row>
    <row r="4491" spans="2:13" ht="24.9" customHeight="1" outlineLevel="2" x14ac:dyDescent="0.3">
      <c r="B4491" s="47" t="s">
        <v>2229</v>
      </c>
      <c r="C4491" s="46" t="s">
        <v>44</v>
      </c>
      <c r="D4491" s="46" t="s">
        <v>539</v>
      </c>
      <c r="E4491" s="46" t="s">
        <v>1199</v>
      </c>
      <c r="F4491" s="45" t="s">
        <v>1198</v>
      </c>
      <c r="G4491" s="26" t="s">
        <v>0</v>
      </c>
      <c r="H4491" s="30">
        <v>6938653027</v>
      </c>
      <c r="I4491" s="30">
        <v>545466228.94000006</v>
      </c>
      <c r="J4491" s="36">
        <f>I4491/H4491</f>
        <v>7.861269713551855E-2</v>
      </c>
      <c r="K4491" s="30">
        <v>578107815.31000006</v>
      </c>
      <c r="L4491" s="30">
        <f>I4491</f>
        <v>545466228.94000006</v>
      </c>
      <c r="M4491" s="80">
        <f>L4491/K4491</f>
        <v>0.94353719928090485</v>
      </c>
    </row>
    <row r="4492" spans="2:13" ht="24.9" customHeight="1" outlineLevel="2" x14ac:dyDescent="0.3">
      <c r="B4492" s="47" t="s">
        <v>2229</v>
      </c>
      <c r="C4492" s="46" t="s">
        <v>44</v>
      </c>
      <c r="D4492" s="46" t="s">
        <v>539</v>
      </c>
      <c r="E4492" s="46" t="s">
        <v>1199</v>
      </c>
      <c r="F4492" s="45" t="s">
        <v>1198</v>
      </c>
      <c r="G4492" s="26" t="s">
        <v>7</v>
      </c>
      <c r="H4492" s="30">
        <v>-1387730605</v>
      </c>
      <c r="I4492" s="24"/>
      <c r="J4492" s="36"/>
      <c r="K4492" s="24"/>
      <c r="L4492" s="30"/>
      <c r="M4492" s="80" t="str">
        <f>IFERROR((Base_actualizacion!$L4492/Base_actualizacion!$K4492)," " )</f>
        <v xml:space="preserve"> </v>
      </c>
    </row>
    <row r="4493" spans="2:13" ht="24.9" customHeight="1" outlineLevel="1" x14ac:dyDescent="0.3">
      <c r="B4493" s="44" t="str">
        <f>B4492</f>
        <v>ASIGNACIÓN PARA LA INVERSIÓN LOCAL SEGÚN NBI Y CUARTA, QUINTA, Y SEXTA CATEGORÍA</v>
      </c>
      <c r="C4493" s="43" t="s">
        <v>44</v>
      </c>
      <c r="D4493" s="43" t="s">
        <v>539</v>
      </c>
      <c r="E4493" s="43" t="s">
        <v>1199</v>
      </c>
      <c r="F4493" s="42" t="s">
        <v>1198</v>
      </c>
      <c r="G4493" s="18" t="s">
        <v>3</v>
      </c>
      <c r="H4493" s="32">
        <f>SUBTOTAL(9,H4491:H4492)</f>
        <v>5550922422</v>
      </c>
      <c r="I4493" s="14">
        <f>SUBTOTAL(9,I4491:I4492)</f>
        <v>545466228.94000006</v>
      </c>
      <c r="J4493" s="31">
        <f>SUBTOTAL(9,J4491:J4492)</f>
        <v>7.861269713551855E-2</v>
      </c>
      <c r="K4493" s="14">
        <f>SUBTOTAL(9,K4491:K4492)</f>
        <v>578107815.31000006</v>
      </c>
      <c r="L4493" s="14">
        <f>SUBTOTAL(9,L4490:L4492)</f>
        <v>545466228.94000006</v>
      </c>
      <c r="M4493" s="80"/>
    </row>
    <row r="4494" spans="2:13" ht="24.9" customHeight="1" outlineLevel="2" x14ac:dyDescent="0.3">
      <c r="B4494" s="47" t="s">
        <v>2229</v>
      </c>
      <c r="C4494" s="46" t="s">
        <v>44</v>
      </c>
      <c r="D4494" s="46" t="s">
        <v>539</v>
      </c>
      <c r="E4494" s="46" t="s">
        <v>1197</v>
      </c>
      <c r="F4494" s="45" t="s">
        <v>1196</v>
      </c>
      <c r="G4494" s="26" t="s">
        <v>0</v>
      </c>
      <c r="H4494" s="30">
        <v>3747028248</v>
      </c>
      <c r="I4494" s="30">
        <v>294563996.81</v>
      </c>
      <c r="J4494" s="36">
        <f>I4494/H4494</f>
        <v>7.8612697133315021E-2</v>
      </c>
      <c r="K4494" s="30">
        <v>312191185.53999996</v>
      </c>
      <c r="L4494" s="30">
        <f>I4494</f>
        <v>294563996.81</v>
      </c>
      <c r="M4494" s="80">
        <f>L4494/K4494</f>
        <v>0.94353719917008527</v>
      </c>
    </row>
    <row r="4495" spans="2:13" ht="24.9" customHeight="1" outlineLevel="2" x14ac:dyDescent="0.3">
      <c r="B4495" s="47" t="s">
        <v>2229</v>
      </c>
      <c r="C4495" s="46" t="s">
        <v>44</v>
      </c>
      <c r="D4495" s="46" t="s">
        <v>539</v>
      </c>
      <c r="E4495" s="46" t="s">
        <v>1197</v>
      </c>
      <c r="F4495" s="45" t="s">
        <v>1196</v>
      </c>
      <c r="G4495" s="26" t="s">
        <v>7</v>
      </c>
      <c r="H4495" s="30">
        <v>-749405650</v>
      </c>
      <c r="I4495" s="24"/>
      <c r="J4495" s="36"/>
      <c r="K4495" s="24"/>
      <c r="L4495" s="30"/>
      <c r="M4495" s="80" t="str">
        <f>IFERROR((Base_actualizacion!$L4495/Base_actualizacion!$K4495)," " )</f>
        <v xml:space="preserve"> </v>
      </c>
    </row>
    <row r="4496" spans="2:13" ht="24.9" customHeight="1" outlineLevel="1" x14ac:dyDescent="0.3">
      <c r="B4496" s="44" t="str">
        <f>B4495</f>
        <v>ASIGNACIÓN PARA LA INVERSIÓN LOCAL SEGÚN NBI Y CUARTA, QUINTA, Y SEXTA CATEGORÍA</v>
      </c>
      <c r="C4496" s="43" t="s">
        <v>44</v>
      </c>
      <c r="D4496" s="43" t="s">
        <v>539</v>
      </c>
      <c r="E4496" s="43" t="s">
        <v>1197</v>
      </c>
      <c r="F4496" s="42" t="s">
        <v>1196</v>
      </c>
      <c r="G4496" s="18" t="s">
        <v>3</v>
      </c>
      <c r="H4496" s="32">
        <f>SUBTOTAL(9,H4494:H4495)</f>
        <v>2997622598</v>
      </c>
      <c r="I4496" s="14">
        <f>SUBTOTAL(9,I4494:I4495)</f>
        <v>294563996.81</v>
      </c>
      <c r="J4496" s="31">
        <f>SUBTOTAL(9,J4494:J4495)</f>
        <v>7.8612697133315021E-2</v>
      </c>
      <c r="K4496" s="14">
        <f>SUBTOTAL(9,K4494:K4495)</f>
        <v>312191185.53999996</v>
      </c>
      <c r="L4496" s="14">
        <f>SUBTOTAL(9,L4493:L4495)</f>
        <v>294563996.81</v>
      </c>
      <c r="M4496" s="80"/>
    </row>
    <row r="4497" spans="2:13" ht="24.9" customHeight="1" outlineLevel="2" x14ac:dyDescent="0.3">
      <c r="B4497" s="47" t="s">
        <v>2229</v>
      </c>
      <c r="C4497" s="46" t="s">
        <v>44</v>
      </c>
      <c r="D4497" s="46" t="s">
        <v>539</v>
      </c>
      <c r="E4497" s="46" t="s">
        <v>1195</v>
      </c>
      <c r="F4497" s="45" t="s">
        <v>1194</v>
      </c>
      <c r="G4497" s="26" t="s">
        <v>0</v>
      </c>
      <c r="H4497" s="30">
        <v>6299792450</v>
      </c>
      <c r="I4497" s="30">
        <v>495243675.88</v>
      </c>
      <c r="J4497" s="36">
        <f>I4497/H4497</f>
        <v>7.8612697134173043E-2</v>
      </c>
      <c r="K4497" s="30">
        <v>524879863.03000003</v>
      </c>
      <c r="L4497" s="30">
        <f>I4497</f>
        <v>495243675.88</v>
      </c>
      <c r="M4497" s="80">
        <f>L4497/K4497</f>
        <v>0.94353719920036982</v>
      </c>
    </row>
    <row r="4498" spans="2:13" ht="24.9" customHeight="1" outlineLevel="2" x14ac:dyDescent="0.3">
      <c r="B4498" s="47" t="s">
        <v>2229</v>
      </c>
      <c r="C4498" s="46" t="s">
        <v>44</v>
      </c>
      <c r="D4498" s="46" t="s">
        <v>539</v>
      </c>
      <c r="E4498" s="46" t="s">
        <v>1195</v>
      </c>
      <c r="F4498" s="45" t="s">
        <v>1194</v>
      </c>
      <c r="G4498" s="26" t="s">
        <v>7</v>
      </c>
      <c r="H4498" s="30">
        <v>-1259958490</v>
      </c>
      <c r="I4498" s="24"/>
      <c r="J4498" s="36"/>
      <c r="K4498" s="24"/>
      <c r="L4498" s="30"/>
      <c r="M4498" s="80" t="str">
        <f>IFERROR((Base_actualizacion!$L4498/Base_actualizacion!$K4498)," " )</f>
        <v xml:space="preserve"> </v>
      </c>
    </row>
    <row r="4499" spans="2:13" ht="24.9" customHeight="1" outlineLevel="1" x14ac:dyDescent="0.3">
      <c r="B4499" s="44" t="str">
        <f>B4498</f>
        <v>ASIGNACIÓN PARA LA INVERSIÓN LOCAL SEGÚN NBI Y CUARTA, QUINTA, Y SEXTA CATEGORÍA</v>
      </c>
      <c r="C4499" s="43" t="s">
        <v>44</v>
      </c>
      <c r="D4499" s="43" t="s">
        <v>539</v>
      </c>
      <c r="E4499" s="43" t="s">
        <v>1195</v>
      </c>
      <c r="F4499" s="42" t="s">
        <v>1194</v>
      </c>
      <c r="G4499" s="18" t="s">
        <v>3</v>
      </c>
      <c r="H4499" s="32">
        <f>SUBTOTAL(9,H4497:H4498)</f>
        <v>5039833960</v>
      </c>
      <c r="I4499" s="14">
        <f>SUBTOTAL(9,I4497:I4498)</f>
        <v>495243675.88</v>
      </c>
      <c r="J4499" s="31">
        <f>SUBTOTAL(9,J4497:J4498)</f>
        <v>7.8612697134173043E-2</v>
      </c>
      <c r="K4499" s="14">
        <f>SUBTOTAL(9,K4497:K4498)</f>
        <v>524879863.03000003</v>
      </c>
      <c r="L4499" s="14">
        <f>SUBTOTAL(9,L4496:L4498)</f>
        <v>495243675.88</v>
      </c>
      <c r="M4499" s="80"/>
    </row>
    <row r="4500" spans="2:13" ht="24.9" customHeight="1" outlineLevel="2" x14ac:dyDescent="0.3">
      <c r="B4500" s="47" t="s">
        <v>2229</v>
      </c>
      <c r="C4500" s="46" t="s">
        <v>44</v>
      </c>
      <c r="D4500" s="46" t="s">
        <v>539</v>
      </c>
      <c r="E4500" s="46" t="s">
        <v>1193</v>
      </c>
      <c r="F4500" s="45" t="s">
        <v>1192</v>
      </c>
      <c r="G4500" s="26" t="s">
        <v>0</v>
      </c>
      <c r="H4500" s="30">
        <v>8519764020</v>
      </c>
      <c r="I4500" s="30">
        <v>669761628.56999993</v>
      </c>
      <c r="J4500" s="36">
        <f>I4500/H4500</f>
        <v>7.8612697135477694E-2</v>
      </c>
      <c r="K4500" s="30">
        <v>709841253.84000003</v>
      </c>
      <c r="L4500" s="30">
        <f>I4500</f>
        <v>669761628.56999993</v>
      </c>
      <c r="M4500" s="80">
        <f>L4500/K4500</f>
        <v>0.9435371992636622</v>
      </c>
    </row>
    <row r="4501" spans="2:13" ht="24.9" customHeight="1" outlineLevel="2" x14ac:dyDescent="0.3">
      <c r="B4501" s="47" t="s">
        <v>2229</v>
      </c>
      <c r="C4501" s="46" t="s">
        <v>44</v>
      </c>
      <c r="D4501" s="46" t="s">
        <v>539</v>
      </c>
      <c r="E4501" s="46" t="s">
        <v>1193</v>
      </c>
      <c r="F4501" s="45" t="s">
        <v>1192</v>
      </c>
      <c r="G4501" s="26" t="s">
        <v>7</v>
      </c>
      <c r="H4501" s="30">
        <v>-1703952804</v>
      </c>
      <c r="I4501" s="24"/>
      <c r="J4501" s="36"/>
      <c r="K4501" s="24"/>
      <c r="L4501" s="30"/>
      <c r="M4501" s="80" t="str">
        <f>IFERROR((Base_actualizacion!$L4501/Base_actualizacion!$K4501)," " )</f>
        <v xml:space="preserve"> </v>
      </c>
    </row>
    <row r="4502" spans="2:13" ht="24.9" customHeight="1" outlineLevel="1" x14ac:dyDescent="0.3">
      <c r="B4502" s="44" t="str">
        <f>B4501</f>
        <v>ASIGNACIÓN PARA LA INVERSIÓN LOCAL SEGÚN NBI Y CUARTA, QUINTA, Y SEXTA CATEGORÍA</v>
      </c>
      <c r="C4502" s="43" t="s">
        <v>44</v>
      </c>
      <c r="D4502" s="43" t="s">
        <v>539</v>
      </c>
      <c r="E4502" s="43" t="s">
        <v>1193</v>
      </c>
      <c r="F4502" s="42" t="s">
        <v>1192</v>
      </c>
      <c r="G4502" s="18" t="s">
        <v>3</v>
      </c>
      <c r="H4502" s="32">
        <f>SUBTOTAL(9,H4500:H4501)</f>
        <v>6815811216</v>
      </c>
      <c r="I4502" s="14">
        <f>SUBTOTAL(9,I4500:I4501)</f>
        <v>669761628.56999993</v>
      </c>
      <c r="J4502" s="31">
        <f>SUBTOTAL(9,J4500:J4501)</f>
        <v>7.8612697135477694E-2</v>
      </c>
      <c r="K4502" s="14">
        <f>SUBTOTAL(9,K4500:K4501)</f>
        <v>709841253.84000003</v>
      </c>
      <c r="L4502" s="14">
        <f>SUBTOTAL(9,L4499:L4501)</f>
        <v>669761628.56999993</v>
      </c>
      <c r="M4502" s="80"/>
    </row>
    <row r="4503" spans="2:13" ht="24.9" customHeight="1" outlineLevel="2" x14ac:dyDescent="0.3">
      <c r="B4503" s="47" t="s">
        <v>2229</v>
      </c>
      <c r="C4503" s="46" t="s">
        <v>44</v>
      </c>
      <c r="D4503" s="46" t="s">
        <v>539</v>
      </c>
      <c r="E4503" s="46" t="s">
        <v>1191</v>
      </c>
      <c r="F4503" s="45" t="s">
        <v>1190</v>
      </c>
      <c r="G4503" s="26" t="s">
        <v>0</v>
      </c>
      <c r="H4503" s="30">
        <v>4359296095</v>
      </c>
      <c r="I4503" s="30">
        <v>342696023.63999999</v>
      </c>
      <c r="J4503" s="36">
        <f>I4503/H4503</f>
        <v>7.8612697135453463E-2</v>
      </c>
      <c r="K4503" s="30">
        <v>363203511.17999995</v>
      </c>
      <c r="L4503" s="30">
        <f>I4503</f>
        <v>342696023.63999999</v>
      </c>
      <c r="M4503" s="80">
        <f>L4503/K4503</f>
        <v>0.94353719909432077</v>
      </c>
    </row>
    <row r="4504" spans="2:13" ht="24.9" customHeight="1" outlineLevel="2" x14ac:dyDescent="0.3">
      <c r="B4504" s="47" t="s">
        <v>2229</v>
      </c>
      <c r="C4504" s="46" t="s">
        <v>44</v>
      </c>
      <c r="D4504" s="46" t="s">
        <v>539</v>
      </c>
      <c r="E4504" s="46" t="s">
        <v>1191</v>
      </c>
      <c r="F4504" s="45" t="s">
        <v>1190</v>
      </c>
      <c r="G4504" s="26" t="s">
        <v>7</v>
      </c>
      <c r="H4504" s="30">
        <v>-871859219</v>
      </c>
      <c r="I4504" s="24"/>
      <c r="J4504" s="36"/>
      <c r="K4504" s="24"/>
      <c r="L4504" s="30"/>
      <c r="M4504" s="80" t="str">
        <f>IFERROR((Base_actualizacion!$L4504/Base_actualizacion!$K4504)," " )</f>
        <v xml:space="preserve"> </v>
      </c>
    </row>
    <row r="4505" spans="2:13" ht="24.9" customHeight="1" outlineLevel="1" x14ac:dyDescent="0.3">
      <c r="B4505" s="44" t="str">
        <f>B4504</f>
        <v>ASIGNACIÓN PARA LA INVERSIÓN LOCAL SEGÚN NBI Y CUARTA, QUINTA, Y SEXTA CATEGORÍA</v>
      </c>
      <c r="C4505" s="43" t="s">
        <v>44</v>
      </c>
      <c r="D4505" s="43" t="s">
        <v>539</v>
      </c>
      <c r="E4505" s="43" t="s">
        <v>1191</v>
      </c>
      <c r="F4505" s="42" t="s">
        <v>1190</v>
      </c>
      <c r="G4505" s="18" t="s">
        <v>3</v>
      </c>
      <c r="H4505" s="32">
        <f>SUBTOTAL(9,H4503:H4504)</f>
        <v>3487436876</v>
      </c>
      <c r="I4505" s="14">
        <f>SUBTOTAL(9,I4503:I4504)</f>
        <v>342696023.63999999</v>
      </c>
      <c r="J4505" s="31">
        <f>SUBTOTAL(9,J4503:J4504)</f>
        <v>7.8612697135453463E-2</v>
      </c>
      <c r="K4505" s="14">
        <f>SUBTOTAL(9,K4503:K4504)</f>
        <v>363203511.17999995</v>
      </c>
      <c r="L4505" s="14">
        <f>SUBTOTAL(9,L4502:L4504)</f>
        <v>342696023.63999999</v>
      </c>
      <c r="M4505" s="80"/>
    </row>
    <row r="4506" spans="2:13" ht="24.9" customHeight="1" outlineLevel="2" x14ac:dyDescent="0.3">
      <c r="B4506" s="47" t="s">
        <v>2229</v>
      </c>
      <c r="C4506" s="46" t="s">
        <v>44</v>
      </c>
      <c r="D4506" s="46" t="s">
        <v>539</v>
      </c>
      <c r="E4506" s="46" t="s">
        <v>1189</v>
      </c>
      <c r="F4506" s="45" t="s">
        <v>1188</v>
      </c>
      <c r="G4506" s="26" t="s">
        <v>0</v>
      </c>
      <c r="H4506" s="30">
        <v>5580944754</v>
      </c>
      <c r="I4506" s="30">
        <v>438733119.68000001</v>
      </c>
      <c r="J4506" s="36">
        <f>I4506/H4506</f>
        <v>7.8612697136188139E-2</v>
      </c>
      <c r="K4506" s="30">
        <v>464987623.20000005</v>
      </c>
      <c r="L4506" s="30">
        <f>I4506</f>
        <v>438733119.68000001</v>
      </c>
      <c r="M4506" s="80">
        <f>L4506/K4506</f>
        <v>0.94353719924990886</v>
      </c>
    </row>
    <row r="4507" spans="2:13" ht="24.9" customHeight="1" outlineLevel="2" x14ac:dyDescent="0.3">
      <c r="B4507" s="47" t="s">
        <v>2229</v>
      </c>
      <c r="C4507" s="46" t="s">
        <v>44</v>
      </c>
      <c r="D4507" s="46" t="s">
        <v>539</v>
      </c>
      <c r="E4507" s="46" t="s">
        <v>1189</v>
      </c>
      <c r="F4507" s="45" t="s">
        <v>1188</v>
      </c>
      <c r="G4507" s="26" t="s">
        <v>7</v>
      </c>
      <c r="H4507" s="30">
        <v>-1116188951</v>
      </c>
      <c r="I4507" s="24"/>
      <c r="J4507" s="36"/>
      <c r="K4507" s="24"/>
      <c r="L4507" s="30"/>
      <c r="M4507" s="80" t="str">
        <f>IFERROR((Base_actualizacion!$L4507/Base_actualizacion!$K4507)," " )</f>
        <v xml:space="preserve"> </v>
      </c>
    </row>
    <row r="4508" spans="2:13" ht="24.9" customHeight="1" outlineLevel="1" x14ac:dyDescent="0.3">
      <c r="B4508" s="44" t="str">
        <f>B4507</f>
        <v>ASIGNACIÓN PARA LA INVERSIÓN LOCAL SEGÚN NBI Y CUARTA, QUINTA, Y SEXTA CATEGORÍA</v>
      </c>
      <c r="C4508" s="43" t="s">
        <v>44</v>
      </c>
      <c r="D4508" s="43" t="s">
        <v>539</v>
      </c>
      <c r="E4508" s="43" t="s">
        <v>1189</v>
      </c>
      <c r="F4508" s="42" t="s">
        <v>1188</v>
      </c>
      <c r="G4508" s="18" t="s">
        <v>3</v>
      </c>
      <c r="H4508" s="32">
        <f>SUBTOTAL(9,H4506:H4507)</f>
        <v>4464755803</v>
      </c>
      <c r="I4508" s="14">
        <f>SUBTOTAL(9,I4506:I4507)</f>
        <v>438733119.68000001</v>
      </c>
      <c r="J4508" s="31">
        <f>SUBTOTAL(9,J4506:J4507)</f>
        <v>7.8612697136188139E-2</v>
      </c>
      <c r="K4508" s="14">
        <f>SUBTOTAL(9,K4506:K4507)</f>
        <v>464987623.20000005</v>
      </c>
      <c r="L4508" s="14">
        <f>SUBTOTAL(9,L4505:L4507)</f>
        <v>438733119.68000001</v>
      </c>
      <c r="M4508" s="80"/>
    </row>
    <row r="4509" spans="2:13" ht="24.9" customHeight="1" outlineLevel="2" x14ac:dyDescent="0.3">
      <c r="B4509" s="47" t="s">
        <v>2229</v>
      </c>
      <c r="C4509" s="46" t="s">
        <v>44</v>
      </c>
      <c r="D4509" s="46" t="s">
        <v>539</v>
      </c>
      <c r="E4509" s="46" t="s">
        <v>1187</v>
      </c>
      <c r="F4509" s="45" t="s">
        <v>1186</v>
      </c>
      <c r="G4509" s="26" t="s">
        <v>0</v>
      </c>
      <c r="H4509" s="30">
        <v>4675985274</v>
      </c>
      <c r="I4509" s="30">
        <v>367591814.14999998</v>
      </c>
      <c r="J4509" s="36">
        <f>I4509/H4509</f>
        <v>7.8612697134426424E-2</v>
      </c>
      <c r="K4509" s="30">
        <v>389589106.23000002</v>
      </c>
      <c r="L4509" s="30">
        <f>I4509</f>
        <v>367591814.14999998</v>
      </c>
      <c r="M4509" s="80">
        <f>L4509/K4509</f>
        <v>0.94353719924854984</v>
      </c>
    </row>
    <row r="4510" spans="2:13" ht="24.9" customHeight="1" outlineLevel="2" x14ac:dyDescent="0.3">
      <c r="B4510" s="47" t="s">
        <v>2229</v>
      </c>
      <c r="C4510" s="46" t="s">
        <v>44</v>
      </c>
      <c r="D4510" s="46" t="s">
        <v>539</v>
      </c>
      <c r="E4510" s="46" t="s">
        <v>1187</v>
      </c>
      <c r="F4510" s="45" t="s">
        <v>1186</v>
      </c>
      <c r="G4510" s="26" t="s">
        <v>7</v>
      </c>
      <c r="H4510" s="30">
        <v>-935197055</v>
      </c>
      <c r="I4510" s="24"/>
      <c r="J4510" s="36"/>
      <c r="K4510" s="24"/>
      <c r="L4510" s="30"/>
      <c r="M4510" s="80" t="str">
        <f>IFERROR((Base_actualizacion!$L4510/Base_actualizacion!$K4510)," " )</f>
        <v xml:space="preserve"> </v>
      </c>
    </row>
    <row r="4511" spans="2:13" ht="24.9" customHeight="1" outlineLevel="1" x14ac:dyDescent="0.3">
      <c r="B4511" s="44" t="str">
        <f>B4510</f>
        <v>ASIGNACIÓN PARA LA INVERSIÓN LOCAL SEGÚN NBI Y CUARTA, QUINTA, Y SEXTA CATEGORÍA</v>
      </c>
      <c r="C4511" s="43" t="s">
        <v>44</v>
      </c>
      <c r="D4511" s="43" t="s">
        <v>539</v>
      </c>
      <c r="E4511" s="43" t="s">
        <v>1187</v>
      </c>
      <c r="F4511" s="42" t="s">
        <v>1186</v>
      </c>
      <c r="G4511" s="18" t="s">
        <v>3</v>
      </c>
      <c r="H4511" s="32">
        <f>SUBTOTAL(9,H4509:H4510)</f>
        <v>3740788219</v>
      </c>
      <c r="I4511" s="14">
        <f>SUBTOTAL(9,I4509:I4510)</f>
        <v>367591814.14999998</v>
      </c>
      <c r="J4511" s="31">
        <f>SUBTOTAL(9,J4509:J4510)</f>
        <v>7.8612697134426424E-2</v>
      </c>
      <c r="K4511" s="14">
        <f>SUBTOTAL(9,K4509:K4510)</f>
        <v>389589106.23000002</v>
      </c>
      <c r="L4511" s="14">
        <f>SUBTOTAL(9,L4508:L4510)</f>
        <v>367591814.14999998</v>
      </c>
      <c r="M4511" s="80"/>
    </row>
    <row r="4512" spans="2:13" ht="24.9" customHeight="1" outlineLevel="2" x14ac:dyDescent="0.3">
      <c r="B4512" s="47" t="s">
        <v>2229</v>
      </c>
      <c r="C4512" s="46" t="s">
        <v>44</v>
      </c>
      <c r="D4512" s="46" t="s">
        <v>539</v>
      </c>
      <c r="E4512" s="46" t="s">
        <v>2104</v>
      </c>
      <c r="F4512" s="45" t="s">
        <v>2103</v>
      </c>
      <c r="G4512" s="26" t="s">
        <v>0</v>
      </c>
      <c r="H4512" s="30">
        <v>4290747870</v>
      </c>
      <c r="I4512" s="30">
        <v>337307262.78999996</v>
      </c>
      <c r="J4512" s="36">
        <f>I4512/H4512</f>
        <v>7.8612697135709342E-2</v>
      </c>
      <c r="K4512" s="30">
        <v>357492278.06999999</v>
      </c>
      <c r="L4512" s="30">
        <f>I4512</f>
        <v>337307262.78999996</v>
      </c>
      <c r="M4512" s="80">
        <f>L4512/K4512</f>
        <v>0.94353719921176138</v>
      </c>
    </row>
    <row r="4513" spans="2:13" ht="24.9" customHeight="1" outlineLevel="2" x14ac:dyDescent="0.3">
      <c r="B4513" s="47" t="s">
        <v>2229</v>
      </c>
      <c r="C4513" s="46" t="s">
        <v>44</v>
      </c>
      <c r="D4513" s="46" t="s">
        <v>539</v>
      </c>
      <c r="E4513" s="46" t="s">
        <v>2104</v>
      </c>
      <c r="F4513" s="45" t="s">
        <v>2103</v>
      </c>
      <c r="G4513" s="26" t="s">
        <v>7</v>
      </c>
      <c r="H4513" s="30">
        <v>-858149574</v>
      </c>
      <c r="I4513" s="24"/>
      <c r="J4513" s="36"/>
      <c r="K4513" s="24"/>
      <c r="L4513" s="30"/>
      <c r="M4513" s="80" t="str">
        <f>IFERROR((Base_actualizacion!$L4513/Base_actualizacion!$K4513)," " )</f>
        <v xml:space="preserve"> </v>
      </c>
    </row>
    <row r="4514" spans="2:13" ht="24.9" customHeight="1" outlineLevel="1" x14ac:dyDescent="0.3">
      <c r="B4514" s="44" t="str">
        <f>B4513</f>
        <v>ASIGNACIÓN PARA LA INVERSIÓN LOCAL SEGÚN NBI Y CUARTA, QUINTA, Y SEXTA CATEGORÍA</v>
      </c>
      <c r="C4514" s="43" t="s">
        <v>44</v>
      </c>
      <c r="D4514" s="43" t="s">
        <v>539</v>
      </c>
      <c r="E4514" s="43" t="s">
        <v>2104</v>
      </c>
      <c r="F4514" s="42" t="s">
        <v>2103</v>
      </c>
      <c r="G4514" s="18" t="s">
        <v>3</v>
      </c>
      <c r="H4514" s="32">
        <f>SUBTOTAL(9,H4512:H4513)</f>
        <v>3432598296</v>
      </c>
      <c r="I4514" s="14">
        <f>SUBTOTAL(9,I4512:I4513)</f>
        <v>337307262.78999996</v>
      </c>
      <c r="J4514" s="31">
        <f>SUBTOTAL(9,J4512:J4513)</f>
        <v>7.8612697135709342E-2</v>
      </c>
      <c r="K4514" s="14">
        <f>SUBTOTAL(9,K4512:K4513)</f>
        <v>357492278.06999999</v>
      </c>
      <c r="L4514" s="14">
        <f>SUBTOTAL(9,L4511:L4513)</f>
        <v>337307262.78999996</v>
      </c>
      <c r="M4514" s="80"/>
    </row>
    <row r="4515" spans="2:13" ht="24.9" customHeight="1" outlineLevel="2" x14ac:dyDescent="0.3">
      <c r="B4515" s="47" t="s">
        <v>2229</v>
      </c>
      <c r="C4515" s="46" t="s">
        <v>44</v>
      </c>
      <c r="D4515" s="46" t="s">
        <v>539</v>
      </c>
      <c r="E4515" s="46" t="s">
        <v>1185</v>
      </c>
      <c r="F4515" s="45" t="s">
        <v>1184</v>
      </c>
      <c r="G4515" s="26" t="s">
        <v>0</v>
      </c>
      <c r="H4515" s="30">
        <v>5887845423</v>
      </c>
      <c r="I4515" s="30">
        <v>462859409.00999999</v>
      </c>
      <c r="J4515" s="36">
        <f>I4515/H4515</f>
        <v>7.8612697133981807E-2</v>
      </c>
      <c r="K4515" s="30">
        <v>490557668.99000001</v>
      </c>
      <c r="L4515" s="30">
        <f>I4515</f>
        <v>462859409.00999999</v>
      </c>
      <c r="M4515" s="80">
        <f>L4515/K4515</f>
        <v>0.9435371991288457</v>
      </c>
    </row>
    <row r="4516" spans="2:13" ht="24.9" customHeight="1" outlineLevel="2" x14ac:dyDescent="0.3">
      <c r="B4516" s="47" t="s">
        <v>2229</v>
      </c>
      <c r="C4516" s="46" t="s">
        <v>44</v>
      </c>
      <c r="D4516" s="46" t="s">
        <v>539</v>
      </c>
      <c r="E4516" s="46" t="s">
        <v>1185</v>
      </c>
      <c r="F4516" s="45" t="s">
        <v>1184</v>
      </c>
      <c r="G4516" s="26" t="s">
        <v>7</v>
      </c>
      <c r="H4516" s="30">
        <v>-1177569085</v>
      </c>
      <c r="I4516" s="24"/>
      <c r="J4516" s="36"/>
      <c r="K4516" s="24"/>
      <c r="L4516" s="30"/>
      <c r="M4516" s="80" t="str">
        <f>IFERROR((Base_actualizacion!$L4516/Base_actualizacion!$K4516)," " )</f>
        <v xml:space="preserve"> </v>
      </c>
    </row>
    <row r="4517" spans="2:13" ht="24.9" customHeight="1" outlineLevel="1" x14ac:dyDescent="0.3">
      <c r="B4517" s="44" t="str">
        <f>B4516</f>
        <v>ASIGNACIÓN PARA LA INVERSIÓN LOCAL SEGÚN NBI Y CUARTA, QUINTA, Y SEXTA CATEGORÍA</v>
      </c>
      <c r="C4517" s="43" t="s">
        <v>44</v>
      </c>
      <c r="D4517" s="43" t="s">
        <v>539</v>
      </c>
      <c r="E4517" s="43" t="s">
        <v>1185</v>
      </c>
      <c r="F4517" s="42" t="s">
        <v>1184</v>
      </c>
      <c r="G4517" s="18" t="s">
        <v>3</v>
      </c>
      <c r="H4517" s="32">
        <f>SUBTOTAL(9,H4515:H4516)</f>
        <v>4710276338</v>
      </c>
      <c r="I4517" s="14">
        <f>SUBTOTAL(9,I4515:I4516)</f>
        <v>462859409.00999999</v>
      </c>
      <c r="J4517" s="31">
        <f>SUBTOTAL(9,J4515:J4516)</f>
        <v>7.8612697133981807E-2</v>
      </c>
      <c r="K4517" s="14">
        <f>SUBTOTAL(9,K4515:K4516)</f>
        <v>490557668.99000001</v>
      </c>
      <c r="L4517" s="14">
        <f>SUBTOTAL(9,L4514:L4516)</f>
        <v>462859409.00999999</v>
      </c>
      <c r="M4517" s="80"/>
    </row>
    <row r="4518" spans="2:13" ht="24.9" customHeight="1" outlineLevel="2" x14ac:dyDescent="0.3">
      <c r="B4518" s="47" t="s">
        <v>2229</v>
      </c>
      <c r="C4518" s="46" t="s">
        <v>44</v>
      </c>
      <c r="D4518" s="46" t="s">
        <v>539</v>
      </c>
      <c r="E4518" s="46" t="s">
        <v>1183</v>
      </c>
      <c r="F4518" s="45" t="s">
        <v>1182</v>
      </c>
      <c r="G4518" s="26" t="s">
        <v>0</v>
      </c>
      <c r="H4518" s="30">
        <v>9556943291</v>
      </c>
      <c r="I4518" s="30">
        <v>751297088.47000003</v>
      </c>
      <c r="J4518" s="36">
        <f>I4518/H4518</f>
        <v>7.8612697134816556E-2</v>
      </c>
      <c r="K4518" s="30">
        <v>796255928.38</v>
      </c>
      <c r="L4518" s="30">
        <f>I4518</f>
        <v>751297088.47000003</v>
      </c>
      <c r="M4518" s="80">
        <f>L4518/K4518</f>
        <v>0.94353719914968837</v>
      </c>
    </row>
    <row r="4519" spans="2:13" ht="24.9" customHeight="1" outlineLevel="2" x14ac:dyDescent="0.3">
      <c r="B4519" s="47" t="s">
        <v>2229</v>
      </c>
      <c r="C4519" s="46" t="s">
        <v>44</v>
      </c>
      <c r="D4519" s="46" t="s">
        <v>539</v>
      </c>
      <c r="E4519" s="46" t="s">
        <v>1183</v>
      </c>
      <c r="F4519" s="45" t="s">
        <v>1182</v>
      </c>
      <c r="G4519" s="26" t="s">
        <v>7</v>
      </c>
      <c r="H4519" s="30">
        <v>-1911388658</v>
      </c>
      <c r="I4519" s="24"/>
      <c r="J4519" s="36"/>
      <c r="K4519" s="24"/>
      <c r="L4519" s="30"/>
      <c r="M4519" s="80" t="str">
        <f>IFERROR((Base_actualizacion!$L4519/Base_actualizacion!$K4519)," " )</f>
        <v xml:space="preserve"> </v>
      </c>
    </row>
    <row r="4520" spans="2:13" ht="24.9" customHeight="1" outlineLevel="1" x14ac:dyDescent="0.3">
      <c r="B4520" s="44" t="str">
        <f>B4519</f>
        <v>ASIGNACIÓN PARA LA INVERSIÓN LOCAL SEGÚN NBI Y CUARTA, QUINTA, Y SEXTA CATEGORÍA</v>
      </c>
      <c r="C4520" s="43" t="s">
        <v>44</v>
      </c>
      <c r="D4520" s="43" t="s">
        <v>539</v>
      </c>
      <c r="E4520" s="43" t="s">
        <v>1183</v>
      </c>
      <c r="F4520" s="42" t="s">
        <v>1182</v>
      </c>
      <c r="G4520" s="18" t="s">
        <v>3</v>
      </c>
      <c r="H4520" s="32">
        <f>SUBTOTAL(9,H4518:H4519)</f>
        <v>7645554633</v>
      </c>
      <c r="I4520" s="14">
        <f>SUBTOTAL(9,I4518:I4519)</f>
        <v>751297088.47000003</v>
      </c>
      <c r="J4520" s="31">
        <f>SUBTOTAL(9,J4518:J4519)</f>
        <v>7.8612697134816556E-2</v>
      </c>
      <c r="K4520" s="14">
        <f>SUBTOTAL(9,K4518:K4519)</f>
        <v>796255928.38</v>
      </c>
      <c r="L4520" s="14">
        <f>SUBTOTAL(9,L4517:L4519)</f>
        <v>751297088.47000003</v>
      </c>
      <c r="M4520" s="80"/>
    </row>
    <row r="4521" spans="2:13" ht="24.9" customHeight="1" outlineLevel="2" x14ac:dyDescent="0.3">
      <c r="B4521" s="47" t="s">
        <v>2229</v>
      </c>
      <c r="C4521" s="46" t="s">
        <v>44</v>
      </c>
      <c r="D4521" s="46" t="s">
        <v>539</v>
      </c>
      <c r="E4521" s="46" t="s">
        <v>2202</v>
      </c>
      <c r="F4521" s="45" t="s">
        <v>2201</v>
      </c>
      <c r="G4521" s="26" t="s">
        <v>0</v>
      </c>
      <c r="H4521" s="30">
        <v>9305895710</v>
      </c>
      <c r="I4521" s="30">
        <v>731561561.01999998</v>
      </c>
      <c r="J4521" s="36">
        <f>I4521/H4521</f>
        <v>7.8612697134986476E-2</v>
      </c>
      <c r="K4521" s="30">
        <v>775339394.87</v>
      </c>
      <c r="L4521" s="30">
        <f>I4521</f>
        <v>731561561.01999998</v>
      </c>
      <c r="M4521" s="80">
        <f>L4521/K4521</f>
        <v>0.94353719914188006</v>
      </c>
    </row>
    <row r="4522" spans="2:13" ht="24.9" customHeight="1" outlineLevel="2" x14ac:dyDescent="0.3">
      <c r="B4522" s="47" t="s">
        <v>2229</v>
      </c>
      <c r="C4522" s="46" t="s">
        <v>44</v>
      </c>
      <c r="D4522" s="46" t="s">
        <v>539</v>
      </c>
      <c r="E4522" s="46" t="s">
        <v>2202</v>
      </c>
      <c r="F4522" s="45" t="s">
        <v>2201</v>
      </c>
      <c r="G4522" s="26" t="s">
        <v>7</v>
      </c>
      <c r="H4522" s="30">
        <v>-1861179142</v>
      </c>
      <c r="I4522" s="24"/>
      <c r="J4522" s="36"/>
      <c r="K4522" s="24"/>
      <c r="L4522" s="30"/>
      <c r="M4522" s="80" t="str">
        <f>IFERROR((Base_actualizacion!$L4522/Base_actualizacion!$K4522)," " )</f>
        <v xml:space="preserve"> </v>
      </c>
    </row>
    <row r="4523" spans="2:13" ht="24.9" customHeight="1" outlineLevel="1" x14ac:dyDescent="0.3">
      <c r="B4523" s="44" t="str">
        <f>B4522</f>
        <v>ASIGNACIÓN PARA LA INVERSIÓN LOCAL SEGÚN NBI Y CUARTA, QUINTA, Y SEXTA CATEGORÍA</v>
      </c>
      <c r="C4523" s="43" t="s">
        <v>44</v>
      </c>
      <c r="D4523" s="43" t="s">
        <v>539</v>
      </c>
      <c r="E4523" s="43" t="s">
        <v>2202</v>
      </c>
      <c r="F4523" s="42" t="s">
        <v>2201</v>
      </c>
      <c r="G4523" s="18" t="s">
        <v>3</v>
      </c>
      <c r="H4523" s="32">
        <f>SUBTOTAL(9,H4521:H4522)</f>
        <v>7444716568</v>
      </c>
      <c r="I4523" s="14">
        <f>SUBTOTAL(9,I4521:I4522)</f>
        <v>731561561.01999998</v>
      </c>
      <c r="J4523" s="31">
        <f>SUBTOTAL(9,J4521:J4522)</f>
        <v>7.8612697134986476E-2</v>
      </c>
      <c r="K4523" s="14">
        <f>SUBTOTAL(9,K4521:K4522)</f>
        <v>775339394.87</v>
      </c>
      <c r="L4523" s="14">
        <f>SUBTOTAL(9,L4520:L4522)</f>
        <v>731561561.01999998</v>
      </c>
      <c r="M4523" s="80"/>
    </row>
    <row r="4524" spans="2:13" ht="24.9" customHeight="1" outlineLevel="2" x14ac:dyDescent="0.3">
      <c r="B4524" s="47" t="s">
        <v>2229</v>
      </c>
      <c r="C4524" s="46" t="s">
        <v>44</v>
      </c>
      <c r="D4524" s="46" t="s">
        <v>539</v>
      </c>
      <c r="E4524" s="46" t="s">
        <v>1181</v>
      </c>
      <c r="F4524" s="45" t="s">
        <v>1180</v>
      </c>
      <c r="G4524" s="26" t="s">
        <v>0</v>
      </c>
      <c r="H4524" s="30">
        <v>6525844798</v>
      </c>
      <c r="I4524" s="30">
        <v>513014260.65999997</v>
      </c>
      <c r="J4524" s="36">
        <f>I4524/H4524</f>
        <v>7.8612697135737181E-2</v>
      </c>
      <c r="K4524" s="30">
        <v>543713868.46000004</v>
      </c>
      <c r="L4524" s="30">
        <f>I4524</f>
        <v>513014260.65999997</v>
      </c>
      <c r="M4524" s="80">
        <f>L4524/K4524</f>
        <v>0.94353719928654245</v>
      </c>
    </row>
    <row r="4525" spans="2:13" ht="24.9" customHeight="1" outlineLevel="2" x14ac:dyDescent="0.3">
      <c r="B4525" s="47" t="s">
        <v>2229</v>
      </c>
      <c r="C4525" s="46" t="s">
        <v>44</v>
      </c>
      <c r="D4525" s="46" t="s">
        <v>539</v>
      </c>
      <c r="E4525" s="46" t="s">
        <v>1181</v>
      </c>
      <c r="F4525" s="45" t="s">
        <v>1180</v>
      </c>
      <c r="G4525" s="26" t="s">
        <v>7</v>
      </c>
      <c r="H4525" s="30">
        <v>-1305168960</v>
      </c>
      <c r="I4525" s="24"/>
      <c r="J4525" s="36"/>
      <c r="K4525" s="24"/>
      <c r="L4525" s="30"/>
      <c r="M4525" s="80" t="str">
        <f>IFERROR((Base_actualizacion!$L4525/Base_actualizacion!$K4525)," " )</f>
        <v xml:space="preserve"> </v>
      </c>
    </row>
    <row r="4526" spans="2:13" ht="24.9" customHeight="1" outlineLevel="1" x14ac:dyDescent="0.3">
      <c r="B4526" s="44" t="str">
        <f>B4525</f>
        <v>ASIGNACIÓN PARA LA INVERSIÓN LOCAL SEGÚN NBI Y CUARTA, QUINTA, Y SEXTA CATEGORÍA</v>
      </c>
      <c r="C4526" s="43" t="s">
        <v>44</v>
      </c>
      <c r="D4526" s="43" t="s">
        <v>539</v>
      </c>
      <c r="E4526" s="43" t="s">
        <v>1181</v>
      </c>
      <c r="F4526" s="42" t="s">
        <v>1180</v>
      </c>
      <c r="G4526" s="18" t="s">
        <v>3</v>
      </c>
      <c r="H4526" s="32">
        <f>SUBTOTAL(9,H4524:H4525)</f>
        <v>5220675838</v>
      </c>
      <c r="I4526" s="14">
        <f>SUBTOTAL(9,I4524:I4525)</f>
        <v>513014260.65999997</v>
      </c>
      <c r="J4526" s="31">
        <f>SUBTOTAL(9,J4524:J4525)</f>
        <v>7.8612697135737181E-2</v>
      </c>
      <c r="K4526" s="14">
        <f>SUBTOTAL(9,K4524:K4525)</f>
        <v>543713868.46000004</v>
      </c>
      <c r="L4526" s="14">
        <f>SUBTOTAL(9,L4523:L4525)</f>
        <v>513014260.65999997</v>
      </c>
      <c r="M4526" s="80"/>
    </row>
    <row r="4527" spans="2:13" ht="24.9" customHeight="1" outlineLevel="2" x14ac:dyDescent="0.3">
      <c r="B4527" s="47" t="s">
        <v>2229</v>
      </c>
      <c r="C4527" s="46" t="s">
        <v>336</v>
      </c>
      <c r="D4527" s="46" t="s">
        <v>973</v>
      </c>
      <c r="E4527" s="46" t="s">
        <v>1178</v>
      </c>
      <c r="F4527" s="45" t="s">
        <v>1177</v>
      </c>
      <c r="G4527" s="26" t="s">
        <v>0</v>
      </c>
      <c r="H4527" s="30">
        <v>1384336708</v>
      </c>
      <c r="I4527" s="30">
        <v>108826442.36</v>
      </c>
      <c r="J4527" s="36">
        <f>I4527/H4527</f>
        <v>7.8612697135818491E-2</v>
      </c>
      <c r="K4527" s="30">
        <v>115338793.68000001</v>
      </c>
      <c r="L4527" s="30">
        <f>I4527</f>
        <v>108826442.36</v>
      </c>
      <c r="M4527" s="80">
        <f>L4527/K4527</f>
        <v>0.94353719930461466</v>
      </c>
    </row>
    <row r="4528" spans="2:13" ht="24.9" customHeight="1" outlineLevel="2" x14ac:dyDescent="0.3">
      <c r="B4528" s="47" t="s">
        <v>2229</v>
      </c>
      <c r="C4528" s="46" t="s">
        <v>336</v>
      </c>
      <c r="D4528" s="46" t="s">
        <v>973</v>
      </c>
      <c r="E4528" s="46" t="s">
        <v>1178</v>
      </c>
      <c r="F4528" s="45" t="s">
        <v>1177</v>
      </c>
      <c r="G4528" s="26" t="s">
        <v>7</v>
      </c>
      <c r="H4528" s="30">
        <v>-276867342</v>
      </c>
      <c r="I4528" s="24"/>
      <c r="J4528" s="36"/>
      <c r="K4528" s="24"/>
      <c r="L4528" s="30"/>
      <c r="M4528" s="80" t="str">
        <f>IFERROR((Base_actualizacion!$L4528/Base_actualizacion!$K4528)," " )</f>
        <v xml:space="preserve"> </v>
      </c>
    </row>
    <row r="4529" spans="2:13" ht="24.9" customHeight="1" outlineLevel="1" x14ac:dyDescent="0.3">
      <c r="B4529" s="44" t="str">
        <f>B4528</f>
        <v>ASIGNACIÓN PARA LA INVERSIÓN LOCAL SEGÚN NBI Y CUARTA, QUINTA, Y SEXTA CATEGORÍA</v>
      </c>
      <c r="C4529" s="43" t="s">
        <v>336</v>
      </c>
      <c r="D4529" s="43" t="s">
        <v>973</v>
      </c>
      <c r="E4529" s="43" t="s">
        <v>1178</v>
      </c>
      <c r="F4529" s="42" t="s">
        <v>1177</v>
      </c>
      <c r="G4529" s="18" t="s">
        <v>3</v>
      </c>
      <c r="H4529" s="32">
        <f>SUBTOTAL(9,H4527:H4528)</f>
        <v>1107469366</v>
      </c>
      <c r="I4529" s="14">
        <f>SUBTOTAL(9,I4527:I4528)</f>
        <v>108826442.36</v>
      </c>
      <c r="J4529" s="31">
        <f>SUBTOTAL(9,J4527:J4528)</f>
        <v>7.8612697135818491E-2</v>
      </c>
      <c r="K4529" s="14">
        <f>SUBTOTAL(9,K4527:K4528)</f>
        <v>115338793.68000001</v>
      </c>
      <c r="L4529" s="14">
        <f>SUBTOTAL(9,L4526:L4528)</f>
        <v>108826442.36</v>
      </c>
      <c r="M4529" s="80"/>
    </row>
    <row r="4530" spans="2:13" ht="24.9" customHeight="1" outlineLevel="2" x14ac:dyDescent="0.3">
      <c r="B4530" s="47" t="s">
        <v>2229</v>
      </c>
      <c r="C4530" s="46" t="s">
        <v>336</v>
      </c>
      <c r="D4530" s="46" t="s">
        <v>973</v>
      </c>
      <c r="E4530" s="46" t="s">
        <v>1176</v>
      </c>
      <c r="F4530" s="45" t="s">
        <v>744</v>
      </c>
      <c r="G4530" s="26" t="s">
        <v>0</v>
      </c>
      <c r="H4530" s="30">
        <v>1234481354</v>
      </c>
      <c r="I4530" s="30">
        <v>97045908.800000012</v>
      </c>
      <c r="J4530" s="36">
        <f>I4530/H4530</f>
        <v>7.8612697134346515E-2</v>
      </c>
      <c r="K4530" s="30">
        <v>102853293.78999999</v>
      </c>
      <c r="L4530" s="30">
        <f>I4530</f>
        <v>97045908.800000012</v>
      </c>
      <c r="M4530" s="80">
        <f>L4530/K4530</f>
        <v>0.94353719967532423</v>
      </c>
    </row>
    <row r="4531" spans="2:13" ht="24.9" customHeight="1" outlineLevel="2" x14ac:dyDescent="0.3">
      <c r="B4531" s="47" t="s">
        <v>2229</v>
      </c>
      <c r="C4531" s="46" t="s">
        <v>336</v>
      </c>
      <c r="D4531" s="46" t="s">
        <v>973</v>
      </c>
      <c r="E4531" s="46" t="s">
        <v>1176</v>
      </c>
      <c r="F4531" s="45" t="s">
        <v>744</v>
      </c>
      <c r="G4531" s="26" t="s">
        <v>7</v>
      </c>
      <c r="H4531" s="30">
        <v>-246896271</v>
      </c>
      <c r="I4531" s="24"/>
      <c r="J4531" s="36"/>
      <c r="K4531" s="24"/>
      <c r="L4531" s="30"/>
      <c r="M4531" s="80" t="str">
        <f>IFERROR((Base_actualizacion!$L4531/Base_actualizacion!$K4531)," " )</f>
        <v xml:space="preserve"> </v>
      </c>
    </row>
    <row r="4532" spans="2:13" ht="24.9" customHeight="1" outlineLevel="1" x14ac:dyDescent="0.3">
      <c r="B4532" s="44" t="str">
        <f>B4531</f>
        <v>ASIGNACIÓN PARA LA INVERSIÓN LOCAL SEGÚN NBI Y CUARTA, QUINTA, Y SEXTA CATEGORÍA</v>
      </c>
      <c r="C4532" s="43" t="s">
        <v>336</v>
      </c>
      <c r="D4532" s="43" t="s">
        <v>973</v>
      </c>
      <c r="E4532" s="43" t="s">
        <v>1176</v>
      </c>
      <c r="F4532" s="42" t="s">
        <v>744</v>
      </c>
      <c r="G4532" s="18" t="s">
        <v>3</v>
      </c>
      <c r="H4532" s="32">
        <f>SUBTOTAL(9,H4530:H4531)</f>
        <v>987585083</v>
      </c>
      <c r="I4532" s="14">
        <f>SUBTOTAL(9,I4530:I4531)</f>
        <v>97045908.800000012</v>
      </c>
      <c r="J4532" s="31">
        <f>SUBTOTAL(9,J4530:J4531)</f>
        <v>7.8612697134346515E-2</v>
      </c>
      <c r="K4532" s="14">
        <f>SUBTOTAL(9,K4530:K4531)</f>
        <v>102853293.78999999</v>
      </c>
      <c r="L4532" s="14">
        <f>SUBTOTAL(9,L4529:L4531)</f>
        <v>97045908.800000012</v>
      </c>
      <c r="M4532" s="80"/>
    </row>
    <row r="4533" spans="2:13" ht="24.9" customHeight="1" outlineLevel="2" x14ac:dyDescent="0.3">
      <c r="B4533" s="47" t="s">
        <v>2229</v>
      </c>
      <c r="C4533" s="46" t="s">
        <v>336</v>
      </c>
      <c r="D4533" s="46" t="s">
        <v>973</v>
      </c>
      <c r="E4533" s="46" t="s">
        <v>1175</v>
      </c>
      <c r="F4533" s="45" t="s">
        <v>1174</v>
      </c>
      <c r="G4533" s="26" t="s">
        <v>0</v>
      </c>
      <c r="H4533" s="30">
        <v>1758435101</v>
      </c>
      <c r="I4533" s="30">
        <v>138235326.03</v>
      </c>
      <c r="J4533" s="36">
        <f>I4533/H4533</f>
        <v>7.8612697137009663E-2</v>
      </c>
      <c r="K4533" s="30">
        <v>146507552.78</v>
      </c>
      <c r="L4533" s="30">
        <f>I4533</f>
        <v>138235326.03</v>
      </c>
      <c r="M4533" s="80">
        <f>L4533/K4533</f>
        <v>0.94353719932499447</v>
      </c>
    </row>
    <row r="4534" spans="2:13" ht="24.9" customHeight="1" outlineLevel="2" x14ac:dyDescent="0.3">
      <c r="B4534" s="47" t="s">
        <v>2229</v>
      </c>
      <c r="C4534" s="46" t="s">
        <v>336</v>
      </c>
      <c r="D4534" s="46" t="s">
        <v>973</v>
      </c>
      <c r="E4534" s="46" t="s">
        <v>1175</v>
      </c>
      <c r="F4534" s="45" t="s">
        <v>1174</v>
      </c>
      <c r="G4534" s="26" t="s">
        <v>7</v>
      </c>
      <c r="H4534" s="30">
        <v>-351687020</v>
      </c>
      <c r="I4534" s="24"/>
      <c r="J4534" s="36"/>
      <c r="K4534" s="24"/>
      <c r="L4534" s="30"/>
      <c r="M4534" s="80" t="str">
        <f>IFERROR((Base_actualizacion!$L4534/Base_actualizacion!$K4534)," " )</f>
        <v xml:space="preserve"> </v>
      </c>
    </row>
    <row r="4535" spans="2:13" ht="24.9" customHeight="1" outlineLevel="1" x14ac:dyDescent="0.3">
      <c r="B4535" s="44" t="str">
        <f>B4534</f>
        <v>ASIGNACIÓN PARA LA INVERSIÓN LOCAL SEGÚN NBI Y CUARTA, QUINTA, Y SEXTA CATEGORÍA</v>
      </c>
      <c r="C4535" s="43" t="s">
        <v>336</v>
      </c>
      <c r="D4535" s="43" t="s">
        <v>973</v>
      </c>
      <c r="E4535" s="43" t="s">
        <v>1175</v>
      </c>
      <c r="F4535" s="42" t="s">
        <v>1174</v>
      </c>
      <c r="G4535" s="18" t="s">
        <v>3</v>
      </c>
      <c r="H4535" s="32">
        <f>SUBTOTAL(9,H4533:H4534)</f>
        <v>1406748081</v>
      </c>
      <c r="I4535" s="14">
        <f>SUBTOTAL(9,I4533:I4534)</f>
        <v>138235326.03</v>
      </c>
      <c r="J4535" s="31">
        <f>SUBTOTAL(9,J4533:J4534)</f>
        <v>7.8612697137009663E-2</v>
      </c>
      <c r="K4535" s="14">
        <f>SUBTOTAL(9,K4533:K4534)</f>
        <v>146507552.78</v>
      </c>
      <c r="L4535" s="14">
        <f>SUBTOTAL(9,L4532:L4534)</f>
        <v>138235326.03</v>
      </c>
      <c r="M4535" s="80"/>
    </row>
    <row r="4536" spans="2:13" ht="24.9" customHeight="1" outlineLevel="2" x14ac:dyDescent="0.3">
      <c r="B4536" s="47" t="s">
        <v>2229</v>
      </c>
      <c r="C4536" s="46" t="s">
        <v>336</v>
      </c>
      <c r="D4536" s="46" t="s">
        <v>973</v>
      </c>
      <c r="E4536" s="46" t="s">
        <v>1173</v>
      </c>
      <c r="F4536" s="45" t="s">
        <v>1172</v>
      </c>
      <c r="G4536" s="26" t="s">
        <v>0</v>
      </c>
      <c r="H4536" s="30">
        <v>1658391889</v>
      </c>
      <c r="I4536" s="30">
        <v>130370659.3</v>
      </c>
      <c r="J4536" s="36">
        <f>I4536/H4536</f>
        <v>7.8612697134338189E-2</v>
      </c>
      <c r="K4536" s="30">
        <v>138172251.60999998</v>
      </c>
      <c r="L4536" s="30">
        <f>I4536</f>
        <v>130370659.3</v>
      </c>
      <c r="M4536" s="80">
        <f>L4536/K4536</f>
        <v>0.94353719926327551</v>
      </c>
    </row>
    <row r="4537" spans="2:13" ht="24.9" customHeight="1" outlineLevel="2" x14ac:dyDescent="0.3">
      <c r="B4537" s="47" t="s">
        <v>2229</v>
      </c>
      <c r="C4537" s="46" t="s">
        <v>336</v>
      </c>
      <c r="D4537" s="46" t="s">
        <v>973</v>
      </c>
      <c r="E4537" s="46" t="s">
        <v>1173</v>
      </c>
      <c r="F4537" s="45" t="s">
        <v>1172</v>
      </c>
      <c r="G4537" s="26" t="s">
        <v>7</v>
      </c>
      <c r="H4537" s="30">
        <v>-331678378</v>
      </c>
      <c r="I4537" s="24"/>
      <c r="J4537" s="36"/>
      <c r="K4537" s="24"/>
      <c r="L4537" s="30"/>
      <c r="M4537" s="80" t="str">
        <f>IFERROR((Base_actualizacion!$L4537/Base_actualizacion!$K4537)," " )</f>
        <v xml:space="preserve"> </v>
      </c>
    </row>
    <row r="4538" spans="2:13" ht="24.9" customHeight="1" outlineLevel="1" x14ac:dyDescent="0.3">
      <c r="B4538" s="44" t="str">
        <f>B4537</f>
        <v>ASIGNACIÓN PARA LA INVERSIÓN LOCAL SEGÚN NBI Y CUARTA, QUINTA, Y SEXTA CATEGORÍA</v>
      </c>
      <c r="C4538" s="43" t="s">
        <v>336</v>
      </c>
      <c r="D4538" s="43" t="s">
        <v>973</v>
      </c>
      <c r="E4538" s="43" t="s">
        <v>1173</v>
      </c>
      <c r="F4538" s="42" t="s">
        <v>1172</v>
      </c>
      <c r="G4538" s="18" t="s">
        <v>3</v>
      </c>
      <c r="H4538" s="32">
        <f>SUBTOTAL(9,H4536:H4537)</f>
        <v>1326713511</v>
      </c>
      <c r="I4538" s="14">
        <f>SUBTOTAL(9,I4536:I4537)</f>
        <v>130370659.3</v>
      </c>
      <c r="J4538" s="31">
        <f>SUBTOTAL(9,J4536:J4537)</f>
        <v>7.8612697134338189E-2</v>
      </c>
      <c r="K4538" s="14">
        <f>SUBTOTAL(9,K4536:K4537)</f>
        <v>138172251.60999998</v>
      </c>
      <c r="L4538" s="14">
        <f>SUBTOTAL(9,L4535:L4537)</f>
        <v>130370659.3</v>
      </c>
      <c r="M4538" s="80"/>
    </row>
    <row r="4539" spans="2:13" ht="24.9" customHeight="1" outlineLevel="2" x14ac:dyDescent="0.3">
      <c r="B4539" s="47" t="s">
        <v>2229</v>
      </c>
      <c r="C4539" s="46" t="s">
        <v>336</v>
      </c>
      <c r="D4539" s="46" t="s">
        <v>973</v>
      </c>
      <c r="E4539" s="46" t="s">
        <v>1171</v>
      </c>
      <c r="F4539" s="45" t="s">
        <v>1170</v>
      </c>
      <c r="G4539" s="26" t="s">
        <v>0</v>
      </c>
      <c r="H4539" s="30">
        <v>1516167325</v>
      </c>
      <c r="I4539" s="30">
        <v>119190002.72999999</v>
      </c>
      <c r="J4539" s="36">
        <f>I4539/H4539</f>
        <v>7.8612697137500964E-2</v>
      </c>
      <c r="K4539" s="30">
        <v>126322526.37</v>
      </c>
      <c r="L4539" s="30">
        <f>I4539</f>
        <v>119190002.72999999</v>
      </c>
      <c r="M4539" s="80">
        <f>L4539/K4539</f>
        <v>0.94353719922360657</v>
      </c>
    </row>
    <row r="4540" spans="2:13" ht="24.9" customHeight="1" outlineLevel="2" x14ac:dyDescent="0.3">
      <c r="B4540" s="47" t="s">
        <v>2229</v>
      </c>
      <c r="C4540" s="46" t="s">
        <v>336</v>
      </c>
      <c r="D4540" s="46" t="s">
        <v>973</v>
      </c>
      <c r="E4540" s="46" t="s">
        <v>1171</v>
      </c>
      <c r="F4540" s="45" t="s">
        <v>1170</v>
      </c>
      <c r="G4540" s="26" t="s">
        <v>7</v>
      </c>
      <c r="H4540" s="30">
        <v>-303233465</v>
      </c>
      <c r="I4540" s="24"/>
      <c r="J4540" s="36"/>
      <c r="K4540" s="24"/>
      <c r="L4540" s="30"/>
      <c r="M4540" s="80" t="str">
        <f>IFERROR((Base_actualizacion!$L4540/Base_actualizacion!$K4540)," " )</f>
        <v xml:space="preserve"> </v>
      </c>
    </row>
    <row r="4541" spans="2:13" ht="24.9" customHeight="1" outlineLevel="1" x14ac:dyDescent="0.3">
      <c r="B4541" s="44" t="str">
        <f>B4540</f>
        <v>ASIGNACIÓN PARA LA INVERSIÓN LOCAL SEGÚN NBI Y CUARTA, QUINTA, Y SEXTA CATEGORÍA</v>
      </c>
      <c r="C4541" s="43" t="s">
        <v>336</v>
      </c>
      <c r="D4541" s="43" t="s">
        <v>973</v>
      </c>
      <c r="E4541" s="43" t="s">
        <v>1171</v>
      </c>
      <c r="F4541" s="42" t="s">
        <v>1170</v>
      </c>
      <c r="G4541" s="18" t="s">
        <v>3</v>
      </c>
      <c r="H4541" s="32">
        <f>SUBTOTAL(9,H4539:H4540)</f>
        <v>1212933860</v>
      </c>
      <c r="I4541" s="14">
        <f>SUBTOTAL(9,I4539:I4540)</f>
        <v>119190002.72999999</v>
      </c>
      <c r="J4541" s="31">
        <f>SUBTOTAL(9,J4539:J4540)</f>
        <v>7.8612697137500964E-2</v>
      </c>
      <c r="K4541" s="14">
        <f>SUBTOTAL(9,K4539:K4540)</f>
        <v>126322526.37</v>
      </c>
      <c r="L4541" s="14">
        <f>SUBTOTAL(9,L4538:L4540)</f>
        <v>119190002.72999999</v>
      </c>
      <c r="M4541" s="80"/>
    </row>
    <row r="4542" spans="2:13" ht="24.9" customHeight="1" outlineLevel="2" x14ac:dyDescent="0.3">
      <c r="B4542" s="47" t="s">
        <v>2229</v>
      </c>
      <c r="C4542" s="46" t="s">
        <v>336</v>
      </c>
      <c r="D4542" s="46" t="s">
        <v>973</v>
      </c>
      <c r="E4542" s="46" t="s">
        <v>1169</v>
      </c>
      <c r="F4542" s="45" t="s">
        <v>1168</v>
      </c>
      <c r="G4542" s="26" t="s">
        <v>0</v>
      </c>
      <c r="H4542" s="30">
        <v>722784928</v>
      </c>
      <c r="I4542" s="30">
        <v>56820072.640000001</v>
      </c>
      <c r="J4542" s="36">
        <f>I4542/H4542</f>
        <v>7.8612697136927576E-2</v>
      </c>
      <c r="K4542" s="30">
        <v>60220278.140000001</v>
      </c>
      <c r="L4542" s="30">
        <f>I4542</f>
        <v>56820072.640000001</v>
      </c>
      <c r="M4542" s="80">
        <f>L4542/K4542</f>
        <v>0.94353720034146626</v>
      </c>
    </row>
    <row r="4543" spans="2:13" ht="24.9" customHeight="1" outlineLevel="2" x14ac:dyDescent="0.3">
      <c r="B4543" s="47" t="s">
        <v>2229</v>
      </c>
      <c r="C4543" s="46" t="s">
        <v>336</v>
      </c>
      <c r="D4543" s="46" t="s">
        <v>973</v>
      </c>
      <c r="E4543" s="46" t="s">
        <v>1169</v>
      </c>
      <c r="F4543" s="45" t="s">
        <v>1168</v>
      </c>
      <c r="G4543" s="26" t="s">
        <v>7</v>
      </c>
      <c r="H4543" s="30">
        <v>-144556986</v>
      </c>
      <c r="I4543" s="24"/>
      <c r="J4543" s="36"/>
      <c r="K4543" s="24"/>
      <c r="L4543" s="30"/>
      <c r="M4543" s="80" t="str">
        <f>IFERROR((Base_actualizacion!$L4543/Base_actualizacion!$K4543)," " )</f>
        <v xml:space="preserve"> </v>
      </c>
    </row>
    <row r="4544" spans="2:13" ht="24.9" customHeight="1" outlineLevel="1" x14ac:dyDescent="0.3">
      <c r="B4544" s="44" t="str">
        <f>B4543</f>
        <v>ASIGNACIÓN PARA LA INVERSIÓN LOCAL SEGÚN NBI Y CUARTA, QUINTA, Y SEXTA CATEGORÍA</v>
      </c>
      <c r="C4544" s="43" t="s">
        <v>336</v>
      </c>
      <c r="D4544" s="43" t="s">
        <v>973</v>
      </c>
      <c r="E4544" s="43" t="s">
        <v>1169</v>
      </c>
      <c r="F4544" s="42" t="s">
        <v>1168</v>
      </c>
      <c r="G4544" s="18" t="s">
        <v>3</v>
      </c>
      <c r="H4544" s="32">
        <f>SUBTOTAL(9,H4542:H4543)</f>
        <v>578227942</v>
      </c>
      <c r="I4544" s="14">
        <f>SUBTOTAL(9,I4542:I4543)</f>
        <v>56820072.640000001</v>
      </c>
      <c r="J4544" s="31">
        <f>SUBTOTAL(9,J4542:J4543)</f>
        <v>7.8612697136927576E-2</v>
      </c>
      <c r="K4544" s="14">
        <f>SUBTOTAL(9,K4542:K4543)</f>
        <v>60220278.140000001</v>
      </c>
      <c r="L4544" s="14">
        <f>SUBTOTAL(9,L4541:L4543)</f>
        <v>56820072.640000001</v>
      </c>
      <c r="M4544" s="80"/>
    </row>
    <row r="4545" spans="2:13" ht="24.9" customHeight="1" outlineLevel="2" x14ac:dyDescent="0.3">
      <c r="B4545" s="47" t="s">
        <v>2229</v>
      </c>
      <c r="C4545" s="46" t="s">
        <v>336</v>
      </c>
      <c r="D4545" s="46" t="s">
        <v>973</v>
      </c>
      <c r="E4545" s="46" t="s">
        <v>1167</v>
      </c>
      <c r="F4545" s="45" t="s">
        <v>1166</v>
      </c>
      <c r="G4545" s="26" t="s">
        <v>0</v>
      </c>
      <c r="H4545" s="30">
        <v>822011623</v>
      </c>
      <c r="I4545" s="30">
        <v>64620550.760000005</v>
      </c>
      <c r="J4545" s="36">
        <f>I4545/H4545</f>
        <v>7.8612697134575679E-2</v>
      </c>
      <c r="K4545" s="30">
        <v>68487549.609999999</v>
      </c>
      <c r="L4545" s="30">
        <f>I4545</f>
        <v>64620550.760000005</v>
      </c>
      <c r="M4545" s="80">
        <f>L4545/K4545</f>
        <v>0.94353719950530446</v>
      </c>
    </row>
    <row r="4546" spans="2:13" ht="24.9" customHeight="1" outlineLevel="2" x14ac:dyDescent="0.3">
      <c r="B4546" s="47" t="s">
        <v>2229</v>
      </c>
      <c r="C4546" s="46" t="s">
        <v>336</v>
      </c>
      <c r="D4546" s="46" t="s">
        <v>973</v>
      </c>
      <c r="E4546" s="46" t="s">
        <v>1167</v>
      </c>
      <c r="F4546" s="45" t="s">
        <v>1166</v>
      </c>
      <c r="G4546" s="26" t="s">
        <v>7</v>
      </c>
      <c r="H4546" s="30">
        <v>-164402325</v>
      </c>
      <c r="I4546" s="24"/>
      <c r="J4546" s="36"/>
      <c r="K4546" s="24"/>
      <c r="L4546" s="30"/>
      <c r="M4546" s="80" t="str">
        <f>IFERROR((Base_actualizacion!$L4546/Base_actualizacion!$K4546)," " )</f>
        <v xml:space="preserve"> </v>
      </c>
    </row>
    <row r="4547" spans="2:13" ht="24.9" customHeight="1" outlineLevel="2" x14ac:dyDescent="0.3">
      <c r="B4547" s="47" t="s">
        <v>2229</v>
      </c>
      <c r="C4547" s="46" t="s">
        <v>336</v>
      </c>
      <c r="D4547" s="46" t="s">
        <v>973</v>
      </c>
      <c r="E4547" s="46" t="s">
        <v>1167</v>
      </c>
      <c r="F4547" s="45" t="s">
        <v>1166</v>
      </c>
      <c r="G4547" s="26" t="s">
        <v>13</v>
      </c>
      <c r="H4547" s="30">
        <v>719430106</v>
      </c>
      <c r="I4547" s="30">
        <v>719430106</v>
      </c>
      <c r="J4547" s="36">
        <f>H4547/I4547</f>
        <v>1</v>
      </c>
      <c r="K4547" s="24"/>
      <c r="L4547" s="30"/>
      <c r="M4547" s="80"/>
    </row>
    <row r="4548" spans="2:13" ht="24.9" customHeight="1" outlineLevel="1" x14ac:dyDescent="0.3">
      <c r="B4548" s="44" t="str">
        <f>B4547</f>
        <v>ASIGNACIÓN PARA LA INVERSIÓN LOCAL SEGÚN NBI Y CUARTA, QUINTA, Y SEXTA CATEGORÍA</v>
      </c>
      <c r="C4548" s="43" t="s">
        <v>336</v>
      </c>
      <c r="D4548" s="43" t="s">
        <v>973</v>
      </c>
      <c r="E4548" s="43" t="s">
        <v>1167</v>
      </c>
      <c r="F4548" s="42" t="s">
        <v>1166</v>
      </c>
      <c r="G4548" s="18" t="s">
        <v>3</v>
      </c>
      <c r="H4548" s="32">
        <f>SUBTOTAL(9,H4545:H4547)</f>
        <v>1377039404</v>
      </c>
      <c r="I4548" s="32">
        <f>SUBTOTAL(9,I4545:I4547)</f>
        <v>784050656.75999999</v>
      </c>
      <c r="J4548" s="31">
        <f>SUBTOTAL(9,J4545:J4547)</f>
        <v>1.0786126971345757</v>
      </c>
      <c r="K4548" s="14">
        <f>SUBTOTAL(9,K4545:K4547)</f>
        <v>68487549.609999999</v>
      </c>
      <c r="L4548" s="14">
        <f>SUBTOTAL(9,L4545:L4547)</f>
        <v>64620550.760000005</v>
      </c>
      <c r="M4548" s="80"/>
    </row>
    <row r="4549" spans="2:13" ht="24.9" customHeight="1" outlineLevel="2" x14ac:dyDescent="0.3">
      <c r="B4549" s="47" t="s">
        <v>2229</v>
      </c>
      <c r="C4549" s="46" t="s">
        <v>336</v>
      </c>
      <c r="D4549" s="46" t="s">
        <v>973</v>
      </c>
      <c r="E4549" s="46" t="s">
        <v>1165</v>
      </c>
      <c r="F4549" s="45" t="s">
        <v>1164</v>
      </c>
      <c r="G4549" s="26" t="s">
        <v>0</v>
      </c>
      <c r="H4549" s="30">
        <v>1018213207</v>
      </c>
      <c r="I4549" s="30">
        <v>80044486.459999993</v>
      </c>
      <c r="J4549" s="36">
        <f>I4549/H4549</f>
        <v>7.8612697134265316E-2</v>
      </c>
      <c r="K4549" s="30">
        <v>84834478.790000007</v>
      </c>
      <c r="L4549" s="30">
        <f>I4549</f>
        <v>80044486.459999993</v>
      </c>
      <c r="M4549" s="80">
        <f>L4549/K4549</f>
        <v>0.943537198573976</v>
      </c>
    </row>
    <row r="4550" spans="2:13" ht="24.9" customHeight="1" outlineLevel="2" x14ac:dyDescent="0.3">
      <c r="B4550" s="47" t="s">
        <v>2229</v>
      </c>
      <c r="C4550" s="46" t="s">
        <v>336</v>
      </c>
      <c r="D4550" s="46" t="s">
        <v>973</v>
      </c>
      <c r="E4550" s="46" t="s">
        <v>1165</v>
      </c>
      <c r="F4550" s="45" t="s">
        <v>1164</v>
      </c>
      <c r="G4550" s="26" t="s">
        <v>7</v>
      </c>
      <c r="H4550" s="30">
        <v>-203642641</v>
      </c>
      <c r="I4550" s="24"/>
      <c r="J4550" s="36"/>
      <c r="K4550" s="24"/>
      <c r="L4550" s="30"/>
      <c r="M4550" s="80" t="str">
        <f>IFERROR((Base_actualizacion!$L4550/Base_actualizacion!$K4550)," " )</f>
        <v xml:space="preserve"> </v>
      </c>
    </row>
    <row r="4551" spans="2:13" ht="24.9" customHeight="1" outlineLevel="2" x14ac:dyDescent="0.3">
      <c r="B4551" s="47" t="s">
        <v>2229</v>
      </c>
      <c r="C4551" s="46" t="s">
        <v>336</v>
      </c>
      <c r="D4551" s="46" t="s">
        <v>973</v>
      </c>
      <c r="E4551" s="46" t="s">
        <v>1165</v>
      </c>
      <c r="F4551" s="45" t="s">
        <v>1164</v>
      </c>
      <c r="G4551" s="26" t="s">
        <v>13</v>
      </c>
      <c r="H4551" s="30">
        <v>4834525</v>
      </c>
      <c r="I4551" s="30">
        <v>4834525</v>
      </c>
      <c r="J4551" s="36">
        <f>H4551/I4551</f>
        <v>1</v>
      </c>
      <c r="K4551" s="24"/>
      <c r="L4551" s="30"/>
      <c r="M4551" s="80"/>
    </row>
    <row r="4552" spans="2:13" ht="24.9" customHeight="1" outlineLevel="1" x14ac:dyDescent="0.3">
      <c r="B4552" s="44" t="str">
        <f>B4551</f>
        <v>ASIGNACIÓN PARA LA INVERSIÓN LOCAL SEGÚN NBI Y CUARTA, QUINTA, Y SEXTA CATEGORÍA</v>
      </c>
      <c r="C4552" s="43" t="s">
        <v>336</v>
      </c>
      <c r="D4552" s="43" t="s">
        <v>973</v>
      </c>
      <c r="E4552" s="43" t="s">
        <v>1165</v>
      </c>
      <c r="F4552" s="42" t="s">
        <v>1164</v>
      </c>
      <c r="G4552" s="18" t="s">
        <v>3</v>
      </c>
      <c r="H4552" s="32">
        <f>SUBTOTAL(9,H4549:H4551)</f>
        <v>819405091</v>
      </c>
      <c r="I4552" s="32">
        <f>SUBTOTAL(9,I4549:I4551)</f>
        <v>84879011.459999993</v>
      </c>
      <c r="J4552" s="31">
        <f>SUBTOTAL(9,J4549:J4551)</f>
        <v>1.0786126971342653</v>
      </c>
      <c r="K4552" s="14">
        <f>SUBTOTAL(9,K4549:K4551)</f>
        <v>84834478.790000007</v>
      </c>
      <c r="L4552" s="14">
        <f>SUBTOTAL(9,L4549:L4551)</f>
        <v>80044486.459999993</v>
      </c>
      <c r="M4552" s="80"/>
    </row>
    <row r="4553" spans="2:13" ht="24.9" customHeight="1" outlineLevel="2" x14ac:dyDescent="0.3">
      <c r="B4553" s="47" t="s">
        <v>2229</v>
      </c>
      <c r="C4553" s="46" t="s">
        <v>336</v>
      </c>
      <c r="D4553" s="46" t="s">
        <v>973</v>
      </c>
      <c r="E4553" s="46" t="s">
        <v>1163</v>
      </c>
      <c r="F4553" s="45" t="s">
        <v>475</v>
      </c>
      <c r="G4553" s="26" t="s">
        <v>0</v>
      </c>
      <c r="H4553" s="30">
        <v>1114384351</v>
      </c>
      <c r="I4553" s="30">
        <v>87604759.480000004</v>
      </c>
      <c r="J4553" s="36">
        <f>I4553/H4553</f>
        <v>7.8612697137560583E-2</v>
      </c>
      <c r="K4553" s="30">
        <v>92847170.75</v>
      </c>
      <c r="L4553" s="30">
        <f>I4553</f>
        <v>87604759.480000004</v>
      </c>
      <c r="M4553" s="80">
        <f>L4553/K4553</f>
        <v>0.94353719959743632</v>
      </c>
    </row>
    <row r="4554" spans="2:13" ht="24.9" customHeight="1" outlineLevel="2" x14ac:dyDescent="0.3">
      <c r="B4554" s="47" t="s">
        <v>2229</v>
      </c>
      <c r="C4554" s="46" t="s">
        <v>336</v>
      </c>
      <c r="D4554" s="46" t="s">
        <v>973</v>
      </c>
      <c r="E4554" s="46" t="s">
        <v>1163</v>
      </c>
      <c r="F4554" s="45" t="s">
        <v>475</v>
      </c>
      <c r="G4554" s="26" t="s">
        <v>7</v>
      </c>
      <c r="H4554" s="30">
        <v>-222876870</v>
      </c>
      <c r="I4554" s="24"/>
      <c r="J4554" s="36"/>
      <c r="K4554" s="24"/>
      <c r="L4554" s="30"/>
      <c r="M4554" s="80" t="str">
        <f>IFERROR((Base_actualizacion!$L4554/Base_actualizacion!$K4554)," " )</f>
        <v xml:space="preserve"> </v>
      </c>
    </row>
    <row r="4555" spans="2:13" ht="24.9" customHeight="1" outlineLevel="1" x14ac:dyDescent="0.3">
      <c r="B4555" s="44" t="str">
        <f>B4554</f>
        <v>ASIGNACIÓN PARA LA INVERSIÓN LOCAL SEGÚN NBI Y CUARTA, QUINTA, Y SEXTA CATEGORÍA</v>
      </c>
      <c r="C4555" s="43" t="s">
        <v>336</v>
      </c>
      <c r="D4555" s="43" t="s">
        <v>973</v>
      </c>
      <c r="E4555" s="43" t="s">
        <v>1163</v>
      </c>
      <c r="F4555" s="42" t="s">
        <v>475</v>
      </c>
      <c r="G4555" s="18" t="s">
        <v>3</v>
      </c>
      <c r="H4555" s="32">
        <f>SUBTOTAL(9,H4553:H4554)</f>
        <v>891507481</v>
      </c>
      <c r="I4555" s="14">
        <f>SUBTOTAL(9,I4553:I4554)</f>
        <v>87604759.480000004</v>
      </c>
      <c r="J4555" s="31">
        <f>SUBTOTAL(9,J4553:J4554)</f>
        <v>7.8612697137560583E-2</v>
      </c>
      <c r="K4555" s="14">
        <f>SUBTOTAL(9,K4553:K4554)</f>
        <v>92847170.75</v>
      </c>
      <c r="L4555" s="14">
        <f>SUBTOTAL(9,L4552:L4554)</f>
        <v>87604759.480000004</v>
      </c>
      <c r="M4555" s="80"/>
    </row>
    <row r="4556" spans="2:13" ht="24.9" customHeight="1" outlineLevel="2" x14ac:dyDescent="0.3">
      <c r="B4556" s="47" t="s">
        <v>2229</v>
      </c>
      <c r="C4556" s="46" t="s">
        <v>336</v>
      </c>
      <c r="D4556" s="46" t="s">
        <v>973</v>
      </c>
      <c r="E4556" s="46" t="s">
        <v>1162</v>
      </c>
      <c r="F4556" s="45" t="s">
        <v>1161</v>
      </c>
      <c r="G4556" s="26" t="s">
        <v>0</v>
      </c>
      <c r="H4556" s="30">
        <v>1420555398</v>
      </c>
      <c r="I4556" s="30">
        <v>111673691.27000001</v>
      </c>
      <c r="J4556" s="36">
        <f>I4556/H4556</f>
        <v>7.8612697137489612E-2</v>
      </c>
      <c r="K4556" s="30">
        <v>118356426.58000001</v>
      </c>
      <c r="L4556" s="30">
        <f>I4556</f>
        <v>111673691.27000001</v>
      </c>
      <c r="M4556" s="80">
        <f>L4556/K4556</f>
        <v>0.94353719943138892</v>
      </c>
    </row>
    <row r="4557" spans="2:13" ht="24.9" customHeight="1" outlineLevel="2" x14ac:dyDescent="0.3">
      <c r="B4557" s="47" t="s">
        <v>2229</v>
      </c>
      <c r="C4557" s="46" t="s">
        <v>336</v>
      </c>
      <c r="D4557" s="46" t="s">
        <v>973</v>
      </c>
      <c r="E4557" s="46" t="s">
        <v>1162</v>
      </c>
      <c r="F4557" s="45" t="s">
        <v>1161</v>
      </c>
      <c r="G4557" s="26" t="s">
        <v>7</v>
      </c>
      <c r="H4557" s="30">
        <v>-284111080</v>
      </c>
      <c r="I4557" s="24"/>
      <c r="J4557" s="36"/>
      <c r="K4557" s="24"/>
      <c r="L4557" s="30"/>
      <c r="M4557" s="80" t="str">
        <f>IFERROR((Base_actualizacion!$L4557/Base_actualizacion!$K4557)," " )</f>
        <v xml:space="preserve"> </v>
      </c>
    </row>
    <row r="4558" spans="2:13" ht="24.9" customHeight="1" outlineLevel="1" x14ac:dyDescent="0.3">
      <c r="B4558" s="44" t="str">
        <f>B4557</f>
        <v>ASIGNACIÓN PARA LA INVERSIÓN LOCAL SEGÚN NBI Y CUARTA, QUINTA, Y SEXTA CATEGORÍA</v>
      </c>
      <c r="C4558" s="43" t="s">
        <v>336</v>
      </c>
      <c r="D4558" s="43" t="s">
        <v>973</v>
      </c>
      <c r="E4558" s="43" t="s">
        <v>1162</v>
      </c>
      <c r="F4558" s="42" t="s">
        <v>1161</v>
      </c>
      <c r="G4558" s="18" t="s">
        <v>3</v>
      </c>
      <c r="H4558" s="32">
        <f>SUBTOTAL(9,H4556:H4557)</f>
        <v>1136444318</v>
      </c>
      <c r="I4558" s="14">
        <f>SUBTOTAL(9,I4556:I4557)</f>
        <v>111673691.27000001</v>
      </c>
      <c r="J4558" s="31">
        <f>SUBTOTAL(9,J4556:J4557)</f>
        <v>7.8612697137489612E-2</v>
      </c>
      <c r="K4558" s="14">
        <f>SUBTOTAL(9,K4556:K4557)</f>
        <v>118356426.58000001</v>
      </c>
      <c r="L4558" s="14">
        <f>SUBTOTAL(9,L4555:L4557)</f>
        <v>111673691.27000001</v>
      </c>
      <c r="M4558" s="80"/>
    </row>
    <row r="4559" spans="2:13" ht="24.9" customHeight="1" outlineLevel="2" x14ac:dyDescent="0.3">
      <c r="B4559" s="47" t="s">
        <v>2229</v>
      </c>
      <c r="C4559" s="46" t="s">
        <v>336</v>
      </c>
      <c r="D4559" s="46" t="s">
        <v>973</v>
      </c>
      <c r="E4559" s="46" t="s">
        <v>1158</v>
      </c>
      <c r="F4559" s="45" t="s">
        <v>1157</v>
      </c>
      <c r="G4559" s="26" t="s">
        <v>0</v>
      </c>
      <c r="H4559" s="30">
        <v>3050947453</v>
      </c>
      <c r="I4559" s="30">
        <v>239843208.10000002</v>
      </c>
      <c r="J4559" s="36">
        <f>I4559/H4559</f>
        <v>7.861269713582314E-2</v>
      </c>
      <c r="K4559" s="30">
        <v>254195815.79000002</v>
      </c>
      <c r="L4559" s="30">
        <f>I4559</f>
        <v>239843208.10000002</v>
      </c>
      <c r="M4559" s="80">
        <f>L4559/K4559</f>
        <v>0.94353719928318103</v>
      </c>
    </row>
    <row r="4560" spans="2:13" ht="24.9" customHeight="1" outlineLevel="2" x14ac:dyDescent="0.3">
      <c r="B4560" s="47" t="s">
        <v>2229</v>
      </c>
      <c r="C4560" s="46" t="s">
        <v>336</v>
      </c>
      <c r="D4560" s="46" t="s">
        <v>973</v>
      </c>
      <c r="E4560" s="46" t="s">
        <v>1158</v>
      </c>
      <c r="F4560" s="45" t="s">
        <v>1157</v>
      </c>
      <c r="G4560" s="26" t="s">
        <v>7</v>
      </c>
      <c r="H4560" s="30">
        <v>-610189491</v>
      </c>
      <c r="I4560" s="24"/>
      <c r="J4560" s="36"/>
      <c r="K4560" s="24"/>
      <c r="L4560" s="30"/>
      <c r="M4560" s="80" t="str">
        <f>IFERROR((Base_actualizacion!$L4560/Base_actualizacion!$K4560)," " )</f>
        <v xml:space="preserve"> </v>
      </c>
    </row>
    <row r="4561" spans="2:13" ht="24.9" customHeight="1" outlineLevel="1" x14ac:dyDescent="0.3">
      <c r="B4561" s="44" t="str">
        <f>B4560</f>
        <v>ASIGNACIÓN PARA LA INVERSIÓN LOCAL SEGÚN NBI Y CUARTA, QUINTA, Y SEXTA CATEGORÍA</v>
      </c>
      <c r="C4561" s="43" t="s">
        <v>336</v>
      </c>
      <c r="D4561" s="43" t="s">
        <v>973</v>
      </c>
      <c r="E4561" s="43" t="s">
        <v>1158</v>
      </c>
      <c r="F4561" s="42" t="s">
        <v>1157</v>
      </c>
      <c r="G4561" s="18" t="s">
        <v>3</v>
      </c>
      <c r="H4561" s="32">
        <f>SUBTOTAL(9,H4559:H4560)</f>
        <v>2440757962</v>
      </c>
      <c r="I4561" s="14">
        <f>SUBTOTAL(9,I4559:I4560)</f>
        <v>239843208.10000002</v>
      </c>
      <c r="J4561" s="31">
        <f>SUBTOTAL(9,J4559:J4560)</f>
        <v>7.861269713582314E-2</v>
      </c>
      <c r="K4561" s="14">
        <f>SUBTOTAL(9,K4559:K4560)</f>
        <v>254195815.79000002</v>
      </c>
      <c r="L4561" s="14">
        <f>SUBTOTAL(9,L4558:L4560)</f>
        <v>239843208.10000002</v>
      </c>
      <c r="M4561" s="80"/>
    </row>
    <row r="4562" spans="2:13" ht="24.9" customHeight="1" outlineLevel="2" x14ac:dyDescent="0.3">
      <c r="B4562" s="47" t="s">
        <v>2229</v>
      </c>
      <c r="C4562" s="46" t="s">
        <v>336</v>
      </c>
      <c r="D4562" s="46" t="s">
        <v>973</v>
      </c>
      <c r="E4562" s="46" t="s">
        <v>1156</v>
      </c>
      <c r="F4562" s="45" t="s">
        <v>1155</v>
      </c>
      <c r="G4562" s="26" t="s">
        <v>0</v>
      </c>
      <c r="H4562" s="30">
        <v>1541811265</v>
      </c>
      <c r="I4562" s="30">
        <v>121205942.02000001</v>
      </c>
      <c r="J4562" s="36">
        <f>I4562/H4562</f>
        <v>7.8612697138388088E-2</v>
      </c>
      <c r="K4562" s="30">
        <v>128459102.75</v>
      </c>
      <c r="L4562" s="30">
        <f>I4562</f>
        <v>121205942.02000001</v>
      </c>
      <c r="M4562" s="80">
        <f>L4562/K4562</f>
        <v>0.94353719919626333</v>
      </c>
    </row>
    <row r="4563" spans="2:13" ht="24.9" customHeight="1" outlineLevel="2" x14ac:dyDescent="0.3">
      <c r="B4563" s="47" t="s">
        <v>2229</v>
      </c>
      <c r="C4563" s="46" t="s">
        <v>336</v>
      </c>
      <c r="D4563" s="46" t="s">
        <v>973</v>
      </c>
      <c r="E4563" s="46" t="s">
        <v>1156</v>
      </c>
      <c r="F4563" s="45" t="s">
        <v>1155</v>
      </c>
      <c r="G4563" s="26" t="s">
        <v>7</v>
      </c>
      <c r="H4563" s="30">
        <v>-308362253</v>
      </c>
      <c r="I4563" s="24"/>
      <c r="J4563" s="36"/>
      <c r="K4563" s="24"/>
      <c r="L4563" s="30"/>
      <c r="M4563" s="80" t="str">
        <f>IFERROR((Base_actualizacion!$L4563/Base_actualizacion!$K4563)," " )</f>
        <v xml:space="preserve"> </v>
      </c>
    </row>
    <row r="4564" spans="2:13" ht="24.9" customHeight="1" outlineLevel="1" x14ac:dyDescent="0.3">
      <c r="B4564" s="44" t="str">
        <f>B4563</f>
        <v>ASIGNACIÓN PARA LA INVERSIÓN LOCAL SEGÚN NBI Y CUARTA, QUINTA, Y SEXTA CATEGORÍA</v>
      </c>
      <c r="C4564" s="43" t="s">
        <v>336</v>
      </c>
      <c r="D4564" s="43" t="s">
        <v>973</v>
      </c>
      <c r="E4564" s="43" t="s">
        <v>1156</v>
      </c>
      <c r="F4564" s="42" t="s">
        <v>1155</v>
      </c>
      <c r="G4564" s="18" t="s">
        <v>3</v>
      </c>
      <c r="H4564" s="32">
        <f>SUBTOTAL(9,H4562:H4563)</f>
        <v>1233449012</v>
      </c>
      <c r="I4564" s="14">
        <f>SUBTOTAL(9,I4562:I4563)</f>
        <v>121205942.02000001</v>
      </c>
      <c r="J4564" s="31">
        <f>SUBTOTAL(9,J4562:J4563)</f>
        <v>7.8612697138388088E-2</v>
      </c>
      <c r="K4564" s="14">
        <f>SUBTOTAL(9,K4562:K4563)</f>
        <v>128459102.75</v>
      </c>
      <c r="L4564" s="14">
        <f>SUBTOTAL(9,L4561:L4563)</f>
        <v>121205942.02000001</v>
      </c>
      <c r="M4564" s="80"/>
    </row>
    <row r="4565" spans="2:13" ht="24.9" customHeight="1" outlineLevel="2" x14ac:dyDescent="0.3">
      <c r="B4565" s="47" t="s">
        <v>2229</v>
      </c>
      <c r="C4565" s="46" t="s">
        <v>336</v>
      </c>
      <c r="D4565" s="46" t="s">
        <v>973</v>
      </c>
      <c r="E4565" s="46" t="s">
        <v>1154</v>
      </c>
      <c r="F4565" s="45" t="s">
        <v>1153</v>
      </c>
      <c r="G4565" s="26" t="s">
        <v>0</v>
      </c>
      <c r="H4565" s="30">
        <v>1541166734</v>
      </c>
      <c r="I4565" s="30">
        <v>121155273.69</v>
      </c>
      <c r="J4565" s="36">
        <f>I4565/H4565</f>
        <v>7.8612697132093692E-2</v>
      </c>
      <c r="K4565" s="30">
        <v>128405402.38999999</v>
      </c>
      <c r="L4565" s="30">
        <f>I4565</f>
        <v>121155273.69</v>
      </c>
      <c r="M4565" s="80">
        <f>L4565/K4565</f>
        <v>0.94353719886349097</v>
      </c>
    </row>
    <row r="4566" spans="2:13" ht="24.9" customHeight="1" outlineLevel="2" x14ac:dyDescent="0.3">
      <c r="B4566" s="47" t="s">
        <v>2229</v>
      </c>
      <c r="C4566" s="46" t="s">
        <v>336</v>
      </c>
      <c r="D4566" s="46" t="s">
        <v>973</v>
      </c>
      <c r="E4566" s="46" t="s">
        <v>1154</v>
      </c>
      <c r="F4566" s="45" t="s">
        <v>1153</v>
      </c>
      <c r="G4566" s="26" t="s">
        <v>7</v>
      </c>
      <c r="H4566" s="30">
        <v>-308233347</v>
      </c>
      <c r="I4566" s="24"/>
      <c r="J4566" s="36"/>
      <c r="K4566" s="24"/>
      <c r="L4566" s="30"/>
      <c r="M4566" s="80" t="str">
        <f>IFERROR((Base_actualizacion!$L4566/Base_actualizacion!$K4566)," " )</f>
        <v xml:space="preserve"> </v>
      </c>
    </row>
    <row r="4567" spans="2:13" ht="24.9" customHeight="1" outlineLevel="1" x14ac:dyDescent="0.3">
      <c r="B4567" s="44" t="str">
        <f>B4566</f>
        <v>ASIGNACIÓN PARA LA INVERSIÓN LOCAL SEGÚN NBI Y CUARTA, QUINTA, Y SEXTA CATEGORÍA</v>
      </c>
      <c r="C4567" s="43" t="s">
        <v>336</v>
      </c>
      <c r="D4567" s="43" t="s">
        <v>973</v>
      </c>
      <c r="E4567" s="43" t="s">
        <v>1154</v>
      </c>
      <c r="F4567" s="42" t="s">
        <v>1153</v>
      </c>
      <c r="G4567" s="18" t="s">
        <v>3</v>
      </c>
      <c r="H4567" s="32">
        <f>SUBTOTAL(9,H4565:H4566)</f>
        <v>1232933387</v>
      </c>
      <c r="I4567" s="14">
        <f>SUBTOTAL(9,I4565:I4566)</f>
        <v>121155273.69</v>
      </c>
      <c r="J4567" s="31">
        <f>SUBTOTAL(9,J4565:J4566)</f>
        <v>7.8612697132093692E-2</v>
      </c>
      <c r="K4567" s="14">
        <f>SUBTOTAL(9,K4565:K4566)</f>
        <v>128405402.38999999</v>
      </c>
      <c r="L4567" s="14">
        <f>SUBTOTAL(9,L4564:L4566)</f>
        <v>121155273.69</v>
      </c>
      <c r="M4567" s="80"/>
    </row>
    <row r="4568" spans="2:13" ht="24.9" customHeight="1" outlineLevel="2" x14ac:dyDescent="0.3">
      <c r="B4568" s="47" t="s">
        <v>2229</v>
      </c>
      <c r="C4568" s="46" t="s">
        <v>336</v>
      </c>
      <c r="D4568" s="46" t="s">
        <v>973</v>
      </c>
      <c r="E4568" s="46" t="s">
        <v>1152</v>
      </c>
      <c r="F4568" s="45" t="s">
        <v>1151</v>
      </c>
      <c r="G4568" s="26" t="s">
        <v>0</v>
      </c>
      <c r="H4568" s="30">
        <v>1309000843</v>
      </c>
      <c r="I4568" s="30">
        <v>102904086.81999999</v>
      </c>
      <c r="J4568" s="36">
        <f>I4568/H4568</f>
        <v>7.8612697134832932E-2</v>
      </c>
      <c r="K4568" s="30">
        <v>109062034.75999999</v>
      </c>
      <c r="L4568" s="30">
        <f>I4568</f>
        <v>102904086.81999999</v>
      </c>
      <c r="M4568" s="80">
        <f>L4568/K4568</f>
        <v>0.94353719923206025</v>
      </c>
    </row>
    <row r="4569" spans="2:13" ht="24.9" customHeight="1" outlineLevel="2" x14ac:dyDescent="0.3">
      <c r="B4569" s="47" t="s">
        <v>2229</v>
      </c>
      <c r="C4569" s="46" t="s">
        <v>336</v>
      </c>
      <c r="D4569" s="46" t="s">
        <v>973</v>
      </c>
      <c r="E4569" s="46" t="s">
        <v>1152</v>
      </c>
      <c r="F4569" s="45" t="s">
        <v>1151</v>
      </c>
      <c r="G4569" s="26" t="s">
        <v>7</v>
      </c>
      <c r="H4569" s="30">
        <v>-261800169</v>
      </c>
      <c r="I4569" s="24"/>
      <c r="J4569" s="36"/>
      <c r="K4569" s="24"/>
      <c r="L4569" s="30"/>
      <c r="M4569" s="80" t="str">
        <f>IFERROR((Base_actualizacion!$L4569/Base_actualizacion!$K4569)," " )</f>
        <v xml:space="preserve"> </v>
      </c>
    </row>
    <row r="4570" spans="2:13" ht="24.9" customHeight="1" outlineLevel="1" x14ac:dyDescent="0.3">
      <c r="B4570" s="44" t="str">
        <f>B4569</f>
        <v>ASIGNACIÓN PARA LA INVERSIÓN LOCAL SEGÚN NBI Y CUARTA, QUINTA, Y SEXTA CATEGORÍA</v>
      </c>
      <c r="C4570" s="43" t="s">
        <v>336</v>
      </c>
      <c r="D4570" s="43" t="s">
        <v>973</v>
      </c>
      <c r="E4570" s="43" t="s">
        <v>1152</v>
      </c>
      <c r="F4570" s="42" t="s">
        <v>1151</v>
      </c>
      <c r="G4570" s="18" t="s">
        <v>3</v>
      </c>
      <c r="H4570" s="32">
        <f>SUBTOTAL(9,H4568:H4569)</f>
        <v>1047200674</v>
      </c>
      <c r="I4570" s="14">
        <f>SUBTOTAL(9,I4568:I4569)</f>
        <v>102904086.81999999</v>
      </c>
      <c r="J4570" s="31">
        <f>SUBTOTAL(9,J4568:J4569)</f>
        <v>7.8612697134832932E-2</v>
      </c>
      <c r="K4570" s="14">
        <f>SUBTOTAL(9,K4568:K4569)</f>
        <v>109062034.75999999</v>
      </c>
      <c r="L4570" s="14">
        <f>SUBTOTAL(9,L4567:L4569)</f>
        <v>102904086.81999999</v>
      </c>
      <c r="M4570" s="80"/>
    </row>
    <row r="4571" spans="2:13" ht="24.9" customHeight="1" outlineLevel="2" x14ac:dyDescent="0.3">
      <c r="B4571" s="47" t="s">
        <v>2229</v>
      </c>
      <c r="C4571" s="46" t="s">
        <v>336</v>
      </c>
      <c r="D4571" s="46" t="s">
        <v>973</v>
      </c>
      <c r="E4571" s="46" t="s">
        <v>1148</v>
      </c>
      <c r="F4571" s="45" t="s">
        <v>1147</v>
      </c>
      <c r="G4571" s="26" t="s">
        <v>0</v>
      </c>
      <c r="H4571" s="30">
        <v>1401688874</v>
      </c>
      <c r="I4571" s="30">
        <v>110190542.93000001</v>
      </c>
      <c r="J4571" s="36">
        <f>I4571/H4571</f>
        <v>7.8612697135527099E-2</v>
      </c>
      <c r="K4571" s="30">
        <v>116784524.27000001</v>
      </c>
      <c r="L4571" s="30">
        <f>I4571</f>
        <v>110190542.93000001</v>
      </c>
      <c r="M4571" s="80">
        <f>L4571/K4571</f>
        <v>0.94353719911762413</v>
      </c>
    </row>
    <row r="4572" spans="2:13" ht="24.9" customHeight="1" outlineLevel="2" x14ac:dyDescent="0.3">
      <c r="B4572" s="47" t="s">
        <v>2229</v>
      </c>
      <c r="C4572" s="46" t="s">
        <v>336</v>
      </c>
      <c r="D4572" s="46" t="s">
        <v>973</v>
      </c>
      <c r="E4572" s="46" t="s">
        <v>1148</v>
      </c>
      <c r="F4572" s="45" t="s">
        <v>1147</v>
      </c>
      <c r="G4572" s="26" t="s">
        <v>7</v>
      </c>
      <c r="H4572" s="30">
        <v>-280337775</v>
      </c>
      <c r="I4572" s="24"/>
      <c r="J4572" s="36"/>
      <c r="K4572" s="24"/>
      <c r="L4572" s="30"/>
      <c r="M4572" s="80" t="str">
        <f>IFERROR((Base_actualizacion!$L4572/Base_actualizacion!$K4572)," " )</f>
        <v xml:space="preserve"> </v>
      </c>
    </row>
    <row r="4573" spans="2:13" ht="24.9" customHeight="1" outlineLevel="1" x14ac:dyDescent="0.3">
      <c r="B4573" s="44" t="str">
        <f>B4572</f>
        <v>ASIGNACIÓN PARA LA INVERSIÓN LOCAL SEGÚN NBI Y CUARTA, QUINTA, Y SEXTA CATEGORÍA</v>
      </c>
      <c r="C4573" s="43" t="s">
        <v>336</v>
      </c>
      <c r="D4573" s="43" t="s">
        <v>973</v>
      </c>
      <c r="E4573" s="43" t="s">
        <v>1148</v>
      </c>
      <c r="F4573" s="42" t="s">
        <v>1147</v>
      </c>
      <c r="G4573" s="18" t="s">
        <v>3</v>
      </c>
      <c r="H4573" s="32">
        <f>SUBTOTAL(9,H4571:H4572)</f>
        <v>1121351099</v>
      </c>
      <c r="I4573" s="14">
        <f>SUBTOTAL(9,I4571:I4572)</f>
        <v>110190542.93000001</v>
      </c>
      <c r="J4573" s="31">
        <f>SUBTOTAL(9,J4571:J4572)</f>
        <v>7.8612697135527099E-2</v>
      </c>
      <c r="K4573" s="14">
        <f>SUBTOTAL(9,K4571:K4572)</f>
        <v>116784524.27000001</v>
      </c>
      <c r="L4573" s="14">
        <f>SUBTOTAL(9,L4570:L4572)</f>
        <v>110190542.93000001</v>
      </c>
      <c r="M4573" s="80"/>
    </row>
    <row r="4574" spans="2:13" ht="24.9" customHeight="1" outlineLevel="2" x14ac:dyDescent="0.3">
      <c r="B4574" s="47" t="s">
        <v>2229</v>
      </c>
      <c r="C4574" s="46" t="s">
        <v>336</v>
      </c>
      <c r="D4574" s="46" t="s">
        <v>973</v>
      </c>
      <c r="E4574" s="46" t="s">
        <v>1146</v>
      </c>
      <c r="F4574" s="45" t="s">
        <v>1145</v>
      </c>
      <c r="G4574" s="26" t="s">
        <v>0</v>
      </c>
      <c r="H4574" s="30">
        <v>1359559743</v>
      </c>
      <c r="I4574" s="30">
        <v>106878658.31</v>
      </c>
      <c r="J4574" s="36">
        <f>I4574/H4574</f>
        <v>7.8612697132501075E-2</v>
      </c>
      <c r="K4574" s="30">
        <v>113274451.09</v>
      </c>
      <c r="L4574" s="30">
        <f>I4574</f>
        <v>106878658.31</v>
      </c>
      <c r="M4574" s="80">
        <f>L4574/K4574</f>
        <v>0.94353719909074329</v>
      </c>
    </row>
    <row r="4575" spans="2:13" ht="24.9" customHeight="1" outlineLevel="2" x14ac:dyDescent="0.3">
      <c r="B4575" s="47" t="s">
        <v>2229</v>
      </c>
      <c r="C4575" s="46" t="s">
        <v>336</v>
      </c>
      <c r="D4575" s="46" t="s">
        <v>973</v>
      </c>
      <c r="E4575" s="46" t="s">
        <v>1146</v>
      </c>
      <c r="F4575" s="45" t="s">
        <v>1145</v>
      </c>
      <c r="G4575" s="26" t="s">
        <v>7</v>
      </c>
      <c r="H4575" s="30">
        <v>-271911949</v>
      </c>
      <c r="I4575" s="24"/>
      <c r="J4575" s="36"/>
      <c r="K4575" s="24"/>
      <c r="L4575" s="30"/>
      <c r="M4575" s="80" t="str">
        <f>IFERROR((Base_actualizacion!$L4575/Base_actualizacion!$K4575)," " )</f>
        <v xml:space="preserve"> </v>
      </c>
    </row>
    <row r="4576" spans="2:13" ht="24.9" customHeight="1" outlineLevel="2" x14ac:dyDescent="0.3">
      <c r="B4576" s="47" t="s">
        <v>2229</v>
      </c>
      <c r="C4576" s="46" t="s">
        <v>336</v>
      </c>
      <c r="D4576" s="46" t="s">
        <v>973</v>
      </c>
      <c r="E4576" s="46" t="s">
        <v>1146</v>
      </c>
      <c r="F4576" s="45" t="s">
        <v>1145</v>
      </c>
      <c r="G4576" s="26" t="s">
        <v>13</v>
      </c>
      <c r="H4576" s="30">
        <v>102999300</v>
      </c>
      <c r="I4576" s="30">
        <v>102999300</v>
      </c>
      <c r="J4576" s="36">
        <f>H4576/I4576</f>
        <v>1</v>
      </c>
      <c r="K4576" s="24"/>
      <c r="L4576" s="30"/>
      <c r="M4576" s="80"/>
    </row>
    <row r="4577" spans="2:13" ht="24.9" customHeight="1" outlineLevel="1" x14ac:dyDescent="0.3">
      <c r="B4577" s="44" t="str">
        <f>B4576</f>
        <v>ASIGNACIÓN PARA LA INVERSIÓN LOCAL SEGÚN NBI Y CUARTA, QUINTA, Y SEXTA CATEGORÍA</v>
      </c>
      <c r="C4577" s="43" t="s">
        <v>336</v>
      </c>
      <c r="D4577" s="43" t="s">
        <v>973</v>
      </c>
      <c r="E4577" s="43" t="s">
        <v>1146</v>
      </c>
      <c r="F4577" s="42" t="s">
        <v>1145</v>
      </c>
      <c r="G4577" s="18" t="s">
        <v>3</v>
      </c>
      <c r="H4577" s="32">
        <f>SUBTOTAL(9,H4574:H4576)</f>
        <v>1190647094</v>
      </c>
      <c r="I4577" s="32">
        <f>SUBTOTAL(9,I4574:I4576)</f>
        <v>209877958.31</v>
      </c>
      <c r="J4577" s="31">
        <f>SUBTOTAL(9,J4574:J4576)</f>
        <v>1.0786126971325012</v>
      </c>
      <c r="K4577" s="14">
        <f>SUBTOTAL(9,K4574:K4576)</f>
        <v>113274451.09</v>
      </c>
      <c r="L4577" s="14">
        <f>SUBTOTAL(9,L4574:L4576)</f>
        <v>106878658.31</v>
      </c>
      <c r="M4577" s="80"/>
    </row>
    <row r="4578" spans="2:13" ht="24.9" customHeight="1" outlineLevel="2" x14ac:dyDescent="0.3">
      <c r="B4578" s="47" t="s">
        <v>2229</v>
      </c>
      <c r="C4578" s="46" t="s">
        <v>336</v>
      </c>
      <c r="D4578" s="46" t="s">
        <v>973</v>
      </c>
      <c r="E4578" s="46" t="s">
        <v>1144</v>
      </c>
      <c r="F4578" s="45" t="s">
        <v>1143</v>
      </c>
      <c r="G4578" s="26" t="s">
        <v>0</v>
      </c>
      <c r="H4578" s="30">
        <v>1697864547</v>
      </c>
      <c r="I4578" s="30">
        <v>133473711.41</v>
      </c>
      <c r="J4578" s="36">
        <f>I4578/H4578</f>
        <v>7.8612697135256218E-2</v>
      </c>
      <c r="K4578" s="30">
        <v>141460995.39000002</v>
      </c>
      <c r="L4578" s="30">
        <f>I4578</f>
        <v>133473711.41</v>
      </c>
      <c r="M4578" s="80">
        <f>L4578/K4578</f>
        <v>0.94353719936736258</v>
      </c>
    </row>
    <row r="4579" spans="2:13" ht="24.9" customHeight="1" outlineLevel="2" x14ac:dyDescent="0.3">
      <c r="B4579" s="47" t="s">
        <v>2229</v>
      </c>
      <c r="C4579" s="46" t="s">
        <v>336</v>
      </c>
      <c r="D4579" s="46" t="s">
        <v>973</v>
      </c>
      <c r="E4579" s="46" t="s">
        <v>1144</v>
      </c>
      <c r="F4579" s="45" t="s">
        <v>1143</v>
      </c>
      <c r="G4579" s="26" t="s">
        <v>7</v>
      </c>
      <c r="H4579" s="30">
        <v>-339572909</v>
      </c>
      <c r="I4579" s="24"/>
      <c r="J4579" s="36"/>
      <c r="K4579" s="24"/>
      <c r="L4579" s="30"/>
      <c r="M4579" s="80" t="str">
        <f>IFERROR((Base_actualizacion!$L4579/Base_actualizacion!$K4579)," " )</f>
        <v xml:space="preserve"> </v>
      </c>
    </row>
    <row r="4580" spans="2:13" ht="24.9" customHeight="1" outlineLevel="2" x14ac:dyDescent="0.3">
      <c r="B4580" s="47" t="s">
        <v>2229</v>
      </c>
      <c r="C4580" s="46" t="s">
        <v>336</v>
      </c>
      <c r="D4580" s="46" t="s">
        <v>973</v>
      </c>
      <c r="E4580" s="46" t="s">
        <v>1144</v>
      </c>
      <c r="F4580" s="45" t="s">
        <v>1143</v>
      </c>
      <c r="G4580" s="26" t="s">
        <v>13</v>
      </c>
      <c r="H4580" s="30">
        <v>558550685</v>
      </c>
      <c r="I4580" s="30">
        <v>558550685</v>
      </c>
      <c r="J4580" s="36">
        <f>H4580/I4580</f>
        <v>1</v>
      </c>
      <c r="K4580" s="24"/>
      <c r="L4580" s="30"/>
      <c r="M4580" s="80"/>
    </row>
    <row r="4581" spans="2:13" ht="24.9" customHeight="1" outlineLevel="1" x14ac:dyDescent="0.3">
      <c r="B4581" s="44" t="str">
        <f>B4580</f>
        <v>ASIGNACIÓN PARA LA INVERSIÓN LOCAL SEGÚN NBI Y CUARTA, QUINTA, Y SEXTA CATEGORÍA</v>
      </c>
      <c r="C4581" s="43" t="s">
        <v>336</v>
      </c>
      <c r="D4581" s="43" t="s">
        <v>973</v>
      </c>
      <c r="E4581" s="43" t="s">
        <v>1144</v>
      </c>
      <c r="F4581" s="42" t="s">
        <v>1143</v>
      </c>
      <c r="G4581" s="18" t="s">
        <v>3</v>
      </c>
      <c r="H4581" s="32">
        <f>SUBTOTAL(9,H4578:H4580)</f>
        <v>1916842323</v>
      </c>
      <c r="I4581" s="32">
        <f>SUBTOTAL(9,I4578:I4580)</f>
        <v>692024396.40999997</v>
      </c>
      <c r="J4581" s="31">
        <f>SUBTOTAL(9,J4578:J4580)</f>
        <v>1.0786126971352563</v>
      </c>
      <c r="K4581" s="14">
        <f>SUBTOTAL(9,K4578:K4580)</f>
        <v>141460995.39000002</v>
      </c>
      <c r="L4581" s="14">
        <f>SUBTOTAL(9,L4578:L4580)</f>
        <v>133473711.41</v>
      </c>
      <c r="M4581" s="80"/>
    </row>
    <row r="4582" spans="2:13" ht="24.9" customHeight="1" outlineLevel="2" x14ac:dyDescent="0.3">
      <c r="B4582" s="47" t="s">
        <v>2229</v>
      </c>
      <c r="C4582" s="46" t="s">
        <v>336</v>
      </c>
      <c r="D4582" s="46" t="s">
        <v>973</v>
      </c>
      <c r="E4582" s="46" t="s">
        <v>1142</v>
      </c>
      <c r="F4582" s="45" t="s">
        <v>1141</v>
      </c>
      <c r="G4582" s="26" t="s">
        <v>0</v>
      </c>
      <c r="H4582" s="30">
        <v>1102952137</v>
      </c>
      <c r="I4582" s="30">
        <v>86706042.299999997</v>
      </c>
      <c r="J4582" s="36">
        <f>I4582/H4582</f>
        <v>7.8612697134653631E-2</v>
      </c>
      <c r="K4582" s="30">
        <v>91894672.950000003</v>
      </c>
      <c r="L4582" s="30">
        <f>I4582</f>
        <v>86706042.299999997</v>
      </c>
      <c r="M4582" s="80">
        <f>L4582/K4582</f>
        <v>0.94353719880124998</v>
      </c>
    </row>
    <row r="4583" spans="2:13" ht="24.9" customHeight="1" outlineLevel="2" x14ac:dyDescent="0.3">
      <c r="B4583" s="47" t="s">
        <v>2229</v>
      </c>
      <c r="C4583" s="46" t="s">
        <v>336</v>
      </c>
      <c r="D4583" s="46" t="s">
        <v>973</v>
      </c>
      <c r="E4583" s="46" t="s">
        <v>1142</v>
      </c>
      <c r="F4583" s="45" t="s">
        <v>1141</v>
      </c>
      <c r="G4583" s="26" t="s">
        <v>7</v>
      </c>
      <c r="H4583" s="30">
        <v>-220590427</v>
      </c>
      <c r="I4583" s="24"/>
      <c r="J4583" s="36"/>
      <c r="K4583" s="24"/>
      <c r="L4583" s="30"/>
      <c r="M4583" s="80" t="str">
        <f>IFERROR((Base_actualizacion!$L4583/Base_actualizacion!$K4583)," " )</f>
        <v xml:space="preserve"> </v>
      </c>
    </row>
    <row r="4584" spans="2:13" ht="24.9" customHeight="1" outlineLevel="1" x14ac:dyDescent="0.3">
      <c r="B4584" s="44" t="str">
        <f>B4583</f>
        <v>ASIGNACIÓN PARA LA INVERSIÓN LOCAL SEGÚN NBI Y CUARTA, QUINTA, Y SEXTA CATEGORÍA</v>
      </c>
      <c r="C4584" s="43" t="s">
        <v>336</v>
      </c>
      <c r="D4584" s="43" t="s">
        <v>973</v>
      </c>
      <c r="E4584" s="43" t="s">
        <v>1142</v>
      </c>
      <c r="F4584" s="42" t="s">
        <v>1141</v>
      </c>
      <c r="G4584" s="18" t="s">
        <v>3</v>
      </c>
      <c r="H4584" s="32">
        <f>SUBTOTAL(9,H4582:H4583)</f>
        <v>882361710</v>
      </c>
      <c r="I4584" s="14">
        <f>SUBTOTAL(9,I4582:I4583)</f>
        <v>86706042.299999997</v>
      </c>
      <c r="J4584" s="31">
        <f>SUBTOTAL(9,J4582:J4583)</f>
        <v>7.8612697134653631E-2</v>
      </c>
      <c r="K4584" s="14">
        <f>SUBTOTAL(9,K4582:K4583)</f>
        <v>91894672.950000003</v>
      </c>
      <c r="L4584" s="14">
        <f>SUBTOTAL(9,L4581:L4583)</f>
        <v>86706042.299999997</v>
      </c>
      <c r="M4584" s="80"/>
    </row>
    <row r="4585" spans="2:13" ht="24.9" customHeight="1" outlineLevel="2" x14ac:dyDescent="0.3">
      <c r="B4585" s="47" t="s">
        <v>2229</v>
      </c>
      <c r="C4585" s="46" t="s">
        <v>336</v>
      </c>
      <c r="D4585" s="46" t="s">
        <v>973</v>
      </c>
      <c r="E4585" s="46" t="s">
        <v>1138</v>
      </c>
      <c r="F4585" s="45" t="s">
        <v>1137</v>
      </c>
      <c r="G4585" s="26" t="s">
        <v>0</v>
      </c>
      <c r="H4585" s="30">
        <v>1442340087</v>
      </c>
      <c r="I4585" s="30">
        <v>113386244.42</v>
      </c>
      <c r="J4585" s="36">
        <f>I4585/H4585</f>
        <v>7.861269713153303E-2</v>
      </c>
      <c r="K4585" s="30">
        <v>120171461.72</v>
      </c>
      <c r="L4585" s="30">
        <f>I4585</f>
        <v>113386244.42</v>
      </c>
      <c r="M4585" s="80">
        <f>L4585/K4585</f>
        <v>0.94353719924111779</v>
      </c>
    </row>
    <row r="4586" spans="2:13" ht="24.9" customHeight="1" outlineLevel="2" x14ac:dyDescent="0.3">
      <c r="B4586" s="47" t="s">
        <v>2229</v>
      </c>
      <c r="C4586" s="46" t="s">
        <v>336</v>
      </c>
      <c r="D4586" s="46" t="s">
        <v>973</v>
      </c>
      <c r="E4586" s="46" t="s">
        <v>1138</v>
      </c>
      <c r="F4586" s="45" t="s">
        <v>1137</v>
      </c>
      <c r="G4586" s="26" t="s">
        <v>7</v>
      </c>
      <c r="H4586" s="30">
        <v>-288468017</v>
      </c>
      <c r="I4586" s="24"/>
      <c r="J4586" s="36"/>
      <c r="K4586" s="24"/>
      <c r="L4586" s="30"/>
      <c r="M4586" s="80" t="str">
        <f>IFERROR((Base_actualizacion!$L4586/Base_actualizacion!$K4586)," " )</f>
        <v xml:space="preserve"> </v>
      </c>
    </row>
    <row r="4587" spans="2:13" ht="24.9" customHeight="1" outlineLevel="2" x14ac:dyDescent="0.3">
      <c r="B4587" s="47" t="s">
        <v>2229</v>
      </c>
      <c r="C4587" s="46" t="s">
        <v>336</v>
      </c>
      <c r="D4587" s="46" t="s">
        <v>973</v>
      </c>
      <c r="E4587" s="46" t="s">
        <v>1138</v>
      </c>
      <c r="F4587" s="45" t="s">
        <v>1137</v>
      </c>
      <c r="G4587" s="26" t="s">
        <v>13</v>
      </c>
      <c r="H4587" s="30">
        <v>464864509</v>
      </c>
      <c r="I4587" s="30">
        <v>464864509</v>
      </c>
      <c r="J4587" s="36">
        <f>H4587/I4587</f>
        <v>1</v>
      </c>
      <c r="K4587" s="24"/>
      <c r="L4587" s="30"/>
      <c r="M4587" s="80"/>
    </row>
    <row r="4588" spans="2:13" ht="24.9" customHeight="1" outlineLevel="1" x14ac:dyDescent="0.3">
      <c r="B4588" s="44" t="str">
        <f>B4587</f>
        <v>ASIGNACIÓN PARA LA INVERSIÓN LOCAL SEGÚN NBI Y CUARTA, QUINTA, Y SEXTA CATEGORÍA</v>
      </c>
      <c r="C4588" s="43" t="s">
        <v>336</v>
      </c>
      <c r="D4588" s="43" t="s">
        <v>973</v>
      </c>
      <c r="E4588" s="43" t="s">
        <v>1138</v>
      </c>
      <c r="F4588" s="42" t="s">
        <v>1137</v>
      </c>
      <c r="G4588" s="18" t="s">
        <v>3</v>
      </c>
      <c r="H4588" s="32">
        <f>SUBTOTAL(9,H4585:H4587)</f>
        <v>1618736579</v>
      </c>
      <c r="I4588" s="32">
        <f>SUBTOTAL(9,I4585:I4587)</f>
        <v>578250753.41999996</v>
      </c>
      <c r="J4588" s="31">
        <f>SUBTOTAL(9,J4585:J4587)</f>
        <v>1.0786126971315331</v>
      </c>
      <c r="K4588" s="14">
        <f>SUBTOTAL(9,K4585:K4587)</f>
        <v>120171461.72</v>
      </c>
      <c r="L4588" s="14">
        <f>SUBTOTAL(9,L4585:L4587)</f>
        <v>113386244.42</v>
      </c>
      <c r="M4588" s="80"/>
    </row>
    <row r="4589" spans="2:13" ht="24.9" customHeight="1" outlineLevel="2" x14ac:dyDescent="0.3">
      <c r="B4589" s="47" t="s">
        <v>2229</v>
      </c>
      <c r="C4589" s="46" t="s">
        <v>336</v>
      </c>
      <c r="D4589" s="46" t="s">
        <v>973</v>
      </c>
      <c r="E4589" s="46" t="s">
        <v>1136</v>
      </c>
      <c r="F4589" s="45" t="s">
        <v>1135</v>
      </c>
      <c r="G4589" s="26" t="s">
        <v>0</v>
      </c>
      <c r="H4589" s="30">
        <v>1661650281</v>
      </c>
      <c r="I4589" s="30">
        <v>130626810.28</v>
      </c>
      <c r="J4589" s="36">
        <f>I4589/H4589</f>
        <v>7.8612697132267387E-2</v>
      </c>
      <c r="K4589" s="30">
        <v>138443731.06</v>
      </c>
      <c r="L4589" s="30">
        <f>I4589</f>
        <v>130626810.28</v>
      </c>
      <c r="M4589" s="80">
        <f>L4589/K4589</f>
        <v>0.94353719940838465</v>
      </c>
    </row>
    <row r="4590" spans="2:13" ht="24.9" customHeight="1" outlineLevel="2" x14ac:dyDescent="0.3">
      <c r="B4590" s="47" t="s">
        <v>2229</v>
      </c>
      <c r="C4590" s="46" t="s">
        <v>336</v>
      </c>
      <c r="D4590" s="46" t="s">
        <v>973</v>
      </c>
      <c r="E4590" s="46" t="s">
        <v>1136</v>
      </c>
      <c r="F4590" s="45" t="s">
        <v>1135</v>
      </c>
      <c r="G4590" s="26" t="s">
        <v>7</v>
      </c>
      <c r="H4590" s="30">
        <v>-332330056</v>
      </c>
      <c r="I4590" s="24"/>
      <c r="J4590" s="36"/>
      <c r="K4590" s="24"/>
      <c r="L4590" s="30"/>
      <c r="M4590" s="80" t="str">
        <f>IFERROR((Base_actualizacion!$L4590/Base_actualizacion!$K4590)," " )</f>
        <v xml:space="preserve"> </v>
      </c>
    </row>
    <row r="4591" spans="2:13" ht="24.9" customHeight="1" outlineLevel="1" x14ac:dyDescent="0.3">
      <c r="B4591" s="44" t="str">
        <f>B4590</f>
        <v>ASIGNACIÓN PARA LA INVERSIÓN LOCAL SEGÚN NBI Y CUARTA, QUINTA, Y SEXTA CATEGORÍA</v>
      </c>
      <c r="C4591" s="43" t="s">
        <v>336</v>
      </c>
      <c r="D4591" s="43" t="s">
        <v>973</v>
      </c>
      <c r="E4591" s="43" t="s">
        <v>1136</v>
      </c>
      <c r="F4591" s="42" t="s">
        <v>1135</v>
      </c>
      <c r="G4591" s="18" t="s">
        <v>3</v>
      </c>
      <c r="H4591" s="32">
        <f>SUBTOTAL(9,H4589:H4590)</f>
        <v>1329320225</v>
      </c>
      <c r="I4591" s="14">
        <f>SUBTOTAL(9,I4589:I4590)</f>
        <v>130626810.28</v>
      </c>
      <c r="J4591" s="31">
        <f>SUBTOTAL(9,J4589:J4590)</f>
        <v>7.8612697132267387E-2</v>
      </c>
      <c r="K4591" s="14">
        <f>SUBTOTAL(9,K4589:K4590)</f>
        <v>138443731.06</v>
      </c>
      <c r="L4591" s="14">
        <f>SUBTOTAL(9,L4588:L4590)</f>
        <v>130626810.28</v>
      </c>
      <c r="M4591" s="80"/>
    </row>
    <row r="4592" spans="2:13" ht="24.9" customHeight="1" outlineLevel="2" x14ac:dyDescent="0.3">
      <c r="B4592" s="47" t="s">
        <v>2229</v>
      </c>
      <c r="C4592" s="46" t="s">
        <v>336</v>
      </c>
      <c r="D4592" s="46" t="s">
        <v>973</v>
      </c>
      <c r="E4592" s="46" t="s">
        <v>1134</v>
      </c>
      <c r="F4592" s="45" t="s">
        <v>443</v>
      </c>
      <c r="G4592" s="26" t="s">
        <v>0</v>
      </c>
      <c r="H4592" s="30">
        <v>1904704958</v>
      </c>
      <c r="I4592" s="30">
        <v>149733994</v>
      </c>
      <c r="J4592" s="36">
        <f>I4592/H4592</f>
        <v>7.8612697137736956E-2</v>
      </c>
      <c r="K4592" s="30">
        <v>158694319.74000001</v>
      </c>
      <c r="L4592" s="30">
        <f>I4592</f>
        <v>149733994</v>
      </c>
      <c r="M4592" s="80">
        <f>L4592/K4592</f>
        <v>0.94353719934853153</v>
      </c>
    </row>
    <row r="4593" spans="2:13" ht="24.9" customHeight="1" outlineLevel="2" x14ac:dyDescent="0.3">
      <c r="B4593" s="47" t="s">
        <v>2229</v>
      </c>
      <c r="C4593" s="46" t="s">
        <v>336</v>
      </c>
      <c r="D4593" s="46" t="s">
        <v>973</v>
      </c>
      <c r="E4593" s="46" t="s">
        <v>1134</v>
      </c>
      <c r="F4593" s="45" t="s">
        <v>443</v>
      </c>
      <c r="G4593" s="26" t="s">
        <v>7</v>
      </c>
      <c r="H4593" s="30">
        <v>-380940992</v>
      </c>
      <c r="I4593" s="24"/>
      <c r="J4593" s="36"/>
      <c r="K4593" s="24"/>
      <c r="L4593" s="30"/>
      <c r="M4593" s="80" t="str">
        <f>IFERROR((Base_actualizacion!$L4593/Base_actualizacion!$K4593)," " )</f>
        <v xml:space="preserve"> </v>
      </c>
    </row>
    <row r="4594" spans="2:13" ht="24.9" customHeight="1" outlineLevel="1" x14ac:dyDescent="0.3">
      <c r="B4594" s="44" t="str">
        <f>B4593</f>
        <v>ASIGNACIÓN PARA LA INVERSIÓN LOCAL SEGÚN NBI Y CUARTA, QUINTA, Y SEXTA CATEGORÍA</v>
      </c>
      <c r="C4594" s="43" t="s">
        <v>336</v>
      </c>
      <c r="D4594" s="43" t="s">
        <v>973</v>
      </c>
      <c r="E4594" s="43" t="s">
        <v>1134</v>
      </c>
      <c r="F4594" s="42" t="s">
        <v>443</v>
      </c>
      <c r="G4594" s="18" t="s">
        <v>3</v>
      </c>
      <c r="H4594" s="32">
        <f>SUBTOTAL(9,H4592:H4593)</f>
        <v>1523763966</v>
      </c>
      <c r="I4594" s="14">
        <f>SUBTOTAL(9,I4592:I4593)</f>
        <v>149733994</v>
      </c>
      <c r="J4594" s="31">
        <f>SUBTOTAL(9,J4592:J4593)</f>
        <v>7.8612697137736956E-2</v>
      </c>
      <c r="K4594" s="14">
        <f>SUBTOTAL(9,K4592:K4593)</f>
        <v>158694319.74000001</v>
      </c>
      <c r="L4594" s="14">
        <f>SUBTOTAL(9,L4591:L4593)</f>
        <v>149733994</v>
      </c>
      <c r="M4594" s="80"/>
    </row>
    <row r="4595" spans="2:13" ht="24.9" customHeight="1" outlineLevel="2" x14ac:dyDescent="0.3">
      <c r="B4595" s="47" t="s">
        <v>2229</v>
      </c>
      <c r="C4595" s="46" t="s">
        <v>336</v>
      </c>
      <c r="D4595" s="46" t="s">
        <v>973</v>
      </c>
      <c r="E4595" s="46" t="s">
        <v>1133</v>
      </c>
      <c r="F4595" s="45" t="s">
        <v>1132</v>
      </c>
      <c r="G4595" s="26" t="s">
        <v>0</v>
      </c>
      <c r="H4595" s="30">
        <v>1704395259</v>
      </c>
      <c r="I4595" s="30">
        <v>133987108.3</v>
      </c>
      <c r="J4595" s="36">
        <f>I4595/H4595</f>
        <v>7.8612697138463472E-2</v>
      </c>
      <c r="K4595" s="30">
        <v>142005114.84999999</v>
      </c>
      <c r="L4595" s="30">
        <f>I4595</f>
        <v>133987108.3</v>
      </c>
      <c r="M4595" s="80">
        <f>L4595/K4595</f>
        <v>0.94353719893491572</v>
      </c>
    </row>
    <row r="4596" spans="2:13" ht="24.9" customHeight="1" outlineLevel="2" x14ac:dyDescent="0.3">
      <c r="B4596" s="47" t="s">
        <v>2229</v>
      </c>
      <c r="C4596" s="46" t="s">
        <v>336</v>
      </c>
      <c r="D4596" s="46" t="s">
        <v>973</v>
      </c>
      <c r="E4596" s="46" t="s">
        <v>1133</v>
      </c>
      <c r="F4596" s="45" t="s">
        <v>1132</v>
      </c>
      <c r="G4596" s="26" t="s">
        <v>7</v>
      </c>
      <c r="H4596" s="30">
        <v>-340879052</v>
      </c>
      <c r="I4596" s="24"/>
      <c r="J4596" s="36"/>
      <c r="K4596" s="24"/>
      <c r="L4596" s="30"/>
      <c r="M4596" s="80" t="str">
        <f>IFERROR((Base_actualizacion!$L4596/Base_actualizacion!$K4596)," " )</f>
        <v xml:space="preserve"> </v>
      </c>
    </row>
    <row r="4597" spans="2:13" ht="24.9" customHeight="1" outlineLevel="1" x14ac:dyDescent="0.3">
      <c r="B4597" s="44" t="str">
        <f>B4596</f>
        <v>ASIGNACIÓN PARA LA INVERSIÓN LOCAL SEGÚN NBI Y CUARTA, QUINTA, Y SEXTA CATEGORÍA</v>
      </c>
      <c r="C4597" s="43" t="s">
        <v>336</v>
      </c>
      <c r="D4597" s="43" t="s">
        <v>973</v>
      </c>
      <c r="E4597" s="43" t="s">
        <v>1133</v>
      </c>
      <c r="F4597" s="42" t="s">
        <v>1132</v>
      </c>
      <c r="G4597" s="18" t="s">
        <v>3</v>
      </c>
      <c r="H4597" s="32">
        <f>SUBTOTAL(9,H4595:H4596)</f>
        <v>1363516207</v>
      </c>
      <c r="I4597" s="14">
        <f>SUBTOTAL(9,I4595:I4596)</f>
        <v>133987108.3</v>
      </c>
      <c r="J4597" s="31">
        <f>SUBTOTAL(9,J4595:J4596)</f>
        <v>7.8612697138463472E-2</v>
      </c>
      <c r="K4597" s="14">
        <f>SUBTOTAL(9,K4595:K4596)</f>
        <v>142005114.84999999</v>
      </c>
      <c r="L4597" s="14">
        <f>SUBTOTAL(9,L4594:L4596)</f>
        <v>133987108.3</v>
      </c>
      <c r="M4597" s="80"/>
    </row>
    <row r="4598" spans="2:13" ht="24.9" customHeight="1" outlineLevel="2" x14ac:dyDescent="0.3">
      <c r="B4598" s="47" t="s">
        <v>2229</v>
      </c>
      <c r="C4598" s="46" t="s">
        <v>336</v>
      </c>
      <c r="D4598" s="46" t="s">
        <v>973</v>
      </c>
      <c r="E4598" s="46" t="s">
        <v>1129</v>
      </c>
      <c r="F4598" s="45" t="s">
        <v>1128</v>
      </c>
      <c r="G4598" s="26" t="s">
        <v>0</v>
      </c>
      <c r="H4598" s="30">
        <v>1228490695</v>
      </c>
      <c r="I4598" s="30">
        <v>96574966.939999998</v>
      </c>
      <c r="J4598" s="36">
        <f>I4598/H4598</f>
        <v>7.8612697135650667E-2</v>
      </c>
      <c r="K4598" s="30">
        <v>102354170.06</v>
      </c>
      <c r="L4598" s="30">
        <f>I4598</f>
        <v>96574966.939999998</v>
      </c>
      <c r="M4598" s="80">
        <f>L4598/K4598</f>
        <v>0.94353719915258716</v>
      </c>
    </row>
    <row r="4599" spans="2:13" ht="24.9" customHeight="1" outlineLevel="2" x14ac:dyDescent="0.3">
      <c r="B4599" s="47" t="s">
        <v>2229</v>
      </c>
      <c r="C4599" s="46" t="s">
        <v>336</v>
      </c>
      <c r="D4599" s="46" t="s">
        <v>973</v>
      </c>
      <c r="E4599" s="46" t="s">
        <v>1129</v>
      </c>
      <c r="F4599" s="45" t="s">
        <v>1128</v>
      </c>
      <c r="G4599" s="26" t="s">
        <v>7</v>
      </c>
      <c r="H4599" s="30">
        <v>-245698139</v>
      </c>
      <c r="I4599" s="24"/>
      <c r="J4599" s="36"/>
      <c r="K4599" s="24"/>
      <c r="L4599" s="30"/>
      <c r="M4599" s="80" t="str">
        <f>IFERROR((Base_actualizacion!$L4599/Base_actualizacion!$K4599)," " )</f>
        <v xml:space="preserve"> </v>
      </c>
    </row>
    <row r="4600" spans="2:13" ht="24.9" customHeight="1" outlineLevel="1" x14ac:dyDescent="0.3">
      <c r="B4600" s="44" t="str">
        <f>B4599</f>
        <v>ASIGNACIÓN PARA LA INVERSIÓN LOCAL SEGÚN NBI Y CUARTA, QUINTA, Y SEXTA CATEGORÍA</v>
      </c>
      <c r="C4600" s="43" t="s">
        <v>336</v>
      </c>
      <c r="D4600" s="43" t="s">
        <v>973</v>
      </c>
      <c r="E4600" s="43" t="s">
        <v>1129</v>
      </c>
      <c r="F4600" s="42" t="s">
        <v>1128</v>
      </c>
      <c r="G4600" s="18" t="s">
        <v>3</v>
      </c>
      <c r="H4600" s="32">
        <f>SUBTOTAL(9,H4598:H4599)</f>
        <v>982792556</v>
      </c>
      <c r="I4600" s="14">
        <f>SUBTOTAL(9,I4598:I4599)</f>
        <v>96574966.939999998</v>
      </c>
      <c r="J4600" s="31">
        <f>SUBTOTAL(9,J4598:J4599)</f>
        <v>7.8612697135650667E-2</v>
      </c>
      <c r="K4600" s="14">
        <f>SUBTOTAL(9,K4598:K4599)</f>
        <v>102354170.06</v>
      </c>
      <c r="L4600" s="14">
        <f>SUBTOTAL(9,L4597:L4599)</f>
        <v>96574966.939999998</v>
      </c>
      <c r="M4600" s="80"/>
    </row>
    <row r="4601" spans="2:13" ht="24.9" customHeight="1" outlineLevel="2" x14ac:dyDescent="0.3">
      <c r="B4601" s="47" t="s">
        <v>2229</v>
      </c>
      <c r="C4601" s="46" t="s">
        <v>336</v>
      </c>
      <c r="D4601" s="46" t="s">
        <v>973</v>
      </c>
      <c r="E4601" s="46" t="s">
        <v>1127</v>
      </c>
      <c r="F4601" s="45" t="s">
        <v>1126</v>
      </c>
      <c r="G4601" s="26" t="s">
        <v>0</v>
      </c>
      <c r="H4601" s="30">
        <v>1402407315</v>
      </c>
      <c r="I4601" s="30">
        <v>110247021.52000001</v>
      </c>
      <c r="J4601" s="36">
        <f>I4601/H4601</f>
        <v>7.8612697139275836E-2</v>
      </c>
      <c r="K4601" s="30">
        <v>116844382.66</v>
      </c>
      <c r="L4601" s="30">
        <f>I4601</f>
        <v>110247021.52000001</v>
      </c>
      <c r="M4601" s="80">
        <f>L4601/K4601</f>
        <v>0.9435371988810336</v>
      </c>
    </row>
    <row r="4602" spans="2:13" ht="24.9" customHeight="1" outlineLevel="2" x14ac:dyDescent="0.3">
      <c r="B4602" s="47" t="s">
        <v>2229</v>
      </c>
      <c r="C4602" s="46" t="s">
        <v>336</v>
      </c>
      <c r="D4602" s="46" t="s">
        <v>973</v>
      </c>
      <c r="E4602" s="46" t="s">
        <v>1127</v>
      </c>
      <c r="F4602" s="45" t="s">
        <v>1126</v>
      </c>
      <c r="G4602" s="26" t="s">
        <v>7</v>
      </c>
      <c r="H4602" s="30">
        <v>-280481463</v>
      </c>
      <c r="I4602" s="24"/>
      <c r="J4602" s="36"/>
      <c r="K4602" s="24"/>
      <c r="L4602" s="30"/>
      <c r="M4602" s="80" t="str">
        <f>IFERROR((Base_actualizacion!$L4602/Base_actualizacion!$K4602)," " )</f>
        <v xml:space="preserve"> </v>
      </c>
    </row>
    <row r="4603" spans="2:13" ht="24.9" customHeight="1" outlineLevel="1" x14ac:dyDescent="0.3">
      <c r="B4603" s="44" t="str">
        <f>B4602</f>
        <v>ASIGNACIÓN PARA LA INVERSIÓN LOCAL SEGÚN NBI Y CUARTA, QUINTA, Y SEXTA CATEGORÍA</v>
      </c>
      <c r="C4603" s="43" t="s">
        <v>336</v>
      </c>
      <c r="D4603" s="43" t="s">
        <v>973</v>
      </c>
      <c r="E4603" s="43" t="s">
        <v>1127</v>
      </c>
      <c r="F4603" s="42" t="s">
        <v>1126</v>
      </c>
      <c r="G4603" s="18" t="s">
        <v>3</v>
      </c>
      <c r="H4603" s="32">
        <f>SUBTOTAL(9,H4601:H4602)</f>
        <v>1121925852</v>
      </c>
      <c r="I4603" s="14">
        <f>SUBTOTAL(9,I4601:I4602)</f>
        <v>110247021.52000001</v>
      </c>
      <c r="J4603" s="31">
        <f>SUBTOTAL(9,J4601:J4602)</f>
        <v>7.8612697139275836E-2</v>
      </c>
      <c r="K4603" s="14">
        <f>SUBTOTAL(9,K4601:K4602)</f>
        <v>116844382.66</v>
      </c>
      <c r="L4603" s="14">
        <f>SUBTOTAL(9,L4600:L4602)</f>
        <v>110247021.52000001</v>
      </c>
      <c r="M4603" s="80"/>
    </row>
    <row r="4604" spans="2:13" ht="24.9" customHeight="1" outlineLevel="2" x14ac:dyDescent="0.3">
      <c r="B4604" s="47" t="s">
        <v>2229</v>
      </c>
      <c r="C4604" s="46" t="s">
        <v>336</v>
      </c>
      <c r="D4604" s="46" t="s">
        <v>973</v>
      </c>
      <c r="E4604" s="46" t="s">
        <v>1123</v>
      </c>
      <c r="F4604" s="45" t="s">
        <v>1122</v>
      </c>
      <c r="G4604" s="26" t="s">
        <v>0</v>
      </c>
      <c r="H4604" s="30">
        <v>1037639551</v>
      </c>
      <c r="I4604" s="30">
        <v>81571643.760000005</v>
      </c>
      <c r="J4604" s="36">
        <f>I4604/H4604</f>
        <v>7.8612697136869261E-2</v>
      </c>
      <c r="K4604" s="30">
        <v>86453023.580000013</v>
      </c>
      <c r="L4604" s="30">
        <f>I4604</f>
        <v>81571643.760000005</v>
      </c>
      <c r="M4604" s="80">
        <f>L4604/K4604</f>
        <v>0.94353719953492454</v>
      </c>
    </row>
    <row r="4605" spans="2:13" ht="24.9" customHeight="1" outlineLevel="2" x14ac:dyDescent="0.3">
      <c r="B4605" s="47" t="s">
        <v>2229</v>
      </c>
      <c r="C4605" s="46" t="s">
        <v>336</v>
      </c>
      <c r="D4605" s="46" t="s">
        <v>973</v>
      </c>
      <c r="E4605" s="46" t="s">
        <v>1123</v>
      </c>
      <c r="F4605" s="45" t="s">
        <v>1122</v>
      </c>
      <c r="G4605" s="26" t="s">
        <v>7</v>
      </c>
      <c r="H4605" s="30">
        <v>-207527910</v>
      </c>
      <c r="I4605" s="24"/>
      <c r="J4605" s="36"/>
      <c r="K4605" s="24"/>
      <c r="L4605" s="30"/>
      <c r="M4605" s="80" t="str">
        <f>IFERROR((Base_actualizacion!$L4605/Base_actualizacion!$K4605)," " )</f>
        <v xml:space="preserve"> </v>
      </c>
    </row>
    <row r="4606" spans="2:13" ht="24.9" customHeight="1" outlineLevel="1" x14ac:dyDescent="0.3">
      <c r="B4606" s="44" t="str">
        <f>B4605</f>
        <v>ASIGNACIÓN PARA LA INVERSIÓN LOCAL SEGÚN NBI Y CUARTA, QUINTA, Y SEXTA CATEGORÍA</v>
      </c>
      <c r="C4606" s="43" t="s">
        <v>336</v>
      </c>
      <c r="D4606" s="43" t="s">
        <v>973</v>
      </c>
      <c r="E4606" s="43" t="s">
        <v>1123</v>
      </c>
      <c r="F4606" s="42" t="s">
        <v>1122</v>
      </c>
      <c r="G4606" s="18" t="s">
        <v>3</v>
      </c>
      <c r="H4606" s="32">
        <f>SUBTOTAL(9,H4604:H4605)</f>
        <v>830111641</v>
      </c>
      <c r="I4606" s="14">
        <f>SUBTOTAL(9,I4604:I4605)</f>
        <v>81571643.760000005</v>
      </c>
      <c r="J4606" s="31">
        <f>SUBTOTAL(9,J4604:J4605)</f>
        <v>7.8612697136869261E-2</v>
      </c>
      <c r="K4606" s="14">
        <f>SUBTOTAL(9,K4604:K4605)</f>
        <v>86453023.580000013</v>
      </c>
      <c r="L4606" s="14">
        <f>SUBTOTAL(9,L4603:L4605)</f>
        <v>81571643.760000005</v>
      </c>
      <c r="M4606" s="80"/>
    </row>
    <row r="4607" spans="2:13" ht="24.9" customHeight="1" outlineLevel="2" x14ac:dyDescent="0.3">
      <c r="B4607" s="47" t="s">
        <v>2229</v>
      </c>
      <c r="C4607" s="46" t="s">
        <v>336</v>
      </c>
      <c r="D4607" s="46" t="s">
        <v>973</v>
      </c>
      <c r="E4607" s="46" t="s">
        <v>1119</v>
      </c>
      <c r="F4607" s="45" t="s">
        <v>1118</v>
      </c>
      <c r="G4607" s="26" t="s">
        <v>0</v>
      </c>
      <c r="H4607" s="30">
        <v>1472048225</v>
      </c>
      <c r="I4607" s="30">
        <v>115721681.28</v>
      </c>
      <c r="J4607" s="36">
        <f>I4607/H4607</f>
        <v>7.8612697134973278E-2</v>
      </c>
      <c r="K4607" s="30">
        <v>122646654.93000001</v>
      </c>
      <c r="L4607" s="30">
        <f>I4607</f>
        <v>115721681.28</v>
      </c>
      <c r="M4607" s="80">
        <f>L4607/K4607</f>
        <v>0.94353719916819256</v>
      </c>
    </row>
    <row r="4608" spans="2:13" ht="24.9" customHeight="1" outlineLevel="2" x14ac:dyDescent="0.3">
      <c r="B4608" s="47" t="s">
        <v>2229</v>
      </c>
      <c r="C4608" s="46" t="s">
        <v>336</v>
      </c>
      <c r="D4608" s="46" t="s">
        <v>973</v>
      </c>
      <c r="E4608" s="46" t="s">
        <v>1119</v>
      </c>
      <c r="F4608" s="45" t="s">
        <v>1118</v>
      </c>
      <c r="G4608" s="26" t="s">
        <v>7</v>
      </c>
      <c r="H4608" s="30">
        <v>-294409645</v>
      </c>
      <c r="I4608" s="24"/>
      <c r="J4608" s="36"/>
      <c r="K4608" s="24"/>
      <c r="L4608" s="30"/>
      <c r="M4608" s="80" t="str">
        <f>IFERROR((Base_actualizacion!$L4608/Base_actualizacion!$K4608)," " )</f>
        <v xml:space="preserve"> </v>
      </c>
    </row>
    <row r="4609" spans="2:13" ht="24.9" customHeight="1" outlineLevel="1" x14ac:dyDescent="0.3">
      <c r="B4609" s="44" t="str">
        <f>B4608</f>
        <v>ASIGNACIÓN PARA LA INVERSIÓN LOCAL SEGÚN NBI Y CUARTA, QUINTA, Y SEXTA CATEGORÍA</v>
      </c>
      <c r="C4609" s="43" t="s">
        <v>336</v>
      </c>
      <c r="D4609" s="43" t="s">
        <v>973</v>
      </c>
      <c r="E4609" s="43" t="s">
        <v>1119</v>
      </c>
      <c r="F4609" s="42" t="s">
        <v>1118</v>
      </c>
      <c r="G4609" s="18" t="s">
        <v>3</v>
      </c>
      <c r="H4609" s="32">
        <f>SUBTOTAL(9,H4607:H4608)</f>
        <v>1177638580</v>
      </c>
      <c r="I4609" s="14">
        <f>SUBTOTAL(9,I4607:I4608)</f>
        <v>115721681.28</v>
      </c>
      <c r="J4609" s="31">
        <f>SUBTOTAL(9,J4607:J4608)</f>
        <v>7.8612697134973278E-2</v>
      </c>
      <c r="K4609" s="14">
        <f>SUBTOTAL(9,K4607:K4608)</f>
        <v>122646654.93000001</v>
      </c>
      <c r="L4609" s="14">
        <f>SUBTOTAL(9,L4606:L4608)</f>
        <v>115721681.28</v>
      </c>
      <c r="M4609" s="80"/>
    </row>
    <row r="4610" spans="2:13" ht="24.9" customHeight="1" outlineLevel="2" x14ac:dyDescent="0.3">
      <c r="B4610" s="47" t="s">
        <v>2229</v>
      </c>
      <c r="C4610" s="46" t="s">
        <v>336</v>
      </c>
      <c r="D4610" s="46" t="s">
        <v>973</v>
      </c>
      <c r="E4610" s="46" t="s">
        <v>1117</v>
      </c>
      <c r="F4610" s="45" t="s">
        <v>1116</v>
      </c>
      <c r="G4610" s="26" t="s">
        <v>0</v>
      </c>
      <c r="H4610" s="30">
        <v>1176298636</v>
      </c>
      <c r="I4610" s="30">
        <v>92472008.420000002</v>
      </c>
      <c r="J4610" s="36">
        <f>I4610/H4610</f>
        <v>7.8612697141646606E-2</v>
      </c>
      <c r="K4610" s="30">
        <v>98005683.780000001</v>
      </c>
      <c r="L4610" s="30">
        <f>I4610</f>
        <v>92472008.420000002</v>
      </c>
      <c r="M4610" s="80">
        <f>L4610/K4610</f>
        <v>0.94353719961362836</v>
      </c>
    </row>
    <row r="4611" spans="2:13" ht="24.9" customHeight="1" outlineLevel="2" x14ac:dyDescent="0.3">
      <c r="B4611" s="47" t="s">
        <v>2229</v>
      </c>
      <c r="C4611" s="46" t="s">
        <v>336</v>
      </c>
      <c r="D4611" s="46" t="s">
        <v>973</v>
      </c>
      <c r="E4611" s="46" t="s">
        <v>1117</v>
      </c>
      <c r="F4611" s="45" t="s">
        <v>1116</v>
      </c>
      <c r="G4611" s="26" t="s">
        <v>7</v>
      </c>
      <c r="H4611" s="30">
        <v>-235259727</v>
      </c>
      <c r="I4611" s="24"/>
      <c r="J4611" s="36"/>
      <c r="K4611" s="24"/>
      <c r="L4611" s="30"/>
      <c r="M4611" s="80" t="str">
        <f>IFERROR((Base_actualizacion!$L4611/Base_actualizacion!$K4611)," " )</f>
        <v xml:space="preserve"> </v>
      </c>
    </row>
    <row r="4612" spans="2:13" ht="24.9" customHeight="1" outlineLevel="1" x14ac:dyDescent="0.3">
      <c r="B4612" s="44" t="str">
        <f>B4611</f>
        <v>ASIGNACIÓN PARA LA INVERSIÓN LOCAL SEGÚN NBI Y CUARTA, QUINTA, Y SEXTA CATEGORÍA</v>
      </c>
      <c r="C4612" s="43" t="s">
        <v>336</v>
      </c>
      <c r="D4612" s="43" t="s">
        <v>973</v>
      </c>
      <c r="E4612" s="43" t="s">
        <v>1117</v>
      </c>
      <c r="F4612" s="42" t="s">
        <v>1116</v>
      </c>
      <c r="G4612" s="18" t="s">
        <v>3</v>
      </c>
      <c r="H4612" s="32">
        <f>SUBTOTAL(9,H4610:H4611)</f>
        <v>941038909</v>
      </c>
      <c r="I4612" s="14">
        <f>SUBTOTAL(9,I4610:I4611)</f>
        <v>92472008.420000002</v>
      </c>
      <c r="J4612" s="31">
        <f>SUBTOTAL(9,J4610:J4611)</f>
        <v>7.8612697141646606E-2</v>
      </c>
      <c r="K4612" s="14">
        <f>SUBTOTAL(9,K4610:K4611)</f>
        <v>98005683.780000001</v>
      </c>
      <c r="L4612" s="14">
        <f>SUBTOTAL(9,L4609:L4611)</f>
        <v>92472008.420000002</v>
      </c>
      <c r="M4612" s="80"/>
    </row>
    <row r="4613" spans="2:13" ht="24.9" customHeight="1" outlineLevel="2" x14ac:dyDescent="0.3">
      <c r="B4613" s="47" t="s">
        <v>2229</v>
      </c>
      <c r="C4613" s="46" t="s">
        <v>336</v>
      </c>
      <c r="D4613" s="46" t="s">
        <v>973</v>
      </c>
      <c r="E4613" s="46" t="s">
        <v>1115</v>
      </c>
      <c r="F4613" s="45" t="s">
        <v>1114</v>
      </c>
      <c r="G4613" s="26" t="s">
        <v>0</v>
      </c>
      <c r="H4613" s="30">
        <v>1808794605</v>
      </c>
      <c r="I4613" s="30">
        <v>142194222.45999998</v>
      </c>
      <c r="J4613" s="36">
        <f>I4613/H4613</f>
        <v>7.8612697133735629E-2</v>
      </c>
      <c r="K4613" s="30">
        <v>150703356.05000001</v>
      </c>
      <c r="L4613" s="30">
        <f>I4613</f>
        <v>142194222.45999998</v>
      </c>
      <c r="M4613" s="80">
        <f>L4613/K4613</f>
        <v>0.94353719908416045</v>
      </c>
    </row>
    <row r="4614" spans="2:13" ht="24.9" customHeight="1" outlineLevel="2" x14ac:dyDescent="0.3">
      <c r="B4614" s="47" t="s">
        <v>2229</v>
      </c>
      <c r="C4614" s="46" t="s">
        <v>336</v>
      </c>
      <c r="D4614" s="46" t="s">
        <v>973</v>
      </c>
      <c r="E4614" s="46" t="s">
        <v>1115</v>
      </c>
      <c r="F4614" s="45" t="s">
        <v>1114</v>
      </c>
      <c r="G4614" s="26" t="s">
        <v>7</v>
      </c>
      <c r="H4614" s="30">
        <v>-361758921</v>
      </c>
      <c r="I4614" s="24"/>
      <c r="J4614" s="36"/>
      <c r="K4614" s="24"/>
      <c r="L4614" s="30"/>
      <c r="M4614" s="80" t="str">
        <f>IFERROR((Base_actualizacion!$L4614/Base_actualizacion!$K4614)," " )</f>
        <v xml:space="preserve"> </v>
      </c>
    </row>
    <row r="4615" spans="2:13" ht="24.9" customHeight="1" outlineLevel="2" x14ac:dyDescent="0.3">
      <c r="B4615" s="47" t="s">
        <v>2229</v>
      </c>
      <c r="C4615" s="46" t="s">
        <v>336</v>
      </c>
      <c r="D4615" s="46" t="s">
        <v>973</v>
      </c>
      <c r="E4615" s="46" t="s">
        <v>1115</v>
      </c>
      <c r="F4615" s="45" t="s">
        <v>1114</v>
      </c>
      <c r="G4615" s="26" t="s">
        <v>13</v>
      </c>
      <c r="H4615" s="30">
        <v>286124476</v>
      </c>
      <c r="I4615" s="30">
        <v>286124476</v>
      </c>
      <c r="J4615" s="36">
        <f>H4615/I4615</f>
        <v>1</v>
      </c>
      <c r="K4615" s="24"/>
      <c r="L4615" s="30"/>
      <c r="M4615" s="80"/>
    </row>
    <row r="4616" spans="2:13" ht="24.9" customHeight="1" outlineLevel="1" x14ac:dyDescent="0.3">
      <c r="B4616" s="44" t="str">
        <f>B4615</f>
        <v>ASIGNACIÓN PARA LA INVERSIÓN LOCAL SEGÚN NBI Y CUARTA, QUINTA, Y SEXTA CATEGORÍA</v>
      </c>
      <c r="C4616" s="43" t="s">
        <v>336</v>
      </c>
      <c r="D4616" s="43" t="s">
        <v>973</v>
      </c>
      <c r="E4616" s="43" t="s">
        <v>1115</v>
      </c>
      <c r="F4616" s="42" t="s">
        <v>1114</v>
      </c>
      <c r="G4616" s="18" t="s">
        <v>3</v>
      </c>
      <c r="H4616" s="32">
        <f>SUBTOTAL(9,H4613:H4615)</f>
        <v>1733160160</v>
      </c>
      <c r="I4616" s="32">
        <f>SUBTOTAL(9,I4613:I4615)</f>
        <v>428318698.45999998</v>
      </c>
      <c r="J4616" s="31">
        <f>SUBTOTAL(9,J4613:J4615)</f>
        <v>1.0786126971337355</v>
      </c>
      <c r="K4616" s="14">
        <f>SUBTOTAL(9,K4613:K4615)</f>
        <v>150703356.05000001</v>
      </c>
      <c r="L4616" s="14">
        <f>SUBTOTAL(9,L4613:L4615)</f>
        <v>142194222.45999998</v>
      </c>
      <c r="M4616" s="80"/>
    </row>
    <row r="4617" spans="2:13" ht="24.9" customHeight="1" outlineLevel="2" x14ac:dyDescent="0.3">
      <c r="B4617" s="47" t="s">
        <v>2229</v>
      </c>
      <c r="C4617" s="46" t="s">
        <v>336</v>
      </c>
      <c r="D4617" s="46" t="s">
        <v>973</v>
      </c>
      <c r="E4617" s="46" t="s">
        <v>1113</v>
      </c>
      <c r="F4617" s="45" t="s">
        <v>1112</v>
      </c>
      <c r="G4617" s="26" t="s">
        <v>0</v>
      </c>
      <c r="H4617" s="30">
        <v>846846583</v>
      </c>
      <c r="I4617" s="30">
        <v>66572893.949999996</v>
      </c>
      <c r="J4617" s="36">
        <f>I4617/H4617</f>
        <v>7.8612697135958087E-2</v>
      </c>
      <c r="K4617" s="30">
        <v>70556724.229999989</v>
      </c>
      <c r="L4617" s="30">
        <f>I4617</f>
        <v>66572893.949999996</v>
      </c>
      <c r="M4617" s="80">
        <f>L4617/K4617</f>
        <v>0.94353719899164323</v>
      </c>
    </row>
    <row r="4618" spans="2:13" ht="24.9" customHeight="1" outlineLevel="2" x14ac:dyDescent="0.3">
      <c r="B4618" s="47" t="s">
        <v>2229</v>
      </c>
      <c r="C4618" s="46" t="s">
        <v>336</v>
      </c>
      <c r="D4618" s="46" t="s">
        <v>973</v>
      </c>
      <c r="E4618" s="46" t="s">
        <v>1113</v>
      </c>
      <c r="F4618" s="45" t="s">
        <v>1112</v>
      </c>
      <c r="G4618" s="26" t="s">
        <v>7</v>
      </c>
      <c r="H4618" s="30">
        <v>-169369317</v>
      </c>
      <c r="I4618" s="24"/>
      <c r="J4618" s="36"/>
      <c r="K4618" s="24"/>
      <c r="L4618" s="30"/>
      <c r="M4618" s="80" t="str">
        <f>IFERROR((Base_actualizacion!$L4618/Base_actualizacion!$K4618)," " )</f>
        <v xml:space="preserve"> </v>
      </c>
    </row>
    <row r="4619" spans="2:13" ht="24.9" customHeight="1" outlineLevel="1" x14ac:dyDescent="0.3">
      <c r="B4619" s="44" t="str">
        <f>B4618</f>
        <v>ASIGNACIÓN PARA LA INVERSIÓN LOCAL SEGÚN NBI Y CUARTA, QUINTA, Y SEXTA CATEGORÍA</v>
      </c>
      <c r="C4619" s="43" t="s">
        <v>336</v>
      </c>
      <c r="D4619" s="43" t="s">
        <v>973</v>
      </c>
      <c r="E4619" s="43" t="s">
        <v>1113</v>
      </c>
      <c r="F4619" s="42" t="s">
        <v>1112</v>
      </c>
      <c r="G4619" s="18" t="s">
        <v>3</v>
      </c>
      <c r="H4619" s="32">
        <f>SUBTOTAL(9,H4617:H4618)</f>
        <v>677477266</v>
      </c>
      <c r="I4619" s="14">
        <f>SUBTOTAL(9,I4617:I4618)</f>
        <v>66572893.949999996</v>
      </c>
      <c r="J4619" s="31">
        <f>SUBTOTAL(9,J4617:J4618)</f>
        <v>7.8612697135958087E-2</v>
      </c>
      <c r="K4619" s="14">
        <f>SUBTOTAL(9,K4617:K4618)</f>
        <v>70556724.229999989</v>
      </c>
      <c r="L4619" s="14">
        <f>SUBTOTAL(9,L4616:L4618)</f>
        <v>66572893.949999996</v>
      </c>
      <c r="M4619" s="80"/>
    </row>
    <row r="4620" spans="2:13" ht="24.9" customHeight="1" outlineLevel="2" x14ac:dyDescent="0.3">
      <c r="B4620" s="47" t="s">
        <v>2229</v>
      </c>
      <c r="C4620" s="46" t="s">
        <v>336</v>
      </c>
      <c r="D4620" s="46" t="s">
        <v>973</v>
      </c>
      <c r="E4620" s="46" t="s">
        <v>2200</v>
      </c>
      <c r="F4620" s="45" t="s">
        <v>769</v>
      </c>
      <c r="G4620" s="26" t="s">
        <v>0</v>
      </c>
      <c r="H4620" s="30">
        <v>842895137</v>
      </c>
      <c r="I4620" s="30">
        <v>66262260.119999997</v>
      </c>
      <c r="J4620" s="36">
        <f>I4620/H4620</f>
        <v>7.861269713316664E-2</v>
      </c>
      <c r="K4620" s="30">
        <v>70227501.530000001</v>
      </c>
      <c r="L4620" s="30">
        <f>I4620</f>
        <v>66262260.119999997</v>
      </c>
      <c r="M4620" s="80">
        <f>L4620/K4620</f>
        <v>0.94353719947866688</v>
      </c>
    </row>
    <row r="4621" spans="2:13" ht="24.9" customHeight="1" outlineLevel="2" x14ac:dyDescent="0.3">
      <c r="B4621" s="47" t="s">
        <v>2229</v>
      </c>
      <c r="C4621" s="46" t="s">
        <v>336</v>
      </c>
      <c r="D4621" s="46" t="s">
        <v>973</v>
      </c>
      <c r="E4621" s="46" t="s">
        <v>2200</v>
      </c>
      <c r="F4621" s="45" t="s">
        <v>769</v>
      </c>
      <c r="G4621" s="26" t="s">
        <v>7</v>
      </c>
      <c r="H4621" s="30">
        <v>-168579027</v>
      </c>
      <c r="I4621" s="24"/>
      <c r="J4621" s="36"/>
      <c r="K4621" s="24"/>
      <c r="L4621" s="24"/>
      <c r="M4621" s="80" t="str">
        <f>IFERROR((Base_actualizacion!$L4621/Base_actualizacion!$K4621)," " )</f>
        <v xml:space="preserve"> </v>
      </c>
    </row>
    <row r="4622" spans="2:13" ht="24.9" customHeight="1" outlineLevel="1" x14ac:dyDescent="0.3">
      <c r="B4622" s="44" t="str">
        <f>B4621</f>
        <v>ASIGNACIÓN PARA LA INVERSIÓN LOCAL SEGÚN NBI Y CUARTA, QUINTA, Y SEXTA CATEGORÍA</v>
      </c>
      <c r="C4622" s="43" t="s">
        <v>336</v>
      </c>
      <c r="D4622" s="43" t="s">
        <v>973</v>
      </c>
      <c r="E4622" s="43" t="s">
        <v>2200</v>
      </c>
      <c r="F4622" s="42" t="s">
        <v>769</v>
      </c>
      <c r="G4622" s="18" t="s">
        <v>3</v>
      </c>
      <c r="H4622" s="32">
        <f>SUBTOTAL(9,H4620:H4621)</f>
        <v>674316110</v>
      </c>
      <c r="I4622" s="14">
        <f>SUBTOTAL(9,I4620:I4621)</f>
        <v>66262260.119999997</v>
      </c>
      <c r="J4622" s="31">
        <f>SUBTOTAL(9,J4620:J4621)</f>
        <v>7.861269713316664E-2</v>
      </c>
      <c r="K4622" s="14">
        <f>SUBTOTAL(9,K4620:K4621)</f>
        <v>70227501.530000001</v>
      </c>
      <c r="L4622" s="14">
        <f>SUBTOTAL(9,L4619:L4621)</f>
        <v>66262260.119999997</v>
      </c>
      <c r="M4622" s="80"/>
    </row>
    <row r="4623" spans="2:13" ht="24.9" customHeight="1" outlineLevel="2" x14ac:dyDescent="0.3">
      <c r="B4623" s="47" t="s">
        <v>2229</v>
      </c>
      <c r="C4623" s="46" t="s">
        <v>336</v>
      </c>
      <c r="D4623" s="46" t="s">
        <v>973</v>
      </c>
      <c r="E4623" s="46" t="s">
        <v>1109</v>
      </c>
      <c r="F4623" s="45" t="s">
        <v>1108</v>
      </c>
      <c r="G4623" s="26" t="s">
        <v>0</v>
      </c>
      <c r="H4623" s="30">
        <v>1838275160</v>
      </c>
      <c r="I4623" s="30">
        <v>144511768.41</v>
      </c>
      <c r="J4623" s="36">
        <f>I4623/H4623</f>
        <v>7.8612697138332646E-2</v>
      </c>
      <c r="K4623" s="30">
        <v>153159587.70999998</v>
      </c>
      <c r="L4623" s="30">
        <f>I4623</f>
        <v>144511768.41</v>
      </c>
      <c r="M4623" s="80">
        <f>L4623/K4623</f>
        <v>0.94353719914437095</v>
      </c>
    </row>
    <row r="4624" spans="2:13" ht="24.9" customHeight="1" outlineLevel="2" x14ac:dyDescent="0.3">
      <c r="B4624" s="47" t="s">
        <v>2229</v>
      </c>
      <c r="C4624" s="46" t="s">
        <v>336</v>
      </c>
      <c r="D4624" s="46" t="s">
        <v>973</v>
      </c>
      <c r="E4624" s="46" t="s">
        <v>1109</v>
      </c>
      <c r="F4624" s="45" t="s">
        <v>1108</v>
      </c>
      <c r="G4624" s="26" t="s">
        <v>7</v>
      </c>
      <c r="H4624" s="30">
        <v>-367655032</v>
      </c>
      <c r="I4624" s="24"/>
      <c r="J4624" s="36"/>
      <c r="K4624" s="24"/>
      <c r="L4624" s="24"/>
      <c r="M4624" s="80" t="str">
        <f>IFERROR((Base_actualizacion!$L4624/Base_actualizacion!$K4624)," " )</f>
        <v xml:space="preserve"> </v>
      </c>
    </row>
    <row r="4625" spans="2:13" ht="24.9" customHeight="1" outlineLevel="1" x14ac:dyDescent="0.3">
      <c r="B4625" s="44" t="str">
        <f>B4624</f>
        <v>ASIGNACIÓN PARA LA INVERSIÓN LOCAL SEGÚN NBI Y CUARTA, QUINTA, Y SEXTA CATEGORÍA</v>
      </c>
      <c r="C4625" s="43" t="s">
        <v>336</v>
      </c>
      <c r="D4625" s="43" t="s">
        <v>973</v>
      </c>
      <c r="E4625" s="43" t="s">
        <v>1109</v>
      </c>
      <c r="F4625" s="42" t="s">
        <v>1108</v>
      </c>
      <c r="G4625" s="18" t="s">
        <v>3</v>
      </c>
      <c r="H4625" s="32">
        <f>SUBTOTAL(9,H4623:H4624)</f>
        <v>1470620128</v>
      </c>
      <c r="I4625" s="14">
        <f>SUBTOTAL(9,I4623:I4624)</f>
        <v>144511768.41</v>
      </c>
      <c r="J4625" s="31">
        <f>SUBTOTAL(9,J4623:J4624)</f>
        <v>7.8612697138332646E-2</v>
      </c>
      <c r="K4625" s="14">
        <f>SUBTOTAL(9,K4623:K4624)</f>
        <v>153159587.70999998</v>
      </c>
      <c r="L4625" s="14">
        <f>SUBTOTAL(9,L4622:L4624)</f>
        <v>144511768.41</v>
      </c>
      <c r="M4625" s="80"/>
    </row>
    <row r="4626" spans="2:13" ht="24.9" customHeight="1" outlineLevel="2" x14ac:dyDescent="0.3">
      <c r="B4626" s="47" t="s">
        <v>2229</v>
      </c>
      <c r="C4626" s="46" t="s">
        <v>336</v>
      </c>
      <c r="D4626" s="46" t="s">
        <v>973</v>
      </c>
      <c r="E4626" s="46" t="s">
        <v>1107</v>
      </c>
      <c r="F4626" s="45" t="s">
        <v>1106</v>
      </c>
      <c r="G4626" s="26" t="s">
        <v>0</v>
      </c>
      <c r="H4626" s="30">
        <v>2234035834</v>
      </c>
      <c r="I4626" s="30">
        <v>175623582.41</v>
      </c>
      <c r="J4626" s="36">
        <f>I4626/H4626</f>
        <v>7.8612697136352203E-2</v>
      </c>
      <c r="K4626" s="30">
        <v>186133183.24000001</v>
      </c>
      <c r="L4626" s="30">
        <f>I4626</f>
        <v>175623582.41</v>
      </c>
      <c r="M4626" s="80">
        <f>L4626/K4626</f>
        <v>0.94353719929428737</v>
      </c>
    </row>
    <row r="4627" spans="2:13" ht="24.9" customHeight="1" outlineLevel="2" x14ac:dyDescent="0.3">
      <c r="B4627" s="47" t="s">
        <v>2229</v>
      </c>
      <c r="C4627" s="46" t="s">
        <v>336</v>
      </c>
      <c r="D4627" s="46" t="s">
        <v>973</v>
      </c>
      <c r="E4627" s="46" t="s">
        <v>1107</v>
      </c>
      <c r="F4627" s="45" t="s">
        <v>1106</v>
      </c>
      <c r="G4627" s="26" t="s">
        <v>7</v>
      </c>
      <c r="H4627" s="30">
        <v>-446807167</v>
      </c>
      <c r="I4627" s="24"/>
      <c r="J4627" s="36"/>
      <c r="K4627" s="24"/>
      <c r="L4627" s="24"/>
      <c r="M4627" s="80" t="str">
        <f>IFERROR((Base_actualizacion!$L4627/Base_actualizacion!$K4627)," " )</f>
        <v xml:space="preserve"> </v>
      </c>
    </row>
    <row r="4628" spans="2:13" ht="24.9" customHeight="1" outlineLevel="1" x14ac:dyDescent="0.3">
      <c r="B4628" s="44" t="str">
        <f>B4627</f>
        <v>ASIGNACIÓN PARA LA INVERSIÓN LOCAL SEGÚN NBI Y CUARTA, QUINTA, Y SEXTA CATEGORÍA</v>
      </c>
      <c r="C4628" s="43" t="s">
        <v>336</v>
      </c>
      <c r="D4628" s="43" t="s">
        <v>973</v>
      </c>
      <c r="E4628" s="43" t="s">
        <v>1107</v>
      </c>
      <c r="F4628" s="42" t="s">
        <v>1106</v>
      </c>
      <c r="G4628" s="18" t="s">
        <v>3</v>
      </c>
      <c r="H4628" s="32">
        <f>SUBTOTAL(9,H4626:H4627)</f>
        <v>1787228667</v>
      </c>
      <c r="I4628" s="14">
        <f>SUBTOTAL(9,I4626:I4627)</f>
        <v>175623582.41</v>
      </c>
      <c r="J4628" s="31">
        <f>SUBTOTAL(9,J4626:J4627)</f>
        <v>7.8612697136352203E-2</v>
      </c>
      <c r="K4628" s="14">
        <f>SUBTOTAL(9,K4626:K4627)</f>
        <v>186133183.24000001</v>
      </c>
      <c r="L4628" s="14">
        <f>SUBTOTAL(9,L4625:L4627)</f>
        <v>175623582.41</v>
      </c>
      <c r="M4628" s="80"/>
    </row>
    <row r="4629" spans="2:13" ht="24.9" customHeight="1" outlineLevel="2" x14ac:dyDescent="0.3">
      <c r="B4629" s="47" t="s">
        <v>2229</v>
      </c>
      <c r="C4629" s="46" t="s">
        <v>336</v>
      </c>
      <c r="D4629" s="46" t="s">
        <v>973</v>
      </c>
      <c r="E4629" s="46" t="s">
        <v>1105</v>
      </c>
      <c r="F4629" s="45" t="s">
        <v>1104</v>
      </c>
      <c r="G4629" s="26" t="s">
        <v>0</v>
      </c>
      <c r="H4629" s="30">
        <v>1123862577</v>
      </c>
      <c r="I4629" s="30">
        <v>88349868.390000001</v>
      </c>
      <c r="J4629" s="36">
        <f>I4629/H4629</f>
        <v>7.861269713761454E-2</v>
      </c>
      <c r="K4629" s="30">
        <v>93636868.180000007</v>
      </c>
      <c r="L4629" s="30">
        <f>I4629</f>
        <v>88349868.390000001</v>
      </c>
      <c r="M4629" s="80">
        <f>L4629/K4629</f>
        <v>0.94353719968680816</v>
      </c>
    </row>
    <row r="4630" spans="2:13" ht="24.9" customHeight="1" outlineLevel="2" x14ac:dyDescent="0.3">
      <c r="B4630" s="47" t="s">
        <v>2229</v>
      </c>
      <c r="C4630" s="46" t="s">
        <v>336</v>
      </c>
      <c r="D4630" s="46" t="s">
        <v>973</v>
      </c>
      <c r="E4630" s="46" t="s">
        <v>1105</v>
      </c>
      <c r="F4630" s="45" t="s">
        <v>1104</v>
      </c>
      <c r="G4630" s="26" t="s">
        <v>7</v>
      </c>
      <c r="H4630" s="30">
        <v>-224772515</v>
      </c>
      <c r="I4630" s="24"/>
      <c r="J4630" s="36"/>
      <c r="K4630" s="24"/>
      <c r="L4630" s="24"/>
      <c r="M4630" s="80" t="str">
        <f>IFERROR((Base_actualizacion!$L4630/Base_actualizacion!$K4630)," " )</f>
        <v xml:space="preserve"> </v>
      </c>
    </row>
    <row r="4631" spans="2:13" ht="24.9" customHeight="1" outlineLevel="1" x14ac:dyDescent="0.3">
      <c r="B4631" s="44" t="str">
        <f>B4630</f>
        <v>ASIGNACIÓN PARA LA INVERSIÓN LOCAL SEGÚN NBI Y CUARTA, QUINTA, Y SEXTA CATEGORÍA</v>
      </c>
      <c r="C4631" s="43" t="s">
        <v>336</v>
      </c>
      <c r="D4631" s="43" t="s">
        <v>973</v>
      </c>
      <c r="E4631" s="43" t="s">
        <v>1105</v>
      </c>
      <c r="F4631" s="42" t="s">
        <v>1104</v>
      </c>
      <c r="G4631" s="18" t="s">
        <v>3</v>
      </c>
      <c r="H4631" s="32">
        <f>SUBTOTAL(9,H4629:H4630)</f>
        <v>899090062</v>
      </c>
      <c r="I4631" s="14">
        <f>SUBTOTAL(9,I4629:I4630)</f>
        <v>88349868.390000001</v>
      </c>
      <c r="J4631" s="31">
        <f>SUBTOTAL(9,J4629:J4630)</f>
        <v>7.861269713761454E-2</v>
      </c>
      <c r="K4631" s="14">
        <f>SUBTOTAL(9,K4629:K4630)</f>
        <v>93636868.180000007</v>
      </c>
      <c r="L4631" s="14">
        <f>SUBTOTAL(9,L4628:L4630)</f>
        <v>88349868.390000001</v>
      </c>
      <c r="M4631" s="80"/>
    </row>
    <row r="4632" spans="2:13" ht="24.9" customHeight="1" outlineLevel="2" x14ac:dyDescent="0.3">
      <c r="B4632" s="47" t="s">
        <v>2229</v>
      </c>
      <c r="C4632" s="46" t="s">
        <v>336</v>
      </c>
      <c r="D4632" s="46" t="s">
        <v>973</v>
      </c>
      <c r="E4632" s="46" t="s">
        <v>1103</v>
      </c>
      <c r="F4632" s="45" t="s">
        <v>1102</v>
      </c>
      <c r="G4632" s="26" t="s">
        <v>0</v>
      </c>
      <c r="H4632" s="30">
        <v>1022978235</v>
      </c>
      <c r="I4632" s="30">
        <v>80419078.170000002</v>
      </c>
      <c r="J4632" s="36">
        <f>I4632/H4632</f>
        <v>7.8612697141107801E-2</v>
      </c>
      <c r="K4632" s="30">
        <v>85231486.590000004</v>
      </c>
      <c r="L4632" s="30">
        <f>I4632</f>
        <v>80419078.170000002</v>
      </c>
      <c r="M4632" s="80">
        <f>L4632/K4632</f>
        <v>0.94353719954281978</v>
      </c>
    </row>
    <row r="4633" spans="2:13" ht="24.9" customHeight="1" outlineLevel="2" x14ac:dyDescent="0.3">
      <c r="B4633" s="47" t="s">
        <v>2229</v>
      </c>
      <c r="C4633" s="46" t="s">
        <v>336</v>
      </c>
      <c r="D4633" s="46" t="s">
        <v>973</v>
      </c>
      <c r="E4633" s="46" t="s">
        <v>1103</v>
      </c>
      <c r="F4633" s="45" t="s">
        <v>1102</v>
      </c>
      <c r="G4633" s="26" t="s">
        <v>7</v>
      </c>
      <c r="H4633" s="30">
        <v>-204595647</v>
      </c>
      <c r="I4633" s="24"/>
      <c r="J4633" s="36"/>
      <c r="K4633" s="24"/>
      <c r="L4633" s="24"/>
      <c r="M4633" s="80" t="str">
        <f>IFERROR((Base_actualizacion!$L4633/Base_actualizacion!$K4633)," " )</f>
        <v xml:space="preserve"> </v>
      </c>
    </row>
    <row r="4634" spans="2:13" ht="24.9" customHeight="1" outlineLevel="1" x14ac:dyDescent="0.3">
      <c r="B4634" s="44" t="str">
        <f>B4633</f>
        <v>ASIGNACIÓN PARA LA INVERSIÓN LOCAL SEGÚN NBI Y CUARTA, QUINTA, Y SEXTA CATEGORÍA</v>
      </c>
      <c r="C4634" s="43" t="s">
        <v>336</v>
      </c>
      <c r="D4634" s="43" t="s">
        <v>973</v>
      </c>
      <c r="E4634" s="43" t="s">
        <v>1103</v>
      </c>
      <c r="F4634" s="42" t="s">
        <v>1102</v>
      </c>
      <c r="G4634" s="18" t="s">
        <v>3</v>
      </c>
      <c r="H4634" s="32">
        <f>SUBTOTAL(9,H4632:H4633)</f>
        <v>818382588</v>
      </c>
      <c r="I4634" s="14">
        <f>SUBTOTAL(9,I4632:I4633)</f>
        <v>80419078.170000002</v>
      </c>
      <c r="J4634" s="31">
        <f>SUBTOTAL(9,J4632:J4633)</f>
        <v>7.8612697141107801E-2</v>
      </c>
      <c r="K4634" s="14">
        <f>SUBTOTAL(9,K4632:K4633)</f>
        <v>85231486.590000004</v>
      </c>
      <c r="L4634" s="14">
        <f>SUBTOTAL(9,L4631:L4633)</f>
        <v>80419078.170000002</v>
      </c>
      <c r="M4634" s="80"/>
    </row>
    <row r="4635" spans="2:13" ht="24.9" customHeight="1" outlineLevel="2" x14ac:dyDescent="0.3">
      <c r="B4635" s="47" t="s">
        <v>2229</v>
      </c>
      <c r="C4635" s="46" t="s">
        <v>336</v>
      </c>
      <c r="D4635" s="46" t="s">
        <v>973</v>
      </c>
      <c r="E4635" s="46" t="s">
        <v>1101</v>
      </c>
      <c r="F4635" s="45" t="s">
        <v>1100</v>
      </c>
      <c r="G4635" s="26" t="s">
        <v>0</v>
      </c>
      <c r="H4635" s="30">
        <v>1059106563</v>
      </c>
      <c r="I4635" s="30">
        <v>83259223.469999999</v>
      </c>
      <c r="J4635" s="36">
        <f>I4635/H4635</f>
        <v>7.8612697134235396E-2</v>
      </c>
      <c r="K4635" s="30">
        <v>88241590.870000005</v>
      </c>
      <c r="L4635" s="30">
        <f>I4635</f>
        <v>83259223.469999999</v>
      </c>
      <c r="M4635" s="80">
        <f>L4635/K4635</f>
        <v>0.94353719883246245</v>
      </c>
    </row>
    <row r="4636" spans="2:13" ht="24.9" customHeight="1" outlineLevel="2" x14ac:dyDescent="0.3">
      <c r="B4636" s="47" t="s">
        <v>2229</v>
      </c>
      <c r="C4636" s="46" t="s">
        <v>336</v>
      </c>
      <c r="D4636" s="46" t="s">
        <v>973</v>
      </c>
      <c r="E4636" s="46" t="s">
        <v>1101</v>
      </c>
      <c r="F4636" s="45" t="s">
        <v>1100</v>
      </c>
      <c r="G4636" s="26" t="s">
        <v>7</v>
      </c>
      <c r="H4636" s="30">
        <v>-211821313</v>
      </c>
      <c r="I4636" s="24"/>
      <c r="J4636" s="36"/>
      <c r="K4636" s="24"/>
      <c r="L4636" s="24"/>
      <c r="M4636" s="80" t="str">
        <f>IFERROR((Base_actualizacion!$L4636/Base_actualizacion!$K4636)," " )</f>
        <v xml:space="preserve"> </v>
      </c>
    </row>
    <row r="4637" spans="2:13" ht="24.9" customHeight="1" outlineLevel="2" x14ac:dyDescent="0.3">
      <c r="B4637" s="47" t="s">
        <v>2229</v>
      </c>
      <c r="C4637" s="46" t="s">
        <v>336</v>
      </c>
      <c r="D4637" s="46" t="s">
        <v>973</v>
      </c>
      <c r="E4637" s="46" t="s">
        <v>1101</v>
      </c>
      <c r="F4637" s="45" t="s">
        <v>1100</v>
      </c>
      <c r="G4637" s="26" t="s">
        <v>13</v>
      </c>
      <c r="H4637" s="30">
        <v>3183830</v>
      </c>
      <c r="I4637" s="30">
        <v>3183830</v>
      </c>
      <c r="J4637" s="36">
        <f>H4637/I4637</f>
        <v>1</v>
      </c>
      <c r="K4637" s="24"/>
      <c r="L4637" s="24"/>
      <c r="M4637" s="80"/>
    </row>
    <row r="4638" spans="2:13" ht="24.9" customHeight="1" outlineLevel="1" x14ac:dyDescent="0.3">
      <c r="B4638" s="44" t="str">
        <f>B4637</f>
        <v>ASIGNACIÓN PARA LA INVERSIÓN LOCAL SEGÚN NBI Y CUARTA, QUINTA, Y SEXTA CATEGORÍA</v>
      </c>
      <c r="C4638" s="43" t="s">
        <v>336</v>
      </c>
      <c r="D4638" s="43" t="s">
        <v>973</v>
      </c>
      <c r="E4638" s="43" t="s">
        <v>1101</v>
      </c>
      <c r="F4638" s="42" t="s">
        <v>1100</v>
      </c>
      <c r="G4638" s="18" t="s">
        <v>3</v>
      </c>
      <c r="H4638" s="32">
        <f>SUBTOTAL(9,H4635:H4637)</f>
        <v>850469080</v>
      </c>
      <c r="I4638" s="32">
        <f>SUBTOTAL(9,I4635:I4637)</f>
        <v>86443053.469999999</v>
      </c>
      <c r="J4638" s="31">
        <f>SUBTOTAL(9,J4635:J4637)</f>
        <v>1.0786126971342354</v>
      </c>
      <c r="K4638" s="14">
        <f>SUBTOTAL(9,K4635:K4637)</f>
        <v>88241590.870000005</v>
      </c>
      <c r="L4638" s="14">
        <f>SUBTOTAL(9,L4635:L4637)</f>
        <v>83259223.469999999</v>
      </c>
      <c r="M4638" s="80"/>
    </row>
    <row r="4639" spans="2:13" ht="24.9" customHeight="1" outlineLevel="2" x14ac:dyDescent="0.3">
      <c r="B4639" s="47" t="s">
        <v>2229</v>
      </c>
      <c r="C4639" s="46" t="s">
        <v>336</v>
      </c>
      <c r="D4639" s="46" t="s">
        <v>973</v>
      </c>
      <c r="E4639" s="46" t="s">
        <v>1099</v>
      </c>
      <c r="F4639" s="45" t="s">
        <v>1098</v>
      </c>
      <c r="G4639" s="26" t="s">
        <v>0</v>
      </c>
      <c r="H4639" s="30">
        <v>1088981176</v>
      </c>
      <c r="I4639" s="30">
        <v>85607747.379999995</v>
      </c>
      <c r="J4639" s="36">
        <f>I4639/H4639</f>
        <v>7.861269713995496E-2</v>
      </c>
      <c r="K4639" s="30">
        <v>90730654.24000001</v>
      </c>
      <c r="L4639" s="30">
        <f>I4639</f>
        <v>85607747.379999995</v>
      </c>
      <c r="M4639" s="80">
        <f>L4639/K4639</f>
        <v>0.9435371991648055</v>
      </c>
    </row>
    <row r="4640" spans="2:13" ht="24.9" customHeight="1" outlineLevel="2" x14ac:dyDescent="0.3">
      <c r="B4640" s="47" t="s">
        <v>2229</v>
      </c>
      <c r="C4640" s="46" t="s">
        <v>336</v>
      </c>
      <c r="D4640" s="46" t="s">
        <v>973</v>
      </c>
      <c r="E4640" s="46" t="s">
        <v>1099</v>
      </c>
      <c r="F4640" s="45" t="s">
        <v>1098</v>
      </c>
      <c r="G4640" s="26" t="s">
        <v>7</v>
      </c>
      <c r="H4640" s="30">
        <v>-217796235</v>
      </c>
      <c r="I4640" s="24"/>
      <c r="J4640" s="36"/>
      <c r="K4640" s="24"/>
      <c r="L4640" s="24"/>
      <c r="M4640" s="80" t="str">
        <f>IFERROR((Base_actualizacion!$L4640/Base_actualizacion!$K4640)," " )</f>
        <v xml:space="preserve"> </v>
      </c>
    </row>
    <row r="4641" spans="2:13" ht="24.9" customHeight="1" outlineLevel="1" x14ac:dyDescent="0.3">
      <c r="B4641" s="44" t="str">
        <f>B4640</f>
        <v>ASIGNACIÓN PARA LA INVERSIÓN LOCAL SEGÚN NBI Y CUARTA, QUINTA, Y SEXTA CATEGORÍA</v>
      </c>
      <c r="C4641" s="43" t="s">
        <v>336</v>
      </c>
      <c r="D4641" s="43" t="s">
        <v>973</v>
      </c>
      <c r="E4641" s="43" t="s">
        <v>1099</v>
      </c>
      <c r="F4641" s="42" t="s">
        <v>1098</v>
      </c>
      <c r="G4641" s="18" t="s">
        <v>3</v>
      </c>
      <c r="H4641" s="32">
        <f>SUBTOTAL(9,H4639:H4640)</f>
        <v>871184941</v>
      </c>
      <c r="I4641" s="14">
        <f>SUBTOTAL(9,I4639:I4640)</f>
        <v>85607747.379999995</v>
      </c>
      <c r="J4641" s="31">
        <f>SUBTOTAL(9,J4639:J4640)</f>
        <v>7.861269713995496E-2</v>
      </c>
      <c r="K4641" s="14">
        <f>SUBTOTAL(9,K4639:K4640)</f>
        <v>90730654.24000001</v>
      </c>
      <c r="L4641" s="14">
        <f>SUBTOTAL(9,L4638:L4640)</f>
        <v>85607747.379999995</v>
      </c>
      <c r="M4641" s="80"/>
    </row>
    <row r="4642" spans="2:13" ht="24.9" customHeight="1" outlineLevel="2" x14ac:dyDescent="0.3">
      <c r="B4642" s="47" t="s">
        <v>2229</v>
      </c>
      <c r="C4642" s="46" t="s">
        <v>336</v>
      </c>
      <c r="D4642" s="46" t="s">
        <v>973</v>
      </c>
      <c r="E4642" s="46" t="s">
        <v>1097</v>
      </c>
      <c r="F4642" s="45" t="s">
        <v>1096</v>
      </c>
      <c r="G4642" s="26" t="s">
        <v>0</v>
      </c>
      <c r="H4642" s="30">
        <v>1214616143</v>
      </c>
      <c r="I4642" s="30">
        <v>95484250.979999989</v>
      </c>
      <c r="J4642" s="36">
        <f>I4642/H4642</f>
        <v>7.8612697130932163E-2</v>
      </c>
      <c r="K4642" s="30">
        <v>101198183.93000001</v>
      </c>
      <c r="L4642" s="30">
        <f>I4642</f>
        <v>95484250.979999989</v>
      </c>
      <c r="M4642" s="80">
        <f>L4642/K4642</f>
        <v>0.94353719871146691</v>
      </c>
    </row>
    <row r="4643" spans="2:13" ht="24.9" customHeight="1" outlineLevel="2" x14ac:dyDescent="0.3">
      <c r="B4643" s="47" t="s">
        <v>2229</v>
      </c>
      <c r="C4643" s="46" t="s">
        <v>336</v>
      </c>
      <c r="D4643" s="46" t="s">
        <v>973</v>
      </c>
      <c r="E4643" s="46" t="s">
        <v>1097</v>
      </c>
      <c r="F4643" s="45" t="s">
        <v>1096</v>
      </c>
      <c r="G4643" s="26" t="s">
        <v>7</v>
      </c>
      <c r="H4643" s="30">
        <v>-242923229</v>
      </c>
      <c r="I4643" s="24"/>
      <c r="J4643" s="36"/>
      <c r="K4643" s="24"/>
      <c r="L4643" s="24"/>
      <c r="M4643" s="80" t="str">
        <f>IFERROR((Base_actualizacion!$L4643/Base_actualizacion!$K4643)," " )</f>
        <v xml:space="preserve"> </v>
      </c>
    </row>
    <row r="4644" spans="2:13" ht="24.9" customHeight="1" outlineLevel="1" x14ac:dyDescent="0.3">
      <c r="B4644" s="44" t="str">
        <f>B4643</f>
        <v>ASIGNACIÓN PARA LA INVERSIÓN LOCAL SEGÚN NBI Y CUARTA, QUINTA, Y SEXTA CATEGORÍA</v>
      </c>
      <c r="C4644" s="43" t="s">
        <v>336</v>
      </c>
      <c r="D4644" s="43" t="s">
        <v>973</v>
      </c>
      <c r="E4644" s="43" t="s">
        <v>1097</v>
      </c>
      <c r="F4644" s="42" t="s">
        <v>1096</v>
      </c>
      <c r="G4644" s="18" t="s">
        <v>3</v>
      </c>
      <c r="H4644" s="32">
        <f>SUBTOTAL(9,H4642:H4643)</f>
        <v>971692914</v>
      </c>
      <c r="I4644" s="14">
        <f>SUBTOTAL(9,I4642:I4643)</f>
        <v>95484250.979999989</v>
      </c>
      <c r="J4644" s="31">
        <f>SUBTOTAL(9,J4642:J4643)</f>
        <v>7.8612697130932163E-2</v>
      </c>
      <c r="K4644" s="14">
        <f>SUBTOTAL(9,K4642:K4643)</f>
        <v>101198183.93000001</v>
      </c>
      <c r="L4644" s="14">
        <f>SUBTOTAL(9,L4641:L4643)</f>
        <v>95484250.979999989</v>
      </c>
      <c r="M4644" s="80"/>
    </row>
    <row r="4645" spans="2:13" ht="24.9" customHeight="1" outlineLevel="2" x14ac:dyDescent="0.3">
      <c r="B4645" s="47" t="s">
        <v>2229</v>
      </c>
      <c r="C4645" s="46" t="s">
        <v>336</v>
      </c>
      <c r="D4645" s="46" t="s">
        <v>973</v>
      </c>
      <c r="E4645" s="46" t="s">
        <v>1095</v>
      </c>
      <c r="F4645" s="45" t="s">
        <v>1094</v>
      </c>
      <c r="G4645" s="26" t="s">
        <v>0</v>
      </c>
      <c r="H4645" s="30">
        <v>1028468517</v>
      </c>
      <c r="I4645" s="30">
        <v>80850684.040000007</v>
      </c>
      <c r="J4645" s="36">
        <f>I4645/H4645</f>
        <v>7.8612697135190965E-2</v>
      </c>
      <c r="K4645" s="30">
        <v>85688920.479999989</v>
      </c>
      <c r="L4645" s="30">
        <f>I4645</f>
        <v>80850684.040000007</v>
      </c>
      <c r="M4645" s="80">
        <f>L4645/K4645</f>
        <v>0.94353719929136881</v>
      </c>
    </row>
    <row r="4646" spans="2:13" ht="24.9" customHeight="1" outlineLevel="2" x14ac:dyDescent="0.3">
      <c r="B4646" s="47" t="s">
        <v>2229</v>
      </c>
      <c r="C4646" s="46" t="s">
        <v>336</v>
      </c>
      <c r="D4646" s="46" t="s">
        <v>973</v>
      </c>
      <c r="E4646" s="46" t="s">
        <v>1095</v>
      </c>
      <c r="F4646" s="45" t="s">
        <v>1094</v>
      </c>
      <c r="G4646" s="26" t="s">
        <v>7</v>
      </c>
      <c r="H4646" s="30">
        <v>-205693703</v>
      </c>
      <c r="I4646" s="24"/>
      <c r="J4646" s="36"/>
      <c r="K4646" s="24"/>
      <c r="L4646" s="24"/>
      <c r="M4646" s="80" t="str">
        <f>IFERROR((Base_actualizacion!$L4646/Base_actualizacion!$K4646)," " )</f>
        <v xml:space="preserve"> </v>
      </c>
    </row>
    <row r="4647" spans="2:13" ht="24.9" customHeight="1" outlineLevel="1" x14ac:dyDescent="0.3">
      <c r="B4647" s="44" t="str">
        <f>B4646</f>
        <v>ASIGNACIÓN PARA LA INVERSIÓN LOCAL SEGÚN NBI Y CUARTA, QUINTA, Y SEXTA CATEGORÍA</v>
      </c>
      <c r="C4647" s="43" t="s">
        <v>336</v>
      </c>
      <c r="D4647" s="43" t="s">
        <v>973</v>
      </c>
      <c r="E4647" s="43" t="s">
        <v>1095</v>
      </c>
      <c r="F4647" s="42" t="s">
        <v>1094</v>
      </c>
      <c r="G4647" s="18" t="s">
        <v>3</v>
      </c>
      <c r="H4647" s="32">
        <f>SUBTOTAL(9,H4645:H4646)</f>
        <v>822774814</v>
      </c>
      <c r="I4647" s="14">
        <f>SUBTOTAL(9,I4645:I4646)</f>
        <v>80850684.040000007</v>
      </c>
      <c r="J4647" s="31">
        <f>SUBTOTAL(9,J4645:J4646)</f>
        <v>7.8612697135190965E-2</v>
      </c>
      <c r="K4647" s="14">
        <f>SUBTOTAL(9,K4645:K4646)</f>
        <v>85688920.479999989</v>
      </c>
      <c r="L4647" s="14">
        <f>SUBTOTAL(9,L4644:L4646)</f>
        <v>80850684.040000007</v>
      </c>
      <c r="M4647" s="80"/>
    </row>
    <row r="4648" spans="2:13" ht="24.9" customHeight="1" outlineLevel="2" x14ac:dyDescent="0.3">
      <c r="B4648" s="47" t="s">
        <v>2229</v>
      </c>
      <c r="C4648" s="46" t="s">
        <v>336</v>
      </c>
      <c r="D4648" s="46" t="s">
        <v>973</v>
      </c>
      <c r="E4648" s="46" t="s">
        <v>1093</v>
      </c>
      <c r="F4648" s="45" t="s">
        <v>1092</v>
      </c>
      <c r="G4648" s="26" t="s">
        <v>0</v>
      </c>
      <c r="H4648" s="30">
        <v>1010919446</v>
      </c>
      <c r="I4648" s="30">
        <v>79471104.230000004</v>
      </c>
      <c r="J4648" s="36">
        <f>I4648/H4648</f>
        <v>7.8612697128787851E-2</v>
      </c>
      <c r="K4648" s="30">
        <v>84226784.359999999</v>
      </c>
      <c r="L4648" s="30">
        <f>I4648</f>
        <v>79471104.230000004</v>
      </c>
      <c r="M4648" s="80">
        <f>L4648/K4648</f>
        <v>0.94353719940591119</v>
      </c>
    </row>
    <row r="4649" spans="2:13" ht="24.9" customHeight="1" outlineLevel="2" x14ac:dyDescent="0.3">
      <c r="B4649" s="47" t="s">
        <v>2229</v>
      </c>
      <c r="C4649" s="46" t="s">
        <v>336</v>
      </c>
      <c r="D4649" s="46" t="s">
        <v>973</v>
      </c>
      <c r="E4649" s="46" t="s">
        <v>1093</v>
      </c>
      <c r="F4649" s="45" t="s">
        <v>1092</v>
      </c>
      <c r="G4649" s="26" t="s">
        <v>7</v>
      </c>
      <c r="H4649" s="30">
        <v>-202183889</v>
      </c>
      <c r="I4649" s="24"/>
      <c r="J4649" s="36"/>
      <c r="K4649" s="24"/>
      <c r="L4649" s="24"/>
      <c r="M4649" s="80" t="str">
        <f>IFERROR((Base_actualizacion!$L4649/Base_actualizacion!$K4649)," " )</f>
        <v xml:space="preserve"> </v>
      </c>
    </row>
    <row r="4650" spans="2:13" ht="24.9" customHeight="1" outlineLevel="1" x14ac:dyDescent="0.3">
      <c r="B4650" s="44" t="str">
        <f>B4649</f>
        <v>ASIGNACIÓN PARA LA INVERSIÓN LOCAL SEGÚN NBI Y CUARTA, QUINTA, Y SEXTA CATEGORÍA</v>
      </c>
      <c r="C4650" s="43" t="s">
        <v>336</v>
      </c>
      <c r="D4650" s="43" t="s">
        <v>973</v>
      </c>
      <c r="E4650" s="43" t="s">
        <v>1093</v>
      </c>
      <c r="F4650" s="42" t="s">
        <v>1092</v>
      </c>
      <c r="G4650" s="18" t="s">
        <v>3</v>
      </c>
      <c r="H4650" s="32">
        <f>SUBTOTAL(9,H4648:H4649)</f>
        <v>808735557</v>
      </c>
      <c r="I4650" s="14">
        <f>SUBTOTAL(9,I4648:I4649)</f>
        <v>79471104.230000004</v>
      </c>
      <c r="J4650" s="31">
        <f>SUBTOTAL(9,J4648:J4649)</f>
        <v>7.8612697128787851E-2</v>
      </c>
      <c r="K4650" s="14">
        <f>SUBTOTAL(9,K4648:K4649)</f>
        <v>84226784.359999999</v>
      </c>
      <c r="L4650" s="14">
        <f>SUBTOTAL(9,L4647:L4649)</f>
        <v>79471104.230000004</v>
      </c>
      <c r="M4650" s="80"/>
    </row>
    <row r="4651" spans="2:13" ht="24.9" customHeight="1" outlineLevel="2" x14ac:dyDescent="0.3">
      <c r="B4651" s="47" t="s">
        <v>2229</v>
      </c>
      <c r="C4651" s="46" t="s">
        <v>336</v>
      </c>
      <c r="D4651" s="46" t="s">
        <v>973</v>
      </c>
      <c r="E4651" s="46" t="s">
        <v>1091</v>
      </c>
      <c r="F4651" s="45" t="s">
        <v>1090</v>
      </c>
      <c r="G4651" s="26" t="s">
        <v>0</v>
      </c>
      <c r="H4651" s="30">
        <v>1574020934</v>
      </c>
      <c r="I4651" s="30">
        <v>123738030.97</v>
      </c>
      <c r="J4651" s="36">
        <f>I4651/H4651</f>
        <v>7.8612697135831106E-2</v>
      </c>
      <c r="K4651" s="30">
        <v>131142715.98</v>
      </c>
      <c r="L4651" s="30">
        <f>I4651</f>
        <v>123738030.97</v>
      </c>
      <c r="M4651" s="80">
        <f>L4651/K4651</f>
        <v>0.94353719949547743</v>
      </c>
    </row>
    <row r="4652" spans="2:13" ht="24.9" customHeight="1" outlineLevel="2" x14ac:dyDescent="0.3">
      <c r="B4652" s="47" t="s">
        <v>2229</v>
      </c>
      <c r="C4652" s="46" t="s">
        <v>336</v>
      </c>
      <c r="D4652" s="46" t="s">
        <v>973</v>
      </c>
      <c r="E4652" s="46" t="s">
        <v>1091</v>
      </c>
      <c r="F4652" s="45" t="s">
        <v>1090</v>
      </c>
      <c r="G4652" s="26" t="s">
        <v>7</v>
      </c>
      <c r="H4652" s="30">
        <v>-314804187</v>
      </c>
      <c r="I4652" s="24"/>
      <c r="J4652" s="36"/>
      <c r="K4652" s="24"/>
      <c r="L4652" s="24"/>
      <c r="M4652" s="80" t="str">
        <f>IFERROR((Base_actualizacion!$L4652/Base_actualizacion!$K4652)," " )</f>
        <v xml:space="preserve"> </v>
      </c>
    </row>
    <row r="4653" spans="2:13" ht="24.9" customHeight="1" outlineLevel="2" x14ac:dyDescent="0.3">
      <c r="B4653" s="47" t="s">
        <v>2229</v>
      </c>
      <c r="C4653" s="46" t="s">
        <v>336</v>
      </c>
      <c r="D4653" s="46" t="s">
        <v>973</v>
      </c>
      <c r="E4653" s="46" t="s">
        <v>1091</v>
      </c>
      <c r="F4653" s="45" t="s">
        <v>1090</v>
      </c>
      <c r="G4653" s="26" t="s">
        <v>13</v>
      </c>
      <c r="H4653" s="30">
        <v>5867128</v>
      </c>
      <c r="I4653" s="30">
        <v>5867128</v>
      </c>
      <c r="J4653" s="36">
        <f>H4653/I4653</f>
        <v>1</v>
      </c>
      <c r="K4653" s="24"/>
      <c r="L4653" s="24"/>
      <c r="M4653" s="80"/>
    </row>
    <row r="4654" spans="2:13" ht="24.9" customHeight="1" outlineLevel="1" x14ac:dyDescent="0.3">
      <c r="B4654" s="44" t="str">
        <f>B4653</f>
        <v>ASIGNACIÓN PARA LA INVERSIÓN LOCAL SEGÚN NBI Y CUARTA, QUINTA, Y SEXTA CATEGORÍA</v>
      </c>
      <c r="C4654" s="43" t="s">
        <v>336</v>
      </c>
      <c r="D4654" s="43" t="s">
        <v>973</v>
      </c>
      <c r="E4654" s="43" t="s">
        <v>1091</v>
      </c>
      <c r="F4654" s="42" t="s">
        <v>1090</v>
      </c>
      <c r="G4654" s="18" t="s">
        <v>3</v>
      </c>
      <c r="H4654" s="32">
        <f>SUBTOTAL(9,H4651:H4653)</f>
        <v>1265083875</v>
      </c>
      <c r="I4654" s="32">
        <f>SUBTOTAL(9,I4651:I4653)</f>
        <v>129605158.97</v>
      </c>
      <c r="J4654" s="31">
        <f>SUBTOTAL(9,J4651:J4653)</f>
        <v>1.0786126971358312</v>
      </c>
      <c r="K4654" s="14">
        <f>SUBTOTAL(9,K4651:K4653)</f>
        <v>131142715.98</v>
      </c>
      <c r="L4654" s="14">
        <f>SUBTOTAL(9,L4651:L4653)</f>
        <v>123738030.97</v>
      </c>
      <c r="M4654" s="80"/>
    </row>
    <row r="4655" spans="2:13" ht="24.9" customHeight="1" outlineLevel="2" x14ac:dyDescent="0.3">
      <c r="B4655" s="47" t="s">
        <v>2229</v>
      </c>
      <c r="C4655" s="46" t="s">
        <v>336</v>
      </c>
      <c r="D4655" s="46" t="s">
        <v>973</v>
      </c>
      <c r="E4655" s="46" t="s">
        <v>1089</v>
      </c>
      <c r="F4655" s="45" t="s">
        <v>1088</v>
      </c>
      <c r="G4655" s="26" t="s">
        <v>0</v>
      </c>
      <c r="H4655" s="30">
        <v>1148499327</v>
      </c>
      <c r="I4655" s="30">
        <v>90286629.75</v>
      </c>
      <c r="J4655" s="36">
        <f>I4655/H4655</f>
        <v>7.8612697132211723E-2</v>
      </c>
      <c r="K4655" s="30">
        <v>95689528.550000012</v>
      </c>
      <c r="L4655" s="30">
        <f>I4655</f>
        <v>90286629.75</v>
      </c>
      <c r="M4655" s="80">
        <f>L4655/K4655</f>
        <v>0.94353719908676459</v>
      </c>
    </row>
    <row r="4656" spans="2:13" ht="24.9" customHeight="1" outlineLevel="2" x14ac:dyDescent="0.3">
      <c r="B4656" s="47" t="s">
        <v>2229</v>
      </c>
      <c r="C4656" s="46" t="s">
        <v>336</v>
      </c>
      <c r="D4656" s="46" t="s">
        <v>973</v>
      </c>
      <c r="E4656" s="46" t="s">
        <v>1089</v>
      </c>
      <c r="F4656" s="45" t="s">
        <v>1088</v>
      </c>
      <c r="G4656" s="26" t="s">
        <v>7</v>
      </c>
      <c r="H4656" s="30">
        <v>-229699865</v>
      </c>
      <c r="I4656" s="24"/>
      <c r="J4656" s="36"/>
      <c r="K4656" s="24"/>
      <c r="L4656" s="24"/>
      <c r="M4656" s="80" t="str">
        <f>IFERROR((Base_actualizacion!$L4656/Base_actualizacion!$K4656)," " )</f>
        <v xml:space="preserve"> </v>
      </c>
    </row>
    <row r="4657" spans="2:13" ht="24.9" customHeight="1" outlineLevel="2" x14ac:dyDescent="0.3">
      <c r="B4657" s="47" t="s">
        <v>2229</v>
      </c>
      <c r="C4657" s="46" t="s">
        <v>336</v>
      </c>
      <c r="D4657" s="46" t="s">
        <v>973</v>
      </c>
      <c r="E4657" s="46" t="s">
        <v>1089</v>
      </c>
      <c r="F4657" s="45" t="s">
        <v>1088</v>
      </c>
      <c r="G4657" s="26" t="s">
        <v>13</v>
      </c>
      <c r="H4657" s="30">
        <v>63184199</v>
      </c>
      <c r="I4657" s="30">
        <v>63184199</v>
      </c>
      <c r="J4657" s="36">
        <f>H4657/I4657</f>
        <v>1</v>
      </c>
      <c r="K4657" s="24"/>
      <c r="L4657" s="24"/>
      <c r="M4657" s="80"/>
    </row>
    <row r="4658" spans="2:13" ht="24.9" customHeight="1" outlineLevel="1" x14ac:dyDescent="0.3">
      <c r="B4658" s="44" t="str">
        <f>B4657</f>
        <v>ASIGNACIÓN PARA LA INVERSIÓN LOCAL SEGÚN NBI Y CUARTA, QUINTA, Y SEXTA CATEGORÍA</v>
      </c>
      <c r="C4658" s="43" t="s">
        <v>336</v>
      </c>
      <c r="D4658" s="43" t="s">
        <v>973</v>
      </c>
      <c r="E4658" s="43" t="s">
        <v>1089</v>
      </c>
      <c r="F4658" s="42" t="s">
        <v>1088</v>
      </c>
      <c r="G4658" s="18" t="s">
        <v>3</v>
      </c>
      <c r="H4658" s="32">
        <f>SUBTOTAL(9,H4655:H4657)</f>
        <v>981983661</v>
      </c>
      <c r="I4658" s="32">
        <f>SUBTOTAL(9,I4655:I4657)</f>
        <v>153470828.75</v>
      </c>
      <c r="J4658" s="31">
        <f>SUBTOTAL(9,J4655:J4657)</f>
        <v>1.0786126971322116</v>
      </c>
      <c r="K4658" s="14">
        <f>SUBTOTAL(9,K4655:K4657)</f>
        <v>95689528.550000012</v>
      </c>
      <c r="L4658" s="14">
        <f>SUBTOTAL(9,L4655:L4657)</f>
        <v>90286629.75</v>
      </c>
      <c r="M4658" s="80"/>
    </row>
    <row r="4659" spans="2:13" ht="24.9" customHeight="1" outlineLevel="2" x14ac:dyDescent="0.3">
      <c r="B4659" s="47" t="s">
        <v>2229</v>
      </c>
      <c r="C4659" s="46" t="s">
        <v>336</v>
      </c>
      <c r="D4659" s="46" t="s">
        <v>973</v>
      </c>
      <c r="E4659" s="46" t="s">
        <v>1087</v>
      </c>
      <c r="F4659" s="45" t="s">
        <v>1086</v>
      </c>
      <c r="G4659" s="26" t="s">
        <v>0</v>
      </c>
      <c r="H4659" s="30">
        <v>2228772410</v>
      </c>
      <c r="I4659" s="30">
        <v>175209810.44999999</v>
      </c>
      <c r="J4659" s="36">
        <f>I4659/H4659</f>
        <v>7.8612697134921902E-2</v>
      </c>
      <c r="K4659" s="30">
        <v>185694650.50999999</v>
      </c>
      <c r="L4659" s="30">
        <f>I4659</f>
        <v>175209810.44999999</v>
      </c>
      <c r="M4659" s="80">
        <f>L4659/K4659</f>
        <v>0.9435371992073871</v>
      </c>
    </row>
    <row r="4660" spans="2:13" ht="24.9" customHeight="1" outlineLevel="2" x14ac:dyDescent="0.3">
      <c r="B4660" s="47" t="s">
        <v>2229</v>
      </c>
      <c r="C4660" s="46" t="s">
        <v>336</v>
      </c>
      <c r="D4660" s="46" t="s">
        <v>973</v>
      </c>
      <c r="E4660" s="46" t="s">
        <v>1087</v>
      </c>
      <c r="F4660" s="45" t="s">
        <v>1086</v>
      </c>
      <c r="G4660" s="26" t="s">
        <v>7</v>
      </c>
      <c r="H4660" s="30">
        <v>-445754482</v>
      </c>
      <c r="I4660" s="24"/>
      <c r="J4660" s="36"/>
      <c r="K4660" s="24"/>
      <c r="L4660" s="24"/>
      <c r="M4660" s="80" t="str">
        <f>IFERROR((Base_actualizacion!$L4660/Base_actualizacion!$K4660)," " )</f>
        <v xml:space="preserve"> </v>
      </c>
    </row>
    <row r="4661" spans="2:13" ht="24.9" customHeight="1" outlineLevel="1" x14ac:dyDescent="0.3">
      <c r="B4661" s="44" t="str">
        <f>B4660</f>
        <v>ASIGNACIÓN PARA LA INVERSIÓN LOCAL SEGÚN NBI Y CUARTA, QUINTA, Y SEXTA CATEGORÍA</v>
      </c>
      <c r="C4661" s="43" t="s">
        <v>336</v>
      </c>
      <c r="D4661" s="43" t="s">
        <v>973</v>
      </c>
      <c r="E4661" s="43" t="s">
        <v>1087</v>
      </c>
      <c r="F4661" s="42" t="s">
        <v>1086</v>
      </c>
      <c r="G4661" s="18" t="s">
        <v>3</v>
      </c>
      <c r="H4661" s="32">
        <f>SUBTOTAL(9,H4659:H4660)</f>
        <v>1783017928</v>
      </c>
      <c r="I4661" s="14">
        <f>SUBTOTAL(9,I4659:I4660)</f>
        <v>175209810.44999999</v>
      </c>
      <c r="J4661" s="31">
        <f>SUBTOTAL(9,J4659:J4660)</f>
        <v>7.8612697134921902E-2</v>
      </c>
      <c r="K4661" s="14">
        <f>SUBTOTAL(9,K4659:K4660)</f>
        <v>185694650.50999999</v>
      </c>
      <c r="L4661" s="14">
        <f>SUBTOTAL(9,L4658:L4660)</f>
        <v>175209810.44999999</v>
      </c>
      <c r="M4661" s="80"/>
    </row>
    <row r="4662" spans="2:13" ht="24.9" customHeight="1" outlineLevel="2" x14ac:dyDescent="0.3">
      <c r="B4662" s="47" t="s">
        <v>2229</v>
      </c>
      <c r="C4662" s="46" t="s">
        <v>336</v>
      </c>
      <c r="D4662" s="46" t="s">
        <v>973</v>
      </c>
      <c r="E4662" s="46" t="s">
        <v>1085</v>
      </c>
      <c r="F4662" s="45" t="s">
        <v>1084</v>
      </c>
      <c r="G4662" s="26" t="s">
        <v>0</v>
      </c>
      <c r="H4662" s="30">
        <v>2189995483</v>
      </c>
      <c r="I4662" s="30">
        <v>172161451.63</v>
      </c>
      <c r="J4662" s="36">
        <f>I4662/H4662</f>
        <v>7.8612697134042439E-2</v>
      </c>
      <c r="K4662" s="30">
        <v>182463872.94</v>
      </c>
      <c r="L4662" s="30">
        <f>I4662</f>
        <v>172161451.63</v>
      </c>
      <c r="M4662" s="80">
        <f>L4662/K4662</f>
        <v>0.94353719920552293</v>
      </c>
    </row>
    <row r="4663" spans="2:13" ht="24.9" customHeight="1" outlineLevel="2" x14ac:dyDescent="0.3">
      <c r="B4663" s="47" t="s">
        <v>2229</v>
      </c>
      <c r="C4663" s="46" t="s">
        <v>336</v>
      </c>
      <c r="D4663" s="46" t="s">
        <v>973</v>
      </c>
      <c r="E4663" s="46" t="s">
        <v>1085</v>
      </c>
      <c r="F4663" s="45" t="s">
        <v>1084</v>
      </c>
      <c r="G4663" s="26" t="s">
        <v>7</v>
      </c>
      <c r="H4663" s="30">
        <v>-437999097</v>
      </c>
      <c r="I4663" s="24"/>
      <c r="J4663" s="36"/>
      <c r="K4663" s="24"/>
      <c r="L4663" s="24"/>
      <c r="M4663" s="80" t="str">
        <f>IFERROR((Base_actualizacion!$L4663/Base_actualizacion!$K4663)," " )</f>
        <v xml:space="preserve"> </v>
      </c>
    </row>
    <row r="4664" spans="2:13" ht="24.9" customHeight="1" outlineLevel="1" x14ac:dyDescent="0.3">
      <c r="B4664" s="44" t="str">
        <f>B4663</f>
        <v>ASIGNACIÓN PARA LA INVERSIÓN LOCAL SEGÚN NBI Y CUARTA, QUINTA, Y SEXTA CATEGORÍA</v>
      </c>
      <c r="C4664" s="43" t="s">
        <v>336</v>
      </c>
      <c r="D4664" s="43" t="s">
        <v>973</v>
      </c>
      <c r="E4664" s="43" t="s">
        <v>1085</v>
      </c>
      <c r="F4664" s="42" t="s">
        <v>1084</v>
      </c>
      <c r="G4664" s="18" t="s">
        <v>3</v>
      </c>
      <c r="H4664" s="32">
        <f>SUBTOTAL(9,H4662:H4663)</f>
        <v>1751996386</v>
      </c>
      <c r="I4664" s="14">
        <f>SUBTOTAL(9,I4662:I4663)</f>
        <v>172161451.63</v>
      </c>
      <c r="J4664" s="31">
        <f>SUBTOTAL(9,J4662:J4663)</f>
        <v>7.8612697134042439E-2</v>
      </c>
      <c r="K4664" s="14">
        <f>SUBTOTAL(9,K4662:K4663)</f>
        <v>182463872.94</v>
      </c>
      <c r="L4664" s="14">
        <f>SUBTOTAL(9,L4661:L4663)</f>
        <v>172161451.63</v>
      </c>
      <c r="M4664" s="80"/>
    </row>
    <row r="4665" spans="2:13" ht="24.9" customHeight="1" outlineLevel="2" x14ac:dyDescent="0.3">
      <c r="B4665" s="47" t="s">
        <v>2229</v>
      </c>
      <c r="C4665" s="46" t="s">
        <v>336</v>
      </c>
      <c r="D4665" s="46" t="s">
        <v>973</v>
      </c>
      <c r="E4665" s="46" t="s">
        <v>2272</v>
      </c>
      <c r="F4665" s="45" t="s">
        <v>2271</v>
      </c>
      <c r="G4665" s="26" t="s">
        <v>0</v>
      </c>
      <c r="H4665" s="30">
        <v>2297448549</v>
      </c>
      <c r="I4665" s="30">
        <v>180608626.97</v>
      </c>
      <c r="J4665" s="36">
        <f>I4665/H4665</f>
        <v>7.8612697136835857E-2</v>
      </c>
      <c r="K4665" s="30">
        <v>191416541</v>
      </c>
      <c r="L4665" s="30">
        <f>I4665</f>
        <v>180608626.97</v>
      </c>
      <c r="M4665" s="80">
        <f>L4665/K4665</f>
        <v>0.94353719917026402</v>
      </c>
    </row>
    <row r="4666" spans="2:13" ht="24.9" customHeight="1" outlineLevel="2" x14ac:dyDescent="0.3">
      <c r="B4666" s="47" t="s">
        <v>2229</v>
      </c>
      <c r="C4666" s="46" t="s">
        <v>336</v>
      </c>
      <c r="D4666" s="46" t="s">
        <v>973</v>
      </c>
      <c r="E4666" s="46" t="s">
        <v>2272</v>
      </c>
      <c r="F4666" s="45" t="s">
        <v>2271</v>
      </c>
      <c r="G4666" s="26" t="s">
        <v>7</v>
      </c>
      <c r="H4666" s="30">
        <v>-459489710</v>
      </c>
      <c r="I4666" s="24"/>
      <c r="J4666" s="36"/>
      <c r="K4666" s="24"/>
      <c r="L4666" s="24"/>
      <c r="M4666" s="80" t="str">
        <f>IFERROR((Base_actualizacion!$L4666/Base_actualizacion!$K4666)," " )</f>
        <v xml:space="preserve"> </v>
      </c>
    </row>
    <row r="4667" spans="2:13" ht="24.9" customHeight="1" outlineLevel="1" x14ac:dyDescent="0.3">
      <c r="B4667" s="44" t="str">
        <f>B4666</f>
        <v>ASIGNACIÓN PARA LA INVERSIÓN LOCAL SEGÚN NBI Y CUARTA, QUINTA, Y SEXTA CATEGORÍA</v>
      </c>
      <c r="C4667" s="43" t="s">
        <v>336</v>
      </c>
      <c r="D4667" s="43" t="s">
        <v>973</v>
      </c>
      <c r="E4667" s="43" t="s">
        <v>2272</v>
      </c>
      <c r="F4667" s="42" t="s">
        <v>2271</v>
      </c>
      <c r="G4667" s="18" t="s">
        <v>3</v>
      </c>
      <c r="H4667" s="32">
        <f>SUBTOTAL(9,H4665:H4666)</f>
        <v>1837958839</v>
      </c>
      <c r="I4667" s="14">
        <f>SUBTOTAL(9,I4665:I4666)</f>
        <v>180608626.97</v>
      </c>
      <c r="J4667" s="31">
        <f>SUBTOTAL(9,J4665:J4666)</f>
        <v>7.8612697136835857E-2</v>
      </c>
      <c r="K4667" s="14">
        <f>SUBTOTAL(9,K4665:K4666)</f>
        <v>191416541</v>
      </c>
      <c r="L4667" s="14">
        <f>SUBTOTAL(9,L4664:L4666)</f>
        <v>180608626.97</v>
      </c>
      <c r="M4667" s="80"/>
    </row>
    <row r="4668" spans="2:13" ht="24.9" customHeight="1" outlineLevel="2" x14ac:dyDescent="0.3">
      <c r="B4668" s="47" t="s">
        <v>2229</v>
      </c>
      <c r="C4668" s="46" t="s">
        <v>336</v>
      </c>
      <c r="D4668" s="46" t="s">
        <v>973</v>
      </c>
      <c r="E4668" s="46" t="s">
        <v>1083</v>
      </c>
      <c r="F4668" s="45" t="s">
        <v>1082</v>
      </c>
      <c r="G4668" s="26" t="s">
        <v>0</v>
      </c>
      <c r="H4668" s="30">
        <v>1547350137</v>
      </c>
      <c r="I4668" s="30">
        <v>121641367.68000001</v>
      </c>
      <c r="J4668" s="36">
        <f>I4668/H4668</f>
        <v>7.8612697133848511E-2</v>
      </c>
      <c r="K4668" s="30">
        <v>128920585.06</v>
      </c>
      <c r="L4668" s="30">
        <f>I4668</f>
        <v>121641367.68000001</v>
      </c>
      <c r="M4668" s="80">
        <f>L4668/K4668</f>
        <v>0.94353719868233432</v>
      </c>
    </row>
    <row r="4669" spans="2:13" ht="24.9" customHeight="1" outlineLevel="2" x14ac:dyDescent="0.3">
      <c r="B4669" s="47" t="s">
        <v>2229</v>
      </c>
      <c r="C4669" s="46" t="s">
        <v>336</v>
      </c>
      <c r="D4669" s="46" t="s">
        <v>973</v>
      </c>
      <c r="E4669" s="46" t="s">
        <v>1083</v>
      </c>
      <c r="F4669" s="45" t="s">
        <v>1082</v>
      </c>
      <c r="G4669" s="26" t="s">
        <v>7</v>
      </c>
      <c r="H4669" s="30">
        <v>-309470027</v>
      </c>
      <c r="I4669" s="24"/>
      <c r="J4669" s="36"/>
      <c r="K4669" s="24"/>
      <c r="L4669" s="24"/>
      <c r="M4669" s="80" t="str">
        <f>IFERROR((Base_actualizacion!$L4669/Base_actualizacion!$K4669)," " )</f>
        <v xml:space="preserve"> </v>
      </c>
    </row>
    <row r="4670" spans="2:13" ht="24.9" customHeight="1" outlineLevel="1" x14ac:dyDescent="0.3">
      <c r="B4670" s="44" t="str">
        <f>B4669</f>
        <v>ASIGNACIÓN PARA LA INVERSIÓN LOCAL SEGÚN NBI Y CUARTA, QUINTA, Y SEXTA CATEGORÍA</v>
      </c>
      <c r="C4670" s="43" t="s">
        <v>336</v>
      </c>
      <c r="D4670" s="43" t="s">
        <v>973</v>
      </c>
      <c r="E4670" s="43" t="s">
        <v>1083</v>
      </c>
      <c r="F4670" s="42" t="s">
        <v>1082</v>
      </c>
      <c r="G4670" s="18" t="s">
        <v>3</v>
      </c>
      <c r="H4670" s="32">
        <f>SUBTOTAL(9,H4668:H4669)</f>
        <v>1237880110</v>
      </c>
      <c r="I4670" s="14">
        <f>SUBTOTAL(9,I4668:I4669)</f>
        <v>121641367.68000001</v>
      </c>
      <c r="J4670" s="31">
        <f>SUBTOTAL(9,J4668:J4669)</f>
        <v>7.8612697133848511E-2</v>
      </c>
      <c r="K4670" s="14">
        <f>SUBTOTAL(9,K4668:K4669)</f>
        <v>128920585.06</v>
      </c>
      <c r="L4670" s="14">
        <f>SUBTOTAL(9,L4667:L4669)</f>
        <v>121641367.68000001</v>
      </c>
      <c r="M4670" s="80"/>
    </row>
    <row r="4671" spans="2:13" ht="24.9" customHeight="1" outlineLevel="2" x14ac:dyDescent="0.3">
      <c r="B4671" s="47" t="s">
        <v>2229</v>
      </c>
      <c r="C4671" s="46" t="s">
        <v>336</v>
      </c>
      <c r="D4671" s="46" t="s">
        <v>973</v>
      </c>
      <c r="E4671" s="46" t="s">
        <v>1081</v>
      </c>
      <c r="F4671" s="45" t="s">
        <v>1080</v>
      </c>
      <c r="G4671" s="26" t="s">
        <v>0</v>
      </c>
      <c r="H4671" s="30">
        <v>1506077914</v>
      </c>
      <c r="I4671" s="30">
        <v>118396846.91</v>
      </c>
      <c r="J4671" s="36">
        <f>I4671/H4671</f>
        <v>7.8612697131683715E-2</v>
      </c>
      <c r="K4671" s="30">
        <v>125481906.87</v>
      </c>
      <c r="L4671" s="30">
        <f>I4671</f>
        <v>118396846.91</v>
      </c>
      <c r="M4671" s="80">
        <f>L4671/K4671</f>
        <v>0.94353719881432652</v>
      </c>
    </row>
    <row r="4672" spans="2:13" ht="24.9" customHeight="1" outlineLevel="2" x14ac:dyDescent="0.3">
      <c r="B4672" s="47" t="s">
        <v>2229</v>
      </c>
      <c r="C4672" s="46" t="s">
        <v>336</v>
      </c>
      <c r="D4672" s="46" t="s">
        <v>973</v>
      </c>
      <c r="E4672" s="46" t="s">
        <v>1081</v>
      </c>
      <c r="F4672" s="45" t="s">
        <v>1080</v>
      </c>
      <c r="G4672" s="26" t="s">
        <v>7</v>
      </c>
      <c r="H4672" s="30">
        <v>-301215583</v>
      </c>
      <c r="I4672" s="24"/>
      <c r="J4672" s="36"/>
      <c r="K4672" s="24"/>
      <c r="L4672" s="24"/>
      <c r="M4672" s="80" t="str">
        <f>IFERROR((Base_actualizacion!$L4672/Base_actualizacion!$K4672)," " )</f>
        <v xml:space="preserve"> </v>
      </c>
    </row>
    <row r="4673" spans="2:13" ht="24.9" customHeight="1" outlineLevel="1" x14ac:dyDescent="0.3">
      <c r="B4673" s="44" t="str">
        <f>B4672</f>
        <v>ASIGNACIÓN PARA LA INVERSIÓN LOCAL SEGÚN NBI Y CUARTA, QUINTA, Y SEXTA CATEGORÍA</v>
      </c>
      <c r="C4673" s="43" t="s">
        <v>336</v>
      </c>
      <c r="D4673" s="43" t="s">
        <v>973</v>
      </c>
      <c r="E4673" s="43" t="s">
        <v>1081</v>
      </c>
      <c r="F4673" s="42" t="s">
        <v>1080</v>
      </c>
      <c r="G4673" s="18" t="s">
        <v>3</v>
      </c>
      <c r="H4673" s="32">
        <f>SUBTOTAL(9,H4671:H4672)</f>
        <v>1204862331</v>
      </c>
      <c r="I4673" s="14">
        <f>SUBTOTAL(9,I4671:I4672)</f>
        <v>118396846.91</v>
      </c>
      <c r="J4673" s="31">
        <f>SUBTOTAL(9,J4671:J4672)</f>
        <v>7.8612697131683715E-2</v>
      </c>
      <c r="K4673" s="14">
        <f>SUBTOTAL(9,K4671:K4672)</f>
        <v>125481906.87</v>
      </c>
      <c r="L4673" s="14">
        <f>SUBTOTAL(9,L4670:L4672)</f>
        <v>118396846.91</v>
      </c>
      <c r="M4673" s="80"/>
    </row>
    <row r="4674" spans="2:13" ht="24.9" customHeight="1" outlineLevel="2" x14ac:dyDescent="0.3">
      <c r="B4674" s="47" t="s">
        <v>2229</v>
      </c>
      <c r="C4674" s="46" t="s">
        <v>336</v>
      </c>
      <c r="D4674" s="46" t="s">
        <v>973</v>
      </c>
      <c r="E4674" s="46" t="s">
        <v>1079</v>
      </c>
      <c r="F4674" s="45" t="s">
        <v>1078</v>
      </c>
      <c r="G4674" s="26" t="s">
        <v>0</v>
      </c>
      <c r="H4674" s="30">
        <v>1392678649</v>
      </c>
      <c r="I4674" s="30">
        <v>109482224.84</v>
      </c>
      <c r="J4674" s="36">
        <f>I4674/H4674</f>
        <v>7.8612697134843493E-2</v>
      </c>
      <c r="K4674" s="30">
        <v>116033819.25</v>
      </c>
      <c r="L4674" s="30">
        <f>I4674</f>
        <v>109482224.84</v>
      </c>
      <c r="M4674" s="80">
        <f>L4674/K4674</f>
        <v>0.94353719930665825</v>
      </c>
    </row>
    <row r="4675" spans="2:13" ht="24.9" customHeight="1" outlineLevel="2" x14ac:dyDescent="0.3">
      <c r="B4675" s="47" t="s">
        <v>2229</v>
      </c>
      <c r="C4675" s="46" t="s">
        <v>336</v>
      </c>
      <c r="D4675" s="46" t="s">
        <v>973</v>
      </c>
      <c r="E4675" s="46" t="s">
        <v>1079</v>
      </c>
      <c r="F4675" s="45" t="s">
        <v>1078</v>
      </c>
      <c r="G4675" s="26" t="s">
        <v>7</v>
      </c>
      <c r="H4675" s="30">
        <v>-278535730</v>
      </c>
      <c r="I4675" s="24"/>
      <c r="J4675" s="36"/>
      <c r="K4675" s="24"/>
      <c r="L4675" s="24"/>
      <c r="M4675" s="80" t="str">
        <f>IFERROR((Base_actualizacion!$L4675/Base_actualizacion!$K4675)," " )</f>
        <v xml:space="preserve"> </v>
      </c>
    </row>
    <row r="4676" spans="2:13" ht="24.9" customHeight="1" outlineLevel="1" x14ac:dyDescent="0.3">
      <c r="B4676" s="44" t="str">
        <f>B4675</f>
        <v>ASIGNACIÓN PARA LA INVERSIÓN LOCAL SEGÚN NBI Y CUARTA, QUINTA, Y SEXTA CATEGORÍA</v>
      </c>
      <c r="C4676" s="43" t="s">
        <v>336</v>
      </c>
      <c r="D4676" s="43" t="s">
        <v>973</v>
      </c>
      <c r="E4676" s="43" t="s">
        <v>1079</v>
      </c>
      <c r="F4676" s="42" t="s">
        <v>1078</v>
      </c>
      <c r="G4676" s="18" t="s">
        <v>3</v>
      </c>
      <c r="H4676" s="32">
        <f>SUBTOTAL(9,H4674:H4675)</f>
        <v>1114142919</v>
      </c>
      <c r="I4676" s="14">
        <f>SUBTOTAL(9,I4674:I4675)</f>
        <v>109482224.84</v>
      </c>
      <c r="J4676" s="31">
        <f>SUBTOTAL(9,J4674:J4675)</f>
        <v>7.8612697134843493E-2</v>
      </c>
      <c r="K4676" s="14">
        <f>SUBTOTAL(9,K4674:K4675)</f>
        <v>116033819.25</v>
      </c>
      <c r="L4676" s="14">
        <f>SUBTOTAL(9,L4673:L4675)</f>
        <v>109482224.84</v>
      </c>
      <c r="M4676" s="80"/>
    </row>
    <row r="4677" spans="2:13" ht="24.9" customHeight="1" outlineLevel="2" x14ac:dyDescent="0.3">
      <c r="B4677" s="47" t="s">
        <v>2229</v>
      </c>
      <c r="C4677" s="46" t="s">
        <v>336</v>
      </c>
      <c r="D4677" s="46" t="s">
        <v>973</v>
      </c>
      <c r="E4677" s="46" t="s">
        <v>1075</v>
      </c>
      <c r="F4677" s="45" t="s">
        <v>1074</v>
      </c>
      <c r="G4677" s="26" t="s">
        <v>0</v>
      </c>
      <c r="H4677" s="30">
        <v>835126497</v>
      </c>
      <c r="I4677" s="30">
        <v>65651546.379999995</v>
      </c>
      <c r="J4677" s="36">
        <f>I4677/H4677</f>
        <v>7.8612697137305648E-2</v>
      </c>
      <c r="K4677" s="30">
        <v>69580241.780000001</v>
      </c>
      <c r="L4677" s="30">
        <f>I4677</f>
        <v>65651546.379999995</v>
      </c>
      <c r="M4677" s="80">
        <f>L4677/K4677</f>
        <v>0.94353719821178805</v>
      </c>
    </row>
    <row r="4678" spans="2:13" ht="24.9" customHeight="1" outlineLevel="2" x14ac:dyDescent="0.3">
      <c r="B4678" s="47" t="s">
        <v>2229</v>
      </c>
      <c r="C4678" s="46" t="s">
        <v>336</v>
      </c>
      <c r="D4678" s="46" t="s">
        <v>973</v>
      </c>
      <c r="E4678" s="46" t="s">
        <v>1075</v>
      </c>
      <c r="F4678" s="45" t="s">
        <v>1074</v>
      </c>
      <c r="G4678" s="26" t="s">
        <v>7</v>
      </c>
      <c r="H4678" s="30">
        <v>-167025299</v>
      </c>
      <c r="I4678" s="24"/>
      <c r="J4678" s="36"/>
      <c r="K4678" s="24"/>
      <c r="L4678" s="24"/>
      <c r="M4678" s="80" t="str">
        <f>IFERROR((Base_actualizacion!$L4678/Base_actualizacion!$K4678)," " )</f>
        <v xml:space="preserve"> </v>
      </c>
    </row>
    <row r="4679" spans="2:13" ht="24.9" customHeight="1" outlineLevel="1" x14ac:dyDescent="0.3">
      <c r="B4679" s="44" t="str">
        <f>B4678</f>
        <v>ASIGNACIÓN PARA LA INVERSIÓN LOCAL SEGÚN NBI Y CUARTA, QUINTA, Y SEXTA CATEGORÍA</v>
      </c>
      <c r="C4679" s="43" t="s">
        <v>336</v>
      </c>
      <c r="D4679" s="43" t="s">
        <v>973</v>
      </c>
      <c r="E4679" s="43" t="s">
        <v>1075</v>
      </c>
      <c r="F4679" s="42" t="s">
        <v>1074</v>
      </c>
      <c r="G4679" s="18" t="s">
        <v>3</v>
      </c>
      <c r="H4679" s="32">
        <f>SUBTOTAL(9,H4677:H4678)</f>
        <v>668101198</v>
      </c>
      <c r="I4679" s="14">
        <f>SUBTOTAL(9,I4677:I4678)</f>
        <v>65651546.379999995</v>
      </c>
      <c r="J4679" s="31">
        <f>SUBTOTAL(9,J4677:J4678)</f>
        <v>7.8612697137305648E-2</v>
      </c>
      <c r="K4679" s="14">
        <f>SUBTOTAL(9,K4677:K4678)</f>
        <v>69580241.780000001</v>
      </c>
      <c r="L4679" s="14">
        <f>SUBTOTAL(9,L4676:L4678)</f>
        <v>65651546.379999995</v>
      </c>
      <c r="M4679" s="80"/>
    </row>
    <row r="4680" spans="2:13" ht="24.9" customHeight="1" outlineLevel="2" x14ac:dyDescent="0.3">
      <c r="B4680" s="47" t="s">
        <v>2229</v>
      </c>
      <c r="C4680" s="46" t="s">
        <v>336</v>
      </c>
      <c r="D4680" s="46" t="s">
        <v>973</v>
      </c>
      <c r="E4680" s="46" t="s">
        <v>1073</v>
      </c>
      <c r="F4680" s="45" t="s">
        <v>1072</v>
      </c>
      <c r="G4680" s="26" t="s">
        <v>0</v>
      </c>
      <c r="H4680" s="30">
        <v>2101483089</v>
      </c>
      <c r="I4680" s="30">
        <v>165203253.61000001</v>
      </c>
      <c r="J4680" s="36">
        <f>I4680/H4680</f>
        <v>7.8612697135056517E-2</v>
      </c>
      <c r="K4680" s="30">
        <v>175089285</v>
      </c>
      <c r="L4680" s="30">
        <f>I4680</f>
        <v>165203253.61000001</v>
      </c>
      <c r="M4680" s="80">
        <f>L4680/K4680</f>
        <v>0.94353719937802027</v>
      </c>
    </row>
    <row r="4681" spans="2:13" ht="24.9" customHeight="1" outlineLevel="2" x14ac:dyDescent="0.3">
      <c r="B4681" s="47" t="s">
        <v>2229</v>
      </c>
      <c r="C4681" s="46" t="s">
        <v>336</v>
      </c>
      <c r="D4681" s="46" t="s">
        <v>973</v>
      </c>
      <c r="E4681" s="46" t="s">
        <v>1073</v>
      </c>
      <c r="F4681" s="45" t="s">
        <v>1072</v>
      </c>
      <c r="G4681" s="26" t="s">
        <v>7</v>
      </c>
      <c r="H4681" s="30">
        <v>-420296618</v>
      </c>
      <c r="I4681" s="24"/>
      <c r="J4681" s="36"/>
      <c r="K4681" s="24"/>
      <c r="L4681" s="24"/>
      <c r="M4681" s="80" t="str">
        <f>IFERROR((Base_actualizacion!$L4681/Base_actualizacion!$K4681)," " )</f>
        <v xml:space="preserve"> </v>
      </c>
    </row>
    <row r="4682" spans="2:13" ht="24.9" customHeight="1" outlineLevel="1" x14ac:dyDescent="0.3">
      <c r="B4682" s="44" t="str">
        <f>B4681</f>
        <v>ASIGNACIÓN PARA LA INVERSIÓN LOCAL SEGÚN NBI Y CUARTA, QUINTA, Y SEXTA CATEGORÍA</v>
      </c>
      <c r="C4682" s="43" t="s">
        <v>336</v>
      </c>
      <c r="D4682" s="43" t="s">
        <v>973</v>
      </c>
      <c r="E4682" s="43" t="s">
        <v>1073</v>
      </c>
      <c r="F4682" s="42" t="s">
        <v>1072</v>
      </c>
      <c r="G4682" s="18" t="s">
        <v>3</v>
      </c>
      <c r="H4682" s="32">
        <f>SUBTOTAL(9,H4680:H4681)</f>
        <v>1681186471</v>
      </c>
      <c r="I4682" s="14">
        <f>SUBTOTAL(9,I4680:I4681)</f>
        <v>165203253.61000001</v>
      </c>
      <c r="J4682" s="31">
        <f>SUBTOTAL(9,J4680:J4681)</f>
        <v>7.8612697135056517E-2</v>
      </c>
      <c r="K4682" s="14">
        <f>SUBTOTAL(9,K4680:K4681)</f>
        <v>175089285</v>
      </c>
      <c r="L4682" s="14">
        <f>SUBTOTAL(9,L4679:L4681)</f>
        <v>165203253.61000001</v>
      </c>
      <c r="M4682" s="80"/>
    </row>
    <row r="4683" spans="2:13" ht="24.9" customHeight="1" outlineLevel="2" x14ac:dyDescent="0.3">
      <c r="B4683" s="47" t="s">
        <v>2229</v>
      </c>
      <c r="C4683" s="46" t="s">
        <v>336</v>
      </c>
      <c r="D4683" s="46" t="s">
        <v>973</v>
      </c>
      <c r="E4683" s="46" t="s">
        <v>1070</v>
      </c>
      <c r="F4683" s="45" t="s">
        <v>628</v>
      </c>
      <c r="G4683" s="26" t="s">
        <v>0</v>
      </c>
      <c r="H4683" s="30">
        <v>820049893</v>
      </c>
      <c r="I4683" s="30">
        <v>64466333.870000005</v>
      </c>
      <c r="J4683" s="36">
        <f>I4683/H4683</f>
        <v>7.8612697130124504E-2</v>
      </c>
      <c r="K4683" s="30">
        <v>68324104.200000003</v>
      </c>
      <c r="L4683" s="30">
        <f>I4683</f>
        <v>64466333.870000005</v>
      </c>
      <c r="M4683" s="80">
        <f>L4683/K4683</f>
        <v>0.9435371985455171</v>
      </c>
    </row>
    <row r="4684" spans="2:13" ht="24.9" customHeight="1" outlineLevel="2" x14ac:dyDescent="0.3">
      <c r="B4684" s="47" t="s">
        <v>2229</v>
      </c>
      <c r="C4684" s="46" t="s">
        <v>336</v>
      </c>
      <c r="D4684" s="46" t="s">
        <v>973</v>
      </c>
      <c r="E4684" s="46" t="s">
        <v>1070</v>
      </c>
      <c r="F4684" s="45" t="s">
        <v>628</v>
      </c>
      <c r="G4684" s="26" t="s">
        <v>7</v>
      </c>
      <c r="H4684" s="30">
        <v>-164009979</v>
      </c>
      <c r="I4684" s="24"/>
      <c r="J4684" s="36"/>
      <c r="K4684" s="24"/>
      <c r="L4684" s="24"/>
      <c r="M4684" s="80" t="str">
        <f>IFERROR((Base_actualizacion!$L4684/Base_actualizacion!$K4684)," " )</f>
        <v xml:space="preserve"> </v>
      </c>
    </row>
    <row r="4685" spans="2:13" ht="24.9" customHeight="1" outlineLevel="1" x14ac:dyDescent="0.3">
      <c r="B4685" s="44" t="str">
        <f>B4684</f>
        <v>ASIGNACIÓN PARA LA INVERSIÓN LOCAL SEGÚN NBI Y CUARTA, QUINTA, Y SEXTA CATEGORÍA</v>
      </c>
      <c r="C4685" s="43" t="s">
        <v>336</v>
      </c>
      <c r="D4685" s="43" t="s">
        <v>973</v>
      </c>
      <c r="E4685" s="43" t="s">
        <v>1070</v>
      </c>
      <c r="F4685" s="42" t="s">
        <v>628</v>
      </c>
      <c r="G4685" s="18" t="s">
        <v>3</v>
      </c>
      <c r="H4685" s="32">
        <f>SUBTOTAL(9,H4683:H4684)</f>
        <v>656039914</v>
      </c>
      <c r="I4685" s="14">
        <f>SUBTOTAL(9,I4683:I4684)</f>
        <v>64466333.870000005</v>
      </c>
      <c r="J4685" s="31">
        <f>SUBTOTAL(9,J4683:J4684)</f>
        <v>7.8612697130124504E-2</v>
      </c>
      <c r="K4685" s="14">
        <f>SUBTOTAL(9,K4683:K4684)</f>
        <v>68324104.200000003</v>
      </c>
      <c r="L4685" s="14">
        <f>SUBTOTAL(9,L4682:L4684)</f>
        <v>64466333.870000005</v>
      </c>
      <c r="M4685" s="80"/>
    </row>
    <row r="4686" spans="2:13" ht="24.9" customHeight="1" outlineLevel="2" x14ac:dyDescent="0.3">
      <c r="B4686" s="47" t="s">
        <v>2229</v>
      </c>
      <c r="C4686" s="46" t="s">
        <v>336</v>
      </c>
      <c r="D4686" s="46" t="s">
        <v>973</v>
      </c>
      <c r="E4686" s="46" t="s">
        <v>1069</v>
      </c>
      <c r="F4686" s="45" t="s">
        <v>1068</v>
      </c>
      <c r="G4686" s="26" t="s">
        <v>0</v>
      </c>
      <c r="H4686" s="30">
        <v>1027326485</v>
      </c>
      <c r="I4686" s="30">
        <v>80760905.819999993</v>
      </c>
      <c r="J4686" s="36">
        <f>I4686/H4686</f>
        <v>7.8612697131039105E-2</v>
      </c>
      <c r="K4686" s="30">
        <v>85593769.830000013</v>
      </c>
      <c r="L4686" s="30">
        <f>I4686</f>
        <v>80760905.819999993</v>
      </c>
      <c r="M4686" s="80">
        <f>L4686/K4686</f>
        <v>0.94353719879847919</v>
      </c>
    </row>
    <row r="4687" spans="2:13" ht="24.9" customHeight="1" outlineLevel="2" x14ac:dyDescent="0.3">
      <c r="B4687" s="47" t="s">
        <v>2229</v>
      </c>
      <c r="C4687" s="46" t="s">
        <v>336</v>
      </c>
      <c r="D4687" s="46" t="s">
        <v>973</v>
      </c>
      <c r="E4687" s="46" t="s">
        <v>1069</v>
      </c>
      <c r="F4687" s="45" t="s">
        <v>1068</v>
      </c>
      <c r="G4687" s="26" t="s">
        <v>7</v>
      </c>
      <c r="H4687" s="30">
        <v>-205465297</v>
      </c>
      <c r="I4687" s="24"/>
      <c r="J4687" s="36"/>
      <c r="K4687" s="24"/>
      <c r="L4687" s="24"/>
      <c r="M4687" s="80" t="str">
        <f>IFERROR((Base_actualizacion!$L4687/Base_actualizacion!$K4687)," " )</f>
        <v xml:space="preserve"> </v>
      </c>
    </row>
    <row r="4688" spans="2:13" ht="24.9" customHeight="1" outlineLevel="1" x14ac:dyDescent="0.3">
      <c r="B4688" s="44" t="str">
        <f>B4687</f>
        <v>ASIGNACIÓN PARA LA INVERSIÓN LOCAL SEGÚN NBI Y CUARTA, QUINTA, Y SEXTA CATEGORÍA</v>
      </c>
      <c r="C4688" s="43" t="s">
        <v>336</v>
      </c>
      <c r="D4688" s="43" t="s">
        <v>973</v>
      </c>
      <c r="E4688" s="43" t="s">
        <v>1069</v>
      </c>
      <c r="F4688" s="42" t="s">
        <v>1068</v>
      </c>
      <c r="G4688" s="18" t="s">
        <v>3</v>
      </c>
      <c r="H4688" s="32">
        <f>SUBTOTAL(9,H4686:H4687)</f>
        <v>821861188</v>
      </c>
      <c r="I4688" s="14">
        <f>SUBTOTAL(9,I4686:I4687)</f>
        <v>80760905.819999993</v>
      </c>
      <c r="J4688" s="31">
        <f>SUBTOTAL(9,J4686:J4687)</f>
        <v>7.8612697131039105E-2</v>
      </c>
      <c r="K4688" s="14">
        <f>SUBTOTAL(9,K4686:K4687)</f>
        <v>85593769.830000013</v>
      </c>
      <c r="L4688" s="14">
        <f>SUBTOTAL(9,L4685:L4687)</f>
        <v>80760905.819999993</v>
      </c>
      <c r="M4688" s="80"/>
    </row>
    <row r="4689" spans="2:13" ht="24.9" customHeight="1" outlineLevel="2" x14ac:dyDescent="0.3">
      <c r="B4689" s="47" t="s">
        <v>2229</v>
      </c>
      <c r="C4689" s="46" t="s">
        <v>336</v>
      </c>
      <c r="D4689" s="46" t="s">
        <v>973</v>
      </c>
      <c r="E4689" s="46" t="s">
        <v>1067</v>
      </c>
      <c r="F4689" s="45" t="s">
        <v>1066</v>
      </c>
      <c r="G4689" s="26" t="s">
        <v>0</v>
      </c>
      <c r="H4689" s="30">
        <v>1329408524</v>
      </c>
      <c r="I4689" s="30">
        <v>104508389.67</v>
      </c>
      <c r="J4689" s="36">
        <f>I4689/H4689</f>
        <v>7.8612697138084553E-2</v>
      </c>
      <c r="K4689" s="30">
        <v>110762341.68000001</v>
      </c>
      <c r="L4689" s="30">
        <f>I4689</f>
        <v>104508389.67</v>
      </c>
      <c r="M4689" s="80">
        <f>L4689/K4689</f>
        <v>0.94353719942046643</v>
      </c>
    </row>
    <row r="4690" spans="2:13" ht="24.9" customHeight="1" outlineLevel="2" x14ac:dyDescent="0.3">
      <c r="B4690" s="47" t="s">
        <v>2229</v>
      </c>
      <c r="C4690" s="46" t="s">
        <v>336</v>
      </c>
      <c r="D4690" s="46" t="s">
        <v>973</v>
      </c>
      <c r="E4690" s="46" t="s">
        <v>1067</v>
      </c>
      <c r="F4690" s="45" t="s">
        <v>1066</v>
      </c>
      <c r="G4690" s="26" t="s">
        <v>7</v>
      </c>
      <c r="H4690" s="30">
        <v>-265881705</v>
      </c>
      <c r="I4690" s="24"/>
      <c r="J4690" s="36"/>
      <c r="K4690" s="24"/>
      <c r="L4690" s="24"/>
      <c r="M4690" s="80" t="str">
        <f>IFERROR((Base_actualizacion!$L4690/Base_actualizacion!$K4690)," " )</f>
        <v xml:space="preserve"> </v>
      </c>
    </row>
    <row r="4691" spans="2:13" ht="24.9" customHeight="1" outlineLevel="1" x14ac:dyDescent="0.3">
      <c r="B4691" s="44" t="str">
        <f>B4690</f>
        <v>ASIGNACIÓN PARA LA INVERSIÓN LOCAL SEGÚN NBI Y CUARTA, QUINTA, Y SEXTA CATEGORÍA</v>
      </c>
      <c r="C4691" s="43" t="s">
        <v>336</v>
      </c>
      <c r="D4691" s="43" t="s">
        <v>973</v>
      </c>
      <c r="E4691" s="43" t="s">
        <v>1067</v>
      </c>
      <c r="F4691" s="42" t="s">
        <v>1066</v>
      </c>
      <c r="G4691" s="18" t="s">
        <v>3</v>
      </c>
      <c r="H4691" s="32">
        <f>SUBTOTAL(9,H4689:H4690)</f>
        <v>1063526819</v>
      </c>
      <c r="I4691" s="14">
        <f>SUBTOTAL(9,I4689:I4690)</f>
        <v>104508389.67</v>
      </c>
      <c r="J4691" s="31">
        <f>SUBTOTAL(9,J4689:J4690)</f>
        <v>7.8612697138084553E-2</v>
      </c>
      <c r="K4691" s="14">
        <f>SUBTOTAL(9,K4689:K4690)</f>
        <v>110762341.68000001</v>
      </c>
      <c r="L4691" s="14">
        <f>SUBTOTAL(9,L4688:L4690)</f>
        <v>104508389.67</v>
      </c>
      <c r="M4691" s="80"/>
    </row>
    <row r="4692" spans="2:13" ht="24.9" customHeight="1" outlineLevel="2" x14ac:dyDescent="0.3">
      <c r="B4692" s="47" t="s">
        <v>2229</v>
      </c>
      <c r="C4692" s="46" t="s">
        <v>336</v>
      </c>
      <c r="D4692" s="46" t="s">
        <v>973</v>
      </c>
      <c r="E4692" s="46" t="s">
        <v>1065</v>
      </c>
      <c r="F4692" s="45" t="s">
        <v>1064</v>
      </c>
      <c r="G4692" s="26" t="s">
        <v>0</v>
      </c>
      <c r="H4692" s="30">
        <v>1136112395</v>
      </c>
      <c r="I4692" s="30">
        <v>89312859.620000005</v>
      </c>
      <c r="J4692" s="36">
        <f>I4692/H4692</f>
        <v>7.8612697135480164E-2</v>
      </c>
      <c r="K4692" s="30">
        <v>94657486.430000007</v>
      </c>
      <c r="L4692" s="30">
        <f>I4692</f>
        <v>89312859.620000005</v>
      </c>
      <c r="M4692" s="80">
        <f>L4692/K4692</f>
        <v>0.94353719909991063</v>
      </c>
    </row>
    <row r="4693" spans="2:13" ht="24.9" customHeight="1" outlineLevel="2" x14ac:dyDescent="0.3">
      <c r="B4693" s="47" t="s">
        <v>2229</v>
      </c>
      <c r="C4693" s="46" t="s">
        <v>336</v>
      </c>
      <c r="D4693" s="46" t="s">
        <v>973</v>
      </c>
      <c r="E4693" s="46" t="s">
        <v>1065</v>
      </c>
      <c r="F4693" s="45" t="s">
        <v>1064</v>
      </c>
      <c r="G4693" s="26" t="s">
        <v>7</v>
      </c>
      <c r="H4693" s="30">
        <v>-227222479</v>
      </c>
      <c r="I4693" s="24"/>
      <c r="J4693" s="36"/>
      <c r="K4693" s="24"/>
      <c r="L4693" s="24"/>
      <c r="M4693" s="80" t="str">
        <f>IFERROR((Base_actualizacion!$L4693/Base_actualizacion!$K4693)," " )</f>
        <v xml:space="preserve"> </v>
      </c>
    </row>
    <row r="4694" spans="2:13" ht="24.9" customHeight="1" outlineLevel="1" x14ac:dyDescent="0.3">
      <c r="B4694" s="44" t="str">
        <f>B4693</f>
        <v>ASIGNACIÓN PARA LA INVERSIÓN LOCAL SEGÚN NBI Y CUARTA, QUINTA, Y SEXTA CATEGORÍA</v>
      </c>
      <c r="C4694" s="43" t="s">
        <v>336</v>
      </c>
      <c r="D4694" s="43" t="s">
        <v>973</v>
      </c>
      <c r="E4694" s="43" t="s">
        <v>1065</v>
      </c>
      <c r="F4694" s="42" t="s">
        <v>1064</v>
      </c>
      <c r="G4694" s="18" t="s">
        <v>3</v>
      </c>
      <c r="H4694" s="32">
        <f>SUBTOTAL(9,H4692:H4693)</f>
        <v>908889916</v>
      </c>
      <c r="I4694" s="14">
        <f>SUBTOTAL(9,I4692:I4693)</f>
        <v>89312859.620000005</v>
      </c>
      <c r="J4694" s="31">
        <f>SUBTOTAL(9,J4692:J4693)</f>
        <v>7.8612697135480164E-2</v>
      </c>
      <c r="K4694" s="14">
        <f>SUBTOTAL(9,K4692:K4693)</f>
        <v>94657486.430000007</v>
      </c>
      <c r="L4694" s="14">
        <f>SUBTOTAL(9,L4691:L4693)</f>
        <v>89312859.620000005</v>
      </c>
      <c r="M4694" s="80"/>
    </row>
    <row r="4695" spans="2:13" ht="24.9" customHeight="1" outlineLevel="2" x14ac:dyDescent="0.3">
      <c r="B4695" s="47" t="s">
        <v>2229</v>
      </c>
      <c r="C4695" s="46" t="s">
        <v>336</v>
      </c>
      <c r="D4695" s="46" t="s">
        <v>973</v>
      </c>
      <c r="E4695" s="46" t="s">
        <v>2199</v>
      </c>
      <c r="F4695" s="45" t="s">
        <v>2198</v>
      </c>
      <c r="G4695" s="26" t="s">
        <v>0</v>
      </c>
      <c r="H4695" s="30">
        <v>1275561341</v>
      </c>
      <c r="I4695" s="30">
        <v>100275317.38</v>
      </c>
      <c r="J4695" s="36">
        <f>I4695/H4695</f>
        <v>7.8612697137236301E-2</v>
      </c>
      <c r="K4695" s="30">
        <v>106275955.48999999</v>
      </c>
      <c r="L4695" s="30">
        <f>I4695</f>
        <v>100275317.38</v>
      </c>
      <c r="M4695" s="80">
        <f>L4695/K4695</f>
        <v>0.94353719914976786</v>
      </c>
    </row>
    <row r="4696" spans="2:13" ht="24.9" customHeight="1" outlineLevel="2" x14ac:dyDescent="0.3">
      <c r="B4696" s="47" t="s">
        <v>2229</v>
      </c>
      <c r="C4696" s="46" t="s">
        <v>336</v>
      </c>
      <c r="D4696" s="46" t="s">
        <v>973</v>
      </c>
      <c r="E4696" s="46" t="s">
        <v>2199</v>
      </c>
      <c r="F4696" s="45" t="s">
        <v>2198</v>
      </c>
      <c r="G4696" s="26" t="s">
        <v>7</v>
      </c>
      <c r="H4696" s="30">
        <v>-255112268</v>
      </c>
      <c r="I4696" s="24"/>
      <c r="J4696" s="36"/>
      <c r="K4696" s="24"/>
      <c r="L4696" s="24"/>
      <c r="M4696" s="80" t="str">
        <f>IFERROR((Base_actualizacion!$L4696/Base_actualizacion!$K4696)," " )</f>
        <v xml:space="preserve"> </v>
      </c>
    </row>
    <row r="4697" spans="2:13" ht="24.9" customHeight="1" outlineLevel="1" x14ac:dyDescent="0.3">
      <c r="B4697" s="44" t="str">
        <f>B4696</f>
        <v>ASIGNACIÓN PARA LA INVERSIÓN LOCAL SEGÚN NBI Y CUARTA, QUINTA, Y SEXTA CATEGORÍA</v>
      </c>
      <c r="C4697" s="43" t="s">
        <v>336</v>
      </c>
      <c r="D4697" s="43" t="s">
        <v>973</v>
      </c>
      <c r="E4697" s="43" t="s">
        <v>2199</v>
      </c>
      <c r="F4697" s="42" t="s">
        <v>2198</v>
      </c>
      <c r="G4697" s="18" t="s">
        <v>3</v>
      </c>
      <c r="H4697" s="32">
        <f>SUBTOTAL(9,H4695:H4696)</f>
        <v>1020449073</v>
      </c>
      <c r="I4697" s="14">
        <f>SUBTOTAL(9,I4695:I4696)</f>
        <v>100275317.38</v>
      </c>
      <c r="J4697" s="31">
        <f>SUBTOTAL(9,J4695:J4696)</f>
        <v>7.8612697137236301E-2</v>
      </c>
      <c r="K4697" s="14">
        <f>SUBTOTAL(9,K4695:K4696)</f>
        <v>106275955.48999999</v>
      </c>
      <c r="L4697" s="14">
        <f>SUBTOTAL(9,L4694:L4696)</f>
        <v>100275317.38</v>
      </c>
      <c r="M4697" s="80"/>
    </row>
    <row r="4698" spans="2:13" ht="24.9" customHeight="1" outlineLevel="2" x14ac:dyDescent="0.3">
      <c r="B4698" s="47" t="s">
        <v>2229</v>
      </c>
      <c r="C4698" s="46" t="s">
        <v>336</v>
      </c>
      <c r="D4698" s="46" t="s">
        <v>973</v>
      </c>
      <c r="E4698" s="46" t="s">
        <v>1063</v>
      </c>
      <c r="F4698" s="45" t="s">
        <v>1062</v>
      </c>
      <c r="G4698" s="26" t="s">
        <v>0</v>
      </c>
      <c r="H4698" s="30">
        <v>1242600682</v>
      </c>
      <c r="I4698" s="30">
        <v>97684191.069999993</v>
      </c>
      <c r="J4698" s="36">
        <f>I4698/H4698</f>
        <v>7.8612697131933487E-2</v>
      </c>
      <c r="K4698" s="30">
        <v>103529772.02</v>
      </c>
      <c r="L4698" s="30">
        <f>I4698</f>
        <v>97684191.069999993</v>
      </c>
      <c r="M4698" s="80">
        <f>L4698/K4698</f>
        <v>0.94353719866329133</v>
      </c>
    </row>
    <row r="4699" spans="2:13" ht="24.9" customHeight="1" outlineLevel="2" x14ac:dyDescent="0.3">
      <c r="B4699" s="47" t="s">
        <v>2229</v>
      </c>
      <c r="C4699" s="46" t="s">
        <v>336</v>
      </c>
      <c r="D4699" s="46" t="s">
        <v>973</v>
      </c>
      <c r="E4699" s="46" t="s">
        <v>1063</v>
      </c>
      <c r="F4699" s="45" t="s">
        <v>1062</v>
      </c>
      <c r="G4699" s="26" t="s">
        <v>7</v>
      </c>
      <c r="H4699" s="30">
        <v>-248520136</v>
      </c>
      <c r="I4699" s="24"/>
      <c r="J4699" s="36"/>
      <c r="K4699" s="24"/>
      <c r="L4699" s="24"/>
      <c r="M4699" s="80" t="str">
        <f>IFERROR((Base_actualizacion!$L4699/Base_actualizacion!$K4699)," " )</f>
        <v xml:space="preserve"> </v>
      </c>
    </row>
    <row r="4700" spans="2:13" ht="24.9" customHeight="1" outlineLevel="1" x14ac:dyDescent="0.3">
      <c r="B4700" s="44" t="str">
        <f>B4699</f>
        <v>ASIGNACIÓN PARA LA INVERSIÓN LOCAL SEGÚN NBI Y CUARTA, QUINTA, Y SEXTA CATEGORÍA</v>
      </c>
      <c r="C4700" s="43" t="s">
        <v>336</v>
      </c>
      <c r="D4700" s="43" t="s">
        <v>973</v>
      </c>
      <c r="E4700" s="43" t="s">
        <v>1063</v>
      </c>
      <c r="F4700" s="42" t="s">
        <v>1062</v>
      </c>
      <c r="G4700" s="18" t="s">
        <v>3</v>
      </c>
      <c r="H4700" s="32">
        <f>SUBTOTAL(9,H4698:H4699)</f>
        <v>994080546</v>
      </c>
      <c r="I4700" s="14">
        <f>SUBTOTAL(9,I4698:I4699)</f>
        <v>97684191.069999993</v>
      </c>
      <c r="J4700" s="31">
        <f>SUBTOTAL(9,J4698:J4699)</f>
        <v>7.8612697131933487E-2</v>
      </c>
      <c r="K4700" s="14">
        <f>SUBTOTAL(9,K4698:K4699)</f>
        <v>103529772.02</v>
      </c>
      <c r="L4700" s="14">
        <f>SUBTOTAL(9,L4697:L4699)</f>
        <v>97684191.069999993</v>
      </c>
      <c r="M4700" s="80"/>
    </row>
    <row r="4701" spans="2:13" ht="24.9" customHeight="1" outlineLevel="2" x14ac:dyDescent="0.3">
      <c r="B4701" s="47" t="s">
        <v>2229</v>
      </c>
      <c r="C4701" s="46" t="s">
        <v>336</v>
      </c>
      <c r="D4701" s="46" t="s">
        <v>973</v>
      </c>
      <c r="E4701" s="46" t="s">
        <v>1061</v>
      </c>
      <c r="F4701" s="45" t="s">
        <v>1060</v>
      </c>
      <c r="G4701" s="26" t="s">
        <v>0</v>
      </c>
      <c r="H4701" s="30">
        <v>1867242523</v>
      </c>
      <c r="I4701" s="30">
        <v>146788970.94</v>
      </c>
      <c r="J4701" s="36">
        <f>I4701/H4701</f>
        <v>7.8612697135968121E-2</v>
      </c>
      <c r="K4701" s="30">
        <v>155573061.72999999</v>
      </c>
      <c r="L4701" s="30">
        <f>I4701</f>
        <v>146788970.94</v>
      </c>
      <c r="M4701" s="80">
        <f>L4701/K4701</f>
        <v>0.94353719922768542</v>
      </c>
    </row>
    <row r="4702" spans="2:13" ht="24.9" customHeight="1" outlineLevel="2" x14ac:dyDescent="0.3">
      <c r="B4702" s="47" t="s">
        <v>2229</v>
      </c>
      <c r="C4702" s="46" t="s">
        <v>336</v>
      </c>
      <c r="D4702" s="46" t="s">
        <v>973</v>
      </c>
      <c r="E4702" s="46" t="s">
        <v>1061</v>
      </c>
      <c r="F4702" s="45" t="s">
        <v>1060</v>
      </c>
      <c r="G4702" s="26" t="s">
        <v>7</v>
      </c>
      <c r="H4702" s="30">
        <v>-373448505</v>
      </c>
      <c r="I4702" s="24"/>
      <c r="J4702" s="36"/>
      <c r="K4702" s="24"/>
      <c r="L4702" s="24"/>
      <c r="M4702" s="80" t="str">
        <f>IFERROR((Base_actualizacion!$L4702/Base_actualizacion!$K4702)," " )</f>
        <v xml:space="preserve"> </v>
      </c>
    </row>
    <row r="4703" spans="2:13" ht="24.9" customHeight="1" outlineLevel="1" x14ac:dyDescent="0.3">
      <c r="B4703" s="44" t="str">
        <f>B4702</f>
        <v>ASIGNACIÓN PARA LA INVERSIÓN LOCAL SEGÚN NBI Y CUARTA, QUINTA, Y SEXTA CATEGORÍA</v>
      </c>
      <c r="C4703" s="43" t="s">
        <v>336</v>
      </c>
      <c r="D4703" s="43" t="s">
        <v>973</v>
      </c>
      <c r="E4703" s="43" t="s">
        <v>1061</v>
      </c>
      <c r="F4703" s="42" t="s">
        <v>1060</v>
      </c>
      <c r="G4703" s="18" t="s">
        <v>3</v>
      </c>
      <c r="H4703" s="32">
        <f>SUBTOTAL(9,H4701:H4702)</f>
        <v>1493794018</v>
      </c>
      <c r="I4703" s="14">
        <f>SUBTOTAL(9,I4701:I4702)</f>
        <v>146788970.94</v>
      </c>
      <c r="J4703" s="31">
        <f>SUBTOTAL(9,J4701:J4702)</f>
        <v>7.8612697135968121E-2</v>
      </c>
      <c r="K4703" s="14">
        <f>SUBTOTAL(9,K4701:K4702)</f>
        <v>155573061.72999999</v>
      </c>
      <c r="L4703" s="14">
        <f>SUBTOTAL(9,L4700:L4702)</f>
        <v>146788970.94</v>
      </c>
      <c r="M4703" s="80"/>
    </row>
    <row r="4704" spans="2:13" ht="24.9" customHeight="1" outlineLevel="2" x14ac:dyDescent="0.3">
      <c r="B4704" s="47" t="s">
        <v>2229</v>
      </c>
      <c r="C4704" s="46" t="s">
        <v>336</v>
      </c>
      <c r="D4704" s="46" t="s">
        <v>973</v>
      </c>
      <c r="E4704" s="46" t="s">
        <v>2197</v>
      </c>
      <c r="F4704" s="45" t="s">
        <v>2196</v>
      </c>
      <c r="G4704" s="26" t="s">
        <v>0</v>
      </c>
      <c r="H4704" s="30">
        <v>2201002844</v>
      </c>
      <c r="I4704" s="30">
        <v>173026769.97</v>
      </c>
      <c r="J4704" s="36">
        <f>I4704/H4704</f>
        <v>7.8612697135615334E-2</v>
      </c>
      <c r="K4704" s="30">
        <v>183380973.28999999</v>
      </c>
      <c r="L4704" s="30">
        <f>I4704</f>
        <v>173026769.97</v>
      </c>
      <c r="M4704" s="80">
        <f>L4704/K4704</f>
        <v>0.94353719944748149</v>
      </c>
    </row>
    <row r="4705" spans="2:13" ht="24.9" customHeight="1" outlineLevel="2" x14ac:dyDescent="0.3">
      <c r="B4705" s="47" t="s">
        <v>2229</v>
      </c>
      <c r="C4705" s="46" t="s">
        <v>336</v>
      </c>
      <c r="D4705" s="46" t="s">
        <v>973</v>
      </c>
      <c r="E4705" s="46" t="s">
        <v>2197</v>
      </c>
      <c r="F4705" s="45" t="s">
        <v>2196</v>
      </c>
      <c r="G4705" s="26" t="s">
        <v>7</v>
      </c>
      <c r="H4705" s="30">
        <v>-440200569</v>
      </c>
      <c r="I4705" s="24"/>
      <c r="J4705" s="36"/>
      <c r="K4705" s="24"/>
      <c r="L4705" s="24"/>
      <c r="M4705" s="80" t="str">
        <f>IFERROR((Base_actualizacion!$L4705/Base_actualizacion!$K4705)," " )</f>
        <v xml:space="preserve"> </v>
      </c>
    </row>
    <row r="4706" spans="2:13" ht="24.9" customHeight="1" outlineLevel="1" x14ac:dyDescent="0.3">
      <c r="B4706" s="44" t="str">
        <f>B4705</f>
        <v>ASIGNACIÓN PARA LA INVERSIÓN LOCAL SEGÚN NBI Y CUARTA, QUINTA, Y SEXTA CATEGORÍA</v>
      </c>
      <c r="C4706" s="43" t="s">
        <v>336</v>
      </c>
      <c r="D4706" s="43" t="s">
        <v>973</v>
      </c>
      <c r="E4706" s="43" t="s">
        <v>2197</v>
      </c>
      <c r="F4706" s="42" t="s">
        <v>2196</v>
      </c>
      <c r="G4706" s="18" t="s">
        <v>3</v>
      </c>
      <c r="H4706" s="32">
        <f>SUBTOTAL(9,H4704:H4705)</f>
        <v>1760802275</v>
      </c>
      <c r="I4706" s="14">
        <f>SUBTOTAL(9,I4704:I4705)</f>
        <v>173026769.97</v>
      </c>
      <c r="J4706" s="31">
        <f>SUBTOTAL(9,J4704:J4705)</f>
        <v>7.8612697135615334E-2</v>
      </c>
      <c r="K4706" s="14">
        <f>SUBTOTAL(9,K4704:K4705)</f>
        <v>183380973.28999999</v>
      </c>
      <c r="L4706" s="14">
        <f>SUBTOTAL(9,L4703:L4705)</f>
        <v>173026769.97</v>
      </c>
      <c r="M4706" s="80"/>
    </row>
    <row r="4707" spans="2:13" ht="24.9" customHeight="1" outlineLevel="2" x14ac:dyDescent="0.3">
      <c r="B4707" s="47" t="s">
        <v>2229</v>
      </c>
      <c r="C4707" s="46" t="s">
        <v>336</v>
      </c>
      <c r="D4707" s="46" t="s">
        <v>973</v>
      </c>
      <c r="E4707" s="46" t="s">
        <v>1059</v>
      </c>
      <c r="F4707" s="45" t="s">
        <v>1058</v>
      </c>
      <c r="G4707" s="26" t="s">
        <v>0</v>
      </c>
      <c r="H4707" s="30">
        <v>1297282269</v>
      </c>
      <c r="I4707" s="30">
        <v>101982858.11</v>
      </c>
      <c r="J4707" s="36">
        <f>I4707/H4707</f>
        <v>7.8612697133841739E-2</v>
      </c>
      <c r="K4707" s="30">
        <v>108085678.30000001</v>
      </c>
      <c r="L4707" s="30">
        <f>I4707</f>
        <v>101982858.11</v>
      </c>
      <c r="M4707" s="80">
        <f>L4707/K4707</f>
        <v>0.94353719858184015</v>
      </c>
    </row>
    <row r="4708" spans="2:13" ht="24.9" customHeight="1" outlineLevel="2" x14ac:dyDescent="0.3">
      <c r="B4708" s="47" t="s">
        <v>2229</v>
      </c>
      <c r="C4708" s="46" t="s">
        <v>336</v>
      </c>
      <c r="D4708" s="46" t="s">
        <v>973</v>
      </c>
      <c r="E4708" s="46" t="s">
        <v>1059</v>
      </c>
      <c r="F4708" s="45" t="s">
        <v>1058</v>
      </c>
      <c r="G4708" s="26" t="s">
        <v>7</v>
      </c>
      <c r="H4708" s="30">
        <v>-259456454</v>
      </c>
      <c r="I4708" s="24"/>
      <c r="J4708" s="36"/>
      <c r="K4708" s="24"/>
      <c r="L4708" s="24"/>
      <c r="M4708" s="80" t="str">
        <f>IFERROR((Base_actualizacion!$L4708/Base_actualizacion!$K4708)," " )</f>
        <v xml:space="preserve"> </v>
      </c>
    </row>
    <row r="4709" spans="2:13" ht="24.9" customHeight="1" outlineLevel="1" x14ac:dyDescent="0.3">
      <c r="B4709" s="44" t="str">
        <f>B4708</f>
        <v>ASIGNACIÓN PARA LA INVERSIÓN LOCAL SEGÚN NBI Y CUARTA, QUINTA, Y SEXTA CATEGORÍA</v>
      </c>
      <c r="C4709" s="43" t="s">
        <v>336</v>
      </c>
      <c r="D4709" s="43" t="s">
        <v>973</v>
      </c>
      <c r="E4709" s="43" t="s">
        <v>1059</v>
      </c>
      <c r="F4709" s="42" t="s">
        <v>1058</v>
      </c>
      <c r="G4709" s="18" t="s">
        <v>3</v>
      </c>
      <c r="H4709" s="32">
        <f>SUBTOTAL(9,H4707:H4708)</f>
        <v>1037825815</v>
      </c>
      <c r="I4709" s="14">
        <f>SUBTOTAL(9,I4707:I4708)</f>
        <v>101982858.11</v>
      </c>
      <c r="J4709" s="31">
        <f>SUBTOTAL(9,J4707:J4708)</f>
        <v>7.8612697133841739E-2</v>
      </c>
      <c r="K4709" s="14">
        <f>SUBTOTAL(9,K4707:K4708)</f>
        <v>108085678.30000001</v>
      </c>
      <c r="L4709" s="14">
        <f>SUBTOTAL(9,L4706:L4708)</f>
        <v>101982858.11</v>
      </c>
      <c r="M4709" s="80"/>
    </row>
    <row r="4710" spans="2:13" ht="24.9" customHeight="1" outlineLevel="2" x14ac:dyDescent="0.3">
      <c r="B4710" s="47" t="s">
        <v>2229</v>
      </c>
      <c r="C4710" s="46" t="s">
        <v>336</v>
      </c>
      <c r="D4710" s="46" t="s">
        <v>973</v>
      </c>
      <c r="E4710" s="46" t="s">
        <v>1057</v>
      </c>
      <c r="F4710" s="45" t="s">
        <v>1056</v>
      </c>
      <c r="G4710" s="26" t="s">
        <v>0</v>
      </c>
      <c r="H4710" s="30">
        <v>1800851553</v>
      </c>
      <c r="I4710" s="30">
        <v>141569797.72</v>
      </c>
      <c r="J4710" s="36">
        <f>I4710/H4710</f>
        <v>7.861269713439839E-2</v>
      </c>
      <c r="K4710" s="30">
        <v>150041564.65000001</v>
      </c>
      <c r="L4710" s="30">
        <f>I4710</f>
        <v>141569797.72</v>
      </c>
      <c r="M4710" s="80">
        <f>L4710/K4710</f>
        <v>0.94353719951026915</v>
      </c>
    </row>
    <row r="4711" spans="2:13" ht="24.9" customHeight="1" outlineLevel="2" x14ac:dyDescent="0.3">
      <c r="B4711" s="47" t="s">
        <v>2229</v>
      </c>
      <c r="C4711" s="46" t="s">
        <v>336</v>
      </c>
      <c r="D4711" s="46" t="s">
        <v>973</v>
      </c>
      <c r="E4711" s="46" t="s">
        <v>1057</v>
      </c>
      <c r="F4711" s="45" t="s">
        <v>1056</v>
      </c>
      <c r="G4711" s="26" t="s">
        <v>7</v>
      </c>
      <c r="H4711" s="30">
        <v>-360170311</v>
      </c>
      <c r="I4711" s="24"/>
      <c r="J4711" s="36"/>
      <c r="K4711" s="24"/>
      <c r="L4711" s="24"/>
      <c r="M4711" s="80" t="str">
        <f>IFERROR((Base_actualizacion!$L4711/Base_actualizacion!$K4711)," " )</f>
        <v xml:space="preserve"> </v>
      </c>
    </row>
    <row r="4712" spans="2:13" ht="24.9" customHeight="1" outlineLevel="1" x14ac:dyDescent="0.3">
      <c r="B4712" s="44" t="str">
        <f>B4711</f>
        <v>ASIGNACIÓN PARA LA INVERSIÓN LOCAL SEGÚN NBI Y CUARTA, QUINTA, Y SEXTA CATEGORÍA</v>
      </c>
      <c r="C4712" s="43" t="s">
        <v>336</v>
      </c>
      <c r="D4712" s="43" t="s">
        <v>973</v>
      </c>
      <c r="E4712" s="43" t="s">
        <v>1057</v>
      </c>
      <c r="F4712" s="42" t="s">
        <v>1056</v>
      </c>
      <c r="G4712" s="18" t="s">
        <v>3</v>
      </c>
      <c r="H4712" s="32">
        <f>SUBTOTAL(9,H4710:H4711)</f>
        <v>1440681242</v>
      </c>
      <c r="I4712" s="14">
        <f>SUBTOTAL(9,I4710:I4711)</f>
        <v>141569797.72</v>
      </c>
      <c r="J4712" s="31">
        <f>SUBTOTAL(9,J4710:J4711)</f>
        <v>7.861269713439839E-2</v>
      </c>
      <c r="K4712" s="14">
        <f>SUBTOTAL(9,K4710:K4711)</f>
        <v>150041564.65000001</v>
      </c>
      <c r="L4712" s="14">
        <f>SUBTOTAL(9,L4709:L4711)</f>
        <v>141569797.72</v>
      </c>
      <c r="M4712" s="80"/>
    </row>
    <row r="4713" spans="2:13" ht="24.9" customHeight="1" outlineLevel="2" x14ac:dyDescent="0.3">
      <c r="B4713" s="47" t="s">
        <v>2229</v>
      </c>
      <c r="C4713" s="46" t="s">
        <v>336</v>
      </c>
      <c r="D4713" s="46" t="s">
        <v>973</v>
      </c>
      <c r="E4713" s="46" t="s">
        <v>1055</v>
      </c>
      <c r="F4713" s="45" t="s">
        <v>1054</v>
      </c>
      <c r="G4713" s="26" t="s">
        <v>0</v>
      </c>
      <c r="H4713" s="30">
        <v>1256693390</v>
      </c>
      <c r="I4713" s="30">
        <v>98792056.859999999</v>
      </c>
      <c r="J4713" s="36">
        <f>I4713/H4713</f>
        <v>7.8612697135297255E-2</v>
      </c>
      <c r="K4713" s="30">
        <v>104703934.24000001</v>
      </c>
      <c r="L4713" s="30">
        <f>I4713</f>
        <v>98792056.859999999</v>
      </c>
      <c r="M4713" s="80">
        <f>L4713/K4713</f>
        <v>0.9435371992188093</v>
      </c>
    </row>
    <row r="4714" spans="2:13" ht="24.9" customHeight="1" outlineLevel="2" x14ac:dyDescent="0.3">
      <c r="B4714" s="47" t="s">
        <v>2229</v>
      </c>
      <c r="C4714" s="46" t="s">
        <v>336</v>
      </c>
      <c r="D4714" s="46" t="s">
        <v>973</v>
      </c>
      <c r="E4714" s="46" t="s">
        <v>1055</v>
      </c>
      <c r="F4714" s="45" t="s">
        <v>1054</v>
      </c>
      <c r="G4714" s="26" t="s">
        <v>7</v>
      </c>
      <c r="H4714" s="30">
        <v>-251338678</v>
      </c>
      <c r="I4714" s="24"/>
      <c r="J4714" s="36"/>
      <c r="K4714" s="24"/>
      <c r="L4714" s="24"/>
      <c r="M4714" s="80" t="str">
        <f>IFERROR((Base_actualizacion!$L4714/Base_actualizacion!$K4714)," " )</f>
        <v xml:space="preserve"> </v>
      </c>
    </row>
    <row r="4715" spans="2:13" ht="24.9" customHeight="1" outlineLevel="1" x14ac:dyDescent="0.3">
      <c r="B4715" s="44" t="str">
        <f>B4714</f>
        <v>ASIGNACIÓN PARA LA INVERSIÓN LOCAL SEGÚN NBI Y CUARTA, QUINTA, Y SEXTA CATEGORÍA</v>
      </c>
      <c r="C4715" s="43" t="s">
        <v>336</v>
      </c>
      <c r="D4715" s="43" t="s">
        <v>973</v>
      </c>
      <c r="E4715" s="43" t="s">
        <v>1055</v>
      </c>
      <c r="F4715" s="42" t="s">
        <v>1054</v>
      </c>
      <c r="G4715" s="18" t="s">
        <v>3</v>
      </c>
      <c r="H4715" s="32">
        <f>SUBTOTAL(9,H4713:H4714)</f>
        <v>1005354712</v>
      </c>
      <c r="I4715" s="14">
        <f>SUBTOTAL(9,I4713:I4714)</f>
        <v>98792056.859999999</v>
      </c>
      <c r="J4715" s="31">
        <f>SUBTOTAL(9,J4713:J4714)</f>
        <v>7.8612697135297255E-2</v>
      </c>
      <c r="K4715" s="14">
        <f>SUBTOTAL(9,K4713:K4714)</f>
        <v>104703934.24000001</v>
      </c>
      <c r="L4715" s="14">
        <f>SUBTOTAL(9,L4712:L4714)</f>
        <v>98792056.859999999</v>
      </c>
      <c r="M4715" s="80"/>
    </row>
    <row r="4716" spans="2:13" ht="24.9" customHeight="1" outlineLevel="2" x14ac:dyDescent="0.3">
      <c r="B4716" s="47" t="s">
        <v>2229</v>
      </c>
      <c r="C4716" s="46" t="s">
        <v>336</v>
      </c>
      <c r="D4716" s="46" t="s">
        <v>973</v>
      </c>
      <c r="E4716" s="46" t="s">
        <v>1053</v>
      </c>
      <c r="F4716" s="45" t="s">
        <v>1052</v>
      </c>
      <c r="G4716" s="26" t="s">
        <v>0</v>
      </c>
      <c r="H4716" s="30">
        <v>2137748438</v>
      </c>
      <c r="I4716" s="30">
        <v>168054170.50999999</v>
      </c>
      <c r="J4716" s="36">
        <f>I4716/H4716</f>
        <v>7.8612697136256779E-2</v>
      </c>
      <c r="K4716" s="30">
        <v>178110805.43000001</v>
      </c>
      <c r="L4716" s="30">
        <f>I4716</f>
        <v>168054170.50999999</v>
      </c>
      <c r="M4716" s="80">
        <f>L4716/K4716</f>
        <v>0.94353719924110713</v>
      </c>
    </row>
    <row r="4717" spans="2:13" ht="24.9" customHeight="1" outlineLevel="2" x14ac:dyDescent="0.3">
      <c r="B4717" s="47" t="s">
        <v>2229</v>
      </c>
      <c r="C4717" s="46" t="s">
        <v>336</v>
      </c>
      <c r="D4717" s="46" t="s">
        <v>973</v>
      </c>
      <c r="E4717" s="46" t="s">
        <v>1053</v>
      </c>
      <c r="F4717" s="45" t="s">
        <v>1052</v>
      </c>
      <c r="G4717" s="26" t="s">
        <v>7</v>
      </c>
      <c r="H4717" s="30">
        <v>-427549688</v>
      </c>
      <c r="I4717" s="24"/>
      <c r="J4717" s="36"/>
      <c r="K4717" s="24"/>
      <c r="L4717" s="24"/>
      <c r="M4717" s="80" t="str">
        <f>IFERROR((Base_actualizacion!$L4717/Base_actualizacion!$K4717)," " )</f>
        <v xml:space="preserve"> </v>
      </c>
    </row>
    <row r="4718" spans="2:13" ht="24.9" customHeight="1" outlineLevel="1" x14ac:dyDescent="0.3">
      <c r="B4718" s="44" t="str">
        <f>B4717</f>
        <v>ASIGNACIÓN PARA LA INVERSIÓN LOCAL SEGÚN NBI Y CUARTA, QUINTA, Y SEXTA CATEGORÍA</v>
      </c>
      <c r="C4718" s="43" t="s">
        <v>336</v>
      </c>
      <c r="D4718" s="43" t="s">
        <v>973</v>
      </c>
      <c r="E4718" s="43" t="s">
        <v>1053</v>
      </c>
      <c r="F4718" s="42" t="s">
        <v>1052</v>
      </c>
      <c r="G4718" s="18" t="s">
        <v>3</v>
      </c>
      <c r="H4718" s="32">
        <f>SUBTOTAL(9,H4716:H4717)</f>
        <v>1710198750</v>
      </c>
      <c r="I4718" s="14">
        <f>SUBTOTAL(9,I4716:I4717)</f>
        <v>168054170.50999999</v>
      </c>
      <c r="J4718" s="31">
        <f>SUBTOTAL(9,J4716:J4717)</f>
        <v>7.8612697136256779E-2</v>
      </c>
      <c r="K4718" s="14">
        <f>SUBTOTAL(9,K4716:K4717)</f>
        <v>178110805.43000001</v>
      </c>
      <c r="L4718" s="14">
        <f>SUBTOTAL(9,L4715:L4717)</f>
        <v>168054170.50999999</v>
      </c>
      <c r="M4718" s="80"/>
    </row>
    <row r="4719" spans="2:13" ht="24.9" customHeight="1" outlineLevel="2" x14ac:dyDescent="0.3">
      <c r="B4719" s="47" t="s">
        <v>2229</v>
      </c>
      <c r="C4719" s="46" t="s">
        <v>336</v>
      </c>
      <c r="D4719" s="46" t="s">
        <v>973</v>
      </c>
      <c r="E4719" s="46" t="s">
        <v>1051</v>
      </c>
      <c r="F4719" s="45" t="s">
        <v>1050</v>
      </c>
      <c r="G4719" s="26" t="s">
        <v>0</v>
      </c>
      <c r="H4719" s="30">
        <v>966488137</v>
      </c>
      <c r="I4719" s="30">
        <v>75978239.200000003</v>
      </c>
      <c r="J4719" s="36">
        <f>I4719/H4719</f>
        <v>7.8612697136498849E-2</v>
      </c>
      <c r="K4719" s="30">
        <v>80524900.689999998</v>
      </c>
      <c r="L4719" s="30">
        <f>I4719</f>
        <v>75978239.200000003</v>
      </c>
      <c r="M4719" s="80">
        <f>L4719/K4719</f>
        <v>0.94353719841886596</v>
      </c>
    </row>
    <row r="4720" spans="2:13" ht="24.9" customHeight="1" outlineLevel="2" x14ac:dyDescent="0.3">
      <c r="B4720" s="47" t="s">
        <v>2229</v>
      </c>
      <c r="C4720" s="46" t="s">
        <v>336</v>
      </c>
      <c r="D4720" s="46" t="s">
        <v>973</v>
      </c>
      <c r="E4720" s="46" t="s">
        <v>1051</v>
      </c>
      <c r="F4720" s="45" t="s">
        <v>1050</v>
      </c>
      <c r="G4720" s="26" t="s">
        <v>7</v>
      </c>
      <c r="H4720" s="30">
        <v>-193297627</v>
      </c>
      <c r="I4720" s="24"/>
      <c r="J4720" s="36"/>
      <c r="K4720" s="24"/>
      <c r="L4720" s="24"/>
      <c r="M4720" s="80" t="str">
        <f>IFERROR((Base_actualizacion!$L4720/Base_actualizacion!$K4720)," " )</f>
        <v xml:space="preserve"> </v>
      </c>
    </row>
    <row r="4721" spans="2:13" ht="24.9" customHeight="1" outlineLevel="1" x14ac:dyDescent="0.3">
      <c r="B4721" s="44" t="str">
        <f>B4720</f>
        <v>ASIGNACIÓN PARA LA INVERSIÓN LOCAL SEGÚN NBI Y CUARTA, QUINTA, Y SEXTA CATEGORÍA</v>
      </c>
      <c r="C4721" s="43" t="s">
        <v>336</v>
      </c>
      <c r="D4721" s="43" t="s">
        <v>973</v>
      </c>
      <c r="E4721" s="43" t="s">
        <v>1051</v>
      </c>
      <c r="F4721" s="42" t="s">
        <v>1050</v>
      </c>
      <c r="G4721" s="18" t="s">
        <v>3</v>
      </c>
      <c r="H4721" s="32">
        <f>SUBTOTAL(9,H4719:H4720)</f>
        <v>773190510</v>
      </c>
      <c r="I4721" s="14">
        <f>SUBTOTAL(9,I4719:I4720)</f>
        <v>75978239.200000003</v>
      </c>
      <c r="J4721" s="31">
        <f>SUBTOTAL(9,J4719:J4720)</f>
        <v>7.8612697136498849E-2</v>
      </c>
      <c r="K4721" s="14">
        <f>SUBTOTAL(9,K4719:K4720)</f>
        <v>80524900.689999998</v>
      </c>
      <c r="L4721" s="14">
        <f>SUBTOTAL(9,L4718:L4720)</f>
        <v>75978239.200000003</v>
      </c>
      <c r="M4721" s="80"/>
    </row>
    <row r="4722" spans="2:13" ht="24.9" customHeight="1" outlineLevel="2" x14ac:dyDescent="0.3">
      <c r="B4722" s="47" t="s">
        <v>2229</v>
      </c>
      <c r="C4722" s="46" t="s">
        <v>336</v>
      </c>
      <c r="D4722" s="46" t="s">
        <v>973</v>
      </c>
      <c r="E4722" s="46" t="s">
        <v>1049</v>
      </c>
      <c r="F4722" s="45" t="s">
        <v>1048</v>
      </c>
      <c r="G4722" s="26" t="s">
        <v>0</v>
      </c>
      <c r="H4722" s="30">
        <v>1164429784</v>
      </c>
      <c r="I4722" s="30">
        <v>91538965.939999998</v>
      </c>
      <c r="J4722" s="36">
        <f>I4722/H4722</f>
        <v>7.8612697131079226E-2</v>
      </c>
      <c r="K4722" s="30">
        <v>97016806.620000005</v>
      </c>
      <c r="L4722" s="30">
        <f>I4722</f>
        <v>91538965.939999998</v>
      </c>
      <c r="M4722" s="80">
        <f>L4722/K4722</f>
        <v>0.94353719864790153</v>
      </c>
    </row>
    <row r="4723" spans="2:13" ht="24.9" customHeight="1" outlineLevel="2" x14ac:dyDescent="0.3">
      <c r="B4723" s="47" t="s">
        <v>2229</v>
      </c>
      <c r="C4723" s="46" t="s">
        <v>336</v>
      </c>
      <c r="D4723" s="46" t="s">
        <v>973</v>
      </c>
      <c r="E4723" s="46" t="s">
        <v>1049</v>
      </c>
      <c r="F4723" s="45" t="s">
        <v>1048</v>
      </c>
      <c r="G4723" s="26" t="s">
        <v>7</v>
      </c>
      <c r="H4723" s="30">
        <v>-232885957</v>
      </c>
      <c r="I4723" s="24"/>
      <c r="J4723" s="36"/>
      <c r="K4723" s="24"/>
      <c r="L4723" s="24"/>
      <c r="M4723" s="80" t="str">
        <f>IFERROR((Base_actualizacion!$L4723/Base_actualizacion!$K4723)," " )</f>
        <v xml:space="preserve"> </v>
      </c>
    </row>
    <row r="4724" spans="2:13" ht="24.9" customHeight="1" outlineLevel="1" x14ac:dyDescent="0.3">
      <c r="B4724" s="44" t="str">
        <f>B4723</f>
        <v>ASIGNACIÓN PARA LA INVERSIÓN LOCAL SEGÚN NBI Y CUARTA, QUINTA, Y SEXTA CATEGORÍA</v>
      </c>
      <c r="C4724" s="43" t="s">
        <v>336</v>
      </c>
      <c r="D4724" s="43" t="s">
        <v>973</v>
      </c>
      <c r="E4724" s="43" t="s">
        <v>1049</v>
      </c>
      <c r="F4724" s="42" t="s">
        <v>1048</v>
      </c>
      <c r="G4724" s="18" t="s">
        <v>3</v>
      </c>
      <c r="H4724" s="32">
        <f>SUBTOTAL(9,H4722:H4723)</f>
        <v>931543827</v>
      </c>
      <c r="I4724" s="14">
        <f>SUBTOTAL(9,I4722:I4723)</f>
        <v>91538965.939999998</v>
      </c>
      <c r="J4724" s="31">
        <f>SUBTOTAL(9,J4722:J4723)</f>
        <v>7.8612697131079226E-2</v>
      </c>
      <c r="K4724" s="14">
        <f>SUBTOTAL(9,K4722:K4723)</f>
        <v>97016806.620000005</v>
      </c>
      <c r="L4724" s="14">
        <f>SUBTOTAL(9,L4721:L4723)</f>
        <v>91538965.939999998</v>
      </c>
      <c r="M4724" s="80"/>
    </row>
    <row r="4725" spans="2:13" ht="24.9" customHeight="1" outlineLevel="2" x14ac:dyDescent="0.3">
      <c r="B4725" s="47" t="s">
        <v>2229</v>
      </c>
      <c r="C4725" s="46" t="s">
        <v>336</v>
      </c>
      <c r="D4725" s="46" t="s">
        <v>973</v>
      </c>
      <c r="E4725" s="46" t="s">
        <v>1047</v>
      </c>
      <c r="F4725" s="45" t="s">
        <v>1046</v>
      </c>
      <c r="G4725" s="26" t="s">
        <v>0</v>
      </c>
      <c r="H4725" s="30">
        <v>1100512865</v>
      </c>
      <c r="I4725" s="30">
        <v>86514284.550000012</v>
      </c>
      <c r="J4725" s="36">
        <f>I4725/H4725</f>
        <v>7.861269713553054E-2</v>
      </c>
      <c r="K4725" s="30">
        <v>91691440.109999999</v>
      </c>
      <c r="L4725" s="30">
        <f>I4725</f>
        <v>86514284.550000012</v>
      </c>
      <c r="M4725" s="80">
        <f>L4725/K4725</f>
        <v>0.94353719874189912</v>
      </c>
    </row>
    <row r="4726" spans="2:13" ht="24.9" customHeight="1" outlineLevel="2" x14ac:dyDescent="0.3">
      <c r="B4726" s="47" t="s">
        <v>2229</v>
      </c>
      <c r="C4726" s="46" t="s">
        <v>336</v>
      </c>
      <c r="D4726" s="46" t="s">
        <v>973</v>
      </c>
      <c r="E4726" s="46" t="s">
        <v>1047</v>
      </c>
      <c r="F4726" s="45" t="s">
        <v>1046</v>
      </c>
      <c r="G4726" s="26" t="s">
        <v>7</v>
      </c>
      <c r="H4726" s="30">
        <v>-220102573</v>
      </c>
      <c r="I4726" s="24"/>
      <c r="J4726" s="36"/>
      <c r="K4726" s="24"/>
      <c r="L4726" s="24"/>
      <c r="M4726" s="80" t="str">
        <f>IFERROR((Base_actualizacion!$L4726/Base_actualizacion!$K4726)," " )</f>
        <v xml:space="preserve"> </v>
      </c>
    </row>
    <row r="4727" spans="2:13" ht="24.9" customHeight="1" outlineLevel="1" x14ac:dyDescent="0.3">
      <c r="B4727" s="44" t="str">
        <f>B4726</f>
        <v>ASIGNACIÓN PARA LA INVERSIÓN LOCAL SEGÚN NBI Y CUARTA, QUINTA, Y SEXTA CATEGORÍA</v>
      </c>
      <c r="C4727" s="43" t="s">
        <v>336</v>
      </c>
      <c r="D4727" s="43" t="s">
        <v>973</v>
      </c>
      <c r="E4727" s="43" t="s">
        <v>1047</v>
      </c>
      <c r="F4727" s="42" t="s">
        <v>1046</v>
      </c>
      <c r="G4727" s="18" t="s">
        <v>3</v>
      </c>
      <c r="H4727" s="32">
        <f>SUBTOTAL(9,H4725:H4726)</f>
        <v>880410292</v>
      </c>
      <c r="I4727" s="14">
        <f>SUBTOTAL(9,I4725:I4726)</f>
        <v>86514284.550000012</v>
      </c>
      <c r="J4727" s="31">
        <f>SUBTOTAL(9,J4725:J4726)</f>
        <v>7.861269713553054E-2</v>
      </c>
      <c r="K4727" s="14">
        <f>SUBTOTAL(9,K4725:K4726)</f>
        <v>91691440.109999999</v>
      </c>
      <c r="L4727" s="14">
        <f>SUBTOTAL(9,L4724:L4726)</f>
        <v>86514284.550000012</v>
      </c>
      <c r="M4727" s="80"/>
    </row>
    <row r="4728" spans="2:13" ht="24.9" customHeight="1" outlineLevel="2" x14ac:dyDescent="0.3">
      <c r="B4728" s="47" t="s">
        <v>2229</v>
      </c>
      <c r="C4728" s="46" t="s">
        <v>336</v>
      </c>
      <c r="D4728" s="46" t="s">
        <v>973</v>
      </c>
      <c r="E4728" s="46" t="s">
        <v>1045</v>
      </c>
      <c r="F4728" s="45" t="s">
        <v>1044</v>
      </c>
      <c r="G4728" s="26" t="s">
        <v>0</v>
      </c>
      <c r="H4728" s="30">
        <v>1760493182</v>
      </c>
      <c r="I4728" s="30">
        <v>138397117.33000001</v>
      </c>
      <c r="J4728" s="36">
        <f>I4728/H4728</f>
        <v>7.8612697137954615E-2</v>
      </c>
      <c r="K4728" s="30">
        <v>146679025.90000001</v>
      </c>
      <c r="L4728" s="30">
        <f>I4728</f>
        <v>138397117.33000001</v>
      </c>
      <c r="M4728" s="80">
        <f>L4728/K4728</f>
        <v>0.94353719954721904</v>
      </c>
    </row>
    <row r="4729" spans="2:13" ht="24.9" customHeight="1" outlineLevel="2" x14ac:dyDescent="0.3">
      <c r="B4729" s="47" t="s">
        <v>2229</v>
      </c>
      <c r="C4729" s="46" t="s">
        <v>336</v>
      </c>
      <c r="D4729" s="46" t="s">
        <v>973</v>
      </c>
      <c r="E4729" s="46" t="s">
        <v>1045</v>
      </c>
      <c r="F4729" s="45" t="s">
        <v>1044</v>
      </c>
      <c r="G4729" s="26" t="s">
        <v>7</v>
      </c>
      <c r="H4729" s="30">
        <v>-352098636</v>
      </c>
      <c r="I4729" s="24"/>
      <c r="J4729" s="36"/>
      <c r="K4729" s="24"/>
      <c r="L4729" s="24"/>
      <c r="M4729" s="80" t="str">
        <f>IFERROR((Base_actualizacion!$L4729/Base_actualizacion!$K4729)," " )</f>
        <v xml:space="preserve"> </v>
      </c>
    </row>
    <row r="4730" spans="2:13" ht="24.9" customHeight="1" outlineLevel="1" x14ac:dyDescent="0.3">
      <c r="B4730" s="44" t="str">
        <f>B4729</f>
        <v>ASIGNACIÓN PARA LA INVERSIÓN LOCAL SEGÚN NBI Y CUARTA, QUINTA, Y SEXTA CATEGORÍA</v>
      </c>
      <c r="C4730" s="43" t="s">
        <v>336</v>
      </c>
      <c r="D4730" s="43" t="s">
        <v>973</v>
      </c>
      <c r="E4730" s="43" t="s">
        <v>1045</v>
      </c>
      <c r="F4730" s="42" t="s">
        <v>1044</v>
      </c>
      <c r="G4730" s="18" t="s">
        <v>3</v>
      </c>
      <c r="H4730" s="32">
        <f>SUBTOTAL(9,H4728:H4729)</f>
        <v>1408394546</v>
      </c>
      <c r="I4730" s="14">
        <f>SUBTOTAL(9,I4728:I4729)</f>
        <v>138397117.33000001</v>
      </c>
      <c r="J4730" s="31">
        <f>SUBTOTAL(9,J4728:J4729)</f>
        <v>7.8612697137954615E-2</v>
      </c>
      <c r="K4730" s="14">
        <f>SUBTOTAL(9,K4728:K4729)</f>
        <v>146679025.90000001</v>
      </c>
      <c r="L4730" s="14">
        <f>SUBTOTAL(9,L4727:L4729)</f>
        <v>138397117.33000001</v>
      </c>
      <c r="M4730" s="80"/>
    </row>
    <row r="4731" spans="2:13" ht="24.9" customHeight="1" outlineLevel="2" x14ac:dyDescent="0.3">
      <c r="B4731" s="47" t="s">
        <v>2229</v>
      </c>
      <c r="C4731" s="46" t="s">
        <v>336</v>
      </c>
      <c r="D4731" s="46" t="s">
        <v>973</v>
      </c>
      <c r="E4731" s="46" t="s">
        <v>1043</v>
      </c>
      <c r="F4731" s="45" t="s">
        <v>1042</v>
      </c>
      <c r="G4731" s="26" t="s">
        <v>0</v>
      </c>
      <c r="H4731" s="30">
        <v>1967485779</v>
      </c>
      <c r="I4731" s="30">
        <v>154669363.66</v>
      </c>
      <c r="J4731" s="36">
        <f>I4731/H4731</f>
        <v>7.8612697134010645E-2</v>
      </c>
      <c r="K4731" s="30">
        <v>163925029.99000001</v>
      </c>
      <c r="L4731" s="30">
        <f>I4731</f>
        <v>154669363.66</v>
      </c>
      <c r="M4731" s="80">
        <f>L4731/K4731</f>
        <v>0.94353719910519684</v>
      </c>
    </row>
    <row r="4732" spans="2:13" ht="24.9" customHeight="1" outlineLevel="2" x14ac:dyDescent="0.3">
      <c r="B4732" s="47" t="s">
        <v>2229</v>
      </c>
      <c r="C4732" s="46" t="s">
        <v>336</v>
      </c>
      <c r="D4732" s="46" t="s">
        <v>973</v>
      </c>
      <c r="E4732" s="46" t="s">
        <v>1043</v>
      </c>
      <c r="F4732" s="45" t="s">
        <v>1042</v>
      </c>
      <c r="G4732" s="26" t="s">
        <v>7</v>
      </c>
      <c r="H4732" s="30">
        <v>-393497156</v>
      </c>
      <c r="I4732" s="24"/>
      <c r="J4732" s="36"/>
      <c r="K4732" s="24"/>
      <c r="L4732" s="24"/>
      <c r="M4732" s="80" t="str">
        <f>IFERROR((Base_actualizacion!$L4732/Base_actualizacion!$K4732)," " )</f>
        <v xml:space="preserve"> </v>
      </c>
    </row>
    <row r="4733" spans="2:13" ht="24.9" customHeight="1" outlineLevel="1" x14ac:dyDescent="0.3">
      <c r="B4733" s="44" t="str">
        <f>B4732</f>
        <v>ASIGNACIÓN PARA LA INVERSIÓN LOCAL SEGÚN NBI Y CUARTA, QUINTA, Y SEXTA CATEGORÍA</v>
      </c>
      <c r="C4733" s="43" t="s">
        <v>336</v>
      </c>
      <c r="D4733" s="43" t="s">
        <v>973</v>
      </c>
      <c r="E4733" s="43" t="s">
        <v>1043</v>
      </c>
      <c r="F4733" s="42" t="s">
        <v>1042</v>
      </c>
      <c r="G4733" s="18" t="s">
        <v>3</v>
      </c>
      <c r="H4733" s="32">
        <f>SUBTOTAL(9,H4731:H4732)</f>
        <v>1573988623</v>
      </c>
      <c r="I4733" s="14">
        <f>SUBTOTAL(9,I4731:I4732)</f>
        <v>154669363.66</v>
      </c>
      <c r="J4733" s="31">
        <f>SUBTOTAL(9,J4731:J4732)</f>
        <v>7.8612697134010645E-2</v>
      </c>
      <c r="K4733" s="14">
        <f>SUBTOTAL(9,K4731:K4732)</f>
        <v>163925029.99000001</v>
      </c>
      <c r="L4733" s="14">
        <f>SUBTOTAL(9,L4730:L4732)</f>
        <v>154669363.66</v>
      </c>
      <c r="M4733" s="80"/>
    </row>
    <row r="4734" spans="2:13" ht="24.9" customHeight="1" outlineLevel="2" x14ac:dyDescent="0.3">
      <c r="B4734" s="47" t="s">
        <v>2229</v>
      </c>
      <c r="C4734" s="46" t="s">
        <v>336</v>
      </c>
      <c r="D4734" s="46" t="s">
        <v>973</v>
      </c>
      <c r="E4734" s="46" t="s">
        <v>1040</v>
      </c>
      <c r="F4734" s="45" t="s">
        <v>1039</v>
      </c>
      <c r="G4734" s="26" t="s">
        <v>0</v>
      </c>
      <c r="H4734" s="30">
        <v>1315783235</v>
      </c>
      <c r="I4734" s="30">
        <v>103437268.94</v>
      </c>
      <c r="J4734" s="36">
        <f>I4734/H4734</f>
        <v>7.8612697128642162E-2</v>
      </c>
      <c r="K4734" s="30">
        <v>109627123.38999999</v>
      </c>
      <c r="L4734" s="30">
        <f>I4734</f>
        <v>103437268.94</v>
      </c>
      <c r="M4734" s="80">
        <f>L4734/K4734</f>
        <v>0.94353719901981281</v>
      </c>
    </row>
    <row r="4735" spans="2:13" ht="24.9" customHeight="1" outlineLevel="2" x14ac:dyDescent="0.3">
      <c r="B4735" s="47" t="s">
        <v>2229</v>
      </c>
      <c r="C4735" s="46" t="s">
        <v>336</v>
      </c>
      <c r="D4735" s="46" t="s">
        <v>973</v>
      </c>
      <c r="E4735" s="46" t="s">
        <v>1040</v>
      </c>
      <c r="F4735" s="45" t="s">
        <v>1039</v>
      </c>
      <c r="G4735" s="26" t="s">
        <v>7</v>
      </c>
      <c r="H4735" s="30">
        <v>-263156647</v>
      </c>
      <c r="I4735" s="24"/>
      <c r="J4735" s="36"/>
      <c r="K4735" s="24"/>
      <c r="L4735" s="24"/>
      <c r="M4735" s="80" t="str">
        <f>IFERROR((Base_actualizacion!$L4735/Base_actualizacion!$K4735)," " )</f>
        <v xml:space="preserve"> </v>
      </c>
    </row>
    <row r="4736" spans="2:13" ht="24.9" customHeight="1" outlineLevel="1" x14ac:dyDescent="0.3">
      <c r="B4736" s="44" t="str">
        <f>B4735</f>
        <v>ASIGNACIÓN PARA LA INVERSIÓN LOCAL SEGÚN NBI Y CUARTA, QUINTA, Y SEXTA CATEGORÍA</v>
      </c>
      <c r="C4736" s="43" t="s">
        <v>336</v>
      </c>
      <c r="D4736" s="43" t="s">
        <v>973</v>
      </c>
      <c r="E4736" s="43" t="s">
        <v>1040</v>
      </c>
      <c r="F4736" s="42" t="s">
        <v>1039</v>
      </c>
      <c r="G4736" s="18" t="s">
        <v>3</v>
      </c>
      <c r="H4736" s="32">
        <f>SUBTOTAL(9,H4734:H4735)</f>
        <v>1052626588</v>
      </c>
      <c r="I4736" s="14">
        <f>SUBTOTAL(9,I4734:I4735)</f>
        <v>103437268.94</v>
      </c>
      <c r="J4736" s="31">
        <f>SUBTOTAL(9,J4734:J4735)</f>
        <v>7.8612697128642162E-2</v>
      </c>
      <c r="K4736" s="14">
        <f>SUBTOTAL(9,K4734:K4735)</f>
        <v>109627123.38999999</v>
      </c>
      <c r="L4736" s="14">
        <f>SUBTOTAL(9,L4733:L4735)</f>
        <v>103437268.94</v>
      </c>
      <c r="M4736" s="80"/>
    </row>
    <row r="4737" spans="2:13" ht="24.9" customHeight="1" outlineLevel="2" x14ac:dyDescent="0.3">
      <c r="B4737" s="47" t="s">
        <v>2229</v>
      </c>
      <c r="C4737" s="46" t="s">
        <v>336</v>
      </c>
      <c r="D4737" s="46" t="s">
        <v>973</v>
      </c>
      <c r="E4737" s="46" t="s">
        <v>1038</v>
      </c>
      <c r="F4737" s="45" t="s">
        <v>648</v>
      </c>
      <c r="G4737" s="26" t="s">
        <v>0</v>
      </c>
      <c r="H4737" s="30">
        <v>1259788647</v>
      </c>
      <c r="I4737" s="30">
        <v>99035383.359999999</v>
      </c>
      <c r="J4737" s="36">
        <f>I4737/H4737</f>
        <v>7.8612697134426548E-2</v>
      </c>
      <c r="K4737" s="30">
        <v>104961821.84999999</v>
      </c>
      <c r="L4737" s="30">
        <f>I4737</f>
        <v>99035383.359999999</v>
      </c>
      <c r="M4737" s="80">
        <f>L4737/K4737</f>
        <v>0.94353719871145703</v>
      </c>
    </row>
    <row r="4738" spans="2:13" ht="24.9" customHeight="1" outlineLevel="2" x14ac:dyDescent="0.3">
      <c r="B4738" s="47" t="s">
        <v>2229</v>
      </c>
      <c r="C4738" s="46" t="s">
        <v>336</v>
      </c>
      <c r="D4738" s="46" t="s">
        <v>973</v>
      </c>
      <c r="E4738" s="46" t="s">
        <v>1038</v>
      </c>
      <c r="F4738" s="45" t="s">
        <v>648</v>
      </c>
      <c r="G4738" s="26" t="s">
        <v>7</v>
      </c>
      <c r="H4738" s="30">
        <v>-251957729</v>
      </c>
      <c r="I4738" s="24"/>
      <c r="J4738" s="36"/>
      <c r="K4738" s="24"/>
      <c r="L4738" s="24"/>
      <c r="M4738" s="80" t="str">
        <f>IFERROR((Base_actualizacion!$L4738/Base_actualizacion!$K4738)," " )</f>
        <v xml:space="preserve"> </v>
      </c>
    </row>
    <row r="4739" spans="2:13" ht="24.9" customHeight="1" outlineLevel="1" x14ac:dyDescent="0.3">
      <c r="B4739" s="44" t="str">
        <f>B4738</f>
        <v>ASIGNACIÓN PARA LA INVERSIÓN LOCAL SEGÚN NBI Y CUARTA, QUINTA, Y SEXTA CATEGORÍA</v>
      </c>
      <c r="C4739" s="43" t="s">
        <v>336</v>
      </c>
      <c r="D4739" s="43" t="s">
        <v>973</v>
      </c>
      <c r="E4739" s="43" t="s">
        <v>1038</v>
      </c>
      <c r="F4739" s="42" t="s">
        <v>648</v>
      </c>
      <c r="G4739" s="18" t="s">
        <v>3</v>
      </c>
      <c r="H4739" s="32">
        <f>SUBTOTAL(9,H4737:H4738)</f>
        <v>1007830918</v>
      </c>
      <c r="I4739" s="14">
        <f>SUBTOTAL(9,I4737:I4738)</f>
        <v>99035383.359999999</v>
      </c>
      <c r="J4739" s="31">
        <f>SUBTOTAL(9,J4737:J4738)</f>
        <v>7.8612697134426548E-2</v>
      </c>
      <c r="K4739" s="14">
        <f>SUBTOTAL(9,K4737:K4738)</f>
        <v>104961821.84999999</v>
      </c>
      <c r="L4739" s="14">
        <f>SUBTOTAL(9,L4736:L4738)</f>
        <v>99035383.359999999</v>
      </c>
      <c r="M4739" s="80"/>
    </row>
    <row r="4740" spans="2:13" ht="24.9" customHeight="1" outlineLevel="2" x14ac:dyDescent="0.3">
      <c r="B4740" s="47" t="s">
        <v>2229</v>
      </c>
      <c r="C4740" s="46" t="s">
        <v>336</v>
      </c>
      <c r="D4740" s="46" t="s">
        <v>973</v>
      </c>
      <c r="E4740" s="46" t="s">
        <v>1037</v>
      </c>
      <c r="F4740" s="45" t="s">
        <v>565</v>
      </c>
      <c r="G4740" s="26" t="s">
        <v>0</v>
      </c>
      <c r="H4740" s="30">
        <v>962576368</v>
      </c>
      <c r="I4740" s="30">
        <v>75670724.49000001</v>
      </c>
      <c r="J4740" s="36">
        <f>I4740/H4740</f>
        <v>7.8612697138228521E-2</v>
      </c>
      <c r="K4740" s="30">
        <v>80198983.730000004</v>
      </c>
      <c r="L4740" s="30">
        <f>I4740</f>
        <v>75670724.49000001</v>
      </c>
      <c r="M4740" s="80">
        <f>L4740/K4740</f>
        <v>0.94353719923378387</v>
      </c>
    </row>
    <row r="4741" spans="2:13" ht="24.9" customHeight="1" outlineLevel="2" x14ac:dyDescent="0.3">
      <c r="B4741" s="47" t="s">
        <v>2229</v>
      </c>
      <c r="C4741" s="46" t="s">
        <v>336</v>
      </c>
      <c r="D4741" s="46" t="s">
        <v>973</v>
      </c>
      <c r="E4741" s="46" t="s">
        <v>1037</v>
      </c>
      <c r="F4741" s="45" t="s">
        <v>565</v>
      </c>
      <c r="G4741" s="26" t="s">
        <v>7</v>
      </c>
      <c r="H4741" s="30">
        <v>-192515274</v>
      </c>
      <c r="I4741" s="24"/>
      <c r="J4741" s="36"/>
      <c r="K4741" s="24"/>
      <c r="L4741" s="24"/>
      <c r="M4741" s="80" t="str">
        <f>IFERROR((Base_actualizacion!$L4741/Base_actualizacion!$K4741)," " )</f>
        <v xml:space="preserve"> </v>
      </c>
    </row>
    <row r="4742" spans="2:13" ht="24.9" customHeight="1" outlineLevel="1" x14ac:dyDescent="0.3">
      <c r="B4742" s="44" t="str">
        <f>B4741</f>
        <v>ASIGNACIÓN PARA LA INVERSIÓN LOCAL SEGÚN NBI Y CUARTA, QUINTA, Y SEXTA CATEGORÍA</v>
      </c>
      <c r="C4742" s="43" t="s">
        <v>336</v>
      </c>
      <c r="D4742" s="43" t="s">
        <v>973</v>
      </c>
      <c r="E4742" s="43" t="s">
        <v>1037</v>
      </c>
      <c r="F4742" s="42" t="s">
        <v>565</v>
      </c>
      <c r="G4742" s="18" t="s">
        <v>3</v>
      </c>
      <c r="H4742" s="32">
        <f>SUBTOTAL(9,H4740:H4741)</f>
        <v>770061094</v>
      </c>
      <c r="I4742" s="14">
        <f>SUBTOTAL(9,I4740:I4741)</f>
        <v>75670724.49000001</v>
      </c>
      <c r="J4742" s="31">
        <f>SUBTOTAL(9,J4740:J4741)</f>
        <v>7.8612697138228521E-2</v>
      </c>
      <c r="K4742" s="14">
        <f>SUBTOTAL(9,K4740:K4741)</f>
        <v>80198983.730000004</v>
      </c>
      <c r="L4742" s="14">
        <f>SUBTOTAL(9,L4739:L4741)</f>
        <v>75670724.49000001</v>
      </c>
      <c r="M4742" s="80"/>
    </row>
    <row r="4743" spans="2:13" ht="24.9" customHeight="1" outlineLevel="2" x14ac:dyDescent="0.3">
      <c r="B4743" s="47" t="s">
        <v>2229</v>
      </c>
      <c r="C4743" s="46" t="s">
        <v>336</v>
      </c>
      <c r="D4743" s="46" t="s">
        <v>973</v>
      </c>
      <c r="E4743" s="46" t="s">
        <v>1036</v>
      </c>
      <c r="F4743" s="45" t="s">
        <v>56</v>
      </c>
      <c r="G4743" s="26" t="s">
        <v>0</v>
      </c>
      <c r="H4743" s="30">
        <v>1286329494</v>
      </c>
      <c r="I4743" s="30">
        <v>101121830.93000001</v>
      </c>
      <c r="J4743" s="36">
        <f>I4743/H4743</f>
        <v>7.8612697136834844E-2</v>
      </c>
      <c r="K4743" s="30">
        <v>107173125.78999999</v>
      </c>
      <c r="L4743" s="30">
        <f>I4743</f>
        <v>101121830.93000001</v>
      </c>
      <c r="M4743" s="80">
        <f>L4743/K4743</f>
        <v>0.94353719913089806</v>
      </c>
    </row>
    <row r="4744" spans="2:13" ht="24.9" customHeight="1" outlineLevel="2" x14ac:dyDescent="0.3">
      <c r="B4744" s="47" t="s">
        <v>2229</v>
      </c>
      <c r="C4744" s="46" t="s">
        <v>336</v>
      </c>
      <c r="D4744" s="46" t="s">
        <v>973</v>
      </c>
      <c r="E4744" s="46" t="s">
        <v>1036</v>
      </c>
      <c r="F4744" s="45" t="s">
        <v>56</v>
      </c>
      <c r="G4744" s="26" t="s">
        <v>7</v>
      </c>
      <c r="H4744" s="30">
        <v>-257265899</v>
      </c>
      <c r="I4744" s="24"/>
      <c r="J4744" s="36"/>
      <c r="K4744" s="24"/>
      <c r="L4744" s="24"/>
      <c r="M4744" s="80" t="str">
        <f>IFERROR((Base_actualizacion!$L4744/Base_actualizacion!$K4744)," " )</f>
        <v xml:space="preserve"> </v>
      </c>
    </row>
    <row r="4745" spans="2:13" ht="24.9" customHeight="1" outlineLevel="2" x14ac:dyDescent="0.3">
      <c r="B4745" s="47" t="s">
        <v>2229</v>
      </c>
      <c r="C4745" s="46" t="s">
        <v>336</v>
      </c>
      <c r="D4745" s="46" t="s">
        <v>973</v>
      </c>
      <c r="E4745" s="46" t="s">
        <v>1036</v>
      </c>
      <c r="F4745" s="45" t="s">
        <v>56</v>
      </c>
      <c r="G4745" s="26" t="s">
        <v>13</v>
      </c>
      <c r="H4745" s="30">
        <v>1565794412</v>
      </c>
      <c r="I4745" s="30">
        <v>1565794412</v>
      </c>
      <c r="J4745" s="36">
        <f>H4745/I4745</f>
        <v>1</v>
      </c>
      <c r="K4745" s="24"/>
      <c r="L4745" s="24"/>
      <c r="M4745" s="80"/>
    </row>
    <row r="4746" spans="2:13" ht="24.9" customHeight="1" outlineLevel="1" x14ac:dyDescent="0.3">
      <c r="B4746" s="44" t="str">
        <f>B4745</f>
        <v>ASIGNACIÓN PARA LA INVERSIÓN LOCAL SEGÚN NBI Y CUARTA, QUINTA, Y SEXTA CATEGORÍA</v>
      </c>
      <c r="C4746" s="43" t="s">
        <v>336</v>
      </c>
      <c r="D4746" s="43" t="s">
        <v>973</v>
      </c>
      <c r="E4746" s="43" t="s">
        <v>1036</v>
      </c>
      <c r="F4746" s="42" t="s">
        <v>56</v>
      </c>
      <c r="G4746" s="18" t="s">
        <v>3</v>
      </c>
      <c r="H4746" s="32">
        <f>SUBTOTAL(9,H4743:H4745)</f>
        <v>2594858007</v>
      </c>
      <c r="I4746" s="32">
        <f>SUBTOTAL(9,I4743:I4745)</f>
        <v>1666916242.9300001</v>
      </c>
      <c r="J4746" s="31">
        <f>SUBTOTAL(9,J4743:J4745)</f>
        <v>1.0786126971368348</v>
      </c>
      <c r="K4746" s="14">
        <f>SUBTOTAL(9,K4743:K4745)</f>
        <v>107173125.78999999</v>
      </c>
      <c r="L4746" s="14">
        <f>SUBTOTAL(9,L4743:L4745)</f>
        <v>101121830.93000001</v>
      </c>
      <c r="M4746" s="80"/>
    </row>
    <row r="4747" spans="2:13" ht="24.9" customHeight="1" outlineLevel="2" x14ac:dyDescent="0.3">
      <c r="B4747" s="47" t="s">
        <v>2229</v>
      </c>
      <c r="C4747" s="46" t="s">
        <v>336</v>
      </c>
      <c r="D4747" s="46" t="s">
        <v>973</v>
      </c>
      <c r="E4747" s="46" t="s">
        <v>1035</v>
      </c>
      <c r="F4747" s="45" t="s">
        <v>1034</v>
      </c>
      <c r="G4747" s="26" t="s">
        <v>0</v>
      </c>
      <c r="H4747" s="30">
        <v>1583681175</v>
      </c>
      <c r="I4747" s="30">
        <v>124497448.56</v>
      </c>
      <c r="J4747" s="36">
        <f>I4747/H4747</f>
        <v>7.8612697129521666E-2</v>
      </c>
      <c r="K4747" s="30">
        <v>131947578.34999999</v>
      </c>
      <c r="L4747" s="30">
        <f>I4747</f>
        <v>124497448.56</v>
      </c>
      <c r="M4747" s="80">
        <f>L4747/K4747</f>
        <v>0.94353719952147952</v>
      </c>
    </row>
    <row r="4748" spans="2:13" ht="24.9" customHeight="1" outlineLevel="2" x14ac:dyDescent="0.3">
      <c r="B4748" s="47" t="s">
        <v>2229</v>
      </c>
      <c r="C4748" s="46" t="s">
        <v>336</v>
      </c>
      <c r="D4748" s="46" t="s">
        <v>973</v>
      </c>
      <c r="E4748" s="46" t="s">
        <v>1035</v>
      </c>
      <c r="F4748" s="45" t="s">
        <v>1034</v>
      </c>
      <c r="G4748" s="26" t="s">
        <v>7</v>
      </c>
      <c r="H4748" s="30">
        <v>-316736235</v>
      </c>
      <c r="I4748" s="24"/>
      <c r="J4748" s="36"/>
      <c r="K4748" s="24"/>
      <c r="L4748" s="24"/>
      <c r="M4748" s="80" t="str">
        <f>IFERROR((Base_actualizacion!$L4748/Base_actualizacion!$K4748)," " )</f>
        <v xml:space="preserve"> </v>
      </c>
    </row>
    <row r="4749" spans="2:13" ht="24.9" customHeight="1" outlineLevel="1" x14ac:dyDescent="0.3">
      <c r="B4749" s="44" t="str">
        <f>B4748</f>
        <v>ASIGNACIÓN PARA LA INVERSIÓN LOCAL SEGÚN NBI Y CUARTA, QUINTA, Y SEXTA CATEGORÍA</v>
      </c>
      <c r="C4749" s="43" t="s">
        <v>336</v>
      </c>
      <c r="D4749" s="43" t="s">
        <v>973</v>
      </c>
      <c r="E4749" s="43" t="s">
        <v>1035</v>
      </c>
      <c r="F4749" s="42" t="s">
        <v>1034</v>
      </c>
      <c r="G4749" s="18" t="s">
        <v>3</v>
      </c>
      <c r="H4749" s="32">
        <f>SUBTOTAL(9,H4747:H4748)</f>
        <v>1266944940</v>
      </c>
      <c r="I4749" s="14">
        <f>SUBTOTAL(9,I4747:I4748)</f>
        <v>124497448.56</v>
      </c>
      <c r="J4749" s="31">
        <f>SUBTOTAL(9,J4747:J4748)</f>
        <v>7.8612697129521666E-2</v>
      </c>
      <c r="K4749" s="14">
        <f>SUBTOTAL(9,K4747:K4748)</f>
        <v>131947578.34999999</v>
      </c>
      <c r="L4749" s="14">
        <f>SUBTOTAL(9,L4746:L4748)</f>
        <v>124497448.56</v>
      </c>
      <c r="M4749" s="80"/>
    </row>
    <row r="4750" spans="2:13" ht="24.9" customHeight="1" outlineLevel="2" x14ac:dyDescent="0.3">
      <c r="B4750" s="47" t="s">
        <v>2229</v>
      </c>
      <c r="C4750" s="46" t="s">
        <v>336</v>
      </c>
      <c r="D4750" s="46" t="s">
        <v>973</v>
      </c>
      <c r="E4750" s="46" t="s">
        <v>1033</v>
      </c>
      <c r="F4750" s="45" t="s">
        <v>1032</v>
      </c>
      <c r="G4750" s="26" t="s">
        <v>0</v>
      </c>
      <c r="H4750" s="30">
        <v>1380119174</v>
      </c>
      <c r="I4750" s="30">
        <v>108494890.63</v>
      </c>
      <c r="J4750" s="36">
        <f>I4750/H4750</f>
        <v>7.8612697130747922E-2</v>
      </c>
      <c r="K4750" s="30">
        <v>114987401.33000001</v>
      </c>
      <c r="L4750" s="30">
        <f>I4750</f>
        <v>108494890.63</v>
      </c>
      <c r="M4750" s="80">
        <f>L4750/K4750</f>
        <v>0.9435371995113857</v>
      </c>
    </row>
    <row r="4751" spans="2:13" ht="24.9" customHeight="1" outlineLevel="2" x14ac:dyDescent="0.3">
      <c r="B4751" s="47" t="s">
        <v>2229</v>
      </c>
      <c r="C4751" s="46" t="s">
        <v>336</v>
      </c>
      <c r="D4751" s="46" t="s">
        <v>973</v>
      </c>
      <c r="E4751" s="46" t="s">
        <v>1033</v>
      </c>
      <c r="F4751" s="45" t="s">
        <v>1032</v>
      </c>
      <c r="G4751" s="26" t="s">
        <v>7</v>
      </c>
      <c r="H4751" s="30">
        <v>-276023835</v>
      </c>
      <c r="I4751" s="24"/>
      <c r="J4751" s="36"/>
      <c r="K4751" s="24"/>
      <c r="L4751" s="24"/>
      <c r="M4751" s="80" t="str">
        <f>IFERROR((Base_actualizacion!$L4751/Base_actualizacion!$K4751)," " )</f>
        <v xml:space="preserve"> </v>
      </c>
    </row>
    <row r="4752" spans="2:13" ht="24.9" customHeight="1" outlineLevel="2" x14ac:dyDescent="0.3">
      <c r="B4752" s="47" t="s">
        <v>2229</v>
      </c>
      <c r="C4752" s="46" t="s">
        <v>336</v>
      </c>
      <c r="D4752" s="46" t="s">
        <v>973</v>
      </c>
      <c r="E4752" s="46" t="s">
        <v>1033</v>
      </c>
      <c r="F4752" s="45" t="s">
        <v>1032</v>
      </c>
      <c r="G4752" s="26" t="s">
        <v>13</v>
      </c>
      <c r="H4752" s="30">
        <v>1600768751</v>
      </c>
      <c r="I4752" s="30">
        <v>1600768751</v>
      </c>
      <c r="J4752" s="36">
        <f>H4752/I4752</f>
        <v>1</v>
      </c>
      <c r="K4752" s="24"/>
      <c r="L4752" s="24"/>
      <c r="M4752" s="80"/>
    </row>
    <row r="4753" spans="2:13" ht="24.9" customHeight="1" outlineLevel="1" x14ac:dyDescent="0.3">
      <c r="B4753" s="44" t="str">
        <f>B4752</f>
        <v>ASIGNACIÓN PARA LA INVERSIÓN LOCAL SEGÚN NBI Y CUARTA, QUINTA, Y SEXTA CATEGORÍA</v>
      </c>
      <c r="C4753" s="43" t="s">
        <v>336</v>
      </c>
      <c r="D4753" s="43" t="s">
        <v>973</v>
      </c>
      <c r="E4753" s="43" t="s">
        <v>1033</v>
      </c>
      <c r="F4753" s="42" t="s">
        <v>1032</v>
      </c>
      <c r="G4753" s="18" t="s">
        <v>3</v>
      </c>
      <c r="H4753" s="32">
        <f>SUBTOTAL(9,H4750:H4752)</f>
        <v>2704864090</v>
      </c>
      <c r="I4753" s="32">
        <f>SUBTOTAL(9,I4750:I4752)</f>
        <v>1709263641.6300001</v>
      </c>
      <c r="J4753" s="31">
        <f>SUBTOTAL(9,J4750:J4752)</f>
        <v>1.0786126971307479</v>
      </c>
      <c r="K4753" s="14">
        <f>SUBTOTAL(9,K4750:K4752)</f>
        <v>114987401.33000001</v>
      </c>
      <c r="L4753" s="14">
        <f>SUBTOTAL(9,L4750:L4752)</f>
        <v>108494890.63</v>
      </c>
      <c r="M4753" s="80"/>
    </row>
    <row r="4754" spans="2:13" ht="24.9" customHeight="1" outlineLevel="2" x14ac:dyDescent="0.3">
      <c r="B4754" s="47" t="s">
        <v>2229</v>
      </c>
      <c r="C4754" s="46" t="s">
        <v>336</v>
      </c>
      <c r="D4754" s="46" t="s">
        <v>973</v>
      </c>
      <c r="E4754" s="46" t="s">
        <v>1031</v>
      </c>
      <c r="F4754" s="45" t="s">
        <v>1030</v>
      </c>
      <c r="G4754" s="26" t="s">
        <v>0</v>
      </c>
      <c r="H4754" s="30">
        <v>1124248909</v>
      </c>
      <c r="I4754" s="30">
        <v>88380238.989999995</v>
      </c>
      <c r="J4754" s="36">
        <f>I4754/H4754</f>
        <v>7.8612697137160389E-2</v>
      </c>
      <c r="K4754" s="30">
        <v>93669056.180000007</v>
      </c>
      <c r="L4754" s="30">
        <f>I4754</f>
        <v>88380238.989999995</v>
      </c>
      <c r="M4754" s="80">
        <f>L4754/K4754</f>
        <v>0.94353719994961083</v>
      </c>
    </row>
    <row r="4755" spans="2:13" ht="24.9" customHeight="1" outlineLevel="2" x14ac:dyDescent="0.3">
      <c r="B4755" s="47" t="s">
        <v>2229</v>
      </c>
      <c r="C4755" s="46" t="s">
        <v>336</v>
      </c>
      <c r="D4755" s="46" t="s">
        <v>973</v>
      </c>
      <c r="E4755" s="46" t="s">
        <v>1031</v>
      </c>
      <c r="F4755" s="45" t="s">
        <v>1030</v>
      </c>
      <c r="G4755" s="26" t="s">
        <v>7</v>
      </c>
      <c r="H4755" s="30">
        <v>-224849782</v>
      </c>
      <c r="I4755" s="24"/>
      <c r="J4755" s="36"/>
      <c r="K4755" s="24"/>
      <c r="L4755" s="24"/>
      <c r="M4755" s="80" t="str">
        <f>IFERROR((Base_actualizacion!$L4755/Base_actualizacion!$K4755)," " )</f>
        <v xml:space="preserve"> </v>
      </c>
    </row>
    <row r="4756" spans="2:13" ht="24.9" customHeight="1" outlineLevel="1" x14ac:dyDescent="0.3">
      <c r="B4756" s="44" t="str">
        <f>B4755</f>
        <v>ASIGNACIÓN PARA LA INVERSIÓN LOCAL SEGÚN NBI Y CUARTA, QUINTA, Y SEXTA CATEGORÍA</v>
      </c>
      <c r="C4756" s="43" t="s">
        <v>336</v>
      </c>
      <c r="D4756" s="43" t="s">
        <v>973</v>
      </c>
      <c r="E4756" s="43" t="s">
        <v>1031</v>
      </c>
      <c r="F4756" s="42" t="s">
        <v>1030</v>
      </c>
      <c r="G4756" s="18" t="s">
        <v>3</v>
      </c>
      <c r="H4756" s="32">
        <f>SUBTOTAL(9,H4754:H4755)</f>
        <v>899399127</v>
      </c>
      <c r="I4756" s="14">
        <f>SUBTOTAL(9,I4754:I4755)</f>
        <v>88380238.989999995</v>
      </c>
      <c r="J4756" s="31">
        <f>SUBTOTAL(9,J4754:J4755)</f>
        <v>7.8612697137160389E-2</v>
      </c>
      <c r="K4756" s="14">
        <f>SUBTOTAL(9,K4754:K4755)</f>
        <v>93669056.180000007</v>
      </c>
      <c r="L4756" s="14">
        <f>SUBTOTAL(9,L4753:L4755)</f>
        <v>88380238.989999995</v>
      </c>
      <c r="M4756" s="80"/>
    </row>
    <row r="4757" spans="2:13" ht="24.9" customHeight="1" outlineLevel="2" x14ac:dyDescent="0.3">
      <c r="B4757" s="47" t="s">
        <v>2229</v>
      </c>
      <c r="C4757" s="46" t="s">
        <v>336</v>
      </c>
      <c r="D4757" s="46" t="s">
        <v>973</v>
      </c>
      <c r="E4757" s="46" t="s">
        <v>1029</v>
      </c>
      <c r="F4757" s="45" t="s">
        <v>1028</v>
      </c>
      <c r="G4757" s="26" t="s">
        <v>0</v>
      </c>
      <c r="H4757" s="30">
        <v>1767202988</v>
      </c>
      <c r="I4757" s="30">
        <v>138924593.27000001</v>
      </c>
      <c r="J4757" s="36">
        <f>I4757/H4757</f>
        <v>7.8612697134031781E-2</v>
      </c>
      <c r="K4757" s="30">
        <v>147238066.90000001</v>
      </c>
      <c r="L4757" s="30">
        <f>I4757</f>
        <v>138924593.27000001</v>
      </c>
      <c r="M4757" s="80">
        <f>L4757/K4757</f>
        <v>0.94353719927845647</v>
      </c>
    </row>
    <row r="4758" spans="2:13" ht="24.9" customHeight="1" outlineLevel="2" x14ac:dyDescent="0.3">
      <c r="B4758" s="47" t="s">
        <v>2229</v>
      </c>
      <c r="C4758" s="46" t="s">
        <v>336</v>
      </c>
      <c r="D4758" s="46" t="s">
        <v>973</v>
      </c>
      <c r="E4758" s="46" t="s">
        <v>1029</v>
      </c>
      <c r="F4758" s="45" t="s">
        <v>1028</v>
      </c>
      <c r="G4758" s="26" t="s">
        <v>7</v>
      </c>
      <c r="H4758" s="30">
        <v>-353440598</v>
      </c>
      <c r="I4758" s="24"/>
      <c r="J4758" s="36"/>
      <c r="K4758" s="24"/>
      <c r="L4758" s="24"/>
      <c r="M4758" s="80" t="str">
        <f>IFERROR((Base_actualizacion!$L4758/Base_actualizacion!$K4758)," " )</f>
        <v xml:space="preserve"> </v>
      </c>
    </row>
    <row r="4759" spans="2:13" ht="24.9" customHeight="1" outlineLevel="1" x14ac:dyDescent="0.3">
      <c r="B4759" s="44" t="str">
        <f>B4758</f>
        <v>ASIGNACIÓN PARA LA INVERSIÓN LOCAL SEGÚN NBI Y CUARTA, QUINTA, Y SEXTA CATEGORÍA</v>
      </c>
      <c r="C4759" s="43" t="s">
        <v>336</v>
      </c>
      <c r="D4759" s="43" t="s">
        <v>973</v>
      </c>
      <c r="E4759" s="43" t="s">
        <v>1029</v>
      </c>
      <c r="F4759" s="42" t="s">
        <v>1028</v>
      </c>
      <c r="G4759" s="18" t="s">
        <v>3</v>
      </c>
      <c r="H4759" s="32">
        <f>SUBTOTAL(9,H4757:H4758)</f>
        <v>1413762390</v>
      </c>
      <c r="I4759" s="14">
        <f>SUBTOTAL(9,I4757:I4758)</f>
        <v>138924593.27000001</v>
      </c>
      <c r="J4759" s="31">
        <f>SUBTOTAL(9,J4757:J4758)</f>
        <v>7.8612697134031781E-2</v>
      </c>
      <c r="K4759" s="14">
        <f>SUBTOTAL(9,K4757:K4758)</f>
        <v>147238066.90000001</v>
      </c>
      <c r="L4759" s="14">
        <f>SUBTOTAL(9,L4756:L4758)</f>
        <v>138924593.27000001</v>
      </c>
      <c r="M4759" s="80"/>
    </row>
    <row r="4760" spans="2:13" ht="24.9" customHeight="1" outlineLevel="2" x14ac:dyDescent="0.3">
      <c r="B4760" s="47" t="s">
        <v>2229</v>
      </c>
      <c r="C4760" s="46" t="s">
        <v>336</v>
      </c>
      <c r="D4760" s="46" t="s">
        <v>973</v>
      </c>
      <c r="E4760" s="46" t="s">
        <v>1027</v>
      </c>
      <c r="F4760" s="45" t="s">
        <v>1026</v>
      </c>
      <c r="G4760" s="26" t="s">
        <v>0</v>
      </c>
      <c r="H4760" s="30">
        <v>1764561236</v>
      </c>
      <c r="I4760" s="30">
        <v>138716918.02000001</v>
      </c>
      <c r="J4760" s="36">
        <f>I4760/H4760</f>
        <v>7.8612697133963336E-2</v>
      </c>
      <c r="K4760" s="30">
        <v>147017963.99000001</v>
      </c>
      <c r="L4760" s="30">
        <f>I4760</f>
        <v>138716918.02000001</v>
      </c>
      <c r="M4760" s="80">
        <f>L4760/K4760</f>
        <v>0.94353719950464943</v>
      </c>
    </row>
    <row r="4761" spans="2:13" ht="24.9" customHeight="1" outlineLevel="2" x14ac:dyDescent="0.3">
      <c r="B4761" s="47" t="s">
        <v>2229</v>
      </c>
      <c r="C4761" s="46" t="s">
        <v>336</v>
      </c>
      <c r="D4761" s="46" t="s">
        <v>973</v>
      </c>
      <c r="E4761" s="46" t="s">
        <v>1027</v>
      </c>
      <c r="F4761" s="45" t="s">
        <v>1026</v>
      </c>
      <c r="G4761" s="26" t="s">
        <v>7</v>
      </c>
      <c r="H4761" s="30">
        <v>-352912247</v>
      </c>
      <c r="I4761" s="24"/>
      <c r="J4761" s="36"/>
      <c r="K4761" s="24"/>
      <c r="L4761" s="24"/>
      <c r="M4761" s="80" t="str">
        <f>IFERROR((Base_actualizacion!$L4761/Base_actualizacion!$K4761)," " )</f>
        <v xml:space="preserve"> </v>
      </c>
    </row>
    <row r="4762" spans="2:13" ht="24.9" customHeight="1" outlineLevel="1" x14ac:dyDescent="0.3">
      <c r="B4762" s="44" t="str">
        <f>B4761</f>
        <v>ASIGNACIÓN PARA LA INVERSIÓN LOCAL SEGÚN NBI Y CUARTA, QUINTA, Y SEXTA CATEGORÍA</v>
      </c>
      <c r="C4762" s="43" t="s">
        <v>336</v>
      </c>
      <c r="D4762" s="43" t="s">
        <v>973</v>
      </c>
      <c r="E4762" s="43" t="s">
        <v>1027</v>
      </c>
      <c r="F4762" s="42" t="s">
        <v>1026</v>
      </c>
      <c r="G4762" s="18" t="s">
        <v>3</v>
      </c>
      <c r="H4762" s="32">
        <f>SUBTOTAL(9,H4760:H4761)</f>
        <v>1411648989</v>
      </c>
      <c r="I4762" s="14">
        <f>SUBTOTAL(9,I4760:I4761)</f>
        <v>138716918.02000001</v>
      </c>
      <c r="J4762" s="31">
        <f>SUBTOTAL(9,J4760:J4761)</f>
        <v>7.8612697133963336E-2</v>
      </c>
      <c r="K4762" s="14">
        <f>SUBTOTAL(9,K4760:K4761)</f>
        <v>147017963.99000001</v>
      </c>
      <c r="L4762" s="14">
        <f>SUBTOTAL(9,L4759:L4761)</f>
        <v>138716918.02000001</v>
      </c>
      <c r="M4762" s="80"/>
    </row>
    <row r="4763" spans="2:13" ht="24.9" customHeight="1" outlineLevel="2" x14ac:dyDescent="0.3">
      <c r="B4763" s="47" t="s">
        <v>2229</v>
      </c>
      <c r="C4763" s="46" t="s">
        <v>336</v>
      </c>
      <c r="D4763" s="46" t="s">
        <v>973</v>
      </c>
      <c r="E4763" s="46" t="s">
        <v>1025</v>
      </c>
      <c r="F4763" s="45" t="s">
        <v>1024</v>
      </c>
      <c r="G4763" s="26" t="s">
        <v>0</v>
      </c>
      <c r="H4763" s="30">
        <v>1113032814</v>
      </c>
      <c r="I4763" s="30">
        <v>87498511.5</v>
      </c>
      <c r="J4763" s="36">
        <f>I4763/H4763</f>
        <v>7.8612697127543985E-2</v>
      </c>
      <c r="K4763" s="30">
        <v>92734564.710000008</v>
      </c>
      <c r="L4763" s="30">
        <f>I4763</f>
        <v>87498511.5</v>
      </c>
      <c r="M4763" s="80">
        <f>L4763/K4763</f>
        <v>0.94353719967981498</v>
      </c>
    </row>
    <row r="4764" spans="2:13" ht="24.9" customHeight="1" outlineLevel="2" x14ac:dyDescent="0.3">
      <c r="B4764" s="47" t="s">
        <v>2229</v>
      </c>
      <c r="C4764" s="46" t="s">
        <v>336</v>
      </c>
      <c r="D4764" s="46" t="s">
        <v>973</v>
      </c>
      <c r="E4764" s="46" t="s">
        <v>1025</v>
      </c>
      <c r="F4764" s="45" t="s">
        <v>1024</v>
      </c>
      <c r="G4764" s="26" t="s">
        <v>7</v>
      </c>
      <c r="H4764" s="30">
        <v>-222606563</v>
      </c>
      <c r="I4764" s="24"/>
      <c r="J4764" s="36"/>
      <c r="K4764" s="24"/>
      <c r="L4764" s="24"/>
      <c r="M4764" s="80" t="str">
        <f>IFERROR((Base_actualizacion!$L4764/Base_actualizacion!$K4764)," " )</f>
        <v xml:space="preserve"> </v>
      </c>
    </row>
    <row r="4765" spans="2:13" ht="24.9" customHeight="1" outlineLevel="1" x14ac:dyDescent="0.3">
      <c r="B4765" s="44" t="str">
        <f>B4764</f>
        <v>ASIGNACIÓN PARA LA INVERSIÓN LOCAL SEGÚN NBI Y CUARTA, QUINTA, Y SEXTA CATEGORÍA</v>
      </c>
      <c r="C4765" s="43" t="s">
        <v>336</v>
      </c>
      <c r="D4765" s="43" t="s">
        <v>973</v>
      </c>
      <c r="E4765" s="43" t="s">
        <v>1025</v>
      </c>
      <c r="F4765" s="42" t="s">
        <v>1024</v>
      </c>
      <c r="G4765" s="18" t="s">
        <v>3</v>
      </c>
      <c r="H4765" s="32">
        <f>SUBTOTAL(9,H4763:H4764)</f>
        <v>890426251</v>
      </c>
      <c r="I4765" s="14">
        <f>SUBTOTAL(9,I4763:I4764)</f>
        <v>87498511.5</v>
      </c>
      <c r="J4765" s="31">
        <f>SUBTOTAL(9,J4763:J4764)</f>
        <v>7.8612697127543985E-2</v>
      </c>
      <c r="K4765" s="14">
        <f>SUBTOTAL(9,K4763:K4764)</f>
        <v>92734564.710000008</v>
      </c>
      <c r="L4765" s="14">
        <f>SUBTOTAL(9,L4762:L4764)</f>
        <v>87498511.5</v>
      </c>
      <c r="M4765" s="80"/>
    </row>
    <row r="4766" spans="2:13" ht="24.9" customHeight="1" outlineLevel="2" x14ac:dyDescent="0.3">
      <c r="B4766" s="47" t="s">
        <v>2229</v>
      </c>
      <c r="C4766" s="46" t="s">
        <v>336</v>
      </c>
      <c r="D4766" s="46" t="s">
        <v>973</v>
      </c>
      <c r="E4766" s="46" t="s">
        <v>1019</v>
      </c>
      <c r="F4766" s="45" t="s">
        <v>1018</v>
      </c>
      <c r="G4766" s="26" t="s">
        <v>0</v>
      </c>
      <c r="H4766" s="30">
        <v>963460666</v>
      </c>
      <c r="I4766" s="30">
        <v>75740241.539999992</v>
      </c>
      <c r="J4766" s="36">
        <f>I4766/H4766</f>
        <v>7.8612697137342175E-2</v>
      </c>
      <c r="K4766" s="30">
        <v>80272660.770000011</v>
      </c>
      <c r="L4766" s="30">
        <f>I4766</f>
        <v>75740241.539999992</v>
      </c>
      <c r="M4766" s="80">
        <f>L4766/K4766</f>
        <v>0.94353719950823034</v>
      </c>
    </row>
    <row r="4767" spans="2:13" ht="24.9" customHeight="1" outlineLevel="2" x14ac:dyDescent="0.3">
      <c r="B4767" s="47" t="s">
        <v>2229</v>
      </c>
      <c r="C4767" s="46" t="s">
        <v>336</v>
      </c>
      <c r="D4767" s="46" t="s">
        <v>973</v>
      </c>
      <c r="E4767" s="46" t="s">
        <v>1019</v>
      </c>
      <c r="F4767" s="45" t="s">
        <v>1018</v>
      </c>
      <c r="G4767" s="26" t="s">
        <v>7</v>
      </c>
      <c r="H4767" s="30">
        <v>-192692133</v>
      </c>
      <c r="I4767" s="24"/>
      <c r="J4767" s="36"/>
      <c r="K4767" s="24"/>
      <c r="L4767" s="24"/>
      <c r="M4767" s="80" t="str">
        <f>IFERROR((Base_actualizacion!#REF!/Base_actualizacion!#REF!)," " )</f>
        <v xml:space="preserve"> </v>
      </c>
    </row>
    <row r="4768" spans="2:13" ht="24.9" customHeight="1" outlineLevel="1" x14ac:dyDescent="0.3">
      <c r="B4768" s="44" t="str">
        <f>B4767</f>
        <v>ASIGNACIÓN PARA LA INVERSIÓN LOCAL SEGÚN NBI Y CUARTA, QUINTA, Y SEXTA CATEGORÍA</v>
      </c>
      <c r="C4768" s="43" t="s">
        <v>336</v>
      </c>
      <c r="D4768" s="43" t="s">
        <v>973</v>
      </c>
      <c r="E4768" s="43" t="s">
        <v>1019</v>
      </c>
      <c r="F4768" s="42" t="s">
        <v>1018</v>
      </c>
      <c r="G4768" s="18" t="s">
        <v>3</v>
      </c>
      <c r="H4768" s="32">
        <f>SUBTOTAL(9,H4766:H4767)</f>
        <v>770768533</v>
      </c>
      <c r="I4768" s="14">
        <f>SUBTOTAL(9,I4766:I4767)</f>
        <v>75740241.539999992</v>
      </c>
      <c r="J4768" s="31">
        <f>SUBTOTAL(9,J4766:J4767)</f>
        <v>7.8612697137342175E-2</v>
      </c>
      <c r="K4768" s="14">
        <f>SUBTOTAL(9,K4766:K4767)</f>
        <v>80272660.770000011</v>
      </c>
      <c r="L4768" s="14">
        <f>SUBTOTAL(9,L4765:L4767)</f>
        <v>75740241.539999992</v>
      </c>
      <c r="M4768" s="80"/>
    </row>
    <row r="4769" spans="2:13" ht="24.9" customHeight="1" outlineLevel="2" x14ac:dyDescent="0.3">
      <c r="B4769" s="47" t="s">
        <v>2229</v>
      </c>
      <c r="C4769" s="46" t="s">
        <v>336</v>
      </c>
      <c r="D4769" s="46" t="s">
        <v>973</v>
      </c>
      <c r="E4769" s="46" t="s">
        <v>1017</v>
      </c>
      <c r="F4769" s="45" t="s">
        <v>1016</v>
      </c>
      <c r="G4769" s="26" t="s">
        <v>0</v>
      </c>
      <c r="H4769" s="30">
        <v>1209467692</v>
      </c>
      <c r="I4769" s="30">
        <v>95079517.370000005</v>
      </c>
      <c r="J4769" s="36">
        <f>I4769/H4769</f>
        <v>7.8612697138502816E-2</v>
      </c>
      <c r="K4769" s="30">
        <v>100769230.37</v>
      </c>
      <c r="L4769" s="30">
        <f>I4769</f>
        <v>95079517.370000005</v>
      </c>
      <c r="M4769" s="80">
        <f>L4769/K4769</f>
        <v>0.94353719901294508</v>
      </c>
    </row>
    <row r="4770" spans="2:13" ht="24.9" customHeight="1" outlineLevel="2" x14ac:dyDescent="0.3">
      <c r="B4770" s="47" t="s">
        <v>2229</v>
      </c>
      <c r="C4770" s="46" t="s">
        <v>336</v>
      </c>
      <c r="D4770" s="46" t="s">
        <v>973</v>
      </c>
      <c r="E4770" s="46" t="s">
        <v>1017</v>
      </c>
      <c r="F4770" s="45" t="s">
        <v>1016</v>
      </c>
      <c r="G4770" s="26" t="s">
        <v>7</v>
      </c>
      <c r="H4770" s="30">
        <v>-241893538</v>
      </c>
      <c r="I4770" s="24"/>
      <c r="J4770" s="36"/>
      <c r="K4770" s="24"/>
      <c r="L4770" s="24"/>
      <c r="M4770" s="80">
        <f>IFERROR((Base_actualizacion!$L4769/Base_actualizacion!$K4769)," " )</f>
        <v>0.94353719901294508</v>
      </c>
    </row>
    <row r="4771" spans="2:13" ht="24.9" customHeight="1" outlineLevel="1" x14ac:dyDescent="0.3">
      <c r="B4771" s="44" t="str">
        <f>B4770</f>
        <v>ASIGNACIÓN PARA LA INVERSIÓN LOCAL SEGÚN NBI Y CUARTA, QUINTA, Y SEXTA CATEGORÍA</v>
      </c>
      <c r="C4771" s="43" t="s">
        <v>336</v>
      </c>
      <c r="D4771" s="43" t="s">
        <v>973</v>
      </c>
      <c r="E4771" s="43" t="s">
        <v>1017</v>
      </c>
      <c r="F4771" s="42" t="s">
        <v>1016</v>
      </c>
      <c r="G4771" s="18" t="s">
        <v>3</v>
      </c>
      <c r="H4771" s="32">
        <f>SUBTOTAL(9,H4769:H4770)</f>
        <v>967574154</v>
      </c>
      <c r="I4771" s="14">
        <f>SUBTOTAL(9,I4769:I4770)</f>
        <v>95079517.370000005</v>
      </c>
      <c r="J4771" s="31">
        <f>SUBTOTAL(9,J4769:J4770)</f>
        <v>7.8612697138502816E-2</v>
      </c>
      <c r="K4771" s="14">
        <f>SUBTOTAL(9,K4769:K4770)</f>
        <v>100769230.37</v>
      </c>
      <c r="L4771" s="14">
        <f>SUBTOTAL(9,L4768:L4770)</f>
        <v>95079517.370000005</v>
      </c>
      <c r="M4771" s="80"/>
    </row>
    <row r="4772" spans="2:13" ht="24.9" customHeight="1" outlineLevel="2" x14ac:dyDescent="0.3">
      <c r="B4772" s="47" t="s">
        <v>2229</v>
      </c>
      <c r="C4772" s="46" t="s">
        <v>336</v>
      </c>
      <c r="D4772" s="46" t="s">
        <v>973</v>
      </c>
      <c r="E4772" s="46" t="s">
        <v>1015</v>
      </c>
      <c r="F4772" s="45" t="s">
        <v>1014</v>
      </c>
      <c r="G4772" s="26" t="s">
        <v>0</v>
      </c>
      <c r="H4772" s="30">
        <v>1163384428</v>
      </c>
      <c r="I4772" s="30">
        <v>91456787.689999998</v>
      </c>
      <c r="J4772" s="36">
        <f>I4772/H4772</f>
        <v>7.8612697135052242E-2</v>
      </c>
      <c r="K4772" s="30">
        <v>96929710.689999998</v>
      </c>
      <c r="L4772" s="30">
        <f>I4772</f>
        <v>91456787.689999998</v>
      </c>
      <c r="M4772" s="80">
        <f>L4772/K4772</f>
        <v>0.94353719864589847</v>
      </c>
    </row>
    <row r="4773" spans="2:13" ht="24.9" customHeight="1" outlineLevel="2" x14ac:dyDescent="0.3">
      <c r="B4773" s="47" t="s">
        <v>2229</v>
      </c>
      <c r="C4773" s="46" t="s">
        <v>336</v>
      </c>
      <c r="D4773" s="46" t="s">
        <v>973</v>
      </c>
      <c r="E4773" s="46" t="s">
        <v>1015</v>
      </c>
      <c r="F4773" s="45" t="s">
        <v>1014</v>
      </c>
      <c r="G4773" s="26" t="s">
        <v>7</v>
      </c>
      <c r="H4773" s="30">
        <v>-232676886</v>
      </c>
      <c r="I4773" s="24"/>
      <c r="J4773" s="36"/>
      <c r="K4773" s="24"/>
      <c r="L4773" s="24"/>
      <c r="M4773" s="80">
        <f>IFERROR((Base_actualizacion!$L4772/Base_actualizacion!$K4772)," " )</f>
        <v>0.94353719864589847</v>
      </c>
    </row>
    <row r="4774" spans="2:13" ht="24.9" customHeight="1" outlineLevel="1" x14ac:dyDescent="0.3">
      <c r="B4774" s="44" t="str">
        <f>B4773</f>
        <v>ASIGNACIÓN PARA LA INVERSIÓN LOCAL SEGÚN NBI Y CUARTA, QUINTA, Y SEXTA CATEGORÍA</v>
      </c>
      <c r="C4774" s="43" t="s">
        <v>336</v>
      </c>
      <c r="D4774" s="43" t="s">
        <v>973</v>
      </c>
      <c r="E4774" s="43" t="s">
        <v>1015</v>
      </c>
      <c r="F4774" s="42" t="s">
        <v>1014</v>
      </c>
      <c r="G4774" s="18" t="s">
        <v>3</v>
      </c>
      <c r="H4774" s="32">
        <f>SUBTOTAL(9,H4772:H4773)</f>
        <v>930707542</v>
      </c>
      <c r="I4774" s="14">
        <f>SUBTOTAL(9,I4772:I4773)</f>
        <v>91456787.689999998</v>
      </c>
      <c r="J4774" s="31">
        <f>SUBTOTAL(9,J4772:J4773)</f>
        <v>7.8612697135052242E-2</v>
      </c>
      <c r="K4774" s="14">
        <f>SUBTOTAL(9,K4772:K4773)</f>
        <v>96929710.689999998</v>
      </c>
      <c r="L4774" s="14">
        <f>SUBTOTAL(9,L4771:L4773)</f>
        <v>91456787.689999998</v>
      </c>
      <c r="M4774" s="80"/>
    </row>
    <row r="4775" spans="2:13" ht="24.9" customHeight="1" outlineLevel="2" x14ac:dyDescent="0.3">
      <c r="B4775" s="47" t="s">
        <v>2229</v>
      </c>
      <c r="C4775" s="46" t="s">
        <v>336</v>
      </c>
      <c r="D4775" s="46" t="s">
        <v>973</v>
      </c>
      <c r="E4775" s="46" t="s">
        <v>2195</v>
      </c>
      <c r="F4775" s="45" t="s">
        <v>2194</v>
      </c>
      <c r="G4775" s="26" t="s">
        <v>0</v>
      </c>
      <c r="H4775" s="30">
        <v>1453503951</v>
      </c>
      <c r="I4775" s="30">
        <v>114263865.88</v>
      </c>
      <c r="J4775" s="36">
        <f>I4775/H4775</f>
        <v>7.8612697131911685E-2</v>
      </c>
      <c r="K4775" s="30">
        <v>121101601.47</v>
      </c>
      <c r="L4775" s="30">
        <f>I4775</f>
        <v>114263865.88</v>
      </c>
      <c r="M4775" s="80">
        <f>L4775/K4775</f>
        <v>0.94353719928556112</v>
      </c>
    </row>
    <row r="4776" spans="2:13" ht="24.9" customHeight="1" outlineLevel="2" x14ac:dyDescent="0.3">
      <c r="B4776" s="47" t="s">
        <v>2229</v>
      </c>
      <c r="C4776" s="46" t="s">
        <v>336</v>
      </c>
      <c r="D4776" s="46" t="s">
        <v>973</v>
      </c>
      <c r="E4776" s="46" t="s">
        <v>2195</v>
      </c>
      <c r="F4776" s="45" t="s">
        <v>2194</v>
      </c>
      <c r="G4776" s="26" t="s">
        <v>7</v>
      </c>
      <c r="H4776" s="30">
        <v>-290700790</v>
      </c>
      <c r="I4776" s="24"/>
      <c r="J4776" s="36"/>
      <c r="K4776" s="24"/>
      <c r="L4776" s="24"/>
      <c r="M4776" s="80">
        <f>IFERROR((Base_actualizacion!$L4775/Base_actualizacion!$K4775)," " )</f>
        <v>0.94353719928556112</v>
      </c>
    </row>
    <row r="4777" spans="2:13" ht="24.9" customHeight="1" outlineLevel="1" x14ac:dyDescent="0.3">
      <c r="B4777" s="44" t="str">
        <f>B4776</f>
        <v>ASIGNACIÓN PARA LA INVERSIÓN LOCAL SEGÚN NBI Y CUARTA, QUINTA, Y SEXTA CATEGORÍA</v>
      </c>
      <c r="C4777" s="43" t="s">
        <v>336</v>
      </c>
      <c r="D4777" s="43" t="s">
        <v>973</v>
      </c>
      <c r="E4777" s="43" t="s">
        <v>2195</v>
      </c>
      <c r="F4777" s="42" t="s">
        <v>2194</v>
      </c>
      <c r="G4777" s="18" t="s">
        <v>3</v>
      </c>
      <c r="H4777" s="32">
        <f>SUBTOTAL(9,H4775:H4776)</f>
        <v>1162803161</v>
      </c>
      <c r="I4777" s="14">
        <f>SUBTOTAL(9,I4775:I4776)</f>
        <v>114263865.88</v>
      </c>
      <c r="J4777" s="31">
        <f>SUBTOTAL(9,J4775:J4776)</f>
        <v>7.8612697131911685E-2</v>
      </c>
      <c r="K4777" s="14">
        <f>SUBTOTAL(9,K4775:K4776)</f>
        <v>121101601.47</v>
      </c>
      <c r="L4777" s="14">
        <f>SUBTOTAL(9,L4774:L4776)</f>
        <v>114263865.88</v>
      </c>
      <c r="M4777" s="80"/>
    </row>
    <row r="4778" spans="2:13" ht="24.9" customHeight="1" outlineLevel="2" x14ac:dyDescent="0.3">
      <c r="B4778" s="47" t="s">
        <v>2229</v>
      </c>
      <c r="C4778" s="46" t="s">
        <v>336</v>
      </c>
      <c r="D4778" s="46" t="s">
        <v>973</v>
      </c>
      <c r="E4778" s="46" t="s">
        <v>1013</v>
      </c>
      <c r="F4778" s="45" t="s">
        <v>1012</v>
      </c>
      <c r="G4778" s="26" t="s">
        <v>0</v>
      </c>
      <c r="H4778" s="30">
        <v>1015893124</v>
      </c>
      <c r="I4778" s="30">
        <v>79862098.480000004</v>
      </c>
      <c r="J4778" s="36">
        <f>I4778/H4778</f>
        <v>7.8612697136436177E-2</v>
      </c>
      <c r="K4778" s="30">
        <v>84641176.420000002</v>
      </c>
      <c r="L4778" s="30">
        <f>I4778</f>
        <v>79862098.480000004</v>
      </c>
      <c r="M4778" s="80">
        <f>L4778/K4778</f>
        <v>0.94353719853460427</v>
      </c>
    </row>
    <row r="4779" spans="2:13" ht="24.9" customHeight="1" outlineLevel="2" x14ac:dyDescent="0.3">
      <c r="B4779" s="47" t="s">
        <v>2229</v>
      </c>
      <c r="C4779" s="46" t="s">
        <v>336</v>
      </c>
      <c r="D4779" s="46" t="s">
        <v>973</v>
      </c>
      <c r="E4779" s="46" t="s">
        <v>1013</v>
      </c>
      <c r="F4779" s="45" t="s">
        <v>1012</v>
      </c>
      <c r="G4779" s="26" t="s">
        <v>7</v>
      </c>
      <c r="H4779" s="30">
        <v>-203178625</v>
      </c>
      <c r="I4779" s="24"/>
      <c r="J4779" s="36"/>
      <c r="K4779" s="24"/>
      <c r="L4779" s="24"/>
      <c r="M4779" s="80" t="str">
        <f>IFERROR((Base_actualizacion!$L4776/Base_actualizacion!$K4776)," " )</f>
        <v xml:space="preserve"> </v>
      </c>
    </row>
    <row r="4780" spans="2:13" ht="24.9" customHeight="1" outlineLevel="1" x14ac:dyDescent="0.3">
      <c r="B4780" s="44" t="str">
        <f>B4779</f>
        <v>ASIGNACIÓN PARA LA INVERSIÓN LOCAL SEGÚN NBI Y CUARTA, QUINTA, Y SEXTA CATEGORÍA</v>
      </c>
      <c r="C4780" s="43" t="s">
        <v>336</v>
      </c>
      <c r="D4780" s="43" t="s">
        <v>973</v>
      </c>
      <c r="E4780" s="43" t="s">
        <v>1013</v>
      </c>
      <c r="F4780" s="42" t="s">
        <v>1012</v>
      </c>
      <c r="G4780" s="18" t="s">
        <v>3</v>
      </c>
      <c r="H4780" s="32">
        <f>SUBTOTAL(9,H4778:H4779)</f>
        <v>812714499</v>
      </c>
      <c r="I4780" s="14">
        <f>SUBTOTAL(9,I4778:I4779)</f>
        <v>79862098.480000004</v>
      </c>
      <c r="J4780" s="31">
        <f>SUBTOTAL(9,J4778:J4779)</f>
        <v>7.8612697136436177E-2</v>
      </c>
      <c r="K4780" s="14">
        <f>SUBTOTAL(9,K4778:K4779)</f>
        <v>84641176.420000002</v>
      </c>
      <c r="L4780" s="14">
        <f>SUBTOTAL(9,L4777:L4779)</f>
        <v>79862098.480000004</v>
      </c>
      <c r="M4780" s="80"/>
    </row>
    <row r="4781" spans="2:13" ht="24.9" customHeight="1" outlineLevel="2" x14ac:dyDescent="0.3">
      <c r="B4781" s="47" t="s">
        <v>2229</v>
      </c>
      <c r="C4781" s="46" t="s">
        <v>336</v>
      </c>
      <c r="D4781" s="46" t="s">
        <v>973</v>
      </c>
      <c r="E4781" s="46" t="s">
        <v>1011</v>
      </c>
      <c r="F4781" s="45" t="s">
        <v>1010</v>
      </c>
      <c r="G4781" s="26" t="s">
        <v>0</v>
      </c>
      <c r="H4781" s="30">
        <v>1157396357</v>
      </c>
      <c r="I4781" s="30">
        <v>90986049.280000001</v>
      </c>
      <c r="J4781" s="36">
        <f>I4781/H4781</f>
        <v>7.8612697136733772E-2</v>
      </c>
      <c r="K4781" s="30">
        <v>96430802.539999992</v>
      </c>
      <c r="L4781" s="30">
        <f>I4781</f>
        <v>90986049.280000001</v>
      </c>
      <c r="M4781" s="80">
        <f>L4781/K4781</f>
        <v>0.94353719852386919</v>
      </c>
    </row>
    <row r="4782" spans="2:13" ht="24.9" customHeight="1" outlineLevel="2" x14ac:dyDescent="0.3">
      <c r="B4782" s="47" t="s">
        <v>2229</v>
      </c>
      <c r="C4782" s="46" t="s">
        <v>336</v>
      </c>
      <c r="D4782" s="46" t="s">
        <v>973</v>
      </c>
      <c r="E4782" s="46" t="s">
        <v>1011</v>
      </c>
      <c r="F4782" s="45" t="s">
        <v>1010</v>
      </c>
      <c r="G4782" s="26" t="s">
        <v>7</v>
      </c>
      <c r="H4782" s="30">
        <v>-231479271</v>
      </c>
      <c r="I4782" s="24"/>
      <c r="J4782" s="36"/>
      <c r="K4782" s="24"/>
      <c r="L4782" s="24"/>
      <c r="M4782" s="80" t="str">
        <f>IFERROR((Base_actualizacion!$L4779/Base_actualizacion!$K4779)," " )</f>
        <v xml:space="preserve"> </v>
      </c>
    </row>
    <row r="4783" spans="2:13" ht="24.9" customHeight="1" outlineLevel="1" x14ac:dyDescent="0.3">
      <c r="B4783" s="44" t="str">
        <f>B4782</f>
        <v>ASIGNACIÓN PARA LA INVERSIÓN LOCAL SEGÚN NBI Y CUARTA, QUINTA, Y SEXTA CATEGORÍA</v>
      </c>
      <c r="C4783" s="43" t="s">
        <v>336</v>
      </c>
      <c r="D4783" s="43" t="s">
        <v>973</v>
      </c>
      <c r="E4783" s="43" t="s">
        <v>1011</v>
      </c>
      <c r="F4783" s="42" t="s">
        <v>1010</v>
      </c>
      <c r="G4783" s="18" t="s">
        <v>3</v>
      </c>
      <c r="H4783" s="32">
        <f>SUBTOTAL(9,H4781:H4782)</f>
        <v>925917086</v>
      </c>
      <c r="I4783" s="14">
        <f>SUBTOTAL(9,I4781:I4782)</f>
        <v>90986049.280000001</v>
      </c>
      <c r="J4783" s="31">
        <f>SUBTOTAL(9,J4781:J4782)</f>
        <v>7.8612697136733772E-2</v>
      </c>
      <c r="K4783" s="14">
        <f>SUBTOTAL(9,K4781:K4782)</f>
        <v>96430802.539999992</v>
      </c>
      <c r="L4783" s="14">
        <f>SUBTOTAL(9,L4780:L4782)</f>
        <v>90986049.280000001</v>
      </c>
      <c r="M4783" s="80"/>
    </row>
    <row r="4784" spans="2:13" ht="24.9" customHeight="1" outlineLevel="2" x14ac:dyDescent="0.3">
      <c r="B4784" s="47" t="s">
        <v>2229</v>
      </c>
      <c r="C4784" s="46" t="s">
        <v>336</v>
      </c>
      <c r="D4784" s="46" t="s">
        <v>973</v>
      </c>
      <c r="E4784" s="46" t="s">
        <v>1009</v>
      </c>
      <c r="F4784" s="45" t="s">
        <v>1008</v>
      </c>
      <c r="G4784" s="26" t="s">
        <v>0</v>
      </c>
      <c r="H4784" s="30">
        <v>1193695070</v>
      </c>
      <c r="I4784" s="30">
        <v>93839589.010000005</v>
      </c>
      <c r="J4784" s="36">
        <f>I4784/H4784</f>
        <v>7.8612697135458556E-2</v>
      </c>
      <c r="K4784" s="30">
        <v>99455102.590000004</v>
      </c>
      <c r="L4784" s="30">
        <f>I4784</f>
        <v>93839589.010000005</v>
      </c>
      <c r="M4784" s="80">
        <f>L4784/K4784</f>
        <v>0.94353719986444795</v>
      </c>
    </row>
    <row r="4785" spans="2:13" ht="24.9" customHeight="1" outlineLevel="2" x14ac:dyDescent="0.3">
      <c r="B4785" s="47" t="s">
        <v>2229</v>
      </c>
      <c r="C4785" s="46" t="s">
        <v>336</v>
      </c>
      <c r="D4785" s="46" t="s">
        <v>973</v>
      </c>
      <c r="E4785" s="46" t="s">
        <v>1009</v>
      </c>
      <c r="F4785" s="45" t="s">
        <v>1008</v>
      </c>
      <c r="G4785" s="26" t="s">
        <v>7</v>
      </c>
      <c r="H4785" s="30">
        <v>-238739014</v>
      </c>
      <c r="I4785" s="24"/>
      <c r="J4785" s="36"/>
      <c r="K4785" s="24"/>
      <c r="L4785" s="24"/>
      <c r="M4785" s="80">
        <f>IFERROR((Base_actualizacion!$L4781/Base_actualizacion!$K4781)," " )</f>
        <v>0.94353719852386919</v>
      </c>
    </row>
    <row r="4786" spans="2:13" ht="24.9" customHeight="1" outlineLevel="1" x14ac:dyDescent="0.3">
      <c r="B4786" s="44" t="str">
        <f>B4785</f>
        <v>ASIGNACIÓN PARA LA INVERSIÓN LOCAL SEGÚN NBI Y CUARTA, QUINTA, Y SEXTA CATEGORÍA</v>
      </c>
      <c r="C4786" s="43" t="s">
        <v>336</v>
      </c>
      <c r="D4786" s="43" t="s">
        <v>973</v>
      </c>
      <c r="E4786" s="43" t="s">
        <v>1009</v>
      </c>
      <c r="F4786" s="42" t="s">
        <v>1008</v>
      </c>
      <c r="G4786" s="18" t="s">
        <v>3</v>
      </c>
      <c r="H4786" s="32">
        <f>SUBTOTAL(9,H4784:H4785)</f>
        <v>954956056</v>
      </c>
      <c r="I4786" s="14">
        <f>SUBTOTAL(9,I4784:I4785)</f>
        <v>93839589.010000005</v>
      </c>
      <c r="J4786" s="31">
        <f>SUBTOTAL(9,J4784:J4785)</f>
        <v>7.8612697135458556E-2</v>
      </c>
      <c r="K4786" s="14">
        <f>SUBTOTAL(9,K4784:K4785)</f>
        <v>99455102.590000004</v>
      </c>
      <c r="L4786" s="14">
        <f>SUBTOTAL(9,L4783:L4785)</f>
        <v>93839589.010000005</v>
      </c>
      <c r="M4786" s="80"/>
    </row>
    <row r="4787" spans="2:13" ht="24.9" customHeight="1" outlineLevel="2" x14ac:dyDescent="0.3">
      <c r="B4787" s="47" t="s">
        <v>2229</v>
      </c>
      <c r="C4787" s="46" t="s">
        <v>336</v>
      </c>
      <c r="D4787" s="46" t="s">
        <v>973</v>
      </c>
      <c r="E4787" s="46" t="s">
        <v>1007</v>
      </c>
      <c r="F4787" s="45" t="s">
        <v>1006</v>
      </c>
      <c r="G4787" s="26" t="s">
        <v>0</v>
      </c>
      <c r="H4787" s="30">
        <v>1192481811</v>
      </c>
      <c r="I4787" s="30">
        <v>93744211.449999988</v>
      </c>
      <c r="J4787" s="36">
        <f>I4787/H4787</f>
        <v>7.8612697137398921E-2</v>
      </c>
      <c r="K4787" s="30">
        <v>99354017.549999997</v>
      </c>
      <c r="L4787" s="30">
        <f>I4787</f>
        <v>93744211.449999988</v>
      </c>
      <c r="M4787" s="80">
        <f>L4787/K4787</f>
        <v>0.94353719921615786</v>
      </c>
    </row>
    <row r="4788" spans="2:13" ht="24.9" customHeight="1" outlineLevel="2" x14ac:dyDescent="0.3">
      <c r="B4788" s="47" t="s">
        <v>2229</v>
      </c>
      <c r="C4788" s="46" t="s">
        <v>336</v>
      </c>
      <c r="D4788" s="46" t="s">
        <v>973</v>
      </c>
      <c r="E4788" s="46" t="s">
        <v>1007</v>
      </c>
      <c r="F4788" s="45" t="s">
        <v>1006</v>
      </c>
      <c r="G4788" s="26" t="s">
        <v>7</v>
      </c>
      <c r="H4788" s="30">
        <v>-238496362</v>
      </c>
      <c r="I4788" s="24"/>
      <c r="J4788" s="36"/>
      <c r="K4788" s="24"/>
      <c r="L4788" s="24"/>
      <c r="M4788" s="80">
        <f>IFERROR((Base_actualizacion!$L4784/Base_actualizacion!$K4784)," " )</f>
        <v>0.94353719986444795</v>
      </c>
    </row>
    <row r="4789" spans="2:13" ht="24.9" customHeight="1" outlineLevel="1" x14ac:dyDescent="0.3">
      <c r="B4789" s="44" t="str">
        <f>B4788</f>
        <v>ASIGNACIÓN PARA LA INVERSIÓN LOCAL SEGÚN NBI Y CUARTA, QUINTA, Y SEXTA CATEGORÍA</v>
      </c>
      <c r="C4789" s="43" t="s">
        <v>336</v>
      </c>
      <c r="D4789" s="43" t="s">
        <v>973</v>
      </c>
      <c r="E4789" s="43" t="s">
        <v>1007</v>
      </c>
      <c r="F4789" s="42" t="s">
        <v>1006</v>
      </c>
      <c r="G4789" s="18" t="s">
        <v>3</v>
      </c>
      <c r="H4789" s="32">
        <f>SUBTOTAL(9,H4787:H4788)</f>
        <v>953985449</v>
      </c>
      <c r="I4789" s="14">
        <f>SUBTOTAL(9,I4787:I4788)</f>
        <v>93744211.449999988</v>
      </c>
      <c r="J4789" s="31">
        <f>SUBTOTAL(9,J4787:J4788)</f>
        <v>7.8612697137398921E-2</v>
      </c>
      <c r="K4789" s="14">
        <f>SUBTOTAL(9,K4787:K4788)</f>
        <v>99354017.549999997</v>
      </c>
      <c r="L4789" s="14">
        <f>SUBTOTAL(9,L4786:L4788)</f>
        <v>93744211.449999988</v>
      </c>
      <c r="M4789" s="80"/>
    </row>
    <row r="4790" spans="2:13" ht="24.9" customHeight="1" outlineLevel="2" x14ac:dyDescent="0.3">
      <c r="B4790" s="47" t="s">
        <v>2229</v>
      </c>
      <c r="C4790" s="46" t="s">
        <v>336</v>
      </c>
      <c r="D4790" s="46" t="s">
        <v>973</v>
      </c>
      <c r="E4790" s="46" t="s">
        <v>1003</v>
      </c>
      <c r="F4790" s="45" t="s">
        <v>1002</v>
      </c>
      <c r="G4790" s="26" t="s">
        <v>0</v>
      </c>
      <c r="H4790" s="30">
        <v>1124362904</v>
      </c>
      <c r="I4790" s="30">
        <v>88389200.439999998</v>
      </c>
      <c r="J4790" s="36">
        <f>I4790/H4790</f>
        <v>7.8612697133238041E-2</v>
      </c>
      <c r="K4790" s="30">
        <v>93678553.989999995</v>
      </c>
      <c r="L4790" s="30">
        <f>I4790</f>
        <v>88389200.439999998</v>
      </c>
      <c r="M4790" s="80">
        <f>L4790/K4790</f>
        <v>0.94353719902033684</v>
      </c>
    </row>
    <row r="4791" spans="2:13" ht="24.9" customHeight="1" outlineLevel="2" x14ac:dyDescent="0.3">
      <c r="B4791" s="47" t="s">
        <v>2229</v>
      </c>
      <c r="C4791" s="46" t="s">
        <v>336</v>
      </c>
      <c r="D4791" s="46" t="s">
        <v>973</v>
      </c>
      <c r="E4791" s="46" t="s">
        <v>1003</v>
      </c>
      <c r="F4791" s="45" t="s">
        <v>1002</v>
      </c>
      <c r="G4791" s="26" t="s">
        <v>7</v>
      </c>
      <c r="H4791" s="30">
        <v>-224872581</v>
      </c>
      <c r="I4791" s="24"/>
      <c r="J4791" s="36"/>
      <c r="K4791" s="24"/>
      <c r="L4791" s="24"/>
      <c r="M4791" s="80">
        <f>IFERROR((Base_actualizacion!$L4787/Base_actualizacion!$K4787)," " )</f>
        <v>0.94353719921615786</v>
      </c>
    </row>
    <row r="4792" spans="2:13" ht="24.9" customHeight="1" outlineLevel="1" x14ac:dyDescent="0.3">
      <c r="B4792" s="44" t="str">
        <f>B4791</f>
        <v>ASIGNACIÓN PARA LA INVERSIÓN LOCAL SEGÚN NBI Y CUARTA, QUINTA, Y SEXTA CATEGORÍA</v>
      </c>
      <c r="C4792" s="43" t="s">
        <v>336</v>
      </c>
      <c r="D4792" s="43" t="s">
        <v>973</v>
      </c>
      <c r="E4792" s="43" t="s">
        <v>1003</v>
      </c>
      <c r="F4792" s="42" t="s">
        <v>1002</v>
      </c>
      <c r="G4792" s="18" t="s">
        <v>3</v>
      </c>
      <c r="H4792" s="32">
        <f>SUBTOTAL(9,H4790:H4791)</f>
        <v>899490323</v>
      </c>
      <c r="I4792" s="14">
        <f>SUBTOTAL(9,I4790:I4791)</f>
        <v>88389200.439999998</v>
      </c>
      <c r="J4792" s="31">
        <f>SUBTOTAL(9,J4790:J4791)</f>
        <v>7.8612697133238041E-2</v>
      </c>
      <c r="K4792" s="14">
        <f>SUBTOTAL(9,K4790:K4791)</f>
        <v>93678553.989999995</v>
      </c>
      <c r="L4792" s="14">
        <f>SUBTOTAL(9,L4789:L4791)</f>
        <v>88389200.439999998</v>
      </c>
      <c r="M4792" s="80"/>
    </row>
    <row r="4793" spans="2:13" ht="24.9" customHeight="1" outlineLevel="2" x14ac:dyDescent="0.3">
      <c r="B4793" s="47" t="s">
        <v>2229</v>
      </c>
      <c r="C4793" s="46" t="s">
        <v>336</v>
      </c>
      <c r="D4793" s="46" t="s">
        <v>973</v>
      </c>
      <c r="E4793" s="46" t="s">
        <v>1001</v>
      </c>
      <c r="F4793" s="45" t="s">
        <v>1000</v>
      </c>
      <c r="G4793" s="26" t="s">
        <v>0</v>
      </c>
      <c r="H4793" s="30">
        <v>1013894510</v>
      </c>
      <c r="I4793" s="30">
        <v>79704982.040000007</v>
      </c>
      <c r="J4793" s="36">
        <f>I4793/H4793</f>
        <v>7.8612697133550916E-2</v>
      </c>
      <c r="K4793" s="30">
        <v>84474657.789999992</v>
      </c>
      <c r="L4793" s="30">
        <f>I4793</f>
        <v>79704982.040000007</v>
      </c>
      <c r="M4793" s="80">
        <f>L4793/K4793</f>
        <v>0.94353719950121406</v>
      </c>
    </row>
    <row r="4794" spans="2:13" ht="24.9" customHeight="1" outlineLevel="2" x14ac:dyDescent="0.3">
      <c r="B4794" s="47" t="s">
        <v>2229</v>
      </c>
      <c r="C4794" s="46" t="s">
        <v>336</v>
      </c>
      <c r="D4794" s="46" t="s">
        <v>973</v>
      </c>
      <c r="E4794" s="46" t="s">
        <v>1001</v>
      </c>
      <c r="F4794" s="45" t="s">
        <v>1000</v>
      </c>
      <c r="G4794" s="26" t="s">
        <v>7</v>
      </c>
      <c r="H4794" s="30">
        <v>-202778902</v>
      </c>
      <c r="I4794" s="24"/>
      <c r="J4794" s="36"/>
      <c r="K4794" s="24"/>
      <c r="L4794" s="24"/>
      <c r="M4794" s="80">
        <f>IFERROR((Base_actualizacion!$L4790/Base_actualizacion!$K4790)," " )</f>
        <v>0.94353719902033684</v>
      </c>
    </row>
    <row r="4795" spans="2:13" ht="24.9" customHeight="1" outlineLevel="1" x14ac:dyDescent="0.3">
      <c r="B4795" s="44" t="str">
        <f>B4794</f>
        <v>ASIGNACIÓN PARA LA INVERSIÓN LOCAL SEGÚN NBI Y CUARTA, QUINTA, Y SEXTA CATEGORÍA</v>
      </c>
      <c r="C4795" s="43" t="s">
        <v>336</v>
      </c>
      <c r="D4795" s="43" t="s">
        <v>973</v>
      </c>
      <c r="E4795" s="43" t="s">
        <v>1001</v>
      </c>
      <c r="F4795" s="42" t="s">
        <v>1000</v>
      </c>
      <c r="G4795" s="18" t="s">
        <v>3</v>
      </c>
      <c r="H4795" s="32">
        <f>SUBTOTAL(9,H4793:H4794)</f>
        <v>811115608</v>
      </c>
      <c r="I4795" s="14">
        <f>SUBTOTAL(9,I4793:I4794)</f>
        <v>79704982.040000007</v>
      </c>
      <c r="J4795" s="31">
        <f>SUBTOTAL(9,J4793:J4794)</f>
        <v>7.8612697133550916E-2</v>
      </c>
      <c r="K4795" s="14">
        <f>SUBTOTAL(9,K4793:K4794)</f>
        <v>84474657.789999992</v>
      </c>
      <c r="L4795" s="14">
        <f>SUBTOTAL(9,L4792:L4794)</f>
        <v>79704982.040000007</v>
      </c>
      <c r="M4795" s="80"/>
    </row>
    <row r="4796" spans="2:13" ht="24.9" customHeight="1" outlineLevel="2" x14ac:dyDescent="0.3">
      <c r="B4796" s="47" t="s">
        <v>2229</v>
      </c>
      <c r="C4796" s="46" t="s">
        <v>336</v>
      </c>
      <c r="D4796" s="46" t="s">
        <v>973</v>
      </c>
      <c r="E4796" s="46" t="s">
        <v>999</v>
      </c>
      <c r="F4796" s="45" t="s">
        <v>998</v>
      </c>
      <c r="G4796" s="26" t="s">
        <v>0</v>
      </c>
      <c r="H4796" s="30">
        <v>1890731697</v>
      </c>
      <c r="I4796" s="30">
        <v>148635518.25999999</v>
      </c>
      <c r="J4796" s="36">
        <f>I4796/H4796</f>
        <v>7.8612697135102813E-2</v>
      </c>
      <c r="K4796" s="30">
        <v>157530109.44</v>
      </c>
      <c r="L4796" s="30">
        <f>I4796</f>
        <v>148635518.25999999</v>
      </c>
      <c r="M4796" s="80">
        <f>L4796/K4796</f>
        <v>0.94353719925911828</v>
      </c>
    </row>
    <row r="4797" spans="2:13" ht="24.9" customHeight="1" outlineLevel="2" x14ac:dyDescent="0.3">
      <c r="B4797" s="47" t="s">
        <v>2229</v>
      </c>
      <c r="C4797" s="46" t="s">
        <v>336</v>
      </c>
      <c r="D4797" s="46" t="s">
        <v>973</v>
      </c>
      <c r="E4797" s="46" t="s">
        <v>999</v>
      </c>
      <c r="F4797" s="45" t="s">
        <v>998</v>
      </c>
      <c r="G4797" s="26" t="s">
        <v>7</v>
      </c>
      <c r="H4797" s="30">
        <v>-378146339</v>
      </c>
      <c r="I4797" s="24"/>
      <c r="J4797" s="36"/>
      <c r="K4797" s="24"/>
      <c r="L4797" s="24"/>
      <c r="M4797" s="80">
        <f>IFERROR((Base_actualizacion!$L4793/Base_actualizacion!$K4793)," " )</f>
        <v>0.94353719950121406</v>
      </c>
    </row>
    <row r="4798" spans="2:13" ht="24.9" customHeight="1" outlineLevel="1" x14ac:dyDescent="0.3">
      <c r="B4798" s="44" t="str">
        <f>B4797</f>
        <v>ASIGNACIÓN PARA LA INVERSIÓN LOCAL SEGÚN NBI Y CUARTA, QUINTA, Y SEXTA CATEGORÍA</v>
      </c>
      <c r="C4798" s="43" t="s">
        <v>336</v>
      </c>
      <c r="D4798" s="43" t="s">
        <v>973</v>
      </c>
      <c r="E4798" s="43" t="s">
        <v>999</v>
      </c>
      <c r="F4798" s="42" t="s">
        <v>998</v>
      </c>
      <c r="G4798" s="18" t="s">
        <v>3</v>
      </c>
      <c r="H4798" s="32">
        <f>SUBTOTAL(9,H4796:H4797)</f>
        <v>1512585358</v>
      </c>
      <c r="I4798" s="14">
        <f>SUBTOTAL(9,I4796:I4797)</f>
        <v>148635518.25999999</v>
      </c>
      <c r="J4798" s="31">
        <f>SUBTOTAL(9,J4796:J4797)</f>
        <v>7.8612697135102813E-2</v>
      </c>
      <c r="K4798" s="14">
        <f>SUBTOTAL(9,K4796:K4797)</f>
        <v>157530109.44</v>
      </c>
      <c r="L4798" s="14">
        <f>SUBTOTAL(9,L4795:L4797)</f>
        <v>148635518.25999999</v>
      </c>
      <c r="M4798" s="80"/>
    </row>
    <row r="4799" spans="2:13" ht="24.9" customHeight="1" outlineLevel="2" x14ac:dyDescent="0.3">
      <c r="B4799" s="47" t="s">
        <v>2229</v>
      </c>
      <c r="C4799" s="46" t="s">
        <v>336</v>
      </c>
      <c r="D4799" s="46" t="s">
        <v>973</v>
      </c>
      <c r="E4799" s="46" t="s">
        <v>995</v>
      </c>
      <c r="F4799" s="45" t="s">
        <v>994</v>
      </c>
      <c r="G4799" s="26" t="s">
        <v>0</v>
      </c>
      <c r="H4799" s="30">
        <v>1881492451</v>
      </c>
      <c r="I4799" s="30">
        <v>147909196.22</v>
      </c>
      <c r="J4799" s="36">
        <f>I4799/H4799</f>
        <v>7.8612697139118101E-2</v>
      </c>
      <c r="K4799" s="30">
        <v>156760323.09999999</v>
      </c>
      <c r="L4799" s="30">
        <f>I4799</f>
        <v>147909196.22</v>
      </c>
      <c r="M4799" s="80">
        <f>L4799/K4799</f>
        <v>0.94353719930550461</v>
      </c>
    </row>
    <row r="4800" spans="2:13" ht="24.9" customHeight="1" outlineLevel="2" x14ac:dyDescent="0.3">
      <c r="B4800" s="47" t="s">
        <v>2229</v>
      </c>
      <c r="C4800" s="46" t="s">
        <v>336</v>
      </c>
      <c r="D4800" s="46" t="s">
        <v>973</v>
      </c>
      <c r="E4800" s="46" t="s">
        <v>995</v>
      </c>
      <c r="F4800" s="45" t="s">
        <v>994</v>
      </c>
      <c r="G4800" s="26" t="s">
        <v>7</v>
      </c>
      <c r="H4800" s="30">
        <v>-376298490</v>
      </c>
      <c r="I4800" s="24"/>
      <c r="J4800" s="36"/>
      <c r="K4800" s="24"/>
      <c r="L4800" s="24"/>
      <c r="M4800" s="80">
        <f>IFERROR((Base_actualizacion!$L4796/Base_actualizacion!$K4796)," " )</f>
        <v>0.94353719925911828</v>
      </c>
    </row>
    <row r="4801" spans="2:13" ht="24.9" customHeight="1" outlineLevel="1" x14ac:dyDescent="0.3">
      <c r="B4801" s="44" t="str">
        <f>B4800</f>
        <v>ASIGNACIÓN PARA LA INVERSIÓN LOCAL SEGÚN NBI Y CUARTA, QUINTA, Y SEXTA CATEGORÍA</v>
      </c>
      <c r="C4801" s="43" t="s">
        <v>336</v>
      </c>
      <c r="D4801" s="43" t="s">
        <v>973</v>
      </c>
      <c r="E4801" s="43" t="s">
        <v>995</v>
      </c>
      <c r="F4801" s="42" t="s">
        <v>994</v>
      </c>
      <c r="G4801" s="18" t="s">
        <v>3</v>
      </c>
      <c r="H4801" s="32">
        <f>SUBTOTAL(9,H4799:H4800)</f>
        <v>1505193961</v>
      </c>
      <c r="I4801" s="14">
        <f>SUBTOTAL(9,I4799:I4800)</f>
        <v>147909196.22</v>
      </c>
      <c r="J4801" s="31">
        <f>SUBTOTAL(9,J4799:J4800)</f>
        <v>7.8612697139118101E-2</v>
      </c>
      <c r="K4801" s="14">
        <f>SUBTOTAL(9,K4799:K4800)</f>
        <v>156760323.09999999</v>
      </c>
      <c r="L4801" s="14">
        <f>SUBTOTAL(9,L4798:L4800)</f>
        <v>147909196.22</v>
      </c>
      <c r="M4801" s="80"/>
    </row>
    <row r="4802" spans="2:13" ht="24.9" customHeight="1" outlineLevel="2" x14ac:dyDescent="0.3">
      <c r="B4802" s="47" t="s">
        <v>2229</v>
      </c>
      <c r="C4802" s="46" t="s">
        <v>336</v>
      </c>
      <c r="D4802" s="46" t="s">
        <v>973</v>
      </c>
      <c r="E4802" s="46" t="s">
        <v>993</v>
      </c>
      <c r="F4802" s="45" t="s">
        <v>992</v>
      </c>
      <c r="G4802" s="26" t="s">
        <v>0</v>
      </c>
      <c r="H4802" s="30">
        <v>2058001331</v>
      </c>
      <c r="I4802" s="30">
        <v>161785035.32999998</v>
      </c>
      <c r="J4802" s="36">
        <f>I4802/H4802</f>
        <v>7.8612697131438342E-2</v>
      </c>
      <c r="K4802" s="30">
        <v>171466515.01999998</v>
      </c>
      <c r="L4802" s="30">
        <f>I4802</f>
        <v>161785035.32999998</v>
      </c>
      <c r="M4802" s="80">
        <f>L4802/K4802</f>
        <v>0.94353719915010381</v>
      </c>
    </row>
    <row r="4803" spans="2:13" ht="24.9" customHeight="1" outlineLevel="2" x14ac:dyDescent="0.3">
      <c r="B4803" s="47" t="s">
        <v>2229</v>
      </c>
      <c r="C4803" s="46" t="s">
        <v>336</v>
      </c>
      <c r="D4803" s="46" t="s">
        <v>973</v>
      </c>
      <c r="E4803" s="46" t="s">
        <v>993</v>
      </c>
      <c r="F4803" s="45" t="s">
        <v>992</v>
      </c>
      <c r="G4803" s="26" t="s">
        <v>7</v>
      </c>
      <c r="H4803" s="30">
        <v>-411600266</v>
      </c>
      <c r="I4803" s="24"/>
      <c r="J4803" s="36"/>
      <c r="K4803" s="24"/>
      <c r="L4803" s="24"/>
      <c r="M4803" s="80">
        <f>IFERROR((Base_actualizacion!$L4799/Base_actualizacion!$K4799)," " )</f>
        <v>0.94353719930550461</v>
      </c>
    </row>
    <row r="4804" spans="2:13" ht="24.9" customHeight="1" outlineLevel="1" x14ac:dyDescent="0.3">
      <c r="B4804" s="44" t="str">
        <f>B4803</f>
        <v>ASIGNACIÓN PARA LA INVERSIÓN LOCAL SEGÚN NBI Y CUARTA, QUINTA, Y SEXTA CATEGORÍA</v>
      </c>
      <c r="C4804" s="43" t="s">
        <v>336</v>
      </c>
      <c r="D4804" s="43" t="s">
        <v>973</v>
      </c>
      <c r="E4804" s="43" t="s">
        <v>993</v>
      </c>
      <c r="F4804" s="42" t="s">
        <v>992</v>
      </c>
      <c r="G4804" s="18" t="s">
        <v>3</v>
      </c>
      <c r="H4804" s="32">
        <f>SUBTOTAL(9,H4802:H4803)</f>
        <v>1646401065</v>
      </c>
      <c r="I4804" s="14">
        <f>SUBTOTAL(9,I4802:I4803)</f>
        <v>161785035.32999998</v>
      </c>
      <c r="J4804" s="31">
        <f>SUBTOTAL(9,J4802:J4803)</f>
        <v>7.8612697131438342E-2</v>
      </c>
      <c r="K4804" s="14">
        <f>SUBTOTAL(9,K4802:K4803)</f>
        <v>171466515.01999998</v>
      </c>
      <c r="L4804" s="14">
        <f>SUBTOTAL(9,L4801:L4803)</f>
        <v>161785035.32999998</v>
      </c>
      <c r="M4804" s="80"/>
    </row>
    <row r="4805" spans="2:13" ht="24.9" customHeight="1" outlineLevel="2" x14ac:dyDescent="0.3">
      <c r="B4805" s="47" t="s">
        <v>2229</v>
      </c>
      <c r="C4805" s="46" t="s">
        <v>336</v>
      </c>
      <c r="D4805" s="46" t="s">
        <v>973</v>
      </c>
      <c r="E4805" s="46" t="s">
        <v>991</v>
      </c>
      <c r="F4805" s="45" t="s">
        <v>990</v>
      </c>
      <c r="G4805" s="26" t="s">
        <v>0</v>
      </c>
      <c r="H4805" s="30">
        <v>1619883528</v>
      </c>
      <c r="I4805" s="30">
        <v>127343413.18000001</v>
      </c>
      <c r="J4805" s="36">
        <f>I4805/H4805</f>
        <v>7.861269713460535E-2</v>
      </c>
      <c r="K4805" s="30">
        <v>134963850.19999999</v>
      </c>
      <c r="L4805" s="30">
        <f>I4805</f>
        <v>127343413.18000001</v>
      </c>
      <c r="M4805" s="80">
        <f>L4805/K4805</f>
        <v>0.94353719897063237</v>
      </c>
    </row>
    <row r="4806" spans="2:13" ht="24.9" customHeight="1" outlineLevel="2" x14ac:dyDescent="0.3">
      <c r="B4806" s="47" t="s">
        <v>2229</v>
      </c>
      <c r="C4806" s="46" t="s">
        <v>336</v>
      </c>
      <c r="D4806" s="46" t="s">
        <v>973</v>
      </c>
      <c r="E4806" s="46" t="s">
        <v>991</v>
      </c>
      <c r="F4806" s="45" t="s">
        <v>990</v>
      </c>
      <c r="G4806" s="26" t="s">
        <v>7</v>
      </c>
      <c r="H4806" s="30">
        <v>-323976706</v>
      </c>
      <c r="I4806" s="24"/>
      <c r="J4806" s="36"/>
      <c r="K4806" s="24"/>
      <c r="L4806" s="24"/>
      <c r="M4806" s="80">
        <f>IFERROR((Base_actualizacion!$L4802/Base_actualizacion!$K4802)," " )</f>
        <v>0.94353719915010381</v>
      </c>
    </row>
    <row r="4807" spans="2:13" ht="24.9" customHeight="1" outlineLevel="1" x14ac:dyDescent="0.3">
      <c r="B4807" s="44" t="str">
        <f>B4806</f>
        <v>ASIGNACIÓN PARA LA INVERSIÓN LOCAL SEGÚN NBI Y CUARTA, QUINTA, Y SEXTA CATEGORÍA</v>
      </c>
      <c r="C4807" s="43" t="s">
        <v>336</v>
      </c>
      <c r="D4807" s="43" t="s">
        <v>973</v>
      </c>
      <c r="E4807" s="43" t="s">
        <v>991</v>
      </c>
      <c r="F4807" s="42" t="s">
        <v>990</v>
      </c>
      <c r="G4807" s="18" t="s">
        <v>3</v>
      </c>
      <c r="H4807" s="32">
        <f>SUBTOTAL(9,H4805:H4806)</f>
        <v>1295906822</v>
      </c>
      <c r="I4807" s="14">
        <f>SUBTOTAL(9,I4805:I4806)</f>
        <v>127343413.18000001</v>
      </c>
      <c r="J4807" s="31">
        <f>SUBTOTAL(9,J4805:J4806)</f>
        <v>7.861269713460535E-2</v>
      </c>
      <c r="K4807" s="14">
        <f>SUBTOTAL(9,K4805:K4806)</f>
        <v>134963850.19999999</v>
      </c>
      <c r="L4807" s="14">
        <f>SUBTOTAL(9,L4804:L4806)</f>
        <v>127343413.18000001</v>
      </c>
      <c r="M4807" s="80"/>
    </row>
    <row r="4808" spans="2:13" ht="24.9" customHeight="1" outlineLevel="2" x14ac:dyDescent="0.3">
      <c r="B4808" s="47" t="s">
        <v>2229</v>
      </c>
      <c r="C4808" s="46" t="s">
        <v>336</v>
      </c>
      <c r="D4808" s="46" t="s">
        <v>973</v>
      </c>
      <c r="E4808" s="46" t="s">
        <v>989</v>
      </c>
      <c r="F4808" s="45" t="s">
        <v>988</v>
      </c>
      <c r="G4808" s="26" t="s">
        <v>0</v>
      </c>
      <c r="H4808" s="30">
        <v>1805401150</v>
      </c>
      <c r="I4808" s="30">
        <v>141927453.81999999</v>
      </c>
      <c r="J4808" s="36">
        <f>I4808/H4808</f>
        <v>7.8612697139358742E-2</v>
      </c>
      <c r="K4808" s="30">
        <v>150420623.50999999</v>
      </c>
      <c r="L4808" s="30">
        <f>I4808</f>
        <v>141927453.81999999</v>
      </c>
      <c r="M4808" s="80">
        <f>L4808/K4808</f>
        <v>0.94353719927616597</v>
      </c>
    </row>
    <row r="4809" spans="2:13" ht="24.9" customHeight="1" outlineLevel="2" x14ac:dyDescent="0.3">
      <c r="B4809" s="47" t="s">
        <v>2229</v>
      </c>
      <c r="C4809" s="46" t="s">
        <v>336</v>
      </c>
      <c r="D4809" s="46" t="s">
        <v>973</v>
      </c>
      <c r="E4809" s="46" t="s">
        <v>989</v>
      </c>
      <c r="F4809" s="45" t="s">
        <v>988</v>
      </c>
      <c r="G4809" s="26" t="s">
        <v>7</v>
      </c>
      <c r="H4809" s="30">
        <v>-361080230</v>
      </c>
      <c r="I4809" s="24"/>
      <c r="J4809" s="36"/>
      <c r="K4809" s="24"/>
      <c r="L4809" s="24"/>
      <c r="M4809" s="80">
        <f>IFERROR((Base_actualizacion!$L4805/Base_actualizacion!$K4805)," " )</f>
        <v>0.94353719897063237</v>
      </c>
    </row>
    <row r="4810" spans="2:13" ht="24.9" customHeight="1" outlineLevel="1" x14ac:dyDescent="0.3">
      <c r="B4810" s="44" t="str">
        <f>B4809</f>
        <v>ASIGNACIÓN PARA LA INVERSIÓN LOCAL SEGÚN NBI Y CUARTA, QUINTA, Y SEXTA CATEGORÍA</v>
      </c>
      <c r="C4810" s="43" t="s">
        <v>336</v>
      </c>
      <c r="D4810" s="43" t="s">
        <v>973</v>
      </c>
      <c r="E4810" s="43" t="s">
        <v>989</v>
      </c>
      <c r="F4810" s="42" t="s">
        <v>988</v>
      </c>
      <c r="G4810" s="18" t="s">
        <v>3</v>
      </c>
      <c r="H4810" s="32">
        <f>SUBTOTAL(9,H4808:H4809)</f>
        <v>1444320920</v>
      </c>
      <c r="I4810" s="14">
        <f>SUBTOTAL(9,I4808:I4809)</f>
        <v>141927453.81999999</v>
      </c>
      <c r="J4810" s="31">
        <f>SUBTOTAL(9,J4808:J4809)</f>
        <v>7.8612697139358742E-2</v>
      </c>
      <c r="K4810" s="14">
        <f>SUBTOTAL(9,K4808:K4809)</f>
        <v>150420623.50999999</v>
      </c>
      <c r="L4810" s="14">
        <f>SUBTOTAL(9,L4807:L4809)</f>
        <v>141927453.81999999</v>
      </c>
      <c r="M4810" s="80"/>
    </row>
    <row r="4811" spans="2:13" ht="24.9" customHeight="1" outlineLevel="2" x14ac:dyDescent="0.3">
      <c r="B4811" s="47" t="s">
        <v>2229</v>
      </c>
      <c r="C4811" s="46" t="s">
        <v>336</v>
      </c>
      <c r="D4811" s="46" t="s">
        <v>973</v>
      </c>
      <c r="E4811" s="46" t="s">
        <v>987</v>
      </c>
      <c r="F4811" s="45" t="s">
        <v>986</v>
      </c>
      <c r="G4811" s="26" t="s">
        <v>0</v>
      </c>
      <c r="H4811" s="30">
        <v>1416385749</v>
      </c>
      <c r="I4811" s="30">
        <v>111345903.91</v>
      </c>
      <c r="J4811" s="36">
        <f>I4811/H4811</f>
        <v>7.861269713325815E-2</v>
      </c>
      <c r="K4811" s="30">
        <v>118009023.93000001</v>
      </c>
      <c r="L4811" s="30">
        <f>I4811</f>
        <v>111345903.91</v>
      </c>
      <c r="M4811" s="80">
        <f>L4811/K4811</f>
        <v>0.94353719912171796</v>
      </c>
    </row>
    <row r="4812" spans="2:13" ht="24.9" customHeight="1" outlineLevel="2" x14ac:dyDescent="0.3">
      <c r="B4812" s="47" t="s">
        <v>2229</v>
      </c>
      <c r="C4812" s="46" t="s">
        <v>336</v>
      </c>
      <c r="D4812" s="46" t="s">
        <v>973</v>
      </c>
      <c r="E4812" s="46" t="s">
        <v>987</v>
      </c>
      <c r="F4812" s="45" t="s">
        <v>986</v>
      </c>
      <c r="G4812" s="26" t="s">
        <v>7</v>
      </c>
      <c r="H4812" s="30">
        <v>-283277150</v>
      </c>
      <c r="I4812" s="24"/>
      <c r="J4812" s="36"/>
      <c r="K4812" s="24"/>
      <c r="L4812" s="24"/>
      <c r="M4812" s="80">
        <f>IFERROR((Base_actualizacion!$L4808/Base_actualizacion!$K4808)," " )</f>
        <v>0.94353719927616597</v>
      </c>
    </row>
    <row r="4813" spans="2:13" ht="24.9" customHeight="1" outlineLevel="1" x14ac:dyDescent="0.3">
      <c r="B4813" s="44" t="str">
        <f>B4812</f>
        <v>ASIGNACIÓN PARA LA INVERSIÓN LOCAL SEGÚN NBI Y CUARTA, QUINTA, Y SEXTA CATEGORÍA</v>
      </c>
      <c r="C4813" s="43" t="s">
        <v>336</v>
      </c>
      <c r="D4813" s="43" t="s">
        <v>973</v>
      </c>
      <c r="E4813" s="43" t="s">
        <v>987</v>
      </c>
      <c r="F4813" s="42" t="s">
        <v>986</v>
      </c>
      <c r="G4813" s="18" t="s">
        <v>3</v>
      </c>
      <c r="H4813" s="32">
        <f>SUBTOTAL(9,H4811:H4812)</f>
        <v>1133108599</v>
      </c>
      <c r="I4813" s="14">
        <f>SUBTOTAL(9,I4811:I4812)</f>
        <v>111345903.91</v>
      </c>
      <c r="J4813" s="31">
        <f>SUBTOTAL(9,J4811:J4812)</f>
        <v>7.861269713325815E-2</v>
      </c>
      <c r="K4813" s="14">
        <f>SUBTOTAL(9,K4811:K4812)</f>
        <v>118009023.93000001</v>
      </c>
      <c r="L4813" s="14">
        <f>SUBTOTAL(9,L4810:L4812)</f>
        <v>111345903.91</v>
      </c>
      <c r="M4813" s="80"/>
    </row>
    <row r="4814" spans="2:13" ht="24.9" customHeight="1" outlineLevel="2" x14ac:dyDescent="0.3">
      <c r="B4814" s="47" t="s">
        <v>2229</v>
      </c>
      <c r="C4814" s="46" t="s">
        <v>336</v>
      </c>
      <c r="D4814" s="46" t="s">
        <v>973</v>
      </c>
      <c r="E4814" s="46" t="s">
        <v>985</v>
      </c>
      <c r="F4814" s="45" t="s">
        <v>984</v>
      </c>
      <c r="G4814" s="26" t="s">
        <v>0</v>
      </c>
      <c r="H4814" s="30">
        <v>1431844904</v>
      </c>
      <c r="I4814" s="30">
        <v>112561189.78</v>
      </c>
      <c r="J4814" s="36">
        <f>I4814/H4814</f>
        <v>7.8612697133292303E-2</v>
      </c>
      <c r="K4814" s="30">
        <v>119297034.46000001</v>
      </c>
      <c r="L4814" s="30">
        <f>I4814</f>
        <v>112561189.78</v>
      </c>
      <c r="M4814" s="80">
        <f>L4814/K4814</f>
        <v>0.9435371993068401</v>
      </c>
    </row>
    <row r="4815" spans="2:13" ht="24.9" customHeight="1" outlineLevel="2" x14ac:dyDescent="0.3">
      <c r="B4815" s="47" t="s">
        <v>2229</v>
      </c>
      <c r="C4815" s="46" t="s">
        <v>336</v>
      </c>
      <c r="D4815" s="46" t="s">
        <v>973</v>
      </c>
      <c r="E4815" s="46" t="s">
        <v>985</v>
      </c>
      <c r="F4815" s="45" t="s">
        <v>984</v>
      </c>
      <c r="G4815" s="26" t="s">
        <v>7</v>
      </c>
      <c r="H4815" s="30">
        <v>-286368981</v>
      </c>
      <c r="I4815" s="24"/>
      <c r="J4815" s="36"/>
      <c r="K4815" s="24"/>
      <c r="L4815" s="24"/>
      <c r="M4815" s="80">
        <f>IFERROR((Base_actualizacion!$L4811/Base_actualizacion!$K4811)," " )</f>
        <v>0.94353719912171796</v>
      </c>
    </row>
    <row r="4816" spans="2:13" ht="24.9" customHeight="1" outlineLevel="1" x14ac:dyDescent="0.3">
      <c r="B4816" s="44" t="str">
        <f>B4815</f>
        <v>ASIGNACIÓN PARA LA INVERSIÓN LOCAL SEGÚN NBI Y CUARTA, QUINTA, Y SEXTA CATEGORÍA</v>
      </c>
      <c r="C4816" s="43" t="s">
        <v>336</v>
      </c>
      <c r="D4816" s="43" t="s">
        <v>973</v>
      </c>
      <c r="E4816" s="43" t="s">
        <v>985</v>
      </c>
      <c r="F4816" s="42" t="s">
        <v>984</v>
      </c>
      <c r="G4816" s="18" t="s">
        <v>3</v>
      </c>
      <c r="H4816" s="32">
        <f>SUBTOTAL(9,H4814:H4815)</f>
        <v>1145475923</v>
      </c>
      <c r="I4816" s="14">
        <f>SUBTOTAL(9,I4814:I4815)</f>
        <v>112561189.78</v>
      </c>
      <c r="J4816" s="31">
        <f>SUBTOTAL(9,J4814:J4815)</f>
        <v>7.8612697133292303E-2</v>
      </c>
      <c r="K4816" s="14">
        <f>SUBTOTAL(9,K4814:K4815)</f>
        <v>119297034.46000001</v>
      </c>
      <c r="L4816" s="14">
        <f>SUBTOTAL(9,L4813:L4815)</f>
        <v>112561189.78</v>
      </c>
      <c r="M4816" s="80"/>
    </row>
    <row r="4817" spans="2:13" ht="24.9" customHeight="1" outlineLevel="2" x14ac:dyDescent="0.3">
      <c r="B4817" s="47" t="s">
        <v>2229</v>
      </c>
      <c r="C4817" s="46" t="s">
        <v>336</v>
      </c>
      <c r="D4817" s="46" t="s">
        <v>973</v>
      </c>
      <c r="E4817" s="46" t="s">
        <v>2270</v>
      </c>
      <c r="F4817" s="45" t="s">
        <v>2269</v>
      </c>
      <c r="G4817" s="26" t="s">
        <v>0</v>
      </c>
      <c r="H4817" s="30">
        <v>2041505082</v>
      </c>
      <c r="I4817" s="30">
        <v>160488220.71000001</v>
      </c>
      <c r="J4817" s="36">
        <f>I4817/H4817</f>
        <v>7.8612697134593762E-2</v>
      </c>
      <c r="K4817" s="30">
        <v>170092096.88</v>
      </c>
      <c r="L4817" s="30">
        <f>I4817</f>
        <v>160488220.71000001</v>
      </c>
      <c r="M4817" s="80">
        <f>L4817/K4817</f>
        <v>0.94353719928107227</v>
      </c>
    </row>
    <row r="4818" spans="2:13" ht="24.9" customHeight="1" outlineLevel="2" x14ac:dyDescent="0.3">
      <c r="B4818" s="47" t="s">
        <v>2229</v>
      </c>
      <c r="C4818" s="46" t="s">
        <v>336</v>
      </c>
      <c r="D4818" s="46" t="s">
        <v>973</v>
      </c>
      <c r="E4818" s="46" t="s">
        <v>2270</v>
      </c>
      <c r="F4818" s="45" t="s">
        <v>2269</v>
      </c>
      <c r="G4818" s="26" t="s">
        <v>7</v>
      </c>
      <c r="H4818" s="30">
        <v>-408301016</v>
      </c>
      <c r="I4818" s="24"/>
      <c r="J4818" s="36"/>
      <c r="K4818" s="24"/>
      <c r="L4818" s="24"/>
      <c r="M4818" s="80">
        <f>IFERROR((Base_actualizacion!$L4814/Base_actualizacion!$K4814)," " )</f>
        <v>0.9435371993068401</v>
      </c>
    </row>
    <row r="4819" spans="2:13" ht="24.9" customHeight="1" outlineLevel="1" x14ac:dyDescent="0.3">
      <c r="B4819" s="44" t="str">
        <f>B4818</f>
        <v>ASIGNACIÓN PARA LA INVERSIÓN LOCAL SEGÚN NBI Y CUARTA, QUINTA, Y SEXTA CATEGORÍA</v>
      </c>
      <c r="C4819" s="43" t="s">
        <v>336</v>
      </c>
      <c r="D4819" s="43" t="s">
        <v>973</v>
      </c>
      <c r="E4819" s="43" t="s">
        <v>2270</v>
      </c>
      <c r="F4819" s="42" t="s">
        <v>2269</v>
      </c>
      <c r="G4819" s="18" t="s">
        <v>3</v>
      </c>
      <c r="H4819" s="32">
        <f>SUBTOTAL(9,H4817:H4818)</f>
        <v>1633204066</v>
      </c>
      <c r="I4819" s="14">
        <f>SUBTOTAL(9,I4817:I4818)</f>
        <v>160488220.71000001</v>
      </c>
      <c r="J4819" s="31">
        <f>SUBTOTAL(9,J4817:J4818)</f>
        <v>7.8612697134593762E-2</v>
      </c>
      <c r="K4819" s="14">
        <f>SUBTOTAL(9,K4817:K4818)</f>
        <v>170092096.88</v>
      </c>
      <c r="L4819" s="14">
        <f>SUBTOTAL(9,L4816:L4818)</f>
        <v>160488220.71000001</v>
      </c>
      <c r="M4819" s="80"/>
    </row>
    <row r="4820" spans="2:13" ht="24.9" customHeight="1" outlineLevel="2" x14ac:dyDescent="0.3">
      <c r="B4820" s="47" t="s">
        <v>2229</v>
      </c>
      <c r="C4820" s="46" t="s">
        <v>336</v>
      </c>
      <c r="D4820" s="46" t="s">
        <v>973</v>
      </c>
      <c r="E4820" s="46" t="s">
        <v>983</v>
      </c>
      <c r="F4820" s="45" t="s">
        <v>982</v>
      </c>
      <c r="G4820" s="26" t="s">
        <v>0</v>
      </c>
      <c r="H4820" s="30">
        <v>1165818312</v>
      </c>
      <c r="I4820" s="30">
        <v>91648121.879999995</v>
      </c>
      <c r="J4820" s="36">
        <f>I4820/H4820</f>
        <v>7.8612697138694454E-2</v>
      </c>
      <c r="K4820" s="30">
        <v>97132494.599999994</v>
      </c>
      <c r="L4820" s="30">
        <f>I4820</f>
        <v>91648121.879999995</v>
      </c>
      <c r="M4820" s="80">
        <f>L4820/K4820</f>
        <v>0.94353719893033616</v>
      </c>
    </row>
    <row r="4821" spans="2:13" ht="24.9" customHeight="1" outlineLevel="2" x14ac:dyDescent="0.3">
      <c r="B4821" s="47" t="s">
        <v>2229</v>
      </c>
      <c r="C4821" s="46" t="s">
        <v>336</v>
      </c>
      <c r="D4821" s="46" t="s">
        <v>973</v>
      </c>
      <c r="E4821" s="46" t="s">
        <v>983</v>
      </c>
      <c r="F4821" s="45" t="s">
        <v>982</v>
      </c>
      <c r="G4821" s="26" t="s">
        <v>7</v>
      </c>
      <c r="H4821" s="30">
        <v>-233163662</v>
      </c>
      <c r="I4821" s="24"/>
      <c r="J4821" s="36"/>
      <c r="K4821" s="24"/>
      <c r="L4821" s="24"/>
      <c r="M4821" s="80">
        <f>IFERROR((Base_actualizacion!$L4817/Base_actualizacion!$K4817)," " )</f>
        <v>0.94353719928107227</v>
      </c>
    </row>
    <row r="4822" spans="2:13" ht="24.9" customHeight="1" outlineLevel="1" x14ac:dyDescent="0.3">
      <c r="B4822" s="44" t="str">
        <f>B4821</f>
        <v>ASIGNACIÓN PARA LA INVERSIÓN LOCAL SEGÚN NBI Y CUARTA, QUINTA, Y SEXTA CATEGORÍA</v>
      </c>
      <c r="C4822" s="43" t="s">
        <v>336</v>
      </c>
      <c r="D4822" s="43" t="s">
        <v>973</v>
      </c>
      <c r="E4822" s="43" t="s">
        <v>983</v>
      </c>
      <c r="F4822" s="42" t="s">
        <v>982</v>
      </c>
      <c r="G4822" s="18" t="s">
        <v>3</v>
      </c>
      <c r="H4822" s="32">
        <f>SUBTOTAL(9,H4820:H4821)</f>
        <v>932654650</v>
      </c>
      <c r="I4822" s="14">
        <f>SUBTOTAL(9,I4820:I4821)</f>
        <v>91648121.879999995</v>
      </c>
      <c r="J4822" s="31">
        <f>SUBTOTAL(9,J4820:J4821)</f>
        <v>7.8612697138694454E-2</v>
      </c>
      <c r="K4822" s="14">
        <f>SUBTOTAL(9,K4820:K4821)</f>
        <v>97132494.599999994</v>
      </c>
      <c r="L4822" s="14">
        <f>SUBTOTAL(9,L4819:L4821)</f>
        <v>91648121.879999995</v>
      </c>
      <c r="M4822" s="80"/>
    </row>
    <row r="4823" spans="2:13" ht="24.9" customHeight="1" outlineLevel="2" x14ac:dyDescent="0.3">
      <c r="B4823" s="47" t="s">
        <v>2229</v>
      </c>
      <c r="C4823" s="46" t="s">
        <v>336</v>
      </c>
      <c r="D4823" s="46" t="s">
        <v>973</v>
      </c>
      <c r="E4823" s="46" t="s">
        <v>2268</v>
      </c>
      <c r="F4823" s="45" t="s">
        <v>2267</v>
      </c>
      <c r="G4823" s="26" t="s">
        <v>0</v>
      </c>
      <c r="H4823" s="30">
        <v>742457108</v>
      </c>
      <c r="I4823" s="30">
        <v>58366555.769999996</v>
      </c>
      <c r="J4823" s="36">
        <f>I4823/H4823</f>
        <v>7.8612697139132243E-2</v>
      </c>
      <c r="K4823" s="30">
        <v>61859305.400000006</v>
      </c>
      <c r="L4823" s="30">
        <f>I4823</f>
        <v>58366555.769999996</v>
      </c>
      <c r="M4823" s="80">
        <f>L4823/K4823</f>
        <v>0.94353719933622127</v>
      </c>
    </row>
    <row r="4824" spans="2:13" ht="24.9" customHeight="1" outlineLevel="2" x14ac:dyDescent="0.3">
      <c r="B4824" s="47" t="s">
        <v>2229</v>
      </c>
      <c r="C4824" s="46" t="s">
        <v>336</v>
      </c>
      <c r="D4824" s="46" t="s">
        <v>973</v>
      </c>
      <c r="E4824" s="46" t="s">
        <v>2268</v>
      </c>
      <c r="F4824" s="45" t="s">
        <v>2267</v>
      </c>
      <c r="G4824" s="26" t="s">
        <v>7</v>
      </c>
      <c r="H4824" s="30">
        <v>-148491422</v>
      </c>
      <c r="I4824" s="24"/>
      <c r="J4824" s="36"/>
      <c r="K4824" s="24"/>
      <c r="L4824" s="24"/>
      <c r="M4824" s="80">
        <f>IFERROR((Base_actualizacion!$L4820/Base_actualizacion!$K4820)," " )</f>
        <v>0.94353719893033616</v>
      </c>
    </row>
    <row r="4825" spans="2:13" ht="24.9" customHeight="1" outlineLevel="1" x14ac:dyDescent="0.3">
      <c r="B4825" s="44" t="str">
        <f>B4824</f>
        <v>ASIGNACIÓN PARA LA INVERSIÓN LOCAL SEGÚN NBI Y CUARTA, QUINTA, Y SEXTA CATEGORÍA</v>
      </c>
      <c r="C4825" s="43" t="s">
        <v>336</v>
      </c>
      <c r="D4825" s="43" t="s">
        <v>973</v>
      </c>
      <c r="E4825" s="43" t="s">
        <v>2268</v>
      </c>
      <c r="F4825" s="42" t="s">
        <v>2267</v>
      </c>
      <c r="G4825" s="18" t="s">
        <v>3</v>
      </c>
      <c r="H4825" s="32">
        <f>SUBTOTAL(9,H4823:H4824)</f>
        <v>593965686</v>
      </c>
      <c r="I4825" s="14">
        <f>SUBTOTAL(9,I4823:I4824)</f>
        <v>58366555.769999996</v>
      </c>
      <c r="J4825" s="31">
        <f>SUBTOTAL(9,J4823:J4824)</f>
        <v>7.8612697139132243E-2</v>
      </c>
      <c r="K4825" s="14">
        <f>SUBTOTAL(9,K4823:K4824)</f>
        <v>61859305.400000006</v>
      </c>
      <c r="L4825" s="14">
        <f>SUBTOTAL(9,L4822:L4824)</f>
        <v>58366555.769999996</v>
      </c>
      <c r="M4825" s="80"/>
    </row>
    <row r="4826" spans="2:13" ht="24.9" customHeight="1" outlineLevel="2" x14ac:dyDescent="0.3">
      <c r="B4826" s="47" t="s">
        <v>2229</v>
      </c>
      <c r="C4826" s="46" t="s">
        <v>336</v>
      </c>
      <c r="D4826" s="46" t="s">
        <v>973</v>
      </c>
      <c r="E4826" s="46" t="s">
        <v>981</v>
      </c>
      <c r="F4826" s="45" t="s">
        <v>980</v>
      </c>
      <c r="G4826" s="26" t="s">
        <v>0</v>
      </c>
      <c r="H4826" s="30">
        <v>1695528643</v>
      </c>
      <c r="I4826" s="30">
        <v>133290079.7</v>
      </c>
      <c r="J4826" s="36">
        <f>I4826/H4826</f>
        <v>7.8612697137431964E-2</v>
      </c>
      <c r="K4826" s="30">
        <v>141266374.91</v>
      </c>
      <c r="L4826" s="30">
        <f>I4826</f>
        <v>133290079.7</v>
      </c>
      <c r="M4826" s="80">
        <f>L4826/K4826</f>
        <v>0.94353719903210054</v>
      </c>
    </row>
    <row r="4827" spans="2:13" ht="24.9" customHeight="1" outlineLevel="2" x14ac:dyDescent="0.3">
      <c r="B4827" s="47" t="s">
        <v>2229</v>
      </c>
      <c r="C4827" s="46" t="s">
        <v>336</v>
      </c>
      <c r="D4827" s="46" t="s">
        <v>973</v>
      </c>
      <c r="E4827" s="46" t="s">
        <v>981</v>
      </c>
      <c r="F4827" s="45" t="s">
        <v>980</v>
      </c>
      <c r="G4827" s="26" t="s">
        <v>7</v>
      </c>
      <c r="H4827" s="30">
        <v>-339105729</v>
      </c>
      <c r="I4827" s="24"/>
      <c r="J4827" s="36"/>
      <c r="K4827" s="24"/>
      <c r="L4827" s="24"/>
      <c r="M4827" s="80">
        <f>IFERROR((Base_actualizacion!$L4823/Base_actualizacion!$K4823)," " )</f>
        <v>0.94353719933622127</v>
      </c>
    </row>
    <row r="4828" spans="2:13" ht="24.9" customHeight="1" outlineLevel="1" x14ac:dyDescent="0.3">
      <c r="B4828" s="44" t="str">
        <f>B4827</f>
        <v>ASIGNACIÓN PARA LA INVERSIÓN LOCAL SEGÚN NBI Y CUARTA, QUINTA, Y SEXTA CATEGORÍA</v>
      </c>
      <c r="C4828" s="43" t="s">
        <v>336</v>
      </c>
      <c r="D4828" s="43" t="s">
        <v>973</v>
      </c>
      <c r="E4828" s="43" t="s">
        <v>981</v>
      </c>
      <c r="F4828" s="42" t="s">
        <v>980</v>
      </c>
      <c r="G4828" s="18" t="s">
        <v>3</v>
      </c>
      <c r="H4828" s="32">
        <f>SUBTOTAL(9,H4826:H4827)</f>
        <v>1356422914</v>
      </c>
      <c r="I4828" s="14">
        <f>SUBTOTAL(9,I4826:I4827)</f>
        <v>133290079.7</v>
      </c>
      <c r="J4828" s="31">
        <f>SUBTOTAL(9,J4826:J4827)</f>
        <v>7.8612697137431964E-2</v>
      </c>
      <c r="K4828" s="14">
        <f>SUBTOTAL(9,K4826:K4827)</f>
        <v>141266374.91</v>
      </c>
      <c r="L4828" s="14">
        <f>SUBTOTAL(9,L4825:L4827)</f>
        <v>133290079.7</v>
      </c>
      <c r="M4828" s="80"/>
    </row>
    <row r="4829" spans="2:13" ht="24.9" customHeight="1" outlineLevel="2" x14ac:dyDescent="0.3">
      <c r="B4829" s="47" t="s">
        <v>2229</v>
      </c>
      <c r="C4829" s="46" t="s">
        <v>336</v>
      </c>
      <c r="D4829" s="46" t="s">
        <v>973</v>
      </c>
      <c r="E4829" s="46" t="s">
        <v>979</v>
      </c>
      <c r="F4829" s="45" t="s">
        <v>978</v>
      </c>
      <c r="G4829" s="26" t="s">
        <v>0</v>
      </c>
      <c r="H4829" s="30">
        <v>1985587139</v>
      </c>
      <c r="I4829" s="30">
        <v>156092360.39999998</v>
      </c>
      <c r="J4829" s="36">
        <f>I4829/H4829</f>
        <v>7.8612697138345025E-2</v>
      </c>
      <c r="K4829" s="30">
        <v>165433181.18000001</v>
      </c>
      <c r="L4829" s="30">
        <f>I4829</f>
        <v>156092360.39999998</v>
      </c>
      <c r="M4829" s="80">
        <f>L4829/K4829</f>
        <v>0.94353719904692679</v>
      </c>
    </row>
    <row r="4830" spans="2:13" ht="24.9" customHeight="1" outlineLevel="2" x14ac:dyDescent="0.3">
      <c r="B4830" s="47" t="s">
        <v>2229</v>
      </c>
      <c r="C4830" s="46" t="s">
        <v>336</v>
      </c>
      <c r="D4830" s="46" t="s">
        <v>973</v>
      </c>
      <c r="E4830" s="46" t="s">
        <v>979</v>
      </c>
      <c r="F4830" s="45" t="s">
        <v>978</v>
      </c>
      <c r="G4830" s="26" t="s">
        <v>7</v>
      </c>
      <c r="H4830" s="30">
        <v>-397117428</v>
      </c>
      <c r="I4830" s="24"/>
      <c r="J4830" s="36"/>
      <c r="K4830" s="24"/>
      <c r="L4830" s="24"/>
      <c r="M4830" s="80">
        <f>IFERROR((Base_actualizacion!$L4826/Base_actualizacion!$K4826)," " )</f>
        <v>0.94353719903210054</v>
      </c>
    </row>
    <row r="4831" spans="2:13" ht="24.9" customHeight="1" outlineLevel="1" x14ac:dyDescent="0.3">
      <c r="B4831" s="44" t="str">
        <f>B4830</f>
        <v>ASIGNACIÓN PARA LA INVERSIÓN LOCAL SEGÚN NBI Y CUARTA, QUINTA, Y SEXTA CATEGORÍA</v>
      </c>
      <c r="C4831" s="43" t="s">
        <v>336</v>
      </c>
      <c r="D4831" s="43" t="s">
        <v>973</v>
      </c>
      <c r="E4831" s="43" t="s">
        <v>979</v>
      </c>
      <c r="F4831" s="42" t="s">
        <v>978</v>
      </c>
      <c r="G4831" s="18" t="s">
        <v>3</v>
      </c>
      <c r="H4831" s="32">
        <f>SUBTOTAL(9,H4829:H4830)</f>
        <v>1588469711</v>
      </c>
      <c r="I4831" s="14">
        <f>SUBTOTAL(9,I4829:I4830)</f>
        <v>156092360.39999998</v>
      </c>
      <c r="J4831" s="31">
        <f>SUBTOTAL(9,J4829:J4830)</f>
        <v>7.8612697138345025E-2</v>
      </c>
      <c r="K4831" s="14">
        <f>SUBTOTAL(9,K4829:K4830)</f>
        <v>165433181.18000001</v>
      </c>
      <c r="L4831" s="14">
        <f>SUBTOTAL(9,L4828:L4830)</f>
        <v>156092360.39999998</v>
      </c>
      <c r="M4831" s="80"/>
    </row>
    <row r="4832" spans="2:13" ht="24.9" customHeight="1" outlineLevel="2" x14ac:dyDescent="0.3">
      <c r="B4832" s="47" t="s">
        <v>2229</v>
      </c>
      <c r="C4832" s="46" t="s">
        <v>336</v>
      </c>
      <c r="D4832" s="46" t="s">
        <v>973</v>
      </c>
      <c r="E4832" s="46" t="s">
        <v>2266</v>
      </c>
      <c r="F4832" s="45" t="s">
        <v>2265</v>
      </c>
      <c r="G4832" s="26" t="s">
        <v>0</v>
      </c>
      <c r="H4832" s="30">
        <v>2062841779</v>
      </c>
      <c r="I4832" s="30">
        <v>162165556.00999999</v>
      </c>
      <c r="J4832" s="36">
        <f>I4832/H4832</f>
        <v>7.861269713502346E-2</v>
      </c>
      <c r="K4832" s="30">
        <v>171869806.66</v>
      </c>
      <c r="L4832" s="30">
        <f>I4832</f>
        <v>162165556.00999999</v>
      </c>
      <c r="M4832" s="80">
        <f>L4832/K4832</f>
        <v>0.94353719924060098</v>
      </c>
    </row>
    <row r="4833" spans="2:13" ht="24.9" customHeight="1" outlineLevel="2" x14ac:dyDescent="0.3">
      <c r="B4833" s="47" t="s">
        <v>2229</v>
      </c>
      <c r="C4833" s="46" t="s">
        <v>336</v>
      </c>
      <c r="D4833" s="46" t="s">
        <v>973</v>
      </c>
      <c r="E4833" s="46" t="s">
        <v>2266</v>
      </c>
      <c r="F4833" s="45" t="s">
        <v>2265</v>
      </c>
      <c r="G4833" s="26" t="s">
        <v>7</v>
      </c>
      <c r="H4833" s="30">
        <v>-412568356</v>
      </c>
      <c r="I4833" s="24"/>
      <c r="J4833" s="36"/>
      <c r="K4833" s="24"/>
      <c r="L4833" s="24"/>
      <c r="M4833" s="80">
        <f>IFERROR((Base_actualizacion!$L4829/Base_actualizacion!$K4829)," " )</f>
        <v>0.94353719904692679</v>
      </c>
    </row>
    <row r="4834" spans="2:13" ht="24.9" customHeight="1" outlineLevel="1" x14ac:dyDescent="0.3">
      <c r="B4834" s="44" t="str">
        <f>B4833</f>
        <v>ASIGNACIÓN PARA LA INVERSIÓN LOCAL SEGÚN NBI Y CUARTA, QUINTA, Y SEXTA CATEGORÍA</v>
      </c>
      <c r="C4834" s="43" t="s">
        <v>336</v>
      </c>
      <c r="D4834" s="43" t="s">
        <v>973</v>
      </c>
      <c r="E4834" s="43" t="s">
        <v>2266</v>
      </c>
      <c r="F4834" s="42" t="s">
        <v>2265</v>
      </c>
      <c r="G4834" s="18" t="s">
        <v>3</v>
      </c>
      <c r="H4834" s="32">
        <f>SUBTOTAL(9,H4832:H4833)</f>
        <v>1650273423</v>
      </c>
      <c r="I4834" s="14">
        <f>SUBTOTAL(9,I4832:I4833)</f>
        <v>162165556.00999999</v>
      </c>
      <c r="J4834" s="31">
        <f>SUBTOTAL(9,J4832:J4833)</f>
        <v>7.861269713502346E-2</v>
      </c>
      <c r="K4834" s="14">
        <f>SUBTOTAL(9,K4832:K4833)</f>
        <v>171869806.66</v>
      </c>
      <c r="L4834" s="14">
        <f>SUBTOTAL(9,L4831:L4833)</f>
        <v>162165556.00999999</v>
      </c>
      <c r="M4834" s="80"/>
    </row>
    <row r="4835" spans="2:13" ht="24.9" customHeight="1" outlineLevel="2" x14ac:dyDescent="0.3">
      <c r="B4835" s="47" t="s">
        <v>2229</v>
      </c>
      <c r="C4835" s="46" t="s">
        <v>336</v>
      </c>
      <c r="D4835" s="46" t="s">
        <v>973</v>
      </c>
      <c r="E4835" s="46" t="s">
        <v>977</v>
      </c>
      <c r="F4835" s="45" t="s">
        <v>976</v>
      </c>
      <c r="G4835" s="26" t="s">
        <v>0</v>
      </c>
      <c r="H4835" s="30">
        <v>3682266712</v>
      </c>
      <c r="I4835" s="30">
        <v>289472917.80000001</v>
      </c>
      <c r="J4835" s="36">
        <f>I4835/H4835</f>
        <v>7.8612697134796794E-2</v>
      </c>
      <c r="K4835" s="30">
        <v>306795448.06999999</v>
      </c>
      <c r="L4835" s="30">
        <f>I4835</f>
        <v>289472917.80000001</v>
      </c>
      <c r="M4835" s="80">
        <f>L4835/K4835</f>
        <v>0.94353719920235724</v>
      </c>
    </row>
    <row r="4836" spans="2:13" ht="24.9" customHeight="1" outlineLevel="2" x14ac:dyDescent="0.3">
      <c r="B4836" s="47" t="s">
        <v>2229</v>
      </c>
      <c r="C4836" s="46" t="s">
        <v>336</v>
      </c>
      <c r="D4836" s="46" t="s">
        <v>973</v>
      </c>
      <c r="E4836" s="46" t="s">
        <v>977</v>
      </c>
      <c r="F4836" s="45" t="s">
        <v>976</v>
      </c>
      <c r="G4836" s="26" t="s">
        <v>7</v>
      </c>
      <c r="H4836" s="30">
        <v>-736453342</v>
      </c>
      <c r="I4836" s="24"/>
      <c r="J4836" s="36"/>
      <c r="K4836" s="24"/>
      <c r="L4836" s="24"/>
      <c r="M4836" s="80">
        <f>IFERROR((Base_actualizacion!$L4832/Base_actualizacion!$K4832)," " )</f>
        <v>0.94353719924060098</v>
      </c>
    </row>
    <row r="4837" spans="2:13" ht="24.9" customHeight="1" outlineLevel="1" x14ac:dyDescent="0.3">
      <c r="B4837" s="44" t="str">
        <f>B4836</f>
        <v>ASIGNACIÓN PARA LA INVERSIÓN LOCAL SEGÚN NBI Y CUARTA, QUINTA, Y SEXTA CATEGORÍA</v>
      </c>
      <c r="C4837" s="43" t="s">
        <v>336</v>
      </c>
      <c r="D4837" s="43" t="s">
        <v>973</v>
      </c>
      <c r="E4837" s="43" t="s">
        <v>977</v>
      </c>
      <c r="F4837" s="42" t="s">
        <v>976</v>
      </c>
      <c r="G4837" s="18" t="s">
        <v>3</v>
      </c>
      <c r="H4837" s="32">
        <f>SUBTOTAL(9,H4835:H4836)</f>
        <v>2945813370</v>
      </c>
      <c r="I4837" s="14">
        <f>SUBTOTAL(9,I4835:I4836)</f>
        <v>289472917.80000001</v>
      </c>
      <c r="J4837" s="31">
        <f>SUBTOTAL(9,J4835:J4836)</f>
        <v>7.8612697134796794E-2</v>
      </c>
      <c r="K4837" s="14">
        <f>SUBTOTAL(9,K4835:K4836)</f>
        <v>306795448.06999999</v>
      </c>
      <c r="L4837" s="14">
        <f>SUBTOTAL(9,L4834:L4836)</f>
        <v>289472917.80000001</v>
      </c>
      <c r="M4837" s="80"/>
    </row>
    <row r="4838" spans="2:13" ht="24.9" customHeight="1" outlineLevel="2" x14ac:dyDescent="0.3">
      <c r="B4838" s="47" t="s">
        <v>2229</v>
      </c>
      <c r="C4838" s="46" t="s">
        <v>336</v>
      </c>
      <c r="D4838" s="46" t="s">
        <v>973</v>
      </c>
      <c r="E4838" s="46" t="s">
        <v>975</v>
      </c>
      <c r="F4838" s="45" t="s">
        <v>974</v>
      </c>
      <c r="G4838" s="26" t="s">
        <v>0</v>
      </c>
      <c r="H4838" s="30">
        <v>932426153</v>
      </c>
      <c r="I4838" s="30">
        <v>73300534.75999999</v>
      </c>
      <c r="J4838" s="36">
        <f>I4838/H4838</f>
        <v>7.8612697127983702E-2</v>
      </c>
      <c r="K4838" s="30">
        <v>77686958.040000007</v>
      </c>
      <c r="L4838" s="30">
        <f>I4838</f>
        <v>73300534.75999999</v>
      </c>
      <c r="M4838" s="80">
        <f>L4838/K4838</f>
        <v>0.94353719864096741</v>
      </c>
    </row>
    <row r="4839" spans="2:13" ht="24.9" customHeight="1" outlineLevel="2" x14ac:dyDescent="0.3">
      <c r="B4839" s="47" t="s">
        <v>2229</v>
      </c>
      <c r="C4839" s="46" t="s">
        <v>336</v>
      </c>
      <c r="D4839" s="46" t="s">
        <v>973</v>
      </c>
      <c r="E4839" s="46" t="s">
        <v>975</v>
      </c>
      <c r="F4839" s="45" t="s">
        <v>974</v>
      </c>
      <c r="G4839" s="26" t="s">
        <v>7</v>
      </c>
      <c r="H4839" s="30">
        <v>-186485231</v>
      </c>
      <c r="I4839" s="24"/>
      <c r="J4839" s="36"/>
      <c r="K4839" s="24"/>
      <c r="L4839" s="24"/>
      <c r="M4839" s="80">
        <f>IFERROR((Base_actualizacion!$L4835/Base_actualizacion!$K4835)," " )</f>
        <v>0.94353719920235724</v>
      </c>
    </row>
    <row r="4840" spans="2:13" ht="24.9" customHeight="1" outlineLevel="1" x14ac:dyDescent="0.3">
      <c r="B4840" s="44" t="str">
        <f>B4839</f>
        <v>ASIGNACIÓN PARA LA INVERSIÓN LOCAL SEGÚN NBI Y CUARTA, QUINTA, Y SEXTA CATEGORÍA</v>
      </c>
      <c r="C4840" s="43" t="s">
        <v>336</v>
      </c>
      <c r="D4840" s="43" t="s">
        <v>973</v>
      </c>
      <c r="E4840" s="43" t="s">
        <v>975</v>
      </c>
      <c r="F4840" s="42" t="s">
        <v>974</v>
      </c>
      <c r="G4840" s="18" t="s">
        <v>3</v>
      </c>
      <c r="H4840" s="32">
        <f>SUBTOTAL(9,H4838:H4839)</f>
        <v>745940922</v>
      </c>
      <c r="I4840" s="14">
        <f>SUBTOTAL(9,I4838:I4839)</f>
        <v>73300534.75999999</v>
      </c>
      <c r="J4840" s="31">
        <f>SUBTOTAL(9,J4838:J4839)</f>
        <v>7.8612697127983702E-2</v>
      </c>
      <c r="K4840" s="14">
        <f>SUBTOTAL(9,K4838:K4839)</f>
        <v>77686958.040000007</v>
      </c>
      <c r="L4840" s="14">
        <f>SUBTOTAL(9,L4837:L4839)</f>
        <v>73300534.75999999</v>
      </c>
      <c r="M4840" s="80"/>
    </row>
    <row r="4841" spans="2:13" ht="24.9" customHeight="1" outlineLevel="2" x14ac:dyDescent="0.3">
      <c r="B4841" s="47" t="s">
        <v>2229</v>
      </c>
      <c r="C4841" s="46" t="s">
        <v>112</v>
      </c>
      <c r="D4841" s="46" t="s">
        <v>934</v>
      </c>
      <c r="E4841" s="46" t="s">
        <v>970</v>
      </c>
      <c r="F4841" s="45" t="s">
        <v>969</v>
      </c>
      <c r="G4841" s="26" t="s">
        <v>0</v>
      </c>
      <c r="H4841" s="30">
        <v>13030946544</v>
      </c>
      <c r="I4841" s="30">
        <v>1024397854.05</v>
      </c>
      <c r="J4841" s="36">
        <f>I4841/H4841</f>
        <v>7.861269713531871E-2</v>
      </c>
      <c r="K4841" s="30">
        <v>1085699488.02</v>
      </c>
      <c r="L4841" s="30">
        <f>I4841</f>
        <v>1024397854.05</v>
      </c>
      <c r="M4841" s="80">
        <f>L4841/K4841</f>
        <v>0.94353719915462397</v>
      </c>
    </row>
    <row r="4842" spans="2:13" ht="24.9" customHeight="1" outlineLevel="2" x14ac:dyDescent="0.3">
      <c r="B4842" s="47" t="s">
        <v>2229</v>
      </c>
      <c r="C4842" s="46" t="s">
        <v>112</v>
      </c>
      <c r="D4842" s="46" t="s">
        <v>934</v>
      </c>
      <c r="E4842" s="46" t="s">
        <v>970</v>
      </c>
      <c r="F4842" s="45" t="s">
        <v>969</v>
      </c>
      <c r="G4842" s="26" t="s">
        <v>7</v>
      </c>
      <c r="H4842" s="30">
        <v>-2606189309</v>
      </c>
      <c r="I4842" s="24"/>
      <c r="J4842" s="36"/>
      <c r="K4842" s="24"/>
      <c r="L4842" s="24"/>
      <c r="M4842" s="80">
        <f>IFERROR((Base_actualizacion!$L4838/Base_actualizacion!$K4838)," " )</f>
        <v>0.94353719864096741</v>
      </c>
    </row>
    <row r="4843" spans="2:13" ht="24.9" customHeight="1" outlineLevel="2" x14ac:dyDescent="0.3">
      <c r="B4843" s="47" t="s">
        <v>2229</v>
      </c>
      <c r="C4843" s="46" t="s">
        <v>112</v>
      </c>
      <c r="D4843" s="46" t="s">
        <v>934</v>
      </c>
      <c r="E4843" s="46" t="s">
        <v>970</v>
      </c>
      <c r="F4843" s="45" t="s">
        <v>969</v>
      </c>
      <c r="G4843" s="26" t="s">
        <v>13</v>
      </c>
      <c r="H4843" s="30">
        <v>5467779804</v>
      </c>
      <c r="I4843" s="30">
        <v>5467779804</v>
      </c>
      <c r="J4843" s="36">
        <f>H4843/I4843</f>
        <v>1</v>
      </c>
      <c r="K4843" s="24"/>
      <c r="L4843" s="24"/>
      <c r="M4843" s="80"/>
    </row>
    <row r="4844" spans="2:13" ht="24.9" customHeight="1" outlineLevel="1" x14ac:dyDescent="0.3">
      <c r="B4844" s="44" t="str">
        <f>B4843</f>
        <v>ASIGNACIÓN PARA LA INVERSIÓN LOCAL SEGÚN NBI Y CUARTA, QUINTA, Y SEXTA CATEGORÍA</v>
      </c>
      <c r="C4844" s="43" t="s">
        <v>112</v>
      </c>
      <c r="D4844" s="43" t="s">
        <v>934</v>
      </c>
      <c r="E4844" s="43" t="s">
        <v>970</v>
      </c>
      <c r="F4844" s="42" t="s">
        <v>969</v>
      </c>
      <c r="G4844" s="18" t="s">
        <v>3</v>
      </c>
      <c r="H4844" s="32">
        <f>SUBTOTAL(9,H4841:H4843)</f>
        <v>15892537039</v>
      </c>
      <c r="I4844" s="32">
        <f>SUBTOTAL(9,I4841:I4843)</f>
        <v>6492177658.0500002</v>
      </c>
      <c r="J4844" s="31">
        <f>SUBTOTAL(9,J4841:J4843)</f>
        <v>1.0786126971353187</v>
      </c>
      <c r="K4844" s="14">
        <f>SUBTOTAL(9,K4841:K4843)</f>
        <v>1085699488.02</v>
      </c>
      <c r="L4844" s="14">
        <f>SUBTOTAL(9,L4841:L4843)</f>
        <v>1024397854.05</v>
      </c>
      <c r="M4844" s="80"/>
    </row>
    <row r="4845" spans="2:13" ht="24.9" customHeight="1" outlineLevel="2" x14ac:dyDescent="0.3">
      <c r="B4845" s="47" t="s">
        <v>2229</v>
      </c>
      <c r="C4845" s="46" t="s">
        <v>112</v>
      </c>
      <c r="D4845" s="46" t="s">
        <v>934</v>
      </c>
      <c r="E4845" s="46" t="s">
        <v>968</v>
      </c>
      <c r="F4845" s="45" t="s">
        <v>967</v>
      </c>
      <c r="G4845" s="26" t="s">
        <v>0</v>
      </c>
      <c r="H4845" s="30">
        <v>3554005192</v>
      </c>
      <c r="I4845" s="30">
        <v>279389933.76999998</v>
      </c>
      <c r="J4845" s="36">
        <f>I4845/H4845</f>
        <v>7.861269713361746E-2</v>
      </c>
      <c r="K4845" s="30">
        <v>296109081.89999998</v>
      </c>
      <c r="L4845" s="30">
        <f>I4845</f>
        <v>279389933.76999998</v>
      </c>
      <c r="M4845" s="80">
        <f>L4845/K4845</f>
        <v>0.9435371991202679</v>
      </c>
    </row>
    <row r="4846" spans="2:13" ht="24.9" customHeight="1" outlineLevel="2" x14ac:dyDescent="0.3">
      <c r="B4846" s="47" t="s">
        <v>2229</v>
      </c>
      <c r="C4846" s="46" t="s">
        <v>112</v>
      </c>
      <c r="D4846" s="46" t="s">
        <v>934</v>
      </c>
      <c r="E4846" s="46" t="s">
        <v>968</v>
      </c>
      <c r="F4846" s="45" t="s">
        <v>967</v>
      </c>
      <c r="G4846" s="26" t="s">
        <v>7</v>
      </c>
      <c r="H4846" s="30">
        <v>-710801038</v>
      </c>
      <c r="I4846" s="24"/>
      <c r="J4846" s="36"/>
      <c r="K4846" s="24"/>
      <c r="L4846" s="24"/>
      <c r="M4846" s="80" t="str">
        <f>IFERROR((Base_actualizacion!$L4842/Base_actualizacion!$K4842)," " )</f>
        <v xml:space="preserve"> </v>
      </c>
    </row>
    <row r="4847" spans="2:13" ht="24.9" customHeight="1" outlineLevel="1" x14ac:dyDescent="0.3">
      <c r="B4847" s="44" t="str">
        <f>B4846</f>
        <v>ASIGNACIÓN PARA LA INVERSIÓN LOCAL SEGÚN NBI Y CUARTA, QUINTA, Y SEXTA CATEGORÍA</v>
      </c>
      <c r="C4847" s="43" t="s">
        <v>112</v>
      </c>
      <c r="D4847" s="43" t="s">
        <v>934</v>
      </c>
      <c r="E4847" s="43" t="s">
        <v>968</v>
      </c>
      <c r="F4847" s="42" t="s">
        <v>967</v>
      </c>
      <c r="G4847" s="18" t="s">
        <v>3</v>
      </c>
      <c r="H4847" s="32">
        <f>SUBTOTAL(9,H4845:H4846)</f>
        <v>2843204154</v>
      </c>
      <c r="I4847" s="14">
        <f>SUBTOTAL(9,I4845:I4846)</f>
        <v>279389933.76999998</v>
      </c>
      <c r="J4847" s="31">
        <f>SUBTOTAL(9,J4845:J4846)</f>
        <v>7.861269713361746E-2</v>
      </c>
      <c r="K4847" s="14">
        <f>SUBTOTAL(9,K4845:K4846)</f>
        <v>296109081.89999998</v>
      </c>
      <c r="L4847" s="14">
        <f>SUBTOTAL(9,L4844:L4846)</f>
        <v>279389933.76999998</v>
      </c>
      <c r="M4847" s="80"/>
    </row>
    <row r="4848" spans="2:13" ht="24.9" customHeight="1" outlineLevel="2" x14ac:dyDescent="0.3">
      <c r="B4848" s="47" t="s">
        <v>2229</v>
      </c>
      <c r="C4848" s="46" t="s">
        <v>112</v>
      </c>
      <c r="D4848" s="46" t="s">
        <v>934</v>
      </c>
      <c r="E4848" s="46" t="s">
        <v>2193</v>
      </c>
      <c r="F4848" s="45" t="s">
        <v>2192</v>
      </c>
      <c r="G4848" s="26" t="s">
        <v>0</v>
      </c>
      <c r="H4848" s="30">
        <v>7349271244</v>
      </c>
      <c r="I4848" s="30">
        <v>577746034.47000003</v>
      </c>
      <c r="J4848" s="36">
        <f>I4848/H4848</f>
        <v>7.8612697135335183E-2</v>
      </c>
      <c r="K4848" s="30">
        <v>612319297.00999999</v>
      </c>
      <c r="L4848" s="30">
        <f>I4848</f>
        <v>577746034.47000003</v>
      </c>
      <c r="M4848" s="80">
        <f>L4848/K4848</f>
        <v>0.94353719912335976</v>
      </c>
    </row>
    <row r="4849" spans="2:13" ht="24.9" customHeight="1" outlineLevel="2" x14ac:dyDescent="0.3">
      <c r="B4849" s="47" t="s">
        <v>2229</v>
      </c>
      <c r="C4849" s="46" t="s">
        <v>112</v>
      </c>
      <c r="D4849" s="46" t="s">
        <v>934</v>
      </c>
      <c r="E4849" s="46" t="s">
        <v>2193</v>
      </c>
      <c r="F4849" s="45" t="s">
        <v>2192</v>
      </c>
      <c r="G4849" s="26" t="s">
        <v>7</v>
      </c>
      <c r="H4849" s="30">
        <v>-1469854249</v>
      </c>
      <c r="I4849" s="24"/>
      <c r="J4849" s="36"/>
      <c r="K4849" s="24"/>
      <c r="L4849" s="24"/>
      <c r="M4849" s="80">
        <f>IFERROR((Base_actualizacion!$L4845/Base_actualizacion!$K4845)," " )</f>
        <v>0.9435371991202679</v>
      </c>
    </row>
    <row r="4850" spans="2:13" ht="24.9" customHeight="1" outlineLevel="1" x14ac:dyDescent="0.3">
      <c r="B4850" s="44" t="str">
        <f>B4849</f>
        <v>ASIGNACIÓN PARA LA INVERSIÓN LOCAL SEGÚN NBI Y CUARTA, QUINTA, Y SEXTA CATEGORÍA</v>
      </c>
      <c r="C4850" s="43" t="s">
        <v>112</v>
      </c>
      <c r="D4850" s="43" t="s">
        <v>934</v>
      </c>
      <c r="E4850" s="43" t="s">
        <v>2193</v>
      </c>
      <c r="F4850" s="42" t="s">
        <v>2192</v>
      </c>
      <c r="G4850" s="18" t="s">
        <v>3</v>
      </c>
      <c r="H4850" s="32">
        <f>SUBTOTAL(9,H4848:H4849)</f>
        <v>5879416995</v>
      </c>
      <c r="I4850" s="14">
        <f>SUBTOTAL(9,I4848:I4849)</f>
        <v>577746034.47000003</v>
      </c>
      <c r="J4850" s="31">
        <f>SUBTOTAL(9,J4848:J4849)</f>
        <v>7.8612697135335183E-2</v>
      </c>
      <c r="K4850" s="14">
        <f>SUBTOTAL(9,K4848:K4849)</f>
        <v>612319297.00999999</v>
      </c>
      <c r="L4850" s="14">
        <f>SUBTOTAL(9,L4847:L4849)</f>
        <v>577746034.47000003</v>
      </c>
      <c r="M4850" s="80"/>
    </row>
    <row r="4851" spans="2:13" ht="24.9" customHeight="1" outlineLevel="2" x14ac:dyDescent="0.3">
      <c r="B4851" s="47" t="s">
        <v>2229</v>
      </c>
      <c r="C4851" s="46" t="s">
        <v>112</v>
      </c>
      <c r="D4851" s="46" t="s">
        <v>934</v>
      </c>
      <c r="E4851" s="46" t="s">
        <v>2102</v>
      </c>
      <c r="F4851" s="45" t="s">
        <v>2101</v>
      </c>
      <c r="G4851" s="26" t="s">
        <v>0</v>
      </c>
      <c r="H4851" s="30">
        <v>2787241843</v>
      </c>
      <c r="I4851" s="30">
        <v>219112598.85000002</v>
      </c>
      <c r="J4851" s="36">
        <f>I4851/H4851</f>
        <v>7.8612697136521859E-2</v>
      </c>
      <c r="K4851" s="30">
        <v>232224653.12</v>
      </c>
      <c r="L4851" s="30">
        <f>I4851</f>
        <v>219112598.85000002</v>
      </c>
      <c r="M4851" s="80">
        <f>L4851/K4851</f>
        <v>0.94353719945821413</v>
      </c>
    </row>
    <row r="4852" spans="2:13" ht="24.9" customHeight="1" outlineLevel="2" x14ac:dyDescent="0.3">
      <c r="B4852" s="47" t="s">
        <v>2229</v>
      </c>
      <c r="C4852" s="46" t="s">
        <v>112</v>
      </c>
      <c r="D4852" s="46" t="s">
        <v>934</v>
      </c>
      <c r="E4852" s="46" t="s">
        <v>2102</v>
      </c>
      <c r="F4852" s="45" t="s">
        <v>2101</v>
      </c>
      <c r="G4852" s="26" t="s">
        <v>7</v>
      </c>
      <c r="H4852" s="30">
        <v>-557448369</v>
      </c>
      <c r="I4852" s="24"/>
      <c r="J4852" s="36"/>
      <c r="K4852" s="24"/>
      <c r="L4852" s="24"/>
      <c r="M4852" s="80">
        <f>IFERROR((Base_actualizacion!$L4848/Base_actualizacion!$K4848)," " )</f>
        <v>0.94353719912335976</v>
      </c>
    </row>
    <row r="4853" spans="2:13" ht="24.9" customHeight="1" outlineLevel="1" x14ac:dyDescent="0.3">
      <c r="B4853" s="44" t="str">
        <f>B4852</f>
        <v>ASIGNACIÓN PARA LA INVERSIÓN LOCAL SEGÚN NBI Y CUARTA, QUINTA, Y SEXTA CATEGORÍA</v>
      </c>
      <c r="C4853" s="43" t="s">
        <v>112</v>
      </c>
      <c r="D4853" s="43" t="s">
        <v>934</v>
      </c>
      <c r="E4853" s="43" t="s">
        <v>2102</v>
      </c>
      <c r="F4853" s="42" t="s">
        <v>2101</v>
      </c>
      <c r="G4853" s="18" t="s">
        <v>3</v>
      </c>
      <c r="H4853" s="32">
        <f>SUBTOTAL(9,H4851:H4852)</f>
        <v>2229793474</v>
      </c>
      <c r="I4853" s="14">
        <f>SUBTOTAL(9,I4851:I4852)</f>
        <v>219112598.85000002</v>
      </c>
      <c r="J4853" s="31">
        <f>SUBTOTAL(9,J4851:J4852)</f>
        <v>7.8612697136521859E-2</v>
      </c>
      <c r="K4853" s="14">
        <f>SUBTOTAL(9,K4851:K4852)</f>
        <v>232224653.12</v>
      </c>
      <c r="L4853" s="14">
        <f>SUBTOTAL(9,L4850:L4852)</f>
        <v>219112598.85000002</v>
      </c>
      <c r="M4853" s="80"/>
    </row>
    <row r="4854" spans="2:13" ht="24.9" customHeight="1" outlineLevel="2" x14ac:dyDescent="0.3">
      <c r="B4854" s="47" t="s">
        <v>2229</v>
      </c>
      <c r="C4854" s="46" t="s">
        <v>112</v>
      </c>
      <c r="D4854" s="46" t="s">
        <v>934</v>
      </c>
      <c r="E4854" s="46" t="s">
        <v>966</v>
      </c>
      <c r="F4854" s="45" t="s">
        <v>965</v>
      </c>
      <c r="G4854" s="26" t="s">
        <v>0</v>
      </c>
      <c r="H4854" s="30">
        <v>4683559772</v>
      </c>
      <c r="I4854" s="30">
        <v>368187265.87</v>
      </c>
      <c r="J4854" s="36">
        <f>I4854/H4854</f>
        <v>7.8612697135020143E-2</v>
      </c>
      <c r="K4854" s="30">
        <v>390220190.78999996</v>
      </c>
      <c r="L4854" s="30">
        <f>I4854</f>
        <v>368187265.87</v>
      </c>
      <c r="M4854" s="80">
        <f>L4854/K4854</f>
        <v>0.9435371991505761</v>
      </c>
    </row>
    <row r="4855" spans="2:13" ht="24.9" customHeight="1" outlineLevel="2" x14ac:dyDescent="0.3">
      <c r="B4855" s="47" t="s">
        <v>2229</v>
      </c>
      <c r="C4855" s="46" t="s">
        <v>112</v>
      </c>
      <c r="D4855" s="46" t="s">
        <v>934</v>
      </c>
      <c r="E4855" s="46" t="s">
        <v>966</v>
      </c>
      <c r="F4855" s="45" t="s">
        <v>965</v>
      </c>
      <c r="G4855" s="26" t="s">
        <v>7</v>
      </c>
      <c r="H4855" s="30">
        <v>-936711954</v>
      </c>
      <c r="I4855" s="24"/>
      <c r="J4855" s="36"/>
      <c r="K4855" s="24"/>
      <c r="L4855" s="24"/>
      <c r="M4855" s="80">
        <f>IFERROR((Base_actualizacion!$L4851/Base_actualizacion!$K4851)," " )</f>
        <v>0.94353719945821413</v>
      </c>
    </row>
    <row r="4856" spans="2:13" ht="24.9" customHeight="1" outlineLevel="1" x14ac:dyDescent="0.3">
      <c r="B4856" s="44" t="str">
        <f>B4855</f>
        <v>ASIGNACIÓN PARA LA INVERSIÓN LOCAL SEGÚN NBI Y CUARTA, QUINTA, Y SEXTA CATEGORÍA</v>
      </c>
      <c r="C4856" s="43" t="s">
        <v>112</v>
      </c>
      <c r="D4856" s="43" t="s">
        <v>934</v>
      </c>
      <c r="E4856" s="43" t="s">
        <v>966</v>
      </c>
      <c r="F4856" s="42" t="s">
        <v>965</v>
      </c>
      <c r="G4856" s="18" t="s">
        <v>3</v>
      </c>
      <c r="H4856" s="32">
        <f>SUBTOTAL(9,H4854:H4855)</f>
        <v>3746847818</v>
      </c>
      <c r="I4856" s="14">
        <f>SUBTOTAL(9,I4854:I4855)</f>
        <v>368187265.87</v>
      </c>
      <c r="J4856" s="31">
        <f>SUBTOTAL(9,J4854:J4855)</f>
        <v>7.8612697135020143E-2</v>
      </c>
      <c r="K4856" s="14">
        <f>SUBTOTAL(9,K4854:K4855)</f>
        <v>390220190.78999996</v>
      </c>
      <c r="L4856" s="14">
        <f>SUBTOTAL(9,L4853:L4855)</f>
        <v>368187265.87</v>
      </c>
      <c r="M4856" s="80"/>
    </row>
    <row r="4857" spans="2:13" ht="24.9" customHeight="1" outlineLevel="2" x14ac:dyDescent="0.3">
      <c r="B4857" s="47" t="s">
        <v>2229</v>
      </c>
      <c r="C4857" s="46" t="s">
        <v>112</v>
      </c>
      <c r="D4857" s="46" t="s">
        <v>934</v>
      </c>
      <c r="E4857" s="46" t="s">
        <v>964</v>
      </c>
      <c r="F4857" s="45" t="s">
        <v>963</v>
      </c>
      <c r="G4857" s="26" t="s">
        <v>0</v>
      </c>
      <c r="H4857" s="30">
        <v>2468420745</v>
      </c>
      <c r="I4857" s="30">
        <v>194049212.43000001</v>
      </c>
      <c r="J4857" s="36">
        <f>I4857/H4857</f>
        <v>7.8612697135633583E-2</v>
      </c>
      <c r="K4857" s="30">
        <v>205661432.98000002</v>
      </c>
      <c r="L4857" s="30">
        <f>I4857</f>
        <v>194049212.43000001</v>
      </c>
      <c r="M4857" s="80">
        <f>L4857/K4857</f>
        <v>0.94353719906673383</v>
      </c>
    </row>
    <row r="4858" spans="2:13" ht="24.9" customHeight="1" outlineLevel="2" x14ac:dyDescent="0.3">
      <c r="B4858" s="47" t="s">
        <v>2229</v>
      </c>
      <c r="C4858" s="46" t="s">
        <v>112</v>
      </c>
      <c r="D4858" s="46" t="s">
        <v>934</v>
      </c>
      <c r="E4858" s="46" t="s">
        <v>964</v>
      </c>
      <c r="F4858" s="45" t="s">
        <v>963</v>
      </c>
      <c r="G4858" s="26" t="s">
        <v>7</v>
      </c>
      <c r="H4858" s="30">
        <v>-493684149</v>
      </c>
      <c r="I4858" s="24"/>
      <c r="J4858" s="36"/>
      <c r="K4858" s="24"/>
      <c r="L4858" s="24"/>
      <c r="M4858" s="80">
        <f>IFERROR((Base_actualizacion!$L4854/Base_actualizacion!$K4854)," " )</f>
        <v>0.9435371991505761</v>
      </c>
    </row>
    <row r="4859" spans="2:13" ht="24.9" customHeight="1" outlineLevel="2" x14ac:dyDescent="0.3">
      <c r="B4859" s="47" t="s">
        <v>2229</v>
      </c>
      <c r="C4859" s="46" t="s">
        <v>112</v>
      </c>
      <c r="D4859" s="46" t="s">
        <v>934</v>
      </c>
      <c r="E4859" s="46" t="s">
        <v>964</v>
      </c>
      <c r="F4859" s="45" t="s">
        <v>963</v>
      </c>
      <c r="G4859" s="26" t="s">
        <v>13</v>
      </c>
      <c r="H4859" s="30">
        <v>180040849</v>
      </c>
      <c r="I4859" s="30">
        <v>180040849</v>
      </c>
      <c r="J4859" s="36">
        <f>H4859/I4859</f>
        <v>1</v>
      </c>
      <c r="K4859" s="24"/>
      <c r="L4859" s="24"/>
      <c r="M4859" s="80"/>
    </row>
    <row r="4860" spans="2:13" ht="24.9" customHeight="1" outlineLevel="1" x14ac:dyDescent="0.3">
      <c r="B4860" s="44" t="str">
        <f>B4859</f>
        <v>ASIGNACIÓN PARA LA INVERSIÓN LOCAL SEGÚN NBI Y CUARTA, QUINTA, Y SEXTA CATEGORÍA</v>
      </c>
      <c r="C4860" s="43" t="s">
        <v>112</v>
      </c>
      <c r="D4860" s="43" t="s">
        <v>934</v>
      </c>
      <c r="E4860" s="43" t="s">
        <v>964</v>
      </c>
      <c r="F4860" s="42" t="s">
        <v>963</v>
      </c>
      <c r="G4860" s="18" t="s">
        <v>3</v>
      </c>
      <c r="H4860" s="32">
        <f>SUBTOTAL(9,H4857:H4859)</f>
        <v>2154777445</v>
      </c>
      <c r="I4860" s="32">
        <f>SUBTOTAL(9,I4857:I4859)</f>
        <v>374090061.43000001</v>
      </c>
      <c r="J4860" s="31">
        <f>SUBTOTAL(9,J4857:J4859)</f>
        <v>1.0786126971356336</v>
      </c>
      <c r="K4860" s="14">
        <f>SUBTOTAL(9,K4857:K4859)</f>
        <v>205661432.98000002</v>
      </c>
      <c r="L4860" s="14">
        <f>SUBTOTAL(9,L4857:L4859)</f>
        <v>194049212.43000001</v>
      </c>
      <c r="M4860" s="80"/>
    </row>
    <row r="4861" spans="2:13" ht="24.9" customHeight="1" outlineLevel="2" x14ac:dyDescent="0.3">
      <c r="B4861" s="47" t="s">
        <v>2229</v>
      </c>
      <c r="C4861" s="46" t="s">
        <v>112</v>
      </c>
      <c r="D4861" s="46" t="s">
        <v>934</v>
      </c>
      <c r="E4861" s="46" t="s">
        <v>962</v>
      </c>
      <c r="F4861" s="45" t="s">
        <v>961</v>
      </c>
      <c r="G4861" s="26" t="s">
        <v>0</v>
      </c>
      <c r="H4861" s="30">
        <v>6870290261</v>
      </c>
      <c r="I4861" s="30">
        <v>540092047.51999998</v>
      </c>
      <c r="J4861" s="36">
        <f>I4861/H4861</f>
        <v>7.8612697135359066E-2</v>
      </c>
      <c r="K4861" s="30">
        <v>572412034.18000007</v>
      </c>
      <c r="L4861" s="30">
        <f>I4861</f>
        <v>540092047.51999998</v>
      </c>
      <c r="M4861" s="80">
        <f>L4861/K4861</f>
        <v>0.94353719920249479</v>
      </c>
    </row>
    <row r="4862" spans="2:13" ht="24.9" customHeight="1" outlineLevel="2" x14ac:dyDescent="0.3">
      <c r="B4862" s="47" t="s">
        <v>2229</v>
      </c>
      <c r="C4862" s="46" t="s">
        <v>112</v>
      </c>
      <c r="D4862" s="46" t="s">
        <v>934</v>
      </c>
      <c r="E4862" s="46" t="s">
        <v>962</v>
      </c>
      <c r="F4862" s="45" t="s">
        <v>961</v>
      </c>
      <c r="G4862" s="26" t="s">
        <v>7</v>
      </c>
      <c r="H4862" s="30">
        <v>-1374058052</v>
      </c>
      <c r="I4862" s="24"/>
      <c r="J4862" s="36"/>
      <c r="K4862" s="24"/>
      <c r="L4862" s="24"/>
      <c r="M4862" s="80" t="str">
        <f>IFERROR((Base_actualizacion!$L4858/Base_actualizacion!$K4858)," " )</f>
        <v xml:space="preserve"> </v>
      </c>
    </row>
    <row r="4863" spans="2:13" ht="24.9" customHeight="1" outlineLevel="1" x14ac:dyDescent="0.3">
      <c r="B4863" s="44" t="str">
        <f>B4862</f>
        <v>ASIGNACIÓN PARA LA INVERSIÓN LOCAL SEGÚN NBI Y CUARTA, QUINTA, Y SEXTA CATEGORÍA</v>
      </c>
      <c r="C4863" s="43" t="s">
        <v>112</v>
      </c>
      <c r="D4863" s="43" t="s">
        <v>934</v>
      </c>
      <c r="E4863" s="43" t="s">
        <v>962</v>
      </c>
      <c r="F4863" s="42" t="s">
        <v>961</v>
      </c>
      <c r="G4863" s="18" t="s">
        <v>3</v>
      </c>
      <c r="H4863" s="32">
        <f>SUBTOTAL(9,H4861:H4862)</f>
        <v>5496232209</v>
      </c>
      <c r="I4863" s="14">
        <f>SUBTOTAL(9,I4861:I4862)</f>
        <v>540092047.51999998</v>
      </c>
      <c r="J4863" s="31">
        <f>SUBTOTAL(9,J4861:J4862)</f>
        <v>7.8612697135359066E-2</v>
      </c>
      <c r="K4863" s="14">
        <f>SUBTOTAL(9,K4861:K4862)</f>
        <v>572412034.18000007</v>
      </c>
      <c r="L4863" s="14">
        <f>SUBTOTAL(9,L4860:L4862)</f>
        <v>540092047.51999998</v>
      </c>
      <c r="M4863" s="80"/>
    </row>
    <row r="4864" spans="2:13" ht="24.9" customHeight="1" outlineLevel="2" x14ac:dyDescent="0.3">
      <c r="B4864" s="47" t="s">
        <v>2229</v>
      </c>
      <c r="C4864" s="46" t="s">
        <v>112</v>
      </c>
      <c r="D4864" s="46" t="s">
        <v>934</v>
      </c>
      <c r="E4864" s="46" t="s">
        <v>960</v>
      </c>
      <c r="F4864" s="45" t="s">
        <v>959</v>
      </c>
      <c r="G4864" s="26" t="s">
        <v>0</v>
      </c>
      <c r="H4864" s="30">
        <v>4857512735</v>
      </c>
      <c r="I4864" s="30">
        <v>381862177.47000003</v>
      </c>
      <c r="J4864" s="36">
        <f>I4864/H4864</f>
        <v>7.8612697135831605E-2</v>
      </c>
      <c r="K4864" s="30">
        <v>404713431.29999995</v>
      </c>
      <c r="L4864" s="30">
        <f>I4864</f>
        <v>381862177.47000003</v>
      </c>
      <c r="M4864" s="80">
        <f>L4864/K4864</f>
        <v>0.94353719925578383</v>
      </c>
    </row>
    <row r="4865" spans="2:13" ht="24.9" customHeight="1" outlineLevel="2" x14ac:dyDescent="0.3">
      <c r="B4865" s="47" t="s">
        <v>2229</v>
      </c>
      <c r="C4865" s="46" t="s">
        <v>112</v>
      </c>
      <c r="D4865" s="46" t="s">
        <v>934</v>
      </c>
      <c r="E4865" s="46" t="s">
        <v>960</v>
      </c>
      <c r="F4865" s="45" t="s">
        <v>959</v>
      </c>
      <c r="G4865" s="26" t="s">
        <v>7</v>
      </c>
      <c r="H4865" s="30">
        <v>-971502547</v>
      </c>
      <c r="I4865" s="24"/>
      <c r="J4865" s="36"/>
      <c r="K4865" s="24"/>
      <c r="L4865" s="24"/>
      <c r="M4865" s="80">
        <f>IFERROR((Base_actualizacion!$L4861/Base_actualizacion!$K4861)," " )</f>
        <v>0.94353719920249479</v>
      </c>
    </row>
    <row r="4866" spans="2:13" ht="24.9" customHeight="1" outlineLevel="1" x14ac:dyDescent="0.3">
      <c r="B4866" s="44" t="str">
        <f>B4865</f>
        <v>ASIGNACIÓN PARA LA INVERSIÓN LOCAL SEGÚN NBI Y CUARTA, QUINTA, Y SEXTA CATEGORÍA</v>
      </c>
      <c r="C4866" s="43" t="s">
        <v>112</v>
      </c>
      <c r="D4866" s="43" t="s">
        <v>934</v>
      </c>
      <c r="E4866" s="43" t="s">
        <v>960</v>
      </c>
      <c r="F4866" s="42" t="s">
        <v>959</v>
      </c>
      <c r="G4866" s="18" t="s">
        <v>3</v>
      </c>
      <c r="H4866" s="32">
        <f>SUBTOTAL(9,H4864:H4865)</f>
        <v>3886010188</v>
      </c>
      <c r="I4866" s="14">
        <f>SUBTOTAL(9,I4864:I4865)</f>
        <v>381862177.47000003</v>
      </c>
      <c r="J4866" s="31">
        <f>SUBTOTAL(9,J4864:J4865)</f>
        <v>7.8612697135831605E-2</v>
      </c>
      <c r="K4866" s="14">
        <f>SUBTOTAL(9,K4864:K4865)</f>
        <v>404713431.29999995</v>
      </c>
      <c r="L4866" s="14">
        <f>SUBTOTAL(9,L4863:L4865)</f>
        <v>381862177.47000003</v>
      </c>
      <c r="M4866" s="80"/>
    </row>
    <row r="4867" spans="2:13" ht="24.9" customHeight="1" outlineLevel="2" x14ac:dyDescent="0.3">
      <c r="B4867" s="47" t="s">
        <v>2229</v>
      </c>
      <c r="C4867" s="46" t="s">
        <v>112</v>
      </c>
      <c r="D4867" s="46" t="s">
        <v>934</v>
      </c>
      <c r="E4867" s="46" t="s">
        <v>2100</v>
      </c>
      <c r="F4867" s="45" t="s">
        <v>2099</v>
      </c>
      <c r="G4867" s="26" t="s">
        <v>0</v>
      </c>
      <c r="H4867" s="30">
        <v>2836154197</v>
      </c>
      <c r="I4867" s="30">
        <v>222957730.92000002</v>
      </c>
      <c r="J4867" s="36">
        <f>I4867/H4867</f>
        <v>7.8612697136085943E-2</v>
      </c>
      <c r="K4867" s="30">
        <v>236299884.21000001</v>
      </c>
      <c r="L4867" s="30">
        <f>I4867</f>
        <v>222957730.92000002</v>
      </c>
      <c r="M4867" s="80">
        <f>L4867/K4867</f>
        <v>0.94353719920513035</v>
      </c>
    </row>
    <row r="4868" spans="2:13" ht="24.9" customHeight="1" outlineLevel="2" x14ac:dyDescent="0.3">
      <c r="B4868" s="47" t="s">
        <v>2229</v>
      </c>
      <c r="C4868" s="46" t="s">
        <v>112</v>
      </c>
      <c r="D4868" s="46" t="s">
        <v>934</v>
      </c>
      <c r="E4868" s="46" t="s">
        <v>2100</v>
      </c>
      <c r="F4868" s="45" t="s">
        <v>2099</v>
      </c>
      <c r="G4868" s="26" t="s">
        <v>7</v>
      </c>
      <c r="H4868" s="30">
        <v>-567230839</v>
      </c>
      <c r="I4868" s="24"/>
      <c r="J4868" s="36"/>
      <c r="K4868" s="24"/>
      <c r="L4868" s="24"/>
      <c r="M4868" s="80">
        <f>IFERROR((Base_actualizacion!$L4864/Base_actualizacion!$K4864)," " )</f>
        <v>0.94353719925578383</v>
      </c>
    </row>
    <row r="4869" spans="2:13" ht="24.9" customHeight="1" outlineLevel="1" x14ac:dyDescent="0.3">
      <c r="B4869" s="44" t="str">
        <f>B4868</f>
        <v>ASIGNACIÓN PARA LA INVERSIÓN LOCAL SEGÚN NBI Y CUARTA, QUINTA, Y SEXTA CATEGORÍA</v>
      </c>
      <c r="C4869" s="43" t="s">
        <v>112</v>
      </c>
      <c r="D4869" s="43" t="s">
        <v>934</v>
      </c>
      <c r="E4869" s="43" t="s">
        <v>2100</v>
      </c>
      <c r="F4869" s="42" t="s">
        <v>2099</v>
      </c>
      <c r="G4869" s="18" t="s">
        <v>3</v>
      </c>
      <c r="H4869" s="32">
        <f>SUBTOTAL(9,H4867:H4868)</f>
        <v>2268923358</v>
      </c>
      <c r="I4869" s="14">
        <f>SUBTOTAL(9,I4867:I4868)</f>
        <v>222957730.92000002</v>
      </c>
      <c r="J4869" s="31">
        <f>SUBTOTAL(9,J4867:J4868)</f>
        <v>7.8612697136085943E-2</v>
      </c>
      <c r="K4869" s="14">
        <f>SUBTOTAL(9,K4867:K4868)</f>
        <v>236299884.21000001</v>
      </c>
      <c r="L4869" s="14">
        <f>SUBTOTAL(9,L4866:L4868)</f>
        <v>222957730.92000002</v>
      </c>
      <c r="M4869" s="80"/>
    </row>
    <row r="4870" spans="2:13" ht="24.9" customHeight="1" outlineLevel="2" x14ac:dyDescent="0.3">
      <c r="B4870" s="47" t="s">
        <v>2229</v>
      </c>
      <c r="C4870" s="46" t="s">
        <v>112</v>
      </c>
      <c r="D4870" s="46" t="s">
        <v>934</v>
      </c>
      <c r="E4870" s="46" t="s">
        <v>2264</v>
      </c>
      <c r="F4870" s="45" t="s">
        <v>2263</v>
      </c>
      <c r="G4870" s="26" t="s">
        <v>0</v>
      </c>
      <c r="H4870" s="30">
        <v>6291429140</v>
      </c>
      <c r="I4870" s="30">
        <v>494586213.52999997</v>
      </c>
      <c r="J4870" s="36">
        <f>I4870/H4870</f>
        <v>7.8612697135137716E-2</v>
      </c>
      <c r="K4870" s="30">
        <v>524183057.00999999</v>
      </c>
      <c r="L4870" s="30">
        <f>I4870</f>
        <v>494586213.52999997</v>
      </c>
      <c r="M4870" s="80">
        <f>L4870/K4870</f>
        <v>0.9435371992967041</v>
      </c>
    </row>
    <row r="4871" spans="2:13" ht="24.9" customHeight="1" outlineLevel="2" x14ac:dyDescent="0.3">
      <c r="B4871" s="47" t="s">
        <v>2229</v>
      </c>
      <c r="C4871" s="46" t="s">
        <v>112</v>
      </c>
      <c r="D4871" s="46" t="s">
        <v>934</v>
      </c>
      <c r="E4871" s="46" t="s">
        <v>2264</v>
      </c>
      <c r="F4871" s="45" t="s">
        <v>2263</v>
      </c>
      <c r="G4871" s="26" t="s">
        <v>7</v>
      </c>
      <c r="H4871" s="30">
        <v>-1258285828</v>
      </c>
      <c r="I4871" s="24"/>
      <c r="J4871" s="36"/>
      <c r="K4871" s="24"/>
      <c r="L4871" s="24"/>
      <c r="M4871" s="80">
        <f>IFERROR((Base_actualizacion!$L4867/Base_actualizacion!$K4867)," " )</f>
        <v>0.94353719920513035</v>
      </c>
    </row>
    <row r="4872" spans="2:13" ht="24.9" customHeight="1" outlineLevel="1" x14ac:dyDescent="0.3">
      <c r="B4872" s="44" t="str">
        <f>B4871</f>
        <v>ASIGNACIÓN PARA LA INVERSIÓN LOCAL SEGÚN NBI Y CUARTA, QUINTA, Y SEXTA CATEGORÍA</v>
      </c>
      <c r="C4872" s="43" t="s">
        <v>112</v>
      </c>
      <c r="D4872" s="43" t="s">
        <v>934</v>
      </c>
      <c r="E4872" s="43" t="s">
        <v>2264</v>
      </c>
      <c r="F4872" s="42" t="s">
        <v>2263</v>
      </c>
      <c r="G4872" s="18" t="s">
        <v>3</v>
      </c>
      <c r="H4872" s="32">
        <f>SUBTOTAL(9,H4870:H4871)</f>
        <v>5033143312</v>
      </c>
      <c r="I4872" s="14">
        <f>SUBTOTAL(9,I4870:I4871)</f>
        <v>494586213.52999997</v>
      </c>
      <c r="J4872" s="31">
        <f>SUBTOTAL(9,J4870:J4871)</f>
        <v>7.8612697135137716E-2</v>
      </c>
      <c r="K4872" s="14">
        <f>SUBTOTAL(9,K4870:K4871)</f>
        <v>524183057.00999999</v>
      </c>
      <c r="L4872" s="14">
        <f>SUBTOTAL(9,L4869:L4871)</f>
        <v>494586213.52999997</v>
      </c>
      <c r="M4872" s="80"/>
    </row>
    <row r="4873" spans="2:13" ht="24.9" customHeight="1" outlineLevel="2" x14ac:dyDescent="0.3">
      <c r="B4873" s="47" t="s">
        <v>2229</v>
      </c>
      <c r="C4873" s="46" t="s">
        <v>112</v>
      </c>
      <c r="D4873" s="46" t="s">
        <v>934</v>
      </c>
      <c r="E4873" s="46" t="s">
        <v>2098</v>
      </c>
      <c r="F4873" s="45" t="s">
        <v>2097</v>
      </c>
      <c r="G4873" s="26" t="s">
        <v>0</v>
      </c>
      <c r="H4873" s="30">
        <v>3012635242</v>
      </c>
      <c r="I4873" s="30">
        <v>236831381.86000001</v>
      </c>
      <c r="J4873" s="36">
        <f>I4873/H4873</f>
        <v>7.8612697135805473E-2</v>
      </c>
      <c r="K4873" s="30">
        <v>251003757.00999999</v>
      </c>
      <c r="L4873" s="30">
        <f>I4873</f>
        <v>236831381.86000001</v>
      </c>
      <c r="M4873" s="80">
        <f>L4873/K4873</f>
        <v>0.94353719912871525</v>
      </c>
    </row>
    <row r="4874" spans="2:13" ht="24.9" customHeight="1" outlineLevel="2" x14ac:dyDescent="0.3">
      <c r="B4874" s="47" t="s">
        <v>2229</v>
      </c>
      <c r="C4874" s="46" t="s">
        <v>112</v>
      </c>
      <c r="D4874" s="46" t="s">
        <v>934</v>
      </c>
      <c r="E4874" s="46" t="s">
        <v>2098</v>
      </c>
      <c r="F4874" s="45" t="s">
        <v>2097</v>
      </c>
      <c r="G4874" s="26" t="s">
        <v>7</v>
      </c>
      <c r="H4874" s="30">
        <v>-602527048</v>
      </c>
      <c r="I4874" s="24"/>
      <c r="J4874" s="36"/>
      <c r="K4874" s="24"/>
      <c r="L4874" s="24"/>
      <c r="M4874" s="80">
        <f>IFERROR((Base_actualizacion!$L4870/Base_actualizacion!$K4870)," " )</f>
        <v>0.9435371992967041</v>
      </c>
    </row>
    <row r="4875" spans="2:13" ht="24.9" customHeight="1" outlineLevel="1" x14ac:dyDescent="0.3">
      <c r="B4875" s="44" t="str">
        <f>B4874</f>
        <v>ASIGNACIÓN PARA LA INVERSIÓN LOCAL SEGÚN NBI Y CUARTA, QUINTA, Y SEXTA CATEGORÍA</v>
      </c>
      <c r="C4875" s="43" t="s">
        <v>112</v>
      </c>
      <c r="D4875" s="43" t="s">
        <v>934</v>
      </c>
      <c r="E4875" s="43" t="s">
        <v>2098</v>
      </c>
      <c r="F4875" s="42" t="s">
        <v>2097</v>
      </c>
      <c r="G4875" s="18" t="s">
        <v>3</v>
      </c>
      <c r="H4875" s="32">
        <f>SUBTOTAL(9,H4873:H4874)</f>
        <v>2410108194</v>
      </c>
      <c r="I4875" s="14">
        <f>SUBTOTAL(9,I4873:I4874)</f>
        <v>236831381.86000001</v>
      </c>
      <c r="J4875" s="31">
        <f>SUBTOTAL(9,J4873:J4874)</f>
        <v>7.8612697135805473E-2</v>
      </c>
      <c r="K4875" s="14">
        <f>SUBTOTAL(9,K4873:K4874)</f>
        <v>251003757.00999999</v>
      </c>
      <c r="L4875" s="14">
        <f>SUBTOTAL(9,L4872:L4874)</f>
        <v>236831381.86000001</v>
      </c>
      <c r="M4875" s="80"/>
    </row>
    <row r="4876" spans="2:13" ht="24.9" customHeight="1" outlineLevel="2" x14ac:dyDescent="0.3">
      <c r="B4876" s="47" t="s">
        <v>2229</v>
      </c>
      <c r="C4876" s="46" t="s">
        <v>112</v>
      </c>
      <c r="D4876" s="46" t="s">
        <v>934</v>
      </c>
      <c r="E4876" s="46" t="s">
        <v>958</v>
      </c>
      <c r="F4876" s="45" t="s">
        <v>957</v>
      </c>
      <c r="G4876" s="26" t="s">
        <v>0</v>
      </c>
      <c r="H4876" s="30">
        <v>4847226686</v>
      </c>
      <c r="I4876" s="30">
        <v>381053563.42000002</v>
      </c>
      <c r="J4876" s="36">
        <f>I4876/H4876</f>
        <v>7.8612697136813875E-2</v>
      </c>
      <c r="K4876" s="30">
        <v>403856428.56</v>
      </c>
      <c r="L4876" s="30">
        <f>I4876</f>
        <v>381053563.42000002</v>
      </c>
      <c r="M4876" s="80">
        <f>L4876/K4876</f>
        <v>0.94353719904544686</v>
      </c>
    </row>
    <row r="4877" spans="2:13" ht="24.9" customHeight="1" outlineLevel="2" x14ac:dyDescent="0.3">
      <c r="B4877" s="47" t="s">
        <v>2229</v>
      </c>
      <c r="C4877" s="46" t="s">
        <v>112</v>
      </c>
      <c r="D4877" s="46" t="s">
        <v>934</v>
      </c>
      <c r="E4877" s="46" t="s">
        <v>958</v>
      </c>
      <c r="F4877" s="45" t="s">
        <v>957</v>
      </c>
      <c r="G4877" s="26" t="s">
        <v>7</v>
      </c>
      <c r="H4877" s="30">
        <v>-969445337</v>
      </c>
      <c r="I4877" s="24"/>
      <c r="J4877" s="36"/>
      <c r="K4877" s="24"/>
      <c r="L4877" s="24"/>
      <c r="M4877" s="80">
        <f>IFERROR((Base_actualizacion!$L4873/Base_actualizacion!$K4873)," " )</f>
        <v>0.94353719912871525</v>
      </c>
    </row>
    <row r="4878" spans="2:13" ht="24.9" customHeight="1" outlineLevel="1" x14ac:dyDescent="0.3">
      <c r="B4878" s="44" t="str">
        <f>B4877</f>
        <v>ASIGNACIÓN PARA LA INVERSIÓN LOCAL SEGÚN NBI Y CUARTA, QUINTA, Y SEXTA CATEGORÍA</v>
      </c>
      <c r="C4878" s="43" t="s">
        <v>112</v>
      </c>
      <c r="D4878" s="43" t="s">
        <v>934</v>
      </c>
      <c r="E4878" s="43" t="s">
        <v>958</v>
      </c>
      <c r="F4878" s="42" t="s">
        <v>957</v>
      </c>
      <c r="G4878" s="18" t="s">
        <v>3</v>
      </c>
      <c r="H4878" s="32">
        <f>SUBTOTAL(9,H4876:H4877)</f>
        <v>3877781349</v>
      </c>
      <c r="I4878" s="14">
        <f>SUBTOTAL(9,I4876:I4877)</f>
        <v>381053563.42000002</v>
      </c>
      <c r="J4878" s="31">
        <f>SUBTOTAL(9,J4876:J4877)</f>
        <v>7.8612697136813875E-2</v>
      </c>
      <c r="K4878" s="14">
        <f>SUBTOTAL(9,K4876:K4877)</f>
        <v>403856428.56</v>
      </c>
      <c r="L4878" s="14">
        <f>SUBTOTAL(9,L4875:L4877)</f>
        <v>381053563.42000002</v>
      </c>
      <c r="M4878" s="80"/>
    </row>
    <row r="4879" spans="2:13" ht="24.9" customHeight="1" outlineLevel="2" x14ac:dyDescent="0.3">
      <c r="B4879" s="47" t="s">
        <v>2229</v>
      </c>
      <c r="C4879" s="46" t="s">
        <v>112</v>
      </c>
      <c r="D4879" s="46" t="s">
        <v>934</v>
      </c>
      <c r="E4879" s="46" t="s">
        <v>956</v>
      </c>
      <c r="F4879" s="45" t="s">
        <v>955</v>
      </c>
      <c r="G4879" s="26" t="s">
        <v>0</v>
      </c>
      <c r="H4879" s="30">
        <v>2869419632</v>
      </c>
      <c r="I4879" s="30">
        <v>225572816.47999999</v>
      </c>
      <c r="J4879" s="36">
        <f>I4879/H4879</f>
        <v>7.8612697133731743E-2</v>
      </c>
      <c r="K4879" s="30">
        <v>239071460.69999999</v>
      </c>
      <c r="L4879" s="30">
        <f>I4879</f>
        <v>225572816.47999999</v>
      </c>
      <c r="M4879" s="80">
        <f>L4879/K4879</f>
        <v>0.94353719937764202</v>
      </c>
    </row>
    <row r="4880" spans="2:13" ht="24.9" customHeight="1" outlineLevel="2" x14ac:dyDescent="0.3">
      <c r="B4880" s="47" t="s">
        <v>2229</v>
      </c>
      <c r="C4880" s="46" t="s">
        <v>112</v>
      </c>
      <c r="D4880" s="46" t="s">
        <v>934</v>
      </c>
      <c r="E4880" s="46" t="s">
        <v>956</v>
      </c>
      <c r="F4880" s="45" t="s">
        <v>955</v>
      </c>
      <c r="G4880" s="26" t="s">
        <v>7</v>
      </c>
      <c r="H4880" s="30">
        <v>-573883926</v>
      </c>
      <c r="I4880" s="24"/>
      <c r="J4880" s="36"/>
      <c r="K4880" s="24"/>
      <c r="L4880" s="24"/>
      <c r="M4880" s="80">
        <f>IFERROR((Base_actualizacion!$L4876/Base_actualizacion!$K4876)," " )</f>
        <v>0.94353719904544686</v>
      </c>
    </row>
    <row r="4881" spans="2:13" ht="24.9" customHeight="1" outlineLevel="1" x14ac:dyDescent="0.3">
      <c r="B4881" s="44" t="str">
        <f>B4880</f>
        <v>ASIGNACIÓN PARA LA INVERSIÓN LOCAL SEGÚN NBI Y CUARTA, QUINTA, Y SEXTA CATEGORÍA</v>
      </c>
      <c r="C4881" s="43" t="s">
        <v>112</v>
      </c>
      <c r="D4881" s="43" t="s">
        <v>934</v>
      </c>
      <c r="E4881" s="43" t="s">
        <v>956</v>
      </c>
      <c r="F4881" s="42" t="s">
        <v>955</v>
      </c>
      <c r="G4881" s="18" t="s">
        <v>3</v>
      </c>
      <c r="H4881" s="32">
        <f>SUBTOTAL(9,H4879:H4880)</f>
        <v>2295535706</v>
      </c>
      <c r="I4881" s="14">
        <f>SUBTOTAL(9,I4879:I4880)</f>
        <v>225572816.47999999</v>
      </c>
      <c r="J4881" s="31">
        <f>SUBTOTAL(9,J4879:J4880)</f>
        <v>7.8612697133731743E-2</v>
      </c>
      <c r="K4881" s="14">
        <f>SUBTOTAL(9,K4879:K4880)</f>
        <v>239071460.69999999</v>
      </c>
      <c r="L4881" s="14">
        <f>SUBTOTAL(9,L4878:L4880)</f>
        <v>225572816.47999999</v>
      </c>
      <c r="M4881" s="80"/>
    </row>
    <row r="4882" spans="2:13" ht="24.9" customHeight="1" outlineLevel="2" x14ac:dyDescent="0.3">
      <c r="B4882" s="47" t="s">
        <v>2229</v>
      </c>
      <c r="C4882" s="46" t="s">
        <v>112</v>
      </c>
      <c r="D4882" s="46" t="s">
        <v>934</v>
      </c>
      <c r="E4882" s="46" t="s">
        <v>954</v>
      </c>
      <c r="F4882" s="45" t="s">
        <v>953</v>
      </c>
      <c r="G4882" s="26" t="s">
        <v>0</v>
      </c>
      <c r="H4882" s="30">
        <v>6361005195</v>
      </c>
      <c r="I4882" s="30">
        <v>500055774.87</v>
      </c>
      <c r="J4882" s="36">
        <f>I4882/H4882</f>
        <v>7.8612697135204898E-2</v>
      </c>
      <c r="K4882" s="30">
        <v>529979925.86000001</v>
      </c>
      <c r="L4882" s="30">
        <f>I4882</f>
        <v>500055774.87</v>
      </c>
      <c r="M4882" s="80">
        <f>L4882/K4882</f>
        <v>0.943537199184588</v>
      </c>
    </row>
    <row r="4883" spans="2:13" ht="24.9" customHeight="1" outlineLevel="2" x14ac:dyDescent="0.3">
      <c r="B4883" s="47" t="s">
        <v>2229</v>
      </c>
      <c r="C4883" s="46" t="s">
        <v>112</v>
      </c>
      <c r="D4883" s="46" t="s">
        <v>934</v>
      </c>
      <c r="E4883" s="46" t="s">
        <v>954</v>
      </c>
      <c r="F4883" s="45" t="s">
        <v>953</v>
      </c>
      <c r="G4883" s="26" t="s">
        <v>7</v>
      </c>
      <c r="H4883" s="30">
        <v>-1272201039</v>
      </c>
      <c r="I4883" s="24"/>
      <c r="J4883" s="36"/>
      <c r="K4883" s="24"/>
      <c r="L4883" s="24"/>
      <c r="M4883" s="80">
        <f>IFERROR((Base_actualizacion!$L4879/Base_actualizacion!$K4879)," " )</f>
        <v>0.94353719937764202</v>
      </c>
    </row>
    <row r="4884" spans="2:13" ht="24.9" customHeight="1" outlineLevel="1" x14ac:dyDescent="0.3">
      <c r="B4884" s="44" t="str">
        <f>B4883</f>
        <v>ASIGNACIÓN PARA LA INVERSIÓN LOCAL SEGÚN NBI Y CUARTA, QUINTA, Y SEXTA CATEGORÍA</v>
      </c>
      <c r="C4884" s="43" t="s">
        <v>112</v>
      </c>
      <c r="D4884" s="43" t="s">
        <v>934</v>
      </c>
      <c r="E4884" s="43" t="s">
        <v>954</v>
      </c>
      <c r="F4884" s="42" t="s">
        <v>953</v>
      </c>
      <c r="G4884" s="18" t="s">
        <v>3</v>
      </c>
      <c r="H4884" s="32">
        <f>SUBTOTAL(9,H4882:H4883)</f>
        <v>5088804156</v>
      </c>
      <c r="I4884" s="14">
        <f>SUBTOTAL(9,I4882:I4883)</f>
        <v>500055774.87</v>
      </c>
      <c r="J4884" s="31">
        <f>SUBTOTAL(9,J4882:J4883)</f>
        <v>7.8612697135204898E-2</v>
      </c>
      <c r="K4884" s="14">
        <f>SUBTOTAL(9,K4882:K4883)</f>
        <v>529979925.86000001</v>
      </c>
      <c r="L4884" s="14">
        <f>SUBTOTAL(9,L4881:L4883)</f>
        <v>500055774.87</v>
      </c>
      <c r="M4884" s="80"/>
    </row>
    <row r="4885" spans="2:13" ht="24.9" customHeight="1" outlineLevel="2" x14ac:dyDescent="0.3">
      <c r="B4885" s="47" t="s">
        <v>2229</v>
      </c>
      <c r="C4885" s="46" t="s">
        <v>112</v>
      </c>
      <c r="D4885" s="46" t="s">
        <v>934</v>
      </c>
      <c r="E4885" s="46" t="s">
        <v>952</v>
      </c>
      <c r="F4885" s="45" t="s">
        <v>951</v>
      </c>
      <c r="G4885" s="26" t="s">
        <v>0</v>
      </c>
      <c r="H4885" s="30">
        <v>7946262081</v>
      </c>
      <c r="I4885" s="30">
        <v>624677094.32999992</v>
      </c>
      <c r="J4885" s="36">
        <f>I4885/H4885</f>
        <v>7.8612697135127363E-2</v>
      </c>
      <c r="K4885" s="30">
        <v>662058787.77999997</v>
      </c>
      <c r="L4885" s="30">
        <f>I4885</f>
        <v>624677094.32999992</v>
      </c>
      <c r="M4885" s="80">
        <f>L4885/K4885</f>
        <v>0.94353719920349144</v>
      </c>
    </row>
    <row r="4886" spans="2:13" ht="24.9" customHeight="1" outlineLevel="2" x14ac:dyDescent="0.3">
      <c r="B4886" s="47" t="s">
        <v>2229</v>
      </c>
      <c r="C4886" s="46" t="s">
        <v>112</v>
      </c>
      <c r="D4886" s="46" t="s">
        <v>934</v>
      </c>
      <c r="E4886" s="46" t="s">
        <v>952</v>
      </c>
      <c r="F4886" s="45" t="s">
        <v>951</v>
      </c>
      <c r="G4886" s="26" t="s">
        <v>7</v>
      </c>
      <c r="H4886" s="30">
        <v>-1589252416</v>
      </c>
      <c r="I4886" s="24"/>
      <c r="J4886" s="36"/>
      <c r="K4886" s="24"/>
      <c r="L4886" s="24"/>
      <c r="M4886" s="80">
        <f>IFERROR((Base_actualizacion!$L4882/Base_actualizacion!$K4882)," " )</f>
        <v>0.943537199184588</v>
      </c>
    </row>
    <row r="4887" spans="2:13" ht="24.9" customHeight="1" outlineLevel="1" x14ac:dyDescent="0.3">
      <c r="B4887" s="44" t="str">
        <f>B4886</f>
        <v>ASIGNACIÓN PARA LA INVERSIÓN LOCAL SEGÚN NBI Y CUARTA, QUINTA, Y SEXTA CATEGORÍA</v>
      </c>
      <c r="C4887" s="43" t="s">
        <v>112</v>
      </c>
      <c r="D4887" s="43" t="s">
        <v>934</v>
      </c>
      <c r="E4887" s="43" t="s">
        <v>952</v>
      </c>
      <c r="F4887" s="42" t="s">
        <v>951</v>
      </c>
      <c r="G4887" s="18" t="s">
        <v>3</v>
      </c>
      <c r="H4887" s="32">
        <f>SUBTOTAL(9,H4885:H4886)</f>
        <v>6357009665</v>
      </c>
      <c r="I4887" s="14">
        <f>SUBTOTAL(9,I4885:I4886)</f>
        <v>624677094.32999992</v>
      </c>
      <c r="J4887" s="31">
        <f>SUBTOTAL(9,J4885:J4886)</f>
        <v>7.8612697135127363E-2</v>
      </c>
      <c r="K4887" s="14">
        <f>SUBTOTAL(9,K4885:K4886)</f>
        <v>662058787.77999997</v>
      </c>
      <c r="L4887" s="14">
        <f>SUBTOTAL(9,L4884:L4886)</f>
        <v>624677094.32999992</v>
      </c>
      <c r="M4887" s="80"/>
    </row>
    <row r="4888" spans="2:13" ht="24.9" customHeight="1" outlineLevel="2" x14ac:dyDescent="0.3">
      <c r="B4888" s="47" t="s">
        <v>2229</v>
      </c>
      <c r="C4888" s="46" t="s">
        <v>112</v>
      </c>
      <c r="D4888" s="46" t="s">
        <v>934</v>
      </c>
      <c r="E4888" s="46" t="s">
        <v>950</v>
      </c>
      <c r="F4888" s="45" t="s">
        <v>949</v>
      </c>
      <c r="G4888" s="26" t="s">
        <v>0</v>
      </c>
      <c r="H4888" s="30">
        <v>3415169573</v>
      </c>
      <c r="I4888" s="30">
        <v>268475691.31</v>
      </c>
      <c r="J4888" s="36">
        <f>I4888/H4888</f>
        <v>7.8612697135902951E-2</v>
      </c>
      <c r="K4888" s="30">
        <v>284541713.40999997</v>
      </c>
      <c r="L4888" s="30">
        <f>I4888</f>
        <v>268475691.31</v>
      </c>
      <c r="M4888" s="80">
        <f>L4888/K4888</f>
        <v>0.94353719914222134</v>
      </c>
    </row>
    <row r="4889" spans="2:13" ht="24.9" customHeight="1" outlineLevel="2" x14ac:dyDescent="0.3">
      <c r="B4889" s="47" t="s">
        <v>2229</v>
      </c>
      <c r="C4889" s="46" t="s">
        <v>112</v>
      </c>
      <c r="D4889" s="46" t="s">
        <v>934</v>
      </c>
      <c r="E4889" s="46" t="s">
        <v>950</v>
      </c>
      <c r="F4889" s="45" t="s">
        <v>949</v>
      </c>
      <c r="G4889" s="26" t="s">
        <v>7</v>
      </c>
      <c r="H4889" s="30">
        <v>-683033915</v>
      </c>
      <c r="I4889" s="24"/>
      <c r="J4889" s="36"/>
      <c r="K4889" s="24"/>
      <c r="L4889" s="24"/>
      <c r="M4889" s="80">
        <f>IFERROR((Base_actualizacion!$L4885/Base_actualizacion!$K4885)," " )</f>
        <v>0.94353719920349144</v>
      </c>
    </row>
    <row r="4890" spans="2:13" ht="24.9" customHeight="1" outlineLevel="1" x14ac:dyDescent="0.3">
      <c r="B4890" s="44" t="str">
        <f>B4889</f>
        <v>ASIGNACIÓN PARA LA INVERSIÓN LOCAL SEGÚN NBI Y CUARTA, QUINTA, Y SEXTA CATEGORÍA</v>
      </c>
      <c r="C4890" s="43" t="s">
        <v>112</v>
      </c>
      <c r="D4890" s="43" t="s">
        <v>934</v>
      </c>
      <c r="E4890" s="43" t="s">
        <v>950</v>
      </c>
      <c r="F4890" s="42" t="s">
        <v>949</v>
      </c>
      <c r="G4890" s="18" t="s">
        <v>3</v>
      </c>
      <c r="H4890" s="32">
        <f>SUBTOTAL(9,H4888:H4889)</f>
        <v>2732135658</v>
      </c>
      <c r="I4890" s="14">
        <f>SUBTOTAL(9,I4888:I4889)</f>
        <v>268475691.31</v>
      </c>
      <c r="J4890" s="31">
        <f>SUBTOTAL(9,J4888:J4889)</f>
        <v>7.8612697135902951E-2</v>
      </c>
      <c r="K4890" s="14">
        <f>SUBTOTAL(9,K4888:K4889)</f>
        <v>284541713.40999997</v>
      </c>
      <c r="L4890" s="14">
        <f>SUBTOTAL(9,L4887:L4889)</f>
        <v>268475691.31</v>
      </c>
      <c r="M4890" s="80"/>
    </row>
    <row r="4891" spans="2:13" ht="24.9" customHeight="1" outlineLevel="2" x14ac:dyDescent="0.3">
      <c r="B4891" s="47" t="s">
        <v>2229</v>
      </c>
      <c r="C4891" s="46" t="s">
        <v>112</v>
      </c>
      <c r="D4891" s="46" t="s">
        <v>934</v>
      </c>
      <c r="E4891" s="46" t="s">
        <v>948</v>
      </c>
      <c r="F4891" s="45" t="s">
        <v>947</v>
      </c>
      <c r="G4891" s="26" t="s">
        <v>0</v>
      </c>
      <c r="H4891" s="30">
        <v>4717625828</v>
      </c>
      <c r="I4891" s="30">
        <v>370865290.41999996</v>
      </c>
      <c r="J4891" s="36">
        <f>I4891/H4891</f>
        <v>7.8612697136522455E-2</v>
      </c>
      <c r="K4891" s="30">
        <v>393058472.66000003</v>
      </c>
      <c r="L4891" s="30">
        <f>I4891</f>
        <v>370865290.41999996</v>
      </c>
      <c r="M4891" s="80">
        <f>L4891/K4891</f>
        <v>0.94353719921158541</v>
      </c>
    </row>
    <row r="4892" spans="2:13" ht="24.9" customHeight="1" outlineLevel="2" x14ac:dyDescent="0.3">
      <c r="B4892" s="47" t="s">
        <v>2229</v>
      </c>
      <c r="C4892" s="46" t="s">
        <v>112</v>
      </c>
      <c r="D4892" s="46" t="s">
        <v>934</v>
      </c>
      <c r="E4892" s="46" t="s">
        <v>948</v>
      </c>
      <c r="F4892" s="45" t="s">
        <v>947</v>
      </c>
      <c r="G4892" s="26" t="s">
        <v>7</v>
      </c>
      <c r="H4892" s="30">
        <v>-943525166</v>
      </c>
      <c r="I4892" s="24"/>
      <c r="J4892" s="36"/>
      <c r="K4892" s="24"/>
      <c r="L4892" s="24"/>
      <c r="M4892" s="80">
        <f>IFERROR((Base_actualizacion!$L4888/Base_actualizacion!$K4888)," " )</f>
        <v>0.94353719914222134</v>
      </c>
    </row>
    <row r="4893" spans="2:13" ht="24.9" customHeight="1" outlineLevel="1" x14ac:dyDescent="0.3">
      <c r="B4893" s="44" t="str">
        <f>B4892</f>
        <v>ASIGNACIÓN PARA LA INVERSIÓN LOCAL SEGÚN NBI Y CUARTA, QUINTA, Y SEXTA CATEGORÍA</v>
      </c>
      <c r="C4893" s="43" t="s">
        <v>112</v>
      </c>
      <c r="D4893" s="43" t="s">
        <v>934</v>
      </c>
      <c r="E4893" s="43" t="s">
        <v>948</v>
      </c>
      <c r="F4893" s="42" t="s">
        <v>947</v>
      </c>
      <c r="G4893" s="18" t="s">
        <v>3</v>
      </c>
      <c r="H4893" s="32">
        <f>SUBTOTAL(9,H4891:H4892)</f>
        <v>3774100662</v>
      </c>
      <c r="I4893" s="14">
        <f>SUBTOTAL(9,I4891:I4892)</f>
        <v>370865290.41999996</v>
      </c>
      <c r="J4893" s="31">
        <f>SUBTOTAL(9,J4891:J4892)</f>
        <v>7.8612697136522455E-2</v>
      </c>
      <c r="K4893" s="14">
        <f>SUBTOTAL(9,K4891:K4892)</f>
        <v>393058472.66000003</v>
      </c>
      <c r="L4893" s="14">
        <f>SUBTOTAL(9,L4890:L4892)</f>
        <v>370865290.41999996</v>
      </c>
      <c r="M4893" s="80"/>
    </row>
    <row r="4894" spans="2:13" ht="24.9" customHeight="1" outlineLevel="2" x14ac:dyDescent="0.3">
      <c r="B4894" s="47" t="s">
        <v>2229</v>
      </c>
      <c r="C4894" s="46" t="s">
        <v>112</v>
      </c>
      <c r="D4894" s="46" t="s">
        <v>934</v>
      </c>
      <c r="E4894" s="46" t="s">
        <v>2096</v>
      </c>
      <c r="F4894" s="45" t="s">
        <v>2095</v>
      </c>
      <c r="G4894" s="26" t="s">
        <v>0</v>
      </c>
      <c r="H4894" s="30">
        <v>4032770132</v>
      </c>
      <c r="I4894" s="30">
        <v>317026937</v>
      </c>
      <c r="J4894" s="36">
        <f>I4894/H4894</f>
        <v>7.8612697134506554E-2</v>
      </c>
      <c r="K4894" s="30">
        <v>335998344.60000002</v>
      </c>
      <c r="L4894" s="30">
        <f>I4894</f>
        <v>317026937</v>
      </c>
      <c r="M4894" s="80">
        <f>L4894/K4894</f>
        <v>0.9435371992008319</v>
      </c>
    </row>
    <row r="4895" spans="2:13" ht="24.9" customHeight="1" outlineLevel="2" x14ac:dyDescent="0.3">
      <c r="B4895" s="47" t="s">
        <v>2229</v>
      </c>
      <c r="C4895" s="46" t="s">
        <v>112</v>
      </c>
      <c r="D4895" s="46" t="s">
        <v>934</v>
      </c>
      <c r="E4895" s="46" t="s">
        <v>2096</v>
      </c>
      <c r="F4895" s="45" t="s">
        <v>2095</v>
      </c>
      <c r="G4895" s="26" t="s">
        <v>7</v>
      </c>
      <c r="H4895" s="30">
        <v>-806554026</v>
      </c>
      <c r="I4895" s="24"/>
      <c r="J4895" s="36"/>
      <c r="K4895" s="24"/>
      <c r="L4895" s="24"/>
      <c r="M4895" s="80">
        <f>IFERROR((Base_actualizacion!$L4891/Base_actualizacion!$K4891)," " )</f>
        <v>0.94353719921158541</v>
      </c>
    </row>
    <row r="4896" spans="2:13" ht="24.9" customHeight="1" outlineLevel="1" x14ac:dyDescent="0.3">
      <c r="B4896" s="44" t="str">
        <f>B4895</f>
        <v>ASIGNACIÓN PARA LA INVERSIÓN LOCAL SEGÚN NBI Y CUARTA, QUINTA, Y SEXTA CATEGORÍA</v>
      </c>
      <c r="C4896" s="43" t="s">
        <v>112</v>
      </c>
      <c r="D4896" s="43" t="s">
        <v>934</v>
      </c>
      <c r="E4896" s="43" t="s">
        <v>2096</v>
      </c>
      <c r="F4896" s="42" t="s">
        <v>2095</v>
      </c>
      <c r="G4896" s="18" t="s">
        <v>3</v>
      </c>
      <c r="H4896" s="32">
        <f>SUBTOTAL(9,H4894:H4895)</f>
        <v>3226216106</v>
      </c>
      <c r="I4896" s="14">
        <f>SUBTOTAL(9,I4894:I4895)</f>
        <v>317026937</v>
      </c>
      <c r="J4896" s="31">
        <f>SUBTOTAL(9,J4894:J4895)</f>
        <v>7.8612697134506554E-2</v>
      </c>
      <c r="K4896" s="14">
        <f>SUBTOTAL(9,K4894:K4895)</f>
        <v>335998344.60000002</v>
      </c>
      <c r="L4896" s="14">
        <f>SUBTOTAL(9,L4893:L4895)</f>
        <v>317026937</v>
      </c>
      <c r="M4896" s="80"/>
    </row>
    <row r="4897" spans="2:13" ht="24.9" customHeight="1" outlineLevel="2" x14ac:dyDescent="0.3">
      <c r="B4897" s="47" t="s">
        <v>2229</v>
      </c>
      <c r="C4897" s="46" t="s">
        <v>112</v>
      </c>
      <c r="D4897" s="46" t="s">
        <v>934</v>
      </c>
      <c r="E4897" s="46" t="s">
        <v>2094</v>
      </c>
      <c r="F4897" s="45" t="s">
        <v>2093</v>
      </c>
      <c r="G4897" s="26" t="s">
        <v>0</v>
      </c>
      <c r="H4897" s="30">
        <v>5070325747</v>
      </c>
      <c r="I4897" s="30">
        <v>398591982.33000004</v>
      </c>
      <c r="J4897" s="36">
        <f>I4897/H4897</f>
        <v>7.8612697136044588E-2</v>
      </c>
      <c r="K4897" s="30">
        <v>422444374.89999998</v>
      </c>
      <c r="L4897" s="30">
        <f>I4897</f>
        <v>398591982.33000004</v>
      </c>
      <c r="M4897" s="80">
        <f>L4897/K4897</f>
        <v>0.9435371992451167</v>
      </c>
    </row>
    <row r="4898" spans="2:13" ht="24.9" customHeight="1" outlineLevel="2" x14ac:dyDescent="0.3">
      <c r="B4898" s="47" t="s">
        <v>2229</v>
      </c>
      <c r="C4898" s="46" t="s">
        <v>112</v>
      </c>
      <c r="D4898" s="46" t="s">
        <v>934</v>
      </c>
      <c r="E4898" s="46" t="s">
        <v>2094</v>
      </c>
      <c r="F4898" s="45" t="s">
        <v>2093</v>
      </c>
      <c r="G4898" s="26" t="s">
        <v>7</v>
      </c>
      <c r="H4898" s="30">
        <v>-1014065149</v>
      </c>
      <c r="I4898" s="24"/>
      <c r="J4898" s="36"/>
      <c r="K4898" s="24"/>
      <c r="L4898" s="24"/>
      <c r="M4898" s="80">
        <f>IFERROR((Base_actualizacion!$L4894/Base_actualizacion!$K4894)," " )</f>
        <v>0.9435371992008319</v>
      </c>
    </row>
    <row r="4899" spans="2:13" ht="24.9" customHeight="1" outlineLevel="1" x14ac:dyDescent="0.3">
      <c r="B4899" s="44" t="str">
        <f>B4898</f>
        <v>ASIGNACIÓN PARA LA INVERSIÓN LOCAL SEGÚN NBI Y CUARTA, QUINTA, Y SEXTA CATEGORÍA</v>
      </c>
      <c r="C4899" s="43" t="s">
        <v>112</v>
      </c>
      <c r="D4899" s="43" t="s">
        <v>934</v>
      </c>
      <c r="E4899" s="43" t="s">
        <v>2094</v>
      </c>
      <c r="F4899" s="42" t="s">
        <v>2093</v>
      </c>
      <c r="G4899" s="18" t="s">
        <v>3</v>
      </c>
      <c r="H4899" s="32">
        <f>SUBTOTAL(9,H4897:H4898)</f>
        <v>4056260598</v>
      </c>
      <c r="I4899" s="14">
        <f>SUBTOTAL(9,I4897:I4898)</f>
        <v>398591982.33000004</v>
      </c>
      <c r="J4899" s="31">
        <f>SUBTOTAL(9,J4897:J4898)</f>
        <v>7.8612697136044588E-2</v>
      </c>
      <c r="K4899" s="14">
        <f>SUBTOTAL(9,K4897:K4898)</f>
        <v>422444374.89999998</v>
      </c>
      <c r="L4899" s="14">
        <f>SUBTOTAL(9,L4896:L4898)</f>
        <v>398591982.33000004</v>
      </c>
      <c r="M4899" s="80"/>
    </row>
    <row r="4900" spans="2:13" ht="24.9" customHeight="1" outlineLevel="2" x14ac:dyDescent="0.3">
      <c r="B4900" s="47" t="s">
        <v>2229</v>
      </c>
      <c r="C4900" s="46" t="s">
        <v>112</v>
      </c>
      <c r="D4900" s="46" t="s">
        <v>934</v>
      </c>
      <c r="E4900" s="46" t="s">
        <v>2092</v>
      </c>
      <c r="F4900" s="45" t="s">
        <v>2091</v>
      </c>
      <c r="G4900" s="26" t="s">
        <v>0</v>
      </c>
      <c r="H4900" s="30">
        <v>4423646791</v>
      </c>
      <c r="I4900" s="30">
        <v>347754805.41999996</v>
      </c>
      <c r="J4900" s="36">
        <f>I4900/H4900</f>
        <v>7.8612697136560328E-2</v>
      </c>
      <c r="K4900" s="30">
        <v>368565018.64999998</v>
      </c>
      <c r="L4900" s="30">
        <f>I4900</f>
        <v>347754805.41999996</v>
      </c>
      <c r="M4900" s="80">
        <f>L4900/K4900</f>
        <v>0.94353719919968315</v>
      </c>
    </row>
    <row r="4901" spans="2:13" ht="24.9" customHeight="1" outlineLevel="2" x14ac:dyDescent="0.3">
      <c r="B4901" s="47" t="s">
        <v>2229</v>
      </c>
      <c r="C4901" s="46" t="s">
        <v>112</v>
      </c>
      <c r="D4901" s="46" t="s">
        <v>934</v>
      </c>
      <c r="E4901" s="46" t="s">
        <v>2092</v>
      </c>
      <c r="F4901" s="45" t="s">
        <v>2091</v>
      </c>
      <c r="G4901" s="26" t="s">
        <v>7</v>
      </c>
      <c r="H4901" s="30">
        <v>-884729358</v>
      </c>
      <c r="I4901" s="24"/>
      <c r="J4901" s="36"/>
      <c r="K4901" s="24"/>
      <c r="L4901" s="24"/>
      <c r="M4901" s="80">
        <f>IFERROR((Base_actualizacion!$L4897/Base_actualizacion!$K4897)," " )</f>
        <v>0.9435371992451167</v>
      </c>
    </row>
    <row r="4902" spans="2:13" ht="24.9" customHeight="1" outlineLevel="1" x14ac:dyDescent="0.3">
      <c r="B4902" s="44" t="str">
        <f>B4901</f>
        <v>ASIGNACIÓN PARA LA INVERSIÓN LOCAL SEGÚN NBI Y CUARTA, QUINTA, Y SEXTA CATEGORÍA</v>
      </c>
      <c r="C4902" s="43" t="s">
        <v>112</v>
      </c>
      <c r="D4902" s="43" t="s">
        <v>934</v>
      </c>
      <c r="E4902" s="43" t="s">
        <v>2092</v>
      </c>
      <c r="F4902" s="42" t="s">
        <v>2091</v>
      </c>
      <c r="G4902" s="18" t="s">
        <v>3</v>
      </c>
      <c r="H4902" s="32">
        <f>SUBTOTAL(9,H4900:H4901)</f>
        <v>3538917433</v>
      </c>
      <c r="I4902" s="14">
        <f>SUBTOTAL(9,I4900:I4901)</f>
        <v>347754805.41999996</v>
      </c>
      <c r="J4902" s="31">
        <f>SUBTOTAL(9,J4900:J4901)</f>
        <v>7.8612697136560328E-2</v>
      </c>
      <c r="K4902" s="14">
        <f>SUBTOTAL(9,K4900:K4901)</f>
        <v>368565018.64999998</v>
      </c>
      <c r="L4902" s="14">
        <f>SUBTOTAL(9,L4899:L4901)</f>
        <v>347754805.41999996</v>
      </c>
      <c r="M4902" s="80"/>
    </row>
    <row r="4903" spans="2:13" ht="24.9" customHeight="1" outlineLevel="2" x14ac:dyDescent="0.3">
      <c r="B4903" s="47" t="s">
        <v>2229</v>
      </c>
      <c r="C4903" s="46" t="s">
        <v>112</v>
      </c>
      <c r="D4903" s="46" t="s">
        <v>934</v>
      </c>
      <c r="E4903" s="46" t="s">
        <v>946</v>
      </c>
      <c r="F4903" s="45" t="s">
        <v>945</v>
      </c>
      <c r="G4903" s="26" t="s">
        <v>0</v>
      </c>
      <c r="H4903" s="30">
        <v>3628865693</v>
      </c>
      <c r="I4903" s="30">
        <v>285274919.66000003</v>
      </c>
      <c r="J4903" s="36">
        <f>I4903/H4903</f>
        <v>7.8612697132960555E-2</v>
      </c>
      <c r="K4903" s="30">
        <v>302346234.89999998</v>
      </c>
      <c r="L4903" s="30">
        <f>I4903</f>
        <v>285274919.66000003</v>
      </c>
      <c r="M4903" s="80">
        <f>L4903/K4903</f>
        <v>0.94353719917945655</v>
      </c>
    </row>
    <row r="4904" spans="2:13" ht="24.9" customHeight="1" outlineLevel="2" x14ac:dyDescent="0.3">
      <c r="B4904" s="47" t="s">
        <v>2229</v>
      </c>
      <c r="C4904" s="46" t="s">
        <v>112</v>
      </c>
      <c r="D4904" s="46" t="s">
        <v>934</v>
      </c>
      <c r="E4904" s="46" t="s">
        <v>946</v>
      </c>
      <c r="F4904" s="45" t="s">
        <v>945</v>
      </c>
      <c r="G4904" s="26" t="s">
        <v>7</v>
      </c>
      <c r="H4904" s="30">
        <v>-725773139</v>
      </c>
      <c r="I4904" s="24"/>
      <c r="J4904" s="36"/>
      <c r="K4904" s="24"/>
      <c r="L4904" s="24"/>
      <c r="M4904" s="80">
        <f>IFERROR((Base_actualizacion!$L4900/Base_actualizacion!$K4900)," " )</f>
        <v>0.94353719919968315</v>
      </c>
    </row>
    <row r="4905" spans="2:13" ht="24.9" customHeight="1" outlineLevel="1" x14ac:dyDescent="0.3">
      <c r="B4905" s="44" t="str">
        <f>B4904</f>
        <v>ASIGNACIÓN PARA LA INVERSIÓN LOCAL SEGÚN NBI Y CUARTA, QUINTA, Y SEXTA CATEGORÍA</v>
      </c>
      <c r="C4905" s="43" t="s">
        <v>112</v>
      </c>
      <c r="D4905" s="43" t="s">
        <v>934</v>
      </c>
      <c r="E4905" s="43" t="s">
        <v>946</v>
      </c>
      <c r="F4905" s="42" t="s">
        <v>945</v>
      </c>
      <c r="G4905" s="18" t="s">
        <v>3</v>
      </c>
      <c r="H4905" s="32">
        <f>SUBTOTAL(9,H4903:H4904)</f>
        <v>2903092554</v>
      </c>
      <c r="I4905" s="14">
        <f>SUBTOTAL(9,I4903:I4904)</f>
        <v>285274919.66000003</v>
      </c>
      <c r="J4905" s="31">
        <f>SUBTOTAL(9,J4903:J4904)</f>
        <v>7.8612697132960555E-2</v>
      </c>
      <c r="K4905" s="14">
        <f>SUBTOTAL(9,K4903:K4904)</f>
        <v>302346234.89999998</v>
      </c>
      <c r="L4905" s="14">
        <f>SUBTOTAL(9,L4902:L4904)</f>
        <v>285274919.66000003</v>
      </c>
      <c r="M4905" s="80"/>
    </row>
    <row r="4906" spans="2:13" ht="24.9" customHeight="1" outlineLevel="2" x14ac:dyDescent="0.3">
      <c r="B4906" s="47" t="s">
        <v>2229</v>
      </c>
      <c r="C4906" s="46" t="s">
        <v>112</v>
      </c>
      <c r="D4906" s="46" t="s">
        <v>934</v>
      </c>
      <c r="E4906" s="46" t="s">
        <v>2262</v>
      </c>
      <c r="F4906" s="45" t="s">
        <v>2261</v>
      </c>
      <c r="G4906" s="26" t="s">
        <v>0</v>
      </c>
      <c r="H4906" s="30">
        <v>6515848948</v>
      </c>
      <c r="I4906" s="30">
        <v>512228459.92999995</v>
      </c>
      <c r="J4906" s="36">
        <f>I4906/H4906</f>
        <v>7.8612697135532178E-2</v>
      </c>
      <c r="K4906" s="30">
        <v>542881044.13999999</v>
      </c>
      <c r="L4906" s="30">
        <f>I4906</f>
        <v>512228459.92999995</v>
      </c>
      <c r="M4906" s="80">
        <f>L4906/K4906</f>
        <v>0.94353719927989377</v>
      </c>
    </row>
    <row r="4907" spans="2:13" ht="24.9" customHeight="1" outlineLevel="2" x14ac:dyDescent="0.3">
      <c r="B4907" s="47" t="s">
        <v>2229</v>
      </c>
      <c r="C4907" s="46" t="s">
        <v>112</v>
      </c>
      <c r="D4907" s="46" t="s">
        <v>934</v>
      </c>
      <c r="E4907" s="46" t="s">
        <v>2262</v>
      </c>
      <c r="F4907" s="45" t="s">
        <v>2261</v>
      </c>
      <c r="G4907" s="26" t="s">
        <v>7</v>
      </c>
      <c r="H4907" s="30">
        <v>-1303169790</v>
      </c>
      <c r="I4907" s="24"/>
      <c r="J4907" s="36"/>
      <c r="K4907" s="24"/>
      <c r="L4907" s="24"/>
      <c r="M4907" s="80">
        <f>IFERROR((Base_actualizacion!$L4903/Base_actualizacion!$K4903)," " )</f>
        <v>0.94353719917945655</v>
      </c>
    </row>
    <row r="4908" spans="2:13" ht="24.9" customHeight="1" outlineLevel="1" x14ac:dyDescent="0.3">
      <c r="B4908" s="44" t="str">
        <f>B4907</f>
        <v>ASIGNACIÓN PARA LA INVERSIÓN LOCAL SEGÚN NBI Y CUARTA, QUINTA, Y SEXTA CATEGORÍA</v>
      </c>
      <c r="C4908" s="43" t="s">
        <v>112</v>
      </c>
      <c r="D4908" s="43" t="s">
        <v>934</v>
      </c>
      <c r="E4908" s="43" t="s">
        <v>2262</v>
      </c>
      <c r="F4908" s="42" t="s">
        <v>2261</v>
      </c>
      <c r="G4908" s="18" t="s">
        <v>3</v>
      </c>
      <c r="H4908" s="32">
        <f>SUBTOTAL(9,H4906:H4907)</f>
        <v>5212679158</v>
      </c>
      <c r="I4908" s="14">
        <f>SUBTOTAL(9,I4906:I4907)</f>
        <v>512228459.92999995</v>
      </c>
      <c r="J4908" s="31">
        <f>SUBTOTAL(9,J4906:J4907)</f>
        <v>7.8612697135532178E-2</v>
      </c>
      <c r="K4908" s="14">
        <f>SUBTOTAL(9,K4906:K4907)</f>
        <v>542881044.13999999</v>
      </c>
      <c r="L4908" s="14">
        <f>SUBTOTAL(9,L4905:L4907)</f>
        <v>512228459.92999995</v>
      </c>
      <c r="M4908" s="80"/>
    </row>
    <row r="4909" spans="2:13" ht="24.9" customHeight="1" outlineLevel="2" x14ac:dyDescent="0.3">
      <c r="B4909" s="47" t="s">
        <v>2229</v>
      </c>
      <c r="C4909" s="46" t="s">
        <v>112</v>
      </c>
      <c r="D4909" s="46" t="s">
        <v>934</v>
      </c>
      <c r="E4909" s="46" t="s">
        <v>944</v>
      </c>
      <c r="F4909" s="45" t="s">
        <v>943</v>
      </c>
      <c r="G4909" s="26" t="s">
        <v>0</v>
      </c>
      <c r="H4909" s="30">
        <v>4589757933</v>
      </c>
      <c r="I4909" s="30">
        <v>360813250.31</v>
      </c>
      <c r="J4909" s="36">
        <f>I4909/H4909</f>
        <v>7.8612697135023391E-2</v>
      </c>
      <c r="K4909" s="30">
        <v>382404902.13</v>
      </c>
      <c r="L4909" s="30">
        <f>I4909</f>
        <v>360813250.31</v>
      </c>
      <c r="M4909" s="80">
        <f>L4909/K4909</f>
        <v>0.94353719918407364</v>
      </c>
    </row>
    <row r="4910" spans="2:13" ht="24.9" customHeight="1" outlineLevel="2" x14ac:dyDescent="0.3">
      <c r="B4910" s="47" t="s">
        <v>2229</v>
      </c>
      <c r="C4910" s="46" t="s">
        <v>112</v>
      </c>
      <c r="D4910" s="46" t="s">
        <v>934</v>
      </c>
      <c r="E4910" s="46" t="s">
        <v>944</v>
      </c>
      <c r="F4910" s="45" t="s">
        <v>943</v>
      </c>
      <c r="G4910" s="26" t="s">
        <v>7</v>
      </c>
      <c r="H4910" s="30">
        <v>-917951587</v>
      </c>
      <c r="I4910" s="24"/>
      <c r="J4910" s="36"/>
      <c r="K4910" s="24"/>
      <c r="L4910" s="24"/>
      <c r="M4910" s="80">
        <f>IFERROR((Base_actualizacion!$L4906/Base_actualizacion!$K4906)," " )</f>
        <v>0.94353719927989377</v>
      </c>
    </row>
    <row r="4911" spans="2:13" ht="24.9" customHeight="1" outlineLevel="1" x14ac:dyDescent="0.3">
      <c r="B4911" s="44" t="str">
        <f>B4910</f>
        <v>ASIGNACIÓN PARA LA INVERSIÓN LOCAL SEGÚN NBI Y CUARTA, QUINTA, Y SEXTA CATEGORÍA</v>
      </c>
      <c r="C4911" s="43" t="s">
        <v>112</v>
      </c>
      <c r="D4911" s="43" t="s">
        <v>934</v>
      </c>
      <c r="E4911" s="43" t="s">
        <v>944</v>
      </c>
      <c r="F4911" s="42" t="s">
        <v>943</v>
      </c>
      <c r="G4911" s="18" t="s">
        <v>3</v>
      </c>
      <c r="H4911" s="32">
        <f>SUBTOTAL(9,H4909:H4910)</f>
        <v>3671806346</v>
      </c>
      <c r="I4911" s="14">
        <f>SUBTOTAL(9,I4909:I4910)</f>
        <v>360813250.31</v>
      </c>
      <c r="J4911" s="31">
        <f>SUBTOTAL(9,J4909:J4910)</f>
        <v>7.8612697135023391E-2</v>
      </c>
      <c r="K4911" s="14">
        <f>SUBTOTAL(9,K4909:K4910)</f>
        <v>382404902.13</v>
      </c>
      <c r="L4911" s="14">
        <f>SUBTOTAL(9,L4908:L4910)</f>
        <v>360813250.31</v>
      </c>
      <c r="M4911" s="80"/>
    </row>
    <row r="4912" spans="2:13" ht="24.9" customHeight="1" outlineLevel="2" x14ac:dyDescent="0.3">
      <c r="B4912" s="47" t="s">
        <v>2229</v>
      </c>
      <c r="C4912" s="46" t="s">
        <v>112</v>
      </c>
      <c r="D4912" s="46" t="s">
        <v>934</v>
      </c>
      <c r="E4912" s="46" t="s">
        <v>2090</v>
      </c>
      <c r="F4912" s="45" t="s">
        <v>2089</v>
      </c>
      <c r="G4912" s="26" t="s">
        <v>0</v>
      </c>
      <c r="H4912" s="30">
        <v>2644644015</v>
      </c>
      <c r="I4912" s="30">
        <v>207902598.99000001</v>
      </c>
      <c r="J4912" s="36">
        <f>I4912/H4912</f>
        <v>7.8612697138370824E-2</v>
      </c>
      <c r="K4912" s="30">
        <v>220343828.63999999</v>
      </c>
      <c r="L4912" s="30">
        <f>I4912</f>
        <v>207902598.99000001</v>
      </c>
      <c r="M4912" s="80">
        <f>L4912/K4912</f>
        <v>0.94353719944511549</v>
      </c>
    </row>
    <row r="4913" spans="2:13" ht="24.9" customHeight="1" outlineLevel="2" x14ac:dyDescent="0.3">
      <c r="B4913" s="47" t="s">
        <v>2229</v>
      </c>
      <c r="C4913" s="46" t="s">
        <v>112</v>
      </c>
      <c r="D4913" s="46" t="s">
        <v>934</v>
      </c>
      <c r="E4913" s="46" t="s">
        <v>2090</v>
      </c>
      <c r="F4913" s="45" t="s">
        <v>2089</v>
      </c>
      <c r="G4913" s="26" t="s">
        <v>7</v>
      </c>
      <c r="H4913" s="30">
        <v>-528928803</v>
      </c>
      <c r="I4913" s="24"/>
      <c r="J4913" s="36"/>
      <c r="K4913" s="24"/>
      <c r="L4913" s="24"/>
      <c r="M4913" s="80">
        <f>IFERROR((Base_actualizacion!$L4909/Base_actualizacion!$K4909)," " )</f>
        <v>0.94353719918407364</v>
      </c>
    </row>
    <row r="4914" spans="2:13" ht="24.9" customHeight="1" outlineLevel="1" x14ac:dyDescent="0.3">
      <c r="B4914" s="44" t="str">
        <f>B4913</f>
        <v>ASIGNACIÓN PARA LA INVERSIÓN LOCAL SEGÚN NBI Y CUARTA, QUINTA, Y SEXTA CATEGORÍA</v>
      </c>
      <c r="C4914" s="43" t="s">
        <v>112</v>
      </c>
      <c r="D4914" s="43" t="s">
        <v>934</v>
      </c>
      <c r="E4914" s="43" t="s">
        <v>2090</v>
      </c>
      <c r="F4914" s="42" t="s">
        <v>2089</v>
      </c>
      <c r="G4914" s="18" t="s">
        <v>3</v>
      </c>
      <c r="H4914" s="32">
        <f>SUBTOTAL(9,H4912:H4913)</f>
        <v>2115715212</v>
      </c>
      <c r="I4914" s="14">
        <f>SUBTOTAL(9,I4912:I4913)</f>
        <v>207902598.99000001</v>
      </c>
      <c r="J4914" s="31">
        <f>SUBTOTAL(9,J4912:J4913)</f>
        <v>7.8612697138370824E-2</v>
      </c>
      <c r="K4914" s="14">
        <f>SUBTOTAL(9,K4912:K4913)</f>
        <v>220343828.63999999</v>
      </c>
      <c r="L4914" s="14">
        <f>SUBTOTAL(9,L4911:L4913)</f>
        <v>207902598.99000001</v>
      </c>
      <c r="M4914" s="80"/>
    </row>
    <row r="4915" spans="2:13" ht="24.9" customHeight="1" outlineLevel="2" x14ac:dyDescent="0.3">
      <c r="B4915" s="47" t="s">
        <v>2229</v>
      </c>
      <c r="C4915" s="46" t="s">
        <v>112</v>
      </c>
      <c r="D4915" s="46" t="s">
        <v>934</v>
      </c>
      <c r="E4915" s="46" t="s">
        <v>2088</v>
      </c>
      <c r="F4915" s="45" t="s">
        <v>2087</v>
      </c>
      <c r="G4915" s="26" t="s">
        <v>0</v>
      </c>
      <c r="H4915" s="30">
        <v>3783227612</v>
      </c>
      <c r="I4915" s="30">
        <v>297409726.44999999</v>
      </c>
      <c r="J4915" s="36">
        <f>I4915/H4915</f>
        <v>7.8612697133698117E-2</v>
      </c>
      <c r="K4915" s="30">
        <v>315207208.25999999</v>
      </c>
      <c r="L4915" s="30">
        <f>I4915</f>
        <v>297409726.44999999</v>
      </c>
      <c r="M4915" s="80">
        <f>L4915/K4915</f>
        <v>0.94353719920224766</v>
      </c>
    </row>
    <row r="4916" spans="2:13" ht="24.9" customHeight="1" outlineLevel="2" x14ac:dyDescent="0.3">
      <c r="B4916" s="47" t="s">
        <v>2229</v>
      </c>
      <c r="C4916" s="46" t="s">
        <v>112</v>
      </c>
      <c r="D4916" s="46" t="s">
        <v>934</v>
      </c>
      <c r="E4916" s="46" t="s">
        <v>2088</v>
      </c>
      <c r="F4916" s="45" t="s">
        <v>2087</v>
      </c>
      <c r="G4916" s="26" t="s">
        <v>7</v>
      </c>
      <c r="H4916" s="30">
        <v>-756645522</v>
      </c>
      <c r="I4916" s="24"/>
      <c r="J4916" s="36"/>
      <c r="K4916" s="24"/>
      <c r="L4916" s="24"/>
      <c r="M4916" s="80">
        <f>IFERROR((Base_actualizacion!$L4912/Base_actualizacion!$K4912)," " )</f>
        <v>0.94353719944511549</v>
      </c>
    </row>
    <row r="4917" spans="2:13" ht="24.9" customHeight="1" outlineLevel="1" x14ac:dyDescent="0.3">
      <c r="B4917" s="44" t="str">
        <f>B4916</f>
        <v>ASIGNACIÓN PARA LA INVERSIÓN LOCAL SEGÚN NBI Y CUARTA, QUINTA, Y SEXTA CATEGORÍA</v>
      </c>
      <c r="C4917" s="43" t="s">
        <v>112</v>
      </c>
      <c r="D4917" s="43" t="s">
        <v>934</v>
      </c>
      <c r="E4917" s="43" t="s">
        <v>2088</v>
      </c>
      <c r="F4917" s="42" t="s">
        <v>2087</v>
      </c>
      <c r="G4917" s="18" t="s">
        <v>3</v>
      </c>
      <c r="H4917" s="32">
        <f>SUBTOTAL(9,H4915:H4916)</f>
        <v>3026582090</v>
      </c>
      <c r="I4917" s="14">
        <f>SUBTOTAL(9,I4915:I4916)</f>
        <v>297409726.44999999</v>
      </c>
      <c r="J4917" s="31">
        <f>SUBTOTAL(9,J4915:J4916)</f>
        <v>7.8612697133698117E-2</v>
      </c>
      <c r="K4917" s="14">
        <f>SUBTOTAL(9,K4915:K4916)</f>
        <v>315207208.25999999</v>
      </c>
      <c r="L4917" s="14">
        <f>SUBTOTAL(9,L4914:L4916)</f>
        <v>297409726.44999999</v>
      </c>
      <c r="M4917" s="80"/>
    </row>
    <row r="4918" spans="2:13" ht="24.9" customHeight="1" outlineLevel="2" x14ac:dyDescent="0.3">
      <c r="B4918" s="47" t="s">
        <v>2229</v>
      </c>
      <c r="C4918" s="46" t="s">
        <v>112</v>
      </c>
      <c r="D4918" s="46" t="s">
        <v>934</v>
      </c>
      <c r="E4918" s="46" t="s">
        <v>942</v>
      </c>
      <c r="F4918" s="45" t="s">
        <v>941</v>
      </c>
      <c r="G4918" s="26" t="s">
        <v>0</v>
      </c>
      <c r="H4918" s="30">
        <v>8189973743</v>
      </c>
      <c r="I4918" s="30">
        <v>643835925.39999998</v>
      </c>
      <c r="J4918" s="36">
        <f>I4918/H4918</f>
        <v>7.8612697134748305E-2</v>
      </c>
      <c r="K4918" s="30">
        <v>682364114.44000006</v>
      </c>
      <c r="L4918" s="30">
        <f>I4918</f>
        <v>643835925.39999998</v>
      </c>
      <c r="M4918" s="80">
        <f>L4918/K4918</f>
        <v>0.94353719923911994</v>
      </c>
    </row>
    <row r="4919" spans="2:13" ht="24.9" customHeight="1" outlineLevel="2" x14ac:dyDescent="0.3">
      <c r="B4919" s="47" t="s">
        <v>2229</v>
      </c>
      <c r="C4919" s="46" t="s">
        <v>112</v>
      </c>
      <c r="D4919" s="46" t="s">
        <v>934</v>
      </c>
      <c r="E4919" s="46" t="s">
        <v>942</v>
      </c>
      <c r="F4919" s="45" t="s">
        <v>941</v>
      </c>
      <c r="G4919" s="26" t="s">
        <v>7</v>
      </c>
      <c r="H4919" s="30">
        <v>-1637994749</v>
      </c>
      <c r="I4919" s="24"/>
      <c r="J4919" s="36"/>
      <c r="K4919" s="24"/>
      <c r="L4919" s="24"/>
      <c r="M4919" s="80">
        <f>IFERROR((Base_actualizacion!$L4915/Base_actualizacion!$K4915)," " )</f>
        <v>0.94353719920224766</v>
      </c>
    </row>
    <row r="4920" spans="2:13" ht="24.9" customHeight="1" outlineLevel="1" x14ac:dyDescent="0.3">
      <c r="B4920" s="44" t="str">
        <f>B4919</f>
        <v>ASIGNACIÓN PARA LA INVERSIÓN LOCAL SEGÚN NBI Y CUARTA, QUINTA, Y SEXTA CATEGORÍA</v>
      </c>
      <c r="C4920" s="43" t="s">
        <v>112</v>
      </c>
      <c r="D4920" s="43" t="s">
        <v>934</v>
      </c>
      <c r="E4920" s="43" t="s">
        <v>942</v>
      </c>
      <c r="F4920" s="42" t="s">
        <v>941</v>
      </c>
      <c r="G4920" s="18" t="s">
        <v>3</v>
      </c>
      <c r="H4920" s="32">
        <f>SUBTOTAL(9,H4918:H4919)</f>
        <v>6551978994</v>
      </c>
      <c r="I4920" s="14">
        <f>SUBTOTAL(9,I4918:I4919)</f>
        <v>643835925.39999998</v>
      </c>
      <c r="J4920" s="31">
        <f>SUBTOTAL(9,J4918:J4919)</f>
        <v>7.8612697134748305E-2</v>
      </c>
      <c r="K4920" s="14">
        <f>SUBTOTAL(9,K4918:K4919)</f>
        <v>682364114.44000006</v>
      </c>
      <c r="L4920" s="14">
        <f>SUBTOTAL(9,L4917:L4919)</f>
        <v>643835925.39999998</v>
      </c>
      <c r="M4920" s="80"/>
    </row>
    <row r="4921" spans="2:13" ht="24.9" customHeight="1" outlineLevel="2" x14ac:dyDescent="0.3">
      <c r="B4921" s="47" t="s">
        <v>2229</v>
      </c>
      <c r="C4921" s="46" t="s">
        <v>112</v>
      </c>
      <c r="D4921" s="46" t="s">
        <v>934</v>
      </c>
      <c r="E4921" s="46" t="s">
        <v>940</v>
      </c>
      <c r="F4921" s="45" t="s">
        <v>939</v>
      </c>
      <c r="G4921" s="26" t="s">
        <v>0</v>
      </c>
      <c r="H4921" s="30">
        <v>2081317681</v>
      </c>
      <c r="I4921" s="30">
        <v>163617996.5</v>
      </c>
      <c r="J4921" s="36">
        <f>I4921/H4921</f>
        <v>7.8612697135877554E-2</v>
      </c>
      <c r="K4921" s="30">
        <v>173409163.62</v>
      </c>
      <c r="L4921" s="30">
        <f>I4921</f>
        <v>163617996.5</v>
      </c>
      <c r="M4921" s="80">
        <f>L4921/K4921</f>
        <v>0.9435371988676684</v>
      </c>
    </row>
    <row r="4922" spans="2:13" ht="24.9" customHeight="1" outlineLevel="2" x14ac:dyDescent="0.3">
      <c r="B4922" s="47" t="s">
        <v>2229</v>
      </c>
      <c r="C4922" s="46" t="s">
        <v>112</v>
      </c>
      <c r="D4922" s="46" t="s">
        <v>934</v>
      </c>
      <c r="E4922" s="46" t="s">
        <v>940</v>
      </c>
      <c r="F4922" s="45" t="s">
        <v>939</v>
      </c>
      <c r="G4922" s="26" t="s">
        <v>7</v>
      </c>
      <c r="H4922" s="30">
        <v>-416263536</v>
      </c>
      <c r="I4922" s="24"/>
      <c r="J4922" s="36"/>
      <c r="K4922" s="24"/>
      <c r="L4922" s="24"/>
      <c r="M4922" s="80">
        <f>IFERROR((Base_actualizacion!$L4918/Base_actualizacion!$K4918)," " )</f>
        <v>0.94353719923911994</v>
      </c>
    </row>
    <row r="4923" spans="2:13" ht="24.9" customHeight="1" outlineLevel="1" x14ac:dyDescent="0.3">
      <c r="B4923" s="44" t="str">
        <f>B4922</f>
        <v>ASIGNACIÓN PARA LA INVERSIÓN LOCAL SEGÚN NBI Y CUARTA, QUINTA, Y SEXTA CATEGORÍA</v>
      </c>
      <c r="C4923" s="43" t="s">
        <v>112</v>
      </c>
      <c r="D4923" s="43" t="s">
        <v>934</v>
      </c>
      <c r="E4923" s="43" t="s">
        <v>940</v>
      </c>
      <c r="F4923" s="42" t="s">
        <v>939</v>
      </c>
      <c r="G4923" s="18" t="s">
        <v>3</v>
      </c>
      <c r="H4923" s="32">
        <f>SUBTOTAL(9,H4921:H4922)</f>
        <v>1665054145</v>
      </c>
      <c r="I4923" s="14">
        <f>SUBTOTAL(9,I4921:I4922)</f>
        <v>163617996.5</v>
      </c>
      <c r="J4923" s="31">
        <f>SUBTOTAL(9,J4921:J4922)</f>
        <v>7.8612697135877554E-2</v>
      </c>
      <c r="K4923" s="14">
        <f>SUBTOTAL(9,K4921:K4922)</f>
        <v>173409163.62</v>
      </c>
      <c r="L4923" s="14">
        <f>SUBTOTAL(9,L4920:L4922)</f>
        <v>163617996.5</v>
      </c>
      <c r="M4923" s="80"/>
    </row>
    <row r="4924" spans="2:13" ht="24.9" customHeight="1" outlineLevel="2" x14ac:dyDescent="0.3">
      <c r="B4924" s="47" t="s">
        <v>2229</v>
      </c>
      <c r="C4924" s="46" t="s">
        <v>112</v>
      </c>
      <c r="D4924" s="46" t="s">
        <v>934</v>
      </c>
      <c r="E4924" s="46" t="s">
        <v>938</v>
      </c>
      <c r="F4924" s="45" t="s">
        <v>937</v>
      </c>
      <c r="G4924" s="26" t="s">
        <v>0</v>
      </c>
      <c r="H4924" s="30">
        <v>2349947352</v>
      </c>
      <c r="I4924" s="30">
        <v>184735699.47</v>
      </c>
      <c r="J4924" s="36">
        <f>I4924/H4924</f>
        <v>7.8612697136714399E-2</v>
      </c>
      <c r="K4924" s="30">
        <v>195790584.19</v>
      </c>
      <c r="L4924" s="30">
        <f>I4924</f>
        <v>184735699.47</v>
      </c>
      <c r="M4924" s="80">
        <f>L4924/K4924</f>
        <v>0.94353719937179381</v>
      </c>
    </row>
    <row r="4925" spans="2:13" ht="24.9" customHeight="1" outlineLevel="2" x14ac:dyDescent="0.3">
      <c r="B4925" s="47" t="s">
        <v>2229</v>
      </c>
      <c r="C4925" s="46" t="s">
        <v>112</v>
      </c>
      <c r="D4925" s="46" t="s">
        <v>934</v>
      </c>
      <c r="E4925" s="46" t="s">
        <v>938</v>
      </c>
      <c r="F4925" s="45" t="s">
        <v>937</v>
      </c>
      <c r="G4925" s="26" t="s">
        <v>7</v>
      </c>
      <c r="H4925" s="30">
        <v>-469989470</v>
      </c>
      <c r="I4925" s="24"/>
      <c r="J4925" s="36"/>
      <c r="K4925" s="24"/>
      <c r="L4925" s="24"/>
      <c r="M4925" s="80">
        <f>IFERROR((Base_actualizacion!$L4921/Base_actualizacion!$K4921)," " )</f>
        <v>0.9435371988676684</v>
      </c>
    </row>
    <row r="4926" spans="2:13" ht="24.9" customHeight="1" outlineLevel="1" x14ac:dyDescent="0.3">
      <c r="B4926" s="44" t="str">
        <f>B4925</f>
        <v>ASIGNACIÓN PARA LA INVERSIÓN LOCAL SEGÚN NBI Y CUARTA, QUINTA, Y SEXTA CATEGORÍA</v>
      </c>
      <c r="C4926" s="43" t="s">
        <v>112</v>
      </c>
      <c r="D4926" s="43" t="s">
        <v>934</v>
      </c>
      <c r="E4926" s="43" t="s">
        <v>938</v>
      </c>
      <c r="F4926" s="42" t="s">
        <v>937</v>
      </c>
      <c r="G4926" s="18" t="s">
        <v>3</v>
      </c>
      <c r="H4926" s="32">
        <f>SUBTOTAL(9,H4924:H4925)</f>
        <v>1879957882</v>
      </c>
      <c r="I4926" s="14">
        <f>SUBTOTAL(9,I4924:I4925)</f>
        <v>184735699.47</v>
      </c>
      <c r="J4926" s="31">
        <f>SUBTOTAL(9,J4924:J4925)</f>
        <v>7.8612697136714399E-2</v>
      </c>
      <c r="K4926" s="14">
        <f>SUBTOTAL(9,K4924:K4925)</f>
        <v>195790584.19</v>
      </c>
      <c r="L4926" s="14">
        <f>SUBTOTAL(9,L4923:L4925)</f>
        <v>184735699.47</v>
      </c>
      <c r="M4926" s="80"/>
    </row>
    <row r="4927" spans="2:13" ht="24.9" customHeight="1" outlineLevel="2" x14ac:dyDescent="0.3">
      <c r="B4927" s="47" t="s">
        <v>2229</v>
      </c>
      <c r="C4927" s="46" t="s">
        <v>112</v>
      </c>
      <c r="D4927" s="46" t="s">
        <v>934</v>
      </c>
      <c r="E4927" s="46" t="s">
        <v>936</v>
      </c>
      <c r="F4927" s="45" t="s">
        <v>935</v>
      </c>
      <c r="G4927" s="26" t="s">
        <v>0</v>
      </c>
      <c r="H4927" s="30">
        <v>4994093705</v>
      </c>
      <c r="I4927" s="30">
        <v>392599175.88999999</v>
      </c>
      <c r="J4927" s="36">
        <f>I4927/H4927</f>
        <v>7.8612697134003817E-2</v>
      </c>
      <c r="K4927" s="30">
        <v>416092949.13999999</v>
      </c>
      <c r="L4927" s="30">
        <f>I4927</f>
        <v>392599175.88999999</v>
      </c>
      <c r="M4927" s="80">
        <f>L4927/K4927</f>
        <v>0.94353719932395397</v>
      </c>
    </row>
    <row r="4928" spans="2:13" ht="24.9" customHeight="1" outlineLevel="2" x14ac:dyDescent="0.3">
      <c r="B4928" s="47" t="s">
        <v>2229</v>
      </c>
      <c r="C4928" s="46" t="s">
        <v>112</v>
      </c>
      <c r="D4928" s="46" t="s">
        <v>934</v>
      </c>
      <c r="E4928" s="46" t="s">
        <v>936</v>
      </c>
      <c r="F4928" s="45" t="s">
        <v>935</v>
      </c>
      <c r="G4928" s="26" t="s">
        <v>7</v>
      </c>
      <c r="H4928" s="30">
        <v>-998818741</v>
      </c>
      <c r="I4928" s="24"/>
      <c r="J4928" s="36"/>
      <c r="K4928" s="24"/>
      <c r="L4928" s="24"/>
      <c r="M4928" s="80">
        <f>IFERROR((Base_actualizacion!$L4924/Base_actualizacion!$K4924)," " )</f>
        <v>0.94353719937179381</v>
      </c>
    </row>
    <row r="4929" spans="2:13" ht="24.9" customHeight="1" outlineLevel="1" x14ac:dyDescent="0.3">
      <c r="B4929" s="44" t="str">
        <f>B4928</f>
        <v>ASIGNACIÓN PARA LA INVERSIÓN LOCAL SEGÚN NBI Y CUARTA, QUINTA, Y SEXTA CATEGORÍA</v>
      </c>
      <c r="C4929" s="43" t="s">
        <v>112</v>
      </c>
      <c r="D4929" s="43" t="s">
        <v>934</v>
      </c>
      <c r="E4929" s="43" t="s">
        <v>936</v>
      </c>
      <c r="F4929" s="42" t="s">
        <v>935</v>
      </c>
      <c r="G4929" s="18" t="s">
        <v>3</v>
      </c>
      <c r="H4929" s="32">
        <f>SUBTOTAL(9,H4927:H4928)</f>
        <v>3995274964</v>
      </c>
      <c r="I4929" s="14">
        <f>SUBTOTAL(9,I4927:I4928)</f>
        <v>392599175.88999999</v>
      </c>
      <c r="J4929" s="31">
        <f>SUBTOTAL(9,J4927:J4928)</f>
        <v>7.8612697134003817E-2</v>
      </c>
      <c r="K4929" s="14">
        <f>SUBTOTAL(9,K4927:K4928)</f>
        <v>416092949.13999999</v>
      </c>
      <c r="L4929" s="14">
        <f>SUBTOTAL(9,L4926:L4928)</f>
        <v>392599175.88999999</v>
      </c>
      <c r="M4929" s="80"/>
    </row>
    <row r="4930" spans="2:13" ht="24.9" customHeight="1" outlineLevel="2" x14ac:dyDescent="0.3">
      <c r="B4930" s="47" t="s">
        <v>2229</v>
      </c>
      <c r="C4930" s="46" t="s">
        <v>112</v>
      </c>
      <c r="D4930" s="46" t="s">
        <v>934</v>
      </c>
      <c r="E4930" s="46" t="s">
        <v>933</v>
      </c>
      <c r="F4930" s="45" t="s">
        <v>932</v>
      </c>
      <c r="G4930" s="26" t="s">
        <v>0</v>
      </c>
      <c r="H4930" s="30">
        <v>4079313799</v>
      </c>
      <c r="I4930" s="30">
        <v>320685860.19999999</v>
      </c>
      <c r="J4930" s="36">
        <f>I4930/H4930</f>
        <v>7.8612697135143822E-2</v>
      </c>
      <c r="K4930" s="30">
        <v>339876223.73000002</v>
      </c>
      <c r="L4930" s="30">
        <f>I4930</f>
        <v>320685860.19999999</v>
      </c>
      <c r="M4930" s="80">
        <f>L4930/K4930</f>
        <v>0.9435371991621132</v>
      </c>
    </row>
    <row r="4931" spans="2:13" ht="24.9" customHeight="1" outlineLevel="2" x14ac:dyDescent="0.3">
      <c r="B4931" s="47" t="s">
        <v>2229</v>
      </c>
      <c r="C4931" s="46" t="s">
        <v>112</v>
      </c>
      <c r="D4931" s="46" t="s">
        <v>934</v>
      </c>
      <c r="E4931" s="46" t="s">
        <v>933</v>
      </c>
      <c r="F4931" s="45" t="s">
        <v>932</v>
      </c>
      <c r="G4931" s="26" t="s">
        <v>7</v>
      </c>
      <c r="H4931" s="30">
        <v>-815862760</v>
      </c>
      <c r="I4931" s="24"/>
      <c r="J4931" s="36"/>
      <c r="K4931" s="24"/>
      <c r="L4931" s="24"/>
      <c r="M4931" s="80">
        <f>IFERROR((Base_actualizacion!$L4927/Base_actualizacion!$K4927)," " )</f>
        <v>0.94353719932395397</v>
      </c>
    </row>
    <row r="4932" spans="2:13" ht="24.9" customHeight="1" outlineLevel="1" x14ac:dyDescent="0.3">
      <c r="B4932" s="44" t="str">
        <f>B4931</f>
        <v>ASIGNACIÓN PARA LA INVERSIÓN LOCAL SEGÚN NBI Y CUARTA, QUINTA, Y SEXTA CATEGORÍA</v>
      </c>
      <c r="C4932" s="43" t="s">
        <v>112</v>
      </c>
      <c r="D4932" s="43" t="s">
        <v>934</v>
      </c>
      <c r="E4932" s="43" t="s">
        <v>933</v>
      </c>
      <c r="F4932" s="42" t="s">
        <v>932</v>
      </c>
      <c r="G4932" s="18" t="s">
        <v>3</v>
      </c>
      <c r="H4932" s="32">
        <f>SUBTOTAL(9,H4930:H4931)</f>
        <v>3263451039</v>
      </c>
      <c r="I4932" s="14">
        <f>SUBTOTAL(9,I4930:I4931)</f>
        <v>320685860.19999999</v>
      </c>
      <c r="J4932" s="31">
        <f>SUBTOTAL(9,J4930:J4931)</f>
        <v>7.8612697135143822E-2</v>
      </c>
      <c r="K4932" s="14">
        <f>SUBTOTAL(9,K4930:K4931)</f>
        <v>339876223.73000002</v>
      </c>
      <c r="L4932" s="14">
        <f>SUBTOTAL(9,L4929:L4931)</f>
        <v>320685860.19999999</v>
      </c>
      <c r="M4932" s="80"/>
    </row>
    <row r="4933" spans="2:13" ht="24.9" customHeight="1" outlineLevel="2" x14ac:dyDescent="0.3">
      <c r="B4933" s="47" t="s">
        <v>2229</v>
      </c>
      <c r="C4933" s="46" t="s">
        <v>112</v>
      </c>
      <c r="D4933" s="46" t="s">
        <v>934</v>
      </c>
      <c r="E4933" s="46" t="s">
        <v>2086</v>
      </c>
      <c r="F4933" s="45" t="s">
        <v>2085</v>
      </c>
      <c r="G4933" s="26" t="s">
        <v>0</v>
      </c>
      <c r="H4933" s="30">
        <v>3267424253</v>
      </c>
      <c r="I4933" s="30">
        <v>256861033.20999998</v>
      </c>
      <c r="J4933" s="36">
        <f>I4933/H4933</f>
        <v>7.8612697134191223E-2</v>
      </c>
      <c r="K4933" s="30">
        <v>272232015.22000003</v>
      </c>
      <c r="L4933" s="30">
        <f>I4933</f>
        <v>256861033.20999998</v>
      </c>
      <c r="M4933" s="80">
        <f>L4933/K4933</f>
        <v>0.94353719933499292</v>
      </c>
    </row>
    <row r="4934" spans="2:13" ht="24.9" customHeight="1" outlineLevel="2" x14ac:dyDescent="0.3">
      <c r="B4934" s="47" t="s">
        <v>2229</v>
      </c>
      <c r="C4934" s="46" t="s">
        <v>112</v>
      </c>
      <c r="D4934" s="46" t="s">
        <v>934</v>
      </c>
      <c r="E4934" s="46" t="s">
        <v>2086</v>
      </c>
      <c r="F4934" s="45" t="s">
        <v>2085</v>
      </c>
      <c r="G4934" s="26" t="s">
        <v>7</v>
      </c>
      <c r="H4934" s="30">
        <v>-653484851</v>
      </c>
      <c r="I4934" s="24"/>
      <c r="J4934" s="36"/>
      <c r="K4934" s="24"/>
      <c r="L4934" s="24"/>
      <c r="M4934" s="80">
        <f>IFERROR((Base_actualizacion!$L4930/Base_actualizacion!$K4930)," " )</f>
        <v>0.9435371991621132</v>
      </c>
    </row>
    <row r="4935" spans="2:13" ht="24.9" customHeight="1" outlineLevel="1" x14ac:dyDescent="0.3">
      <c r="B4935" s="44" t="str">
        <f>B4934</f>
        <v>ASIGNACIÓN PARA LA INVERSIÓN LOCAL SEGÚN NBI Y CUARTA, QUINTA, Y SEXTA CATEGORÍA</v>
      </c>
      <c r="C4935" s="43" t="s">
        <v>112</v>
      </c>
      <c r="D4935" s="43" t="s">
        <v>934</v>
      </c>
      <c r="E4935" s="43" t="s">
        <v>2086</v>
      </c>
      <c r="F4935" s="42" t="s">
        <v>2085</v>
      </c>
      <c r="G4935" s="18" t="s">
        <v>3</v>
      </c>
      <c r="H4935" s="32">
        <f>SUBTOTAL(9,H4933:H4934)</f>
        <v>2613939402</v>
      </c>
      <c r="I4935" s="14">
        <f>SUBTOTAL(9,I4933:I4934)</f>
        <v>256861033.20999998</v>
      </c>
      <c r="J4935" s="31">
        <f>SUBTOTAL(9,J4933:J4934)</f>
        <v>7.8612697134191223E-2</v>
      </c>
      <c r="K4935" s="14">
        <f>SUBTOTAL(9,K4933:K4934)</f>
        <v>272232015.22000003</v>
      </c>
      <c r="L4935" s="14">
        <f>SUBTOTAL(9,L4932:L4934)</f>
        <v>256861033.20999998</v>
      </c>
      <c r="M4935" s="80"/>
    </row>
    <row r="4936" spans="2:13" ht="24.9" customHeight="1" outlineLevel="2" x14ac:dyDescent="0.3">
      <c r="B4936" s="47" t="s">
        <v>2229</v>
      </c>
      <c r="C4936" s="46" t="s">
        <v>38</v>
      </c>
      <c r="D4936" s="46" t="s">
        <v>865</v>
      </c>
      <c r="E4936" s="46" t="s">
        <v>928</v>
      </c>
      <c r="F4936" s="45" t="s">
        <v>927</v>
      </c>
      <c r="G4936" s="26" t="s">
        <v>0</v>
      </c>
      <c r="H4936" s="30">
        <v>3003337974</v>
      </c>
      <c r="I4936" s="30">
        <v>236100498.54000002</v>
      </c>
      <c r="J4936" s="36">
        <f>I4936/H4936</f>
        <v>7.8612697133632697E-2</v>
      </c>
      <c r="K4936" s="30">
        <v>250229136.44999999</v>
      </c>
      <c r="L4936" s="30">
        <f>I4936</f>
        <v>236100498.54000002</v>
      </c>
      <c r="M4936" s="80">
        <f>L4936/K4936</f>
        <v>0.94353719910301848</v>
      </c>
    </row>
    <row r="4937" spans="2:13" ht="24.9" customHeight="1" outlineLevel="2" x14ac:dyDescent="0.3">
      <c r="B4937" s="47" t="s">
        <v>2229</v>
      </c>
      <c r="C4937" s="46" t="s">
        <v>38</v>
      </c>
      <c r="D4937" s="46" t="s">
        <v>865</v>
      </c>
      <c r="E4937" s="46" t="s">
        <v>928</v>
      </c>
      <c r="F4937" s="45" t="s">
        <v>927</v>
      </c>
      <c r="G4937" s="26" t="s">
        <v>7</v>
      </c>
      <c r="H4937" s="30">
        <v>-600667595</v>
      </c>
      <c r="I4937" s="24"/>
      <c r="J4937" s="36"/>
      <c r="K4937" s="24"/>
      <c r="L4937" s="24"/>
      <c r="M4937" s="80">
        <f>IFERROR((Base_actualizacion!$L4933/Base_actualizacion!$K4933)," " )</f>
        <v>0.94353719933499292</v>
      </c>
    </row>
    <row r="4938" spans="2:13" ht="24.9" customHeight="1" outlineLevel="2" x14ac:dyDescent="0.3">
      <c r="B4938" s="47" t="s">
        <v>2229</v>
      </c>
      <c r="C4938" s="46" t="s">
        <v>38</v>
      </c>
      <c r="D4938" s="46" t="s">
        <v>865</v>
      </c>
      <c r="E4938" s="46" t="s">
        <v>928</v>
      </c>
      <c r="F4938" s="45" t="s">
        <v>927</v>
      </c>
      <c r="G4938" s="26" t="s">
        <v>13</v>
      </c>
      <c r="H4938" s="30">
        <v>38998173</v>
      </c>
      <c r="I4938" s="30">
        <v>38998173</v>
      </c>
      <c r="J4938" s="36">
        <f>H4938/I4938</f>
        <v>1</v>
      </c>
      <c r="K4938" s="24"/>
      <c r="L4938" s="24"/>
      <c r="M4938" s="80"/>
    </row>
    <row r="4939" spans="2:13" ht="24.9" customHeight="1" outlineLevel="1" x14ac:dyDescent="0.3">
      <c r="B4939" s="44" t="str">
        <f>B4938</f>
        <v>ASIGNACIÓN PARA LA INVERSIÓN LOCAL SEGÚN NBI Y CUARTA, QUINTA, Y SEXTA CATEGORÍA</v>
      </c>
      <c r="C4939" s="43" t="s">
        <v>38</v>
      </c>
      <c r="D4939" s="43" t="s">
        <v>865</v>
      </c>
      <c r="E4939" s="43" t="s">
        <v>928</v>
      </c>
      <c r="F4939" s="42" t="s">
        <v>927</v>
      </c>
      <c r="G4939" s="18" t="s">
        <v>3</v>
      </c>
      <c r="H4939" s="32">
        <f>SUBTOTAL(9,H4936:H4938)</f>
        <v>2441668552</v>
      </c>
      <c r="I4939" s="32">
        <f>SUBTOTAL(9,I4936:I4938)</f>
        <v>275098671.54000002</v>
      </c>
      <c r="J4939" s="31">
        <f>SUBTOTAL(9,J4936:J4938)</f>
        <v>1.0786126971336327</v>
      </c>
      <c r="K4939" s="14">
        <f>SUBTOTAL(9,K4936:K4938)</f>
        <v>250229136.44999999</v>
      </c>
      <c r="L4939" s="14">
        <f>SUBTOTAL(9,L4936:L4938)</f>
        <v>236100498.54000002</v>
      </c>
      <c r="M4939" s="80"/>
    </row>
    <row r="4940" spans="2:13" ht="24.9" customHeight="1" outlineLevel="2" x14ac:dyDescent="0.3">
      <c r="B4940" s="47" t="s">
        <v>2229</v>
      </c>
      <c r="C4940" s="46" t="s">
        <v>38</v>
      </c>
      <c r="D4940" s="46" t="s">
        <v>865</v>
      </c>
      <c r="E4940" s="46" t="s">
        <v>2191</v>
      </c>
      <c r="F4940" s="45" t="s">
        <v>2190</v>
      </c>
      <c r="G4940" s="26" t="s">
        <v>0</v>
      </c>
      <c r="H4940" s="30">
        <v>1912772779</v>
      </c>
      <c r="I4940" s="30">
        <v>150368227.17000002</v>
      </c>
      <c r="J4940" s="36">
        <f>I4940/H4940</f>
        <v>7.8612697138346316E-2</v>
      </c>
      <c r="K4940" s="30">
        <v>159366506.46000001</v>
      </c>
      <c r="L4940" s="30">
        <f>I4940</f>
        <v>150368227.17000002</v>
      </c>
      <c r="M4940" s="80">
        <f>L4940/K4940</f>
        <v>0.94353719931572633</v>
      </c>
    </row>
    <row r="4941" spans="2:13" ht="24.9" customHeight="1" outlineLevel="2" x14ac:dyDescent="0.3">
      <c r="B4941" s="47" t="s">
        <v>2229</v>
      </c>
      <c r="C4941" s="46" t="s">
        <v>38</v>
      </c>
      <c r="D4941" s="46" t="s">
        <v>865</v>
      </c>
      <c r="E4941" s="46" t="s">
        <v>2191</v>
      </c>
      <c r="F4941" s="45" t="s">
        <v>2190</v>
      </c>
      <c r="G4941" s="26" t="s">
        <v>7</v>
      </c>
      <c r="H4941" s="30">
        <v>-382554556</v>
      </c>
      <c r="I4941" s="24"/>
      <c r="J4941" s="36"/>
      <c r="K4941" s="24"/>
      <c r="L4941" s="24"/>
      <c r="M4941" s="80" t="str">
        <f>IFERROR((Base_actualizacion!$L4937/Base_actualizacion!$K4937)," " )</f>
        <v xml:space="preserve"> </v>
      </c>
    </row>
    <row r="4942" spans="2:13" ht="24.9" customHeight="1" outlineLevel="1" x14ac:dyDescent="0.3">
      <c r="B4942" s="44" t="str">
        <f>B4941</f>
        <v>ASIGNACIÓN PARA LA INVERSIÓN LOCAL SEGÚN NBI Y CUARTA, QUINTA, Y SEXTA CATEGORÍA</v>
      </c>
      <c r="C4942" s="43" t="s">
        <v>38</v>
      </c>
      <c r="D4942" s="43" t="s">
        <v>865</v>
      </c>
      <c r="E4942" s="43" t="s">
        <v>2191</v>
      </c>
      <c r="F4942" s="42" t="s">
        <v>2190</v>
      </c>
      <c r="G4942" s="18" t="s">
        <v>3</v>
      </c>
      <c r="H4942" s="32">
        <f>SUBTOTAL(9,H4940:H4941)</f>
        <v>1530218223</v>
      </c>
      <c r="I4942" s="14">
        <f>SUBTOTAL(9,I4940:I4941)</f>
        <v>150368227.17000002</v>
      </c>
      <c r="J4942" s="31">
        <f>SUBTOTAL(9,J4940:J4941)</f>
        <v>7.8612697138346316E-2</v>
      </c>
      <c r="K4942" s="14">
        <f>SUBTOTAL(9,K4940:K4941)</f>
        <v>159366506.46000001</v>
      </c>
      <c r="L4942" s="14">
        <f>SUBTOTAL(9,L4939:L4941)</f>
        <v>150368227.17000002</v>
      </c>
      <c r="M4942" s="80"/>
    </row>
    <row r="4943" spans="2:13" ht="24.9" customHeight="1" outlineLevel="2" x14ac:dyDescent="0.3">
      <c r="B4943" s="47" t="s">
        <v>2229</v>
      </c>
      <c r="C4943" s="46" t="s">
        <v>38</v>
      </c>
      <c r="D4943" s="46" t="s">
        <v>865</v>
      </c>
      <c r="E4943" s="46" t="s">
        <v>926</v>
      </c>
      <c r="F4943" s="45" t="s">
        <v>925</v>
      </c>
      <c r="G4943" s="26" t="s">
        <v>0</v>
      </c>
      <c r="H4943" s="30">
        <v>2186141791</v>
      </c>
      <c r="I4943" s="30">
        <v>171858502.50999999</v>
      </c>
      <c r="J4943" s="36">
        <f>I4943/H4943</f>
        <v>7.8612697134977372E-2</v>
      </c>
      <c r="K4943" s="30">
        <v>182142794.88</v>
      </c>
      <c r="L4943" s="30">
        <f>I4943</f>
        <v>171858502.50999999</v>
      </c>
      <c r="M4943" s="80">
        <f>L4943/K4943</f>
        <v>0.94353719905980615</v>
      </c>
    </row>
    <row r="4944" spans="2:13" ht="24.9" customHeight="1" outlineLevel="2" x14ac:dyDescent="0.3">
      <c r="B4944" s="47" t="s">
        <v>2229</v>
      </c>
      <c r="C4944" s="46" t="s">
        <v>38</v>
      </c>
      <c r="D4944" s="46" t="s">
        <v>865</v>
      </c>
      <c r="E4944" s="46" t="s">
        <v>926</v>
      </c>
      <c r="F4944" s="45" t="s">
        <v>925</v>
      </c>
      <c r="G4944" s="26" t="s">
        <v>7</v>
      </c>
      <c r="H4944" s="30">
        <v>-437228358</v>
      </c>
      <c r="I4944" s="24"/>
      <c r="J4944" s="36"/>
      <c r="K4944" s="24"/>
      <c r="L4944" s="24"/>
      <c r="M4944" s="80">
        <f>IFERROR((Base_actualizacion!$L4940/Base_actualizacion!$K4940)," " )</f>
        <v>0.94353719931572633</v>
      </c>
    </row>
    <row r="4945" spans="2:13" ht="24.9" customHeight="1" outlineLevel="1" x14ac:dyDescent="0.3">
      <c r="B4945" s="44" t="str">
        <f>B4944</f>
        <v>ASIGNACIÓN PARA LA INVERSIÓN LOCAL SEGÚN NBI Y CUARTA, QUINTA, Y SEXTA CATEGORÍA</v>
      </c>
      <c r="C4945" s="43" t="s">
        <v>38</v>
      </c>
      <c r="D4945" s="43" t="s">
        <v>865</v>
      </c>
      <c r="E4945" s="43" t="s">
        <v>926</v>
      </c>
      <c r="F4945" s="42" t="s">
        <v>925</v>
      </c>
      <c r="G4945" s="18" t="s">
        <v>3</v>
      </c>
      <c r="H4945" s="32">
        <f>SUBTOTAL(9,H4943:H4944)</f>
        <v>1748913433</v>
      </c>
      <c r="I4945" s="14">
        <f>SUBTOTAL(9,I4943:I4944)</f>
        <v>171858502.50999999</v>
      </c>
      <c r="J4945" s="31">
        <f>SUBTOTAL(9,J4943:J4944)</f>
        <v>7.8612697134977372E-2</v>
      </c>
      <c r="K4945" s="14">
        <f>SUBTOTAL(9,K4943:K4944)</f>
        <v>182142794.88</v>
      </c>
      <c r="L4945" s="14">
        <f>SUBTOTAL(9,L4942:L4944)</f>
        <v>171858502.50999999</v>
      </c>
      <c r="M4945" s="80"/>
    </row>
    <row r="4946" spans="2:13" ht="24.9" customHeight="1" outlineLevel="2" x14ac:dyDescent="0.3">
      <c r="B4946" s="47" t="s">
        <v>2229</v>
      </c>
      <c r="C4946" s="46" t="s">
        <v>38</v>
      </c>
      <c r="D4946" s="46" t="s">
        <v>865</v>
      </c>
      <c r="E4946" s="46" t="s">
        <v>924</v>
      </c>
      <c r="F4946" s="45" t="s">
        <v>923</v>
      </c>
      <c r="G4946" s="26" t="s">
        <v>0</v>
      </c>
      <c r="H4946" s="30">
        <v>2953687968</v>
      </c>
      <c r="I4946" s="30">
        <v>232197377.66000003</v>
      </c>
      <c r="J4946" s="36">
        <f>I4946/H4946</f>
        <v>7.8612697135109169E-2</v>
      </c>
      <c r="K4946" s="30">
        <v>246092446.37</v>
      </c>
      <c r="L4946" s="30">
        <f>I4946</f>
        <v>232197377.66000003</v>
      </c>
      <c r="M4946" s="80">
        <f>L4946/K4946</f>
        <v>0.9435371994754006</v>
      </c>
    </row>
    <row r="4947" spans="2:13" ht="24.9" customHeight="1" outlineLevel="2" x14ac:dyDescent="0.3">
      <c r="B4947" s="47" t="s">
        <v>2229</v>
      </c>
      <c r="C4947" s="46" t="s">
        <v>38</v>
      </c>
      <c r="D4947" s="46" t="s">
        <v>865</v>
      </c>
      <c r="E4947" s="46" t="s">
        <v>924</v>
      </c>
      <c r="F4947" s="45" t="s">
        <v>923</v>
      </c>
      <c r="G4947" s="26" t="s">
        <v>7</v>
      </c>
      <c r="H4947" s="30">
        <v>-590737594</v>
      </c>
      <c r="I4947" s="24"/>
      <c r="J4947" s="36"/>
      <c r="K4947" s="24"/>
      <c r="L4947" s="24"/>
      <c r="M4947" s="80">
        <f>IFERROR((Base_actualizacion!$L4943/Base_actualizacion!$K4943)," " )</f>
        <v>0.94353719905980615</v>
      </c>
    </row>
    <row r="4948" spans="2:13" ht="24.9" customHeight="1" outlineLevel="2" x14ac:dyDescent="0.3">
      <c r="B4948" s="47" t="s">
        <v>2229</v>
      </c>
      <c r="C4948" s="46" t="s">
        <v>38</v>
      </c>
      <c r="D4948" s="46" t="s">
        <v>865</v>
      </c>
      <c r="E4948" s="46" t="s">
        <v>924</v>
      </c>
      <c r="F4948" s="45" t="s">
        <v>923</v>
      </c>
      <c r="G4948" s="26" t="s">
        <v>13</v>
      </c>
      <c r="H4948" s="30">
        <v>4354641</v>
      </c>
      <c r="I4948" s="30">
        <v>4354641</v>
      </c>
      <c r="J4948" s="36">
        <f>H4948/I4948</f>
        <v>1</v>
      </c>
      <c r="K4948" s="24"/>
      <c r="L4948" s="24"/>
      <c r="M4948" s="80"/>
    </row>
    <row r="4949" spans="2:13" ht="24.9" customHeight="1" outlineLevel="1" x14ac:dyDescent="0.3">
      <c r="B4949" s="44" t="str">
        <f>B4948</f>
        <v>ASIGNACIÓN PARA LA INVERSIÓN LOCAL SEGÚN NBI Y CUARTA, QUINTA, Y SEXTA CATEGORÍA</v>
      </c>
      <c r="C4949" s="43" t="s">
        <v>38</v>
      </c>
      <c r="D4949" s="43" t="s">
        <v>865</v>
      </c>
      <c r="E4949" s="43" t="s">
        <v>924</v>
      </c>
      <c r="F4949" s="42" t="s">
        <v>923</v>
      </c>
      <c r="G4949" s="18" t="s">
        <v>3</v>
      </c>
      <c r="H4949" s="32">
        <f>SUBTOTAL(9,H4946:H4948)</f>
        <v>2367305015</v>
      </c>
      <c r="I4949" s="32">
        <f>SUBTOTAL(9,I4946:I4948)</f>
        <v>236552018.66000003</v>
      </c>
      <c r="J4949" s="31">
        <f>SUBTOTAL(9,J4946:J4948)</f>
        <v>1.0786126971351091</v>
      </c>
      <c r="K4949" s="14">
        <f>SUBTOTAL(9,K4946:K4948)</f>
        <v>246092446.37</v>
      </c>
      <c r="L4949" s="14">
        <f>SUBTOTAL(9,L4946:L4948)</f>
        <v>232197377.66000003</v>
      </c>
      <c r="M4949" s="80"/>
    </row>
    <row r="4950" spans="2:13" ht="24.9" customHeight="1" outlineLevel="2" x14ac:dyDescent="0.3">
      <c r="B4950" s="47" t="s">
        <v>2229</v>
      </c>
      <c r="C4950" s="46" t="s">
        <v>38</v>
      </c>
      <c r="D4950" s="46" t="s">
        <v>865</v>
      </c>
      <c r="E4950" s="46" t="s">
        <v>922</v>
      </c>
      <c r="F4950" s="45" t="s">
        <v>921</v>
      </c>
      <c r="G4950" s="26" t="s">
        <v>0</v>
      </c>
      <c r="H4950" s="30">
        <v>928436403</v>
      </c>
      <c r="I4950" s="30">
        <v>72986889.760000005</v>
      </c>
      <c r="J4950" s="36">
        <f>I4950/H4950</f>
        <v>7.8612697136994966E-2</v>
      </c>
      <c r="K4950" s="30">
        <v>77354544.010000005</v>
      </c>
      <c r="L4950" s="30">
        <f>I4950</f>
        <v>72986889.760000005</v>
      </c>
      <c r="M4950" s="80">
        <f>L4950/K4950</f>
        <v>0.94353719867529218</v>
      </c>
    </row>
    <row r="4951" spans="2:13" ht="24.9" customHeight="1" outlineLevel="2" x14ac:dyDescent="0.3">
      <c r="B4951" s="47" t="s">
        <v>2229</v>
      </c>
      <c r="C4951" s="46" t="s">
        <v>38</v>
      </c>
      <c r="D4951" s="46" t="s">
        <v>865</v>
      </c>
      <c r="E4951" s="46" t="s">
        <v>922</v>
      </c>
      <c r="F4951" s="45" t="s">
        <v>921</v>
      </c>
      <c r="G4951" s="26" t="s">
        <v>7</v>
      </c>
      <c r="H4951" s="30">
        <v>-185687281</v>
      </c>
      <c r="I4951" s="24"/>
      <c r="J4951" s="36"/>
      <c r="K4951" s="24"/>
      <c r="L4951" s="24"/>
      <c r="M4951" s="80" t="str">
        <f>IFERROR((Base_actualizacion!$L4947/Base_actualizacion!$K4947)," " )</f>
        <v xml:space="preserve"> </v>
      </c>
    </row>
    <row r="4952" spans="2:13" ht="24.9" customHeight="1" outlineLevel="2" x14ac:dyDescent="0.3">
      <c r="B4952" s="47" t="s">
        <v>2229</v>
      </c>
      <c r="C4952" s="46" t="s">
        <v>38</v>
      </c>
      <c r="D4952" s="46" t="s">
        <v>865</v>
      </c>
      <c r="E4952" s="46" t="s">
        <v>922</v>
      </c>
      <c r="F4952" s="45" t="s">
        <v>921</v>
      </c>
      <c r="G4952" s="26" t="s">
        <v>13</v>
      </c>
      <c r="H4952" s="30">
        <v>28847723</v>
      </c>
      <c r="I4952" s="30">
        <v>28847723</v>
      </c>
      <c r="J4952" s="36">
        <f>H4952/I4952</f>
        <v>1</v>
      </c>
      <c r="K4952" s="24"/>
      <c r="L4952" s="24"/>
      <c r="M4952" s="80"/>
    </row>
    <row r="4953" spans="2:13" ht="24.9" customHeight="1" outlineLevel="1" x14ac:dyDescent="0.3">
      <c r="B4953" s="44" t="str">
        <f>B4952</f>
        <v>ASIGNACIÓN PARA LA INVERSIÓN LOCAL SEGÚN NBI Y CUARTA, QUINTA, Y SEXTA CATEGORÍA</v>
      </c>
      <c r="C4953" s="43" t="s">
        <v>38</v>
      </c>
      <c r="D4953" s="43" t="s">
        <v>865</v>
      </c>
      <c r="E4953" s="43" t="s">
        <v>922</v>
      </c>
      <c r="F4953" s="42" t="s">
        <v>921</v>
      </c>
      <c r="G4953" s="18" t="s">
        <v>3</v>
      </c>
      <c r="H4953" s="32">
        <f>SUBTOTAL(9,H4950:H4952)</f>
        <v>771596845</v>
      </c>
      <c r="I4953" s="32">
        <f>SUBTOTAL(9,I4950:I4952)</f>
        <v>101834612.76000001</v>
      </c>
      <c r="J4953" s="31">
        <f>SUBTOTAL(9,J4950:J4952)</f>
        <v>1.0786126971369949</v>
      </c>
      <c r="K4953" s="14">
        <f>SUBTOTAL(9,K4950:K4952)</f>
        <v>77354544.010000005</v>
      </c>
      <c r="L4953" s="14">
        <f>SUBTOTAL(9,L4950:L4952)</f>
        <v>72986889.760000005</v>
      </c>
      <c r="M4953" s="80"/>
    </row>
    <row r="4954" spans="2:13" ht="24.9" customHeight="1" outlineLevel="2" x14ac:dyDescent="0.3">
      <c r="B4954" s="47" t="s">
        <v>2229</v>
      </c>
      <c r="C4954" s="46" t="s">
        <v>38</v>
      </c>
      <c r="D4954" s="46" t="s">
        <v>865</v>
      </c>
      <c r="E4954" s="46" t="s">
        <v>920</v>
      </c>
      <c r="F4954" s="45" t="s">
        <v>919</v>
      </c>
      <c r="G4954" s="26" t="s">
        <v>0</v>
      </c>
      <c r="H4954" s="30">
        <v>2015776809</v>
      </c>
      <c r="I4954" s="30">
        <v>158465651.78</v>
      </c>
      <c r="J4954" s="36">
        <f>I4954/H4954</f>
        <v>7.8612697136154028E-2</v>
      </c>
      <c r="K4954" s="30">
        <v>167948494.15000001</v>
      </c>
      <c r="L4954" s="30">
        <f>I4954</f>
        <v>158465651.78</v>
      </c>
      <c r="M4954" s="80">
        <f>L4954/K4954</f>
        <v>0.94353719919911527</v>
      </c>
    </row>
    <row r="4955" spans="2:13" ht="24.9" customHeight="1" outlineLevel="2" x14ac:dyDescent="0.3">
      <c r="B4955" s="47" t="s">
        <v>2229</v>
      </c>
      <c r="C4955" s="46" t="s">
        <v>38</v>
      </c>
      <c r="D4955" s="46" t="s">
        <v>865</v>
      </c>
      <c r="E4955" s="46" t="s">
        <v>920</v>
      </c>
      <c r="F4955" s="45" t="s">
        <v>919</v>
      </c>
      <c r="G4955" s="26" t="s">
        <v>7</v>
      </c>
      <c r="H4955" s="30">
        <v>-403155362</v>
      </c>
      <c r="I4955" s="24"/>
      <c r="J4955" s="36"/>
      <c r="K4955" s="24"/>
      <c r="L4955" s="24"/>
      <c r="M4955" s="80" t="str">
        <f>IFERROR((Base_actualizacion!$L4951/Base_actualizacion!$K4951)," " )</f>
        <v xml:space="preserve"> </v>
      </c>
    </row>
    <row r="4956" spans="2:13" ht="24.9" customHeight="1" outlineLevel="1" x14ac:dyDescent="0.3">
      <c r="B4956" s="44" t="str">
        <f>B4955</f>
        <v>ASIGNACIÓN PARA LA INVERSIÓN LOCAL SEGÚN NBI Y CUARTA, QUINTA, Y SEXTA CATEGORÍA</v>
      </c>
      <c r="C4956" s="43" t="s">
        <v>38</v>
      </c>
      <c r="D4956" s="43" t="s">
        <v>865</v>
      </c>
      <c r="E4956" s="43" t="s">
        <v>920</v>
      </c>
      <c r="F4956" s="42" t="s">
        <v>919</v>
      </c>
      <c r="G4956" s="18" t="s">
        <v>3</v>
      </c>
      <c r="H4956" s="32">
        <f>SUBTOTAL(9,H4954:H4955)</f>
        <v>1612621447</v>
      </c>
      <c r="I4956" s="14">
        <f>SUBTOTAL(9,I4954:I4955)</f>
        <v>158465651.78</v>
      </c>
      <c r="J4956" s="31">
        <f>SUBTOTAL(9,J4954:J4955)</f>
        <v>7.8612697136154028E-2</v>
      </c>
      <c r="K4956" s="14">
        <f>SUBTOTAL(9,K4954:K4955)</f>
        <v>167948494.15000001</v>
      </c>
      <c r="L4956" s="14">
        <f>SUBTOTAL(9,L4953:L4955)</f>
        <v>158465651.78</v>
      </c>
      <c r="M4956" s="80"/>
    </row>
    <row r="4957" spans="2:13" ht="24.9" customHeight="1" outlineLevel="2" x14ac:dyDescent="0.3">
      <c r="B4957" s="47" t="s">
        <v>2229</v>
      </c>
      <c r="C4957" s="46" t="s">
        <v>38</v>
      </c>
      <c r="D4957" s="46" t="s">
        <v>865</v>
      </c>
      <c r="E4957" s="46" t="s">
        <v>918</v>
      </c>
      <c r="F4957" s="45" t="s">
        <v>917</v>
      </c>
      <c r="G4957" s="26" t="s">
        <v>0</v>
      </c>
      <c r="H4957" s="30">
        <v>2685091321</v>
      </c>
      <c r="I4957" s="30">
        <v>211082270.80000001</v>
      </c>
      <c r="J4957" s="36">
        <f>I4957/H4957</f>
        <v>7.8612697135897525E-2</v>
      </c>
      <c r="K4957" s="30">
        <v>223713777.24000001</v>
      </c>
      <c r="L4957" s="30">
        <f>I4957</f>
        <v>211082270.80000001</v>
      </c>
      <c r="M4957" s="80">
        <f>L4957/K4957</f>
        <v>0.94353719920231405</v>
      </c>
    </row>
    <row r="4958" spans="2:13" ht="24.9" customHeight="1" outlineLevel="2" x14ac:dyDescent="0.3">
      <c r="B4958" s="47" t="s">
        <v>2229</v>
      </c>
      <c r="C4958" s="46" t="s">
        <v>38</v>
      </c>
      <c r="D4958" s="46" t="s">
        <v>865</v>
      </c>
      <c r="E4958" s="46" t="s">
        <v>918</v>
      </c>
      <c r="F4958" s="45" t="s">
        <v>917</v>
      </c>
      <c r="G4958" s="26" t="s">
        <v>7</v>
      </c>
      <c r="H4958" s="30">
        <v>-537018264</v>
      </c>
      <c r="I4958" s="24"/>
      <c r="J4958" s="36"/>
      <c r="K4958" s="24"/>
      <c r="L4958" s="24"/>
      <c r="M4958" s="80">
        <f>IFERROR((Base_actualizacion!$L4954/Base_actualizacion!$K4954)," " )</f>
        <v>0.94353719919911527</v>
      </c>
    </row>
    <row r="4959" spans="2:13" ht="24.9" customHeight="1" outlineLevel="1" x14ac:dyDescent="0.3">
      <c r="B4959" s="44" t="str">
        <f>B4958</f>
        <v>ASIGNACIÓN PARA LA INVERSIÓN LOCAL SEGÚN NBI Y CUARTA, QUINTA, Y SEXTA CATEGORÍA</v>
      </c>
      <c r="C4959" s="43" t="s">
        <v>38</v>
      </c>
      <c r="D4959" s="43" t="s">
        <v>865</v>
      </c>
      <c r="E4959" s="43" t="s">
        <v>918</v>
      </c>
      <c r="F4959" s="42" t="s">
        <v>917</v>
      </c>
      <c r="G4959" s="18" t="s">
        <v>3</v>
      </c>
      <c r="H4959" s="32">
        <f>SUBTOTAL(9,H4957:H4958)</f>
        <v>2148073057</v>
      </c>
      <c r="I4959" s="14">
        <f>SUBTOTAL(9,I4957:I4958)</f>
        <v>211082270.80000001</v>
      </c>
      <c r="J4959" s="31">
        <f>SUBTOTAL(9,J4957:J4958)</f>
        <v>7.8612697135897525E-2</v>
      </c>
      <c r="K4959" s="14">
        <f>SUBTOTAL(9,K4957:K4958)</f>
        <v>223713777.24000001</v>
      </c>
      <c r="L4959" s="14">
        <f>SUBTOTAL(9,L4956:L4958)</f>
        <v>211082270.80000001</v>
      </c>
      <c r="M4959" s="80"/>
    </row>
    <row r="4960" spans="2:13" ht="24.9" customHeight="1" outlineLevel="2" x14ac:dyDescent="0.3">
      <c r="B4960" s="47" t="s">
        <v>2229</v>
      </c>
      <c r="C4960" s="46" t="s">
        <v>38</v>
      </c>
      <c r="D4960" s="46" t="s">
        <v>865</v>
      </c>
      <c r="E4960" s="46" t="s">
        <v>916</v>
      </c>
      <c r="F4960" s="45" t="s">
        <v>915</v>
      </c>
      <c r="G4960" s="26" t="s">
        <v>0</v>
      </c>
      <c r="H4960" s="30">
        <v>2195906506</v>
      </c>
      <c r="I4960" s="30">
        <v>172626133.09999999</v>
      </c>
      <c r="J4960" s="36">
        <f>I4960/H4960</f>
        <v>7.8612697138208662E-2</v>
      </c>
      <c r="K4960" s="30">
        <v>182956361.72</v>
      </c>
      <c r="L4960" s="30">
        <f>I4960</f>
        <v>172626133.09999999</v>
      </c>
      <c r="M4960" s="80">
        <f>L4960/K4960</f>
        <v>0.94353719912833867</v>
      </c>
    </row>
    <row r="4961" spans="2:13" ht="24.9" customHeight="1" outlineLevel="2" x14ac:dyDescent="0.3">
      <c r="B4961" s="47" t="s">
        <v>2229</v>
      </c>
      <c r="C4961" s="46" t="s">
        <v>38</v>
      </c>
      <c r="D4961" s="46" t="s">
        <v>865</v>
      </c>
      <c r="E4961" s="46" t="s">
        <v>916</v>
      </c>
      <c r="F4961" s="45" t="s">
        <v>915</v>
      </c>
      <c r="G4961" s="26" t="s">
        <v>7</v>
      </c>
      <c r="H4961" s="30">
        <v>-439181301</v>
      </c>
      <c r="I4961" s="24"/>
      <c r="J4961" s="36"/>
      <c r="K4961" s="24"/>
      <c r="L4961" s="24"/>
      <c r="M4961" s="80">
        <f>IFERROR((Base_actualizacion!$L4957/Base_actualizacion!$K4957)," " )</f>
        <v>0.94353719920231405</v>
      </c>
    </row>
    <row r="4962" spans="2:13" ht="24.9" customHeight="1" outlineLevel="2" x14ac:dyDescent="0.3">
      <c r="B4962" s="47" t="s">
        <v>2229</v>
      </c>
      <c r="C4962" s="46" t="s">
        <v>38</v>
      </c>
      <c r="D4962" s="46" t="s">
        <v>865</v>
      </c>
      <c r="E4962" s="46" t="s">
        <v>916</v>
      </c>
      <c r="F4962" s="45" t="s">
        <v>915</v>
      </c>
      <c r="G4962" s="26" t="s">
        <v>13</v>
      </c>
      <c r="H4962" s="30">
        <v>6604385</v>
      </c>
      <c r="I4962" s="30">
        <v>6604385</v>
      </c>
      <c r="J4962" s="36">
        <f>H4962/I4962</f>
        <v>1</v>
      </c>
      <c r="K4962" s="24"/>
      <c r="L4962" s="24"/>
      <c r="M4962" s="80"/>
    </row>
    <row r="4963" spans="2:13" ht="24.9" customHeight="1" outlineLevel="1" x14ac:dyDescent="0.3">
      <c r="B4963" s="44" t="str">
        <f>B4962</f>
        <v>ASIGNACIÓN PARA LA INVERSIÓN LOCAL SEGÚN NBI Y CUARTA, QUINTA, Y SEXTA CATEGORÍA</v>
      </c>
      <c r="C4963" s="43" t="s">
        <v>38</v>
      </c>
      <c r="D4963" s="43" t="s">
        <v>865</v>
      </c>
      <c r="E4963" s="43" t="s">
        <v>916</v>
      </c>
      <c r="F4963" s="42" t="s">
        <v>915</v>
      </c>
      <c r="G4963" s="18" t="s">
        <v>3</v>
      </c>
      <c r="H4963" s="32">
        <f>SUBTOTAL(9,H4960:H4962)</f>
        <v>1763329590</v>
      </c>
      <c r="I4963" s="32">
        <f>SUBTOTAL(9,I4960:I4962)</f>
        <v>179230518.09999999</v>
      </c>
      <c r="J4963" s="31">
        <f>SUBTOTAL(9,J4960:J4962)</f>
        <v>1.0786126971382086</v>
      </c>
      <c r="K4963" s="14">
        <f>SUBTOTAL(9,K4960:K4962)</f>
        <v>182956361.72</v>
      </c>
      <c r="L4963" s="14">
        <f>SUBTOTAL(9,L4960:L4962)</f>
        <v>172626133.09999999</v>
      </c>
      <c r="M4963" s="80"/>
    </row>
    <row r="4964" spans="2:13" ht="24.9" customHeight="1" outlineLevel="2" x14ac:dyDescent="0.3">
      <c r="B4964" s="47" t="s">
        <v>2229</v>
      </c>
      <c r="C4964" s="46" t="s">
        <v>38</v>
      </c>
      <c r="D4964" s="46" t="s">
        <v>865</v>
      </c>
      <c r="E4964" s="46" t="s">
        <v>914</v>
      </c>
      <c r="F4964" s="45" t="s">
        <v>913</v>
      </c>
      <c r="G4964" s="26" t="s">
        <v>0</v>
      </c>
      <c r="H4964" s="30">
        <v>972844085</v>
      </c>
      <c r="I4964" s="30">
        <v>76477897.409999996</v>
      </c>
      <c r="J4964" s="36">
        <f>I4964/H4964</f>
        <v>7.8612697131216047E-2</v>
      </c>
      <c r="K4964" s="30">
        <v>81054459.159999996</v>
      </c>
      <c r="L4964" s="30">
        <f>I4964</f>
        <v>76477897.409999996</v>
      </c>
      <c r="M4964" s="80">
        <f>L4964/K4964</f>
        <v>0.94353719958866233</v>
      </c>
    </row>
    <row r="4965" spans="2:13" ht="24.9" customHeight="1" outlineLevel="2" x14ac:dyDescent="0.3">
      <c r="B4965" s="47" t="s">
        <v>2229</v>
      </c>
      <c r="C4965" s="46" t="s">
        <v>38</v>
      </c>
      <c r="D4965" s="46" t="s">
        <v>865</v>
      </c>
      <c r="E4965" s="46" t="s">
        <v>914</v>
      </c>
      <c r="F4965" s="45" t="s">
        <v>913</v>
      </c>
      <c r="G4965" s="26" t="s">
        <v>7</v>
      </c>
      <c r="H4965" s="30">
        <v>-194568817</v>
      </c>
      <c r="I4965" s="24"/>
      <c r="J4965" s="36"/>
      <c r="K4965" s="24"/>
      <c r="L4965" s="24"/>
      <c r="M4965" s="80" t="str">
        <f>IFERROR((Base_actualizacion!$L4961/Base_actualizacion!$K4961)," " )</f>
        <v xml:space="preserve"> </v>
      </c>
    </row>
    <row r="4966" spans="2:13" ht="24.9" customHeight="1" outlineLevel="1" x14ac:dyDescent="0.3">
      <c r="B4966" s="44" t="str">
        <f>B4965</f>
        <v>ASIGNACIÓN PARA LA INVERSIÓN LOCAL SEGÚN NBI Y CUARTA, QUINTA, Y SEXTA CATEGORÍA</v>
      </c>
      <c r="C4966" s="43" t="s">
        <v>38</v>
      </c>
      <c r="D4966" s="43" t="s">
        <v>865</v>
      </c>
      <c r="E4966" s="43" t="s">
        <v>914</v>
      </c>
      <c r="F4966" s="42" t="s">
        <v>913</v>
      </c>
      <c r="G4966" s="18" t="s">
        <v>3</v>
      </c>
      <c r="H4966" s="32">
        <f>SUBTOTAL(9,H4964:H4965)</f>
        <v>778275268</v>
      </c>
      <c r="I4966" s="14">
        <f>SUBTOTAL(9,I4964:I4965)</f>
        <v>76477897.409999996</v>
      </c>
      <c r="J4966" s="31">
        <f>SUBTOTAL(9,J4964:J4965)</f>
        <v>7.8612697131216047E-2</v>
      </c>
      <c r="K4966" s="14">
        <f>SUBTOTAL(9,K4964:K4965)</f>
        <v>81054459.159999996</v>
      </c>
      <c r="L4966" s="14">
        <f>SUBTOTAL(9,L4963:L4965)</f>
        <v>76477897.409999996</v>
      </c>
      <c r="M4966" s="80"/>
    </row>
    <row r="4967" spans="2:13" ht="24.9" customHeight="1" outlineLevel="2" x14ac:dyDescent="0.3">
      <c r="B4967" s="47" t="s">
        <v>2229</v>
      </c>
      <c r="C4967" s="46" t="s">
        <v>38</v>
      </c>
      <c r="D4967" s="46" t="s">
        <v>865</v>
      </c>
      <c r="E4967" s="46" t="s">
        <v>912</v>
      </c>
      <c r="F4967" s="45" t="s">
        <v>911</v>
      </c>
      <c r="G4967" s="26" t="s">
        <v>0</v>
      </c>
      <c r="H4967" s="30">
        <v>3518611441</v>
      </c>
      <c r="I4967" s="30">
        <v>276607535.55000001</v>
      </c>
      <c r="J4967" s="36">
        <f>I4967/H4967</f>
        <v>7.861269713583019E-2</v>
      </c>
      <c r="K4967" s="30">
        <v>293160180.45000005</v>
      </c>
      <c r="L4967" s="30">
        <f>I4967</f>
        <v>276607535.55000001</v>
      </c>
      <c r="M4967" s="80">
        <f>L4967/K4967</f>
        <v>0.94353719910189793</v>
      </c>
    </row>
    <row r="4968" spans="2:13" ht="24.9" customHeight="1" outlineLevel="2" x14ac:dyDescent="0.3">
      <c r="B4968" s="47" t="s">
        <v>2229</v>
      </c>
      <c r="C4968" s="46" t="s">
        <v>38</v>
      </c>
      <c r="D4968" s="46" t="s">
        <v>865</v>
      </c>
      <c r="E4968" s="46" t="s">
        <v>912</v>
      </c>
      <c r="F4968" s="45" t="s">
        <v>911</v>
      </c>
      <c r="G4968" s="26" t="s">
        <v>7</v>
      </c>
      <c r="H4968" s="30">
        <v>-703722288</v>
      </c>
      <c r="I4968" s="24"/>
      <c r="J4968" s="36"/>
      <c r="K4968" s="24"/>
      <c r="L4968" s="24"/>
      <c r="M4968" s="80">
        <f>IFERROR((Base_actualizacion!$L4964/Base_actualizacion!$K4964)," " )</f>
        <v>0.94353719958866233</v>
      </c>
    </row>
    <row r="4969" spans="2:13" ht="24.9" customHeight="1" outlineLevel="1" x14ac:dyDescent="0.3">
      <c r="B4969" s="44" t="str">
        <f>B4968</f>
        <v>ASIGNACIÓN PARA LA INVERSIÓN LOCAL SEGÚN NBI Y CUARTA, QUINTA, Y SEXTA CATEGORÍA</v>
      </c>
      <c r="C4969" s="43" t="s">
        <v>38</v>
      </c>
      <c r="D4969" s="43" t="s">
        <v>865</v>
      </c>
      <c r="E4969" s="43" t="s">
        <v>912</v>
      </c>
      <c r="F4969" s="42" t="s">
        <v>911</v>
      </c>
      <c r="G4969" s="18" t="s">
        <v>3</v>
      </c>
      <c r="H4969" s="32">
        <f>SUBTOTAL(9,H4967:H4968)</f>
        <v>2814889153</v>
      </c>
      <c r="I4969" s="14">
        <f>SUBTOTAL(9,I4967:I4968)</f>
        <v>276607535.55000001</v>
      </c>
      <c r="J4969" s="31">
        <f>SUBTOTAL(9,J4967:J4968)</f>
        <v>7.861269713583019E-2</v>
      </c>
      <c r="K4969" s="14">
        <f>SUBTOTAL(9,K4967:K4968)</f>
        <v>293160180.45000005</v>
      </c>
      <c r="L4969" s="14">
        <f>SUBTOTAL(9,L4966:L4968)</f>
        <v>276607535.55000001</v>
      </c>
      <c r="M4969" s="80"/>
    </row>
    <row r="4970" spans="2:13" ht="24.9" customHeight="1" outlineLevel="2" x14ac:dyDescent="0.3">
      <c r="B4970" s="47" t="s">
        <v>2229</v>
      </c>
      <c r="C4970" s="46" t="s">
        <v>38</v>
      </c>
      <c r="D4970" s="46" t="s">
        <v>865</v>
      </c>
      <c r="E4970" s="46" t="s">
        <v>910</v>
      </c>
      <c r="F4970" s="45" t="s">
        <v>909</v>
      </c>
      <c r="G4970" s="26" t="s">
        <v>0</v>
      </c>
      <c r="H4970" s="30">
        <v>2385320645</v>
      </c>
      <c r="I4970" s="30">
        <v>187516489.44</v>
      </c>
      <c r="J4970" s="36">
        <f>I4970/H4970</f>
        <v>7.8612697136992246E-2</v>
      </c>
      <c r="K4970" s="30">
        <v>198737781.19999999</v>
      </c>
      <c r="L4970" s="30">
        <f>I4970</f>
        <v>187516489.44</v>
      </c>
      <c r="M4970" s="80">
        <f>L4970/K4970</f>
        <v>0.94353719915637269</v>
      </c>
    </row>
    <row r="4971" spans="2:13" ht="24.9" customHeight="1" outlineLevel="2" x14ac:dyDescent="0.3">
      <c r="B4971" s="47" t="s">
        <v>2229</v>
      </c>
      <c r="C4971" s="46" t="s">
        <v>38</v>
      </c>
      <c r="D4971" s="46" t="s">
        <v>865</v>
      </c>
      <c r="E4971" s="46" t="s">
        <v>910</v>
      </c>
      <c r="F4971" s="45" t="s">
        <v>909</v>
      </c>
      <c r="G4971" s="26" t="s">
        <v>7</v>
      </c>
      <c r="H4971" s="30">
        <v>-477064129</v>
      </c>
      <c r="I4971" s="24"/>
      <c r="J4971" s="36"/>
      <c r="K4971" s="24"/>
      <c r="L4971" s="24"/>
      <c r="M4971" s="80">
        <f>IFERROR((Base_actualizacion!$L4967/Base_actualizacion!$K4967)," " )</f>
        <v>0.94353719910189793</v>
      </c>
    </row>
    <row r="4972" spans="2:13" ht="24.9" customHeight="1" outlineLevel="2" x14ac:dyDescent="0.3">
      <c r="B4972" s="47" t="s">
        <v>2229</v>
      </c>
      <c r="C4972" s="46" t="s">
        <v>38</v>
      </c>
      <c r="D4972" s="46" t="s">
        <v>865</v>
      </c>
      <c r="E4972" s="46" t="s">
        <v>910</v>
      </c>
      <c r="F4972" s="45" t="s">
        <v>909</v>
      </c>
      <c r="G4972" s="26" t="s">
        <v>13</v>
      </c>
      <c r="H4972" s="30">
        <v>62069876</v>
      </c>
      <c r="I4972" s="30">
        <v>62069876</v>
      </c>
      <c r="J4972" s="36">
        <f>H4972/I4972</f>
        <v>1</v>
      </c>
      <c r="K4972" s="24"/>
      <c r="L4972" s="24"/>
      <c r="M4972" s="80"/>
    </row>
    <row r="4973" spans="2:13" ht="24.9" customHeight="1" outlineLevel="1" x14ac:dyDescent="0.3">
      <c r="B4973" s="44" t="str">
        <f>B4972</f>
        <v>ASIGNACIÓN PARA LA INVERSIÓN LOCAL SEGÚN NBI Y CUARTA, QUINTA, Y SEXTA CATEGORÍA</v>
      </c>
      <c r="C4973" s="43" t="s">
        <v>38</v>
      </c>
      <c r="D4973" s="43" t="s">
        <v>865</v>
      </c>
      <c r="E4973" s="43" t="s">
        <v>910</v>
      </c>
      <c r="F4973" s="42" t="s">
        <v>909</v>
      </c>
      <c r="G4973" s="18" t="s">
        <v>3</v>
      </c>
      <c r="H4973" s="32">
        <f>SUBTOTAL(9,H4970:H4972)</f>
        <v>1970326392</v>
      </c>
      <c r="I4973" s="32">
        <f>SUBTOTAL(9,I4970:I4972)</f>
        <v>249586365.44</v>
      </c>
      <c r="J4973" s="31">
        <f>SUBTOTAL(9,J4970:J4972)</f>
        <v>1.0786126971369923</v>
      </c>
      <c r="K4973" s="14">
        <f>SUBTOTAL(9,K4970:K4972)</f>
        <v>198737781.19999999</v>
      </c>
      <c r="L4973" s="14">
        <f>SUBTOTAL(9,L4970:L4972)</f>
        <v>187516489.44</v>
      </c>
      <c r="M4973" s="80"/>
    </row>
    <row r="4974" spans="2:13" ht="24.9" customHeight="1" outlineLevel="2" x14ac:dyDescent="0.3">
      <c r="B4974" s="47" t="s">
        <v>2229</v>
      </c>
      <c r="C4974" s="46" t="s">
        <v>38</v>
      </c>
      <c r="D4974" s="46" t="s">
        <v>865</v>
      </c>
      <c r="E4974" s="46" t="s">
        <v>908</v>
      </c>
      <c r="F4974" s="45" t="s">
        <v>423</v>
      </c>
      <c r="G4974" s="26" t="s">
        <v>0</v>
      </c>
      <c r="H4974" s="30">
        <v>2559862633</v>
      </c>
      <c r="I4974" s="30">
        <v>201237705.88</v>
      </c>
      <c r="J4974" s="36">
        <f>I4974/H4974</f>
        <v>7.8612697136862336E-2</v>
      </c>
      <c r="K4974" s="30">
        <v>213280097.56999999</v>
      </c>
      <c r="L4974" s="30">
        <f>I4974</f>
        <v>201237705.88</v>
      </c>
      <c r="M4974" s="80">
        <f>L4974/K4974</f>
        <v>0.94353719907668554</v>
      </c>
    </row>
    <row r="4975" spans="2:13" ht="24.9" customHeight="1" outlineLevel="2" x14ac:dyDescent="0.3">
      <c r="B4975" s="47" t="s">
        <v>2229</v>
      </c>
      <c r="C4975" s="46" t="s">
        <v>38</v>
      </c>
      <c r="D4975" s="46" t="s">
        <v>865</v>
      </c>
      <c r="E4975" s="46" t="s">
        <v>908</v>
      </c>
      <c r="F4975" s="45" t="s">
        <v>423</v>
      </c>
      <c r="G4975" s="26" t="s">
        <v>7</v>
      </c>
      <c r="H4975" s="30">
        <v>-511972527</v>
      </c>
      <c r="I4975" s="24"/>
      <c r="J4975" s="36"/>
      <c r="K4975" s="24"/>
      <c r="L4975" s="24"/>
      <c r="M4975" s="80" t="str">
        <f>IFERROR((Base_actualizacion!$L4971/Base_actualizacion!$K4971)," " )</f>
        <v xml:space="preserve"> </v>
      </c>
    </row>
    <row r="4976" spans="2:13" ht="24.9" customHeight="1" outlineLevel="1" x14ac:dyDescent="0.3">
      <c r="B4976" s="44" t="str">
        <f>B4975</f>
        <v>ASIGNACIÓN PARA LA INVERSIÓN LOCAL SEGÚN NBI Y CUARTA, QUINTA, Y SEXTA CATEGORÍA</v>
      </c>
      <c r="C4976" s="43" t="s">
        <v>38</v>
      </c>
      <c r="D4976" s="43" t="s">
        <v>865</v>
      </c>
      <c r="E4976" s="43" t="s">
        <v>908</v>
      </c>
      <c r="F4976" s="42" t="s">
        <v>423</v>
      </c>
      <c r="G4976" s="18" t="s">
        <v>3</v>
      </c>
      <c r="H4976" s="32">
        <f>SUBTOTAL(9,H4974:H4975)</f>
        <v>2047890106</v>
      </c>
      <c r="I4976" s="14">
        <f>SUBTOTAL(9,I4974:I4975)</f>
        <v>201237705.88</v>
      </c>
      <c r="J4976" s="31">
        <f>SUBTOTAL(9,J4974:J4975)</f>
        <v>7.8612697136862336E-2</v>
      </c>
      <c r="K4976" s="14">
        <f>SUBTOTAL(9,K4974:K4975)</f>
        <v>213280097.56999999</v>
      </c>
      <c r="L4976" s="14">
        <f>SUBTOTAL(9,L4973:L4975)</f>
        <v>201237705.88</v>
      </c>
      <c r="M4976" s="80"/>
    </row>
    <row r="4977" spans="2:13" ht="24.9" customHeight="1" outlineLevel="2" x14ac:dyDescent="0.3">
      <c r="B4977" s="47" t="s">
        <v>2229</v>
      </c>
      <c r="C4977" s="46" t="s">
        <v>38</v>
      </c>
      <c r="D4977" s="46" t="s">
        <v>865</v>
      </c>
      <c r="E4977" s="46" t="s">
        <v>907</v>
      </c>
      <c r="F4977" s="45" t="s">
        <v>906</v>
      </c>
      <c r="G4977" s="26" t="s">
        <v>0</v>
      </c>
      <c r="H4977" s="30">
        <v>1889991832</v>
      </c>
      <c r="I4977" s="30">
        <v>148577355.47</v>
      </c>
      <c r="J4977" s="36">
        <f>I4977/H4977</f>
        <v>7.8612697131486858E-2</v>
      </c>
      <c r="K4977" s="30">
        <v>157468466.07999998</v>
      </c>
      <c r="L4977" s="30">
        <f>I4977</f>
        <v>148577355.47</v>
      </c>
      <c r="M4977" s="80">
        <f>L4977/K4977</f>
        <v>0.94353719934324531</v>
      </c>
    </row>
    <row r="4978" spans="2:13" ht="24.9" customHeight="1" outlineLevel="2" x14ac:dyDescent="0.3">
      <c r="B4978" s="47" t="s">
        <v>2229</v>
      </c>
      <c r="C4978" s="46" t="s">
        <v>38</v>
      </c>
      <c r="D4978" s="46" t="s">
        <v>865</v>
      </c>
      <c r="E4978" s="46" t="s">
        <v>907</v>
      </c>
      <c r="F4978" s="45" t="s">
        <v>906</v>
      </c>
      <c r="G4978" s="26" t="s">
        <v>7</v>
      </c>
      <c r="H4978" s="30">
        <v>-377998366</v>
      </c>
      <c r="I4978" s="24"/>
      <c r="J4978" s="36"/>
      <c r="K4978" s="24"/>
      <c r="L4978" s="24"/>
      <c r="M4978" s="80">
        <f>IFERROR((Base_actualizacion!$L4974/Base_actualizacion!$K4974)," " )</f>
        <v>0.94353719907668554</v>
      </c>
    </row>
    <row r="4979" spans="2:13" ht="24.9" customHeight="1" outlineLevel="1" x14ac:dyDescent="0.3">
      <c r="B4979" s="44" t="str">
        <f>B4978</f>
        <v>ASIGNACIÓN PARA LA INVERSIÓN LOCAL SEGÚN NBI Y CUARTA, QUINTA, Y SEXTA CATEGORÍA</v>
      </c>
      <c r="C4979" s="43" t="s">
        <v>38</v>
      </c>
      <c r="D4979" s="43" t="s">
        <v>865</v>
      </c>
      <c r="E4979" s="43" t="s">
        <v>907</v>
      </c>
      <c r="F4979" s="42" t="s">
        <v>906</v>
      </c>
      <c r="G4979" s="18" t="s">
        <v>3</v>
      </c>
      <c r="H4979" s="32">
        <f>SUBTOTAL(9,H4977:H4978)</f>
        <v>1511993466</v>
      </c>
      <c r="I4979" s="14">
        <f>SUBTOTAL(9,I4977:I4978)</f>
        <v>148577355.47</v>
      </c>
      <c r="J4979" s="31">
        <f>SUBTOTAL(9,J4977:J4978)</f>
        <v>7.8612697131486858E-2</v>
      </c>
      <c r="K4979" s="14">
        <f>SUBTOTAL(9,K4977:K4978)</f>
        <v>157468466.07999998</v>
      </c>
      <c r="L4979" s="14">
        <f>SUBTOTAL(9,L4976:L4978)</f>
        <v>148577355.47</v>
      </c>
      <c r="M4979" s="80"/>
    </row>
    <row r="4980" spans="2:13" ht="24.9" customHeight="1" outlineLevel="2" x14ac:dyDescent="0.3">
      <c r="B4980" s="47" t="s">
        <v>2229</v>
      </c>
      <c r="C4980" s="46" t="s">
        <v>38</v>
      </c>
      <c r="D4980" s="46" t="s">
        <v>865</v>
      </c>
      <c r="E4980" s="46" t="s">
        <v>905</v>
      </c>
      <c r="F4980" s="45" t="s">
        <v>904</v>
      </c>
      <c r="G4980" s="26" t="s">
        <v>0</v>
      </c>
      <c r="H4980" s="30">
        <v>2303517278</v>
      </c>
      <c r="I4980" s="30">
        <v>181085706.12</v>
      </c>
      <c r="J4980" s="36">
        <f>I4980/H4980</f>
        <v>7.8612697134716261E-2</v>
      </c>
      <c r="K4980" s="30">
        <v>191922169.33000001</v>
      </c>
      <c r="L4980" s="30">
        <f>I4980</f>
        <v>181085706.12</v>
      </c>
      <c r="M4980" s="80">
        <f>L4980/K4980</f>
        <v>0.94353719923117751</v>
      </c>
    </row>
    <row r="4981" spans="2:13" ht="24.9" customHeight="1" outlineLevel="2" x14ac:dyDescent="0.3">
      <c r="B4981" s="47" t="s">
        <v>2229</v>
      </c>
      <c r="C4981" s="46" t="s">
        <v>38</v>
      </c>
      <c r="D4981" s="46" t="s">
        <v>865</v>
      </c>
      <c r="E4981" s="46" t="s">
        <v>905</v>
      </c>
      <c r="F4981" s="45" t="s">
        <v>904</v>
      </c>
      <c r="G4981" s="26" t="s">
        <v>7</v>
      </c>
      <c r="H4981" s="30">
        <v>-460703456</v>
      </c>
      <c r="I4981" s="24"/>
      <c r="J4981" s="36"/>
      <c r="K4981" s="24"/>
      <c r="L4981" s="24"/>
      <c r="M4981" s="80">
        <f>IFERROR((Base_actualizacion!$L4977/Base_actualizacion!$K4977)," " )</f>
        <v>0.94353719934324531</v>
      </c>
    </row>
    <row r="4982" spans="2:13" ht="24.9" customHeight="1" outlineLevel="2" x14ac:dyDescent="0.3">
      <c r="B4982" s="47" t="s">
        <v>2229</v>
      </c>
      <c r="C4982" s="46" t="s">
        <v>38</v>
      </c>
      <c r="D4982" s="46" t="s">
        <v>865</v>
      </c>
      <c r="E4982" s="46" t="s">
        <v>905</v>
      </c>
      <c r="F4982" s="45" t="s">
        <v>904</v>
      </c>
      <c r="G4982" s="26" t="s">
        <v>13</v>
      </c>
      <c r="H4982" s="30">
        <v>243173610</v>
      </c>
      <c r="I4982" s="30">
        <v>243173610</v>
      </c>
      <c r="J4982" s="36">
        <f>H4982/I4982</f>
        <v>1</v>
      </c>
      <c r="K4982" s="24"/>
      <c r="L4982" s="24"/>
      <c r="M4982" s="80"/>
    </row>
    <row r="4983" spans="2:13" ht="24.9" customHeight="1" outlineLevel="1" x14ac:dyDescent="0.3">
      <c r="B4983" s="44" t="str">
        <f>B4982</f>
        <v>ASIGNACIÓN PARA LA INVERSIÓN LOCAL SEGÚN NBI Y CUARTA, QUINTA, Y SEXTA CATEGORÍA</v>
      </c>
      <c r="C4983" s="43" t="s">
        <v>38</v>
      </c>
      <c r="D4983" s="43" t="s">
        <v>865</v>
      </c>
      <c r="E4983" s="43" t="s">
        <v>905</v>
      </c>
      <c r="F4983" s="42" t="s">
        <v>904</v>
      </c>
      <c r="G4983" s="18" t="s">
        <v>3</v>
      </c>
      <c r="H4983" s="32">
        <f>SUBTOTAL(9,H4980:H4982)</f>
        <v>2085987432</v>
      </c>
      <c r="I4983" s="32">
        <f>SUBTOTAL(9,I4980:I4982)</f>
        <v>424259316.12</v>
      </c>
      <c r="J4983" s="31">
        <f>SUBTOTAL(9,J4980:J4982)</f>
        <v>1.0786126971347163</v>
      </c>
      <c r="K4983" s="14">
        <f>SUBTOTAL(9,K4980:K4982)</f>
        <v>191922169.33000001</v>
      </c>
      <c r="L4983" s="14">
        <f>SUBTOTAL(9,L4980:L4982)</f>
        <v>181085706.12</v>
      </c>
      <c r="M4983" s="80"/>
    </row>
    <row r="4984" spans="2:13" ht="24.9" customHeight="1" outlineLevel="2" x14ac:dyDescent="0.3">
      <c r="B4984" s="47" t="s">
        <v>2229</v>
      </c>
      <c r="C4984" s="46" t="s">
        <v>38</v>
      </c>
      <c r="D4984" s="46" t="s">
        <v>865</v>
      </c>
      <c r="E4984" s="46" t="s">
        <v>903</v>
      </c>
      <c r="F4984" s="45" t="s">
        <v>902</v>
      </c>
      <c r="G4984" s="26" t="s">
        <v>0</v>
      </c>
      <c r="H4984" s="30">
        <v>3026806732</v>
      </c>
      <c r="I4984" s="30">
        <v>237945440.91000003</v>
      </c>
      <c r="J4984" s="36">
        <f>I4984/H4984</f>
        <v>7.8612697135365048E-2</v>
      </c>
      <c r="K4984" s="30">
        <v>252184483.22999999</v>
      </c>
      <c r="L4984" s="30">
        <f>I4984</f>
        <v>237945440.91000003</v>
      </c>
      <c r="M4984" s="80">
        <f>L4984/K4984</f>
        <v>0.943537198888587</v>
      </c>
    </row>
    <row r="4985" spans="2:13" ht="24.9" customHeight="1" outlineLevel="2" x14ac:dyDescent="0.3">
      <c r="B4985" s="47" t="s">
        <v>2229</v>
      </c>
      <c r="C4985" s="46" t="s">
        <v>38</v>
      </c>
      <c r="D4985" s="46" t="s">
        <v>865</v>
      </c>
      <c r="E4985" s="46" t="s">
        <v>903</v>
      </c>
      <c r="F4985" s="45" t="s">
        <v>902</v>
      </c>
      <c r="G4985" s="26" t="s">
        <v>7</v>
      </c>
      <c r="H4985" s="30">
        <v>-605361346</v>
      </c>
      <c r="I4985" s="24"/>
      <c r="J4985" s="36"/>
      <c r="K4985" s="24"/>
      <c r="L4985" s="24"/>
      <c r="M4985" s="80" t="str">
        <f>IFERROR((Base_actualizacion!$L4981/Base_actualizacion!$K4981)," " )</f>
        <v xml:space="preserve"> </v>
      </c>
    </row>
    <row r="4986" spans="2:13" ht="24.9" customHeight="1" outlineLevel="2" x14ac:dyDescent="0.3">
      <c r="B4986" s="47" t="s">
        <v>2229</v>
      </c>
      <c r="C4986" s="46" t="s">
        <v>38</v>
      </c>
      <c r="D4986" s="46" t="s">
        <v>865</v>
      </c>
      <c r="E4986" s="46" t="s">
        <v>903</v>
      </c>
      <c r="F4986" s="45" t="s">
        <v>902</v>
      </c>
      <c r="G4986" s="26" t="s">
        <v>13</v>
      </c>
      <c r="H4986" s="30">
        <v>1178505050</v>
      </c>
      <c r="I4986" s="30">
        <v>1178505050</v>
      </c>
      <c r="J4986" s="36">
        <f>H4986/I4986</f>
        <v>1</v>
      </c>
      <c r="K4986" s="24"/>
      <c r="L4986" s="24"/>
      <c r="M4986" s="80"/>
    </row>
    <row r="4987" spans="2:13" ht="24.9" customHeight="1" outlineLevel="1" x14ac:dyDescent="0.3">
      <c r="B4987" s="44" t="str">
        <f>B4986</f>
        <v>ASIGNACIÓN PARA LA INVERSIÓN LOCAL SEGÚN NBI Y CUARTA, QUINTA, Y SEXTA CATEGORÍA</v>
      </c>
      <c r="C4987" s="43" t="s">
        <v>38</v>
      </c>
      <c r="D4987" s="43" t="s">
        <v>865</v>
      </c>
      <c r="E4987" s="43" t="s">
        <v>903</v>
      </c>
      <c r="F4987" s="42" t="s">
        <v>902</v>
      </c>
      <c r="G4987" s="18" t="s">
        <v>3</v>
      </c>
      <c r="H4987" s="32">
        <f>SUBTOTAL(9,H4984:H4986)</f>
        <v>3599950436</v>
      </c>
      <c r="I4987" s="32">
        <f>SUBTOTAL(9,I4984:I4986)</f>
        <v>1416450490.9100001</v>
      </c>
      <c r="J4987" s="31">
        <f>SUBTOTAL(9,J4984:J4986)</f>
        <v>1.0786126971353651</v>
      </c>
      <c r="K4987" s="14">
        <f>SUBTOTAL(9,K4984:K4986)</f>
        <v>252184483.22999999</v>
      </c>
      <c r="L4987" s="14">
        <f>SUBTOTAL(9,L4984:L4986)</f>
        <v>237945440.91000003</v>
      </c>
      <c r="M4987" s="80"/>
    </row>
    <row r="4988" spans="2:13" ht="24.9" customHeight="1" outlineLevel="2" x14ac:dyDescent="0.3">
      <c r="B4988" s="47" t="s">
        <v>2229</v>
      </c>
      <c r="C4988" s="46" t="s">
        <v>38</v>
      </c>
      <c r="D4988" s="46" t="s">
        <v>865</v>
      </c>
      <c r="E4988" s="46" t="s">
        <v>901</v>
      </c>
      <c r="F4988" s="45" t="s">
        <v>900</v>
      </c>
      <c r="G4988" s="26" t="s">
        <v>0</v>
      </c>
      <c r="H4988" s="30">
        <v>2316742898</v>
      </c>
      <c r="I4988" s="30">
        <v>182125407.78</v>
      </c>
      <c r="J4988" s="36">
        <f>I4988/H4988</f>
        <v>7.8612697134941206E-2</v>
      </c>
      <c r="K4988" s="30">
        <v>193024088.37</v>
      </c>
      <c r="L4988" s="30">
        <f>I4988</f>
        <v>182125407.78</v>
      </c>
      <c r="M4988" s="80">
        <f>L4988/K4988</f>
        <v>0.94353719951725001</v>
      </c>
    </row>
    <row r="4989" spans="2:13" ht="24.9" customHeight="1" outlineLevel="2" x14ac:dyDescent="0.3">
      <c r="B4989" s="47" t="s">
        <v>2229</v>
      </c>
      <c r="C4989" s="46" t="s">
        <v>38</v>
      </c>
      <c r="D4989" s="46" t="s">
        <v>865</v>
      </c>
      <c r="E4989" s="46" t="s">
        <v>901</v>
      </c>
      <c r="F4989" s="45" t="s">
        <v>900</v>
      </c>
      <c r="G4989" s="26" t="s">
        <v>7</v>
      </c>
      <c r="H4989" s="30">
        <v>-463348580</v>
      </c>
      <c r="I4989" s="24"/>
      <c r="J4989" s="36"/>
      <c r="K4989" s="24"/>
      <c r="L4989" s="24"/>
      <c r="M4989" s="80" t="str">
        <f>IFERROR((Base_actualizacion!$L4985/Base_actualizacion!$K4985)," " )</f>
        <v xml:space="preserve"> </v>
      </c>
    </row>
    <row r="4990" spans="2:13" ht="24.9" customHeight="1" outlineLevel="1" x14ac:dyDescent="0.3">
      <c r="B4990" s="44" t="str">
        <f>B4989</f>
        <v>ASIGNACIÓN PARA LA INVERSIÓN LOCAL SEGÚN NBI Y CUARTA, QUINTA, Y SEXTA CATEGORÍA</v>
      </c>
      <c r="C4990" s="43" t="s">
        <v>38</v>
      </c>
      <c r="D4990" s="43" t="s">
        <v>865</v>
      </c>
      <c r="E4990" s="43" t="s">
        <v>901</v>
      </c>
      <c r="F4990" s="42" t="s">
        <v>900</v>
      </c>
      <c r="G4990" s="18" t="s">
        <v>3</v>
      </c>
      <c r="H4990" s="32">
        <f>SUBTOTAL(9,H4988:H4989)</f>
        <v>1853394318</v>
      </c>
      <c r="I4990" s="14">
        <f>SUBTOTAL(9,I4988:I4989)</f>
        <v>182125407.78</v>
      </c>
      <c r="J4990" s="31">
        <f>SUBTOTAL(9,J4988:J4989)</f>
        <v>7.8612697134941206E-2</v>
      </c>
      <c r="K4990" s="14">
        <f>SUBTOTAL(9,K4988:K4989)</f>
        <v>193024088.37</v>
      </c>
      <c r="L4990" s="14">
        <f>SUBTOTAL(9,L4987:L4989)</f>
        <v>182125407.78</v>
      </c>
      <c r="M4990" s="80"/>
    </row>
    <row r="4991" spans="2:13" ht="24.9" customHeight="1" outlineLevel="2" x14ac:dyDescent="0.3">
      <c r="B4991" s="47" t="s">
        <v>2229</v>
      </c>
      <c r="C4991" s="46" t="s">
        <v>38</v>
      </c>
      <c r="D4991" s="46" t="s">
        <v>865</v>
      </c>
      <c r="E4991" s="46" t="s">
        <v>899</v>
      </c>
      <c r="F4991" s="45" t="s">
        <v>898</v>
      </c>
      <c r="G4991" s="26" t="s">
        <v>0</v>
      </c>
      <c r="H4991" s="30">
        <v>4269499873</v>
      </c>
      <c r="I4991" s="30">
        <v>335636900.43000001</v>
      </c>
      <c r="J4991" s="36">
        <f>I4991/H4991</f>
        <v>7.8612697134046741E-2</v>
      </c>
      <c r="K4991" s="30">
        <v>355721958.50999999</v>
      </c>
      <c r="L4991" s="30">
        <f>I4991</f>
        <v>335636900.43000001</v>
      </c>
      <c r="M4991" s="80">
        <f>L4991/K4991</f>
        <v>0.94353719920994039</v>
      </c>
    </row>
    <row r="4992" spans="2:13" ht="24.9" customHeight="1" outlineLevel="2" x14ac:dyDescent="0.3">
      <c r="B4992" s="47" t="s">
        <v>2229</v>
      </c>
      <c r="C4992" s="46" t="s">
        <v>38</v>
      </c>
      <c r="D4992" s="46" t="s">
        <v>865</v>
      </c>
      <c r="E4992" s="46" t="s">
        <v>899</v>
      </c>
      <c r="F4992" s="45" t="s">
        <v>898</v>
      </c>
      <c r="G4992" s="26" t="s">
        <v>7</v>
      </c>
      <c r="H4992" s="30">
        <v>-853899975</v>
      </c>
      <c r="I4992" s="24"/>
      <c r="J4992" s="36"/>
      <c r="K4992" s="24"/>
      <c r="L4992" s="24"/>
      <c r="M4992" s="80">
        <f>IFERROR((Base_actualizacion!$L4988/Base_actualizacion!$K4988)," " )</f>
        <v>0.94353719951725001</v>
      </c>
    </row>
    <row r="4993" spans="2:13" ht="24.9" customHeight="1" outlineLevel="1" x14ac:dyDescent="0.3">
      <c r="B4993" s="44" t="str">
        <f>B4992</f>
        <v>ASIGNACIÓN PARA LA INVERSIÓN LOCAL SEGÚN NBI Y CUARTA, QUINTA, Y SEXTA CATEGORÍA</v>
      </c>
      <c r="C4993" s="43" t="s">
        <v>38</v>
      </c>
      <c r="D4993" s="43" t="s">
        <v>865</v>
      </c>
      <c r="E4993" s="43" t="s">
        <v>899</v>
      </c>
      <c r="F4993" s="42" t="s">
        <v>898</v>
      </c>
      <c r="G4993" s="18" t="s">
        <v>3</v>
      </c>
      <c r="H4993" s="32">
        <f>SUBTOTAL(9,H4991:H4992)</f>
        <v>3415599898</v>
      </c>
      <c r="I4993" s="14">
        <f>SUBTOTAL(9,I4991:I4992)</f>
        <v>335636900.43000001</v>
      </c>
      <c r="J4993" s="31">
        <f>SUBTOTAL(9,J4991:J4992)</f>
        <v>7.8612697134046741E-2</v>
      </c>
      <c r="K4993" s="14">
        <f>SUBTOTAL(9,K4991:K4992)</f>
        <v>355721958.50999999</v>
      </c>
      <c r="L4993" s="14">
        <f>SUBTOTAL(9,L4990:L4992)</f>
        <v>335636900.43000001</v>
      </c>
      <c r="M4993" s="80"/>
    </row>
    <row r="4994" spans="2:13" ht="24.9" customHeight="1" outlineLevel="2" x14ac:dyDescent="0.3">
      <c r="B4994" s="47" t="s">
        <v>2229</v>
      </c>
      <c r="C4994" s="46" t="s">
        <v>38</v>
      </c>
      <c r="D4994" s="46" t="s">
        <v>865</v>
      </c>
      <c r="E4994" s="46" t="s">
        <v>897</v>
      </c>
      <c r="F4994" s="45" t="s">
        <v>896</v>
      </c>
      <c r="G4994" s="26" t="s">
        <v>0</v>
      </c>
      <c r="H4994" s="30">
        <v>1728204307</v>
      </c>
      <c r="I4994" s="30">
        <v>135858801.78</v>
      </c>
      <c r="J4994" s="36">
        <f>I4994/H4994</f>
        <v>7.8612697138706999E-2</v>
      </c>
      <c r="K4994" s="30">
        <v>143988813.44999999</v>
      </c>
      <c r="L4994" s="30">
        <f>I4994</f>
        <v>135858801.78</v>
      </c>
      <c r="M4994" s="80">
        <f>L4994/K4994</f>
        <v>0.9435371993476207</v>
      </c>
    </row>
    <row r="4995" spans="2:13" ht="24.9" customHeight="1" outlineLevel="2" x14ac:dyDescent="0.3">
      <c r="B4995" s="47" t="s">
        <v>2229</v>
      </c>
      <c r="C4995" s="46" t="s">
        <v>38</v>
      </c>
      <c r="D4995" s="46" t="s">
        <v>865</v>
      </c>
      <c r="E4995" s="46" t="s">
        <v>897</v>
      </c>
      <c r="F4995" s="45" t="s">
        <v>896</v>
      </c>
      <c r="G4995" s="26" t="s">
        <v>7</v>
      </c>
      <c r="H4995" s="30">
        <v>-345640861</v>
      </c>
      <c r="I4995" s="24"/>
      <c r="J4995" s="36"/>
      <c r="K4995" s="24"/>
      <c r="L4995" s="24"/>
      <c r="M4995" s="80">
        <f>IFERROR((Base_actualizacion!$L4991/Base_actualizacion!$K4991)," " )</f>
        <v>0.94353719920994039</v>
      </c>
    </row>
    <row r="4996" spans="2:13" ht="24.9" customHeight="1" outlineLevel="1" x14ac:dyDescent="0.3">
      <c r="B4996" s="44" t="str">
        <f>B4995</f>
        <v>ASIGNACIÓN PARA LA INVERSIÓN LOCAL SEGÚN NBI Y CUARTA, QUINTA, Y SEXTA CATEGORÍA</v>
      </c>
      <c r="C4996" s="43" t="s">
        <v>38</v>
      </c>
      <c r="D4996" s="43" t="s">
        <v>865</v>
      </c>
      <c r="E4996" s="43" t="s">
        <v>897</v>
      </c>
      <c r="F4996" s="42" t="s">
        <v>896</v>
      </c>
      <c r="G4996" s="18" t="s">
        <v>3</v>
      </c>
      <c r="H4996" s="32">
        <f>SUBTOTAL(9,H4994:H4995)</f>
        <v>1382563446</v>
      </c>
      <c r="I4996" s="14">
        <f>SUBTOTAL(9,I4994:I4995)</f>
        <v>135858801.78</v>
      </c>
      <c r="J4996" s="31">
        <f>SUBTOTAL(9,J4994:J4995)</f>
        <v>7.8612697138706999E-2</v>
      </c>
      <c r="K4996" s="14">
        <f>SUBTOTAL(9,K4994:K4995)</f>
        <v>143988813.44999999</v>
      </c>
      <c r="L4996" s="14">
        <f>SUBTOTAL(9,L4993:L4995)</f>
        <v>135858801.78</v>
      </c>
      <c r="M4996" s="80"/>
    </row>
    <row r="4997" spans="2:13" ht="24.9" customHeight="1" outlineLevel="2" x14ac:dyDescent="0.3">
      <c r="B4997" s="47" t="s">
        <v>2229</v>
      </c>
      <c r="C4997" s="46" t="s">
        <v>38</v>
      </c>
      <c r="D4997" s="46" t="s">
        <v>865</v>
      </c>
      <c r="E4997" s="46" t="s">
        <v>895</v>
      </c>
      <c r="F4997" s="45" t="s">
        <v>894</v>
      </c>
      <c r="G4997" s="26" t="s">
        <v>0</v>
      </c>
      <c r="H4997" s="30">
        <v>2152866491</v>
      </c>
      <c r="I4997" s="30">
        <v>169242641.43000001</v>
      </c>
      <c r="J4997" s="36">
        <f>I4997/H4997</f>
        <v>7.8612697135430495E-2</v>
      </c>
      <c r="K4997" s="30">
        <v>179370396.37</v>
      </c>
      <c r="L4997" s="30">
        <f>I4997</f>
        <v>169242641.43000001</v>
      </c>
      <c r="M4997" s="80">
        <f>L4997/K4997</f>
        <v>0.94353719930958524</v>
      </c>
    </row>
    <row r="4998" spans="2:13" ht="24.9" customHeight="1" outlineLevel="2" x14ac:dyDescent="0.3">
      <c r="B4998" s="47" t="s">
        <v>2229</v>
      </c>
      <c r="C4998" s="46" t="s">
        <v>38</v>
      </c>
      <c r="D4998" s="46" t="s">
        <v>865</v>
      </c>
      <c r="E4998" s="46" t="s">
        <v>895</v>
      </c>
      <c r="F4998" s="45" t="s">
        <v>894</v>
      </c>
      <c r="G4998" s="26" t="s">
        <v>7</v>
      </c>
      <c r="H4998" s="30">
        <v>-430573298</v>
      </c>
      <c r="I4998" s="24"/>
      <c r="J4998" s="36"/>
      <c r="K4998" s="24"/>
      <c r="L4998" s="24"/>
      <c r="M4998" s="80">
        <f>IFERROR((Base_actualizacion!$L4994/Base_actualizacion!$K4994)," " )</f>
        <v>0.9435371993476207</v>
      </c>
    </row>
    <row r="4999" spans="2:13" ht="24.9" customHeight="1" outlineLevel="1" x14ac:dyDescent="0.3">
      <c r="B4999" s="44" t="str">
        <f>B4998</f>
        <v>ASIGNACIÓN PARA LA INVERSIÓN LOCAL SEGÚN NBI Y CUARTA, QUINTA, Y SEXTA CATEGORÍA</v>
      </c>
      <c r="C4999" s="43" t="s">
        <v>38</v>
      </c>
      <c r="D4999" s="43" t="s">
        <v>865</v>
      </c>
      <c r="E4999" s="43" t="s">
        <v>895</v>
      </c>
      <c r="F4999" s="42" t="s">
        <v>894</v>
      </c>
      <c r="G4999" s="18" t="s">
        <v>3</v>
      </c>
      <c r="H4999" s="32">
        <f>SUBTOTAL(9,H4997:H4998)</f>
        <v>1722293193</v>
      </c>
      <c r="I4999" s="14">
        <f>SUBTOTAL(9,I4997:I4998)</f>
        <v>169242641.43000001</v>
      </c>
      <c r="J4999" s="31">
        <f>SUBTOTAL(9,J4997:J4998)</f>
        <v>7.8612697135430495E-2</v>
      </c>
      <c r="K4999" s="14">
        <f>SUBTOTAL(9,K4997:K4998)</f>
        <v>179370396.37</v>
      </c>
      <c r="L4999" s="14">
        <f>SUBTOTAL(9,L4996:L4998)</f>
        <v>169242641.43000001</v>
      </c>
      <c r="M4999" s="80"/>
    </row>
    <row r="5000" spans="2:13" ht="24.9" customHeight="1" outlineLevel="2" x14ac:dyDescent="0.3">
      <c r="B5000" s="47" t="s">
        <v>2229</v>
      </c>
      <c r="C5000" s="46" t="s">
        <v>38</v>
      </c>
      <c r="D5000" s="46" t="s">
        <v>865</v>
      </c>
      <c r="E5000" s="46" t="s">
        <v>893</v>
      </c>
      <c r="F5000" s="45" t="s">
        <v>892</v>
      </c>
      <c r="G5000" s="26" t="s">
        <v>0</v>
      </c>
      <c r="H5000" s="30">
        <v>1282786800</v>
      </c>
      <c r="I5000" s="30">
        <v>100843330.2</v>
      </c>
      <c r="J5000" s="36">
        <f>I5000/H5000</f>
        <v>7.8612697137201606E-2</v>
      </c>
      <c r="K5000" s="30">
        <v>106877959.13</v>
      </c>
      <c r="L5000" s="30">
        <f>I5000</f>
        <v>100843330.2</v>
      </c>
      <c r="M5000" s="80">
        <f>L5000/K5000</f>
        <v>0.94353719907151457</v>
      </c>
    </row>
    <row r="5001" spans="2:13" ht="24.9" customHeight="1" outlineLevel="2" x14ac:dyDescent="0.3">
      <c r="B5001" s="47" t="s">
        <v>2229</v>
      </c>
      <c r="C5001" s="46" t="s">
        <v>38</v>
      </c>
      <c r="D5001" s="46" t="s">
        <v>865</v>
      </c>
      <c r="E5001" s="46" t="s">
        <v>893</v>
      </c>
      <c r="F5001" s="45" t="s">
        <v>892</v>
      </c>
      <c r="G5001" s="26" t="s">
        <v>7</v>
      </c>
      <c r="H5001" s="30">
        <v>-256557360</v>
      </c>
      <c r="I5001" s="24"/>
      <c r="J5001" s="36"/>
      <c r="K5001" s="24"/>
      <c r="L5001" s="24"/>
      <c r="M5001" s="80">
        <f>IFERROR((Base_actualizacion!$L4997/Base_actualizacion!$K4997)," " )</f>
        <v>0.94353719930958524</v>
      </c>
    </row>
    <row r="5002" spans="2:13" ht="24.9" customHeight="1" outlineLevel="1" x14ac:dyDescent="0.3">
      <c r="B5002" s="44" t="str">
        <f>B5001</f>
        <v>ASIGNACIÓN PARA LA INVERSIÓN LOCAL SEGÚN NBI Y CUARTA, QUINTA, Y SEXTA CATEGORÍA</v>
      </c>
      <c r="C5002" s="43" t="s">
        <v>38</v>
      </c>
      <c r="D5002" s="43" t="s">
        <v>865</v>
      </c>
      <c r="E5002" s="43" t="s">
        <v>893</v>
      </c>
      <c r="F5002" s="42" t="s">
        <v>892</v>
      </c>
      <c r="G5002" s="18" t="s">
        <v>3</v>
      </c>
      <c r="H5002" s="32">
        <f>SUBTOTAL(9,H5000:H5001)</f>
        <v>1026229440</v>
      </c>
      <c r="I5002" s="14">
        <f>SUBTOTAL(9,I5000:I5001)</f>
        <v>100843330.2</v>
      </c>
      <c r="J5002" s="31">
        <f>SUBTOTAL(9,J5000:J5001)</f>
        <v>7.8612697137201606E-2</v>
      </c>
      <c r="K5002" s="14">
        <f>SUBTOTAL(9,K5000:K5001)</f>
        <v>106877959.13</v>
      </c>
      <c r="L5002" s="14">
        <f>SUBTOTAL(9,L4999:L5001)</f>
        <v>100843330.2</v>
      </c>
      <c r="M5002" s="80"/>
    </row>
    <row r="5003" spans="2:13" ht="24.9" customHeight="1" outlineLevel="2" x14ac:dyDescent="0.3">
      <c r="B5003" s="47" t="s">
        <v>2229</v>
      </c>
      <c r="C5003" s="46" t="s">
        <v>38</v>
      </c>
      <c r="D5003" s="46" t="s">
        <v>865</v>
      </c>
      <c r="E5003" s="46" t="s">
        <v>891</v>
      </c>
      <c r="F5003" s="45" t="s">
        <v>890</v>
      </c>
      <c r="G5003" s="26" t="s">
        <v>0</v>
      </c>
      <c r="H5003" s="30">
        <v>2371109249</v>
      </c>
      <c r="I5003" s="30">
        <v>186399293.25999999</v>
      </c>
      <c r="J5003" s="36">
        <f>I5003/H5003</f>
        <v>7.8612697132623768E-2</v>
      </c>
      <c r="K5003" s="30">
        <v>197553730.12</v>
      </c>
      <c r="L5003" s="30">
        <f>I5003</f>
        <v>186399293.25999999</v>
      </c>
      <c r="M5003" s="80">
        <f>L5003/K5003</f>
        <v>0.94353719945847403</v>
      </c>
    </row>
    <row r="5004" spans="2:13" ht="24.9" customHeight="1" outlineLevel="2" x14ac:dyDescent="0.3">
      <c r="B5004" s="47" t="s">
        <v>2229</v>
      </c>
      <c r="C5004" s="46" t="s">
        <v>38</v>
      </c>
      <c r="D5004" s="46" t="s">
        <v>865</v>
      </c>
      <c r="E5004" s="46" t="s">
        <v>891</v>
      </c>
      <c r="F5004" s="45" t="s">
        <v>890</v>
      </c>
      <c r="G5004" s="26" t="s">
        <v>7</v>
      </c>
      <c r="H5004" s="30">
        <v>-474221850</v>
      </c>
      <c r="I5004" s="24"/>
      <c r="J5004" s="36"/>
      <c r="K5004" s="24"/>
      <c r="L5004" s="24"/>
      <c r="M5004" s="80">
        <f>IFERROR((Base_actualizacion!$L5000/Base_actualizacion!$K5000)," " )</f>
        <v>0.94353719907151457</v>
      </c>
    </row>
    <row r="5005" spans="2:13" ht="24.9" customHeight="1" outlineLevel="1" x14ac:dyDescent="0.3">
      <c r="B5005" s="44" t="str">
        <f>B5004</f>
        <v>ASIGNACIÓN PARA LA INVERSIÓN LOCAL SEGÚN NBI Y CUARTA, QUINTA, Y SEXTA CATEGORÍA</v>
      </c>
      <c r="C5005" s="43" t="s">
        <v>38</v>
      </c>
      <c r="D5005" s="43" t="s">
        <v>865</v>
      </c>
      <c r="E5005" s="43" t="s">
        <v>891</v>
      </c>
      <c r="F5005" s="42" t="s">
        <v>890</v>
      </c>
      <c r="G5005" s="18" t="s">
        <v>3</v>
      </c>
      <c r="H5005" s="32">
        <f>SUBTOTAL(9,H5003:H5004)</f>
        <v>1896887399</v>
      </c>
      <c r="I5005" s="14">
        <f>SUBTOTAL(9,I5003:I5004)</f>
        <v>186399293.25999999</v>
      </c>
      <c r="J5005" s="31">
        <f>SUBTOTAL(9,J5003:J5004)</f>
        <v>7.8612697132623768E-2</v>
      </c>
      <c r="K5005" s="14">
        <f>SUBTOTAL(9,K5003:K5004)</f>
        <v>197553730.12</v>
      </c>
      <c r="L5005" s="14">
        <f>SUBTOTAL(9,L5002:L5004)</f>
        <v>186399293.25999999</v>
      </c>
      <c r="M5005" s="80"/>
    </row>
    <row r="5006" spans="2:13" ht="24.9" customHeight="1" outlineLevel="2" x14ac:dyDescent="0.3">
      <c r="B5006" s="47" t="s">
        <v>2229</v>
      </c>
      <c r="C5006" s="46" t="s">
        <v>38</v>
      </c>
      <c r="D5006" s="46" t="s">
        <v>865</v>
      </c>
      <c r="E5006" s="46" t="s">
        <v>889</v>
      </c>
      <c r="F5006" s="45" t="s">
        <v>888</v>
      </c>
      <c r="G5006" s="26" t="s">
        <v>0</v>
      </c>
      <c r="H5006" s="30">
        <v>2229060188</v>
      </c>
      <c r="I5006" s="30">
        <v>175232433.45999998</v>
      </c>
      <c r="J5006" s="36">
        <f>I5006/H5006</f>
        <v>7.8612697137274423E-2</v>
      </c>
      <c r="K5006" s="30">
        <v>185718627.28</v>
      </c>
      <c r="L5006" s="30">
        <f>I5006</f>
        <v>175232433.45999998</v>
      </c>
      <c r="M5006" s="80">
        <f>L5006/K5006</f>
        <v>0.94353719939901104</v>
      </c>
    </row>
    <row r="5007" spans="2:13" ht="24.9" customHeight="1" outlineLevel="2" x14ac:dyDescent="0.3">
      <c r="B5007" s="47" t="s">
        <v>2229</v>
      </c>
      <c r="C5007" s="46" t="s">
        <v>38</v>
      </c>
      <c r="D5007" s="46" t="s">
        <v>865</v>
      </c>
      <c r="E5007" s="46" t="s">
        <v>889</v>
      </c>
      <c r="F5007" s="45" t="s">
        <v>888</v>
      </c>
      <c r="G5007" s="26" t="s">
        <v>7</v>
      </c>
      <c r="H5007" s="30">
        <v>-445812038</v>
      </c>
      <c r="I5007" s="24"/>
      <c r="J5007" s="36"/>
      <c r="K5007" s="24"/>
      <c r="L5007" s="24"/>
      <c r="M5007" s="80">
        <f>IFERROR((Base_actualizacion!$L5003/Base_actualizacion!$K5003)," " )</f>
        <v>0.94353719945847403</v>
      </c>
    </row>
    <row r="5008" spans="2:13" ht="24.9" customHeight="1" outlineLevel="2" x14ac:dyDescent="0.3">
      <c r="B5008" s="47" t="s">
        <v>2229</v>
      </c>
      <c r="C5008" s="46" t="s">
        <v>38</v>
      </c>
      <c r="D5008" s="46" t="s">
        <v>865</v>
      </c>
      <c r="E5008" s="46" t="s">
        <v>889</v>
      </c>
      <c r="F5008" s="45" t="s">
        <v>888</v>
      </c>
      <c r="G5008" s="26" t="s">
        <v>13</v>
      </c>
      <c r="H5008" s="30">
        <v>365314973</v>
      </c>
      <c r="I5008" s="30">
        <v>365314973</v>
      </c>
      <c r="J5008" s="36">
        <f>H5008/I5008</f>
        <v>1</v>
      </c>
      <c r="K5008" s="24"/>
      <c r="L5008" s="24"/>
      <c r="M5008" s="80"/>
    </row>
    <row r="5009" spans="2:13" ht="24.9" customHeight="1" outlineLevel="1" x14ac:dyDescent="0.3">
      <c r="B5009" s="44" t="str">
        <f>B5008</f>
        <v>ASIGNACIÓN PARA LA INVERSIÓN LOCAL SEGÚN NBI Y CUARTA, QUINTA, Y SEXTA CATEGORÍA</v>
      </c>
      <c r="C5009" s="43" t="s">
        <v>38</v>
      </c>
      <c r="D5009" s="43" t="s">
        <v>865</v>
      </c>
      <c r="E5009" s="43" t="s">
        <v>889</v>
      </c>
      <c r="F5009" s="42" t="s">
        <v>888</v>
      </c>
      <c r="G5009" s="18" t="s">
        <v>3</v>
      </c>
      <c r="H5009" s="32">
        <f>SUBTOTAL(9,H5006:H5008)</f>
        <v>2148563123</v>
      </c>
      <c r="I5009" s="32">
        <f>SUBTOTAL(9,I5006:I5008)</f>
        <v>540547406.46000004</v>
      </c>
      <c r="J5009" s="31">
        <f>SUBTOTAL(9,J5006:J5008)</f>
        <v>1.0786126971372745</v>
      </c>
      <c r="K5009" s="14">
        <f>SUBTOTAL(9,K5006:K5008)</f>
        <v>185718627.28</v>
      </c>
      <c r="L5009" s="14">
        <f>SUBTOTAL(9,L5006:L5008)</f>
        <v>175232433.45999998</v>
      </c>
      <c r="M5009" s="80"/>
    </row>
    <row r="5010" spans="2:13" ht="24.9" customHeight="1" outlineLevel="2" x14ac:dyDescent="0.3">
      <c r="B5010" s="47" t="s">
        <v>2229</v>
      </c>
      <c r="C5010" s="46" t="s">
        <v>38</v>
      </c>
      <c r="D5010" s="46" t="s">
        <v>865</v>
      </c>
      <c r="E5010" s="46" t="s">
        <v>887</v>
      </c>
      <c r="F5010" s="45" t="s">
        <v>886</v>
      </c>
      <c r="G5010" s="26" t="s">
        <v>0</v>
      </c>
      <c r="H5010" s="30">
        <v>2093823718</v>
      </c>
      <c r="I5010" s="30">
        <v>164601129.80000001</v>
      </c>
      <c r="J5010" s="36">
        <f>I5010/H5010</f>
        <v>7.8612697136330748E-2</v>
      </c>
      <c r="K5010" s="30">
        <v>174451129.15000001</v>
      </c>
      <c r="L5010" s="30">
        <f>I5010</f>
        <v>164601129.80000001</v>
      </c>
      <c r="M5010" s="80">
        <f>L5010/K5010</f>
        <v>0.9435371992259759</v>
      </c>
    </row>
    <row r="5011" spans="2:13" ht="24.9" customHeight="1" outlineLevel="2" x14ac:dyDescent="0.3">
      <c r="B5011" s="47" t="s">
        <v>2229</v>
      </c>
      <c r="C5011" s="46" t="s">
        <v>38</v>
      </c>
      <c r="D5011" s="46" t="s">
        <v>865</v>
      </c>
      <c r="E5011" s="46" t="s">
        <v>887</v>
      </c>
      <c r="F5011" s="45" t="s">
        <v>886</v>
      </c>
      <c r="G5011" s="26" t="s">
        <v>7</v>
      </c>
      <c r="H5011" s="30">
        <v>-418764744</v>
      </c>
      <c r="I5011" s="24"/>
      <c r="J5011" s="36"/>
      <c r="K5011" s="24"/>
      <c r="L5011" s="24"/>
      <c r="M5011" s="80" t="str">
        <f>IFERROR((Base_actualizacion!$L5007/Base_actualizacion!$K5007)," " )</f>
        <v xml:space="preserve"> </v>
      </c>
    </row>
    <row r="5012" spans="2:13" ht="24.9" customHeight="1" outlineLevel="1" x14ac:dyDescent="0.3">
      <c r="B5012" s="44" t="str">
        <f>B5011</f>
        <v>ASIGNACIÓN PARA LA INVERSIÓN LOCAL SEGÚN NBI Y CUARTA, QUINTA, Y SEXTA CATEGORÍA</v>
      </c>
      <c r="C5012" s="43" t="s">
        <v>38</v>
      </c>
      <c r="D5012" s="43" t="s">
        <v>865</v>
      </c>
      <c r="E5012" s="43" t="s">
        <v>887</v>
      </c>
      <c r="F5012" s="42" t="s">
        <v>886</v>
      </c>
      <c r="G5012" s="18" t="s">
        <v>3</v>
      </c>
      <c r="H5012" s="32">
        <f>SUBTOTAL(9,H5010:H5011)</f>
        <v>1675058974</v>
      </c>
      <c r="I5012" s="14">
        <f>SUBTOTAL(9,I5010:I5011)</f>
        <v>164601129.80000001</v>
      </c>
      <c r="J5012" s="31">
        <f>SUBTOTAL(9,J5010:J5011)</f>
        <v>7.8612697136330748E-2</v>
      </c>
      <c r="K5012" s="14">
        <f>SUBTOTAL(9,K5010:K5011)</f>
        <v>174451129.15000001</v>
      </c>
      <c r="L5012" s="14">
        <f>SUBTOTAL(9,L5009:L5011)</f>
        <v>164601129.80000001</v>
      </c>
      <c r="M5012" s="80"/>
    </row>
    <row r="5013" spans="2:13" ht="24.9" customHeight="1" outlineLevel="2" x14ac:dyDescent="0.3">
      <c r="B5013" s="47" t="s">
        <v>2229</v>
      </c>
      <c r="C5013" s="46" t="s">
        <v>38</v>
      </c>
      <c r="D5013" s="46" t="s">
        <v>865</v>
      </c>
      <c r="E5013" s="46" t="s">
        <v>885</v>
      </c>
      <c r="F5013" s="45" t="s">
        <v>884</v>
      </c>
      <c r="G5013" s="26" t="s">
        <v>13</v>
      </c>
      <c r="H5013" s="30">
        <v>10390348</v>
      </c>
      <c r="I5013" s="30">
        <v>10390348</v>
      </c>
      <c r="J5013" s="36">
        <f>H5013/I5013</f>
        <v>1</v>
      </c>
      <c r="K5013" s="24"/>
      <c r="L5013" s="24"/>
      <c r="M5013" s="80"/>
    </row>
    <row r="5014" spans="2:13" ht="24.9" customHeight="1" outlineLevel="1" x14ac:dyDescent="0.3">
      <c r="B5014" s="44" t="str">
        <f>B5013</f>
        <v>ASIGNACIÓN PARA LA INVERSIÓN LOCAL SEGÚN NBI Y CUARTA, QUINTA, Y SEXTA CATEGORÍA</v>
      </c>
      <c r="C5014" s="43" t="s">
        <v>38</v>
      </c>
      <c r="D5014" s="43" t="s">
        <v>865</v>
      </c>
      <c r="E5014" s="43" t="s">
        <v>885</v>
      </c>
      <c r="F5014" s="42" t="s">
        <v>884</v>
      </c>
      <c r="G5014" s="18" t="s">
        <v>3</v>
      </c>
      <c r="H5014" s="32">
        <f>SUBTOTAL(9,H5013:H5013)</f>
        <v>10390348</v>
      </c>
      <c r="I5014" s="32">
        <f>SUBTOTAL(9,I5013:I5013)</f>
        <v>10390348</v>
      </c>
      <c r="J5014" s="31">
        <f>SUBTOTAL(9,J5013:J5013)</f>
        <v>1</v>
      </c>
      <c r="K5014" s="14">
        <f>SUBTOTAL(9,K5013:K5013)</f>
        <v>0</v>
      </c>
      <c r="L5014" s="14">
        <f>SUBTOTAL(9,L5011:L5013)</f>
        <v>0</v>
      </c>
      <c r="M5014" s="80"/>
    </row>
    <row r="5015" spans="2:13" ht="24.9" customHeight="1" outlineLevel="2" x14ac:dyDescent="0.3">
      <c r="B5015" s="47" t="s">
        <v>2229</v>
      </c>
      <c r="C5015" s="46" t="s">
        <v>38</v>
      </c>
      <c r="D5015" s="46" t="s">
        <v>865</v>
      </c>
      <c r="E5015" s="46" t="s">
        <v>2084</v>
      </c>
      <c r="F5015" s="45" t="s">
        <v>2083</v>
      </c>
      <c r="G5015" s="26" t="s">
        <v>0</v>
      </c>
      <c r="H5015" s="30">
        <v>2298711122</v>
      </c>
      <c r="I5015" s="30">
        <v>180707881.22999999</v>
      </c>
      <c r="J5015" s="36">
        <f>I5015/H5015</f>
        <v>7.8612697132980594E-2</v>
      </c>
      <c r="K5015" s="30">
        <v>191521734.83999997</v>
      </c>
      <c r="L5015" s="30">
        <f>I5015</f>
        <v>180707881.22999999</v>
      </c>
      <c r="M5015" s="80">
        <f>L5015/K5015</f>
        <v>0.94353719895533505</v>
      </c>
    </row>
    <row r="5016" spans="2:13" ht="24.9" customHeight="1" outlineLevel="2" x14ac:dyDescent="0.3">
      <c r="B5016" s="47" t="s">
        <v>2229</v>
      </c>
      <c r="C5016" s="46" t="s">
        <v>38</v>
      </c>
      <c r="D5016" s="46" t="s">
        <v>865</v>
      </c>
      <c r="E5016" s="46" t="s">
        <v>2084</v>
      </c>
      <c r="F5016" s="45" t="s">
        <v>2083</v>
      </c>
      <c r="G5016" s="26" t="s">
        <v>7</v>
      </c>
      <c r="H5016" s="30">
        <v>-459742224</v>
      </c>
      <c r="I5016" s="24"/>
      <c r="J5016" s="36"/>
      <c r="K5016" s="24"/>
      <c r="L5016" s="24"/>
      <c r="M5016" s="80" t="str">
        <f>IFERROR((Base_actualizacion!$L5011/Base_actualizacion!$K5011)," " )</f>
        <v xml:space="preserve"> </v>
      </c>
    </row>
    <row r="5017" spans="2:13" ht="24.9" customHeight="1" outlineLevel="2" x14ac:dyDescent="0.3">
      <c r="B5017" s="47" t="s">
        <v>2229</v>
      </c>
      <c r="C5017" s="46" t="s">
        <v>38</v>
      </c>
      <c r="D5017" s="46" t="s">
        <v>865</v>
      </c>
      <c r="E5017" s="46" t="s">
        <v>2084</v>
      </c>
      <c r="F5017" s="45" t="s">
        <v>2083</v>
      </c>
      <c r="G5017" s="26" t="s">
        <v>13</v>
      </c>
      <c r="H5017" s="30">
        <v>42134515</v>
      </c>
      <c r="I5017" s="30">
        <v>42134515</v>
      </c>
      <c r="J5017" s="36">
        <f>H5017/I5017</f>
        <v>1</v>
      </c>
      <c r="K5017" s="24"/>
      <c r="L5017" s="24"/>
      <c r="M5017" s="80"/>
    </row>
    <row r="5018" spans="2:13" ht="24.9" customHeight="1" outlineLevel="1" x14ac:dyDescent="0.3">
      <c r="B5018" s="44" t="str">
        <f>B5017</f>
        <v>ASIGNACIÓN PARA LA INVERSIÓN LOCAL SEGÚN NBI Y CUARTA, QUINTA, Y SEXTA CATEGORÍA</v>
      </c>
      <c r="C5018" s="43" t="s">
        <v>38</v>
      </c>
      <c r="D5018" s="43" t="s">
        <v>865</v>
      </c>
      <c r="E5018" s="43" t="s">
        <v>2084</v>
      </c>
      <c r="F5018" s="42" t="s">
        <v>2083</v>
      </c>
      <c r="G5018" s="18" t="s">
        <v>3</v>
      </c>
      <c r="H5018" s="32">
        <f>SUBTOTAL(9,H5015:H5017)</f>
        <v>1881103413</v>
      </c>
      <c r="I5018" s="32">
        <f>SUBTOTAL(9,I5015:I5017)</f>
        <v>222842396.22999999</v>
      </c>
      <c r="J5018" s="31">
        <f>SUBTOTAL(9,J5015:J5017)</f>
        <v>1.0786126971329806</v>
      </c>
      <c r="K5018" s="14">
        <f>SUBTOTAL(9,K5015:K5017)</f>
        <v>191521734.83999997</v>
      </c>
      <c r="L5018" s="14">
        <f>SUBTOTAL(9,L5015:L5017)</f>
        <v>180707881.22999999</v>
      </c>
      <c r="M5018" s="80"/>
    </row>
    <row r="5019" spans="2:13" ht="24.9" customHeight="1" outlineLevel="2" x14ac:dyDescent="0.3">
      <c r="B5019" s="47" t="s">
        <v>2229</v>
      </c>
      <c r="C5019" s="46" t="s">
        <v>38</v>
      </c>
      <c r="D5019" s="46" t="s">
        <v>865</v>
      </c>
      <c r="E5019" s="46" t="s">
        <v>2260</v>
      </c>
      <c r="F5019" s="45" t="s">
        <v>2259</v>
      </c>
      <c r="G5019" s="26" t="s">
        <v>0</v>
      </c>
      <c r="H5019" s="30">
        <v>2207727211</v>
      </c>
      <c r="I5019" s="30">
        <v>173555390.58999997</v>
      </c>
      <c r="J5019" s="36">
        <f>I5019/H5019</f>
        <v>7.8612697132716541E-2</v>
      </c>
      <c r="K5019" s="30">
        <v>183941227.53</v>
      </c>
      <c r="L5019" s="30">
        <f>I5019</f>
        <v>173555390.58999997</v>
      </c>
      <c r="M5019" s="80">
        <f>L5019/K5019</f>
        <v>0.94353719892237786</v>
      </c>
    </row>
    <row r="5020" spans="2:13" ht="24.9" customHeight="1" outlineLevel="2" x14ac:dyDescent="0.3">
      <c r="B5020" s="47" t="s">
        <v>2229</v>
      </c>
      <c r="C5020" s="46" t="s">
        <v>38</v>
      </c>
      <c r="D5020" s="46" t="s">
        <v>865</v>
      </c>
      <c r="E5020" s="46" t="s">
        <v>2260</v>
      </c>
      <c r="F5020" s="45" t="s">
        <v>2259</v>
      </c>
      <c r="G5020" s="26" t="s">
        <v>7</v>
      </c>
      <c r="H5020" s="30">
        <v>-441545442</v>
      </c>
      <c r="I5020" s="24"/>
      <c r="J5020" s="36"/>
      <c r="K5020" s="24"/>
      <c r="L5020" s="24"/>
      <c r="M5020" s="80" t="str">
        <f>IFERROR((Base_actualizacion!$L5016/Base_actualizacion!$K5016)," " )</f>
        <v xml:space="preserve"> </v>
      </c>
    </row>
    <row r="5021" spans="2:13" ht="24.9" customHeight="1" outlineLevel="2" x14ac:dyDescent="0.3">
      <c r="B5021" s="47" t="s">
        <v>2229</v>
      </c>
      <c r="C5021" s="46" t="s">
        <v>38</v>
      </c>
      <c r="D5021" s="46" t="s">
        <v>865</v>
      </c>
      <c r="E5021" s="46" t="s">
        <v>2260</v>
      </c>
      <c r="F5021" s="45" t="s">
        <v>2259</v>
      </c>
      <c r="G5021" s="26" t="s">
        <v>13</v>
      </c>
      <c r="H5021" s="30">
        <v>56396031</v>
      </c>
      <c r="I5021" s="30">
        <v>56396031</v>
      </c>
      <c r="J5021" s="36">
        <f>H5021/I5021</f>
        <v>1</v>
      </c>
      <c r="K5021" s="24"/>
      <c r="L5021" s="24"/>
      <c r="M5021" s="80"/>
    </row>
    <row r="5022" spans="2:13" ht="24.9" customHeight="1" outlineLevel="1" x14ac:dyDescent="0.3">
      <c r="B5022" s="44" t="str">
        <f>B5021</f>
        <v>ASIGNACIÓN PARA LA INVERSIÓN LOCAL SEGÚN NBI Y CUARTA, QUINTA, Y SEXTA CATEGORÍA</v>
      </c>
      <c r="C5022" s="43" t="s">
        <v>38</v>
      </c>
      <c r="D5022" s="43" t="s">
        <v>865</v>
      </c>
      <c r="E5022" s="43" t="s">
        <v>2260</v>
      </c>
      <c r="F5022" s="42" t="s">
        <v>2259</v>
      </c>
      <c r="G5022" s="18" t="s">
        <v>3</v>
      </c>
      <c r="H5022" s="32">
        <f>SUBTOTAL(9,H5019:H5021)</f>
        <v>1822577800</v>
      </c>
      <c r="I5022" s="32">
        <f>SUBTOTAL(9,I5019:I5021)</f>
        <v>229951421.58999997</v>
      </c>
      <c r="J5022" s="31">
        <f>SUBTOTAL(9,J5019:J5021)</f>
        <v>1.0786126971327166</v>
      </c>
      <c r="K5022" s="14">
        <f>SUBTOTAL(9,K5019:K5021)</f>
        <v>183941227.53</v>
      </c>
      <c r="L5022" s="14">
        <f>SUBTOTAL(9,L5019:L5021)</f>
        <v>173555390.58999997</v>
      </c>
      <c r="M5022" s="80"/>
    </row>
    <row r="5023" spans="2:13" ht="24.9" customHeight="1" outlineLevel="2" x14ac:dyDescent="0.3">
      <c r="B5023" s="47" t="s">
        <v>2229</v>
      </c>
      <c r="C5023" s="46" t="s">
        <v>38</v>
      </c>
      <c r="D5023" s="46" t="s">
        <v>865</v>
      </c>
      <c r="E5023" s="46" t="s">
        <v>883</v>
      </c>
      <c r="F5023" s="45" t="s">
        <v>882</v>
      </c>
      <c r="G5023" s="26" t="s">
        <v>0</v>
      </c>
      <c r="H5023" s="30">
        <v>2915577516</v>
      </c>
      <c r="I5023" s="30">
        <v>229201412.24000001</v>
      </c>
      <c r="J5023" s="36">
        <f>I5023/H5023</f>
        <v>7.8612697135369183E-2</v>
      </c>
      <c r="K5023" s="30">
        <v>242917197.59999999</v>
      </c>
      <c r="L5023" s="30">
        <f>I5023</f>
        <v>229201412.24000001</v>
      </c>
      <c r="M5023" s="80">
        <f>L5023/K5023</f>
        <v>0.943537199113481</v>
      </c>
    </row>
    <row r="5024" spans="2:13" ht="24.9" customHeight="1" outlineLevel="2" x14ac:dyDescent="0.3">
      <c r="B5024" s="47" t="s">
        <v>2229</v>
      </c>
      <c r="C5024" s="46" t="s">
        <v>38</v>
      </c>
      <c r="D5024" s="46" t="s">
        <v>865</v>
      </c>
      <c r="E5024" s="46" t="s">
        <v>883</v>
      </c>
      <c r="F5024" s="45" t="s">
        <v>882</v>
      </c>
      <c r="G5024" s="26" t="s">
        <v>7</v>
      </c>
      <c r="H5024" s="30">
        <v>-583115503</v>
      </c>
      <c r="I5024" s="24"/>
      <c r="J5024" s="36"/>
      <c r="K5024" s="24"/>
      <c r="L5024" s="24"/>
      <c r="M5024" s="80" t="str">
        <f>IFERROR((Base_actualizacion!$L5020/Base_actualizacion!$K5020)," " )</f>
        <v xml:space="preserve"> </v>
      </c>
    </row>
    <row r="5025" spans="2:13" ht="24.9" customHeight="1" outlineLevel="2" x14ac:dyDescent="0.3">
      <c r="B5025" s="47" t="s">
        <v>2229</v>
      </c>
      <c r="C5025" s="46" t="s">
        <v>38</v>
      </c>
      <c r="D5025" s="46" t="s">
        <v>865</v>
      </c>
      <c r="E5025" s="46" t="s">
        <v>883</v>
      </c>
      <c r="F5025" s="45" t="s">
        <v>882</v>
      </c>
      <c r="G5025" s="26" t="s">
        <v>13</v>
      </c>
      <c r="H5025" s="30">
        <v>2056240</v>
      </c>
      <c r="I5025" s="30">
        <v>2056240</v>
      </c>
      <c r="J5025" s="36">
        <f>H5025/I5025</f>
        <v>1</v>
      </c>
      <c r="K5025" s="24"/>
      <c r="L5025" s="24"/>
      <c r="M5025" s="80"/>
    </row>
    <row r="5026" spans="2:13" ht="24.9" customHeight="1" outlineLevel="1" x14ac:dyDescent="0.3">
      <c r="B5026" s="44" t="str">
        <f>B5025</f>
        <v>ASIGNACIÓN PARA LA INVERSIÓN LOCAL SEGÚN NBI Y CUARTA, QUINTA, Y SEXTA CATEGORÍA</v>
      </c>
      <c r="C5026" s="43" t="s">
        <v>38</v>
      </c>
      <c r="D5026" s="43" t="s">
        <v>865</v>
      </c>
      <c r="E5026" s="43" t="s">
        <v>883</v>
      </c>
      <c r="F5026" s="42" t="s">
        <v>882</v>
      </c>
      <c r="G5026" s="18" t="s">
        <v>3</v>
      </c>
      <c r="H5026" s="32">
        <f>SUBTOTAL(9,H5023:H5025)</f>
        <v>2334518253</v>
      </c>
      <c r="I5026" s="32">
        <f>SUBTOTAL(9,I5023:I5025)</f>
        <v>231257652.24000001</v>
      </c>
      <c r="J5026" s="31">
        <f>SUBTOTAL(9,J5023:J5025)</f>
        <v>1.0786126971353691</v>
      </c>
      <c r="K5026" s="14">
        <f>SUBTOTAL(9,K5023:K5025)</f>
        <v>242917197.59999999</v>
      </c>
      <c r="L5026" s="14">
        <f>SUBTOTAL(9,L5023:L5025)</f>
        <v>229201412.24000001</v>
      </c>
      <c r="M5026" s="80"/>
    </row>
    <row r="5027" spans="2:13" ht="24.9" customHeight="1" outlineLevel="2" x14ac:dyDescent="0.3">
      <c r="B5027" s="47" t="s">
        <v>2229</v>
      </c>
      <c r="C5027" s="46" t="s">
        <v>38</v>
      </c>
      <c r="D5027" s="46" t="s">
        <v>865</v>
      </c>
      <c r="E5027" s="46" t="s">
        <v>881</v>
      </c>
      <c r="F5027" s="45" t="s">
        <v>880</v>
      </c>
      <c r="G5027" s="26" t="s">
        <v>0</v>
      </c>
      <c r="H5027" s="30">
        <v>2222549702</v>
      </c>
      <c r="I5027" s="30">
        <v>174720626.59</v>
      </c>
      <c r="J5027" s="36">
        <f>I5027/H5027</f>
        <v>7.8612697134635326E-2</v>
      </c>
      <c r="K5027" s="30">
        <v>185176193.13999999</v>
      </c>
      <c r="L5027" s="30">
        <f>I5027</f>
        <v>174720626.59</v>
      </c>
      <c r="M5027" s="80">
        <f>L5027/K5027</f>
        <v>0.94353719896328581</v>
      </c>
    </row>
    <row r="5028" spans="2:13" ht="24.9" customHeight="1" outlineLevel="2" x14ac:dyDescent="0.3">
      <c r="B5028" s="47" t="s">
        <v>2229</v>
      </c>
      <c r="C5028" s="46" t="s">
        <v>38</v>
      </c>
      <c r="D5028" s="46" t="s">
        <v>865</v>
      </c>
      <c r="E5028" s="46" t="s">
        <v>881</v>
      </c>
      <c r="F5028" s="45" t="s">
        <v>880</v>
      </c>
      <c r="G5028" s="26" t="s">
        <v>7</v>
      </c>
      <c r="H5028" s="30">
        <v>-444509940</v>
      </c>
      <c r="I5028" s="24"/>
      <c r="J5028" s="36"/>
      <c r="K5028" s="24"/>
      <c r="L5028" s="24"/>
      <c r="M5028" s="80" t="str">
        <f>IFERROR((Base_actualizacion!$L5024/Base_actualizacion!$K5024)," " )</f>
        <v xml:space="preserve"> </v>
      </c>
    </row>
    <row r="5029" spans="2:13" ht="24.9" customHeight="1" outlineLevel="1" x14ac:dyDescent="0.3">
      <c r="B5029" s="44" t="str">
        <f>B5028</f>
        <v>ASIGNACIÓN PARA LA INVERSIÓN LOCAL SEGÚN NBI Y CUARTA, QUINTA, Y SEXTA CATEGORÍA</v>
      </c>
      <c r="C5029" s="43" t="s">
        <v>38</v>
      </c>
      <c r="D5029" s="43" t="s">
        <v>865</v>
      </c>
      <c r="E5029" s="43" t="s">
        <v>881</v>
      </c>
      <c r="F5029" s="42" t="s">
        <v>880</v>
      </c>
      <c r="G5029" s="18" t="s">
        <v>3</v>
      </c>
      <c r="H5029" s="32">
        <f>SUBTOTAL(9,H5027:H5028)</f>
        <v>1778039762</v>
      </c>
      <c r="I5029" s="14">
        <f>SUBTOTAL(9,I5027:I5028)</f>
        <v>174720626.59</v>
      </c>
      <c r="J5029" s="31">
        <f>SUBTOTAL(9,J5027:J5028)</f>
        <v>7.8612697134635326E-2</v>
      </c>
      <c r="K5029" s="14">
        <f>SUBTOTAL(9,K5027:K5028)</f>
        <v>185176193.13999999</v>
      </c>
      <c r="L5029" s="14">
        <f>SUBTOTAL(9,L5026:L5028)</f>
        <v>174720626.59</v>
      </c>
      <c r="M5029" s="80"/>
    </row>
    <row r="5030" spans="2:13" ht="24.9" customHeight="1" outlineLevel="2" x14ac:dyDescent="0.3">
      <c r="B5030" s="47" t="s">
        <v>2229</v>
      </c>
      <c r="C5030" s="46" t="s">
        <v>38</v>
      </c>
      <c r="D5030" s="46" t="s">
        <v>865</v>
      </c>
      <c r="E5030" s="46" t="s">
        <v>879</v>
      </c>
      <c r="F5030" s="45" t="s">
        <v>878</v>
      </c>
      <c r="G5030" s="26" t="s">
        <v>0</v>
      </c>
      <c r="H5030" s="30">
        <v>2476280678</v>
      </c>
      <c r="I5030" s="30">
        <v>194667102.97</v>
      </c>
      <c r="J5030" s="36">
        <f>I5030/H5030</f>
        <v>7.8612697138688417E-2</v>
      </c>
      <c r="K5030" s="30">
        <v>206316299.01999998</v>
      </c>
      <c r="L5030" s="30">
        <f>I5030</f>
        <v>194667102.97</v>
      </c>
      <c r="M5030" s="80">
        <f>L5030/K5030</f>
        <v>0.94353719941016034</v>
      </c>
    </row>
    <row r="5031" spans="2:13" ht="24.9" customHeight="1" outlineLevel="2" x14ac:dyDescent="0.3">
      <c r="B5031" s="47" t="s">
        <v>2229</v>
      </c>
      <c r="C5031" s="46" t="s">
        <v>38</v>
      </c>
      <c r="D5031" s="46" t="s">
        <v>865</v>
      </c>
      <c r="E5031" s="46" t="s">
        <v>879</v>
      </c>
      <c r="F5031" s="45" t="s">
        <v>878</v>
      </c>
      <c r="G5031" s="26" t="s">
        <v>7</v>
      </c>
      <c r="H5031" s="30">
        <v>-495256136</v>
      </c>
      <c r="I5031" s="24"/>
      <c r="J5031" s="36"/>
      <c r="K5031" s="24"/>
      <c r="L5031" s="24"/>
      <c r="M5031" s="80">
        <f>IFERROR((Base_actualizacion!$L5027/Base_actualizacion!$K5027)," " )</f>
        <v>0.94353719896328581</v>
      </c>
    </row>
    <row r="5032" spans="2:13" ht="24.9" customHeight="1" outlineLevel="2" x14ac:dyDescent="0.3">
      <c r="B5032" s="47" t="s">
        <v>2229</v>
      </c>
      <c r="C5032" s="46" t="s">
        <v>38</v>
      </c>
      <c r="D5032" s="46" t="s">
        <v>865</v>
      </c>
      <c r="E5032" s="46" t="s">
        <v>879</v>
      </c>
      <c r="F5032" s="45" t="s">
        <v>878</v>
      </c>
      <c r="G5032" s="26" t="s">
        <v>13</v>
      </c>
      <c r="H5032" s="30">
        <v>12213675</v>
      </c>
      <c r="I5032" s="30">
        <v>12213675</v>
      </c>
      <c r="J5032" s="36">
        <f>H5032/I5032</f>
        <v>1</v>
      </c>
      <c r="K5032" s="24"/>
      <c r="L5032" s="24"/>
      <c r="M5032" s="80"/>
    </row>
    <row r="5033" spans="2:13" ht="24.9" customHeight="1" outlineLevel="1" x14ac:dyDescent="0.3">
      <c r="B5033" s="44" t="str">
        <f>B5032</f>
        <v>ASIGNACIÓN PARA LA INVERSIÓN LOCAL SEGÚN NBI Y CUARTA, QUINTA, Y SEXTA CATEGORÍA</v>
      </c>
      <c r="C5033" s="43" t="s">
        <v>38</v>
      </c>
      <c r="D5033" s="43" t="s">
        <v>865</v>
      </c>
      <c r="E5033" s="43" t="s">
        <v>879</v>
      </c>
      <c r="F5033" s="42" t="s">
        <v>878</v>
      </c>
      <c r="G5033" s="18" t="s">
        <v>3</v>
      </c>
      <c r="H5033" s="32">
        <f>SUBTOTAL(9,H5030:H5032)</f>
        <v>1993238217</v>
      </c>
      <c r="I5033" s="32">
        <f>SUBTOTAL(9,I5030:I5032)</f>
        <v>206880777.97</v>
      </c>
      <c r="J5033" s="31">
        <f>SUBTOTAL(9,J5030:J5032)</f>
        <v>1.0786126971386885</v>
      </c>
      <c r="K5033" s="14">
        <f>SUBTOTAL(9,K5030:K5032)</f>
        <v>206316299.01999998</v>
      </c>
      <c r="L5033" s="14">
        <f>SUBTOTAL(9,L5030:L5032)</f>
        <v>194667102.97</v>
      </c>
      <c r="M5033" s="80"/>
    </row>
    <row r="5034" spans="2:13" ht="24.9" customHeight="1" outlineLevel="2" x14ac:dyDescent="0.3">
      <c r="B5034" s="47" t="s">
        <v>2229</v>
      </c>
      <c r="C5034" s="46" t="s">
        <v>38</v>
      </c>
      <c r="D5034" s="46" t="s">
        <v>865</v>
      </c>
      <c r="E5034" s="46" t="s">
        <v>877</v>
      </c>
      <c r="F5034" s="45" t="s">
        <v>876</v>
      </c>
      <c r="G5034" s="26" t="s">
        <v>0</v>
      </c>
      <c r="H5034" s="30">
        <v>2109855456</v>
      </c>
      <c r="I5034" s="30">
        <v>165861427.96000001</v>
      </c>
      <c r="J5034" s="36">
        <f>I5034/H5034</f>
        <v>7.8612697134452417E-2</v>
      </c>
      <c r="K5034" s="30">
        <v>175786845.61000001</v>
      </c>
      <c r="L5034" s="30">
        <f>I5034</f>
        <v>165861427.96000001</v>
      </c>
      <c r="M5034" s="80">
        <f>L5034/K5034</f>
        <v>0.94353719918257994</v>
      </c>
    </row>
    <row r="5035" spans="2:13" ht="24.9" customHeight="1" outlineLevel="2" x14ac:dyDescent="0.3">
      <c r="B5035" s="47" t="s">
        <v>2229</v>
      </c>
      <c r="C5035" s="46" t="s">
        <v>38</v>
      </c>
      <c r="D5035" s="46" t="s">
        <v>865</v>
      </c>
      <c r="E5035" s="46" t="s">
        <v>877</v>
      </c>
      <c r="F5035" s="45" t="s">
        <v>876</v>
      </c>
      <c r="G5035" s="26" t="s">
        <v>7</v>
      </c>
      <c r="H5035" s="30">
        <v>-421971091</v>
      </c>
      <c r="I5035" s="24"/>
      <c r="J5035" s="36"/>
      <c r="K5035" s="24"/>
      <c r="L5035" s="24"/>
      <c r="M5035" s="80" t="str">
        <f>IFERROR((Base_actualizacion!$L5031/Base_actualizacion!$K5031)," " )</f>
        <v xml:space="preserve"> </v>
      </c>
    </row>
    <row r="5036" spans="2:13" ht="24.9" customHeight="1" outlineLevel="1" x14ac:dyDescent="0.3">
      <c r="B5036" s="44" t="str">
        <f>B5035</f>
        <v>ASIGNACIÓN PARA LA INVERSIÓN LOCAL SEGÚN NBI Y CUARTA, QUINTA, Y SEXTA CATEGORÍA</v>
      </c>
      <c r="C5036" s="43" t="s">
        <v>38</v>
      </c>
      <c r="D5036" s="43" t="s">
        <v>865</v>
      </c>
      <c r="E5036" s="43" t="s">
        <v>877</v>
      </c>
      <c r="F5036" s="42" t="s">
        <v>876</v>
      </c>
      <c r="G5036" s="18" t="s">
        <v>3</v>
      </c>
      <c r="H5036" s="32">
        <f>SUBTOTAL(9,H5034:H5035)</f>
        <v>1687884365</v>
      </c>
      <c r="I5036" s="14">
        <f>SUBTOTAL(9,I5034:I5035)</f>
        <v>165861427.96000001</v>
      </c>
      <c r="J5036" s="31">
        <f>SUBTOTAL(9,J5034:J5035)</f>
        <v>7.8612697134452417E-2</v>
      </c>
      <c r="K5036" s="14">
        <f>SUBTOTAL(9,K5034:K5035)</f>
        <v>175786845.61000001</v>
      </c>
      <c r="L5036" s="14">
        <f>SUBTOTAL(9,L5033:L5035)</f>
        <v>165861427.96000001</v>
      </c>
      <c r="M5036" s="80"/>
    </row>
    <row r="5037" spans="2:13" ht="24.9" customHeight="1" outlineLevel="2" x14ac:dyDescent="0.3">
      <c r="B5037" s="47" t="s">
        <v>2229</v>
      </c>
      <c r="C5037" s="46" t="s">
        <v>38</v>
      </c>
      <c r="D5037" s="46" t="s">
        <v>865</v>
      </c>
      <c r="E5037" s="46" t="s">
        <v>875</v>
      </c>
      <c r="F5037" s="45" t="s">
        <v>874</v>
      </c>
      <c r="G5037" s="26" t="s">
        <v>0</v>
      </c>
      <c r="H5037" s="30">
        <v>1502109731</v>
      </c>
      <c r="I5037" s="30">
        <v>118084897.34999999</v>
      </c>
      <c r="J5037" s="36">
        <f>I5037/H5037</f>
        <v>7.86126971372373E-2</v>
      </c>
      <c r="K5037" s="30">
        <v>125151289.74000001</v>
      </c>
      <c r="L5037" s="30">
        <f>I5037</f>
        <v>118084897.34999999</v>
      </c>
      <c r="M5037" s="80">
        <f>L5037/K5037</f>
        <v>0.94353719882008136</v>
      </c>
    </row>
    <row r="5038" spans="2:13" ht="24.9" customHeight="1" outlineLevel="2" x14ac:dyDescent="0.3">
      <c r="B5038" s="47" t="s">
        <v>2229</v>
      </c>
      <c r="C5038" s="46" t="s">
        <v>38</v>
      </c>
      <c r="D5038" s="46" t="s">
        <v>865</v>
      </c>
      <c r="E5038" s="46" t="s">
        <v>875</v>
      </c>
      <c r="F5038" s="45" t="s">
        <v>874</v>
      </c>
      <c r="G5038" s="26" t="s">
        <v>7</v>
      </c>
      <c r="H5038" s="30">
        <v>-300421946</v>
      </c>
      <c r="I5038" s="24"/>
      <c r="J5038" s="36"/>
      <c r="K5038" s="24"/>
      <c r="L5038" s="24"/>
      <c r="M5038" s="80">
        <f>IFERROR((Base_actualizacion!$L5034/Base_actualizacion!$K5034)," " )</f>
        <v>0.94353719918257994</v>
      </c>
    </row>
    <row r="5039" spans="2:13" ht="24.9" customHeight="1" outlineLevel="1" x14ac:dyDescent="0.3">
      <c r="B5039" s="44" t="str">
        <f>B5038</f>
        <v>ASIGNACIÓN PARA LA INVERSIÓN LOCAL SEGÚN NBI Y CUARTA, QUINTA, Y SEXTA CATEGORÍA</v>
      </c>
      <c r="C5039" s="43" t="s">
        <v>38</v>
      </c>
      <c r="D5039" s="43" t="s">
        <v>865</v>
      </c>
      <c r="E5039" s="43" t="s">
        <v>875</v>
      </c>
      <c r="F5039" s="42" t="s">
        <v>874</v>
      </c>
      <c r="G5039" s="18" t="s">
        <v>3</v>
      </c>
      <c r="H5039" s="32">
        <f>SUBTOTAL(9,H5037:H5038)</f>
        <v>1201687785</v>
      </c>
      <c r="I5039" s="14">
        <f>SUBTOTAL(9,I5037:I5038)</f>
        <v>118084897.34999999</v>
      </c>
      <c r="J5039" s="31">
        <f>SUBTOTAL(9,J5037:J5038)</f>
        <v>7.86126971372373E-2</v>
      </c>
      <c r="K5039" s="14">
        <f>SUBTOTAL(9,K5037:K5038)</f>
        <v>125151289.74000001</v>
      </c>
      <c r="L5039" s="14">
        <f>SUBTOTAL(9,L5036:L5038)</f>
        <v>118084897.34999999</v>
      </c>
      <c r="M5039" s="80"/>
    </row>
    <row r="5040" spans="2:13" ht="24.9" customHeight="1" outlineLevel="2" x14ac:dyDescent="0.3">
      <c r="B5040" s="47" t="s">
        <v>2229</v>
      </c>
      <c r="C5040" s="46" t="s">
        <v>38</v>
      </c>
      <c r="D5040" s="46" t="s">
        <v>865</v>
      </c>
      <c r="E5040" s="46" t="s">
        <v>873</v>
      </c>
      <c r="F5040" s="45" t="s">
        <v>872</v>
      </c>
      <c r="G5040" s="26" t="s">
        <v>0</v>
      </c>
      <c r="H5040" s="30">
        <v>2045583955</v>
      </c>
      <c r="I5040" s="30">
        <v>160808871.92000002</v>
      </c>
      <c r="J5040" s="36">
        <f>I5040/H5040</f>
        <v>7.8612697135669513E-2</v>
      </c>
      <c r="K5040" s="30">
        <v>170431936.34999999</v>
      </c>
      <c r="L5040" s="30">
        <f>I5040</f>
        <v>160808871.92000002</v>
      </c>
      <c r="M5040" s="80">
        <f>L5040/K5040</f>
        <v>0.94353719944695114</v>
      </c>
    </row>
    <row r="5041" spans="2:13" ht="24.9" customHeight="1" outlineLevel="2" x14ac:dyDescent="0.3">
      <c r="B5041" s="47" t="s">
        <v>2229</v>
      </c>
      <c r="C5041" s="46" t="s">
        <v>38</v>
      </c>
      <c r="D5041" s="46" t="s">
        <v>865</v>
      </c>
      <c r="E5041" s="46" t="s">
        <v>873</v>
      </c>
      <c r="F5041" s="45" t="s">
        <v>872</v>
      </c>
      <c r="G5041" s="26" t="s">
        <v>7</v>
      </c>
      <c r="H5041" s="30">
        <v>-409116791</v>
      </c>
      <c r="I5041" s="24"/>
      <c r="J5041" s="36"/>
      <c r="K5041" s="24"/>
      <c r="L5041" s="24"/>
      <c r="M5041" s="80">
        <f>IFERROR((Base_actualizacion!$L5037/Base_actualizacion!$K5037)," " )</f>
        <v>0.94353719882008136</v>
      </c>
    </row>
    <row r="5042" spans="2:13" ht="24.9" customHeight="1" outlineLevel="2" x14ac:dyDescent="0.3">
      <c r="B5042" s="47" t="s">
        <v>2229</v>
      </c>
      <c r="C5042" s="46" t="s">
        <v>38</v>
      </c>
      <c r="D5042" s="46" t="s">
        <v>865</v>
      </c>
      <c r="E5042" s="46" t="s">
        <v>873</v>
      </c>
      <c r="F5042" s="45" t="s">
        <v>872</v>
      </c>
      <c r="G5042" s="26" t="s">
        <v>13</v>
      </c>
      <c r="H5042" s="30">
        <v>16667676</v>
      </c>
      <c r="I5042" s="30">
        <v>16667676</v>
      </c>
      <c r="J5042" s="36">
        <f>H5042/I5042</f>
        <v>1</v>
      </c>
      <c r="K5042" s="24"/>
      <c r="L5042" s="24"/>
      <c r="M5042" s="80"/>
    </row>
    <row r="5043" spans="2:13" ht="24.9" customHeight="1" outlineLevel="1" x14ac:dyDescent="0.3">
      <c r="B5043" s="44" t="str">
        <f>B5042</f>
        <v>ASIGNACIÓN PARA LA INVERSIÓN LOCAL SEGÚN NBI Y CUARTA, QUINTA, Y SEXTA CATEGORÍA</v>
      </c>
      <c r="C5043" s="43" t="s">
        <v>38</v>
      </c>
      <c r="D5043" s="43" t="s">
        <v>865</v>
      </c>
      <c r="E5043" s="43" t="s">
        <v>873</v>
      </c>
      <c r="F5043" s="42" t="s">
        <v>872</v>
      </c>
      <c r="G5043" s="18" t="s">
        <v>3</v>
      </c>
      <c r="H5043" s="32">
        <f>SUBTOTAL(9,H5040:H5042)</f>
        <v>1653134840</v>
      </c>
      <c r="I5043" s="32">
        <f>SUBTOTAL(9,I5040:I5042)</f>
        <v>177476547.92000002</v>
      </c>
      <c r="J5043" s="31">
        <f>SUBTOTAL(9,J5040:J5042)</f>
        <v>1.0786126971356695</v>
      </c>
      <c r="K5043" s="14">
        <f>SUBTOTAL(9,K5040:K5042)</f>
        <v>170431936.34999999</v>
      </c>
      <c r="L5043" s="14">
        <f>SUBTOTAL(9,L5040:L5042)</f>
        <v>160808871.92000002</v>
      </c>
      <c r="M5043" s="80"/>
    </row>
    <row r="5044" spans="2:13" ht="24.9" customHeight="1" outlineLevel="2" x14ac:dyDescent="0.3">
      <c r="B5044" s="47" t="s">
        <v>2229</v>
      </c>
      <c r="C5044" s="46" t="s">
        <v>38</v>
      </c>
      <c r="D5044" s="46" t="s">
        <v>865</v>
      </c>
      <c r="E5044" s="46" t="s">
        <v>871</v>
      </c>
      <c r="F5044" s="45" t="s">
        <v>870</v>
      </c>
      <c r="G5044" s="26" t="s">
        <v>0</v>
      </c>
      <c r="H5044" s="30">
        <v>1363788547</v>
      </c>
      <c r="I5044" s="30">
        <v>107211096</v>
      </c>
      <c r="J5044" s="36">
        <f>I5044/H5044</f>
        <v>7.8612697133905465E-2</v>
      </c>
      <c r="K5044" s="30">
        <v>113626782.40000001</v>
      </c>
      <c r="L5044" s="30">
        <f>I5044</f>
        <v>107211096</v>
      </c>
      <c r="M5044" s="80">
        <f>L5044/K5044</f>
        <v>0.94353719902571132</v>
      </c>
    </row>
    <row r="5045" spans="2:13" ht="24.9" customHeight="1" outlineLevel="2" x14ac:dyDescent="0.3">
      <c r="B5045" s="47" t="s">
        <v>2229</v>
      </c>
      <c r="C5045" s="46" t="s">
        <v>38</v>
      </c>
      <c r="D5045" s="46" t="s">
        <v>865</v>
      </c>
      <c r="E5045" s="46" t="s">
        <v>871</v>
      </c>
      <c r="F5045" s="45" t="s">
        <v>870</v>
      </c>
      <c r="G5045" s="26" t="s">
        <v>7</v>
      </c>
      <c r="H5045" s="30">
        <v>-272757709</v>
      </c>
      <c r="I5045" s="24"/>
      <c r="J5045" s="36"/>
      <c r="K5045" s="24"/>
      <c r="L5045" s="24"/>
      <c r="M5045" s="80" t="str">
        <f>IFERROR((Base_actualizacion!$L5041/Base_actualizacion!$K5041)," " )</f>
        <v xml:space="preserve"> </v>
      </c>
    </row>
    <row r="5046" spans="2:13" ht="24.9" customHeight="1" outlineLevel="2" x14ac:dyDescent="0.3">
      <c r="B5046" s="47" t="s">
        <v>2229</v>
      </c>
      <c r="C5046" s="46" t="s">
        <v>38</v>
      </c>
      <c r="D5046" s="46" t="s">
        <v>865</v>
      </c>
      <c r="E5046" s="46" t="s">
        <v>871</v>
      </c>
      <c r="F5046" s="45" t="s">
        <v>870</v>
      </c>
      <c r="G5046" s="26" t="s">
        <v>13</v>
      </c>
      <c r="H5046" s="30">
        <v>19414681</v>
      </c>
      <c r="I5046" s="30">
        <v>19414681</v>
      </c>
      <c r="J5046" s="36">
        <f>H5046/I5046</f>
        <v>1</v>
      </c>
      <c r="K5046" s="24"/>
      <c r="L5046" s="24"/>
      <c r="M5046" s="80"/>
    </row>
    <row r="5047" spans="2:13" ht="24.9" customHeight="1" outlineLevel="1" x14ac:dyDescent="0.3">
      <c r="B5047" s="44" t="str">
        <f>B5046</f>
        <v>ASIGNACIÓN PARA LA INVERSIÓN LOCAL SEGÚN NBI Y CUARTA, QUINTA, Y SEXTA CATEGORÍA</v>
      </c>
      <c r="C5047" s="43" t="s">
        <v>38</v>
      </c>
      <c r="D5047" s="43" t="s">
        <v>865</v>
      </c>
      <c r="E5047" s="43" t="s">
        <v>871</v>
      </c>
      <c r="F5047" s="42" t="s">
        <v>870</v>
      </c>
      <c r="G5047" s="18" t="s">
        <v>3</v>
      </c>
      <c r="H5047" s="32">
        <f>SUBTOTAL(9,H5044:H5046)</f>
        <v>1110445519</v>
      </c>
      <c r="I5047" s="32">
        <f>SUBTOTAL(9,I5044:I5046)</f>
        <v>126625777</v>
      </c>
      <c r="J5047" s="31">
        <f>SUBTOTAL(9,J5044:J5046)</f>
        <v>1.0786126971339054</v>
      </c>
      <c r="K5047" s="14">
        <f>SUBTOTAL(9,K5044:K5046)</f>
        <v>113626782.40000001</v>
      </c>
      <c r="L5047" s="14">
        <f>SUBTOTAL(9,L5044:L5046)</f>
        <v>107211096</v>
      </c>
      <c r="M5047" s="80"/>
    </row>
    <row r="5048" spans="2:13" ht="24.9" customHeight="1" outlineLevel="2" x14ac:dyDescent="0.3">
      <c r="B5048" s="47" t="s">
        <v>2229</v>
      </c>
      <c r="C5048" s="46" t="s">
        <v>38</v>
      </c>
      <c r="D5048" s="46" t="s">
        <v>865</v>
      </c>
      <c r="E5048" s="46" t="s">
        <v>869</v>
      </c>
      <c r="F5048" s="45" t="s">
        <v>868</v>
      </c>
      <c r="G5048" s="26" t="s">
        <v>0</v>
      </c>
      <c r="H5048" s="30">
        <v>2041463369</v>
      </c>
      <c r="I5048" s="30">
        <v>160484941.54000002</v>
      </c>
      <c r="J5048" s="36">
        <f>I5048/H5048</f>
        <v>7.8612697135296977E-2</v>
      </c>
      <c r="K5048" s="30">
        <v>170088621.54000002</v>
      </c>
      <c r="L5048" s="30">
        <f>I5048</f>
        <v>160484941.54000002</v>
      </c>
      <c r="M5048" s="80">
        <f>L5048/K5048</f>
        <v>0.94353719894342558</v>
      </c>
    </row>
    <row r="5049" spans="2:13" ht="24.9" customHeight="1" outlineLevel="2" x14ac:dyDescent="0.3">
      <c r="B5049" s="47" t="s">
        <v>2229</v>
      </c>
      <c r="C5049" s="46" t="s">
        <v>38</v>
      </c>
      <c r="D5049" s="46" t="s">
        <v>865</v>
      </c>
      <c r="E5049" s="46" t="s">
        <v>869</v>
      </c>
      <c r="F5049" s="45" t="s">
        <v>868</v>
      </c>
      <c r="G5049" s="26" t="s">
        <v>7</v>
      </c>
      <c r="H5049" s="30">
        <v>-408292674</v>
      </c>
      <c r="I5049" s="24"/>
      <c r="J5049" s="36"/>
      <c r="K5049" s="24"/>
      <c r="L5049" s="24"/>
      <c r="M5049" s="80" t="str">
        <f>IFERROR((Base_actualizacion!$L5045/Base_actualizacion!$K5045)," " )</f>
        <v xml:space="preserve"> </v>
      </c>
    </row>
    <row r="5050" spans="2:13" ht="24.9" customHeight="1" outlineLevel="2" x14ac:dyDescent="0.3">
      <c r="B5050" s="47" t="s">
        <v>2229</v>
      </c>
      <c r="C5050" s="46" t="s">
        <v>38</v>
      </c>
      <c r="D5050" s="46" t="s">
        <v>865</v>
      </c>
      <c r="E5050" s="46" t="s">
        <v>869</v>
      </c>
      <c r="F5050" s="45" t="s">
        <v>868</v>
      </c>
      <c r="G5050" s="26" t="s">
        <v>13</v>
      </c>
      <c r="H5050" s="30">
        <v>22947838</v>
      </c>
      <c r="I5050" s="30">
        <v>22947838</v>
      </c>
      <c r="J5050" s="36">
        <f>H5050/I5050</f>
        <v>1</v>
      </c>
      <c r="K5050" s="24"/>
      <c r="L5050" s="24"/>
      <c r="M5050" s="80"/>
    </row>
    <row r="5051" spans="2:13" ht="24.9" customHeight="1" outlineLevel="1" x14ac:dyDescent="0.3">
      <c r="B5051" s="44" t="str">
        <f>B5050</f>
        <v>ASIGNACIÓN PARA LA INVERSIÓN LOCAL SEGÚN NBI Y CUARTA, QUINTA, Y SEXTA CATEGORÍA</v>
      </c>
      <c r="C5051" s="43" t="s">
        <v>38</v>
      </c>
      <c r="D5051" s="43" t="s">
        <v>865</v>
      </c>
      <c r="E5051" s="43" t="s">
        <v>869</v>
      </c>
      <c r="F5051" s="42" t="s">
        <v>868</v>
      </c>
      <c r="G5051" s="18" t="s">
        <v>3</v>
      </c>
      <c r="H5051" s="32">
        <f>SUBTOTAL(9,H5048:H5050)</f>
        <v>1656118533</v>
      </c>
      <c r="I5051" s="32">
        <f>SUBTOTAL(9,I5048:I5050)</f>
        <v>183432779.54000002</v>
      </c>
      <c r="J5051" s="31">
        <f>SUBTOTAL(9,J5048:J5050)</f>
        <v>1.0786126971352969</v>
      </c>
      <c r="K5051" s="14">
        <f>SUBTOTAL(9,K5048:K5050)</f>
        <v>170088621.54000002</v>
      </c>
      <c r="L5051" s="14">
        <f>SUBTOTAL(9,L5048:L5050)</f>
        <v>160484941.54000002</v>
      </c>
      <c r="M5051" s="80"/>
    </row>
    <row r="5052" spans="2:13" ht="24.9" customHeight="1" outlineLevel="2" x14ac:dyDescent="0.3">
      <c r="B5052" s="47" t="s">
        <v>2229</v>
      </c>
      <c r="C5052" s="46" t="s">
        <v>38</v>
      </c>
      <c r="D5052" s="46" t="s">
        <v>865</v>
      </c>
      <c r="E5052" s="46" t="s">
        <v>867</v>
      </c>
      <c r="F5052" s="45" t="s">
        <v>866</v>
      </c>
      <c r="G5052" s="26" t="s">
        <v>0</v>
      </c>
      <c r="H5052" s="30">
        <v>1542479187</v>
      </c>
      <c r="I5052" s="30">
        <v>121258449.16</v>
      </c>
      <c r="J5052" s="36">
        <f>I5052/H5052</f>
        <v>7.8612697131971082E-2</v>
      </c>
      <c r="K5052" s="30">
        <v>128514752.01000001</v>
      </c>
      <c r="L5052" s="30">
        <f>I5052</f>
        <v>121258449.16</v>
      </c>
      <c r="M5052" s="80">
        <f>L5052/K5052</f>
        <v>0.94353719914243483</v>
      </c>
    </row>
    <row r="5053" spans="2:13" ht="24.9" customHeight="1" outlineLevel="2" x14ac:dyDescent="0.3">
      <c r="B5053" s="47" t="s">
        <v>2229</v>
      </c>
      <c r="C5053" s="46" t="s">
        <v>38</v>
      </c>
      <c r="D5053" s="46" t="s">
        <v>865</v>
      </c>
      <c r="E5053" s="46" t="s">
        <v>867</v>
      </c>
      <c r="F5053" s="45" t="s">
        <v>866</v>
      </c>
      <c r="G5053" s="26" t="s">
        <v>7</v>
      </c>
      <c r="H5053" s="30">
        <v>-308495837</v>
      </c>
      <c r="I5053" s="24"/>
      <c r="J5053" s="36"/>
      <c r="K5053" s="24"/>
      <c r="L5053" s="24"/>
      <c r="M5053" s="80" t="str">
        <f>IFERROR((Base_actualizacion!$L5049/Base_actualizacion!$K5049)," " )</f>
        <v xml:space="preserve"> </v>
      </c>
    </row>
    <row r="5054" spans="2:13" ht="24.9" customHeight="1" outlineLevel="1" x14ac:dyDescent="0.3">
      <c r="B5054" s="44" t="str">
        <f>B5053</f>
        <v>ASIGNACIÓN PARA LA INVERSIÓN LOCAL SEGÚN NBI Y CUARTA, QUINTA, Y SEXTA CATEGORÍA</v>
      </c>
      <c r="C5054" s="43" t="s">
        <v>38</v>
      </c>
      <c r="D5054" s="43" t="s">
        <v>865</v>
      </c>
      <c r="E5054" s="43" t="s">
        <v>867</v>
      </c>
      <c r="F5054" s="42" t="s">
        <v>866</v>
      </c>
      <c r="G5054" s="18" t="s">
        <v>3</v>
      </c>
      <c r="H5054" s="32">
        <f>SUBTOTAL(9,H5052:H5053)</f>
        <v>1233983350</v>
      </c>
      <c r="I5054" s="14">
        <f>SUBTOTAL(9,I5052:I5053)</f>
        <v>121258449.16</v>
      </c>
      <c r="J5054" s="31">
        <f>SUBTOTAL(9,J5052:J5053)</f>
        <v>7.8612697131971082E-2</v>
      </c>
      <c r="K5054" s="14">
        <f>SUBTOTAL(9,K5052:K5053)</f>
        <v>128514752.01000001</v>
      </c>
      <c r="L5054" s="14">
        <f>SUBTOTAL(9,L5051:L5053)</f>
        <v>121258449.16</v>
      </c>
      <c r="M5054" s="80"/>
    </row>
    <row r="5055" spans="2:13" ht="24.9" customHeight="1" outlineLevel="2" x14ac:dyDescent="0.3">
      <c r="B5055" s="47" t="s">
        <v>2229</v>
      </c>
      <c r="C5055" s="46" t="s">
        <v>38</v>
      </c>
      <c r="D5055" s="46" t="s">
        <v>865</v>
      </c>
      <c r="E5055" s="46" t="s">
        <v>864</v>
      </c>
      <c r="F5055" s="45" t="s">
        <v>863</v>
      </c>
      <c r="G5055" s="26" t="s">
        <v>0</v>
      </c>
      <c r="H5055" s="30">
        <v>1200884388</v>
      </c>
      <c r="I5055" s="30">
        <v>94404760.689999998</v>
      </c>
      <c r="J5055" s="36">
        <f>I5055/H5055</f>
        <v>7.8612697136670573E-2</v>
      </c>
      <c r="K5055" s="30">
        <v>100054095.09</v>
      </c>
      <c r="L5055" s="30">
        <f>I5055</f>
        <v>94404760.689999998</v>
      </c>
      <c r="M5055" s="80">
        <f>L5055/K5055</f>
        <v>0.94353719960269133</v>
      </c>
    </row>
    <row r="5056" spans="2:13" ht="24.9" customHeight="1" outlineLevel="2" x14ac:dyDescent="0.3">
      <c r="B5056" s="47" t="s">
        <v>2229</v>
      </c>
      <c r="C5056" s="46" t="s">
        <v>38</v>
      </c>
      <c r="D5056" s="46" t="s">
        <v>865</v>
      </c>
      <c r="E5056" s="46" t="s">
        <v>864</v>
      </c>
      <c r="F5056" s="45" t="s">
        <v>863</v>
      </c>
      <c r="G5056" s="26" t="s">
        <v>7</v>
      </c>
      <c r="H5056" s="30">
        <v>-240176878</v>
      </c>
      <c r="I5056" s="24"/>
      <c r="J5056" s="36"/>
      <c r="K5056" s="24"/>
      <c r="L5056" s="24"/>
      <c r="M5056" s="80">
        <f>IFERROR((Base_actualizacion!$L5052/Base_actualizacion!$K5052)," " )</f>
        <v>0.94353719914243483</v>
      </c>
    </row>
    <row r="5057" spans="2:13" ht="24.9" customHeight="1" outlineLevel="1" x14ac:dyDescent="0.3">
      <c r="B5057" s="44" t="str">
        <f>B5056</f>
        <v>ASIGNACIÓN PARA LA INVERSIÓN LOCAL SEGÚN NBI Y CUARTA, QUINTA, Y SEXTA CATEGORÍA</v>
      </c>
      <c r="C5057" s="43" t="s">
        <v>38</v>
      </c>
      <c r="D5057" s="43" t="s">
        <v>865</v>
      </c>
      <c r="E5057" s="43" t="s">
        <v>864</v>
      </c>
      <c r="F5057" s="42" t="s">
        <v>863</v>
      </c>
      <c r="G5057" s="18" t="s">
        <v>3</v>
      </c>
      <c r="H5057" s="32">
        <f>SUBTOTAL(9,H5055:H5056)</f>
        <v>960707510</v>
      </c>
      <c r="I5057" s="14">
        <f>SUBTOTAL(9,I5055:I5056)</f>
        <v>94404760.689999998</v>
      </c>
      <c r="J5057" s="31">
        <f>SUBTOTAL(9,J5055:J5056)</f>
        <v>7.8612697136670573E-2</v>
      </c>
      <c r="K5057" s="14">
        <f>SUBTOTAL(9,K5055:K5056)</f>
        <v>100054095.09</v>
      </c>
      <c r="L5057" s="14">
        <f>SUBTOTAL(9,L5054:L5056)</f>
        <v>94404760.689999998</v>
      </c>
      <c r="M5057" s="80"/>
    </row>
    <row r="5058" spans="2:13" ht="24.9" customHeight="1" outlineLevel="2" x14ac:dyDescent="0.3">
      <c r="B5058" s="47" t="s">
        <v>2229</v>
      </c>
      <c r="C5058" s="46" t="s">
        <v>44</v>
      </c>
      <c r="D5058" s="46" t="s">
        <v>838</v>
      </c>
      <c r="E5058" s="46" t="s">
        <v>861</v>
      </c>
      <c r="F5058" s="45" t="s">
        <v>860</v>
      </c>
      <c r="G5058" s="26" t="s">
        <v>0</v>
      </c>
      <c r="H5058" s="30">
        <v>10743331535</v>
      </c>
      <c r="I5058" s="30">
        <v>844562268.18000007</v>
      </c>
      <c r="J5058" s="36">
        <f>I5058/H5058</f>
        <v>7.8612697134827839E-2</v>
      </c>
      <c r="K5058" s="30">
        <v>895102248.0999999</v>
      </c>
      <c r="L5058" s="30">
        <f>I5058</f>
        <v>844562268.18000007</v>
      </c>
      <c r="M5058" s="80">
        <f>L5058/K5058</f>
        <v>0.94353719921128654</v>
      </c>
    </row>
    <row r="5059" spans="2:13" ht="24.9" customHeight="1" outlineLevel="2" x14ac:dyDescent="0.3">
      <c r="B5059" s="47" t="s">
        <v>2229</v>
      </c>
      <c r="C5059" s="46" t="s">
        <v>44</v>
      </c>
      <c r="D5059" s="46" t="s">
        <v>838</v>
      </c>
      <c r="E5059" s="46" t="s">
        <v>861</v>
      </c>
      <c r="F5059" s="45" t="s">
        <v>860</v>
      </c>
      <c r="G5059" s="26" t="s">
        <v>7</v>
      </c>
      <c r="H5059" s="30">
        <v>-2148666307</v>
      </c>
      <c r="I5059" s="24"/>
      <c r="J5059" s="36"/>
      <c r="K5059" s="24"/>
      <c r="L5059" s="24"/>
      <c r="M5059" s="80">
        <f>IFERROR((Base_actualizacion!$L5055/Base_actualizacion!$K5055)," " )</f>
        <v>0.94353719960269133</v>
      </c>
    </row>
    <row r="5060" spans="2:13" ht="24.9" customHeight="1" outlineLevel="1" x14ac:dyDescent="0.3">
      <c r="B5060" s="44" t="str">
        <f>B5059</f>
        <v>ASIGNACIÓN PARA LA INVERSIÓN LOCAL SEGÚN NBI Y CUARTA, QUINTA, Y SEXTA CATEGORÍA</v>
      </c>
      <c r="C5060" s="43" t="s">
        <v>44</v>
      </c>
      <c r="D5060" s="43" t="s">
        <v>838</v>
      </c>
      <c r="E5060" s="43" t="s">
        <v>861</v>
      </c>
      <c r="F5060" s="42" t="s">
        <v>860</v>
      </c>
      <c r="G5060" s="18" t="s">
        <v>3</v>
      </c>
      <c r="H5060" s="32">
        <f>SUBTOTAL(9,H5058:H5059)</f>
        <v>8594665228</v>
      </c>
      <c r="I5060" s="14">
        <f>SUBTOTAL(9,I5058:I5059)</f>
        <v>844562268.18000007</v>
      </c>
      <c r="J5060" s="31">
        <f>SUBTOTAL(9,J5058:J5059)</f>
        <v>7.8612697134827839E-2</v>
      </c>
      <c r="K5060" s="14">
        <f>SUBTOTAL(9,K5058:K5059)</f>
        <v>895102248.0999999</v>
      </c>
      <c r="L5060" s="14">
        <f>SUBTOTAL(9,L5057:L5059)</f>
        <v>844562268.18000007</v>
      </c>
      <c r="M5060" s="80"/>
    </row>
    <row r="5061" spans="2:13" ht="24.9" customHeight="1" outlineLevel="2" x14ac:dyDescent="0.3">
      <c r="B5061" s="47" t="s">
        <v>2229</v>
      </c>
      <c r="C5061" s="46" t="s">
        <v>44</v>
      </c>
      <c r="D5061" s="46" t="s">
        <v>838</v>
      </c>
      <c r="E5061" s="46" t="s">
        <v>859</v>
      </c>
      <c r="F5061" s="45" t="s">
        <v>488</v>
      </c>
      <c r="G5061" s="26" t="s">
        <v>0</v>
      </c>
      <c r="H5061" s="30">
        <v>5059878951</v>
      </c>
      <c r="I5061" s="30">
        <v>397770731.51999998</v>
      </c>
      <c r="J5061" s="36">
        <f>I5061/H5061</f>
        <v>7.8612697136042603E-2</v>
      </c>
      <c r="K5061" s="30">
        <v>421573979.12</v>
      </c>
      <c r="L5061" s="30">
        <f>I5061</f>
        <v>397770731.51999998</v>
      </c>
      <c r="M5061" s="80">
        <f>L5061/K5061</f>
        <v>0.9435371992130841</v>
      </c>
    </row>
    <row r="5062" spans="2:13" ht="24.9" customHeight="1" outlineLevel="2" x14ac:dyDescent="0.3">
      <c r="B5062" s="47" t="s">
        <v>2229</v>
      </c>
      <c r="C5062" s="46" t="s">
        <v>44</v>
      </c>
      <c r="D5062" s="46" t="s">
        <v>838</v>
      </c>
      <c r="E5062" s="46" t="s">
        <v>859</v>
      </c>
      <c r="F5062" s="45" t="s">
        <v>488</v>
      </c>
      <c r="G5062" s="26" t="s">
        <v>7</v>
      </c>
      <c r="H5062" s="30">
        <v>-1011975790</v>
      </c>
      <c r="I5062" s="24"/>
      <c r="J5062" s="36"/>
      <c r="K5062" s="24"/>
      <c r="L5062" s="24"/>
      <c r="M5062" s="80">
        <f>IFERROR((Base_actualizacion!$L5058/Base_actualizacion!$K5058)," " )</f>
        <v>0.94353719921128654</v>
      </c>
    </row>
    <row r="5063" spans="2:13" ht="24.9" customHeight="1" outlineLevel="1" x14ac:dyDescent="0.3">
      <c r="B5063" s="44" t="str">
        <f>B5062</f>
        <v>ASIGNACIÓN PARA LA INVERSIÓN LOCAL SEGÚN NBI Y CUARTA, QUINTA, Y SEXTA CATEGORÍA</v>
      </c>
      <c r="C5063" s="43" t="s">
        <v>44</v>
      </c>
      <c r="D5063" s="43" t="s">
        <v>838</v>
      </c>
      <c r="E5063" s="43" t="s">
        <v>859</v>
      </c>
      <c r="F5063" s="42" t="s">
        <v>488</v>
      </c>
      <c r="G5063" s="18" t="s">
        <v>3</v>
      </c>
      <c r="H5063" s="32">
        <f>SUBTOTAL(9,H5061:H5062)</f>
        <v>4047903161</v>
      </c>
      <c r="I5063" s="14">
        <f>SUBTOTAL(9,I5061:I5062)</f>
        <v>397770731.51999998</v>
      </c>
      <c r="J5063" s="31">
        <f>SUBTOTAL(9,J5061:J5062)</f>
        <v>7.8612697136042603E-2</v>
      </c>
      <c r="K5063" s="14">
        <f>SUBTOTAL(9,K5061:K5062)</f>
        <v>421573979.12</v>
      </c>
      <c r="L5063" s="14">
        <f>SUBTOTAL(9,L5060:L5062)</f>
        <v>397770731.51999998</v>
      </c>
      <c r="M5063" s="80"/>
    </row>
    <row r="5064" spans="2:13" ht="24.9" customHeight="1" outlineLevel="2" x14ac:dyDescent="0.3">
      <c r="B5064" s="47" t="s">
        <v>2229</v>
      </c>
      <c r="C5064" s="46" t="s">
        <v>44</v>
      </c>
      <c r="D5064" s="46" t="s">
        <v>838</v>
      </c>
      <c r="E5064" s="46" t="s">
        <v>858</v>
      </c>
      <c r="F5064" s="45" t="s">
        <v>857</v>
      </c>
      <c r="G5064" s="26" t="s">
        <v>0</v>
      </c>
      <c r="H5064" s="30">
        <v>5694580748</v>
      </c>
      <c r="I5064" s="30">
        <v>447666351.66000003</v>
      </c>
      <c r="J5064" s="36">
        <f>I5064/H5064</f>
        <v>7.8612697136172041E-2</v>
      </c>
      <c r="K5064" s="30">
        <v>474455434.32999998</v>
      </c>
      <c r="L5064" s="30">
        <f>I5064</f>
        <v>447666351.66000003</v>
      </c>
      <c r="M5064" s="80">
        <f>L5064/K5064</f>
        <v>0.94353719921486401</v>
      </c>
    </row>
    <row r="5065" spans="2:13" ht="24.9" customHeight="1" outlineLevel="2" x14ac:dyDescent="0.3">
      <c r="B5065" s="47" t="s">
        <v>2229</v>
      </c>
      <c r="C5065" s="46" t="s">
        <v>44</v>
      </c>
      <c r="D5065" s="46" t="s">
        <v>838</v>
      </c>
      <c r="E5065" s="46" t="s">
        <v>858</v>
      </c>
      <c r="F5065" s="45" t="s">
        <v>857</v>
      </c>
      <c r="G5065" s="26" t="s">
        <v>7</v>
      </c>
      <c r="H5065" s="30">
        <v>-1138916150</v>
      </c>
      <c r="I5065" s="24"/>
      <c r="J5065" s="36"/>
      <c r="K5065" s="24"/>
      <c r="L5065" s="24"/>
      <c r="M5065" s="80">
        <f>IFERROR((Base_actualizacion!$L5061/Base_actualizacion!$K5061)," " )</f>
        <v>0.9435371992130841</v>
      </c>
    </row>
    <row r="5066" spans="2:13" ht="24.9" customHeight="1" outlineLevel="2" x14ac:dyDescent="0.3">
      <c r="B5066" s="47" t="s">
        <v>2229</v>
      </c>
      <c r="C5066" s="46" t="s">
        <v>44</v>
      </c>
      <c r="D5066" s="46" t="s">
        <v>838</v>
      </c>
      <c r="E5066" s="46" t="s">
        <v>858</v>
      </c>
      <c r="F5066" s="45" t="s">
        <v>857</v>
      </c>
      <c r="G5066" s="26" t="s">
        <v>13</v>
      </c>
      <c r="H5066" s="30">
        <v>867389598</v>
      </c>
      <c r="I5066" s="30">
        <v>867389598</v>
      </c>
      <c r="J5066" s="36">
        <f>H5066/I5066</f>
        <v>1</v>
      </c>
      <c r="K5066" s="24"/>
      <c r="L5066" s="24"/>
      <c r="M5066" s="80"/>
    </row>
    <row r="5067" spans="2:13" ht="24.9" customHeight="1" outlineLevel="1" x14ac:dyDescent="0.3">
      <c r="B5067" s="44" t="str">
        <f>B5066</f>
        <v>ASIGNACIÓN PARA LA INVERSIÓN LOCAL SEGÚN NBI Y CUARTA, QUINTA, Y SEXTA CATEGORÍA</v>
      </c>
      <c r="C5067" s="43" t="s">
        <v>44</v>
      </c>
      <c r="D5067" s="43" t="s">
        <v>838</v>
      </c>
      <c r="E5067" s="43" t="s">
        <v>858</v>
      </c>
      <c r="F5067" s="42" t="s">
        <v>857</v>
      </c>
      <c r="G5067" s="18" t="s">
        <v>3</v>
      </c>
      <c r="H5067" s="32">
        <f>SUBTOTAL(9,H5064:H5066)</f>
        <v>5423054196</v>
      </c>
      <c r="I5067" s="32">
        <f>SUBTOTAL(9,I5064:I5066)</f>
        <v>1315055949.6600001</v>
      </c>
      <c r="J5067" s="31">
        <f>SUBTOTAL(9,J5064:J5066)</f>
        <v>1.078612697136172</v>
      </c>
      <c r="K5067" s="14">
        <f>SUBTOTAL(9,K5064:K5066)</f>
        <v>474455434.32999998</v>
      </c>
      <c r="L5067" s="14">
        <f>SUBTOTAL(9,L5064:L5066)</f>
        <v>447666351.66000003</v>
      </c>
      <c r="M5067" s="80"/>
    </row>
    <row r="5068" spans="2:13" ht="24.9" customHeight="1" outlineLevel="2" x14ac:dyDescent="0.3">
      <c r="B5068" s="47" t="s">
        <v>2229</v>
      </c>
      <c r="C5068" s="46" t="s">
        <v>44</v>
      </c>
      <c r="D5068" s="46" t="s">
        <v>838</v>
      </c>
      <c r="E5068" s="46" t="s">
        <v>856</v>
      </c>
      <c r="F5068" s="45" t="s">
        <v>855</v>
      </c>
      <c r="G5068" s="26" t="s">
        <v>0</v>
      </c>
      <c r="H5068" s="30">
        <v>7042124739</v>
      </c>
      <c r="I5068" s="30">
        <v>553600419.28999996</v>
      </c>
      <c r="J5068" s="36">
        <f>I5068/H5068</f>
        <v>7.8612697134446477E-2</v>
      </c>
      <c r="K5068" s="30">
        <v>586728768.91000009</v>
      </c>
      <c r="L5068" s="30">
        <f>I5068</f>
        <v>553600419.28999996</v>
      </c>
      <c r="M5068" s="80">
        <f>L5068/K5068</f>
        <v>0.94353719917033463</v>
      </c>
    </row>
    <row r="5069" spans="2:13" ht="24.9" customHeight="1" outlineLevel="2" x14ac:dyDescent="0.3">
      <c r="B5069" s="47" t="s">
        <v>2229</v>
      </c>
      <c r="C5069" s="46" t="s">
        <v>44</v>
      </c>
      <c r="D5069" s="46" t="s">
        <v>838</v>
      </c>
      <c r="E5069" s="46" t="s">
        <v>856</v>
      </c>
      <c r="F5069" s="45" t="s">
        <v>855</v>
      </c>
      <c r="G5069" s="26" t="s">
        <v>7</v>
      </c>
      <c r="H5069" s="30">
        <v>-1408424948</v>
      </c>
      <c r="I5069" s="24"/>
      <c r="J5069" s="36"/>
      <c r="K5069" s="24"/>
      <c r="L5069" s="24"/>
      <c r="M5069" s="80" t="str">
        <f>IFERROR((Base_actualizacion!$L5065/Base_actualizacion!$K5065)," " )</f>
        <v xml:space="preserve"> </v>
      </c>
    </row>
    <row r="5070" spans="2:13" ht="24.9" customHeight="1" outlineLevel="1" x14ac:dyDescent="0.3">
      <c r="B5070" s="44" t="str">
        <f>B5069</f>
        <v>ASIGNACIÓN PARA LA INVERSIÓN LOCAL SEGÚN NBI Y CUARTA, QUINTA, Y SEXTA CATEGORÍA</v>
      </c>
      <c r="C5070" s="43" t="s">
        <v>44</v>
      </c>
      <c r="D5070" s="43" t="s">
        <v>838</v>
      </c>
      <c r="E5070" s="43" t="s">
        <v>856</v>
      </c>
      <c r="F5070" s="42" t="s">
        <v>855</v>
      </c>
      <c r="G5070" s="18" t="s">
        <v>3</v>
      </c>
      <c r="H5070" s="32">
        <f>SUBTOTAL(9,H5068:H5069)</f>
        <v>5633699791</v>
      </c>
      <c r="I5070" s="14">
        <f>SUBTOTAL(9,I5068:I5069)</f>
        <v>553600419.28999996</v>
      </c>
      <c r="J5070" s="31">
        <f>SUBTOTAL(9,J5068:J5069)</f>
        <v>7.8612697134446477E-2</v>
      </c>
      <c r="K5070" s="14">
        <f>SUBTOTAL(9,K5068:K5069)</f>
        <v>586728768.91000009</v>
      </c>
      <c r="L5070" s="14">
        <f>SUBTOTAL(9,L5067:L5069)</f>
        <v>553600419.28999996</v>
      </c>
      <c r="M5070" s="80"/>
    </row>
    <row r="5071" spans="2:13" ht="24.9" customHeight="1" outlineLevel="2" x14ac:dyDescent="0.3">
      <c r="B5071" s="47" t="s">
        <v>2229</v>
      </c>
      <c r="C5071" s="46" t="s">
        <v>44</v>
      </c>
      <c r="D5071" s="46" t="s">
        <v>838</v>
      </c>
      <c r="E5071" s="46" t="s">
        <v>2189</v>
      </c>
      <c r="F5071" s="45" t="s">
        <v>2188</v>
      </c>
      <c r="G5071" s="26" t="s">
        <v>0</v>
      </c>
      <c r="H5071" s="30">
        <v>2820722098</v>
      </c>
      <c r="I5071" s="30">
        <v>221744571.99000001</v>
      </c>
      <c r="J5071" s="36">
        <f>I5071/H5071</f>
        <v>7.8612697134264095E-2</v>
      </c>
      <c r="K5071" s="30">
        <v>235014127.88</v>
      </c>
      <c r="L5071" s="30">
        <f>I5071</f>
        <v>221744571.99000001</v>
      </c>
      <c r="M5071" s="80">
        <f>L5071/K5071</f>
        <v>0.94353719919010348</v>
      </c>
    </row>
    <row r="5072" spans="2:13" ht="24.9" customHeight="1" outlineLevel="2" x14ac:dyDescent="0.3">
      <c r="B5072" s="47" t="s">
        <v>2229</v>
      </c>
      <c r="C5072" s="46" t="s">
        <v>44</v>
      </c>
      <c r="D5072" s="46" t="s">
        <v>838</v>
      </c>
      <c r="E5072" s="46" t="s">
        <v>2189</v>
      </c>
      <c r="F5072" s="45" t="s">
        <v>2188</v>
      </c>
      <c r="G5072" s="26" t="s">
        <v>7</v>
      </c>
      <c r="H5072" s="30">
        <v>-564144420</v>
      </c>
      <c r="I5072" s="24"/>
      <c r="J5072" s="36"/>
      <c r="K5072" s="24"/>
      <c r="L5072" s="24"/>
      <c r="M5072" s="80">
        <f>IFERROR((Base_actualizacion!$L5068/Base_actualizacion!$K5068)," " )</f>
        <v>0.94353719917033463</v>
      </c>
    </row>
    <row r="5073" spans="2:13" ht="24.9" customHeight="1" outlineLevel="1" x14ac:dyDescent="0.3">
      <c r="B5073" s="44" t="str">
        <f>B5072</f>
        <v>ASIGNACIÓN PARA LA INVERSIÓN LOCAL SEGÚN NBI Y CUARTA, QUINTA, Y SEXTA CATEGORÍA</v>
      </c>
      <c r="C5073" s="43" t="s">
        <v>44</v>
      </c>
      <c r="D5073" s="43" t="s">
        <v>838</v>
      </c>
      <c r="E5073" s="43" t="s">
        <v>2189</v>
      </c>
      <c r="F5073" s="42" t="s">
        <v>2188</v>
      </c>
      <c r="G5073" s="18" t="s">
        <v>3</v>
      </c>
      <c r="H5073" s="32">
        <f>SUBTOTAL(9,H5071:H5072)</f>
        <v>2256577678</v>
      </c>
      <c r="I5073" s="14">
        <f>SUBTOTAL(9,I5071:I5072)</f>
        <v>221744571.99000001</v>
      </c>
      <c r="J5073" s="31">
        <f>SUBTOTAL(9,J5071:J5072)</f>
        <v>7.8612697134264095E-2</v>
      </c>
      <c r="K5073" s="14">
        <f>SUBTOTAL(9,K5071:K5072)</f>
        <v>235014127.88</v>
      </c>
      <c r="L5073" s="14">
        <f>SUBTOTAL(9,L5070:L5072)</f>
        <v>221744571.99000001</v>
      </c>
      <c r="M5073" s="80"/>
    </row>
    <row r="5074" spans="2:13" ht="24.9" customHeight="1" outlineLevel="2" x14ac:dyDescent="0.3">
      <c r="B5074" s="47" t="s">
        <v>2229</v>
      </c>
      <c r="C5074" s="46" t="s">
        <v>44</v>
      </c>
      <c r="D5074" s="46" t="s">
        <v>838</v>
      </c>
      <c r="E5074" s="46" t="s">
        <v>854</v>
      </c>
      <c r="F5074" s="45" t="s">
        <v>853</v>
      </c>
      <c r="G5074" s="26" t="s">
        <v>0</v>
      </c>
      <c r="H5074" s="30">
        <v>2306754304</v>
      </c>
      <c r="I5074" s="30">
        <v>181340177.46000001</v>
      </c>
      <c r="J5074" s="36">
        <f>I5074/H5074</f>
        <v>7.8612697132741535E-2</v>
      </c>
      <c r="K5074" s="30">
        <v>192191868.67000002</v>
      </c>
      <c r="L5074" s="30">
        <f>I5074</f>
        <v>181340177.46000001</v>
      </c>
      <c r="M5074" s="80">
        <f>L5074/K5074</f>
        <v>0.943537199127645</v>
      </c>
    </row>
    <row r="5075" spans="2:13" ht="24.9" customHeight="1" outlineLevel="2" x14ac:dyDescent="0.3">
      <c r="B5075" s="47" t="s">
        <v>2229</v>
      </c>
      <c r="C5075" s="46" t="s">
        <v>44</v>
      </c>
      <c r="D5075" s="46" t="s">
        <v>838</v>
      </c>
      <c r="E5075" s="46" t="s">
        <v>854</v>
      </c>
      <c r="F5075" s="45" t="s">
        <v>853</v>
      </c>
      <c r="G5075" s="26" t="s">
        <v>7</v>
      </c>
      <c r="H5075" s="30">
        <v>-461350861</v>
      </c>
      <c r="I5075" s="24"/>
      <c r="J5075" s="36"/>
      <c r="K5075" s="24"/>
      <c r="L5075" s="24"/>
      <c r="M5075" s="80">
        <f>IFERROR((Base_actualizacion!$L5071/Base_actualizacion!$K5071)," " )</f>
        <v>0.94353719919010348</v>
      </c>
    </row>
    <row r="5076" spans="2:13" ht="24.9" customHeight="1" outlineLevel="1" x14ac:dyDescent="0.3">
      <c r="B5076" s="44" t="str">
        <f>B5075</f>
        <v>ASIGNACIÓN PARA LA INVERSIÓN LOCAL SEGÚN NBI Y CUARTA, QUINTA, Y SEXTA CATEGORÍA</v>
      </c>
      <c r="C5076" s="43" t="s">
        <v>44</v>
      </c>
      <c r="D5076" s="43" t="s">
        <v>838</v>
      </c>
      <c r="E5076" s="43" t="s">
        <v>854</v>
      </c>
      <c r="F5076" s="42" t="s">
        <v>853</v>
      </c>
      <c r="G5076" s="18" t="s">
        <v>3</v>
      </c>
      <c r="H5076" s="32">
        <f>SUBTOTAL(9,H5074:H5075)</f>
        <v>1845403443</v>
      </c>
      <c r="I5076" s="14">
        <f>SUBTOTAL(9,I5074:I5075)</f>
        <v>181340177.46000001</v>
      </c>
      <c r="J5076" s="31">
        <f>SUBTOTAL(9,J5074:J5075)</f>
        <v>7.8612697132741535E-2</v>
      </c>
      <c r="K5076" s="14">
        <f>SUBTOTAL(9,K5074:K5075)</f>
        <v>192191868.67000002</v>
      </c>
      <c r="L5076" s="14">
        <f>SUBTOTAL(9,L5073:L5075)</f>
        <v>181340177.46000001</v>
      </c>
      <c r="M5076" s="80"/>
    </row>
    <row r="5077" spans="2:13" ht="24.9" customHeight="1" outlineLevel="2" x14ac:dyDescent="0.3">
      <c r="B5077" s="47" t="s">
        <v>2229</v>
      </c>
      <c r="C5077" s="46" t="s">
        <v>44</v>
      </c>
      <c r="D5077" s="46" t="s">
        <v>838</v>
      </c>
      <c r="E5077" s="46" t="s">
        <v>852</v>
      </c>
      <c r="F5077" s="45" t="s">
        <v>851</v>
      </c>
      <c r="G5077" s="26" t="s">
        <v>0</v>
      </c>
      <c r="H5077" s="30">
        <v>3893458070</v>
      </c>
      <c r="I5077" s="30">
        <v>306075240.06999999</v>
      </c>
      <c r="J5077" s="36">
        <f>I5077/H5077</f>
        <v>7.8612697136353132E-2</v>
      </c>
      <c r="K5077" s="30">
        <v>324391280.28999996</v>
      </c>
      <c r="L5077" s="30">
        <f>I5077</f>
        <v>306075240.06999999</v>
      </c>
      <c r="M5077" s="80">
        <f>L5077/K5077</f>
        <v>0.94353719926249013</v>
      </c>
    </row>
    <row r="5078" spans="2:13" ht="24.9" customHeight="1" outlineLevel="2" x14ac:dyDescent="0.3">
      <c r="B5078" s="47" t="s">
        <v>2229</v>
      </c>
      <c r="C5078" s="46" t="s">
        <v>44</v>
      </c>
      <c r="D5078" s="46" t="s">
        <v>838</v>
      </c>
      <c r="E5078" s="46" t="s">
        <v>852</v>
      </c>
      <c r="F5078" s="45" t="s">
        <v>851</v>
      </c>
      <c r="G5078" s="26" t="s">
        <v>7</v>
      </c>
      <c r="H5078" s="30">
        <v>-778691614</v>
      </c>
      <c r="I5078" s="24"/>
      <c r="J5078" s="36"/>
      <c r="K5078" s="24"/>
      <c r="L5078" s="24"/>
      <c r="M5078" s="80">
        <f>IFERROR((Base_actualizacion!$L5074/Base_actualizacion!$K5074)," " )</f>
        <v>0.943537199127645</v>
      </c>
    </row>
    <row r="5079" spans="2:13" ht="24.9" customHeight="1" outlineLevel="1" x14ac:dyDescent="0.3">
      <c r="B5079" s="44" t="str">
        <f>B5078</f>
        <v>ASIGNACIÓN PARA LA INVERSIÓN LOCAL SEGÚN NBI Y CUARTA, QUINTA, Y SEXTA CATEGORÍA</v>
      </c>
      <c r="C5079" s="43" t="s">
        <v>44</v>
      </c>
      <c r="D5079" s="43" t="s">
        <v>838</v>
      </c>
      <c r="E5079" s="43" t="s">
        <v>852</v>
      </c>
      <c r="F5079" s="42" t="s">
        <v>851</v>
      </c>
      <c r="G5079" s="18" t="s">
        <v>3</v>
      </c>
      <c r="H5079" s="32">
        <f>SUBTOTAL(9,H5077:H5078)</f>
        <v>3114766456</v>
      </c>
      <c r="I5079" s="14">
        <f>SUBTOTAL(9,I5077:I5078)</f>
        <v>306075240.06999999</v>
      </c>
      <c r="J5079" s="31">
        <f>SUBTOTAL(9,J5077:J5078)</f>
        <v>7.8612697136353132E-2</v>
      </c>
      <c r="K5079" s="14">
        <f>SUBTOTAL(9,K5077:K5078)</f>
        <v>324391280.28999996</v>
      </c>
      <c r="L5079" s="14">
        <f>SUBTOTAL(9,L5076:L5078)</f>
        <v>306075240.06999999</v>
      </c>
      <c r="M5079" s="80"/>
    </row>
    <row r="5080" spans="2:13" ht="24.9" customHeight="1" outlineLevel="2" x14ac:dyDescent="0.3">
      <c r="B5080" s="47" t="s">
        <v>2229</v>
      </c>
      <c r="C5080" s="46" t="s">
        <v>44</v>
      </c>
      <c r="D5080" s="46" t="s">
        <v>838</v>
      </c>
      <c r="E5080" s="46" t="s">
        <v>850</v>
      </c>
      <c r="F5080" s="45" t="s">
        <v>849</v>
      </c>
      <c r="G5080" s="26" t="s">
        <v>0</v>
      </c>
      <c r="H5080" s="30">
        <v>3761436043</v>
      </c>
      <c r="I5080" s="30">
        <v>295696632.44</v>
      </c>
      <c r="J5080" s="36">
        <f>I5080/H5080</f>
        <v>7.8612697134725684E-2</v>
      </c>
      <c r="K5080" s="30">
        <v>313391599.88999999</v>
      </c>
      <c r="L5080" s="30">
        <f>I5080</f>
        <v>295696632.44</v>
      </c>
      <c r="M5080" s="80">
        <f>L5080/K5080</f>
        <v>0.94353719928609803</v>
      </c>
    </row>
    <row r="5081" spans="2:13" ht="24.9" customHeight="1" outlineLevel="2" x14ac:dyDescent="0.3">
      <c r="B5081" s="47" t="s">
        <v>2229</v>
      </c>
      <c r="C5081" s="46" t="s">
        <v>44</v>
      </c>
      <c r="D5081" s="46" t="s">
        <v>838</v>
      </c>
      <c r="E5081" s="46" t="s">
        <v>850</v>
      </c>
      <c r="F5081" s="45" t="s">
        <v>849</v>
      </c>
      <c r="G5081" s="26" t="s">
        <v>7</v>
      </c>
      <c r="H5081" s="30">
        <v>-752287209</v>
      </c>
      <c r="I5081" s="24"/>
      <c r="J5081" s="36"/>
      <c r="K5081" s="24"/>
      <c r="L5081" s="24"/>
      <c r="M5081" s="80">
        <f>IFERROR((Base_actualizacion!$L5077/Base_actualizacion!$K5077)," " )</f>
        <v>0.94353719926249013</v>
      </c>
    </row>
    <row r="5082" spans="2:13" ht="24.9" customHeight="1" outlineLevel="1" x14ac:dyDescent="0.3">
      <c r="B5082" s="44" t="str">
        <f>B5081</f>
        <v>ASIGNACIÓN PARA LA INVERSIÓN LOCAL SEGÚN NBI Y CUARTA, QUINTA, Y SEXTA CATEGORÍA</v>
      </c>
      <c r="C5082" s="43" t="s">
        <v>44</v>
      </c>
      <c r="D5082" s="43" t="s">
        <v>838</v>
      </c>
      <c r="E5082" s="43" t="s">
        <v>850</v>
      </c>
      <c r="F5082" s="42" t="s">
        <v>849</v>
      </c>
      <c r="G5082" s="18" t="s">
        <v>3</v>
      </c>
      <c r="H5082" s="32">
        <f>SUBTOTAL(9,H5080:H5081)</f>
        <v>3009148834</v>
      </c>
      <c r="I5082" s="14">
        <f>SUBTOTAL(9,I5080:I5081)</f>
        <v>295696632.44</v>
      </c>
      <c r="J5082" s="31">
        <f>SUBTOTAL(9,J5080:J5081)</f>
        <v>7.8612697134725684E-2</v>
      </c>
      <c r="K5082" s="14">
        <f>SUBTOTAL(9,K5080:K5081)</f>
        <v>313391599.88999999</v>
      </c>
      <c r="L5082" s="14">
        <f>SUBTOTAL(9,L5079:L5081)</f>
        <v>295696632.44</v>
      </c>
      <c r="M5082" s="80"/>
    </row>
    <row r="5083" spans="2:13" ht="24.9" customHeight="1" outlineLevel="2" x14ac:dyDescent="0.3">
      <c r="B5083" s="47" t="s">
        <v>2229</v>
      </c>
      <c r="C5083" s="46" t="s">
        <v>44</v>
      </c>
      <c r="D5083" s="46" t="s">
        <v>838</v>
      </c>
      <c r="E5083" s="46" t="s">
        <v>2258</v>
      </c>
      <c r="F5083" s="45" t="s">
        <v>2257</v>
      </c>
      <c r="G5083" s="26" t="s">
        <v>0</v>
      </c>
      <c r="H5083" s="30">
        <v>1763086416</v>
      </c>
      <c r="I5083" s="30">
        <v>138600978.44999999</v>
      </c>
      <c r="J5083" s="36">
        <f>I5083/H5083</f>
        <v>7.8612697138493517E-2</v>
      </c>
      <c r="K5083" s="30">
        <v>146895086.43000001</v>
      </c>
      <c r="L5083" s="30">
        <f>I5083</f>
        <v>138600978.44999999</v>
      </c>
      <c r="M5083" s="80">
        <f>L5083/K5083</f>
        <v>0.94353719936063063</v>
      </c>
    </row>
    <row r="5084" spans="2:13" ht="24.9" customHeight="1" outlineLevel="2" x14ac:dyDescent="0.3">
      <c r="B5084" s="47" t="s">
        <v>2229</v>
      </c>
      <c r="C5084" s="46" t="s">
        <v>44</v>
      </c>
      <c r="D5084" s="46" t="s">
        <v>838</v>
      </c>
      <c r="E5084" s="46" t="s">
        <v>2258</v>
      </c>
      <c r="F5084" s="45" t="s">
        <v>2257</v>
      </c>
      <c r="G5084" s="26" t="s">
        <v>7</v>
      </c>
      <c r="H5084" s="30">
        <v>-352617283</v>
      </c>
      <c r="I5084" s="24"/>
      <c r="J5084" s="36"/>
      <c r="K5084" s="24"/>
      <c r="L5084" s="24"/>
      <c r="M5084" s="80">
        <f>IFERROR((Base_actualizacion!$L5080/Base_actualizacion!$K5080)," " )</f>
        <v>0.94353719928609803</v>
      </c>
    </row>
    <row r="5085" spans="2:13" ht="24.9" customHeight="1" outlineLevel="1" x14ac:dyDescent="0.3">
      <c r="B5085" s="44" t="str">
        <f>B5084</f>
        <v>ASIGNACIÓN PARA LA INVERSIÓN LOCAL SEGÚN NBI Y CUARTA, QUINTA, Y SEXTA CATEGORÍA</v>
      </c>
      <c r="C5085" s="43" t="s">
        <v>44</v>
      </c>
      <c r="D5085" s="43" t="s">
        <v>838</v>
      </c>
      <c r="E5085" s="43" t="s">
        <v>2258</v>
      </c>
      <c r="F5085" s="42" t="s">
        <v>2257</v>
      </c>
      <c r="G5085" s="18" t="s">
        <v>3</v>
      </c>
      <c r="H5085" s="32">
        <f>SUBTOTAL(9,H5083:H5084)</f>
        <v>1410469133</v>
      </c>
      <c r="I5085" s="14">
        <f>SUBTOTAL(9,I5083:I5084)</f>
        <v>138600978.44999999</v>
      </c>
      <c r="J5085" s="31">
        <f>SUBTOTAL(9,J5083:J5084)</f>
        <v>7.8612697138493517E-2</v>
      </c>
      <c r="K5085" s="14">
        <f>SUBTOTAL(9,K5083:K5084)</f>
        <v>146895086.43000001</v>
      </c>
      <c r="L5085" s="14">
        <f>SUBTOTAL(9,L5082:L5084)</f>
        <v>138600978.44999999</v>
      </c>
      <c r="M5085" s="80"/>
    </row>
    <row r="5086" spans="2:13" ht="24.9" customHeight="1" outlineLevel="2" x14ac:dyDescent="0.3">
      <c r="B5086" s="47" t="s">
        <v>2229</v>
      </c>
      <c r="C5086" s="46" t="s">
        <v>44</v>
      </c>
      <c r="D5086" s="46" t="s">
        <v>838</v>
      </c>
      <c r="E5086" s="46" t="s">
        <v>848</v>
      </c>
      <c r="F5086" s="45" t="s">
        <v>847</v>
      </c>
      <c r="G5086" s="26" t="s">
        <v>0</v>
      </c>
      <c r="H5086" s="30">
        <v>13203844585</v>
      </c>
      <c r="I5086" s="30">
        <v>1037989835.3799999</v>
      </c>
      <c r="J5086" s="36">
        <f>I5086/H5086</f>
        <v>7.861269713513519E-2</v>
      </c>
      <c r="K5086" s="30">
        <v>1100104835.5599999</v>
      </c>
      <c r="L5086" s="30">
        <f>I5086</f>
        <v>1037989835.3799999</v>
      </c>
      <c r="M5086" s="80">
        <f>L5086/K5086</f>
        <v>0.943537199208491</v>
      </c>
    </row>
    <row r="5087" spans="2:13" ht="24.9" customHeight="1" outlineLevel="2" x14ac:dyDescent="0.3">
      <c r="B5087" s="47" t="s">
        <v>2229</v>
      </c>
      <c r="C5087" s="46" t="s">
        <v>44</v>
      </c>
      <c r="D5087" s="46" t="s">
        <v>838</v>
      </c>
      <c r="E5087" s="46" t="s">
        <v>848</v>
      </c>
      <c r="F5087" s="45" t="s">
        <v>847</v>
      </c>
      <c r="G5087" s="26" t="s">
        <v>7</v>
      </c>
      <c r="H5087" s="30">
        <v>-2640768917</v>
      </c>
      <c r="I5087" s="24"/>
      <c r="J5087" s="36"/>
      <c r="K5087" s="24"/>
      <c r="L5087" s="24"/>
      <c r="M5087" s="80">
        <f>IFERROR((Base_actualizacion!$L5083/Base_actualizacion!$K5083)," " )</f>
        <v>0.94353719936063063</v>
      </c>
    </row>
    <row r="5088" spans="2:13" ht="24.9" customHeight="1" outlineLevel="1" x14ac:dyDescent="0.3">
      <c r="B5088" s="44" t="str">
        <f>B5087</f>
        <v>ASIGNACIÓN PARA LA INVERSIÓN LOCAL SEGÚN NBI Y CUARTA, QUINTA, Y SEXTA CATEGORÍA</v>
      </c>
      <c r="C5088" s="43" t="s">
        <v>44</v>
      </c>
      <c r="D5088" s="43" t="s">
        <v>838</v>
      </c>
      <c r="E5088" s="43" t="s">
        <v>848</v>
      </c>
      <c r="F5088" s="42" t="s">
        <v>847</v>
      </c>
      <c r="G5088" s="18" t="s">
        <v>3</v>
      </c>
      <c r="H5088" s="32">
        <f>SUBTOTAL(9,H5086:H5087)</f>
        <v>10563075668</v>
      </c>
      <c r="I5088" s="14">
        <f>SUBTOTAL(9,I5086:I5087)</f>
        <v>1037989835.3799999</v>
      </c>
      <c r="J5088" s="31">
        <f>SUBTOTAL(9,J5086:J5087)</f>
        <v>7.861269713513519E-2</v>
      </c>
      <c r="K5088" s="14">
        <f>SUBTOTAL(9,K5086:K5087)</f>
        <v>1100104835.5599999</v>
      </c>
      <c r="L5088" s="14">
        <f>SUBTOTAL(9,L5085:L5087)</f>
        <v>1037989835.3799999</v>
      </c>
      <c r="M5088" s="80"/>
    </row>
    <row r="5089" spans="2:13" ht="24.9" customHeight="1" outlineLevel="2" x14ac:dyDescent="0.3">
      <c r="B5089" s="47" t="s">
        <v>2229</v>
      </c>
      <c r="C5089" s="46" t="s">
        <v>44</v>
      </c>
      <c r="D5089" s="46" t="s">
        <v>838</v>
      </c>
      <c r="E5089" s="46" t="s">
        <v>846</v>
      </c>
      <c r="F5089" s="45" t="s">
        <v>845</v>
      </c>
      <c r="G5089" s="26" t="s">
        <v>0</v>
      </c>
      <c r="H5089" s="30">
        <v>11916046318</v>
      </c>
      <c r="I5089" s="30">
        <v>936752540.24000001</v>
      </c>
      <c r="J5089" s="36">
        <f>I5089/H5089</f>
        <v>7.8612697134700746E-2</v>
      </c>
      <c r="K5089" s="30">
        <v>992809336</v>
      </c>
      <c r="L5089" s="30">
        <f>I5089</f>
        <v>936752540.24000001</v>
      </c>
      <c r="M5089" s="80">
        <f>L5089/K5089</f>
        <v>0.94353719921102752</v>
      </c>
    </row>
    <row r="5090" spans="2:13" ht="24.9" customHeight="1" outlineLevel="2" x14ac:dyDescent="0.3">
      <c r="B5090" s="47" t="s">
        <v>2229</v>
      </c>
      <c r="C5090" s="46" t="s">
        <v>44</v>
      </c>
      <c r="D5090" s="46" t="s">
        <v>838</v>
      </c>
      <c r="E5090" s="46" t="s">
        <v>846</v>
      </c>
      <c r="F5090" s="45" t="s">
        <v>845</v>
      </c>
      <c r="G5090" s="26" t="s">
        <v>7</v>
      </c>
      <c r="H5090" s="30">
        <v>-2383209264</v>
      </c>
      <c r="I5090" s="24"/>
      <c r="J5090" s="36"/>
      <c r="K5090" s="24"/>
      <c r="L5090" s="24"/>
      <c r="M5090" s="80">
        <f>IFERROR((Base_actualizacion!$L5086/Base_actualizacion!$K5086)," " )</f>
        <v>0.943537199208491</v>
      </c>
    </row>
    <row r="5091" spans="2:13" ht="24.9" customHeight="1" outlineLevel="1" x14ac:dyDescent="0.3">
      <c r="B5091" s="44" t="str">
        <f>B5090</f>
        <v>ASIGNACIÓN PARA LA INVERSIÓN LOCAL SEGÚN NBI Y CUARTA, QUINTA, Y SEXTA CATEGORÍA</v>
      </c>
      <c r="C5091" s="43" t="s">
        <v>44</v>
      </c>
      <c r="D5091" s="43" t="s">
        <v>838</v>
      </c>
      <c r="E5091" s="43" t="s">
        <v>846</v>
      </c>
      <c r="F5091" s="42" t="s">
        <v>845</v>
      </c>
      <c r="G5091" s="18" t="s">
        <v>3</v>
      </c>
      <c r="H5091" s="32">
        <f>SUBTOTAL(9,H5089:H5090)</f>
        <v>9532837054</v>
      </c>
      <c r="I5091" s="14">
        <f>SUBTOTAL(9,I5089:I5090)</f>
        <v>936752540.24000001</v>
      </c>
      <c r="J5091" s="31">
        <f>SUBTOTAL(9,J5089:J5090)</f>
        <v>7.8612697134700746E-2</v>
      </c>
      <c r="K5091" s="14">
        <f>SUBTOTAL(9,K5089:K5090)</f>
        <v>992809336</v>
      </c>
      <c r="L5091" s="14">
        <f>SUBTOTAL(9,L5088:L5090)</f>
        <v>936752540.24000001</v>
      </c>
      <c r="M5091" s="80"/>
    </row>
    <row r="5092" spans="2:13" ht="24.9" customHeight="1" outlineLevel="2" x14ac:dyDescent="0.3">
      <c r="B5092" s="47" t="s">
        <v>2229</v>
      </c>
      <c r="C5092" s="46" t="s">
        <v>44</v>
      </c>
      <c r="D5092" s="46" t="s">
        <v>838</v>
      </c>
      <c r="E5092" s="46" t="s">
        <v>844</v>
      </c>
      <c r="F5092" s="45" t="s">
        <v>843</v>
      </c>
      <c r="G5092" s="26" t="s">
        <v>0</v>
      </c>
      <c r="H5092" s="30">
        <v>4607390695</v>
      </c>
      <c r="I5092" s="30">
        <v>362199409.29000002</v>
      </c>
      <c r="J5092" s="36">
        <f>I5092/H5092</f>
        <v>7.861269713529255E-2</v>
      </c>
      <c r="K5092" s="30">
        <v>383874011.09000003</v>
      </c>
      <c r="L5092" s="30">
        <f>I5092</f>
        <v>362199409.29000002</v>
      </c>
      <c r="M5092" s="80">
        <f>L5092/K5092</f>
        <v>0.94353719925332913</v>
      </c>
    </row>
    <row r="5093" spans="2:13" ht="24.9" customHeight="1" outlineLevel="2" x14ac:dyDescent="0.3">
      <c r="B5093" s="47" t="s">
        <v>2229</v>
      </c>
      <c r="C5093" s="46" t="s">
        <v>44</v>
      </c>
      <c r="D5093" s="46" t="s">
        <v>838</v>
      </c>
      <c r="E5093" s="46" t="s">
        <v>844</v>
      </c>
      <c r="F5093" s="45" t="s">
        <v>843</v>
      </c>
      <c r="G5093" s="26" t="s">
        <v>7</v>
      </c>
      <c r="H5093" s="30">
        <v>-921478139</v>
      </c>
      <c r="I5093" s="24"/>
      <c r="J5093" s="36"/>
      <c r="K5093" s="24"/>
      <c r="L5093" s="24"/>
      <c r="M5093" s="80">
        <f>IFERROR((Base_actualizacion!$L5089/Base_actualizacion!$K5089)," " )</f>
        <v>0.94353719921102752</v>
      </c>
    </row>
    <row r="5094" spans="2:13" ht="24.9" customHeight="1" outlineLevel="1" x14ac:dyDescent="0.3">
      <c r="B5094" s="44" t="str">
        <f>B5093</f>
        <v>ASIGNACIÓN PARA LA INVERSIÓN LOCAL SEGÚN NBI Y CUARTA, QUINTA, Y SEXTA CATEGORÍA</v>
      </c>
      <c r="C5094" s="43" t="s">
        <v>44</v>
      </c>
      <c r="D5094" s="43" t="s">
        <v>838</v>
      </c>
      <c r="E5094" s="43" t="s">
        <v>844</v>
      </c>
      <c r="F5094" s="42" t="s">
        <v>843</v>
      </c>
      <c r="G5094" s="18" t="s">
        <v>3</v>
      </c>
      <c r="H5094" s="32">
        <f>SUBTOTAL(9,H5092:H5093)</f>
        <v>3685912556</v>
      </c>
      <c r="I5094" s="14">
        <f>SUBTOTAL(9,I5092:I5093)</f>
        <v>362199409.29000002</v>
      </c>
      <c r="J5094" s="31">
        <f>SUBTOTAL(9,J5092:J5093)</f>
        <v>7.861269713529255E-2</v>
      </c>
      <c r="K5094" s="14">
        <f>SUBTOTAL(9,K5092:K5093)</f>
        <v>383874011.09000003</v>
      </c>
      <c r="L5094" s="14">
        <f>SUBTOTAL(9,L5091:L5093)</f>
        <v>362199409.29000002</v>
      </c>
      <c r="M5094" s="80"/>
    </row>
    <row r="5095" spans="2:13" ht="24.9" customHeight="1" outlineLevel="2" x14ac:dyDescent="0.3">
      <c r="B5095" s="47" t="s">
        <v>2229</v>
      </c>
      <c r="C5095" s="46" t="s">
        <v>44</v>
      </c>
      <c r="D5095" s="46" t="s">
        <v>838</v>
      </c>
      <c r="E5095" s="46" t="s">
        <v>842</v>
      </c>
      <c r="F5095" s="45" t="s">
        <v>841</v>
      </c>
      <c r="G5095" s="26" t="s">
        <v>0</v>
      </c>
      <c r="H5095" s="30">
        <v>16544515893</v>
      </c>
      <c r="I5095" s="30">
        <v>1300609017.1399999</v>
      </c>
      <c r="J5095" s="36">
        <f>I5095/H5095</f>
        <v>7.8612697134903098E-2</v>
      </c>
      <c r="K5095" s="30">
        <v>1378439576.3800001</v>
      </c>
      <c r="L5095" s="30">
        <f>I5095</f>
        <v>1300609017.1399999</v>
      </c>
      <c r="M5095" s="80">
        <f>L5095/K5095</f>
        <v>0.94353719918257462</v>
      </c>
    </row>
    <row r="5096" spans="2:13" ht="24.9" customHeight="1" outlineLevel="2" x14ac:dyDescent="0.3">
      <c r="B5096" s="47" t="s">
        <v>2229</v>
      </c>
      <c r="C5096" s="46" t="s">
        <v>44</v>
      </c>
      <c r="D5096" s="46" t="s">
        <v>838</v>
      </c>
      <c r="E5096" s="46" t="s">
        <v>842</v>
      </c>
      <c r="F5096" s="45" t="s">
        <v>841</v>
      </c>
      <c r="G5096" s="26" t="s">
        <v>7</v>
      </c>
      <c r="H5096" s="30">
        <v>-3308903179</v>
      </c>
      <c r="I5096" s="24"/>
      <c r="J5096" s="36"/>
      <c r="K5096" s="24"/>
      <c r="L5096" s="24"/>
      <c r="M5096" s="80">
        <f>IFERROR((Base_actualizacion!$L5092/Base_actualizacion!$K5092)," " )</f>
        <v>0.94353719925332913</v>
      </c>
    </row>
    <row r="5097" spans="2:13" ht="24.9" customHeight="1" outlineLevel="2" x14ac:dyDescent="0.3">
      <c r="B5097" s="47" t="s">
        <v>2229</v>
      </c>
      <c r="C5097" s="46" t="s">
        <v>44</v>
      </c>
      <c r="D5097" s="46" t="s">
        <v>838</v>
      </c>
      <c r="E5097" s="46" t="s">
        <v>842</v>
      </c>
      <c r="F5097" s="45" t="s">
        <v>841</v>
      </c>
      <c r="G5097" s="26" t="s">
        <v>13</v>
      </c>
      <c r="H5097" s="30">
        <v>1814370903</v>
      </c>
      <c r="I5097" s="30">
        <v>1814370903</v>
      </c>
      <c r="J5097" s="36">
        <f>H5097/I5097</f>
        <v>1</v>
      </c>
      <c r="K5097" s="24"/>
      <c r="L5097" s="24"/>
      <c r="M5097" s="80"/>
    </row>
    <row r="5098" spans="2:13" ht="24.9" customHeight="1" outlineLevel="1" x14ac:dyDescent="0.3">
      <c r="B5098" s="44" t="str">
        <f>B5097</f>
        <v>ASIGNACIÓN PARA LA INVERSIÓN LOCAL SEGÚN NBI Y CUARTA, QUINTA, Y SEXTA CATEGORÍA</v>
      </c>
      <c r="C5098" s="43" t="s">
        <v>44</v>
      </c>
      <c r="D5098" s="43" t="s">
        <v>838</v>
      </c>
      <c r="E5098" s="43" t="s">
        <v>842</v>
      </c>
      <c r="F5098" s="42" t="s">
        <v>841</v>
      </c>
      <c r="G5098" s="18" t="s">
        <v>3</v>
      </c>
      <c r="H5098" s="32">
        <f>SUBTOTAL(9,H5095:H5097)</f>
        <v>15049983617</v>
      </c>
      <c r="I5098" s="32">
        <f>SUBTOTAL(9,I5095:I5097)</f>
        <v>3114979920.1399999</v>
      </c>
      <c r="J5098" s="31">
        <f>SUBTOTAL(9,J5095:J5097)</f>
        <v>1.078612697134903</v>
      </c>
      <c r="K5098" s="14">
        <f>SUBTOTAL(9,K5095:K5097)</f>
        <v>1378439576.3800001</v>
      </c>
      <c r="L5098" s="14">
        <f>SUBTOTAL(9,L5095:L5097)</f>
        <v>1300609017.1399999</v>
      </c>
      <c r="M5098" s="80"/>
    </row>
    <row r="5099" spans="2:13" ht="24.9" customHeight="1" outlineLevel="2" x14ac:dyDescent="0.3">
      <c r="B5099" s="47" t="s">
        <v>2229</v>
      </c>
      <c r="C5099" s="46" t="s">
        <v>44</v>
      </c>
      <c r="D5099" s="46" t="s">
        <v>838</v>
      </c>
      <c r="E5099" s="46" t="s">
        <v>840</v>
      </c>
      <c r="F5099" s="45" t="s">
        <v>839</v>
      </c>
      <c r="G5099" s="26" t="s">
        <v>0</v>
      </c>
      <c r="H5099" s="30">
        <v>2600145136</v>
      </c>
      <c r="I5099" s="30">
        <v>204404422.09</v>
      </c>
      <c r="J5099" s="36">
        <f>I5099/H5099</f>
        <v>7.8612697137533938E-2</v>
      </c>
      <c r="K5099" s="30">
        <v>216636315.25</v>
      </c>
      <c r="L5099" s="30">
        <f>I5099</f>
        <v>204404422.09</v>
      </c>
      <c r="M5099" s="80">
        <f>L5099/K5099</f>
        <v>0.94353719898769373</v>
      </c>
    </row>
    <row r="5100" spans="2:13" ht="24.9" customHeight="1" outlineLevel="2" x14ac:dyDescent="0.3">
      <c r="B5100" s="47" t="s">
        <v>2229</v>
      </c>
      <c r="C5100" s="46" t="s">
        <v>44</v>
      </c>
      <c r="D5100" s="46" t="s">
        <v>838</v>
      </c>
      <c r="E5100" s="46" t="s">
        <v>840</v>
      </c>
      <c r="F5100" s="45" t="s">
        <v>839</v>
      </c>
      <c r="G5100" s="26" t="s">
        <v>7</v>
      </c>
      <c r="H5100" s="30">
        <v>-520029027</v>
      </c>
      <c r="I5100" s="24"/>
      <c r="J5100" s="36"/>
      <c r="K5100" s="24"/>
      <c r="L5100" s="24"/>
      <c r="M5100" s="80" t="str">
        <f>IFERROR((Base_actualizacion!$L5096/Base_actualizacion!$K5096)," " )</f>
        <v xml:space="preserve"> </v>
      </c>
    </row>
    <row r="5101" spans="2:13" ht="24.9" customHeight="1" outlineLevel="1" x14ac:dyDescent="0.3">
      <c r="B5101" s="44" t="str">
        <f>B5100</f>
        <v>ASIGNACIÓN PARA LA INVERSIÓN LOCAL SEGÚN NBI Y CUARTA, QUINTA, Y SEXTA CATEGORÍA</v>
      </c>
      <c r="C5101" s="43" t="s">
        <v>44</v>
      </c>
      <c r="D5101" s="43" t="s">
        <v>838</v>
      </c>
      <c r="E5101" s="43" t="s">
        <v>840</v>
      </c>
      <c r="F5101" s="42" t="s">
        <v>839</v>
      </c>
      <c r="G5101" s="18" t="s">
        <v>3</v>
      </c>
      <c r="H5101" s="32">
        <f>SUBTOTAL(9,H5099:H5100)</f>
        <v>2080116109</v>
      </c>
      <c r="I5101" s="14">
        <f>SUBTOTAL(9,I5099:I5100)</f>
        <v>204404422.09</v>
      </c>
      <c r="J5101" s="31">
        <f>SUBTOTAL(9,J5099:J5100)</f>
        <v>7.8612697137533938E-2</v>
      </c>
      <c r="K5101" s="14">
        <f>SUBTOTAL(9,K5099:K5100)</f>
        <v>216636315.25</v>
      </c>
      <c r="L5101" s="14">
        <f>SUBTOTAL(9,L5098:L5100)</f>
        <v>204404422.09</v>
      </c>
      <c r="M5101" s="80"/>
    </row>
    <row r="5102" spans="2:13" ht="24.9" customHeight="1" outlineLevel="2" x14ac:dyDescent="0.3">
      <c r="B5102" s="47" t="s">
        <v>2229</v>
      </c>
      <c r="C5102" s="46" t="s">
        <v>44</v>
      </c>
      <c r="D5102" s="46" t="s">
        <v>838</v>
      </c>
      <c r="E5102" s="46" t="s">
        <v>837</v>
      </c>
      <c r="F5102" s="45" t="s">
        <v>337</v>
      </c>
      <c r="G5102" s="26" t="s">
        <v>0</v>
      </c>
      <c r="H5102" s="30">
        <v>3213163891</v>
      </c>
      <c r="I5102" s="30">
        <v>252595479.81</v>
      </c>
      <c r="J5102" s="36">
        <f>I5102/H5102</f>
        <v>7.8612697135528722E-2</v>
      </c>
      <c r="K5102" s="30">
        <v>267711204.25</v>
      </c>
      <c r="L5102" s="30">
        <f>I5102</f>
        <v>252595479.81</v>
      </c>
      <c r="M5102" s="80">
        <f>L5102/K5102</f>
        <v>0.94353719904123134</v>
      </c>
    </row>
    <row r="5103" spans="2:13" ht="24.9" customHeight="1" outlineLevel="2" x14ac:dyDescent="0.3">
      <c r="B5103" s="47" t="s">
        <v>2229</v>
      </c>
      <c r="C5103" s="46" t="s">
        <v>44</v>
      </c>
      <c r="D5103" s="46" t="s">
        <v>838</v>
      </c>
      <c r="E5103" s="46" t="s">
        <v>837</v>
      </c>
      <c r="F5103" s="45" t="s">
        <v>337</v>
      </c>
      <c r="G5103" s="26" t="s">
        <v>7</v>
      </c>
      <c r="H5103" s="30">
        <v>-642632778</v>
      </c>
      <c r="I5103" s="24"/>
      <c r="J5103" s="36"/>
      <c r="K5103" s="24"/>
      <c r="L5103" s="24"/>
      <c r="M5103" s="80">
        <f>IFERROR((Base_actualizacion!$L5099/Base_actualizacion!$K5099)," " )</f>
        <v>0.94353719898769373</v>
      </c>
    </row>
    <row r="5104" spans="2:13" ht="24.9" customHeight="1" outlineLevel="1" x14ac:dyDescent="0.3">
      <c r="B5104" s="44" t="str">
        <f>B5103</f>
        <v>ASIGNACIÓN PARA LA INVERSIÓN LOCAL SEGÚN NBI Y CUARTA, QUINTA, Y SEXTA CATEGORÍA</v>
      </c>
      <c r="C5104" s="43" t="s">
        <v>44</v>
      </c>
      <c r="D5104" s="43" t="s">
        <v>838</v>
      </c>
      <c r="E5104" s="43" t="s">
        <v>837</v>
      </c>
      <c r="F5104" s="42" t="s">
        <v>337</v>
      </c>
      <c r="G5104" s="18" t="s">
        <v>3</v>
      </c>
      <c r="H5104" s="32">
        <f>SUBTOTAL(9,H5102:H5103)</f>
        <v>2570531113</v>
      </c>
      <c r="I5104" s="14">
        <f>SUBTOTAL(9,I5102:I5103)</f>
        <v>252595479.81</v>
      </c>
      <c r="J5104" s="31">
        <f>SUBTOTAL(9,J5102:J5103)</f>
        <v>7.8612697135528722E-2</v>
      </c>
      <c r="K5104" s="14">
        <f>SUBTOTAL(9,K5102:K5103)</f>
        <v>267711204.25</v>
      </c>
      <c r="L5104" s="14">
        <f>SUBTOTAL(9,L5101:L5103)</f>
        <v>252595479.81</v>
      </c>
      <c r="M5104" s="80"/>
    </row>
    <row r="5105" spans="2:13" ht="24.9" customHeight="1" outlineLevel="2" x14ac:dyDescent="0.3">
      <c r="B5105" s="47" t="s">
        <v>2229</v>
      </c>
      <c r="C5105" s="46" t="s">
        <v>44</v>
      </c>
      <c r="D5105" s="46" t="s">
        <v>788</v>
      </c>
      <c r="E5105" s="46" t="s">
        <v>835</v>
      </c>
      <c r="F5105" s="45" t="s">
        <v>834</v>
      </c>
      <c r="G5105" s="26" t="s">
        <v>0</v>
      </c>
      <c r="H5105" s="30">
        <v>8413473932</v>
      </c>
      <c r="I5105" s="30">
        <v>661405878.06999993</v>
      </c>
      <c r="J5105" s="36">
        <f>I5105/H5105</f>
        <v>7.8612697135055434E-2</v>
      </c>
      <c r="K5105" s="30">
        <v>700985481.66000009</v>
      </c>
      <c r="L5105" s="30">
        <f>I5105</f>
        <v>661405878.06999993</v>
      </c>
      <c r="M5105" s="80">
        <f>L5105/K5105</f>
        <v>0.94353719923517976</v>
      </c>
    </row>
    <row r="5106" spans="2:13" ht="24.9" customHeight="1" outlineLevel="2" x14ac:dyDescent="0.3">
      <c r="B5106" s="47" t="s">
        <v>2229</v>
      </c>
      <c r="C5106" s="46" t="s">
        <v>44</v>
      </c>
      <c r="D5106" s="46" t="s">
        <v>788</v>
      </c>
      <c r="E5106" s="46" t="s">
        <v>835</v>
      </c>
      <c r="F5106" s="45" t="s">
        <v>834</v>
      </c>
      <c r="G5106" s="26" t="s">
        <v>7</v>
      </c>
      <c r="H5106" s="30">
        <v>-1682694786</v>
      </c>
      <c r="I5106" s="24"/>
      <c r="J5106" s="36"/>
      <c r="K5106" s="24"/>
      <c r="L5106" s="24"/>
      <c r="M5106" s="80">
        <f>IFERROR((Base_actualizacion!$L5102/Base_actualizacion!$K5102)," " )</f>
        <v>0.94353719904123134</v>
      </c>
    </row>
    <row r="5107" spans="2:13" ht="24.9" customHeight="1" outlineLevel="1" x14ac:dyDescent="0.3">
      <c r="B5107" s="44" t="str">
        <f>B5106</f>
        <v>ASIGNACIÓN PARA LA INVERSIÓN LOCAL SEGÚN NBI Y CUARTA, QUINTA, Y SEXTA CATEGORÍA</v>
      </c>
      <c r="C5107" s="43" t="s">
        <v>44</v>
      </c>
      <c r="D5107" s="43" t="s">
        <v>788</v>
      </c>
      <c r="E5107" s="43" t="s">
        <v>835</v>
      </c>
      <c r="F5107" s="42" t="s">
        <v>834</v>
      </c>
      <c r="G5107" s="18" t="s">
        <v>3</v>
      </c>
      <c r="H5107" s="32">
        <f>SUBTOTAL(9,H5105:H5106)</f>
        <v>6730779146</v>
      </c>
      <c r="I5107" s="14">
        <f>SUBTOTAL(9,I5105:I5106)</f>
        <v>661405878.06999993</v>
      </c>
      <c r="J5107" s="31">
        <f>SUBTOTAL(9,J5105:J5106)</f>
        <v>7.8612697135055434E-2</v>
      </c>
      <c r="K5107" s="14">
        <f>SUBTOTAL(9,K5105:K5106)</f>
        <v>700985481.66000009</v>
      </c>
      <c r="L5107" s="14">
        <f>SUBTOTAL(9,L5104:L5106)</f>
        <v>661405878.06999993</v>
      </c>
      <c r="M5107" s="80"/>
    </row>
    <row r="5108" spans="2:13" ht="24.9" customHeight="1" outlineLevel="2" x14ac:dyDescent="0.3">
      <c r="B5108" s="47" t="s">
        <v>2229</v>
      </c>
      <c r="C5108" s="46" t="s">
        <v>44</v>
      </c>
      <c r="D5108" s="46" t="s">
        <v>788</v>
      </c>
      <c r="E5108" s="46" t="s">
        <v>833</v>
      </c>
      <c r="F5108" s="45" t="s">
        <v>832</v>
      </c>
      <c r="G5108" s="26" t="s">
        <v>0</v>
      </c>
      <c r="H5108" s="30">
        <v>3267263806</v>
      </c>
      <c r="I5108" s="30">
        <v>256848420.03999999</v>
      </c>
      <c r="J5108" s="36">
        <f>I5108/H5108</f>
        <v>7.8612697134624945E-2</v>
      </c>
      <c r="K5108" s="30">
        <v>272218647.32999998</v>
      </c>
      <c r="L5108" s="30">
        <f>I5108</f>
        <v>256848420.03999999</v>
      </c>
      <c r="M5108" s="80">
        <f>L5108/K5108</f>
        <v>0.94353719908332634</v>
      </c>
    </row>
    <row r="5109" spans="2:13" ht="24.9" customHeight="1" outlineLevel="2" x14ac:dyDescent="0.3">
      <c r="B5109" s="47" t="s">
        <v>2229</v>
      </c>
      <c r="C5109" s="46" t="s">
        <v>44</v>
      </c>
      <c r="D5109" s="46" t="s">
        <v>788</v>
      </c>
      <c r="E5109" s="46" t="s">
        <v>833</v>
      </c>
      <c r="F5109" s="45" t="s">
        <v>832</v>
      </c>
      <c r="G5109" s="26" t="s">
        <v>7</v>
      </c>
      <c r="H5109" s="30">
        <v>-653452761</v>
      </c>
      <c r="I5109" s="24"/>
      <c r="J5109" s="36"/>
      <c r="K5109" s="24"/>
      <c r="L5109" s="24"/>
      <c r="M5109" s="80">
        <f>IFERROR((Base_actualizacion!$L5105/Base_actualizacion!$K5105)," " )</f>
        <v>0.94353719923517976</v>
      </c>
    </row>
    <row r="5110" spans="2:13" ht="24.9" customHeight="1" outlineLevel="1" x14ac:dyDescent="0.3">
      <c r="B5110" s="44" t="str">
        <f>B5109</f>
        <v>ASIGNACIÓN PARA LA INVERSIÓN LOCAL SEGÚN NBI Y CUARTA, QUINTA, Y SEXTA CATEGORÍA</v>
      </c>
      <c r="C5110" s="43" t="s">
        <v>44</v>
      </c>
      <c r="D5110" s="43" t="s">
        <v>788</v>
      </c>
      <c r="E5110" s="43" t="s">
        <v>833</v>
      </c>
      <c r="F5110" s="42" t="s">
        <v>832</v>
      </c>
      <c r="G5110" s="18" t="s">
        <v>3</v>
      </c>
      <c r="H5110" s="32">
        <f>SUBTOTAL(9,H5108:H5109)</f>
        <v>2613811045</v>
      </c>
      <c r="I5110" s="14">
        <f>SUBTOTAL(9,I5108:I5109)</f>
        <v>256848420.03999999</v>
      </c>
      <c r="J5110" s="31">
        <f>SUBTOTAL(9,J5108:J5109)</f>
        <v>7.8612697134624945E-2</v>
      </c>
      <c r="K5110" s="14">
        <f>SUBTOTAL(9,K5108:K5109)</f>
        <v>272218647.32999998</v>
      </c>
      <c r="L5110" s="14">
        <f>SUBTOTAL(9,L5107:L5109)</f>
        <v>256848420.03999999</v>
      </c>
      <c r="M5110" s="80"/>
    </row>
    <row r="5111" spans="2:13" ht="24.9" customHeight="1" outlineLevel="2" x14ac:dyDescent="0.3">
      <c r="B5111" s="47" t="s">
        <v>2229</v>
      </c>
      <c r="C5111" s="46" t="s">
        <v>44</v>
      </c>
      <c r="D5111" s="46" t="s">
        <v>788</v>
      </c>
      <c r="E5111" s="46" t="s">
        <v>831</v>
      </c>
      <c r="F5111" s="45" t="s">
        <v>830</v>
      </c>
      <c r="G5111" s="26" t="s">
        <v>0</v>
      </c>
      <c r="H5111" s="30">
        <v>4743650141</v>
      </c>
      <c r="I5111" s="30">
        <v>372911131.85000002</v>
      </c>
      <c r="J5111" s="36">
        <f>I5111/H5111</f>
        <v>7.8612697135246004E-2</v>
      </c>
      <c r="K5111" s="30">
        <v>395226740.64999998</v>
      </c>
      <c r="L5111" s="30">
        <f>I5111</f>
        <v>372911131.85000002</v>
      </c>
      <c r="M5111" s="80">
        <f>L5111/K5111</f>
        <v>0.94353719901821642</v>
      </c>
    </row>
    <row r="5112" spans="2:13" ht="24.9" customHeight="1" outlineLevel="2" x14ac:dyDescent="0.3">
      <c r="B5112" s="47" t="s">
        <v>2229</v>
      </c>
      <c r="C5112" s="46" t="s">
        <v>44</v>
      </c>
      <c r="D5112" s="46" t="s">
        <v>788</v>
      </c>
      <c r="E5112" s="46" t="s">
        <v>831</v>
      </c>
      <c r="F5112" s="45" t="s">
        <v>830</v>
      </c>
      <c r="G5112" s="26" t="s">
        <v>7</v>
      </c>
      <c r="H5112" s="30">
        <v>-948730028</v>
      </c>
      <c r="I5112" s="24"/>
      <c r="J5112" s="36"/>
      <c r="K5112" s="24"/>
      <c r="L5112" s="24"/>
      <c r="M5112" s="80">
        <f>IFERROR((Base_actualizacion!$L5108/Base_actualizacion!$K5108)," " )</f>
        <v>0.94353719908332634</v>
      </c>
    </row>
    <row r="5113" spans="2:13" ht="24.9" customHeight="1" outlineLevel="1" x14ac:dyDescent="0.3">
      <c r="B5113" s="44" t="str">
        <f>B5112</f>
        <v>ASIGNACIÓN PARA LA INVERSIÓN LOCAL SEGÚN NBI Y CUARTA, QUINTA, Y SEXTA CATEGORÍA</v>
      </c>
      <c r="C5113" s="43" t="s">
        <v>44</v>
      </c>
      <c r="D5113" s="43" t="s">
        <v>788</v>
      </c>
      <c r="E5113" s="43" t="s">
        <v>831</v>
      </c>
      <c r="F5113" s="42" t="s">
        <v>830</v>
      </c>
      <c r="G5113" s="18" t="s">
        <v>3</v>
      </c>
      <c r="H5113" s="32">
        <f>SUBTOTAL(9,H5111:H5112)</f>
        <v>3794920113</v>
      </c>
      <c r="I5113" s="14">
        <f>SUBTOTAL(9,I5111:I5112)</f>
        <v>372911131.85000002</v>
      </c>
      <c r="J5113" s="31">
        <f>SUBTOTAL(9,J5111:J5112)</f>
        <v>7.8612697135246004E-2</v>
      </c>
      <c r="K5113" s="14">
        <f>SUBTOTAL(9,K5111:K5112)</f>
        <v>395226740.64999998</v>
      </c>
      <c r="L5113" s="14">
        <f>SUBTOTAL(9,L5110:L5112)</f>
        <v>372911131.85000002</v>
      </c>
      <c r="M5113" s="80"/>
    </row>
    <row r="5114" spans="2:13" ht="24.9" customHeight="1" outlineLevel="2" x14ac:dyDescent="0.3">
      <c r="B5114" s="47" t="s">
        <v>2229</v>
      </c>
      <c r="C5114" s="46" t="s">
        <v>44</v>
      </c>
      <c r="D5114" s="46" t="s">
        <v>788</v>
      </c>
      <c r="E5114" s="46" t="s">
        <v>829</v>
      </c>
      <c r="F5114" s="45" t="s">
        <v>828</v>
      </c>
      <c r="G5114" s="26" t="s">
        <v>0</v>
      </c>
      <c r="H5114" s="30">
        <v>5413209242</v>
      </c>
      <c r="I5114" s="30">
        <v>425546978.68000001</v>
      </c>
      <c r="J5114" s="36">
        <f>I5114/H5114</f>
        <v>7.8612697136897405E-2</v>
      </c>
      <c r="K5114" s="30">
        <v>451012402.02999997</v>
      </c>
      <c r="L5114" s="30">
        <f>I5114</f>
        <v>425546978.68000001</v>
      </c>
      <c r="M5114" s="80">
        <f>L5114/K5114</f>
        <v>0.94353719934223435</v>
      </c>
    </row>
    <row r="5115" spans="2:13" ht="24.9" customHeight="1" outlineLevel="2" x14ac:dyDescent="0.3">
      <c r="B5115" s="47" t="s">
        <v>2229</v>
      </c>
      <c r="C5115" s="46" t="s">
        <v>44</v>
      </c>
      <c r="D5115" s="46" t="s">
        <v>788</v>
      </c>
      <c r="E5115" s="46" t="s">
        <v>829</v>
      </c>
      <c r="F5115" s="45" t="s">
        <v>828</v>
      </c>
      <c r="G5115" s="26" t="s">
        <v>7</v>
      </c>
      <c r="H5115" s="30">
        <v>-1082641848</v>
      </c>
      <c r="I5115" s="24"/>
      <c r="J5115" s="36"/>
      <c r="K5115" s="24"/>
      <c r="L5115" s="24"/>
      <c r="M5115" s="80">
        <f>IFERROR((Base_actualizacion!$L5111/Base_actualizacion!$K5111)," " )</f>
        <v>0.94353719901821642</v>
      </c>
    </row>
    <row r="5116" spans="2:13" ht="24.9" customHeight="1" outlineLevel="2" x14ac:dyDescent="0.3">
      <c r="B5116" s="47" t="s">
        <v>2229</v>
      </c>
      <c r="C5116" s="46" t="s">
        <v>44</v>
      </c>
      <c r="D5116" s="46" t="s">
        <v>788</v>
      </c>
      <c r="E5116" s="46" t="s">
        <v>829</v>
      </c>
      <c r="F5116" s="45" t="s">
        <v>828</v>
      </c>
      <c r="G5116" s="26" t="s">
        <v>13</v>
      </c>
      <c r="H5116" s="30">
        <v>8703450</v>
      </c>
      <c r="I5116" s="30">
        <v>8703450</v>
      </c>
      <c r="J5116" s="36">
        <f>H5116/I5116</f>
        <v>1</v>
      </c>
      <c r="K5116" s="24"/>
      <c r="L5116" s="24"/>
      <c r="M5116" s="80"/>
    </row>
    <row r="5117" spans="2:13" ht="24.9" customHeight="1" outlineLevel="1" x14ac:dyDescent="0.3">
      <c r="B5117" s="44" t="str">
        <f>B5116</f>
        <v>ASIGNACIÓN PARA LA INVERSIÓN LOCAL SEGÚN NBI Y CUARTA, QUINTA, Y SEXTA CATEGORÍA</v>
      </c>
      <c r="C5117" s="43" t="s">
        <v>44</v>
      </c>
      <c r="D5117" s="43" t="s">
        <v>788</v>
      </c>
      <c r="E5117" s="43" t="s">
        <v>829</v>
      </c>
      <c r="F5117" s="42" t="s">
        <v>828</v>
      </c>
      <c r="G5117" s="18" t="s">
        <v>3</v>
      </c>
      <c r="H5117" s="32">
        <f>SUBTOTAL(9,H5114:H5116)</f>
        <v>4339270844</v>
      </c>
      <c r="I5117" s="32">
        <f>SUBTOTAL(9,I5114:I5116)</f>
        <v>434250428.68000001</v>
      </c>
      <c r="J5117" s="31">
        <f>SUBTOTAL(9,J5114:J5116)</f>
        <v>1.0786126971368974</v>
      </c>
      <c r="K5117" s="14">
        <f>SUBTOTAL(9,K5114:K5116)</f>
        <v>451012402.02999997</v>
      </c>
      <c r="L5117" s="14">
        <f>SUBTOTAL(9,L5114:L5116)</f>
        <v>425546978.68000001</v>
      </c>
      <c r="M5117" s="80"/>
    </row>
    <row r="5118" spans="2:13" ht="24.9" customHeight="1" outlineLevel="2" x14ac:dyDescent="0.3">
      <c r="B5118" s="47" t="s">
        <v>2229</v>
      </c>
      <c r="C5118" s="46" t="s">
        <v>44</v>
      </c>
      <c r="D5118" s="46" t="s">
        <v>788</v>
      </c>
      <c r="E5118" s="46" t="s">
        <v>827</v>
      </c>
      <c r="F5118" s="45" t="s">
        <v>826</v>
      </c>
      <c r="G5118" s="26" t="s">
        <v>0</v>
      </c>
      <c r="H5118" s="30">
        <v>3180490543</v>
      </c>
      <c r="I5118" s="30">
        <v>250026939.79999998</v>
      </c>
      <c r="J5118" s="36">
        <f>I5118/H5118</f>
        <v>7.8612697135757525E-2</v>
      </c>
      <c r="K5118" s="30">
        <v>264988958.63</v>
      </c>
      <c r="L5118" s="30">
        <f>I5118</f>
        <v>250026939.79999998</v>
      </c>
      <c r="M5118" s="80">
        <f>L5118/K5118</f>
        <v>0.94353719903140854</v>
      </c>
    </row>
    <row r="5119" spans="2:13" ht="24.9" customHeight="1" outlineLevel="2" x14ac:dyDescent="0.3">
      <c r="B5119" s="47" t="s">
        <v>2229</v>
      </c>
      <c r="C5119" s="46" t="s">
        <v>44</v>
      </c>
      <c r="D5119" s="46" t="s">
        <v>788</v>
      </c>
      <c r="E5119" s="46" t="s">
        <v>827</v>
      </c>
      <c r="F5119" s="45" t="s">
        <v>826</v>
      </c>
      <c r="G5119" s="26" t="s">
        <v>7</v>
      </c>
      <c r="H5119" s="30">
        <v>-636098109</v>
      </c>
      <c r="I5119" s="24"/>
      <c r="J5119" s="36"/>
      <c r="K5119" s="24"/>
      <c r="L5119" s="24"/>
      <c r="M5119" s="80" t="str">
        <f>IFERROR((Base_actualizacion!$L5115/Base_actualizacion!$K5115)," " )</f>
        <v xml:space="preserve"> </v>
      </c>
    </row>
    <row r="5120" spans="2:13" ht="24.9" customHeight="1" outlineLevel="1" x14ac:dyDescent="0.3">
      <c r="B5120" s="44" t="str">
        <f>B5119</f>
        <v>ASIGNACIÓN PARA LA INVERSIÓN LOCAL SEGÚN NBI Y CUARTA, QUINTA, Y SEXTA CATEGORÍA</v>
      </c>
      <c r="C5120" s="43" t="s">
        <v>44</v>
      </c>
      <c r="D5120" s="43" t="s">
        <v>788</v>
      </c>
      <c r="E5120" s="43" t="s">
        <v>827</v>
      </c>
      <c r="F5120" s="42" t="s">
        <v>826</v>
      </c>
      <c r="G5120" s="18" t="s">
        <v>3</v>
      </c>
      <c r="H5120" s="32">
        <f>SUBTOTAL(9,H5118:H5119)</f>
        <v>2544392434</v>
      </c>
      <c r="I5120" s="14">
        <f>SUBTOTAL(9,I5118:I5119)</f>
        <v>250026939.79999998</v>
      </c>
      <c r="J5120" s="31">
        <f>SUBTOTAL(9,J5118:J5119)</f>
        <v>7.8612697135757525E-2</v>
      </c>
      <c r="K5120" s="14">
        <f>SUBTOTAL(9,K5118:K5119)</f>
        <v>264988958.63</v>
      </c>
      <c r="L5120" s="14">
        <f>SUBTOTAL(9,L5117:L5119)</f>
        <v>250026939.79999998</v>
      </c>
      <c r="M5120" s="80"/>
    </row>
    <row r="5121" spans="2:13" ht="24.9" customHeight="1" outlineLevel="2" x14ac:dyDescent="0.3">
      <c r="B5121" s="47" t="s">
        <v>2229</v>
      </c>
      <c r="C5121" s="46" t="s">
        <v>44</v>
      </c>
      <c r="D5121" s="46" t="s">
        <v>788</v>
      </c>
      <c r="E5121" s="46" t="s">
        <v>825</v>
      </c>
      <c r="F5121" s="45" t="s">
        <v>824</v>
      </c>
      <c r="G5121" s="26" t="s">
        <v>0</v>
      </c>
      <c r="H5121" s="30">
        <v>4812047979</v>
      </c>
      <c r="I5121" s="30">
        <v>378288070.37</v>
      </c>
      <c r="J5121" s="36">
        <f>I5121/H5121</f>
        <v>7.8612697134539528E-2</v>
      </c>
      <c r="K5121" s="30">
        <v>400925443.84000003</v>
      </c>
      <c r="L5121" s="30">
        <f>I5121</f>
        <v>378288070.37</v>
      </c>
      <c r="M5121" s="80">
        <f>L5121/K5121</f>
        <v>0.94353719920296686</v>
      </c>
    </row>
    <row r="5122" spans="2:13" ht="24.9" customHeight="1" outlineLevel="2" x14ac:dyDescent="0.3">
      <c r="B5122" s="47" t="s">
        <v>2229</v>
      </c>
      <c r="C5122" s="46" t="s">
        <v>44</v>
      </c>
      <c r="D5122" s="46" t="s">
        <v>788</v>
      </c>
      <c r="E5122" s="46" t="s">
        <v>825</v>
      </c>
      <c r="F5122" s="45" t="s">
        <v>824</v>
      </c>
      <c r="G5122" s="26" t="s">
        <v>7</v>
      </c>
      <c r="H5122" s="30">
        <v>-962409596</v>
      </c>
      <c r="I5122" s="24"/>
      <c r="J5122" s="36"/>
      <c r="K5122" s="24"/>
      <c r="L5122" s="24"/>
      <c r="M5122" s="80">
        <f>IFERROR((Base_actualizacion!$L5118/Base_actualizacion!$K5118)," " )</f>
        <v>0.94353719903140854</v>
      </c>
    </row>
    <row r="5123" spans="2:13" ht="24.9" customHeight="1" outlineLevel="1" x14ac:dyDescent="0.3">
      <c r="B5123" s="44" t="str">
        <f>B5122</f>
        <v>ASIGNACIÓN PARA LA INVERSIÓN LOCAL SEGÚN NBI Y CUARTA, QUINTA, Y SEXTA CATEGORÍA</v>
      </c>
      <c r="C5123" s="43" t="s">
        <v>44</v>
      </c>
      <c r="D5123" s="43" t="s">
        <v>788</v>
      </c>
      <c r="E5123" s="43" t="s">
        <v>825</v>
      </c>
      <c r="F5123" s="42" t="s">
        <v>824</v>
      </c>
      <c r="G5123" s="18" t="s">
        <v>3</v>
      </c>
      <c r="H5123" s="32">
        <f>SUBTOTAL(9,H5121:H5122)</f>
        <v>3849638383</v>
      </c>
      <c r="I5123" s="14">
        <f>SUBTOTAL(9,I5121:I5122)</f>
        <v>378288070.37</v>
      </c>
      <c r="J5123" s="31">
        <f>SUBTOTAL(9,J5121:J5122)</f>
        <v>7.8612697134539528E-2</v>
      </c>
      <c r="K5123" s="14">
        <f>SUBTOTAL(9,K5121:K5122)</f>
        <v>400925443.84000003</v>
      </c>
      <c r="L5123" s="14">
        <f>SUBTOTAL(9,L5120:L5122)</f>
        <v>378288070.37</v>
      </c>
      <c r="M5123" s="80"/>
    </row>
    <row r="5124" spans="2:13" ht="24.9" customHeight="1" outlineLevel="2" x14ac:dyDescent="0.3">
      <c r="B5124" s="47" t="s">
        <v>2229</v>
      </c>
      <c r="C5124" s="46" t="s">
        <v>44</v>
      </c>
      <c r="D5124" s="46" t="s">
        <v>788</v>
      </c>
      <c r="E5124" s="46" t="s">
        <v>823</v>
      </c>
      <c r="F5124" s="45" t="s">
        <v>822</v>
      </c>
      <c r="G5124" s="26" t="s">
        <v>0</v>
      </c>
      <c r="H5124" s="30">
        <v>7168543236</v>
      </c>
      <c r="I5124" s="30">
        <v>563538518.30999994</v>
      </c>
      <c r="J5124" s="36">
        <f>I5124/H5124</f>
        <v>7.8612697134885487E-2</v>
      </c>
      <c r="K5124" s="30">
        <v>597261579.86000001</v>
      </c>
      <c r="L5124" s="30">
        <f>I5124</f>
        <v>563538518.30999994</v>
      </c>
      <c r="M5124" s="80">
        <f>L5124/K5124</f>
        <v>0.94353719929899915</v>
      </c>
    </row>
    <row r="5125" spans="2:13" ht="24.9" customHeight="1" outlineLevel="2" x14ac:dyDescent="0.3">
      <c r="B5125" s="47" t="s">
        <v>2229</v>
      </c>
      <c r="C5125" s="46" t="s">
        <v>44</v>
      </c>
      <c r="D5125" s="46" t="s">
        <v>788</v>
      </c>
      <c r="E5125" s="46" t="s">
        <v>823</v>
      </c>
      <c r="F5125" s="45" t="s">
        <v>822</v>
      </c>
      <c r="G5125" s="26" t="s">
        <v>7</v>
      </c>
      <c r="H5125" s="30">
        <v>-1433708647</v>
      </c>
      <c r="I5125" s="24"/>
      <c r="J5125" s="36"/>
      <c r="K5125" s="24"/>
      <c r="L5125" s="24"/>
      <c r="M5125" s="80">
        <f>IFERROR((Base_actualizacion!$L5121/Base_actualizacion!$K5121)," " )</f>
        <v>0.94353719920296686</v>
      </c>
    </row>
    <row r="5126" spans="2:13" ht="24.9" customHeight="1" outlineLevel="1" x14ac:dyDescent="0.3">
      <c r="B5126" s="44" t="str">
        <f>B5125</f>
        <v>ASIGNACIÓN PARA LA INVERSIÓN LOCAL SEGÚN NBI Y CUARTA, QUINTA, Y SEXTA CATEGORÍA</v>
      </c>
      <c r="C5126" s="43" t="s">
        <v>44</v>
      </c>
      <c r="D5126" s="43" t="s">
        <v>788</v>
      </c>
      <c r="E5126" s="43" t="s">
        <v>823</v>
      </c>
      <c r="F5126" s="42" t="s">
        <v>822</v>
      </c>
      <c r="G5126" s="18" t="s">
        <v>3</v>
      </c>
      <c r="H5126" s="32">
        <f>SUBTOTAL(9,H5124:H5125)</f>
        <v>5734834589</v>
      </c>
      <c r="I5126" s="14">
        <f>SUBTOTAL(9,I5124:I5125)</f>
        <v>563538518.30999994</v>
      </c>
      <c r="J5126" s="31">
        <f>SUBTOTAL(9,J5124:J5125)</f>
        <v>7.8612697134885487E-2</v>
      </c>
      <c r="K5126" s="14">
        <f>SUBTOTAL(9,K5124:K5125)</f>
        <v>597261579.86000001</v>
      </c>
      <c r="L5126" s="14">
        <f>SUBTOTAL(9,L5123:L5125)</f>
        <v>563538518.30999994</v>
      </c>
      <c r="M5126" s="80"/>
    </row>
    <row r="5127" spans="2:13" ht="24.9" customHeight="1" outlineLevel="2" x14ac:dyDescent="0.3">
      <c r="B5127" s="47" t="s">
        <v>2229</v>
      </c>
      <c r="C5127" s="46" t="s">
        <v>44</v>
      </c>
      <c r="D5127" s="46" t="s">
        <v>788</v>
      </c>
      <c r="E5127" s="46" t="s">
        <v>2256</v>
      </c>
      <c r="F5127" s="45" t="s">
        <v>1926</v>
      </c>
      <c r="G5127" s="26" t="s">
        <v>0</v>
      </c>
      <c r="H5127" s="30">
        <v>2907455801</v>
      </c>
      <c r="I5127" s="30">
        <v>228562942.31999999</v>
      </c>
      <c r="J5127" s="36">
        <f>I5127/H5127</f>
        <v>7.8612697135890183E-2</v>
      </c>
      <c r="K5127" s="30">
        <v>242240520.58999997</v>
      </c>
      <c r="L5127" s="30">
        <f>I5127</f>
        <v>228562942.31999999</v>
      </c>
      <c r="M5127" s="80">
        <f>L5127/K5127</f>
        <v>0.94353719915773415</v>
      </c>
    </row>
    <row r="5128" spans="2:13" ht="24.9" customHeight="1" outlineLevel="2" x14ac:dyDescent="0.3">
      <c r="B5128" s="47" t="s">
        <v>2229</v>
      </c>
      <c r="C5128" s="46" t="s">
        <v>44</v>
      </c>
      <c r="D5128" s="46" t="s">
        <v>788</v>
      </c>
      <c r="E5128" s="46" t="s">
        <v>2256</v>
      </c>
      <c r="F5128" s="45" t="s">
        <v>1926</v>
      </c>
      <c r="G5128" s="26" t="s">
        <v>7</v>
      </c>
      <c r="H5128" s="30">
        <v>-581491160</v>
      </c>
      <c r="I5128" s="24"/>
      <c r="J5128" s="36"/>
      <c r="K5128" s="24"/>
      <c r="L5128" s="24"/>
      <c r="M5128" s="80">
        <f>IFERROR((Base_actualizacion!$L5124/Base_actualizacion!$K5124)," " )</f>
        <v>0.94353719929899915</v>
      </c>
    </row>
    <row r="5129" spans="2:13" ht="24.9" customHeight="1" outlineLevel="1" x14ac:dyDescent="0.3">
      <c r="B5129" s="44" t="str">
        <f>B5128</f>
        <v>ASIGNACIÓN PARA LA INVERSIÓN LOCAL SEGÚN NBI Y CUARTA, QUINTA, Y SEXTA CATEGORÍA</v>
      </c>
      <c r="C5129" s="43" t="s">
        <v>44</v>
      </c>
      <c r="D5129" s="43" t="s">
        <v>788</v>
      </c>
      <c r="E5129" s="43" t="s">
        <v>2256</v>
      </c>
      <c r="F5129" s="42" t="s">
        <v>1926</v>
      </c>
      <c r="G5129" s="18" t="s">
        <v>3</v>
      </c>
      <c r="H5129" s="32">
        <f>SUBTOTAL(9,H5127:H5128)</f>
        <v>2325964641</v>
      </c>
      <c r="I5129" s="14">
        <f>SUBTOTAL(9,I5127:I5128)</f>
        <v>228562942.31999999</v>
      </c>
      <c r="J5129" s="31">
        <f>SUBTOTAL(9,J5127:J5128)</f>
        <v>7.8612697135890183E-2</v>
      </c>
      <c r="K5129" s="14">
        <f>SUBTOTAL(9,K5127:K5128)</f>
        <v>242240520.58999997</v>
      </c>
      <c r="L5129" s="14">
        <f>SUBTOTAL(9,L5126:L5128)</f>
        <v>228562942.31999999</v>
      </c>
      <c r="M5129" s="80"/>
    </row>
    <row r="5130" spans="2:13" ht="24.9" customHeight="1" outlineLevel="2" x14ac:dyDescent="0.3">
      <c r="B5130" s="47" t="s">
        <v>2229</v>
      </c>
      <c r="C5130" s="46" t="s">
        <v>44</v>
      </c>
      <c r="D5130" s="46" t="s">
        <v>788</v>
      </c>
      <c r="E5130" s="46" t="s">
        <v>821</v>
      </c>
      <c r="F5130" s="45" t="s">
        <v>820</v>
      </c>
      <c r="G5130" s="26" t="s">
        <v>0</v>
      </c>
      <c r="H5130" s="30">
        <v>6094006097</v>
      </c>
      <c r="I5130" s="30">
        <v>479066255.65000004</v>
      </c>
      <c r="J5130" s="36">
        <f>I5130/H5130</f>
        <v>7.8612697136262816E-2</v>
      </c>
      <c r="K5130" s="30">
        <v>507734359.66999996</v>
      </c>
      <c r="L5130" s="30">
        <f>I5130</f>
        <v>479066255.65000004</v>
      </c>
      <c r="M5130" s="80">
        <f>L5130/K5130</f>
        <v>0.94353719917904977</v>
      </c>
    </row>
    <row r="5131" spans="2:13" ht="24.9" customHeight="1" outlineLevel="2" x14ac:dyDescent="0.3">
      <c r="B5131" s="47" t="s">
        <v>2229</v>
      </c>
      <c r="C5131" s="46" t="s">
        <v>44</v>
      </c>
      <c r="D5131" s="46" t="s">
        <v>788</v>
      </c>
      <c r="E5131" s="46" t="s">
        <v>821</v>
      </c>
      <c r="F5131" s="45" t="s">
        <v>820</v>
      </c>
      <c r="G5131" s="26" t="s">
        <v>7</v>
      </c>
      <c r="H5131" s="30">
        <v>-1218801219</v>
      </c>
      <c r="I5131" s="24"/>
      <c r="J5131" s="36"/>
      <c r="K5131" s="24"/>
      <c r="L5131" s="24"/>
      <c r="M5131" s="80">
        <f>IFERROR((Base_actualizacion!$L5127/Base_actualizacion!$K5127)," " )</f>
        <v>0.94353719915773415</v>
      </c>
    </row>
    <row r="5132" spans="2:13" ht="24.9" customHeight="1" outlineLevel="1" x14ac:dyDescent="0.3">
      <c r="B5132" s="44" t="str">
        <f>B5131</f>
        <v>ASIGNACIÓN PARA LA INVERSIÓN LOCAL SEGÚN NBI Y CUARTA, QUINTA, Y SEXTA CATEGORÍA</v>
      </c>
      <c r="C5132" s="43" t="s">
        <v>44</v>
      </c>
      <c r="D5132" s="43" t="s">
        <v>788</v>
      </c>
      <c r="E5132" s="43" t="s">
        <v>821</v>
      </c>
      <c r="F5132" s="42" t="s">
        <v>820</v>
      </c>
      <c r="G5132" s="18" t="s">
        <v>3</v>
      </c>
      <c r="H5132" s="32">
        <f>SUBTOTAL(9,H5130:H5131)</f>
        <v>4875204878</v>
      </c>
      <c r="I5132" s="14">
        <f>SUBTOTAL(9,I5130:I5131)</f>
        <v>479066255.65000004</v>
      </c>
      <c r="J5132" s="31">
        <f>SUBTOTAL(9,J5130:J5131)</f>
        <v>7.8612697136262816E-2</v>
      </c>
      <c r="K5132" s="14">
        <f>SUBTOTAL(9,K5130:K5131)</f>
        <v>507734359.66999996</v>
      </c>
      <c r="L5132" s="14">
        <f>SUBTOTAL(9,L5129:L5131)</f>
        <v>479066255.65000004</v>
      </c>
      <c r="M5132" s="80"/>
    </row>
    <row r="5133" spans="2:13" ht="24.9" customHeight="1" outlineLevel="2" x14ac:dyDescent="0.3">
      <c r="B5133" s="47" t="s">
        <v>2229</v>
      </c>
      <c r="C5133" s="46" t="s">
        <v>44</v>
      </c>
      <c r="D5133" s="46" t="s">
        <v>788</v>
      </c>
      <c r="E5133" s="46" t="s">
        <v>819</v>
      </c>
      <c r="F5133" s="45" t="s">
        <v>818</v>
      </c>
      <c r="G5133" s="26" t="s">
        <v>0</v>
      </c>
      <c r="H5133" s="30">
        <v>3485829832</v>
      </c>
      <c r="I5133" s="30">
        <v>274030484.85000002</v>
      </c>
      <c r="J5133" s="36">
        <f>I5133/H5133</f>
        <v>7.8612697135813606E-2</v>
      </c>
      <c r="K5133" s="30">
        <v>290428914.81</v>
      </c>
      <c r="L5133" s="30">
        <f>I5133</f>
        <v>274030484.85000002</v>
      </c>
      <c r="M5133" s="80">
        <f>L5133/K5133</f>
        <v>0.94353719921197277</v>
      </c>
    </row>
    <row r="5134" spans="2:13" ht="24.9" customHeight="1" outlineLevel="2" x14ac:dyDescent="0.3">
      <c r="B5134" s="47" t="s">
        <v>2229</v>
      </c>
      <c r="C5134" s="46" t="s">
        <v>44</v>
      </c>
      <c r="D5134" s="46" t="s">
        <v>788</v>
      </c>
      <c r="E5134" s="46" t="s">
        <v>819</v>
      </c>
      <c r="F5134" s="45" t="s">
        <v>818</v>
      </c>
      <c r="G5134" s="26" t="s">
        <v>7</v>
      </c>
      <c r="H5134" s="30">
        <v>-697165966</v>
      </c>
      <c r="I5134" s="24"/>
      <c r="J5134" s="36"/>
      <c r="K5134" s="24"/>
      <c r="L5134" s="24"/>
      <c r="M5134" s="80">
        <f>IFERROR((Base_actualizacion!$L5130/Base_actualizacion!$K5130)," " )</f>
        <v>0.94353719917904977</v>
      </c>
    </row>
    <row r="5135" spans="2:13" ht="24.9" customHeight="1" outlineLevel="1" x14ac:dyDescent="0.3">
      <c r="B5135" s="44" t="str">
        <f>B5134</f>
        <v>ASIGNACIÓN PARA LA INVERSIÓN LOCAL SEGÚN NBI Y CUARTA, QUINTA, Y SEXTA CATEGORÍA</v>
      </c>
      <c r="C5135" s="43" t="s">
        <v>44</v>
      </c>
      <c r="D5135" s="43" t="s">
        <v>788</v>
      </c>
      <c r="E5135" s="43" t="s">
        <v>819</v>
      </c>
      <c r="F5135" s="42" t="s">
        <v>818</v>
      </c>
      <c r="G5135" s="18" t="s">
        <v>3</v>
      </c>
      <c r="H5135" s="32">
        <f>SUBTOTAL(9,H5133:H5134)</f>
        <v>2788663866</v>
      </c>
      <c r="I5135" s="14">
        <f>SUBTOTAL(9,I5133:I5134)</f>
        <v>274030484.85000002</v>
      </c>
      <c r="J5135" s="31">
        <f>SUBTOTAL(9,J5133:J5134)</f>
        <v>7.8612697135813606E-2</v>
      </c>
      <c r="K5135" s="14">
        <f>SUBTOTAL(9,K5133:K5134)</f>
        <v>290428914.81</v>
      </c>
      <c r="L5135" s="14">
        <f>SUBTOTAL(9,L5132:L5134)</f>
        <v>274030484.85000002</v>
      </c>
      <c r="M5135" s="80"/>
    </row>
    <row r="5136" spans="2:13" ht="24.9" customHeight="1" outlineLevel="2" x14ac:dyDescent="0.3">
      <c r="B5136" s="47" t="s">
        <v>2229</v>
      </c>
      <c r="C5136" s="46" t="s">
        <v>44</v>
      </c>
      <c r="D5136" s="46" t="s">
        <v>788</v>
      </c>
      <c r="E5136" s="46" t="s">
        <v>817</v>
      </c>
      <c r="F5136" s="45" t="s">
        <v>816</v>
      </c>
      <c r="G5136" s="26" t="s">
        <v>0</v>
      </c>
      <c r="H5136" s="30">
        <v>3960889688</v>
      </c>
      <c r="I5136" s="30">
        <v>311376221.43000001</v>
      </c>
      <c r="J5136" s="36">
        <f>I5136/H5136</f>
        <v>7.8612697135533052E-2</v>
      </c>
      <c r="K5136" s="30">
        <v>330009481.06999999</v>
      </c>
      <c r="L5136" s="30">
        <f>I5136</f>
        <v>311376221.43000001</v>
      </c>
      <c r="M5136" s="80">
        <f>L5136/K5136</f>
        <v>0.94353719905384292</v>
      </c>
    </row>
    <row r="5137" spans="2:13" ht="24.9" customHeight="1" outlineLevel="2" x14ac:dyDescent="0.3">
      <c r="B5137" s="47" t="s">
        <v>2229</v>
      </c>
      <c r="C5137" s="46" t="s">
        <v>44</v>
      </c>
      <c r="D5137" s="46" t="s">
        <v>788</v>
      </c>
      <c r="E5137" s="46" t="s">
        <v>817</v>
      </c>
      <c r="F5137" s="45" t="s">
        <v>816</v>
      </c>
      <c r="G5137" s="26" t="s">
        <v>7</v>
      </c>
      <c r="H5137" s="30">
        <v>-792177938</v>
      </c>
      <c r="I5137" s="24"/>
      <c r="J5137" s="36"/>
      <c r="K5137" s="24"/>
      <c r="L5137" s="24"/>
      <c r="M5137" s="80">
        <f>IFERROR((Base_actualizacion!$L5133/Base_actualizacion!$K5133)," " )</f>
        <v>0.94353719921197277</v>
      </c>
    </row>
    <row r="5138" spans="2:13" ht="24.9" customHeight="1" outlineLevel="1" x14ac:dyDescent="0.3">
      <c r="B5138" s="44" t="str">
        <f>B5137</f>
        <v>ASIGNACIÓN PARA LA INVERSIÓN LOCAL SEGÚN NBI Y CUARTA, QUINTA, Y SEXTA CATEGORÍA</v>
      </c>
      <c r="C5138" s="43" t="s">
        <v>44</v>
      </c>
      <c r="D5138" s="43" t="s">
        <v>788</v>
      </c>
      <c r="E5138" s="43" t="s">
        <v>817</v>
      </c>
      <c r="F5138" s="42" t="s">
        <v>816</v>
      </c>
      <c r="G5138" s="18" t="s">
        <v>3</v>
      </c>
      <c r="H5138" s="32">
        <f>SUBTOTAL(9,H5136:H5137)</f>
        <v>3168711750</v>
      </c>
      <c r="I5138" s="14">
        <f>SUBTOTAL(9,I5136:I5137)</f>
        <v>311376221.43000001</v>
      </c>
      <c r="J5138" s="31">
        <f>SUBTOTAL(9,J5136:J5137)</f>
        <v>7.8612697135533052E-2</v>
      </c>
      <c r="K5138" s="14">
        <f>SUBTOTAL(9,K5136:K5137)</f>
        <v>330009481.06999999</v>
      </c>
      <c r="L5138" s="14">
        <f>SUBTOTAL(9,L5135:L5137)</f>
        <v>311376221.43000001</v>
      </c>
      <c r="M5138" s="80"/>
    </row>
    <row r="5139" spans="2:13" ht="24.9" customHeight="1" outlineLevel="2" x14ac:dyDescent="0.3">
      <c r="B5139" s="47" t="s">
        <v>2229</v>
      </c>
      <c r="C5139" s="46" t="s">
        <v>44</v>
      </c>
      <c r="D5139" s="46" t="s">
        <v>788</v>
      </c>
      <c r="E5139" s="46" t="s">
        <v>815</v>
      </c>
      <c r="F5139" s="45" t="s">
        <v>814</v>
      </c>
      <c r="G5139" s="26" t="s">
        <v>0</v>
      </c>
      <c r="H5139" s="30">
        <v>5291979179</v>
      </c>
      <c r="I5139" s="30">
        <v>416016756.45000005</v>
      </c>
      <c r="J5139" s="36">
        <f>I5139/H5139</f>
        <v>7.861269713623717E-2</v>
      </c>
      <c r="K5139" s="30">
        <v>440911875.88</v>
      </c>
      <c r="L5139" s="30">
        <f>I5139</f>
        <v>416016756.45000005</v>
      </c>
      <c r="M5139" s="80">
        <f>L5139/K5139</f>
        <v>0.94353719917316203</v>
      </c>
    </row>
    <row r="5140" spans="2:13" ht="24.9" customHeight="1" outlineLevel="2" x14ac:dyDescent="0.3">
      <c r="B5140" s="47" t="s">
        <v>2229</v>
      </c>
      <c r="C5140" s="46" t="s">
        <v>44</v>
      </c>
      <c r="D5140" s="46" t="s">
        <v>788</v>
      </c>
      <c r="E5140" s="46" t="s">
        <v>815</v>
      </c>
      <c r="F5140" s="45" t="s">
        <v>814</v>
      </c>
      <c r="G5140" s="26" t="s">
        <v>7</v>
      </c>
      <c r="H5140" s="30">
        <v>-1058395836</v>
      </c>
      <c r="I5140" s="24"/>
      <c r="J5140" s="36"/>
      <c r="K5140" s="24"/>
      <c r="L5140" s="24"/>
      <c r="M5140" s="80">
        <f>IFERROR((Base_actualizacion!$L5136/Base_actualizacion!$K5136)," " )</f>
        <v>0.94353719905384292</v>
      </c>
    </row>
    <row r="5141" spans="2:13" ht="24.9" customHeight="1" outlineLevel="1" x14ac:dyDescent="0.3">
      <c r="B5141" s="44" t="str">
        <f>B5140</f>
        <v>ASIGNACIÓN PARA LA INVERSIÓN LOCAL SEGÚN NBI Y CUARTA, QUINTA, Y SEXTA CATEGORÍA</v>
      </c>
      <c r="C5141" s="43" t="s">
        <v>44</v>
      </c>
      <c r="D5141" s="43" t="s">
        <v>788</v>
      </c>
      <c r="E5141" s="43" t="s">
        <v>815</v>
      </c>
      <c r="F5141" s="42" t="s">
        <v>814</v>
      </c>
      <c r="G5141" s="18" t="s">
        <v>3</v>
      </c>
      <c r="H5141" s="32">
        <f>SUBTOTAL(9,H5139:H5140)</f>
        <v>4233583343</v>
      </c>
      <c r="I5141" s="14">
        <f>SUBTOTAL(9,I5139:I5140)</f>
        <v>416016756.45000005</v>
      </c>
      <c r="J5141" s="31">
        <f>SUBTOTAL(9,J5139:J5140)</f>
        <v>7.861269713623717E-2</v>
      </c>
      <c r="K5141" s="14">
        <f>SUBTOTAL(9,K5139:K5140)</f>
        <v>440911875.88</v>
      </c>
      <c r="L5141" s="14">
        <f>SUBTOTAL(9,L5138:L5140)</f>
        <v>416016756.45000005</v>
      </c>
      <c r="M5141" s="80"/>
    </row>
    <row r="5142" spans="2:13" ht="24.9" customHeight="1" outlineLevel="2" x14ac:dyDescent="0.3">
      <c r="B5142" s="47" t="s">
        <v>2229</v>
      </c>
      <c r="C5142" s="46" t="s">
        <v>44</v>
      </c>
      <c r="D5142" s="46" t="s">
        <v>788</v>
      </c>
      <c r="E5142" s="46" t="s">
        <v>813</v>
      </c>
      <c r="F5142" s="45" t="s">
        <v>767</v>
      </c>
      <c r="G5142" s="26" t="s">
        <v>0</v>
      </c>
      <c r="H5142" s="30">
        <v>4350232590</v>
      </c>
      <c r="I5142" s="30">
        <v>341983517.06999999</v>
      </c>
      <c r="J5142" s="36">
        <f>I5142/H5142</f>
        <v>7.8612697136269671E-2</v>
      </c>
      <c r="K5142" s="30">
        <v>362448367.01999998</v>
      </c>
      <c r="L5142" s="30">
        <f>I5142</f>
        <v>341983517.06999999</v>
      </c>
      <c r="M5142" s="80">
        <f>L5142/K5142</f>
        <v>0.94353719919264878</v>
      </c>
    </row>
    <row r="5143" spans="2:13" ht="24.9" customHeight="1" outlineLevel="2" x14ac:dyDescent="0.3">
      <c r="B5143" s="47" t="s">
        <v>2229</v>
      </c>
      <c r="C5143" s="46" t="s">
        <v>44</v>
      </c>
      <c r="D5143" s="46" t="s">
        <v>788</v>
      </c>
      <c r="E5143" s="46" t="s">
        <v>813</v>
      </c>
      <c r="F5143" s="45" t="s">
        <v>767</v>
      </c>
      <c r="G5143" s="26" t="s">
        <v>7</v>
      </c>
      <c r="H5143" s="30">
        <v>-870046518</v>
      </c>
      <c r="I5143" s="24"/>
      <c r="J5143" s="36"/>
      <c r="K5143" s="24"/>
      <c r="L5143" s="24"/>
      <c r="M5143" s="80">
        <f>IFERROR((Base_actualizacion!$L5139/Base_actualizacion!$K5139)," " )</f>
        <v>0.94353719917316203</v>
      </c>
    </row>
    <row r="5144" spans="2:13" ht="24.9" customHeight="1" outlineLevel="1" x14ac:dyDescent="0.3">
      <c r="B5144" s="44" t="str">
        <f>B5143</f>
        <v>ASIGNACIÓN PARA LA INVERSIÓN LOCAL SEGÚN NBI Y CUARTA, QUINTA, Y SEXTA CATEGORÍA</v>
      </c>
      <c r="C5144" s="43" t="s">
        <v>44</v>
      </c>
      <c r="D5144" s="43" t="s">
        <v>788</v>
      </c>
      <c r="E5144" s="43" t="s">
        <v>813</v>
      </c>
      <c r="F5144" s="42" t="s">
        <v>767</v>
      </c>
      <c r="G5144" s="18" t="s">
        <v>3</v>
      </c>
      <c r="H5144" s="32">
        <f>SUBTOTAL(9,H5142:H5143)</f>
        <v>3480186072</v>
      </c>
      <c r="I5144" s="14">
        <f>SUBTOTAL(9,I5142:I5143)</f>
        <v>341983517.06999999</v>
      </c>
      <c r="J5144" s="31">
        <f>SUBTOTAL(9,J5142:J5143)</f>
        <v>7.8612697136269671E-2</v>
      </c>
      <c r="K5144" s="14">
        <f>SUBTOTAL(9,K5142:K5143)</f>
        <v>362448367.01999998</v>
      </c>
      <c r="L5144" s="14">
        <f>SUBTOTAL(9,L5141:L5143)</f>
        <v>341983517.06999999</v>
      </c>
      <c r="M5144" s="80"/>
    </row>
    <row r="5145" spans="2:13" ht="24.9" customHeight="1" outlineLevel="2" x14ac:dyDescent="0.3">
      <c r="B5145" s="47" t="s">
        <v>2229</v>
      </c>
      <c r="C5145" s="46" t="s">
        <v>44</v>
      </c>
      <c r="D5145" s="46" t="s">
        <v>788</v>
      </c>
      <c r="E5145" s="46" t="s">
        <v>2255</v>
      </c>
      <c r="F5145" s="45" t="s">
        <v>2254</v>
      </c>
      <c r="G5145" s="26" t="s">
        <v>0</v>
      </c>
      <c r="H5145" s="30">
        <v>5934437844</v>
      </c>
      <c r="I5145" s="30">
        <v>466522164.89999998</v>
      </c>
      <c r="J5145" s="36">
        <f>I5145/H5145</f>
        <v>7.8612697135530055E-2</v>
      </c>
      <c r="K5145" s="30">
        <v>494439610.12</v>
      </c>
      <c r="L5145" s="30">
        <f>I5145</f>
        <v>466522164.89999998</v>
      </c>
      <c r="M5145" s="80">
        <f>L5145/K5145</f>
        <v>0.94353719918753176</v>
      </c>
    </row>
    <row r="5146" spans="2:13" ht="24.9" customHeight="1" outlineLevel="2" x14ac:dyDescent="0.3">
      <c r="B5146" s="47" t="s">
        <v>2229</v>
      </c>
      <c r="C5146" s="46" t="s">
        <v>44</v>
      </c>
      <c r="D5146" s="46" t="s">
        <v>788</v>
      </c>
      <c r="E5146" s="46" t="s">
        <v>2255</v>
      </c>
      <c r="F5146" s="45" t="s">
        <v>2254</v>
      </c>
      <c r="G5146" s="26" t="s">
        <v>7</v>
      </c>
      <c r="H5146" s="30">
        <v>-1186887569</v>
      </c>
      <c r="I5146" s="24"/>
      <c r="J5146" s="36"/>
      <c r="K5146" s="24"/>
      <c r="L5146" s="24"/>
      <c r="M5146" s="80">
        <f>IFERROR((Base_actualizacion!$L5142/Base_actualizacion!$K5142)," " )</f>
        <v>0.94353719919264878</v>
      </c>
    </row>
    <row r="5147" spans="2:13" ht="24.9" customHeight="1" outlineLevel="1" x14ac:dyDescent="0.3">
      <c r="B5147" s="44" t="str">
        <f>B5146</f>
        <v>ASIGNACIÓN PARA LA INVERSIÓN LOCAL SEGÚN NBI Y CUARTA, QUINTA, Y SEXTA CATEGORÍA</v>
      </c>
      <c r="C5147" s="43" t="s">
        <v>44</v>
      </c>
      <c r="D5147" s="43" t="s">
        <v>788</v>
      </c>
      <c r="E5147" s="43" t="s">
        <v>2255</v>
      </c>
      <c r="F5147" s="42" t="s">
        <v>2254</v>
      </c>
      <c r="G5147" s="18" t="s">
        <v>3</v>
      </c>
      <c r="H5147" s="32">
        <f>SUBTOTAL(9,H5145:H5146)</f>
        <v>4747550275</v>
      </c>
      <c r="I5147" s="14">
        <f>SUBTOTAL(9,I5145:I5146)</f>
        <v>466522164.89999998</v>
      </c>
      <c r="J5147" s="31">
        <f>SUBTOTAL(9,J5145:J5146)</f>
        <v>7.8612697135530055E-2</v>
      </c>
      <c r="K5147" s="14">
        <f>SUBTOTAL(9,K5145:K5146)</f>
        <v>494439610.12</v>
      </c>
      <c r="L5147" s="14">
        <f>SUBTOTAL(9,L5144:L5146)</f>
        <v>466522164.89999998</v>
      </c>
      <c r="M5147" s="80"/>
    </row>
    <row r="5148" spans="2:13" ht="24.9" customHeight="1" outlineLevel="2" x14ac:dyDescent="0.3">
      <c r="B5148" s="47" t="s">
        <v>2229</v>
      </c>
      <c r="C5148" s="46" t="s">
        <v>44</v>
      </c>
      <c r="D5148" s="46" t="s">
        <v>788</v>
      </c>
      <c r="E5148" s="46" t="s">
        <v>812</v>
      </c>
      <c r="F5148" s="45" t="s">
        <v>811</v>
      </c>
      <c r="G5148" s="26" t="s">
        <v>0</v>
      </c>
      <c r="H5148" s="30">
        <v>2942370179</v>
      </c>
      <c r="I5148" s="30">
        <v>231307655.75</v>
      </c>
      <c r="J5148" s="36">
        <f>I5148/H5148</f>
        <v>7.8612697138132598E-2</v>
      </c>
      <c r="K5148" s="30">
        <v>245149482.11000001</v>
      </c>
      <c r="L5148" s="30">
        <f>I5148</f>
        <v>231307655.75</v>
      </c>
      <c r="M5148" s="80">
        <f>L5148/K5148</f>
        <v>0.94353719925955581</v>
      </c>
    </row>
    <row r="5149" spans="2:13" ht="24.9" customHeight="1" outlineLevel="2" x14ac:dyDescent="0.3">
      <c r="B5149" s="47" t="s">
        <v>2229</v>
      </c>
      <c r="C5149" s="46" t="s">
        <v>44</v>
      </c>
      <c r="D5149" s="46" t="s">
        <v>788</v>
      </c>
      <c r="E5149" s="46" t="s">
        <v>812</v>
      </c>
      <c r="F5149" s="45" t="s">
        <v>811</v>
      </c>
      <c r="G5149" s="26" t="s">
        <v>7</v>
      </c>
      <c r="H5149" s="30">
        <v>-588474036</v>
      </c>
      <c r="I5149" s="24"/>
      <c r="J5149" s="36"/>
      <c r="K5149" s="24"/>
      <c r="L5149" s="24"/>
      <c r="M5149" s="80">
        <f>IFERROR((Base_actualizacion!$L5145/Base_actualizacion!$K5145)," " )</f>
        <v>0.94353719918753176</v>
      </c>
    </row>
    <row r="5150" spans="2:13" ht="24.9" customHeight="1" outlineLevel="1" x14ac:dyDescent="0.3">
      <c r="B5150" s="44" t="str">
        <f>B5149</f>
        <v>ASIGNACIÓN PARA LA INVERSIÓN LOCAL SEGÚN NBI Y CUARTA, QUINTA, Y SEXTA CATEGORÍA</v>
      </c>
      <c r="C5150" s="43" t="s">
        <v>44</v>
      </c>
      <c r="D5150" s="43" t="s">
        <v>788</v>
      </c>
      <c r="E5150" s="43" t="s">
        <v>812</v>
      </c>
      <c r="F5150" s="42" t="s">
        <v>811</v>
      </c>
      <c r="G5150" s="18" t="s">
        <v>3</v>
      </c>
      <c r="H5150" s="32">
        <f>SUBTOTAL(9,H5148:H5149)</f>
        <v>2353896143</v>
      </c>
      <c r="I5150" s="14">
        <f>SUBTOTAL(9,I5148:I5149)</f>
        <v>231307655.75</v>
      </c>
      <c r="J5150" s="31">
        <f>SUBTOTAL(9,J5148:J5149)</f>
        <v>7.8612697138132598E-2</v>
      </c>
      <c r="K5150" s="14">
        <f>SUBTOTAL(9,K5148:K5149)</f>
        <v>245149482.11000001</v>
      </c>
      <c r="L5150" s="14">
        <f>SUBTOTAL(9,L5147:L5149)</f>
        <v>231307655.75</v>
      </c>
      <c r="M5150" s="80"/>
    </row>
    <row r="5151" spans="2:13" ht="24.9" customHeight="1" outlineLevel="2" x14ac:dyDescent="0.3">
      <c r="B5151" s="47" t="s">
        <v>2229</v>
      </c>
      <c r="C5151" s="46" t="s">
        <v>44</v>
      </c>
      <c r="D5151" s="46" t="s">
        <v>788</v>
      </c>
      <c r="E5151" s="46" t="s">
        <v>810</v>
      </c>
      <c r="F5151" s="45" t="s">
        <v>809</v>
      </c>
      <c r="G5151" s="26" t="s">
        <v>0</v>
      </c>
      <c r="H5151" s="30">
        <v>3988267938</v>
      </c>
      <c r="I5151" s="30">
        <v>313528499.5</v>
      </c>
      <c r="J5151" s="36">
        <f>I5151/H5151</f>
        <v>7.8612697134191389E-2</v>
      </c>
      <c r="K5151" s="30">
        <v>332290554.90999997</v>
      </c>
      <c r="L5151" s="30">
        <f>I5151</f>
        <v>313528499.5</v>
      </c>
      <c r="M5151" s="80">
        <f>L5151/K5151</f>
        <v>0.94353719919881074</v>
      </c>
    </row>
    <row r="5152" spans="2:13" ht="24.9" customHeight="1" outlineLevel="2" x14ac:dyDescent="0.3">
      <c r="B5152" s="47" t="s">
        <v>2229</v>
      </c>
      <c r="C5152" s="46" t="s">
        <v>44</v>
      </c>
      <c r="D5152" s="46" t="s">
        <v>788</v>
      </c>
      <c r="E5152" s="46" t="s">
        <v>810</v>
      </c>
      <c r="F5152" s="45" t="s">
        <v>809</v>
      </c>
      <c r="G5152" s="26" t="s">
        <v>7</v>
      </c>
      <c r="H5152" s="30">
        <v>-797653588</v>
      </c>
      <c r="I5152" s="24"/>
      <c r="J5152" s="36"/>
      <c r="K5152" s="24"/>
      <c r="L5152" s="24"/>
      <c r="M5152" s="80">
        <f>IFERROR((Base_actualizacion!$L5148/Base_actualizacion!$K5148)," " )</f>
        <v>0.94353719925955581</v>
      </c>
    </row>
    <row r="5153" spans="2:13" ht="24.9" customHeight="1" outlineLevel="1" x14ac:dyDescent="0.3">
      <c r="B5153" s="44" t="str">
        <f>B5152</f>
        <v>ASIGNACIÓN PARA LA INVERSIÓN LOCAL SEGÚN NBI Y CUARTA, QUINTA, Y SEXTA CATEGORÍA</v>
      </c>
      <c r="C5153" s="43" t="s">
        <v>44</v>
      </c>
      <c r="D5153" s="43" t="s">
        <v>788</v>
      </c>
      <c r="E5153" s="43" t="s">
        <v>810</v>
      </c>
      <c r="F5153" s="42" t="s">
        <v>809</v>
      </c>
      <c r="G5153" s="18" t="s">
        <v>3</v>
      </c>
      <c r="H5153" s="32">
        <f>SUBTOTAL(9,H5151:H5152)</f>
        <v>3190614350</v>
      </c>
      <c r="I5153" s="14">
        <f>SUBTOTAL(9,I5151:I5152)</f>
        <v>313528499.5</v>
      </c>
      <c r="J5153" s="31">
        <f>SUBTOTAL(9,J5151:J5152)</f>
        <v>7.8612697134191389E-2</v>
      </c>
      <c r="K5153" s="14">
        <f>SUBTOTAL(9,K5151:K5152)</f>
        <v>332290554.90999997</v>
      </c>
      <c r="L5153" s="14">
        <f>SUBTOTAL(9,L5150:L5152)</f>
        <v>313528499.5</v>
      </c>
      <c r="M5153" s="80"/>
    </row>
    <row r="5154" spans="2:13" ht="24.9" customHeight="1" outlineLevel="2" x14ac:dyDescent="0.3">
      <c r="B5154" s="47" t="s">
        <v>2229</v>
      </c>
      <c r="C5154" s="46" t="s">
        <v>44</v>
      </c>
      <c r="D5154" s="46" t="s">
        <v>788</v>
      </c>
      <c r="E5154" s="46" t="s">
        <v>808</v>
      </c>
      <c r="F5154" s="45" t="s">
        <v>807</v>
      </c>
      <c r="G5154" s="26" t="s">
        <v>0</v>
      </c>
      <c r="H5154" s="30">
        <v>4182262060</v>
      </c>
      <c r="I5154" s="30">
        <v>328778900.65999997</v>
      </c>
      <c r="J5154" s="36">
        <f>I5154/H5154</f>
        <v>7.8612697134526274E-2</v>
      </c>
      <c r="K5154" s="30">
        <v>348453564.94</v>
      </c>
      <c r="L5154" s="30">
        <f>I5154</f>
        <v>328778900.65999997</v>
      </c>
      <c r="M5154" s="80">
        <f>L5154/K5154</f>
        <v>0.94353719904289746</v>
      </c>
    </row>
    <row r="5155" spans="2:13" ht="24.9" customHeight="1" outlineLevel="2" x14ac:dyDescent="0.3">
      <c r="B5155" s="47" t="s">
        <v>2229</v>
      </c>
      <c r="C5155" s="46" t="s">
        <v>44</v>
      </c>
      <c r="D5155" s="46" t="s">
        <v>788</v>
      </c>
      <c r="E5155" s="46" t="s">
        <v>808</v>
      </c>
      <c r="F5155" s="45" t="s">
        <v>807</v>
      </c>
      <c r="G5155" s="26" t="s">
        <v>7</v>
      </c>
      <c r="H5155" s="30">
        <v>-836452412</v>
      </c>
      <c r="I5155" s="24"/>
      <c r="J5155" s="36"/>
      <c r="K5155" s="24"/>
      <c r="L5155" s="24"/>
      <c r="M5155" s="80">
        <f>IFERROR((Base_actualizacion!$L5151/Base_actualizacion!$K5151)," " )</f>
        <v>0.94353719919881074</v>
      </c>
    </row>
    <row r="5156" spans="2:13" ht="24.9" customHeight="1" outlineLevel="1" x14ac:dyDescent="0.3">
      <c r="B5156" s="44" t="str">
        <f>B5155</f>
        <v>ASIGNACIÓN PARA LA INVERSIÓN LOCAL SEGÚN NBI Y CUARTA, QUINTA, Y SEXTA CATEGORÍA</v>
      </c>
      <c r="C5156" s="43" t="s">
        <v>44</v>
      </c>
      <c r="D5156" s="43" t="s">
        <v>788</v>
      </c>
      <c r="E5156" s="43" t="s">
        <v>808</v>
      </c>
      <c r="F5156" s="42" t="s">
        <v>807</v>
      </c>
      <c r="G5156" s="18" t="s">
        <v>3</v>
      </c>
      <c r="H5156" s="32">
        <f>SUBTOTAL(9,H5154:H5155)</f>
        <v>3345809648</v>
      </c>
      <c r="I5156" s="14">
        <f>SUBTOTAL(9,I5154:I5155)</f>
        <v>328778900.65999997</v>
      </c>
      <c r="J5156" s="31">
        <f>SUBTOTAL(9,J5154:J5155)</f>
        <v>7.8612697134526274E-2</v>
      </c>
      <c r="K5156" s="14">
        <f>SUBTOTAL(9,K5154:K5155)</f>
        <v>348453564.94</v>
      </c>
      <c r="L5156" s="14">
        <f>SUBTOTAL(9,L5153:L5155)</f>
        <v>328778900.65999997</v>
      </c>
      <c r="M5156" s="80"/>
    </row>
    <row r="5157" spans="2:13" ht="24.9" customHeight="1" outlineLevel="2" x14ac:dyDescent="0.3">
      <c r="B5157" s="47" t="s">
        <v>2229</v>
      </c>
      <c r="C5157" s="46" t="s">
        <v>44</v>
      </c>
      <c r="D5157" s="46" t="s">
        <v>788</v>
      </c>
      <c r="E5157" s="46" t="s">
        <v>806</v>
      </c>
      <c r="F5157" s="45" t="s">
        <v>805</v>
      </c>
      <c r="G5157" s="26" t="s">
        <v>0</v>
      </c>
      <c r="H5157" s="30">
        <v>6539076222</v>
      </c>
      <c r="I5157" s="30">
        <v>514054418.58000004</v>
      </c>
      <c r="J5157" s="36">
        <f>I5157/H5157</f>
        <v>7.8612697134577011E-2</v>
      </c>
      <c r="K5157" s="30">
        <v>544816271.13999999</v>
      </c>
      <c r="L5157" s="30">
        <f>I5157</f>
        <v>514054418.58000004</v>
      </c>
      <c r="M5157" s="80">
        <f>L5157/K5157</f>
        <v>0.94353719925502155</v>
      </c>
    </row>
    <row r="5158" spans="2:13" ht="24.9" customHeight="1" outlineLevel="2" x14ac:dyDescent="0.3">
      <c r="B5158" s="47" t="s">
        <v>2229</v>
      </c>
      <c r="C5158" s="46" t="s">
        <v>44</v>
      </c>
      <c r="D5158" s="46" t="s">
        <v>788</v>
      </c>
      <c r="E5158" s="46" t="s">
        <v>806</v>
      </c>
      <c r="F5158" s="45" t="s">
        <v>805</v>
      </c>
      <c r="G5158" s="26" t="s">
        <v>7</v>
      </c>
      <c r="H5158" s="30">
        <v>-1307815244</v>
      </c>
      <c r="I5158" s="24"/>
      <c r="J5158" s="36"/>
      <c r="K5158" s="24"/>
      <c r="L5158" s="24"/>
      <c r="M5158" s="80">
        <f>IFERROR((Base_actualizacion!$L5154/Base_actualizacion!$K5154)," " )</f>
        <v>0.94353719904289746</v>
      </c>
    </row>
    <row r="5159" spans="2:13" ht="24.9" customHeight="1" outlineLevel="2" x14ac:dyDescent="0.3">
      <c r="B5159" s="47" t="s">
        <v>2229</v>
      </c>
      <c r="C5159" s="46" t="s">
        <v>44</v>
      </c>
      <c r="D5159" s="46" t="s">
        <v>788</v>
      </c>
      <c r="E5159" s="46" t="s">
        <v>806</v>
      </c>
      <c r="F5159" s="45" t="s">
        <v>805</v>
      </c>
      <c r="G5159" s="26" t="s">
        <v>13</v>
      </c>
      <c r="H5159" s="30">
        <v>275923569</v>
      </c>
      <c r="I5159" s="30">
        <v>275923569</v>
      </c>
      <c r="J5159" s="36">
        <f>H5159/I5159</f>
        <v>1</v>
      </c>
      <c r="K5159" s="24"/>
      <c r="L5159" s="24"/>
      <c r="M5159" s="80"/>
    </row>
    <row r="5160" spans="2:13" ht="24.9" customHeight="1" outlineLevel="1" x14ac:dyDescent="0.3">
      <c r="B5160" s="44" t="str">
        <f>B5159</f>
        <v>ASIGNACIÓN PARA LA INVERSIÓN LOCAL SEGÚN NBI Y CUARTA, QUINTA, Y SEXTA CATEGORÍA</v>
      </c>
      <c r="C5160" s="43" t="s">
        <v>44</v>
      </c>
      <c r="D5160" s="43" t="s">
        <v>788</v>
      </c>
      <c r="E5160" s="43" t="s">
        <v>806</v>
      </c>
      <c r="F5160" s="42" t="s">
        <v>805</v>
      </c>
      <c r="G5160" s="18" t="s">
        <v>3</v>
      </c>
      <c r="H5160" s="32">
        <f>SUBTOTAL(9,H5157:H5159)</f>
        <v>5507184547</v>
      </c>
      <c r="I5160" s="32">
        <f>SUBTOTAL(9,I5157:I5159)</f>
        <v>789977987.58000004</v>
      </c>
      <c r="J5160" s="31">
        <f>SUBTOTAL(9,J5157:J5159)</f>
        <v>1.0786126971345771</v>
      </c>
      <c r="K5160" s="14">
        <f>SUBTOTAL(9,K5157:K5159)</f>
        <v>544816271.13999999</v>
      </c>
      <c r="L5160" s="14">
        <f>SUBTOTAL(9,L5157:L5159)</f>
        <v>514054418.58000004</v>
      </c>
      <c r="M5160" s="80"/>
    </row>
    <row r="5161" spans="2:13" ht="24.9" customHeight="1" outlineLevel="2" x14ac:dyDescent="0.3">
      <c r="B5161" s="47" t="s">
        <v>2229</v>
      </c>
      <c r="C5161" s="46" t="s">
        <v>44</v>
      </c>
      <c r="D5161" s="46" t="s">
        <v>788</v>
      </c>
      <c r="E5161" s="46" t="s">
        <v>804</v>
      </c>
      <c r="F5161" s="45" t="s">
        <v>803</v>
      </c>
      <c r="G5161" s="26" t="s">
        <v>0</v>
      </c>
      <c r="H5161" s="30">
        <v>5496742790</v>
      </c>
      <c r="I5161" s="30">
        <v>432113776.18000001</v>
      </c>
      <c r="J5161" s="36">
        <f>I5161/H5161</f>
        <v>7.8612697135133733E-2</v>
      </c>
      <c r="K5161" s="30">
        <v>457972167.44</v>
      </c>
      <c r="L5161" s="30">
        <f>I5161</f>
        <v>432113776.18000001</v>
      </c>
      <c r="M5161" s="80">
        <f>L5161/K5161</f>
        <v>0.94353719920460499</v>
      </c>
    </row>
    <row r="5162" spans="2:13" ht="24.9" customHeight="1" outlineLevel="2" x14ac:dyDescent="0.3">
      <c r="B5162" s="47" t="s">
        <v>2229</v>
      </c>
      <c r="C5162" s="46" t="s">
        <v>44</v>
      </c>
      <c r="D5162" s="46" t="s">
        <v>788</v>
      </c>
      <c r="E5162" s="46" t="s">
        <v>804</v>
      </c>
      <c r="F5162" s="45" t="s">
        <v>803</v>
      </c>
      <c r="G5162" s="26" t="s">
        <v>7</v>
      </c>
      <c r="H5162" s="30">
        <v>-1099348558</v>
      </c>
      <c r="I5162" s="24"/>
      <c r="J5162" s="36"/>
      <c r="K5162" s="24"/>
      <c r="L5162" s="24"/>
      <c r="M5162" s="80" t="str">
        <f>IFERROR((Base_actualizacion!$L5158/Base_actualizacion!$K5158)," " )</f>
        <v xml:space="preserve"> </v>
      </c>
    </row>
    <row r="5163" spans="2:13" ht="24.9" customHeight="1" outlineLevel="2" x14ac:dyDescent="0.3">
      <c r="B5163" s="47" t="s">
        <v>2229</v>
      </c>
      <c r="C5163" s="46" t="s">
        <v>44</v>
      </c>
      <c r="D5163" s="46" t="s">
        <v>788</v>
      </c>
      <c r="E5163" s="46" t="s">
        <v>804</v>
      </c>
      <c r="F5163" s="45" t="s">
        <v>803</v>
      </c>
      <c r="G5163" s="26" t="s">
        <v>13</v>
      </c>
      <c r="H5163" s="30">
        <v>19868861</v>
      </c>
      <c r="I5163" s="30">
        <v>19868861</v>
      </c>
      <c r="J5163" s="36">
        <f>H5163/I5163</f>
        <v>1</v>
      </c>
      <c r="K5163" s="24"/>
      <c r="L5163" s="24"/>
      <c r="M5163" s="80"/>
    </row>
    <row r="5164" spans="2:13" ht="24.9" customHeight="1" outlineLevel="1" x14ac:dyDescent="0.3">
      <c r="B5164" s="44" t="str">
        <f>B5163</f>
        <v>ASIGNACIÓN PARA LA INVERSIÓN LOCAL SEGÚN NBI Y CUARTA, QUINTA, Y SEXTA CATEGORÍA</v>
      </c>
      <c r="C5164" s="43" t="s">
        <v>44</v>
      </c>
      <c r="D5164" s="43" t="s">
        <v>788</v>
      </c>
      <c r="E5164" s="43" t="s">
        <v>804</v>
      </c>
      <c r="F5164" s="42" t="s">
        <v>803</v>
      </c>
      <c r="G5164" s="18" t="s">
        <v>3</v>
      </c>
      <c r="H5164" s="32">
        <f>SUBTOTAL(9,H5161:H5163)</f>
        <v>4417263093</v>
      </c>
      <c r="I5164" s="32">
        <f>SUBTOTAL(9,I5161:I5163)</f>
        <v>451982637.18000001</v>
      </c>
      <c r="J5164" s="31">
        <f>SUBTOTAL(9,J5161:J5163)</f>
        <v>1.0786126971351337</v>
      </c>
      <c r="K5164" s="14">
        <f>SUBTOTAL(9,K5161:K5163)</f>
        <v>457972167.44</v>
      </c>
      <c r="L5164" s="14">
        <f>SUBTOTAL(9,L5161:L5163)</f>
        <v>432113776.18000001</v>
      </c>
      <c r="M5164" s="80"/>
    </row>
    <row r="5165" spans="2:13" ht="24.9" customHeight="1" outlineLevel="2" x14ac:dyDescent="0.3">
      <c r="B5165" s="47" t="s">
        <v>2229</v>
      </c>
      <c r="C5165" s="46" t="s">
        <v>44</v>
      </c>
      <c r="D5165" s="46" t="s">
        <v>788</v>
      </c>
      <c r="E5165" s="46" t="s">
        <v>802</v>
      </c>
      <c r="F5165" s="45" t="s">
        <v>801</v>
      </c>
      <c r="G5165" s="26" t="s">
        <v>0</v>
      </c>
      <c r="H5165" s="30">
        <v>2357995388</v>
      </c>
      <c r="I5165" s="30">
        <v>185368377.28</v>
      </c>
      <c r="J5165" s="36">
        <f>I5165/H5165</f>
        <v>7.8612697133909754E-2</v>
      </c>
      <c r="K5165" s="30">
        <v>196461122.49000001</v>
      </c>
      <c r="L5165" s="30">
        <f>I5165</f>
        <v>185368377.28</v>
      </c>
      <c r="M5165" s="80">
        <f>L5165/K5165</f>
        <v>0.94353719927175594</v>
      </c>
    </row>
    <row r="5166" spans="2:13" ht="24.9" customHeight="1" outlineLevel="2" x14ac:dyDescent="0.3">
      <c r="B5166" s="47" t="s">
        <v>2229</v>
      </c>
      <c r="C5166" s="46" t="s">
        <v>44</v>
      </c>
      <c r="D5166" s="46" t="s">
        <v>788</v>
      </c>
      <c r="E5166" s="46" t="s">
        <v>802</v>
      </c>
      <c r="F5166" s="45" t="s">
        <v>801</v>
      </c>
      <c r="G5166" s="26" t="s">
        <v>7</v>
      </c>
      <c r="H5166" s="30">
        <v>-471599078</v>
      </c>
      <c r="I5166" s="24"/>
      <c r="J5166" s="36"/>
      <c r="K5166" s="24"/>
      <c r="L5166" s="24"/>
      <c r="M5166" s="80" t="str">
        <f>IFERROR((Base_actualizacion!$L5162/Base_actualizacion!$K5162)," " )</f>
        <v xml:space="preserve"> </v>
      </c>
    </row>
    <row r="5167" spans="2:13" ht="24.9" customHeight="1" outlineLevel="1" x14ac:dyDescent="0.3">
      <c r="B5167" s="44" t="str">
        <f>B5166</f>
        <v>ASIGNACIÓN PARA LA INVERSIÓN LOCAL SEGÚN NBI Y CUARTA, QUINTA, Y SEXTA CATEGORÍA</v>
      </c>
      <c r="C5167" s="43" t="s">
        <v>44</v>
      </c>
      <c r="D5167" s="43" t="s">
        <v>788</v>
      </c>
      <c r="E5167" s="43" t="s">
        <v>802</v>
      </c>
      <c r="F5167" s="42" t="s">
        <v>801</v>
      </c>
      <c r="G5167" s="18" t="s">
        <v>3</v>
      </c>
      <c r="H5167" s="32">
        <f>SUBTOTAL(9,H5165:H5166)</f>
        <v>1886396310</v>
      </c>
      <c r="I5167" s="14">
        <f>SUBTOTAL(9,I5165:I5166)</f>
        <v>185368377.28</v>
      </c>
      <c r="J5167" s="31">
        <f>SUBTOTAL(9,J5165:J5166)</f>
        <v>7.8612697133909754E-2</v>
      </c>
      <c r="K5167" s="14">
        <f>SUBTOTAL(9,K5165:K5166)</f>
        <v>196461122.49000001</v>
      </c>
      <c r="L5167" s="14">
        <f>SUBTOTAL(9,L5164:L5166)</f>
        <v>185368377.28</v>
      </c>
      <c r="M5167" s="80"/>
    </row>
    <row r="5168" spans="2:13" ht="24.9" customHeight="1" outlineLevel="2" x14ac:dyDescent="0.3">
      <c r="B5168" s="47" t="s">
        <v>2229</v>
      </c>
      <c r="C5168" s="46" t="s">
        <v>44</v>
      </c>
      <c r="D5168" s="46" t="s">
        <v>788</v>
      </c>
      <c r="E5168" s="46" t="s">
        <v>2253</v>
      </c>
      <c r="F5168" s="45" t="s">
        <v>2252</v>
      </c>
      <c r="G5168" s="26" t="s">
        <v>0</v>
      </c>
      <c r="H5168" s="30">
        <v>4932714815</v>
      </c>
      <c r="I5168" s="30">
        <v>387774015.81</v>
      </c>
      <c r="J5168" s="36">
        <f>I5168/H5168</f>
        <v>7.8612697136029336E-2</v>
      </c>
      <c r="K5168" s="30">
        <v>410979043.65999997</v>
      </c>
      <c r="L5168" s="30">
        <f>I5168</f>
        <v>387774015.81</v>
      </c>
      <c r="M5168" s="80">
        <f>L5168/K5168</f>
        <v>0.94353719926119317</v>
      </c>
    </row>
    <row r="5169" spans="2:13" ht="24.9" customHeight="1" outlineLevel="2" x14ac:dyDescent="0.3">
      <c r="B5169" s="47" t="s">
        <v>2229</v>
      </c>
      <c r="C5169" s="46" t="s">
        <v>44</v>
      </c>
      <c r="D5169" s="46" t="s">
        <v>788</v>
      </c>
      <c r="E5169" s="46" t="s">
        <v>2253</v>
      </c>
      <c r="F5169" s="45" t="s">
        <v>2252</v>
      </c>
      <c r="G5169" s="26" t="s">
        <v>7</v>
      </c>
      <c r="H5169" s="30">
        <v>-986542963</v>
      </c>
      <c r="I5169" s="24"/>
      <c r="J5169" s="36"/>
      <c r="K5169" s="24"/>
      <c r="L5169" s="24"/>
      <c r="M5169" s="80">
        <f>IFERROR((Base_actualizacion!$L5165/Base_actualizacion!$K5165)," " )</f>
        <v>0.94353719927175594</v>
      </c>
    </row>
    <row r="5170" spans="2:13" ht="24.9" customHeight="1" outlineLevel="1" x14ac:dyDescent="0.3">
      <c r="B5170" s="44" t="str">
        <f>B5169</f>
        <v>ASIGNACIÓN PARA LA INVERSIÓN LOCAL SEGÚN NBI Y CUARTA, QUINTA, Y SEXTA CATEGORÍA</v>
      </c>
      <c r="C5170" s="43" t="s">
        <v>44</v>
      </c>
      <c r="D5170" s="43" t="s">
        <v>788</v>
      </c>
      <c r="E5170" s="43" t="s">
        <v>2253</v>
      </c>
      <c r="F5170" s="42" t="s">
        <v>2252</v>
      </c>
      <c r="G5170" s="18" t="s">
        <v>3</v>
      </c>
      <c r="H5170" s="32">
        <f>SUBTOTAL(9,H5168:H5169)</f>
        <v>3946171852</v>
      </c>
      <c r="I5170" s="14">
        <f>SUBTOTAL(9,I5168:I5169)</f>
        <v>387774015.81</v>
      </c>
      <c r="J5170" s="31">
        <f>SUBTOTAL(9,J5168:J5169)</f>
        <v>7.8612697136029336E-2</v>
      </c>
      <c r="K5170" s="14">
        <f>SUBTOTAL(9,K5168:K5169)</f>
        <v>410979043.65999997</v>
      </c>
      <c r="L5170" s="14">
        <f>SUBTOTAL(9,L5167:L5169)</f>
        <v>387774015.81</v>
      </c>
      <c r="M5170" s="80"/>
    </row>
    <row r="5171" spans="2:13" ht="24.9" customHeight="1" outlineLevel="2" x14ac:dyDescent="0.3">
      <c r="B5171" s="47" t="s">
        <v>2229</v>
      </c>
      <c r="C5171" s="46" t="s">
        <v>44</v>
      </c>
      <c r="D5171" s="46" t="s">
        <v>788</v>
      </c>
      <c r="E5171" s="46" t="s">
        <v>800</v>
      </c>
      <c r="F5171" s="45" t="s">
        <v>799</v>
      </c>
      <c r="G5171" s="26" t="s">
        <v>0</v>
      </c>
      <c r="H5171" s="30">
        <v>2639541794</v>
      </c>
      <c r="I5171" s="30">
        <v>207501499.63</v>
      </c>
      <c r="J5171" s="36">
        <f>I5171/H5171</f>
        <v>7.8612697136175747E-2</v>
      </c>
      <c r="K5171" s="30">
        <v>219918726.87</v>
      </c>
      <c r="L5171" s="30">
        <f>I5171</f>
        <v>207501499.63</v>
      </c>
      <c r="M5171" s="80">
        <f>L5171/K5171</f>
        <v>0.94353719932482072</v>
      </c>
    </row>
    <row r="5172" spans="2:13" ht="24.9" customHeight="1" outlineLevel="2" x14ac:dyDescent="0.3">
      <c r="B5172" s="47" t="s">
        <v>2229</v>
      </c>
      <c r="C5172" s="46" t="s">
        <v>44</v>
      </c>
      <c r="D5172" s="46" t="s">
        <v>788</v>
      </c>
      <c r="E5172" s="46" t="s">
        <v>800</v>
      </c>
      <c r="F5172" s="45" t="s">
        <v>799</v>
      </c>
      <c r="G5172" s="26" t="s">
        <v>7</v>
      </c>
      <c r="H5172" s="30">
        <v>-527908359</v>
      </c>
      <c r="I5172" s="24"/>
      <c r="J5172" s="36"/>
      <c r="K5172" s="24"/>
      <c r="L5172" s="24"/>
      <c r="M5172" s="80">
        <f>IFERROR((Base_actualizacion!$L5168/Base_actualizacion!$K5168)," " )</f>
        <v>0.94353719926119317</v>
      </c>
    </row>
    <row r="5173" spans="2:13" ht="24.9" customHeight="1" outlineLevel="1" x14ac:dyDescent="0.3">
      <c r="B5173" s="44" t="str">
        <f>B5172</f>
        <v>ASIGNACIÓN PARA LA INVERSIÓN LOCAL SEGÚN NBI Y CUARTA, QUINTA, Y SEXTA CATEGORÍA</v>
      </c>
      <c r="C5173" s="43" t="s">
        <v>44</v>
      </c>
      <c r="D5173" s="43" t="s">
        <v>788</v>
      </c>
      <c r="E5173" s="43" t="s">
        <v>800</v>
      </c>
      <c r="F5173" s="42" t="s">
        <v>799</v>
      </c>
      <c r="G5173" s="18" t="s">
        <v>3</v>
      </c>
      <c r="H5173" s="32">
        <f>SUBTOTAL(9,H5171:H5172)</f>
        <v>2111633435</v>
      </c>
      <c r="I5173" s="14">
        <f>SUBTOTAL(9,I5171:I5172)</f>
        <v>207501499.63</v>
      </c>
      <c r="J5173" s="31">
        <f>SUBTOTAL(9,J5171:J5172)</f>
        <v>7.8612697136175747E-2</v>
      </c>
      <c r="K5173" s="14">
        <f>SUBTOTAL(9,K5171:K5172)</f>
        <v>219918726.87</v>
      </c>
      <c r="L5173" s="14">
        <f>SUBTOTAL(9,L5170:L5172)</f>
        <v>207501499.63</v>
      </c>
      <c r="M5173" s="80"/>
    </row>
    <row r="5174" spans="2:13" ht="24.9" customHeight="1" outlineLevel="2" x14ac:dyDescent="0.3">
      <c r="B5174" s="47" t="s">
        <v>2229</v>
      </c>
      <c r="C5174" s="46" t="s">
        <v>44</v>
      </c>
      <c r="D5174" s="46" t="s">
        <v>788</v>
      </c>
      <c r="E5174" s="46" t="s">
        <v>798</v>
      </c>
      <c r="F5174" s="45" t="s">
        <v>797</v>
      </c>
      <c r="G5174" s="26" t="s">
        <v>0</v>
      </c>
      <c r="H5174" s="30">
        <v>4473750158</v>
      </c>
      <c r="I5174" s="30">
        <v>351693566.23000002</v>
      </c>
      <c r="J5174" s="36">
        <f>I5174/H5174</f>
        <v>7.8612697135332518E-2</v>
      </c>
      <c r="K5174" s="30">
        <v>372739481.36000001</v>
      </c>
      <c r="L5174" s="30">
        <f>I5174</f>
        <v>351693566.23000002</v>
      </c>
      <c r="M5174" s="80">
        <f>L5174/K5174</f>
        <v>0.94353719908282696</v>
      </c>
    </row>
    <row r="5175" spans="2:13" ht="24.9" customHeight="1" outlineLevel="2" x14ac:dyDescent="0.3">
      <c r="B5175" s="47" t="s">
        <v>2229</v>
      </c>
      <c r="C5175" s="46" t="s">
        <v>44</v>
      </c>
      <c r="D5175" s="46" t="s">
        <v>788</v>
      </c>
      <c r="E5175" s="46" t="s">
        <v>798</v>
      </c>
      <c r="F5175" s="45" t="s">
        <v>797</v>
      </c>
      <c r="G5175" s="26" t="s">
        <v>7</v>
      </c>
      <c r="H5175" s="30">
        <v>-894750032</v>
      </c>
      <c r="I5175" s="24"/>
      <c r="J5175" s="36"/>
      <c r="K5175" s="24"/>
      <c r="L5175" s="24"/>
      <c r="M5175" s="80">
        <f>IFERROR((Base_actualizacion!$L5171/Base_actualizacion!$K5171)," " )</f>
        <v>0.94353719932482072</v>
      </c>
    </row>
    <row r="5176" spans="2:13" ht="24.9" customHeight="1" outlineLevel="1" x14ac:dyDescent="0.3">
      <c r="B5176" s="44" t="str">
        <f>B5175</f>
        <v>ASIGNACIÓN PARA LA INVERSIÓN LOCAL SEGÚN NBI Y CUARTA, QUINTA, Y SEXTA CATEGORÍA</v>
      </c>
      <c r="C5176" s="43" t="s">
        <v>44</v>
      </c>
      <c r="D5176" s="43" t="s">
        <v>788</v>
      </c>
      <c r="E5176" s="43" t="s">
        <v>798</v>
      </c>
      <c r="F5176" s="42" t="s">
        <v>797</v>
      </c>
      <c r="G5176" s="18" t="s">
        <v>3</v>
      </c>
      <c r="H5176" s="32">
        <f>SUBTOTAL(9,H5174:H5175)</f>
        <v>3579000126</v>
      </c>
      <c r="I5176" s="14">
        <f>SUBTOTAL(9,I5174:I5175)</f>
        <v>351693566.23000002</v>
      </c>
      <c r="J5176" s="31">
        <f>SUBTOTAL(9,J5174:J5175)</f>
        <v>7.8612697135332518E-2</v>
      </c>
      <c r="K5176" s="14">
        <f>SUBTOTAL(9,K5174:K5175)</f>
        <v>372739481.36000001</v>
      </c>
      <c r="L5176" s="14">
        <f>SUBTOTAL(9,L5173:L5175)</f>
        <v>351693566.23000002</v>
      </c>
      <c r="M5176" s="80"/>
    </row>
    <row r="5177" spans="2:13" ht="24.9" customHeight="1" outlineLevel="2" x14ac:dyDescent="0.3">
      <c r="B5177" s="47" t="s">
        <v>2229</v>
      </c>
      <c r="C5177" s="46" t="s">
        <v>44</v>
      </c>
      <c r="D5177" s="46" t="s">
        <v>788</v>
      </c>
      <c r="E5177" s="46" t="s">
        <v>796</v>
      </c>
      <c r="F5177" s="45" t="s">
        <v>795</v>
      </c>
      <c r="G5177" s="26" t="s">
        <v>0</v>
      </c>
      <c r="H5177" s="30">
        <v>2790500347</v>
      </c>
      <c r="I5177" s="30">
        <v>219368758.63999999</v>
      </c>
      <c r="J5177" s="36">
        <f>I5177/H5177</f>
        <v>7.861269713721343E-2</v>
      </c>
      <c r="K5177" s="30">
        <v>232496141.97</v>
      </c>
      <c r="L5177" s="30">
        <f>I5177</f>
        <v>219368758.63999999</v>
      </c>
      <c r="M5177" s="80">
        <f>L5177/K5177</f>
        <v>0.94353719928955249</v>
      </c>
    </row>
    <row r="5178" spans="2:13" ht="24.9" customHeight="1" outlineLevel="2" x14ac:dyDescent="0.3">
      <c r="B5178" s="47" t="s">
        <v>2229</v>
      </c>
      <c r="C5178" s="46" t="s">
        <v>44</v>
      </c>
      <c r="D5178" s="46" t="s">
        <v>788</v>
      </c>
      <c r="E5178" s="46" t="s">
        <v>796</v>
      </c>
      <c r="F5178" s="45" t="s">
        <v>795</v>
      </c>
      <c r="G5178" s="26" t="s">
        <v>7</v>
      </c>
      <c r="H5178" s="30">
        <v>-558100069</v>
      </c>
      <c r="I5178" s="24"/>
      <c r="J5178" s="36"/>
      <c r="K5178" s="24"/>
      <c r="L5178" s="24"/>
      <c r="M5178" s="80">
        <f>IFERROR((Base_actualizacion!$L5174/Base_actualizacion!$K5174)," " )</f>
        <v>0.94353719908282696</v>
      </c>
    </row>
    <row r="5179" spans="2:13" ht="24.9" customHeight="1" outlineLevel="1" x14ac:dyDescent="0.3">
      <c r="B5179" s="44" t="str">
        <f>B5178</f>
        <v>ASIGNACIÓN PARA LA INVERSIÓN LOCAL SEGÚN NBI Y CUARTA, QUINTA, Y SEXTA CATEGORÍA</v>
      </c>
      <c r="C5179" s="43" t="s">
        <v>44</v>
      </c>
      <c r="D5179" s="43" t="s">
        <v>788</v>
      </c>
      <c r="E5179" s="43" t="s">
        <v>796</v>
      </c>
      <c r="F5179" s="42" t="s">
        <v>795</v>
      </c>
      <c r="G5179" s="18" t="s">
        <v>3</v>
      </c>
      <c r="H5179" s="32">
        <f>SUBTOTAL(9,H5177:H5178)</f>
        <v>2232400278</v>
      </c>
      <c r="I5179" s="14">
        <f>SUBTOTAL(9,I5177:I5178)</f>
        <v>219368758.63999999</v>
      </c>
      <c r="J5179" s="31">
        <f>SUBTOTAL(9,J5177:J5178)</f>
        <v>7.861269713721343E-2</v>
      </c>
      <c r="K5179" s="14">
        <f>SUBTOTAL(9,K5177:K5178)</f>
        <v>232496141.97</v>
      </c>
      <c r="L5179" s="14">
        <f>SUBTOTAL(9,L5176:L5178)</f>
        <v>219368758.63999999</v>
      </c>
      <c r="M5179" s="80"/>
    </row>
    <row r="5180" spans="2:13" ht="24.9" customHeight="1" outlineLevel="2" x14ac:dyDescent="0.3">
      <c r="B5180" s="47" t="s">
        <v>2229</v>
      </c>
      <c r="C5180" s="46" t="s">
        <v>44</v>
      </c>
      <c r="D5180" s="46" t="s">
        <v>788</v>
      </c>
      <c r="E5180" s="46" t="s">
        <v>794</v>
      </c>
      <c r="F5180" s="45" t="s">
        <v>793</v>
      </c>
      <c r="G5180" s="26" t="s">
        <v>0</v>
      </c>
      <c r="H5180" s="30">
        <v>4005949799</v>
      </c>
      <c r="I5180" s="30">
        <v>314918518.27999997</v>
      </c>
      <c r="J5180" s="36">
        <f>I5180/H5180</f>
        <v>7.861269713330224E-2</v>
      </c>
      <c r="K5180" s="30">
        <v>333763754.73000002</v>
      </c>
      <c r="L5180" s="30">
        <f>I5180</f>
        <v>314918518.27999997</v>
      </c>
      <c r="M5180" s="80">
        <f>L5180/K5180</f>
        <v>0.94353719904294275</v>
      </c>
    </row>
    <row r="5181" spans="2:13" ht="24.9" customHeight="1" outlineLevel="2" x14ac:dyDescent="0.3">
      <c r="B5181" s="47" t="s">
        <v>2229</v>
      </c>
      <c r="C5181" s="46" t="s">
        <v>44</v>
      </c>
      <c r="D5181" s="46" t="s">
        <v>788</v>
      </c>
      <c r="E5181" s="46" t="s">
        <v>794</v>
      </c>
      <c r="F5181" s="45" t="s">
        <v>793</v>
      </c>
      <c r="G5181" s="26" t="s">
        <v>7</v>
      </c>
      <c r="H5181" s="30">
        <v>-801189960</v>
      </c>
      <c r="I5181" s="24"/>
      <c r="J5181" s="36"/>
      <c r="K5181" s="24"/>
      <c r="L5181" s="24"/>
      <c r="M5181" s="80">
        <f>IFERROR((Base_actualizacion!$L5177/Base_actualizacion!$K5177)," " )</f>
        <v>0.94353719928955249</v>
      </c>
    </row>
    <row r="5182" spans="2:13" ht="24.9" customHeight="1" outlineLevel="1" x14ac:dyDescent="0.3">
      <c r="B5182" s="44" t="str">
        <f>B5181</f>
        <v>ASIGNACIÓN PARA LA INVERSIÓN LOCAL SEGÚN NBI Y CUARTA, QUINTA, Y SEXTA CATEGORÍA</v>
      </c>
      <c r="C5182" s="43" t="s">
        <v>44</v>
      </c>
      <c r="D5182" s="43" t="s">
        <v>788</v>
      </c>
      <c r="E5182" s="43" t="s">
        <v>794</v>
      </c>
      <c r="F5182" s="42" t="s">
        <v>793</v>
      </c>
      <c r="G5182" s="18" t="s">
        <v>3</v>
      </c>
      <c r="H5182" s="32">
        <f>SUBTOTAL(9,H5180:H5181)</f>
        <v>3204759839</v>
      </c>
      <c r="I5182" s="14">
        <f>SUBTOTAL(9,I5180:I5181)</f>
        <v>314918518.27999997</v>
      </c>
      <c r="J5182" s="31">
        <f>SUBTOTAL(9,J5180:J5181)</f>
        <v>7.861269713330224E-2</v>
      </c>
      <c r="K5182" s="14">
        <f>SUBTOTAL(9,K5180:K5181)</f>
        <v>333763754.73000002</v>
      </c>
      <c r="L5182" s="14">
        <f>SUBTOTAL(9,L5179:L5181)</f>
        <v>314918518.27999997</v>
      </c>
      <c r="M5182" s="80"/>
    </row>
    <row r="5183" spans="2:13" ht="24.9" customHeight="1" outlineLevel="2" x14ac:dyDescent="0.3">
      <c r="B5183" s="47" t="s">
        <v>2229</v>
      </c>
      <c r="C5183" s="46" t="s">
        <v>44</v>
      </c>
      <c r="D5183" s="46" t="s">
        <v>788</v>
      </c>
      <c r="E5183" s="46" t="s">
        <v>792</v>
      </c>
      <c r="F5183" s="45" t="s">
        <v>791</v>
      </c>
      <c r="G5183" s="26" t="s">
        <v>0</v>
      </c>
      <c r="H5183" s="30">
        <v>3243108571</v>
      </c>
      <c r="I5183" s="30">
        <v>254949511.86000001</v>
      </c>
      <c r="J5183" s="36">
        <f>I5183/H5183</f>
        <v>7.8612697132549994E-2</v>
      </c>
      <c r="K5183" s="30">
        <v>270206105.37</v>
      </c>
      <c r="L5183" s="30">
        <f>I5183</f>
        <v>254949511.86000001</v>
      </c>
      <c r="M5183" s="80">
        <f>L5183/K5183</f>
        <v>0.9435371991720588</v>
      </c>
    </row>
    <row r="5184" spans="2:13" ht="24.9" customHeight="1" outlineLevel="2" x14ac:dyDescent="0.3">
      <c r="B5184" s="47" t="s">
        <v>2229</v>
      </c>
      <c r="C5184" s="46" t="s">
        <v>44</v>
      </c>
      <c r="D5184" s="46" t="s">
        <v>788</v>
      </c>
      <c r="E5184" s="46" t="s">
        <v>792</v>
      </c>
      <c r="F5184" s="45" t="s">
        <v>791</v>
      </c>
      <c r="G5184" s="26" t="s">
        <v>7</v>
      </c>
      <c r="H5184" s="30">
        <v>-648621714</v>
      </c>
      <c r="I5184" s="24"/>
      <c r="J5184" s="36"/>
      <c r="K5184" s="24"/>
      <c r="L5184" s="24"/>
      <c r="M5184" s="80">
        <f>IFERROR((Base_actualizacion!$L5180/Base_actualizacion!$K5180)," " )</f>
        <v>0.94353719904294275</v>
      </c>
    </row>
    <row r="5185" spans="2:13" ht="24.9" customHeight="1" outlineLevel="1" x14ac:dyDescent="0.3">
      <c r="B5185" s="44" t="str">
        <f>B5184</f>
        <v>ASIGNACIÓN PARA LA INVERSIÓN LOCAL SEGÚN NBI Y CUARTA, QUINTA, Y SEXTA CATEGORÍA</v>
      </c>
      <c r="C5185" s="43" t="s">
        <v>44</v>
      </c>
      <c r="D5185" s="43" t="s">
        <v>788</v>
      </c>
      <c r="E5185" s="43" t="s">
        <v>792</v>
      </c>
      <c r="F5185" s="42" t="s">
        <v>791</v>
      </c>
      <c r="G5185" s="18" t="s">
        <v>3</v>
      </c>
      <c r="H5185" s="32">
        <f>SUBTOTAL(9,H5183:H5184)</f>
        <v>2594486857</v>
      </c>
      <c r="I5185" s="14">
        <f>SUBTOTAL(9,I5183:I5184)</f>
        <v>254949511.86000001</v>
      </c>
      <c r="J5185" s="31">
        <f>SUBTOTAL(9,J5183:J5184)</f>
        <v>7.8612697132549994E-2</v>
      </c>
      <c r="K5185" s="14">
        <f>SUBTOTAL(9,K5183:K5184)</f>
        <v>270206105.37</v>
      </c>
      <c r="L5185" s="14">
        <f>SUBTOTAL(9,L5182:L5184)</f>
        <v>254949511.86000001</v>
      </c>
      <c r="M5185" s="80"/>
    </row>
    <row r="5186" spans="2:13" ht="24.9" customHeight="1" outlineLevel="2" x14ac:dyDescent="0.3">
      <c r="B5186" s="47" t="s">
        <v>2229</v>
      </c>
      <c r="C5186" s="46" t="s">
        <v>44</v>
      </c>
      <c r="D5186" s="46" t="s">
        <v>788</v>
      </c>
      <c r="E5186" s="46" t="s">
        <v>790</v>
      </c>
      <c r="F5186" s="45" t="s">
        <v>789</v>
      </c>
      <c r="G5186" s="26" t="s">
        <v>0</v>
      </c>
      <c r="H5186" s="30">
        <v>5493429060</v>
      </c>
      <c r="I5186" s="30">
        <v>431853274.92999995</v>
      </c>
      <c r="J5186" s="36">
        <f>I5186/H5186</f>
        <v>7.861269713565755E-2</v>
      </c>
      <c r="K5186" s="30">
        <v>457696077.40999997</v>
      </c>
      <c r="L5186" s="30">
        <f>I5186</f>
        <v>431853274.92999995</v>
      </c>
      <c r="M5186" s="80">
        <f>L5186/K5186</f>
        <v>0.94353719912515166</v>
      </c>
    </row>
    <row r="5187" spans="2:13" ht="24.9" customHeight="1" outlineLevel="2" x14ac:dyDescent="0.3">
      <c r="B5187" s="47" t="s">
        <v>2229</v>
      </c>
      <c r="C5187" s="46" t="s">
        <v>44</v>
      </c>
      <c r="D5187" s="46" t="s">
        <v>788</v>
      </c>
      <c r="E5187" s="46" t="s">
        <v>790</v>
      </c>
      <c r="F5187" s="45" t="s">
        <v>789</v>
      </c>
      <c r="G5187" s="26" t="s">
        <v>7</v>
      </c>
      <c r="H5187" s="30">
        <v>-1098685812</v>
      </c>
      <c r="I5187" s="24"/>
      <c r="J5187" s="36"/>
      <c r="K5187" s="24"/>
      <c r="L5187" s="24"/>
      <c r="M5187" s="80">
        <f>IFERROR((Base_actualizacion!$L5183/Base_actualizacion!$K5183)," " )</f>
        <v>0.9435371991720588</v>
      </c>
    </row>
    <row r="5188" spans="2:13" ht="24.9" customHeight="1" outlineLevel="1" x14ac:dyDescent="0.3">
      <c r="B5188" s="44" t="str">
        <f>B5187</f>
        <v>ASIGNACIÓN PARA LA INVERSIÓN LOCAL SEGÚN NBI Y CUARTA, QUINTA, Y SEXTA CATEGORÍA</v>
      </c>
      <c r="C5188" s="43" t="s">
        <v>44</v>
      </c>
      <c r="D5188" s="43" t="s">
        <v>788</v>
      </c>
      <c r="E5188" s="43" t="s">
        <v>790</v>
      </c>
      <c r="F5188" s="42" t="s">
        <v>789</v>
      </c>
      <c r="G5188" s="18" t="s">
        <v>3</v>
      </c>
      <c r="H5188" s="32">
        <f>SUBTOTAL(9,H5186:H5187)</f>
        <v>4394743248</v>
      </c>
      <c r="I5188" s="14">
        <f>SUBTOTAL(9,I5186:I5187)</f>
        <v>431853274.92999995</v>
      </c>
      <c r="J5188" s="31">
        <f>SUBTOTAL(9,J5186:J5187)</f>
        <v>7.861269713565755E-2</v>
      </c>
      <c r="K5188" s="14">
        <f>SUBTOTAL(9,K5186:K5187)</f>
        <v>457696077.40999997</v>
      </c>
      <c r="L5188" s="14">
        <f>SUBTOTAL(9,L5185:L5187)</f>
        <v>431853274.92999995</v>
      </c>
      <c r="M5188" s="80"/>
    </row>
    <row r="5189" spans="2:13" ht="24.9" customHeight="1" outlineLevel="2" x14ac:dyDescent="0.3">
      <c r="B5189" s="47" t="s">
        <v>2229</v>
      </c>
      <c r="C5189" s="46" t="s">
        <v>44</v>
      </c>
      <c r="D5189" s="46" t="s">
        <v>788</v>
      </c>
      <c r="E5189" s="46" t="s">
        <v>787</v>
      </c>
      <c r="F5189" s="45" t="s">
        <v>786</v>
      </c>
      <c r="G5189" s="26" t="s">
        <v>0</v>
      </c>
      <c r="H5189" s="30">
        <v>3621436570</v>
      </c>
      <c r="I5189" s="30">
        <v>284690896.26999998</v>
      </c>
      <c r="J5189" s="36">
        <f>I5189/H5189</f>
        <v>7.8612697134717441E-2</v>
      </c>
      <c r="K5189" s="30">
        <v>301727262.55000001</v>
      </c>
      <c r="L5189" s="30">
        <f>I5189</f>
        <v>284690896.26999998</v>
      </c>
      <c r="M5189" s="80">
        <f>L5189/K5189</f>
        <v>0.94353719933684521</v>
      </c>
    </row>
    <row r="5190" spans="2:13" ht="24.9" customHeight="1" outlineLevel="2" x14ac:dyDescent="0.3">
      <c r="B5190" s="47" t="s">
        <v>2229</v>
      </c>
      <c r="C5190" s="46" t="s">
        <v>44</v>
      </c>
      <c r="D5190" s="46" t="s">
        <v>788</v>
      </c>
      <c r="E5190" s="46" t="s">
        <v>787</v>
      </c>
      <c r="F5190" s="45" t="s">
        <v>786</v>
      </c>
      <c r="G5190" s="26" t="s">
        <v>7</v>
      </c>
      <c r="H5190" s="30">
        <v>-724287314</v>
      </c>
      <c r="I5190" s="24"/>
      <c r="J5190" s="36"/>
      <c r="K5190" s="24"/>
      <c r="L5190" s="24"/>
      <c r="M5190" s="80">
        <f>IFERROR((Base_actualizacion!$L5186/Base_actualizacion!$K5186)," " )</f>
        <v>0.94353719912515166</v>
      </c>
    </row>
    <row r="5191" spans="2:13" ht="24.9" customHeight="1" outlineLevel="1" x14ac:dyDescent="0.3">
      <c r="B5191" s="44" t="str">
        <f>B5190</f>
        <v>ASIGNACIÓN PARA LA INVERSIÓN LOCAL SEGÚN NBI Y CUARTA, QUINTA, Y SEXTA CATEGORÍA</v>
      </c>
      <c r="C5191" s="43" t="s">
        <v>44</v>
      </c>
      <c r="D5191" s="43" t="s">
        <v>788</v>
      </c>
      <c r="E5191" s="43" t="s">
        <v>787</v>
      </c>
      <c r="F5191" s="42" t="s">
        <v>786</v>
      </c>
      <c r="G5191" s="18" t="s">
        <v>3</v>
      </c>
      <c r="H5191" s="32">
        <f>SUBTOTAL(9,H5189:H5190)</f>
        <v>2897149256</v>
      </c>
      <c r="I5191" s="14">
        <f>SUBTOTAL(9,I5189:I5190)</f>
        <v>284690896.26999998</v>
      </c>
      <c r="J5191" s="31">
        <f>SUBTOTAL(9,J5189:J5190)</f>
        <v>7.8612697134717441E-2</v>
      </c>
      <c r="K5191" s="14">
        <f>SUBTOTAL(9,K5189:K5190)</f>
        <v>301727262.55000001</v>
      </c>
      <c r="L5191" s="14">
        <f>SUBTOTAL(9,L5188:L5190)</f>
        <v>284690896.26999998</v>
      </c>
      <c r="M5191" s="80"/>
    </row>
    <row r="5192" spans="2:13" ht="24.9" customHeight="1" outlineLevel="2" x14ac:dyDescent="0.3">
      <c r="B5192" s="47" t="s">
        <v>2229</v>
      </c>
      <c r="C5192" s="46" t="s">
        <v>44</v>
      </c>
      <c r="D5192" s="46" t="s">
        <v>788</v>
      </c>
      <c r="E5192" s="46" t="s">
        <v>2251</v>
      </c>
      <c r="F5192" s="45" t="s">
        <v>2250</v>
      </c>
      <c r="G5192" s="26" t="s">
        <v>0</v>
      </c>
      <c r="H5192" s="30">
        <v>3706531256</v>
      </c>
      <c r="I5192" s="30">
        <v>291380419.05000001</v>
      </c>
      <c r="J5192" s="36">
        <f>I5192/H5192</f>
        <v>7.8612697135178294E-2</v>
      </c>
      <c r="K5192" s="30">
        <v>308817097.26999998</v>
      </c>
      <c r="L5192" s="30">
        <f>I5192</f>
        <v>291380419.05000001</v>
      </c>
      <c r="M5192" s="80">
        <f>L5192/K5192</f>
        <v>0.94353719928675128</v>
      </c>
    </row>
    <row r="5193" spans="2:13" ht="24.9" customHeight="1" outlineLevel="2" x14ac:dyDescent="0.3">
      <c r="B5193" s="47" t="s">
        <v>2229</v>
      </c>
      <c r="C5193" s="46" t="s">
        <v>44</v>
      </c>
      <c r="D5193" s="46" t="s">
        <v>788</v>
      </c>
      <c r="E5193" s="46" t="s">
        <v>2251</v>
      </c>
      <c r="F5193" s="45" t="s">
        <v>2250</v>
      </c>
      <c r="G5193" s="26" t="s">
        <v>7</v>
      </c>
      <c r="H5193" s="30">
        <v>-741306251</v>
      </c>
      <c r="I5193" s="24"/>
      <c r="J5193" s="36"/>
      <c r="K5193" s="24"/>
      <c r="L5193" s="24"/>
      <c r="M5193" s="80">
        <f>IFERROR((Base_actualizacion!$L5189/Base_actualizacion!$K5189)," " )</f>
        <v>0.94353719933684521</v>
      </c>
    </row>
    <row r="5194" spans="2:13" ht="24.9" customHeight="1" outlineLevel="1" x14ac:dyDescent="0.3">
      <c r="B5194" s="44" t="str">
        <f>B5193</f>
        <v>ASIGNACIÓN PARA LA INVERSIÓN LOCAL SEGÚN NBI Y CUARTA, QUINTA, Y SEXTA CATEGORÍA</v>
      </c>
      <c r="C5194" s="43" t="s">
        <v>44</v>
      </c>
      <c r="D5194" s="43" t="s">
        <v>788</v>
      </c>
      <c r="E5194" s="43" t="s">
        <v>2251</v>
      </c>
      <c r="F5194" s="42" t="s">
        <v>2250</v>
      </c>
      <c r="G5194" s="18" t="s">
        <v>3</v>
      </c>
      <c r="H5194" s="32">
        <f>SUBTOTAL(9,H5192:H5193)</f>
        <v>2965225005</v>
      </c>
      <c r="I5194" s="14">
        <f>SUBTOTAL(9,I5192:I5193)</f>
        <v>291380419.05000001</v>
      </c>
      <c r="J5194" s="31">
        <f>SUBTOTAL(9,J5192:J5193)</f>
        <v>7.8612697135178294E-2</v>
      </c>
      <c r="K5194" s="14">
        <f>SUBTOTAL(9,K5192:K5193)</f>
        <v>308817097.26999998</v>
      </c>
      <c r="L5194" s="14">
        <f>SUBTOTAL(9,L5191:L5193)</f>
        <v>291380419.05000001</v>
      </c>
      <c r="M5194" s="80"/>
    </row>
    <row r="5195" spans="2:13" ht="24.9" customHeight="1" outlineLevel="2" x14ac:dyDescent="0.3">
      <c r="B5195" s="47" t="s">
        <v>2229</v>
      </c>
      <c r="C5195" s="46" t="s">
        <v>44</v>
      </c>
      <c r="D5195" s="46" t="s">
        <v>788</v>
      </c>
      <c r="E5195" s="46" t="s">
        <v>2082</v>
      </c>
      <c r="F5195" s="45" t="s">
        <v>2081</v>
      </c>
      <c r="G5195" s="26" t="s">
        <v>0</v>
      </c>
      <c r="H5195" s="30">
        <v>5803531205</v>
      </c>
      <c r="I5195" s="30">
        <v>456231240.94000006</v>
      </c>
      <c r="J5195" s="36">
        <f>I5195/H5195</f>
        <v>7.8612697136346332E-2</v>
      </c>
      <c r="K5195" s="30">
        <v>483532860.52999997</v>
      </c>
      <c r="L5195" s="30">
        <f>I5195</f>
        <v>456231240.94000006</v>
      </c>
      <c r="M5195" s="80">
        <f>L5195/K5195</f>
        <v>0.94353719918833512</v>
      </c>
    </row>
    <row r="5196" spans="2:13" ht="24.9" customHeight="1" outlineLevel="2" x14ac:dyDescent="0.3">
      <c r="B5196" s="47" t="s">
        <v>2229</v>
      </c>
      <c r="C5196" s="46" t="s">
        <v>44</v>
      </c>
      <c r="D5196" s="46" t="s">
        <v>788</v>
      </c>
      <c r="E5196" s="46" t="s">
        <v>2082</v>
      </c>
      <c r="F5196" s="45" t="s">
        <v>2081</v>
      </c>
      <c r="G5196" s="26" t="s">
        <v>7</v>
      </c>
      <c r="H5196" s="30">
        <v>-1160706241</v>
      </c>
      <c r="I5196" s="24"/>
      <c r="J5196" s="36"/>
      <c r="K5196" s="24"/>
      <c r="L5196" s="24"/>
      <c r="M5196" s="80">
        <f>IFERROR((Base_actualizacion!$L5192/Base_actualizacion!$K5192)," " )</f>
        <v>0.94353719928675128</v>
      </c>
    </row>
    <row r="5197" spans="2:13" ht="24.9" customHeight="1" outlineLevel="1" x14ac:dyDescent="0.3">
      <c r="B5197" s="44" t="str">
        <f>B5196</f>
        <v>ASIGNACIÓN PARA LA INVERSIÓN LOCAL SEGÚN NBI Y CUARTA, QUINTA, Y SEXTA CATEGORÍA</v>
      </c>
      <c r="C5197" s="43" t="s">
        <v>44</v>
      </c>
      <c r="D5197" s="43" t="s">
        <v>788</v>
      </c>
      <c r="E5197" s="43" t="s">
        <v>2082</v>
      </c>
      <c r="F5197" s="42" t="s">
        <v>2081</v>
      </c>
      <c r="G5197" s="18" t="s">
        <v>3</v>
      </c>
      <c r="H5197" s="32">
        <f>SUBTOTAL(9,H5195:H5196)</f>
        <v>4642824964</v>
      </c>
      <c r="I5197" s="14">
        <f>SUBTOTAL(9,I5195:I5196)</f>
        <v>456231240.94000006</v>
      </c>
      <c r="J5197" s="31">
        <f>SUBTOTAL(9,J5195:J5196)</f>
        <v>7.8612697136346332E-2</v>
      </c>
      <c r="K5197" s="14">
        <f>SUBTOTAL(9,K5195:K5196)</f>
        <v>483532860.52999997</v>
      </c>
      <c r="L5197" s="14">
        <f>SUBTOTAL(9,L5194:L5196)</f>
        <v>456231240.94000006</v>
      </c>
      <c r="M5197" s="80"/>
    </row>
    <row r="5198" spans="2:13" ht="24.9" customHeight="1" outlineLevel="2" x14ac:dyDescent="0.3">
      <c r="B5198" s="47" t="s">
        <v>2229</v>
      </c>
      <c r="C5198" s="46" t="s">
        <v>21</v>
      </c>
      <c r="D5198" s="46" t="s">
        <v>751</v>
      </c>
      <c r="E5198" s="46" t="s">
        <v>2080</v>
      </c>
      <c r="F5198" s="45" t="s">
        <v>2079</v>
      </c>
      <c r="G5198" s="26" t="s">
        <v>0</v>
      </c>
      <c r="H5198" s="30">
        <v>1589934490</v>
      </c>
      <c r="I5198" s="30">
        <v>124989038.53</v>
      </c>
      <c r="J5198" s="36">
        <f>I5198/H5198</f>
        <v>7.8612697136974496E-2</v>
      </c>
      <c r="K5198" s="30">
        <v>132468585.87</v>
      </c>
      <c r="L5198" s="30">
        <f>I5198</f>
        <v>124989038.53</v>
      </c>
      <c r="M5198" s="80">
        <f>L5198/K5198</f>
        <v>0.94353719947354031</v>
      </c>
    </row>
    <row r="5199" spans="2:13" ht="24.9" customHeight="1" outlineLevel="2" x14ac:dyDescent="0.3">
      <c r="B5199" s="47" t="s">
        <v>2229</v>
      </c>
      <c r="C5199" s="46" t="s">
        <v>21</v>
      </c>
      <c r="D5199" s="46" t="s">
        <v>751</v>
      </c>
      <c r="E5199" s="46" t="s">
        <v>2080</v>
      </c>
      <c r="F5199" s="45" t="s">
        <v>2079</v>
      </c>
      <c r="G5199" s="26" t="s">
        <v>7</v>
      </c>
      <c r="H5199" s="30">
        <v>-317986898</v>
      </c>
      <c r="I5199" s="24"/>
      <c r="J5199" s="36"/>
      <c r="K5199" s="24"/>
      <c r="L5199" s="24"/>
      <c r="M5199" s="80">
        <f>IFERROR((Base_actualizacion!$L5195/Base_actualizacion!$K5195)," " )</f>
        <v>0.94353719918833512</v>
      </c>
    </row>
    <row r="5200" spans="2:13" ht="24.9" customHeight="1" outlineLevel="1" x14ac:dyDescent="0.3">
      <c r="B5200" s="44" t="str">
        <f>B5199</f>
        <v>ASIGNACIÓN PARA LA INVERSIÓN LOCAL SEGÚN NBI Y CUARTA, QUINTA, Y SEXTA CATEGORÍA</v>
      </c>
      <c r="C5200" s="43" t="s">
        <v>21</v>
      </c>
      <c r="D5200" s="43" t="s">
        <v>751</v>
      </c>
      <c r="E5200" s="43" t="s">
        <v>2080</v>
      </c>
      <c r="F5200" s="42" t="s">
        <v>2079</v>
      </c>
      <c r="G5200" s="18" t="s">
        <v>3</v>
      </c>
      <c r="H5200" s="32">
        <f>SUBTOTAL(9,H5198:H5199)</f>
        <v>1271947592</v>
      </c>
      <c r="I5200" s="14">
        <f>SUBTOTAL(9,I5198:I5199)</f>
        <v>124989038.53</v>
      </c>
      <c r="J5200" s="31">
        <f>SUBTOTAL(9,J5198:J5199)</f>
        <v>7.8612697136974496E-2</v>
      </c>
      <c r="K5200" s="14">
        <f>SUBTOTAL(9,K5198:K5199)</f>
        <v>132468585.87</v>
      </c>
      <c r="L5200" s="14">
        <f>SUBTOTAL(9,L5197:L5199)</f>
        <v>124989038.53</v>
      </c>
      <c r="M5200" s="80"/>
    </row>
    <row r="5201" spans="2:13" ht="24.9" customHeight="1" outlineLevel="2" x14ac:dyDescent="0.3">
      <c r="B5201" s="47" t="s">
        <v>2229</v>
      </c>
      <c r="C5201" s="46" t="s">
        <v>21</v>
      </c>
      <c r="D5201" s="46" t="s">
        <v>751</v>
      </c>
      <c r="E5201" s="46" t="s">
        <v>2078</v>
      </c>
      <c r="F5201" s="45" t="s">
        <v>2077</v>
      </c>
      <c r="G5201" s="26" t="s">
        <v>0</v>
      </c>
      <c r="H5201" s="30">
        <v>1621472849</v>
      </c>
      <c r="I5201" s="30">
        <v>127468353.99000001</v>
      </c>
      <c r="J5201" s="36">
        <f>I5201/H5201</f>
        <v>7.8612697134344683E-2</v>
      </c>
      <c r="K5201" s="30">
        <v>135096267.66999999</v>
      </c>
      <c r="L5201" s="30">
        <f>I5201</f>
        <v>127468353.99000001</v>
      </c>
      <c r="M5201" s="80">
        <f>L5201/K5201</f>
        <v>0.94353719897996957</v>
      </c>
    </row>
    <row r="5202" spans="2:13" ht="24.9" customHeight="1" outlineLevel="2" x14ac:dyDescent="0.3">
      <c r="B5202" s="47" t="s">
        <v>2229</v>
      </c>
      <c r="C5202" s="46" t="s">
        <v>21</v>
      </c>
      <c r="D5202" s="46" t="s">
        <v>751</v>
      </c>
      <c r="E5202" s="46" t="s">
        <v>2078</v>
      </c>
      <c r="F5202" s="45" t="s">
        <v>2077</v>
      </c>
      <c r="G5202" s="26" t="s">
        <v>7</v>
      </c>
      <c r="H5202" s="30">
        <v>-324294570</v>
      </c>
      <c r="I5202" s="24"/>
      <c r="J5202" s="36"/>
      <c r="K5202" s="24"/>
      <c r="L5202" s="24"/>
      <c r="M5202" s="80">
        <f>IFERROR((Base_actualizacion!$L5198/Base_actualizacion!$K5198)," " )</f>
        <v>0.94353719947354031</v>
      </c>
    </row>
    <row r="5203" spans="2:13" ht="24.9" customHeight="1" outlineLevel="1" x14ac:dyDescent="0.3">
      <c r="B5203" s="44" t="str">
        <f>B5202</f>
        <v>ASIGNACIÓN PARA LA INVERSIÓN LOCAL SEGÚN NBI Y CUARTA, QUINTA, Y SEXTA CATEGORÍA</v>
      </c>
      <c r="C5203" s="43" t="s">
        <v>21</v>
      </c>
      <c r="D5203" s="43" t="s">
        <v>751</v>
      </c>
      <c r="E5203" s="43" t="s">
        <v>2078</v>
      </c>
      <c r="F5203" s="42" t="s">
        <v>2077</v>
      </c>
      <c r="G5203" s="18" t="s">
        <v>3</v>
      </c>
      <c r="H5203" s="32">
        <f>SUBTOTAL(9,H5201:H5202)</f>
        <v>1297178279</v>
      </c>
      <c r="I5203" s="14">
        <f>SUBTOTAL(9,I5201:I5202)</f>
        <v>127468353.99000001</v>
      </c>
      <c r="J5203" s="31">
        <f>SUBTOTAL(9,J5201:J5202)</f>
        <v>7.8612697134344683E-2</v>
      </c>
      <c r="K5203" s="14">
        <f>SUBTOTAL(9,K5201:K5202)</f>
        <v>135096267.66999999</v>
      </c>
      <c r="L5203" s="14">
        <f>SUBTOTAL(9,L5200:L5202)</f>
        <v>127468353.99000001</v>
      </c>
      <c r="M5203" s="80"/>
    </row>
    <row r="5204" spans="2:13" ht="24.9" customHeight="1" outlineLevel="2" x14ac:dyDescent="0.3">
      <c r="B5204" s="47" t="s">
        <v>2229</v>
      </c>
      <c r="C5204" s="46" t="s">
        <v>21</v>
      </c>
      <c r="D5204" s="46" t="s">
        <v>751</v>
      </c>
      <c r="E5204" s="46" t="s">
        <v>780</v>
      </c>
      <c r="F5204" s="45" t="s">
        <v>779</v>
      </c>
      <c r="G5204" s="26" t="s">
        <v>0</v>
      </c>
      <c r="H5204" s="30">
        <v>1620288434</v>
      </c>
      <c r="I5204" s="30">
        <v>127375243.93000001</v>
      </c>
      <c r="J5204" s="36">
        <f>I5204/H5204</f>
        <v>7.8612697132910594E-2</v>
      </c>
      <c r="K5204" s="30">
        <v>134997585.65000001</v>
      </c>
      <c r="L5204" s="30">
        <f>I5204</f>
        <v>127375243.93000001</v>
      </c>
      <c r="M5204" s="80">
        <f>L5204/K5204</f>
        <v>0.94353719969657845</v>
      </c>
    </row>
    <row r="5205" spans="2:13" ht="24.9" customHeight="1" outlineLevel="2" x14ac:dyDescent="0.3">
      <c r="B5205" s="47" t="s">
        <v>2229</v>
      </c>
      <c r="C5205" s="46" t="s">
        <v>21</v>
      </c>
      <c r="D5205" s="46" t="s">
        <v>751</v>
      </c>
      <c r="E5205" s="46" t="s">
        <v>780</v>
      </c>
      <c r="F5205" s="45" t="s">
        <v>779</v>
      </c>
      <c r="G5205" s="26" t="s">
        <v>7</v>
      </c>
      <c r="H5205" s="30">
        <v>-324057687</v>
      </c>
      <c r="I5205" s="24"/>
      <c r="J5205" s="36"/>
      <c r="K5205" s="24"/>
      <c r="L5205" s="24"/>
      <c r="M5205" s="80">
        <f>IFERROR((Base_actualizacion!$L5201/Base_actualizacion!$K5201)," " )</f>
        <v>0.94353719897996957</v>
      </c>
    </row>
    <row r="5206" spans="2:13" ht="24.9" customHeight="1" outlineLevel="1" x14ac:dyDescent="0.3">
      <c r="B5206" s="44" t="str">
        <f>B5205</f>
        <v>ASIGNACIÓN PARA LA INVERSIÓN LOCAL SEGÚN NBI Y CUARTA, QUINTA, Y SEXTA CATEGORÍA</v>
      </c>
      <c r="C5206" s="43" t="s">
        <v>21</v>
      </c>
      <c r="D5206" s="43" t="s">
        <v>751</v>
      </c>
      <c r="E5206" s="43" t="s">
        <v>780</v>
      </c>
      <c r="F5206" s="42" t="s">
        <v>779</v>
      </c>
      <c r="G5206" s="18" t="s">
        <v>3</v>
      </c>
      <c r="H5206" s="32">
        <f>SUBTOTAL(9,H5204:H5205)</f>
        <v>1296230747</v>
      </c>
      <c r="I5206" s="14">
        <f>SUBTOTAL(9,I5204:I5205)</f>
        <v>127375243.93000001</v>
      </c>
      <c r="J5206" s="31">
        <f>SUBTOTAL(9,J5204:J5205)</f>
        <v>7.8612697132910594E-2</v>
      </c>
      <c r="K5206" s="14">
        <f>SUBTOTAL(9,K5204:K5205)</f>
        <v>134997585.65000001</v>
      </c>
      <c r="L5206" s="14">
        <f>SUBTOTAL(9,L5203:L5205)</f>
        <v>127375243.93000001</v>
      </c>
      <c r="M5206" s="80"/>
    </row>
    <row r="5207" spans="2:13" ht="24.9" customHeight="1" outlineLevel="2" x14ac:dyDescent="0.3">
      <c r="B5207" s="47" t="s">
        <v>2229</v>
      </c>
      <c r="C5207" s="46" t="s">
        <v>21</v>
      </c>
      <c r="D5207" s="46" t="s">
        <v>751</v>
      </c>
      <c r="E5207" s="46" t="s">
        <v>778</v>
      </c>
      <c r="F5207" s="45" t="s">
        <v>777</v>
      </c>
      <c r="G5207" s="26" t="s">
        <v>0</v>
      </c>
      <c r="H5207" s="30">
        <v>1040698742</v>
      </c>
      <c r="I5207" s="30">
        <v>81812135.010000005</v>
      </c>
      <c r="J5207" s="36">
        <f>I5207/H5207</f>
        <v>7.8612697131520123E-2</v>
      </c>
      <c r="K5207" s="30">
        <v>86707906.24000001</v>
      </c>
      <c r="L5207" s="30">
        <f>I5207</f>
        <v>81812135.010000005</v>
      </c>
      <c r="M5207" s="80">
        <f>L5207/K5207</f>
        <v>0.94353719929012092</v>
      </c>
    </row>
    <row r="5208" spans="2:13" ht="24.9" customHeight="1" outlineLevel="2" x14ac:dyDescent="0.3">
      <c r="B5208" s="47" t="s">
        <v>2229</v>
      </c>
      <c r="C5208" s="46" t="s">
        <v>21</v>
      </c>
      <c r="D5208" s="46" t="s">
        <v>751</v>
      </c>
      <c r="E5208" s="46" t="s">
        <v>778</v>
      </c>
      <c r="F5208" s="45" t="s">
        <v>777</v>
      </c>
      <c r="G5208" s="26" t="s">
        <v>7</v>
      </c>
      <c r="H5208" s="30">
        <v>-208139748</v>
      </c>
      <c r="I5208" s="24"/>
      <c r="J5208" s="36"/>
      <c r="K5208" s="24"/>
      <c r="L5208" s="24"/>
      <c r="M5208" s="80">
        <f>IFERROR((Base_actualizacion!$L5204/Base_actualizacion!$K5204)," " )</f>
        <v>0.94353719969657845</v>
      </c>
    </row>
    <row r="5209" spans="2:13" ht="24.9" customHeight="1" outlineLevel="1" x14ac:dyDescent="0.3">
      <c r="B5209" s="44" t="str">
        <f>B5208</f>
        <v>ASIGNACIÓN PARA LA INVERSIÓN LOCAL SEGÚN NBI Y CUARTA, QUINTA, Y SEXTA CATEGORÍA</v>
      </c>
      <c r="C5209" s="43" t="s">
        <v>21</v>
      </c>
      <c r="D5209" s="43" t="s">
        <v>751</v>
      </c>
      <c r="E5209" s="43" t="s">
        <v>778</v>
      </c>
      <c r="F5209" s="42" t="s">
        <v>777</v>
      </c>
      <c r="G5209" s="18" t="s">
        <v>3</v>
      </c>
      <c r="H5209" s="32">
        <f>SUBTOTAL(9,H5207:H5208)</f>
        <v>832558994</v>
      </c>
      <c r="I5209" s="14">
        <f>SUBTOTAL(9,I5207:I5208)</f>
        <v>81812135.010000005</v>
      </c>
      <c r="J5209" s="31">
        <f>SUBTOTAL(9,J5207:J5208)</f>
        <v>7.8612697131520123E-2</v>
      </c>
      <c r="K5209" s="14">
        <f>SUBTOTAL(9,K5207:K5208)</f>
        <v>86707906.24000001</v>
      </c>
      <c r="L5209" s="14">
        <f>SUBTOTAL(9,L5206:L5208)</f>
        <v>81812135.010000005</v>
      </c>
      <c r="M5209" s="80"/>
    </row>
    <row r="5210" spans="2:13" ht="24.9" customHeight="1" outlineLevel="2" x14ac:dyDescent="0.3">
      <c r="B5210" s="47" t="s">
        <v>2229</v>
      </c>
      <c r="C5210" s="46" t="s">
        <v>21</v>
      </c>
      <c r="D5210" s="46" t="s">
        <v>751</v>
      </c>
      <c r="E5210" s="46" t="s">
        <v>2076</v>
      </c>
      <c r="F5210" s="45" t="s">
        <v>2075</v>
      </c>
      <c r="G5210" s="26" t="s">
        <v>0</v>
      </c>
      <c r="H5210" s="30">
        <v>1767072285</v>
      </c>
      <c r="I5210" s="30">
        <v>138914318.35999998</v>
      </c>
      <c r="J5210" s="36">
        <f>I5210/H5210</f>
        <v>7.8612697137061371E-2</v>
      </c>
      <c r="K5210" s="30">
        <v>147227177.18000001</v>
      </c>
      <c r="L5210" s="30">
        <f>I5210</f>
        <v>138914318.35999998</v>
      </c>
      <c r="M5210" s="80">
        <f>L5210/K5210</f>
        <v>0.94353719891106302</v>
      </c>
    </row>
    <row r="5211" spans="2:13" ht="24.9" customHeight="1" outlineLevel="2" x14ac:dyDescent="0.3">
      <c r="B5211" s="47" t="s">
        <v>2229</v>
      </c>
      <c r="C5211" s="46" t="s">
        <v>21</v>
      </c>
      <c r="D5211" s="46" t="s">
        <v>751</v>
      </c>
      <c r="E5211" s="46" t="s">
        <v>2076</v>
      </c>
      <c r="F5211" s="45" t="s">
        <v>2075</v>
      </c>
      <c r="G5211" s="26" t="s">
        <v>7</v>
      </c>
      <c r="H5211" s="30">
        <v>-353414457</v>
      </c>
      <c r="I5211" s="24"/>
      <c r="J5211" s="36"/>
      <c r="K5211" s="24"/>
      <c r="L5211" s="24"/>
      <c r="M5211" s="80">
        <f>IFERROR((Base_actualizacion!$L5207/Base_actualizacion!$K5207)," " )</f>
        <v>0.94353719929012092</v>
      </c>
    </row>
    <row r="5212" spans="2:13" ht="24.9" customHeight="1" outlineLevel="1" x14ac:dyDescent="0.3">
      <c r="B5212" s="44" t="str">
        <f>B5211</f>
        <v>ASIGNACIÓN PARA LA INVERSIÓN LOCAL SEGÚN NBI Y CUARTA, QUINTA, Y SEXTA CATEGORÍA</v>
      </c>
      <c r="C5212" s="43" t="s">
        <v>21</v>
      </c>
      <c r="D5212" s="43" t="s">
        <v>751</v>
      </c>
      <c r="E5212" s="43" t="s">
        <v>2076</v>
      </c>
      <c r="F5212" s="42" t="s">
        <v>2075</v>
      </c>
      <c r="G5212" s="18" t="s">
        <v>3</v>
      </c>
      <c r="H5212" s="32">
        <f>SUBTOTAL(9,H5210:H5211)</f>
        <v>1413657828</v>
      </c>
      <c r="I5212" s="14">
        <f>SUBTOTAL(9,I5210:I5211)</f>
        <v>138914318.35999998</v>
      </c>
      <c r="J5212" s="31">
        <f>SUBTOTAL(9,J5210:J5211)</f>
        <v>7.8612697137061371E-2</v>
      </c>
      <c r="K5212" s="14">
        <f>SUBTOTAL(9,K5210:K5211)</f>
        <v>147227177.18000001</v>
      </c>
      <c r="L5212" s="14">
        <f>SUBTOTAL(9,L5209:L5211)</f>
        <v>138914318.35999998</v>
      </c>
      <c r="M5212" s="80"/>
    </row>
    <row r="5213" spans="2:13" ht="24.9" customHeight="1" outlineLevel="2" x14ac:dyDescent="0.3">
      <c r="B5213" s="47" t="s">
        <v>2229</v>
      </c>
      <c r="C5213" s="46" t="s">
        <v>21</v>
      </c>
      <c r="D5213" s="46" t="s">
        <v>751</v>
      </c>
      <c r="E5213" s="46" t="s">
        <v>776</v>
      </c>
      <c r="F5213" s="45" t="s">
        <v>775</v>
      </c>
      <c r="G5213" s="26" t="s">
        <v>0</v>
      </c>
      <c r="H5213" s="30">
        <v>427257925</v>
      </c>
      <c r="I5213" s="30">
        <v>33587897.859999999</v>
      </c>
      <c r="J5213" s="36">
        <f>I5213/H5213</f>
        <v>7.8612697143066443E-2</v>
      </c>
      <c r="K5213" s="30">
        <v>35597852.310000002</v>
      </c>
      <c r="L5213" s="30">
        <f>I5213</f>
        <v>33587897.859999999</v>
      </c>
      <c r="M5213" s="80">
        <f>L5213/K5213</f>
        <v>0.94353719902828592</v>
      </c>
    </row>
    <row r="5214" spans="2:13" ht="24.9" customHeight="1" outlineLevel="2" x14ac:dyDescent="0.3">
      <c r="B5214" s="47" t="s">
        <v>2229</v>
      </c>
      <c r="C5214" s="46" t="s">
        <v>21</v>
      </c>
      <c r="D5214" s="46" t="s">
        <v>751</v>
      </c>
      <c r="E5214" s="46" t="s">
        <v>776</v>
      </c>
      <c r="F5214" s="45" t="s">
        <v>775</v>
      </c>
      <c r="G5214" s="26" t="s">
        <v>7</v>
      </c>
      <c r="H5214" s="30">
        <v>-85451585</v>
      </c>
      <c r="I5214" s="24"/>
      <c r="J5214" s="36"/>
      <c r="K5214" s="24"/>
      <c r="L5214" s="24"/>
      <c r="M5214" s="80">
        <f>IFERROR((Base_actualizacion!$L5210/Base_actualizacion!$K5210)," " )</f>
        <v>0.94353719891106302</v>
      </c>
    </row>
    <row r="5215" spans="2:13" ht="24.9" customHeight="1" outlineLevel="1" x14ac:dyDescent="0.3">
      <c r="B5215" s="44" t="str">
        <f>B5214</f>
        <v>ASIGNACIÓN PARA LA INVERSIÓN LOCAL SEGÚN NBI Y CUARTA, QUINTA, Y SEXTA CATEGORÍA</v>
      </c>
      <c r="C5215" s="43" t="s">
        <v>21</v>
      </c>
      <c r="D5215" s="43" t="s">
        <v>751</v>
      </c>
      <c r="E5215" s="43" t="s">
        <v>776</v>
      </c>
      <c r="F5215" s="42" t="s">
        <v>775</v>
      </c>
      <c r="G5215" s="18" t="s">
        <v>3</v>
      </c>
      <c r="H5215" s="32">
        <f>SUBTOTAL(9,H5213:H5214)</f>
        <v>341806340</v>
      </c>
      <c r="I5215" s="14">
        <f>SUBTOTAL(9,I5213:I5214)</f>
        <v>33587897.859999999</v>
      </c>
      <c r="J5215" s="31">
        <f>SUBTOTAL(9,J5213:J5214)</f>
        <v>7.8612697143066443E-2</v>
      </c>
      <c r="K5215" s="14">
        <f>SUBTOTAL(9,K5213:K5214)</f>
        <v>35597852.310000002</v>
      </c>
      <c r="L5215" s="14">
        <f>SUBTOTAL(9,L5212:L5214)</f>
        <v>33587897.859999999</v>
      </c>
      <c r="M5215" s="80"/>
    </row>
    <row r="5216" spans="2:13" ht="24.9" customHeight="1" outlineLevel="2" x14ac:dyDescent="0.3">
      <c r="B5216" s="47" t="s">
        <v>2229</v>
      </c>
      <c r="C5216" s="46" t="s">
        <v>21</v>
      </c>
      <c r="D5216" s="46" t="s">
        <v>751</v>
      </c>
      <c r="E5216" s="46" t="s">
        <v>2074</v>
      </c>
      <c r="F5216" s="45" t="s">
        <v>2073</v>
      </c>
      <c r="G5216" s="26" t="s">
        <v>0</v>
      </c>
      <c r="H5216" s="30">
        <v>2303169330</v>
      </c>
      <c r="I5216" s="30">
        <v>181058352.99000001</v>
      </c>
      <c r="J5216" s="36">
        <f>I5216/H5216</f>
        <v>7.8612697135038698E-2</v>
      </c>
      <c r="K5216" s="30">
        <v>191893179.34999999</v>
      </c>
      <c r="L5216" s="30">
        <f>I5216</f>
        <v>181058352.99000001</v>
      </c>
      <c r="M5216" s="80">
        <f>L5216/K5216</f>
        <v>0.94353719920269807</v>
      </c>
    </row>
    <row r="5217" spans="2:13" ht="24.9" customHeight="1" outlineLevel="2" x14ac:dyDescent="0.3">
      <c r="B5217" s="47" t="s">
        <v>2229</v>
      </c>
      <c r="C5217" s="46" t="s">
        <v>21</v>
      </c>
      <c r="D5217" s="46" t="s">
        <v>751</v>
      </c>
      <c r="E5217" s="46" t="s">
        <v>2074</v>
      </c>
      <c r="F5217" s="45" t="s">
        <v>2073</v>
      </c>
      <c r="G5217" s="26" t="s">
        <v>7</v>
      </c>
      <c r="H5217" s="30">
        <v>-460633866</v>
      </c>
      <c r="I5217" s="24"/>
      <c r="J5217" s="36"/>
      <c r="K5217" s="24"/>
      <c r="L5217" s="24"/>
      <c r="M5217" s="80">
        <f>IFERROR((Base_actualizacion!$L5213/Base_actualizacion!$K5213)," " )</f>
        <v>0.94353719902828592</v>
      </c>
    </row>
    <row r="5218" spans="2:13" ht="24.9" customHeight="1" outlineLevel="1" x14ac:dyDescent="0.3">
      <c r="B5218" s="44" t="str">
        <f>B5217</f>
        <v>ASIGNACIÓN PARA LA INVERSIÓN LOCAL SEGÚN NBI Y CUARTA, QUINTA, Y SEXTA CATEGORÍA</v>
      </c>
      <c r="C5218" s="43" t="s">
        <v>21</v>
      </c>
      <c r="D5218" s="43" t="s">
        <v>751</v>
      </c>
      <c r="E5218" s="43" t="s">
        <v>2074</v>
      </c>
      <c r="F5218" s="42" t="s">
        <v>2073</v>
      </c>
      <c r="G5218" s="18" t="s">
        <v>3</v>
      </c>
      <c r="H5218" s="32">
        <f>SUBTOTAL(9,H5216:H5217)</f>
        <v>1842535464</v>
      </c>
      <c r="I5218" s="14">
        <f>SUBTOTAL(9,I5216:I5217)</f>
        <v>181058352.99000001</v>
      </c>
      <c r="J5218" s="31">
        <f>SUBTOTAL(9,J5216:J5217)</f>
        <v>7.8612697135038698E-2</v>
      </c>
      <c r="K5218" s="14">
        <f>SUBTOTAL(9,K5216:K5217)</f>
        <v>191893179.34999999</v>
      </c>
      <c r="L5218" s="14">
        <f>SUBTOTAL(9,L5215:L5217)</f>
        <v>181058352.99000001</v>
      </c>
      <c r="M5218" s="80"/>
    </row>
    <row r="5219" spans="2:13" ht="24.9" customHeight="1" outlineLevel="2" x14ac:dyDescent="0.3">
      <c r="B5219" s="47" t="s">
        <v>2229</v>
      </c>
      <c r="C5219" s="46" t="s">
        <v>21</v>
      </c>
      <c r="D5219" s="46" t="s">
        <v>751</v>
      </c>
      <c r="E5219" s="46" t="s">
        <v>774</v>
      </c>
      <c r="F5219" s="45" t="s">
        <v>773</v>
      </c>
      <c r="G5219" s="26" t="s">
        <v>0</v>
      </c>
      <c r="H5219" s="30">
        <v>1267486740</v>
      </c>
      <c r="I5219" s="30">
        <v>99640551.219999999</v>
      </c>
      <c r="J5219" s="36">
        <f>I5219/H5219</f>
        <v>7.8612697139537724E-2</v>
      </c>
      <c r="K5219" s="30">
        <v>105603203.91</v>
      </c>
      <c r="L5219" s="30">
        <f>I5219</f>
        <v>99640551.219999999</v>
      </c>
      <c r="M5219" s="80">
        <f>L5219/K5219</f>
        <v>0.94353719897474275</v>
      </c>
    </row>
    <row r="5220" spans="2:13" ht="24.9" customHeight="1" outlineLevel="2" x14ac:dyDescent="0.3">
      <c r="B5220" s="47" t="s">
        <v>2229</v>
      </c>
      <c r="C5220" s="46" t="s">
        <v>21</v>
      </c>
      <c r="D5220" s="46" t="s">
        <v>751</v>
      </c>
      <c r="E5220" s="46" t="s">
        <v>774</v>
      </c>
      <c r="F5220" s="45" t="s">
        <v>773</v>
      </c>
      <c r="G5220" s="26" t="s">
        <v>7</v>
      </c>
      <c r="H5220" s="30">
        <v>-253497348</v>
      </c>
      <c r="I5220" s="24"/>
      <c r="J5220" s="36"/>
      <c r="K5220" s="24"/>
      <c r="L5220" s="24"/>
      <c r="M5220" s="80">
        <f>IFERROR((Base_actualizacion!$L5216/Base_actualizacion!$K5216)," " )</f>
        <v>0.94353719920269807</v>
      </c>
    </row>
    <row r="5221" spans="2:13" ht="24.9" customHeight="1" outlineLevel="1" x14ac:dyDescent="0.3">
      <c r="B5221" s="44" t="str">
        <f>B5220</f>
        <v>ASIGNACIÓN PARA LA INVERSIÓN LOCAL SEGÚN NBI Y CUARTA, QUINTA, Y SEXTA CATEGORÍA</v>
      </c>
      <c r="C5221" s="43" t="s">
        <v>21</v>
      </c>
      <c r="D5221" s="43" t="s">
        <v>751</v>
      </c>
      <c r="E5221" s="43" t="s">
        <v>774</v>
      </c>
      <c r="F5221" s="42" t="s">
        <v>773</v>
      </c>
      <c r="G5221" s="18" t="s">
        <v>3</v>
      </c>
      <c r="H5221" s="32">
        <f>SUBTOTAL(9,H5219:H5220)</f>
        <v>1013989392</v>
      </c>
      <c r="I5221" s="14">
        <f>SUBTOTAL(9,I5219:I5220)</f>
        <v>99640551.219999999</v>
      </c>
      <c r="J5221" s="31">
        <f>SUBTOTAL(9,J5219:J5220)</f>
        <v>7.8612697139537724E-2</v>
      </c>
      <c r="K5221" s="14">
        <f>SUBTOTAL(9,K5219:K5220)</f>
        <v>105603203.91</v>
      </c>
      <c r="L5221" s="14">
        <f>SUBTOTAL(9,L5218:L5220)</f>
        <v>99640551.219999999</v>
      </c>
      <c r="M5221" s="80"/>
    </row>
    <row r="5222" spans="2:13" ht="24.9" customHeight="1" outlineLevel="2" x14ac:dyDescent="0.3">
      <c r="B5222" s="47" t="s">
        <v>2229</v>
      </c>
      <c r="C5222" s="46" t="s">
        <v>21</v>
      </c>
      <c r="D5222" s="46" t="s">
        <v>751</v>
      </c>
      <c r="E5222" s="46" t="s">
        <v>772</v>
      </c>
      <c r="F5222" s="45" t="s">
        <v>771</v>
      </c>
      <c r="G5222" s="26" t="s">
        <v>0</v>
      </c>
      <c r="H5222" s="30">
        <v>2145114724</v>
      </c>
      <c r="I5222" s="30">
        <v>168633254.12</v>
      </c>
      <c r="J5222" s="36">
        <f>I5222/H5222</f>
        <v>7.8612697136099655E-2</v>
      </c>
      <c r="K5222" s="30">
        <v>178724542.28999999</v>
      </c>
      <c r="L5222" s="30">
        <f>I5222</f>
        <v>168633254.12</v>
      </c>
      <c r="M5222" s="80">
        <f>L5222/K5222</f>
        <v>0.94353719953230719</v>
      </c>
    </row>
    <row r="5223" spans="2:13" ht="24.9" customHeight="1" outlineLevel="2" x14ac:dyDescent="0.3">
      <c r="B5223" s="47" t="s">
        <v>2229</v>
      </c>
      <c r="C5223" s="46" t="s">
        <v>21</v>
      </c>
      <c r="D5223" s="46" t="s">
        <v>751</v>
      </c>
      <c r="E5223" s="46" t="s">
        <v>772</v>
      </c>
      <c r="F5223" s="45" t="s">
        <v>771</v>
      </c>
      <c r="G5223" s="26" t="s">
        <v>7</v>
      </c>
      <c r="H5223" s="30">
        <v>-429022945</v>
      </c>
      <c r="I5223" s="24"/>
      <c r="J5223" s="36"/>
      <c r="K5223" s="24"/>
      <c r="L5223" s="24"/>
      <c r="M5223" s="80">
        <f>IFERROR((Base_actualizacion!$L5219/Base_actualizacion!$K5219)," " )</f>
        <v>0.94353719897474275</v>
      </c>
    </row>
    <row r="5224" spans="2:13" ht="24.9" customHeight="1" outlineLevel="1" x14ac:dyDescent="0.3">
      <c r="B5224" s="44" t="str">
        <f>B5223</f>
        <v>ASIGNACIÓN PARA LA INVERSIÓN LOCAL SEGÚN NBI Y CUARTA, QUINTA, Y SEXTA CATEGORÍA</v>
      </c>
      <c r="C5224" s="43" t="s">
        <v>21</v>
      </c>
      <c r="D5224" s="43" t="s">
        <v>751</v>
      </c>
      <c r="E5224" s="43" t="s">
        <v>772</v>
      </c>
      <c r="F5224" s="42" t="s">
        <v>771</v>
      </c>
      <c r="G5224" s="18" t="s">
        <v>3</v>
      </c>
      <c r="H5224" s="32">
        <f>SUBTOTAL(9,H5222:H5223)</f>
        <v>1716091779</v>
      </c>
      <c r="I5224" s="14">
        <f>SUBTOTAL(9,I5222:I5223)</f>
        <v>168633254.12</v>
      </c>
      <c r="J5224" s="31">
        <f>SUBTOTAL(9,J5222:J5223)</f>
        <v>7.8612697136099655E-2</v>
      </c>
      <c r="K5224" s="14">
        <f>SUBTOTAL(9,K5222:K5223)</f>
        <v>178724542.28999999</v>
      </c>
      <c r="L5224" s="14">
        <f>SUBTOTAL(9,L5221:L5223)</f>
        <v>168633254.12</v>
      </c>
      <c r="M5224" s="80"/>
    </row>
    <row r="5225" spans="2:13" ht="24.9" customHeight="1" outlineLevel="2" x14ac:dyDescent="0.3">
      <c r="B5225" s="47" t="s">
        <v>2229</v>
      </c>
      <c r="C5225" s="46" t="s">
        <v>21</v>
      </c>
      <c r="D5225" s="46" t="s">
        <v>751</v>
      </c>
      <c r="E5225" s="46" t="s">
        <v>770</v>
      </c>
      <c r="F5225" s="45" t="s">
        <v>769</v>
      </c>
      <c r="G5225" s="26" t="s">
        <v>0</v>
      </c>
      <c r="H5225" s="30">
        <v>3267582492</v>
      </c>
      <c r="I5225" s="30">
        <v>256873472.81</v>
      </c>
      <c r="J5225" s="36">
        <f>I5225/H5225</f>
        <v>7.8612697135849383E-2</v>
      </c>
      <c r="K5225" s="30">
        <v>272245199.23000002</v>
      </c>
      <c r="L5225" s="30">
        <f>I5225</f>
        <v>256873472.81</v>
      </c>
      <c r="M5225" s="80">
        <f>L5225/K5225</f>
        <v>0.94353719932077273</v>
      </c>
    </row>
    <row r="5226" spans="2:13" ht="24.9" customHeight="1" outlineLevel="2" x14ac:dyDescent="0.3">
      <c r="B5226" s="47" t="s">
        <v>2229</v>
      </c>
      <c r="C5226" s="46" t="s">
        <v>21</v>
      </c>
      <c r="D5226" s="46" t="s">
        <v>751</v>
      </c>
      <c r="E5226" s="46" t="s">
        <v>770</v>
      </c>
      <c r="F5226" s="45" t="s">
        <v>769</v>
      </c>
      <c r="G5226" s="26" t="s">
        <v>7</v>
      </c>
      <c r="H5226" s="30">
        <v>-653516498</v>
      </c>
      <c r="I5226" s="24"/>
      <c r="J5226" s="36"/>
      <c r="K5226" s="24"/>
      <c r="L5226" s="24"/>
      <c r="M5226" s="80">
        <f>IFERROR((Base_actualizacion!$L5222/Base_actualizacion!$K5222)," " )</f>
        <v>0.94353719953230719</v>
      </c>
    </row>
    <row r="5227" spans="2:13" ht="24.9" customHeight="1" outlineLevel="1" x14ac:dyDescent="0.3">
      <c r="B5227" s="44" t="str">
        <f>B5226</f>
        <v>ASIGNACIÓN PARA LA INVERSIÓN LOCAL SEGÚN NBI Y CUARTA, QUINTA, Y SEXTA CATEGORÍA</v>
      </c>
      <c r="C5227" s="43" t="s">
        <v>21</v>
      </c>
      <c r="D5227" s="43" t="s">
        <v>751</v>
      </c>
      <c r="E5227" s="43" t="s">
        <v>770</v>
      </c>
      <c r="F5227" s="42" t="s">
        <v>769</v>
      </c>
      <c r="G5227" s="18" t="s">
        <v>3</v>
      </c>
      <c r="H5227" s="32">
        <f>SUBTOTAL(9,H5225:H5226)</f>
        <v>2614065994</v>
      </c>
      <c r="I5227" s="14">
        <f>SUBTOTAL(9,I5225:I5226)</f>
        <v>256873472.81</v>
      </c>
      <c r="J5227" s="31">
        <f>SUBTOTAL(9,J5225:J5226)</f>
        <v>7.8612697135849383E-2</v>
      </c>
      <c r="K5227" s="14">
        <f>SUBTOTAL(9,K5225:K5226)</f>
        <v>272245199.23000002</v>
      </c>
      <c r="L5227" s="14">
        <f>SUBTOTAL(9,L5224:L5226)</f>
        <v>256873472.81</v>
      </c>
      <c r="M5227" s="80"/>
    </row>
    <row r="5228" spans="2:13" ht="24.9" customHeight="1" outlineLevel="2" x14ac:dyDescent="0.3">
      <c r="B5228" s="47" t="s">
        <v>2229</v>
      </c>
      <c r="C5228" s="46" t="s">
        <v>21</v>
      </c>
      <c r="D5228" s="46" t="s">
        <v>751</v>
      </c>
      <c r="E5228" s="46" t="s">
        <v>768</v>
      </c>
      <c r="F5228" s="45" t="s">
        <v>767</v>
      </c>
      <c r="G5228" s="26" t="s">
        <v>0</v>
      </c>
      <c r="H5228" s="30">
        <v>1493624212</v>
      </c>
      <c r="I5228" s="30">
        <v>117417827.81</v>
      </c>
      <c r="J5228" s="36">
        <f>I5228/H5228</f>
        <v>7.8612697134023163E-2</v>
      </c>
      <c r="K5228" s="30">
        <v>124444301.61</v>
      </c>
      <c r="L5228" s="30">
        <f>I5228</f>
        <v>117417827.81</v>
      </c>
      <c r="M5228" s="80">
        <f>L5228/K5228</f>
        <v>0.94353719930045099</v>
      </c>
    </row>
    <row r="5229" spans="2:13" ht="24.9" customHeight="1" outlineLevel="2" x14ac:dyDescent="0.3">
      <c r="B5229" s="47" t="s">
        <v>2229</v>
      </c>
      <c r="C5229" s="46" t="s">
        <v>21</v>
      </c>
      <c r="D5229" s="46" t="s">
        <v>751</v>
      </c>
      <c r="E5229" s="46" t="s">
        <v>768</v>
      </c>
      <c r="F5229" s="45" t="s">
        <v>767</v>
      </c>
      <c r="G5229" s="26" t="s">
        <v>7</v>
      </c>
      <c r="H5229" s="30">
        <v>-298724842</v>
      </c>
      <c r="I5229" s="24"/>
      <c r="J5229" s="36"/>
      <c r="K5229" s="24"/>
      <c r="L5229" s="24"/>
      <c r="M5229" s="80">
        <f>IFERROR((Base_actualizacion!$L5225/Base_actualizacion!$K5225)," " )</f>
        <v>0.94353719932077273</v>
      </c>
    </row>
    <row r="5230" spans="2:13" ht="24.9" customHeight="1" outlineLevel="1" x14ac:dyDescent="0.3">
      <c r="B5230" s="44" t="str">
        <f>B5229</f>
        <v>ASIGNACIÓN PARA LA INVERSIÓN LOCAL SEGÚN NBI Y CUARTA, QUINTA, Y SEXTA CATEGORÍA</v>
      </c>
      <c r="C5230" s="43" t="s">
        <v>21</v>
      </c>
      <c r="D5230" s="43" t="s">
        <v>751</v>
      </c>
      <c r="E5230" s="43" t="s">
        <v>768</v>
      </c>
      <c r="F5230" s="42" t="s">
        <v>767</v>
      </c>
      <c r="G5230" s="18" t="s">
        <v>3</v>
      </c>
      <c r="H5230" s="32">
        <f>SUBTOTAL(9,H5228:H5229)</f>
        <v>1194899370</v>
      </c>
      <c r="I5230" s="14">
        <f>SUBTOTAL(9,I5228:I5229)</f>
        <v>117417827.81</v>
      </c>
      <c r="J5230" s="31">
        <f>SUBTOTAL(9,J5228:J5229)</f>
        <v>7.8612697134023163E-2</v>
      </c>
      <c r="K5230" s="14">
        <f>SUBTOTAL(9,K5228:K5229)</f>
        <v>124444301.61</v>
      </c>
      <c r="L5230" s="14">
        <f>SUBTOTAL(9,L5227:L5229)</f>
        <v>117417827.81</v>
      </c>
      <c r="M5230" s="80"/>
    </row>
    <row r="5231" spans="2:13" ht="24.9" customHeight="1" outlineLevel="2" x14ac:dyDescent="0.3">
      <c r="B5231" s="47" t="s">
        <v>2229</v>
      </c>
      <c r="C5231" s="46" t="s">
        <v>21</v>
      </c>
      <c r="D5231" s="46" t="s">
        <v>751</v>
      </c>
      <c r="E5231" s="46" t="s">
        <v>2187</v>
      </c>
      <c r="F5231" s="45" t="s">
        <v>2186</v>
      </c>
      <c r="G5231" s="26" t="s">
        <v>0</v>
      </c>
      <c r="H5231" s="30">
        <v>3289407435</v>
      </c>
      <c r="I5231" s="30">
        <v>258589190.44999999</v>
      </c>
      <c r="J5231" s="36">
        <f>I5231/H5231</f>
        <v>7.8612697137653301E-2</v>
      </c>
      <c r="K5231" s="30">
        <v>274063588.25999999</v>
      </c>
      <c r="L5231" s="30">
        <f>I5231</f>
        <v>258589190.44999999</v>
      </c>
      <c r="M5231" s="80">
        <f>L5231/K5231</f>
        <v>0.94353719912869394</v>
      </c>
    </row>
    <row r="5232" spans="2:13" ht="24.9" customHeight="1" outlineLevel="2" x14ac:dyDescent="0.3">
      <c r="B5232" s="47" t="s">
        <v>2229</v>
      </c>
      <c r="C5232" s="46" t="s">
        <v>21</v>
      </c>
      <c r="D5232" s="46" t="s">
        <v>751</v>
      </c>
      <c r="E5232" s="46" t="s">
        <v>2187</v>
      </c>
      <c r="F5232" s="45" t="s">
        <v>2186</v>
      </c>
      <c r="G5232" s="26" t="s">
        <v>7</v>
      </c>
      <c r="H5232" s="30">
        <v>-657881487</v>
      </c>
      <c r="I5232" s="24"/>
      <c r="J5232" s="36"/>
      <c r="K5232" s="24"/>
      <c r="L5232" s="24"/>
      <c r="M5232" s="80">
        <f>IFERROR((Base_actualizacion!$L5228/Base_actualizacion!$K5228)," " )</f>
        <v>0.94353719930045099</v>
      </c>
    </row>
    <row r="5233" spans="2:13" ht="24.9" customHeight="1" outlineLevel="1" x14ac:dyDescent="0.3">
      <c r="B5233" s="44" t="str">
        <f>B5232</f>
        <v>ASIGNACIÓN PARA LA INVERSIÓN LOCAL SEGÚN NBI Y CUARTA, QUINTA, Y SEXTA CATEGORÍA</v>
      </c>
      <c r="C5233" s="43" t="s">
        <v>21</v>
      </c>
      <c r="D5233" s="43" t="s">
        <v>751</v>
      </c>
      <c r="E5233" s="43" t="s">
        <v>2187</v>
      </c>
      <c r="F5233" s="42" t="s">
        <v>2186</v>
      </c>
      <c r="G5233" s="18" t="s">
        <v>3</v>
      </c>
      <c r="H5233" s="32">
        <f>SUBTOTAL(9,H5231:H5232)</f>
        <v>2631525948</v>
      </c>
      <c r="I5233" s="14">
        <f>SUBTOTAL(9,I5231:I5232)</f>
        <v>258589190.44999999</v>
      </c>
      <c r="J5233" s="31">
        <f>SUBTOTAL(9,J5231:J5232)</f>
        <v>7.8612697137653301E-2</v>
      </c>
      <c r="K5233" s="14">
        <f>SUBTOTAL(9,K5231:K5232)</f>
        <v>274063588.25999999</v>
      </c>
      <c r="L5233" s="14">
        <f>SUBTOTAL(9,L5230:L5232)</f>
        <v>258589190.44999999</v>
      </c>
      <c r="M5233" s="80"/>
    </row>
    <row r="5234" spans="2:13" ht="24.9" customHeight="1" outlineLevel="2" x14ac:dyDescent="0.3">
      <c r="B5234" s="47" t="s">
        <v>2229</v>
      </c>
      <c r="C5234" s="46" t="s">
        <v>21</v>
      </c>
      <c r="D5234" s="46" t="s">
        <v>751</v>
      </c>
      <c r="E5234" s="46" t="s">
        <v>2185</v>
      </c>
      <c r="F5234" s="45" t="s">
        <v>2184</v>
      </c>
      <c r="G5234" s="26" t="s">
        <v>0</v>
      </c>
      <c r="H5234" s="30">
        <v>2859085515</v>
      </c>
      <c r="I5234" s="30">
        <v>224760423.67000002</v>
      </c>
      <c r="J5234" s="36">
        <f>I5234/H5234</f>
        <v>7.8612697133684725E-2</v>
      </c>
      <c r="K5234" s="30">
        <v>238210453</v>
      </c>
      <c r="L5234" s="30">
        <f>I5234</f>
        <v>224760423.67000002</v>
      </c>
      <c r="M5234" s="80">
        <f>L5234/K5234</f>
        <v>0.9435371993100572</v>
      </c>
    </row>
    <row r="5235" spans="2:13" ht="24.9" customHeight="1" outlineLevel="2" x14ac:dyDescent="0.3">
      <c r="B5235" s="47" t="s">
        <v>2229</v>
      </c>
      <c r="C5235" s="46" t="s">
        <v>21</v>
      </c>
      <c r="D5235" s="46" t="s">
        <v>751</v>
      </c>
      <c r="E5235" s="46" t="s">
        <v>2185</v>
      </c>
      <c r="F5235" s="45" t="s">
        <v>2184</v>
      </c>
      <c r="G5235" s="26" t="s">
        <v>7</v>
      </c>
      <c r="H5235" s="30">
        <v>-571817103</v>
      </c>
      <c r="I5235" s="24"/>
      <c r="J5235" s="36"/>
      <c r="K5235" s="24"/>
      <c r="L5235" s="24"/>
      <c r="M5235" s="80">
        <f>IFERROR((Base_actualizacion!$L5231/Base_actualizacion!$K5231)," " )</f>
        <v>0.94353719912869394</v>
      </c>
    </row>
    <row r="5236" spans="2:13" ht="24.9" customHeight="1" outlineLevel="1" x14ac:dyDescent="0.3">
      <c r="B5236" s="44" t="str">
        <f>B5235</f>
        <v>ASIGNACIÓN PARA LA INVERSIÓN LOCAL SEGÚN NBI Y CUARTA, QUINTA, Y SEXTA CATEGORÍA</v>
      </c>
      <c r="C5236" s="43" t="s">
        <v>21</v>
      </c>
      <c r="D5236" s="43" t="s">
        <v>751</v>
      </c>
      <c r="E5236" s="43" t="s">
        <v>2185</v>
      </c>
      <c r="F5236" s="42" t="s">
        <v>2184</v>
      </c>
      <c r="G5236" s="18" t="s">
        <v>3</v>
      </c>
      <c r="H5236" s="32">
        <f>SUBTOTAL(9,H5234:H5235)</f>
        <v>2287268412</v>
      </c>
      <c r="I5236" s="14">
        <f>SUBTOTAL(9,I5234:I5235)</f>
        <v>224760423.67000002</v>
      </c>
      <c r="J5236" s="31">
        <f>SUBTOTAL(9,J5234:J5235)</f>
        <v>7.8612697133684725E-2</v>
      </c>
      <c r="K5236" s="14">
        <f>SUBTOTAL(9,K5234:K5235)</f>
        <v>238210453</v>
      </c>
      <c r="L5236" s="14">
        <f>SUBTOTAL(9,L5233:L5235)</f>
        <v>224760423.67000002</v>
      </c>
      <c r="M5236" s="80"/>
    </row>
    <row r="5237" spans="2:13" ht="24.9" customHeight="1" outlineLevel="2" x14ac:dyDescent="0.3">
      <c r="B5237" s="47" t="s">
        <v>2229</v>
      </c>
      <c r="C5237" s="46" t="s">
        <v>21</v>
      </c>
      <c r="D5237" s="46" t="s">
        <v>751</v>
      </c>
      <c r="E5237" s="46" t="s">
        <v>766</v>
      </c>
      <c r="F5237" s="45" t="s">
        <v>765</v>
      </c>
      <c r="G5237" s="26" t="s">
        <v>0</v>
      </c>
      <c r="H5237" s="30">
        <v>4918578812</v>
      </c>
      <c r="I5237" s="30">
        <v>386662746.49000001</v>
      </c>
      <c r="J5237" s="36">
        <f>I5237/H5237</f>
        <v>7.8612697136548393E-2</v>
      </c>
      <c r="K5237" s="30">
        <v>409801274.23000002</v>
      </c>
      <c r="L5237" s="30">
        <f>I5237</f>
        <v>386662746.49000001</v>
      </c>
      <c r="M5237" s="80">
        <f>L5237/K5237</f>
        <v>0.94353719913761525</v>
      </c>
    </row>
    <row r="5238" spans="2:13" ht="24.9" customHeight="1" outlineLevel="2" x14ac:dyDescent="0.3">
      <c r="B5238" s="47" t="s">
        <v>2229</v>
      </c>
      <c r="C5238" s="46" t="s">
        <v>21</v>
      </c>
      <c r="D5238" s="46" t="s">
        <v>751</v>
      </c>
      <c r="E5238" s="46" t="s">
        <v>766</v>
      </c>
      <c r="F5238" s="45" t="s">
        <v>765</v>
      </c>
      <c r="G5238" s="26" t="s">
        <v>7</v>
      </c>
      <c r="H5238" s="30">
        <v>-983715762</v>
      </c>
      <c r="I5238" s="24"/>
      <c r="J5238" s="36"/>
      <c r="K5238" s="24"/>
      <c r="L5238" s="24"/>
      <c r="M5238" s="80">
        <f>IFERROR((Base_actualizacion!$L5234/Base_actualizacion!$K5234)," " )</f>
        <v>0.9435371993100572</v>
      </c>
    </row>
    <row r="5239" spans="2:13" ht="24.9" customHeight="1" outlineLevel="1" x14ac:dyDescent="0.3">
      <c r="B5239" s="44" t="str">
        <f>B5238</f>
        <v>ASIGNACIÓN PARA LA INVERSIÓN LOCAL SEGÚN NBI Y CUARTA, QUINTA, Y SEXTA CATEGORÍA</v>
      </c>
      <c r="C5239" s="43" t="s">
        <v>21</v>
      </c>
      <c r="D5239" s="43" t="s">
        <v>751</v>
      </c>
      <c r="E5239" s="43" t="s">
        <v>766</v>
      </c>
      <c r="F5239" s="42" t="s">
        <v>765</v>
      </c>
      <c r="G5239" s="18" t="s">
        <v>3</v>
      </c>
      <c r="H5239" s="32">
        <f>SUBTOTAL(9,H5237:H5238)</f>
        <v>3934863050</v>
      </c>
      <c r="I5239" s="14">
        <f>SUBTOTAL(9,I5237:I5238)</f>
        <v>386662746.49000001</v>
      </c>
      <c r="J5239" s="31">
        <f>SUBTOTAL(9,J5237:J5238)</f>
        <v>7.8612697136548393E-2</v>
      </c>
      <c r="K5239" s="14">
        <f>SUBTOTAL(9,K5237:K5238)</f>
        <v>409801274.23000002</v>
      </c>
      <c r="L5239" s="14">
        <f>SUBTOTAL(9,L5236:L5238)</f>
        <v>386662746.49000001</v>
      </c>
      <c r="M5239" s="80"/>
    </row>
    <row r="5240" spans="2:13" ht="24.9" customHeight="1" outlineLevel="2" x14ac:dyDescent="0.3">
      <c r="B5240" s="47" t="s">
        <v>2229</v>
      </c>
      <c r="C5240" s="46" t="s">
        <v>21</v>
      </c>
      <c r="D5240" s="46" t="s">
        <v>751</v>
      </c>
      <c r="E5240" s="46" t="s">
        <v>764</v>
      </c>
      <c r="F5240" s="45" t="s">
        <v>763</v>
      </c>
      <c r="G5240" s="26" t="s">
        <v>0</v>
      </c>
      <c r="H5240" s="30">
        <v>3719505032</v>
      </c>
      <c r="I5240" s="30">
        <v>292400322.57999998</v>
      </c>
      <c r="J5240" s="36">
        <f>I5240/H5240</f>
        <v>7.8612697136956039E-2</v>
      </c>
      <c r="K5240" s="30">
        <v>309898033.56999999</v>
      </c>
      <c r="L5240" s="30">
        <f>I5240</f>
        <v>292400322.57999998</v>
      </c>
      <c r="M5240" s="80">
        <f>L5240/K5240</f>
        <v>0.94353719903147559</v>
      </c>
    </row>
    <row r="5241" spans="2:13" ht="24.9" customHeight="1" outlineLevel="2" x14ac:dyDescent="0.3">
      <c r="B5241" s="47" t="s">
        <v>2229</v>
      </c>
      <c r="C5241" s="46" t="s">
        <v>21</v>
      </c>
      <c r="D5241" s="46" t="s">
        <v>751</v>
      </c>
      <c r="E5241" s="46" t="s">
        <v>764</v>
      </c>
      <c r="F5241" s="45" t="s">
        <v>763</v>
      </c>
      <c r="G5241" s="26" t="s">
        <v>7</v>
      </c>
      <c r="H5241" s="30">
        <v>-743901006</v>
      </c>
      <c r="I5241" s="24"/>
      <c r="J5241" s="36"/>
      <c r="K5241" s="24"/>
      <c r="L5241" s="24"/>
      <c r="M5241" s="80">
        <f>IFERROR((Base_actualizacion!$L5237/Base_actualizacion!$K5237)," " )</f>
        <v>0.94353719913761525</v>
      </c>
    </row>
    <row r="5242" spans="2:13" ht="24.9" customHeight="1" outlineLevel="1" x14ac:dyDescent="0.3">
      <c r="B5242" s="44" t="str">
        <f>B5241</f>
        <v>ASIGNACIÓN PARA LA INVERSIÓN LOCAL SEGÚN NBI Y CUARTA, QUINTA, Y SEXTA CATEGORÍA</v>
      </c>
      <c r="C5242" s="43" t="s">
        <v>21</v>
      </c>
      <c r="D5242" s="43" t="s">
        <v>751</v>
      </c>
      <c r="E5242" s="43" t="s">
        <v>764</v>
      </c>
      <c r="F5242" s="42" t="s">
        <v>763</v>
      </c>
      <c r="G5242" s="18" t="s">
        <v>3</v>
      </c>
      <c r="H5242" s="32">
        <f>SUBTOTAL(9,H5240:H5241)</f>
        <v>2975604026</v>
      </c>
      <c r="I5242" s="14">
        <f>SUBTOTAL(9,I5240:I5241)</f>
        <v>292400322.57999998</v>
      </c>
      <c r="J5242" s="31">
        <f>SUBTOTAL(9,J5240:J5241)</f>
        <v>7.8612697136956039E-2</v>
      </c>
      <c r="K5242" s="14">
        <f>SUBTOTAL(9,K5240:K5241)</f>
        <v>309898033.56999999</v>
      </c>
      <c r="L5242" s="14">
        <f>SUBTOTAL(9,L5239:L5241)</f>
        <v>292400322.57999998</v>
      </c>
      <c r="M5242" s="80"/>
    </row>
    <row r="5243" spans="2:13" ht="24.9" customHeight="1" outlineLevel="2" x14ac:dyDescent="0.3">
      <c r="B5243" s="47" t="s">
        <v>2229</v>
      </c>
      <c r="C5243" s="46" t="s">
        <v>21</v>
      </c>
      <c r="D5243" s="46" t="s">
        <v>751</v>
      </c>
      <c r="E5243" s="46" t="s">
        <v>2249</v>
      </c>
      <c r="F5243" s="45" t="s">
        <v>2248</v>
      </c>
      <c r="G5243" s="26" t="s">
        <v>0</v>
      </c>
      <c r="H5243" s="30">
        <v>2286475169</v>
      </c>
      <c r="I5243" s="30">
        <v>179745979.97</v>
      </c>
      <c r="J5243" s="36">
        <f>I5243/H5243</f>
        <v>7.8612697136183074E-2</v>
      </c>
      <c r="K5243" s="30">
        <v>190502271.79000002</v>
      </c>
      <c r="L5243" s="30">
        <f>I5243</f>
        <v>179745979.97</v>
      </c>
      <c r="M5243" s="80">
        <f>L5243/K5243</f>
        <v>0.94353719922113466</v>
      </c>
    </row>
    <row r="5244" spans="2:13" ht="24.9" customHeight="1" outlineLevel="2" x14ac:dyDescent="0.3">
      <c r="B5244" s="47" t="s">
        <v>2229</v>
      </c>
      <c r="C5244" s="46" t="s">
        <v>21</v>
      </c>
      <c r="D5244" s="46" t="s">
        <v>751</v>
      </c>
      <c r="E5244" s="46" t="s">
        <v>2249</v>
      </c>
      <c r="F5244" s="45" t="s">
        <v>2248</v>
      </c>
      <c r="G5244" s="26" t="s">
        <v>7</v>
      </c>
      <c r="H5244" s="30">
        <v>-457295034</v>
      </c>
      <c r="I5244" s="24"/>
      <c r="J5244" s="36"/>
      <c r="K5244" s="24"/>
      <c r="L5244" s="24"/>
      <c r="M5244" s="80">
        <f>IFERROR((Base_actualizacion!$L5240/Base_actualizacion!$K5240)," " )</f>
        <v>0.94353719903147559</v>
      </c>
    </row>
    <row r="5245" spans="2:13" ht="24.9" customHeight="1" outlineLevel="1" x14ac:dyDescent="0.3">
      <c r="B5245" s="44" t="str">
        <f>B5244</f>
        <v>ASIGNACIÓN PARA LA INVERSIÓN LOCAL SEGÚN NBI Y CUARTA, QUINTA, Y SEXTA CATEGORÍA</v>
      </c>
      <c r="C5245" s="43" t="s">
        <v>21</v>
      </c>
      <c r="D5245" s="43" t="s">
        <v>751</v>
      </c>
      <c r="E5245" s="43" t="s">
        <v>2249</v>
      </c>
      <c r="F5245" s="42" t="s">
        <v>2248</v>
      </c>
      <c r="G5245" s="18" t="s">
        <v>3</v>
      </c>
      <c r="H5245" s="32">
        <f>SUBTOTAL(9,H5243:H5244)</f>
        <v>1829180135</v>
      </c>
      <c r="I5245" s="14">
        <f>SUBTOTAL(9,I5243:I5244)</f>
        <v>179745979.97</v>
      </c>
      <c r="J5245" s="31">
        <f>SUBTOTAL(9,J5243:J5244)</f>
        <v>7.8612697136183074E-2</v>
      </c>
      <c r="K5245" s="14">
        <f>SUBTOTAL(9,K5243:K5244)</f>
        <v>190502271.79000002</v>
      </c>
      <c r="L5245" s="14">
        <f>SUBTOTAL(9,L5242:L5244)</f>
        <v>179745979.97</v>
      </c>
      <c r="M5245" s="80"/>
    </row>
    <row r="5246" spans="2:13" ht="24.9" customHeight="1" outlineLevel="2" x14ac:dyDescent="0.3">
      <c r="B5246" s="47" t="s">
        <v>2229</v>
      </c>
      <c r="C5246" s="46" t="s">
        <v>21</v>
      </c>
      <c r="D5246" s="46" t="s">
        <v>751</v>
      </c>
      <c r="E5246" s="46" t="s">
        <v>762</v>
      </c>
      <c r="F5246" s="45" t="s">
        <v>761</v>
      </c>
      <c r="G5246" s="26" t="s">
        <v>0</v>
      </c>
      <c r="H5246" s="30">
        <v>3289255456</v>
      </c>
      <c r="I5246" s="30">
        <v>258577242.95999998</v>
      </c>
      <c r="J5246" s="36">
        <f>I5246/H5246</f>
        <v>7.8612697134338952E-2</v>
      </c>
      <c r="K5246" s="30">
        <v>274050925.81</v>
      </c>
      <c r="L5246" s="30">
        <f>I5246</f>
        <v>258577242.95999998</v>
      </c>
      <c r="M5246" s="80">
        <f>L5246/K5246</f>
        <v>0.94353719913820711</v>
      </c>
    </row>
    <row r="5247" spans="2:13" ht="24.9" customHeight="1" outlineLevel="2" x14ac:dyDescent="0.3">
      <c r="B5247" s="47" t="s">
        <v>2229</v>
      </c>
      <c r="C5247" s="46" t="s">
        <v>21</v>
      </c>
      <c r="D5247" s="46" t="s">
        <v>751</v>
      </c>
      <c r="E5247" s="46" t="s">
        <v>762</v>
      </c>
      <c r="F5247" s="45" t="s">
        <v>761</v>
      </c>
      <c r="G5247" s="26" t="s">
        <v>7</v>
      </c>
      <c r="H5247" s="30">
        <v>-657851091</v>
      </c>
      <c r="I5247" s="24"/>
      <c r="J5247" s="36"/>
      <c r="K5247" s="24"/>
      <c r="L5247" s="24"/>
      <c r="M5247" s="80">
        <f>IFERROR((Base_actualizacion!$L5243/Base_actualizacion!$K5243)," " )</f>
        <v>0.94353719922113466</v>
      </c>
    </row>
    <row r="5248" spans="2:13" ht="24.9" customHeight="1" outlineLevel="1" x14ac:dyDescent="0.3">
      <c r="B5248" s="44" t="str">
        <f>B5247</f>
        <v>ASIGNACIÓN PARA LA INVERSIÓN LOCAL SEGÚN NBI Y CUARTA, QUINTA, Y SEXTA CATEGORÍA</v>
      </c>
      <c r="C5248" s="43" t="s">
        <v>21</v>
      </c>
      <c r="D5248" s="43" t="s">
        <v>751</v>
      </c>
      <c r="E5248" s="43" t="s">
        <v>762</v>
      </c>
      <c r="F5248" s="42" t="s">
        <v>761</v>
      </c>
      <c r="G5248" s="18" t="s">
        <v>3</v>
      </c>
      <c r="H5248" s="32">
        <f>SUBTOTAL(9,H5246:H5247)</f>
        <v>2631404365</v>
      </c>
      <c r="I5248" s="14">
        <f>SUBTOTAL(9,I5246:I5247)</f>
        <v>258577242.95999998</v>
      </c>
      <c r="J5248" s="31">
        <f>SUBTOTAL(9,J5246:J5247)</f>
        <v>7.8612697134338952E-2</v>
      </c>
      <c r="K5248" s="14">
        <f>SUBTOTAL(9,K5246:K5247)</f>
        <v>274050925.81</v>
      </c>
      <c r="L5248" s="14">
        <f>SUBTOTAL(9,L5245:L5247)</f>
        <v>258577242.95999998</v>
      </c>
      <c r="M5248" s="80"/>
    </row>
    <row r="5249" spans="2:13" ht="24.9" customHeight="1" outlineLevel="2" x14ac:dyDescent="0.3">
      <c r="B5249" s="47" t="s">
        <v>2229</v>
      </c>
      <c r="C5249" s="46" t="s">
        <v>21</v>
      </c>
      <c r="D5249" s="46" t="s">
        <v>751</v>
      </c>
      <c r="E5249" s="46" t="s">
        <v>2072</v>
      </c>
      <c r="F5249" s="45" t="s">
        <v>2071</v>
      </c>
      <c r="G5249" s="26" t="s">
        <v>0</v>
      </c>
      <c r="H5249" s="30">
        <v>6156957252</v>
      </c>
      <c r="I5249" s="30">
        <v>484015015.73000002</v>
      </c>
      <c r="J5249" s="36">
        <f>I5249/H5249</f>
        <v>7.8612697135874154E-2</v>
      </c>
      <c r="K5249" s="30">
        <v>512979261.5</v>
      </c>
      <c r="L5249" s="30">
        <f>I5249</f>
        <v>484015015.73000002</v>
      </c>
      <c r="M5249" s="80">
        <f>L5249/K5249</f>
        <v>0.94353719936882874</v>
      </c>
    </row>
    <row r="5250" spans="2:13" ht="24.9" customHeight="1" outlineLevel="2" x14ac:dyDescent="0.3">
      <c r="B5250" s="47" t="s">
        <v>2229</v>
      </c>
      <c r="C5250" s="46" t="s">
        <v>21</v>
      </c>
      <c r="D5250" s="46" t="s">
        <v>751</v>
      </c>
      <c r="E5250" s="46" t="s">
        <v>2072</v>
      </c>
      <c r="F5250" s="45" t="s">
        <v>2071</v>
      </c>
      <c r="G5250" s="26" t="s">
        <v>7</v>
      </c>
      <c r="H5250" s="30">
        <v>-1231391450</v>
      </c>
      <c r="I5250" s="24"/>
      <c r="J5250" s="36"/>
      <c r="K5250" s="24"/>
      <c r="L5250" s="24"/>
      <c r="M5250" s="80">
        <f>IFERROR((Base_actualizacion!$L5246/Base_actualizacion!$K5246)," " )</f>
        <v>0.94353719913820711</v>
      </c>
    </row>
    <row r="5251" spans="2:13" ht="24.9" customHeight="1" outlineLevel="1" x14ac:dyDescent="0.3">
      <c r="B5251" s="44" t="str">
        <f>B5250</f>
        <v>ASIGNACIÓN PARA LA INVERSIÓN LOCAL SEGÚN NBI Y CUARTA, QUINTA, Y SEXTA CATEGORÍA</v>
      </c>
      <c r="C5251" s="43" t="s">
        <v>21</v>
      </c>
      <c r="D5251" s="43" t="s">
        <v>751</v>
      </c>
      <c r="E5251" s="43" t="s">
        <v>2072</v>
      </c>
      <c r="F5251" s="42" t="s">
        <v>2071</v>
      </c>
      <c r="G5251" s="18" t="s">
        <v>3</v>
      </c>
      <c r="H5251" s="32">
        <f>SUBTOTAL(9,H5249:H5250)</f>
        <v>4925565802</v>
      </c>
      <c r="I5251" s="14">
        <f>SUBTOTAL(9,I5249:I5250)</f>
        <v>484015015.73000002</v>
      </c>
      <c r="J5251" s="31">
        <f>SUBTOTAL(9,J5249:J5250)</f>
        <v>7.8612697135874154E-2</v>
      </c>
      <c r="K5251" s="14">
        <f>SUBTOTAL(9,K5249:K5250)</f>
        <v>512979261.5</v>
      </c>
      <c r="L5251" s="14">
        <f>SUBTOTAL(9,L5248:L5250)</f>
        <v>484015015.73000002</v>
      </c>
      <c r="M5251" s="80"/>
    </row>
    <row r="5252" spans="2:13" ht="24.9" customHeight="1" outlineLevel="2" x14ac:dyDescent="0.3">
      <c r="B5252" s="47" t="s">
        <v>2229</v>
      </c>
      <c r="C5252" s="46" t="s">
        <v>21</v>
      </c>
      <c r="D5252" s="46" t="s">
        <v>751</v>
      </c>
      <c r="E5252" s="46" t="s">
        <v>760</v>
      </c>
      <c r="F5252" s="45" t="s">
        <v>759</v>
      </c>
      <c r="G5252" s="26" t="s">
        <v>0</v>
      </c>
      <c r="H5252" s="30">
        <v>3259465725</v>
      </c>
      <c r="I5252" s="30">
        <v>256235391.87</v>
      </c>
      <c r="J5252" s="36">
        <f>I5252/H5252</f>
        <v>7.8612697137657436E-2</v>
      </c>
      <c r="K5252" s="30">
        <v>271568934.57999998</v>
      </c>
      <c r="L5252" s="30">
        <f>I5252</f>
        <v>256235391.87</v>
      </c>
      <c r="M5252" s="80">
        <f>L5252/K5252</f>
        <v>0.94353719900358135</v>
      </c>
    </row>
    <row r="5253" spans="2:13" ht="24.9" customHeight="1" outlineLevel="2" x14ac:dyDescent="0.3">
      <c r="B5253" s="47" t="s">
        <v>2229</v>
      </c>
      <c r="C5253" s="46" t="s">
        <v>21</v>
      </c>
      <c r="D5253" s="46" t="s">
        <v>751</v>
      </c>
      <c r="E5253" s="46" t="s">
        <v>760</v>
      </c>
      <c r="F5253" s="45" t="s">
        <v>759</v>
      </c>
      <c r="G5253" s="26" t="s">
        <v>7</v>
      </c>
      <c r="H5253" s="30">
        <v>-651893145</v>
      </c>
      <c r="I5253" s="24"/>
      <c r="J5253" s="36"/>
      <c r="K5253" s="24"/>
      <c r="L5253" s="24"/>
      <c r="M5253" s="80">
        <f>IFERROR((Base_actualizacion!$L5249/Base_actualizacion!$K5249)," " )</f>
        <v>0.94353719936882874</v>
      </c>
    </row>
    <row r="5254" spans="2:13" ht="24.9" customHeight="1" outlineLevel="1" x14ac:dyDescent="0.3">
      <c r="B5254" s="44" t="str">
        <f>B5253</f>
        <v>ASIGNACIÓN PARA LA INVERSIÓN LOCAL SEGÚN NBI Y CUARTA, QUINTA, Y SEXTA CATEGORÍA</v>
      </c>
      <c r="C5254" s="43" t="s">
        <v>21</v>
      </c>
      <c r="D5254" s="43" t="s">
        <v>751</v>
      </c>
      <c r="E5254" s="43" t="s">
        <v>760</v>
      </c>
      <c r="F5254" s="42" t="s">
        <v>759</v>
      </c>
      <c r="G5254" s="18" t="s">
        <v>3</v>
      </c>
      <c r="H5254" s="32">
        <f>SUBTOTAL(9,H5252:H5253)</f>
        <v>2607572580</v>
      </c>
      <c r="I5254" s="14">
        <f>SUBTOTAL(9,I5252:I5253)</f>
        <v>256235391.87</v>
      </c>
      <c r="J5254" s="31">
        <f>SUBTOTAL(9,J5252:J5253)</f>
        <v>7.8612697137657436E-2</v>
      </c>
      <c r="K5254" s="14">
        <f>SUBTOTAL(9,K5252:K5253)</f>
        <v>271568934.57999998</v>
      </c>
      <c r="L5254" s="14">
        <f>SUBTOTAL(9,L5251:L5253)</f>
        <v>256235391.87</v>
      </c>
      <c r="M5254" s="80"/>
    </row>
    <row r="5255" spans="2:13" ht="24.9" customHeight="1" outlineLevel="2" x14ac:dyDescent="0.3">
      <c r="B5255" s="47" t="s">
        <v>2229</v>
      </c>
      <c r="C5255" s="46" t="s">
        <v>21</v>
      </c>
      <c r="D5255" s="46" t="s">
        <v>751</v>
      </c>
      <c r="E5255" s="46" t="s">
        <v>2183</v>
      </c>
      <c r="F5255" s="45" t="s">
        <v>2182</v>
      </c>
      <c r="G5255" s="26" t="s">
        <v>0</v>
      </c>
      <c r="H5255" s="30">
        <v>2936164450</v>
      </c>
      <c r="I5255" s="30">
        <v>230819806.65000001</v>
      </c>
      <c r="J5255" s="36">
        <f>I5255/H5255</f>
        <v>7.8612697136224777E-2</v>
      </c>
      <c r="K5255" s="30">
        <v>244632439.30000001</v>
      </c>
      <c r="L5255" s="30">
        <f>I5255</f>
        <v>230819806.65000001</v>
      </c>
      <c r="M5255" s="80">
        <f>L5255/K5255</f>
        <v>0.94353719936111513</v>
      </c>
    </row>
    <row r="5256" spans="2:13" ht="24.9" customHeight="1" outlineLevel="2" x14ac:dyDescent="0.3">
      <c r="B5256" s="47" t="s">
        <v>2229</v>
      </c>
      <c r="C5256" s="46" t="s">
        <v>21</v>
      </c>
      <c r="D5256" s="46" t="s">
        <v>751</v>
      </c>
      <c r="E5256" s="46" t="s">
        <v>2183</v>
      </c>
      <c r="F5256" s="45" t="s">
        <v>2182</v>
      </c>
      <c r="G5256" s="26" t="s">
        <v>7</v>
      </c>
      <c r="H5256" s="30">
        <v>-587232890</v>
      </c>
      <c r="I5256" s="24"/>
      <c r="J5256" s="36"/>
      <c r="K5256" s="24"/>
      <c r="L5256" s="24"/>
      <c r="M5256" s="80">
        <f>IFERROR((Base_actualizacion!$L5252/Base_actualizacion!$K5252)," " )</f>
        <v>0.94353719900358135</v>
      </c>
    </row>
    <row r="5257" spans="2:13" ht="24.9" customHeight="1" outlineLevel="1" x14ac:dyDescent="0.3">
      <c r="B5257" s="44" t="str">
        <f>B5256</f>
        <v>ASIGNACIÓN PARA LA INVERSIÓN LOCAL SEGÚN NBI Y CUARTA, QUINTA, Y SEXTA CATEGORÍA</v>
      </c>
      <c r="C5257" s="43" t="s">
        <v>21</v>
      </c>
      <c r="D5257" s="43" t="s">
        <v>751</v>
      </c>
      <c r="E5257" s="43" t="s">
        <v>2183</v>
      </c>
      <c r="F5257" s="42" t="s">
        <v>2182</v>
      </c>
      <c r="G5257" s="18" t="s">
        <v>3</v>
      </c>
      <c r="H5257" s="32">
        <f>SUBTOTAL(9,H5255:H5256)</f>
        <v>2348931560</v>
      </c>
      <c r="I5257" s="14">
        <f>SUBTOTAL(9,I5255:I5256)</f>
        <v>230819806.65000001</v>
      </c>
      <c r="J5257" s="31">
        <f>SUBTOTAL(9,J5255:J5256)</f>
        <v>7.8612697136224777E-2</v>
      </c>
      <c r="K5257" s="14">
        <f>SUBTOTAL(9,K5255:K5256)</f>
        <v>244632439.30000001</v>
      </c>
      <c r="L5257" s="14">
        <f>SUBTOTAL(9,L5254:L5256)</f>
        <v>230819806.65000001</v>
      </c>
      <c r="M5257" s="80"/>
    </row>
    <row r="5258" spans="2:13" ht="24.9" customHeight="1" outlineLevel="2" x14ac:dyDescent="0.3">
      <c r="B5258" s="47" t="s">
        <v>2229</v>
      </c>
      <c r="C5258" s="46" t="s">
        <v>21</v>
      </c>
      <c r="D5258" s="46" t="s">
        <v>751</v>
      </c>
      <c r="E5258" s="46" t="s">
        <v>2181</v>
      </c>
      <c r="F5258" s="45" t="s">
        <v>1354</v>
      </c>
      <c r="G5258" s="26" t="s">
        <v>0</v>
      </c>
      <c r="H5258" s="30">
        <v>3395428226</v>
      </c>
      <c r="I5258" s="30">
        <v>266923770.77999997</v>
      </c>
      <c r="J5258" s="36">
        <f>I5258/H5258</f>
        <v>7.8612697136717494E-2</v>
      </c>
      <c r="K5258" s="30">
        <v>282896923.38</v>
      </c>
      <c r="L5258" s="30">
        <f>I5258</f>
        <v>266923770.77999997</v>
      </c>
      <c r="M5258" s="80">
        <f>L5258/K5258</f>
        <v>0.94353719931218849</v>
      </c>
    </row>
    <row r="5259" spans="2:13" ht="24.9" customHeight="1" outlineLevel="2" x14ac:dyDescent="0.3">
      <c r="B5259" s="47" t="s">
        <v>2229</v>
      </c>
      <c r="C5259" s="46" t="s">
        <v>21</v>
      </c>
      <c r="D5259" s="46" t="s">
        <v>751</v>
      </c>
      <c r="E5259" s="46" t="s">
        <v>2181</v>
      </c>
      <c r="F5259" s="45" t="s">
        <v>1354</v>
      </c>
      <c r="G5259" s="26" t="s">
        <v>7</v>
      </c>
      <c r="H5259" s="30">
        <v>-679085645</v>
      </c>
      <c r="I5259" s="24"/>
      <c r="J5259" s="36"/>
      <c r="K5259" s="24"/>
      <c r="L5259" s="24"/>
      <c r="M5259" s="80">
        <f>IFERROR((Base_actualizacion!$L5255/Base_actualizacion!$K5255)," " )</f>
        <v>0.94353719936111513</v>
      </c>
    </row>
    <row r="5260" spans="2:13" ht="24.9" customHeight="1" outlineLevel="1" x14ac:dyDescent="0.3">
      <c r="B5260" s="44" t="str">
        <f>B5259</f>
        <v>ASIGNACIÓN PARA LA INVERSIÓN LOCAL SEGÚN NBI Y CUARTA, QUINTA, Y SEXTA CATEGORÍA</v>
      </c>
      <c r="C5260" s="43" t="s">
        <v>21</v>
      </c>
      <c r="D5260" s="43" t="s">
        <v>751</v>
      </c>
      <c r="E5260" s="43" t="s">
        <v>2181</v>
      </c>
      <c r="F5260" s="42" t="s">
        <v>1354</v>
      </c>
      <c r="G5260" s="18" t="s">
        <v>3</v>
      </c>
      <c r="H5260" s="32">
        <f>SUBTOTAL(9,H5258:H5259)</f>
        <v>2716342581</v>
      </c>
      <c r="I5260" s="14">
        <f>SUBTOTAL(9,I5258:I5259)</f>
        <v>266923770.77999997</v>
      </c>
      <c r="J5260" s="31">
        <f>SUBTOTAL(9,J5258:J5259)</f>
        <v>7.8612697136717494E-2</v>
      </c>
      <c r="K5260" s="14">
        <f>SUBTOTAL(9,K5258:K5259)</f>
        <v>282896923.38</v>
      </c>
      <c r="L5260" s="14">
        <f>SUBTOTAL(9,L5257:L5259)</f>
        <v>266923770.77999997</v>
      </c>
      <c r="M5260" s="80"/>
    </row>
    <row r="5261" spans="2:13" ht="24.9" customHeight="1" outlineLevel="2" x14ac:dyDescent="0.3">
      <c r="B5261" s="47" t="s">
        <v>2229</v>
      </c>
      <c r="C5261" s="46" t="s">
        <v>21</v>
      </c>
      <c r="D5261" s="46" t="s">
        <v>751</v>
      </c>
      <c r="E5261" s="46" t="s">
        <v>758</v>
      </c>
      <c r="F5261" s="45" t="s">
        <v>137</v>
      </c>
      <c r="G5261" s="26" t="s">
        <v>0</v>
      </c>
      <c r="H5261" s="30">
        <v>1331021429</v>
      </c>
      <c r="I5261" s="30">
        <v>104635184.48</v>
      </c>
      <c r="J5261" s="36">
        <f>I5261/H5261</f>
        <v>7.8612697136373449E-2</v>
      </c>
      <c r="K5261" s="30">
        <v>110896724.14</v>
      </c>
      <c r="L5261" s="30">
        <f>I5261</f>
        <v>104635184.48</v>
      </c>
      <c r="M5261" s="80">
        <f>L5261/K5261</f>
        <v>0.94353719906013456</v>
      </c>
    </row>
    <row r="5262" spans="2:13" ht="24.9" customHeight="1" outlineLevel="2" x14ac:dyDescent="0.3">
      <c r="B5262" s="47" t="s">
        <v>2229</v>
      </c>
      <c r="C5262" s="46" t="s">
        <v>21</v>
      </c>
      <c r="D5262" s="46" t="s">
        <v>751</v>
      </c>
      <c r="E5262" s="46" t="s">
        <v>758</v>
      </c>
      <c r="F5262" s="45" t="s">
        <v>137</v>
      </c>
      <c r="G5262" s="26" t="s">
        <v>7</v>
      </c>
      <c r="H5262" s="30">
        <v>-266204286</v>
      </c>
      <c r="I5262" s="24"/>
      <c r="J5262" s="36"/>
      <c r="K5262" s="24"/>
      <c r="L5262" s="24"/>
      <c r="M5262" s="80">
        <f>IFERROR((Base_actualizacion!$L5258/Base_actualizacion!$K5258)," " )</f>
        <v>0.94353719931218849</v>
      </c>
    </row>
    <row r="5263" spans="2:13" ht="24.9" customHeight="1" outlineLevel="1" x14ac:dyDescent="0.3">
      <c r="B5263" s="44" t="str">
        <f>B5262</f>
        <v>ASIGNACIÓN PARA LA INVERSIÓN LOCAL SEGÚN NBI Y CUARTA, QUINTA, Y SEXTA CATEGORÍA</v>
      </c>
      <c r="C5263" s="43" t="s">
        <v>21</v>
      </c>
      <c r="D5263" s="43" t="s">
        <v>751</v>
      </c>
      <c r="E5263" s="43" t="s">
        <v>758</v>
      </c>
      <c r="F5263" s="42" t="s">
        <v>137</v>
      </c>
      <c r="G5263" s="18" t="s">
        <v>3</v>
      </c>
      <c r="H5263" s="32">
        <f>SUBTOTAL(9,H5261:H5262)</f>
        <v>1064817143</v>
      </c>
      <c r="I5263" s="14">
        <f>SUBTOTAL(9,I5261:I5262)</f>
        <v>104635184.48</v>
      </c>
      <c r="J5263" s="31">
        <f>SUBTOTAL(9,J5261:J5262)</f>
        <v>7.8612697136373449E-2</v>
      </c>
      <c r="K5263" s="14">
        <f>SUBTOTAL(9,K5261:K5262)</f>
        <v>110896724.14</v>
      </c>
      <c r="L5263" s="14">
        <f>SUBTOTAL(9,L5260:L5262)</f>
        <v>104635184.48</v>
      </c>
      <c r="M5263" s="80"/>
    </row>
    <row r="5264" spans="2:13" ht="24.9" customHeight="1" outlineLevel="2" x14ac:dyDescent="0.3">
      <c r="B5264" s="47" t="s">
        <v>2229</v>
      </c>
      <c r="C5264" s="46" t="s">
        <v>21</v>
      </c>
      <c r="D5264" s="46" t="s">
        <v>751</v>
      </c>
      <c r="E5264" s="46" t="s">
        <v>757</v>
      </c>
      <c r="F5264" s="45" t="s">
        <v>756</v>
      </c>
      <c r="G5264" s="26" t="s">
        <v>0</v>
      </c>
      <c r="H5264" s="30">
        <v>2059426835</v>
      </c>
      <c r="I5264" s="30">
        <v>161897098.05000001</v>
      </c>
      <c r="J5264" s="36">
        <f>I5264/H5264</f>
        <v>7.861269713424901E-2</v>
      </c>
      <c r="K5264" s="30">
        <v>171585283.75999999</v>
      </c>
      <c r="L5264" s="30">
        <f>I5264</f>
        <v>161897098.05000001</v>
      </c>
      <c r="M5264" s="80">
        <f>L5264/K5264</f>
        <v>0.94353719912512402</v>
      </c>
    </row>
    <row r="5265" spans="2:13" ht="24.9" customHeight="1" outlineLevel="2" x14ac:dyDescent="0.3">
      <c r="B5265" s="47" t="s">
        <v>2229</v>
      </c>
      <c r="C5265" s="46" t="s">
        <v>21</v>
      </c>
      <c r="D5265" s="46" t="s">
        <v>751</v>
      </c>
      <c r="E5265" s="46" t="s">
        <v>757</v>
      </c>
      <c r="F5265" s="45" t="s">
        <v>756</v>
      </c>
      <c r="G5265" s="26" t="s">
        <v>7</v>
      </c>
      <c r="H5265" s="30">
        <v>-411885367</v>
      </c>
      <c r="I5265" s="24"/>
      <c r="J5265" s="36"/>
      <c r="K5265" s="24"/>
      <c r="L5265" s="24"/>
      <c r="M5265" s="80">
        <f>IFERROR((Base_actualizacion!$L5261/Base_actualizacion!$K5261)," " )</f>
        <v>0.94353719906013456</v>
      </c>
    </row>
    <row r="5266" spans="2:13" ht="24.9" customHeight="1" outlineLevel="1" x14ac:dyDescent="0.3">
      <c r="B5266" s="44" t="str">
        <f>B5265</f>
        <v>ASIGNACIÓN PARA LA INVERSIÓN LOCAL SEGÚN NBI Y CUARTA, QUINTA, Y SEXTA CATEGORÍA</v>
      </c>
      <c r="C5266" s="43" t="s">
        <v>21</v>
      </c>
      <c r="D5266" s="43" t="s">
        <v>751</v>
      </c>
      <c r="E5266" s="43" t="s">
        <v>757</v>
      </c>
      <c r="F5266" s="42" t="s">
        <v>756</v>
      </c>
      <c r="G5266" s="18" t="s">
        <v>3</v>
      </c>
      <c r="H5266" s="32">
        <f>SUBTOTAL(9,H5264:H5265)</f>
        <v>1647541468</v>
      </c>
      <c r="I5266" s="14">
        <f>SUBTOTAL(9,I5264:I5265)</f>
        <v>161897098.05000001</v>
      </c>
      <c r="J5266" s="31">
        <f>SUBTOTAL(9,J5264:J5265)</f>
        <v>7.861269713424901E-2</v>
      </c>
      <c r="K5266" s="14">
        <f>SUBTOTAL(9,K5264:K5265)</f>
        <v>171585283.75999999</v>
      </c>
      <c r="L5266" s="14">
        <f>SUBTOTAL(9,L5263:L5265)</f>
        <v>161897098.05000001</v>
      </c>
      <c r="M5266" s="80"/>
    </row>
    <row r="5267" spans="2:13" ht="24.9" customHeight="1" outlineLevel="2" x14ac:dyDescent="0.3">
      <c r="B5267" s="47" t="s">
        <v>2229</v>
      </c>
      <c r="C5267" s="46" t="s">
        <v>21</v>
      </c>
      <c r="D5267" s="46" t="s">
        <v>751</v>
      </c>
      <c r="E5267" s="46" t="s">
        <v>755</v>
      </c>
      <c r="F5267" s="45" t="s">
        <v>754</v>
      </c>
      <c r="G5267" s="26" t="s">
        <v>0</v>
      </c>
      <c r="H5267" s="30">
        <v>2228899115</v>
      </c>
      <c r="I5267" s="30">
        <v>175219771.06999999</v>
      </c>
      <c r="J5267" s="36">
        <f>I5267/H5267</f>
        <v>7.86126971341186E-2</v>
      </c>
      <c r="K5267" s="30">
        <v>185705207.22</v>
      </c>
      <c r="L5267" s="30">
        <f>I5267</f>
        <v>175219771.06999999</v>
      </c>
      <c r="M5267" s="80">
        <f>L5267/K5267</f>
        <v>0.94353719905345368</v>
      </c>
    </row>
    <row r="5268" spans="2:13" ht="24.9" customHeight="1" outlineLevel="2" x14ac:dyDescent="0.3">
      <c r="B5268" s="47" t="s">
        <v>2229</v>
      </c>
      <c r="C5268" s="46" t="s">
        <v>21</v>
      </c>
      <c r="D5268" s="46" t="s">
        <v>751</v>
      </c>
      <c r="E5268" s="46" t="s">
        <v>755</v>
      </c>
      <c r="F5268" s="45" t="s">
        <v>754</v>
      </c>
      <c r="G5268" s="26" t="s">
        <v>7</v>
      </c>
      <c r="H5268" s="30">
        <v>-445779823</v>
      </c>
      <c r="I5268" s="24"/>
      <c r="J5268" s="36"/>
      <c r="K5268" s="24"/>
      <c r="L5268" s="24"/>
      <c r="M5268" s="80">
        <f>IFERROR((Base_actualizacion!$L5264/Base_actualizacion!$K5264)," " )</f>
        <v>0.94353719912512402</v>
      </c>
    </row>
    <row r="5269" spans="2:13" ht="24.9" customHeight="1" outlineLevel="1" x14ac:dyDescent="0.3">
      <c r="B5269" s="44" t="str">
        <f>B5268</f>
        <v>ASIGNACIÓN PARA LA INVERSIÓN LOCAL SEGÚN NBI Y CUARTA, QUINTA, Y SEXTA CATEGORÍA</v>
      </c>
      <c r="C5269" s="43" t="s">
        <v>21</v>
      </c>
      <c r="D5269" s="43" t="s">
        <v>751</v>
      </c>
      <c r="E5269" s="43" t="s">
        <v>755</v>
      </c>
      <c r="F5269" s="42" t="s">
        <v>754</v>
      </c>
      <c r="G5269" s="18" t="s">
        <v>3</v>
      </c>
      <c r="H5269" s="32">
        <f>SUBTOTAL(9,H5267:H5268)</f>
        <v>1783119292</v>
      </c>
      <c r="I5269" s="14">
        <f>SUBTOTAL(9,I5267:I5268)</f>
        <v>175219771.06999999</v>
      </c>
      <c r="J5269" s="31">
        <f>SUBTOTAL(9,J5267:J5268)</f>
        <v>7.86126971341186E-2</v>
      </c>
      <c r="K5269" s="14">
        <f>SUBTOTAL(9,K5267:K5268)</f>
        <v>185705207.22</v>
      </c>
      <c r="L5269" s="14">
        <f>SUBTOTAL(9,L5266:L5268)</f>
        <v>175219771.06999999</v>
      </c>
      <c r="M5269" s="80"/>
    </row>
    <row r="5270" spans="2:13" ht="24.9" customHeight="1" outlineLevel="2" x14ac:dyDescent="0.3">
      <c r="B5270" s="47" t="s">
        <v>2229</v>
      </c>
      <c r="C5270" s="46" t="s">
        <v>21</v>
      </c>
      <c r="D5270" s="46" t="s">
        <v>751</v>
      </c>
      <c r="E5270" s="46" t="s">
        <v>753</v>
      </c>
      <c r="F5270" s="45" t="s">
        <v>752</v>
      </c>
      <c r="G5270" s="26" t="s">
        <v>0</v>
      </c>
      <c r="H5270" s="30">
        <v>626967441</v>
      </c>
      <c r="I5270" s="30">
        <v>49287601.560000002</v>
      </c>
      <c r="J5270" s="36">
        <f>I5270/H5270</f>
        <v>7.8612697146421676E-2</v>
      </c>
      <c r="K5270" s="30">
        <v>52237051.759999998</v>
      </c>
      <c r="L5270" s="30">
        <f>I5270</f>
        <v>49287601.560000002</v>
      </c>
      <c r="M5270" s="80">
        <f>L5270/K5270</f>
        <v>0.94353720011705355</v>
      </c>
    </row>
    <row r="5271" spans="2:13" ht="24.9" customHeight="1" outlineLevel="2" x14ac:dyDescent="0.3">
      <c r="B5271" s="47" t="s">
        <v>2229</v>
      </c>
      <c r="C5271" s="46" t="s">
        <v>21</v>
      </c>
      <c r="D5271" s="46" t="s">
        <v>751</v>
      </c>
      <c r="E5271" s="46" t="s">
        <v>753</v>
      </c>
      <c r="F5271" s="45" t="s">
        <v>752</v>
      </c>
      <c r="G5271" s="26" t="s">
        <v>7</v>
      </c>
      <c r="H5271" s="30">
        <v>-125393488</v>
      </c>
      <c r="I5271" s="24"/>
      <c r="J5271" s="36"/>
      <c r="K5271" s="24"/>
      <c r="L5271" s="24"/>
      <c r="M5271" s="80">
        <f>IFERROR((Base_actualizacion!$L5267/Base_actualizacion!$K5267)," " )</f>
        <v>0.94353719905345368</v>
      </c>
    </row>
    <row r="5272" spans="2:13" ht="24.9" customHeight="1" outlineLevel="1" x14ac:dyDescent="0.3">
      <c r="B5272" s="44" t="str">
        <f>B5271</f>
        <v>ASIGNACIÓN PARA LA INVERSIÓN LOCAL SEGÚN NBI Y CUARTA, QUINTA, Y SEXTA CATEGORÍA</v>
      </c>
      <c r="C5272" s="43" t="s">
        <v>21</v>
      </c>
      <c r="D5272" s="43" t="s">
        <v>751</v>
      </c>
      <c r="E5272" s="43" t="s">
        <v>753</v>
      </c>
      <c r="F5272" s="42" t="s">
        <v>752</v>
      </c>
      <c r="G5272" s="18" t="s">
        <v>3</v>
      </c>
      <c r="H5272" s="32">
        <f>SUBTOTAL(9,H5270:H5271)</f>
        <v>501573953</v>
      </c>
      <c r="I5272" s="14">
        <f>SUBTOTAL(9,I5270:I5271)</f>
        <v>49287601.560000002</v>
      </c>
      <c r="J5272" s="31">
        <f>SUBTOTAL(9,J5270:J5271)</f>
        <v>7.8612697146421676E-2</v>
      </c>
      <c r="K5272" s="14">
        <f>SUBTOTAL(9,K5270:K5271)</f>
        <v>52237051.759999998</v>
      </c>
      <c r="L5272" s="14">
        <f>SUBTOTAL(9,L5269:L5271)</f>
        <v>49287601.560000002</v>
      </c>
      <c r="M5272" s="80"/>
    </row>
    <row r="5273" spans="2:13" ht="24.9" customHeight="1" outlineLevel="2" x14ac:dyDescent="0.3">
      <c r="B5273" s="47" t="s">
        <v>2229</v>
      </c>
      <c r="C5273" s="46" t="s">
        <v>21</v>
      </c>
      <c r="D5273" s="46" t="s">
        <v>751</v>
      </c>
      <c r="E5273" s="46" t="s">
        <v>750</v>
      </c>
      <c r="F5273" s="45" t="s">
        <v>749</v>
      </c>
      <c r="G5273" s="26" t="s">
        <v>0</v>
      </c>
      <c r="H5273" s="30">
        <v>2841213981</v>
      </c>
      <c r="I5273" s="30">
        <v>223355494.19</v>
      </c>
      <c r="J5273" s="36">
        <f>I5273/H5273</f>
        <v>7.8612697137083395E-2</v>
      </c>
      <c r="K5273" s="30">
        <v>236721450.25</v>
      </c>
      <c r="L5273" s="30">
        <f>I5273</f>
        <v>223355494.19</v>
      </c>
      <c r="M5273" s="80">
        <f>L5273/K5273</f>
        <v>0.94353719932906666</v>
      </c>
    </row>
    <row r="5274" spans="2:13" ht="24.9" customHeight="1" outlineLevel="2" x14ac:dyDescent="0.3">
      <c r="B5274" s="47" t="s">
        <v>2229</v>
      </c>
      <c r="C5274" s="46" t="s">
        <v>21</v>
      </c>
      <c r="D5274" s="46" t="s">
        <v>751</v>
      </c>
      <c r="E5274" s="46" t="s">
        <v>750</v>
      </c>
      <c r="F5274" s="45" t="s">
        <v>749</v>
      </c>
      <c r="G5274" s="26" t="s">
        <v>7</v>
      </c>
      <c r="H5274" s="30">
        <v>-568242796</v>
      </c>
      <c r="I5274" s="24"/>
      <c r="J5274" s="36"/>
      <c r="K5274" s="24"/>
      <c r="L5274" s="24"/>
      <c r="M5274" s="80">
        <f>IFERROR((Base_actualizacion!$L5270/Base_actualizacion!$K5270)," " )</f>
        <v>0.94353720011705355</v>
      </c>
    </row>
    <row r="5275" spans="2:13" ht="24.9" customHeight="1" outlineLevel="1" x14ac:dyDescent="0.3">
      <c r="B5275" s="44" t="str">
        <f>B5274</f>
        <v>ASIGNACIÓN PARA LA INVERSIÓN LOCAL SEGÚN NBI Y CUARTA, QUINTA, Y SEXTA CATEGORÍA</v>
      </c>
      <c r="C5275" s="43" t="s">
        <v>21</v>
      </c>
      <c r="D5275" s="43" t="s">
        <v>751</v>
      </c>
      <c r="E5275" s="43" t="s">
        <v>750</v>
      </c>
      <c r="F5275" s="42" t="s">
        <v>749</v>
      </c>
      <c r="G5275" s="18" t="s">
        <v>3</v>
      </c>
      <c r="H5275" s="32">
        <f>SUBTOTAL(9,H5273:H5274)</f>
        <v>2272971185</v>
      </c>
      <c r="I5275" s="14">
        <f>SUBTOTAL(9,I5273:I5274)</f>
        <v>223355494.19</v>
      </c>
      <c r="J5275" s="31">
        <f>SUBTOTAL(9,J5273:J5274)</f>
        <v>7.8612697137083395E-2</v>
      </c>
      <c r="K5275" s="14">
        <f>SUBTOTAL(9,K5273:K5274)</f>
        <v>236721450.25</v>
      </c>
      <c r="L5275" s="14">
        <f>SUBTOTAL(9,L5272:L5274)</f>
        <v>223355494.19</v>
      </c>
      <c r="M5275" s="80"/>
    </row>
    <row r="5276" spans="2:13" ht="24.9" customHeight="1" outlineLevel="2" x14ac:dyDescent="0.3">
      <c r="B5276" s="47" t="s">
        <v>2229</v>
      </c>
      <c r="C5276" s="46" t="s">
        <v>21</v>
      </c>
      <c r="D5276" s="46" t="s">
        <v>751</v>
      </c>
      <c r="E5276" s="46" t="s">
        <v>2070</v>
      </c>
      <c r="F5276" s="45" t="s">
        <v>2069</v>
      </c>
      <c r="G5276" s="26" t="s">
        <v>0</v>
      </c>
      <c r="H5276" s="30">
        <v>3790738813</v>
      </c>
      <c r="I5276" s="30">
        <v>298000202.22000003</v>
      </c>
      <c r="J5276" s="36">
        <f>I5276/H5276</f>
        <v>7.8612697133876641E-2</v>
      </c>
      <c r="K5276" s="30">
        <v>315833019.06999999</v>
      </c>
      <c r="L5276" s="30">
        <f>I5276</f>
        <v>298000202.22000003</v>
      </c>
      <c r="M5276" s="80">
        <f>L5276/K5276</f>
        <v>0.94353719917407508</v>
      </c>
    </row>
    <row r="5277" spans="2:13" ht="24.9" customHeight="1" outlineLevel="2" x14ac:dyDescent="0.3">
      <c r="B5277" s="47" t="s">
        <v>2229</v>
      </c>
      <c r="C5277" s="46" t="s">
        <v>21</v>
      </c>
      <c r="D5277" s="46" t="s">
        <v>751</v>
      </c>
      <c r="E5277" s="46" t="s">
        <v>2070</v>
      </c>
      <c r="F5277" s="45" t="s">
        <v>2069</v>
      </c>
      <c r="G5277" s="26" t="s">
        <v>7</v>
      </c>
      <c r="H5277" s="30">
        <v>-758147763</v>
      </c>
      <c r="I5277" s="24"/>
      <c r="J5277" s="36"/>
      <c r="K5277" s="24"/>
      <c r="L5277" s="24"/>
      <c r="M5277" s="80">
        <f>IFERROR((Base_actualizacion!$L5273/Base_actualizacion!$K5273)," " )</f>
        <v>0.94353719932906666</v>
      </c>
    </row>
    <row r="5278" spans="2:13" ht="24.9" customHeight="1" outlineLevel="1" x14ac:dyDescent="0.3">
      <c r="B5278" s="44" t="str">
        <f>B5277</f>
        <v>ASIGNACIÓN PARA LA INVERSIÓN LOCAL SEGÚN NBI Y CUARTA, QUINTA, Y SEXTA CATEGORÍA</v>
      </c>
      <c r="C5278" s="43" t="s">
        <v>21</v>
      </c>
      <c r="D5278" s="43" t="s">
        <v>751</v>
      </c>
      <c r="E5278" s="43" t="s">
        <v>2070</v>
      </c>
      <c r="F5278" s="42" t="s">
        <v>2069</v>
      </c>
      <c r="G5278" s="18" t="s">
        <v>3</v>
      </c>
      <c r="H5278" s="32">
        <f>SUBTOTAL(9,H5276:H5277)</f>
        <v>3032591050</v>
      </c>
      <c r="I5278" s="14">
        <f>SUBTOTAL(9,I5276:I5277)</f>
        <v>298000202.22000003</v>
      </c>
      <c r="J5278" s="31">
        <f>SUBTOTAL(9,J5276:J5277)</f>
        <v>7.8612697133876641E-2</v>
      </c>
      <c r="K5278" s="14">
        <f>SUBTOTAL(9,K5276:K5277)</f>
        <v>315833019.06999999</v>
      </c>
      <c r="L5278" s="14">
        <f>SUBTOTAL(9,L5275:L5277)</f>
        <v>298000202.22000003</v>
      </c>
      <c r="M5278" s="80"/>
    </row>
    <row r="5279" spans="2:13" ht="24.9" customHeight="1" outlineLevel="2" x14ac:dyDescent="0.3">
      <c r="B5279" s="47" t="s">
        <v>2229</v>
      </c>
      <c r="C5279" s="46" t="s">
        <v>112</v>
      </c>
      <c r="D5279" s="46" t="s">
        <v>628</v>
      </c>
      <c r="E5279" s="46" t="s">
        <v>745</v>
      </c>
      <c r="F5279" s="45" t="s">
        <v>744</v>
      </c>
      <c r="G5279" s="26" t="s">
        <v>0</v>
      </c>
      <c r="H5279" s="30">
        <v>1790268214</v>
      </c>
      <c r="I5279" s="30">
        <v>140737812.90000001</v>
      </c>
      <c r="J5279" s="36">
        <f>I5279/H5279</f>
        <v>7.8612697136340934E-2</v>
      </c>
      <c r="K5279" s="30">
        <v>149159792.48000002</v>
      </c>
      <c r="L5279" s="30">
        <f>I5279</f>
        <v>140737812.90000001</v>
      </c>
      <c r="M5279" s="80">
        <f>L5279/K5279</f>
        <v>0.94353719967041871</v>
      </c>
    </row>
    <row r="5280" spans="2:13" ht="24.9" customHeight="1" outlineLevel="2" x14ac:dyDescent="0.3">
      <c r="B5280" s="47" t="s">
        <v>2229</v>
      </c>
      <c r="C5280" s="46" t="s">
        <v>112</v>
      </c>
      <c r="D5280" s="46" t="s">
        <v>628</v>
      </c>
      <c r="E5280" s="46" t="s">
        <v>745</v>
      </c>
      <c r="F5280" s="45" t="s">
        <v>744</v>
      </c>
      <c r="G5280" s="26" t="s">
        <v>7</v>
      </c>
      <c r="H5280" s="30">
        <v>-358053643</v>
      </c>
      <c r="I5280" s="24"/>
      <c r="J5280" s="36"/>
      <c r="K5280" s="24"/>
      <c r="L5280" s="24"/>
      <c r="M5280" s="80">
        <f>IFERROR((Base_actualizacion!$L5276/Base_actualizacion!$K5276)," " )</f>
        <v>0.94353719917407508</v>
      </c>
    </row>
    <row r="5281" spans="2:13" ht="24.9" customHeight="1" outlineLevel="1" x14ac:dyDescent="0.3">
      <c r="B5281" s="44" t="str">
        <f>B5280</f>
        <v>ASIGNACIÓN PARA LA INVERSIÓN LOCAL SEGÚN NBI Y CUARTA, QUINTA, Y SEXTA CATEGORÍA</v>
      </c>
      <c r="C5281" s="43" t="s">
        <v>112</v>
      </c>
      <c r="D5281" s="43" t="s">
        <v>628</v>
      </c>
      <c r="E5281" s="43" t="s">
        <v>745</v>
      </c>
      <c r="F5281" s="42" t="s">
        <v>744</v>
      </c>
      <c r="G5281" s="18" t="s">
        <v>3</v>
      </c>
      <c r="H5281" s="32">
        <f>SUBTOTAL(9,H5279:H5280)</f>
        <v>1432214571</v>
      </c>
      <c r="I5281" s="14">
        <f>SUBTOTAL(9,I5279:I5280)</f>
        <v>140737812.90000001</v>
      </c>
      <c r="J5281" s="31">
        <f>SUBTOTAL(9,J5279:J5280)</f>
        <v>7.8612697136340934E-2</v>
      </c>
      <c r="K5281" s="14">
        <f>SUBTOTAL(9,K5279:K5280)</f>
        <v>149159792.48000002</v>
      </c>
      <c r="L5281" s="14">
        <f>SUBTOTAL(9,L5278:L5280)</f>
        <v>140737812.90000001</v>
      </c>
      <c r="M5281" s="80"/>
    </row>
    <row r="5282" spans="2:13" ht="24.9" customHeight="1" outlineLevel="2" x14ac:dyDescent="0.3">
      <c r="B5282" s="47" t="s">
        <v>2229</v>
      </c>
      <c r="C5282" s="46" t="s">
        <v>112</v>
      </c>
      <c r="D5282" s="46" t="s">
        <v>628</v>
      </c>
      <c r="E5282" s="46" t="s">
        <v>743</v>
      </c>
      <c r="F5282" s="45" t="s">
        <v>742</v>
      </c>
      <c r="G5282" s="26" t="s">
        <v>0</v>
      </c>
      <c r="H5282" s="30">
        <v>1342663263</v>
      </c>
      <c r="I5282" s="30">
        <v>105550380.45</v>
      </c>
      <c r="J5282" s="36">
        <f>I5282/H5282</f>
        <v>7.8612697136109841E-2</v>
      </c>
      <c r="K5282" s="30">
        <v>111866686.88</v>
      </c>
      <c r="L5282" s="30">
        <f>I5282</f>
        <v>105550380.45</v>
      </c>
      <c r="M5282" s="80">
        <f>L5282/K5282</f>
        <v>0.94353719944548342</v>
      </c>
    </row>
    <row r="5283" spans="2:13" ht="24.9" customHeight="1" outlineLevel="2" x14ac:dyDescent="0.3">
      <c r="B5283" s="47" t="s">
        <v>2229</v>
      </c>
      <c r="C5283" s="46" t="s">
        <v>112</v>
      </c>
      <c r="D5283" s="46" t="s">
        <v>628</v>
      </c>
      <c r="E5283" s="46" t="s">
        <v>743</v>
      </c>
      <c r="F5283" s="45" t="s">
        <v>742</v>
      </c>
      <c r="G5283" s="26" t="s">
        <v>7</v>
      </c>
      <c r="H5283" s="30">
        <v>-268532653</v>
      </c>
      <c r="I5283" s="24"/>
      <c r="J5283" s="36"/>
      <c r="K5283" s="24"/>
      <c r="L5283" s="24"/>
      <c r="M5283" s="80">
        <f>IFERROR((Base_actualizacion!$L5279/Base_actualizacion!$K5279)," " )</f>
        <v>0.94353719967041871</v>
      </c>
    </row>
    <row r="5284" spans="2:13" ht="24.9" customHeight="1" outlineLevel="2" x14ac:dyDescent="0.3">
      <c r="B5284" s="47" t="s">
        <v>2229</v>
      </c>
      <c r="C5284" s="46" t="s">
        <v>112</v>
      </c>
      <c r="D5284" s="46" t="s">
        <v>628</v>
      </c>
      <c r="E5284" s="46" t="s">
        <v>743</v>
      </c>
      <c r="F5284" s="45" t="s">
        <v>742</v>
      </c>
      <c r="G5284" s="26" t="s">
        <v>13</v>
      </c>
      <c r="H5284" s="30">
        <v>160619220</v>
      </c>
      <c r="I5284" s="30">
        <v>160619220</v>
      </c>
      <c r="J5284" s="36">
        <f>H5284/I5284</f>
        <v>1</v>
      </c>
      <c r="K5284" s="24"/>
      <c r="L5284" s="24"/>
      <c r="M5284" s="80"/>
    </row>
    <row r="5285" spans="2:13" ht="24.9" customHeight="1" outlineLevel="1" x14ac:dyDescent="0.3">
      <c r="B5285" s="44" t="str">
        <f>B5284</f>
        <v>ASIGNACIÓN PARA LA INVERSIÓN LOCAL SEGÚN NBI Y CUARTA, QUINTA, Y SEXTA CATEGORÍA</v>
      </c>
      <c r="C5285" s="43" t="s">
        <v>112</v>
      </c>
      <c r="D5285" s="43" t="s">
        <v>628</v>
      </c>
      <c r="E5285" s="43" t="s">
        <v>743</v>
      </c>
      <c r="F5285" s="42" t="s">
        <v>742</v>
      </c>
      <c r="G5285" s="18" t="s">
        <v>3</v>
      </c>
      <c r="H5285" s="32">
        <f>SUBTOTAL(9,H5282:H5284)</f>
        <v>1234749830</v>
      </c>
      <c r="I5285" s="32">
        <f>SUBTOTAL(9,I5282:I5284)</f>
        <v>266169600.44999999</v>
      </c>
      <c r="J5285" s="31">
        <f>SUBTOTAL(9,J5282:J5284)</f>
        <v>1.0786126971361099</v>
      </c>
      <c r="K5285" s="14">
        <f>SUBTOTAL(9,K5282:K5284)</f>
        <v>111866686.88</v>
      </c>
      <c r="L5285" s="14">
        <f>SUBTOTAL(9,L5282:L5284)</f>
        <v>105550380.45</v>
      </c>
      <c r="M5285" s="80"/>
    </row>
    <row r="5286" spans="2:13" ht="24.9" customHeight="1" outlineLevel="2" x14ac:dyDescent="0.3">
      <c r="B5286" s="47" t="s">
        <v>2229</v>
      </c>
      <c r="C5286" s="46" t="s">
        <v>112</v>
      </c>
      <c r="D5286" s="46" t="s">
        <v>628</v>
      </c>
      <c r="E5286" s="46" t="s">
        <v>741</v>
      </c>
      <c r="F5286" s="45" t="s">
        <v>740</v>
      </c>
      <c r="G5286" s="26" t="s">
        <v>0</v>
      </c>
      <c r="H5286" s="30">
        <v>1364230040</v>
      </c>
      <c r="I5286" s="30">
        <v>107245802.95999999</v>
      </c>
      <c r="J5286" s="36">
        <f>I5286/H5286</f>
        <v>7.8612697137207144E-2</v>
      </c>
      <c r="K5286" s="30">
        <v>113663566.23</v>
      </c>
      <c r="L5286" s="30">
        <f>I5286</f>
        <v>107245802.95999999</v>
      </c>
      <c r="M5286" s="80">
        <f>L5286/K5286</f>
        <v>0.94353719944864689</v>
      </c>
    </row>
    <row r="5287" spans="2:13" ht="24.9" customHeight="1" outlineLevel="2" x14ac:dyDescent="0.3">
      <c r="B5287" s="47" t="s">
        <v>2229</v>
      </c>
      <c r="C5287" s="46" t="s">
        <v>112</v>
      </c>
      <c r="D5287" s="46" t="s">
        <v>628</v>
      </c>
      <c r="E5287" s="46" t="s">
        <v>741</v>
      </c>
      <c r="F5287" s="45" t="s">
        <v>740</v>
      </c>
      <c r="G5287" s="26" t="s">
        <v>7</v>
      </c>
      <c r="H5287" s="30">
        <v>-272846008</v>
      </c>
      <c r="I5287" s="24"/>
      <c r="J5287" s="36"/>
      <c r="K5287" s="24"/>
      <c r="L5287" s="24"/>
      <c r="M5287" s="80" t="str">
        <f>IFERROR((Base_actualizacion!$L5283/Base_actualizacion!$K5283)," " )</f>
        <v xml:space="preserve"> </v>
      </c>
    </row>
    <row r="5288" spans="2:13" ht="24.9" customHeight="1" outlineLevel="2" x14ac:dyDescent="0.3">
      <c r="B5288" s="47" t="s">
        <v>2229</v>
      </c>
      <c r="C5288" s="46" t="s">
        <v>112</v>
      </c>
      <c r="D5288" s="46" t="s">
        <v>628</v>
      </c>
      <c r="E5288" s="46" t="s">
        <v>741</v>
      </c>
      <c r="F5288" s="45" t="s">
        <v>740</v>
      </c>
      <c r="G5288" s="26" t="s">
        <v>13</v>
      </c>
      <c r="H5288" s="30">
        <v>78332821</v>
      </c>
      <c r="I5288" s="30">
        <v>78332821</v>
      </c>
      <c r="J5288" s="36">
        <f>H5288/I5288</f>
        <v>1</v>
      </c>
      <c r="K5288" s="24"/>
      <c r="L5288" s="24"/>
      <c r="M5288" s="80"/>
    </row>
    <row r="5289" spans="2:13" ht="24.9" customHeight="1" outlineLevel="1" x14ac:dyDescent="0.3">
      <c r="B5289" s="44" t="str">
        <f>B5288</f>
        <v>ASIGNACIÓN PARA LA INVERSIÓN LOCAL SEGÚN NBI Y CUARTA, QUINTA, Y SEXTA CATEGORÍA</v>
      </c>
      <c r="C5289" s="43" t="s">
        <v>112</v>
      </c>
      <c r="D5289" s="43" t="s">
        <v>628</v>
      </c>
      <c r="E5289" s="43" t="s">
        <v>741</v>
      </c>
      <c r="F5289" s="42" t="s">
        <v>740</v>
      </c>
      <c r="G5289" s="18" t="s">
        <v>3</v>
      </c>
      <c r="H5289" s="32">
        <f>SUBTOTAL(9,H5286:H5288)</f>
        <v>1169716853</v>
      </c>
      <c r="I5289" s="32">
        <f>SUBTOTAL(9,I5286:I5288)</f>
        <v>185578623.95999998</v>
      </c>
      <c r="J5289" s="31">
        <f>SUBTOTAL(9,J5286:J5288)</f>
        <v>1.0786126971372072</v>
      </c>
      <c r="K5289" s="14">
        <f>SUBTOTAL(9,K5286:K5288)</f>
        <v>113663566.23</v>
      </c>
      <c r="L5289" s="14">
        <f>SUBTOTAL(9,L5286:L5288)</f>
        <v>107245802.95999999</v>
      </c>
      <c r="M5289" s="80"/>
    </row>
    <row r="5290" spans="2:13" ht="24.9" customHeight="1" outlineLevel="2" x14ac:dyDescent="0.3">
      <c r="B5290" s="47" t="s">
        <v>2229</v>
      </c>
      <c r="C5290" s="46" t="s">
        <v>112</v>
      </c>
      <c r="D5290" s="46" t="s">
        <v>628</v>
      </c>
      <c r="E5290" s="46" t="s">
        <v>739</v>
      </c>
      <c r="F5290" s="45" t="s">
        <v>738</v>
      </c>
      <c r="G5290" s="26" t="s">
        <v>0</v>
      </c>
      <c r="H5290" s="30">
        <v>2282066961</v>
      </c>
      <c r="I5290" s="30">
        <v>179399438.85000002</v>
      </c>
      <c r="J5290" s="36">
        <f>I5290/H5290</f>
        <v>7.8612697136365942E-2</v>
      </c>
      <c r="K5290" s="30">
        <v>190134993.12</v>
      </c>
      <c r="L5290" s="30">
        <f>I5290</f>
        <v>179399438.85000002</v>
      </c>
      <c r="M5290" s="80">
        <f>L5290/K5290</f>
        <v>0.94353719905086364</v>
      </c>
    </row>
    <row r="5291" spans="2:13" ht="24.9" customHeight="1" outlineLevel="2" x14ac:dyDescent="0.3">
      <c r="B5291" s="47" t="s">
        <v>2229</v>
      </c>
      <c r="C5291" s="46" t="s">
        <v>112</v>
      </c>
      <c r="D5291" s="46" t="s">
        <v>628</v>
      </c>
      <c r="E5291" s="46" t="s">
        <v>739</v>
      </c>
      <c r="F5291" s="45" t="s">
        <v>738</v>
      </c>
      <c r="G5291" s="26" t="s">
        <v>7</v>
      </c>
      <c r="H5291" s="30">
        <v>-456413392</v>
      </c>
      <c r="I5291" s="24"/>
      <c r="J5291" s="36"/>
      <c r="K5291" s="24"/>
      <c r="L5291" s="24"/>
      <c r="M5291" s="80" t="str">
        <f>IFERROR((Base_actualizacion!$L5287/Base_actualizacion!$K5287)," " )</f>
        <v xml:space="preserve"> </v>
      </c>
    </row>
    <row r="5292" spans="2:13" ht="24.9" customHeight="1" outlineLevel="1" x14ac:dyDescent="0.3">
      <c r="B5292" s="44" t="str">
        <f>B5291</f>
        <v>ASIGNACIÓN PARA LA INVERSIÓN LOCAL SEGÚN NBI Y CUARTA, QUINTA, Y SEXTA CATEGORÍA</v>
      </c>
      <c r="C5292" s="43" t="s">
        <v>112</v>
      </c>
      <c r="D5292" s="43" t="s">
        <v>628</v>
      </c>
      <c r="E5292" s="43" t="s">
        <v>739</v>
      </c>
      <c r="F5292" s="42" t="s">
        <v>738</v>
      </c>
      <c r="G5292" s="18" t="s">
        <v>3</v>
      </c>
      <c r="H5292" s="32">
        <f>SUBTOTAL(9,H5290:H5291)</f>
        <v>1825653569</v>
      </c>
      <c r="I5292" s="14">
        <f>SUBTOTAL(9,I5290:I5291)</f>
        <v>179399438.85000002</v>
      </c>
      <c r="J5292" s="31">
        <f>SUBTOTAL(9,J5290:J5291)</f>
        <v>7.8612697136365942E-2</v>
      </c>
      <c r="K5292" s="14">
        <f>SUBTOTAL(9,K5290:K5291)</f>
        <v>190134993.12</v>
      </c>
      <c r="L5292" s="14">
        <f>SUBTOTAL(9,L5289:L5291)</f>
        <v>179399438.85000002</v>
      </c>
      <c r="M5292" s="80"/>
    </row>
    <row r="5293" spans="2:13" ht="24.9" customHeight="1" outlineLevel="2" x14ac:dyDescent="0.3">
      <c r="B5293" s="47" t="s">
        <v>2229</v>
      </c>
      <c r="C5293" s="46" t="s">
        <v>112</v>
      </c>
      <c r="D5293" s="46" t="s">
        <v>628</v>
      </c>
      <c r="E5293" s="46" t="s">
        <v>737</v>
      </c>
      <c r="F5293" s="45" t="s">
        <v>736</v>
      </c>
      <c r="G5293" s="26" t="s">
        <v>0</v>
      </c>
      <c r="H5293" s="30">
        <v>8976459653</v>
      </c>
      <c r="I5293" s="30">
        <v>705663704.04999995</v>
      </c>
      <c r="J5293" s="36">
        <f>I5293/H5293</f>
        <v>7.8612697135463858E-2</v>
      </c>
      <c r="K5293" s="30">
        <v>747891768.02999997</v>
      </c>
      <c r="L5293" s="30">
        <f>I5293</f>
        <v>705663704.04999995</v>
      </c>
      <c r="M5293" s="80">
        <f>L5293/K5293</f>
        <v>0.94353719911741807</v>
      </c>
    </row>
    <row r="5294" spans="2:13" ht="24.9" customHeight="1" outlineLevel="2" x14ac:dyDescent="0.3">
      <c r="B5294" s="47" t="s">
        <v>2229</v>
      </c>
      <c r="C5294" s="46" t="s">
        <v>112</v>
      </c>
      <c r="D5294" s="46" t="s">
        <v>628</v>
      </c>
      <c r="E5294" s="46" t="s">
        <v>737</v>
      </c>
      <c r="F5294" s="45" t="s">
        <v>736</v>
      </c>
      <c r="G5294" s="26" t="s">
        <v>7</v>
      </c>
      <c r="H5294" s="30">
        <v>-1795291931</v>
      </c>
      <c r="I5294" s="24"/>
      <c r="J5294" s="36"/>
      <c r="K5294" s="24"/>
      <c r="L5294" s="24"/>
      <c r="M5294" s="80">
        <f>IFERROR((Base_actualizacion!$L5290/Base_actualizacion!$K5290)," " )</f>
        <v>0.94353719905086364</v>
      </c>
    </row>
    <row r="5295" spans="2:13" ht="24.9" customHeight="1" outlineLevel="1" x14ac:dyDescent="0.3">
      <c r="B5295" s="44" t="str">
        <f>B5294</f>
        <v>ASIGNACIÓN PARA LA INVERSIÓN LOCAL SEGÚN NBI Y CUARTA, QUINTA, Y SEXTA CATEGORÍA</v>
      </c>
      <c r="C5295" s="43" t="s">
        <v>112</v>
      </c>
      <c r="D5295" s="43" t="s">
        <v>628</v>
      </c>
      <c r="E5295" s="43" t="s">
        <v>737</v>
      </c>
      <c r="F5295" s="42" t="s">
        <v>736</v>
      </c>
      <c r="G5295" s="18" t="s">
        <v>3</v>
      </c>
      <c r="H5295" s="32">
        <f>SUBTOTAL(9,H5293:H5294)</f>
        <v>7181167722</v>
      </c>
      <c r="I5295" s="14">
        <f>SUBTOTAL(9,I5293:I5294)</f>
        <v>705663704.04999995</v>
      </c>
      <c r="J5295" s="31">
        <f>SUBTOTAL(9,J5293:J5294)</f>
        <v>7.8612697135463858E-2</v>
      </c>
      <c r="K5295" s="14">
        <f>SUBTOTAL(9,K5293:K5294)</f>
        <v>747891768.02999997</v>
      </c>
      <c r="L5295" s="14">
        <f>SUBTOTAL(9,L5292:L5294)</f>
        <v>705663704.04999995</v>
      </c>
      <c r="M5295" s="80"/>
    </row>
    <row r="5296" spans="2:13" ht="24.9" customHeight="1" outlineLevel="2" x14ac:dyDescent="0.3">
      <c r="B5296" s="47" t="s">
        <v>2229</v>
      </c>
      <c r="C5296" s="46" t="s">
        <v>112</v>
      </c>
      <c r="D5296" s="46" t="s">
        <v>628</v>
      </c>
      <c r="E5296" s="46" t="s">
        <v>735</v>
      </c>
      <c r="F5296" s="45" t="s">
        <v>734</v>
      </c>
      <c r="G5296" s="26" t="s">
        <v>0</v>
      </c>
      <c r="H5296" s="30">
        <v>1366367095</v>
      </c>
      <c r="I5296" s="30">
        <v>107413802.61000001</v>
      </c>
      <c r="J5296" s="36">
        <f>I5296/H5296</f>
        <v>7.8612697131732384E-2</v>
      </c>
      <c r="K5296" s="30">
        <v>113841619.28</v>
      </c>
      <c r="L5296" s="30">
        <f>I5296</f>
        <v>107413802.61000001</v>
      </c>
      <c r="M5296" s="80">
        <f>L5296/K5296</f>
        <v>0.94353719921893942</v>
      </c>
    </row>
    <row r="5297" spans="2:13" ht="24.9" customHeight="1" outlineLevel="2" x14ac:dyDescent="0.3">
      <c r="B5297" s="47" t="s">
        <v>2229</v>
      </c>
      <c r="C5297" s="46" t="s">
        <v>112</v>
      </c>
      <c r="D5297" s="46" t="s">
        <v>628</v>
      </c>
      <c r="E5297" s="46" t="s">
        <v>735</v>
      </c>
      <c r="F5297" s="45" t="s">
        <v>734</v>
      </c>
      <c r="G5297" s="26" t="s">
        <v>7</v>
      </c>
      <c r="H5297" s="30">
        <v>-273273419</v>
      </c>
      <c r="I5297" s="24"/>
      <c r="J5297" s="36"/>
      <c r="K5297" s="24"/>
      <c r="L5297" s="24"/>
      <c r="M5297" s="80">
        <f>IFERROR((Base_actualizacion!$L5293/Base_actualizacion!$K5293)," " )</f>
        <v>0.94353719911741807</v>
      </c>
    </row>
    <row r="5298" spans="2:13" ht="24.9" customHeight="1" outlineLevel="1" x14ac:dyDescent="0.3">
      <c r="B5298" s="44" t="str">
        <f>B5297</f>
        <v>ASIGNACIÓN PARA LA INVERSIÓN LOCAL SEGÚN NBI Y CUARTA, QUINTA, Y SEXTA CATEGORÍA</v>
      </c>
      <c r="C5298" s="43" t="s">
        <v>112</v>
      </c>
      <c r="D5298" s="43" t="s">
        <v>628</v>
      </c>
      <c r="E5298" s="43" t="s">
        <v>735</v>
      </c>
      <c r="F5298" s="42" t="s">
        <v>734</v>
      </c>
      <c r="G5298" s="18" t="s">
        <v>3</v>
      </c>
      <c r="H5298" s="32">
        <f>SUBTOTAL(9,H5296:H5297)</f>
        <v>1093093676</v>
      </c>
      <c r="I5298" s="14">
        <f>SUBTOTAL(9,I5296:I5297)</f>
        <v>107413802.61000001</v>
      </c>
      <c r="J5298" s="31">
        <f>SUBTOTAL(9,J5296:J5297)</f>
        <v>7.8612697131732384E-2</v>
      </c>
      <c r="K5298" s="14">
        <f>SUBTOTAL(9,K5296:K5297)</f>
        <v>113841619.28</v>
      </c>
      <c r="L5298" s="14">
        <f>SUBTOTAL(9,L5295:L5297)</f>
        <v>107413802.61000001</v>
      </c>
      <c r="M5298" s="80"/>
    </row>
    <row r="5299" spans="2:13" ht="24.9" customHeight="1" outlineLevel="2" x14ac:dyDescent="0.3">
      <c r="B5299" s="47" t="s">
        <v>2229</v>
      </c>
      <c r="C5299" s="46" t="s">
        <v>112</v>
      </c>
      <c r="D5299" s="46" t="s">
        <v>628</v>
      </c>
      <c r="E5299" s="46" t="s">
        <v>733</v>
      </c>
      <c r="F5299" s="45" t="s">
        <v>732</v>
      </c>
      <c r="G5299" s="26" t="s">
        <v>0</v>
      </c>
      <c r="H5299" s="30">
        <v>2664187157</v>
      </c>
      <c r="I5299" s="30">
        <v>209438938.07999998</v>
      </c>
      <c r="J5299" s="36">
        <f>I5299/H5299</f>
        <v>7.8612697133424392E-2</v>
      </c>
      <c r="K5299" s="30">
        <v>221972104.75999999</v>
      </c>
      <c r="L5299" s="30">
        <f>I5299</f>
        <v>209438938.07999998</v>
      </c>
      <c r="M5299" s="80">
        <f>L5299/K5299</f>
        <v>0.94353719944426762</v>
      </c>
    </row>
    <row r="5300" spans="2:13" ht="24.9" customHeight="1" outlineLevel="2" x14ac:dyDescent="0.3">
      <c r="B5300" s="47" t="s">
        <v>2229</v>
      </c>
      <c r="C5300" s="46" t="s">
        <v>112</v>
      </c>
      <c r="D5300" s="46" t="s">
        <v>628</v>
      </c>
      <c r="E5300" s="46" t="s">
        <v>733</v>
      </c>
      <c r="F5300" s="45" t="s">
        <v>732</v>
      </c>
      <c r="G5300" s="26" t="s">
        <v>7</v>
      </c>
      <c r="H5300" s="30">
        <v>-532837431</v>
      </c>
      <c r="I5300" s="24"/>
      <c r="J5300" s="36"/>
      <c r="K5300" s="24"/>
      <c r="L5300" s="24"/>
      <c r="M5300" s="80">
        <f>IFERROR((Base_actualizacion!$L5296/Base_actualizacion!$K5296)," " )</f>
        <v>0.94353719921893942</v>
      </c>
    </row>
    <row r="5301" spans="2:13" ht="24.9" customHeight="1" outlineLevel="1" x14ac:dyDescent="0.3">
      <c r="B5301" s="44" t="str">
        <f>B5300</f>
        <v>ASIGNACIÓN PARA LA INVERSIÓN LOCAL SEGÚN NBI Y CUARTA, QUINTA, Y SEXTA CATEGORÍA</v>
      </c>
      <c r="C5301" s="43" t="s">
        <v>112</v>
      </c>
      <c r="D5301" s="43" t="s">
        <v>628</v>
      </c>
      <c r="E5301" s="43" t="s">
        <v>733</v>
      </c>
      <c r="F5301" s="42" t="s">
        <v>732</v>
      </c>
      <c r="G5301" s="18" t="s">
        <v>3</v>
      </c>
      <c r="H5301" s="32">
        <f>SUBTOTAL(9,H5299:H5300)</f>
        <v>2131349726</v>
      </c>
      <c r="I5301" s="14">
        <f>SUBTOTAL(9,I5299:I5300)</f>
        <v>209438938.07999998</v>
      </c>
      <c r="J5301" s="31">
        <f>SUBTOTAL(9,J5299:J5300)</f>
        <v>7.8612697133424392E-2</v>
      </c>
      <c r="K5301" s="14">
        <f>SUBTOTAL(9,K5299:K5300)</f>
        <v>221972104.75999999</v>
      </c>
      <c r="L5301" s="14">
        <f>SUBTOTAL(9,L5298:L5300)</f>
        <v>209438938.07999998</v>
      </c>
      <c r="M5301" s="80"/>
    </row>
    <row r="5302" spans="2:13" ht="24.9" customHeight="1" outlineLevel="2" x14ac:dyDescent="0.3">
      <c r="B5302" s="47" t="s">
        <v>2229</v>
      </c>
      <c r="C5302" s="46" t="s">
        <v>112</v>
      </c>
      <c r="D5302" s="46" t="s">
        <v>628</v>
      </c>
      <c r="E5302" s="46" t="s">
        <v>731</v>
      </c>
      <c r="F5302" s="45" t="s">
        <v>70</v>
      </c>
      <c r="G5302" s="26" t="s">
        <v>0</v>
      </c>
      <c r="H5302" s="30">
        <v>1509496235</v>
      </c>
      <c r="I5302" s="30">
        <v>118665570.35000001</v>
      </c>
      <c r="J5302" s="36">
        <f>I5302/H5302</f>
        <v>7.8612697136008436E-2</v>
      </c>
      <c r="K5302" s="30">
        <v>125766711.09</v>
      </c>
      <c r="L5302" s="30">
        <f>I5302</f>
        <v>118665570.35000001</v>
      </c>
      <c r="M5302" s="80">
        <f>L5302/K5302</f>
        <v>0.94353719932360847</v>
      </c>
    </row>
    <row r="5303" spans="2:13" ht="24.9" customHeight="1" outlineLevel="2" x14ac:dyDescent="0.3">
      <c r="B5303" s="47" t="s">
        <v>2229</v>
      </c>
      <c r="C5303" s="46" t="s">
        <v>112</v>
      </c>
      <c r="D5303" s="46" t="s">
        <v>628</v>
      </c>
      <c r="E5303" s="46" t="s">
        <v>731</v>
      </c>
      <c r="F5303" s="45" t="s">
        <v>70</v>
      </c>
      <c r="G5303" s="26" t="s">
        <v>7</v>
      </c>
      <c r="H5303" s="30">
        <v>-301899247</v>
      </c>
      <c r="I5303" s="24"/>
      <c r="J5303" s="36"/>
      <c r="K5303" s="24"/>
      <c r="L5303" s="24"/>
      <c r="M5303" s="80">
        <f>IFERROR((Base_actualizacion!$L5299/Base_actualizacion!$K5299)," " )</f>
        <v>0.94353719944426762</v>
      </c>
    </row>
    <row r="5304" spans="2:13" ht="24.9" customHeight="1" outlineLevel="2" x14ac:dyDescent="0.3">
      <c r="B5304" s="47" t="s">
        <v>2229</v>
      </c>
      <c r="C5304" s="46" t="s">
        <v>112</v>
      </c>
      <c r="D5304" s="46" t="s">
        <v>628</v>
      </c>
      <c r="E5304" s="46" t="s">
        <v>731</v>
      </c>
      <c r="F5304" s="45" t="s">
        <v>70</v>
      </c>
      <c r="G5304" s="26" t="s">
        <v>13</v>
      </c>
      <c r="H5304" s="30">
        <v>9169666</v>
      </c>
      <c r="I5304" s="30">
        <v>9169666</v>
      </c>
      <c r="J5304" s="36">
        <f>H5304/I5304</f>
        <v>1</v>
      </c>
      <c r="K5304" s="24"/>
      <c r="L5304" s="24"/>
      <c r="M5304" s="80"/>
    </row>
    <row r="5305" spans="2:13" ht="24.9" customHeight="1" outlineLevel="1" x14ac:dyDescent="0.3">
      <c r="B5305" s="44" t="str">
        <f>B5304</f>
        <v>ASIGNACIÓN PARA LA INVERSIÓN LOCAL SEGÚN NBI Y CUARTA, QUINTA, Y SEXTA CATEGORÍA</v>
      </c>
      <c r="C5305" s="43" t="s">
        <v>112</v>
      </c>
      <c r="D5305" s="43" t="s">
        <v>628</v>
      </c>
      <c r="E5305" s="43" t="s">
        <v>731</v>
      </c>
      <c r="F5305" s="42" t="s">
        <v>70</v>
      </c>
      <c r="G5305" s="18" t="s">
        <v>3</v>
      </c>
      <c r="H5305" s="32">
        <f>SUBTOTAL(9,H5302:H5304)</f>
        <v>1216766654</v>
      </c>
      <c r="I5305" s="32">
        <f>SUBTOTAL(9,I5302:I5304)</f>
        <v>127835236.35000001</v>
      </c>
      <c r="J5305" s="31">
        <f>SUBTOTAL(9,J5302:J5304)</f>
        <v>1.0786126971360084</v>
      </c>
      <c r="K5305" s="14">
        <f>SUBTOTAL(9,K5302:K5304)</f>
        <v>125766711.09</v>
      </c>
      <c r="L5305" s="14">
        <f>SUBTOTAL(9,L5302:L5304)</f>
        <v>118665570.35000001</v>
      </c>
      <c r="M5305" s="80"/>
    </row>
    <row r="5306" spans="2:13" ht="24.9" customHeight="1" outlineLevel="2" x14ac:dyDescent="0.3">
      <c r="B5306" s="47" t="s">
        <v>2229</v>
      </c>
      <c r="C5306" s="46" t="s">
        <v>112</v>
      </c>
      <c r="D5306" s="46" t="s">
        <v>628</v>
      </c>
      <c r="E5306" s="46" t="s">
        <v>730</v>
      </c>
      <c r="F5306" s="45" t="s">
        <v>729</v>
      </c>
      <c r="G5306" s="26" t="s">
        <v>0</v>
      </c>
      <c r="H5306" s="30">
        <v>1871693832</v>
      </c>
      <c r="I5306" s="30">
        <v>147138900.34999999</v>
      </c>
      <c r="J5306" s="36">
        <f>I5306/H5306</f>
        <v>7.8612697137957974E-2</v>
      </c>
      <c r="K5306" s="30">
        <v>155943931.49000001</v>
      </c>
      <c r="L5306" s="30">
        <f>I5306</f>
        <v>147138900.34999999</v>
      </c>
      <c r="M5306" s="80">
        <f>L5306/K5306</f>
        <v>0.94353719919800383</v>
      </c>
    </row>
    <row r="5307" spans="2:13" ht="24.9" customHeight="1" outlineLevel="2" x14ac:dyDescent="0.3">
      <c r="B5307" s="47" t="s">
        <v>2229</v>
      </c>
      <c r="C5307" s="46" t="s">
        <v>112</v>
      </c>
      <c r="D5307" s="46" t="s">
        <v>628</v>
      </c>
      <c r="E5307" s="46" t="s">
        <v>730</v>
      </c>
      <c r="F5307" s="45" t="s">
        <v>729</v>
      </c>
      <c r="G5307" s="26" t="s">
        <v>7</v>
      </c>
      <c r="H5307" s="30">
        <v>-374338766</v>
      </c>
      <c r="I5307" s="24"/>
      <c r="J5307" s="36"/>
      <c r="K5307" s="24"/>
      <c r="L5307" s="24"/>
      <c r="M5307" s="80" t="str">
        <f>IFERROR((Base_actualizacion!$L5303/Base_actualizacion!$K5303)," " )</f>
        <v xml:space="preserve"> </v>
      </c>
    </row>
    <row r="5308" spans="2:13" ht="24.9" customHeight="1" outlineLevel="1" x14ac:dyDescent="0.3">
      <c r="B5308" s="44" t="str">
        <f>B5307</f>
        <v>ASIGNACIÓN PARA LA INVERSIÓN LOCAL SEGÚN NBI Y CUARTA, QUINTA, Y SEXTA CATEGORÍA</v>
      </c>
      <c r="C5308" s="43" t="s">
        <v>112</v>
      </c>
      <c r="D5308" s="43" t="s">
        <v>628</v>
      </c>
      <c r="E5308" s="43" t="s">
        <v>730</v>
      </c>
      <c r="F5308" s="42" t="s">
        <v>729</v>
      </c>
      <c r="G5308" s="18" t="s">
        <v>3</v>
      </c>
      <c r="H5308" s="32">
        <f>SUBTOTAL(9,H5306:H5307)</f>
        <v>1497355066</v>
      </c>
      <c r="I5308" s="14">
        <f>SUBTOTAL(9,I5306:I5307)</f>
        <v>147138900.34999999</v>
      </c>
      <c r="J5308" s="31">
        <f>SUBTOTAL(9,J5306:J5307)</f>
        <v>7.8612697137957974E-2</v>
      </c>
      <c r="K5308" s="14">
        <f>SUBTOTAL(9,K5306:K5307)</f>
        <v>155943931.49000001</v>
      </c>
      <c r="L5308" s="14">
        <f>SUBTOTAL(9,L5305:L5307)</f>
        <v>147138900.34999999</v>
      </c>
      <c r="M5308" s="80"/>
    </row>
    <row r="5309" spans="2:13" ht="24.9" customHeight="1" outlineLevel="2" x14ac:dyDescent="0.3">
      <c r="B5309" s="47" t="s">
        <v>2229</v>
      </c>
      <c r="C5309" s="46" t="s">
        <v>112</v>
      </c>
      <c r="D5309" s="46" t="s">
        <v>628</v>
      </c>
      <c r="E5309" s="46" t="s">
        <v>728</v>
      </c>
      <c r="F5309" s="45" t="s">
        <v>727</v>
      </c>
      <c r="G5309" s="26" t="s">
        <v>0</v>
      </c>
      <c r="H5309" s="30">
        <v>1757168015</v>
      </c>
      <c r="I5309" s="30">
        <v>138135716.97999999</v>
      </c>
      <c r="J5309" s="36">
        <f>I5309/H5309</f>
        <v>7.8612697135851284E-2</v>
      </c>
      <c r="K5309" s="30">
        <v>146401982.99000001</v>
      </c>
      <c r="L5309" s="30">
        <f>I5309</f>
        <v>138135716.97999999</v>
      </c>
      <c r="M5309" s="80">
        <f>L5309/K5309</f>
        <v>0.94353719914733225</v>
      </c>
    </row>
    <row r="5310" spans="2:13" ht="24.9" customHeight="1" outlineLevel="2" x14ac:dyDescent="0.3">
      <c r="B5310" s="47" t="s">
        <v>2229</v>
      </c>
      <c r="C5310" s="46" t="s">
        <v>112</v>
      </c>
      <c r="D5310" s="46" t="s">
        <v>628</v>
      </c>
      <c r="E5310" s="46" t="s">
        <v>728</v>
      </c>
      <c r="F5310" s="45" t="s">
        <v>727</v>
      </c>
      <c r="G5310" s="26" t="s">
        <v>7</v>
      </c>
      <c r="H5310" s="30">
        <v>-351433603</v>
      </c>
      <c r="I5310" s="24"/>
      <c r="J5310" s="36"/>
      <c r="K5310" s="24"/>
      <c r="L5310" s="24"/>
      <c r="M5310" s="80">
        <f>IFERROR((Base_actualizacion!$L5306/Base_actualizacion!$K5306)," " )</f>
        <v>0.94353719919800383</v>
      </c>
    </row>
    <row r="5311" spans="2:13" ht="24.9" customHeight="1" outlineLevel="2" x14ac:dyDescent="0.3">
      <c r="B5311" s="47" t="s">
        <v>2229</v>
      </c>
      <c r="C5311" s="46" t="s">
        <v>112</v>
      </c>
      <c r="D5311" s="46" t="s">
        <v>628</v>
      </c>
      <c r="E5311" s="46" t="s">
        <v>728</v>
      </c>
      <c r="F5311" s="45" t="s">
        <v>727</v>
      </c>
      <c r="G5311" s="26" t="s">
        <v>13</v>
      </c>
      <c r="H5311" s="30">
        <v>97057483</v>
      </c>
      <c r="I5311" s="30">
        <v>97057483</v>
      </c>
      <c r="J5311" s="36">
        <f>H5311/I5311</f>
        <v>1</v>
      </c>
      <c r="K5311" s="24"/>
      <c r="L5311" s="24"/>
      <c r="M5311" s="80"/>
    </row>
    <row r="5312" spans="2:13" ht="24.9" customHeight="1" outlineLevel="1" x14ac:dyDescent="0.3">
      <c r="B5312" s="44" t="str">
        <f>B5311</f>
        <v>ASIGNACIÓN PARA LA INVERSIÓN LOCAL SEGÚN NBI Y CUARTA, QUINTA, Y SEXTA CATEGORÍA</v>
      </c>
      <c r="C5312" s="43" t="s">
        <v>112</v>
      </c>
      <c r="D5312" s="43" t="s">
        <v>628</v>
      </c>
      <c r="E5312" s="43" t="s">
        <v>728</v>
      </c>
      <c r="F5312" s="42" t="s">
        <v>727</v>
      </c>
      <c r="G5312" s="18" t="s">
        <v>3</v>
      </c>
      <c r="H5312" s="32">
        <f>SUBTOTAL(9,H5309:H5311)</f>
        <v>1502791895</v>
      </c>
      <c r="I5312" s="32">
        <f>SUBTOTAL(9,I5309:I5311)</f>
        <v>235193199.97999999</v>
      </c>
      <c r="J5312" s="31">
        <f>SUBTOTAL(9,J5309:J5311)</f>
        <v>1.0786126971358514</v>
      </c>
      <c r="K5312" s="14">
        <f>SUBTOTAL(9,K5309:K5311)</f>
        <v>146401982.99000001</v>
      </c>
      <c r="L5312" s="14">
        <f>SUBTOTAL(9,L5309:L5311)</f>
        <v>138135716.97999999</v>
      </c>
      <c r="M5312" s="80"/>
    </row>
    <row r="5313" spans="2:13" ht="24.9" customHeight="1" outlineLevel="2" x14ac:dyDescent="0.3">
      <c r="B5313" s="47" t="s">
        <v>2229</v>
      </c>
      <c r="C5313" s="46" t="s">
        <v>112</v>
      </c>
      <c r="D5313" s="46" t="s">
        <v>628</v>
      </c>
      <c r="E5313" s="46" t="s">
        <v>726</v>
      </c>
      <c r="F5313" s="45" t="s">
        <v>539</v>
      </c>
      <c r="G5313" s="26" t="s">
        <v>0</v>
      </c>
      <c r="H5313" s="30">
        <v>2467951133</v>
      </c>
      <c r="I5313" s="30">
        <v>194012294.96000001</v>
      </c>
      <c r="J5313" s="36">
        <f>I5313/H5313</f>
        <v>7.8612697133983334E-2</v>
      </c>
      <c r="K5313" s="30">
        <v>205622306.36000001</v>
      </c>
      <c r="L5313" s="30">
        <f>I5313</f>
        <v>194012294.96000001</v>
      </c>
      <c r="M5313" s="80">
        <f>L5313/K5313</f>
        <v>0.94353719883059095</v>
      </c>
    </row>
    <row r="5314" spans="2:13" ht="24.9" customHeight="1" outlineLevel="2" x14ac:dyDescent="0.3">
      <c r="B5314" s="47" t="s">
        <v>2229</v>
      </c>
      <c r="C5314" s="46" t="s">
        <v>112</v>
      </c>
      <c r="D5314" s="46" t="s">
        <v>628</v>
      </c>
      <c r="E5314" s="46" t="s">
        <v>726</v>
      </c>
      <c r="F5314" s="45" t="s">
        <v>539</v>
      </c>
      <c r="G5314" s="26" t="s">
        <v>7</v>
      </c>
      <c r="H5314" s="30">
        <v>-493590227</v>
      </c>
      <c r="I5314" s="24"/>
      <c r="J5314" s="36"/>
      <c r="K5314" s="24"/>
      <c r="L5314" s="24"/>
      <c r="M5314" s="80" t="str">
        <f>IFERROR((Base_actualizacion!$L5310/Base_actualizacion!$K5310)," " )</f>
        <v xml:space="preserve"> </v>
      </c>
    </row>
    <row r="5315" spans="2:13" ht="24.9" customHeight="1" outlineLevel="2" x14ac:dyDescent="0.3">
      <c r="B5315" s="47" t="s">
        <v>2229</v>
      </c>
      <c r="C5315" s="46" t="s">
        <v>112</v>
      </c>
      <c r="D5315" s="46" t="s">
        <v>628</v>
      </c>
      <c r="E5315" s="46" t="s">
        <v>726</v>
      </c>
      <c r="F5315" s="45" t="s">
        <v>539</v>
      </c>
      <c r="G5315" s="26" t="s">
        <v>13</v>
      </c>
      <c r="H5315" s="30">
        <v>176307185</v>
      </c>
      <c r="I5315" s="30">
        <v>176307185</v>
      </c>
      <c r="J5315" s="36">
        <f>H5315/I5315</f>
        <v>1</v>
      </c>
      <c r="K5315" s="24"/>
      <c r="L5315" s="24"/>
      <c r="M5315" s="80"/>
    </row>
    <row r="5316" spans="2:13" ht="24.9" customHeight="1" outlineLevel="1" x14ac:dyDescent="0.3">
      <c r="B5316" s="44" t="str">
        <f>B5315</f>
        <v>ASIGNACIÓN PARA LA INVERSIÓN LOCAL SEGÚN NBI Y CUARTA, QUINTA, Y SEXTA CATEGORÍA</v>
      </c>
      <c r="C5316" s="43" t="s">
        <v>112</v>
      </c>
      <c r="D5316" s="43" t="s">
        <v>628</v>
      </c>
      <c r="E5316" s="43" t="s">
        <v>726</v>
      </c>
      <c r="F5316" s="42" t="s">
        <v>539</v>
      </c>
      <c r="G5316" s="18" t="s">
        <v>3</v>
      </c>
      <c r="H5316" s="32">
        <f>SUBTOTAL(9,H5313:H5315)</f>
        <v>2150668091</v>
      </c>
      <c r="I5316" s="32">
        <f>SUBTOTAL(9,I5313:I5315)</f>
        <v>370319479.96000004</v>
      </c>
      <c r="J5316" s="31">
        <f>SUBTOTAL(9,J5313:J5315)</f>
        <v>1.0786126971339833</v>
      </c>
      <c r="K5316" s="14">
        <f>SUBTOTAL(9,K5313:K5315)</f>
        <v>205622306.36000001</v>
      </c>
      <c r="L5316" s="14">
        <f>SUBTOTAL(9,L5313:L5315)</f>
        <v>194012294.96000001</v>
      </c>
      <c r="M5316" s="80"/>
    </row>
    <row r="5317" spans="2:13" ht="24.9" customHeight="1" outlineLevel="2" x14ac:dyDescent="0.3">
      <c r="B5317" s="47" t="s">
        <v>2229</v>
      </c>
      <c r="C5317" s="46" t="s">
        <v>112</v>
      </c>
      <c r="D5317" s="46" t="s">
        <v>628</v>
      </c>
      <c r="E5317" s="46" t="s">
        <v>725</v>
      </c>
      <c r="F5317" s="45" t="s">
        <v>724</v>
      </c>
      <c r="G5317" s="26" t="s">
        <v>0</v>
      </c>
      <c r="H5317" s="30">
        <v>2418456196</v>
      </c>
      <c r="I5317" s="30">
        <v>190121364.47</v>
      </c>
      <c r="J5317" s="36">
        <f>I5317/H5317</f>
        <v>7.8612697134829559E-2</v>
      </c>
      <c r="K5317" s="30">
        <v>201498536.24000001</v>
      </c>
      <c r="L5317" s="30">
        <f>I5317</f>
        <v>190121364.47</v>
      </c>
      <c r="M5317" s="80">
        <f>L5317/K5317</f>
        <v>0.94353719891816512</v>
      </c>
    </row>
    <row r="5318" spans="2:13" ht="24.9" customHeight="1" outlineLevel="2" x14ac:dyDescent="0.3">
      <c r="B5318" s="47" t="s">
        <v>2229</v>
      </c>
      <c r="C5318" s="46" t="s">
        <v>112</v>
      </c>
      <c r="D5318" s="46" t="s">
        <v>628</v>
      </c>
      <c r="E5318" s="46" t="s">
        <v>725</v>
      </c>
      <c r="F5318" s="45" t="s">
        <v>724</v>
      </c>
      <c r="G5318" s="26" t="s">
        <v>7</v>
      </c>
      <c r="H5318" s="30">
        <v>-483691239</v>
      </c>
      <c r="I5318" s="24"/>
      <c r="J5318" s="36"/>
      <c r="K5318" s="24"/>
      <c r="L5318" s="24"/>
      <c r="M5318" s="80" t="str">
        <f>IFERROR((Base_actualizacion!$L5314/Base_actualizacion!$K5314)," " )</f>
        <v xml:space="preserve"> </v>
      </c>
    </row>
    <row r="5319" spans="2:13" ht="24.9" customHeight="1" outlineLevel="1" x14ac:dyDescent="0.3">
      <c r="B5319" s="44" t="str">
        <f>B5318</f>
        <v>ASIGNACIÓN PARA LA INVERSIÓN LOCAL SEGÚN NBI Y CUARTA, QUINTA, Y SEXTA CATEGORÍA</v>
      </c>
      <c r="C5319" s="43" t="s">
        <v>112</v>
      </c>
      <c r="D5319" s="43" t="s">
        <v>628</v>
      </c>
      <c r="E5319" s="43" t="s">
        <v>725</v>
      </c>
      <c r="F5319" s="42" t="s">
        <v>724</v>
      </c>
      <c r="G5319" s="18" t="s">
        <v>3</v>
      </c>
      <c r="H5319" s="32">
        <f>SUBTOTAL(9,H5317:H5318)</f>
        <v>1934764957</v>
      </c>
      <c r="I5319" s="14">
        <f>SUBTOTAL(9,I5317:I5318)</f>
        <v>190121364.47</v>
      </c>
      <c r="J5319" s="31">
        <f>SUBTOTAL(9,J5317:J5318)</f>
        <v>7.8612697134829559E-2</v>
      </c>
      <c r="K5319" s="14">
        <f>SUBTOTAL(9,K5317:K5318)</f>
        <v>201498536.24000001</v>
      </c>
      <c r="L5319" s="14">
        <f>SUBTOTAL(9,L5316:L5318)</f>
        <v>190121364.47</v>
      </c>
      <c r="M5319" s="80"/>
    </row>
    <row r="5320" spans="2:13" ht="24.9" customHeight="1" outlineLevel="2" x14ac:dyDescent="0.3">
      <c r="B5320" s="47" t="s">
        <v>2229</v>
      </c>
      <c r="C5320" s="46" t="s">
        <v>112</v>
      </c>
      <c r="D5320" s="46" t="s">
        <v>628</v>
      </c>
      <c r="E5320" s="46" t="s">
        <v>723</v>
      </c>
      <c r="F5320" s="45" t="s">
        <v>722</v>
      </c>
      <c r="G5320" s="26" t="s">
        <v>0</v>
      </c>
      <c r="H5320" s="30">
        <v>3010612864</v>
      </c>
      <c r="I5320" s="30">
        <v>236672397.27000001</v>
      </c>
      <c r="J5320" s="36">
        <f>I5320/H5320</f>
        <v>7.8612697135542434E-2</v>
      </c>
      <c r="K5320" s="30">
        <v>250835258.46000001</v>
      </c>
      <c r="L5320" s="30">
        <f>I5320</f>
        <v>236672397.27000001</v>
      </c>
      <c r="M5320" s="80">
        <f>L5320/K5320</f>
        <v>0.94353719936761393</v>
      </c>
    </row>
    <row r="5321" spans="2:13" ht="24.9" customHeight="1" outlineLevel="2" x14ac:dyDescent="0.3">
      <c r="B5321" s="47" t="s">
        <v>2229</v>
      </c>
      <c r="C5321" s="46" t="s">
        <v>112</v>
      </c>
      <c r="D5321" s="46" t="s">
        <v>628</v>
      </c>
      <c r="E5321" s="46" t="s">
        <v>723</v>
      </c>
      <c r="F5321" s="45" t="s">
        <v>722</v>
      </c>
      <c r="G5321" s="26" t="s">
        <v>7</v>
      </c>
      <c r="H5321" s="30">
        <v>-602122573</v>
      </c>
      <c r="I5321" s="24"/>
      <c r="J5321" s="36"/>
      <c r="K5321" s="24"/>
      <c r="L5321" s="24"/>
      <c r="M5321" s="80">
        <f>IFERROR((Base_actualizacion!$L5317/Base_actualizacion!$K5317)," " )</f>
        <v>0.94353719891816512</v>
      </c>
    </row>
    <row r="5322" spans="2:13" ht="24.9" customHeight="1" outlineLevel="1" x14ac:dyDescent="0.3">
      <c r="B5322" s="44" t="str">
        <f>B5321</f>
        <v>ASIGNACIÓN PARA LA INVERSIÓN LOCAL SEGÚN NBI Y CUARTA, QUINTA, Y SEXTA CATEGORÍA</v>
      </c>
      <c r="C5322" s="43" t="s">
        <v>112</v>
      </c>
      <c r="D5322" s="43" t="s">
        <v>628</v>
      </c>
      <c r="E5322" s="43" t="s">
        <v>723</v>
      </c>
      <c r="F5322" s="42" t="s">
        <v>722</v>
      </c>
      <c r="G5322" s="18" t="s">
        <v>3</v>
      </c>
      <c r="H5322" s="32">
        <f>SUBTOTAL(9,H5320:H5321)</f>
        <v>2408490291</v>
      </c>
      <c r="I5322" s="14">
        <f>SUBTOTAL(9,I5320:I5321)</f>
        <v>236672397.27000001</v>
      </c>
      <c r="J5322" s="31">
        <f>SUBTOTAL(9,J5320:J5321)</f>
        <v>7.8612697135542434E-2</v>
      </c>
      <c r="K5322" s="14">
        <f>SUBTOTAL(9,K5320:K5321)</f>
        <v>250835258.46000001</v>
      </c>
      <c r="L5322" s="14">
        <f>SUBTOTAL(9,L5319:L5321)</f>
        <v>236672397.27000001</v>
      </c>
      <c r="M5322" s="80"/>
    </row>
    <row r="5323" spans="2:13" ht="24.9" customHeight="1" outlineLevel="2" x14ac:dyDescent="0.3">
      <c r="B5323" s="47" t="s">
        <v>2229</v>
      </c>
      <c r="C5323" s="46" t="s">
        <v>112</v>
      </c>
      <c r="D5323" s="46" t="s">
        <v>628</v>
      </c>
      <c r="E5323" s="46" t="s">
        <v>721</v>
      </c>
      <c r="F5323" s="45" t="s">
        <v>720</v>
      </c>
      <c r="G5323" s="26" t="s">
        <v>0</v>
      </c>
      <c r="H5323" s="30">
        <v>1715834083</v>
      </c>
      <c r="I5323" s="30">
        <v>134886345.09999999</v>
      </c>
      <c r="J5323" s="36">
        <f>I5323/H5323</f>
        <v>7.8612697134539902E-2</v>
      </c>
      <c r="K5323" s="30">
        <v>142958163.41</v>
      </c>
      <c r="L5323" s="30">
        <f>I5323</f>
        <v>134886345.09999999</v>
      </c>
      <c r="M5323" s="80">
        <f>L5323/K5323</f>
        <v>0.94353719915350165</v>
      </c>
    </row>
    <row r="5324" spans="2:13" ht="24.9" customHeight="1" outlineLevel="2" x14ac:dyDescent="0.3">
      <c r="B5324" s="47" t="s">
        <v>2229</v>
      </c>
      <c r="C5324" s="46" t="s">
        <v>112</v>
      </c>
      <c r="D5324" s="46" t="s">
        <v>628</v>
      </c>
      <c r="E5324" s="46" t="s">
        <v>721</v>
      </c>
      <c r="F5324" s="45" t="s">
        <v>720</v>
      </c>
      <c r="G5324" s="26" t="s">
        <v>7</v>
      </c>
      <c r="H5324" s="30">
        <v>-343166817</v>
      </c>
      <c r="I5324" s="24"/>
      <c r="J5324" s="36"/>
      <c r="K5324" s="24"/>
      <c r="L5324" s="24"/>
      <c r="M5324" s="80">
        <f>IFERROR((Base_actualizacion!$L5320/Base_actualizacion!$K5320)," " )</f>
        <v>0.94353719936761393</v>
      </c>
    </row>
    <row r="5325" spans="2:13" ht="24.9" customHeight="1" outlineLevel="1" x14ac:dyDescent="0.3">
      <c r="B5325" s="44" t="str">
        <f>B5324</f>
        <v>ASIGNACIÓN PARA LA INVERSIÓN LOCAL SEGÚN NBI Y CUARTA, QUINTA, Y SEXTA CATEGORÍA</v>
      </c>
      <c r="C5325" s="43" t="s">
        <v>112</v>
      </c>
      <c r="D5325" s="43" t="s">
        <v>628</v>
      </c>
      <c r="E5325" s="43" t="s">
        <v>721</v>
      </c>
      <c r="F5325" s="42" t="s">
        <v>720</v>
      </c>
      <c r="G5325" s="18" t="s">
        <v>3</v>
      </c>
      <c r="H5325" s="32">
        <f>SUBTOTAL(9,H5323:H5324)</f>
        <v>1372667266</v>
      </c>
      <c r="I5325" s="14">
        <f>SUBTOTAL(9,I5323:I5324)</f>
        <v>134886345.09999999</v>
      </c>
      <c r="J5325" s="31">
        <f>SUBTOTAL(9,J5323:J5324)</f>
        <v>7.8612697134539902E-2</v>
      </c>
      <c r="K5325" s="14">
        <f>SUBTOTAL(9,K5323:K5324)</f>
        <v>142958163.41</v>
      </c>
      <c r="L5325" s="14">
        <f>SUBTOTAL(9,L5322:L5324)</f>
        <v>134886345.09999999</v>
      </c>
      <c r="M5325" s="80"/>
    </row>
    <row r="5326" spans="2:13" ht="24.9" customHeight="1" outlineLevel="2" x14ac:dyDescent="0.3">
      <c r="B5326" s="47" t="s">
        <v>2229</v>
      </c>
      <c r="C5326" s="46" t="s">
        <v>112</v>
      </c>
      <c r="D5326" s="46" t="s">
        <v>628</v>
      </c>
      <c r="E5326" s="46" t="s">
        <v>719</v>
      </c>
      <c r="F5326" s="45" t="s">
        <v>718</v>
      </c>
      <c r="G5326" s="26" t="s">
        <v>0</v>
      </c>
      <c r="H5326" s="30">
        <v>2321172538</v>
      </c>
      <c r="I5326" s="30">
        <v>182473633.73000002</v>
      </c>
      <c r="J5326" s="36">
        <f>I5326/H5326</f>
        <v>7.8612697135916232E-2</v>
      </c>
      <c r="K5326" s="30">
        <v>193393152.84999999</v>
      </c>
      <c r="L5326" s="30">
        <f>I5326</f>
        <v>182473633.73000002</v>
      </c>
      <c r="M5326" s="80">
        <f>L5326/K5326</f>
        <v>0.94353719891795029</v>
      </c>
    </row>
    <row r="5327" spans="2:13" ht="24.9" customHeight="1" outlineLevel="2" x14ac:dyDescent="0.3">
      <c r="B5327" s="47" t="s">
        <v>2229</v>
      </c>
      <c r="C5327" s="46" t="s">
        <v>112</v>
      </c>
      <c r="D5327" s="46" t="s">
        <v>628</v>
      </c>
      <c r="E5327" s="46" t="s">
        <v>719</v>
      </c>
      <c r="F5327" s="45" t="s">
        <v>718</v>
      </c>
      <c r="G5327" s="26" t="s">
        <v>7</v>
      </c>
      <c r="H5327" s="30">
        <v>-464234508</v>
      </c>
      <c r="I5327" s="24"/>
      <c r="J5327" s="36"/>
      <c r="K5327" s="24"/>
      <c r="L5327" s="24"/>
      <c r="M5327" s="80">
        <f>IFERROR((Base_actualizacion!$L5323/Base_actualizacion!$K5323)," " )</f>
        <v>0.94353719915350165</v>
      </c>
    </row>
    <row r="5328" spans="2:13" ht="24.9" customHeight="1" outlineLevel="1" x14ac:dyDescent="0.3">
      <c r="B5328" s="44" t="str">
        <f>B5327</f>
        <v>ASIGNACIÓN PARA LA INVERSIÓN LOCAL SEGÚN NBI Y CUARTA, QUINTA, Y SEXTA CATEGORÍA</v>
      </c>
      <c r="C5328" s="43" t="s">
        <v>112</v>
      </c>
      <c r="D5328" s="43" t="s">
        <v>628</v>
      </c>
      <c r="E5328" s="43" t="s">
        <v>719</v>
      </c>
      <c r="F5328" s="42" t="s">
        <v>718</v>
      </c>
      <c r="G5328" s="18" t="s">
        <v>3</v>
      </c>
      <c r="H5328" s="32">
        <f>SUBTOTAL(9,H5326:H5327)</f>
        <v>1856938030</v>
      </c>
      <c r="I5328" s="14">
        <f>SUBTOTAL(9,I5326:I5327)</f>
        <v>182473633.73000002</v>
      </c>
      <c r="J5328" s="31">
        <f>SUBTOTAL(9,J5326:J5327)</f>
        <v>7.8612697135916232E-2</v>
      </c>
      <c r="K5328" s="14">
        <f>SUBTOTAL(9,K5326:K5327)</f>
        <v>193393152.84999999</v>
      </c>
      <c r="L5328" s="14">
        <f>SUBTOTAL(9,L5325:L5327)</f>
        <v>182473633.73000002</v>
      </c>
      <c r="M5328" s="80"/>
    </row>
    <row r="5329" spans="2:13" ht="24.9" customHeight="1" outlineLevel="2" x14ac:dyDescent="0.3">
      <c r="B5329" s="47" t="s">
        <v>2229</v>
      </c>
      <c r="C5329" s="46" t="s">
        <v>112</v>
      </c>
      <c r="D5329" s="46" t="s">
        <v>628</v>
      </c>
      <c r="E5329" s="46" t="s">
        <v>717</v>
      </c>
      <c r="F5329" s="45" t="s">
        <v>716</v>
      </c>
      <c r="G5329" s="26" t="s">
        <v>0</v>
      </c>
      <c r="H5329" s="30">
        <v>5451482285</v>
      </c>
      <c r="I5329" s="30">
        <v>428555725.81</v>
      </c>
      <c r="J5329" s="36">
        <f>I5329/H5329</f>
        <v>7.8612697135454421E-2</v>
      </c>
      <c r="K5329" s="30">
        <v>454201197.51999998</v>
      </c>
      <c r="L5329" s="30">
        <f>I5329</f>
        <v>428555725.81</v>
      </c>
      <c r="M5329" s="80">
        <f>L5329/K5329</f>
        <v>0.94353719926317292</v>
      </c>
    </row>
    <row r="5330" spans="2:13" ht="24.9" customHeight="1" outlineLevel="2" x14ac:dyDescent="0.3">
      <c r="B5330" s="47" t="s">
        <v>2229</v>
      </c>
      <c r="C5330" s="46" t="s">
        <v>112</v>
      </c>
      <c r="D5330" s="46" t="s">
        <v>628</v>
      </c>
      <c r="E5330" s="46" t="s">
        <v>717</v>
      </c>
      <c r="F5330" s="45" t="s">
        <v>716</v>
      </c>
      <c r="G5330" s="26" t="s">
        <v>7</v>
      </c>
      <c r="H5330" s="30">
        <v>-1090296457</v>
      </c>
      <c r="I5330" s="24"/>
      <c r="J5330" s="36"/>
      <c r="K5330" s="24"/>
      <c r="L5330" s="24"/>
      <c r="M5330" s="80">
        <f>IFERROR((Base_actualizacion!$L5326/Base_actualizacion!$K5326)," " )</f>
        <v>0.94353719891795029</v>
      </c>
    </row>
    <row r="5331" spans="2:13" ht="24.9" customHeight="1" outlineLevel="1" x14ac:dyDescent="0.3">
      <c r="B5331" s="44" t="str">
        <f>B5330</f>
        <v>ASIGNACIÓN PARA LA INVERSIÓN LOCAL SEGÚN NBI Y CUARTA, QUINTA, Y SEXTA CATEGORÍA</v>
      </c>
      <c r="C5331" s="43" t="s">
        <v>112</v>
      </c>
      <c r="D5331" s="43" t="s">
        <v>628</v>
      </c>
      <c r="E5331" s="43" t="s">
        <v>717</v>
      </c>
      <c r="F5331" s="42" t="s">
        <v>716</v>
      </c>
      <c r="G5331" s="18" t="s">
        <v>3</v>
      </c>
      <c r="H5331" s="32">
        <f>SUBTOTAL(9,H5329:H5330)</f>
        <v>4361185828</v>
      </c>
      <c r="I5331" s="14">
        <f>SUBTOTAL(9,I5329:I5330)</f>
        <v>428555725.81</v>
      </c>
      <c r="J5331" s="31">
        <f>SUBTOTAL(9,J5329:J5330)</f>
        <v>7.8612697135454421E-2</v>
      </c>
      <c r="K5331" s="14">
        <f>SUBTOTAL(9,K5329:K5330)</f>
        <v>454201197.51999998</v>
      </c>
      <c r="L5331" s="14">
        <f>SUBTOTAL(9,L5328:L5330)</f>
        <v>428555725.81</v>
      </c>
      <c r="M5331" s="80"/>
    </row>
    <row r="5332" spans="2:13" ht="24.9" customHeight="1" outlineLevel="2" x14ac:dyDescent="0.3">
      <c r="B5332" s="47" t="s">
        <v>2229</v>
      </c>
      <c r="C5332" s="46" t="s">
        <v>112</v>
      </c>
      <c r="D5332" s="46" t="s">
        <v>628</v>
      </c>
      <c r="E5332" s="46" t="s">
        <v>715</v>
      </c>
      <c r="F5332" s="45" t="s">
        <v>714</v>
      </c>
      <c r="G5332" s="26" t="s">
        <v>0</v>
      </c>
      <c r="H5332" s="30">
        <v>1639846720</v>
      </c>
      <c r="I5332" s="30">
        <v>128912773.55</v>
      </c>
      <c r="J5332" s="36">
        <f>I5332/H5332</f>
        <v>7.8612697136717757E-2</v>
      </c>
      <c r="K5332" s="30">
        <v>136627123.67000002</v>
      </c>
      <c r="L5332" s="30">
        <f>I5332</f>
        <v>128912773.55</v>
      </c>
      <c r="M5332" s="80">
        <f>L5332/K5332</f>
        <v>0.94353719881688547</v>
      </c>
    </row>
    <row r="5333" spans="2:13" ht="24.9" customHeight="1" outlineLevel="2" x14ac:dyDescent="0.3">
      <c r="B5333" s="47" t="s">
        <v>2229</v>
      </c>
      <c r="C5333" s="46" t="s">
        <v>112</v>
      </c>
      <c r="D5333" s="46" t="s">
        <v>628</v>
      </c>
      <c r="E5333" s="46" t="s">
        <v>715</v>
      </c>
      <c r="F5333" s="45" t="s">
        <v>714</v>
      </c>
      <c r="G5333" s="26" t="s">
        <v>7</v>
      </c>
      <c r="H5333" s="30">
        <v>-327969344</v>
      </c>
      <c r="I5333" s="24"/>
      <c r="J5333" s="36"/>
      <c r="K5333" s="24"/>
      <c r="L5333" s="24"/>
      <c r="M5333" s="80">
        <f>IFERROR((Base_actualizacion!$L5329/Base_actualizacion!$K5329)," " )</f>
        <v>0.94353719926317292</v>
      </c>
    </row>
    <row r="5334" spans="2:13" ht="24.9" customHeight="1" outlineLevel="1" x14ac:dyDescent="0.3">
      <c r="B5334" s="44" t="str">
        <f>B5333</f>
        <v>ASIGNACIÓN PARA LA INVERSIÓN LOCAL SEGÚN NBI Y CUARTA, QUINTA, Y SEXTA CATEGORÍA</v>
      </c>
      <c r="C5334" s="43" t="s">
        <v>112</v>
      </c>
      <c r="D5334" s="43" t="s">
        <v>628</v>
      </c>
      <c r="E5334" s="43" t="s">
        <v>715</v>
      </c>
      <c r="F5334" s="42" t="s">
        <v>714</v>
      </c>
      <c r="G5334" s="18" t="s">
        <v>3</v>
      </c>
      <c r="H5334" s="32">
        <f>SUBTOTAL(9,H5332:H5333)</f>
        <v>1311877376</v>
      </c>
      <c r="I5334" s="14">
        <f>SUBTOTAL(9,I5332:I5333)</f>
        <v>128912773.55</v>
      </c>
      <c r="J5334" s="31">
        <f>SUBTOTAL(9,J5332:J5333)</f>
        <v>7.8612697136717757E-2</v>
      </c>
      <c r="K5334" s="14">
        <f>SUBTOTAL(9,K5332:K5333)</f>
        <v>136627123.67000002</v>
      </c>
      <c r="L5334" s="14">
        <f>SUBTOTAL(9,L5331:L5333)</f>
        <v>128912773.55</v>
      </c>
      <c r="M5334" s="80"/>
    </row>
    <row r="5335" spans="2:13" ht="24.9" customHeight="1" outlineLevel="2" x14ac:dyDescent="0.3">
      <c r="B5335" s="47" t="s">
        <v>2229</v>
      </c>
      <c r="C5335" s="46" t="s">
        <v>112</v>
      </c>
      <c r="D5335" s="46" t="s">
        <v>628</v>
      </c>
      <c r="E5335" s="46" t="s">
        <v>713</v>
      </c>
      <c r="F5335" s="45" t="s">
        <v>712</v>
      </c>
      <c r="G5335" s="26" t="s">
        <v>0</v>
      </c>
      <c r="H5335" s="30">
        <v>2287045197</v>
      </c>
      <c r="I5335" s="30">
        <v>179790791.40000001</v>
      </c>
      <c r="J5335" s="36">
        <f>I5335/H5335</f>
        <v>7.8612697132456361E-2</v>
      </c>
      <c r="K5335" s="30">
        <v>190549764.82999998</v>
      </c>
      <c r="L5335" s="30">
        <f>I5335</f>
        <v>179790791.40000001</v>
      </c>
      <c r="M5335" s="80">
        <f>L5335/K5335</f>
        <v>0.94353719911646883</v>
      </c>
    </row>
    <row r="5336" spans="2:13" ht="24.9" customHeight="1" outlineLevel="2" x14ac:dyDescent="0.3">
      <c r="B5336" s="47" t="s">
        <v>2229</v>
      </c>
      <c r="C5336" s="46" t="s">
        <v>112</v>
      </c>
      <c r="D5336" s="46" t="s">
        <v>628</v>
      </c>
      <c r="E5336" s="46" t="s">
        <v>713</v>
      </c>
      <c r="F5336" s="45" t="s">
        <v>712</v>
      </c>
      <c r="G5336" s="26" t="s">
        <v>7</v>
      </c>
      <c r="H5336" s="30">
        <v>-457409039</v>
      </c>
      <c r="I5336" s="24"/>
      <c r="J5336" s="36"/>
      <c r="K5336" s="24"/>
      <c r="L5336" s="24"/>
      <c r="M5336" s="80">
        <f>IFERROR((Base_actualizacion!$L5332/Base_actualizacion!$K5332)," " )</f>
        <v>0.94353719881688547</v>
      </c>
    </row>
    <row r="5337" spans="2:13" ht="24.9" customHeight="1" outlineLevel="1" x14ac:dyDescent="0.3">
      <c r="B5337" s="44" t="str">
        <f>B5336</f>
        <v>ASIGNACIÓN PARA LA INVERSIÓN LOCAL SEGÚN NBI Y CUARTA, QUINTA, Y SEXTA CATEGORÍA</v>
      </c>
      <c r="C5337" s="43" t="s">
        <v>112</v>
      </c>
      <c r="D5337" s="43" t="s">
        <v>628</v>
      </c>
      <c r="E5337" s="43" t="s">
        <v>713</v>
      </c>
      <c r="F5337" s="42" t="s">
        <v>712</v>
      </c>
      <c r="G5337" s="18" t="s">
        <v>3</v>
      </c>
      <c r="H5337" s="32">
        <f>SUBTOTAL(9,H5335:H5336)</f>
        <v>1829636158</v>
      </c>
      <c r="I5337" s="14">
        <f>SUBTOTAL(9,I5335:I5336)</f>
        <v>179790791.40000001</v>
      </c>
      <c r="J5337" s="31">
        <f>SUBTOTAL(9,J5335:J5336)</f>
        <v>7.8612697132456361E-2</v>
      </c>
      <c r="K5337" s="14">
        <f>SUBTOTAL(9,K5335:K5336)</f>
        <v>190549764.82999998</v>
      </c>
      <c r="L5337" s="14">
        <f>SUBTOTAL(9,L5334:L5336)</f>
        <v>179790791.40000001</v>
      </c>
      <c r="M5337" s="80"/>
    </row>
    <row r="5338" spans="2:13" ht="24.9" customHeight="1" outlineLevel="2" x14ac:dyDescent="0.3">
      <c r="B5338" s="47" t="s">
        <v>2229</v>
      </c>
      <c r="C5338" s="46" t="s">
        <v>112</v>
      </c>
      <c r="D5338" s="46" t="s">
        <v>628</v>
      </c>
      <c r="E5338" s="46" t="s">
        <v>711</v>
      </c>
      <c r="F5338" s="45" t="s">
        <v>710</v>
      </c>
      <c r="G5338" s="26" t="s">
        <v>0</v>
      </c>
      <c r="H5338" s="30">
        <v>2816494611</v>
      </c>
      <c r="I5338" s="30">
        <v>221412237.83999997</v>
      </c>
      <c r="J5338" s="36">
        <f>I5338/H5338</f>
        <v>7.861269713609971E-2</v>
      </c>
      <c r="K5338" s="30">
        <v>234661906.30000001</v>
      </c>
      <c r="L5338" s="30">
        <f>I5338</f>
        <v>221412237.83999997</v>
      </c>
      <c r="M5338" s="80">
        <f>L5338/K5338</f>
        <v>0.94353719924587509</v>
      </c>
    </row>
    <row r="5339" spans="2:13" ht="24.9" customHeight="1" outlineLevel="2" x14ac:dyDescent="0.3">
      <c r="B5339" s="47" t="s">
        <v>2229</v>
      </c>
      <c r="C5339" s="46" t="s">
        <v>112</v>
      </c>
      <c r="D5339" s="46" t="s">
        <v>628</v>
      </c>
      <c r="E5339" s="46" t="s">
        <v>711</v>
      </c>
      <c r="F5339" s="45" t="s">
        <v>710</v>
      </c>
      <c r="G5339" s="26" t="s">
        <v>7</v>
      </c>
      <c r="H5339" s="30">
        <v>-563298922</v>
      </c>
      <c r="I5339" s="24"/>
      <c r="J5339" s="36"/>
      <c r="K5339" s="24"/>
      <c r="L5339" s="24"/>
      <c r="M5339" s="80">
        <f>IFERROR((Base_actualizacion!$L5335/Base_actualizacion!$K5335)," " )</f>
        <v>0.94353719911646883</v>
      </c>
    </row>
    <row r="5340" spans="2:13" ht="24.9" customHeight="1" outlineLevel="1" x14ac:dyDescent="0.3">
      <c r="B5340" s="44" t="str">
        <f>B5339</f>
        <v>ASIGNACIÓN PARA LA INVERSIÓN LOCAL SEGÚN NBI Y CUARTA, QUINTA, Y SEXTA CATEGORÍA</v>
      </c>
      <c r="C5340" s="43" t="s">
        <v>112</v>
      </c>
      <c r="D5340" s="43" t="s">
        <v>628</v>
      </c>
      <c r="E5340" s="43" t="s">
        <v>711</v>
      </c>
      <c r="F5340" s="42" t="s">
        <v>710</v>
      </c>
      <c r="G5340" s="18" t="s">
        <v>3</v>
      </c>
      <c r="H5340" s="32">
        <f>SUBTOTAL(9,H5338:H5339)</f>
        <v>2253195689</v>
      </c>
      <c r="I5340" s="14">
        <f>SUBTOTAL(9,I5338:I5339)</f>
        <v>221412237.83999997</v>
      </c>
      <c r="J5340" s="31">
        <f>SUBTOTAL(9,J5338:J5339)</f>
        <v>7.861269713609971E-2</v>
      </c>
      <c r="K5340" s="14">
        <f>SUBTOTAL(9,K5338:K5339)</f>
        <v>234661906.30000001</v>
      </c>
      <c r="L5340" s="14">
        <f>SUBTOTAL(9,L5337:L5339)</f>
        <v>221412237.83999997</v>
      </c>
      <c r="M5340" s="80"/>
    </row>
    <row r="5341" spans="2:13" ht="24.9" customHeight="1" outlineLevel="2" x14ac:dyDescent="0.3">
      <c r="B5341" s="47" t="s">
        <v>2229</v>
      </c>
      <c r="C5341" s="46" t="s">
        <v>112</v>
      </c>
      <c r="D5341" s="46" t="s">
        <v>628</v>
      </c>
      <c r="E5341" s="46" t="s">
        <v>709</v>
      </c>
      <c r="F5341" s="45" t="s">
        <v>708</v>
      </c>
      <c r="G5341" s="26" t="s">
        <v>0</v>
      </c>
      <c r="H5341" s="30">
        <v>2154217871</v>
      </c>
      <c r="I5341" s="30">
        <v>169348877.06</v>
      </c>
      <c r="J5341" s="36">
        <f>I5341/H5341</f>
        <v>7.8612697136983323E-2</v>
      </c>
      <c r="K5341" s="30">
        <v>179482989.31999999</v>
      </c>
      <c r="L5341" s="30">
        <f>I5341</f>
        <v>169348877.06</v>
      </c>
      <c r="M5341" s="80">
        <f>L5341/K5341</f>
        <v>0.94353719927222801</v>
      </c>
    </row>
    <row r="5342" spans="2:13" ht="24.9" customHeight="1" outlineLevel="2" x14ac:dyDescent="0.3">
      <c r="B5342" s="47" t="s">
        <v>2229</v>
      </c>
      <c r="C5342" s="46" t="s">
        <v>112</v>
      </c>
      <c r="D5342" s="46" t="s">
        <v>628</v>
      </c>
      <c r="E5342" s="46" t="s">
        <v>709</v>
      </c>
      <c r="F5342" s="45" t="s">
        <v>708</v>
      </c>
      <c r="G5342" s="26" t="s">
        <v>7</v>
      </c>
      <c r="H5342" s="30">
        <v>-430843574</v>
      </c>
      <c r="I5342" s="24"/>
      <c r="J5342" s="36"/>
      <c r="K5342" s="24"/>
      <c r="L5342" s="24"/>
      <c r="M5342" s="80">
        <f>IFERROR((Base_actualizacion!$L5338/Base_actualizacion!$K5338)," " )</f>
        <v>0.94353719924587509</v>
      </c>
    </row>
    <row r="5343" spans="2:13" ht="24.9" customHeight="1" outlineLevel="1" x14ac:dyDescent="0.3">
      <c r="B5343" s="44" t="str">
        <f>B5342</f>
        <v>ASIGNACIÓN PARA LA INVERSIÓN LOCAL SEGÚN NBI Y CUARTA, QUINTA, Y SEXTA CATEGORÍA</v>
      </c>
      <c r="C5343" s="43" t="s">
        <v>112</v>
      </c>
      <c r="D5343" s="43" t="s">
        <v>628</v>
      </c>
      <c r="E5343" s="43" t="s">
        <v>709</v>
      </c>
      <c r="F5343" s="42" t="s">
        <v>708</v>
      </c>
      <c r="G5343" s="18" t="s">
        <v>3</v>
      </c>
      <c r="H5343" s="32">
        <f>SUBTOTAL(9,H5341:H5342)</f>
        <v>1723374297</v>
      </c>
      <c r="I5343" s="14">
        <f>SUBTOTAL(9,I5341:I5342)</f>
        <v>169348877.06</v>
      </c>
      <c r="J5343" s="31">
        <f>SUBTOTAL(9,J5341:J5342)</f>
        <v>7.8612697136983323E-2</v>
      </c>
      <c r="K5343" s="14">
        <f>SUBTOTAL(9,K5341:K5342)</f>
        <v>179482989.31999999</v>
      </c>
      <c r="L5343" s="14">
        <f>SUBTOTAL(9,L5340:L5342)</f>
        <v>169348877.06</v>
      </c>
      <c r="M5343" s="80"/>
    </row>
    <row r="5344" spans="2:13" ht="24.9" customHeight="1" outlineLevel="2" x14ac:dyDescent="0.3">
      <c r="B5344" s="47" t="s">
        <v>2229</v>
      </c>
      <c r="C5344" s="46" t="s">
        <v>112</v>
      </c>
      <c r="D5344" s="46" t="s">
        <v>628</v>
      </c>
      <c r="E5344" s="46" t="s">
        <v>707</v>
      </c>
      <c r="F5344" s="45" t="s">
        <v>706</v>
      </c>
      <c r="G5344" s="26" t="s">
        <v>0</v>
      </c>
      <c r="H5344" s="30">
        <v>2008371349</v>
      </c>
      <c r="I5344" s="30">
        <v>157883488.59999999</v>
      </c>
      <c r="J5344" s="36">
        <f>I5344/H5344</f>
        <v>7.8612697138212353E-2</v>
      </c>
      <c r="K5344" s="30">
        <v>167331493.32999998</v>
      </c>
      <c r="L5344" s="30">
        <f>I5344</f>
        <v>157883488.59999999</v>
      </c>
      <c r="M5344" s="80">
        <f>L5344/K5344</f>
        <v>0.94353719947166625</v>
      </c>
    </row>
    <row r="5345" spans="2:13" ht="24.9" customHeight="1" outlineLevel="2" x14ac:dyDescent="0.3">
      <c r="B5345" s="47" t="s">
        <v>2229</v>
      </c>
      <c r="C5345" s="46" t="s">
        <v>112</v>
      </c>
      <c r="D5345" s="46" t="s">
        <v>628</v>
      </c>
      <c r="E5345" s="46" t="s">
        <v>707</v>
      </c>
      <c r="F5345" s="45" t="s">
        <v>706</v>
      </c>
      <c r="G5345" s="26" t="s">
        <v>7</v>
      </c>
      <c r="H5345" s="30">
        <v>-401674270</v>
      </c>
      <c r="I5345" s="24"/>
      <c r="J5345" s="36"/>
      <c r="K5345" s="24"/>
      <c r="L5345" s="24"/>
      <c r="M5345" s="80">
        <f>IFERROR((Base_actualizacion!$L5341/Base_actualizacion!$K5341)," " )</f>
        <v>0.94353719927222801</v>
      </c>
    </row>
    <row r="5346" spans="2:13" ht="24.9" customHeight="1" outlineLevel="1" x14ac:dyDescent="0.3">
      <c r="B5346" s="44" t="str">
        <f>B5345</f>
        <v>ASIGNACIÓN PARA LA INVERSIÓN LOCAL SEGÚN NBI Y CUARTA, QUINTA, Y SEXTA CATEGORÍA</v>
      </c>
      <c r="C5346" s="43" t="s">
        <v>112</v>
      </c>
      <c r="D5346" s="43" t="s">
        <v>628</v>
      </c>
      <c r="E5346" s="43" t="s">
        <v>707</v>
      </c>
      <c r="F5346" s="42" t="s">
        <v>706</v>
      </c>
      <c r="G5346" s="18" t="s">
        <v>3</v>
      </c>
      <c r="H5346" s="32">
        <f>SUBTOTAL(9,H5344:H5345)</f>
        <v>1606697079</v>
      </c>
      <c r="I5346" s="14">
        <f>SUBTOTAL(9,I5344:I5345)</f>
        <v>157883488.59999999</v>
      </c>
      <c r="J5346" s="31">
        <f>SUBTOTAL(9,J5344:J5345)</f>
        <v>7.8612697138212353E-2</v>
      </c>
      <c r="K5346" s="14">
        <f>SUBTOTAL(9,K5344:K5345)</f>
        <v>167331493.32999998</v>
      </c>
      <c r="L5346" s="14">
        <f>SUBTOTAL(9,L5343:L5345)</f>
        <v>157883488.59999999</v>
      </c>
      <c r="M5346" s="80"/>
    </row>
    <row r="5347" spans="2:13" ht="24.9" customHeight="1" outlineLevel="2" x14ac:dyDescent="0.3">
      <c r="B5347" s="47" t="s">
        <v>2229</v>
      </c>
      <c r="C5347" s="46" t="s">
        <v>112</v>
      </c>
      <c r="D5347" s="46" t="s">
        <v>628</v>
      </c>
      <c r="E5347" s="46" t="s">
        <v>705</v>
      </c>
      <c r="F5347" s="45" t="s">
        <v>704</v>
      </c>
      <c r="G5347" s="26" t="s">
        <v>0</v>
      </c>
      <c r="H5347" s="30">
        <v>2204562113</v>
      </c>
      <c r="I5347" s="30">
        <v>173306573.69999999</v>
      </c>
      <c r="J5347" s="36">
        <f>I5347/H5347</f>
        <v>7.8612697132929454E-2</v>
      </c>
      <c r="K5347" s="30">
        <v>183677520.95999998</v>
      </c>
      <c r="L5347" s="30">
        <f>I5347</f>
        <v>173306573.69999999</v>
      </c>
      <c r="M5347" s="80">
        <f>L5347/K5347</f>
        <v>0.94353719929474389</v>
      </c>
    </row>
    <row r="5348" spans="2:13" ht="24.9" customHeight="1" outlineLevel="2" x14ac:dyDescent="0.3">
      <c r="B5348" s="47" t="s">
        <v>2229</v>
      </c>
      <c r="C5348" s="46" t="s">
        <v>112</v>
      </c>
      <c r="D5348" s="46" t="s">
        <v>628</v>
      </c>
      <c r="E5348" s="46" t="s">
        <v>705</v>
      </c>
      <c r="F5348" s="45" t="s">
        <v>704</v>
      </c>
      <c r="G5348" s="26" t="s">
        <v>7</v>
      </c>
      <c r="H5348" s="30">
        <v>-440912423</v>
      </c>
      <c r="I5348" s="24"/>
      <c r="J5348" s="36"/>
      <c r="K5348" s="24"/>
      <c r="L5348" s="24"/>
      <c r="M5348" s="80">
        <f>IFERROR((Base_actualizacion!$L5344/Base_actualizacion!$K5344)," " )</f>
        <v>0.94353719947166625</v>
      </c>
    </row>
    <row r="5349" spans="2:13" ht="24.9" customHeight="1" outlineLevel="1" x14ac:dyDescent="0.3">
      <c r="B5349" s="44" t="str">
        <f>B5348</f>
        <v>ASIGNACIÓN PARA LA INVERSIÓN LOCAL SEGÚN NBI Y CUARTA, QUINTA, Y SEXTA CATEGORÍA</v>
      </c>
      <c r="C5349" s="43" t="s">
        <v>112</v>
      </c>
      <c r="D5349" s="43" t="s">
        <v>628</v>
      </c>
      <c r="E5349" s="43" t="s">
        <v>705</v>
      </c>
      <c r="F5349" s="42" t="s">
        <v>704</v>
      </c>
      <c r="G5349" s="18" t="s">
        <v>3</v>
      </c>
      <c r="H5349" s="32">
        <f>SUBTOTAL(9,H5347:H5348)</f>
        <v>1763649690</v>
      </c>
      <c r="I5349" s="14">
        <f>SUBTOTAL(9,I5347:I5348)</f>
        <v>173306573.69999999</v>
      </c>
      <c r="J5349" s="31">
        <f>SUBTOTAL(9,J5347:J5348)</f>
        <v>7.8612697132929454E-2</v>
      </c>
      <c r="K5349" s="14">
        <f>SUBTOTAL(9,K5347:K5348)</f>
        <v>183677520.95999998</v>
      </c>
      <c r="L5349" s="14">
        <f>SUBTOTAL(9,L5346:L5348)</f>
        <v>173306573.69999999</v>
      </c>
      <c r="M5349" s="80"/>
    </row>
    <row r="5350" spans="2:13" ht="24.9" customHeight="1" outlineLevel="2" x14ac:dyDescent="0.3">
      <c r="B5350" s="47" t="s">
        <v>2229</v>
      </c>
      <c r="C5350" s="46" t="s">
        <v>112</v>
      </c>
      <c r="D5350" s="46" t="s">
        <v>628</v>
      </c>
      <c r="E5350" s="46" t="s">
        <v>703</v>
      </c>
      <c r="F5350" s="45" t="s">
        <v>702</v>
      </c>
      <c r="G5350" s="26" t="s">
        <v>0</v>
      </c>
      <c r="H5350" s="30">
        <v>1786472612</v>
      </c>
      <c r="I5350" s="30">
        <v>140439430.38999999</v>
      </c>
      <c r="J5350" s="36">
        <f>I5350/H5350</f>
        <v>7.8612697136607429E-2</v>
      </c>
      <c r="K5350" s="30">
        <v>148843554.33000001</v>
      </c>
      <c r="L5350" s="30">
        <f>I5350</f>
        <v>140439430.38999999</v>
      </c>
      <c r="M5350" s="80">
        <f>L5350/K5350</f>
        <v>0.94353719932428315</v>
      </c>
    </row>
    <row r="5351" spans="2:13" ht="24.9" customHeight="1" outlineLevel="2" x14ac:dyDescent="0.3">
      <c r="B5351" s="47" t="s">
        <v>2229</v>
      </c>
      <c r="C5351" s="46" t="s">
        <v>112</v>
      </c>
      <c r="D5351" s="46" t="s">
        <v>628</v>
      </c>
      <c r="E5351" s="46" t="s">
        <v>703</v>
      </c>
      <c r="F5351" s="45" t="s">
        <v>702</v>
      </c>
      <c r="G5351" s="26" t="s">
        <v>7</v>
      </c>
      <c r="H5351" s="30">
        <v>-357294522</v>
      </c>
      <c r="I5351" s="24"/>
      <c r="J5351" s="36"/>
      <c r="K5351" s="24"/>
      <c r="L5351" s="24"/>
      <c r="M5351" s="80">
        <f>IFERROR((Base_actualizacion!$L5347/Base_actualizacion!$K5347)," " )</f>
        <v>0.94353719929474389</v>
      </c>
    </row>
    <row r="5352" spans="2:13" ht="24.9" customHeight="1" outlineLevel="1" x14ac:dyDescent="0.3">
      <c r="B5352" s="44" t="str">
        <f>B5351</f>
        <v>ASIGNACIÓN PARA LA INVERSIÓN LOCAL SEGÚN NBI Y CUARTA, QUINTA, Y SEXTA CATEGORÍA</v>
      </c>
      <c r="C5352" s="43" t="s">
        <v>112</v>
      </c>
      <c r="D5352" s="43" t="s">
        <v>628</v>
      </c>
      <c r="E5352" s="43" t="s">
        <v>703</v>
      </c>
      <c r="F5352" s="42" t="s">
        <v>702</v>
      </c>
      <c r="G5352" s="18" t="s">
        <v>3</v>
      </c>
      <c r="H5352" s="32">
        <f>SUBTOTAL(9,H5350:H5351)</f>
        <v>1429178090</v>
      </c>
      <c r="I5352" s="14">
        <f>SUBTOTAL(9,I5350:I5351)</f>
        <v>140439430.38999999</v>
      </c>
      <c r="J5352" s="31">
        <f>SUBTOTAL(9,J5350:J5351)</f>
        <v>7.8612697136607429E-2</v>
      </c>
      <c r="K5352" s="14">
        <f>SUBTOTAL(9,K5350:K5351)</f>
        <v>148843554.33000001</v>
      </c>
      <c r="L5352" s="14">
        <f>SUBTOTAL(9,L5349:L5351)</f>
        <v>140439430.38999999</v>
      </c>
      <c r="M5352" s="80"/>
    </row>
    <row r="5353" spans="2:13" ht="24.9" customHeight="1" outlineLevel="2" x14ac:dyDescent="0.3">
      <c r="B5353" s="47" t="s">
        <v>2229</v>
      </c>
      <c r="C5353" s="46" t="s">
        <v>112</v>
      </c>
      <c r="D5353" s="46" t="s">
        <v>628</v>
      </c>
      <c r="E5353" s="46" t="s">
        <v>701</v>
      </c>
      <c r="F5353" s="45" t="s">
        <v>700</v>
      </c>
      <c r="G5353" s="26" t="s">
        <v>0</v>
      </c>
      <c r="H5353" s="30">
        <v>1567765611</v>
      </c>
      <c r="I5353" s="30">
        <v>123246283.15000001</v>
      </c>
      <c r="J5353" s="36">
        <f>I5353/H5353</f>
        <v>7.8612697131038176E-2</v>
      </c>
      <c r="K5353" s="30">
        <v>130621541.22</v>
      </c>
      <c r="L5353" s="30">
        <f>I5353</f>
        <v>123246283.15000001</v>
      </c>
      <c r="M5353" s="80">
        <f>L5353/K5353</f>
        <v>0.94353719913947287</v>
      </c>
    </row>
    <row r="5354" spans="2:13" ht="24.9" customHeight="1" outlineLevel="2" x14ac:dyDescent="0.3">
      <c r="B5354" s="47" t="s">
        <v>2229</v>
      </c>
      <c r="C5354" s="46" t="s">
        <v>112</v>
      </c>
      <c r="D5354" s="46" t="s">
        <v>628</v>
      </c>
      <c r="E5354" s="46" t="s">
        <v>701</v>
      </c>
      <c r="F5354" s="45" t="s">
        <v>700</v>
      </c>
      <c r="G5354" s="26" t="s">
        <v>7</v>
      </c>
      <c r="H5354" s="30">
        <v>-313553122</v>
      </c>
      <c r="I5354" s="24"/>
      <c r="J5354" s="36"/>
      <c r="K5354" s="24"/>
      <c r="L5354" s="24"/>
      <c r="M5354" s="80">
        <f>IFERROR((Base_actualizacion!$L5350/Base_actualizacion!$K5350)," " )</f>
        <v>0.94353719932428315</v>
      </c>
    </row>
    <row r="5355" spans="2:13" ht="24.9" customHeight="1" outlineLevel="1" x14ac:dyDescent="0.3">
      <c r="B5355" s="44" t="str">
        <f>B5354</f>
        <v>ASIGNACIÓN PARA LA INVERSIÓN LOCAL SEGÚN NBI Y CUARTA, QUINTA, Y SEXTA CATEGORÍA</v>
      </c>
      <c r="C5355" s="43" t="s">
        <v>112</v>
      </c>
      <c r="D5355" s="43" t="s">
        <v>628</v>
      </c>
      <c r="E5355" s="43" t="s">
        <v>701</v>
      </c>
      <c r="F5355" s="42" t="s">
        <v>700</v>
      </c>
      <c r="G5355" s="18" t="s">
        <v>3</v>
      </c>
      <c r="H5355" s="32">
        <f>SUBTOTAL(9,H5353:H5354)</f>
        <v>1254212489</v>
      </c>
      <c r="I5355" s="14">
        <f>SUBTOTAL(9,I5353:I5354)</f>
        <v>123246283.15000001</v>
      </c>
      <c r="J5355" s="31">
        <f>SUBTOTAL(9,J5353:J5354)</f>
        <v>7.8612697131038176E-2</v>
      </c>
      <c r="K5355" s="14">
        <f>SUBTOTAL(9,K5353:K5354)</f>
        <v>130621541.22</v>
      </c>
      <c r="L5355" s="14">
        <f>SUBTOTAL(9,L5352:L5354)</f>
        <v>123246283.15000001</v>
      </c>
      <c r="M5355" s="80"/>
    </row>
    <row r="5356" spans="2:13" ht="24.9" customHeight="1" outlineLevel="2" x14ac:dyDescent="0.3">
      <c r="B5356" s="47" t="s">
        <v>2229</v>
      </c>
      <c r="C5356" s="46" t="s">
        <v>112</v>
      </c>
      <c r="D5356" s="46" t="s">
        <v>628</v>
      </c>
      <c r="E5356" s="46" t="s">
        <v>699</v>
      </c>
      <c r="F5356" s="45" t="s">
        <v>698</v>
      </c>
      <c r="G5356" s="26" t="s">
        <v>0</v>
      </c>
      <c r="H5356" s="30">
        <v>2253359918</v>
      </c>
      <c r="I5356" s="30">
        <v>177142700.76999998</v>
      </c>
      <c r="J5356" s="36">
        <f>I5356/H5356</f>
        <v>7.8612697135052159E-2</v>
      </c>
      <c r="K5356" s="30">
        <v>187743208.11000001</v>
      </c>
      <c r="L5356" s="30">
        <f>I5356</f>
        <v>177142700.76999998</v>
      </c>
      <c r="M5356" s="80">
        <f>L5356/K5356</f>
        <v>0.94353719931221625</v>
      </c>
    </row>
    <row r="5357" spans="2:13" ht="24.9" customHeight="1" outlineLevel="2" x14ac:dyDescent="0.3">
      <c r="B5357" s="47" t="s">
        <v>2229</v>
      </c>
      <c r="C5357" s="46" t="s">
        <v>112</v>
      </c>
      <c r="D5357" s="46" t="s">
        <v>628</v>
      </c>
      <c r="E5357" s="46" t="s">
        <v>699</v>
      </c>
      <c r="F5357" s="45" t="s">
        <v>698</v>
      </c>
      <c r="G5357" s="26" t="s">
        <v>7</v>
      </c>
      <c r="H5357" s="30">
        <v>-450671984</v>
      </c>
      <c r="I5357" s="24"/>
      <c r="J5357" s="36"/>
      <c r="K5357" s="24"/>
      <c r="L5357" s="24"/>
      <c r="M5357" s="80">
        <f>IFERROR((Base_actualizacion!$L5353/Base_actualizacion!$K5353)," " )</f>
        <v>0.94353719913947287</v>
      </c>
    </row>
    <row r="5358" spans="2:13" ht="24.9" customHeight="1" outlineLevel="1" x14ac:dyDescent="0.3">
      <c r="B5358" s="44" t="str">
        <f>B5357</f>
        <v>ASIGNACIÓN PARA LA INVERSIÓN LOCAL SEGÚN NBI Y CUARTA, QUINTA, Y SEXTA CATEGORÍA</v>
      </c>
      <c r="C5358" s="43" t="s">
        <v>112</v>
      </c>
      <c r="D5358" s="43" t="s">
        <v>628</v>
      </c>
      <c r="E5358" s="43" t="s">
        <v>699</v>
      </c>
      <c r="F5358" s="42" t="s">
        <v>698</v>
      </c>
      <c r="G5358" s="18" t="s">
        <v>3</v>
      </c>
      <c r="H5358" s="32">
        <f>SUBTOTAL(9,H5356:H5357)</f>
        <v>1802687934</v>
      </c>
      <c r="I5358" s="14">
        <f>SUBTOTAL(9,I5356:I5357)</f>
        <v>177142700.76999998</v>
      </c>
      <c r="J5358" s="31">
        <f>SUBTOTAL(9,J5356:J5357)</f>
        <v>7.8612697135052159E-2</v>
      </c>
      <c r="K5358" s="14">
        <f>SUBTOTAL(9,K5356:K5357)</f>
        <v>187743208.11000001</v>
      </c>
      <c r="L5358" s="14">
        <f>SUBTOTAL(9,L5355:L5357)</f>
        <v>177142700.76999998</v>
      </c>
      <c r="M5358" s="80"/>
    </row>
    <row r="5359" spans="2:13" ht="24.9" customHeight="1" outlineLevel="2" x14ac:dyDescent="0.3">
      <c r="B5359" s="47" t="s">
        <v>2229</v>
      </c>
      <c r="C5359" s="46" t="s">
        <v>112</v>
      </c>
      <c r="D5359" s="46" t="s">
        <v>628</v>
      </c>
      <c r="E5359" s="46" t="s">
        <v>697</v>
      </c>
      <c r="F5359" s="45" t="s">
        <v>696</v>
      </c>
      <c r="G5359" s="26" t="s">
        <v>0</v>
      </c>
      <c r="H5359" s="30">
        <v>1553456192</v>
      </c>
      <c r="I5359" s="30">
        <v>122121381.14000002</v>
      </c>
      <c r="J5359" s="36">
        <f>I5359/H5359</f>
        <v>7.8612697138742374E-2</v>
      </c>
      <c r="K5359" s="30">
        <v>129429323.19</v>
      </c>
      <c r="L5359" s="30">
        <f>I5359</f>
        <v>122121381.14000002</v>
      </c>
      <c r="M5359" s="80">
        <f>L5359/K5359</f>
        <v>0.94353719953188619</v>
      </c>
    </row>
    <row r="5360" spans="2:13" ht="24.9" customHeight="1" outlineLevel="2" x14ac:dyDescent="0.3">
      <c r="B5360" s="47" t="s">
        <v>2229</v>
      </c>
      <c r="C5360" s="46" t="s">
        <v>112</v>
      </c>
      <c r="D5360" s="46" t="s">
        <v>628</v>
      </c>
      <c r="E5360" s="46" t="s">
        <v>697</v>
      </c>
      <c r="F5360" s="45" t="s">
        <v>696</v>
      </c>
      <c r="G5360" s="26" t="s">
        <v>7</v>
      </c>
      <c r="H5360" s="30">
        <v>-310691238</v>
      </c>
      <c r="I5360" s="24"/>
      <c r="J5360" s="36"/>
      <c r="K5360" s="24"/>
      <c r="L5360" s="24"/>
      <c r="M5360" s="80">
        <f>IFERROR((Base_actualizacion!$L5356/Base_actualizacion!$K5356)," " )</f>
        <v>0.94353719931221625</v>
      </c>
    </row>
    <row r="5361" spans="2:13" ht="24.9" customHeight="1" outlineLevel="1" x14ac:dyDescent="0.3">
      <c r="B5361" s="44" t="str">
        <f>B5360</f>
        <v>ASIGNACIÓN PARA LA INVERSIÓN LOCAL SEGÚN NBI Y CUARTA, QUINTA, Y SEXTA CATEGORÍA</v>
      </c>
      <c r="C5361" s="43" t="s">
        <v>112</v>
      </c>
      <c r="D5361" s="43" t="s">
        <v>628</v>
      </c>
      <c r="E5361" s="43" t="s">
        <v>697</v>
      </c>
      <c r="F5361" s="42" t="s">
        <v>696</v>
      </c>
      <c r="G5361" s="18" t="s">
        <v>3</v>
      </c>
      <c r="H5361" s="32">
        <f>SUBTOTAL(9,H5359:H5360)</f>
        <v>1242764954</v>
      </c>
      <c r="I5361" s="14">
        <f>SUBTOTAL(9,I5359:I5360)</f>
        <v>122121381.14000002</v>
      </c>
      <c r="J5361" s="31">
        <f>SUBTOTAL(9,J5359:J5360)</f>
        <v>7.8612697138742374E-2</v>
      </c>
      <c r="K5361" s="14">
        <f>SUBTOTAL(9,K5359:K5360)</f>
        <v>129429323.19</v>
      </c>
      <c r="L5361" s="14">
        <f>SUBTOTAL(9,L5358:L5360)</f>
        <v>122121381.14000002</v>
      </c>
      <c r="M5361" s="80"/>
    </row>
    <row r="5362" spans="2:13" ht="24.9" customHeight="1" outlineLevel="2" x14ac:dyDescent="0.3">
      <c r="B5362" s="47" t="s">
        <v>2229</v>
      </c>
      <c r="C5362" s="46" t="s">
        <v>112</v>
      </c>
      <c r="D5362" s="46" t="s">
        <v>628</v>
      </c>
      <c r="E5362" s="46" t="s">
        <v>695</v>
      </c>
      <c r="F5362" s="45" t="s">
        <v>694</v>
      </c>
      <c r="G5362" s="26" t="s">
        <v>0</v>
      </c>
      <c r="H5362" s="30">
        <v>3790573845</v>
      </c>
      <c r="I5362" s="30">
        <v>297987233.64999998</v>
      </c>
      <c r="J5362" s="36">
        <f>I5362/H5362</f>
        <v>7.8612697136361945E-2</v>
      </c>
      <c r="K5362" s="30">
        <v>315819274.38999999</v>
      </c>
      <c r="L5362" s="30">
        <f>I5362</f>
        <v>297987233.64999998</v>
      </c>
      <c r="M5362" s="80">
        <f>L5362/K5362</f>
        <v>0.94353719932248492</v>
      </c>
    </row>
    <row r="5363" spans="2:13" ht="24.9" customHeight="1" outlineLevel="2" x14ac:dyDescent="0.3">
      <c r="B5363" s="47" t="s">
        <v>2229</v>
      </c>
      <c r="C5363" s="46" t="s">
        <v>112</v>
      </c>
      <c r="D5363" s="46" t="s">
        <v>628</v>
      </c>
      <c r="E5363" s="46" t="s">
        <v>695</v>
      </c>
      <c r="F5363" s="45" t="s">
        <v>694</v>
      </c>
      <c r="G5363" s="26" t="s">
        <v>7</v>
      </c>
      <c r="H5363" s="30">
        <v>-758114769</v>
      </c>
      <c r="I5363" s="24"/>
      <c r="J5363" s="36"/>
      <c r="K5363" s="24"/>
      <c r="L5363" s="24"/>
      <c r="M5363" s="80">
        <f>IFERROR((Base_actualizacion!$L5359/Base_actualizacion!$K5359)," " )</f>
        <v>0.94353719953188619</v>
      </c>
    </row>
    <row r="5364" spans="2:13" ht="24.9" customHeight="1" outlineLevel="2" x14ac:dyDescent="0.3">
      <c r="B5364" s="47" t="s">
        <v>2229</v>
      </c>
      <c r="C5364" s="46" t="s">
        <v>112</v>
      </c>
      <c r="D5364" s="46" t="s">
        <v>628</v>
      </c>
      <c r="E5364" s="46" t="s">
        <v>695</v>
      </c>
      <c r="F5364" s="45" t="s">
        <v>694</v>
      </c>
      <c r="G5364" s="26" t="s">
        <v>13</v>
      </c>
      <c r="H5364" s="30">
        <v>336907188</v>
      </c>
      <c r="I5364" s="30">
        <v>336907188</v>
      </c>
      <c r="J5364" s="36">
        <f>H5364/I5364</f>
        <v>1</v>
      </c>
      <c r="K5364" s="24"/>
      <c r="L5364" s="24"/>
      <c r="M5364" s="80"/>
    </row>
    <row r="5365" spans="2:13" ht="24.9" customHeight="1" outlineLevel="1" x14ac:dyDescent="0.3">
      <c r="B5365" s="44" t="str">
        <f>B5364</f>
        <v>ASIGNACIÓN PARA LA INVERSIÓN LOCAL SEGÚN NBI Y CUARTA, QUINTA, Y SEXTA CATEGORÍA</v>
      </c>
      <c r="C5365" s="43" t="s">
        <v>112</v>
      </c>
      <c r="D5365" s="43" t="s">
        <v>628</v>
      </c>
      <c r="E5365" s="43" t="s">
        <v>695</v>
      </c>
      <c r="F5365" s="42" t="s">
        <v>694</v>
      </c>
      <c r="G5365" s="18" t="s">
        <v>3</v>
      </c>
      <c r="H5365" s="32">
        <f>SUBTOTAL(9,H5362:H5364)</f>
        <v>3369366264</v>
      </c>
      <c r="I5365" s="32">
        <f>SUBTOTAL(9,I5362:I5364)</f>
        <v>634894421.64999998</v>
      </c>
      <c r="J5365" s="31">
        <f>SUBTOTAL(9,J5362:J5364)</f>
        <v>1.0786126971363619</v>
      </c>
      <c r="K5365" s="14">
        <f>SUBTOTAL(9,K5362:K5364)</f>
        <v>315819274.38999999</v>
      </c>
      <c r="L5365" s="14">
        <f>SUBTOTAL(9,L5362:L5364)</f>
        <v>297987233.64999998</v>
      </c>
      <c r="M5365" s="80"/>
    </row>
    <row r="5366" spans="2:13" ht="24.9" customHeight="1" outlineLevel="2" x14ac:dyDescent="0.3">
      <c r="B5366" s="47" t="s">
        <v>2229</v>
      </c>
      <c r="C5366" s="46" t="s">
        <v>112</v>
      </c>
      <c r="D5366" s="46" t="s">
        <v>628</v>
      </c>
      <c r="E5366" s="46" t="s">
        <v>693</v>
      </c>
      <c r="F5366" s="45" t="s">
        <v>692</v>
      </c>
      <c r="G5366" s="26" t="s">
        <v>0</v>
      </c>
      <c r="H5366" s="30">
        <v>1932962405</v>
      </c>
      <c r="I5366" s="30">
        <v>151955388.12</v>
      </c>
      <c r="J5366" s="36">
        <f>I5366/H5366</f>
        <v>7.8612697136238405E-2</v>
      </c>
      <c r="K5366" s="30">
        <v>161048645.68000001</v>
      </c>
      <c r="L5366" s="30">
        <f>I5366</f>
        <v>151955388.12</v>
      </c>
      <c r="M5366" s="80">
        <f>L5366/K5366</f>
        <v>0.94353719944923908</v>
      </c>
    </row>
    <row r="5367" spans="2:13" ht="24.9" customHeight="1" outlineLevel="2" x14ac:dyDescent="0.3">
      <c r="B5367" s="47" t="s">
        <v>2229</v>
      </c>
      <c r="C5367" s="46" t="s">
        <v>112</v>
      </c>
      <c r="D5367" s="46" t="s">
        <v>628</v>
      </c>
      <c r="E5367" s="46" t="s">
        <v>693</v>
      </c>
      <c r="F5367" s="45" t="s">
        <v>692</v>
      </c>
      <c r="G5367" s="26" t="s">
        <v>7</v>
      </c>
      <c r="H5367" s="30">
        <v>-386592481</v>
      </c>
      <c r="I5367" s="24"/>
      <c r="J5367" s="36"/>
      <c r="K5367" s="24"/>
      <c r="L5367" s="24"/>
      <c r="M5367" s="80" t="str">
        <f>IFERROR((Base_actualizacion!$L5363/Base_actualizacion!$K5363)," " )</f>
        <v xml:space="preserve"> </v>
      </c>
    </row>
    <row r="5368" spans="2:13" ht="24.9" customHeight="1" outlineLevel="1" x14ac:dyDescent="0.3">
      <c r="B5368" s="44" t="str">
        <f>B5367</f>
        <v>ASIGNACIÓN PARA LA INVERSIÓN LOCAL SEGÚN NBI Y CUARTA, QUINTA, Y SEXTA CATEGORÍA</v>
      </c>
      <c r="C5368" s="43" t="s">
        <v>112</v>
      </c>
      <c r="D5368" s="43" t="s">
        <v>628</v>
      </c>
      <c r="E5368" s="43" t="s">
        <v>693</v>
      </c>
      <c r="F5368" s="42" t="s">
        <v>692</v>
      </c>
      <c r="G5368" s="18" t="s">
        <v>3</v>
      </c>
      <c r="H5368" s="32">
        <f>SUBTOTAL(9,H5366:H5367)</f>
        <v>1546369924</v>
      </c>
      <c r="I5368" s="14">
        <f>SUBTOTAL(9,I5366:I5367)</f>
        <v>151955388.12</v>
      </c>
      <c r="J5368" s="31">
        <f>SUBTOTAL(9,J5366:J5367)</f>
        <v>7.8612697136238405E-2</v>
      </c>
      <c r="K5368" s="14">
        <f>SUBTOTAL(9,K5366:K5367)</f>
        <v>161048645.68000001</v>
      </c>
      <c r="L5368" s="14">
        <f>SUBTOTAL(9,L5365:L5367)</f>
        <v>151955388.12</v>
      </c>
      <c r="M5368" s="80"/>
    </row>
    <row r="5369" spans="2:13" ht="24.9" customHeight="1" outlineLevel="2" x14ac:dyDescent="0.3">
      <c r="B5369" s="47" t="s">
        <v>2229</v>
      </c>
      <c r="C5369" s="46" t="s">
        <v>112</v>
      </c>
      <c r="D5369" s="46" t="s">
        <v>628</v>
      </c>
      <c r="E5369" s="46" t="s">
        <v>691</v>
      </c>
      <c r="F5369" s="45" t="s">
        <v>690</v>
      </c>
      <c r="G5369" s="26" t="s">
        <v>0</v>
      </c>
      <c r="H5369" s="30">
        <v>2800620561</v>
      </c>
      <c r="I5369" s="30">
        <v>220164335.94999999</v>
      </c>
      <c r="J5369" s="36">
        <f>I5369/H5369</f>
        <v>7.8612697134304868E-2</v>
      </c>
      <c r="K5369" s="30">
        <v>233339327.88999999</v>
      </c>
      <c r="L5369" s="30">
        <f>I5369</f>
        <v>220164335.94999999</v>
      </c>
      <c r="M5369" s="80">
        <f>L5369/K5369</f>
        <v>0.94353719941196146</v>
      </c>
    </row>
    <row r="5370" spans="2:13" ht="24.9" customHeight="1" outlineLevel="2" x14ac:dyDescent="0.3">
      <c r="B5370" s="47" t="s">
        <v>2229</v>
      </c>
      <c r="C5370" s="46" t="s">
        <v>112</v>
      </c>
      <c r="D5370" s="46" t="s">
        <v>628</v>
      </c>
      <c r="E5370" s="46" t="s">
        <v>691</v>
      </c>
      <c r="F5370" s="45" t="s">
        <v>690</v>
      </c>
      <c r="G5370" s="26" t="s">
        <v>7</v>
      </c>
      <c r="H5370" s="30">
        <v>-560124112</v>
      </c>
      <c r="I5370" s="24"/>
      <c r="J5370" s="36"/>
      <c r="K5370" s="24"/>
      <c r="L5370" s="24"/>
      <c r="M5370" s="80">
        <f>IFERROR((Base_actualizacion!$L5366/Base_actualizacion!$K5366)," " )</f>
        <v>0.94353719944923908</v>
      </c>
    </row>
    <row r="5371" spans="2:13" ht="24.9" customHeight="1" outlineLevel="1" x14ac:dyDescent="0.3">
      <c r="B5371" s="44" t="str">
        <f>B5370</f>
        <v>ASIGNACIÓN PARA LA INVERSIÓN LOCAL SEGÚN NBI Y CUARTA, QUINTA, Y SEXTA CATEGORÍA</v>
      </c>
      <c r="C5371" s="43" t="s">
        <v>112</v>
      </c>
      <c r="D5371" s="43" t="s">
        <v>628</v>
      </c>
      <c r="E5371" s="43" t="s">
        <v>691</v>
      </c>
      <c r="F5371" s="42" t="s">
        <v>690</v>
      </c>
      <c r="G5371" s="18" t="s">
        <v>3</v>
      </c>
      <c r="H5371" s="32">
        <f>SUBTOTAL(9,H5369:H5370)</f>
        <v>2240496449</v>
      </c>
      <c r="I5371" s="14">
        <f>SUBTOTAL(9,I5369:I5370)</f>
        <v>220164335.94999999</v>
      </c>
      <c r="J5371" s="31">
        <f>SUBTOTAL(9,J5369:J5370)</f>
        <v>7.8612697134304868E-2</v>
      </c>
      <c r="K5371" s="14">
        <f>SUBTOTAL(9,K5369:K5370)</f>
        <v>233339327.88999999</v>
      </c>
      <c r="L5371" s="14">
        <f>SUBTOTAL(9,L5368:L5370)</f>
        <v>220164335.94999999</v>
      </c>
      <c r="M5371" s="80"/>
    </row>
    <row r="5372" spans="2:13" ht="24.9" customHeight="1" outlineLevel="2" x14ac:dyDescent="0.3">
      <c r="B5372" s="47" t="s">
        <v>2229</v>
      </c>
      <c r="C5372" s="46" t="s">
        <v>112</v>
      </c>
      <c r="D5372" s="46" t="s">
        <v>628</v>
      </c>
      <c r="E5372" s="46" t="s">
        <v>689</v>
      </c>
      <c r="F5372" s="45" t="s">
        <v>688</v>
      </c>
      <c r="G5372" s="26" t="s">
        <v>0</v>
      </c>
      <c r="H5372" s="30">
        <v>1685392790</v>
      </c>
      <c r="I5372" s="30">
        <v>132493272.95</v>
      </c>
      <c r="J5372" s="36">
        <f>I5372/H5372</f>
        <v>7.8612697132755621E-2</v>
      </c>
      <c r="K5372" s="30">
        <v>140421885.97999999</v>
      </c>
      <c r="L5372" s="30">
        <f>I5372</f>
        <v>132493272.95</v>
      </c>
      <c r="M5372" s="80">
        <f>L5372/K5372</f>
        <v>0.94353719881579401</v>
      </c>
    </row>
    <row r="5373" spans="2:13" ht="24.9" customHeight="1" outlineLevel="2" x14ac:dyDescent="0.3">
      <c r="B5373" s="47" t="s">
        <v>2229</v>
      </c>
      <c r="C5373" s="46" t="s">
        <v>112</v>
      </c>
      <c r="D5373" s="46" t="s">
        <v>628</v>
      </c>
      <c r="E5373" s="46" t="s">
        <v>689</v>
      </c>
      <c r="F5373" s="45" t="s">
        <v>688</v>
      </c>
      <c r="G5373" s="26" t="s">
        <v>7</v>
      </c>
      <c r="H5373" s="30">
        <v>-337078558</v>
      </c>
      <c r="I5373" s="24"/>
      <c r="J5373" s="36"/>
      <c r="K5373" s="24"/>
      <c r="L5373" s="24"/>
      <c r="M5373" s="80">
        <f>IFERROR((Base_actualizacion!$L5369/Base_actualizacion!$K5369)," " )</f>
        <v>0.94353719941196146</v>
      </c>
    </row>
    <row r="5374" spans="2:13" ht="24.9" customHeight="1" outlineLevel="1" x14ac:dyDescent="0.3">
      <c r="B5374" s="44" t="str">
        <f>B5373</f>
        <v>ASIGNACIÓN PARA LA INVERSIÓN LOCAL SEGÚN NBI Y CUARTA, QUINTA, Y SEXTA CATEGORÍA</v>
      </c>
      <c r="C5374" s="43" t="s">
        <v>112</v>
      </c>
      <c r="D5374" s="43" t="s">
        <v>628</v>
      </c>
      <c r="E5374" s="43" t="s">
        <v>689</v>
      </c>
      <c r="F5374" s="42" t="s">
        <v>688</v>
      </c>
      <c r="G5374" s="18" t="s">
        <v>3</v>
      </c>
      <c r="H5374" s="32">
        <f>SUBTOTAL(9,H5372:H5373)</f>
        <v>1348314232</v>
      </c>
      <c r="I5374" s="14">
        <f>SUBTOTAL(9,I5372:I5373)</f>
        <v>132493272.95</v>
      </c>
      <c r="J5374" s="31">
        <f>SUBTOTAL(9,J5372:J5373)</f>
        <v>7.8612697132755621E-2</v>
      </c>
      <c r="K5374" s="14">
        <f>SUBTOTAL(9,K5372:K5373)</f>
        <v>140421885.97999999</v>
      </c>
      <c r="L5374" s="14">
        <f>SUBTOTAL(9,L5371:L5373)</f>
        <v>132493272.95</v>
      </c>
      <c r="M5374" s="80"/>
    </row>
    <row r="5375" spans="2:13" ht="24.9" customHeight="1" outlineLevel="2" x14ac:dyDescent="0.3">
      <c r="B5375" s="47" t="s">
        <v>2229</v>
      </c>
      <c r="C5375" s="46" t="s">
        <v>112</v>
      </c>
      <c r="D5375" s="46" t="s">
        <v>628</v>
      </c>
      <c r="E5375" s="46" t="s">
        <v>687</v>
      </c>
      <c r="F5375" s="45" t="s">
        <v>686</v>
      </c>
      <c r="G5375" s="26" t="s">
        <v>0</v>
      </c>
      <c r="H5375" s="30">
        <v>4313838168</v>
      </c>
      <c r="I5375" s="30">
        <v>339122453.38999999</v>
      </c>
      <c r="J5375" s="36">
        <f>I5375/H5375</f>
        <v>7.8612697134910231E-2</v>
      </c>
      <c r="K5375" s="30">
        <v>359416092.60000002</v>
      </c>
      <c r="L5375" s="30">
        <f>I5375</f>
        <v>339122453.38999999</v>
      </c>
      <c r="M5375" s="80">
        <f>L5375/K5375</f>
        <v>0.94353719928566149</v>
      </c>
    </row>
    <row r="5376" spans="2:13" ht="24.9" customHeight="1" outlineLevel="2" x14ac:dyDescent="0.3">
      <c r="B5376" s="47" t="s">
        <v>2229</v>
      </c>
      <c r="C5376" s="46" t="s">
        <v>112</v>
      </c>
      <c r="D5376" s="46" t="s">
        <v>628</v>
      </c>
      <c r="E5376" s="46" t="s">
        <v>687</v>
      </c>
      <c r="F5376" s="45" t="s">
        <v>686</v>
      </c>
      <c r="G5376" s="26" t="s">
        <v>7</v>
      </c>
      <c r="H5376" s="30">
        <v>-862767634</v>
      </c>
      <c r="I5376" s="24"/>
      <c r="J5376" s="36"/>
      <c r="K5376" s="24"/>
      <c r="L5376" s="24"/>
      <c r="M5376" s="80">
        <f>IFERROR((Base_actualizacion!$L5372/Base_actualizacion!$K5372)," " )</f>
        <v>0.94353719881579401</v>
      </c>
    </row>
    <row r="5377" spans="2:13" ht="24.9" customHeight="1" outlineLevel="1" x14ac:dyDescent="0.3">
      <c r="B5377" s="44" t="str">
        <f>B5376</f>
        <v>ASIGNACIÓN PARA LA INVERSIÓN LOCAL SEGÚN NBI Y CUARTA, QUINTA, Y SEXTA CATEGORÍA</v>
      </c>
      <c r="C5377" s="43" t="s">
        <v>112</v>
      </c>
      <c r="D5377" s="43" t="s">
        <v>628</v>
      </c>
      <c r="E5377" s="43" t="s">
        <v>687</v>
      </c>
      <c r="F5377" s="42" t="s">
        <v>686</v>
      </c>
      <c r="G5377" s="18" t="s">
        <v>3</v>
      </c>
      <c r="H5377" s="32">
        <f>SUBTOTAL(9,H5375:H5376)</f>
        <v>3451070534</v>
      </c>
      <c r="I5377" s="14">
        <f>SUBTOTAL(9,I5375:I5376)</f>
        <v>339122453.38999999</v>
      </c>
      <c r="J5377" s="31">
        <f>SUBTOTAL(9,J5375:J5376)</f>
        <v>7.8612697134910231E-2</v>
      </c>
      <c r="K5377" s="14">
        <f>SUBTOTAL(9,K5375:K5376)</f>
        <v>359416092.60000002</v>
      </c>
      <c r="L5377" s="14">
        <f>SUBTOTAL(9,L5374:L5376)</f>
        <v>339122453.38999999</v>
      </c>
      <c r="M5377" s="80"/>
    </row>
    <row r="5378" spans="2:13" ht="24.9" customHeight="1" outlineLevel="2" x14ac:dyDescent="0.3">
      <c r="B5378" s="47" t="s">
        <v>2229</v>
      </c>
      <c r="C5378" s="46" t="s">
        <v>112</v>
      </c>
      <c r="D5378" s="46" t="s">
        <v>628</v>
      </c>
      <c r="E5378" s="46" t="s">
        <v>685</v>
      </c>
      <c r="F5378" s="45" t="s">
        <v>147</v>
      </c>
      <c r="G5378" s="26" t="s">
        <v>0</v>
      </c>
      <c r="H5378" s="30">
        <v>3238442258</v>
      </c>
      <c r="I5378" s="30">
        <v>254582680.42000002</v>
      </c>
      <c r="J5378" s="36">
        <f>I5378/H5378</f>
        <v>7.861269713582153E-2</v>
      </c>
      <c r="K5378" s="30">
        <v>269817322.06999999</v>
      </c>
      <c r="L5378" s="30">
        <f>I5378</f>
        <v>254582680.42000002</v>
      </c>
      <c r="M5378" s="80">
        <f>L5378/K5378</f>
        <v>0.94353719941654601</v>
      </c>
    </row>
    <row r="5379" spans="2:13" ht="24.9" customHeight="1" outlineLevel="2" x14ac:dyDescent="0.3">
      <c r="B5379" s="47" t="s">
        <v>2229</v>
      </c>
      <c r="C5379" s="46" t="s">
        <v>112</v>
      </c>
      <c r="D5379" s="46" t="s">
        <v>628</v>
      </c>
      <c r="E5379" s="46" t="s">
        <v>685</v>
      </c>
      <c r="F5379" s="45" t="s">
        <v>147</v>
      </c>
      <c r="G5379" s="26" t="s">
        <v>7</v>
      </c>
      <c r="H5379" s="30">
        <v>-647688452</v>
      </c>
      <c r="I5379" s="24"/>
      <c r="J5379" s="36"/>
      <c r="K5379" s="24"/>
      <c r="L5379" s="24"/>
      <c r="M5379" s="80">
        <f>IFERROR((Base_actualizacion!$L5375/Base_actualizacion!$K5375)," " )</f>
        <v>0.94353719928566149</v>
      </c>
    </row>
    <row r="5380" spans="2:13" ht="24.9" customHeight="1" outlineLevel="1" x14ac:dyDescent="0.3">
      <c r="B5380" s="44" t="str">
        <f>B5379</f>
        <v>ASIGNACIÓN PARA LA INVERSIÓN LOCAL SEGÚN NBI Y CUARTA, QUINTA, Y SEXTA CATEGORÍA</v>
      </c>
      <c r="C5380" s="43" t="s">
        <v>112</v>
      </c>
      <c r="D5380" s="43" t="s">
        <v>628</v>
      </c>
      <c r="E5380" s="43" t="s">
        <v>685</v>
      </c>
      <c r="F5380" s="42" t="s">
        <v>147</v>
      </c>
      <c r="G5380" s="18" t="s">
        <v>3</v>
      </c>
      <c r="H5380" s="32">
        <f>SUBTOTAL(9,H5378:H5379)</f>
        <v>2590753806</v>
      </c>
      <c r="I5380" s="14">
        <f>SUBTOTAL(9,I5378:I5379)</f>
        <v>254582680.42000002</v>
      </c>
      <c r="J5380" s="31">
        <f>SUBTOTAL(9,J5378:J5379)</f>
        <v>7.861269713582153E-2</v>
      </c>
      <c r="K5380" s="14">
        <f>SUBTOTAL(9,K5378:K5379)</f>
        <v>269817322.06999999</v>
      </c>
      <c r="L5380" s="14">
        <f>SUBTOTAL(9,L5377:L5379)</f>
        <v>254582680.42000002</v>
      </c>
      <c r="M5380" s="80"/>
    </row>
    <row r="5381" spans="2:13" ht="24.9" customHeight="1" outlineLevel="2" x14ac:dyDescent="0.3">
      <c r="B5381" s="47" t="s">
        <v>2229</v>
      </c>
      <c r="C5381" s="46" t="s">
        <v>112</v>
      </c>
      <c r="D5381" s="46" t="s">
        <v>628</v>
      </c>
      <c r="E5381" s="46" t="s">
        <v>684</v>
      </c>
      <c r="F5381" s="45" t="s">
        <v>683</v>
      </c>
      <c r="G5381" s="26" t="s">
        <v>0</v>
      </c>
      <c r="H5381" s="30">
        <v>2475753028</v>
      </c>
      <c r="I5381" s="30">
        <v>194625622.97</v>
      </c>
      <c r="J5381" s="36">
        <f>I5381/H5381</f>
        <v>7.8612697134505943E-2</v>
      </c>
      <c r="K5381" s="30">
        <v>206272336.85000002</v>
      </c>
      <c r="L5381" s="30">
        <f>I5381</f>
        <v>194625622.97</v>
      </c>
      <c r="M5381" s="80">
        <f>L5381/K5381</f>
        <v>0.94353719913267164</v>
      </c>
    </row>
    <row r="5382" spans="2:13" ht="24.9" customHeight="1" outlineLevel="2" x14ac:dyDescent="0.3">
      <c r="B5382" s="47" t="s">
        <v>2229</v>
      </c>
      <c r="C5382" s="46" t="s">
        <v>112</v>
      </c>
      <c r="D5382" s="46" t="s">
        <v>628</v>
      </c>
      <c r="E5382" s="46" t="s">
        <v>684</v>
      </c>
      <c r="F5382" s="45" t="s">
        <v>683</v>
      </c>
      <c r="G5382" s="26" t="s">
        <v>7</v>
      </c>
      <c r="H5382" s="30">
        <v>-495150606</v>
      </c>
      <c r="I5382" s="24"/>
      <c r="J5382" s="36"/>
      <c r="K5382" s="24"/>
      <c r="L5382" s="24"/>
      <c r="M5382" s="80">
        <f>IFERROR((Base_actualizacion!$L5378/Base_actualizacion!$K5378)," " )</f>
        <v>0.94353719941654601</v>
      </c>
    </row>
    <row r="5383" spans="2:13" ht="24.9" customHeight="1" outlineLevel="1" x14ac:dyDescent="0.3">
      <c r="B5383" s="44" t="str">
        <f>B5382</f>
        <v>ASIGNACIÓN PARA LA INVERSIÓN LOCAL SEGÚN NBI Y CUARTA, QUINTA, Y SEXTA CATEGORÍA</v>
      </c>
      <c r="C5383" s="43" t="s">
        <v>112</v>
      </c>
      <c r="D5383" s="43" t="s">
        <v>628</v>
      </c>
      <c r="E5383" s="43" t="s">
        <v>684</v>
      </c>
      <c r="F5383" s="42" t="s">
        <v>683</v>
      </c>
      <c r="G5383" s="18" t="s">
        <v>3</v>
      </c>
      <c r="H5383" s="32">
        <f>SUBTOTAL(9,H5381:H5382)</f>
        <v>1980602422</v>
      </c>
      <c r="I5383" s="14">
        <f>SUBTOTAL(9,I5381:I5382)</f>
        <v>194625622.97</v>
      </c>
      <c r="J5383" s="31">
        <f>SUBTOTAL(9,J5381:J5382)</f>
        <v>7.8612697134505943E-2</v>
      </c>
      <c r="K5383" s="14">
        <f>SUBTOTAL(9,K5381:K5382)</f>
        <v>206272336.85000002</v>
      </c>
      <c r="L5383" s="14">
        <f>SUBTOTAL(9,L5380:L5382)</f>
        <v>194625622.97</v>
      </c>
      <c r="M5383" s="80"/>
    </row>
    <row r="5384" spans="2:13" ht="24.9" customHeight="1" outlineLevel="2" x14ac:dyDescent="0.3">
      <c r="B5384" s="47" t="s">
        <v>2229</v>
      </c>
      <c r="C5384" s="46" t="s">
        <v>112</v>
      </c>
      <c r="D5384" s="46" t="s">
        <v>628</v>
      </c>
      <c r="E5384" s="46" t="s">
        <v>682</v>
      </c>
      <c r="F5384" s="45" t="s">
        <v>681</v>
      </c>
      <c r="G5384" s="26" t="s">
        <v>0</v>
      </c>
      <c r="H5384" s="30">
        <v>1726478101</v>
      </c>
      <c r="I5384" s="30">
        <v>135723100.06999999</v>
      </c>
      <c r="J5384" s="36">
        <f>I5384/H5384</f>
        <v>7.8612697138404075E-2</v>
      </c>
      <c r="K5384" s="30">
        <v>143844991.06999999</v>
      </c>
      <c r="L5384" s="30">
        <f>I5384</f>
        <v>135723100.06999999</v>
      </c>
      <c r="M5384" s="80">
        <f>L5384/K5384</f>
        <v>0.94353719973434735</v>
      </c>
    </row>
    <row r="5385" spans="2:13" ht="24.9" customHeight="1" outlineLevel="2" x14ac:dyDescent="0.3">
      <c r="B5385" s="47" t="s">
        <v>2229</v>
      </c>
      <c r="C5385" s="46" t="s">
        <v>112</v>
      </c>
      <c r="D5385" s="46" t="s">
        <v>628</v>
      </c>
      <c r="E5385" s="46" t="s">
        <v>682</v>
      </c>
      <c r="F5385" s="45" t="s">
        <v>681</v>
      </c>
      <c r="G5385" s="26" t="s">
        <v>7</v>
      </c>
      <c r="H5385" s="30">
        <v>-345295620</v>
      </c>
      <c r="I5385" s="24"/>
      <c r="J5385" s="36"/>
      <c r="K5385" s="24"/>
      <c r="L5385" s="24"/>
      <c r="M5385" s="80">
        <f>IFERROR((Base_actualizacion!$L5381/Base_actualizacion!$K5381)," " )</f>
        <v>0.94353719913267164</v>
      </c>
    </row>
    <row r="5386" spans="2:13" ht="24.9" customHeight="1" outlineLevel="1" x14ac:dyDescent="0.3">
      <c r="B5386" s="44" t="str">
        <f>B5385</f>
        <v>ASIGNACIÓN PARA LA INVERSIÓN LOCAL SEGÚN NBI Y CUARTA, QUINTA, Y SEXTA CATEGORÍA</v>
      </c>
      <c r="C5386" s="43" t="s">
        <v>112</v>
      </c>
      <c r="D5386" s="43" t="s">
        <v>628</v>
      </c>
      <c r="E5386" s="43" t="s">
        <v>682</v>
      </c>
      <c r="F5386" s="42" t="s">
        <v>681</v>
      </c>
      <c r="G5386" s="18" t="s">
        <v>3</v>
      </c>
      <c r="H5386" s="32">
        <f>SUBTOTAL(9,H5384:H5385)</f>
        <v>1381182481</v>
      </c>
      <c r="I5386" s="14">
        <f>SUBTOTAL(9,I5384:I5385)</f>
        <v>135723100.06999999</v>
      </c>
      <c r="J5386" s="31">
        <f>SUBTOTAL(9,J5384:J5385)</f>
        <v>7.8612697138404075E-2</v>
      </c>
      <c r="K5386" s="14">
        <f>SUBTOTAL(9,K5384:K5385)</f>
        <v>143844991.06999999</v>
      </c>
      <c r="L5386" s="14">
        <f>SUBTOTAL(9,L5383:L5385)</f>
        <v>135723100.06999999</v>
      </c>
      <c r="M5386" s="80"/>
    </row>
    <row r="5387" spans="2:13" ht="24.9" customHeight="1" outlineLevel="2" x14ac:dyDescent="0.3">
      <c r="B5387" s="47" t="s">
        <v>2229</v>
      </c>
      <c r="C5387" s="46" t="s">
        <v>112</v>
      </c>
      <c r="D5387" s="46" t="s">
        <v>628</v>
      </c>
      <c r="E5387" s="46" t="s">
        <v>680</v>
      </c>
      <c r="F5387" s="45" t="s">
        <v>679</v>
      </c>
      <c r="G5387" s="26" t="s">
        <v>0</v>
      </c>
      <c r="H5387" s="30">
        <v>2253235610</v>
      </c>
      <c r="I5387" s="30">
        <v>177132928.57999998</v>
      </c>
      <c r="J5387" s="36">
        <f>I5387/H5387</f>
        <v>7.8612697133789738E-2</v>
      </c>
      <c r="K5387" s="30">
        <v>187732851.19999999</v>
      </c>
      <c r="L5387" s="30">
        <f>I5387</f>
        <v>177132928.57999998</v>
      </c>
      <c r="M5387" s="80">
        <f>L5387/K5387</f>
        <v>0.94353719899184052</v>
      </c>
    </row>
    <row r="5388" spans="2:13" ht="24.9" customHeight="1" outlineLevel="2" x14ac:dyDescent="0.3">
      <c r="B5388" s="47" t="s">
        <v>2229</v>
      </c>
      <c r="C5388" s="46" t="s">
        <v>112</v>
      </c>
      <c r="D5388" s="46" t="s">
        <v>628</v>
      </c>
      <c r="E5388" s="46" t="s">
        <v>680</v>
      </c>
      <c r="F5388" s="45" t="s">
        <v>679</v>
      </c>
      <c r="G5388" s="26" t="s">
        <v>7</v>
      </c>
      <c r="H5388" s="30">
        <v>-450647122</v>
      </c>
      <c r="I5388" s="24"/>
      <c r="J5388" s="36"/>
      <c r="K5388" s="24"/>
      <c r="L5388" s="24"/>
      <c r="M5388" s="80">
        <f>IFERROR((Base_actualizacion!$L5384/Base_actualizacion!$K5384)," " )</f>
        <v>0.94353719973434735</v>
      </c>
    </row>
    <row r="5389" spans="2:13" ht="24.9" customHeight="1" outlineLevel="1" x14ac:dyDescent="0.3">
      <c r="B5389" s="44" t="str">
        <f>B5388</f>
        <v>ASIGNACIÓN PARA LA INVERSIÓN LOCAL SEGÚN NBI Y CUARTA, QUINTA, Y SEXTA CATEGORÍA</v>
      </c>
      <c r="C5389" s="43" t="s">
        <v>112</v>
      </c>
      <c r="D5389" s="43" t="s">
        <v>628</v>
      </c>
      <c r="E5389" s="43" t="s">
        <v>680</v>
      </c>
      <c r="F5389" s="42" t="s">
        <v>679</v>
      </c>
      <c r="G5389" s="18" t="s">
        <v>3</v>
      </c>
      <c r="H5389" s="32">
        <f>SUBTOTAL(9,H5387:H5388)</f>
        <v>1802588488</v>
      </c>
      <c r="I5389" s="14">
        <f>SUBTOTAL(9,I5387:I5388)</f>
        <v>177132928.57999998</v>
      </c>
      <c r="J5389" s="31">
        <f>SUBTOTAL(9,J5387:J5388)</f>
        <v>7.8612697133789738E-2</v>
      </c>
      <c r="K5389" s="14">
        <f>SUBTOTAL(9,K5387:K5388)</f>
        <v>187732851.19999999</v>
      </c>
      <c r="L5389" s="14">
        <f>SUBTOTAL(9,L5386:L5388)</f>
        <v>177132928.57999998</v>
      </c>
      <c r="M5389" s="80"/>
    </row>
    <row r="5390" spans="2:13" ht="24.9" customHeight="1" outlineLevel="2" x14ac:dyDescent="0.3">
      <c r="B5390" s="47" t="s">
        <v>2229</v>
      </c>
      <c r="C5390" s="46" t="s">
        <v>112</v>
      </c>
      <c r="D5390" s="46" t="s">
        <v>628</v>
      </c>
      <c r="E5390" s="46" t="s">
        <v>678</v>
      </c>
      <c r="F5390" s="45" t="s">
        <v>677</v>
      </c>
      <c r="G5390" s="26" t="s">
        <v>0</v>
      </c>
      <c r="H5390" s="30">
        <v>7038564103</v>
      </c>
      <c r="I5390" s="30">
        <v>553320508.09000003</v>
      </c>
      <c r="J5390" s="36">
        <f>I5390/H5390</f>
        <v>7.8612697134371759E-2</v>
      </c>
      <c r="K5390" s="30">
        <v>586432107.31999993</v>
      </c>
      <c r="L5390" s="30">
        <f>I5390</f>
        <v>553320508.09000003</v>
      </c>
      <c r="M5390" s="80">
        <f>L5390/K5390</f>
        <v>0.94353719924831503</v>
      </c>
    </row>
    <row r="5391" spans="2:13" ht="24.9" customHeight="1" outlineLevel="2" x14ac:dyDescent="0.3">
      <c r="B5391" s="47" t="s">
        <v>2229</v>
      </c>
      <c r="C5391" s="46" t="s">
        <v>112</v>
      </c>
      <c r="D5391" s="46" t="s">
        <v>628</v>
      </c>
      <c r="E5391" s="46" t="s">
        <v>678</v>
      </c>
      <c r="F5391" s="45" t="s">
        <v>677</v>
      </c>
      <c r="G5391" s="26" t="s">
        <v>7</v>
      </c>
      <c r="H5391" s="30">
        <v>-1407712821</v>
      </c>
      <c r="I5391" s="24"/>
      <c r="J5391" s="36"/>
      <c r="K5391" s="24"/>
      <c r="L5391" s="24"/>
      <c r="M5391" s="80">
        <f>IFERROR((Base_actualizacion!$L5387/Base_actualizacion!$K5387)," " )</f>
        <v>0.94353719899184052</v>
      </c>
    </row>
    <row r="5392" spans="2:13" ht="24.9" customHeight="1" outlineLevel="1" x14ac:dyDescent="0.3">
      <c r="B5392" s="44" t="str">
        <f>B5391</f>
        <v>ASIGNACIÓN PARA LA INVERSIÓN LOCAL SEGÚN NBI Y CUARTA, QUINTA, Y SEXTA CATEGORÍA</v>
      </c>
      <c r="C5392" s="43" t="s">
        <v>112</v>
      </c>
      <c r="D5392" s="43" t="s">
        <v>628</v>
      </c>
      <c r="E5392" s="43" t="s">
        <v>678</v>
      </c>
      <c r="F5392" s="42" t="s">
        <v>677</v>
      </c>
      <c r="G5392" s="18" t="s">
        <v>3</v>
      </c>
      <c r="H5392" s="32">
        <f>SUBTOTAL(9,H5390:H5391)</f>
        <v>5630851282</v>
      </c>
      <c r="I5392" s="14">
        <f>SUBTOTAL(9,I5390:I5391)</f>
        <v>553320508.09000003</v>
      </c>
      <c r="J5392" s="31">
        <f>SUBTOTAL(9,J5390:J5391)</f>
        <v>7.8612697134371759E-2</v>
      </c>
      <c r="K5392" s="14">
        <f>SUBTOTAL(9,K5390:K5391)</f>
        <v>586432107.31999993</v>
      </c>
      <c r="L5392" s="14">
        <f>SUBTOTAL(9,L5389:L5391)</f>
        <v>553320508.09000003</v>
      </c>
      <c r="M5392" s="80"/>
    </row>
    <row r="5393" spans="2:13" ht="24.9" customHeight="1" outlineLevel="2" x14ac:dyDescent="0.3">
      <c r="B5393" s="47" t="s">
        <v>2229</v>
      </c>
      <c r="C5393" s="46" t="s">
        <v>112</v>
      </c>
      <c r="D5393" s="46" t="s">
        <v>628</v>
      </c>
      <c r="E5393" s="46" t="s">
        <v>676</v>
      </c>
      <c r="F5393" s="45" t="s">
        <v>675</v>
      </c>
      <c r="G5393" s="26" t="s">
        <v>0</v>
      </c>
      <c r="H5393" s="30">
        <v>1459921481</v>
      </c>
      <c r="I5393" s="30">
        <v>114768365.23</v>
      </c>
      <c r="J5393" s="36">
        <f>I5393/H5393</f>
        <v>7.8612697137237342E-2</v>
      </c>
      <c r="K5393" s="30">
        <v>121636290.91</v>
      </c>
      <c r="L5393" s="30">
        <f>I5393</f>
        <v>114768365.23</v>
      </c>
      <c r="M5393" s="80">
        <f>L5393/K5393</f>
        <v>0.94353719906601197</v>
      </c>
    </row>
    <row r="5394" spans="2:13" ht="24.9" customHeight="1" outlineLevel="2" x14ac:dyDescent="0.3">
      <c r="B5394" s="47" t="s">
        <v>2229</v>
      </c>
      <c r="C5394" s="46" t="s">
        <v>112</v>
      </c>
      <c r="D5394" s="46" t="s">
        <v>628</v>
      </c>
      <c r="E5394" s="46" t="s">
        <v>676</v>
      </c>
      <c r="F5394" s="45" t="s">
        <v>675</v>
      </c>
      <c r="G5394" s="26" t="s">
        <v>7</v>
      </c>
      <c r="H5394" s="30">
        <v>-291984296</v>
      </c>
      <c r="I5394" s="24"/>
      <c r="J5394" s="36"/>
      <c r="K5394" s="24"/>
      <c r="L5394" s="24"/>
      <c r="M5394" s="80">
        <f>IFERROR((Base_actualizacion!$L5390/Base_actualizacion!$K5390)," " )</f>
        <v>0.94353719924831503</v>
      </c>
    </row>
    <row r="5395" spans="2:13" ht="24.9" customHeight="1" outlineLevel="1" x14ac:dyDescent="0.3">
      <c r="B5395" s="44" t="str">
        <f>B5394</f>
        <v>ASIGNACIÓN PARA LA INVERSIÓN LOCAL SEGÚN NBI Y CUARTA, QUINTA, Y SEXTA CATEGORÍA</v>
      </c>
      <c r="C5395" s="43" t="s">
        <v>112</v>
      </c>
      <c r="D5395" s="43" t="s">
        <v>628</v>
      </c>
      <c r="E5395" s="43" t="s">
        <v>676</v>
      </c>
      <c r="F5395" s="42" t="s">
        <v>675</v>
      </c>
      <c r="G5395" s="18" t="s">
        <v>3</v>
      </c>
      <c r="H5395" s="32">
        <f>SUBTOTAL(9,H5393:H5394)</f>
        <v>1167937185</v>
      </c>
      <c r="I5395" s="14">
        <f>SUBTOTAL(9,I5393:I5394)</f>
        <v>114768365.23</v>
      </c>
      <c r="J5395" s="31">
        <f>SUBTOTAL(9,J5393:J5394)</f>
        <v>7.8612697137237342E-2</v>
      </c>
      <c r="K5395" s="14">
        <f>SUBTOTAL(9,K5393:K5394)</f>
        <v>121636290.91</v>
      </c>
      <c r="L5395" s="14">
        <f>SUBTOTAL(9,L5392:L5394)</f>
        <v>114768365.23</v>
      </c>
      <c r="M5395" s="80"/>
    </row>
    <row r="5396" spans="2:13" ht="24.9" customHeight="1" outlineLevel="2" x14ac:dyDescent="0.3">
      <c r="B5396" s="47" t="s">
        <v>2229</v>
      </c>
      <c r="C5396" s="46" t="s">
        <v>112</v>
      </c>
      <c r="D5396" s="46" t="s">
        <v>628</v>
      </c>
      <c r="E5396" s="46" t="s">
        <v>674</v>
      </c>
      <c r="F5396" s="45" t="s">
        <v>673</v>
      </c>
      <c r="G5396" s="26" t="s">
        <v>0</v>
      </c>
      <c r="H5396" s="30">
        <v>5134565418</v>
      </c>
      <c r="I5396" s="30">
        <v>403642036.13</v>
      </c>
      <c r="J5396" s="36">
        <f>I5396/H5396</f>
        <v>7.8612697135958462E-2</v>
      </c>
      <c r="K5396" s="30">
        <v>427796632.19</v>
      </c>
      <c r="L5396" s="30">
        <f>I5396</f>
        <v>403642036.13</v>
      </c>
      <c r="M5396" s="80">
        <f>L5396/K5396</f>
        <v>0.94353719912111866</v>
      </c>
    </row>
    <row r="5397" spans="2:13" ht="24.9" customHeight="1" outlineLevel="2" x14ac:dyDescent="0.3">
      <c r="B5397" s="47" t="s">
        <v>2229</v>
      </c>
      <c r="C5397" s="46" t="s">
        <v>112</v>
      </c>
      <c r="D5397" s="46" t="s">
        <v>628</v>
      </c>
      <c r="E5397" s="46" t="s">
        <v>674</v>
      </c>
      <c r="F5397" s="45" t="s">
        <v>673</v>
      </c>
      <c r="G5397" s="26" t="s">
        <v>7</v>
      </c>
      <c r="H5397" s="30">
        <v>-1026913084</v>
      </c>
      <c r="I5397" s="24"/>
      <c r="J5397" s="36"/>
      <c r="K5397" s="24"/>
      <c r="L5397" s="24"/>
      <c r="M5397" s="80">
        <f>IFERROR((Base_actualizacion!$L5393/Base_actualizacion!$K5393)," " )</f>
        <v>0.94353719906601197</v>
      </c>
    </row>
    <row r="5398" spans="2:13" ht="24.9" customHeight="1" outlineLevel="1" x14ac:dyDescent="0.3">
      <c r="B5398" s="44" t="str">
        <f>B5397</f>
        <v>ASIGNACIÓN PARA LA INVERSIÓN LOCAL SEGÚN NBI Y CUARTA, QUINTA, Y SEXTA CATEGORÍA</v>
      </c>
      <c r="C5398" s="43" t="s">
        <v>112</v>
      </c>
      <c r="D5398" s="43" t="s">
        <v>628</v>
      </c>
      <c r="E5398" s="43" t="s">
        <v>674</v>
      </c>
      <c r="F5398" s="42" t="s">
        <v>673</v>
      </c>
      <c r="G5398" s="18" t="s">
        <v>3</v>
      </c>
      <c r="H5398" s="32">
        <f>SUBTOTAL(9,H5396:H5397)</f>
        <v>4107652334</v>
      </c>
      <c r="I5398" s="14">
        <f>SUBTOTAL(9,I5396:I5397)</f>
        <v>403642036.13</v>
      </c>
      <c r="J5398" s="31">
        <f>SUBTOTAL(9,J5396:J5397)</f>
        <v>7.8612697135958462E-2</v>
      </c>
      <c r="K5398" s="14">
        <f>SUBTOTAL(9,K5396:K5397)</f>
        <v>427796632.19</v>
      </c>
      <c r="L5398" s="14">
        <f>SUBTOTAL(9,L5395:L5397)</f>
        <v>403642036.13</v>
      </c>
      <c r="M5398" s="80"/>
    </row>
    <row r="5399" spans="2:13" ht="24.9" customHeight="1" outlineLevel="2" x14ac:dyDescent="0.3">
      <c r="B5399" s="47" t="s">
        <v>2229</v>
      </c>
      <c r="C5399" s="46" t="s">
        <v>112</v>
      </c>
      <c r="D5399" s="46" t="s">
        <v>628</v>
      </c>
      <c r="E5399" s="46" t="s">
        <v>2180</v>
      </c>
      <c r="F5399" s="45" t="s">
        <v>628</v>
      </c>
      <c r="G5399" s="26" t="s">
        <v>0</v>
      </c>
      <c r="H5399" s="30">
        <v>1723137543</v>
      </c>
      <c r="I5399" s="30">
        <v>135460489.78999999</v>
      </c>
      <c r="J5399" s="36">
        <f>I5399/H5399</f>
        <v>7.8612697135111972E-2</v>
      </c>
      <c r="K5399" s="30">
        <v>143566665.78999999</v>
      </c>
      <c r="L5399" s="30">
        <f>I5399</f>
        <v>135460489.78999999</v>
      </c>
      <c r="M5399" s="80">
        <f>L5399/K5399</f>
        <v>0.94353719956234694</v>
      </c>
    </row>
    <row r="5400" spans="2:13" ht="24.9" customHeight="1" outlineLevel="2" x14ac:dyDescent="0.3">
      <c r="B5400" s="47" t="s">
        <v>2229</v>
      </c>
      <c r="C5400" s="46" t="s">
        <v>112</v>
      </c>
      <c r="D5400" s="46" t="s">
        <v>628</v>
      </c>
      <c r="E5400" s="46" t="s">
        <v>2180</v>
      </c>
      <c r="F5400" s="45" t="s">
        <v>628</v>
      </c>
      <c r="G5400" s="26" t="s">
        <v>7</v>
      </c>
      <c r="H5400" s="30">
        <v>-344627509</v>
      </c>
      <c r="I5400" s="24"/>
      <c r="J5400" s="36"/>
      <c r="K5400" s="24"/>
      <c r="L5400" s="24"/>
      <c r="M5400" s="80">
        <f>IFERROR((Base_actualizacion!$L5396/Base_actualizacion!$K5396)," " )</f>
        <v>0.94353719912111866</v>
      </c>
    </row>
    <row r="5401" spans="2:13" ht="24.9" customHeight="1" outlineLevel="1" x14ac:dyDescent="0.3">
      <c r="B5401" s="44" t="str">
        <f>B5400</f>
        <v>ASIGNACIÓN PARA LA INVERSIÓN LOCAL SEGÚN NBI Y CUARTA, QUINTA, Y SEXTA CATEGORÍA</v>
      </c>
      <c r="C5401" s="43" t="s">
        <v>112</v>
      </c>
      <c r="D5401" s="43" t="s">
        <v>628</v>
      </c>
      <c r="E5401" s="43" t="s">
        <v>2180</v>
      </c>
      <c r="F5401" s="42" t="s">
        <v>628</v>
      </c>
      <c r="G5401" s="18" t="s">
        <v>3</v>
      </c>
      <c r="H5401" s="32">
        <f>SUBTOTAL(9,H5399:H5400)</f>
        <v>1378510034</v>
      </c>
      <c r="I5401" s="14">
        <f>SUBTOTAL(9,I5399:I5400)</f>
        <v>135460489.78999999</v>
      </c>
      <c r="J5401" s="31">
        <f>SUBTOTAL(9,J5399:J5400)</f>
        <v>7.8612697135111972E-2</v>
      </c>
      <c r="K5401" s="14">
        <f>SUBTOTAL(9,K5399:K5400)</f>
        <v>143566665.78999999</v>
      </c>
      <c r="L5401" s="14">
        <f>SUBTOTAL(9,L5398:L5400)</f>
        <v>135460489.78999999</v>
      </c>
      <c r="M5401" s="80"/>
    </row>
    <row r="5402" spans="2:13" ht="24.9" customHeight="1" outlineLevel="2" x14ac:dyDescent="0.3">
      <c r="B5402" s="47" t="s">
        <v>2229</v>
      </c>
      <c r="C5402" s="46" t="s">
        <v>112</v>
      </c>
      <c r="D5402" s="46" t="s">
        <v>628</v>
      </c>
      <c r="E5402" s="46" t="s">
        <v>672</v>
      </c>
      <c r="F5402" s="45" t="s">
        <v>671</v>
      </c>
      <c r="G5402" s="26" t="s">
        <v>0</v>
      </c>
      <c r="H5402" s="30">
        <v>6816425786</v>
      </c>
      <c r="I5402" s="30">
        <v>535857615.86000001</v>
      </c>
      <c r="J5402" s="36">
        <f>I5402/H5402</f>
        <v>7.8612697135290135E-2</v>
      </c>
      <c r="K5402" s="30">
        <v>567924207.25999999</v>
      </c>
      <c r="L5402" s="30">
        <f>I5402</f>
        <v>535857615.86000001</v>
      </c>
      <c r="M5402" s="80">
        <f>L5402/K5402</f>
        <v>0.94353719917186119</v>
      </c>
    </row>
    <row r="5403" spans="2:13" ht="24.9" customHeight="1" outlineLevel="2" x14ac:dyDescent="0.3">
      <c r="B5403" s="47" t="s">
        <v>2229</v>
      </c>
      <c r="C5403" s="46" t="s">
        <v>112</v>
      </c>
      <c r="D5403" s="46" t="s">
        <v>628</v>
      </c>
      <c r="E5403" s="46" t="s">
        <v>672</v>
      </c>
      <c r="F5403" s="45" t="s">
        <v>671</v>
      </c>
      <c r="G5403" s="26" t="s">
        <v>7</v>
      </c>
      <c r="H5403" s="30">
        <v>-1363285157</v>
      </c>
      <c r="I5403" s="24"/>
      <c r="J5403" s="36"/>
      <c r="K5403" s="24"/>
      <c r="L5403" s="24"/>
      <c r="M5403" s="80">
        <f>IFERROR((Base_actualizacion!$L5399/Base_actualizacion!$K5399)," " )</f>
        <v>0.94353719956234694</v>
      </c>
    </row>
    <row r="5404" spans="2:13" ht="24.9" customHeight="1" outlineLevel="1" x14ac:dyDescent="0.3">
      <c r="B5404" s="44" t="str">
        <f>B5403</f>
        <v>ASIGNACIÓN PARA LA INVERSIÓN LOCAL SEGÚN NBI Y CUARTA, QUINTA, Y SEXTA CATEGORÍA</v>
      </c>
      <c r="C5404" s="43" t="s">
        <v>112</v>
      </c>
      <c r="D5404" s="43" t="s">
        <v>628</v>
      </c>
      <c r="E5404" s="43" t="s">
        <v>672</v>
      </c>
      <c r="F5404" s="42" t="s">
        <v>671</v>
      </c>
      <c r="G5404" s="18" t="s">
        <v>3</v>
      </c>
      <c r="H5404" s="32">
        <f>SUBTOTAL(9,H5402:H5403)</f>
        <v>5453140629</v>
      </c>
      <c r="I5404" s="14">
        <f>SUBTOTAL(9,I5402:I5403)</f>
        <v>535857615.86000001</v>
      </c>
      <c r="J5404" s="31">
        <f>SUBTOTAL(9,J5402:J5403)</f>
        <v>7.8612697135290135E-2</v>
      </c>
      <c r="K5404" s="14">
        <f>SUBTOTAL(9,K5402:K5403)</f>
        <v>567924207.25999999</v>
      </c>
      <c r="L5404" s="14">
        <f>SUBTOTAL(9,L5401:L5403)</f>
        <v>535857615.86000001</v>
      </c>
      <c r="M5404" s="80"/>
    </row>
    <row r="5405" spans="2:13" ht="24.9" customHeight="1" outlineLevel="2" x14ac:dyDescent="0.3">
      <c r="B5405" s="47" t="s">
        <v>2229</v>
      </c>
      <c r="C5405" s="46" t="s">
        <v>112</v>
      </c>
      <c r="D5405" s="46" t="s">
        <v>628</v>
      </c>
      <c r="E5405" s="46" t="s">
        <v>670</v>
      </c>
      <c r="F5405" s="45" t="s">
        <v>669</v>
      </c>
      <c r="G5405" s="26" t="s">
        <v>0</v>
      </c>
      <c r="H5405" s="30">
        <v>1582939434</v>
      </c>
      <c r="I5405" s="30">
        <v>124439138.30000001</v>
      </c>
      <c r="J5405" s="36">
        <f>I5405/H5405</f>
        <v>7.8612697129889053E-2</v>
      </c>
      <c r="K5405" s="30">
        <v>131885778.81</v>
      </c>
      <c r="L5405" s="30">
        <f>I5405</f>
        <v>124439138.30000001</v>
      </c>
      <c r="M5405" s="80">
        <f>L5405/K5405</f>
        <v>0.94353719880042619</v>
      </c>
    </row>
    <row r="5406" spans="2:13" ht="24.9" customHeight="1" outlineLevel="2" x14ac:dyDescent="0.3">
      <c r="B5406" s="47" t="s">
        <v>2229</v>
      </c>
      <c r="C5406" s="46" t="s">
        <v>112</v>
      </c>
      <c r="D5406" s="46" t="s">
        <v>628</v>
      </c>
      <c r="E5406" s="46" t="s">
        <v>670</v>
      </c>
      <c r="F5406" s="45" t="s">
        <v>669</v>
      </c>
      <c r="G5406" s="26" t="s">
        <v>7</v>
      </c>
      <c r="H5406" s="30">
        <v>-316587887</v>
      </c>
      <c r="I5406" s="24"/>
      <c r="J5406" s="36"/>
      <c r="K5406" s="24"/>
      <c r="L5406" s="24"/>
      <c r="M5406" s="80">
        <f>IFERROR((Base_actualizacion!$L5402/Base_actualizacion!$K5402)," " )</f>
        <v>0.94353719917186119</v>
      </c>
    </row>
    <row r="5407" spans="2:13" ht="24.9" customHeight="1" outlineLevel="1" x14ac:dyDescent="0.3">
      <c r="B5407" s="44" t="str">
        <f>B5406</f>
        <v>ASIGNACIÓN PARA LA INVERSIÓN LOCAL SEGÚN NBI Y CUARTA, QUINTA, Y SEXTA CATEGORÍA</v>
      </c>
      <c r="C5407" s="43" t="s">
        <v>112</v>
      </c>
      <c r="D5407" s="43" t="s">
        <v>628</v>
      </c>
      <c r="E5407" s="43" t="s">
        <v>670</v>
      </c>
      <c r="F5407" s="42" t="s">
        <v>669</v>
      </c>
      <c r="G5407" s="18" t="s">
        <v>3</v>
      </c>
      <c r="H5407" s="32">
        <f>SUBTOTAL(9,H5405:H5406)</f>
        <v>1266351547</v>
      </c>
      <c r="I5407" s="14">
        <f>SUBTOTAL(9,I5405:I5406)</f>
        <v>124439138.30000001</v>
      </c>
      <c r="J5407" s="31">
        <f>SUBTOTAL(9,J5405:J5406)</f>
        <v>7.8612697129889053E-2</v>
      </c>
      <c r="K5407" s="14">
        <f>SUBTOTAL(9,K5405:K5406)</f>
        <v>131885778.81</v>
      </c>
      <c r="L5407" s="14">
        <f>SUBTOTAL(9,L5404:L5406)</f>
        <v>124439138.30000001</v>
      </c>
      <c r="M5407" s="80"/>
    </row>
    <row r="5408" spans="2:13" ht="24.9" customHeight="1" outlineLevel="2" x14ac:dyDescent="0.3">
      <c r="B5408" s="47" t="s">
        <v>2229</v>
      </c>
      <c r="C5408" s="46" t="s">
        <v>112</v>
      </c>
      <c r="D5408" s="46" t="s">
        <v>628</v>
      </c>
      <c r="E5408" s="46" t="s">
        <v>668</v>
      </c>
      <c r="F5408" s="45" t="s">
        <v>667</v>
      </c>
      <c r="G5408" s="26" t="s">
        <v>0</v>
      </c>
      <c r="H5408" s="30">
        <v>4168555536</v>
      </c>
      <c r="I5408" s="30">
        <v>327701393.83999997</v>
      </c>
      <c r="J5408" s="36">
        <f>I5408/H5408</f>
        <v>7.8612697134521264E-2</v>
      </c>
      <c r="K5408" s="30">
        <v>347311578.31</v>
      </c>
      <c r="L5408" s="30">
        <f>I5408</f>
        <v>327701393.83999997</v>
      </c>
      <c r="M5408" s="80">
        <f>L5408/K5408</f>
        <v>0.94353719917596135</v>
      </c>
    </row>
    <row r="5409" spans="2:13" ht="24.9" customHeight="1" outlineLevel="2" x14ac:dyDescent="0.3">
      <c r="B5409" s="47" t="s">
        <v>2229</v>
      </c>
      <c r="C5409" s="46" t="s">
        <v>112</v>
      </c>
      <c r="D5409" s="46" t="s">
        <v>628</v>
      </c>
      <c r="E5409" s="46" t="s">
        <v>668</v>
      </c>
      <c r="F5409" s="45" t="s">
        <v>667</v>
      </c>
      <c r="G5409" s="26" t="s">
        <v>7</v>
      </c>
      <c r="H5409" s="30">
        <v>-833711107</v>
      </c>
      <c r="I5409" s="24"/>
      <c r="J5409" s="36"/>
      <c r="K5409" s="24"/>
      <c r="L5409" s="24"/>
      <c r="M5409" s="80">
        <f>IFERROR((Base_actualizacion!$L5405/Base_actualizacion!$K5405)," " )</f>
        <v>0.94353719880042619</v>
      </c>
    </row>
    <row r="5410" spans="2:13" ht="24.9" customHeight="1" outlineLevel="1" x14ac:dyDescent="0.3">
      <c r="B5410" s="44" t="str">
        <f>B5409</f>
        <v>ASIGNACIÓN PARA LA INVERSIÓN LOCAL SEGÚN NBI Y CUARTA, QUINTA, Y SEXTA CATEGORÍA</v>
      </c>
      <c r="C5410" s="43" t="s">
        <v>112</v>
      </c>
      <c r="D5410" s="43" t="s">
        <v>628</v>
      </c>
      <c r="E5410" s="43" t="s">
        <v>668</v>
      </c>
      <c r="F5410" s="42" t="s">
        <v>667</v>
      </c>
      <c r="G5410" s="18" t="s">
        <v>3</v>
      </c>
      <c r="H5410" s="32">
        <f>SUBTOTAL(9,H5408:H5409)</f>
        <v>3334844429</v>
      </c>
      <c r="I5410" s="14">
        <f>SUBTOTAL(9,I5408:I5409)</f>
        <v>327701393.83999997</v>
      </c>
      <c r="J5410" s="31">
        <f>SUBTOTAL(9,J5408:J5409)</f>
        <v>7.8612697134521264E-2</v>
      </c>
      <c r="K5410" s="14">
        <f>SUBTOTAL(9,K5408:K5409)</f>
        <v>347311578.31</v>
      </c>
      <c r="L5410" s="14">
        <f>SUBTOTAL(9,L5407:L5409)</f>
        <v>327701393.83999997</v>
      </c>
      <c r="M5410" s="80"/>
    </row>
    <row r="5411" spans="2:13" ht="24.9" customHeight="1" outlineLevel="2" x14ac:dyDescent="0.3">
      <c r="B5411" s="47" t="s">
        <v>2229</v>
      </c>
      <c r="C5411" s="46" t="s">
        <v>112</v>
      </c>
      <c r="D5411" s="46" t="s">
        <v>628</v>
      </c>
      <c r="E5411" s="46" t="s">
        <v>666</v>
      </c>
      <c r="F5411" s="45" t="s">
        <v>665</v>
      </c>
      <c r="G5411" s="26" t="s">
        <v>0</v>
      </c>
      <c r="H5411" s="30">
        <v>1864415111</v>
      </c>
      <c r="I5411" s="30">
        <v>146566700.46000001</v>
      </c>
      <c r="J5411" s="36">
        <f>I5411/H5411</f>
        <v>7.8612697137703053E-2</v>
      </c>
      <c r="K5411" s="30">
        <v>155337490.24000001</v>
      </c>
      <c r="L5411" s="30">
        <f>I5411</f>
        <v>146566700.46000001</v>
      </c>
      <c r="M5411" s="80">
        <f>L5411/K5411</f>
        <v>0.9435371991239917</v>
      </c>
    </row>
    <row r="5412" spans="2:13" ht="24.9" customHeight="1" outlineLevel="2" x14ac:dyDescent="0.3">
      <c r="B5412" s="47" t="s">
        <v>2229</v>
      </c>
      <c r="C5412" s="46" t="s">
        <v>112</v>
      </c>
      <c r="D5412" s="46" t="s">
        <v>628</v>
      </c>
      <c r="E5412" s="46" t="s">
        <v>666</v>
      </c>
      <c r="F5412" s="45" t="s">
        <v>665</v>
      </c>
      <c r="G5412" s="26" t="s">
        <v>7</v>
      </c>
      <c r="H5412" s="30">
        <v>-372883022</v>
      </c>
      <c r="I5412" s="24"/>
      <c r="J5412" s="36"/>
      <c r="K5412" s="24"/>
      <c r="L5412" s="24"/>
      <c r="M5412" s="80">
        <f>IFERROR((Base_actualizacion!$L5408/Base_actualizacion!$K5408)," " )</f>
        <v>0.94353719917596135</v>
      </c>
    </row>
    <row r="5413" spans="2:13" ht="24.9" customHeight="1" outlineLevel="1" x14ac:dyDescent="0.3">
      <c r="B5413" s="44" t="str">
        <f>B5412</f>
        <v>ASIGNACIÓN PARA LA INVERSIÓN LOCAL SEGÚN NBI Y CUARTA, QUINTA, Y SEXTA CATEGORÍA</v>
      </c>
      <c r="C5413" s="43" t="s">
        <v>112</v>
      </c>
      <c r="D5413" s="43" t="s">
        <v>628</v>
      </c>
      <c r="E5413" s="43" t="s">
        <v>666</v>
      </c>
      <c r="F5413" s="42" t="s">
        <v>665</v>
      </c>
      <c r="G5413" s="18" t="s">
        <v>3</v>
      </c>
      <c r="H5413" s="32">
        <f>SUBTOTAL(9,H5411:H5412)</f>
        <v>1491532089</v>
      </c>
      <c r="I5413" s="14">
        <f>SUBTOTAL(9,I5411:I5412)</f>
        <v>146566700.46000001</v>
      </c>
      <c r="J5413" s="31">
        <f>SUBTOTAL(9,J5411:J5412)</f>
        <v>7.8612697137703053E-2</v>
      </c>
      <c r="K5413" s="14">
        <f>SUBTOTAL(9,K5411:K5412)</f>
        <v>155337490.24000001</v>
      </c>
      <c r="L5413" s="14">
        <f>SUBTOTAL(9,L5410:L5412)</f>
        <v>146566700.46000001</v>
      </c>
      <c r="M5413" s="80"/>
    </row>
    <row r="5414" spans="2:13" ht="24.9" customHeight="1" outlineLevel="2" x14ac:dyDescent="0.3">
      <c r="B5414" s="47" t="s">
        <v>2229</v>
      </c>
      <c r="C5414" s="46" t="s">
        <v>112</v>
      </c>
      <c r="D5414" s="46" t="s">
        <v>628</v>
      </c>
      <c r="E5414" s="46" t="s">
        <v>664</v>
      </c>
      <c r="F5414" s="45" t="s">
        <v>663</v>
      </c>
      <c r="G5414" s="26" t="s">
        <v>0</v>
      </c>
      <c r="H5414" s="30">
        <v>1575529604</v>
      </c>
      <c r="I5414" s="30">
        <v>123856631.58</v>
      </c>
      <c r="J5414" s="36">
        <f>I5414/H5414</f>
        <v>7.861269713088806E-2</v>
      </c>
      <c r="K5414" s="30">
        <v>131268413.94999999</v>
      </c>
      <c r="L5414" s="30">
        <f>I5414</f>
        <v>123856631.58</v>
      </c>
      <c r="M5414" s="80">
        <f>L5414/K5414</f>
        <v>0.94353719872913888</v>
      </c>
    </row>
    <row r="5415" spans="2:13" ht="24.9" customHeight="1" outlineLevel="2" x14ac:dyDescent="0.3">
      <c r="B5415" s="47" t="s">
        <v>2229</v>
      </c>
      <c r="C5415" s="46" t="s">
        <v>112</v>
      </c>
      <c r="D5415" s="46" t="s">
        <v>628</v>
      </c>
      <c r="E5415" s="46" t="s">
        <v>664</v>
      </c>
      <c r="F5415" s="45" t="s">
        <v>663</v>
      </c>
      <c r="G5415" s="26" t="s">
        <v>7</v>
      </c>
      <c r="H5415" s="30">
        <v>-315105921</v>
      </c>
      <c r="I5415" s="24"/>
      <c r="J5415" s="36"/>
      <c r="K5415" s="24"/>
      <c r="L5415" s="24"/>
      <c r="M5415" s="80">
        <f>IFERROR((Base_actualizacion!$L5411/Base_actualizacion!$K5411)," " )</f>
        <v>0.9435371991239917</v>
      </c>
    </row>
    <row r="5416" spans="2:13" ht="24.9" customHeight="1" outlineLevel="1" x14ac:dyDescent="0.3">
      <c r="B5416" s="44" t="str">
        <f>B5415</f>
        <v>ASIGNACIÓN PARA LA INVERSIÓN LOCAL SEGÚN NBI Y CUARTA, QUINTA, Y SEXTA CATEGORÍA</v>
      </c>
      <c r="C5416" s="43" t="s">
        <v>112</v>
      </c>
      <c r="D5416" s="43" t="s">
        <v>628</v>
      </c>
      <c r="E5416" s="43" t="s">
        <v>664</v>
      </c>
      <c r="F5416" s="42" t="s">
        <v>663</v>
      </c>
      <c r="G5416" s="18" t="s">
        <v>3</v>
      </c>
      <c r="H5416" s="32">
        <f>SUBTOTAL(9,H5414:H5415)</f>
        <v>1260423683</v>
      </c>
      <c r="I5416" s="14">
        <f>SUBTOTAL(9,I5414:I5415)</f>
        <v>123856631.58</v>
      </c>
      <c r="J5416" s="31">
        <f>SUBTOTAL(9,J5414:J5415)</f>
        <v>7.861269713088806E-2</v>
      </c>
      <c r="K5416" s="14">
        <f>SUBTOTAL(9,K5414:K5415)</f>
        <v>131268413.94999999</v>
      </c>
      <c r="L5416" s="14">
        <f>SUBTOTAL(9,L5413:L5415)</f>
        <v>123856631.58</v>
      </c>
      <c r="M5416" s="80"/>
    </row>
    <row r="5417" spans="2:13" ht="24.9" customHeight="1" outlineLevel="2" x14ac:dyDescent="0.3">
      <c r="B5417" s="47" t="s">
        <v>2229</v>
      </c>
      <c r="C5417" s="46" t="s">
        <v>112</v>
      </c>
      <c r="D5417" s="46" t="s">
        <v>628</v>
      </c>
      <c r="E5417" s="46" t="s">
        <v>662</v>
      </c>
      <c r="F5417" s="45" t="s">
        <v>41</v>
      </c>
      <c r="G5417" s="26" t="s">
        <v>0</v>
      </c>
      <c r="H5417" s="30">
        <v>1784235377</v>
      </c>
      <c r="I5417" s="30">
        <v>140263555.31</v>
      </c>
      <c r="J5417" s="36">
        <f>I5417/H5417</f>
        <v>7.8612697135194171E-2</v>
      </c>
      <c r="K5417" s="30">
        <v>148657154.66</v>
      </c>
      <c r="L5417" s="30">
        <f>I5417</f>
        <v>140263555.31</v>
      </c>
      <c r="M5417" s="80">
        <f>L5417/K5417</f>
        <v>0.94353719893807098</v>
      </c>
    </row>
    <row r="5418" spans="2:13" ht="24.9" customHeight="1" outlineLevel="2" x14ac:dyDescent="0.3">
      <c r="B5418" s="47" t="s">
        <v>2229</v>
      </c>
      <c r="C5418" s="46" t="s">
        <v>112</v>
      </c>
      <c r="D5418" s="46" t="s">
        <v>628</v>
      </c>
      <c r="E5418" s="46" t="s">
        <v>662</v>
      </c>
      <c r="F5418" s="45" t="s">
        <v>41</v>
      </c>
      <c r="G5418" s="26" t="s">
        <v>7</v>
      </c>
      <c r="H5418" s="30">
        <v>-356847075</v>
      </c>
      <c r="I5418" s="24"/>
      <c r="J5418" s="36"/>
      <c r="K5418" s="24"/>
      <c r="L5418" s="24"/>
      <c r="M5418" s="80">
        <f>IFERROR((Base_actualizacion!$L5414/Base_actualizacion!$K5414)," " )</f>
        <v>0.94353719872913888</v>
      </c>
    </row>
    <row r="5419" spans="2:13" ht="24.9" customHeight="1" outlineLevel="1" x14ac:dyDescent="0.3">
      <c r="B5419" s="44" t="str">
        <f>B5418</f>
        <v>ASIGNACIÓN PARA LA INVERSIÓN LOCAL SEGÚN NBI Y CUARTA, QUINTA, Y SEXTA CATEGORÍA</v>
      </c>
      <c r="C5419" s="43" t="s">
        <v>112</v>
      </c>
      <c r="D5419" s="43" t="s">
        <v>628</v>
      </c>
      <c r="E5419" s="43" t="s">
        <v>662</v>
      </c>
      <c r="F5419" s="42" t="s">
        <v>41</v>
      </c>
      <c r="G5419" s="18" t="s">
        <v>3</v>
      </c>
      <c r="H5419" s="32">
        <f>SUBTOTAL(9,H5417:H5418)</f>
        <v>1427388302</v>
      </c>
      <c r="I5419" s="14">
        <f>SUBTOTAL(9,I5417:I5418)</f>
        <v>140263555.31</v>
      </c>
      <c r="J5419" s="31">
        <f>SUBTOTAL(9,J5417:J5418)</f>
        <v>7.8612697135194171E-2</v>
      </c>
      <c r="K5419" s="14">
        <f>SUBTOTAL(9,K5417:K5418)</f>
        <v>148657154.66</v>
      </c>
      <c r="L5419" s="14">
        <f>SUBTOTAL(9,L5416:L5418)</f>
        <v>140263555.31</v>
      </c>
      <c r="M5419" s="80"/>
    </row>
    <row r="5420" spans="2:13" ht="24.9" customHeight="1" outlineLevel="2" x14ac:dyDescent="0.3">
      <c r="B5420" s="47" t="s">
        <v>2229</v>
      </c>
      <c r="C5420" s="46" t="s">
        <v>112</v>
      </c>
      <c r="D5420" s="46" t="s">
        <v>628</v>
      </c>
      <c r="E5420" s="46" t="s">
        <v>661</v>
      </c>
      <c r="F5420" s="45" t="s">
        <v>660</v>
      </c>
      <c r="G5420" s="26" t="s">
        <v>0</v>
      </c>
      <c r="H5420" s="30">
        <v>1578767122</v>
      </c>
      <c r="I5420" s="30">
        <v>124111141.61</v>
      </c>
      <c r="J5420" s="36">
        <f>I5420/H5420</f>
        <v>7.8612697135961765E-2</v>
      </c>
      <c r="K5420" s="30">
        <v>131538154.22</v>
      </c>
      <c r="L5420" s="30">
        <f>I5420</f>
        <v>124111141.61</v>
      </c>
      <c r="M5420" s="80">
        <f>L5420/K5420</f>
        <v>0.94353719911883371</v>
      </c>
    </row>
    <row r="5421" spans="2:13" ht="24.9" customHeight="1" outlineLevel="2" x14ac:dyDescent="0.3">
      <c r="B5421" s="47" t="s">
        <v>2229</v>
      </c>
      <c r="C5421" s="46" t="s">
        <v>112</v>
      </c>
      <c r="D5421" s="46" t="s">
        <v>628</v>
      </c>
      <c r="E5421" s="46" t="s">
        <v>661</v>
      </c>
      <c r="F5421" s="45" t="s">
        <v>660</v>
      </c>
      <c r="G5421" s="26" t="s">
        <v>7</v>
      </c>
      <c r="H5421" s="30">
        <v>-315753424</v>
      </c>
      <c r="I5421" s="24"/>
      <c r="J5421" s="36"/>
      <c r="K5421" s="24"/>
      <c r="L5421" s="24"/>
      <c r="M5421" s="80">
        <f>IFERROR((Base_actualizacion!$L5417/Base_actualizacion!$K5417)," " )</f>
        <v>0.94353719893807098</v>
      </c>
    </row>
    <row r="5422" spans="2:13" ht="24.9" customHeight="1" outlineLevel="1" x14ac:dyDescent="0.3">
      <c r="B5422" s="44" t="str">
        <f>B5421</f>
        <v>ASIGNACIÓN PARA LA INVERSIÓN LOCAL SEGÚN NBI Y CUARTA, QUINTA, Y SEXTA CATEGORÍA</v>
      </c>
      <c r="C5422" s="43" t="s">
        <v>112</v>
      </c>
      <c r="D5422" s="43" t="s">
        <v>628</v>
      </c>
      <c r="E5422" s="43" t="s">
        <v>661</v>
      </c>
      <c r="F5422" s="42" t="s">
        <v>660</v>
      </c>
      <c r="G5422" s="18" t="s">
        <v>3</v>
      </c>
      <c r="H5422" s="32">
        <f>SUBTOTAL(9,H5420:H5421)</f>
        <v>1263013698</v>
      </c>
      <c r="I5422" s="14">
        <f>SUBTOTAL(9,I5420:I5421)</f>
        <v>124111141.61</v>
      </c>
      <c r="J5422" s="31">
        <f>SUBTOTAL(9,J5420:J5421)</f>
        <v>7.8612697135961765E-2</v>
      </c>
      <c r="K5422" s="14">
        <f>SUBTOTAL(9,K5420:K5421)</f>
        <v>131538154.22</v>
      </c>
      <c r="L5422" s="14">
        <f>SUBTOTAL(9,L5419:L5421)</f>
        <v>124111141.61</v>
      </c>
      <c r="M5422" s="80"/>
    </row>
    <row r="5423" spans="2:13" ht="24.9" customHeight="1" outlineLevel="2" x14ac:dyDescent="0.3">
      <c r="B5423" s="47" t="s">
        <v>2229</v>
      </c>
      <c r="C5423" s="46" t="s">
        <v>112</v>
      </c>
      <c r="D5423" s="46" t="s">
        <v>628</v>
      </c>
      <c r="E5423" s="46" t="s">
        <v>659</v>
      </c>
      <c r="F5423" s="45" t="s">
        <v>658</v>
      </c>
      <c r="G5423" s="26" t="s">
        <v>0</v>
      </c>
      <c r="H5423" s="30">
        <v>2170953698</v>
      </c>
      <c r="I5423" s="30">
        <v>170664525.56</v>
      </c>
      <c r="J5423" s="36">
        <f>I5423/H5423</f>
        <v>7.861269713731131E-2</v>
      </c>
      <c r="K5423" s="30">
        <v>180877368.36000001</v>
      </c>
      <c r="L5423" s="30">
        <f>I5423</f>
        <v>170664525.56</v>
      </c>
      <c r="M5423" s="80">
        <f>L5423/K5423</f>
        <v>0.9435371993047057</v>
      </c>
    </row>
    <row r="5424" spans="2:13" ht="24.9" customHeight="1" outlineLevel="2" x14ac:dyDescent="0.3">
      <c r="B5424" s="47" t="s">
        <v>2229</v>
      </c>
      <c r="C5424" s="46" t="s">
        <v>112</v>
      </c>
      <c r="D5424" s="46" t="s">
        <v>628</v>
      </c>
      <c r="E5424" s="46" t="s">
        <v>659</v>
      </c>
      <c r="F5424" s="45" t="s">
        <v>658</v>
      </c>
      <c r="G5424" s="26" t="s">
        <v>7</v>
      </c>
      <c r="H5424" s="30">
        <v>-434190740</v>
      </c>
      <c r="I5424" s="24"/>
      <c r="J5424" s="36"/>
      <c r="K5424" s="24"/>
      <c r="L5424" s="24"/>
      <c r="M5424" s="80">
        <f>IFERROR((Base_actualizacion!$L5420/Base_actualizacion!$K5420)," " )</f>
        <v>0.94353719911883371</v>
      </c>
    </row>
    <row r="5425" spans="2:13" ht="24.9" customHeight="1" outlineLevel="2" x14ac:dyDescent="0.3">
      <c r="B5425" s="47" t="s">
        <v>2229</v>
      </c>
      <c r="C5425" s="46" t="s">
        <v>112</v>
      </c>
      <c r="D5425" s="46" t="s">
        <v>628</v>
      </c>
      <c r="E5425" s="46" t="s">
        <v>659</v>
      </c>
      <c r="F5425" s="45" t="s">
        <v>658</v>
      </c>
      <c r="G5425" s="26" t="s">
        <v>13</v>
      </c>
      <c r="H5425" s="30">
        <v>455892369</v>
      </c>
      <c r="I5425" s="30">
        <v>455892369</v>
      </c>
      <c r="J5425" s="36">
        <f>H5425/I5425</f>
        <v>1</v>
      </c>
      <c r="K5425" s="24"/>
      <c r="L5425" s="24"/>
      <c r="M5425" s="80"/>
    </row>
    <row r="5426" spans="2:13" ht="24.9" customHeight="1" outlineLevel="1" x14ac:dyDescent="0.3">
      <c r="B5426" s="44" t="str">
        <f>B5425</f>
        <v>ASIGNACIÓN PARA LA INVERSIÓN LOCAL SEGÚN NBI Y CUARTA, QUINTA, Y SEXTA CATEGORÍA</v>
      </c>
      <c r="C5426" s="43" t="s">
        <v>112</v>
      </c>
      <c r="D5426" s="43" t="s">
        <v>628</v>
      </c>
      <c r="E5426" s="43" t="s">
        <v>659</v>
      </c>
      <c r="F5426" s="42" t="s">
        <v>658</v>
      </c>
      <c r="G5426" s="18" t="s">
        <v>3</v>
      </c>
      <c r="H5426" s="32">
        <f>SUBTOTAL(9,H5423:H5425)</f>
        <v>2192655327</v>
      </c>
      <c r="I5426" s="32">
        <f>SUBTOTAL(9,I5423:I5425)</f>
        <v>626556894.55999994</v>
      </c>
      <c r="J5426" s="31">
        <f>SUBTOTAL(9,J5423:J5425)</f>
        <v>1.0786126971373113</v>
      </c>
      <c r="K5426" s="14">
        <f>SUBTOTAL(9,K5423:K5425)</f>
        <v>180877368.36000001</v>
      </c>
      <c r="L5426" s="14">
        <f>SUBTOTAL(9,L5423:L5425)</f>
        <v>170664525.56</v>
      </c>
      <c r="M5426" s="80"/>
    </row>
    <row r="5427" spans="2:13" ht="24.9" customHeight="1" outlineLevel="2" x14ac:dyDescent="0.3">
      <c r="B5427" s="47" t="s">
        <v>2229</v>
      </c>
      <c r="C5427" s="46" t="s">
        <v>112</v>
      </c>
      <c r="D5427" s="46" t="s">
        <v>628</v>
      </c>
      <c r="E5427" s="46" t="s">
        <v>657</v>
      </c>
      <c r="F5427" s="45" t="s">
        <v>656</v>
      </c>
      <c r="G5427" s="26" t="s">
        <v>0</v>
      </c>
      <c r="H5427" s="30">
        <v>5417556725</v>
      </c>
      <c r="I5427" s="30">
        <v>425888746.03999996</v>
      </c>
      <c r="J5427" s="36">
        <f>I5427/H5427</f>
        <v>7.8612697136087664E-2</v>
      </c>
      <c r="K5427" s="30">
        <v>451374621.36000001</v>
      </c>
      <c r="L5427" s="30">
        <f>I5427</f>
        <v>425888746.03999996</v>
      </c>
      <c r="M5427" s="80">
        <f>L5427/K5427</f>
        <v>0.94353719922664092</v>
      </c>
    </row>
    <row r="5428" spans="2:13" ht="24.9" customHeight="1" outlineLevel="2" x14ac:dyDescent="0.3">
      <c r="B5428" s="47" t="s">
        <v>2229</v>
      </c>
      <c r="C5428" s="46" t="s">
        <v>112</v>
      </c>
      <c r="D5428" s="46" t="s">
        <v>628</v>
      </c>
      <c r="E5428" s="46" t="s">
        <v>657</v>
      </c>
      <c r="F5428" s="45" t="s">
        <v>656</v>
      </c>
      <c r="G5428" s="26" t="s">
        <v>7</v>
      </c>
      <c r="H5428" s="30">
        <v>-1083511345</v>
      </c>
      <c r="I5428" s="24"/>
      <c r="J5428" s="36"/>
      <c r="K5428" s="24"/>
      <c r="L5428" s="24"/>
      <c r="M5428" s="80" t="str">
        <f>IFERROR((Base_actualizacion!$L5424/Base_actualizacion!$K5424)," " )</f>
        <v xml:space="preserve"> </v>
      </c>
    </row>
    <row r="5429" spans="2:13" ht="24.9" customHeight="1" outlineLevel="1" x14ac:dyDescent="0.3">
      <c r="B5429" s="44" t="str">
        <f>B5428</f>
        <v>ASIGNACIÓN PARA LA INVERSIÓN LOCAL SEGÚN NBI Y CUARTA, QUINTA, Y SEXTA CATEGORÍA</v>
      </c>
      <c r="C5429" s="43" t="s">
        <v>112</v>
      </c>
      <c r="D5429" s="43" t="s">
        <v>628</v>
      </c>
      <c r="E5429" s="43" t="s">
        <v>657</v>
      </c>
      <c r="F5429" s="42" t="s">
        <v>656</v>
      </c>
      <c r="G5429" s="18" t="s">
        <v>3</v>
      </c>
      <c r="H5429" s="32">
        <f>SUBTOTAL(9,H5427:H5428)</f>
        <v>4334045380</v>
      </c>
      <c r="I5429" s="14">
        <f>SUBTOTAL(9,I5427:I5428)</f>
        <v>425888746.03999996</v>
      </c>
      <c r="J5429" s="31">
        <f>SUBTOTAL(9,J5427:J5428)</f>
        <v>7.8612697136087664E-2</v>
      </c>
      <c r="K5429" s="14">
        <f>SUBTOTAL(9,K5427:K5428)</f>
        <v>451374621.36000001</v>
      </c>
      <c r="L5429" s="14">
        <f>SUBTOTAL(9,L5426:L5428)</f>
        <v>425888746.03999996</v>
      </c>
      <c r="M5429" s="80"/>
    </row>
    <row r="5430" spans="2:13" ht="24.9" customHeight="1" outlineLevel="2" x14ac:dyDescent="0.3">
      <c r="B5430" s="47" t="s">
        <v>2229</v>
      </c>
      <c r="C5430" s="46" t="s">
        <v>112</v>
      </c>
      <c r="D5430" s="46" t="s">
        <v>628</v>
      </c>
      <c r="E5430" s="46" t="s">
        <v>655</v>
      </c>
      <c r="F5430" s="45" t="s">
        <v>654</v>
      </c>
      <c r="G5430" s="26" t="s">
        <v>0</v>
      </c>
      <c r="H5430" s="30">
        <v>3711002452</v>
      </c>
      <c r="I5430" s="30">
        <v>291731911.82999998</v>
      </c>
      <c r="J5430" s="36">
        <f>I5430/H5430</f>
        <v>7.8612697135992074E-2</v>
      </c>
      <c r="K5430" s="30">
        <v>309189624</v>
      </c>
      <c r="L5430" s="30">
        <f>I5430</f>
        <v>291731911.82999998</v>
      </c>
      <c r="M5430" s="80">
        <f>L5430/K5430</f>
        <v>0.94353719913317657</v>
      </c>
    </row>
    <row r="5431" spans="2:13" ht="24.9" customHeight="1" outlineLevel="2" x14ac:dyDescent="0.3">
      <c r="B5431" s="47" t="s">
        <v>2229</v>
      </c>
      <c r="C5431" s="46" t="s">
        <v>112</v>
      </c>
      <c r="D5431" s="46" t="s">
        <v>628</v>
      </c>
      <c r="E5431" s="46" t="s">
        <v>655</v>
      </c>
      <c r="F5431" s="45" t="s">
        <v>654</v>
      </c>
      <c r="G5431" s="26" t="s">
        <v>7</v>
      </c>
      <c r="H5431" s="30">
        <v>-742200490</v>
      </c>
      <c r="I5431" s="24"/>
      <c r="J5431" s="36"/>
      <c r="K5431" s="24"/>
      <c r="L5431" s="24"/>
      <c r="M5431" s="80">
        <f>IFERROR((Base_actualizacion!$L5427/Base_actualizacion!$K5427)," " )</f>
        <v>0.94353719922664092</v>
      </c>
    </row>
    <row r="5432" spans="2:13" ht="24.9" customHeight="1" outlineLevel="1" x14ac:dyDescent="0.3">
      <c r="B5432" s="44" t="str">
        <f>B5431</f>
        <v>ASIGNACIÓN PARA LA INVERSIÓN LOCAL SEGÚN NBI Y CUARTA, QUINTA, Y SEXTA CATEGORÍA</v>
      </c>
      <c r="C5432" s="43" t="s">
        <v>112</v>
      </c>
      <c r="D5432" s="43" t="s">
        <v>628</v>
      </c>
      <c r="E5432" s="43" t="s">
        <v>655</v>
      </c>
      <c r="F5432" s="42" t="s">
        <v>654</v>
      </c>
      <c r="G5432" s="18" t="s">
        <v>3</v>
      </c>
      <c r="H5432" s="32">
        <f>SUBTOTAL(9,H5430:H5431)</f>
        <v>2968801962</v>
      </c>
      <c r="I5432" s="14">
        <f>SUBTOTAL(9,I5430:I5431)</f>
        <v>291731911.82999998</v>
      </c>
      <c r="J5432" s="31">
        <f>SUBTOTAL(9,J5430:J5431)</f>
        <v>7.8612697135992074E-2</v>
      </c>
      <c r="K5432" s="14">
        <f>SUBTOTAL(9,K5430:K5431)</f>
        <v>309189624</v>
      </c>
      <c r="L5432" s="14">
        <f>SUBTOTAL(9,L5429:L5431)</f>
        <v>291731911.82999998</v>
      </c>
      <c r="M5432" s="80"/>
    </row>
    <row r="5433" spans="2:13" ht="24.9" customHeight="1" outlineLevel="2" x14ac:dyDescent="0.3">
      <c r="B5433" s="47" t="s">
        <v>2229</v>
      </c>
      <c r="C5433" s="46" t="s">
        <v>112</v>
      </c>
      <c r="D5433" s="46" t="s">
        <v>628</v>
      </c>
      <c r="E5433" s="46" t="s">
        <v>653</v>
      </c>
      <c r="F5433" s="45" t="s">
        <v>652</v>
      </c>
      <c r="G5433" s="26" t="s">
        <v>0</v>
      </c>
      <c r="H5433" s="30">
        <v>3784997807</v>
      </c>
      <c r="I5433" s="30">
        <v>297548886.25999999</v>
      </c>
      <c r="J5433" s="36">
        <f>I5433/H5433</f>
        <v>7.8612697135441167E-2</v>
      </c>
      <c r="K5433" s="30">
        <v>315354695.55000001</v>
      </c>
      <c r="L5433" s="30">
        <f>I5433</f>
        <v>297548886.25999999</v>
      </c>
      <c r="M5433" s="80">
        <f>L5433/K5433</f>
        <v>0.94353719940987246</v>
      </c>
    </row>
    <row r="5434" spans="2:13" ht="24.9" customHeight="1" outlineLevel="2" x14ac:dyDescent="0.3">
      <c r="B5434" s="47" t="s">
        <v>2229</v>
      </c>
      <c r="C5434" s="46" t="s">
        <v>112</v>
      </c>
      <c r="D5434" s="46" t="s">
        <v>628</v>
      </c>
      <c r="E5434" s="46" t="s">
        <v>653</v>
      </c>
      <c r="F5434" s="45" t="s">
        <v>652</v>
      </c>
      <c r="G5434" s="26" t="s">
        <v>7</v>
      </c>
      <c r="H5434" s="30">
        <v>-756999561</v>
      </c>
      <c r="I5434" s="24"/>
      <c r="J5434" s="36"/>
      <c r="K5434" s="24"/>
      <c r="L5434" s="24"/>
      <c r="M5434" s="80">
        <f>IFERROR((Base_actualizacion!$L5430/Base_actualizacion!$K5430)," " )</f>
        <v>0.94353719913317657</v>
      </c>
    </row>
    <row r="5435" spans="2:13" ht="24.9" customHeight="1" outlineLevel="1" x14ac:dyDescent="0.3">
      <c r="B5435" s="44" t="str">
        <f>B5434</f>
        <v>ASIGNACIÓN PARA LA INVERSIÓN LOCAL SEGÚN NBI Y CUARTA, QUINTA, Y SEXTA CATEGORÍA</v>
      </c>
      <c r="C5435" s="43" t="s">
        <v>112</v>
      </c>
      <c r="D5435" s="43" t="s">
        <v>628</v>
      </c>
      <c r="E5435" s="43" t="s">
        <v>653</v>
      </c>
      <c r="F5435" s="42" t="s">
        <v>652</v>
      </c>
      <c r="G5435" s="18" t="s">
        <v>3</v>
      </c>
      <c r="H5435" s="32">
        <f>SUBTOTAL(9,H5433:H5434)</f>
        <v>3027998246</v>
      </c>
      <c r="I5435" s="14">
        <f>SUBTOTAL(9,I5433:I5434)</f>
        <v>297548886.25999999</v>
      </c>
      <c r="J5435" s="31">
        <f>SUBTOTAL(9,J5433:J5434)</f>
        <v>7.8612697135441167E-2</v>
      </c>
      <c r="K5435" s="14">
        <f>SUBTOTAL(9,K5433:K5434)</f>
        <v>315354695.55000001</v>
      </c>
      <c r="L5435" s="14">
        <f>SUBTOTAL(9,L5432:L5434)</f>
        <v>297548886.25999999</v>
      </c>
      <c r="M5435" s="80"/>
    </row>
    <row r="5436" spans="2:13" ht="24.9" customHeight="1" outlineLevel="2" x14ac:dyDescent="0.3">
      <c r="B5436" s="47" t="s">
        <v>2229</v>
      </c>
      <c r="C5436" s="46" t="s">
        <v>112</v>
      </c>
      <c r="D5436" s="46" t="s">
        <v>628</v>
      </c>
      <c r="E5436" s="46" t="s">
        <v>651</v>
      </c>
      <c r="F5436" s="45" t="s">
        <v>650</v>
      </c>
      <c r="G5436" s="26" t="s">
        <v>0</v>
      </c>
      <c r="H5436" s="30">
        <v>2305779899</v>
      </c>
      <c r="I5436" s="30">
        <v>181263576.86000001</v>
      </c>
      <c r="J5436" s="36">
        <f>I5436/H5436</f>
        <v>7.8612697134974902E-2</v>
      </c>
      <c r="K5436" s="30">
        <v>192110684.13</v>
      </c>
      <c r="L5436" s="30">
        <f>I5436</f>
        <v>181263576.86000001</v>
      </c>
      <c r="M5436" s="80">
        <f>L5436/K5436</f>
        <v>0.94353719930194091</v>
      </c>
    </row>
    <row r="5437" spans="2:13" ht="24.9" customHeight="1" outlineLevel="2" x14ac:dyDescent="0.3">
      <c r="B5437" s="47" t="s">
        <v>2229</v>
      </c>
      <c r="C5437" s="46" t="s">
        <v>112</v>
      </c>
      <c r="D5437" s="46" t="s">
        <v>628</v>
      </c>
      <c r="E5437" s="46" t="s">
        <v>651</v>
      </c>
      <c r="F5437" s="45" t="s">
        <v>650</v>
      </c>
      <c r="G5437" s="26" t="s">
        <v>7</v>
      </c>
      <c r="H5437" s="30">
        <v>-461155980</v>
      </c>
      <c r="I5437" s="24"/>
      <c r="J5437" s="36"/>
      <c r="K5437" s="24"/>
      <c r="L5437" s="24"/>
      <c r="M5437" s="80">
        <f>IFERROR((Base_actualizacion!$L5433/Base_actualizacion!$K5433)," " )</f>
        <v>0.94353719940987246</v>
      </c>
    </row>
    <row r="5438" spans="2:13" ht="24.9" customHeight="1" outlineLevel="1" x14ac:dyDescent="0.3">
      <c r="B5438" s="44" t="str">
        <f>B5437</f>
        <v>ASIGNACIÓN PARA LA INVERSIÓN LOCAL SEGÚN NBI Y CUARTA, QUINTA, Y SEXTA CATEGORÍA</v>
      </c>
      <c r="C5438" s="43" t="s">
        <v>112</v>
      </c>
      <c r="D5438" s="43" t="s">
        <v>628</v>
      </c>
      <c r="E5438" s="43" t="s">
        <v>651</v>
      </c>
      <c r="F5438" s="42" t="s">
        <v>650</v>
      </c>
      <c r="G5438" s="18" t="s">
        <v>3</v>
      </c>
      <c r="H5438" s="32">
        <f>SUBTOTAL(9,H5436:H5437)</f>
        <v>1844623919</v>
      </c>
      <c r="I5438" s="14">
        <f>SUBTOTAL(9,I5436:I5437)</f>
        <v>181263576.86000001</v>
      </c>
      <c r="J5438" s="31">
        <f>SUBTOTAL(9,J5436:J5437)</f>
        <v>7.8612697134974902E-2</v>
      </c>
      <c r="K5438" s="14">
        <f>SUBTOTAL(9,K5436:K5437)</f>
        <v>192110684.13</v>
      </c>
      <c r="L5438" s="14">
        <f>SUBTOTAL(9,L5435:L5437)</f>
        <v>181263576.86000001</v>
      </c>
      <c r="M5438" s="80"/>
    </row>
    <row r="5439" spans="2:13" ht="24.9" customHeight="1" outlineLevel="2" x14ac:dyDescent="0.3">
      <c r="B5439" s="47" t="s">
        <v>2229</v>
      </c>
      <c r="C5439" s="46" t="s">
        <v>112</v>
      </c>
      <c r="D5439" s="46" t="s">
        <v>628</v>
      </c>
      <c r="E5439" s="46" t="s">
        <v>649</v>
      </c>
      <c r="F5439" s="45" t="s">
        <v>648</v>
      </c>
      <c r="G5439" s="26" t="s">
        <v>0</v>
      </c>
      <c r="H5439" s="30">
        <v>2094750962</v>
      </c>
      <c r="I5439" s="30">
        <v>164674022.94999999</v>
      </c>
      <c r="J5439" s="36">
        <f>I5439/H5439</f>
        <v>7.8612697135498427E-2</v>
      </c>
      <c r="K5439" s="30">
        <v>174528384.37</v>
      </c>
      <c r="L5439" s="30">
        <f>I5439</f>
        <v>164674022.94999999</v>
      </c>
      <c r="M5439" s="80">
        <f>L5439/K5439</f>
        <v>0.94353719908901024</v>
      </c>
    </row>
    <row r="5440" spans="2:13" ht="24.9" customHeight="1" outlineLevel="2" x14ac:dyDescent="0.3">
      <c r="B5440" s="47" t="s">
        <v>2229</v>
      </c>
      <c r="C5440" s="46" t="s">
        <v>112</v>
      </c>
      <c r="D5440" s="46" t="s">
        <v>628</v>
      </c>
      <c r="E5440" s="46" t="s">
        <v>649</v>
      </c>
      <c r="F5440" s="45" t="s">
        <v>648</v>
      </c>
      <c r="G5440" s="26" t="s">
        <v>7</v>
      </c>
      <c r="H5440" s="30">
        <v>-418950192</v>
      </c>
      <c r="I5440" s="24"/>
      <c r="J5440" s="36"/>
      <c r="K5440" s="24"/>
      <c r="L5440" s="24"/>
      <c r="M5440" s="80">
        <f>IFERROR((Base_actualizacion!$L5436/Base_actualizacion!$K5436)," " )</f>
        <v>0.94353719930194091</v>
      </c>
    </row>
    <row r="5441" spans="2:13" ht="24.9" customHeight="1" outlineLevel="1" x14ac:dyDescent="0.3">
      <c r="B5441" s="44" t="str">
        <f>B5440</f>
        <v>ASIGNACIÓN PARA LA INVERSIÓN LOCAL SEGÚN NBI Y CUARTA, QUINTA, Y SEXTA CATEGORÍA</v>
      </c>
      <c r="C5441" s="43" t="s">
        <v>112</v>
      </c>
      <c r="D5441" s="43" t="s">
        <v>628</v>
      </c>
      <c r="E5441" s="43" t="s">
        <v>649</v>
      </c>
      <c r="F5441" s="42" t="s">
        <v>648</v>
      </c>
      <c r="G5441" s="18" t="s">
        <v>3</v>
      </c>
      <c r="H5441" s="32">
        <f>SUBTOTAL(9,H5439:H5440)</f>
        <v>1675800770</v>
      </c>
      <c r="I5441" s="14">
        <f>SUBTOTAL(9,I5439:I5440)</f>
        <v>164674022.94999999</v>
      </c>
      <c r="J5441" s="31">
        <f>SUBTOTAL(9,J5439:J5440)</f>
        <v>7.8612697135498427E-2</v>
      </c>
      <c r="K5441" s="14">
        <f>SUBTOTAL(9,K5439:K5440)</f>
        <v>174528384.37</v>
      </c>
      <c r="L5441" s="14">
        <f>SUBTOTAL(9,L5438:L5440)</f>
        <v>164674022.94999999</v>
      </c>
      <c r="M5441" s="80"/>
    </row>
    <row r="5442" spans="2:13" ht="24.9" customHeight="1" outlineLevel="2" x14ac:dyDescent="0.3">
      <c r="B5442" s="47" t="s">
        <v>2229</v>
      </c>
      <c r="C5442" s="46" t="s">
        <v>112</v>
      </c>
      <c r="D5442" s="46" t="s">
        <v>628</v>
      </c>
      <c r="E5442" s="46" t="s">
        <v>647</v>
      </c>
      <c r="F5442" s="45" t="s">
        <v>646</v>
      </c>
      <c r="G5442" s="26" t="s">
        <v>0</v>
      </c>
      <c r="H5442" s="30">
        <v>2804653386</v>
      </c>
      <c r="I5442" s="30">
        <v>220481367.19999999</v>
      </c>
      <c r="J5442" s="36">
        <f>I5442/H5442</f>
        <v>7.8612697134190543E-2</v>
      </c>
      <c r="K5442" s="30">
        <v>233675330.81999999</v>
      </c>
      <c r="L5442" s="30">
        <f>I5442</f>
        <v>220481367.19999999</v>
      </c>
      <c r="M5442" s="80">
        <f>L5442/K5442</f>
        <v>0.94353719935390479</v>
      </c>
    </row>
    <row r="5443" spans="2:13" ht="24.9" customHeight="1" outlineLevel="2" x14ac:dyDescent="0.3">
      <c r="B5443" s="47" t="s">
        <v>2229</v>
      </c>
      <c r="C5443" s="46" t="s">
        <v>112</v>
      </c>
      <c r="D5443" s="46" t="s">
        <v>628</v>
      </c>
      <c r="E5443" s="46" t="s">
        <v>647</v>
      </c>
      <c r="F5443" s="45" t="s">
        <v>646</v>
      </c>
      <c r="G5443" s="26" t="s">
        <v>7</v>
      </c>
      <c r="H5443" s="30">
        <v>-560930677</v>
      </c>
      <c r="I5443" s="24"/>
      <c r="J5443" s="36"/>
      <c r="K5443" s="24"/>
      <c r="L5443" s="24"/>
      <c r="M5443" s="80">
        <f>IFERROR((Base_actualizacion!$L5439/Base_actualizacion!$K5439)," " )</f>
        <v>0.94353719908901024</v>
      </c>
    </row>
    <row r="5444" spans="2:13" ht="24.9" customHeight="1" outlineLevel="1" x14ac:dyDescent="0.3">
      <c r="B5444" s="44" t="str">
        <f>B5443</f>
        <v>ASIGNACIÓN PARA LA INVERSIÓN LOCAL SEGÚN NBI Y CUARTA, QUINTA, Y SEXTA CATEGORÍA</v>
      </c>
      <c r="C5444" s="43" t="s">
        <v>112</v>
      </c>
      <c r="D5444" s="43" t="s">
        <v>628</v>
      </c>
      <c r="E5444" s="43" t="s">
        <v>647</v>
      </c>
      <c r="F5444" s="42" t="s">
        <v>646</v>
      </c>
      <c r="G5444" s="18" t="s">
        <v>3</v>
      </c>
      <c r="H5444" s="32">
        <f>SUBTOTAL(9,H5442:H5443)</f>
        <v>2243722709</v>
      </c>
      <c r="I5444" s="14">
        <f>SUBTOTAL(9,I5442:I5443)</f>
        <v>220481367.19999999</v>
      </c>
      <c r="J5444" s="31">
        <f>SUBTOTAL(9,J5442:J5443)</f>
        <v>7.8612697134190543E-2</v>
      </c>
      <c r="K5444" s="14">
        <f>SUBTOTAL(9,K5442:K5443)</f>
        <v>233675330.81999999</v>
      </c>
      <c r="L5444" s="14">
        <f>SUBTOTAL(9,L5441:L5443)</f>
        <v>220481367.19999999</v>
      </c>
      <c r="M5444" s="80"/>
    </row>
    <row r="5445" spans="2:13" ht="24.9" customHeight="1" outlineLevel="2" x14ac:dyDescent="0.3">
      <c r="B5445" s="47" t="s">
        <v>2229</v>
      </c>
      <c r="C5445" s="46" t="s">
        <v>112</v>
      </c>
      <c r="D5445" s="46" t="s">
        <v>628</v>
      </c>
      <c r="E5445" s="46" t="s">
        <v>645</v>
      </c>
      <c r="F5445" s="45" t="s">
        <v>644</v>
      </c>
      <c r="G5445" s="26" t="s">
        <v>0</v>
      </c>
      <c r="H5445" s="30">
        <v>1775120891</v>
      </c>
      <c r="I5445" s="30">
        <v>139547040.98000002</v>
      </c>
      <c r="J5445" s="36">
        <f>I5445/H5445</f>
        <v>7.8612697133763842E-2</v>
      </c>
      <c r="K5445" s="30">
        <v>147897762.95999998</v>
      </c>
      <c r="L5445" s="30">
        <f>I5445</f>
        <v>139547040.98000002</v>
      </c>
      <c r="M5445" s="80">
        <f>L5445/K5445</f>
        <v>0.94353719885365361</v>
      </c>
    </row>
    <row r="5446" spans="2:13" ht="24.9" customHeight="1" outlineLevel="2" x14ac:dyDescent="0.3">
      <c r="B5446" s="47" t="s">
        <v>2229</v>
      </c>
      <c r="C5446" s="46" t="s">
        <v>112</v>
      </c>
      <c r="D5446" s="46" t="s">
        <v>628</v>
      </c>
      <c r="E5446" s="46" t="s">
        <v>645</v>
      </c>
      <c r="F5446" s="45" t="s">
        <v>644</v>
      </c>
      <c r="G5446" s="26" t="s">
        <v>7</v>
      </c>
      <c r="H5446" s="30">
        <v>-355024178</v>
      </c>
      <c r="I5446" s="24"/>
      <c r="J5446" s="36"/>
      <c r="K5446" s="24"/>
      <c r="L5446" s="24"/>
      <c r="M5446" s="80">
        <f>IFERROR((Base_actualizacion!$L5442/Base_actualizacion!$K5442)," " )</f>
        <v>0.94353719935390479</v>
      </c>
    </row>
    <row r="5447" spans="2:13" ht="24.9" customHeight="1" outlineLevel="1" x14ac:dyDescent="0.3">
      <c r="B5447" s="44" t="str">
        <f>B5446</f>
        <v>ASIGNACIÓN PARA LA INVERSIÓN LOCAL SEGÚN NBI Y CUARTA, QUINTA, Y SEXTA CATEGORÍA</v>
      </c>
      <c r="C5447" s="43" t="s">
        <v>112</v>
      </c>
      <c r="D5447" s="43" t="s">
        <v>628</v>
      </c>
      <c r="E5447" s="43" t="s">
        <v>645</v>
      </c>
      <c r="F5447" s="42" t="s">
        <v>644</v>
      </c>
      <c r="G5447" s="18" t="s">
        <v>3</v>
      </c>
      <c r="H5447" s="32">
        <f>SUBTOTAL(9,H5445:H5446)</f>
        <v>1420096713</v>
      </c>
      <c r="I5447" s="14">
        <f>SUBTOTAL(9,I5445:I5446)</f>
        <v>139547040.98000002</v>
      </c>
      <c r="J5447" s="31">
        <f>SUBTOTAL(9,J5445:J5446)</f>
        <v>7.8612697133763842E-2</v>
      </c>
      <c r="K5447" s="14">
        <f>SUBTOTAL(9,K5445:K5446)</f>
        <v>147897762.95999998</v>
      </c>
      <c r="L5447" s="14">
        <f>SUBTOTAL(9,L5444:L5446)</f>
        <v>139547040.98000002</v>
      </c>
      <c r="M5447" s="80"/>
    </row>
    <row r="5448" spans="2:13" ht="24.9" customHeight="1" outlineLevel="2" x14ac:dyDescent="0.3">
      <c r="B5448" s="47" t="s">
        <v>2229</v>
      </c>
      <c r="C5448" s="46" t="s">
        <v>112</v>
      </c>
      <c r="D5448" s="46" t="s">
        <v>628</v>
      </c>
      <c r="E5448" s="46" t="s">
        <v>643</v>
      </c>
      <c r="F5448" s="45" t="s">
        <v>642</v>
      </c>
      <c r="G5448" s="26" t="s">
        <v>0</v>
      </c>
      <c r="H5448" s="30">
        <v>1922494523</v>
      </c>
      <c r="I5448" s="30">
        <v>151132479.69</v>
      </c>
      <c r="J5448" s="36">
        <f>I5448/H5448</f>
        <v>7.8612697140047982E-2</v>
      </c>
      <c r="K5448" s="30">
        <v>160176493.09999999</v>
      </c>
      <c r="L5448" s="30">
        <f>I5448</f>
        <v>151132479.69</v>
      </c>
      <c r="M5448" s="80">
        <f>L5448/K5448</f>
        <v>0.94353719927958646</v>
      </c>
    </row>
    <row r="5449" spans="2:13" ht="24.9" customHeight="1" outlineLevel="2" x14ac:dyDescent="0.3">
      <c r="B5449" s="47" t="s">
        <v>2229</v>
      </c>
      <c r="C5449" s="46" t="s">
        <v>112</v>
      </c>
      <c r="D5449" s="46" t="s">
        <v>628</v>
      </c>
      <c r="E5449" s="46" t="s">
        <v>643</v>
      </c>
      <c r="F5449" s="45" t="s">
        <v>642</v>
      </c>
      <c r="G5449" s="26" t="s">
        <v>7</v>
      </c>
      <c r="H5449" s="30">
        <v>-384498905</v>
      </c>
      <c r="I5449" s="24"/>
      <c r="J5449" s="36"/>
      <c r="K5449" s="24"/>
      <c r="L5449" s="24"/>
      <c r="M5449" s="80">
        <f>IFERROR((Base_actualizacion!$L5445/Base_actualizacion!$K5445)," " )</f>
        <v>0.94353719885365361</v>
      </c>
    </row>
    <row r="5450" spans="2:13" ht="24.9" customHeight="1" outlineLevel="1" x14ac:dyDescent="0.3">
      <c r="B5450" s="44" t="str">
        <f>B5449</f>
        <v>ASIGNACIÓN PARA LA INVERSIÓN LOCAL SEGÚN NBI Y CUARTA, QUINTA, Y SEXTA CATEGORÍA</v>
      </c>
      <c r="C5450" s="43" t="s">
        <v>112</v>
      </c>
      <c r="D5450" s="43" t="s">
        <v>628</v>
      </c>
      <c r="E5450" s="43" t="s">
        <v>643</v>
      </c>
      <c r="F5450" s="42" t="s">
        <v>642</v>
      </c>
      <c r="G5450" s="18" t="s">
        <v>3</v>
      </c>
      <c r="H5450" s="32">
        <f>SUBTOTAL(9,H5448:H5449)</f>
        <v>1537995618</v>
      </c>
      <c r="I5450" s="14">
        <f>SUBTOTAL(9,I5448:I5449)</f>
        <v>151132479.69</v>
      </c>
      <c r="J5450" s="31">
        <f>SUBTOTAL(9,J5448:J5449)</f>
        <v>7.8612697140047982E-2</v>
      </c>
      <c r="K5450" s="14">
        <f>SUBTOTAL(9,K5448:K5449)</f>
        <v>160176493.09999999</v>
      </c>
      <c r="L5450" s="14">
        <f>SUBTOTAL(9,L5447:L5449)</f>
        <v>151132479.69</v>
      </c>
      <c r="M5450" s="80"/>
    </row>
    <row r="5451" spans="2:13" ht="24.9" customHeight="1" outlineLevel="2" x14ac:dyDescent="0.3">
      <c r="B5451" s="47" t="s">
        <v>2229</v>
      </c>
      <c r="C5451" s="46" t="s">
        <v>112</v>
      </c>
      <c r="D5451" s="46" t="s">
        <v>628</v>
      </c>
      <c r="E5451" s="46" t="s">
        <v>641</v>
      </c>
      <c r="F5451" s="45" t="s">
        <v>356</v>
      </c>
      <c r="G5451" s="26" t="s">
        <v>0</v>
      </c>
      <c r="H5451" s="30">
        <v>5174462158</v>
      </c>
      <c r="I5451" s="30">
        <v>406778426.46000004</v>
      </c>
      <c r="J5451" s="36">
        <f>I5451/H5451</f>
        <v>7.861269713434825E-2</v>
      </c>
      <c r="K5451" s="30">
        <v>431120709.15999997</v>
      </c>
      <c r="L5451" s="30">
        <f>I5451</f>
        <v>406778426.46000004</v>
      </c>
      <c r="M5451" s="80">
        <f>L5451/K5451</f>
        <v>0.94353719925115942</v>
      </c>
    </row>
    <row r="5452" spans="2:13" ht="24.9" customHeight="1" outlineLevel="2" x14ac:dyDescent="0.3">
      <c r="B5452" s="47" t="s">
        <v>2229</v>
      </c>
      <c r="C5452" s="46" t="s">
        <v>112</v>
      </c>
      <c r="D5452" s="46" t="s">
        <v>628</v>
      </c>
      <c r="E5452" s="46" t="s">
        <v>641</v>
      </c>
      <c r="F5452" s="45" t="s">
        <v>356</v>
      </c>
      <c r="G5452" s="26" t="s">
        <v>7</v>
      </c>
      <c r="H5452" s="30">
        <v>-1034892432</v>
      </c>
      <c r="I5452" s="24"/>
      <c r="J5452" s="36"/>
      <c r="K5452" s="24"/>
      <c r="L5452" s="24"/>
      <c r="M5452" s="80">
        <f>IFERROR((Base_actualizacion!$L5448/Base_actualizacion!$K5448)," " )</f>
        <v>0.94353719927958646</v>
      </c>
    </row>
    <row r="5453" spans="2:13" ht="24.9" customHeight="1" outlineLevel="1" x14ac:dyDescent="0.3">
      <c r="B5453" s="44" t="str">
        <f>B5452</f>
        <v>ASIGNACIÓN PARA LA INVERSIÓN LOCAL SEGÚN NBI Y CUARTA, QUINTA, Y SEXTA CATEGORÍA</v>
      </c>
      <c r="C5453" s="43" t="s">
        <v>112</v>
      </c>
      <c r="D5453" s="43" t="s">
        <v>628</v>
      </c>
      <c r="E5453" s="43" t="s">
        <v>641</v>
      </c>
      <c r="F5453" s="42" t="s">
        <v>356</v>
      </c>
      <c r="G5453" s="18" t="s">
        <v>3</v>
      </c>
      <c r="H5453" s="32">
        <f>SUBTOTAL(9,H5451:H5452)</f>
        <v>4139569726</v>
      </c>
      <c r="I5453" s="14">
        <f>SUBTOTAL(9,I5451:I5452)</f>
        <v>406778426.46000004</v>
      </c>
      <c r="J5453" s="31">
        <f>SUBTOTAL(9,J5451:J5452)</f>
        <v>7.861269713434825E-2</v>
      </c>
      <c r="K5453" s="14">
        <f>SUBTOTAL(9,K5451:K5452)</f>
        <v>431120709.15999997</v>
      </c>
      <c r="L5453" s="14">
        <f>SUBTOTAL(9,L5450:L5452)</f>
        <v>406778426.46000004</v>
      </c>
      <c r="M5453" s="80"/>
    </row>
    <row r="5454" spans="2:13" ht="24.9" customHeight="1" outlineLevel="2" x14ac:dyDescent="0.3">
      <c r="B5454" s="47" t="s">
        <v>2229</v>
      </c>
      <c r="C5454" s="46" t="s">
        <v>112</v>
      </c>
      <c r="D5454" s="46" t="s">
        <v>628</v>
      </c>
      <c r="E5454" s="46" t="s">
        <v>640</v>
      </c>
      <c r="F5454" s="45" t="s">
        <v>639</v>
      </c>
      <c r="G5454" s="26" t="s">
        <v>0</v>
      </c>
      <c r="H5454" s="30">
        <v>3324336369</v>
      </c>
      <c r="I5454" s="30">
        <v>261335048.15000001</v>
      </c>
      <c r="J5454" s="36">
        <f>I5454/H5454</f>
        <v>7.8612697134680359E-2</v>
      </c>
      <c r="K5454" s="30">
        <v>276973762.52999997</v>
      </c>
      <c r="L5454" s="30">
        <f>I5454</f>
        <v>261335048.15000001</v>
      </c>
      <c r="M5454" s="80">
        <f>L5454/K5454</f>
        <v>0.9435371992020144</v>
      </c>
    </row>
    <row r="5455" spans="2:13" ht="24.9" customHeight="1" outlineLevel="2" x14ac:dyDescent="0.3">
      <c r="B5455" s="47" t="s">
        <v>2229</v>
      </c>
      <c r="C5455" s="46" t="s">
        <v>112</v>
      </c>
      <c r="D5455" s="46" t="s">
        <v>628</v>
      </c>
      <c r="E5455" s="46" t="s">
        <v>640</v>
      </c>
      <c r="F5455" s="45" t="s">
        <v>639</v>
      </c>
      <c r="G5455" s="26" t="s">
        <v>7</v>
      </c>
      <c r="H5455" s="30">
        <v>-664867274</v>
      </c>
      <c r="I5455" s="24"/>
      <c r="J5455" s="36"/>
      <c r="K5455" s="24"/>
      <c r="L5455" s="24"/>
      <c r="M5455" s="80">
        <f>IFERROR((Base_actualizacion!$L5451/Base_actualizacion!$K5451)," " )</f>
        <v>0.94353719925115942</v>
      </c>
    </row>
    <row r="5456" spans="2:13" ht="24.9" customHeight="1" outlineLevel="1" x14ac:dyDescent="0.3">
      <c r="B5456" s="44" t="str">
        <f>B5455</f>
        <v>ASIGNACIÓN PARA LA INVERSIÓN LOCAL SEGÚN NBI Y CUARTA, QUINTA, Y SEXTA CATEGORÍA</v>
      </c>
      <c r="C5456" s="43" t="s">
        <v>112</v>
      </c>
      <c r="D5456" s="43" t="s">
        <v>628</v>
      </c>
      <c r="E5456" s="43" t="s">
        <v>640</v>
      </c>
      <c r="F5456" s="42" t="s">
        <v>639</v>
      </c>
      <c r="G5456" s="18" t="s">
        <v>3</v>
      </c>
      <c r="H5456" s="32">
        <f>SUBTOTAL(9,H5454:H5455)</f>
        <v>2659469095</v>
      </c>
      <c r="I5456" s="14">
        <f>SUBTOTAL(9,I5454:I5455)</f>
        <v>261335048.15000001</v>
      </c>
      <c r="J5456" s="31">
        <f>SUBTOTAL(9,J5454:J5455)</f>
        <v>7.8612697134680359E-2</v>
      </c>
      <c r="K5456" s="14">
        <f>SUBTOTAL(9,K5454:K5455)</f>
        <v>276973762.52999997</v>
      </c>
      <c r="L5456" s="14">
        <f>SUBTOTAL(9,L5453:L5455)</f>
        <v>261335048.15000001</v>
      </c>
      <c r="M5456" s="80"/>
    </row>
    <row r="5457" spans="2:13" ht="24.9" customHeight="1" outlineLevel="2" x14ac:dyDescent="0.3">
      <c r="B5457" s="47" t="s">
        <v>2229</v>
      </c>
      <c r="C5457" s="46" t="s">
        <v>112</v>
      </c>
      <c r="D5457" s="46" t="s">
        <v>628</v>
      </c>
      <c r="E5457" s="46" t="s">
        <v>638</v>
      </c>
      <c r="F5457" s="45" t="s">
        <v>637</v>
      </c>
      <c r="G5457" s="26" t="s">
        <v>0</v>
      </c>
      <c r="H5457" s="30">
        <v>2155622944</v>
      </c>
      <c r="I5457" s="30">
        <v>169459333.63</v>
      </c>
      <c r="J5457" s="36">
        <f>I5457/H5457</f>
        <v>7.8612697133177298E-2</v>
      </c>
      <c r="K5457" s="30">
        <v>179600055.78999999</v>
      </c>
      <c r="L5457" s="30">
        <f>I5457</f>
        <v>169459333.63</v>
      </c>
      <c r="M5457" s="80">
        <f>L5457/K5457</f>
        <v>0.94353719927650137</v>
      </c>
    </row>
    <row r="5458" spans="2:13" ht="24.9" customHeight="1" outlineLevel="2" x14ac:dyDescent="0.3">
      <c r="B5458" s="47" t="s">
        <v>2229</v>
      </c>
      <c r="C5458" s="46" t="s">
        <v>112</v>
      </c>
      <c r="D5458" s="46" t="s">
        <v>628</v>
      </c>
      <c r="E5458" s="46" t="s">
        <v>638</v>
      </c>
      <c r="F5458" s="45" t="s">
        <v>637</v>
      </c>
      <c r="G5458" s="26" t="s">
        <v>7</v>
      </c>
      <c r="H5458" s="30">
        <v>-431124589</v>
      </c>
      <c r="I5458" s="24"/>
      <c r="J5458" s="36"/>
      <c r="K5458" s="24"/>
      <c r="L5458" s="24"/>
      <c r="M5458" s="80">
        <f>IFERROR((Base_actualizacion!$L5454/Base_actualizacion!$K5454)," " )</f>
        <v>0.9435371992020144</v>
      </c>
    </row>
    <row r="5459" spans="2:13" ht="24.9" customHeight="1" outlineLevel="1" x14ac:dyDescent="0.3">
      <c r="B5459" s="44" t="str">
        <f>B5458</f>
        <v>ASIGNACIÓN PARA LA INVERSIÓN LOCAL SEGÚN NBI Y CUARTA, QUINTA, Y SEXTA CATEGORÍA</v>
      </c>
      <c r="C5459" s="43" t="s">
        <v>112</v>
      </c>
      <c r="D5459" s="43" t="s">
        <v>628</v>
      </c>
      <c r="E5459" s="43" t="s">
        <v>638</v>
      </c>
      <c r="F5459" s="42" t="s">
        <v>637</v>
      </c>
      <c r="G5459" s="18" t="s">
        <v>3</v>
      </c>
      <c r="H5459" s="32">
        <f>SUBTOTAL(9,H5457:H5458)</f>
        <v>1724498355</v>
      </c>
      <c r="I5459" s="14">
        <f>SUBTOTAL(9,I5457:I5458)</f>
        <v>169459333.63</v>
      </c>
      <c r="J5459" s="31">
        <f>SUBTOTAL(9,J5457:J5458)</f>
        <v>7.8612697133177298E-2</v>
      </c>
      <c r="K5459" s="14">
        <f>SUBTOTAL(9,K5457:K5458)</f>
        <v>179600055.78999999</v>
      </c>
      <c r="L5459" s="14">
        <f>SUBTOTAL(9,L5456:L5458)</f>
        <v>169459333.63</v>
      </c>
      <c r="M5459" s="80"/>
    </row>
    <row r="5460" spans="2:13" ht="24.9" customHeight="1" outlineLevel="2" x14ac:dyDescent="0.3">
      <c r="B5460" s="47" t="s">
        <v>2229</v>
      </c>
      <c r="C5460" s="46" t="s">
        <v>112</v>
      </c>
      <c r="D5460" s="46" t="s">
        <v>628</v>
      </c>
      <c r="E5460" s="46" t="s">
        <v>636</v>
      </c>
      <c r="F5460" s="45" t="s">
        <v>635</v>
      </c>
      <c r="G5460" s="26" t="s">
        <v>0</v>
      </c>
      <c r="H5460" s="30">
        <v>2320042752</v>
      </c>
      <c r="I5460" s="30">
        <v>182384818.19999999</v>
      </c>
      <c r="J5460" s="36">
        <f>I5460/H5460</f>
        <v>7.8612697133608675E-2</v>
      </c>
      <c r="K5460" s="30">
        <v>193299022.35000002</v>
      </c>
      <c r="L5460" s="30">
        <f>I5460</f>
        <v>182384818.19999999</v>
      </c>
      <c r="M5460" s="80">
        <f>L5460/K5460</f>
        <v>0.94353719942650272</v>
      </c>
    </row>
    <row r="5461" spans="2:13" ht="24.9" customHeight="1" outlineLevel="2" x14ac:dyDescent="0.3">
      <c r="B5461" s="47" t="s">
        <v>2229</v>
      </c>
      <c r="C5461" s="46" t="s">
        <v>112</v>
      </c>
      <c r="D5461" s="46" t="s">
        <v>628</v>
      </c>
      <c r="E5461" s="46" t="s">
        <v>636</v>
      </c>
      <c r="F5461" s="45" t="s">
        <v>635</v>
      </c>
      <c r="G5461" s="26" t="s">
        <v>7</v>
      </c>
      <c r="H5461" s="30">
        <v>-464008550</v>
      </c>
      <c r="I5461" s="24"/>
      <c r="J5461" s="36"/>
      <c r="K5461" s="24"/>
      <c r="L5461" s="24"/>
      <c r="M5461" s="80">
        <f>IFERROR((Base_actualizacion!$L5457/Base_actualizacion!$K5457)," " )</f>
        <v>0.94353719927650137</v>
      </c>
    </row>
    <row r="5462" spans="2:13" ht="24.9" customHeight="1" outlineLevel="1" x14ac:dyDescent="0.3">
      <c r="B5462" s="44" t="str">
        <f>B5461</f>
        <v>ASIGNACIÓN PARA LA INVERSIÓN LOCAL SEGÚN NBI Y CUARTA, QUINTA, Y SEXTA CATEGORÍA</v>
      </c>
      <c r="C5462" s="43" t="s">
        <v>112</v>
      </c>
      <c r="D5462" s="43" t="s">
        <v>628</v>
      </c>
      <c r="E5462" s="43" t="s">
        <v>636</v>
      </c>
      <c r="F5462" s="42" t="s">
        <v>635</v>
      </c>
      <c r="G5462" s="18" t="s">
        <v>3</v>
      </c>
      <c r="H5462" s="32">
        <f>SUBTOTAL(9,H5460:H5461)</f>
        <v>1856034202</v>
      </c>
      <c r="I5462" s="14">
        <f>SUBTOTAL(9,I5460:I5461)</f>
        <v>182384818.19999999</v>
      </c>
      <c r="J5462" s="31">
        <f>SUBTOTAL(9,J5460:J5461)</f>
        <v>7.8612697133608675E-2</v>
      </c>
      <c r="K5462" s="14">
        <f>SUBTOTAL(9,K5460:K5461)</f>
        <v>193299022.35000002</v>
      </c>
      <c r="L5462" s="14">
        <f>SUBTOTAL(9,L5459:L5461)</f>
        <v>182384818.19999999</v>
      </c>
      <c r="M5462" s="80"/>
    </row>
    <row r="5463" spans="2:13" ht="24.9" customHeight="1" outlineLevel="2" x14ac:dyDescent="0.3">
      <c r="B5463" s="47" t="s">
        <v>2229</v>
      </c>
      <c r="C5463" s="46" t="s">
        <v>112</v>
      </c>
      <c r="D5463" s="46" t="s">
        <v>628</v>
      </c>
      <c r="E5463" s="46" t="s">
        <v>634</v>
      </c>
      <c r="F5463" s="45" t="s">
        <v>633</v>
      </c>
      <c r="G5463" s="26" t="s">
        <v>0</v>
      </c>
      <c r="H5463" s="30">
        <v>2519618027</v>
      </c>
      <c r="I5463" s="30">
        <v>198073968.86000001</v>
      </c>
      <c r="J5463" s="36">
        <f>I5463/H5463</f>
        <v>7.861269713800155E-2</v>
      </c>
      <c r="K5463" s="30">
        <v>209927037.33000001</v>
      </c>
      <c r="L5463" s="30">
        <f>I5463</f>
        <v>198073968.86000001</v>
      </c>
      <c r="M5463" s="80">
        <f>L5463/K5463</f>
        <v>0.94353719930145408</v>
      </c>
    </row>
    <row r="5464" spans="2:13" ht="24.9" customHeight="1" outlineLevel="2" x14ac:dyDescent="0.3">
      <c r="B5464" s="47" t="s">
        <v>2229</v>
      </c>
      <c r="C5464" s="46" t="s">
        <v>112</v>
      </c>
      <c r="D5464" s="46" t="s">
        <v>628</v>
      </c>
      <c r="E5464" s="46" t="s">
        <v>634</v>
      </c>
      <c r="F5464" s="45" t="s">
        <v>633</v>
      </c>
      <c r="G5464" s="26" t="s">
        <v>7</v>
      </c>
      <c r="H5464" s="30">
        <v>-503923605</v>
      </c>
      <c r="I5464" s="24"/>
      <c r="J5464" s="36"/>
      <c r="K5464" s="24"/>
      <c r="L5464" s="24"/>
      <c r="M5464" s="80">
        <f>IFERROR((Base_actualizacion!$L5460/Base_actualizacion!$K5460)," " )</f>
        <v>0.94353719942650272</v>
      </c>
    </row>
    <row r="5465" spans="2:13" ht="24.9" customHeight="1" outlineLevel="1" x14ac:dyDescent="0.3">
      <c r="B5465" s="44" t="str">
        <f>B5464</f>
        <v>ASIGNACIÓN PARA LA INVERSIÓN LOCAL SEGÚN NBI Y CUARTA, QUINTA, Y SEXTA CATEGORÍA</v>
      </c>
      <c r="C5465" s="43" t="s">
        <v>112</v>
      </c>
      <c r="D5465" s="43" t="s">
        <v>628</v>
      </c>
      <c r="E5465" s="43" t="s">
        <v>634</v>
      </c>
      <c r="F5465" s="42" t="s">
        <v>633</v>
      </c>
      <c r="G5465" s="18" t="s">
        <v>3</v>
      </c>
      <c r="H5465" s="32">
        <f>SUBTOTAL(9,H5463:H5464)</f>
        <v>2015694422</v>
      </c>
      <c r="I5465" s="14">
        <f>SUBTOTAL(9,I5463:I5464)</f>
        <v>198073968.86000001</v>
      </c>
      <c r="J5465" s="31">
        <f>SUBTOTAL(9,J5463:J5464)</f>
        <v>7.861269713800155E-2</v>
      </c>
      <c r="K5465" s="14">
        <f>SUBTOTAL(9,K5463:K5464)</f>
        <v>209927037.33000001</v>
      </c>
      <c r="L5465" s="14">
        <f>SUBTOTAL(9,L5462:L5464)</f>
        <v>198073968.86000001</v>
      </c>
      <c r="M5465" s="80"/>
    </row>
    <row r="5466" spans="2:13" ht="24.9" customHeight="1" outlineLevel="2" x14ac:dyDescent="0.3">
      <c r="B5466" s="47" t="s">
        <v>2229</v>
      </c>
      <c r="C5466" s="46" t="s">
        <v>112</v>
      </c>
      <c r="D5466" s="46" t="s">
        <v>628</v>
      </c>
      <c r="E5466" s="46" t="s">
        <v>632</v>
      </c>
      <c r="F5466" s="45" t="s">
        <v>631</v>
      </c>
      <c r="G5466" s="26" t="s">
        <v>0</v>
      </c>
      <c r="H5466" s="30">
        <v>9251209809</v>
      </c>
      <c r="I5466" s="30">
        <v>727262554.8499999</v>
      </c>
      <c r="J5466" s="36">
        <f>I5466/H5466</f>
        <v>7.8612697135296367E-2</v>
      </c>
      <c r="K5466" s="30">
        <v>770783129.08000004</v>
      </c>
      <c r="L5466" s="30">
        <f>I5466</f>
        <v>727262554.8499999</v>
      </c>
      <c r="M5466" s="80">
        <f>L5466/K5466</f>
        <v>0.94353719926129431</v>
      </c>
    </row>
    <row r="5467" spans="2:13" ht="24.9" customHeight="1" outlineLevel="2" x14ac:dyDescent="0.3">
      <c r="B5467" s="47" t="s">
        <v>2229</v>
      </c>
      <c r="C5467" s="46" t="s">
        <v>112</v>
      </c>
      <c r="D5467" s="46" t="s">
        <v>628</v>
      </c>
      <c r="E5467" s="46" t="s">
        <v>632</v>
      </c>
      <c r="F5467" s="45" t="s">
        <v>631</v>
      </c>
      <c r="G5467" s="26" t="s">
        <v>7</v>
      </c>
      <c r="H5467" s="30">
        <v>-1850241962</v>
      </c>
      <c r="I5467" s="24"/>
      <c r="J5467" s="36"/>
      <c r="K5467" s="24"/>
      <c r="L5467" s="24"/>
      <c r="M5467" s="80">
        <f>IFERROR((Base_actualizacion!$L5463/Base_actualizacion!$K5463)," " )</f>
        <v>0.94353719930145408</v>
      </c>
    </row>
    <row r="5468" spans="2:13" ht="24.9" customHeight="1" outlineLevel="2" x14ac:dyDescent="0.3">
      <c r="B5468" s="47" t="s">
        <v>2229</v>
      </c>
      <c r="C5468" s="46" t="s">
        <v>112</v>
      </c>
      <c r="D5468" s="46" t="s">
        <v>628</v>
      </c>
      <c r="E5468" s="46" t="s">
        <v>632</v>
      </c>
      <c r="F5468" s="45" t="s">
        <v>631</v>
      </c>
      <c r="G5468" s="26" t="s">
        <v>13</v>
      </c>
      <c r="H5468" s="30">
        <v>1198536840</v>
      </c>
      <c r="I5468" s="30">
        <v>1198536840</v>
      </c>
      <c r="J5468" s="36">
        <f>H5468/I5468</f>
        <v>1</v>
      </c>
      <c r="K5468" s="24"/>
      <c r="L5468" s="24"/>
      <c r="M5468" s="80"/>
    </row>
    <row r="5469" spans="2:13" ht="24.9" customHeight="1" outlineLevel="1" x14ac:dyDescent="0.3">
      <c r="B5469" s="44" t="str">
        <f>B5468</f>
        <v>ASIGNACIÓN PARA LA INVERSIÓN LOCAL SEGÚN NBI Y CUARTA, QUINTA, Y SEXTA CATEGORÍA</v>
      </c>
      <c r="C5469" s="43" t="s">
        <v>112</v>
      </c>
      <c r="D5469" s="43" t="s">
        <v>628</v>
      </c>
      <c r="E5469" s="43" t="s">
        <v>632</v>
      </c>
      <c r="F5469" s="42" t="s">
        <v>631</v>
      </c>
      <c r="G5469" s="18" t="s">
        <v>3</v>
      </c>
      <c r="H5469" s="32">
        <f>SUBTOTAL(9,H5466:H5468)</f>
        <v>8599504687</v>
      </c>
      <c r="I5469" s="32">
        <f>SUBTOTAL(9,I5466:I5468)</f>
        <v>1925799394.8499999</v>
      </c>
      <c r="J5469" s="31">
        <f>SUBTOTAL(9,J5466:J5468)</f>
        <v>1.0786126971352963</v>
      </c>
      <c r="K5469" s="14">
        <f>SUBTOTAL(9,K5466:K5468)</f>
        <v>770783129.08000004</v>
      </c>
      <c r="L5469" s="14">
        <f>SUBTOTAL(9,L5466:L5468)</f>
        <v>727262554.8499999</v>
      </c>
      <c r="M5469" s="80"/>
    </row>
    <row r="5470" spans="2:13" ht="24.9" customHeight="1" outlineLevel="2" x14ac:dyDescent="0.3">
      <c r="B5470" s="47" t="s">
        <v>2229</v>
      </c>
      <c r="C5470" s="46" t="s">
        <v>112</v>
      </c>
      <c r="D5470" s="46" t="s">
        <v>628</v>
      </c>
      <c r="E5470" s="46" t="s">
        <v>630</v>
      </c>
      <c r="F5470" s="45" t="s">
        <v>629</v>
      </c>
      <c r="G5470" s="26" t="s">
        <v>0</v>
      </c>
      <c r="H5470" s="30">
        <v>3221462908</v>
      </c>
      <c r="I5470" s="30">
        <v>253247887.92000002</v>
      </c>
      <c r="J5470" s="36">
        <f>I5470/H5470</f>
        <v>7.8612697135546222E-2</v>
      </c>
      <c r="K5470" s="30">
        <v>268402653.49000001</v>
      </c>
      <c r="L5470" s="30">
        <f>I5470</f>
        <v>253247887.92000002</v>
      </c>
      <c r="M5470" s="80">
        <f>L5470/K5470</f>
        <v>0.94353719915602619</v>
      </c>
    </row>
    <row r="5471" spans="2:13" ht="24.9" customHeight="1" outlineLevel="2" x14ac:dyDescent="0.3">
      <c r="B5471" s="47" t="s">
        <v>2229</v>
      </c>
      <c r="C5471" s="46" t="s">
        <v>112</v>
      </c>
      <c r="D5471" s="46" t="s">
        <v>628</v>
      </c>
      <c r="E5471" s="46" t="s">
        <v>630</v>
      </c>
      <c r="F5471" s="45" t="s">
        <v>629</v>
      </c>
      <c r="G5471" s="26" t="s">
        <v>7</v>
      </c>
      <c r="H5471" s="30">
        <v>-644292582</v>
      </c>
      <c r="I5471" s="24"/>
      <c r="J5471" s="36"/>
      <c r="K5471" s="24"/>
      <c r="L5471" s="24"/>
      <c r="M5471" s="80" t="str">
        <f>IFERROR((Base_actualizacion!$L5467/Base_actualizacion!$K5467)," " )</f>
        <v xml:space="preserve"> </v>
      </c>
    </row>
    <row r="5472" spans="2:13" ht="24.9" customHeight="1" outlineLevel="2" x14ac:dyDescent="0.3">
      <c r="B5472" s="47" t="s">
        <v>2229</v>
      </c>
      <c r="C5472" s="46" t="s">
        <v>112</v>
      </c>
      <c r="D5472" s="46" t="s">
        <v>628</v>
      </c>
      <c r="E5472" s="46" t="s">
        <v>630</v>
      </c>
      <c r="F5472" s="45" t="s">
        <v>629</v>
      </c>
      <c r="G5472" s="26" t="s">
        <v>13</v>
      </c>
      <c r="H5472" s="30">
        <v>50000000</v>
      </c>
      <c r="I5472" s="30">
        <v>50000000</v>
      </c>
      <c r="J5472" s="36">
        <f>H5472/I5472</f>
        <v>1</v>
      </c>
      <c r="K5472" s="24"/>
      <c r="L5472" s="24"/>
      <c r="M5472" s="80"/>
    </row>
    <row r="5473" spans="2:13" ht="24.9" customHeight="1" outlineLevel="1" x14ac:dyDescent="0.3">
      <c r="B5473" s="44" t="str">
        <f>B5472</f>
        <v>ASIGNACIÓN PARA LA INVERSIÓN LOCAL SEGÚN NBI Y CUARTA, QUINTA, Y SEXTA CATEGORÍA</v>
      </c>
      <c r="C5473" s="43" t="s">
        <v>112</v>
      </c>
      <c r="D5473" s="43" t="s">
        <v>628</v>
      </c>
      <c r="E5473" s="43" t="s">
        <v>630</v>
      </c>
      <c r="F5473" s="42" t="s">
        <v>629</v>
      </c>
      <c r="G5473" s="18" t="s">
        <v>3</v>
      </c>
      <c r="H5473" s="32">
        <f>SUBTOTAL(9,H5470:H5472)</f>
        <v>2627170326</v>
      </c>
      <c r="I5473" s="32">
        <f>SUBTOTAL(9,I5470:I5472)</f>
        <v>303247887.92000002</v>
      </c>
      <c r="J5473" s="31">
        <f>SUBTOTAL(9,J5470:J5472)</f>
        <v>1.0786126971355463</v>
      </c>
      <c r="K5473" s="14">
        <f>SUBTOTAL(9,K5470:K5472)</f>
        <v>268402653.49000001</v>
      </c>
      <c r="L5473" s="14">
        <f>SUBTOTAL(9,L5470:L5472)</f>
        <v>253247887.92000002</v>
      </c>
      <c r="M5473" s="80"/>
    </row>
    <row r="5474" spans="2:13" ht="24.9" customHeight="1" outlineLevel="2" x14ac:dyDescent="0.3">
      <c r="B5474" s="47" t="s">
        <v>2229</v>
      </c>
      <c r="C5474" s="46" t="s">
        <v>112</v>
      </c>
      <c r="D5474" s="46" t="s">
        <v>628</v>
      </c>
      <c r="E5474" s="46" t="s">
        <v>627</v>
      </c>
      <c r="F5474" s="45" t="s">
        <v>626</v>
      </c>
      <c r="G5474" s="26" t="s">
        <v>0</v>
      </c>
      <c r="H5474" s="30">
        <v>2047655208</v>
      </c>
      <c r="I5474" s="30">
        <v>160971698.69999999</v>
      </c>
      <c r="J5474" s="36">
        <f>I5474/H5474</f>
        <v>7.8612697133334949E-2</v>
      </c>
      <c r="K5474" s="30">
        <v>170604506.95999998</v>
      </c>
      <c r="L5474" s="30">
        <f>I5474</f>
        <v>160971698.69999999</v>
      </c>
      <c r="M5474" s="80">
        <f>L5474/K5474</f>
        <v>0.94353719938794756</v>
      </c>
    </row>
    <row r="5475" spans="2:13" ht="24.9" customHeight="1" outlineLevel="2" x14ac:dyDescent="0.3">
      <c r="B5475" s="47" t="s">
        <v>2229</v>
      </c>
      <c r="C5475" s="46" t="s">
        <v>112</v>
      </c>
      <c r="D5475" s="46" t="s">
        <v>628</v>
      </c>
      <c r="E5475" s="46" t="s">
        <v>627</v>
      </c>
      <c r="F5475" s="45" t="s">
        <v>626</v>
      </c>
      <c r="G5475" s="26" t="s">
        <v>7</v>
      </c>
      <c r="H5475" s="30">
        <v>-409531042</v>
      </c>
      <c r="I5475" s="24"/>
      <c r="J5475" s="36"/>
      <c r="K5475" s="24"/>
      <c r="L5475" s="24"/>
      <c r="M5475" s="80" t="str">
        <f>IFERROR((Base_actualizacion!$L5471/Base_actualizacion!$K5471)," " )</f>
        <v xml:space="preserve"> </v>
      </c>
    </row>
    <row r="5476" spans="2:13" ht="24.9" customHeight="1" outlineLevel="1" x14ac:dyDescent="0.3">
      <c r="B5476" s="44" t="str">
        <f>B5475</f>
        <v>ASIGNACIÓN PARA LA INVERSIÓN LOCAL SEGÚN NBI Y CUARTA, QUINTA, Y SEXTA CATEGORÍA</v>
      </c>
      <c r="C5476" s="43" t="s">
        <v>112</v>
      </c>
      <c r="D5476" s="43" t="s">
        <v>628</v>
      </c>
      <c r="E5476" s="43" t="s">
        <v>627</v>
      </c>
      <c r="F5476" s="42" t="s">
        <v>626</v>
      </c>
      <c r="G5476" s="18" t="s">
        <v>3</v>
      </c>
      <c r="H5476" s="32">
        <f>SUBTOTAL(9,H5474:H5475)</f>
        <v>1638124166</v>
      </c>
      <c r="I5476" s="14">
        <f>SUBTOTAL(9,I5474:I5475)</f>
        <v>160971698.69999999</v>
      </c>
      <c r="J5476" s="31">
        <f>SUBTOTAL(9,J5474:J5475)</f>
        <v>7.8612697133334949E-2</v>
      </c>
      <c r="K5476" s="14">
        <f>SUBTOTAL(9,K5474:K5475)</f>
        <v>170604506.95999998</v>
      </c>
      <c r="L5476" s="14">
        <f>SUBTOTAL(9,L5473:L5475)</f>
        <v>160971698.69999999</v>
      </c>
      <c r="M5476" s="80"/>
    </row>
    <row r="5477" spans="2:13" ht="24.9" customHeight="1" outlineLevel="2" x14ac:dyDescent="0.3">
      <c r="B5477" s="47" t="s">
        <v>2229</v>
      </c>
      <c r="C5477" s="46" t="s">
        <v>336</v>
      </c>
      <c r="D5477" s="46" t="s">
        <v>551</v>
      </c>
      <c r="E5477" s="46" t="s">
        <v>622</v>
      </c>
      <c r="F5477" s="45" t="s">
        <v>621</v>
      </c>
      <c r="G5477" s="26" t="s">
        <v>0</v>
      </c>
      <c r="H5477" s="30">
        <v>4175687517</v>
      </c>
      <c r="I5477" s="30">
        <v>328262058.10000002</v>
      </c>
      <c r="J5477" s="36">
        <f>I5477/H5477</f>
        <v>7.8612697133965168E-2</v>
      </c>
      <c r="K5477" s="30">
        <v>347905793.63</v>
      </c>
      <c r="L5477" s="30">
        <f>I5477</f>
        <v>328262058.10000002</v>
      </c>
      <c r="M5477" s="80">
        <f>L5477/K5477</f>
        <v>0.94353719917958245</v>
      </c>
    </row>
    <row r="5478" spans="2:13" ht="24.9" customHeight="1" outlineLevel="2" x14ac:dyDescent="0.3">
      <c r="B5478" s="47" t="s">
        <v>2229</v>
      </c>
      <c r="C5478" s="46" t="s">
        <v>336</v>
      </c>
      <c r="D5478" s="46" t="s">
        <v>551</v>
      </c>
      <c r="E5478" s="46" t="s">
        <v>622</v>
      </c>
      <c r="F5478" s="45" t="s">
        <v>621</v>
      </c>
      <c r="G5478" s="26" t="s">
        <v>7</v>
      </c>
      <c r="H5478" s="30">
        <v>-835137503</v>
      </c>
      <c r="I5478" s="24"/>
      <c r="J5478" s="36"/>
      <c r="K5478" s="24"/>
      <c r="L5478" s="24"/>
      <c r="M5478" s="80">
        <f>IFERROR((Base_actualizacion!$L5474/Base_actualizacion!$K5474)," " )</f>
        <v>0.94353719938794756</v>
      </c>
    </row>
    <row r="5479" spans="2:13" ht="24.9" customHeight="1" outlineLevel="1" x14ac:dyDescent="0.3">
      <c r="B5479" s="44" t="str">
        <f>B5478</f>
        <v>ASIGNACIÓN PARA LA INVERSIÓN LOCAL SEGÚN NBI Y CUARTA, QUINTA, Y SEXTA CATEGORÍA</v>
      </c>
      <c r="C5479" s="43" t="s">
        <v>336</v>
      </c>
      <c r="D5479" s="43" t="s">
        <v>551</v>
      </c>
      <c r="E5479" s="43" t="s">
        <v>622</v>
      </c>
      <c r="F5479" s="42" t="s">
        <v>621</v>
      </c>
      <c r="G5479" s="18" t="s">
        <v>3</v>
      </c>
      <c r="H5479" s="32">
        <f>SUBTOTAL(9,H5477:H5478)</f>
        <v>3340550014</v>
      </c>
      <c r="I5479" s="14">
        <f>SUBTOTAL(9,I5477:I5478)</f>
        <v>328262058.10000002</v>
      </c>
      <c r="J5479" s="31">
        <f>SUBTOTAL(9,J5477:J5478)</f>
        <v>7.8612697133965168E-2</v>
      </c>
      <c r="K5479" s="14">
        <f>SUBTOTAL(9,K5477:K5478)</f>
        <v>347905793.63</v>
      </c>
      <c r="L5479" s="14">
        <f>SUBTOTAL(9,L5476:L5478)</f>
        <v>328262058.10000002</v>
      </c>
      <c r="M5479" s="80"/>
    </row>
    <row r="5480" spans="2:13" ht="24.9" customHeight="1" outlineLevel="2" x14ac:dyDescent="0.3">
      <c r="B5480" s="47" t="s">
        <v>2229</v>
      </c>
      <c r="C5480" s="46" t="s">
        <v>336</v>
      </c>
      <c r="D5480" s="46" t="s">
        <v>551</v>
      </c>
      <c r="E5480" s="46" t="s">
        <v>620</v>
      </c>
      <c r="F5480" s="45" t="s">
        <v>619</v>
      </c>
      <c r="G5480" s="26" t="s">
        <v>0</v>
      </c>
      <c r="H5480" s="30">
        <v>2715233544</v>
      </c>
      <c r="I5480" s="30">
        <v>213451832.24000001</v>
      </c>
      <c r="J5480" s="36">
        <f>I5480/H5480</f>
        <v>7.8612697133061057E-2</v>
      </c>
      <c r="K5480" s="30">
        <v>226225137.09</v>
      </c>
      <c r="L5480" s="30">
        <f>I5480</f>
        <v>213451832.24000001</v>
      </c>
      <c r="M5480" s="80">
        <f>L5480/K5480</f>
        <v>0.94353719920647749</v>
      </c>
    </row>
    <row r="5481" spans="2:13" ht="24.9" customHeight="1" outlineLevel="2" x14ac:dyDescent="0.3">
      <c r="B5481" s="47" t="s">
        <v>2229</v>
      </c>
      <c r="C5481" s="46" t="s">
        <v>336</v>
      </c>
      <c r="D5481" s="46" t="s">
        <v>551</v>
      </c>
      <c r="E5481" s="46" t="s">
        <v>620</v>
      </c>
      <c r="F5481" s="45" t="s">
        <v>619</v>
      </c>
      <c r="G5481" s="26" t="s">
        <v>7</v>
      </c>
      <c r="H5481" s="30">
        <v>-543046709</v>
      </c>
      <c r="I5481" s="24"/>
      <c r="J5481" s="36"/>
      <c r="K5481" s="24"/>
      <c r="L5481" s="24"/>
      <c r="M5481" s="80">
        <f>IFERROR((Base_actualizacion!$L5477/Base_actualizacion!$K5477)," " )</f>
        <v>0.94353719917958245</v>
      </c>
    </row>
    <row r="5482" spans="2:13" ht="24.9" customHeight="1" outlineLevel="1" x14ac:dyDescent="0.3">
      <c r="B5482" s="44" t="str">
        <f>B5481</f>
        <v>ASIGNACIÓN PARA LA INVERSIÓN LOCAL SEGÚN NBI Y CUARTA, QUINTA, Y SEXTA CATEGORÍA</v>
      </c>
      <c r="C5482" s="43" t="s">
        <v>336</v>
      </c>
      <c r="D5482" s="43" t="s">
        <v>551</v>
      </c>
      <c r="E5482" s="43" t="s">
        <v>620</v>
      </c>
      <c r="F5482" s="42" t="s">
        <v>619</v>
      </c>
      <c r="G5482" s="18" t="s">
        <v>3</v>
      </c>
      <c r="H5482" s="32">
        <f>SUBTOTAL(9,H5480:H5481)</f>
        <v>2172186835</v>
      </c>
      <c r="I5482" s="14">
        <f>SUBTOTAL(9,I5480:I5481)</f>
        <v>213451832.24000001</v>
      </c>
      <c r="J5482" s="31">
        <f>SUBTOTAL(9,J5480:J5481)</f>
        <v>7.8612697133061057E-2</v>
      </c>
      <c r="K5482" s="14">
        <f>SUBTOTAL(9,K5480:K5481)</f>
        <v>226225137.09</v>
      </c>
      <c r="L5482" s="14">
        <f>SUBTOTAL(9,L5479:L5481)</f>
        <v>213451832.24000001</v>
      </c>
      <c r="M5482" s="80"/>
    </row>
    <row r="5483" spans="2:13" ht="24.9" customHeight="1" outlineLevel="2" x14ac:dyDescent="0.3">
      <c r="B5483" s="47" t="s">
        <v>2229</v>
      </c>
      <c r="C5483" s="46" t="s">
        <v>336</v>
      </c>
      <c r="D5483" s="46" t="s">
        <v>551</v>
      </c>
      <c r="E5483" s="46" t="s">
        <v>618</v>
      </c>
      <c r="F5483" s="45" t="s">
        <v>617</v>
      </c>
      <c r="G5483" s="26" t="s">
        <v>0</v>
      </c>
      <c r="H5483" s="30">
        <v>1760062226</v>
      </c>
      <c r="I5483" s="30">
        <v>138363238.70999998</v>
      </c>
      <c r="J5483" s="36">
        <f>I5483/H5483</f>
        <v>7.8612697134265969E-2</v>
      </c>
      <c r="K5483" s="30">
        <v>146643119.96000001</v>
      </c>
      <c r="L5483" s="30">
        <f>I5483</f>
        <v>138363238.70999998</v>
      </c>
      <c r="M5483" s="80">
        <f>L5483/K5483</f>
        <v>0.94353719934314995</v>
      </c>
    </row>
    <row r="5484" spans="2:13" ht="24.9" customHeight="1" outlineLevel="2" x14ac:dyDescent="0.3">
      <c r="B5484" s="47" t="s">
        <v>2229</v>
      </c>
      <c r="C5484" s="46" t="s">
        <v>336</v>
      </c>
      <c r="D5484" s="46" t="s">
        <v>551</v>
      </c>
      <c r="E5484" s="46" t="s">
        <v>618</v>
      </c>
      <c r="F5484" s="45" t="s">
        <v>617</v>
      </c>
      <c r="G5484" s="26" t="s">
        <v>7</v>
      </c>
      <c r="H5484" s="30">
        <v>-352012445</v>
      </c>
      <c r="I5484" s="24"/>
      <c r="J5484" s="36"/>
      <c r="K5484" s="24"/>
      <c r="L5484" s="24"/>
      <c r="M5484" s="80">
        <f>IFERROR((Base_actualizacion!$L5480/Base_actualizacion!$K5480)," " )</f>
        <v>0.94353719920647749</v>
      </c>
    </row>
    <row r="5485" spans="2:13" ht="24.9" customHeight="1" outlineLevel="1" x14ac:dyDescent="0.3">
      <c r="B5485" s="44" t="str">
        <f>B5484</f>
        <v>ASIGNACIÓN PARA LA INVERSIÓN LOCAL SEGÚN NBI Y CUARTA, QUINTA, Y SEXTA CATEGORÍA</v>
      </c>
      <c r="C5485" s="43" t="s">
        <v>336</v>
      </c>
      <c r="D5485" s="43" t="s">
        <v>551</v>
      </c>
      <c r="E5485" s="43" t="s">
        <v>618</v>
      </c>
      <c r="F5485" s="42" t="s">
        <v>617</v>
      </c>
      <c r="G5485" s="18" t="s">
        <v>3</v>
      </c>
      <c r="H5485" s="32">
        <f>SUBTOTAL(9,H5483:H5484)</f>
        <v>1408049781</v>
      </c>
      <c r="I5485" s="14">
        <f>SUBTOTAL(9,I5483:I5484)</f>
        <v>138363238.70999998</v>
      </c>
      <c r="J5485" s="31">
        <f>SUBTOTAL(9,J5483:J5484)</f>
        <v>7.8612697134265969E-2</v>
      </c>
      <c r="K5485" s="14">
        <f>SUBTOTAL(9,K5483:K5484)</f>
        <v>146643119.96000001</v>
      </c>
      <c r="L5485" s="14">
        <f>SUBTOTAL(9,L5482:L5484)</f>
        <v>138363238.70999998</v>
      </c>
      <c r="M5485" s="80"/>
    </row>
    <row r="5486" spans="2:13" ht="24.9" customHeight="1" outlineLevel="2" x14ac:dyDescent="0.3">
      <c r="B5486" s="47" t="s">
        <v>2229</v>
      </c>
      <c r="C5486" s="46" t="s">
        <v>336</v>
      </c>
      <c r="D5486" s="46" t="s">
        <v>551</v>
      </c>
      <c r="E5486" s="46" t="s">
        <v>616</v>
      </c>
      <c r="F5486" s="45" t="s">
        <v>615</v>
      </c>
      <c r="G5486" s="26" t="s">
        <v>0</v>
      </c>
      <c r="H5486" s="30">
        <v>2594849797</v>
      </c>
      <c r="I5486" s="30">
        <v>203988141.21000001</v>
      </c>
      <c r="J5486" s="36">
        <f>I5486/H5486</f>
        <v>7.8612697137937657E-2</v>
      </c>
      <c r="K5486" s="30">
        <v>216195123.34</v>
      </c>
      <c r="L5486" s="30">
        <f>I5486</f>
        <v>203988141.21000001</v>
      </c>
      <c r="M5486" s="80">
        <f>L5486/K5486</f>
        <v>0.94353719944550907</v>
      </c>
    </row>
    <row r="5487" spans="2:13" ht="24.9" customHeight="1" outlineLevel="2" x14ac:dyDescent="0.3">
      <c r="B5487" s="47" t="s">
        <v>2229</v>
      </c>
      <c r="C5487" s="46" t="s">
        <v>336</v>
      </c>
      <c r="D5487" s="46" t="s">
        <v>551</v>
      </c>
      <c r="E5487" s="46" t="s">
        <v>616</v>
      </c>
      <c r="F5487" s="45" t="s">
        <v>615</v>
      </c>
      <c r="G5487" s="26" t="s">
        <v>7</v>
      </c>
      <c r="H5487" s="30">
        <v>-518969959</v>
      </c>
      <c r="I5487" s="24"/>
      <c r="J5487" s="36"/>
      <c r="K5487" s="24"/>
      <c r="L5487" s="24"/>
      <c r="M5487" s="80">
        <f>IFERROR((Base_actualizacion!$L5483/Base_actualizacion!$K5483)," " )</f>
        <v>0.94353719934314995</v>
      </c>
    </row>
    <row r="5488" spans="2:13" ht="24.9" customHeight="1" outlineLevel="1" x14ac:dyDescent="0.3">
      <c r="B5488" s="44" t="str">
        <f>B5487</f>
        <v>ASIGNACIÓN PARA LA INVERSIÓN LOCAL SEGÚN NBI Y CUARTA, QUINTA, Y SEXTA CATEGORÍA</v>
      </c>
      <c r="C5488" s="43" t="s">
        <v>336</v>
      </c>
      <c r="D5488" s="43" t="s">
        <v>551</v>
      </c>
      <c r="E5488" s="43" t="s">
        <v>616</v>
      </c>
      <c r="F5488" s="42" t="s">
        <v>615</v>
      </c>
      <c r="G5488" s="18" t="s">
        <v>3</v>
      </c>
      <c r="H5488" s="32">
        <f>SUBTOTAL(9,H5486:H5487)</f>
        <v>2075879838</v>
      </c>
      <c r="I5488" s="14">
        <f>SUBTOTAL(9,I5486:I5487)</f>
        <v>203988141.21000001</v>
      </c>
      <c r="J5488" s="31">
        <f>SUBTOTAL(9,J5486:J5487)</f>
        <v>7.8612697137937657E-2</v>
      </c>
      <c r="K5488" s="14">
        <f>SUBTOTAL(9,K5486:K5487)</f>
        <v>216195123.34</v>
      </c>
      <c r="L5488" s="14">
        <f>SUBTOTAL(9,L5485:L5487)</f>
        <v>203988141.21000001</v>
      </c>
      <c r="M5488" s="80"/>
    </row>
    <row r="5489" spans="2:13" ht="24.9" customHeight="1" outlineLevel="2" x14ac:dyDescent="0.3">
      <c r="B5489" s="47" t="s">
        <v>2229</v>
      </c>
      <c r="C5489" s="46" t="s">
        <v>336</v>
      </c>
      <c r="D5489" s="46" t="s">
        <v>551</v>
      </c>
      <c r="E5489" s="46" t="s">
        <v>614</v>
      </c>
      <c r="F5489" s="45" t="s">
        <v>613</v>
      </c>
      <c r="G5489" s="26" t="s">
        <v>0</v>
      </c>
      <c r="H5489" s="30">
        <v>1438940160</v>
      </c>
      <c r="I5489" s="30">
        <v>113118966.99000001</v>
      </c>
      <c r="J5489" s="36">
        <f>I5489/H5489</f>
        <v>7.8612697132589587E-2</v>
      </c>
      <c r="K5489" s="30">
        <v>119888190</v>
      </c>
      <c r="L5489" s="30">
        <f>I5489</f>
        <v>113118966.99000001</v>
      </c>
      <c r="M5489" s="80">
        <f>L5489/K5489</f>
        <v>0.94353719903520117</v>
      </c>
    </row>
    <row r="5490" spans="2:13" ht="24.9" customHeight="1" outlineLevel="2" x14ac:dyDescent="0.3">
      <c r="B5490" s="47" t="s">
        <v>2229</v>
      </c>
      <c r="C5490" s="46" t="s">
        <v>336</v>
      </c>
      <c r="D5490" s="46" t="s">
        <v>551</v>
      </c>
      <c r="E5490" s="46" t="s">
        <v>614</v>
      </c>
      <c r="F5490" s="45" t="s">
        <v>613</v>
      </c>
      <c r="G5490" s="26" t="s">
        <v>7</v>
      </c>
      <c r="H5490" s="30">
        <v>-287788032</v>
      </c>
      <c r="I5490" s="24"/>
      <c r="J5490" s="36"/>
      <c r="K5490" s="24"/>
      <c r="L5490" s="24"/>
      <c r="M5490" s="80">
        <f>IFERROR((Base_actualizacion!$L5486/Base_actualizacion!$K5486)," " )</f>
        <v>0.94353719944550907</v>
      </c>
    </row>
    <row r="5491" spans="2:13" ht="24.9" customHeight="1" outlineLevel="2" x14ac:dyDescent="0.3">
      <c r="B5491" s="47" t="s">
        <v>2229</v>
      </c>
      <c r="C5491" s="46" t="s">
        <v>336</v>
      </c>
      <c r="D5491" s="46" t="s">
        <v>551</v>
      </c>
      <c r="E5491" s="46" t="s">
        <v>614</v>
      </c>
      <c r="F5491" s="45" t="s">
        <v>613</v>
      </c>
      <c r="G5491" s="26" t="s">
        <v>13</v>
      </c>
      <c r="H5491" s="30">
        <v>128466090</v>
      </c>
      <c r="I5491" s="30">
        <v>128466090</v>
      </c>
      <c r="J5491" s="36">
        <f>H5491/I5491</f>
        <v>1</v>
      </c>
      <c r="K5491" s="24"/>
      <c r="L5491" s="24"/>
      <c r="M5491" s="80"/>
    </row>
    <row r="5492" spans="2:13" ht="24.9" customHeight="1" outlineLevel="1" x14ac:dyDescent="0.3">
      <c r="B5492" s="44" t="str">
        <f>B5491</f>
        <v>ASIGNACIÓN PARA LA INVERSIÓN LOCAL SEGÚN NBI Y CUARTA, QUINTA, Y SEXTA CATEGORÍA</v>
      </c>
      <c r="C5492" s="43" t="s">
        <v>336</v>
      </c>
      <c r="D5492" s="43" t="s">
        <v>551</v>
      </c>
      <c r="E5492" s="43" t="s">
        <v>614</v>
      </c>
      <c r="F5492" s="42" t="s">
        <v>613</v>
      </c>
      <c r="G5492" s="18" t="s">
        <v>3</v>
      </c>
      <c r="H5492" s="32">
        <f>SUBTOTAL(9,H5489:H5491)</f>
        <v>1279618218</v>
      </c>
      <c r="I5492" s="32">
        <f>SUBTOTAL(9,I5489:I5491)</f>
        <v>241585056.99000001</v>
      </c>
      <c r="J5492" s="31">
        <f>SUBTOTAL(9,J5489:J5491)</f>
        <v>1.0786126971325896</v>
      </c>
      <c r="K5492" s="14">
        <f>SUBTOTAL(9,K5489:K5491)</f>
        <v>119888190</v>
      </c>
      <c r="L5492" s="14">
        <f>SUBTOTAL(9,L5489:L5491)</f>
        <v>113118966.99000001</v>
      </c>
      <c r="M5492" s="80"/>
    </row>
    <row r="5493" spans="2:13" ht="24.9" customHeight="1" outlineLevel="2" x14ac:dyDescent="0.3">
      <c r="B5493" s="47" t="s">
        <v>2229</v>
      </c>
      <c r="C5493" s="46" t="s">
        <v>336</v>
      </c>
      <c r="D5493" s="46" t="s">
        <v>551</v>
      </c>
      <c r="E5493" s="46" t="s">
        <v>612</v>
      </c>
      <c r="F5493" s="45" t="s">
        <v>611</v>
      </c>
      <c r="G5493" s="26" t="s">
        <v>0</v>
      </c>
      <c r="H5493" s="30">
        <v>2567468807</v>
      </c>
      <c r="I5493" s="30">
        <v>201835647.72999999</v>
      </c>
      <c r="J5493" s="36">
        <f>I5493/H5493</f>
        <v>7.8612697135681309E-2</v>
      </c>
      <c r="K5493" s="30">
        <v>213913821.18000001</v>
      </c>
      <c r="L5493" s="30">
        <f>I5493</f>
        <v>201835647.72999999</v>
      </c>
      <c r="M5493" s="80">
        <f>L5493/K5493</f>
        <v>0.94353719931057323</v>
      </c>
    </row>
    <row r="5494" spans="2:13" ht="24.9" customHeight="1" outlineLevel="2" x14ac:dyDescent="0.3">
      <c r="B5494" s="47" t="s">
        <v>2229</v>
      </c>
      <c r="C5494" s="46" t="s">
        <v>336</v>
      </c>
      <c r="D5494" s="46" t="s">
        <v>551</v>
      </c>
      <c r="E5494" s="46" t="s">
        <v>612</v>
      </c>
      <c r="F5494" s="45" t="s">
        <v>611</v>
      </c>
      <c r="G5494" s="26" t="s">
        <v>7</v>
      </c>
      <c r="H5494" s="30">
        <v>-513493761</v>
      </c>
      <c r="I5494" s="24"/>
      <c r="J5494" s="36"/>
      <c r="K5494" s="24"/>
      <c r="L5494" s="24"/>
      <c r="M5494" s="80" t="str">
        <f>IFERROR((Base_actualizacion!$L5490/Base_actualizacion!$K5490)," " )</f>
        <v xml:space="preserve"> </v>
      </c>
    </row>
    <row r="5495" spans="2:13" ht="24.9" customHeight="1" outlineLevel="1" x14ac:dyDescent="0.3">
      <c r="B5495" s="44" t="str">
        <f>B5494</f>
        <v>ASIGNACIÓN PARA LA INVERSIÓN LOCAL SEGÚN NBI Y CUARTA, QUINTA, Y SEXTA CATEGORÍA</v>
      </c>
      <c r="C5495" s="43" t="s">
        <v>336</v>
      </c>
      <c r="D5495" s="43" t="s">
        <v>551</v>
      </c>
      <c r="E5495" s="43" t="s">
        <v>612</v>
      </c>
      <c r="F5495" s="42" t="s">
        <v>611</v>
      </c>
      <c r="G5495" s="18" t="s">
        <v>3</v>
      </c>
      <c r="H5495" s="32">
        <f>SUBTOTAL(9,H5493:H5494)</f>
        <v>2053975046</v>
      </c>
      <c r="I5495" s="14">
        <f>SUBTOTAL(9,I5493:I5494)</f>
        <v>201835647.72999999</v>
      </c>
      <c r="J5495" s="31">
        <f>SUBTOTAL(9,J5493:J5494)</f>
        <v>7.8612697135681309E-2</v>
      </c>
      <c r="K5495" s="14">
        <f>SUBTOTAL(9,K5493:K5494)</f>
        <v>213913821.18000001</v>
      </c>
      <c r="L5495" s="14">
        <f>SUBTOTAL(9,L5492:L5494)</f>
        <v>201835647.72999999</v>
      </c>
      <c r="M5495" s="80"/>
    </row>
    <row r="5496" spans="2:13" ht="24.9" customHeight="1" outlineLevel="2" x14ac:dyDescent="0.3">
      <c r="B5496" s="47" t="s">
        <v>2229</v>
      </c>
      <c r="C5496" s="46" t="s">
        <v>336</v>
      </c>
      <c r="D5496" s="46" t="s">
        <v>551</v>
      </c>
      <c r="E5496" s="46" t="s">
        <v>610</v>
      </c>
      <c r="F5496" s="45" t="s">
        <v>609</v>
      </c>
      <c r="G5496" s="26" t="s">
        <v>0</v>
      </c>
      <c r="H5496" s="30">
        <v>2278976320</v>
      </c>
      <c r="I5496" s="30">
        <v>179156475.22</v>
      </c>
      <c r="J5496" s="36">
        <f>I5496/H5496</f>
        <v>7.8612697134123805E-2</v>
      </c>
      <c r="K5496" s="30">
        <v>189877490.19999999</v>
      </c>
      <c r="L5496" s="30">
        <f>I5496</f>
        <v>179156475.22</v>
      </c>
      <c r="M5496" s="80">
        <f>L5496/K5496</f>
        <v>0.94353719880799225</v>
      </c>
    </row>
    <row r="5497" spans="2:13" ht="24.9" customHeight="1" outlineLevel="2" x14ac:dyDescent="0.3">
      <c r="B5497" s="47" t="s">
        <v>2229</v>
      </c>
      <c r="C5497" s="46" t="s">
        <v>336</v>
      </c>
      <c r="D5497" s="46" t="s">
        <v>551</v>
      </c>
      <c r="E5497" s="46" t="s">
        <v>610</v>
      </c>
      <c r="F5497" s="45" t="s">
        <v>609</v>
      </c>
      <c r="G5497" s="26" t="s">
        <v>7</v>
      </c>
      <c r="H5497" s="30">
        <v>-455795264</v>
      </c>
      <c r="I5497" s="24"/>
      <c r="J5497" s="36"/>
      <c r="K5497" s="24"/>
      <c r="L5497" s="24"/>
      <c r="M5497" s="80">
        <f>IFERROR((Base_actualizacion!$L5493/Base_actualizacion!$K5493)," " )</f>
        <v>0.94353719931057323</v>
      </c>
    </row>
    <row r="5498" spans="2:13" ht="24.9" customHeight="1" outlineLevel="2" x14ac:dyDescent="0.3">
      <c r="B5498" s="47" t="s">
        <v>2229</v>
      </c>
      <c r="C5498" s="46" t="s">
        <v>336</v>
      </c>
      <c r="D5498" s="46" t="s">
        <v>551</v>
      </c>
      <c r="E5498" s="46" t="s">
        <v>610</v>
      </c>
      <c r="F5498" s="45" t="s">
        <v>609</v>
      </c>
      <c r="G5498" s="26" t="s">
        <v>13</v>
      </c>
      <c r="H5498" s="30">
        <v>179632007</v>
      </c>
      <c r="I5498" s="30">
        <v>179632007</v>
      </c>
      <c r="J5498" s="36">
        <f>H5498/I5498</f>
        <v>1</v>
      </c>
      <c r="K5498" s="24"/>
      <c r="L5498" s="24"/>
      <c r="M5498" s="80"/>
    </row>
    <row r="5499" spans="2:13" ht="24.9" customHeight="1" outlineLevel="1" x14ac:dyDescent="0.3">
      <c r="B5499" s="44" t="str">
        <f>B5498</f>
        <v>ASIGNACIÓN PARA LA INVERSIÓN LOCAL SEGÚN NBI Y CUARTA, QUINTA, Y SEXTA CATEGORÍA</v>
      </c>
      <c r="C5499" s="43" t="s">
        <v>336</v>
      </c>
      <c r="D5499" s="43" t="s">
        <v>551</v>
      </c>
      <c r="E5499" s="43" t="s">
        <v>610</v>
      </c>
      <c r="F5499" s="42" t="s">
        <v>609</v>
      </c>
      <c r="G5499" s="18" t="s">
        <v>3</v>
      </c>
      <c r="H5499" s="32">
        <f>SUBTOTAL(9,H5496:H5498)</f>
        <v>2002813063</v>
      </c>
      <c r="I5499" s="32">
        <f>SUBTOTAL(9,I5496:I5498)</f>
        <v>358788482.22000003</v>
      </c>
      <c r="J5499" s="31">
        <f>SUBTOTAL(9,J5496:J5498)</f>
        <v>1.0786126971341239</v>
      </c>
      <c r="K5499" s="14">
        <f>SUBTOTAL(9,K5496:K5498)</f>
        <v>189877490.19999999</v>
      </c>
      <c r="L5499" s="14">
        <f>SUBTOTAL(9,L5496:L5498)</f>
        <v>179156475.22</v>
      </c>
      <c r="M5499" s="80"/>
    </row>
    <row r="5500" spans="2:13" ht="24.9" customHeight="1" outlineLevel="2" x14ac:dyDescent="0.3">
      <c r="B5500" s="47" t="s">
        <v>2229</v>
      </c>
      <c r="C5500" s="46" t="s">
        <v>336</v>
      </c>
      <c r="D5500" s="46" t="s">
        <v>551</v>
      </c>
      <c r="E5500" s="46" t="s">
        <v>608</v>
      </c>
      <c r="F5500" s="45" t="s">
        <v>607</v>
      </c>
      <c r="G5500" s="26" t="s">
        <v>0</v>
      </c>
      <c r="H5500" s="30">
        <v>3035504269</v>
      </c>
      <c r="I5500" s="30">
        <v>238629177.75</v>
      </c>
      <c r="J5500" s="36">
        <f>I5500/H5500</f>
        <v>7.8612697134704645E-2</v>
      </c>
      <c r="K5500" s="30">
        <v>252909135.94</v>
      </c>
      <c r="L5500" s="30">
        <f>I5500</f>
        <v>238629177.75</v>
      </c>
      <c r="M5500" s="80">
        <f>L5500/K5500</f>
        <v>0.94353719909355993</v>
      </c>
    </row>
    <row r="5501" spans="2:13" ht="24.9" customHeight="1" outlineLevel="2" x14ac:dyDescent="0.3">
      <c r="B5501" s="47" t="s">
        <v>2229</v>
      </c>
      <c r="C5501" s="46" t="s">
        <v>336</v>
      </c>
      <c r="D5501" s="46" t="s">
        <v>551</v>
      </c>
      <c r="E5501" s="46" t="s">
        <v>608</v>
      </c>
      <c r="F5501" s="45" t="s">
        <v>607</v>
      </c>
      <c r="G5501" s="26" t="s">
        <v>7</v>
      </c>
      <c r="H5501" s="30">
        <v>-607100854</v>
      </c>
      <c r="I5501" s="24"/>
      <c r="J5501" s="36"/>
      <c r="K5501" s="24"/>
      <c r="L5501" s="24"/>
      <c r="M5501" s="80" t="str">
        <f>IFERROR((Base_actualizacion!$L5497/Base_actualizacion!$K5497)," " )</f>
        <v xml:space="preserve"> </v>
      </c>
    </row>
    <row r="5502" spans="2:13" ht="24.9" customHeight="1" outlineLevel="1" x14ac:dyDescent="0.3">
      <c r="B5502" s="44" t="str">
        <f>B5501</f>
        <v>ASIGNACIÓN PARA LA INVERSIÓN LOCAL SEGÚN NBI Y CUARTA, QUINTA, Y SEXTA CATEGORÍA</v>
      </c>
      <c r="C5502" s="43" t="s">
        <v>336</v>
      </c>
      <c r="D5502" s="43" t="s">
        <v>551</v>
      </c>
      <c r="E5502" s="43" t="s">
        <v>608</v>
      </c>
      <c r="F5502" s="42" t="s">
        <v>607</v>
      </c>
      <c r="G5502" s="18" t="s">
        <v>3</v>
      </c>
      <c r="H5502" s="32">
        <f>SUBTOTAL(9,H5500:H5501)</f>
        <v>2428403415</v>
      </c>
      <c r="I5502" s="14">
        <f>SUBTOTAL(9,I5500:I5501)</f>
        <v>238629177.75</v>
      </c>
      <c r="J5502" s="31">
        <f>SUBTOTAL(9,J5500:J5501)</f>
        <v>7.8612697134704645E-2</v>
      </c>
      <c r="K5502" s="14">
        <f>SUBTOTAL(9,K5500:K5501)</f>
        <v>252909135.94</v>
      </c>
      <c r="L5502" s="14">
        <f>SUBTOTAL(9,L5499:L5501)</f>
        <v>238629177.75</v>
      </c>
      <c r="M5502" s="80"/>
    </row>
    <row r="5503" spans="2:13" ht="24.9" customHeight="1" outlineLevel="2" x14ac:dyDescent="0.3">
      <c r="B5503" s="47" t="s">
        <v>2229</v>
      </c>
      <c r="C5503" s="46" t="s">
        <v>336</v>
      </c>
      <c r="D5503" s="46" t="s">
        <v>551</v>
      </c>
      <c r="E5503" s="46" t="s">
        <v>606</v>
      </c>
      <c r="F5503" s="45" t="s">
        <v>605</v>
      </c>
      <c r="G5503" s="26" t="s">
        <v>0</v>
      </c>
      <c r="H5503" s="30">
        <v>3614889849</v>
      </c>
      <c r="I5503" s="30">
        <v>284176240.88</v>
      </c>
      <c r="J5503" s="36">
        <f>I5503/H5503</f>
        <v>7.8612697136155527E-2</v>
      </c>
      <c r="K5503" s="30">
        <v>301181809.38</v>
      </c>
      <c r="L5503" s="30">
        <f>I5503</f>
        <v>284176240.88</v>
      </c>
      <c r="M5503" s="80">
        <f>L5503/K5503</f>
        <v>0.94353719922525559</v>
      </c>
    </row>
    <row r="5504" spans="2:13" ht="24.9" customHeight="1" outlineLevel="2" x14ac:dyDescent="0.3">
      <c r="B5504" s="47" t="s">
        <v>2229</v>
      </c>
      <c r="C5504" s="46" t="s">
        <v>336</v>
      </c>
      <c r="D5504" s="46" t="s">
        <v>551</v>
      </c>
      <c r="E5504" s="46" t="s">
        <v>606</v>
      </c>
      <c r="F5504" s="45" t="s">
        <v>605</v>
      </c>
      <c r="G5504" s="26" t="s">
        <v>7</v>
      </c>
      <c r="H5504" s="30">
        <v>-722977970</v>
      </c>
      <c r="I5504" s="24"/>
      <c r="J5504" s="36"/>
      <c r="K5504" s="24"/>
      <c r="L5504" s="24"/>
      <c r="M5504" s="80">
        <f>IFERROR((Base_actualizacion!$L5500/Base_actualizacion!$K5500)," " )</f>
        <v>0.94353719909355993</v>
      </c>
    </row>
    <row r="5505" spans="2:13" ht="24.9" customHeight="1" outlineLevel="1" x14ac:dyDescent="0.3">
      <c r="B5505" s="44" t="str">
        <f>B5504</f>
        <v>ASIGNACIÓN PARA LA INVERSIÓN LOCAL SEGÚN NBI Y CUARTA, QUINTA, Y SEXTA CATEGORÍA</v>
      </c>
      <c r="C5505" s="43" t="s">
        <v>336</v>
      </c>
      <c r="D5505" s="43" t="s">
        <v>551</v>
      </c>
      <c r="E5505" s="43" t="s">
        <v>606</v>
      </c>
      <c r="F5505" s="42" t="s">
        <v>605</v>
      </c>
      <c r="G5505" s="18" t="s">
        <v>3</v>
      </c>
      <c r="H5505" s="32">
        <f>SUBTOTAL(9,H5503:H5504)</f>
        <v>2891911879</v>
      </c>
      <c r="I5505" s="14">
        <f>SUBTOTAL(9,I5503:I5504)</f>
        <v>284176240.88</v>
      </c>
      <c r="J5505" s="31">
        <f>SUBTOTAL(9,J5503:J5504)</f>
        <v>7.8612697136155527E-2</v>
      </c>
      <c r="K5505" s="14">
        <f>SUBTOTAL(9,K5503:K5504)</f>
        <v>301181809.38</v>
      </c>
      <c r="L5505" s="14">
        <f>SUBTOTAL(9,L5502:L5504)</f>
        <v>284176240.88</v>
      </c>
      <c r="M5505" s="80"/>
    </row>
    <row r="5506" spans="2:13" ht="24.9" customHeight="1" outlineLevel="2" x14ac:dyDescent="0.3">
      <c r="B5506" s="47" t="s">
        <v>2229</v>
      </c>
      <c r="C5506" s="46" t="s">
        <v>336</v>
      </c>
      <c r="D5506" s="46" t="s">
        <v>551</v>
      </c>
      <c r="E5506" s="46" t="s">
        <v>604</v>
      </c>
      <c r="F5506" s="45" t="s">
        <v>603</v>
      </c>
      <c r="G5506" s="26" t="s">
        <v>0</v>
      </c>
      <c r="H5506" s="30">
        <v>2839237015</v>
      </c>
      <c r="I5506" s="30">
        <v>223200079.56</v>
      </c>
      <c r="J5506" s="36">
        <f>I5506/H5506</f>
        <v>7.8612697136874993E-2</v>
      </c>
      <c r="K5506" s="30">
        <v>236556735.38999999</v>
      </c>
      <c r="L5506" s="30">
        <f>I5506</f>
        <v>223200079.56</v>
      </c>
      <c r="M5506" s="80">
        <f>L5506/K5506</f>
        <v>0.94353719919249179</v>
      </c>
    </row>
    <row r="5507" spans="2:13" ht="24.9" customHeight="1" outlineLevel="2" x14ac:dyDescent="0.3">
      <c r="B5507" s="47" t="s">
        <v>2229</v>
      </c>
      <c r="C5507" s="46" t="s">
        <v>336</v>
      </c>
      <c r="D5507" s="46" t="s">
        <v>551</v>
      </c>
      <c r="E5507" s="46" t="s">
        <v>604</v>
      </c>
      <c r="F5507" s="45" t="s">
        <v>603</v>
      </c>
      <c r="G5507" s="26" t="s">
        <v>7</v>
      </c>
      <c r="H5507" s="30">
        <v>-567847403</v>
      </c>
      <c r="I5507" s="24"/>
      <c r="J5507" s="36"/>
      <c r="K5507" s="24"/>
      <c r="L5507" s="24"/>
      <c r="M5507" s="80">
        <f>IFERROR((Base_actualizacion!$L5503/Base_actualizacion!$K5503)," " )</f>
        <v>0.94353719922525559</v>
      </c>
    </row>
    <row r="5508" spans="2:13" ht="24.9" customHeight="1" outlineLevel="1" x14ac:dyDescent="0.3">
      <c r="B5508" s="44" t="str">
        <f>B5507</f>
        <v>ASIGNACIÓN PARA LA INVERSIÓN LOCAL SEGÚN NBI Y CUARTA, QUINTA, Y SEXTA CATEGORÍA</v>
      </c>
      <c r="C5508" s="43" t="s">
        <v>336</v>
      </c>
      <c r="D5508" s="43" t="s">
        <v>551</v>
      </c>
      <c r="E5508" s="43" t="s">
        <v>604</v>
      </c>
      <c r="F5508" s="42" t="s">
        <v>603</v>
      </c>
      <c r="G5508" s="18" t="s">
        <v>3</v>
      </c>
      <c r="H5508" s="32">
        <f>SUBTOTAL(9,H5506:H5507)</f>
        <v>2271389612</v>
      </c>
      <c r="I5508" s="14">
        <f>SUBTOTAL(9,I5506:I5507)</f>
        <v>223200079.56</v>
      </c>
      <c r="J5508" s="31">
        <f>SUBTOTAL(9,J5506:J5507)</f>
        <v>7.8612697136874993E-2</v>
      </c>
      <c r="K5508" s="14">
        <f>SUBTOTAL(9,K5506:K5507)</f>
        <v>236556735.38999999</v>
      </c>
      <c r="L5508" s="14">
        <f>SUBTOTAL(9,L5505:L5507)</f>
        <v>223200079.56</v>
      </c>
      <c r="M5508" s="80"/>
    </row>
    <row r="5509" spans="2:13" ht="24.9" customHeight="1" outlineLevel="2" x14ac:dyDescent="0.3">
      <c r="B5509" s="47" t="s">
        <v>2229</v>
      </c>
      <c r="C5509" s="46" t="s">
        <v>336</v>
      </c>
      <c r="D5509" s="46" t="s">
        <v>551</v>
      </c>
      <c r="E5509" s="46" t="s">
        <v>602</v>
      </c>
      <c r="F5509" s="45" t="s">
        <v>601</v>
      </c>
      <c r="G5509" s="26" t="s">
        <v>0</v>
      </c>
      <c r="H5509" s="30">
        <v>1758123556</v>
      </c>
      <c r="I5509" s="30">
        <v>138210834.63</v>
      </c>
      <c r="J5509" s="36">
        <f>I5509/H5509</f>
        <v>7.8612697132874318E-2</v>
      </c>
      <c r="K5509" s="30">
        <v>146481595.75</v>
      </c>
      <c r="L5509" s="30">
        <f>I5509</f>
        <v>138210834.63</v>
      </c>
      <c r="M5509" s="80">
        <f>L5509/K5509</f>
        <v>0.9435371994846663</v>
      </c>
    </row>
    <row r="5510" spans="2:13" ht="24.9" customHeight="1" outlineLevel="2" x14ac:dyDescent="0.3">
      <c r="B5510" s="47" t="s">
        <v>2229</v>
      </c>
      <c r="C5510" s="46" t="s">
        <v>336</v>
      </c>
      <c r="D5510" s="46" t="s">
        <v>551</v>
      </c>
      <c r="E5510" s="46" t="s">
        <v>602</v>
      </c>
      <c r="F5510" s="45" t="s">
        <v>601</v>
      </c>
      <c r="G5510" s="26" t="s">
        <v>7</v>
      </c>
      <c r="H5510" s="30">
        <v>-351624711</v>
      </c>
      <c r="I5510" s="24"/>
      <c r="J5510" s="36"/>
      <c r="K5510" s="24"/>
      <c r="L5510" s="24"/>
      <c r="M5510" s="80">
        <f>IFERROR((Base_actualizacion!$L5506/Base_actualizacion!$K5506)," " )</f>
        <v>0.94353719919249179</v>
      </c>
    </row>
    <row r="5511" spans="2:13" ht="24.9" customHeight="1" outlineLevel="1" x14ac:dyDescent="0.3">
      <c r="B5511" s="44" t="str">
        <f>B5510</f>
        <v>ASIGNACIÓN PARA LA INVERSIÓN LOCAL SEGÚN NBI Y CUARTA, QUINTA, Y SEXTA CATEGORÍA</v>
      </c>
      <c r="C5511" s="43" t="s">
        <v>336</v>
      </c>
      <c r="D5511" s="43" t="s">
        <v>551</v>
      </c>
      <c r="E5511" s="43" t="s">
        <v>602</v>
      </c>
      <c r="F5511" s="42" t="s">
        <v>601</v>
      </c>
      <c r="G5511" s="18" t="s">
        <v>3</v>
      </c>
      <c r="H5511" s="32">
        <f>SUBTOTAL(9,H5509:H5510)</f>
        <v>1406498845</v>
      </c>
      <c r="I5511" s="14">
        <f>SUBTOTAL(9,I5509:I5510)</f>
        <v>138210834.63</v>
      </c>
      <c r="J5511" s="31">
        <f>SUBTOTAL(9,J5509:J5510)</f>
        <v>7.8612697132874318E-2</v>
      </c>
      <c r="K5511" s="14">
        <f>SUBTOTAL(9,K5509:K5510)</f>
        <v>146481595.75</v>
      </c>
      <c r="L5511" s="14">
        <f>SUBTOTAL(9,L5508:L5510)</f>
        <v>138210834.63</v>
      </c>
      <c r="M5511" s="80"/>
    </row>
    <row r="5512" spans="2:13" ht="24.9" customHeight="1" outlineLevel="2" x14ac:dyDescent="0.3">
      <c r="B5512" s="47" t="s">
        <v>2229</v>
      </c>
      <c r="C5512" s="46" t="s">
        <v>336</v>
      </c>
      <c r="D5512" s="46" t="s">
        <v>551</v>
      </c>
      <c r="E5512" s="46" t="s">
        <v>600</v>
      </c>
      <c r="F5512" s="45" t="s">
        <v>599</v>
      </c>
      <c r="G5512" s="26" t="s">
        <v>0</v>
      </c>
      <c r="H5512" s="30">
        <v>4122583399</v>
      </c>
      <c r="I5512" s="30">
        <v>324087400.16000003</v>
      </c>
      <c r="J5512" s="36">
        <f>I5512/H5512</f>
        <v>7.8612697135153828E-2</v>
      </c>
      <c r="K5512" s="30">
        <v>343481317.38</v>
      </c>
      <c r="L5512" s="30">
        <f>I5512</f>
        <v>324087400.16000003</v>
      </c>
      <c r="M5512" s="80">
        <f>L5512/K5512</f>
        <v>0.94353719914686329</v>
      </c>
    </row>
    <row r="5513" spans="2:13" ht="24.9" customHeight="1" outlineLevel="2" x14ac:dyDescent="0.3">
      <c r="B5513" s="47" t="s">
        <v>2229</v>
      </c>
      <c r="C5513" s="46" t="s">
        <v>336</v>
      </c>
      <c r="D5513" s="46" t="s">
        <v>551</v>
      </c>
      <c r="E5513" s="46" t="s">
        <v>600</v>
      </c>
      <c r="F5513" s="45" t="s">
        <v>599</v>
      </c>
      <c r="G5513" s="26" t="s">
        <v>7</v>
      </c>
      <c r="H5513" s="30">
        <v>-824516680</v>
      </c>
      <c r="I5513" s="24"/>
      <c r="J5513" s="36"/>
      <c r="K5513" s="24"/>
      <c r="L5513" s="24"/>
      <c r="M5513" s="80">
        <f>IFERROR((Base_actualizacion!$L5509/Base_actualizacion!$K5509)," " )</f>
        <v>0.9435371994846663</v>
      </c>
    </row>
    <row r="5514" spans="2:13" ht="24.9" customHeight="1" outlineLevel="1" x14ac:dyDescent="0.3">
      <c r="B5514" s="44" t="str">
        <f>B5513</f>
        <v>ASIGNACIÓN PARA LA INVERSIÓN LOCAL SEGÚN NBI Y CUARTA, QUINTA, Y SEXTA CATEGORÍA</v>
      </c>
      <c r="C5514" s="43" t="s">
        <v>336</v>
      </c>
      <c r="D5514" s="43" t="s">
        <v>551</v>
      </c>
      <c r="E5514" s="43" t="s">
        <v>600</v>
      </c>
      <c r="F5514" s="42" t="s">
        <v>599</v>
      </c>
      <c r="G5514" s="18" t="s">
        <v>3</v>
      </c>
      <c r="H5514" s="32">
        <f>SUBTOTAL(9,H5512:H5513)</f>
        <v>3298066719</v>
      </c>
      <c r="I5514" s="14">
        <f>SUBTOTAL(9,I5512:I5513)</f>
        <v>324087400.16000003</v>
      </c>
      <c r="J5514" s="31">
        <f>SUBTOTAL(9,J5512:J5513)</f>
        <v>7.8612697135153828E-2</v>
      </c>
      <c r="K5514" s="14">
        <f>SUBTOTAL(9,K5512:K5513)</f>
        <v>343481317.38</v>
      </c>
      <c r="L5514" s="14">
        <f>SUBTOTAL(9,L5511:L5513)</f>
        <v>324087400.16000003</v>
      </c>
      <c r="M5514" s="80"/>
    </row>
    <row r="5515" spans="2:13" ht="24.9" customHeight="1" outlineLevel="2" x14ac:dyDescent="0.3">
      <c r="B5515" s="47" t="s">
        <v>2229</v>
      </c>
      <c r="C5515" s="46" t="s">
        <v>336</v>
      </c>
      <c r="D5515" s="46" t="s">
        <v>551</v>
      </c>
      <c r="E5515" s="46" t="s">
        <v>598</v>
      </c>
      <c r="F5515" s="45" t="s">
        <v>597</v>
      </c>
      <c r="G5515" s="26" t="s">
        <v>0</v>
      </c>
      <c r="H5515" s="30">
        <v>5031344815</v>
      </c>
      <c r="I5515" s="30">
        <v>395527586.13</v>
      </c>
      <c r="J5515" s="36">
        <f>I5515/H5515</f>
        <v>7.8612697136322185E-2</v>
      </c>
      <c r="K5515" s="30">
        <v>419196600.25999999</v>
      </c>
      <c r="L5515" s="30">
        <f>I5515</f>
        <v>395527586.13</v>
      </c>
      <c r="M5515" s="80">
        <f>L5515/K5515</f>
        <v>0.94353719921554791</v>
      </c>
    </row>
    <row r="5516" spans="2:13" ht="24.9" customHeight="1" outlineLevel="2" x14ac:dyDescent="0.3">
      <c r="B5516" s="47" t="s">
        <v>2229</v>
      </c>
      <c r="C5516" s="46" t="s">
        <v>336</v>
      </c>
      <c r="D5516" s="46" t="s">
        <v>551</v>
      </c>
      <c r="E5516" s="46" t="s">
        <v>598</v>
      </c>
      <c r="F5516" s="45" t="s">
        <v>597</v>
      </c>
      <c r="G5516" s="26" t="s">
        <v>7</v>
      </c>
      <c r="H5516" s="30">
        <v>-1006268963</v>
      </c>
      <c r="I5516" s="24"/>
      <c r="J5516" s="36"/>
      <c r="K5516" s="24"/>
      <c r="L5516" s="24"/>
      <c r="M5516" s="80">
        <f>IFERROR((Base_actualizacion!$L5512/Base_actualizacion!$K5512)," " )</f>
        <v>0.94353719914686329</v>
      </c>
    </row>
    <row r="5517" spans="2:13" ht="24.9" customHeight="1" outlineLevel="1" x14ac:dyDescent="0.3">
      <c r="B5517" s="44" t="str">
        <f>B5516</f>
        <v>ASIGNACIÓN PARA LA INVERSIÓN LOCAL SEGÚN NBI Y CUARTA, QUINTA, Y SEXTA CATEGORÍA</v>
      </c>
      <c r="C5517" s="43" t="s">
        <v>336</v>
      </c>
      <c r="D5517" s="43" t="s">
        <v>551</v>
      </c>
      <c r="E5517" s="43" t="s">
        <v>598</v>
      </c>
      <c r="F5517" s="42" t="s">
        <v>597</v>
      </c>
      <c r="G5517" s="18" t="s">
        <v>3</v>
      </c>
      <c r="H5517" s="32">
        <f>SUBTOTAL(9,H5515:H5516)</f>
        <v>4025075852</v>
      </c>
      <c r="I5517" s="14">
        <f>SUBTOTAL(9,I5515:I5516)</f>
        <v>395527586.13</v>
      </c>
      <c r="J5517" s="31">
        <f>SUBTOTAL(9,J5515:J5516)</f>
        <v>7.8612697136322185E-2</v>
      </c>
      <c r="K5517" s="14">
        <f>SUBTOTAL(9,K5515:K5516)</f>
        <v>419196600.25999999</v>
      </c>
      <c r="L5517" s="14">
        <f>SUBTOTAL(9,L5514:L5516)</f>
        <v>395527586.13</v>
      </c>
      <c r="M5517" s="80"/>
    </row>
    <row r="5518" spans="2:13" ht="24.9" customHeight="1" outlineLevel="2" x14ac:dyDescent="0.3">
      <c r="B5518" s="47" t="s">
        <v>2229</v>
      </c>
      <c r="C5518" s="46" t="s">
        <v>336</v>
      </c>
      <c r="D5518" s="46" t="s">
        <v>551</v>
      </c>
      <c r="E5518" s="46" t="s">
        <v>596</v>
      </c>
      <c r="F5518" s="45" t="s">
        <v>595</v>
      </c>
      <c r="G5518" s="26" t="s">
        <v>0</v>
      </c>
      <c r="H5518" s="30">
        <v>3452387074</v>
      </c>
      <c r="I5518" s="30">
        <v>271401459.44</v>
      </c>
      <c r="J5518" s="36">
        <f>I5518/H5518</f>
        <v>7.8612697134666662E-2</v>
      </c>
      <c r="K5518" s="30">
        <v>287642564.26999998</v>
      </c>
      <c r="L5518" s="30">
        <f>I5518</f>
        <v>271401459.44</v>
      </c>
      <c r="M5518" s="80">
        <f>L5518/K5518</f>
        <v>0.94353719912344047</v>
      </c>
    </row>
    <row r="5519" spans="2:13" ht="24.9" customHeight="1" outlineLevel="2" x14ac:dyDescent="0.3">
      <c r="B5519" s="47" t="s">
        <v>2229</v>
      </c>
      <c r="C5519" s="46" t="s">
        <v>336</v>
      </c>
      <c r="D5519" s="46" t="s">
        <v>551</v>
      </c>
      <c r="E5519" s="46" t="s">
        <v>596</v>
      </c>
      <c r="F5519" s="45" t="s">
        <v>595</v>
      </c>
      <c r="G5519" s="26" t="s">
        <v>7</v>
      </c>
      <c r="H5519" s="30">
        <v>-690477415</v>
      </c>
      <c r="I5519" s="24"/>
      <c r="J5519" s="36"/>
      <c r="K5519" s="24"/>
      <c r="L5519" s="24"/>
      <c r="M5519" s="80">
        <f>IFERROR((Base_actualizacion!$L5515/Base_actualizacion!$K5515)," " )</f>
        <v>0.94353719921554791</v>
      </c>
    </row>
    <row r="5520" spans="2:13" ht="24.9" customHeight="1" outlineLevel="1" x14ac:dyDescent="0.3">
      <c r="B5520" s="44" t="str">
        <f>B5519</f>
        <v>ASIGNACIÓN PARA LA INVERSIÓN LOCAL SEGÚN NBI Y CUARTA, QUINTA, Y SEXTA CATEGORÍA</v>
      </c>
      <c r="C5520" s="43" t="s">
        <v>336</v>
      </c>
      <c r="D5520" s="43" t="s">
        <v>551</v>
      </c>
      <c r="E5520" s="43" t="s">
        <v>596</v>
      </c>
      <c r="F5520" s="42" t="s">
        <v>595</v>
      </c>
      <c r="G5520" s="18" t="s">
        <v>3</v>
      </c>
      <c r="H5520" s="32">
        <f>SUBTOTAL(9,H5518:H5519)</f>
        <v>2761909659</v>
      </c>
      <c r="I5520" s="14">
        <f>SUBTOTAL(9,I5518:I5519)</f>
        <v>271401459.44</v>
      </c>
      <c r="J5520" s="31">
        <f>SUBTOTAL(9,J5518:J5519)</f>
        <v>7.8612697134666662E-2</v>
      </c>
      <c r="K5520" s="14">
        <f>SUBTOTAL(9,K5518:K5519)</f>
        <v>287642564.26999998</v>
      </c>
      <c r="L5520" s="14">
        <f>SUBTOTAL(9,L5517:L5519)</f>
        <v>271401459.44</v>
      </c>
      <c r="M5520" s="80"/>
    </row>
    <row r="5521" spans="2:13" ht="24.9" customHeight="1" outlineLevel="2" x14ac:dyDescent="0.3">
      <c r="B5521" s="47" t="s">
        <v>2229</v>
      </c>
      <c r="C5521" s="46" t="s">
        <v>336</v>
      </c>
      <c r="D5521" s="46" t="s">
        <v>551</v>
      </c>
      <c r="E5521" s="46" t="s">
        <v>594</v>
      </c>
      <c r="F5521" s="45" t="s">
        <v>593</v>
      </c>
      <c r="G5521" s="26" t="s">
        <v>0</v>
      </c>
      <c r="H5521" s="30">
        <v>1555838763</v>
      </c>
      <c r="I5521" s="30">
        <v>122308681.47</v>
      </c>
      <c r="J5521" s="36">
        <f>I5521/H5521</f>
        <v>7.861269713717757E-2</v>
      </c>
      <c r="K5521" s="30">
        <v>129627831.86000001</v>
      </c>
      <c r="L5521" s="30">
        <f>I5521</f>
        <v>122308681.47</v>
      </c>
      <c r="M5521" s="80">
        <f>L5521/K5521</f>
        <v>0.94353719965088356</v>
      </c>
    </row>
    <row r="5522" spans="2:13" ht="24.9" customHeight="1" outlineLevel="2" x14ac:dyDescent="0.3">
      <c r="B5522" s="47" t="s">
        <v>2229</v>
      </c>
      <c r="C5522" s="46" t="s">
        <v>336</v>
      </c>
      <c r="D5522" s="46" t="s">
        <v>551</v>
      </c>
      <c r="E5522" s="46" t="s">
        <v>594</v>
      </c>
      <c r="F5522" s="45" t="s">
        <v>593</v>
      </c>
      <c r="G5522" s="26" t="s">
        <v>7</v>
      </c>
      <c r="H5522" s="30">
        <v>-311167753</v>
      </c>
      <c r="I5522" s="24"/>
      <c r="J5522" s="36"/>
      <c r="K5522" s="24"/>
      <c r="L5522" s="24"/>
      <c r="M5522" s="80">
        <f>IFERROR((Base_actualizacion!$L5518/Base_actualizacion!$K5518)," " )</f>
        <v>0.94353719912344047</v>
      </c>
    </row>
    <row r="5523" spans="2:13" ht="24.9" customHeight="1" outlineLevel="1" x14ac:dyDescent="0.3">
      <c r="B5523" s="44" t="str">
        <f>B5522</f>
        <v>ASIGNACIÓN PARA LA INVERSIÓN LOCAL SEGÚN NBI Y CUARTA, QUINTA, Y SEXTA CATEGORÍA</v>
      </c>
      <c r="C5523" s="43" t="s">
        <v>336</v>
      </c>
      <c r="D5523" s="43" t="s">
        <v>551</v>
      </c>
      <c r="E5523" s="43" t="s">
        <v>594</v>
      </c>
      <c r="F5523" s="42" t="s">
        <v>593</v>
      </c>
      <c r="G5523" s="18" t="s">
        <v>3</v>
      </c>
      <c r="H5523" s="32">
        <f>SUBTOTAL(9,H5521:H5522)</f>
        <v>1244671010</v>
      </c>
      <c r="I5523" s="14">
        <f>SUBTOTAL(9,I5521:I5522)</f>
        <v>122308681.47</v>
      </c>
      <c r="J5523" s="31">
        <f>SUBTOTAL(9,J5521:J5522)</f>
        <v>7.861269713717757E-2</v>
      </c>
      <c r="K5523" s="14">
        <f>SUBTOTAL(9,K5521:K5522)</f>
        <v>129627831.86000001</v>
      </c>
      <c r="L5523" s="14">
        <f>SUBTOTAL(9,L5520:L5522)</f>
        <v>122308681.47</v>
      </c>
      <c r="M5523" s="80"/>
    </row>
    <row r="5524" spans="2:13" ht="24.9" customHeight="1" outlineLevel="2" x14ac:dyDescent="0.3">
      <c r="B5524" s="47" t="s">
        <v>2229</v>
      </c>
      <c r="C5524" s="46" t="s">
        <v>336</v>
      </c>
      <c r="D5524" s="46" t="s">
        <v>551</v>
      </c>
      <c r="E5524" s="46" t="s">
        <v>592</v>
      </c>
      <c r="F5524" s="45" t="s">
        <v>591</v>
      </c>
      <c r="G5524" s="26" t="s">
        <v>0</v>
      </c>
      <c r="H5524" s="30">
        <v>3406208389</v>
      </c>
      <c r="I5524" s="30">
        <v>267771228.45999998</v>
      </c>
      <c r="J5524" s="36">
        <f>I5524/H5524</f>
        <v>7.8612697134074247E-2</v>
      </c>
      <c r="K5524" s="30">
        <v>283795094.38999999</v>
      </c>
      <c r="L5524" s="30">
        <f>I5524</f>
        <v>267771228.45999998</v>
      </c>
      <c r="M5524" s="80">
        <f>L5524/K5524</f>
        <v>0.94353719903283628</v>
      </c>
    </row>
    <row r="5525" spans="2:13" ht="24.9" customHeight="1" outlineLevel="2" x14ac:dyDescent="0.3">
      <c r="B5525" s="47" t="s">
        <v>2229</v>
      </c>
      <c r="C5525" s="46" t="s">
        <v>336</v>
      </c>
      <c r="D5525" s="46" t="s">
        <v>551</v>
      </c>
      <c r="E5525" s="46" t="s">
        <v>592</v>
      </c>
      <c r="F5525" s="45" t="s">
        <v>591</v>
      </c>
      <c r="G5525" s="26" t="s">
        <v>7</v>
      </c>
      <c r="H5525" s="30">
        <v>-681241678</v>
      </c>
      <c r="I5525" s="24"/>
      <c r="J5525" s="36"/>
      <c r="K5525" s="24"/>
      <c r="L5525" s="24"/>
      <c r="M5525" s="80">
        <f>IFERROR((Base_actualizacion!$L5521/Base_actualizacion!$K5521)," " )</f>
        <v>0.94353719965088356</v>
      </c>
    </row>
    <row r="5526" spans="2:13" ht="24.9" customHeight="1" outlineLevel="1" x14ac:dyDescent="0.3">
      <c r="B5526" s="44" t="str">
        <f>B5525</f>
        <v>ASIGNACIÓN PARA LA INVERSIÓN LOCAL SEGÚN NBI Y CUARTA, QUINTA, Y SEXTA CATEGORÍA</v>
      </c>
      <c r="C5526" s="43" t="s">
        <v>336</v>
      </c>
      <c r="D5526" s="43" t="s">
        <v>551</v>
      </c>
      <c r="E5526" s="43" t="s">
        <v>592</v>
      </c>
      <c r="F5526" s="42" t="s">
        <v>591</v>
      </c>
      <c r="G5526" s="18" t="s">
        <v>3</v>
      </c>
      <c r="H5526" s="32">
        <f>SUBTOTAL(9,H5524:H5525)</f>
        <v>2724966711</v>
      </c>
      <c r="I5526" s="14">
        <f>SUBTOTAL(9,I5524:I5525)</f>
        <v>267771228.45999998</v>
      </c>
      <c r="J5526" s="31">
        <f>SUBTOTAL(9,J5524:J5525)</f>
        <v>7.8612697134074247E-2</v>
      </c>
      <c r="K5526" s="14">
        <f>SUBTOTAL(9,K5524:K5525)</f>
        <v>283795094.38999999</v>
      </c>
      <c r="L5526" s="14">
        <f>SUBTOTAL(9,L5523:L5525)</f>
        <v>267771228.45999998</v>
      </c>
      <c r="M5526" s="80"/>
    </row>
    <row r="5527" spans="2:13" ht="24.9" customHeight="1" outlineLevel="2" x14ac:dyDescent="0.3">
      <c r="B5527" s="47" t="s">
        <v>2229</v>
      </c>
      <c r="C5527" s="46" t="s">
        <v>336</v>
      </c>
      <c r="D5527" s="46" t="s">
        <v>551</v>
      </c>
      <c r="E5527" s="46" t="s">
        <v>590</v>
      </c>
      <c r="F5527" s="45" t="s">
        <v>589</v>
      </c>
      <c r="G5527" s="26" t="s">
        <v>0</v>
      </c>
      <c r="H5527" s="30">
        <v>2346015919</v>
      </c>
      <c r="I5527" s="30">
        <v>184426638.92000002</v>
      </c>
      <c r="J5527" s="36">
        <f>I5527/H5527</f>
        <v>7.8612697137457069E-2</v>
      </c>
      <c r="K5527" s="30">
        <v>195463029.05000001</v>
      </c>
      <c r="L5527" s="30">
        <f>I5527</f>
        <v>184426638.92000002</v>
      </c>
      <c r="M5527" s="80">
        <f>L5527/K5527</f>
        <v>0.94353719890846033</v>
      </c>
    </row>
    <row r="5528" spans="2:13" ht="24.9" customHeight="1" outlineLevel="2" x14ac:dyDescent="0.3">
      <c r="B5528" s="47" t="s">
        <v>2229</v>
      </c>
      <c r="C5528" s="46" t="s">
        <v>336</v>
      </c>
      <c r="D5528" s="46" t="s">
        <v>551</v>
      </c>
      <c r="E5528" s="46" t="s">
        <v>590</v>
      </c>
      <c r="F5528" s="45" t="s">
        <v>589</v>
      </c>
      <c r="G5528" s="26" t="s">
        <v>7</v>
      </c>
      <c r="H5528" s="30">
        <v>-469203184</v>
      </c>
      <c r="I5528" s="24"/>
      <c r="J5528" s="36"/>
      <c r="K5528" s="24"/>
      <c r="L5528" s="24"/>
      <c r="M5528" s="80">
        <f>IFERROR((Base_actualizacion!$L5524/Base_actualizacion!$K5524)," " )</f>
        <v>0.94353719903283628</v>
      </c>
    </row>
    <row r="5529" spans="2:13" ht="24.9" customHeight="1" outlineLevel="1" x14ac:dyDescent="0.3">
      <c r="B5529" s="44" t="str">
        <f>B5528</f>
        <v>ASIGNACIÓN PARA LA INVERSIÓN LOCAL SEGÚN NBI Y CUARTA, QUINTA, Y SEXTA CATEGORÍA</v>
      </c>
      <c r="C5529" s="43" t="s">
        <v>336</v>
      </c>
      <c r="D5529" s="43" t="s">
        <v>551</v>
      </c>
      <c r="E5529" s="43" t="s">
        <v>590</v>
      </c>
      <c r="F5529" s="42" t="s">
        <v>589</v>
      </c>
      <c r="G5529" s="18" t="s">
        <v>3</v>
      </c>
      <c r="H5529" s="32">
        <f>SUBTOTAL(9,H5527:H5528)</f>
        <v>1876812735</v>
      </c>
      <c r="I5529" s="14">
        <f>SUBTOTAL(9,I5527:I5528)</f>
        <v>184426638.92000002</v>
      </c>
      <c r="J5529" s="31">
        <f>SUBTOTAL(9,J5527:J5528)</f>
        <v>7.8612697137457069E-2</v>
      </c>
      <c r="K5529" s="14">
        <f>SUBTOTAL(9,K5527:K5528)</f>
        <v>195463029.05000001</v>
      </c>
      <c r="L5529" s="14">
        <f>SUBTOTAL(9,L5526:L5528)</f>
        <v>184426638.92000002</v>
      </c>
      <c r="M5529" s="80"/>
    </row>
    <row r="5530" spans="2:13" ht="24.9" customHeight="1" outlineLevel="2" x14ac:dyDescent="0.3">
      <c r="B5530" s="47" t="s">
        <v>2229</v>
      </c>
      <c r="C5530" s="46" t="s">
        <v>336</v>
      </c>
      <c r="D5530" s="46" t="s">
        <v>551</v>
      </c>
      <c r="E5530" s="46" t="s">
        <v>588</v>
      </c>
      <c r="F5530" s="45" t="s">
        <v>587</v>
      </c>
      <c r="G5530" s="26" t="s">
        <v>0</v>
      </c>
      <c r="H5530" s="30">
        <v>1576664168</v>
      </c>
      <c r="I5530" s="30">
        <v>123945822.73</v>
      </c>
      <c r="J5530" s="36">
        <f>I5530/H5530</f>
        <v>7.8612697139699317E-2</v>
      </c>
      <c r="K5530" s="30">
        <v>131362942.37</v>
      </c>
      <c r="L5530" s="30">
        <f>I5530</f>
        <v>123945822.73</v>
      </c>
      <c r="M5530" s="80">
        <f>L5530/K5530</f>
        <v>0.9435371992573921</v>
      </c>
    </row>
    <row r="5531" spans="2:13" ht="24.9" customHeight="1" outlineLevel="2" x14ac:dyDescent="0.3">
      <c r="B5531" s="47" t="s">
        <v>2229</v>
      </c>
      <c r="C5531" s="46" t="s">
        <v>336</v>
      </c>
      <c r="D5531" s="46" t="s">
        <v>551</v>
      </c>
      <c r="E5531" s="46" t="s">
        <v>588</v>
      </c>
      <c r="F5531" s="45" t="s">
        <v>587</v>
      </c>
      <c r="G5531" s="26" t="s">
        <v>7</v>
      </c>
      <c r="H5531" s="30">
        <v>-315332834</v>
      </c>
      <c r="I5531" s="24"/>
      <c r="J5531" s="36"/>
      <c r="K5531" s="24"/>
      <c r="L5531" s="24"/>
      <c r="M5531" s="80">
        <f>IFERROR((Base_actualizacion!$L5527/Base_actualizacion!$K5527)," " )</f>
        <v>0.94353719890846033</v>
      </c>
    </row>
    <row r="5532" spans="2:13" ht="24.9" customHeight="1" outlineLevel="1" x14ac:dyDescent="0.3">
      <c r="B5532" s="44" t="str">
        <f>B5531</f>
        <v>ASIGNACIÓN PARA LA INVERSIÓN LOCAL SEGÚN NBI Y CUARTA, QUINTA, Y SEXTA CATEGORÍA</v>
      </c>
      <c r="C5532" s="43" t="s">
        <v>336</v>
      </c>
      <c r="D5532" s="43" t="s">
        <v>551</v>
      </c>
      <c r="E5532" s="43" t="s">
        <v>588</v>
      </c>
      <c r="F5532" s="42" t="s">
        <v>587</v>
      </c>
      <c r="G5532" s="18" t="s">
        <v>3</v>
      </c>
      <c r="H5532" s="32">
        <f>SUBTOTAL(9,H5530:H5531)</f>
        <v>1261331334</v>
      </c>
      <c r="I5532" s="14">
        <f>SUBTOTAL(9,I5530:I5531)</f>
        <v>123945822.73</v>
      </c>
      <c r="J5532" s="31">
        <f>SUBTOTAL(9,J5530:J5531)</f>
        <v>7.8612697139699317E-2</v>
      </c>
      <c r="K5532" s="14">
        <f>SUBTOTAL(9,K5530:K5531)</f>
        <v>131362942.37</v>
      </c>
      <c r="L5532" s="14">
        <f>SUBTOTAL(9,L5529:L5531)</f>
        <v>123945822.73</v>
      </c>
      <c r="M5532" s="80"/>
    </row>
    <row r="5533" spans="2:13" ht="24.9" customHeight="1" outlineLevel="2" x14ac:dyDescent="0.3">
      <c r="B5533" s="47" t="s">
        <v>2229</v>
      </c>
      <c r="C5533" s="46" t="s">
        <v>336</v>
      </c>
      <c r="D5533" s="46" t="s">
        <v>551</v>
      </c>
      <c r="E5533" s="46" t="s">
        <v>2068</v>
      </c>
      <c r="F5533" s="45" t="s">
        <v>2067</v>
      </c>
      <c r="G5533" s="26" t="s">
        <v>0</v>
      </c>
      <c r="H5533" s="30">
        <v>2953803296</v>
      </c>
      <c r="I5533" s="30">
        <v>232206443.91000003</v>
      </c>
      <c r="J5533" s="36">
        <f>I5533/H5533</f>
        <v>7.8612697136756129E-2</v>
      </c>
      <c r="K5533" s="30">
        <v>246102055.22999999</v>
      </c>
      <c r="L5533" s="30">
        <f>I5533</f>
        <v>232206443.91000003</v>
      </c>
      <c r="M5533" s="80">
        <f>L5533/K5533</f>
        <v>0.9435371992037469</v>
      </c>
    </row>
    <row r="5534" spans="2:13" ht="24.9" customHeight="1" outlineLevel="2" x14ac:dyDescent="0.3">
      <c r="B5534" s="47" t="s">
        <v>2229</v>
      </c>
      <c r="C5534" s="46" t="s">
        <v>336</v>
      </c>
      <c r="D5534" s="46" t="s">
        <v>551</v>
      </c>
      <c r="E5534" s="46" t="s">
        <v>2068</v>
      </c>
      <c r="F5534" s="45" t="s">
        <v>2067</v>
      </c>
      <c r="G5534" s="26" t="s">
        <v>7</v>
      </c>
      <c r="H5534" s="30">
        <v>-590760659</v>
      </c>
      <c r="I5534" s="24"/>
      <c r="J5534" s="36"/>
      <c r="K5534" s="24"/>
      <c r="L5534" s="24"/>
      <c r="M5534" s="80">
        <f>IFERROR((Base_actualizacion!$L5530/Base_actualizacion!$K5530)," " )</f>
        <v>0.9435371992573921</v>
      </c>
    </row>
    <row r="5535" spans="2:13" ht="24.9" customHeight="1" outlineLevel="1" x14ac:dyDescent="0.3">
      <c r="B5535" s="44" t="str">
        <f>B5534</f>
        <v>ASIGNACIÓN PARA LA INVERSIÓN LOCAL SEGÚN NBI Y CUARTA, QUINTA, Y SEXTA CATEGORÍA</v>
      </c>
      <c r="C5535" s="43" t="s">
        <v>336</v>
      </c>
      <c r="D5535" s="43" t="s">
        <v>551</v>
      </c>
      <c r="E5535" s="43" t="s">
        <v>2068</v>
      </c>
      <c r="F5535" s="42" t="s">
        <v>2067</v>
      </c>
      <c r="G5535" s="18" t="s">
        <v>3</v>
      </c>
      <c r="H5535" s="32">
        <f>SUBTOTAL(9,H5533:H5534)</f>
        <v>2363042637</v>
      </c>
      <c r="I5535" s="14">
        <f>SUBTOTAL(9,I5533:I5534)</f>
        <v>232206443.91000003</v>
      </c>
      <c r="J5535" s="31">
        <f>SUBTOTAL(9,J5533:J5534)</f>
        <v>7.8612697136756129E-2</v>
      </c>
      <c r="K5535" s="14">
        <f>SUBTOTAL(9,K5533:K5534)</f>
        <v>246102055.22999999</v>
      </c>
      <c r="L5535" s="14">
        <f>SUBTOTAL(9,L5532:L5534)</f>
        <v>232206443.91000003</v>
      </c>
      <c r="M5535" s="80"/>
    </row>
    <row r="5536" spans="2:13" ht="24.9" customHeight="1" outlineLevel="2" x14ac:dyDescent="0.3">
      <c r="B5536" s="47" t="s">
        <v>2229</v>
      </c>
      <c r="C5536" s="46" t="s">
        <v>336</v>
      </c>
      <c r="D5536" s="46" t="s">
        <v>551</v>
      </c>
      <c r="E5536" s="46" t="s">
        <v>586</v>
      </c>
      <c r="F5536" s="45" t="s">
        <v>585</v>
      </c>
      <c r="G5536" s="26" t="s">
        <v>0</v>
      </c>
      <c r="H5536" s="30">
        <v>2188774269</v>
      </c>
      <c r="I5536" s="30">
        <v>172065448.71000001</v>
      </c>
      <c r="J5536" s="36">
        <f>I5536/H5536</f>
        <v>7.8612697136928922E-2</v>
      </c>
      <c r="K5536" s="30">
        <v>182362125.09</v>
      </c>
      <c r="L5536" s="30">
        <f>I5536</f>
        <v>172065448.71000001</v>
      </c>
      <c r="M5536" s="80">
        <f>L5536/K5536</f>
        <v>0.94353719899393396</v>
      </c>
    </row>
    <row r="5537" spans="2:13" ht="24.9" customHeight="1" outlineLevel="2" x14ac:dyDescent="0.3">
      <c r="B5537" s="47" t="s">
        <v>2229</v>
      </c>
      <c r="C5537" s="46" t="s">
        <v>336</v>
      </c>
      <c r="D5537" s="46" t="s">
        <v>551</v>
      </c>
      <c r="E5537" s="46" t="s">
        <v>586</v>
      </c>
      <c r="F5537" s="45" t="s">
        <v>585</v>
      </c>
      <c r="G5537" s="26" t="s">
        <v>7</v>
      </c>
      <c r="H5537" s="30">
        <v>-437754854</v>
      </c>
      <c r="I5537" s="24"/>
      <c r="J5537" s="36"/>
      <c r="K5537" s="24"/>
      <c r="L5537" s="24"/>
      <c r="M5537" s="80">
        <f>IFERROR((Base_actualizacion!$L5533/Base_actualizacion!$K5533)," " )</f>
        <v>0.9435371992037469</v>
      </c>
    </row>
    <row r="5538" spans="2:13" ht="24.9" customHeight="1" outlineLevel="1" x14ac:dyDescent="0.3">
      <c r="B5538" s="44" t="str">
        <f>B5537</f>
        <v>ASIGNACIÓN PARA LA INVERSIÓN LOCAL SEGÚN NBI Y CUARTA, QUINTA, Y SEXTA CATEGORÍA</v>
      </c>
      <c r="C5538" s="43" t="s">
        <v>336</v>
      </c>
      <c r="D5538" s="43" t="s">
        <v>551</v>
      </c>
      <c r="E5538" s="43" t="s">
        <v>586</v>
      </c>
      <c r="F5538" s="42" t="s">
        <v>585</v>
      </c>
      <c r="G5538" s="18" t="s">
        <v>3</v>
      </c>
      <c r="H5538" s="32">
        <f>SUBTOTAL(9,H5536:H5537)</f>
        <v>1751019415</v>
      </c>
      <c r="I5538" s="14">
        <f>SUBTOTAL(9,I5536:I5537)</f>
        <v>172065448.71000001</v>
      </c>
      <c r="J5538" s="31">
        <f>SUBTOTAL(9,J5536:J5537)</f>
        <v>7.8612697136928922E-2</v>
      </c>
      <c r="K5538" s="14">
        <f>SUBTOTAL(9,K5536:K5537)</f>
        <v>182362125.09</v>
      </c>
      <c r="L5538" s="14">
        <f>SUBTOTAL(9,L5535:L5537)</f>
        <v>172065448.71000001</v>
      </c>
      <c r="M5538" s="80"/>
    </row>
    <row r="5539" spans="2:13" ht="24.9" customHeight="1" outlineLevel="2" x14ac:dyDescent="0.3">
      <c r="B5539" s="47" t="s">
        <v>2229</v>
      </c>
      <c r="C5539" s="46" t="s">
        <v>336</v>
      </c>
      <c r="D5539" s="46" t="s">
        <v>551</v>
      </c>
      <c r="E5539" s="46" t="s">
        <v>584</v>
      </c>
      <c r="F5539" s="45" t="s">
        <v>583</v>
      </c>
      <c r="G5539" s="26" t="s">
        <v>0</v>
      </c>
      <c r="H5539" s="30">
        <v>3416383363</v>
      </c>
      <c r="I5539" s="30">
        <v>268571110.61000001</v>
      </c>
      <c r="J5539" s="36">
        <f>I5539/H5539</f>
        <v>7.8612697134247234E-2</v>
      </c>
      <c r="K5539" s="30">
        <v>284642842.73000002</v>
      </c>
      <c r="L5539" s="30">
        <f>I5539</f>
        <v>268571110.61000001</v>
      </c>
      <c r="M5539" s="80">
        <f>L5539/K5539</f>
        <v>0.94353719922884216</v>
      </c>
    </row>
    <row r="5540" spans="2:13" ht="24.9" customHeight="1" outlineLevel="2" x14ac:dyDescent="0.3">
      <c r="B5540" s="47" t="s">
        <v>2229</v>
      </c>
      <c r="C5540" s="46" t="s">
        <v>336</v>
      </c>
      <c r="D5540" s="46" t="s">
        <v>551</v>
      </c>
      <c r="E5540" s="46" t="s">
        <v>584</v>
      </c>
      <c r="F5540" s="45" t="s">
        <v>583</v>
      </c>
      <c r="G5540" s="26" t="s">
        <v>7</v>
      </c>
      <c r="H5540" s="30">
        <v>-683276673</v>
      </c>
      <c r="I5540" s="24"/>
      <c r="J5540" s="36"/>
      <c r="K5540" s="24"/>
      <c r="L5540" s="24"/>
      <c r="M5540" s="80">
        <f>IFERROR((Base_actualizacion!$L5536/Base_actualizacion!$K5536)," " )</f>
        <v>0.94353719899393396</v>
      </c>
    </row>
    <row r="5541" spans="2:13" ht="24.9" customHeight="1" outlineLevel="1" x14ac:dyDescent="0.3">
      <c r="B5541" s="44" t="str">
        <f>B5540</f>
        <v>ASIGNACIÓN PARA LA INVERSIÓN LOCAL SEGÚN NBI Y CUARTA, QUINTA, Y SEXTA CATEGORÍA</v>
      </c>
      <c r="C5541" s="43" t="s">
        <v>336</v>
      </c>
      <c r="D5541" s="43" t="s">
        <v>551</v>
      </c>
      <c r="E5541" s="43" t="s">
        <v>584</v>
      </c>
      <c r="F5541" s="42" t="s">
        <v>583</v>
      </c>
      <c r="G5541" s="18" t="s">
        <v>3</v>
      </c>
      <c r="H5541" s="32">
        <f>SUBTOTAL(9,H5539:H5540)</f>
        <v>2733106690</v>
      </c>
      <c r="I5541" s="14">
        <f>SUBTOTAL(9,I5539:I5540)</f>
        <v>268571110.61000001</v>
      </c>
      <c r="J5541" s="31">
        <f>SUBTOTAL(9,J5539:J5540)</f>
        <v>7.8612697134247234E-2</v>
      </c>
      <c r="K5541" s="14">
        <f>SUBTOTAL(9,K5539:K5540)</f>
        <v>284642842.73000002</v>
      </c>
      <c r="L5541" s="14">
        <f>SUBTOTAL(9,L5538:L5540)</f>
        <v>268571110.61000001</v>
      </c>
      <c r="M5541" s="80"/>
    </row>
    <row r="5542" spans="2:13" ht="24.9" customHeight="1" outlineLevel="2" x14ac:dyDescent="0.3">
      <c r="B5542" s="47" t="s">
        <v>2229</v>
      </c>
      <c r="C5542" s="46" t="s">
        <v>336</v>
      </c>
      <c r="D5542" s="46" t="s">
        <v>551</v>
      </c>
      <c r="E5542" s="46" t="s">
        <v>582</v>
      </c>
      <c r="F5542" s="45" t="s">
        <v>581</v>
      </c>
      <c r="G5542" s="26" t="s">
        <v>0</v>
      </c>
      <c r="H5542" s="30">
        <v>1581183810</v>
      </c>
      <c r="I5542" s="30">
        <v>124301123.97</v>
      </c>
      <c r="J5542" s="36">
        <f>I5542/H5542</f>
        <v>7.8612697134813184E-2</v>
      </c>
      <c r="K5542" s="30">
        <v>131739505.44</v>
      </c>
      <c r="L5542" s="30">
        <f>I5542</f>
        <v>124301123.97</v>
      </c>
      <c r="M5542" s="80">
        <f>L5542/K5542</f>
        <v>0.94353719907209033</v>
      </c>
    </row>
    <row r="5543" spans="2:13" ht="24.9" customHeight="1" outlineLevel="2" x14ac:dyDescent="0.3">
      <c r="B5543" s="47" t="s">
        <v>2229</v>
      </c>
      <c r="C5543" s="46" t="s">
        <v>336</v>
      </c>
      <c r="D5543" s="46" t="s">
        <v>551</v>
      </c>
      <c r="E5543" s="46" t="s">
        <v>582</v>
      </c>
      <c r="F5543" s="45" t="s">
        <v>581</v>
      </c>
      <c r="G5543" s="26" t="s">
        <v>7</v>
      </c>
      <c r="H5543" s="30">
        <v>-316236762</v>
      </c>
      <c r="I5543" s="24"/>
      <c r="J5543" s="36"/>
      <c r="K5543" s="24"/>
      <c r="L5543" s="24"/>
      <c r="M5543" s="80">
        <f>IFERROR((Base_actualizacion!$L5539/Base_actualizacion!$K5539)," " )</f>
        <v>0.94353719922884216</v>
      </c>
    </row>
    <row r="5544" spans="2:13" ht="24.9" customHeight="1" outlineLevel="1" x14ac:dyDescent="0.3">
      <c r="B5544" s="44" t="str">
        <f>B5543</f>
        <v>ASIGNACIÓN PARA LA INVERSIÓN LOCAL SEGÚN NBI Y CUARTA, QUINTA, Y SEXTA CATEGORÍA</v>
      </c>
      <c r="C5544" s="43" t="s">
        <v>336</v>
      </c>
      <c r="D5544" s="43" t="s">
        <v>551</v>
      </c>
      <c r="E5544" s="43" t="s">
        <v>582</v>
      </c>
      <c r="F5544" s="42" t="s">
        <v>581</v>
      </c>
      <c r="G5544" s="18" t="s">
        <v>3</v>
      </c>
      <c r="H5544" s="32">
        <f>SUBTOTAL(9,H5542:H5543)</f>
        <v>1264947048</v>
      </c>
      <c r="I5544" s="14">
        <f>SUBTOTAL(9,I5542:I5543)</f>
        <v>124301123.97</v>
      </c>
      <c r="J5544" s="31">
        <f>SUBTOTAL(9,J5542:J5543)</f>
        <v>7.8612697134813184E-2</v>
      </c>
      <c r="K5544" s="14">
        <f>SUBTOTAL(9,K5542:K5543)</f>
        <v>131739505.44</v>
      </c>
      <c r="L5544" s="14">
        <f>SUBTOTAL(9,L5541:L5543)</f>
        <v>124301123.97</v>
      </c>
      <c r="M5544" s="80"/>
    </row>
    <row r="5545" spans="2:13" ht="24.9" customHeight="1" outlineLevel="2" x14ac:dyDescent="0.3">
      <c r="B5545" s="47" t="s">
        <v>2229</v>
      </c>
      <c r="C5545" s="46" t="s">
        <v>336</v>
      </c>
      <c r="D5545" s="46" t="s">
        <v>551</v>
      </c>
      <c r="E5545" s="46" t="s">
        <v>580</v>
      </c>
      <c r="F5545" s="45" t="s">
        <v>579</v>
      </c>
      <c r="G5545" s="26" t="s">
        <v>0</v>
      </c>
      <c r="H5545" s="30">
        <v>1283611161</v>
      </c>
      <c r="I5545" s="30">
        <v>100908135.44</v>
      </c>
      <c r="J5545" s="36">
        <f>I5545/H5545</f>
        <v>7.8612697135935855E-2</v>
      </c>
      <c r="K5545" s="30">
        <v>106946642.41999999</v>
      </c>
      <c r="L5545" s="30">
        <f>I5545</f>
        <v>100908135.44</v>
      </c>
      <c r="M5545" s="80">
        <f>L5545/K5545</f>
        <v>0.94353719908021405</v>
      </c>
    </row>
    <row r="5546" spans="2:13" ht="24.9" customHeight="1" outlineLevel="2" x14ac:dyDescent="0.3">
      <c r="B5546" s="47" t="s">
        <v>2229</v>
      </c>
      <c r="C5546" s="46" t="s">
        <v>336</v>
      </c>
      <c r="D5546" s="46" t="s">
        <v>551</v>
      </c>
      <c r="E5546" s="46" t="s">
        <v>580</v>
      </c>
      <c r="F5546" s="45" t="s">
        <v>579</v>
      </c>
      <c r="G5546" s="26" t="s">
        <v>7</v>
      </c>
      <c r="H5546" s="30">
        <v>-256722232</v>
      </c>
      <c r="I5546" s="24"/>
      <c r="J5546" s="36"/>
      <c r="K5546" s="24"/>
      <c r="L5546" s="24"/>
      <c r="M5546" s="80">
        <f>IFERROR((Base_actualizacion!$L5542/Base_actualizacion!$K5542)," " )</f>
        <v>0.94353719907209033</v>
      </c>
    </row>
    <row r="5547" spans="2:13" ht="24.9" customHeight="1" outlineLevel="1" x14ac:dyDescent="0.3">
      <c r="B5547" s="44" t="str">
        <f>B5546</f>
        <v>ASIGNACIÓN PARA LA INVERSIÓN LOCAL SEGÚN NBI Y CUARTA, QUINTA, Y SEXTA CATEGORÍA</v>
      </c>
      <c r="C5547" s="43" t="s">
        <v>336</v>
      </c>
      <c r="D5547" s="43" t="s">
        <v>551</v>
      </c>
      <c r="E5547" s="43" t="s">
        <v>580</v>
      </c>
      <c r="F5547" s="42" t="s">
        <v>579</v>
      </c>
      <c r="G5547" s="18" t="s">
        <v>3</v>
      </c>
      <c r="H5547" s="32">
        <f>SUBTOTAL(9,H5545:H5546)</f>
        <v>1026888929</v>
      </c>
      <c r="I5547" s="14">
        <f>SUBTOTAL(9,I5545:I5546)</f>
        <v>100908135.44</v>
      </c>
      <c r="J5547" s="31">
        <f>SUBTOTAL(9,J5545:J5546)</f>
        <v>7.8612697135935855E-2</v>
      </c>
      <c r="K5547" s="14">
        <f>SUBTOTAL(9,K5545:K5546)</f>
        <v>106946642.41999999</v>
      </c>
      <c r="L5547" s="14">
        <f>SUBTOTAL(9,L5544:L5546)</f>
        <v>100908135.44</v>
      </c>
      <c r="M5547" s="80"/>
    </row>
    <row r="5548" spans="2:13" ht="24.9" customHeight="1" outlineLevel="2" x14ac:dyDescent="0.3">
      <c r="B5548" s="47" t="s">
        <v>2229</v>
      </c>
      <c r="C5548" s="46" t="s">
        <v>336</v>
      </c>
      <c r="D5548" s="46" t="s">
        <v>551</v>
      </c>
      <c r="E5548" s="46" t="s">
        <v>578</v>
      </c>
      <c r="F5548" s="45" t="s">
        <v>577</v>
      </c>
      <c r="G5548" s="26" t="s">
        <v>0</v>
      </c>
      <c r="H5548" s="30">
        <v>4396144655</v>
      </c>
      <c r="I5548" s="30">
        <v>345592788.32999998</v>
      </c>
      <c r="J5548" s="36">
        <f>I5548/H5548</f>
        <v>7.8612697136100043E-2</v>
      </c>
      <c r="K5548" s="30">
        <v>366273622.97000003</v>
      </c>
      <c r="L5548" s="30">
        <f>I5548</f>
        <v>345592788.32999998</v>
      </c>
      <c r="M5548" s="80">
        <f>L5548/K5548</f>
        <v>0.94353719912368916</v>
      </c>
    </row>
    <row r="5549" spans="2:13" ht="24.9" customHeight="1" outlineLevel="2" x14ac:dyDescent="0.3">
      <c r="B5549" s="47" t="s">
        <v>2229</v>
      </c>
      <c r="C5549" s="46" t="s">
        <v>336</v>
      </c>
      <c r="D5549" s="46" t="s">
        <v>551</v>
      </c>
      <c r="E5549" s="46" t="s">
        <v>578</v>
      </c>
      <c r="F5549" s="45" t="s">
        <v>577</v>
      </c>
      <c r="G5549" s="26" t="s">
        <v>7</v>
      </c>
      <c r="H5549" s="30">
        <v>-879228931</v>
      </c>
      <c r="I5549" s="24"/>
      <c r="J5549" s="36"/>
      <c r="K5549" s="24"/>
      <c r="L5549" s="24"/>
      <c r="M5549" s="80">
        <f>IFERROR((Base_actualizacion!$L5545/Base_actualizacion!$K5545)," " )</f>
        <v>0.94353719908021405</v>
      </c>
    </row>
    <row r="5550" spans="2:13" ht="24.9" customHeight="1" outlineLevel="1" x14ac:dyDescent="0.3">
      <c r="B5550" s="44" t="str">
        <f>B5549</f>
        <v>ASIGNACIÓN PARA LA INVERSIÓN LOCAL SEGÚN NBI Y CUARTA, QUINTA, Y SEXTA CATEGORÍA</v>
      </c>
      <c r="C5550" s="43" t="s">
        <v>336</v>
      </c>
      <c r="D5550" s="43" t="s">
        <v>551</v>
      </c>
      <c r="E5550" s="43" t="s">
        <v>578</v>
      </c>
      <c r="F5550" s="42" t="s">
        <v>577</v>
      </c>
      <c r="G5550" s="18" t="s">
        <v>3</v>
      </c>
      <c r="H5550" s="32">
        <f>SUBTOTAL(9,H5548:H5549)</f>
        <v>3516915724</v>
      </c>
      <c r="I5550" s="14">
        <f>SUBTOTAL(9,I5548:I5549)</f>
        <v>345592788.32999998</v>
      </c>
      <c r="J5550" s="31">
        <f>SUBTOTAL(9,J5548:J5549)</f>
        <v>7.8612697136100043E-2</v>
      </c>
      <c r="K5550" s="14">
        <f>SUBTOTAL(9,K5548:K5549)</f>
        <v>366273622.97000003</v>
      </c>
      <c r="L5550" s="14">
        <f>SUBTOTAL(9,L5547:L5549)</f>
        <v>345592788.32999998</v>
      </c>
      <c r="M5550" s="80"/>
    </row>
    <row r="5551" spans="2:13" ht="24.9" customHeight="1" outlineLevel="2" x14ac:dyDescent="0.3">
      <c r="B5551" s="47" t="s">
        <v>2229</v>
      </c>
      <c r="C5551" s="46" t="s">
        <v>336</v>
      </c>
      <c r="D5551" s="46" t="s">
        <v>551</v>
      </c>
      <c r="E5551" s="46" t="s">
        <v>576</v>
      </c>
      <c r="F5551" s="45" t="s">
        <v>575</v>
      </c>
      <c r="G5551" s="26" t="s">
        <v>0</v>
      </c>
      <c r="H5551" s="30">
        <v>2489419496</v>
      </c>
      <c r="I5551" s="30">
        <v>195699980.88999999</v>
      </c>
      <c r="J5551" s="36">
        <f>I5551/H5551</f>
        <v>7.8612697138610341E-2</v>
      </c>
      <c r="K5551" s="30">
        <v>207410986.03</v>
      </c>
      <c r="L5551" s="30">
        <f>I5551</f>
        <v>195699980.88999999</v>
      </c>
      <c r="M5551" s="80">
        <f>L5551/K5551</f>
        <v>0.943537199431152</v>
      </c>
    </row>
    <row r="5552" spans="2:13" ht="24.9" customHeight="1" outlineLevel="2" x14ac:dyDescent="0.3">
      <c r="B5552" s="47" t="s">
        <v>2229</v>
      </c>
      <c r="C5552" s="46" t="s">
        <v>336</v>
      </c>
      <c r="D5552" s="46" t="s">
        <v>551</v>
      </c>
      <c r="E5552" s="46" t="s">
        <v>576</v>
      </c>
      <c r="F5552" s="45" t="s">
        <v>575</v>
      </c>
      <c r="G5552" s="26" t="s">
        <v>7</v>
      </c>
      <c r="H5552" s="30">
        <v>-497883899</v>
      </c>
      <c r="I5552" s="24"/>
      <c r="J5552" s="36"/>
      <c r="K5552" s="24"/>
      <c r="L5552" s="24"/>
      <c r="M5552" s="80">
        <f>IFERROR((Base_actualizacion!$L5548/Base_actualizacion!$K5548)," " )</f>
        <v>0.94353719912368916</v>
      </c>
    </row>
    <row r="5553" spans="2:13" ht="24.9" customHeight="1" outlineLevel="1" x14ac:dyDescent="0.3">
      <c r="B5553" s="44" t="str">
        <f>B5552</f>
        <v>ASIGNACIÓN PARA LA INVERSIÓN LOCAL SEGÚN NBI Y CUARTA, QUINTA, Y SEXTA CATEGORÍA</v>
      </c>
      <c r="C5553" s="43" t="s">
        <v>336</v>
      </c>
      <c r="D5553" s="43" t="s">
        <v>551</v>
      </c>
      <c r="E5553" s="43" t="s">
        <v>576</v>
      </c>
      <c r="F5553" s="42" t="s">
        <v>575</v>
      </c>
      <c r="G5553" s="18" t="s">
        <v>3</v>
      </c>
      <c r="H5553" s="32">
        <f>SUBTOTAL(9,H5551:H5552)</f>
        <v>1991535597</v>
      </c>
      <c r="I5553" s="14">
        <f>SUBTOTAL(9,I5551:I5552)</f>
        <v>195699980.88999999</v>
      </c>
      <c r="J5553" s="31">
        <f>SUBTOTAL(9,J5551:J5552)</f>
        <v>7.8612697138610341E-2</v>
      </c>
      <c r="K5553" s="14">
        <f>SUBTOTAL(9,K5551:K5552)</f>
        <v>207410986.03</v>
      </c>
      <c r="L5553" s="14">
        <f>SUBTOTAL(9,L5550:L5552)</f>
        <v>195699980.88999999</v>
      </c>
      <c r="M5553" s="80"/>
    </row>
    <row r="5554" spans="2:13" ht="24.9" customHeight="1" outlineLevel="2" x14ac:dyDescent="0.3">
      <c r="B5554" s="47" t="s">
        <v>2229</v>
      </c>
      <c r="C5554" s="46" t="s">
        <v>336</v>
      </c>
      <c r="D5554" s="46" t="s">
        <v>551</v>
      </c>
      <c r="E5554" s="46" t="s">
        <v>574</v>
      </c>
      <c r="F5554" s="45" t="s">
        <v>573</v>
      </c>
      <c r="G5554" s="26" t="s">
        <v>0</v>
      </c>
      <c r="H5554" s="30">
        <v>1487015996</v>
      </c>
      <c r="I5554" s="30">
        <v>116898338.13</v>
      </c>
      <c r="J5554" s="36">
        <f>I5554/H5554</f>
        <v>7.861269713604345E-2</v>
      </c>
      <c r="K5554" s="30">
        <v>123893724.84999999</v>
      </c>
      <c r="L5554" s="30">
        <f>I5554</f>
        <v>116898338.13</v>
      </c>
      <c r="M5554" s="80">
        <f>L5554/K5554</f>
        <v>0.94353719909164557</v>
      </c>
    </row>
    <row r="5555" spans="2:13" ht="24.9" customHeight="1" outlineLevel="2" x14ac:dyDescent="0.3">
      <c r="B5555" s="47" t="s">
        <v>2229</v>
      </c>
      <c r="C5555" s="46" t="s">
        <v>336</v>
      </c>
      <c r="D5555" s="46" t="s">
        <v>551</v>
      </c>
      <c r="E5555" s="46" t="s">
        <v>574</v>
      </c>
      <c r="F5555" s="45" t="s">
        <v>573</v>
      </c>
      <c r="G5555" s="26" t="s">
        <v>7</v>
      </c>
      <c r="H5555" s="30">
        <v>-297403199</v>
      </c>
      <c r="I5555" s="24"/>
      <c r="J5555" s="36"/>
      <c r="K5555" s="24"/>
      <c r="L5555" s="24"/>
      <c r="M5555" s="80">
        <f>IFERROR((Base_actualizacion!$L5551/Base_actualizacion!$K5551)," " )</f>
        <v>0.943537199431152</v>
      </c>
    </row>
    <row r="5556" spans="2:13" ht="24.9" customHeight="1" outlineLevel="1" x14ac:dyDescent="0.3">
      <c r="B5556" s="44" t="str">
        <f>B5555</f>
        <v>ASIGNACIÓN PARA LA INVERSIÓN LOCAL SEGÚN NBI Y CUARTA, QUINTA, Y SEXTA CATEGORÍA</v>
      </c>
      <c r="C5556" s="43" t="s">
        <v>336</v>
      </c>
      <c r="D5556" s="43" t="s">
        <v>551</v>
      </c>
      <c r="E5556" s="43" t="s">
        <v>574</v>
      </c>
      <c r="F5556" s="42" t="s">
        <v>573</v>
      </c>
      <c r="G5556" s="18" t="s">
        <v>3</v>
      </c>
      <c r="H5556" s="32">
        <f>SUBTOTAL(9,H5554:H5555)</f>
        <v>1189612797</v>
      </c>
      <c r="I5556" s="14">
        <f>SUBTOTAL(9,I5554:I5555)</f>
        <v>116898338.13</v>
      </c>
      <c r="J5556" s="31">
        <f>SUBTOTAL(9,J5554:J5555)</f>
        <v>7.861269713604345E-2</v>
      </c>
      <c r="K5556" s="14">
        <f>SUBTOTAL(9,K5554:K5555)</f>
        <v>123893724.84999999</v>
      </c>
      <c r="L5556" s="14">
        <f>SUBTOTAL(9,L5553:L5555)</f>
        <v>116898338.13</v>
      </c>
      <c r="M5556" s="80"/>
    </row>
    <row r="5557" spans="2:13" ht="24.9" customHeight="1" outlineLevel="2" x14ac:dyDescent="0.3">
      <c r="B5557" s="47" t="s">
        <v>2229</v>
      </c>
      <c r="C5557" s="46" t="s">
        <v>336</v>
      </c>
      <c r="D5557" s="46" t="s">
        <v>551</v>
      </c>
      <c r="E5557" s="46" t="s">
        <v>2247</v>
      </c>
      <c r="F5557" s="45" t="s">
        <v>2246</v>
      </c>
      <c r="G5557" s="26" t="s">
        <v>0</v>
      </c>
      <c r="H5557" s="30">
        <v>1997934167</v>
      </c>
      <c r="I5557" s="30">
        <v>157062993.56999999</v>
      </c>
      <c r="J5557" s="36">
        <f>I5557/H5557</f>
        <v>7.8612697136982282E-2</v>
      </c>
      <c r="K5557" s="30">
        <v>166461898.59999999</v>
      </c>
      <c r="L5557" s="30">
        <f>I5557</f>
        <v>157062993.56999999</v>
      </c>
      <c r="M5557" s="80">
        <f>L5557/K5557</f>
        <v>0.94353719914858647</v>
      </c>
    </row>
    <row r="5558" spans="2:13" ht="24.9" customHeight="1" outlineLevel="2" x14ac:dyDescent="0.3">
      <c r="B5558" s="47" t="s">
        <v>2229</v>
      </c>
      <c r="C5558" s="46" t="s">
        <v>336</v>
      </c>
      <c r="D5558" s="46" t="s">
        <v>551</v>
      </c>
      <c r="E5558" s="46" t="s">
        <v>2247</v>
      </c>
      <c r="F5558" s="45" t="s">
        <v>2246</v>
      </c>
      <c r="G5558" s="26" t="s">
        <v>7</v>
      </c>
      <c r="H5558" s="30">
        <v>-399586833</v>
      </c>
      <c r="I5558" s="24"/>
      <c r="J5558" s="36"/>
      <c r="K5558" s="24"/>
      <c r="L5558" s="24"/>
      <c r="M5558" s="80">
        <f>IFERROR((Base_actualizacion!$L5554/Base_actualizacion!$K5554)," " )</f>
        <v>0.94353719909164557</v>
      </c>
    </row>
    <row r="5559" spans="2:13" ht="24.9" customHeight="1" outlineLevel="1" x14ac:dyDescent="0.3">
      <c r="B5559" s="44" t="str">
        <f>B5558</f>
        <v>ASIGNACIÓN PARA LA INVERSIÓN LOCAL SEGÚN NBI Y CUARTA, QUINTA, Y SEXTA CATEGORÍA</v>
      </c>
      <c r="C5559" s="43" t="s">
        <v>336</v>
      </c>
      <c r="D5559" s="43" t="s">
        <v>551</v>
      </c>
      <c r="E5559" s="43" t="s">
        <v>2247</v>
      </c>
      <c r="F5559" s="42" t="s">
        <v>2246</v>
      </c>
      <c r="G5559" s="18" t="s">
        <v>3</v>
      </c>
      <c r="H5559" s="32">
        <f>SUBTOTAL(9,H5557:H5558)</f>
        <v>1598347334</v>
      </c>
      <c r="I5559" s="14">
        <f>SUBTOTAL(9,I5557:I5558)</f>
        <v>157062993.56999999</v>
      </c>
      <c r="J5559" s="31">
        <f>SUBTOTAL(9,J5557:J5558)</f>
        <v>7.8612697136982282E-2</v>
      </c>
      <c r="K5559" s="14">
        <f>SUBTOTAL(9,K5557:K5558)</f>
        <v>166461898.59999999</v>
      </c>
      <c r="L5559" s="14">
        <f>SUBTOTAL(9,L5556:L5558)</f>
        <v>157062993.56999999</v>
      </c>
      <c r="M5559" s="80"/>
    </row>
    <row r="5560" spans="2:13" ht="24.9" customHeight="1" outlineLevel="2" x14ac:dyDescent="0.3">
      <c r="B5560" s="47" t="s">
        <v>2229</v>
      </c>
      <c r="C5560" s="46" t="s">
        <v>336</v>
      </c>
      <c r="D5560" s="46" t="s">
        <v>551</v>
      </c>
      <c r="E5560" s="46" t="s">
        <v>572</v>
      </c>
      <c r="F5560" s="45" t="s">
        <v>571</v>
      </c>
      <c r="G5560" s="26" t="s">
        <v>0</v>
      </c>
      <c r="H5560" s="30">
        <v>1730472044</v>
      </c>
      <c r="I5560" s="30">
        <v>136037074.69999999</v>
      </c>
      <c r="J5560" s="36">
        <f>I5560/H5560</f>
        <v>7.8612697137567855E-2</v>
      </c>
      <c r="K5560" s="30">
        <v>144177754.54000002</v>
      </c>
      <c r="L5560" s="30">
        <f>I5560</f>
        <v>136037074.69999999</v>
      </c>
      <c r="M5560" s="80">
        <f>L5560/K5560</f>
        <v>0.94353719916104306</v>
      </c>
    </row>
    <row r="5561" spans="2:13" ht="24.9" customHeight="1" outlineLevel="2" x14ac:dyDescent="0.3">
      <c r="B5561" s="47" t="s">
        <v>2229</v>
      </c>
      <c r="C5561" s="46" t="s">
        <v>336</v>
      </c>
      <c r="D5561" s="46" t="s">
        <v>551</v>
      </c>
      <c r="E5561" s="46" t="s">
        <v>572</v>
      </c>
      <c r="F5561" s="45" t="s">
        <v>571</v>
      </c>
      <c r="G5561" s="26" t="s">
        <v>7</v>
      </c>
      <c r="H5561" s="30">
        <v>-346094409</v>
      </c>
      <c r="I5561" s="24"/>
      <c r="J5561" s="36"/>
      <c r="K5561" s="24"/>
      <c r="L5561" s="24"/>
      <c r="M5561" s="80">
        <f>IFERROR((Base_actualizacion!$L5557/Base_actualizacion!$K5557)," " )</f>
        <v>0.94353719914858647</v>
      </c>
    </row>
    <row r="5562" spans="2:13" ht="24.9" customHeight="1" outlineLevel="1" x14ac:dyDescent="0.3">
      <c r="B5562" s="44" t="str">
        <f>B5561</f>
        <v>ASIGNACIÓN PARA LA INVERSIÓN LOCAL SEGÚN NBI Y CUARTA, QUINTA, Y SEXTA CATEGORÍA</v>
      </c>
      <c r="C5562" s="43" t="s">
        <v>336</v>
      </c>
      <c r="D5562" s="43" t="s">
        <v>551</v>
      </c>
      <c r="E5562" s="43" t="s">
        <v>572</v>
      </c>
      <c r="F5562" s="42" t="s">
        <v>571</v>
      </c>
      <c r="G5562" s="18" t="s">
        <v>3</v>
      </c>
      <c r="H5562" s="32">
        <f>SUBTOTAL(9,H5560:H5561)</f>
        <v>1384377635</v>
      </c>
      <c r="I5562" s="14">
        <f>SUBTOTAL(9,I5560:I5561)</f>
        <v>136037074.69999999</v>
      </c>
      <c r="J5562" s="31">
        <f>SUBTOTAL(9,J5560:J5561)</f>
        <v>7.8612697137567855E-2</v>
      </c>
      <c r="K5562" s="14">
        <f>SUBTOTAL(9,K5560:K5561)</f>
        <v>144177754.54000002</v>
      </c>
      <c r="L5562" s="14">
        <f>SUBTOTAL(9,L5559:L5561)</f>
        <v>136037074.69999999</v>
      </c>
      <c r="M5562" s="80"/>
    </row>
    <row r="5563" spans="2:13" ht="24.9" customHeight="1" outlineLevel="2" x14ac:dyDescent="0.3">
      <c r="B5563" s="47" t="s">
        <v>2229</v>
      </c>
      <c r="C5563" s="46" t="s">
        <v>336</v>
      </c>
      <c r="D5563" s="46" t="s">
        <v>551</v>
      </c>
      <c r="E5563" s="46" t="s">
        <v>570</v>
      </c>
      <c r="F5563" s="45" t="s">
        <v>569</v>
      </c>
      <c r="G5563" s="26" t="s">
        <v>0</v>
      </c>
      <c r="H5563" s="30">
        <v>2112304548</v>
      </c>
      <c r="I5563" s="30">
        <v>166053957.69</v>
      </c>
      <c r="J5563" s="36">
        <f>I5563/H5563</f>
        <v>7.8612697135564749E-2</v>
      </c>
      <c r="K5563" s="30">
        <v>175990896.62</v>
      </c>
      <c r="L5563" s="30">
        <f>I5563</f>
        <v>166053957.69</v>
      </c>
      <c r="M5563" s="80">
        <f>L5563/K5563</f>
        <v>0.94353719924811863</v>
      </c>
    </row>
    <row r="5564" spans="2:13" ht="24.9" customHeight="1" outlineLevel="2" x14ac:dyDescent="0.3">
      <c r="B5564" s="47" t="s">
        <v>2229</v>
      </c>
      <c r="C5564" s="46" t="s">
        <v>336</v>
      </c>
      <c r="D5564" s="46" t="s">
        <v>551</v>
      </c>
      <c r="E5564" s="46" t="s">
        <v>570</v>
      </c>
      <c r="F5564" s="45" t="s">
        <v>569</v>
      </c>
      <c r="G5564" s="26" t="s">
        <v>7</v>
      </c>
      <c r="H5564" s="30">
        <v>-422460910</v>
      </c>
      <c r="I5564" s="24"/>
      <c r="J5564" s="36"/>
      <c r="K5564" s="24"/>
      <c r="L5564" s="24"/>
      <c r="M5564" s="80">
        <f>IFERROR((Base_actualizacion!$L5560/Base_actualizacion!$K5560)," " )</f>
        <v>0.94353719916104306</v>
      </c>
    </row>
    <row r="5565" spans="2:13" ht="24.9" customHeight="1" outlineLevel="1" x14ac:dyDescent="0.3">
      <c r="B5565" s="44" t="str">
        <f>B5564</f>
        <v>ASIGNACIÓN PARA LA INVERSIÓN LOCAL SEGÚN NBI Y CUARTA, QUINTA, Y SEXTA CATEGORÍA</v>
      </c>
      <c r="C5565" s="43" t="s">
        <v>336</v>
      </c>
      <c r="D5565" s="43" t="s">
        <v>551</v>
      </c>
      <c r="E5565" s="43" t="s">
        <v>570</v>
      </c>
      <c r="F5565" s="42" t="s">
        <v>569</v>
      </c>
      <c r="G5565" s="18" t="s">
        <v>3</v>
      </c>
      <c r="H5565" s="32">
        <f>SUBTOTAL(9,H5563:H5564)</f>
        <v>1689843638</v>
      </c>
      <c r="I5565" s="14">
        <f>SUBTOTAL(9,I5563:I5564)</f>
        <v>166053957.69</v>
      </c>
      <c r="J5565" s="31">
        <f>SUBTOTAL(9,J5563:J5564)</f>
        <v>7.8612697135564749E-2</v>
      </c>
      <c r="K5565" s="14">
        <f>SUBTOTAL(9,K5563:K5564)</f>
        <v>175990896.62</v>
      </c>
      <c r="L5565" s="14">
        <f>SUBTOTAL(9,L5562:L5564)</f>
        <v>166053957.69</v>
      </c>
      <c r="M5565" s="80"/>
    </row>
    <row r="5566" spans="2:13" ht="24.9" customHeight="1" outlineLevel="2" x14ac:dyDescent="0.3">
      <c r="B5566" s="47" t="s">
        <v>2229</v>
      </c>
      <c r="C5566" s="46" t="s">
        <v>336</v>
      </c>
      <c r="D5566" s="46" t="s">
        <v>551</v>
      </c>
      <c r="E5566" s="46" t="s">
        <v>568</v>
      </c>
      <c r="F5566" s="45" t="s">
        <v>567</v>
      </c>
      <c r="G5566" s="26" t="s">
        <v>0</v>
      </c>
      <c r="H5566" s="30">
        <v>3528275669</v>
      </c>
      <c r="I5566" s="30">
        <v>277367266.56999999</v>
      </c>
      <c r="J5566" s="36">
        <f>I5566/H5566</f>
        <v>7.8612697133331619E-2</v>
      </c>
      <c r="K5566" s="30">
        <v>293965374.99000001</v>
      </c>
      <c r="L5566" s="30">
        <f>I5566</f>
        <v>277367266.56999999</v>
      </c>
      <c r="M5566" s="80">
        <f>L5566/K5566</f>
        <v>0.94353719916651868</v>
      </c>
    </row>
    <row r="5567" spans="2:13" ht="24.9" customHeight="1" outlineLevel="2" x14ac:dyDescent="0.3">
      <c r="B5567" s="47" t="s">
        <v>2229</v>
      </c>
      <c r="C5567" s="46" t="s">
        <v>336</v>
      </c>
      <c r="D5567" s="46" t="s">
        <v>551</v>
      </c>
      <c r="E5567" s="46" t="s">
        <v>568</v>
      </c>
      <c r="F5567" s="45" t="s">
        <v>567</v>
      </c>
      <c r="G5567" s="26" t="s">
        <v>7</v>
      </c>
      <c r="H5567" s="30">
        <v>-705655134</v>
      </c>
      <c r="I5567" s="24"/>
      <c r="J5567" s="36"/>
      <c r="K5567" s="24"/>
      <c r="L5567" s="24"/>
      <c r="M5567" s="80">
        <f>IFERROR((Base_actualizacion!$L5563/Base_actualizacion!$K5563)," " )</f>
        <v>0.94353719924811863</v>
      </c>
    </row>
    <row r="5568" spans="2:13" ht="24.9" customHeight="1" outlineLevel="1" x14ac:dyDescent="0.3">
      <c r="B5568" s="44" t="str">
        <f>B5567</f>
        <v>ASIGNACIÓN PARA LA INVERSIÓN LOCAL SEGÚN NBI Y CUARTA, QUINTA, Y SEXTA CATEGORÍA</v>
      </c>
      <c r="C5568" s="43" t="s">
        <v>336</v>
      </c>
      <c r="D5568" s="43" t="s">
        <v>551</v>
      </c>
      <c r="E5568" s="43" t="s">
        <v>568</v>
      </c>
      <c r="F5568" s="42" t="s">
        <v>567</v>
      </c>
      <c r="G5568" s="18" t="s">
        <v>3</v>
      </c>
      <c r="H5568" s="32">
        <f>SUBTOTAL(9,H5566:H5567)</f>
        <v>2822620535</v>
      </c>
      <c r="I5568" s="14">
        <f>SUBTOTAL(9,I5566:I5567)</f>
        <v>277367266.56999999</v>
      </c>
      <c r="J5568" s="31">
        <f>SUBTOTAL(9,J5566:J5567)</f>
        <v>7.8612697133331619E-2</v>
      </c>
      <c r="K5568" s="14">
        <f>SUBTOTAL(9,K5566:K5567)</f>
        <v>293965374.99000001</v>
      </c>
      <c r="L5568" s="14">
        <f>SUBTOTAL(9,L5565:L5567)</f>
        <v>277367266.56999999</v>
      </c>
      <c r="M5568" s="80"/>
    </row>
    <row r="5569" spans="2:13" ht="24.9" customHeight="1" outlineLevel="2" x14ac:dyDescent="0.3">
      <c r="B5569" s="47" t="s">
        <v>2229</v>
      </c>
      <c r="C5569" s="46" t="s">
        <v>336</v>
      </c>
      <c r="D5569" s="46" t="s">
        <v>551</v>
      </c>
      <c r="E5569" s="46" t="s">
        <v>566</v>
      </c>
      <c r="F5569" s="45" t="s">
        <v>565</v>
      </c>
      <c r="G5569" s="26" t="s">
        <v>0</v>
      </c>
      <c r="H5569" s="30">
        <v>2042426592</v>
      </c>
      <c r="I5569" s="30">
        <v>160560663.10000002</v>
      </c>
      <c r="J5569" s="36">
        <f>I5569/H5569</f>
        <v>7.8612697136289544E-2</v>
      </c>
      <c r="K5569" s="30">
        <v>170168874.31999999</v>
      </c>
      <c r="L5569" s="30">
        <f>I5569</f>
        <v>160560663.10000002</v>
      </c>
      <c r="M5569" s="80">
        <f>L5569/K5569</f>
        <v>0.94353719939445635</v>
      </c>
    </row>
    <row r="5570" spans="2:13" ht="24.9" customHeight="1" outlineLevel="2" x14ac:dyDescent="0.3">
      <c r="B5570" s="47" t="s">
        <v>2229</v>
      </c>
      <c r="C5570" s="46" t="s">
        <v>336</v>
      </c>
      <c r="D5570" s="46" t="s">
        <v>551</v>
      </c>
      <c r="E5570" s="46" t="s">
        <v>566</v>
      </c>
      <c r="F5570" s="45" t="s">
        <v>565</v>
      </c>
      <c r="G5570" s="26" t="s">
        <v>7</v>
      </c>
      <c r="H5570" s="30">
        <v>-408485318</v>
      </c>
      <c r="I5570" s="24"/>
      <c r="J5570" s="36"/>
      <c r="K5570" s="24"/>
      <c r="L5570" s="24"/>
      <c r="M5570" s="80">
        <f>IFERROR((Base_actualizacion!$L5566/Base_actualizacion!$K5566)," " )</f>
        <v>0.94353719916651868</v>
      </c>
    </row>
    <row r="5571" spans="2:13" ht="24.9" customHeight="1" outlineLevel="1" x14ac:dyDescent="0.3">
      <c r="B5571" s="44" t="str">
        <f>B5570</f>
        <v>ASIGNACIÓN PARA LA INVERSIÓN LOCAL SEGÚN NBI Y CUARTA, QUINTA, Y SEXTA CATEGORÍA</v>
      </c>
      <c r="C5571" s="43" t="s">
        <v>336</v>
      </c>
      <c r="D5571" s="43" t="s">
        <v>551</v>
      </c>
      <c r="E5571" s="43" t="s">
        <v>566</v>
      </c>
      <c r="F5571" s="42" t="s">
        <v>565</v>
      </c>
      <c r="G5571" s="18" t="s">
        <v>3</v>
      </c>
      <c r="H5571" s="32">
        <f>SUBTOTAL(9,H5569:H5570)</f>
        <v>1633941274</v>
      </c>
      <c r="I5571" s="14">
        <f>SUBTOTAL(9,I5569:I5570)</f>
        <v>160560663.10000002</v>
      </c>
      <c r="J5571" s="31">
        <f>SUBTOTAL(9,J5569:J5570)</f>
        <v>7.8612697136289544E-2</v>
      </c>
      <c r="K5571" s="14">
        <f>SUBTOTAL(9,K5569:K5570)</f>
        <v>170168874.31999999</v>
      </c>
      <c r="L5571" s="14">
        <f>SUBTOTAL(9,L5568:L5570)</f>
        <v>160560663.10000002</v>
      </c>
      <c r="M5571" s="80"/>
    </row>
    <row r="5572" spans="2:13" ht="24.9" customHeight="1" outlineLevel="2" x14ac:dyDescent="0.3">
      <c r="B5572" s="47" t="s">
        <v>2229</v>
      </c>
      <c r="C5572" s="46" t="s">
        <v>336</v>
      </c>
      <c r="D5572" s="46" t="s">
        <v>551</v>
      </c>
      <c r="E5572" s="46" t="s">
        <v>564</v>
      </c>
      <c r="F5572" s="45" t="s">
        <v>52</v>
      </c>
      <c r="G5572" s="26" t="s">
        <v>0</v>
      </c>
      <c r="H5572" s="30">
        <v>1398530465</v>
      </c>
      <c r="I5572" s="30">
        <v>109942251.88000001</v>
      </c>
      <c r="J5572" s="36">
        <f>I5572/H5572</f>
        <v>7.8612697135632306E-2</v>
      </c>
      <c r="K5572" s="30">
        <v>116521375.01000001</v>
      </c>
      <c r="L5572" s="30">
        <f>I5572</f>
        <v>109942251.88000001</v>
      </c>
      <c r="M5572" s="80">
        <f>L5572/K5572</f>
        <v>0.94353719968172911</v>
      </c>
    </row>
    <row r="5573" spans="2:13" ht="24.9" customHeight="1" outlineLevel="2" x14ac:dyDescent="0.3">
      <c r="B5573" s="47" t="s">
        <v>2229</v>
      </c>
      <c r="C5573" s="46" t="s">
        <v>336</v>
      </c>
      <c r="D5573" s="46" t="s">
        <v>551</v>
      </c>
      <c r="E5573" s="46" t="s">
        <v>564</v>
      </c>
      <c r="F5573" s="45" t="s">
        <v>52</v>
      </c>
      <c r="G5573" s="26" t="s">
        <v>7</v>
      </c>
      <c r="H5573" s="30">
        <v>-279706093</v>
      </c>
      <c r="I5573" s="24"/>
      <c r="J5573" s="36"/>
      <c r="K5573" s="24"/>
      <c r="L5573" s="24"/>
      <c r="M5573" s="80">
        <f>IFERROR((Base_actualizacion!$L5569/Base_actualizacion!$K5569)," " )</f>
        <v>0.94353719939445635</v>
      </c>
    </row>
    <row r="5574" spans="2:13" ht="24.9" customHeight="1" outlineLevel="1" x14ac:dyDescent="0.3">
      <c r="B5574" s="44" t="str">
        <f>B5573</f>
        <v>ASIGNACIÓN PARA LA INVERSIÓN LOCAL SEGÚN NBI Y CUARTA, QUINTA, Y SEXTA CATEGORÍA</v>
      </c>
      <c r="C5574" s="43" t="s">
        <v>336</v>
      </c>
      <c r="D5574" s="43" t="s">
        <v>551</v>
      </c>
      <c r="E5574" s="43" t="s">
        <v>564</v>
      </c>
      <c r="F5574" s="42" t="s">
        <v>52</v>
      </c>
      <c r="G5574" s="18" t="s">
        <v>3</v>
      </c>
      <c r="H5574" s="32">
        <f>SUBTOTAL(9,H5572:H5573)</f>
        <v>1118824372</v>
      </c>
      <c r="I5574" s="14">
        <f>SUBTOTAL(9,I5572:I5573)</f>
        <v>109942251.88000001</v>
      </c>
      <c r="J5574" s="31">
        <f>SUBTOTAL(9,J5572:J5573)</f>
        <v>7.8612697135632306E-2</v>
      </c>
      <c r="K5574" s="14">
        <f>SUBTOTAL(9,K5572:K5573)</f>
        <v>116521375.01000001</v>
      </c>
      <c r="L5574" s="14">
        <f>SUBTOTAL(9,L5571:L5573)</f>
        <v>109942251.88000001</v>
      </c>
      <c r="M5574" s="80"/>
    </row>
    <row r="5575" spans="2:13" ht="24.9" customHeight="1" outlineLevel="2" x14ac:dyDescent="0.3">
      <c r="B5575" s="47" t="s">
        <v>2229</v>
      </c>
      <c r="C5575" s="46" t="s">
        <v>336</v>
      </c>
      <c r="D5575" s="46" t="s">
        <v>551</v>
      </c>
      <c r="E5575" s="46" t="s">
        <v>563</v>
      </c>
      <c r="F5575" s="45" t="s">
        <v>562</v>
      </c>
      <c r="G5575" s="26" t="s">
        <v>0</v>
      </c>
      <c r="H5575" s="30">
        <v>4549713104</v>
      </c>
      <c r="I5575" s="30">
        <v>357665218.30000001</v>
      </c>
      <c r="J5575" s="36">
        <f>I5575/H5575</f>
        <v>7.8612697135902757E-2</v>
      </c>
      <c r="K5575" s="30">
        <v>379068486.83000004</v>
      </c>
      <c r="L5575" s="30">
        <f>I5575</f>
        <v>357665218.30000001</v>
      </c>
      <c r="M5575" s="80">
        <f>L5575/K5575</f>
        <v>0.9435371990191348</v>
      </c>
    </row>
    <row r="5576" spans="2:13" ht="24.9" customHeight="1" outlineLevel="2" x14ac:dyDescent="0.3">
      <c r="B5576" s="47" t="s">
        <v>2229</v>
      </c>
      <c r="C5576" s="46" t="s">
        <v>336</v>
      </c>
      <c r="D5576" s="46" t="s">
        <v>551</v>
      </c>
      <c r="E5576" s="46" t="s">
        <v>563</v>
      </c>
      <c r="F5576" s="45" t="s">
        <v>562</v>
      </c>
      <c r="G5576" s="26" t="s">
        <v>7</v>
      </c>
      <c r="H5576" s="30">
        <v>-909942621</v>
      </c>
      <c r="I5576" s="24"/>
      <c r="J5576" s="36"/>
      <c r="K5576" s="24"/>
      <c r="L5576" s="24"/>
      <c r="M5576" s="80">
        <f>IFERROR((Base_actualizacion!$L5572/Base_actualizacion!$K5572)," " )</f>
        <v>0.94353719968172911</v>
      </c>
    </row>
    <row r="5577" spans="2:13" ht="24.9" customHeight="1" outlineLevel="2" x14ac:dyDescent="0.3">
      <c r="B5577" s="47" t="s">
        <v>2229</v>
      </c>
      <c r="C5577" s="46" t="s">
        <v>336</v>
      </c>
      <c r="D5577" s="46" t="s">
        <v>551</v>
      </c>
      <c r="E5577" s="46" t="s">
        <v>563</v>
      </c>
      <c r="F5577" s="45" t="s">
        <v>562</v>
      </c>
      <c r="G5577" s="26" t="s">
        <v>13</v>
      </c>
      <c r="H5577" s="30">
        <v>555492293</v>
      </c>
      <c r="I5577" s="30">
        <v>555492293</v>
      </c>
      <c r="J5577" s="36">
        <f>H5577/I5577</f>
        <v>1</v>
      </c>
      <c r="K5577" s="24"/>
      <c r="L5577" s="24"/>
      <c r="M5577" s="80"/>
    </row>
    <row r="5578" spans="2:13" ht="24.9" customHeight="1" outlineLevel="1" x14ac:dyDescent="0.3">
      <c r="B5578" s="44" t="str">
        <f>B5577</f>
        <v>ASIGNACIÓN PARA LA INVERSIÓN LOCAL SEGÚN NBI Y CUARTA, QUINTA, Y SEXTA CATEGORÍA</v>
      </c>
      <c r="C5578" s="43" t="s">
        <v>336</v>
      </c>
      <c r="D5578" s="43" t="s">
        <v>551</v>
      </c>
      <c r="E5578" s="43" t="s">
        <v>563</v>
      </c>
      <c r="F5578" s="42" t="s">
        <v>562</v>
      </c>
      <c r="G5578" s="18" t="s">
        <v>3</v>
      </c>
      <c r="H5578" s="32">
        <f>SUBTOTAL(9,H5575:H5577)</f>
        <v>4195262776</v>
      </c>
      <c r="I5578" s="32">
        <f>SUBTOTAL(9,I5575:I5577)</f>
        <v>913157511.29999995</v>
      </c>
      <c r="J5578" s="31">
        <f>SUBTOTAL(9,J5575:J5577)</f>
        <v>1.0786126971359027</v>
      </c>
      <c r="K5578" s="14">
        <f>SUBTOTAL(9,K5575:K5577)</f>
        <v>379068486.83000004</v>
      </c>
      <c r="L5578" s="14">
        <f>SUBTOTAL(9,L5575:L5577)</f>
        <v>357665218.30000001</v>
      </c>
      <c r="M5578" s="80"/>
    </row>
    <row r="5579" spans="2:13" ht="24.9" customHeight="1" outlineLevel="2" x14ac:dyDescent="0.3">
      <c r="B5579" s="47" t="s">
        <v>2229</v>
      </c>
      <c r="C5579" s="46" t="s">
        <v>336</v>
      </c>
      <c r="D5579" s="46" t="s">
        <v>551</v>
      </c>
      <c r="E5579" s="46" t="s">
        <v>561</v>
      </c>
      <c r="F5579" s="45" t="s">
        <v>560</v>
      </c>
      <c r="G5579" s="26" t="s">
        <v>0</v>
      </c>
      <c r="H5579" s="30">
        <v>1490975334</v>
      </c>
      <c r="I5579" s="30">
        <v>117209592.37</v>
      </c>
      <c r="J5579" s="36">
        <f>I5579/H5579</f>
        <v>7.8612697136678455E-2</v>
      </c>
      <c r="K5579" s="30">
        <v>124223605</v>
      </c>
      <c r="L5579" s="30">
        <f>I5579</f>
        <v>117209592.37</v>
      </c>
      <c r="M5579" s="80">
        <f>L5579/K5579</f>
        <v>0.94353719947187176</v>
      </c>
    </row>
    <row r="5580" spans="2:13" ht="24.9" customHeight="1" outlineLevel="2" x14ac:dyDescent="0.3">
      <c r="B5580" s="47" t="s">
        <v>2229</v>
      </c>
      <c r="C5580" s="46" t="s">
        <v>336</v>
      </c>
      <c r="D5580" s="46" t="s">
        <v>551</v>
      </c>
      <c r="E5580" s="46" t="s">
        <v>561</v>
      </c>
      <c r="F5580" s="45" t="s">
        <v>560</v>
      </c>
      <c r="G5580" s="26" t="s">
        <v>7</v>
      </c>
      <c r="H5580" s="30">
        <v>-298195067</v>
      </c>
      <c r="I5580" s="24"/>
      <c r="J5580" s="36"/>
      <c r="K5580" s="24"/>
      <c r="L5580" s="24"/>
      <c r="M5580" s="80" t="str">
        <f>IFERROR((Base_actualizacion!$L5576/Base_actualizacion!$K5576)," " )</f>
        <v xml:space="preserve"> </v>
      </c>
    </row>
    <row r="5581" spans="2:13" ht="24.9" customHeight="1" outlineLevel="1" x14ac:dyDescent="0.3">
      <c r="B5581" s="44" t="str">
        <f>B5580</f>
        <v>ASIGNACIÓN PARA LA INVERSIÓN LOCAL SEGÚN NBI Y CUARTA, QUINTA, Y SEXTA CATEGORÍA</v>
      </c>
      <c r="C5581" s="43" t="s">
        <v>336</v>
      </c>
      <c r="D5581" s="43" t="s">
        <v>551</v>
      </c>
      <c r="E5581" s="43" t="s">
        <v>561</v>
      </c>
      <c r="F5581" s="42" t="s">
        <v>560</v>
      </c>
      <c r="G5581" s="18" t="s">
        <v>3</v>
      </c>
      <c r="H5581" s="32">
        <f>SUBTOTAL(9,H5579:H5580)</f>
        <v>1192780267</v>
      </c>
      <c r="I5581" s="14">
        <f>SUBTOTAL(9,I5579:I5580)</f>
        <v>117209592.37</v>
      </c>
      <c r="J5581" s="31">
        <f>SUBTOTAL(9,J5579:J5580)</f>
        <v>7.8612697136678455E-2</v>
      </c>
      <c r="K5581" s="14">
        <f>SUBTOTAL(9,K5579:K5580)</f>
        <v>124223605</v>
      </c>
      <c r="L5581" s="14">
        <f>SUBTOTAL(9,L5578:L5580)</f>
        <v>117209592.37</v>
      </c>
      <c r="M5581" s="80"/>
    </row>
    <row r="5582" spans="2:13" ht="24.9" customHeight="1" outlineLevel="2" x14ac:dyDescent="0.3">
      <c r="B5582" s="47" t="s">
        <v>2229</v>
      </c>
      <c r="C5582" s="46" t="s">
        <v>336</v>
      </c>
      <c r="D5582" s="46" t="s">
        <v>551</v>
      </c>
      <c r="E5582" s="46" t="s">
        <v>559</v>
      </c>
      <c r="F5582" s="45" t="s">
        <v>558</v>
      </c>
      <c r="G5582" s="26" t="s">
        <v>0</v>
      </c>
      <c r="H5582" s="30">
        <v>3886832755</v>
      </c>
      <c r="I5582" s="30">
        <v>305554406.19</v>
      </c>
      <c r="J5582" s="36">
        <f>I5582/H5582</f>
        <v>7.8612697136746235E-2</v>
      </c>
      <c r="K5582" s="30">
        <v>323839278.88999999</v>
      </c>
      <c r="L5582" s="30">
        <f>I5582</f>
        <v>305554406.19</v>
      </c>
      <c r="M5582" s="80">
        <f>L5582/K5582</f>
        <v>0.94353719918512136</v>
      </c>
    </row>
    <row r="5583" spans="2:13" ht="24.9" customHeight="1" outlineLevel="2" x14ac:dyDescent="0.3">
      <c r="B5583" s="47" t="s">
        <v>2229</v>
      </c>
      <c r="C5583" s="46" t="s">
        <v>336</v>
      </c>
      <c r="D5583" s="46" t="s">
        <v>551</v>
      </c>
      <c r="E5583" s="46" t="s">
        <v>559</v>
      </c>
      <c r="F5583" s="45" t="s">
        <v>558</v>
      </c>
      <c r="G5583" s="26" t="s">
        <v>7</v>
      </c>
      <c r="H5583" s="30">
        <v>-777366551</v>
      </c>
      <c r="I5583" s="24"/>
      <c r="J5583" s="36"/>
      <c r="K5583" s="24"/>
      <c r="L5583" s="24"/>
      <c r="M5583" s="80">
        <f>IFERROR((Base_actualizacion!$L5579/Base_actualizacion!$K5579)," " )</f>
        <v>0.94353719947187176</v>
      </c>
    </row>
    <row r="5584" spans="2:13" ht="24.9" customHeight="1" outlineLevel="2" x14ac:dyDescent="0.3">
      <c r="B5584" s="47" t="s">
        <v>2229</v>
      </c>
      <c r="C5584" s="46" t="s">
        <v>336</v>
      </c>
      <c r="D5584" s="46" t="s">
        <v>551</v>
      </c>
      <c r="E5584" s="46" t="s">
        <v>559</v>
      </c>
      <c r="F5584" s="45" t="s">
        <v>558</v>
      </c>
      <c r="G5584" s="26" t="s">
        <v>13</v>
      </c>
      <c r="H5584" s="30">
        <v>69782654</v>
      </c>
      <c r="I5584" s="30">
        <v>69782654</v>
      </c>
      <c r="J5584" s="36">
        <f>H5584/I5584</f>
        <v>1</v>
      </c>
      <c r="K5584" s="24"/>
      <c r="L5584" s="24"/>
      <c r="M5584" s="80"/>
    </row>
    <row r="5585" spans="2:13" ht="24.9" customHeight="1" outlineLevel="1" x14ac:dyDescent="0.3">
      <c r="B5585" s="44" t="str">
        <f>B5584</f>
        <v>ASIGNACIÓN PARA LA INVERSIÓN LOCAL SEGÚN NBI Y CUARTA, QUINTA, Y SEXTA CATEGORÍA</v>
      </c>
      <c r="C5585" s="43" t="s">
        <v>336</v>
      </c>
      <c r="D5585" s="43" t="s">
        <v>551</v>
      </c>
      <c r="E5585" s="43" t="s">
        <v>559</v>
      </c>
      <c r="F5585" s="42" t="s">
        <v>558</v>
      </c>
      <c r="G5585" s="18" t="s">
        <v>3</v>
      </c>
      <c r="H5585" s="32">
        <f>SUBTOTAL(9,H5582:H5584)</f>
        <v>3179248858</v>
      </c>
      <c r="I5585" s="32">
        <f>SUBTOTAL(9,I5582:I5584)</f>
        <v>375337060.19</v>
      </c>
      <c r="J5585" s="31">
        <f>SUBTOTAL(9,J5582:J5584)</f>
        <v>1.0786126971367462</v>
      </c>
      <c r="K5585" s="14">
        <f>SUBTOTAL(9,K5582:K5584)</f>
        <v>323839278.88999999</v>
      </c>
      <c r="L5585" s="14">
        <f>SUBTOTAL(9,L5582:L5584)</f>
        <v>305554406.19</v>
      </c>
      <c r="M5585" s="80"/>
    </row>
    <row r="5586" spans="2:13" ht="24.9" customHeight="1" outlineLevel="2" x14ac:dyDescent="0.3">
      <c r="B5586" s="47" t="s">
        <v>2229</v>
      </c>
      <c r="C5586" s="46" t="s">
        <v>336</v>
      </c>
      <c r="D5586" s="46" t="s">
        <v>551</v>
      </c>
      <c r="E5586" s="46" t="s">
        <v>557</v>
      </c>
      <c r="F5586" s="45" t="s">
        <v>556</v>
      </c>
      <c r="G5586" s="26" t="s">
        <v>0</v>
      </c>
      <c r="H5586" s="30">
        <v>7028452283</v>
      </c>
      <c r="I5586" s="30">
        <v>552525590.65999997</v>
      </c>
      <c r="J5586" s="36">
        <f>I5586/H5586</f>
        <v>7.8612697136240903E-2</v>
      </c>
      <c r="K5586" s="30">
        <v>585589620.79999995</v>
      </c>
      <c r="L5586" s="30">
        <f>I5586</f>
        <v>552525590.65999997</v>
      </c>
      <c r="M5586" s="80">
        <f>L5586/K5586</f>
        <v>0.9435371991483904</v>
      </c>
    </row>
    <row r="5587" spans="2:13" ht="24.9" customHeight="1" outlineLevel="2" x14ac:dyDescent="0.3">
      <c r="B5587" s="47" t="s">
        <v>2229</v>
      </c>
      <c r="C5587" s="46" t="s">
        <v>336</v>
      </c>
      <c r="D5587" s="46" t="s">
        <v>551</v>
      </c>
      <c r="E5587" s="46" t="s">
        <v>557</v>
      </c>
      <c r="F5587" s="45" t="s">
        <v>556</v>
      </c>
      <c r="G5587" s="26" t="s">
        <v>7</v>
      </c>
      <c r="H5587" s="30">
        <v>-1405690457</v>
      </c>
      <c r="I5587" s="24"/>
      <c r="J5587" s="36"/>
      <c r="K5587" s="24"/>
      <c r="L5587" s="24"/>
      <c r="M5587" s="80" t="str">
        <f>IFERROR((Base_actualizacion!$L5583/Base_actualizacion!$K5583)," " )</f>
        <v xml:space="preserve"> </v>
      </c>
    </row>
    <row r="5588" spans="2:13" ht="24.9" customHeight="1" outlineLevel="1" x14ac:dyDescent="0.3">
      <c r="B5588" s="44" t="str">
        <f>B5587</f>
        <v>ASIGNACIÓN PARA LA INVERSIÓN LOCAL SEGÚN NBI Y CUARTA, QUINTA, Y SEXTA CATEGORÍA</v>
      </c>
      <c r="C5588" s="43" t="s">
        <v>336</v>
      </c>
      <c r="D5588" s="43" t="s">
        <v>551</v>
      </c>
      <c r="E5588" s="43" t="s">
        <v>557</v>
      </c>
      <c r="F5588" s="42" t="s">
        <v>556</v>
      </c>
      <c r="G5588" s="18" t="s">
        <v>3</v>
      </c>
      <c r="H5588" s="32">
        <f>SUBTOTAL(9,H5586:H5587)</f>
        <v>5622761826</v>
      </c>
      <c r="I5588" s="14">
        <f>SUBTOTAL(9,I5586:I5587)</f>
        <v>552525590.65999997</v>
      </c>
      <c r="J5588" s="31">
        <f>SUBTOTAL(9,J5586:J5587)</f>
        <v>7.8612697136240903E-2</v>
      </c>
      <c r="K5588" s="14">
        <f>SUBTOTAL(9,K5586:K5587)</f>
        <v>585589620.79999995</v>
      </c>
      <c r="L5588" s="14">
        <f>SUBTOTAL(9,L5585:L5587)</f>
        <v>552525590.65999997</v>
      </c>
      <c r="M5588" s="80"/>
    </row>
    <row r="5589" spans="2:13" ht="24.9" customHeight="1" outlineLevel="2" x14ac:dyDescent="0.3">
      <c r="B5589" s="47" t="s">
        <v>2229</v>
      </c>
      <c r="C5589" s="46" t="s">
        <v>336</v>
      </c>
      <c r="D5589" s="46" t="s">
        <v>551</v>
      </c>
      <c r="E5589" s="46" t="s">
        <v>555</v>
      </c>
      <c r="F5589" s="45" t="s">
        <v>554</v>
      </c>
      <c r="G5589" s="26" t="s">
        <v>0</v>
      </c>
      <c r="H5589" s="30">
        <v>3486442251</v>
      </c>
      <c r="I5589" s="30">
        <v>274078628.75999999</v>
      </c>
      <c r="J5589" s="36">
        <f>I5589/H5589</f>
        <v>7.8612697135995099E-2</v>
      </c>
      <c r="K5589" s="30">
        <v>290479939.72000003</v>
      </c>
      <c r="L5589" s="30">
        <f>I5589</f>
        <v>274078628.75999999</v>
      </c>
      <c r="M5589" s="80">
        <f>L5589/K5589</f>
        <v>0.94353719924408685</v>
      </c>
    </row>
    <row r="5590" spans="2:13" ht="24.9" customHeight="1" outlineLevel="2" x14ac:dyDescent="0.3">
      <c r="B5590" s="47" t="s">
        <v>2229</v>
      </c>
      <c r="C5590" s="46" t="s">
        <v>336</v>
      </c>
      <c r="D5590" s="46" t="s">
        <v>551</v>
      </c>
      <c r="E5590" s="46" t="s">
        <v>555</v>
      </c>
      <c r="F5590" s="45" t="s">
        <v>554</v>
      </c>
      <c r="G5590" s="26" t="s">
        <v>7</v>
      </c>
      <c r="H5590" s="30">
        <v>-697288450</v>
      </c>
      <c r="I5590" s="24"/>
      <c r="J5590" s="36"/>
      <c r="K5590" s="24"/>
      <c r="L5590" s="24"/>
      <c r="M5590" s="80">
        <f>IFERROR((Base_actualizacion!$L5586/Base_actualizacion!$K5586)," " )</f>
        <v>0.9435371991483904</v>
      </c>
    </row>
    <row r="5591" spans="2:13" ht="24.9" customHeight="1" outlineLevel="1" x14ac:dyDescent="0.3">
      <c r="B5591" s="44" t="str">
        <f>B5590</f>
        <v>ASIGNACIÓN PARA LA INVERSIÓN LOCAL SEGÚN NBI Y CUARTA, QUINTA, Y SEXTA CATEGORÍA</v>
      </c>
      <c r="C5591" s="43" t="s">
        <v>336</v>
      </c>
      <c r="D5591" s="43" t="s">
        <v>551</v>
      </c>
      <c r="E5591" s="43" t="s">
        <v>555</v>
      </c>
      <c r="F5591" s="42" t="s">
        <v>554</v>
      </c>
      <c r="G5591" s="18" t="s">
        <v>3</v>
      </c>
      <c r="H5591" s="32">
        <f>SUBTOTAL(9,H5589:H5590)</f>
        <v>2789153801</v>
      </c>
      <c r="I5591" s="14">
        <f>SUBTOTAL(9,I5589:I5590)</f>
        <v>274078628.75999999</v>
      </c>
      <c r="J5591" s="31">
        <f>SUBTOTAL(9,J5589:J5590)</f>
        <v>7.8612697135995099E-2</v>
      </c>
      <c r="K5591" s="14">
        <f>SUBTOTAL(9,K5589:K5590)</f>
        <v>290479939.72000003</v>
      </c>
      <c r="L5591" s="14">
        <f>SUBTOTAL(9,L5588:L5590)</f>
        <v>274078628.75999999</v>
      </c>
      <c r="M5591" s="80"/>
    </row>
    <row r="5592" spans="2:13" ht="24.9" customHeight="1" outlineLevel="2" x14ac:dyDescent="0.3">
      <c r="B5592" s="47" t="s">
        <v>2229</v>
      </c>
      <c r="C5592" s="46" t="s">
        <v>336</v>
      </c>
      <c r="D5592" s="46" t="s">
        <v>551</v>
      </c>
      <c r="E5592" s="46" t="s">
        <v>553</v>
      </c>
      <c r="F5592" s="45" t="s">
        <v>552</v>
      </c>
      <c r="G5592" s="26" t="s">
        <v>0</v>
      </c>
      <c r="H5592" s="30">
        <v>2149080621</v>
      </c>
      <c r="I5592" s="30">
        <v>168945023.97999999</v>
      </c>
      <c r="J5592" s="36">
        <f>I5592/H5592</f>
        <v>7.8612697136223444E-2</v>
      </c>
      <c r="K5592" s="30">
        <v>179054969.00999999</v>
      </c>
      <c r="L5592" s="30">
        <f>I5592</f>
        <v>168945023.97999999</v>
      </c>
      <c r="M5592" s="80">
        <f>L5592/K5592</f>
        <v>0.943537199297522</v>
      </c>
    </row>
    <row r="5593" spans="2:13" ht="24.9" customHeight="1" outlineLevel="2" x14ac:dyDescent="0.3">
      <c r="B5593" s="47" t="s">
        <v>2229</v>
      </c>
      <c r="C5593" s="46" t="s">
        <v>336</v>
      </c>
      <c r="D5593" s="46" t="s">
        <v>551</v>
      </c>
      <c r="E5593" s="46" t="s">
        <v>553</v>
      </c>
      <c r="F5593" s="45" t="s">
        <v>552</v>
      </c>
      <c r="G5593" s="26" t="s">
        <v>7</v>
      </c>
      <c r="H5593" s="30">
        <v>-429816124</v>
      </c>
      <c r="I5593" s="24"/>
      <c r="J5593" s="36"/>
      <c r="K5593" s="24"/>
      <c r="L5593" s="24"/>
      <c r="M5593" s="80">
        <f>IFERROR((Base_actualizacion!$L5589/Base_actualizacion!$K5589)," " )</f>
        <v>0.94353719924408685</v>
      </c>
    </row>
    <row r="5594" spans="2:13" ht="24.9" customHeight="1" outlineLevel="1" x14ac:dyDescent="0.3">
      <c r="B5594" s="44" t="str">
        <f>B5593</f>
        <v>ASIGNACIÓN PARA LA INVERSIÓN LOCAL SEGÚN NBI Y CUARTA, QUINTA, Y SEXTA CATEGORÍA</v>
      </c>
      <c r="C5594" s="43" t="s">
        <v>336</v>
      </c>
      <c r="D5594" s="43" t="s">
        <v>551</v>
      </c>
      <c r="E5594" s="43" t="s">
        <v>553</v>
      </c>
      <c r="F5594" s="42" t="s">
        <v>552</v>
      </c>
      <c r="G5594" s="18" t="s">
        <v>3</v>
      </c>
      <c r="H5594" s="32">
        <f>SUBTOTAL(9,H5592:H5593)</f>
        <v>1719264497</v>
      </c>
      <c r="I5594" s="14">
        <f>SUBTOTAL(9,I5592:I5593)</f>
        <v>168945023.97999999</v>
      </c>
      <c r="J5594" s="31">
        <f>SUBTOTAL(9,J5592:J5593)</f>
        <v>7.8612697136223444E-2</v>
      </c>
      <c r="K5594" s="14">
        <f>SUBTOTAL(9,K5592:K5593)</f>
        <v>179054969.00999999</v>
      </c>
      <c r="L5594" s="14">
        <f>SUBTOTAL(9,L5591:L5593)</f>
        <v>168945023.97999999</v>
      </c>
      <c r="M5594" s="80"/>
    </row>
    <row r="5595" spans="2:13" ht="24.9" customHeight="1" outlineLevel="2" x14ac:dyDescent="0.3">
      <c r="B5595" s="47" t="s">
        <v>2229</v>
      </c>
      <c r="C5595" s="46" t="s">
        <v>336</v>
      </c>
      <c r="D5595" s="46" t="s">
        <v>551</v>
      </c>
      <c r="E5595" s="46" t="s">
        <v>550</v>
      </c>
      <c r="F5595" s="45" t="s">
        <v>549</v>
      </c>
      <c r="G5595" s="26" t="s">
        <v>0</v>
      </c>
      <c r="H5595" s="30">
        <v>4516413960</v>
      </c>
      <c r="I5595" s="30">
        <v>355047482.77999997</v>
      </c>
      <c r="J5595" s="36">
        <f>I5595/H5595</f>
        <v>7.8612697136380291E-2</v>
      </c>
      <c r="K5595" s="30">
        <v>376294101.68000001</v>
      </c>
      <c r="L5595" s="30">
        <f>I5595</f>
        <v>355047482.77999997</v>
      </c>
      <c r="M5595" s="80">
        <f>L5595/K5595</f>
        <v>0.94353719921427803</v>
      </c>
    </row>
    <row r="5596" spans="2:13" ht="24.9" customHeight="1" outlineLevel="2" x14ac:dyDescent="0.3">
      <c r="B5596" s="47" t="s">
        <v>2229</v>
      </c>
      <c r="C5596" s="46" t="s">
        <v>336</v>
      </c>
      <c r="D5596" s="46" t="s">
        <v>551</v>
      </c>
      <c r="E5596" s="46" t="s">
        <v>550</v>
      </c>
      <c r="F5596" s="45" t="s">
        <v>549</v>
      </c>
      <c r="G5596" s="26" t="s">
        <v>7</v>
      </c>
      <c r="H5596" s="30">
        <v>-903282792</v>
      </c>
      <c r="I5596" s="24"/>
      <c r="J5596" s="36"/>
      <c r="K5596" s="24"/>
      <c r="L5596" s="24"/>
      <c r="M5596" s="80">
        <f>IFERROR((Base_actualizacion!$L5592/Base_actualizacion!$K5592)," " )</f>
        <v>0.943537199297522</v>
      </c>
    </row>
    <row r="5597" spans="2:13" ht="24.9" customHeight="1" outlineLevel="1" x14ac:dyDescent="0.3">
      <c r="B5597" s="44" t="str">
        <f>B5596</f>
        <v>ASIGNACIÓN PARA LA INVERSIÓN LOCAL SEGÚN NBI Y CUARTA, QUINTA, Y SEXTA CATEGORÍA</v>
      </c>
      <c r="C5597" s="43" t="s">
        <v>336</v>
      </c>
      <c r="D5597" s="43" t="s">
        <v>551</v>
      </c>
      <c r="E5597" s="43" t="s">
        <v>550</v>
      </c>
      <c r="F5597" s="42" t="s">
        <v>549</v>
      </c>
      <c r="G5597" s="18" t="s">
        <v>3</v>
      </c>
      <c r="H5597" s="32">
        <f>SUBTOTAL(9,H5595:H5596)</f>
        <v>3613131168</v>
      </c>
      <c r="I5597" s="14">
        <f>SUBTOTAL(9,I5595:I5596)</f>
        <v>355047482.77999997</v>
      </c>
      <c r="J5597" s="31">
        <f>SUBTOTAL(9,J5595:J5596)</f>
        <v>7.8612697136380291E-2</v>
      </c>
      <c r="K5597" s="14">
        <f>SUBTOTAL(9,K5595:K5596)</f>
        <v>376294101.68000001</v>
      </c>
      <c r="L5597" s="14">
        <f>SUBTOTAL(9,L5594:L5596)</f>
        <v>355047482.77999997</v>
      </c>
      <c r="M5597" s="80"/>
    </row>
    <row r="5598" spans="2:13" ht="24.9" customHeight="1" outlineLevel="2" x14ac:dyDescent="0.3">
      <c r="B5598" s="47" t="s">
        <v>2229</v>
      </c>
      <c r="C5598" s="46" t="s">
        <v>498</v>
      </c>
      <c r="D5598" s="46" t="s">
        <v>526</v>
      </c>
      <c r="E5598" s="46" t="s">
        <v>545</v>
      </c>
      <c r="F5598" s="45" t="s">
        <v>328</v>
      </c>
      <c r="G5598" s="26" t="s">
        <v>0</v>
      </c>
      <c r="H5598" s="30">
        <v>942949570</v>
      </c>
      <c r="I5598" s="30">
        <v>74127808.959999993</v>
      </c>
      <c r="J5598" s="36">
        <f>I5598/H5598</f>
        <v>7.8612697135012205E-2</v>
      </c>
      <c r="K5598" s="30">
        <v>78563737.629999995</v>
      </c>
      <c r="L5598" s="30">
        <f>I5598</f>
        <v>74127808.959999993</v>
      </c>
      <c r="M5598" s="80">
        <f>L5598/K5598</f>
        <v>0.94353719917334844</v>
      </c>
    </row>
    <row r="5599" spans="2:13" ht="24.9" customHeight="1" outlineLevel="2" x14ac:dyDescent="0.3">
      <c r="B5599" s="47" t="s">
        <v>2229</v>
      </c>
      <c r="C5599" s="46" t="s">
        <v>498</v>
      </c>
      <c r="D5599" s="46" t="s">
        <v>526</v>
      </c>
      <c r="E5599" s="46" t="s">
        <v>545</v>
      </c>
      <c r="F5599" s="45" t="s">
        <v>328</v>
      </c>
      <c r="G5599" s="26" t="s">
        <v>7</v>
      </c>
      <c r="H5599" s="30">
        <v>-188589914</v>
      </c>
      <c r="I5599" s="24"/>
      <c r="J5599" s="36"/>
      <c r="K5599" s="24"/>
      <c r="L5599" s="24"/>
      <c r="M5599" s="80">
        <f>IFERROR((Base_actualizacion!$L5595/Base_actualizacion!$K5595)," " )</f>
        <v>0.94353719921427803</v>
      </c>
    </row>
    <row r="5600" spans="2:13" ht="24.9" customHeight="1" outlineLevel="1" x14ac:dyDescent="0.3">
      <c r="B5600" s="44" t="str">
        <f>B5599</f>
        <v>ASIGNACIÓN PARA LA INVERSIÓN LOCAL SEGÚN NBI Y CUARTA, QUINTA, Y SEXTA CATEGORÍA</v>
      </c>
      <c r="C5600" s="43" t="s">
        <v>498</v>
      </c>
      <c r="D5600" s="43" t="s">
        <v>526</v>
      </c>
      <c r="E5600" s="43" t="s">
        <v>545</v>
      </c>
      <c r="F5600" s="42" t="s">
        <v>328</v>
      </c>
      <c r="G5600" s="18" t="s">
        <v>3</v>
      </c>
      <c r="H5600" s="32">
        <f>SUBTOTAL(9,H5598:H5599)</f>
        <v>754359656</v>
      </c>
      <c r="I5600" s="14">
        <f>SUBTOTAL(9,I5598:I5599)</f>
        <v>74127808.959999993</v>
      </c>
      <c r="J5600" s="31">
        <f>SUBTOTAL(9,J5598:J5599)</f>
        <v>7.8612697135012205E-2</v>
      </c>
      <c r="K5600" s="14">
        <f>SUBTOTAL(9,K5598:K5599)</f>
        <v>78563737.629999995</v>
      </c>
      <c r="L5600" s="14">
        <f>SUBTOTAL(9,L5597:L5599)</f>
        <v>74127808.959999993</v>
      </c>
      <c r="M5600" s="80"/>
    </row>
    <row r="5601" spans="2:13" ht="24.9" customHeight="1" outlineLevel="2" x14ac:dyDescent="0.3">
      <c r="B5601" s="47" t="s">
        <v>2229</v>
      </c>
      <c r="C5601" s="46" t="s">
        <v>498</v>
      </c>
      <c r="D5601" s="46" t="s">
        <v>526</v>
      </c>
      <c r="E5601" s="46" t="s">
        <v>544</v>
      </c>
      <c r="F5601" s="45" t="s">
        <v>543</v>
      </c>
      <c r="G5601" s="26" t="s">
        <v>0</v>
      </c>
      <c r="H5601" s="30">
        <v>2513119299</v>
      </c>
      <c r="I5601" s="30">
        <v>197563086.31999999</v>
      </c>
      <c r="J5601" s="36">
        <f>I5601/H5601</f>
        <v>7.8612697136428294E-2</v>
      </c>
      <c r="K5601" s="30">
        <v>209385582.74000001</v>
      </c>
      <c r="L5601" s="30">
        <f>I5601</f>
        <v>197563086.31999999</v>
      </c>
      <c r="M5601" s="80">
        <f>L5601/K5601</f>
        <v>0.94353719933678359</v>
      </c>
    </row>
    <row r="5602" spans="2:13" ht="24.9" customHeight="1" outlineLevel="2" x14ac:dyDescent="0.3">
      <c r="B5602" s="47" t="s">
        <v>2229</v>
      </c>
      <c r="C5602" s="46" t="s">
        <v>498</v>
      </c>
      <c r="D5602" s="46" t="s">
        <v>526</v>
      </c>
      <c r="E5602" s="46" t="s">
        <v>544</v>
      </c>
      <c r="F5602" s="45" t="s">
        <v>543</v>
      </c>
      <c r="G5602" s="26" t="s">
        <v>7</v>
      </c>
      <c r="H5602" s="30">
        <v>-502623860</v>
      </c>
      <c r="I5602" s="24"/>
      <c r="J5602" s="36"/>
      <c r="K5602" s="24"/>
      <c r="L5602" s="24"/>
      <c r="M5602" s="80">
        <f>IFERROR((Base_actualizacion!$L5598/Base_actualizacion!$K5598)," " )</f>
        <v>0.94353719917334844</v>
      </c>
    </row>
    <row r="5603" spans="2:13" ht="24.9" customHeight="1" outlineLevel="1" x14ac:dyDescent="0.3">
      <c r="B5603" s="44" t="str">
        <f>B5602</f>
        <v>ASIGNACIÓN PARA LA INVERSIÓN LOCAL SEGÚN NBI Y CUARTA, QUINTA, Y SEXTA CATEGORÍA</v>
      </c>
      <c r="C5603" s="43" t="s">
        <v>498</v>
      </c>
      <c r="D5603" s="43" t="s">
        <v>526</v>
      </c>
      <c r="E5603" s="43" t="s">
        <v>544</v>
      </c>
      <c r="F5603" s="42" t="s">
        <v>543</v>
      </c>
      <c r="G5603" s="18" t="s">
        <v>3</v>
      </c>
      <c r="H5603" s="32">
        <f>SUBTOTAL(9,H5601:H5602)</f>
        <v>2010495439</v>
      </c>
      <c r="I5603" s="14">
        <f>SUBTOTAL(9,I5601:I5602)</f>
        <v>197563086.31999999</v>
      </c>
      <c r="J5603" s="31">
        <f>SUBTOTAL(9,J5601:J5602)</f>
        <v>7.8612697136428294E-2</v>
      </c>
      <c r="K5603" s="14">
        <f>SUBTOTAL(9,K5601:K5602)</f>
        <v>209385582.74000001</v>
      </c>
      <c r="L5603" s="14">
        <f>SUBTOTAL(9,L5600:L5602)</f>
        <v>197563086.31999999</v>
      </c>
      <c r="M5603" s="80"/>
    </row>
    <row r="5604" spans="2:13" ht="24.9" customHeight="1" outlineLevel="2" x14ac:dyDescent="0.3">
      <c r="B5604" s="47" t="s">
        <v>2229</v>
      </c>
      <c r="C5604" s="46" t="s">
        <v>498</v>
      </c>
      <c r="D5604" s="46" t="s">
        <v>526</v>
      </c>
      <c r="E5604" s="46" t="s">
        <v>542</v>
      </c>
      <c r="F5604" s="45" t="s">
        <v>541</v>
      </c>
      <c r="G5604" s="26" t="s">
        <v>0</v>
      </c>
      <c r="H5604" s="30">
        <v>1615455681</v>
      </c>
      <c r="I5604" s="30">
        <v>126995328.18000001</v>
      </c>
      <c r="J5604" s="36">
        <f>I5604/H5604</f>
        <v>7.8612697131615089E-2</v>
      </c>
      <c r="K5604" s="30">
        <v>134594935.19999999</v>
      </c>
      <c r="L5604" s="30">
        <f>I5604</f>
        <v>126995328.18000001</v>
      </c>
      <c r="M5604" s="80">
        <f>L5604/K5604</f>
        <v>0.9435371991620084</v>
      </c>
    </row>
    <row r="5605" spans="2:13" ht="24.9" customHeight="1" outlineLevel="2" x14ac:dyDescent="0.3">
      <c r="B5605" s="47" t="s">
        <v>2229</v>
      </c>
      <c r="C5605" s="46" t="s">
        <v>498</v>
      </c>
      <c r="D5605" s="46" t="s">
        <v>526</v>
      </c>
      <c r="E5605" s="46" t="s">
        <v>542</v>
      </c>
      <c r="F5605" s="45" t="s">
        <v>541</v>
      </c>
      <c r="G5605" s="26" t="s">
        <v>7</v>
      </c>
      <c r="H5605" s="30">
        <v>-323091136</v>
      </c>
      <c r="I5605" s="24"/>
      <c r="J5605" s="36"/>
      <c r="K5605" s="24"/>
      <c r="L5605" s="24"/>
      <c r="M5605" s="80">
        <f>IFERROR((Base_actualizacion!$L5601/Base_actualizacion!$K5601)," " )</f>
        <v>0.94353719933678359</v>
      </c>
    </row>
    <row r="5606" spans="2:13" ht="24.9" customHeight="1" outlineLevel="1" x14ac:dyDescent="0.3">
      <c r="B5606" s="44" t="str">
        <f>B5605</f>
        <v>ASIGNACIÓN PARA LA INVERSIÓN LOCAL SEGÚN NBI Y CUARTA, QUINTA, Y SEXTA CATEGORÍA</v>
      </c>
      <c r="C5606" s="43" t="s">
        <v>498</v>
      </c>
      <c r="D5606" s="43" t="s">
        <v>526</v>
      </c>
      <c r="E5606" s="43" t="s">
        <v>542</v>
      </c>
      <c r="F5606" s="42" t="s">
        <v>541</v>
      </c>
      <c r="G5606" s="18" t="s">
        <v>3</v>
      </c>
      <c r="H5606" s="32">
        <f>SUBTOTAL(9,H5604:H5605)</f>
        <v>1292364545</v>
      </c>
      <c r="I5606" s="14">
        <f>SUBTOTAL(9,I5604:I5605)</f>
        <v>126995328.18000001</v>
      </c>
      <c r="J5606" s="31">
        <f>SUBTOTAL(9,J5604:J5605)</f>
        <v>7.8612697131615089E-2</v>
      </c>
      <c r="K5606" s="14">
        <f>SUBTOTAL(9,K5604:K5605)</f>
        <v>134594935.19999999</v>
      </c>
      <c r="L5606" s="14">
        <f>SUBTOTAL(9,L5603:L5605)</f>
        <v>126995328.18000001</v>
      </c>
      <c r="M5606" s="80"/>
    </row>
    <row r="5607" spans="2:13" ht="24.9" customHeight="1" outlineLevel="2" x14ac:dyDescent="0.3">
      <c r="B5607" s="47" t="s">
        <v>2229</v>
      </c>
      <c r="C5607" s="46" t="s">
        <v>498</v>
      </c>
      <c r="D5607" s="46" t="s">
        <v>526</v>
      </c>
      <c r="E5607" s="46" t="s">
        <v>540</v>
      </c>
      <c r="F5607" s="45" t="s">
        <v>539</v>
      </c>
      <c r="G5607" s="26" t="s">
        <v>0</v>
      </c>
      <c r="H5607" s="30">
        <v>1100994055</v>
      </c>
      <c r="I5607" s="30">
        <v>86552112.189999998</v>
      </c>
      <c r="J5607" s="36">
        <f>I5607/H5607</f>
        <v>7.8612697132138462E-2</v>
      </c>
      <c r="K5607" s="30">
        <v>91731531.359999999</v>
      </c>
      <c r="L5607" s="30">
        <f>I5607</f>
        <v>86552112.189999998</v>
      </c>
      <c r="M5607" s="80">
        <f>L5607/K5607</f>
        <v>0.943537199333636</v>
      </c>
    </row>
    <row r="5608" spans="2:13" ht="24.9" customHeight="1" outlineLevel="2" x14ac:dyDescent="0.3">
      <c r="B5608" s="47" t="s">
        <v>2229</v>
      </c>
      <c r="C5608" s="46" t="s">
        <v>498</v>
      </c>
      <c r="D5608" s="46" t="s">
        <v>526</v>
      </c>
      <c r="E5608" s="46" t="s">
        <v>540</v>
      </c>
      <c r="F5608" s="45" t="s">
        <v>539</v>
      </c>
      <c r="G5608" s="26" t="s">
        <v>7</v>
      </c>
      <c r="H5608" s="30">
        <v>-220198811</v>
      </c>
      <c r="I5608" s="24"/>
      <c r="J5608" s="36"/>
      <c r="K5608" s="24"/>
      <c r="L5608" s="24"/>
      <c r="M5608" s="80">
        <f>IFERROR((Base_actualizacion!$L5604/Base_actualizacion!$K5604)," " )</f>
        <v>0.9435371991620084</v>
      </c>
    </row>
    <row r="5609" spans="2:13" ht="24.9" customHeight="1" outlineLevel="1" x14ac:dyDescent="0.3">
      <c r="B5609" s="44" t="str">
        <f>B5608</f>
        <v>ASIGNACIÓN PARA LA INVERSIÓN LOCAL SEGÚN NBI Y CUARTA, QUINTA, Y SEXTA CATEGORÍA</v>
      </c>
      <c r="C5609" s="43" t="s">
        <v>498</v>
      </c>
      <c r="D5609" s="43" t="s">
        <v>526</v>
      </c>
      <c r="E5609" s="43" t="s">
        <v>540</v>
      </c>
      <c r="F5609" s="42" t="s">
        <v>539</v>
      </c>
      <c r="G5609" s="18" t="s">
        <v>3</v>
      </c>
      <c r="H5609" s="32">
        <f>SUBTOTAL(9,H5607:H5608)</f>
        <v>880795244</v>
      </c>
      <c r="I5609" s="14">
        <f>SUBTOTAL(9,I5607:I5608)</f>
        <v>86552112.189999998</v>
      </c>
      <c r="J5609" s="31">
        <f>SUBTOTAL(9,J5607:J5608)</f>
        <v>7.8612697132138462E-2</v>
      </c>
      <c r="K5609" s="14">
        <f>SUBTOTAL(9,K5607:K5608)</f>
        <v>91731531.359999999</v>
      </c>
      <c r="L5609" s="14">
        <f>SUBTOTAL(9,L5606:L5608)</f>
        <v>86552112.189999998</v>
      </c>
      <c r="M5609" s="80"/>
    </row>
    <row r="5610" spans="2:13" ht="24.9" customHeight="1" outlineLevel="2" x14ac:dyDescent="0.3">
      <c r="B5610" s="47" t="s">
        <v>2229</v>
      </c>
      <c r="C5610" s="46" t="s">
        <v>498</v>
      </c>
      <c r="D5610" s="46" t="s">
        <v>526</v>
      </c>
      <c r="E5610" s="46" t="s">
        <v>538</v>
      </c>
      <c r="F5610" s="45" t="s">
        <v>537</v>
      </c>
      <c r="G5610" s="26" t="s">
        <v>0</v>
      </c>
      <c r="H5610" s="30">
        <v>1122768658</v>
      </c>
      <c r="I5610" s="30">
        <v>88263872.460000008</v>
      </c>
      <c r="J5610" s="36">
        <f>I5610/H5610</f>
        <v>7.8612697131415651E-2</v>
      </c>
      <c r="K5610" s="30">
        <v>93545726.180000007</v>
      </c>
      <c r="L5610" s="30">
        <f>I5610</f>
        <v>88263872.460000008</v>
      </c>
      <c r="M5610" s="80">
        <f>L5610/K5610</f>
        <v>0.94353719901819255</v>
      </c>
    </row>
    <row r="5611" spans="2:13" ht="24.9" customHeight="1" outlineLevel="2" x14ac:dyDescent="0.3">
      <c r="B5611" s="47" t="s">
        <v>2229</v>
      </c>
      <c r="C5611" s="46" t="s">
        <v>498</v>
      </c>
      <c r="D5611" s="46" t="s">
        <v>526</v>
      </c>
      <c r="E5611" s="46" t="s">
        <v>538</v>
      </c>
      <c r="F5611" s="45" t="s">
        <v>537</v>
      </c>
      <c r="G5611" s="26" t="s">
        <v>7</v>
      </c>
      <c r="H5611" s="30">
        <v>-224553732</v>
      </c>
      <c r="I5611" s="24"/>
      <c r="J5611" s="36"/>
      <c r="K5611" s="24"/>
      <c r="L5611" s="24"/>
      <c r="M5611" s="80">
        <f>IFERROR((Base_actualizacion!$L5607/Base_actualizacion!$K5607)," " )</f>
        <v>0.943537199333636</v>
      </c>
    </row>
    <row r="5612" spans="2:13" ht="24.9" customHeight="1" outlineLevel="1" x14ac:dyDescent="0.3">
      <c r="B5612" s="44" t="str">
        <f>B5611</f>
        <v>ASIGNACIÓN PARA LA INVERSIÓN LOCAL SEGÚN NBI Y CUARTA, QUINTA, Y SEXTA CATEGORÍA</v>
      </c>
      <c r="C5612" s="43" t="s">
        <v>498</v>
      </c>
      <c r="D5612" s="43" t="s">
        <v>526</v>
      </c>
      <c r="E5612" s="43" t="s">
        <v>538</v>
      </c>
      <c r="F5612" s="42" t="s">
        <v>537</v>
      </c>
      <c r="G5612" s="18" t="s">
        <v>3</v>
      </c>
      <c r="H5612" s="32">
        <f>SUBTOTAL(9,H5610:H5611)</f>
        <v>898214926</v>
      </c>
      <c r="I5612" s="14">
        <f>SUBTOTAL(9,I5610:I5611)</f>
        <v>88263872.460000008</v>
      </c>
      <c r="J5612" s="31">
        <f>SUBTOTAL(9,J5610:J5611)</f>
        <v>7.8612697131415651E-2</v>
      </c>
      <c r="K5612" s="14">
        <f>SUBTOTAL(9,K5610:K5611)</f>
        <v>93545726.180000007</v>
      </c>
      <c r="L5612" s="14">
        <f>SUBTOTAL(9,L5609:L5611)</f>
        <v>88263872.460000008</v>
      </c>
      <c r="M5612" s="80"/>
    </row>
    <row r="5613" spans="2:13" ht="24.9" customHeight="1" outlineLevel="2" x14ac:dyDescent="0.3">
      <c r="B5613" s="47" t="s">
        <v>2229</v>
      </c>
      <c r="C5613" s="46" t="s">
        <v>498</v>
      </c>
      <c r="D5613" s="46" t="s">
        <v>526</v>
      </c>
      <c r="E5613" s="46" t="s">
        <v>536</v>
      </c>
      <c r="F5613" s="45" t="s">
        <v>535</v>
      </c>
      <c r="G5613" s="26" t="s">
        <v>0</v>
      </c>
      <c r="H5613" s="30">
        <v>1321882871</v>
      </c>
      <c r="I5613" s="30">
        <v>103916777.78</v>
      </c>
      <c r="J5613" s="36">
        <f>I5613/H5613</f>
        <v>7.8612697130561432E-2</v>
      </c>
      <c r="K5613" s="30">
        <v>110135326.86</v>
      </c>
      <c r="L5613" s="30">
        <f>I5613</f>
        <v>103916777.78</v>
      </c>
      <c r="M5613" s="80">
        <f>L5613/K5613</f>
        <v>0.94353719866919006</v>
      </c>
    </row>
    <row r="5614" spans="2:13" ht="24.9" customHeight="1" outlineLevel="2" x14ac:dyDescent="0.3">
      <c r="B5614" s="47" t="s">
        <v>2229</v>
      </c>
      <c r="C5614" s="46" t="s">
        <v>498</v>
      </c>
      <c r="D5614" s="46" t="s">
        <v>526</v>
      </c>
      <c r="E5614" s="46" t="s">
        <v>536</v>
      </c>
      <c r="F5614" s="45" t="s">
        <v>535</v>
      </c>
      <c r="G5614" s="26" t="s">
        <v>7</v>
      </c>
      <c r="H5614" s="30">
        <v>-264376574</v>
      </c>
      <c r="I5614" s="24"/>
      <c r="J5614" s="36"/>
      <c r="K5614" s="24"/>
      <c r="L5614" s="24"/>
      <c r="M5614" s="80">
        <f>IFERROR((Base_actualizacion!$L5610/Base_actualizacion!$K5610)," " )</f>
        <v>0.94353719901819255</v>
      </c>
    </row>
    <row r="5615" spans="2:13" ht="24.9" customHeight="1" outlineLevel="1" x14ac:dyDescent="0.3">
      <c r="B5615" s="44" t="str">
        <f>B5614</f>
        <v>ASIGNACIÓN PARA LA INVERSIÓN LOCAL SEGÚN NBI Y CUARTA, QUINTA, Y SEXTA CATEGORÍA</v>
      </c>
      <c r="C5615" s="43" t="s">
        <v>498</v>
      </c>
      <c r="D5615" s="43" t="s">
        <v>526</v>
      </c>
      <c r="E5615" s="43" t="s">
        <v>536</v>
      </c>
      <c r="F5615" s="42" t="s">
        <v>535</v>
      </c>
      <c r="G5615" s="18" t="s">
        <v>3</v>
      </c>
      <c r="H5615" s="32">
        <f>SUBTOTAL(9,H5613:H5614)</f>
        <v>1057506297</v>
      </c>
      <c r="I5615" s="14">
        <f>SUBTOTAL(9,I5613:I5614)</f>
        <v>103916777.78</v>
      </c>
      <c r="J5615" s="31">
        <f>SUBTOTAL(9,J5613:J5614)</f>
        <v>7.8612697130561432E-2</v>
      </c>
      <c r="K5615" s="14">
        <f>SUBTOTAL(9,K5613:K5614)</f>
        <v>110135326.86</v>
      </c>
      <c r="L5615" s="14">
        <f>SUBTOTAL(9,L5612:L5614)</f>
        <v>103916777.78</v>
      </c>
      <c r="M5615" s="80"/>
    </row>
    <row r="5616" spans="2:13" ht="24.9" customHeight="1" outlineLevel="2" x14ac:dyDescent="0.3">
      <c r="B5616" s="47" t="s">
        <v>2229</v>
      </c>
      <c r="C5616" s="46" t="s">
        <v>498</v>
      </c>
      <c r="D5616" s="46" t="s">
        <v>526</v>
      </c>
      <c r="E5616" s="46" t="s">
        <v>534</v>
      </c>
      <c r="F5616" s="45" t="s">
        <v>533</v>
      </c>
      <c r="G5616" s="26" t="s">
        <v>0</v>
      </c>
      <c r="H5616" s="30">
        <v>2265165771</v>
      </c>
      <c r="I5616" s="30">
        <v>178070790.72</v>
      </c>
      <c r="J5616" s="36">
        <f>I5616/H5616</f>
        <v>7.8612697136681217E-2</v>
      </c>
      <c r="K5616" s="30">
        <v>188726836.53</v>
      </c>
      <c r="L5616" s="30">
        <f>I5616</f>
        <v>178070790.72</v>
      </c>
      <c r="M5616" s="80">
        <f>L5616/K5616</f>
        <v>0.94353719902306465</v>
      </c>
    </row>
    <row r="5617" spans="2:13" ht="24.9" customHeight="1" outlineLevel="2" x14ac:dyDescent="0.3">
      <c r="B5617" s="47" t="s">
        <v>2229</v>
      </c>
      <c r="C5617" s="46" t="s">
        <v>498</v>
      </c>
      <c r="D5617" s="46" t="s">
        <v>526</v>
      </c>
      <c r="E5617" s="46" t="s">
        <v>534</v>
      </c>
      <c r="F5617" s="45" t="s">
        <v>533</v>
      </c>
      <c r="G5617" s="26" t="s">
        <v>7</v>
      </c>
      <c r="H5617" s="30">
        <v>-453033154</v>
      </c>
      <c r="I5617" s="24"/>
      <c r="J5617" s="36"/>
      <c r="K5617" s="24"/>
      <c r="L5617" s="24"/>
      <c r="M5617" s="80">
        <f>IFERROR((Base_actualizacion!$L5613/Base_actualizacion!$K5613)," " )</f>
        <v>0.94353719866919006</v>
      </c>
    </row>
    <row r="5618" spans="2:13" ht="24.9" customHeight="1" outlineLevel="1" x14ac:dyDescent="0.3">
      <c r="B5618" s="44" t="str">
        <f>B5617</f>
        <v>ASIGNACIÓN PARA LA INVERSIÓN LOCAL SEGÚN NBI Y CUARTA, QUINTA, Y SEXTA CATEGORÍA</v>
      </c>
      <c r="C5618" s="43" t="s">
        <v>498</v>
      </c>
      <c r="D5618" s="43" t="s">
        <v>526</v>
      </c>
      <c r="E5618" s="43" t="s">
        <v>534</v>
      </c>
      <c r="F5618" s="42" t="s">
        <v>533</v>
      </c>
      <c r="G5618" s="18" t="s">
        <v>3</v>
      </c>
      <c r="H5618" s="32">
        <f>SUBTOTAL(9,H5616:H5617)</f>
        <v>1812132617</v>
      </c>
      <c r="I5618" s="14">
        <f>SUBTOTAL(9,I5616:I5617)</f>
        <v>178070790.72</v>
      </c>
      <c r="J5618" s="31">
        <f>SUBTOTAL(9,J5616:J5617)</f>
        <v>7.8612697136681217E-2</v>
      </c>
      <c r="K5618" s="14">
        <f>SUBTOTAL(9,K5616:K5617)</f>
        <v>188726836.53</v>
      </c>
      <c r="L5618" s="14">
        <f>SUBTOTAL(9,L5615:L5617)</f>
        <v>178070790.72</v>
      </c>
      <c r="M5618" s="80"/>
    </row>
    <row r="5619" spans="2:13" ht="24.9" customHeight="1" outlineLevel="2" x14ac:dyDescent="0.3">
      <c r="B5619" s="47" t="s">
        <v>2229</v>
      </c>
      <c r="C5619" s="46" t="s">
        <v>498</v>
      </c>
      <c r="D5619" s="46" t="s">
        <v>526</v>
      </c>
      <c r="E5619" s="46" t="s">
        <v>532</v>
      </c>
      <c r="F5619" s="45" t="s">
        <v>531</v>
      </c>
      <c r="G5619" s="26" t="s">
        <v>0</v>
      </c>
      <c r="H5619" s="30">
        <v>2469389180</v>
      </c>
      <c r="I5619" s="30">
        <v>194125343.71000001</v>
      </c>
      <c r="J5619" s="36">
        <f>I5619/H5619</f>
        <v>7.8612697132656909E-2</v>
      </c>
      <c r="K5619" s="30">
        <v>205742120.09</v>
      </c>
      <c r="L5619" s="30">
        <f>I5619</f>
        <v>194125343.71000001</v>
      </c>
      <c r="M5619" s="80">
        <f>L5619/K5619</f>
        <v>0.94353719901924626</v>
      </c>
    </row>
    <row r="5620" spans="2:13" ht="24.9" customHeight="1" outlineLevel="2" x14ac:dyDescent="0.3">
      <c r="B5620" s="47" t="s">
        <v>2229</v>
      </c>
      <c r="C5620" s="46" t="s">
        <v>498</v>
      </c>
      <c r="D5620" s="46" t="s">
        <v>526</v>
      </c>
      <c r="E5620" s="46" t="s">
        <v>532</v>
      </c>
      <c r="F5620" s="45" t="s">
        <v>531</v>
      </c>
      <c r="G5620" s="26" t="s">
        <v>7</v>
      </c>
      <c r="H5620" s="30">
        <v>-493877836</v>
      </c>
      <c r="I5620" s="24"/>
      <c r="J5620" s="36"/>
      <c r="K5620" s="24"/>
      <c r="L5620" s="24"/>
      <c r="M5620" s="80">
        <f>IFERROR((Base_actualizacion!$L5616/Base_actualizacion!$K5616)," " )</f>
        <v>0.94353719902306465</v>
      </c>
    </row>
    <row r="5621" spans="2:13" ht="24.9" customHeight="1" outlineLevel="1" x14ac:dyDescent="0.3">
      <c r="B5621" s="44" t="str">
        <f>B5620</f>
        <v>ASIGNACIÓN PARA LA INVERSIÓN LOCAL SEGÚN NBI Y CUARTA, QUINTA, Y SEXTA CATEGORÍA</v>
      </c>
      <c r="C5621" s="43" t="s">
        <v>498</v>
      </c>
      <c r="D5621" s="43" t="s">
        <v>526</v>
      </c>
      <c r="E5621" s="43" t="s">
        <v>532</v>
      </c>
      <c r="F5621" s="42" t="s">
        <v>531</v>
      </c>
      <c r="G5621" s="18" t="s">
        <v>3</v>
      </c>
      <c r="H5621" s="32">
        <f>SUBTOTAL(9,H5619:H5620)</f>
        <v>1975511344</v>
      </c>
      <c r="I5621" s="14">
        <f>SUBTOTAL(9,I5619:I5620)</f>
        <v>194125343.71000001</v>
      </c>
      <c r="J5621" s="31">
        <f>SUBTOTAL(9,J5619:J5620)</f>
        <v>7.8612697132656909E-2</v>
      </c>
      <c r="K5621" s="14">
        <f>SUBTOTAL(9,K5619:K5620)</f>
        <v>205742120.09</v>
      </c>
      <c r="L5621" s="14">
        <f>SUBTOTAL(9,L5618:L5620)</f>
        <v>194125343.71000001</v>
      </c>
      <c r="M5621" s="80"/>
    </row>
    <row r="5622" spans="2:13" ht="24.9" customHeight="1" outlineLevel="2" x14ac:dyDescent="0.3">
      <c r="B5622" s="47" t="s">
        <v>2229</v>
      </c>
      <c r="C5622" s="46" t="s">
        <v>498</v>
      </c>
      <c r="D5622" s="46" t="s">
        <v>526</v>
      </c>
      <c r="E5622" s="46" t="s">
        <v>530</v>
      </c>
      <c r="F5622" s="45" t="s">
        <v>529</v>
      </c>
      <c r="G5622" s="26" t="s">
        <v>0</v>
      </c>
      <c r="H5622" s="30">
        <v>964527699</v>
      </c>
      <c r="I5622" s="30">
        <v>75824123.879999995</v>
      </c>
      <c r="J5622" s="36">
        <f>I5622/H5622</f>
        <v>7.8612697135201706E-2</v>
      </c>
      <c r="K5622" s="30">
        <v>80361562.819999993</v>
      </c>
      <c r="L5622" s="30">
        <f>I5622</f>
        <v>75824123.879999995</v>
      </c>
      <c r="M5622" s="80">
        <f>L5622/K5622</f>
        <v>0.94353719887002074</v>
      </c>
    </row>
    <row r="5623" spans="2:13" ht="24.9" customHeight="1" outlineLevel="2" x14ac:dyDescent="0.3">
      <c r="B5623" s="47" t="s">
        <v>2229</v>
      </c>
      <c r="C5623" s="46" t="s">
        <v>498</v>
      </c>
      <c r="D5623" s="46" t="s">
        <v>526</v>
      </c>
      <c r="E5623" s="46" t="s">
        <v>530</v>
      </c>
      <c r="F5623" s="45" t="s">
        <v>529</v>
      </c>
      <c r="G5623" s="26" t="s">
        <v>7</v>
      </c>
      <c r="H5623" s="30">
        <v>-192905540</v>
      </c>
      <c r="I5623" s="24"/>
      <c r="J5623" s="36"/>
      <c r="K5623" s="24"/>
      <c r="L5623" s="24"/>
      <c r="M5623" s="80">
        <f>IFERROR((Base_actualizacion!$L5619/Base_actualizacion!$K5619)," " )</f>
        <v>0.94353719901924626</v>
      </c>
    </row>
    <row r="5624" spans="2:13" ht="24.9" customHeight="1" outlineLevel="1" x14ac:dyDescent="0.3">
      <c r="B5624" s="44" t="str">
        <f>B5623</f>
        <v>ASIGNACIÓN PARA LA INVERSIÓN LOCAL SEGÚN NBI Y CUARTA, QUINTA, Y SEXTA CATEGORÍA</v>
      </c>
      <c r="C5624" s="43" t="s">
        <v>498</v>
      </c>
      <c r="D5624" s="43" t="s">
        <v>526</v>
      </c>
      <c r="E5624" s="43" t="s">
        <v>530</v>
      </c>
      <c r="F5624" s="42" t="s">
        <v>529</v>
      </c>
      <c r="G5624" s="18" t="s">
        <v>3</v>
      </c>
      <c r="H5624" s="32">
        <f>SUBTOTAL(9,H5622:H5623)</f>
        <v>771622159</v>
      </c>
      <c r="I5624" s="14">
        <f>SUBTOTAL(9,I5622:I5623)</f>
        <v>75824123.879999995</v>
      </c>
      <c r="J5624" s="31">
        <f>SUBTOTAL(9,J5622:J5623)</f>
        <v>7.8612697135201706E-2</v>
      </c>
      <c r="K5624" s="14">
        <f>SUBTOTAL(9,K5622:K5623)</f>
        <v>80361562.819999993</v>
      </c>
      <c r="L5624" s="14">
        <f>SUBTOTAL(9,L5621:L5623)</f>
        <v>75824123.879999995</v>
      </c>
      <c r="M5624" s="80"/>
    </row>
    <row r="5625" spans="2:13" ht="24.9" customHeight="1" outlineLevel="2" x14ac:dyDescent="0.3">
      <c r="B5625" s="47" t="s">
        <v>2229</v>
      </c>
      <c r="C5625" s="46" t="s">
        <v>498</v>
      </c>
      <c r="D5625" s="46" t="s">
        <v>526</v>
      </c>
      <c r="E5625" s="46" t="s">
        <v>528</v>
      </c>
      <c r="F5625" s="45" t="s">
        <v>527</v>
      </c>
      <c r="G5625" s="26" t="s">
        <v>0</v>
      </c>
      <c r="H5625" s="30">
        <v>1826713971</v>
      </c>
      <c r="I5625" s="30">
        <v>143602912.16</v>
      </c>
      <c r="J5625" s="36">
        <f>I5625/H5625</f>
        <v>7.8612697138012957E-2</v>
      </c>
      <c r="K5625" s="30">
        <v>152196343.97</v>
      </c>
      <c r="L5625" s="30">
        <f>I5625</f>
        <v>143602912.16</v>
      </c>
      <c r="M5625" s="80">
        <f>L5625/K5625</f>
        <v>0.94353719947639547</v>
      </c>
    </row>
    <row r="5626" spans="2:13" ht="24.9" customHeight="1" outlineLevel="2" x14ac:dyDescent="0.3">
      <c r="B5626" s="47" t="s">
        <v>2229</v>
      </c>
      <c r="C5626" s="46" t="s">
        <v>498</v>
      </c>
      <c r="D5626" s="46" t="s">
        <v>526</v>
      </c>
      <c r="E5626" s="46" t="s">
        <v>528</v>
      </c>
      <c r="F5626" s="45" t="s">
        <v>527</v>
      </c>
      <c r="G5626" s="26" t="s">
        <v>7</v>
      </c>
      <c r="H5626" s="30">
        <v>-365342794</v>
      </c>
      <c r="I5626" s="24"/>
      <c r="J5626" s="36"/>
      <c r="K5626" s="24"/>
      <c r="L5626" s="24"/>
      <c r="M5626" s="80">
        <f>IFERROR((Base_actualizacion!$L5622/Base_actualizacion!$K5622)," " )</f>
        <v>0.94353719887002074</v>
      </c>
    </row>
    <row r="5627" spans="2:13" ht="24.9" customHeight="1" outlineLevel="1" x14ac:dyDescent="0.3">
      <c r="B5627" s="44" t="str">
        <f>B5626</f>
        <v>ASIGNACIÓN PARA LA INVERSIÓN LOCAL SEGÚN NBI Y CUARTA, QUINTA, Y SEXTA CATEGORÍA</v>
      </c>
      <c r="C5627" s="43" t="s">
        <v>498</v>
      </c>
      <c r="D5627" s="43" t="s">
        <v>526</v>
      </c>
      <c r="E5627" s="43" t="s">
        <v>528</v>
      </c>
      <c r="F5627" s="42" t="s">
        <v>527</v>
      </c>
      <c r="G5627" s="18" t="s">
        <v>3</v>
      </c>
      <c r="H5627" s="32">
        <f>SUBTOTAL(9,H5625:H5626)</f>
        <v>1461371177</v>
      </c>
      <c r="I5627" s="14">
        <f>SUBTOTAL(9,I5625:I5626)</f>
        <v>143602912.16</v>
      </c>
      <c r="J5627" s="31">
        <f>SUBTOTAL(9,J5625:J5626)</f>
        <v>7.8612697138012957E-2</v>
      </c>
      <c r="K5627" s="14">
        <f>SUBTOTAL(9,K5625:K5626)</f>
        <v>152196343.97</v>
      </c>
      <c r="L5627" s="14">
        <f>SUBTOTAL(9,L5624:L5626)</f>
        <v>143602912.16</v>
      </c>
      <c r="M5627" s="80"/>
    </row>
    <row r="5628" spans="2:13" ht="24.9" customHeight="1" outlineLevel="2" x14ac:dyDescent="0.3">
      <c r="B5628" s="47" t="s">
        <v>2229</v>
      </c>
      <c r="C5628" s="46" t="s">
        <v>498</v>
      </c>
      <c r="D5628" s="46" t="s">
        <v>526</v>
      </c>
      <c r="E5628" s="46" t="s">
        <v>525</v>
      </c>
      <c r="F5628" s="45" t="s">
        <v>524</v>
      </c>
      <c r="G5628" s="26" t="s">
        <v>0</v>
      </c>
      <c r="H5628" s="30">
        <v>970225762</v>
      </c>
      <c r="I5628" s="30">
        <v>76272063.980000004</v>
      </c>
      <c r="J5628" s="36">
        <f>I5628/H5628</f>
        <v>7.8612697134298526E-2</v>
      </c>
      <c r="K5628" s="30">
        <v>80836308.319999993</v>
      </c>
      <c r="L5628" s="30">
        <f>I5628</f>
        <v>76272063.980000004</v>
      </c>
      <c r="M5628" s="80">
        <f>L5628/K5628</f>
        <v>0.94353719962158722</v>
      </c>
    </row>
    <row r="5629" spans="2:13" ht="24.9" customHeight="1" outlineLevel="2" x14ac:dyDescent="0.3">
      <c r="B5629" s="47" t="s">
        <v>2229</v>
      </c>
      <c r="C5629" s="46" t="s">
        <v>498</v>
      </c>
      <c r="D5629" s="46" t="s">
        <v>526</v>
      </c>
      <c r="E5629" s="46" t="s">
        <v>525</v>
      </c>
      <c r="F5629" s="45" t="s">
        <v>524</v>
      </c>
      <c r="G5629" s="26" t="s">
        <v>7</v>
      </c>
      <c r="H5629" s="30">
        <v>-194045152</v>
      </c>
      <c r="I5629" s="24"/>
      <c r="J5629" s="36"/>
      <c r="K5629" s="24"/>
      <c r="L5629" s="24"/>
      <c r="M5629" s="80">
        <f>IFERROR((Base_actualizacion!$L5625/Base_actualizacion!$K5625)," " )</f>
        <v>0.94353719947639547</v>
      </c>
    </row>
    <row r="5630" spans="2:13" ht="24.9" customHeight="1" outlineLevel="1" x14ac:dyDescent="0.3">
      <c r="B5630" s="44" t="str">
        <f>B5629</f>
        <v>ASIGNACIÓN PARA LA INVERSIÓN LOCAL SEGÚN NBI Y CUARTA, QUINTA, Y SEXTA CATEGORÍA</v>
      </c>
      <c r="C5630" s="43" t="s">
        <v>498</v>
      </c>
      <c r="D5630" s="43" t="s">
        <v>526</v>
      </c>
      <c r="E5630" s="43" t="s">
        <v>525</v>
      </c>
      <c r="F5630" s="42" t="s">
        <v>524</v>
      </c>
      <c r="G5630" s="18" t="s">
        <v>3</v>
      </c>
      <c r="H5630" s="32">
        <f>SUBTOTAL(9,H5628:H5629)</f>
        <v>776180610</v>
      </c>
      <c r="I5630" s="14">
        <f>SUBTOTAL(9,I5628:I5629)</f>
        <v>76272063.980000004</v>
      </c>
      <c r="J5630" s="31">
        <f>SUBTOTAL(9,J5628:J5629)</f>
        <v>7.8612697134298526E-2</v>
      </c>
      <c r="K5630" s="14">
        <f>SUBTOTAL(9,K5628:K5629)</f>
        <v>80836308.319999993</v>
      </c>
      <c r="L5630" s="14">
        <f>SUBTOTAL(9,L5627:L5629)</f>
        <v>76272063.980000004</v>
      </c>
      <c r="M5630" s="80"/>
    </row>
    <row r="5631" spans="2:13" ht="24.9" customHeight="1" outlineLevel="2" x14ac:dyDescent="0.3">
      <c r="B5631" s="47" t="s">
        <v>2229</v>
      </c>
      <c r="C5631" s="46" t="s">
        <v>498</v>
      </c>
      <c r="D5631" s="46" t="s">
        <v>497</v>
      </c>
      <c r="E5631" s="46" t="s">
        <v>520</v>
      </c>
      <c r="F5631" s="45" t="s">
        <v>519</v>
      </c>
      <c r="G5631" s="26" t="s">
        <v>0</v>
      </c>
      <c r="H5631" s="30">
        <v>1442141485</v>
      </c>
      <c r="I5631" s="30">
        <v>113370631.78999999</v>
      </c>
      <c r="J5631" s="36">
        <f>I5631/H5631</f>
        <v>7.8612697137687565E-2</v>
      </c>
      <c r="K5631" s="30">
        <v>120154914.75</v>
      </c>
      <c r="L5631" s="30">
        <f>I5631</f>
        <v>113370631.78999999</v>
      </c>
      <c r="M5631" s="80">
        <f>L5631/K5631</f>
        <v>0.94353719967164296</v>
      </c>
    </row>
    <row r="5632" spans="2:13" ht="24.9" customHeight="1" outlineLevel="2" x14ac:dyDescent="0.3">
      <c r="B5632" s="47" t="s">
        <v>2229</v>
      </c>
      <c r="C5632" s="46" t="s">
        <v>498</v>
      </c>
      <c r="D5632" s="46" t="s">
        <v>497</v>
      </c>
      <c r="E5632" s="46" t="s">
        <v>520</v>
      </c>
      <c r="F5632" s="45" t="s">
        <v>519</v>
      </c>
      <c r="G5632" s="26" t="s">
        <v>7</v>
      </c>
      <c r="H5632" s="30">
        <v>-288428297</v>
      </c>
      <c r="I5632" s="24"/>
      <c r="J5632" s="36"/>
      <c r="K5632" s="24"/>
      <c r="L5632" s="24"/>
      <c r="M5632" s="80">
        <f>IFERROR((Base_actualizacion!$L5628/Base_actualizacion!$K5628)," " )</f>
        <v>0.94353719962158722</v>
      </c>
    </row>
    <row r="5633" spans="2:13" ht="24.9" customHeight="1" outlineLevel="1" x14ac:dyDescent="0.3">
      <c r="B5633" s="44" t="str">
        <f>B5632</f>
        <v>ASIGNACIÓN PARA LA INVERSIÓN LOCAL SEGÚN NBI Y CUARTA, QUINTA, Y SEXTA CATEGORÍA</v>
      </c>
      <c r="C5633" s="43" t="s">
        <v>498</v>
      </c>
      <c r="D5633" s="43" t="s">
        <v>497</v>
      </c>
      <c r="E5633" s="43" t="s">
        <v>520</v>
      </c>
      <c r="F5633" s="42" t="s">
        <v>519</v>
      </c>
      <c r="G5633" s="18" t="s">
        <v>3</v>
      </c>
      <c r="H5633" s="32">
        <f>SUBTOTAL(9,H5631:H5632)</f>
        <v>1153713188</v>
      </c>
      <c r="I5633" s="14">
        <f>SUBTOTAL(9,I5631:I5632)</f>
        <v>113370631.78999999</v>
      </c>
      <c r="J5633" s="31">
        <f>SUBTOTAL(9,J5631:J5632)</f>
        <v>7.8612697137687565E-2</v>
      </c>
      <c r="K5633" s="14">
        <f>SUBTOTAL(9,K5631:K5632)</f>
        <v>120154914.75</v>
      </c>
      <c r="L5633" s="14">
        <f>SUBTOTAL(9,L5630:L5632)</f>
        <v>113370631.78999999</v>
      </c>
      <c r="M5633" s="80"/>
    </row>
    <row r="5634" spans="2:13" ht="24.9" customHeight="1" outlineLevel="2" x14ac:dyDescent="0.3">
      <c r="B5634" s="47" t="s">
        <v>2229</v>
      </c>
      <c r="C5634" s="46" t="s">
        <v>498</v>
      </c>
      <c r="D5634" s="46" t="s">
        <v>497</v>
      </c>
      <c r="E5634" s="46" t="s">
        <v>518</v>
      </c>
      <c r="F5634" s="45" t="s">
        <v>517</v>
      </c>
      <c r="G5634" s="26" t="s">
        <v>0</v>
      </c>
      <c r="H5634" s="30">
        <v>1133892699</v>
      </c>
      <c r="I5634" s="30">
        <v>89138363.330000013</v>
      </c>
      <c r="J5634" s="36">
        <f>I5634/H5634</f>
        <v>7.8612697134934115E-2</v>
      </c>
      <c r="K5634" s="30">
        <v>94472547.950000003</v>
      </c>
      <c r="L5634" s="30">
        <f>I5634</f>
        <v>89138363.330000013</v>
      </c>
      <c r="M5634" s="80">
        <f>L5634/K5634</f>
        <v>0.94353719958073823</v>
      </c>
    </row>
    <row r="5635" spans="2:13" ht="24.9" customHeight="1" outlineLevel="2" x14ac:dyDescent="0.3">
      <c r="B5635" s="47" t="s">
        <v>2229</v>
      </c>
      <c r="C5635" s="46" t="s">
        <v>498</v>
      </c>
      <c r="D5635" s="46" t="s">
        <v>497</v>
      </c>
      <c r="E5635" s="46" t="s">
        <v>518</v>
      </c>
      <c r="F5635" s="45" t="s">
        <v>517</v>
      </c>
      <c r="G5635" s="26" t="s">
        <v>7</v>
      </c>
      <c r="H5635" s="30">
        <v>-226778540</v>
      </c>
      <c r="I5635" s="24"/>
      <c r="J5635" s="36"/>
      <c r="K5635" s="24"/>
      <c r="L5635" s="24"/>
      <c r="M5635" s="80">
        <f>IFERROR((Base_actualizacion!$L5631/Base_actualizacion!$K5631)," " )</f>
        <v>0.94353719967164296</v>
      </c>
    </row>
    <row r="5636" spans="2:13" ht="24.9" customHeight="1" outlineLevel="1" x14ac:dyDescent="0.3">
      <c r="B5636" s="44" t="str">
        <f>B5635</f>
        <v>ASIGNACIÓN PARA LA INVERSIÓN LOCAL SEGÚN NBI Y CUARTA, QUINTA, Y SEXTA CATEGORÍA</v>
      </c>
      <c r="C5636" s="43" t="s">
        <v>498</v>
      </c>
      <c r="D5636" s="43" t="s">
        <v>497</v>
      </c>
      <c r="E5636" s="43" t="s">
        <v>518</v>
      </c>
      <c r="F5636" s="42" t="s">
        <v>517</v>
      </c>
      <c r="G5636" s="18" t="s">
        <v>3</v>
      </c>
      <c r="H5636" s="32">
        <f>SUBTOTAL(9,H5634:H5635)</f>
        <v>907114159</v>
      </c>
      <c r="I5636" s="14">
        <f>SUBTOTAL(9,I5634:I5635)</f>
        <v>89138363.330000013</v>
      </c>
      <c r="J5636" s="31">
        <f>SUBTOTAL(9,J5634:J5635)</f>
        <v>7.8612697134934115E-2</v>
      </c>
      <c r="K5636" s="14">
        <f>SUBTOTAL(9,K5634:K5635)</f>
        <v>94472547.950000003</v>
      </c>
      <c r="L5636" s="14">
        <f>SUBTOTAL(9,L5633:L5635)</f>
        <v>89138363.330000013</v>
      </c>
      <c r="M5636" s="80"/>
    </row>
    <row r="5637" spans="2:13" ht="24.9" customHeight="1" outlineLevel="2" x14ac:dyDescent="0.3">
      <c r="B5637" s="47" t="s">
        <v>2229</v>
      </c>
      <c r="C5637" s="46" t="s">
        <v>498</v>
      </c>
      <c r="D5637" s="46" t="s">
        <v>497</v>
      </c>
      <c r="E5637" s="46" t="s">
        <v>516</v>
      </c>
      <c r="F5637" s="45" t="s">
        <v>515</v>
      </c>
      <c r="G5637" s="26" t="s">
        <v>0</v>
      </c>
      <c r="H5637" s="30">
        <v>2291261461</v>
      </c>
      <c r="I5637" s="30">
        <v>180122243.29000002</v>
      </c>
      <c r="J5637" s="36">
        <f>I5637/H5637</f>
        <v>7.8612697134698595E-2</v>
      </c>
      <c r="K5637" s="30">
        <v>190901051.31</v>
      </c>
      <c r="L5637" s="30">
        <f>I5637</f>
        <v>180122243.29000002</v>
      </c>
      <c r="M5637" s="80">
        <f>L5637/K5637</f>
        <v>0.94353719926614488</v>
      </c>
    </row>
    <row r="5638" spans="2:13" ht="24.9" customHeight="1" outlineLevel="2" x14ac:dyDescent="0.3">
      <c r="B5638" s="47" t="s">
        <v>2229</v>
      </c>
      <c r="C5638" s="46" t="s">
        <v>498</v>
      </c>
      <c r="D5638" s="46" t="s">
        <v>497</v>
      </c>
      <c r="E5638" s="46" t="s">
        <v>516</v>
      </c>
      <c r="F5638" s="45" t="s">
        <v>515</v>
      </c>
      <c r="G5638" s="26" t="s">
        <v>7</v>
      </c>
      <c r="H5638" s="30">
        <v>-458252292</v>
      </c>
      <c r="I5638" s="24"/>
      <c r="J5638" s="36"/>
      <c r="K5638" s="24"/>
      <c r="L5638" s="24"/>
      <c r="M5638" s="80">
        <f>IFERROR((Base_actualizacion!$L5634/Base_actualizacion!$K5634)," " )</f>
        <v>0.94353719958073823</v>
      </c>
    </row>
    <row r="5639" spans="2:13" ht="24.9" customHeight="1" outlineLevel="1" x14ac:dyDescent="0.3">
      <c r="B5639" s="44" t="str">
        <f>B5638</f>
        <v>ASIGNACIÓN PARA LA INVERSIÓN LOCAL SEGÚN NBI Y CUARTA, QUINTA, Y SEXTA CATEGORÍA</v>
      </c>
      <c r="C5639" s="43" t="s">
        <v>498</v>
      </c>
      <c r="D5639" s="43" t="s">
        <v>497</v>
      </c>
      <c r="E5639" s="43" t="s">
        <v>516</v>
      </c>
      <c r="F5639" s="42" t="s">
        <v>515</v>
      </c>
      <c r="G5639" s="18" t="s">
        <v>3</v>
      </c>
      <c r="H5639" s="32">
        <f>SUBTOTAL(9,H5637:H5638)</f>
        <v>1833009169</v>
      </c>
      <c r="I5639" s="14">
        <f>SUBTOTAL(9,I5637:I5638)</f>
        <v>180122243.29000002</v>
      </c>
      <c r="J5639" s="31">
        <f>SUBTOTAL(9,J5637:J5638)</f>
        <v>7.8612697134698595E-2</v>
      </c>
      <c r="K5639" s="14">
        <f>SUBTOTAL(9,K5637:K5638)</f>
        <v>190901051.31</v>
      </c>
      <c r="L5639" s="14">
        <f>SUBTOTAL(9,L5636:L5638)</f>
        <v>180122243.29000002</v>
      </c>
      <c r="M5639" s="80"/>
    </row>
    <row r="5640" spans="2:13" ht="24.9" customHeight="1" outlineLevel="2" x14ac:dyDescent="0.3">
      <c r="B5640" s="47" t="s">
        <v>2229</v>
      </c>
      <c r="C5640" s="46" t="s">
        <v>498</v>
      </c>
      <c r="D5640" s="46" t="s">
        <v>497</v>
      </c>
      <c r="E5640" s="46" t="s">
        <v>512</v>
      </c>
      <c r="F5640" s="45" t="s">
        <v>511</v>
      </c>
      <c r="G5640" s="26" t="s">
        <v>0</v>
      </c>
      <c r="H5640" s="30">
        <v>1554718056</v>
      </c>
      <c r="I5640" s="30">
        <v>122220579.66</v>
      </c>
      <c r="J5640" s="36">
        <f>I5640/H5640</f>
        <v>7.8612697130726578E-2</v>
      </c>
      <c r="K5640" s="30">
        <v>129534457.98</v>
      </c>
      <c r="L5640" s="30">
        <f>I5640</f>
        <v>122220579.66</v>
      </c>
      <c r="M5640" s="80">
        <f>L5640/K5640</f>
        <v>0.94353719902754163</v>
      </c>
    </row>
    <row r="5641" spans="2:13" ht="24.9" customHeight="1" outlineLevel="2" x14ac:dyDescent="0.3">
      <c r="B5641" s="47" t="s">
        <v>2229</v>
      </c>
      <c r="C5641" s="46" t="s">
        <v>498</v>
      </c>
      <c r="D5641" s="46" t="s">
        <v>497</v>
      </c>
      <c r="E5641" s="46" t="s">
        <v>512</v>
      </c>
      <c r="F5641" s="45" t="s">
        <v>511</v>
      </c>
      <c r="G5641" s="26" t="s">
        <v>7</v>
      </c>
      <c r="H5641" s="30">
        <v>-310943611</v>
      </c>
      <c r="I5641" s="24"/>
      <c r="J5641" s="36"/>
      <c r="K5641" s="24"/>
      <c r="L5641" s="24"/>
      <c r="M5641" s="80">
        <f>IFERROR((Base_actualizacion!$L5637/Base_actualizacion!$K5637)," " )</f>
        <v>0.94353719926614488</v>
      </c>
    </row>
    <row r="5642" spans="2:13" ht="24.9" customHeight="1" outlineLevel="1" x14ac:dyDescent="0.3">
      <c r="B5642" s="44" t="str">
        <f>B5641</f>
        <v>ASIGNACIÓN PARA LA INVERSIÓN LOCAL SEGÚN NBI Y CUARTA, QUINTA, Y SEXTA CATEGORÍA</v>
      </c>
      <c r="C5642" s="43" t="s">
        <v>498</v>
      </c>
      <c r="D5642" s="43" t="s">
        <v>497</v>
      </c>
      <c r="E5642" s="43" t="s">
        <v>512</v>
      </c>
      <c r="F5642" s="42" t="s">
        <v>511</v>
      </c>
      <c r="G5642" s="18" t="s">
        <v>3</v>
      </c>
      <c r="H5642" s="32">
        <f>SUBTOTAL(9,H5640:H5641)</f>
        <v>1243774445</v>
      </c>
      <c r="I5642" s="14">
        <f>SUBTOTAL(9,I5640:I5641)</f>
        <v>122220579.66</v>
      </c>
      <c r="J5642" s="31">
        <f>SUBTOTAL(9,J5640:J5641)</f>
        <v>7.8612697130726578E-2</v>
      </c>
      <c r="K5642" s="14">
        <f>SUBTOTAL(9,K5640:K5641)</f>
        <v>129534457.98</v>
      </c>
      <c r="L5642" s="14">
        <f>SUBTOTAL(9,L5639:L5641)</f>
        <v>122220579.66</v>
      </c>
      <c r="M5642" s="80"/>
    </row>
    <row r="5643" spans="2:13" ht="24.9" customHeight="1" outlineLevel="2" x14ac:dyDescent="0.3">
      <c r="B5643" s="47" t="s">
        <v>2229</v>
      </c>
      <c r="C5643" s="46" t="s">
        <v>498</v>
      </c>
      <c r="D5643" s="46" t="s">
        <v>497</v>
      </c>
      <c r="E5643" s="46" t="s">
        <v>510</v>
      </c>
      <c r="F5643" s="45" t="s">
        <v>509</v>
      </c>
      <c r="G5643" s="26" t="s">
        <v>0</v>
      </c>
      <c r="H5643" s="30">
        <v>1361716696</v>
      </c>
      <c r="I5643" s="30">
        <v>107048222.2</v>
      </c>
      <c r="J5643" s="36">
        <f>I5643/H5643</f>
        <v>7.8612697130358164E-2</v>
      </c>
      <c r="K5643" s="30">
        <v>113454161.95</v>
      </c>
      <c r="L5643" s="30">
        <f>I5643</f>
        <v>107048222.2</v>
      </c>
      <c r="M5643" s="80">
        <f>L5643/K5643</f>
        <v>0.94353719916574641</v>
      </c>
    </row>
    <row r="5644" spans="2:13" ht="24.9" customHeight="1" outlineLevel="2" x14ac:dyDescent="0.3">
      <c r="B5644" s="47" t="s">
        <v>2229</v>
      </c>
      <c r="C5644" s="46" t="s">
        <v>498</v>
      </c>
      <c r="D5644" s="46" t="s">
        <v>497</v>
      </c>
      <c r="E5644" s="46" t="s">
        <v>510</v>
      </c>
      <c r="F5644" s="45" t="s">
        <v>509</v>
      </c>
      <c r="G5644" s="26" t="s">
        <v>7</v>
      </c>
      <c r="H5644" s="30">
        <v>-272343339</v>
      </c>
      <c r="I5644" s="24"/>
      <c r="J5644" s="36"/>
      <c r="K5644" s="24"/>
      <c r="L5644" s="24"/>
      <c r="M5644" s="80">
        <f>IFERROR((Base_actualizacion!$L5640/Base_actualizacion!$K5640)," " )</f>
        <v>0.94353719902754163</v>
      </c>
    </row>
    <row r="5645" spans="2:13" ht="24.9" customHeight="1" outlineLevel="1" x14ac:dyDescent="0.3">
      <c r="B5645" s="44" t="str">
        <f>B5644</f>
        <v>ASIGNACIÓN PARA LA INVERSIÓN LOCAL SEGÚN NBI Y CUARTA, QUINTA, Y SEXTA CATEGORÍA</v>
      </c>
      <c r="C5645" s="43" t="s">
        <v>498</v>
      </c>
      <c r="D5645" s="43" t="s">
        <v>497</v>
      </c>
      <c r="E5645" s="43" t="s">
        <v>510</v>
      </c>
      <c r="F5645" s="42" t="s">
        <v>509</v>
      </c>
      <c r="G5645" s="18" t="s">
        <v>3</v>
      </c>
      <c r="H5645" s="32">
        <f>SUBTOTAL(9,H5643:H5644)</f>
        <v>1089373357</v>
      </c>
      <c r="I5645" s="14">
        <f>SUBTOTAL(9,I5643:I5644)</f>
        <v>107048222.2</v>
      </c>
      <c r="J5645" s="31">
        <f>SUBTOTAL(9,J5643:J5644)</f>
        <v>7.8612697130358164E-2</v>
      </c>
      <c r="K5645" s="14">
        <f>SUBTOTAL(9,K5643:K5644)</f>
        <v>113454161.95</v>
      </c>
      <c r="L5645" s="14">
        <f>SUBTOTAL(9,L5642:L5644)</f>
        <v>107048222.2</v>
      </c>
      <c r="M5645" s="80"/>
    </row>
    <row r="5646" spans="2:13" ht="24.9" customHeight="1" outlineLevel="2" x14ac:dyDescent="0.3">
      <c r="B5646" s="47" t="s">
        <v>2229</v>
      </c>
      <c r="C5646" s="46" t="s">
        <v>498</v>
      </c>
      <c r="D5646" s="46" t="s">
        <v>497</v>
      </c>
      <c r="E5646" s="46" t="s">
        <v>508</v>
      </c>
      <c r="F5646" s="45" t="s">
        <v>507</v>
      </c>
      <c r="G5646" s="26" t="s">
        <v>0</v>
      </c>
      <c r="H5646" s="30">
        <v>1596255427</v>
      </c>
      <c r="I5646" s="30">
        <v>125485944.43000001</v>
      </c>
      <c r="J5646" s="36">
        <f>I5646/H5646</f>
        <v>7.861269713321388E-2</v>
      </c>
      <c r="K5646" s="30">
        <v>132995227.47999999</v>
      </c>
      <c r="L5646" s="30">
        <f>I5646</f>
        <v>125485944.43000001</v>
      </c>
      <c r="M5646" s="80">
        <f>L5646/K5646</f>
        <v>0.94353719909889822</v>
      </c>
    </row>
    <row r="5647" spans="2:13" ht="24.9" customHeight="1" outlineLevel="2" x14ac:dyDescent="0.3">
      <c r="B5647" s="47" t="s">
        <v>2229</v>
      </c>
      <c r="C5647" s="46" t="s">
        <v>498</v>
      </c>
      <c r="D5647" s="46" t="s">
        <v>497</v>
      </c>
      <c r="E5647" s="46" t="s">
        <v>508</v>
      </c>
      <c r="F5647" s="45" t="s">
        <v>507</v>
      </c>
      <c r="G5647" s="26" t="s">
        <v>7</v>
      </c>
      <c r="H5647" s="30">
        <v>-319251085</v>
      </c>
      <c r="I5647" s="24"/>
      <c r="J5647" s="36"/>
      <c r="K5647" s="24"/>
      <c r="L5647" s="24"/>
      <c r="M5647" s="80">
        <f>IFERROR((Base_actualizacion!$L5643/Base_actualizacion!$K5643)," " )</f>
        <v>0.94353719916574641</v>
      </c>
    </row>
    <row r="5648" spans="2:13" ht="24.9" customHeight="1" outlineLevel="1" x14ac:dyDescent="0.3">
      <c r="B5648" s="44" t="str">
        <f>B5647</f>
        <v>ASIGNACIÓN PARA LA INVERSIÓN LOCAL SEGÚN NBI Y CUARTA, QUINTA, Y SEXTA CATEGORÍA</v>
      </c>
      <c r="C5648" s="43" t="s">
        <v>498</v>
      </c>
      <c r="D5648" s="43" t="s">
        <v>497</v>
      </c>
      <c r="E5648" s="43" t="s">
        <v>508</v>
      </c>
      <c r="F5648" s="42" t="s">
        <v>507</v>
      </c>
      <c r="G5648" s="18" t="s">
        <v>3</v>
      </c>
      <c r="H5648" s="32">
        <f>SUBTOTAL(9,H5646:H5647)</f>
        <v>1277004342</v>
      </c>
      <c r="I5648" s="14">
        <f>SUBTOTAL(9,I5646:I5647)</f>
        <v>125485944.43000001</v>
      </c>
      <c r="J5648" s="31">
        <f>SUBTOTAL(9,J5646:J5647)</f>
        <v>7.861269713321388E-2</v>
      </c>
      <c r="K5648" s="14">
        <f>SUBTOTAL(9,K5646:K5647)</f>
        <v>132995227.47999999</v>
      </c>
      <c r="L5648" s="14">
        <f>SUBTOTAL(9,L5645:L5647)</f>
        <v>125485944.43000001</v>
      </c>
      <c r="M5648" s="80"/>
    </row>
    <row r="5649" spans="2:13" ht="24.9" customHeight="1" outlineLevel="2" x14ac:dyDescent="0.3">
      <c r="B5649" s="47" t="s">
        <v>2229</v>
      </c>
      <c r="C5649" s="46" t="s">
        <v>498</v>
      </c>
      <c r="D5649" s="46" t="s">
        <v>497</v>
      </c>
      <c r="E5649" s="46" t="s">
        <v>506</v>
      </c>
      <c r="F5649" s="45" t="s">
        <v>505</v>
      </c>
      <c r="G5649" s="26" t="s">
        <v>0</v>
      </c>
      <c r="H5649" s="30">
        <v>2328056038</v>
      </c>
      <c r="I5649" s="30">
        <v>183014764.23000002</v>
      </c>
      <c r="J5649" s="36">
        <f>I5649/H5649</f>
        <v>7.8612697135600484E-2</v>
      </c>
      <c r="K5649" s="30">
        <v>193966665.43000001</v>
      </c>
      <c r="L5649" s="30">
        <f>I5649</f>
        <v>183014764.23000002</v>
      </c>
      <c r="M5649" s="80">
        <f>L5649/K5649</f>
        <v>0.94353719915882972</v>
      </c>
    </row>
    <row r="5650" spans="2:13" ht="24.9" customHeight="1" outlineLevel="2" x14ac:dyDescent="0.3">
      <c r="B5650" s="47" t="s">
        <v>2229</v>
      </c>
      <c r="C5650" s="46" t="s">
        <v>498</v>
      </c>
      <c r="D5650" s="46" t="s">
        <v>497</v>
      </c>
      <c r="E5650" s="46" t="s">
        <v>506</v>
      </c>
      <c r="F5650" s="45" t="s">
        <v>505</v>
      </c>
      <c r="G5650" s="26" t="s">
        <v>7</v>
      </c>
      <c r="H5650" s="30">
        <v>-465611208</v>
      </c>
      <c r="I5650" s="24"/>
      <c r="J5650" s="36"/>
      <c r="K5650" s="24"/>
      <c r="L5650" s="24"/>
      <c r="M5650" s="80">
        <f>IFERROR((Base_actualizacion!$L5646/Base_actualizacion!$K5646)," " )</f>
        <v>0.94353719909889822</v>
      </c>
    </row>
    <row r="5651" spans="2:13" ht="24.9" customHeight="1" outlineLevel="1" x14ac:dyDescent="0.3">
      <c r="B5651" s="44" t="str">
        <f>B5650</f>
        <v>ASIGNACIÓN PARA LA INVERSIÓN LOCAL SEGÚN NBI Y CUARTA, QUINTA, Y SEXTA CATEGORÍA</v>
      </c>
      <c r="C5651" s="43" t="s">
        <v>498</v>
      </c>
      <c r="D5651" s="43" t="s">
        <v>497</v>
      </c>
      <c r="E5651" s="43" t="s">
        <v>506</v>
      </c>
      <c r="F5651" s="42" t="s">
        <v>505</v>
      </c>
      <c r="G5651" s="18" t="s">
        <v>3</v>
      </c>
      <c r="H5651" s="32">
        <f>SUBTOTAL(9,H5649:H5650)</f>
        <v>1862444830</v>
      </c>
      <c r="I5651" s="14">
        <f>SUBTOTAL(9,I5649:I5650)</f>
        <v>183014764.23000002</v>
      </c>
      <c r="J5651" s="31">
        <f>SUBTOTAL(9,J5649:J5650)</f>
        <v>7.8612697135600484E-2</v>
      </c>
      <c r="K5651" s="14">
        <f>SUBTOTAL(9,K5649:K5650)</f>
        <v>193966665.43000001</v>
      </c>
      <c r="L5651" s="14">
        <f>SUBTOTAL(9,L5648:L5650)</f>
        <v>183014764.23000002</v>
      </c>
      <c r="M5651" s="80"/>
    </row>
    <row r="5652" spans="2:13" ht="24.9" customHeight="1" outlineLevel="2" x14ac:dyDescent="0.3">
      <c r="B5652" s="47" t="s">
        <v>2229</v>
      </c>
      <c r="C5652" s="46" t="s">
        <v>498</v>
      </c>
      <c r="D5652" s="46" t="s">
        <v>497</v>
      </c>
      <c r="E5652" s="46" t="s">
        <v>504</v>
      </c>
      <c r="F5652" s="45" t="s">
        <v>503</v>
      </c>
      <c r="G5652" s="26" t="s">
        <v>0</v>
      </c>
      <c r="H5652" s="30">
        <v>3948686934</v>
      </c>
      <c r="I5652" s="30">
        <v>310416930.01999998</v>
      </c>
      <c r="J5652" s="36">
        <f>I5652/H5652</f>
        <v>7.861269713412028E-2</v>
      </c>
      <c r="K5652" s="30">
        <v>328992784.07999998</v>
      </c>
      <c r="L5652" s="30">
        <f>I5652</f>
        <v>310416930.01999998</v>
      </c>
      <c r="M5652" s="80">
        <f>L5652/K5652</f>
        <v>0.94353719911533684</v>
      </c>
    </row>
    <row r="5653" spans="2:13" ht="24.9" customHeight="1" outlineLevel="2" x14ac:dyDescent="0.3">
      <c r="B5653" s="47" t="s">
        <v>2229</v>
      </c>
      <c r="C5653" s="46" t="s">
        <v>498</v>
      </c>
      <c r="D5653" s="46" t="s">
        <v>497</v>
      </c>
      <c r="E5653" s="46" t="s">
        <v>504</v>
      </c>
      <c r="F5653" s="45" t="s">
        <v>503</v>
      </c>
      <c r="G5653" s="26" t="s">
        <v>7</v>
      </c>
      <c r="H5653" s="30">
        <v>-789737387</v>
      </c>
      <c r="I5653" s="24"/>
      <c r="J5653" s="36"/>
      <c r="K5653" s="24"/>
      <c r="L5653" s="24"/>
      <c r="M5653" s="80">
        <f>IFERROR((Base_actualizacion!$L5649/Base_actualizacion!$K5649)," " )</f>
        <v>0.94353719915882972</v>
      </c>
    </row>
    <row r="5654" spans="2:13" ht="24.9" customHeight="1" outlineLevel="2" x14ac:dyDescent="0.3">
      <c r="B5654" s="47" t="s">
        <v>2229</v>
      </c>
      <c r="C5654" s="46" t="s">
        <v>498</v>
      </c>
      <c r="D5654" s="46" t="s">
        <v>497</v>
      </c>
      <c r="E5654" s="46" t="s">
        <v>504</v>
      </c>
      <c r="F5654" s="45" t="s">
        <v>503</v>
      </c>
      <c r="G5654" s="26" t="s">
        <v>13</v>
      </c>
      <c r="H5654" s="30">
        <v>414120</v>
      </c>
      <c r="I5654" s="30">
        <v>414120</v>
      </c>
      <c r="J5654" s="36">
        <f>H5654/I5654</f>
        <v>1</v>
      </c>
      <c r="K5654" s="24"/>
      <c r="L5654" s="24"/>
      <c r="M5654" s="80"/>
    </row>
    <row r="5655" spans="2:13" ht="24.9" customHeight="1" outlineLevel="1" x14ac:dyDescent="0.3">
      <c r="B5655" s="44" t="str">
        <f>B5654</f>
        <v>ASIGNACIÓN PARA LA INVERSIÓN LOCAL SEGÚN NBI Y CUARTA, QUINTA, Y SEXTA CATEGORÍA</v>
      </c>
      <c r="C5655" s="43" t="s">
        <v>498</v>
      </c>
      <c r="D5655" s="43" t="s">
        <v>497</v>
      </c>
      <c r="E5655" s="43" t="s">
        <v>504</v>
      </c>
      <c r="F5655" s="42" t="s">
        <v>503</v>
      </c>
      <c r="G5655" s="18" t="s">
        <v>3</v>
      </c>
      <c r="H5655" s="32">
        <f>SUBTOTAL(9,H5652:H5654)</f>
        <v>3159363667</v>
      </c>
      <c r="I5655" s="32">
        <f>SUBTOTAL(9,I5652:I5654)</f>
        <v>310831050.01999998</v>
      </c>
      <c r="J5655" s="31">
        <f>SUBTOTAL(9,J5652:J5654)</f>
        <v>1.0786126971341203</v>
      </c>
      <c r="K5655" s="14">
        <f>SUBTOTAL(9,K5652:K5654)</f>
        <v>328992784.07999998</v>
      </c>
      <c r="L5655" s="14">
        <f>SUBTOTAL(9,L5652:L5654)</f>
        <v>310416930.01999998</v>
      </c>
      <c r="M5655" s="80"/>
    </row>
    <row r="5656" spans="2:13" ht="24.9" customHeight="1" outlineLevel="2" x14ac:dyDescent="0.3">
      <c r="B5656" s="47" t="s">
        <v>2229</v>
      </c>
      <c r="C5656" s="46" t="s">
        <v>498</v>
      </c>
      <c r="D5656" s="46" t="s">
        <v>497</v>
      </c>
      <c r="E5656" s="46" t="s">
        <v>2066</v>
      </c>
      <c r="F5656" s="45" t="s">
        <v>2065</v>
      </c>
      <c r="G5656" s="26" t="s">
        <v>0</v>
      </c>
      <c r="H5656" s="30">
        <v>4637212913</v>
      </c>
      <c r="I5656" s="30">
        <v>364543814.28999996</v>
      </c>
      <c r="J5656" s="36">
        <f>I5656/H5656</f>
        <v>7.8612697137117618E-2</v>
      </c>
      <c r="K5656" s="30">
        <v>386358709.14999998</v>
      </c>
      <c r="L5656" s="30">
        <f>I5656</f>
        <v>364543814.28999996</v>
      </c>
      <c r="M5656" s="80">
        <f>L5656/K5656</f>
        <v>0.94353719912773959</v>
      </c>
    </row>
    <row r="5657" spans="2:13" ht="24.9" customHeight="1" outlineLevel="2" x14ac:dyDescent="0.3">
      <c r="B5657" s="47" t="s">
        <v>2229</v>
      </c>
      <c r="C5657" s="46" t="s">
        <v>498</v>
      </c>
      <c r="D5657" s="46" t="s">
        <v>497</v>
      </c>
      <c r="E5657" s="46" t="s">
        <v>2066</v>
      </c>
      <c r="F5657" s="45" t="s">
        <v>2065</v>
      </c>
      <c r="G5657" s="26" t="s">
        <v>7</v>
      </c>
      <c r="H5657" s="30">
        <v>-927442583</v>
      </c>
      <c r="I5657" s="24"/>
      <c r="J5657" s="36"/>
      <c r="K5657" s="24"/>
      <c r="L5657" s="24"/>
      <c r="M5657" s="80" t="str">
        <f>IFERROR((Base_actualizacion!$L5653/Base_actualizacion!$K5653)," " )</f>
        <v xml:space="preserve"> </v>
      </c>
    </row>
    <row r="5658" spans="2:13" ht="24.9" customHeight="1" outlineLevel="1" x14ac:dyDescent="0.3">
      <c r="B5658" s="44" t="str">
        <f>B5657</f>
        <v>ASIGNACIÓN PARA LA INVERSIÓN LOCAL SEGÚN NBI Y CUARTA, QUINTA, Y SEXTA CATEGORÍA</v>
      </c>
      <c r="C5658" s="43" t="s">
        <v>498</v>
      </c>
      <c r="D5658" s="43" t="s">
        <v>497</v>
      </c>
      <c r="E5658" s="43" t="s">
        <v>2066</v>
      </c>
      <c r="F5658" s="42" t="s">
        <v>2065</v>
      </c>
      <c r="G5658" s="18" t="s">
        <v>3</v>
      </c>
      <c r="H5658" s="32">
        <f>SUBTOTAL(9,H5656:H5657)</f>
        <v>3709770330</v>
      </c>
      <c r="I5658" s="14">
        <f>SUBTOTAL(9,I5656:I5657)</f>
        <v>364543814.28999996</v>
      </c>
      <c r="J5658" s="31">
        <f>SUBTOTAL(9,J5656:J5657)</f>
        <v>7.8612697137117618E-2</v>
      </c>
      <c r="K5658" s="14">
        <f>SUBTOTAL(9,K5656:K5657)</f>
        <v>386358709.14999998</v>
      </c>
      <c r="L5658" s="14">
        <f>SUBTOTAL(9,L5655:L5657)</f>
        <v>364543814.28999996</v>
      </c>
      <c r="M5658" s="80"/>
    </row>
    <row r="5659" spans="2:13" ht="24.9" customHeight="1" outlineLevel="2" x14ac:dyDescent="0.3">
      <c r="B5659" s="47" t="s">
        <v>2229</v>
      </c>
      <c r="C5659" s="46" t="s">
        <v>498</v>
      </c>
      <c r="D5659" s="46" t="s">
        <v>497</v>
      </c>
      <c r="E5659" s="46" t="s">
        <v>502</v>
      </c>
      <c r="F5659" s="45" t="s">
        <v>501</v>
      </c>
      <c r="G5659" s="26" t="s">
        <v>0</v>
      </c>
      <c r="H5659" s="30">
        <v>2738524136</v>
      </c>
      <c r="I5659" s="30">
        <v>215282768.5</v>
      </c>
      <c r="J5659" s="36">
        <f>I5659/H5659</f>
        <v>7.8612697134906678E-2</v>
      </c>
      <c r="K5659" s="30">
        <v>228165639.52000001</v>
      </c>
      <c r="L5659" s="30">
        <f>I5659</f>
        <v>215282768.5</v>
      </c>
      <c r="M5659" s="80">
        <f>L5659/K5659</f>
        <v>0.94353719934735947</v>
      </c>
    </row>
    <row r="5660" spans="2:13" ht="24.9" customHeight="1" outlineLevel="2" x14ac:dyDescent="0.3">
      <c r="B5660" s="47" t="s">
        <v>2229</v>
      </c>
      <c r="C5660" s="46" t="s">
        <v>498</v>
      </c>
      <c r="D5660" s="46" t="s">
        <v>497</v>
      </c>
      <c r="E5660" s="46" t="s">
        <v>502</v>
      </c>
      <c r="F5660" s="45" t="s">
        <v>501</v>
      </c>
      <c r="G5660" s="26" t="s">
        <v>7</v>
      </c>
      <c r="H5660" s="30">
        <v>-547704827</v>
      </c>
      <c r="I5660" s="24"/>
      <c r="J5660" s="36"/>
      <c r="K5660" s="24"/>
      <c r="L5660" s="24"/>
      <c r="M5660" s="80">
        <f>IFERROR((Base_actualizacion!$L5656/Base_actualizacion!$K5656)," " )</f>
        <v>0.94353719912773959</v>
      </c>
    </row>
    <row r="5661" spans="2:13" ht="24.9" customHeight="1" outlineLevel="1" x14ac:dyDescent="0.3">
      <c r="B5661" s="44" t="str">
        <f>B5660</f>
        <v>ASIGNACIÓN PARA LA INVERSIÓN LOCAL SEGÚN NBI Y CUARTA, QUINTA, Y SEXTA CATEGORÍA</v>
      </c>
      <c r="C5661" s="43" t="s">
        <v>498</v>
      </c>
      <c r="D5661" s="43" t="s">
        <v>497</v>
      </c>
      <c r="E5661" s="43" t="s">
        <v>502</v>
      </c>
      <c r="F5661" s="42" t="s">
        <v>501</v>
      </c>
      <c r="G5661" s="18" t="s">
        <v>3</v>
      </c>
      <c r="H5661" s="32">
        <f>SUBTOTAL(9,H5659:H5660)</f>
        <v>2190819309</v>
      </c>
      <c r="I5661" s="14">
        <f>SUBTOTAL(9,I5659:I5660)</f>
        <v>215282768.5</v>
      </c>
      <c r="J5661" s="31">
        <f>SUBTOTAL(9,J5659:J5660)</f>
        <v>7.8612697134906678E-2</v>
      </c>
      <c r="K5661" s="14">
        <f>SUBTOTAL(9,K5659:K5660)</f>
        <v>228165639.52000001</v>
      </c>
      <c r="L5661" s="14">
        <f>SUBTOTAL(9,L5658:L5660)</f>
        <v>215282768.5</v>
      </c>
      <c r="M5661" s="80"/>
    </row>
    <row r="5662" spans="2:13" ht="24.9" customHeight="1" outlineLevel="2" x14ac:dyDescent="0.3">
      <c r="B5662" s="47" t="s">
        <v>2229</v>
      </c>
      <c r="C5662" s="46" t="s">
        <v>498</v>
      </c>
      <c r="D5662" s="46" t="s">
        <v>497</v>
      </c>
      <c r="E5662" s="46" t="s">
        <v>500</v>
      </c>
      <c r="F5662" s="45" t="s">
        <v>499</v>
      </c>
      <c r="G5662" s="26" t="s">
        <v>0</v>
      </c>
      <c r="H5662" s="30">
        <v>2649267211</v>
      </c>
      <c r="I5662" s="30">
        <v>208266040.88999999</v>
      </c>
      <c r="J5662" s="36">
        <f>I5662/H5662</f>
        <v>7.8612697135743925E-2</v>
      </c>
      <c r="K5662" s="30">
        <v>220729019.50999999</v>
      </c>
      <c r="L5662" s="30">
        <f>I5662</f>
        <v>208266040.88999999</v>
      </c>
      <c r="M5662" s="80">
        <f>L5662/K5662</f>
        <v>0.94353719937837455</v>
      </c>
    </row>
    <row r="5663" spans="2:13" ht="24.9" customHeight="1" outlineLevel="2" x14ac:dyDescent="0.3">
      <c r="B5663" s="47" t="s">
        <v>2229</v>
      </c>
      <c r="C5663" s="46" t="s">
        <v>498</v>
      </c>
      <c r="D5663" s="46" t="s">
        <v>497</v>
      </c>
      <c r="E5663" s="46" t="s">
        <v>500</v>
      </c>
      <c r="F5663" s="45" t="s">
        <v>499</v>
      </c>
      <c r="G5663" s="26" t="s">
        <v>7</v>
      </c>
      <c r="H5663" s="30">
        <v>-529853442</v>
      </c>
      <c r="I5663" s="24"/>
      <c r="J5663" s="36"/>
      <c r="K5663" s="24"/>
      <c r="L5663" s="24"/>
      <c r="M5663" s="80">
        <f>IFERROR((Base_actualizacion!$L5659/Base_actualizacion!$K5659)," " )</f>
        <v>0.94353719934735947</v>
      </c>
    </row>
    <row r="5664" spans="2:13" ht="24.9" customHeight="1" outlineLevel="1" x14ac:dyDescent="0.3">
      <c r="B5664" s="44" t="str">
        <f>B5663</f>
        <v>ASIGNACIÓN PARA LA INVERSIÓN LOCAL SEGÚN NBI Y CUARTA, QUINTA, Y SEXTA CATEGORÍA</v>
      </c>
      <c r="C5664" s="43" t="s">
        <v>498</v>
      </c>
      <c r="D5664" s="43" t="s">
        <v>497</v>
      </c>
      <c r="E5664" s="43" t="s">
        <v>500</v>
      </c>
      <c r="F5664" s="42" t="s">
        <v>499</v>
      </c>
      <c r="G5664" s="18" t="s">
        <v>3</v>
      </c>
      <c r="H5664" s="32">
        <f>SUBTOTAL(9,H5662:H5663)</f>
        <v>2119413769</v>
      </c>
      <c r="I5664" s="14">
        <f>SUBTOTAL(9,I5662:I5663)</f>
        <v>208266040.88999999</v>
      </c>
      <c r="J5664" s="31">
        <f>SUBTOTAL(9,J5662:J5663)</f>
        <v>7.8612697135743925E-2</v>
      </c>
      <c r="K5664" s="14">
        <f>SUBTOTAL(9,K5662:K5663)</f>
        <v>220729019.50999999</v>
      </c>
      <c r="L5664" s="14">
        <f>SUBTOTAL(9,L5661:L5663)</f>
        <v>208266040.88999999</v>
      </c>
      <c r="M5664" s="80"/>
    </row>
    <row r="5665" spans="2:13" ht="24.9" customHeight="1" outlineLevel="2" x14ac:dyDescent="0.3">
      <c r="B5665" s="47" t="s">
        <v>2229</v>
      </c>
      <c r="C5665" s="46" t="s">
        <v>498</v>
      </c>
      <c r="D5665" s="46" t="s">
        <v>497</v>
      </c>
      <c r="E5665" s="46" t="s">
        <v>496</v>
      </c>
      <c r="F5665" s="45" t="s">
        <v>495</v>
      </c>
      <c r="G5665" s="26" t="s">
        <v>0</v>
      </c>
      <c r="H5665" s="30">
        <v>1521060271</v>
      </c>
      <c r="I5665" s="30">
        <v>119574650.40000001</v>
      </c>
      <c r="J5665" s="36">
        <f>I5665/H5665</f>
        <v>7.8612697129606376E-2</v>
      </c>
      <c r="K5665" s="30">
        <v>126730192.05</v>
      </c>
      <c r="L5665" s="30">
        <f>I5665</f>
        <v>119574650.40000001</v>
      </c>
      <c r="M5665" s="80">
        <f>L5665/K5665</f>
        <v>0.94353719871917463</v>
      </c>
    </row>
    <row r="5666" spans="2:13" ht="24.9" customHeight="1" outlineLevel="2" x14ac:dyDescent="0.3">
      <c r="B5666" s="47" t="s">
        <v>2229</v>
      </c>
      <c r="C5666" s="46" t="s">
        <v>498</v>
      </c>
      <c r="D5666" s="46" t="s">
        <v>497</v>
      </c>
      <c r="E5666" s="46" t="s">
        <v>496</v>
      </c>
      <c r="F5666" s="45" t="s">
        <v>495</v>
      </c>
      <c r="G5666" s="26" t="s">
        <v>7</v>
      </c>
      <c r="H5666" s="30">
        <v>-304212054</v>
      </c>
      <c r="I5666" s="24"/>
      <c r="J5666" s="36"/>
      <c r="K5666" s="24"/>
      <c r="L5666" s="24"/>
      <c r="M5666" s="80">
        <f>IFERROR((Base_actualizacion!$L5662/Base_actualizacion!$K5662)," " )</f>
        <v>0.94353719937837455</v>
      </c>
    </row>
    <row r="5667" spans="2:13" ht="24.9" customHeight="1" outlineLevel="1" x14ac:dyDescent="0.3">
      <c r="B5667" s="44" t="str">
        <f>B5666</f>
        <v>ASIGNACIÓN PARA LA INVERSIÓN LOCAL SEGÚN NBI Y CUARTA, QUINTA, Y SEXTA CATEGORÍA</v>
      </c>
      <c r="C5667" s="43" t="s">
        <v>498</v>
      </c>
      <c r="D5667" s="43" t="s">
        <v>497</v>
      </c>
      <c r="E5667" s="43" t="s">
        <v>496</v>
      </c>
      <c r="F5667" s="42" t="s">
        <v>495</v>
      </c>
      <c r="G5667" s="18" t="s">
        <v>3</v>
      </c>
      <c r="H5667" s="32">
        <f>SUBTOTAL(9,H5665:H5666)</f>
        <v>1216848217</v>
      </c>
      <c r="I5667" s="14">
        <f>SUBTOTAL(9,I5665:I5666)</f>
        <v>119574650.40000001</v>
      </c>
      <c r="J5667" s="31">
        <f>SUBTOTAL(9,J5665:J5666)</f>
        <v>7.8612697129606376E-2</v>
      </c>
      <c r="K5667" s="14">
        <f>SUBTOTAL(9,K5665:K5666)</f>
        <v>126730192.05</v>
      </c>
      <c r="L5667" s="14">
        <f>SUBTOTAL(9,L5664:L5666)</f>
        <v>119574650.40000001</v>
      </c>
      <c r="M5667" s="80"/>
    </row>
    <row r="5668" spans="2:13" ht="24.9" customHeight="1" outlineLevel="2" x14ac:dyDescent="0.3">
      <c r="B5668" s="47" t="s">
        <v>2229</v>
      </c>
      <c r="C5668" s="46" t="s">
        <v>336</v>
      </c>
      <c r="D5668" s="46" t="s">
        <v>335</v>
      </c>
      <c r="E5668" s="46" t="s">
        <v>491</v>
      </c>
      <c r="F5668" s="45" t="s">
        <v>490</v>
      </c>
      <c r="G5668" s="26" t="s">
        <v>0</v>
      </c>
      <c r="H5668" s="30">
        <v>950835920</v>
      </c>
      <c r="I5668" s="30">
        <v>74747776.209999993</v>
      </c>
      <c r="J5668" s="36">
        <f>I5668/H5668</f>
        <v>7.8612697141269117E-2</v>
      </c>
      <c r="K5668" s="30">
        <v>79220804.700000003</v>
      </c>
      <c r="L5668" s="30">
        <f>I5668</f>
        <v>74747776.209999993</v>
      </c>
      <c r="M5668" s="80">
        <f>L5668/K5668</f>
        <v>0.9435371995154701</v>
      </c>
    </row>
    <row r="5669" spans="2:13" ht="24.9" customHeight="1" outlineLevel="2" x14ac:dyDescent="0.3">
      <c r="B5669" s="47" t="s">
        <v>2229</v>
      </c>
      <c r="C5669" s="46" t="s">
        <v>336</v>
      </c>
      <c r="D5669" s="46" t="s">
        <v>335</v>
      </c>
      <c r="E5669" s="46" t="s">
        <v>491</v>
      </c>
      <c r="F5669" s="45" t="s">
        <v>490</v>
      </c>
      <c r="G5669" s="26" t="s">
        <v>7</v>
      </c>
      <c r="H5669" s="30">
        <v>-190167184</v>
      </c>
      <c r="I5669" s="24"/>
      <c r="J5669" s="36"/>
      <c r="K5669" s="24"/>
      <c r="L5669" s="24"/>
      <c r="M5669" s="80">
        <f>IFERROR((Base_actualizacion!$L5665/Base_actualizacion!$K5665)," " )</f>
        <v>0.94353719871917463</v>
      </c>
    </row>
    <row r="5670" spans="2:13" ht="24.9" customHeight="1" outlineLevel="1" x14ac:dyDescent="0.3">
      <c r="B5670" s="44" t="str">
        <f>B5669</f>
        <v>ASIGNACIÓN PARA LA INVERSIÓN LOCAL SEGÚN NBI Y CUARTA, QUINTA, Y SEXTA CATEGORÍA</v>
      </c>
      <c r="C5670" s="43" t="s">
        <v>336</v>
      </c>
      <c r="D5670" s="43" t="s">
        <v>335</v>
      </c>
      <c r="E5670" s="43" t="s">
        <v>491</v>
      </c>
      <c r="F5670" s="42" t="s">
        <v>490</v>
      </c>
      <c r="G5670" s="18" t="s">
        <v>3</v>
      </c>
      <c r="H5670" s="32">
        <f>SUBTOTAL(9,H5668:H5669)</f>
        <v>760668736</v>
      </c>
      <c r="I5670" s="14">
        <f>SUBTOTAL(9,I5668:I5669)</f>
        <v>74747776.209999993</v>
      </c>
      <c r="J5670" s="31">
        <f>SUBTOTAL(9,J5668:J5669)</f>
        <v>7.8612697141269117E-2</v>
      </c>
      <c r="K5670" s="14">
        <f>SUBTOTAL(9,K5668:K5669)</f>
        <v>79220804.700000003</v>
      </c>
      <c r="L5670" s="14">
        <f>SUBTOTAL(9,L5667:L5669)</f>
        <v>74747776.209999993</v>
      </c>
      <c r="M5670" s="80"/>
    </row>
    <row r="5671" spans="2:13" ht="24.9" customHeight="1" outlineLevel="2" x14ac:dyDescent="0.3">
      <c r="B5671" s="47" t="s">
        <v>2229</v>
      </c>
      <c r="C5671" s="46" t="s">
        <v>336</v>
      </c>
      <c r="D5671" s="46" t="s">
        <v>335</v>
      </c>
      <c r="E5671" s="46" t="s">
        <v>489</v>
      </c>
      <c r="F5671" s="45" t="s">
        <v>488</v>
      </c>
      <c r="G5671" s="26" t="s">
        <v>0</v>
      </c>
      <c r="H5671" s="30">
        <v>1257409176</v>
      </c>
      <c r="I5671" s="30">
        <v>98848326.719999999</v>
      </c>
      <c r="J5671" s="36">
        <f>I5671/H5671</f>
        <v>7.8612697128909767E-2</v>
      </c>
      <c r="K5671" s="30">
        <v>104763571.34999999</v>
      </c>
      <c r="L5671" s="30">
        <f>I5671</f>
        <v>98848326.719999999</v>
      </c>
      <c r="M5671" s="80">
        <f>L5671/K5671</f>
        <v>0.94353719948857018</v>
      </c>
    </row>
    <row r="5672" spans="2:13" ht="24.9" customHeight="1" outlineLevel="2" x14ac:dyDescent="0.3">
      <c r="B5672" s="47" t="s">
        <v>2229</v>
      </c>
      <c r="C5672" s="46" t="s">
        <v>336</v>
      </c>
      <c r="D5672" s="46" t="s">
        <v>335</v>
      </c>
      <c r="E5672" s="46" t="s">
        <v>489</v>
      </c>
      <c r="F5672" s="45" t="s">
        <v>488</v>
      </c>
      <c r="G5672" s="26" t="s">
        <v>7</v>
      </c>
      <c r="H5672" s="30">
        <v>-251481835</v>
      </c>
      <c r="I5672" s="24"/>
      <c r="J5672" s="36"/>
      <c r="K5672" s="24"/>
      <c r="L5672" s="24"/>
      <c r="M5672" s="80">
        <f>IFERROR((Base_actualizacion!$L5668/Base_actualizacion!$K5668)," " )</f>
        <v>0.9435371995154701</v>
      </c>
    </row>
    <row r="5673" spans="2:13" ht="24.9" customHeight="1" outlineLevel="1" x14ac:dyDescent="0.3">
      <c r="B5673" s="44" t="str">
        <f>B5672</f>
        <v>ASIGNACIÓN PARA LA INVERSIÓN LOCAL SEGÚN NBI Y CUARTA, QUINTA, Y SEXTA CATEGORÍA</v>
      </c>
      <c r="C5673" s="43" t="s">
        <v>336</v>
      </c>
      <c r="D5673" s="43" t="s">
        <v>335</v>
      </c>
      <c r="E5673" s="43" t="s">
        <v>489</v>
      </c>
      <c r="F5673" s="42" t="s">
        <v>488</v>
      </c>
      <c r="G5673" s="18" t="s">
        <v>3</v>
      </c>
      <c r="H5673" s="32">
        <f>SUBTOTAL(9,H5671:H5672)</f>
        <v>1005927341</v>
      </c>
      <c r="I5673" s="14">
        <f>SUBTOTAL(9,I5671:I5672)</f>
        <v>98848326.719999999</v>
      </c>
      <c r="J5673" s="31">
        <f>SUBTOTAL(9,J5671:J5672)</f>
        <v>7.8612697128909767E-2</v>
      </c>
      <c r="K5673" s="14">
        <f>SUBTOTAL(9,K5671:K5672)</f>
        <v>104763571.34999999</v>
      </c>
      <c r="L5673" s="14">
        <f>SUBTOTAL(9,L5670:L5672)</f>
        <v>98848326.719999999</v>
      </c>
      <c r="M5673" s="80"/>
    </row>
    <row r="5674" spans="2:13" ht="24.9" customHeight="1" outlineLevel="2" x14ac:dyDescent="0.3">
      <c r="B5674" s="47" t="s">
        <v>2229</v>
      </c>
      <c r="C5674" s="46" t="s">
        <v>336</v>
      </c>
      <c r="D5674" s="46" t="s">
        <v>335</v>
      </c>
      <c r="E5674" s="46" t="s">
        <v>487</v>
      </c>
      <c r="F5674" s="45" t="s">
        <v>486</v>
      </c>
      <c r="G5674" s="26" t="s">
        <v>0</v>
      </c>
      <c r="H5674" s="30">
        <v>1949655719</v>
      </c>
      <c r="I5674" s="30">
        <v>153267694.56</v>
      </c>
      <c r="J5674" s="36">
        <f>I5674/H5674</f>
        <v>7.8612697137427273E-2</v>
      </c>
      <c r="K5674" s="30">
        <v>162439482.78</v>
      </c>
      <c r="L5674" s="30">
        <f>I5674</f>
        <v>153267694.56</v>
      </c>
      <c r="M5674" s="80">
        <f>L5674/K5674</f>
        <v>0.94353719881993336</v>
      </c>
    </row>
    <row r="5675" spans="2:13" ht="24.9" customHeight="1" outlineLevel="2" x14ac:dyDescent="0.3">
      <c r="B5675" s="47" t="s">
        <v>2229</v>
      </c>
      <c r="C5675" s="46" t="s">
        <v>336</v>
      </c>
      <c r="D5675" s="46" t="s">
        <v>335</v>
      </c>
      <c r="E5675" s="46" t="s">
        <v>487</v>
      </c>
      <c r="F5675" s="45" t="s">
        <v>486</v>
      </c>
      <c r="G5675" s="26" t="s">
        <v>7</v>
      </c>
      <c r="H5675" s="30">
        <v>-389931144</v>
      </c>
      <c r="I5675" s="24"/>
      <c r="J5675" s="36"/>
      <c r="K5675" s="24"/>
      <c r="L5675" s="24"/>
      <c r="M5675" s="80">
        <f>IFERROR((Base_actualizacion!$L5671/Base_actualizacion!$K5671)," " )</f>
        <v>0.94353719948857018</v>
      </c>
    </row>
    <row r="5676" spans="2:13" ht="24.9" customHeight="1" outlineLevel="2" x14ac:dyDescent="0.3">
      <c r="B5676" s="47" t="s">
        <v>2229</v>
      </c>
      <c r="C5676" s="46" t="s">
        <v>336</v>
      </c>
      <c r="D5676" s="46" t="s">
        <v>335</v>
      </c>
      <c r="E5676" s="46" t="s">
        <v>487</v>
      </c>
      <c r="F5676" s="45" t="s">
        <v>486</v>
      </c>
      <c r="G5676" s="26" t="s">
        <v>13</v>
      </c>
      <c r="H5676" s="30">
        <v>114607514</v>
      </c>
      <c r="I5676" s="30">
        <v>114607514</v>
      </c>
      <c r="J5676" s="36">
        <f>H5676/I5676</f>
        <v>1</v>
      </c>
      <c r="K5676" s="24"/>
      <c r="L5676" s="24"/>
      <c r="M5676" s="80"/>
    </row>
    <row r="5677" spans="2:13" ht="24.9" customHeight="1" outlineLevel="1" x14ac:dyDescent="0.3">
      <c r="B5677" s="44" t="str">
        <f>B5676</f>
        <v>ASIGNACIÓN PARA LA INVERSIÓN LOCAL SEGÚN NBI Y CUARTA, QUINTA, Y SEXTA CATEGORÍA</v>
      </c>
      <c r="C5677" s="43" t="s">
        <v>336</v>
      </c>
      <c r="D5677" s="43" t="s">
        <v>335</v>
      </c>
      <c r="E5677" s="43" t="s">
        <v>487</v>
      </c>
      <c r="F5677" s="42" t="s">
        <v>486</v>
      </c>
      <c r="G5677" s="18" t="s">
        <v>3</v>
      </c>
      <c r="H5677" s="32">
        <f>SUBTOTAL(9,H5674:H5676)</f>
        <v>1674332089</v>
      </c>
      <c r="I5677" s="32">
        <f>SUBTOTAL(9,I5674:I5676)</f>
        <v>267875208.56</v>
      </c>
      <c r="J5677" s="31">
        <f>SUBTOTAL(9,J5674:J5676)</f>
        <v>1.0786126971374272</v>
      </c>
      <c r="K5677" s="14">
        <f>SUBTOTAL(9,K5674:K5676)</f>
        <v>162439482.78</v>
      </c>
      <c r="L5677" s="14">
        <f>SUBTOTAL(9,L5674:L5676)</f>
        <v>153267694.56</v>
      </c>
      <c r="M5677" s="80"/>
    </row>
    <row r="5678" spans="2:13" ht="24.9" customHeight="1" outlineLevel="2" x14ac:dyDescent="0.3">
      <c r="B5678" s="47" t="s">
        <v>2229</v>
      </c>
      <c r="C5678" s="46" t="s">
        <v>336</v>
      </c>
      <c r="D5678" s="46" t="s">
        <v>335</v>
      </c>
      <c r="E5678" s="46" t="s">
        <v>485</v>
      </c>
      <c r="F5678" s="45" t="s">
        <v>484</v>
      </c>
      <c r="G5678" s="26" t="s">
        <v>0</v>
      </c>
      <c r="H5678" s="30">
        <v>1921350156</v>
      </c>
      <c r="I5678" s="30">
        <v>151042517.89999998</v>
      </c>
      <c r="J5678" s="36">
        <f>I5678/H5678</f>
        <v>7.8612697132963399E-2</v>
      </c>
      <c r="K5678" s="30">
        <v>160081147.84999999</v>
      </c>
      <c r="L5678" s="30">
        <f>I5678</f>
        <v>151042517.89999998</v>
      </c>
      <c r="M5678" s="80">
        <f>L5678/K5678</f>
        <v>0.94353719928052093</v>
      </c>
    </row>
    <row r="5679" spans="2:13" ht="24.9" customHeight="1" outlineLevel="2" x14ac:dyDescent="0.3">
      <c r="B5679" s="47" t="s">
        <v>2229</v>
      </c>
      <c r="C5679" s="46" t="s">
        <v>336</v>
      </c>
      <c r="D5679" s="46" t="s">
        <v>335</v>
      </c>
      <c r="E5679" s="46" t="s">
        <v>485</v>
      </c>
      <c r="F5679" s="45" t="s">
        <v>484</v>
      </c>
      <c r="G5679" s="26" t="s">
        <v>7</v>
      </c>
      <c r="H5679" s="30">
        <v>-384270031</v>
      </c>
      <c r="I5679" s="24"/>
      <c r="J5679" s="36"/>
      <c r="K5679" s="24"/>
      <c r="L5679" s="24"/>
      <c r="M5679" s="80" t="str">
        <f>IFERROR((Base_actualizacion!$L5675/Base_actualizacion!$K5675)," " )</f>
        <v xml:space="preserve"> </v>
      </c>
    </row>
    <row r="5680" spans="2:13" ht="24.9" customHeight="1" outlineLevel="1" x14ac:dyDescent="0.3">
      <c r="B5680" s="44" t="str">
        <f>B5679</f>
        <v>ASIGNACIÓN PARA LA INVERSIÓN LOCAL SEGÚN NBI Y CUARTA, QUINTA, Y SEXTA CATEGORÍA</v>
      </c>
      <c r="C5680" s="43" t="s">
        <v>336</v>
      </c>
      <c r="D5680" s="43" t="s">
        <v>335</v>
      </c>
      <c r="E5680" s="43" t="s">
        <v>485</v>
      </c>
      <c r="F5680" s="42" t="s">
        <v>484</v>
      </c>
      <c r="G5680" s="18" t="s">
        <v>3</v>
      </c>
      <c r="H5680" s="32">
        <f>SUBTOTAL(9,H5678:H5679)</f>
        <v>1537080125</v>
      </c>
      <c r="I5680" s="14">
        <f>SUBTOTAL(9,I5678:I5679)</f>
        <v>151042517.89999998</v>
      </c>
      <c r="J5680" s="31">
        <f>SUBTOTAL(9,J5678:J5679)</f>
        <v>7.8612697132963399E-2</v>
      </c>
      <c r="K5680" s="14">
        <f>SUBTOTAL(9,K5678:K5679)</f>
        <v>160081147.84999999</v>
      </c>
      <c r="L5680" s="14">
        <f>SUBTOTAL(9,L5677:L5679)</f>
        <v>151042517.89999998</v>
      </c>
      <c r="M5680" s="80"/>
    </row>
    <row r="5681" spans="2:13" ht="24.9" customHeight="1" outlineLevel="2" x14ac:dyDescent="0.3">
      <c r="B5681" s="47" t="s">
        <v>2229</v>
      </c>
      <c r="C5681" s="46" t="s">
        <v>336</v>
      </c>
      <c r="D5681" s="46" t="s">
        <v>335</v>
      </c>
      <c r="E5681" s="46" t="s">
        <v>483</v>
      </c>
      <c r="F5681" s="45" t="s">
        <v>482</v>
      </c>
      <c r="G5681" s="26" t="s">
        <v>0</v>
      </c>
      <c r="H5681" s="30">
        <v>1497544714</v>
      </c>
      <c r="I5681" s="30">
        <v>117726029.04999998</v>
      </c>
      <c r="J5681" s="36">
        <f>I5681/H5681</f>
        <v>7.8612697136467596E-2</v>
      </c>
      <c r="K5681" s="30">
        <v>124770946.16</v>
      </c>
      <c r="L5681" s="30">
        <f>I5681</f>
        <v>117726029.04999998</v>
      </c>
      <c r="M5681" s="80">
        <f>L5681/K5681</f>
        <v>0.94353719894881649</v>
      </c>
    </row>
    <row r="5682" spans="2:13" ht="24.9" customHeight="1" outlineLevel="2" x14ac:dyDescent="0.3">
      <c r="B5682" s="47" t="s">
        <v>2229</v>
      </c>
      <c r="C5682" s="46" t="s">
        <v>336</v>
      </c>
      <c r="D5682" s="46" t="s">
        <v>335</v>
      </c>
      <c r="E5682" s="46" t="s">
        <v>483</v>
      </c>
      <c r="F5682" s="45" t="s">
        <v>482</v>
      </c>
      <c r="G5682" s="26" t="s">
        <v>7</v>
      </c>
      <c r="H5682" s="30">
        <v>-299508943</v>
      </c>
      <c r="I5682" s="24"/>
      <c r="J5682" s="36"/>
      <c r="K5682" s="24"/>
      <c r="L5682" s="24"/>
      <c r="M5682" s="80">
        <f>IFERROR((Base_actualizacion!$L5678/Base_actualizacion!$K5678)," " )</f>
        <v>0.94353719928052093</v>
      </c>
    </row>
    <row r="5683" spans="2:13" ht="24.9" customHeight="1" outlineLevel="1" x14ac:dyDescent="0.3">
      <c r="B5683" s="44" t="str">
        <f>B5682</f>
        <v>ASIGNACIÓN PARA LA INVERSIÓN LOCAL SEGÚN NBI Y CUARTA, QUINTA, Y SEXTA CATEGORÍA</v>
      </c>
      <c r="C5683" s="43" t="s">
        <v>336</v>
      </c>
      <c r="D5683" s="43" t="s">
        <v>335</v>
      </c>
      <c r="E5683" s="43" t="s">
        <v>483</v>
      </c>
      <c r="F5683" s="42" t="s">
        <v>482</v>
      </c>
      <c r="G5683" s="18" t="s">
        <v>3</v>
      </c>
      <c r="H5683" s="32">
        <f>SUBTOTAL(9,H5681:H5682)</f>
        <v>1198035771</v>
      </c>
      <c r="I5683" s="14">
        <f>SUBTOTAL(9,I5681:I5682)</f>
        <v>117726029.04999998</v>
      </c>
      <c r="J5683" s="31">
        <f>SUBTOTAL(9,J5681:J5682)</f>
        <v>7.8612697136467596E-2</v>
      </c>
      <c r="K5683" s="14">
        <f>SUBTOTAL(9,K5681:K5682)</f>
        <v>124770946.16</v>
      </c>
      <c r="L5683" s="14">
        <f>SUBTOTAL(9,L5680:L5682)</f>
        <v>117726029.04999998</v>
      </c>
      <c r="M5683" s="80"/>
    </row>
    <row r="5684" spans="2:13" ht="24.9" customHeight="1" outlineLevel="2" x14ac:dyDescent="0.3">
      <c r="B5684" s="47" t="s">
        <v>2229</v>
      </c>
      <c r="C5684" s="46" t="s">
        <v>336</v>
      </c>
      <c r="D5684" s="46" t="s">
        <v>335</v>
      </c>
      <c r="E5684" s="46" t="s">
        <v>479</v>
      </c>
      <c r="F5684" s="45" t="s">
        <v>478</v>
      </c>
      <c r="G5684" s="26" t="s">
        <v>0</v>
      </c>
      <c r="H5684" s="30">
        <v>1781482397</v>
      </c>
      <c r="I5684" s="30">
        <v>140047136.13</v>
      </c>
      <c r="J5684" s="36">
        <f>I5684/H5684</f>
        <v>7.8612697136855286E-2</v>
      </c>
      <c r="K5684" s="30">
        <v>148427784.62</v>
      </c>
      <c r="L5684" s="30">
        <f>I5684</f>
        <v>140047136.13</v>
      </c>
      <c r="M5684" s="80">
        <f>L5684/K5684</f>
        <v>0.94353719883742881</v>
      </c>
    </row>
    <row r="5685" spans="2:13" ht="24.9" customHeight="1" outlineLevel="2" x14ac:dyDescent="0.3">
      <c r="B5685" s="47" t="s">
        <v>2229</v>
      </c>
      <c r="C5685" s="46" t="s">
        <v>336</v>
      </c>
      <c r="D5685" s="46" t="s">
        <v>335</v>
      </c>
      <c r="E5685" s="46" t="s">
        <v>479</v>
      </c>
      <c r="F5685" s="45" t="s">
        <v>478</v>
      </c>
      <c r="G5685" s="26" t="s">
        <v>7</v>
      </c>
      <c r="H5685" s="30">
        <v>-356296479</v>
      </c>
      <c r="I5685" s="24"/>
      <c r="J5685" s="36"/>
      <c r="K5685" s="24"/>
      <c r="L5685" s="24"/>
      <c r="M5685" s="80">
        <f>IFERROR((Base_actualizacion!$L5681/Base_actualizacion!$K5681)," " )</f>
        <v>0.94353719894881649</v>
      </c>
    </row>
    <row r="5686" spans="2:13" ht="24.9" customHeight="1" outlineLevel="1" x14ac:dyDescent="0.3">
      <c r="B5686" s="44" t="str">
        <f>B5685</f>
        <v>ASIGNACIÓN PARA LA INVERSIÓN LOCAL SEGÚN NBI Y CUARTA, QUINTA, Y SEXTA CATEGORÍA</v>
      </c>
      <c r="C5686" s="43" t="s">
        <v>336</v>
      </c>
      <c r="D5686" s="43" t="s">
        <v>335</v>
      </c>
      <c r="E5686" s="43" t="s">
        <v>479</v>
      </c>
      <c r="F5686" s="42" t="s">
        <v>478</v>
      </c>
      <c r="G5686" s="18" t="s">
        <v>3</v>
      </c>
      <c r="H5686" s="32">
        <f>SUBTOTAL(9,H5684:H5685)</f>
        <v>1425185918</v>
      </c>
      <c r="I5686" s="14">
        <f>SUBTOTAL(9,I5684:I5685)</f>
        <v>140047136.13</v>
      </c>
      <c r="J5686" s="31">
        <f>SUBTOTAL(9,J5684:J5685)</f>
        <v>7.8612697136855286E-2</v>
      </c>
      <c r="K5686" s="14">
        <f>SUBTOTAL(9,K5684:K5685)</f>
        <v>148427784.62</v>
      </c>
      <c r="L5686" s="14">
        <f>SUBTOTAL(9,L5683:L5685)</f>
        <v>140047136.13</v>
      </c>
      <c r="M5686" s="80"/>
    </row>
    <row r="5687" spans="2:13" ht="24.9" customHeight="1" outlineLevel="2" x14ac:dyDescent="0.3">
      <c r="B5687" s="47" t="s">
        <v>2229</v>
      </c>
      <c r="C5687" s="46" t="s">
        <v>336</v>
      </c>
      <c r="D5687" s="46" t="s">
        <v>335</v>
      </c>
      <c r="E5687" s="46" t="s">
        <v>477</v>
      </c>
      <c r="F5687" s="45" t="s">
        <v>183</v>
      </c>
      <c r="G5687" s="26" t="s">
        <v>0</v>
      </c>
      <c r="H5687" s="30">
        <v>2555134514</v>
      </c>
      <c r="I5687" s="30">
        <v>200866015.69</v>
      </c>
      <c r="J5687" s="36">
        <f>I5687/H5687</f>
        <v>7.8612697135678075E-2</v>
      </c>
      <c r="K5687" s="30">
        <v>212886164.84</v>
      </c>
      <c r="L5687" s="30">
        <f>I5687</f>
        <v>200866015.69</v>
      </c>
      <c r="M5687" s="80">
        <f>L5687/K5687</f>
        <v>0.94353719905173705</v>
      </c>
    </row>
    <row r="5688" spans="2:13" ht="24.9" customHeight="1" outlineLevel="2" x14ac:dyDescent="0.3">
      <c r="B5688" s="47" t="s">
        <v>2229</v>
      </c>
      <c r="C5688" s="46" t="s">
        <v>336</v>
      </c>
      <c r="D5688" s="46" t="s">
        <v>335</v>
      </c>
      <c r="E5688" s="46" t="s">
        <v>477</v>
      </c>
      <c r="F5688" s="45" t="s">
        <v>183</v>
      </c>
      <c r="G5688" s="26" t="s">
        <v>7</v>
      </c>
      <c r="H5688" s="30">
        <v>-511026903</v>
      </c>
      <c r="I5688" s="24"/>
      <c r="J5688" s="36"/>
      <c r="K5688" s="24"/>
      <c r="L5688" s="24"/>
      <c r="M5688" s="80">
        <f>IFERROR((Base_actualizacion!$L5684/Base_actualizacion!$K5684)," " )</f>
        <v>0.94353719883742881</v>
      </c>
    </row>
    <row r="5689" spans="2:13" ht="24.9" customHeight="1" outlineLevel="1" x14ac:dyDescent="0.3">
      <c r="B5689" s="44" t="str">
        <f>B5688</f>
        <v>ASIGNACIÓN PARA LA INVERSIÓN LOCAL SEGÚN NBI Y CUARTA, QUINTA, Y SEXTA CATEGORÍA</v>
      </c>
      <c r="C5689" s="43" t="s">
        <v>336</v>
      </c>
      <c r="D5689" s="43" t="s">
        <v>335</v>
      </c>
      <c r="E5689" s="43" t="s">
        <v>477</v>
      </c>
      <c r="F5689" s="42" t="s">
        <v>183</v>
      </c>
      <c r="G5689" s="18" t="s">
        <v>3</v>
      </c>
      <c r="H5689" s="32">
        <f>SUBTOTAL(9,H5687:H5688)</f>
        <v>2044107611</v>
      </c>
      <c r="I5689" s="14">
        <f>SUBTOTAL(9,I5687:I5688)</f>
        <v>200866015.69</v>
      </c>
      <c r="J5689" s="31">
        <f>SUBTOTAL(9,J5687:J5688)</f>
        <v>7.8612697135678075E-2</v>
      </c>
      <c r="K5689" s="14">
        <f>SUBTOTAL(9,K5687:K5688)</f>
        <v>212886164.84</v>
      </c>
      <c r="L5689" s="14">
        <f>SUBTOTAL(9,L5686:L5688)</f>
        <v>200866015.69</v>
      </c>
      <c r="M5689" s="80"/>
    </row>
    <row r="5690" spans="2:13" ht="24.9" customHeight="1" outlineLevel="2" x14ac:dyDescent="0.3">
      <c r="B5690" s="47" t="s">
        <v>2229</v>
      </c>
      <c r="C5690" s="46" t="s">
        <v>336</v>
      </c>
      <c r="D5690" s="46" t="s">
        <v>335</v>
      </c>
      <c r="E5690" s="46" t="s">
        <v>476</v>
      </c>
      <c r="F5690" s="45" t="s">
        <v>475</v>
      </c>
      <c r="G5690" s="26" t="s">
        <v>0</v>
      </c>
      <c r="H5690" s="30">
        <v>830935977</v>
      </c>
      <c r="I5690" s="30">
        <v>65322118.299999997</v>
      </c>
      <c r="J5690" s="36">
        <f>I5690/H5690</f>
        <v>7.8612697136833679E-2</v>
      </c>
      <c r="K5690" s="30">
        <v>69231100.109999999</v>
      </c>
      <c r="L5690" s="30">
        <f>I5690</f>
        <v>65322118.299999997</v>
      </c>
      <c r="M5690" s="80">
        <f>L5690/K5690</f>
        <v>0.94353719926753876</v>
      </c>
    </row>
    <row r="5691" spans="2:13" ht="24.9" customHeight="1" outlineLevel="2" x14ac:dyDescent="0.3">
      <c r="B5691" s="47" t="s">
        <v>2229</v>
      </c>
      <c r="C5691" s="46" t="s">
        <v>336</v>
      </c>
      <c r="D5691" s="46" t="s">
        <v>335</v>
      </c>
      <c r="E5691" s="46" t="s">
        <v>476</v>
      </c>
      <c r="F5691" s="45" t="s">
        <v>475</v>
      </c>
      <c r="G5691" s="26" t="s">
        <v>7</v>
      </c>
      <c r="H5691" s="30">
        <v>-166187195</v>
      </c>
      <c r="I5691" s="24"/>
      <c r="J5691" s="36"/>
      <c r="K5691" s="24"/>
      <c r="L5691" s="24"/>
      <c r="M5691" s="80">
        <f>IFERROR((Base_actualizacion!$L5687/Base_actualizacion!$K5687)," " )</f>
        <v>0.94353719905173705</v>
      </c>
    </row>
    <row r="5692" spans="2:13" ht="24.9" customHeight="1" outlineLevel="1" x14ac:dyDescent="0.3">
      <c r="B5692" s="44" t="str">
        <f>B5691</f>
        <v>ASIGNACIÓN PARA LA INVERSIÓN LOCAL SEGÚN NBI Y CUARTA, QUINTA, Y SEXTA CATEGORÍA</v>
      </c>
      <c r="C5692" s="43" t="s">
        <v>336</v>
      </c>
      <c r="D5692" s="43" t="s">
        <v>335</v>
      </c>
      <c r="E5692" s="43" t="s">
        <v>476</v>
      </c>
      <c r="F5692" s="42" t="s">
        <v>475</v>
      </c>
      <c r="G5692" s="18" t="s">
        <v>3</v>
      </c>
      <c r="H5692" s="32">
        <f>SUBTOTAL(9,H5690:H5691)</f>
        <v>664748782</v>
      </c>
      <c r="I5692" s="14">
        <f>SUBTOTAL(9,I5690:I5691)</f>
        <v>65322118.299999997</v>
      </c>
      <c r="J5692" s="31">
        <f>SUBTOTAL(9,J5690:J5691)</f>
        <v>7.8612697136833679E-2</v>
      </c>
      <c r="K5692" s="14">
        <f>SUBTOTAL(9,K5690:K5691)</f>
        <v>69231100.109999999</v>
      </c>
      <c r="L5692" s="14">
        <f>SUBTOTAL(9,L5689:L5691)</f>
        <v>65322118.299999997</v>
      </c>
      <c r="M5692" s="80"/>
    </row>
    <row r="5693" spans="2:13" ht="24.9" customHeight="1" outlineLevel="2" x14ac:dyDescent="0.3">
      <c r="B5693" s="47" t="s">
        <v>2229</v>
      </c>
      <c r="C5693" s="46" t="s">
        <v>336</v>
      </c>
      <c r="D5693" s="46" t="s">
        <v>335</v>
      </c>
      <c r="E5693" s="46" t="s">
        <v>474</v>
      </c>
      <c r="F5693" s="45" t="s">
        <v>473</v>
      </c>
      <c r="G5693" s="26" t="s">
        <v>0</v>
      </c>
      <c r="H5693" s="30">
        <v>596901593</v>
      </c>
      <c r="I5693" s="30">
        <v>46924044.149999999</v>
      </c>
      <c r="J5693" s="36">
        <f>I5693/H5693</f>
        <v>7.8612697135154064E-2</v>
      </c>
      <c r="K5693" s="30">
        <v>49732055.269999996</v>
      </c>
      <c r="L5693" s="30">
        <f>I5693</f>
        <v>46924044.149999999</v>
      </c>
      <c r="M5693" s="80">
        <f>L5693/K5693</f>
        <v>0.94353719940277869</v>
      </c>
    </row>
    <row r="5694" spans="2:13" ht="24.9" customHeight="1" outlineLevel="2" x14ac:dyDescent="0.3">
      <c r="B5694" s="47" t="s">
        <v>2229</v>
      </c>
      <c r="C5694" s="46" t="s">
        <v>336</v>
      </c>
      <c r="D5694" s="46" t="s">
        <v>335</v>
      </c>
      <c r="E5694" s="46" t="s">
        <v>474</v>
      </c>
      <c r="F5694" s="45" t="s">
        <v>473</v>
      </c>
      <c r="G5694" s="26" t="s">
        <v>7</v>
      </c>
      <c r="H5694" s="30">
        <v>-119380319</v>
      </c>
      <c r="I5694" s="24"/>
      <c r="J5694" s="36"/>
      <c r="K5694" s="24"/>
      <c r="L5694" s="24"/>
      <c r="M5694" s="80">
        <f>IFERROR((Base_actualizacion!$L5690/Base_actualizacion!$K5690)," " )</f>
        <v>0.94353719926753876</v>
      </c>
    </row>
    <row r="5695" spans="2:13" ht="24.9" customHeight="1" outlineLevel="1" x14ac:dyDescent="0.3">
      <c r="B5695" s="44" t="str">
        <f>B5694</f>
        <v>ASIGNACIÓN PARA LA INVERSIÓN LOCAL SEGÚN NBI Y CUARTA, QUINTA, Y SEXTA CATEGORÍA</v>
      </c>
      <c r="C5695" s="43" t="s">
        <v>336</v>
      </c>
      <c r="D5695" s="43" t="s">
        <v>335</v>
      </c>
      <c r="E5695" s="43" t="s">
        <v>474</v>
      </c>
      <c r="F5695" s="42" t="s">
        <v>473</v>
      </c>
      <c r="G5695" s="18" t="s">
        <v>3</v>
      </c>
      <c r="H5695" s="32">
        <f>SUBTOTAL(9,H5693:H5694)</f>
        <v>477521274</v>
      </c>
      <c r="I5695" s="14">
        <f>SUBTOTAL(9,I5693:I5694)</f>
        <v>46924044.149999999</v>
      </c>
      <c r="J5695" s="31">
        <f>SUBTOTAL(9,J5693:J5694)</f>
        <v>7.8612697135154064E-2</v>
      </c>
      <c r="K5695" s="14">
        <f>SUBTOTAL(9,K5693:K5694)</f>
        <v>49732055.269999996</v>
      </c>
      <c r="L5695" s="14">
        <f>SUBTOTAL(9,L5692:L5694)</f>
        <v>46924044.149999999</v>
      </c>
      <c r="M5695" s="80"/>
    </row>
    <row r="5696" spans="2:13" ht="24.9" customHeight="1" outlineLevel="2" x14ac:dyDescent="0.3">
      <c r="B5696" s="47" t="s">
        <v>2229</v>
      </c>
      <c r="C5696" s="46" t="s">
        <v>336</v>
      </c>
      <c r="D5696" s="46" t="s">
        <v>335</v>
      </c>
      <c r="E5696" s="46" t="s">
        <v>472</v>
      </c>
      <c r="F5696" s="45" t="s">
        <v>471</v>
      </c>
      <c r="G5696" s="26" t="s">
        <v>0</v>
      </c>
      <c r="H5696" s="30">
        <v>1455966835</v>
      </c>
      <c r="I5696" s="30">
        <v>114457479.84</v>
      </c>
      <c r="J5696" s="36">
        <f>I5696/H5696</f>
        <v>7.8612697136058049E-2</v>
      </c>
      <c r="K5696" s="30">
        <v>121306801.64000002</v>
      </c>
      <c r="L5696" s="30">
        <f>I5696</f>
        <v>114457479.84</v>
      </c>
      <c r="M5696" s="80">
        <f>L5696/K5696</f>
        <v>0.94353719900779665</v>
      </c>
    </row>
    <row r="5697" spans="2:13" ht="24.9" customHeight="1" outlineLevel="2" x14ac:dyDescent="0.3">
      <c r="B5697" s="47" t="s">
        <v>2229</v>
      </c>
      <c r="C5697" s="46" t="s">
        <v>336</v>
      </c>
      <c r="D5697" s="46" t="s">
        <v>335</v>
      </c>
      <c r="E5697" s="46" t="s">
        <v>472</v>
      </c>
      <c r="F5697" s="45" t="s">
        <v>471</v>
      </c>
      <c r="G5697" s="26" t="s">
        <v>7</v>
      </c>
      <c r="H5697" s="30">
        <v>-291193367</v>
      </c>
      <c r="I5697" s="24"/>
      <c r="J5697" s="36"/>
      <c r="K5697" s="24"/>
      <c r="L5697" s="24"/>
      <c r="M5697" s="80">
        <f>IFERROR((Base_actualizacion!$L5693/Base_actualizacion!$K5693)," " )</f>
        <v>0.94353719940277869</v>
      </c>
    </row>
    <row r="5698" spans="2:13" ht="24.9" customHeight="1" outlineLevel="1" x14ac:dyDescent="0.3">
      <c r="B5698" s="44" t="str">
        <f>B5697</f>
        <v>ASIGNACIÓN PARA LA INVERSIÓN LOCAL SEGÚN NBI Y CUARTA, QUINTA, Y SEXTA CATEGORÍA</v>
      </c>
      <c r="C5698" s="43" t="s">
        <v>336</v>
      </c>
      <c r="D5698" s="43" t="s">
        <v>335</v>
      </c>
      <c r="E5698" s="43" t="s">
        <v>472</v>
      </c>
      <c r="F5698" s="42" t="s">
        <v>471</v>
      </c>
      <c r="G5698" s="18" t="s">
        <v>3</v>
      </c>
      <c r="H5698" s="32">
        <f>SUBTOTAL(9,H5696:H5697)</f>
        <v>1164773468</v>
      </c>
      <c r="I5698" s="14">
        <f>SUBTOTAL(9,I5696:I5697)</f>
        <v>114457479.84</v>
      </c>
      <c r="J5698" s="31">
        <f>SUBTOTAL(9,J5696:J5697)</f>
        <v>7.8612697136058049E-2</v>
      </c>
      <c r="K5698" s="14">
        <f>SUBTOTAL(9,K5696:K5697)</f>
        <v>121306801.64000002</v>
      </c>
      <c r="L5698" s="14">
        <f>SUBTOTAL(9,L5695:L5697)</f>
        <v>114457479.84</v>
      </c>
      <c r="M5698" s="80"/>
    </row>
    <row r="5699" spans="2:13" ht="24.9" customHeight="1" outlineLevel="2" x14ac:dyDescent="0.3">
      <c r="B5699" s="47" t="s">
        <v>2229</v>
      </c>
      <c r="C5699" s="46" t="s">
        <v>336</v>
      </c>
      <c r="D5699" s="46" t="s">
        <v>335</v>
      </c>
      <c r="E5699" s="46" t="s">
        <v>470</v>
      </c>
      <c r="F5699" s="45" t="s">
        <v>469</v>
      </c>
      <c r="G5699" s="26" t="s">
        <v>0</v>
      </c>
      <c r="H5699" s="30">
        <v>1823998875</v>
      </c>
      <c r="I5699" s="30">
        <v>143389471.13</v>
      </c>
      <c r="J5699" s="36">
        <f>I5699/H5699</f>
        <v>7.8612697132283041E-2</v>
      </c>
      <c r="K5699" s="30">
        <v>151970130.36000001</v>
      </c>
      <c r="L5699" s="30">
        <f>I5699</f>
        <v>143389471.13</v>
      </c>
      <c r="M5699" s="80">
        <f>L5699/K5699</f>
        <v>0.94353719898987121</v>
      </c>
    </row>
    <row r="5700" spans="2:13" ht="24.9" customHeight="1" outlineLevel="2" x14ac:dyDescent="0.3">
      <c r="B5700" s="47" t="s">
        <v>2229</v>
      </c>
      <c r="C5700" s="46" t="s">
        <v>336</v>
      </c>
      <c r="D5700" s="46" t="s">
        <v>335</v>
      </c>
      <c r="E5700" s="46" t="s">
        <v>470</v>
      </c>
      <c r="F5700" s="45" t="s">
        <v>469</v>
      </c>
      <c r="G5700" s="26" t="s">
        <v>7</v>
      </c>
      <c r="H5700" s="30">
        <v>-364799775</v>
      </c>
      <c r="I5700" s="24"/>
      <c r="J5700" s="36"/>
      <c r="K5700" s="24"/>
      <c r="L5700" s="24"/>
      <c r="M5700" s="80">
        <f>IFERROR((Base_actualizacion!$L5696/Base_actualizacion!$K5696)," " )</f>
        <v>0.94353719900779665</v>
      </c>
    </row>
    <row r="5701" spans="2:13" ht="24.9" customHeight="1" outlineLevel="1" x14ac:dyDescent="0.3">
      <c r="B5701" s="44" t="str">
        <f>B5700</f>
        <v>ASIGNACIÓN PARA LA INVERSIÓN LOCAL SEGÚN NBI Y CUARTA, QUINTA, Y SEXTA CATEGORÍA</v>
      </c>
      <c r="C5701" s="43" t="s">
        <v>336</v>
      </c>
      <c r="D5701" s="43" t="s">
        <v>335</v>
      </c>
      <c r="E5701" s="43" t="s">
        <v>470</v>
      </c>
      <c r="F5701" s="42" t="s">
        <v>469</v>
      </c>
      <c r="G5701" s="18" t="s">
        <v>3</v>
      </c>
      <c r="H5701" s="32">
        <f>SUBTOTAL(9,H5699:H5700)</f>
        <v>1459199100</v>
      </c>
      <c r="I5701" s="14">
        <f>SUBTOTAL(9,I5699:I5700)</f>
        <v>143389471.13</v>
      </c>
      <c r="J5701" s="31">
        <f>SUBTOTAL(9,J5699:J5700)</f>
        <v>7.8612697132283041E-2</v>
      </c>
      <c r="K5701" s="14">
        <f>SUBTOTAL(9,K5699:K5700)</f>
        <v>151970130.36000001</v>
      </c>
      <c r="L5701" s="14">
        <f>SUBTOTAL(9,L5698:L5700)</f>
        <v>143389471.13</v>
      </c>
      <c r="M5701" s="80"/>
    </row>
    <row r="5702" spans="2:13" ht="24.9" customHeight="1" outlineLevel="2" x14ac:dyDescent="0.3">
      <c r="B5702" s="47" t="s">
        <v>2229</v>
      </c>
      <c r="C5702" s="46" t="s">
        <v>336</v>
      </c>
      <c r="D5702" s="46" t="s">
        <v>335</v>
      </c>
      <c r="E5702" s="46" t="s">
        <v>468</v>
      </c>
      <c r="F5702" s="45" t="s">
        <v>467</v>
      </c>
      <c r="G5702" s="26" t="s">
        <v>0</v>
      </c>
      <c r="H5702" s="30">
        <v>838743147</v>
      </c>
      <c r="I5702" s="30">
        <v>65935860.989999995</v>
      </c>
      <c r="J5702" s="36">
        <f>I5702/H5702</f>
        <v>7.8612697135992213E-2</v>
      </c>
      <c r="K5702" s="30">
        <v>69881570.140000001</v>
      </c>
      <c r="L5702" s="30">
        <f>I5702</f>
        <v>65935860.989999995</v>
      </c>
      <c r="M5702" s="80">
        <f>L5702/K5702</f>
        <v>0.94353719954924864</v>
      </c>
    </row>
    <row r="5703" spans="2:13" ht="24.9" customHeight="1" outlineLevel="2" x14ac:dyDescent="0.3">
      <c r="B5703" s="47" t="s">
        <v>2229</v>
      </c>
      <c r="C5703" s="46" t="s">
        <v>336</v>
      </c>
      <c r="D5703" s="46" t="s">
        <v>335</v>
      </c>
      <c r="E5703" s="46" t="s">
        <v>468</v>
      </c>
      <c r="F5703" s="45" t="s">
        <v>467</v>
      </c>
      <c r="G5703" s="26" t="s">
        <v>7</v>
      </c>
      <c r="H5703" s="30">
        <v>-167748629</v>
      </c>
      <c r="I5703" s="24"/>
      <c r="J5703" s="36"/>
      <c r="K5703" s="24"/>
      <c r="L5703" s="24"/>
      <c r="M5703" s="80">
        <f>IFERROR((Base_actualizacion!$L5699/Base_actualizacion!$K5699)," " )</f>
        <v>0.94353719898987121</v>
      </c>
    </row>
    <row r="5704" spans="2:13" ht="24.9" customHeight="1" outlineLevel="2" x14ac:dyDescent="0.3">
      <c r="B5704" s="47" t="s">
        <v>2229</v>
      </c>
      <c r="C5704" s="46" t="s">
        <v>336</v>
      </c>
      <c r="D5704" s="46" t="s">
        <v>335</v>
      </c>
      <c r="E5704" s="46" t="s">
        <v>468</v>
      </c>
      <c r="F5704" s="45" t="s">
        <v>467</v>
      </c>
      <c r="G5704" s="26" t="s">
        <v>13</v>
      </c>
      <c r="H5704" s="30">
        <v>47573358</v>
      </c>
      <c r="I5704" s="30">
        <v>47573358</v>
      </c>
      <c r="J5704" s="36">
        <f>H5704/I5704</f>
        <v>1</v>
      </c>
      <c r="K5704" s="24"/>
      <c r="L5704" s="24"/>
      <c r="M5704" s="80"/>
    </row>
    <row r="5705" spans="2:13" ht="24.9" customHeight="1" outlineLevel="1" x14ac:dyDescent="0.3">
      <c r="B5705" s="44" t="str">
        <f>B5704</f>
        <v>ASIGNACIÓN PARA LA INVERSIÓN LOCAL SEGÚN NBI Y CUARTA, QUINTA, Y SEXTA CATEGORÍA</v>
      </c>
      <c r="C5705" s="43" t="s">
        <v>336</v>
      </c>
      <c r="D5705" s="43" t="s">
        <v>335</v>
      </c>
      <c r="E5705" s="43" t="s">
        <v>468</v>
      </c>
      <c r="F5705" s="42" t="s">
        <v>467</v>
      </c>
      <c r="G5705" s="18" t="s">
        <v>3</v>
      </c>
      <c r="H5705" s="32">
        <f>SUBTOTAL(9,H5702:H5704)</f>
        <v>718567876</v>
      </c>
      <c r="I5705" s="32">
        <f>SUBTOTAL(9,I5702:I5704)</f>
        <v>113509218.98999999</v>
      </c>
      <c r="J5705" s="31">
        <f>SUBTOTAL(9,J5702:J5704)</f>
        <v>1.0786126971359922</v>
      </c>
      <c r="K5705" s="14">
        <f>SUBTOTAL(9,K5702:K5704)</f>
        <v>69881570.140000001</v>
      </c>
      <c r="L5705" s="14">
        <f>SUBTOTAL(9,L5702:L5704)</f>
        <v>65935860.989999995</v>
      </c>
      <c r="M5705" s="80"/>
    </row>
    <row r="5706" spans="2:13" ht="24.9" customHeight="1" outlineLevel="2" x14ac:dyDescent="0.3">
      <c r="B5706" s="47" t="s">
        <v>2229</v>
      </c>
      <c r="C5706" s="46" t="s">
        <v>336</v>
      </c>
      <c r="D5706" s="46" t="s">
        <v>335</v>
      </c>
      <c r="E5706" s="46" t="s">
        <v>466</v>
      </c>
      <c r="F5706" s="45" t="s">
        <v>465</v>
      </c>
      <c r="G5706" s="26" t="s">
        <v>0</v>
      </c>
      <c r="H5706" s="30">
        <v>1568466442</v>
      </c>
      <c r="I5706" s="30">
        <v>123301377.37</v>
      </c>
      <c r="J5706" s="36">
        <f>I5706/H5706</f>
        <v>7.8612697134134796E-2</v>
      </c>
      <c r="K5706" s="30">
        <v>130679932.36</v>
      </c>
      <c r="L5706" s="30">
        <f>I5706</f>
        <v>123301377.37</v>
      </c>
      <c r="M5706" s="80">
        <f>L5706/K5706</f>
        <v>0.94353719919540979</v>
      </c>
    </row>
    <row r="5707" spans="2:13" ht="24.9" customHeight="1" outlineLevel="2" x14ac:dyDescent="0.3">
      <c r="B5707" s="47" t="s">
        <v>2229</v>
      </c>
      <c r="C5707" s="46" t="s">
        <v>336</v>
      </c>
      <c r="D5707" s="46" t="s">
        <v>335</v>
      </c>
      <c r="E5707" s="46" t="s">
        <v>466</v>
      </c>
      <c r="F5707" s="45" t="s">
        <v>465</v>
      </c>
      <c r="G5707" s="26" t="s">
        <v>7</v>
      </c>
      <c r="H5707" s="30">
        <v>-313693288</v>
      </c>
      <c r="I5707" s="24"/>
      <c r="J5707" s="36"/>
      <c r="K5707" s="24"/>
      <c r="L5707" s="24"/>
      <c r="M5707" s="80" t="str">
        <f>IFERROR((Base_actualizacion!$L5703/Base_actualizacion!$K5703)," " )</f>
        <v xml:space="preserve"> </v>
      </c>
    </row>
    <row r="5708" spans="2:13" ht="24.9" customHeight="1" outlineLevel="1" x14ac:dyDescent="0.3">
      <c r="B5708" s="44" t="str">
        <f>B5707</f>
        <v>ASIGNACIÓN PARA LA INVERSIÓN LOCAL SEGÚN NBI Y CUARTA, QUINTA, Y SEXTA CATEGORÍA</v>
      </c>
      <c r="C5708" s="43" t="s">
        <v>336</v>
      </c>
      <c r="D5708" s="43" t="s">
        <v>335</v>
      </c>
      <c r="E5708" s="43" t="s">
        <v>466</v>
      </c>
      <c r="F5708" s="42" t="s">
        <v>465</v>
      </c>
      <c r="G5708" s="18" t="s">
        <v>3</v>
      </c>
      <c r="H5708" s="32">
        <f>SUBTOTAL(9,H5706:H5707)</f>
        <v>1254773154</v>
      </c>
      <c r="I5708" s="14">
        <f>SUBTOTAL(9,I5706:I5707)</f>
        <v>123301377.37</v>
      </c>
      <c r="J5708" s="31">
        <f>SUBTOTAL(9,J5706:J5707)</f>
        <v>7.8612697134134796E-2</v>
      </c>
      <c r="K5708" s="14">
        <f>SUBTOTAL(9,K5706:K5707)</f>
        <v>130679932.36</v>
      </c>
      <c r="L5708" s="14">
        <f>SUBTOTAL(9,L5705:L5707)</f>
        <v>123301377.37</v>
      </c>
      <c r="M5708" s="80"/>
    </row>
    <row r="5709" spans="2:13" ht="24.9" customHeight="1" outlineLevel="2" x14ac:dyDescent="0.3">
      <c r="B5709" s="47" t="s">
        <v>2229</v>
      </c>
      <c r="C5709" s="46" t="s">
        <v>336</v>
      </c>
      <c r="D5709" s="46" t="s">
        <v>335</v>
      </c>
      <c r="E5709" s="46" t="s">
        <v>464</v>
      </c>
      <c r="F5709" s="45" t="s">
        <v>463</v>
      </c>
      <c r="G5709" s="26" t="s">
        <v>0</v>
      </c>
      <c r="H5709" s="30">
        <v>1349689876</v>
      </c>
      <c r="I5709" s="30">
        <v>106102761.45</v>
      </c>
      <c r="J5709" s="36">
        <f>I5709/H5709</f>
        <v>7.8612697136360529E-2</v>
      </c>
      <c r="K5709" s="30">
        <v>112452123.25999999</v>
      </c>
      <c r="L5709" s="30">
        <f>I5709</f>
        <v>106102761.45</v>
      </c>
      <c r="M5709" s="80">
        <f>L5709/K5709</f>
        <v>0.94353719942379688</v>
      </c>
    </row>
    <row r="5710" spans="2:13" ht="24.9" customHeight="1" outlineLevel="2" x14ac:dyDescent="0.3">
      <c r="B5710" s="47" t="s">
        <v>2229</v>
      </c>
      <c r="C5710" s="46" t="s">
        <v>336</v>
      </c>
      <c r="D5710" s="46" t="s">
        <v>335</v>
      </c>
      <c r="E5710" s="46" t="s">
        <v>464</v>
      </c>
      <c r="F5710" s="45" t="s">
        <v>463</v>
      </c>
      <c r="G5710" s="26" t="s">
        <v>7</v>
      </c>
      <c r="H5710" s="30">
        <v>-269937975</v>
      </c>
      <c r="I5710" s="24"/>
      <c r="J5710" s="36"/>
      <c r="K5710" s="24"/>
      <c r="L5710" s="24"/>
      <c r="M5710" s="80">
        <f>IFERROR((Base_actualizacion!$L5706/Base_actualizacion!$K5706)," " )</f>
        <v>0.94353719919540979</v>
      </c>
    </row>
    <row r="5711" spans="2:13" ht="24.9" customHeight="1" outlineLevel="1" x14ac:dyDescent="0.3">
      <c r="B5711" s="44" t="str">
        <f>B5710</f>
        <v>ASIGNACIÓN PARA LA INVERSIÓN LOCAL SEGÚN NBI Y CUARTA, QUINTA, Y SEXTA CATEGORÍA</v>
      </c>
      <c r="C5711" s="43" t="s">
        <v>336</v>
      </c>
      <c r="D5711" s="43" t="s">
        <v>335</v>
      </c>
      <c r="E5711" s="43" t="s">
        <v>464</v>
      </c>
      <c r="F5711" s="42" t="s">
        <v>463</v>
      </c>
      <c r="G5711" s="18" t="s">
        <v>3</v>
      </c>
      <c r="H5711" s="32">
        <f>SUBTOTAL(9,H5709:H5710)</f>
        <v>1079751901</v>
      </c>
      <c r="I5711" s="14">
        <f>SUBTOTAL(9,I5709:I5710)</f>
        <v>106102761.45</v>
      </c>
      <c r="J5711" s="31">
        <f>SUBTOTAL(9,J5709:J5710)</f>
        <v>7.8612697136360529E-2</v>
      </c>
      <c r="K5711" s="14">
        <f>SUBTOTAL(9,K5709:K5710)</f>
        <v>112452123.25999999</v>
      </c>
      <c r="L5711" s="14">
        <f>SUBTOTAL(9,L5708:L5710)</f>
        <v>106102761.45</v>
      </c>
      <c r="M5711" s="80"/>
    </row>
    <row r="5712" spans="2:13" ht="24.9" customHeight="1" outlineLevel="2" x14ac:dyDescent="0.3">
      <c r="B5712" s="47" t="s">
        <v>2229</v>
      </c>
      <c r="C5712" s="46" t="s">
        <v>336</v>
      </c>
      <c r="D5712" s="46" t="s">
        <v>335</v>
      </c>
      <c r="E5712" s="46" t="s">
        <v>462</v>
      </c>
      <c r="F5712" s="45" t="s">
        <v>461</v>
      </c>
      <c r="G5712" s="26" t="s">
        <v>0</v>
      </c>
      <c r="H5712" s="30">
        <v>837990365</v>
      </c>
      <c r="I5712" s="30">
        <v>65876682.769999996</v>
      </c>
      <c r="J5712" s="36">
        <f>I5712/H5712</f>
        <v>7.8612697140020213E-2</v>
      </c>
      <c r="K5712" s="30">
        <v>69818850.599999994</v>
      </c>
      <c r="L5712" s="30">
        <f>I5712</f>
        <v>65876682.769999996</v>
      </c>
      <c r="M5712" s="80">
        <f>L5712/K5712</f>
        <v>0.94353719953676807</v>
      </c>
    </row>
    <row r="5713" spans="2:13" ht="24.9" customHeight="1" outlineLevel="2" x14ac:dyDescent="0.3">
      <c r="B5713" s="47" t="s">
        <v>2229</v>
      </c>
      <c r="C5713" s="46" t="s">
        <v>336</v>
      </c>
      <c r="D5713" s="46" t="s">
        <v>335</v>
      </c>
      <c r="E5713" s="46" t="s">
        <v>462</v>
      </c>
      <c r="F5713" s="45" t="s">
        <v>461</v>
      </c>
      <c r="G5713" s="26" t="s">
        <v>7</v>
      </c>
      <c r="H5713" s="30">
        <v>-167598073</v>
      </c>
      <c r="I5713" s="24"/>
      <c r="J5713" s="36"/>
      <c r="K5713" s="24"/>
      <c r="L5713" s="24"/>
      <c r="M5713" s="80">
        <f>IFERROR((Base_actualizacion!$L5709/Base_actualizacion!$K5709)," " )</f>
        <v>0.94353719942379688</v>
      </c>
    </row>
    <row r="5714" spans="2:13" ht="24.9" customHeight="1" outlineLevel="1" x14ac:dyDescent="0.3">
      <c r="B5714" s="44" t="str">
        <f>B5713</f>
        <v>ASIGNACIÓN PARA LA INVERSIÓN LOCAL SEGÚN NBI Y CUARTA, QUINTA, Y SEXTA CATEGORÍA</v>
      </c>
      <c r="C5714" s="43" t="s">
        <v>336</v>
      </c>
      <c r="D5714" s="43" t="s">
        <v>335</v>
      </c>
      <c r="E5714" s="43" t="s">
        <v>462</v>
      </c>
      <c r="F5714" s="42" t="s">
        <v>461</v>
      </c>
      <c r="G5714" s="18" t="s">
        <v>3</v>
      </c>
      <c r="H5714" s="32">
        <f>SUBTOTAL(9,H5712:H5713)</f>
        <v>670392292</v>
      </c>
      <c r="I5714" s="14">
        <f>SUBTOTAL(9,I5712:I5713)</f>
        <v>65876682.769999996</v>
      </c>
      <c r="J5714" s="31">
        <f>SUBTOTAL(9,J5712:J5713)</f>
        <v>7.8612697140020213E-2</v>
      </c>
      <c r="K5714" s="14">
        <f>SUBTOTAL(9,K5712:K5713)</f>
        <v>69818850.599999994</v>
      </c>
      <c r="L5714" s="14">
        <f>SUBTOTAL(9,L5711:L5713)</f>
        <v>65876682.769999996</v>
      </c>
      <c r="M5714" s="80"/>
    </row>
    <row r="5715" spans="2:13" ht="24.9" customHeight="1" outlineLevel="2" x14ac:dyDescent="0.3">
      <c r="B5715" s="47" t="s">
        <v>2229</v>
      </c>
      <c r="C5715" s="46" t="s">
        <v>336</v>
      </c>
      <c r="D5715" s="46" t="s">
        <v>335</v>
      </c>
      <c r="E5715" s="46" t="s">
        <v>460</v>
      </c>
      <c r="F5715" s="45" t="s">
        <v>459</v>
      </c>
      <c r="G5715" s="26" t="s">
        <v>0</v>
      </c>
      <c r="H5715" s="30">
        <v>1248262157</v>
      </c>
      <c r="I5715" s="30">
        <v>98129254.900000006</v>
      </c>
      <c r="J5715" s="36">
        <f>I5715/H5715</f>
        <v>7.8612697140349186E-2</v>
      </c>
      <c r="K5715" s="30">
        <v>104001469.14</v>
      </c>
      <c r="L5715" s="30">
        <f>I5715</f>
        <v>98129254.900000006</v>
      </c>
      <c r="M5715" s="80">
        <f>L5715/K5715</f>
        <v>0.94353719915153123</v>
      </c>
    </row>
    <row r="5716" spans="2:13" ht="24.9" customHeight="1" outlineLevel="2" x14ac:dyDescent="0.3">
      <c r="B5716" s="47" t="s">
        <v>2229</v>
      </c>
      <c r="C5716" s="46" t="s">
        <v>336</v>
      </c>
      <c r="D5716" s="46" t="s">
        <v>335</v>
      </c>
      <c r="E5716" s="46" t="s">
        <v>460</v>
      </c>
      <c r="F5716" s="45" t="s">
        <v>459</v>
      </c>
      <c r="G5716" s="26" t="s">
        <v>7</v>
      </c>
      <c r="H5716" s="30">
        <v>-249652431</v>
      </c>
      <c r="I5716" s="24"/>
      <c r="J5716" s="36"/>
      <c r="K5716" s="24"/>
      <c r="L5716" s="24"/>
      <c r="M5716" s="80">
        <f>IFERROR((Base_actualizacion!$L5712/Base_actualizacion!$K5712)," " )</f>
        <v>0.94353719953676807</v>
      </c>
    </row>
    <row r="5717" spans="2:13" ht="24.9" customHeight="1" outlineLevel="1" x14ac:dyDescent="0.3">
      <c r="B5717" s="44" t="str">
        <f>B5716</f>
        <v>ASIGNACIÓN PARA LA INVERSIÓN LOCAL SEGÚN NBI Y CUARTA, QUINTA, Y SEXTA CATEGORÍA</v>
      </c>
      <c r="C5717" s="43" t="s">
        <v>336</v>
      </c>
      <c r="D5717" s="43" t="s">
        <v>335</v>
      </c>
      <c r="E5717" s="43" t="s">
        <v>460</v>
      </c>
      <c r="F5717" s="42" t="s">
        <v>459</v>
      </c>
      <c r="G5717" s="18" t="s">
        <v>3</v>
      </c>
      <c r="H5717" s="32">
        <f>SUBTOTAL(9,H5715:H5716)</f>
        <v>998609726</v>
      </c>
      <c r="I5717" s="14">
        <f>SUBTOTAL(9,I5715:I5716)</f>
        <v>98129254.900000006</v>
      </c>
      <c r="J5717" s="31">
        <f>SUBTOTAL(9,J5715:J5716)</f>
        <v>7.8612697140349186E-2</v>
      </c>
      <c r="K5717" s="14">
        <f>SUBTOTAL(9,K5715:K5716)</f>
        <v>104001469.14</v>
      </c>
      <c r="L5717" s="14">
        <f>SUBTOTAL(9,L5714:L5716)</f>
        <v>98129254.900000006</v>
      </c>
      <c r="M5717" s="80"/>
    </row>
    <row r="5718" spans="2:13" ht="24.9" customHeight="1" outlineLevel="2" x14ac:dyDescent="0.3">
      <c r="B5718" s="47" t="s">
        <v>2229</v>
      </c>
      <c r="C5718" s="46" t="s">
        <v>336</v>
      </c>
      <c r="D5718" s="46" t="s">
        <v>335</v>
      </c>
      <c r="E5718" s="46" t="s">
        <v>458</v>
      </c>
      <c r="F5718" s="45" t="s">
        <v>457</v>
      </c>
      <c r="G5718" s="26" t="s">
        <v>0</v>
      </c>
      <c r="H5718" s="30">
        <v>1357457985</v>
      </c>
      <c r="I5718" s="30">
        <v>106713433.44999999</v>
      </c>
      <c r="J5718" s="36">
        <f>I5718/H5718</f>
        <v>7.8612697136257945E-2</v>
      </c>
      <c r="K5718" s="30">
        <v>113099338.89</v>
      </c>
      <c r="L5718" s="30">
        <f>I5718</f>
        <v>106713433.44999999</v>
      </c>
      <c r="M5718" s="80">
        <f>L5718/K5718</f>
        <v>0.94353719922084678</v>
      </c>
    </row>
    <row r="5719" spans="2:13" ht="24.9" customHeight="1" outlineLevel="2" x14ac:dyDescent="0.3">
      <c r="B5719" s="47" t="s">
        <v>2229</v>
      </c>
      <c r="C5719" s="46" t="s">
        <v>336</v>
      </c>
      <c r="D5719" s="46" t="s">
        <v>335</v>
      </c>
      <c r="E5719" s="46" t="s">
        <v>458</v>
      </c>
      <c r="F5719" s="45" t="s">
        <v>457</v>
      </c>
      <c r="G5719" s="26" t="s">
        <v>7</v>
      </c>
      <c r="H5719" s="30">
        <v>-271491597</v>
      </c>
      <c r="I5719" s="24"/>
      <c r="J5719" s="36"/>
      <c r="K5719" s="24"/>
      <c r="L5719" s="24"/>
      <c r="M5719" s="80">
        <f>IFERROR((Base_actualizacion!$L5715/Base_actualizacion!$K5715)," " )</f>
        <v>0.94353719915153123</v>
      </c>
    </row>
    <row r="5720" spans="2:13" ht="24.9" customHeight="1" outlineLevel="1" x14ac:dyDescent="0.3">
      <c r="B5720" s="44" t="str">
        <f>B5719</f>
        <v>ASIGNACIÓN PARA LA INVERSIÓN LOCAL SEGÚN NBI Y CUARTA, QUINTA, Y SEXTA CATEGORÍA</v>
      </c>
      <c r="C5720" s="43" t="s">
        <v>336</v>
      </c>
      <c r="D5720" s="43" t="s">
        <v>335</v>
      </c>
      <c r="E5720" s="43" t="s">
        <v>458</v>
      </c>
      <c r="F5720" s="42" t="s">
        <v>457</v>
      </c>
      <c r="G5720" s="18" t="s">
        <v>3</v>
      </c>
      <c r="H5720" s="32">
        <f>SUBTOTAL(9,H5718:H5719)</f>
        <v>1085966388</v>
      </c>
      <c r="I5720" s="14">
        <f>SUBTOTAL(9,I5718:I5719)</f>
        <v>106713433.44999999</v>
      </c>
      <c r="J5720" s="31">
        <f>SUBTOTAL(9,J5718:J5719)</f>
        <v>7.8612697136257945E-2</v>
      </c>
      <c r="K5720" s="14">
        <f>SUBTOTAL(9,K5718:K5719)</f>
        <v>113099338.89</v>
      </c>
      <c r="L5720" s="14">
        <f>SUBTOTAL(9,L5717:L5719)</f>
        <v>106713433.44999999</v>
      </c>
      <c r="M5720" s="80"/>
    </row>
    <row r="5721" spans="2:13" ht="24.9" customHeight="1" outlineLevel="2" x14ac:dyDescent="0.3">
      <c r="B5721" s="47" t="s">
        <v>2229</v>
      </c>
      <c r="C5721" s="46" t="s">
        <v>336</v>
      </c>
      <c r="D5721" s="46" t="s">
        <v>335</v>
      </c>
      <c r="E5721" s="46" t="s">
        <v>2064</v>
      </c>
      <c r="F5721" s="45" t="s">
        <v>2063</v>
      </c>
      <c r="G5721" s="26" t="s">
        <v>0</v>
      </c>
      <c r="H5721" s="30">
        <v>3192509913</v>
      </c>
      <c r="I5721" s="30">
        <v>250971814.89000002</v>
      </c>
      <c r="J5721" s="36">
        <f>I5721/H5721</f>
        <v>7.8612697134638476E-2</v>
      </c>
      <c r="K5721" s="30">
        <v>265990376.59999999</v>
      </c>
      <c r="L5721" s="30">
        <f>I5721</f>
        <v>250971814.89000002</v>
      </c>
      <c r="M5721" s="80">
        <f>L5721/K5721</f>
        <v>0.94353719896947585</v>
      </c>
    </row>
    <row r="5722" spans="2:13" ht="24.9" customHeight="1" outlineLevel="2" x14ac:dyDescent="0.3">
      <c r="B5722" s="47" t="s">
        <v>2229</v>
      </c>
      <c r="C5722" s="46" t="s">
        <v>336</v>
      </c>
      <c r="D5722" s="46" t="s">
        <v>335</v>
      </c>
      <c r="E5722" s="46" t="s">
        <v>2064</v>
      </c>
      <c r="F5722" s="45" t="s">
        <v>2063</v>
      </c>
      <c r="G5722" s="26" t="s">
        <v>7</v>
      </c>
      <c r="H5722" s="30">
        <v>-638501983</v>
      </c>
      <c r="I5722" s="24"/>
      <c r="J5722" s="36"/>
      <c r="K5722" s="24"/>
      <c r="L5722" s="24"/>
      <c r="M5722" s="80">
        <f>IFERROR((Base_actualizacion!$L5718/Base_actualizacion!$K5718)," " )</f>
        <v>0.94353719922084678</v>
      </c>
    </row>
    <row r="5723" spans="2:13" ht="24.9" customHeight="1" outlineLevel="1" x14ac:dyDescent="0.3">
      <c r="B5723" s="44" t="str">
        <f>B5722</f>
        <v>ASIGNACIÓN PARA LA INVERSIÓN LOCAL SEGÚN NBI Y CUARTA, QUINTA, Y SEXTA CATEGORÍA</v>
      </c>
      <c r="C5723" s="43" t="s">
        <v>336</v>
      </c>
      <c r="D5723" s="43" t="s">
        <v>335</v>
      </c>
      <c r="E5723" s="43" t="s">
        <v>2064</v>
      </c>
      <c r="F5723" s="42" t="s">
        <v>2063</v>
      </c>
      <c r="G5723" s="18" t="s">
        <v>3</v>
      </c>
      <c r="H5723" s="32">
        <f>SUBTOTAL(9,H5721:H5722)</f>
        <v>2554007930</v>
      </c>
      <c r="I5723" s="14">
        <f>SUBTOTAL(9,I5721:I5722)</f>
        <v>250971814.89000002</v>
      </c>
      <c r="J5723" s="31">
        <f>SUBTOTAL(9,J5721:J5722)</f>
        <v>7.8612697134638476E-2</v>
      </c>
      <c r="K5723" s="14">
        <f>SUBTOTAL(9,K5721:K5722)</f>
        <v>265990376.59999999</v>
      </c>
      <c r="L5723" s="14">
        <f>SUBTOTAL(9,L5720:L5722)</f>
        <v>250971814.89000002</v>
      </c>
      <c r="M5723" s="80"/>
    </row>
    <row r="5724" spans="2:13" ht="24.9" customHeight="1" outlineLevel="2" x14ac:dyDescent="0.3">
      <c r="B5724" s="47" t="s">
        <v>2229</v>
      </c>
      <c r="C5724" s="46" t="s">
        <v>336</v>
      </c>
      <c r="D5724" s="46" t="s">
        <v>335</v>
      </c>
      <c r="E5724" s="46" t="s">
        <v>456</v>
      </c>
      <c r="F5724" s="45" t="s">
        <v>455</v>
      </c>
      <c r="G5724" s="26" t="s">
        <v>0</v>
      </c>
      <c r="H5724" s="30">
        <v>1501886232</v>
      </c>
      <c r="I5724" s="30">
        <v>118067327.49000001</v>
      </c>
      <c r="J5724" s="36">
        <f>I5724/H5724</f>
        <v>7.8612697136702964E-2</v>
      </c>
      <c r="K5724" s="30">
        <v>125132668.40000001</v>
      </c>
      <c r="L5724" s="30">
        <f>I5724</f>
        <v>118067327.49000001</v>
      </c>
      <c r="M5724" s="80">
        <f>L5724/K5724</f>
        <v>0.94353719935536839</v>
      </c>
    </row>
    <row r="5725" spans="2:13" ht="24.9" customHeight="1" outlineLevel="2" x14ac:dyDescent="0.3">
      <c r="B5725" s="47" t="s">
        <v>2229</v>
      </c>
      <c r="C5725" s="46" t="s">
        <v>336</v>
      </c>
      <c r="D5725" s="46" t="s">
        <v>335</v>
      </c>
      <c r="E5725" s="46" t="s">
        <v>456</v>
      </c>
      <c r="F5725" s="45" t="s">
        <v>455</v>
      </c>
      <c r="G5725" s="26" t="s">
        <v>7</v>
      </c>
      <c r="H5725" s="30">
        <v>-300377246</v>
      </c>
      <c r="I5725" s="24"/>
      <c r="J5725" s="36"/>
      <c r="K5725" s="24"/>
      <c r="L5725" s="24"/>
      <c r="M5725" s="80">
        <f>IFERROR((Base_actualizacion!$L5721/Base_actualizacion!$K5721)," " )</f>
        <v>0.94353719896947585</v>
      </c>
    </row>
    <row r="5726" spans="2:13" ht="24.9" customHeight="1" outlineLevel="1" x14ac:dyDescent="0.3">
      <c r="B5726" s="44" t="str">
        <f>B5725</f>
        <v>ASIGNACIÓN PARA LA INVERSIÓN LOCAL SEGÚN NBI Y CUARTA, QUINTA, Y SEXTA CATEGORÍA</v>
      </c>
      <c r="C5726" s="43" t="s">
        <v>336</v>
      </c>
      <c r="D5726" s="43" t="s">
        <v>335</v>
      </c>
      <c r="E5726" s="43" t="s">
        <v>456</v>
      </c>
      <c r="F5726" s="42" t="s">
        <v>455</v>
      </c>
      <c r="G5726" s="18" t="s">
        <v>3</v>
      </c>
      <c r="H5726" s="32">
        <f>SUBTOTAL(9,H5724:H5725)</f>
        <v>1201508986</v>
      </c>
      <c r="I5726" s="14">
        <f>SUBTOTAL(9,I5724:I5725)</f>
        <v>118067327.49000001</v>
      </c>
      <c r="J5726" s="31">
        <f>SUBTOTAL(9,J5724:J5725)</f>
        <v>7.8612697136702964E-2</v>
      </c>
      <c r="K5726" s="14">
        <f>SUBTOTAL(9,K5724:K5725)</f>
        <v>125132668.40000001</v>
      </c>
      <c r="L5726" s="14">
        <f>SUBTOTAL(9,L5723:L5725)</f>
        <v>118067327.49000001</v>
      </c>
      <c r="M5726" s="80"/>
    </row>
    <row r="5727" spans="2:13" ht="24.9" customHeight="1" outlineLevel="2" x14ac:dyDescent="0.3">
      <c r="B5727" s="47" t="s">
        <v>2229</v>
      </c>
      <c r="C5727" s="46" t="s">
        <v>336</v>
      </c>
      <c r="D5727" s="46" t="s">
        <v>335</v>
      </c>
      <c r="E5727" s="46" t="s">
        <v>454</v>
      </c>
      <c r="F5727" s="45" t="s">
        <v>453</v>
      </c>
      <c r="G5727" s="26" t="s">
        <v>0</v>
      </c>
      <c r="H5727" s="30">
        <v>907629524</v>
      </c>
      <c r="I5727" s="30">
        <v>71351204.879999995</v>
      </c>
      <c r="J5727" s="36">
        <f>I5727/H5727</f>
        <v>7.8612697133902398E-2</v>
      </c>
      <c r="K5727" s="30">
        <v>75620977.079999998</v>
      </c>
      <c r="L5727" s="30">
        <f>I5727</f>
        <v>71351204.879999995</v>
      </c>
      <c r="M5727" s="80">
        <f>L5727/K5727</f>
        <v>0.94353719873940567</v>
      </c>
    </row>
    <row r="5728" spans="2:13" ht="24.9" customHeight="1" outlineLevel="2" x14ac:dyDescent="0.3">
      <c r="B5728" s="47" t="s">
        <v>2229</v>
      </c>
      <c r="C5728" s="46" t="s">
        <v>336</v>
      </c>
      <c r="D5728" s="46" t="s">
        <v>335</v>
      </c>
      <c r="E5728" s="46" t="s">
        <v>454</v>
      </c>
      <c r="F5728" s="45" t="s">
        <v>453</v>
      </c>
      <c r="G5728" s="26" t="s">
        <v>7</v>
      </c>
      <c r="H5728" s="30">
        <v>-181525905</v>
      </c>
      <c r="I5728" s="24"/>
      <c r="J5728" s="36"/>
      <c r="K5728" s="24"/>
      <c r="L5728" s="24"/>
      <c r="M5728" s="80">
        <f>IFERROR((Base_actualizacion!$L5724/Base_actualizacion!$K5724)," " )</f>
        <v>0.94353719935536839</v>
      </c>
    </row>
    <row r="5729" spans="2:13" ht="24.9" customHeight="1" outlineLevel="1" x14ac:dyDescent="0.3">
      <c r="B5729" s="44" t="str">
        <f>B5728</f>
        <v>ASIGNACIÓN PARA LA INVERSIÓN LOCAL SEGÚN NBI Y CUARTA, QUINTA, Y SEXTA CATEGORÍA</v>
      </c>
      <c r="C5729" s="43" t="s">
        <v>336</v>
      </c>
      <c r="D5729" s="43" t="s">
        <v>335</v>
      </c>
      <c r="E5729" s="43" t="s">
        <v>454</v>
      </c>
      <c r="F5729" s="42" t="s">
        <v>453</v>
      </c>
      <c r="G5729" s="18" t="s">
        <v>3</v>
      </c>
      <c r="H5729" s="32">
        <f>SUBTOTAL(9,H5727:H5728)</f>
        <v>726103619</v>
      </c>
      <c r="I5729" s="14">
        <f>SUBTOTAL(9,I5727:I5728)</f>
        <v>71351204.879999995</v>
      </c>
      <c r="J5729" s="31">
        <f>SUBTOTAL(9,J5727:J5728)</f>
        <v>7.8612697133902398E-2</v>
      </c>
      <c r="K5729" s="14">
        <f>SUBTOTAL(9,K5727:K5728)</f>
        <v>75620977.079999998</v>
      </c>
      <c r="L5729" s="14">
        <f>SUBTOTAL(9,L5726:L5728)</f>
        <v>71351204.879999995</v>
      </c>
      <c r="M5729" s="80"/>
    </row>
    <row r="5730" spans="2:13" ht="24.9" customHeight="1" outlineLevel="2" x14ac:dyDescent="0.3">
      <c r="B5730" s="47" t="s">
        <v>2229</v>
      </c>
      <c r="C5730" s="46" t="s">
        <v>336</v>
      </c>
      <c r="D5730" s="46" t="s">
        <v>335</v>
      </c>
      <c r="E5730" s="46" t="s">
        <v>452</v>
      </c>
      <c r="F5730" s="45" t="s">
        <v>451</v>
      </c>
      <c r="G5730" s="26" t="s">
        <v>0</v>
      </c>
      <c r="H5730" s="30">
        <v>851704419</v>
      </c>
      <c r="I5730" s="30">
        <v>66954781.539999999</v>
      </c>
      <c r="J5730" s="36">
        <f>I5730/H5730</f>
        <v>7.861269713571839E-2</v>
      </c>
      <c r="K5730" s="30">
        <v>70961464.650000006</v>
      </c>
      <c r="L5730" s="30">
        <f>I5730</f>
        <v>66954781.539999999</v>
      </c>
      <c r="M5730" s="80">
        <f>L5730/K5730</f>
        <v>0.94353719825595506</v>
      </c>
    </row>
    <row r="5731" spans="2:13" ht="24.9" customHeight="1" outlineLevel="2" x14ac:dyDescent="0.3">
      <c r="B5731" s="47" t="s">
        <v>2229</v>
      </c>
      <c r="C5731" s="46" t="s">
        <v>336</v>
      </c>
      <c r="D5731" s="46" t="s">
        <v>335</v>
      </c>
      <c r="E5731" s="46" t="s">
        <v>452</v>
      </c>
      <c r="F5731" s="45" t="s">
        <v>451</v>
      </c>
      <c r="G5731" s="26" t="s">
        <v>7</v>
      </c>
      <c r="H5731" s="30">
        <v>-170340884</v>
      </c>
      <c r="I5731" s="24"/>
      <c r="J5731" s="36"/>
      <c r="K5731" s="24"/>
      <c r="L5731" s="24"/>
      <c r="M5731" s="80">
        <f>IFERROR((Base_actualizacion!$L5727/Base_actualizacion!$K5727)," " )</f>
        <v>0.94353719873940567</v>
      </c>
    </row>
    <row r="5732" spans="2:13" ht="24.9" customHeight="1" outlineLevel="1" x14ac:dyDescent="0.3">
      <c r="B5732" s="44" t="str">
        <f>B5731</f>
        <v>ASIGNACIÓN PARA LA INVERSIÓN LOCAL SEGÚN NBI Y CUARTA, QUINTA, Y SEXTA CATEGORÍA</v>
      </c>
      <c r="C5732" s="43" t="s">
        <v>336</v>
      </c>
      <c r="D5732" s="43" t="s">
        <v>335</v>
      </c>
      <c r="E5732" s="43" t="s">
        <v>452</v>
      </c>
      <c r="F5732" s="42" t="s">
        <v>451</v>
      </c>
      <c r="G5732" s="18" t="s">
        <v>3</v>
      </c>
      <c r="H5732" s="32">
        <f>SUBTOTAL(9,H5730:H5731)</f>
        <v>681363535</v>
      </c>
      <c r="I5732" s="14">
        <f>SUBTOTAL(9,I5730:I5731)</f>
        <v>66954781.539999999</v>
      </c>
      <c r="J5732" s="31">
        <f>SUBTOTAL(9,J5730:J5731)</f>
        <v>7.861269713571839E-2</v>
      </c>
      <c r="K5732" s="14">
        <f>SUBTOTAL(9,K5730:K5731)</f>
        <v>70961464.650000006</v>
      </c>
      <c r="L5732" s="14">
        <f>SUBTOTAL(9,L5729:L5731)</f>
        <v>66954781.539999999</v>
      </c>
      <c r="M5732" s="80"/>
    </row>
    <row r="5733" spans="2:13" ht="24.9" customHeight="1" outlineLevel="2" x14ac:dyDescent="0.3">
      <c r="B5733" s="47" t="s">
        <v>2229</v>
      </c>
      <c r="C5733" s="46" t="s">
        <v>336</v>
      </c>
      <c r="D5733" s="46" t="s">
        <v>335</v>
      </c>
      <c r="E5733" s="46" t="s">
        <v>450</v>
      </c>
      <c r="F5733" s="45" t="s">
        <v>449</v>
      </c>
      <c r="G5733" s="26" t="s">
        <v>0</v>
      </c>
      <c r="H5733" s="30">
        <v>1662986670</v>
      </c>
      <c r="I5733" s="30">
        <v>130731867.42000002</v>
      </c>
      <c r="J5733" s="36">
        <f>I5733/H5733</f>
        <v>7.861269713003774E-2</v>
      </c>
      <c r="K5733" s="30">
        <v>138555075.03</v>
      </c>
      <c r="L5733" s="30">
        <f>I5733</f>
        <v>130731867.42000002</v>
      </c>
      <c r="M5733" s="80">
        <f>L5733/K5733</f>
        <v>0.94353719913683354</v>
      </c>
    </row>
    <row r="5734" spans="2:13" ht="24.9" customHeight="1" outlineLevel="2" x14ac:dyDescent="0.3">
      <c r="B5734" s="47" t="s">
        <v>2229</v>
      </c>
      <c r="C5734" s="46" t="s">
        <v>336</v>
      </c>
      <c r="D5734" s="46" t="s">
        <v>335</v>
      </c>
      <c r="E5734" s="46" t="s">
        <v>450</v>
      </c>
      <c r="F5734" s="45" t="s">
        <v>449</v>
      </c>
      <c r="G5734" s="26" t="s">
        <v>7</v>
      </c>
      <c r="H5734" s="30">
        <v>-332597334</v>
      </c>
      <c r="I5734" s="24"/>
      <c r="J5734" s="36"/>
      <c r="K5734" s="24"/>
      <c r="L5734" s="24"/>
      <c r="M5734" s="80">
        <f>IFERROR((Base_actualizacion!$L5730/Base_actualizacion!$K5730)," " )</f>
        <v>0.94353719825595506</v>
      </c>
    </row>
    <row r="5735" spans="2:13" ht="24.9" customHeight="1" outlineLevel="1" x14ac:dyDescent="0.3">
      <c r="B5735" s="44" t="str">
        <f>B5734</f>
        <v>ASIGNACIÓN PARA LA INVERSIÓN LOCAL SEGÚN NBI Y CUARTA, QUINTA, Y SEXTA CATEGORÍA</v>
      </c>
      <c r="C5735" s="43" t="s">
        <v>336</v>
      </c>
      <c r="D5735" s="43" t="s">
        <v>335</v>
      </c>
      <c r="E5735" s="43" t="s">
        <v>450</v>
      </c>
      <c r="F5735" s="42" t="s">
        <v>449</v>
      </c>
      <c r="G5735" s="18" t="s">
        <v>3</v>
      </c>
      <c r="H5735" s="32">
        <f>SUBTOTAL(9,H5733:H5734)</f>
        <v>1330389336</v>
      </c>
      <c r="I5735" s="14">
        <f>SUBTOTAL(9,I5733:I5734)</f>
        <v>130731867.42000002</v>
      </c>
      <c r="J5735" s="31">
        <f>SUBTOTAL(9,J5733:J5734)</f>
        <v>7.861269713003774E-2</v>
      </c>
      <c r="K5735" s="14">
        <f>SUBTOTAL(9,K5733:K5734)</f>
        <v>138555075.03</v>
      </c>
      <c r="L5735" s="14">
        <f>SUBTOTAL(9,L5732:L5734)</f>
        <v>130731867.42000002</v>
      </c>
      <c r="M5735" s="80"/>
    </row>
    <row r="5736" spans="2:13" ht="24.9" customHeight="1" outlineLevel="2" x14ac:dyDescent="0.3">
      <c r="B5736" s="47" t="s">
        <v>2229</v>
      </c>
      <c r="C5736" s="46" t="s">
        <v>336</v>
      </c>
      <c r="D5736" s="46" t="s">
        <v>335</v>
      </c>
      <c r="E5736" s="46" t="s">
        <v>448</v>
      </c>
      <c r="F5736" s="45" t="s">
        <v>447</v>
      </c>
      <c r="G5736" s="26" t="s">
        <v>0</v>
      </c>
      <c r="H5736" s="30">
        <v>1856152457</v>
      </c>
      <c r="I5736" s="30">
        <v>145917150.94</v>
      </c>
      <c r="J5736" s="36">
        <f>I5736/H5736</f>
        <v>7.8612697135793511E-2</v>
      </c>
      <c r="K5736" s="30">
        <v>154649070.59999999</v>
      </c>
      <c r="L5736" s="30">
        <f>I5736</f>
        <v>145917150.94</v>
      </c>
      <c r="M5736" s="80">
        <f>L5736/K5736</f>
        <v>0.94353719924651136</v>
      </c>
    </row>
    <row r="5737" spans="2:13" ht="24.9" customHeight="1" outlineLevel="2" x14ac:dyDescent="0.3">
      <c r="B5737" s="47" t="s">
        <v>2229</v>
      </c>
      <c r="C5737" s="46" t="s">
        <v>336</v>
      </c>
      <c r="D5737" s="46" t="s">
        <v>335</v>
      </c>
      <c r="E5737" s="46" t="s">
        <v>448</v>
      </c>
      <c r="F5737" s="45" t="s">
        <v>447</v>
      </c>
      <c r="G5737" s="26" t="s">
        <v>7</v>
      </c>
      <c r="H5737" s="30">
        <v>-371230491</v>
      </c>
      <c r="I5737" s="24"/>
      <c r="J5737" s="36"/>
      <c r="K5737" s="24"/>
      <c r="L5737" s="24"/>
      <c r="M5737" s="80">
        <f>IFERROR((Base_actualizacion!$L5733/Base_actualizacion!$K5733)," " )</f>
        <v>0.94353719913683354</v>
      </c>
    </row>
    <row r="5738" spans="2:13" ht="24.9" customHeight="1" outlineLevel="1" x14ac:dyDescent="0.3">
      <c r="B5738" s="44" t="str">
        <f>B5737</f>
        <v>ASIGNACIÓN PARA LA INVERSIÓN LOCAL SEGÚN NBI Y CUARTA, QUINTA, Y SEXTA CATEGORÍA</v>
      </c>
      <c r="C5738" s="43" t="s">
        <v>336</v>
      </c>
      <c r="D5738" s="43" t="s">
        <v>335</v>
      </c>
      <c r="E5738" s="43" t="s">
        <v>448</v>
      </c>
      <c r="F5738" s="42" t="s">
        <v>447</v>
      </c>
      <c r="G5738" s="18" t="s">
        <v>3</v>
      </c>
      <c r="H5738" s="32">
        <f>SUBTOTAL(9,H5736:H5737)</f>
        <v>1484921966</v>
      </c>
      <c r="I5738" s="14">
        <f>SUBTOTAL(9,I5736:I5737)</f>
        <v>145917150.94</v>
      </c>
      <c r="J5738" s="31">
        <f>SUBTOTAL(9,J5736:J5737)</f>
        <v>7.8612697135793511E-2</v>
      </c>
      <c r="K5738" s="14">
        <f>SUBTOTAL(9,K5736:K5737)</f>
        <v>154649070.59999999</v>
      </c>
      <c r="L5738" s="14">
        <f>SUBTOTAL(9,L5735:L5737)</f>
        <v>145917150.94</v>
      </c>
      <c r="M5738" s="80"/>
    </row>
    <row r="5739" spans="2:13" ht="24.9" customHeight="1" outlineLevel="2" x14ac:dyDescent="0.3">
      <c r="B5739" s="47" t="s">
        <v>2229</v>
      </c>
      <c r="C5739" s="46" t="s">
        <v>336</v>
      </c>
      <c r="D5739" s="46" t="s">
        <v>335</v>
      </c>
      <c r="E5739" s="46" t="s">
        <v>2062</v>
      </c>
      <c r="F5739" s="45" t="s">
        <v>2061</v>
      </c>
      <c r="G5739" s="26" t="s">
        <v>0</v>
      </c>
      <c r="H5739" s="30">
        <v>4503100102</v>
      </c>
      <c r="I5739" s="30">
        <v>354000844.49000001</v>
      </c>
      <c r="J5739" s="36">
        <f>I5739/H5739</f>
        <v>7.861269713564098E-2</v>
      </c>
      <c r="K5739" s="30">
        <v>375184830.83999997</v>
      </c>
      <c r="L5739" s="30">
        <f>I5739</f>
        <v>354000844.49000001</v>
      </c>
      <c r="M5739" s="80">
        <f>L5739/K5739</f>
        <v>0.9435371992450462</v>
      </c>
    </row>
    <row r="5740" spans="2:13" ht="24.9" customHeight="1" outlineLevel="2" x14ac:dyDescent="0.3">
      <c r="B5740" s="47" t="s">
        <v>2229</v>
      </c>
      <c r="C5740" s="46" t="s">
        <v>336</v>
      </c>
      <c r="D5740" s="46" t="s">
        <v>335</v>
      </c>
      <c r="E5740" s="46" t="s">
        <v>2062</v>
      </c>
      <c r="F5740" s="45" t="s">
        <v>2061</v>
      </c>
      <c r="G5740" s="26" t="s">
        <v>7</v>
      </c>
      <c r="H5740" s="30">
        <v>-900620020</v>
      </c>
      <c r="I5740" s="24"/>
      <c r="J5740" s="36"/>
      <c r="K5740" s="24"/>
      <c r="L5740" s="24"/>
      <c r="M5740" s="80">
        <f>IFERROR((Base_actualizacion!$L5736/Base_actualizacion!$K5736)," " )</f>
        <v>0.94353719924651136</v>
      </c>
    </row>
    <row r="5741" spans="2:13" ht="24.9" customHeight="1" outlineLevel="1" x14ac:dyDescent="0.3">
      <c r="B5741" s="44" t="str">
        <f>B5740</f>
        <v>ASIGNACIÓN PARA LA INVERSIÓN LOCAL SEGÚN NBI Y CUARTA, QUINTA, Y SEXTA CATEGORÍA</v>
      </c>
      <c r="C5741" s="43" t="s">
        <v>336</v>
      </c>
      <c r="D5741" s="43" t="s">
        <v>335</v>
      </c>
      <c r="E5741" s="43" t="s">
        <v>2062</v>
      </c>
      <c r="F5741" s="42" t="s">
        <v>2061</v>
      </c>
      <c r="G5741" s="18" t="s">
        <v>3</v>
      </c>
      <c r="H5741" s="32">
        <f>SUBTOTAL(9,H5739:H5740)</f>
        <v>3602480082</v>
      </c>
      <c r="I5741" s="14">
        <f>SUBTOTAL(9,I5739:I5740)</f>
        <v>354000844.49000001</v>
      </c>
      <c r="J5741" s="31">
        <f>SUBTOTAL(9,J5739:J5740)</f>
        <v>7.861269713564098E-2</v>
      </c>
      <c r="K5741" s="14">
        <f>SUBTOTAL(9,K5739:K5740)</f>
        <v>375184830.83999997</v>
      </c>
      <c r="L5741" s="14">
        <f>SUBTOTAL(9,L5738:L5740)</f>
        <v>354000844.49000001</v>
      </c>
      <c r="M5741" s="80"/>
    </row>
    <row r="5742" spans="2:13" ht="24.9" customHeight="1" outlineLevel="2" x14ac:dyDescent="0.3">
      <c r="B5742" s="47" t="s">
        <v>2229</v>
      </c>
      <c r="C5742" s="46" t="s">
        <v>336</v>
      </c>
      <c r="D5742" s="46" t="s">
        <v>335</v>
      </c>
      <c r="E5742" s="46" t="s">
        <v>446</v>
      </c>
      <c r="F5742" s="45" t="s">
        <v>445</v>
      </c>
      <c r="G5742" s="26" t="s">
        <v>0</v>
      </c>
      <c r="H5742" s="30">
        <v>739987816</v>
      </c>
      <c r="I5742" s="30">
        <v>58172438.059999995</v>
      </c>
      <c r="J5742" s="36">
        <f>I5742/H5742</f>
        <v>7.8612697131218712E-2</v>
      </c>
      <c r="K5742" s="30">
        <v>61653571.409999996</v>
      </c>
      <c r="L5742" s="30">
        <f>I5742</f>
        <v>58172438.059999995</v>
      </c>
      <c r="M5742" s="80">
        <f>L5742/K5742</f>
        <v>0.94353719873176112</v>
      </c>
    </row>
    <row r="5743" spans="2:13" ht="24.9" customHeight="1" outlineLevel="2" x14ac:dyDescent="0.3">
      <c r="B5743" s="47" t="s">
        <v>2229</v>
      </c>
      <c r="C5743" s="46" t="s">
        <v>336</v>
      </c>
      <c r="D5743" s="46" t="s">
        <v>335</v>
      </c>
      <c r="E5743" s="46" t="s">
        <v>446</v>
      </c>
      <c r="F5743" s="45" t="s">
        <v>445</v>
      </c>
      <c r="G5743" s="26" t="s">
        <v>7</v>
      </c>
      <c r="H5743" s="30">
        <v>-147997563</v>
      </c>
      <c r="I5743" s="24"/>
      <c r="J5743" s="36"/>
      <c r="K5743" s="24"/>
      <c r="L5743" s="24"/>
      <c r="M5743" s="80">
        <f>IFERROR((Base_actualizacion!$L5739/Base_actualizacion!$K5739)," " )</f>
        <v>0.9435371992450462</v>
      </c>
    </row>
    <row r="5744" spans="2:13" ht="24.9" customHeight="1" outlineLevel="1" x14ac:dyDescent="0.3">
      <c r="B5744" s="44" t="str">
        <f>B5743</f>
        <v>ASIGNACIÓN PARA LA INVERSIÓN LOCAL SEGÚN NBI Y CUARTA, QUINTA, Y SEXTA CATEGORÍA</v>
      </c>
      <c r="C5744" s="43" t="s">
        <v>336</v>
      </c>
      <c r="D5744" s="43" t="s">
        <v>335</v>
      </c>
      <c r="E5744" s="43" t="s">
        <v>446</v>
      </c>
      <c r="F5744" s="42" t="s">
        <v>445</v>
      </c>
      <c r="G5744" s="18" t="s">
        <v>3</v>
      </c>
      <c r="H5744" s="32">
        <f>SUBTOTAL(9,H5742:H5743)</f>
        <v>591990253</v>
      </c>
      <c r="I5744" s="14">
        <f>SUBTOTAL(9,I5742:I5743)</f>
        <v>58172438.059999995</v>
      </c>
      <c r="J5744" s="31">
        <f>SUBTOTAL(9,J5742:J5743)</f>
        <v>7.8612697131218712E-2</v>
      </c>
      <c r="K5744" s="14">
        <f>SUBTOTAL(9,K5742:K5743)</f>
        <v>61653571.409999996</v>
      </c>
      <c r="L5744" s="14">
        <f>SUBTOTAL(9,L5741:L5743)</f>
        <v>58172438.059999995</v>
      </c>
      <c r="M5744" s="80"/>
    </row>
    <row r="5745" spans="2:13" ht="24.9" customHeight="1" outlineLevel="2" x14ac:dyDescent="0.3">
      <c r="B5745" s="47" t="s">
        <v>2229</v>
      </c>
      <c r="C5745" s="46" t="s">
        <v>336</v>
      </c>
      <c r="D5745" s="46" t="s">
        <v>335</v>
      </c>
      <c r="E5745" s="46" t="s">
        <v>444</v>
      </c>
      <c r="F5745" s="45" t="s">
        <v>443</v>
      </c>
      <c r="G5745" s="26" t="s">
        <v>0</v>
      </c>
      <c r="H5745" s="30">
        <v>2122732010</v>
      </c>
      <c r="I5745" s="30">
        <v>166873688.61000001</v>
      </c>
      <c r="J5745" s="36">
        <f>I5745/H5745</f>
        <v>7.8612697139287036E-2</v>
      </c>
      <c r="K5745" s="30">
        <v>176859681.56</v>
      </c>
      <c r="L5745" s="30">
        <f>I5745</f>
        <v>166873688.61000001</v>
      </c>
      <c r="M5745" s="80">
        <f>L5745/K5745</f>
        <v>0.94353719931010838</v>
      </c>
    </row>
    <row r="5746" spans="2:13" ht="24.9" customHeight="1" outlineLevel="2" x14ac:dyDescent="0.3">
      <c r="B5746" s="47" t="s">
        <v>2229</v>
      </c>
      <c r="C5746" s="46" t="s">
        <v>336</v>
      </c>
      <c r="D5746" s="46" t="s">
        <v>335</v>
      </c>
      <c r="E5746" s="46" t="s">
        <v>444</v>
      </c>
      <c r="F5746" s="45" t="s">
        <v>443</v>
      </c>
      <c r="G5746" s="26" t="s">
        <v>7</v>
      </c>
      <c r="H5746" s="30">
        <v>-424546402</v>
      </c>
      <c r="I5746" s="24"/>
      <c r="J5746" s="36"/>
      <c r="K5746" s="24"/>
      <c r="L5746" s="24"/>
      <c r="M5746" s="80">
        <f>IFERROR((Base_actualizacion!$L5742/Base_actualizacion!$K5742)," " )</f>
        <v>0.94353719873176112</v>
      </c>
    </row>
    <row r="5747" spans="2:13" ht="24.9" customHeight="1" outlineLevel="1" x14ac:dyDescent="0.3">
      <c r="B5747" s="44" t="str">
        <f>B5746</f>
        <v>ASIGNACIÓN PARA LA INVERSIÓN LOCAL SEGÚN NBI Y CUARTA, QUINTA, Y SEXTA CATEGORÍA</v>
      </c>
      <c r="C5747" s="43" t="s">
        <v>336</v>
      </c>
      <c r="D5747" s="43" t="s">
        <v>335</v>
      </c>
      <c r="E5747" s="43" t="s">
        <v>444</v>
      </c>
      <c r="F5747" s="42" t="s">
        <v>443</v>
      </c>
      <c r="G5747" s="18" t="s">
        <v>3</v>
      </c>
      <c r="H5747" s="32">
        <f>SUBTOTAL(9,H5745:H5746)</f>
        <v>1698185608</v>
      </c>
      <c r="I5747" s="14">
        <f>SUBTOTAL(9,I5745:I5746)</f>
        <v>166873688.61000001</v>
      </c>
      <c r="J5747" s="31">
        <f>SUBTOTAL(9,J5745:J5746)</f>
        <v>7.8612697139287036E-2</v>
      </c>
      <c r="K5747" s="14">
        <f>SUBTOTAL(9,K5745:K5746)</f>
        <v>176859681.56</v>
      </c>
      <c r="L5747" s="14">
        <f>SUBTOTAL(9,L5744:L5746)</f>
        <v>166873688.61000001</v>
      </c>
      <c r="M5747" s="80"/>
    </row>
    <row r="5748" spans="2:13" ht="24.9" customHeight="1" outlineLevel="2" x14ac:dyDescent="0.3">
      <c r="B5748" s="47" t="s">
        <v>2229</v>
      </c>
      <c r="C5748" s="46" t="s">
        <v>336</v>
      </c>
      <c r="D5748" s="46" t="s">
        <v>335</v>
      </c>
      <c r="E5748" s="46" t="s">
        <v>442</v>
      </c>
      <c r="F5748" s="45" t="s">
        <v>441</v>
      </c>
      <c r="G5748" s="26" t="s">
        <v>0</v>
      </c>
      <c r="H5748" s="30">
        <v>2845731686</v>
      </c>
      <c r="I5748" s="30">
        <v>223710643.16000003</v>
      </c>
      <c r="J5748" s="36">
        <f>I5748/H5748</f>
        <v>7.8612697135354598E-2</v>
      </c>
      <c r="K5748" s="30">
        <v>237097851.93000001</v>
      </c>
      <c r="L5748" s="30">
        <f>I5748</f>
        <v>223710643.16000003</v>
      </c>
      <c r="M5748" s="80">
        <f>L5748/K5748</f>
        <v>0.94353719925749313</v>
      </c>
    </row>
    <row r="5749" spans="2:13" ht="24.9" customHeight="1" outlineLevel="2" x14ac:dyDescent="0.3">
      <c r="B5749" s="47" t="s">
        <v>2229</v>
      </c>
      <c r="C5749" s="46" t="s">
        <v>336</v>
      </c>
      <c r="D5749" s="46" t="s">
        <v>335</v>
      </c>
      <c r="E5749" s="46" t="s">
        <v>442</v>
      </c>
      <c r="F5749" s="45" t="s">
        <v>441</v>
      </c>
      <c r="G5749" s="26" t="s">
        <v>7</v>
      </c>
      <c r="H5749" s="30">
        <v>-569146337</v>
      </c>
      <c r="I5749" s="24"/>
      <c r="J5749" s="36"/>
      <c r="K5749" s="24"/>
      <c r="L5749" s="24"/>
      <c r="M5749" s="80">
        <f>IFERROR((Base_actualizacion!$L5745/Base_actualizacion!$K5745)," " )</f>
        <v>0.94353719931010838</v>
      </c>
    </row>
    <row r="5750" spans="2:13" ht="24.9" customHeight="1" outlineLevel="1" x14ac:dyDescent="0.3">
      <c r="B5750" s="44" t="str">
        <f>B5749</f>
        <v>ASIGNACIÓN PARA LA INVERSIÓN LOCAL SEGÚN NBI Y CUARTA, QUINTA, Y SEXTA CATEGORÍA</v>
      </c>
      <c r="C5750" s="43" t="s">
        <v>336</v>
      </c>
      <c r="D5750" s="43" t="s">
        <v>335</v>
      </c>
      <c r="E5750" s="43" t="s">
        <v>442</v>
      </c>
      <c r="F5750" s="42" t="s">
        <v>441</v>
      </c>
      <c r="G5750" s="18" t="s">
        <v>3</v>
      </c>
      <c r="H5750" s="32">
        <f>SUBTOTAL(9,H5748:H5749)</f>
        <v>2276585349</v>
      </c>
      <c r="I5750" s="14">
        <f>SUBTOTAL(9,I5748:I5749)</f>
        <v>223710643.16000003</v>
      </c>
      <c r="J5750" s="31">
        <f>SUBTOTAL(9,J5748:J5749)</f>
        <v>7.8612697135354598E-2</v>
      </c>
      <c r="K5750" s="14">
        <f>SUBTOTAL(9,K5748:K5749)</f>
        <v>237097851.93000001</v>
      </c>
      <c r="L5750" s="14">
        <f>SUBTOTAL(9,L5747:L5749)</f>
        <v>223710643.16000003</v>
      </c>
      <c r="M5750" s="80"/>
    </row>
    <row r="5751" spans="2:13" ht="24.9" customHeight="1" outlineLevel="2" x14ac:dyDescent="0.3">
      <c r="B5751" s="47" t="s">
        <v>2229</v>
      </c>
      <c r="C5751" s="46" t="s">
        <v>336</v>
      </c>
      <c r="D5751" s="46" t="s">
        <v>335</v>
      </c>
      <c r="E5751" s="46" t="s">
        <v>440</v>
      </c>
      <c r="F5751" s="45" t="s">
        <v>439</v>
      </c>
      <c r="G5751" s="26" t="s">
        <v>0</v>
      </c>
      <c r="H5751" s="30">
        <v>800699660</v>
      </c>
      <c r="I5751" s="30">
        <v>62945159.859999999</v>
      </c>
      <c r="J5751" s="36">
        <f>I5751/H5751</f>
        <v>7.8612697125411538E-2</v>
      </c>
      <c r="K5751" s="30">
        <v>66711900.609999999</v>
      </c>
      <c r="L5751" s="30">
        <f>I5751</f>
        <v>62945159.859999999</v>
      </c>
      <c r="M5751" s="80">
        <f>L5751/K5751</f>
        <v>0.94353719927692525</v>
      </c>
    </row>
    <row r="5752" spans="2:13" ht="24.9" customHeight="1" outlineLevel="2" x14ac:dyDescent="0.3">
      <c r="B5752" s="47" t="s">
        <v>2229</v>
      </c>
      <c r="C5752" s="46" t="s">
        <v>336</v>
      </c>
      <c r="D5752" s="46" t="s">
        <v>335</v>
      </c>
      <c r="E5752" s="46" t="s">
        <v>440</v>
      </c>
      <c r="F5752" s="45" t="s">
        <v>439</v>
      </c>
      <c r="G5752" s="26" t="s">
        <v>7</v>
      </c>
      <c r="H5752" s="30">
        <v>-160139932</v>
      </c>
      <c r="I5752" s="24"/>
      <c r="J5752" s="36"/>
      <c r="K5752" s="24"/>
      <c r="L5752" s="24"/>
      <c r="M5752" s="80">
        <f>IFERROR((Base_actualizacion!$L5748/Base_actualizacion!$K5748)," " )</f>
        <v>0.94353719925749313</v>
      </c>
    </row>
    <row r="5753" spans="2:13" ht="24.9" customHeight="1" outlineLevel="1" x14ac:dyDescent="0.3">
      <c r="B5753" s="44" t="str">
        <f>B5752</f>
        <v>ASIGNACIÓN PARA LA INVERSIÓN LOCAL SEGÚN NBI Y CUARTA, QUINTA, Y SEXTA CATEGORÍA</v>
      </c>
      <c r="C5753" s="43" t="s">
        <v>336</v>
      </c>
      <c r="D5753" s="43" t="s">
        <v>335</v>
      </c>
      <c r="E5753" s="43" t="s">
        <v>440</v>
      </c>
      <c r="F5753" s="42" t="s">
        <v>439</v>
      </c>
      <c r="G5753" s="18" t="s">
        <v>3</v>
      </c>
      <c r="H5753" s="32">
        <f>SUBTOTAL(9,H5751:H5752)</f>
        <v>640559728</v>
      </c>
      <c r="I5753" s="14">
        <f>SUBTOTAL(9,I5751:I5752)</f>
        <v>62945159.859999999</v>
      </c>
      <c r="J5753" s="31">
        <f>SUBTOTAL(9,J5751:J5752)</f>
        <v>7.8612697125411538E-2</v>
      </c>
      <c r="K5753" s="14">
        <f>SUBTOTAL(9,K5751:K5752)</f>
        <v>66711900.609999999</v>
      </c>
      <c r="L5753" s="14">
        <f>SUBTOTAL(9,L5750:L5752)</f>
        <v>62945159.859999999</v>
      </c>
      <c r="M5753" s="80"/>
    </row>
    <row r="5754" spans="2:13" ht="24.9" customHeight="1" outlineLevel="2" x14ac:dyDescent="0.3">
      <c r="B5754" s="47" t="s">
        <v>2229</v>
      </c>
      <c r="C5754" s="46" t="s">
        <v>336</v>
      </c>
      <c r="D5754" s="46" t="s">
        <v>335</v>
      </c>
      <c r="E5754" s="46" t="s">
        <v>438</v>
      </c>
      <c r="F5754" s="45" t="s">
        <v>437</v>
      </c>
      <c r="G5754" s="26" t="s">
        <v>0</v>
      </c>
      <c r="H5754" s="30">
        <v>1349231911</v>
      </c>
      <c r="I5754" s="30">
        <v>106066759.58</v>
      </c>
      <c r="J5754" s="36">
        <f>I5754/H5754</f>
        <v>7.8612697131797971E-2</v>
      </c>
      <c r="K5754" s="30">
        <v>112413966.97999999</v>
      </c>
      <c r="L5754" s="30">
        <f>I5754</f>
        <v>106066759.58</v>
      </c>
      <c r="M5754" s="80">
        <f>L5754/K5754</f>
        <v>0.94353719941998626</v>
      </c>
    </row>
    <row r="5755" spans="2:13" ht="24.9" customHeight="1" outlineLevel="2" x14ac:dyDescent="0.3">
      <c r="B5755" s="47" t="s">
        <v>2229</v>
      </c>
      <c r="C5755" s="46" t="s">
        <v>336</v>
      </c>
      <c r="D5755" s="46" t="s">
        <v>335</v>
      </c>
      <c r="E5755" s="46" t="s">
        <v>438</v>
      </c>
      <c r="F5755" s="45" t="s">
        <v>437</v>
      </c>
      <c r="G5755" s="26" t="s">
        <v>7</v>
      </c>
      <c r="H5755" s="30">
        <v>-269846382</v>
      </c>
      <c r="I5755" s="24"/>
      <c r="J5755" s="36"/>
      <c r="K5755" s="24"/>
      <c r="L5755" s="24"/>
      <c r="M5755" s="80">
        <f>IFERROR((Base_actualizacion!$L5751/Base_actualizacion!$K5751)," " )</f>
        <v>0.94353719927692525</v>
      </c>
    </row>
    <row r="5756" spans="2:13" ht="24.9" customHeight="1" outlineLevel="1" x14ac:dyDescent="0.3">
      <c r="B5756" s="44" t="str">
        <f>B5755</f>
        <v>ASIGNACIÓN PARA LA INVERSIÓN LOCAL SEGÚN NBI Y CUARTA, QUINTA, Y SEXTA CATEGORÍA</v>
      </c>
      <c r="C5756" s="43" t="s">
        <v>336</v>
      </c>
      <c r="D5756" s="43" t="s">
        <v>335</v>
      </c>
      <c r="E5756" s="43" t="s">
        <v>438</v>
      </c>
      <c r="F5756" s="42" t="s">
        <v>437</v>
      </c>
      <c r="G5756" s="18" t="s">
        <v>3</v>
      </c>
      <c r="H5756" s="32">
        <f>SUBTOTAL(9,H5754:H5755)</f>
        <v>1079385529</v>
      </c>
      <c r="I5756" s="14">
        <f>SUBTOTAL(9,I5754:I5755)</f>
        <v>106066759.58</v>
      </c>
      <c r="J5756" s="31">
        <f>SUBTOTAL(9,J5754:J5755)</f>
        <v>7.8612697131797971E-2</v>
      </c>
      <c r="K5756" s="14">
        <f>SUBTOTAL(9,K5754:K5755)</f>
        <v>112413966.97999999</v>
      </c>
      <c r="L5756" s="14">
        <f>SUBTOTAL(9,L5753:L5755)</f>
        <v>106066759.58</v>
      </c>
      <c r="M5756" s="80"/>
    </row>
    <row r="5757" spans="2:13" ht="24.9" customHeight="1" outlineLevel="2" x14ac:dyDescent="0.3">
      <c r="B5757" s="47" t="s">
        <v>2229</v>
      </c>
      <c r="C5757" s="46" t="s">
        <v>336</v>
      </c>
      <c r="D5757" s="46" t="s">
        <v>335</v>
      </c>
      <c r="E5757" s="46" t="s">
        <v>436</v>
      </c>
      <c r="F5757" s="45" t="s">
        <v>435</v>
      </c>
      <c r="G5757" s="26" t="s">
        <v>0</v>
      </c>
      <c r="H5757" s="30">
        <v>2197873147</v>
      </c>
      <c r="I5757" s="30">
        <v>172780736.05000001</v>
      </c>
      <c r="J5757" s="36">
        <f>I5757/H5757</f>
        <v>7.8612697136701493E-2</v>
      </c>
      <c r="K5757" s="30">
        <v>183120216.29000002</v>
      </c>
      <c r="L5757" s="30">
        <f>I5757</f>
        <v>172780736.05000001</v>
      </c>
      <c r="M5757" s="80">
        <f>L5757/K5757</f>
        <v>0.94353719949944903</v>
      </c>
    </row>
    <row r="5758" spans="2:13" ht="24.9" customHeight="1" outlineLevel="2" x14ac:dyDescent="0.3">
      <c r="B5758" s="47" t="s">
        <v>2229</v>
      </c>
      <c r="C5758" s="46" t="s">
        <v>336</v>
      </c>
      <c r="D5758" s="46" t="s">
        <v>335</v>
      </c>
      <c r="E5758" s="46" t="s">
        <v>436</v>
      </c>
      <c r="F5758" s="45" t="s">
        <v>435</v>
      </c>
      <c r="G5758" s="26" t="s">
        <v>7</v>
      </c>
      <c r="H5758" s="30">
        <v>-439574629</v>
      </c>
      <c r="I5758" s="24"/>
      <c r="J5758" s="36"/>
      <c r="K5758" s="24"/>
      <c r="L5758" s="24"/>
      <c r="M5758" s="80">
        <f>IFERROR((Base_actualizacion!$L5754/Base_actualizacion!$K5754)," " )</f>
        <v>0.94353719941998626</v>
      </c>
    </row>
    <row r="5759" spans="2:13" ht="24.9" customHeight="1" outlineLevel="1" x14ac:dyDescent="0.3">
      <c r="B5759" s="44" t="str">
        <f>B5758</f>
        <v>ASIGNACIÓN PARA LA INVERSIÓN LOCAL SEGÚN NBI Y CUARTA, QUINTA, Y SEXTA CATEGORÍA</v>
      </c>
      <c r="C5759" s="43" t="s">
        <v>336</v>
      </c>
      <c r="D5759" s="43" t="s">
        <v>335</v>
      </c>
      <c r="E5759" s="43" t="s">
        <v>436</v>
      </c>
      <c r="F5759" s="42" t="s">
        <v>435</v>
      </c>
      <c r="G5759" s="18" t="s">
        <v>3</v>
      </c>
      <c r="H5759" s="32">
        <f>SUBTOTAL(9,H5757:H5758)</f>
        <v>1758298518</v>
      </c>
      <c r="I5759" s="14">
        <f>SUBTOTAL(9,I5757:I5758)</f>
        <v>172780736.05000001</v>
      </c>
      <c r="J5759" s="31">
        <f>SUBTOTAL(9,J5757:J5758)</f>
        <v>7.8612697136701493E-2</v>
      </c>
      <c r="K5759" s="14">
        <f>SUBTOTAL(9,K5757:K5758)</f>
        <v>183120216.29000002</v>
      </c>
      <c r="L5759" s="14">
        <f>SUBTOTAL(9,L5756:L5758)</f>
        <v>172780736.05000001</v>
      </c>
      <c r="M5759" s="80"/>
    </row>
    <row r="5760" spans="2:13" ht="24.9" customHeight="1" outlineLevel="2" x14ac:dyDescent="0.3">
      <c r="B5760" s="47" t="s">
        <v>2229</v>
      </c>
      <c r="C5760" s="46" t="s">
        <v>336</v>
      </c>
      <c r="D5760" s="46" t="s">
        <v>335</v>
      </c>
      <c r="E5760" s="46" t="s">
        <v>432</v>
      </c>
      <c r="F5760" s="45" t="s">
        <v>431</v>
      </c>
      <c r="G5760" s="26" t="s">
        <v>0</v>
      </c>
      <c r="H5760" s="30">
        <v>1183961926</v>
      </c>
      <c r="I5760" s="30">
        <v>93074440.310000002</v>
      </c>
      <c r="J5760" s="36">
        <f>I5760/H5760</f>
        <v>7.8612697136681411E-2</v>
      </c>
      <c r="K5760" s="30">
        <v>98644166.25999999</v>
      </c>
      <c r="L5760" s="30">
        <f>I5760</f>
        <v>93074440.310000002</v>
      </c>
      <c r="M5760" s="80">
        <f>L5760/K5760</f>
        <v>0.94353719879065467</v>
      </c>
    </row>
    <row r="5761" spans="2:13" ht="24.9" customHeight="1" outlineLevel="2" x14ac:dyDescent="0.3">
      <c r="B5761" s="47" t="s">
        <v>2229</v>
      </c>
      <c r="C5761" s="46" t="s">
        <v>336</v>
      </c>
      <c r="D5761" s="46" t="s">
        <v>335</v>
      </c>
      <c r="E5761" s="46" t="s">
        <v>432</v>
      </c>
      <c r="F5761" s="45" t="s">
        <v>431</v>
      </c>
      <c r="G5761" s="26" t="s">
        <v>7</v>
      </c>
      <c r="H5761" s="30">
        <v>-236792385</v>
      </c>
      <c r="I5761" s="24"/>
      <c r="J5761" s="36"/>
      <c r="K5761" s="24"/>
      <c r="L5761" s="24"/>
      <c r="M5761" s="80">
        <f>IFERROR((Base_actualizacion!$L5757/Base_actualizacion!$K5757)," " )</f>
        <v>0.94353719949944903</v>
      </c>
    </row>
    <row r="5762" spans="2:13" ht="24.9" customHeight="1" outlineLevel="2" x14ac:dyDescent="0.3">
      <c r="B5762" s="47" t="s">
        <v>2229</v>
      </c>
      <c r="C5762" s="46" t="s">
        <v>336</v>
      </c>
      <c r="D5762" s="46" t="s">
        <v>335</v>
      </c>
      <c r="E5762" s="46" t="s">
        <v>432</v>
      </c>
      <c r="F5762" s="45" t="s">
        <v>431</v>
      </c>
      <c r="G5762" s="26" t="s">
        <v>13</v>
      </c>
      <c r="H5762" s="30">
        <v>38436584</v>
      </c>
      <c r="I5762" s="30">
        <v>38436584</v>
      </c>
      <c r="J5762" s="36">
        <f>H5762/I5762</f>
        <v>1</v>
      </c>
      <c r="K5762" s="24"/>
      <c r="L5762" s="24"/>
      <c r="M5762" s="80"/>
    </row>
    <row r="5763" spans="2:13" ht="24.9" customHeight="1" outlineLevel="1" x14ac:dyDescent="0.3">
      <c r="B5763" s="44" t="str">
        <f>B5762</f>
        <v>ASIGNACIÓN PARA LA INVERSIÓN LOCAL SEGÚN NBI Y CUARTA, QUINTA, Y SEXTA CATEGORÍA</v>
      </c>
      <c r="C5763" s="43" t="s">
        <v>336</v>
      </c>
      <c r="D5763" s="43" t="s">
        <v>335</v>
      </c>
      <c r="E5763" s="43" t="s">
        <v>432</v>
      </c>
      <c r="F5763" s="42" t="s">
        <v>431</v>
      </c>
      <c r="G5763" s="18" t="s">
        <v>3</v>
      </c>
      <c r="H5763" s="32">
        <f>SUBTOTAL(9,H5760:H5762)</f>
        <v>985606125</v>
      </c>
      <c r="I5763" s="32">
        <f>SUBTOTAL(9,I5760:I5762)</f>
        <v>131511024.31</v>
      </c>
      <c r="J5763" s="31">
        <f>SUBTOTAL(9,J5760:J5762)</f>
        <v>1.0786126971366814</v>
      </c>
      <c r="K5763" s="14">
        <f>SUBTOTAL(9,K5760:K5762)</f>
        <v>98644166.25999999</v>
      </c>
      <c r="L5763" s="14">
        <f>SUBTOTAL(9,L5760:L5762)</f>
        <v>93074440.310000002</v>
      </c>
      <c r="M5763" s="80"/>
    </row>
    <row r="5764" spans="2:13" ht="24.9" customHeight="1" outlineLevel="2" x14ac:dyDescent="0.3">
      <c r="B5764" s="47" t="s">
        <v>2229</v>
      </c>
      <c r="C5764" s="46" t="s">
        <v>336</v>
      </c>
      <c r="D5764" s="46" t="s">
        <v>335</v>
      </c>
      <c r="E5764" s="46" t="s">
        <v>430</v>
      </c>
      <c r="F5764" s="45" t="s">
        <v>429</v>
      </c>
      <c r="G5764" s="26" t="s">
        <v>0</v>
      </c>
      <c r="H5764" s="30">
        <v>1615360580</v>
      </c>
      <c r="I5764" s="30">
        <v>126987852.03999999</v>
      </c>
      <c r="J5764" s="36">
        <f>I5764/H5764</f>
        <v>7.8612697135397466E-2</v>
      </c>
      <c r="K5764" s="30">
        <v>134587011.66</v>
      </c>
      <c r="L5764" s="30">
        <f>I5764</f>
        <v>126987852.03999999</v>
      </c>
      <c r="M5764" s="80">
        <f>L5764/K5764</f>
        <v>0.94353719927152135</v>
      </c>
    </row>
    <row r="5765" spans="2:13" ht="24.9" customHeight="1" outlineLevel="2" x14ac:dyDescent="0.3">
      <c r="B5765" s="47" t="s">
        <v>2229</v>
      </c>
      <c r="C5765" s="46" t="s">
        <v>336</v>
      </c>
      <c r="D5765" s="46" t="s">
        <v>335</v>
      </c>
      <c r="E5765" s="46" t="s">
        <v>430</v>
      </c>
      <c r="F5765" s="45" t="s">
        <v>429</v>
      </c>
      <c r="G5765" s="26" t="s">
        <v>7</v>
      </c>
      <c r="H5765" s="30">
        <v>-323072116</v>
      </c>
      <c r="I5765" s="24"/>
      <c r="J5765" s="36"/>
      <c r="K5765" s="24"/>
      <c r="L5765" s="24"/>
      <c r="M5765" s="80" t="str">
        <f>IFERROR((Base_actualizacion!$L5761/Base_actualizacion!$K5761)," " )</f>
        <v xml:space="preserve"> </v>
      </c>
    </row>
    <row r="5766" spans="2:13" ht="24.9" customHeight="1" outlineLevel="1" x14ac:dyDescent="0.3">
      <c r="B5766" s="44" t="str">
        <f>B5765</f>
        <v>ASIGNACIÓN PARA LA INVERSIÓN LOCAL SEGÚN NBI Y CUARTA, QUINTA, Y SEXTA CATEGORÍA</v>
      </c>
      <c r="C5766" s="43" t="s">
        <v>336</v>
      </c>
      <c r="D5766" s="43" t="s">
        <v>335</v>
      </c>
      <c r="E5766" s="43" t="s">
        <v>430</v>
      </c>
      <c r="F5766" s="42" t="s">
        <v>429</v>
      </c>
      <c r="G5766" s="18" t="s">
        <v>3</v>
      </c>
      <c r="H5766" s="32">
        <f>SUBTOTAL(9,H5764:H5765)</f>
        <v>1292288464</v>
      </c>
      <c r="I5766" s="14">
        <f>SUBTOTAL(9,I5764:I5765)</f>
        <v>126987852.03999999</v>
      </c>
      <c r="J5766" s="31">
        <f>SUBTOTAL(9,J5764:J5765)</f>
        <v>7.8612697135397466E-2</v>
      </c>
      <c r="K5766" s="14">
        <f>SUBTOTAL(9,K5764:K5765)</f>
        <v>134587011.66</v>
      </c>
      <c r="L5766" s="14">
        <f>SUBTOTAL(9,L5763:L5765)</f>
        <v>126987852.03999999</v>
      </c>
      <c r="M5766" s="80"/>
    </row>
    <row r="5767" spans="2:13" ht="24.9" customHeight="1" outlineLevel="2" x14ac:dyDescent="0.3">
      <c r="B5767" s="47" t="s">
        <v>2229</v>
      </c>
      <c r="C5767" s="46" t="s">
        <v>336</v>
      </c>
      <c r="D5767" s="46" t="s">
        <v>335</v>
      </c>
      <c r="E5767" s="46" t="s">
        <v>426</v>
      </c>
      <c r="F5767" s="45" t="s">
        <v>425</v>
      </c>
      <c r="G5767" s="26" t="s">
        <v>0</v>
      </c>
      <c r="H5767" s="30">
        <v>1630883286</v>
      </c>
      <c r="I5767" s="30">
        <v>128208133.81999999</v>
      </c>
      <c r="J5767" s="36">
        <f>I5767/H5767</f>
        <v>7.8612697132025178E-2</v>
      </c>
      <c r="K5767" s="30">
        <v>135880317.09</v>
      </c>
      <c r="L5767" s="30">
        <f>I5767</f>
        <v>128208133.81999999</v>
      </c>
      <c r="M5767" s="80">
        <f>L5767/K5767</f>
        <v>0.94353719924778834</v>
      </c>
    </row>
    <row r="5768" spans="2:13" ht="24.9" customHeight="1" outlineLevel="2" x14ac:dyDescent="0.3">
      <c r="B5768" s="47" t="s">
        <v>2229</v>
      </c>
      <c r="C5768" s="46" t="s">
        <v>336</v>
      </c>
      <c r="D5768" s="46" t="s">
        <v>335</v>
      </c>
      <c r="E5768" s="46" t="s">
        <v>426</v>
      </c>
      <c r="F5768" s="45" t="s">
        <v>425</v>
      </c>
      <c r="G5768" s="26" t="s">
        <v>7</v>
      </c>
      <c r="H5768" s="30">
        <v>-326176657</v>
      </c>
      <c r="I5768" s="24"/>
      <c r="J5768" s="36"/>
      <c r="K5768" s="24"/>
      <c r="L5768" s="24"/>
      <c r="M5768" s="80">
        <f>IFERROR((Base_actualizacion!$L5764/Base_actualizacion!$K5764)," " )</f>
        <v>0.94353719927152135</v>
      </c>
    </row>
    <row r="5769" spans="2:13" ht="24.9" customHeight="1" outlineLevel="1" x14ac:dyDescent="0.3">
      <c r="B5769" s="44" t="str">
        <f>B5768</f>
        <v>ASIGNACIÓN PARA LA INVERSIÓN LOCAL SEGÚN NBI Y CUARTA, QUINTA, Y SEXTA CATEGORÍA</v>
      </c>
      <c r="C5769" s="43" t="s">
        <v>336</v>
      </c>
      <c r="D5769" s="43" t="s">
        <v>335</v>
      </c>
      <c r="E5769" s="43" t="s">
        <v>426</v>
      </c>
      <c r="F5769" s="42" t="s">
        <v>425</v>
      </c>
      <c r="G5769" s="18" t="s">
        <v>3</v>
      </c>
      <c r="H5769" s="32">
        <f>SUBTOTAL(9,H5767:H5768)</f>
        <v>1304706629</v>
      </c>
      <c r="I5769" s="14">
        <f>SUBTOTAL(9,I5767:I5768)</f>
        <v>128208133.81999999</v>
      </c>
      <c r="J5769" s="31">
        <f>SUBTOTAL(9,J5767:J5768)</f>
        <v>7.8612697132025178E-2</v>
      </c>
      <c r="K5769" s="14">
        <f>SUBTOTAL(9,K5767:K5768)</f>
        <v>135880317.09</v>
      </c>
      <c r="L5769" s="14">
        <f>SUBTOTAL(9,L5766:L5768)</f>
        <v>128208133.81999999</v>
      </c>
      <c r="M5769" s="80"/>
    </row>
    <row r="5770" spans="2:13" ht="24.9" customHeight="1" outlineLevel="2" x14ac:dyDescent="0.3">
      <c r="B5770" s="47" t="s">
        <v>2229</v>
      </c>
      <c r="C5770" s="46" t="s">
        <v>336</v>
      </c>
      <c r="D5770" s="46" t="s">
        <v>335</v>
      </c>
      <c r="E5770" s="46" t="s">
        <v>424</v>
      </c>
      <c r="F5770" s="45" t="s">
        <v>423</v>
      </c>
      <c r="G5770" s="26" t="s">
        <v>0</v>
      </c>
      <c r="H5770" s="30">
        <v>1229186276</v>
      </c>
      <c r="I5770" s="30">
        <v>96629648.439999998</v>
      </c>
      <c r="J5770" s="36">
        <f>I5770/H5770</f>
        <v>7.8612697136882126E-2</v>
      </c>
      <c r="K5770" s="30">
        <v>102412123.84999999</v>
      </c>
      <c r="L5770" s="30">
        <f>I5770</f>
        <v>96629648.439999998</v>
      </c>
      <c r="M5770" s="80">
        <f>L5770/K5770</f>
        <v>0.94353719859897234</v>
      </c>
    </row>
    <row r="5771" spans="2:13" ht="24.9" customHeight="1" outlineLevel="2" x14ac:dyDescent="0.3">
      <c r="B5771" s="47" t="s">
        <v>2229</v>
      </c>
      <c r="C5771" s="46" t="s">
        <v>336</v>
      </c>
      <c r="D5771" s="46" t="s">
        <v>335</v>
      </c>
      <c r="E5771" s="46" t="s">
        <v>424</v>
      </c>
      <c r="F5771" s="45" t="s">
        <v>423</v>
      </c>
      <c r="G5771" s="26" t="s">
        <v>7</v>
      </c>
      <c r="H5771" s="30">
        <v>-245837255</v>
      </c>
      <c r="I5771" s="24"/>
      <c r="J5771" s="36"/>
      <c r="K5771" s="24"/>
      <c r="L5771" s="24"/>
      <c r="M5771" s="80">
        <f>IFERROR((Base_actualizacion!$L5767/Base_actualizacion!$K5767)," " )</f>
        <v>0.94353719924778834</v>
      </c>
    </row>
    <row r="5772" spans="2:13" ht="24.9" customHeight="1" outlineLevel="1" x14ac:dyDescent="0.3">
      <c r="B5772" s="44" t="str">
        <f>B5771</f>
        <v>ASIGNACIÓN PARA LA INVERSIÓN LOCAL SEGÚN NBI Y CUARTA, QUINTA, Y SEXTA CATEGORÍA</v>
      </c>
      <c r="C5772" s="43" t="s">
        <v>336</v>
      </c>
      <c r="D5772" s="43" t="s">
        <v>335</v>
      </c>
      <c r="E5772" s="43" t="s">
        <v>424</v>
      </c>
      <c r="F5772" s="42" t="s">
        <v>423</v>
      </c>
      <c r="G5772" s="18" t="s">
        <v>3</v>
      </c>
      <c r="H5772" s="32">
        <f>SUBTOTAL(9,H5770:H5771)</f>
        <v>983349021</v>
      </c>
      <c r="I5772" s="14">
        <f>SUBTOTAL(9,I5770:I5771)</f>
        <v>96629648.439999998</v>
      </c>
      <c r="J5772" s="31">
        <f>SUBTOTAL(9,J5770:J5771)</f>
        <v>7.8612697136882126E-2</v>
      </c>
      <c r="K5772" s="14">
        <f>SUBTOTAL(9,K5770:K5771)</f>
        <v>102412123.84999999</v>
      </c>
      <c r="L5772" s="14">
        <f>SUBTOTAL(9,L5769:L5771)</f>
        <v>96629648.439999998</v>
      </c>
      <c r="M5772" s="80"/>
    </row>
    <row r="5773" spans="2:13" ht="24.9" customHeight="1" outlineLevel="2" x14ac:dyDescent="0.3">
      <c r="B5773" s="47" t="s">
        <v>2229</v>
      </c>
      <c r="C5773" s="46" t="s">
        <v>336</v>
      </c>
      <c r="D5773" s="46" t="s">
        <v>335</v>
      </c>
      <c r="E5773" s="46" t="s">
        <v>422</v>
      </c>
      <c r="F5773" s="45" t="s">
        <v>421</v>
      </c>
      <c r="G5773" s="26" t="s">
        <v>0</v>
      </c>
      <c r="H5773" s="30">
        <v>893628769</v>
      </c>
      <c r="I5773" s="30">
        <v>70250567.769999996</v>
      </c>
      <c r="J5773" s="36">
        <f>I5773/H5773</f>
        <v>7.8612697136656307E-2</v>
      </c>
      <c r="K5773" s="30">
        <v>74454476.00999999</v>
      </c>
      <c r="L5773" s="30">
        <f>I5773</f>
        <v>70250567.769999996</v>
      </c>
      <c r="M5773" s="80">
        <f>L5773/K5773</f>
        <v>0.94353719930235802</v>
      </c>
    </row>
    <row r="5774" spans="2:13" ht="24.9" customHeight="1" outlineLevel="2" x14ac:dyDescent="0.3">
      <c r="B5774" s="47" t="s">
        <v>2229</v>
      </c>
      <c r="C5774" s="46" t="s">
        <v>336</v>
      </c>
      <c r="D5774" s="46" t="s">
        <v>335</v>
      </c>
      <c r="E5774" s="46" t="s">
        <v>422</v>
      </c>
      <c r="F5774" s="45" t="s">
        <v>421</v>
      </c>
      <c r="G5774" s="26" t="s">
        <v>7</v>
      </c>
      <c r="H5774" s="30">
        <v>-178725754</v>
      </c>
      <c r="I5774" s="24"/>
      <c r="J5774" s="36"/>
      <c r="K5774" s="24"/>
      <c r="L5774" s="24"/>
      <c r="M5774" s="80">
        <f>IFERROR((Base_actualizacion!$L5770/Base_actualizacion!$K5770)," " )</f>
        <v>0.94353719859897234</v>
      </c>
    </row>
    <row r="5775" spans="2:13" ht="24.9" customHeight="1" outlineLevel="1" x14ac:dyDescent="0.3">
      <c r="B5775" s="44" t="str">
        <f>B5774</f>
        <v>ASIGNACIÓN PARA LA INVERSIÓN LOCAL SEGÚN NBI Y CUARTA, QUINTA, Y SEXTA CATEGORÍA</v>
      </c>
      <c r="C5775" s="43" t="s">
        <v>336</v>
      </c>
      <c r="D5775" s="43" t="s">
        <v>335</v>
      </c>
      <c r="E5775" s="43" t="s">
        <v>422</v>
      </c>
      <c r="F5775" s="42" t="s">
        <v>421</v>
      </c>
      <c r="G5775" s="18" t="s">
        <v>3</v>
      </c>
      <c r="H5775" s="32">
        <f>SUBTOTAL(9,H5773:H5774)</f>
        <v>714903015</v>
      </c>
      <c r="I5775" s="14">
        <f>SUBTOTAL(9,I5773:I5774)</f>
        <v>70250567.769999996</v>
      </c>
      <c r="J5775" s="31">
        <f>SUBTOTAL(9,J5773:J5774)</f>
        <v>7.8612697136656307E-2</v>
      </c>
      <c r="K5775" s="14">
        <f>SUBTOTAL(9,K5773:K5774)</f>
        <v>74454476.00999999</v>
      </c>
      <c r="L5775" s="14">
        <f>SUBTOTAL(9,L5772:L5774)</f>
        <v>70250567.769999996</v>
      </c>
      <c r="M5775" s="80"/>
    </row>
    <row r="5776" spans="2:13" ht="24.9" customHeight="1" outlineLevel="2" x14ac:dyDescent="0.3">
      <c r="B5776" s="47" t="s">
        <v>2229</v>
      </c>
      <c r="C5776" s="46" t="s">
        <v>336</v>
      </c>
      <c r="D5776" s="46" t="s">
        <v>335</v>
      </c>
      <c r="E5776" s="46" t="s">
        <v>2179</v>
      </c>
      <c r="F5776" s="45" t="s">
        <v>2178</v>
      </c>
      <c r="G5776" s="26" t="s">
        <v>0</v>
      </c>
      <c r="H5776" s="30">
        <v>1165965224</v>
      </c>
      <c r="I5776" s="30">
        <v>91659671.030000001</v>
      </c>
      <c r="J5776" s="36">
        <f>I5776/H5776</f>
        <v>7.8612697139927731E-2</v>
      </c>
      <c r="K5776" s="30">
        <v>97144734.789999992</v>
      </c>
      <c r="L5776" s="30">
        <f>I5776</f>
        <v>91659671.030000001</v>
      </c>
      <c r="M5776" s="80">
        <f>L5776/K5776</f>
        <v>0.94353719970663175</v>
      </c>
    </row>
    <row r="5777" spans="2:13" ht="24.9" customHeight="1" outlineLevel="2" x14ac:dyDescent="0.3">
      <c r="B5777" s="47" t="s">
        <v>2229</v>
      </c>
      <c r="C5777" s="46" t="s">
        <v>336</v>
      </c>
      <c r="D5777" s="46" t="s">
        <v>335</v>
      </c>
      <c r="E5777" s="46" t="s">
        <v>2179</v>
      </c>
      <c r="F5777" s="45" t="s">
        <v>2178</v>
      </c>
      <c r="G5777" s="26" t="s">
        <v>7</v>
      </c>
      <c r="H5777" s="30">
        <v>-233193045</v>
      </c>
      <c r="I5777" s="24"/>
      <c r="J5777" s="36"/>
      <c r="K5777" s="24"/>
      <c r="L5777" s="24"/>
      <c r="M5777" s="80">
        <f>IFERROR((Base_actualizacion!$L5773/Base_actualizacion!$K5773)," " )</f>
        <v>0.94353719930235802</v>
      </c>
    </row>
    <row r="5778" spans="2:13" ht="24.9" customHeight="1" outlineLevel="1" x14ac:dyDescent="0.3">
      <c r="B5778" s="44" t="str">
        <f>B5777</f>
        <v>ASIGNACIÓN PARA LA INVERSIÓN LOCAL SEGÚN NBI Y CUARTA, QUINTA, Y SEXTA CATEGORÍA</v>
      </c>
      <c r="C5778" s="43" t="s">
        <v>336</v>
      </c>
      <c r="D5778" s="43" t="s">
        <v>335</v>
      </c>
      <c r="E5778" s="43" t="s">
        <v>2179</v>
      </c>
      <c r="F5778" s="42" t="s">
        <v>2178</v>
      </c>
      <c r="G5778" s="18" t="s">
        <v>3</v>
      </c>
      <c r="H5778" s="32">
        <f>SUBTOTAL(9,H5776:H5777)</f>
        <v>932772179</v>
      </c>
      <c r="I5778" s="14">
        <f>SUBTOTAL(9,I5776:I5777)</f>
        <v>91659671.030000001</v>
      </c>
      <c r="J5778" s="31">
        <f>SUBTOTAL(9,J5776:J5777)</f>
        <v>7.8612697139927731E-2</v>
      </c>
      <c r="K5778" s="14">
        <f>SUBTOTAL(9,K5776:K5777)</f>
        <v>97144734.789999992</v>
      </c>
      <c r="L5778" s="14">
        <f>SUBTOTAL(9,L5775:L5777)</f>
        <v>91659671.030000001</v>
      </c>
      <c r="M5778" s="80"/>
    </row>
    <row r="5779" spans="2:13" ht="24.9" customHeight="1" outlineLevel="2" x14ac:dyDescent="0.3">
      <c r="B5779" s="47" t="s">
        <v>2229</v>
      </c>
      <c r="C5779" s="46" t="s">
        <v>336</v>
      </c>
      <c r="D5779" s="46" t="s">
        <v>335</v>
      </c>
      <c r="E5779" s="46" t="s">
        <v>420</v>
      </c>
      <c r="F5779" s="45" t="s">
        <v>419</v>
      </c>
      <c r="G5779" s="26" t="s">
        <v>0</v>
      </c>
      <c r="H5779" s="30">
        <v>1100813069</v>
      </c>
      <c r="I5779" s="30">
        <v>86537884.400000006</v>
      </c>
      <c r="J5779" s="36">
        <f>I5779/H5779</f>
        <v>7.8612697139045326E-2</v>
      </c>
      <c r="K5779" s="30">
        <v>91716452.139999986</v>
      </c>
      <c r="L5779" s="30">
        <f>I5779</f>
        <v>86537884.400000006</v>
      </c>
      <c r="M5779" s="80">
        <f>L5779/K5779</f>
        <v>0.94353719949725934</v>
      </c>
    </row>
    <row r="5780" spans="2:13" ht="24.9" customHeight="1" outlineLevel="2" x14ac:dyDescent="0.3">
      <c r="B5780" s="47" t="s">
        <v>2229</v>
      </c>
      <c r="C5780" s="46" t="s">
        <v>336</v>
      </c>
      <c r="D5780" s="46" t="s">
        <v>335</v>
      </c>
      <c r="E5780" s="46" t="s">
        <v>420</v>
      </c>
      <c r="F5780" s="45" t="s">
        <v>419</v>
      </c>
      <c r="G5780" s="26" t="s">
        <v>7</v>
      </c>
      <c r="H5780" s="30">
        <v>-220162614</v>
      </c>
      <c r="I5780" s="24"/>
      <c r="J5780" s="36"/>
      <c r="K5780" s="24"/>
      <c r="L5780" s="24"/>
      <c r="M5780" s="80">
        <f>IFERROR((Base_actualizacion!$L5776/Base_actualizacion!$K5776)," " )</f>
        <v>0.94353719970663175</v>
      </c>
    </row>
    <row r="5781" spans="2:13" ht="24.9" customHeight="1" outlineLevel="1" x14ac:dyDescent="0.3">
      <c r="B5781" s="44" t="str">
        <f>B5780</f>
        <v>ASIGNACIÓN PARA LA INVERSIÓN LOCAL SEGÚN NBI Y CUARTA, QUINTA, Y SEXTA CATEGORÍA</v>
      </c>
      <c r="C5781" s="43" t="s">
        <v>336</v>
      </c>
      <c r="D5781" s="43" t="s">
        <v>335</v>
      </c>
      <c r="E5781" s="43" t="s">
        <v>420</v>
      </c>
      <c r="F5781" s="42" t="s">
        <v>419</v>
      </c>
      <c r="G5781" s="18" t="s">
        <v>3</v>
      </c>
      <c r="H5781" s="32">
        <f>SUBTOTAL(9,H5779:H5780)</f>
        <v>880650455</v>
      </c>
      <c r="I5781" s="14">
        <f>SUBTOTAL(9,I5779:I5780)</f>
        <v>86537884.400000006</v>
      </c>
      <c r="J5781" s="31">
        <f>SUBTOTAL(9,J5779:J5780)</f>
        <v>7.8612697139045326E-2</v>
      </c>
      <c r="K5781" s="14">
        <f>SUBTOTAL(9,K5779:K5780)</f>
        <v>91716452.139999986</v>
      </c>
      <c r="L5781" s="14">
        <f>SUBTOTAL(9,L5778:L5780)</f>
        <v>86537884.400000006</v>
      </c>
      <c r="M5781" s="80"/>
    </row>
    <row r="5782" spans="2:13" ht="24.9" customHeight="1" outlineLevel="2" x14ac:dyDescent="0.3">
      <c r="B5782" s="47" t="s">
        <v>2229</v>
      </c>
      <c r="C5782" s="46" t="s">
        <v>336</v>
      </c>
      <c r="D5782" s="46" t="s">
        <v>335</v>
      </c>
      <c r="E5782" s="46" t="s">
        <v>418</v>
      </c>
      <c r="F5782" s="45" t="s">
        <v>417</v>
      </c>
      <c r="G5782" s="26" t="s">
        <v>0</v>
      </c>
      <c r="H5782" s="30">
        <v>1160492950</v>
      </c>
      <c r="I5782" s="30">
        <v>91229480.810000002</v>
      </c>
      <c r="J5782" s="36">
        <f>I5782/H5782</f>
        <v>7.8612697138746079E-2</v>
      </c>
      <c r="K5782" s="30">
        <v>96688801.359999999</v>
      </c>
      <c r="L5782" s="30">
        <f>I5782</f>
        <v>91229480.810000002</v>
      </c>
      <c r="M5782" s="80">
        <f>L5782/K5782</f>
        <v>0.94353719900122257</v>
      </c>
    </row>
    <row r="5783" spans="2:13" ht="24.9" customHeight="1" outlineLevel="2" x14ac:dyDescent="0.3">
      <c r="B5783" s="47" t="s">
        <v>2229</v>
      </c>
      <c r="C5783" s="46" t="s">
        <v>336</v>
      </c>
      <c r="D5783" s="46" t="s">
        <v>335</v>
      </c>
      <c r="E5783" s="46" t="s">
        <v>418</v>
      </c>
      <c r="F5783" s="45" t="s">
        <v>417</v>
      </c>
      <c r="G5783" s="26" t="s">
        <v>7</v>
      </c>
      <c r="H5783" s="30">
        <v>-232098590</v>
      </c>
      <c r="I5783" s="24"/>
      <c r="J5783" s="36"/>
      <c r="K5783" s="24"/>
      <c r="L5783" s="24"/>
      <c r="M5783" s="80">
        <f>IFERROR((Base_actualizacion!$L5779/Base_actualizacion!$K5779)," " )</f>
        <v>0.94353719949725934</v>
      </c>
    </row>
    <row r="5784" spans="2:13" ht="24.9" customHeight="1" outlineLevel="1" x14ac:dyDescent="0.3">
      <c r="B5784" s="44" t="str">
        <f>B5783</f>
        <v>ASIGNACIÓN PARA LA INVERSIÓN LOCAL SEGÚN NBI Y CUARTA, QUINTA, Y SEXTA CATEGORÍA</v>
      </c>
      <c r="C5784" s="43" t="s">
        <v>336</v>
      </c>
      <c r="D5784" s="43" t="s">
        <v>335</v>
      </c>
      <c r="E5784" s="43" t="s">
        <v>418</v>
      </c>
      <c r="F5784" s="42" t="s">
        <v>417</v>
      </c>
      <c r="G5784" s="18" t="s">
        <v>3</v>
      </c>
      <c r="H5784" s="32">
        <f>SUBTOTAL(9,H5782:H5783)</f>
        <v>928394360</v>
      </c>
      <c r="I5784" s="14">
        <f>SUBTOTAL(9,I5782:I5783)</f>
        <v>91229480.810000002</v>
      </c>
      <c r="J5784" s="31">
        <f>SUBTOTAL(9,J5782:J5783)</f>
        <v>7.8612697138746079E-2</v>
      </c>
      <c r="K5784" s="14">
        <f>SUBTOTAL(9,K5782:K5783)</f>
        <v>96688801.359999999</v>
      </c>
      <c r="L5784" s="14">
        <f>SUBTOTAL(9,L5781:L5783)</f>
        <v>91229480.810000002</v>
      </c>
      <c r="M5784" s="80"/>
    </row>
    <row r="5785" spans="2:13" ht="24.9" customHeight="1" outlineLevel="2" x14ac:dyDescent="0.3">
      <c r="B5785" s="47" t="s">
        <v>2229</v>
      </c>
      <c r="C5785" s="46" t="s">
        <v>336</v>
      </c>
      <c r="D5785" s="46" t="s">
        <v>335</v>
      </c>
      <c r="E5785" s="46" t="s">
        <v>416</v>
      </c>
      <c r="F5785" s="45" t="s">
        <v>415</v>
      </c>
      <c r="G5785" s="26" t="s">
        <v>0</v>
      </c>
      <c r="H5785" s="30">
        <v>1010821574</v>
      </c>
      <c r="I5785" s="30">
        <v>79463410.260000005</v>
      </c>
      <c r="J5785" s="36">
        <f>I5785/H5785</f>
        <v>7.8612697140553911E-2</v>
      </c>
      <c r="K5785" s="30">
        <v>84218629.979999989</v>
      </c>
      <c r="L5785" s="30">
        <f>I5785</f>
        <v>79463410.260000005</v>
      </c>
      <c r="M5785" s="80">
        <f>L5785/K5785</f>
        <v>0.94353719929748037</v>
      </c>
    </row>
    <row r="5786" spans="2:13" ht="24.9" customHeight="1" outlineLevel="2" x14ac:dyDescent="0.3">
      <c r="B5786" s="47" t="s">
        <v>2229</v>
      </c>
      <c r="C5786" s="46" t="s">
        <v>336</v>
      </c>
      <c r="D5786" s="46" t="s">
        <v>335</v>
      </c>
      <c r="E5786" s="46" t="s">
        <v>416</v>
      </c>
      <c r="F5786" s="45" t="s">
        <v>415</v>
      </c>
      <c r="G5786" s="26" t="s">
        <v>7</v>
      </c>
      <c r="H5786" s="30">
        <v>-202164315</v>
      </c>
      <c r="I5786" s="24"/>
      <c r="J5786" s="36"/>
      <c r="K5786" s="24"/>
      <c r="L5786" s="24"/>
      <c r="M5786" s="80">
        <f>IFERROR((Base_actualizacion!$L5782/Base_actualizacion!$K5782)," " )</f>
        <v>0.94353719900122257</v>
      </c>
    </row>
    <row r="5787" spans="2:13" ht="24.9" customHeight="1" outlineLevel="1" x14ac:dyDescent="0.3">
      <c r="B5787" s="44" t="str">
        <f>B5786</f>
        <v>ASIGNACIÓN PARA LA INVERSIÓN LOCAL SEGÚN NBI Y CUARTA, QUINTA, Y SEXTA CATEGORÍA</v>
      </c>
      <c r="C5787" s="43" t="s">
        <v>336</v>
      </c>
      <c r="D5787" s="43" t="s">
        <v>335</v>
      </c>
      <c r="E5787" s="43" t="s">
        <v>416</v>
      </c>
      <c r="F5787" s="42" t="s">
        <v>415</v>
      </c>
      <c r="G5787" s="18" t="s">
        <v>3</v>
      </c>
      <c r="H5787" s="32">
        <f>SUBTOTAL(9,H5785:H5786)</f>
        <v>808657259</v>
      </c>
      <c r="I5787" s="14">
        <f>SUBTOTAL(9,I5785:I5786)</f>
        <v>79463410.260000005</v>
      </c>
      <c r="J5787" s="31">
        <f>SUBTOTAL(9,J5785:J5786)</f>
        <v>7.8612697140553911E-2</v>
      </c>
      <c r="K5787" s="14">
        <f>SUBTOTAL(9,K5785:K5786)</f>
        <v>84218629.979999989</v>
      </c>
      <c r="L5787" s="14">
        <f>SUBTOTAL(9,L5784:L5786)</f>
        <v>79463410.260000005</v>
      </c>
      <c r="M5787" s="80"/>
    </row>
    <row r="5788" spans="2:13" ht="24.9" customHeight="1" outlineLevel="2" x14ac:dyDescent="0.3">
      <c r="B5788" s="47" t="s">
        <v>2229</v>
      </c>
      <c r="C5788" s="46" t="s">
        <v>336</v>
      </c>
      <c r="D5788" s="46" t="s">
        <v>335</v>
      </c>
      <c r="E5788" s="46" t="s">
        <v>414</v>
      </c>
      <c r="F5788" s="45" t="s">
        <v>413</v>
      </c>
      <c r="G5788" s="26" t="s">
        <v>0</v>
      </c>
      <c r="H5788" s="30">
        <v>1066027514</v>
      </c>
      <c r="I5788" s="30">
        <v>83803298.090000004</v>
      </c>
      <c r="J5788" s="36">
        <f>I5788/H5788</f>
        <v>7.8612697129691531E-2</v>
      </c>
      <c r="K5788" s="30">
        <v>88818223.810000002</v>
      </c>
      <c r="L5788" s="30">
        <f>I5788</f>
        <v>83803298.090000004</v>
      </c>
      <c r="M5788" s="80">
        <f>L5788/K5788</f>
        <v>0.94353719873155839</v>
      </c>
    </row>
    <row r="5789" spans="2:13" ht="24.9" customHeight="1" outlineLevel="2" x14ac:dyDescent="0.3">
      <c r="B5789" s="47" t="s">
        <v>2229</v>
      </c>
      <c r="C5789" s="46" t="s">
        <v>336</v>
      </c>
      <c r="D5789" s="46" t="s">
        <v>335</v>
      </c>
      <c r="E5789" s="46" t="s">
        <v>414</v>
      </c>
      <c r="F5789" s="45" t="s">
        <v>413</v>
      </c>
      <c r="G5789" s="26" t="s">
        <v>7</v>
      </c>
      <c r="H5789" s="30">
        <v>-213205503</v>
      </c>
      <c r="I5789" s="24"/>
      <c r="J5789" s="36"/>
      <c r="K5789" s="24"/>
      <c r="L5789" s="24"/>
      <c r="M5789" s="80">
        <f>IFERROR((Base_actualizacion!$L5785/Base_actualizacion!$K5785)," " )</f>
        <v>0.94353719929748037</v>
      </c>
    </row>
    <row r="5790" spans="2:13" ht="24.9" customHeight="1" outlineLevel="1" x14ac:dyDescent="0.3">
      <c r="B5790" s="44" t="str">
        <f>B5789</f>
        <v>ASIGNACIÓN PARA LA INVERSIÓN LOCAL SEGÚN NBI Y CUARTA, QUINTA, Y SEXTA CATEGORÍA</v>
      </c>
      <c r="C5790" s="43" t="s">
        <v>336</v>
      </c>
      <c r="D5790" s="43" t="s">
        <v>335</v>
      </c>
      <c r="E5790" s="43" t="s">
        <v>414</v>
      </c>
      <c r="F5790" s="42" t="s">
        <v>413</v>
      </c>
      <c r="G5790" s="18" t="s">
        <v>3</v>
      </c>
      <c r="H5790" s="32">
        <f>SUBTOTAL(9,H5788:H5789)</f>
        <v>852822011</v>
      </c>
      <c r="I5790" s="14">
        <f>SUBTOTAL(9,I5788:I5789)</f>
        <v>83803298.090000004</v>
      </c>
      <c r="J5790" s="31">
        <f>SUBTOTAL(9,J5788:J5789)</f>
        <v>7.8612697129691531E-2</v>
      </c>
      <c r="K5790" s="14">
        <f>SUBTOTAL(9,K5788:K5789)</f>
        <v>88818223.810000002</v>
      </c>
      <c r="L5790" s="14">
        <f>SUBTOTAL(9,L5787:L5789)</f>
        <v>83803298.090000004</v>
      </c>
      <c r="M5790" s="80"/>
    </row>
    <row r="5791" spans="2:13" ht="24.9" customHeight="1" outlineLevel="2" x14ac:dyDescent="0.3">
      <c r="B5791" s="47" t="s">
        <v>2229</v>
      </c>
      <c r="C5791" s="46" t="s">
        <v>336</v>
      </c>
      <c r="D5791" s="46" t="s">
        <v>335</v>
      </c>
      <c r="E5791" s="46" t="s">
        <v>412</v>
      </c>
      <c r="F5791" s="45" t="s">
        <v>411</v>
      </c>
      <c r="G5791" s="26" t="s">
        <v>0</v>
      </c>
      <c r="H5791" s="30">
        <v>1243377768</v>
      </c>
      <c r="I5791" s="30">
        <v>97745279.909999996</v>
      </c>
      <c r="J5791" s="36">
        <f>I5791/H5791</f>
        <v>7.8612697142900811E-2</v>
      </c>
      <c r="K5791" s="30">
        <v>103594516.44</v>
      </c>
      <c r="L5791" s="30">
        <f>I5791</f>
        <v>97745279.909999996</v>
      </c>
      <c r="M5791" s="80">
        <f>L5791/K5791</f>
        <v>0.94353719935178448</v>
      </c>
    </row>
    <row r="5792" spans="2:13" ht="24.9" customHeight="1" outlineLevel="2" x14ac:dyDescent="0.3">
      <c r="B5792" s="47" t="s">
        <v>2229</v>
      </c>
      <c r="C5792" s="46" t="s">
        <v>336</v>
      </c>
      <c r="D5792" s="46" t="s">
        <v>335</v>
      </c>
      <c r="E5792" s="46" t="s">
        <v>412</v>
      </c>
      <c r="F5792" s="45" t="s">
        <v>411</v>
      </c>
      <c r="G5792" s="26" t="s">
        <v>7</v>
      </c>
      <c r="H5792" s="30">
        <v>-248675554</v>
      </c>
      <c r="I5792" s="24"/>
      <c r="J5792" s="36"/>
      <c r="K5792" s="24"/>
      <c r="L5792" s="24"/>
      <c r="M5792" s="80">
        <f>IFERROR((Base_actualizacion!$L5788/Base_actualizacion!$K5788)," " )</f>
        <v>0.94353719873155839</v>
      </c>
    </row>
    <row r="5793" spans="2:13" ht="24.9" customHeight="1" outlineLevel="1" x14ac:dyDescent="0.3">
      <c r="B5793" s="44" t="str">
        <f>B5792</f>
        <v>ASIGNACIÓN PARA LA INVERSIÓN LOCAL SEGÚN NBI Y CUARTA, QUINTA, Y SEXTA CATEGORÍA</v>
      </c>
      <c r="C5793" s="43" t="s">
        <v>336</v>
      </c>
      <c r="D5793" s="43" t="s">
        <v>335</v>
      </c>
      <c r="E5793" s="43" t="s">
        <v>412</v>
      </c>
      <c r="F5793" s="42" t="s">
        <v>411</v>
      </c>
      <c r="G5793" s="18" t="s">
        <v>3</v>
      </c>
      <c r="H5793" s="32">
        <f>SUBTOTAL(9,H5791:H5792)</f>
        <v>994702214</v>
      </c>
      <c r="I5793" s="14">
        <f>SUBTOTAL(9,I5791:I5792)</f>
        <v>97745279.909999996</v>
      </c>
      <c r="J5793" s="31">
        <f>SUBTOTAL(9,J5791:J5792)</f>
        <v>7.8612697142900811E-2</v>
      </c>
      <c r="K5793" s="14">
        <f>SUBTOTAL(9,K5791:K5792)</f>
        <v>103594516.44</v>
      </c>
      <c r="L5793" s="14">
        <f>SUBTOTAL(9,L5790:L5792)</f>
        <v>97745279.909999996</v>
      </c>
      <c r="M5793" s="80"/>
    </row>
    <row r="5794" spans="2:13" ht="24.9" customHeight="1" outlineLevel="2" x14ac:dyDescent="0.3">
      <c r="B5794" s="47" t="s">
        <v>2229</v>
      </c>
      <c r="C5794" s="46" t="s">
        <v>336</v>
      </c>
      <c r="D5794" s="46" t="s">
        <v>335</v>
      </c>
      <c r="E5794" s="46" t="s">
        <v>410</v>
      </c>
      <c r="F5794" s="45" t="s">
        <v>409</v>
      </c>
      <c r="G5794" s="26" t="s">
        <v>0</v>
      </c>
      <c r="H5794" s="30">
        <v>1948331224</v>
      </c>
      <c r="I5794" s="30">
        <v>153163572.43000001</v>
      </c>
      <c r="J5794" s="36">
        <f>I5794/H5794</f>
        <v>7.8612697134499143E-2</v>
      </c>
      <c r="K5794" s="30">
        <v>162329129.76999998</v>
      </c>
      <c r="L5794" s="30">
        <f>I5794</f>
        <v>153163572.43000001</v>
      </c>
      <c r="M5794" s="80">
        <f>L5794/K5794</f>
        <v>0.94353719906595679</v>
      </c>
    </row>
    <row r="5795" spans="2:13" ht="24.9" customHeight="1" outlineLevel="2" x14ac:dyDescent="0.3">
      <c r="B5795" s="47" t="s">
        <v>2229</v>
      </c>
      <c r="C5795" s="46" t="s">
        <v>336</v>
      </c>
      <c r="D5795" s="46" t="s">
        <v>335</v>
      </c>
      <c r="E5795" s="46" t="s">
        <v>410</v>
      </c>
      <c r="F5795" s="45" t="s">
        <v>409</v>
      </c>
      <c r="G5795" s="26" t="s">
        <v>7</v>
      </c>
      <c r="H5795" s="30">
        <v>-389666245</v>
      </c>
      <c r="I5795" s="24"/>
      <c r="J5795" s="36"/>
      <c r="K5795" s="24"/>
      <c r="L5795" s="24"/>
      <c r="M5795" s="80">
        <f>IFERROR((Base_actualizacion!$L5791/Base_actualizacion!$K5791)," " )</f>
        <v>0.94353719935178448</v>
      </c>
    </row>
    <row r="5796" spans="2:13" ht="24.9" customHeight="1" outlineLevel="1" x14ac:dyDescent="0.3">
      <c r="B5796" s="44" t="str">
        <f>B5795</f>
        <v>ASIGNACIÓN PARA LA INVERSIÓN LOCAL SEGÚN NBI Y CUARTA, QUINTA, Y SEXTA CATEGORÍA</v>
      </c>
      <c r="C5796" s="43" t="s">
        <v>336</v>
      </c>
      <c r="D5796" s="43" t="s">
        <v>335</v>
      </c>
      <c r="E5796" s="43" t="s">
        <v>410</v>
      </c>
      <c r="F5796" s="42" t="s">
        <v>409</v>
      </c>
      <c r="G5796" s="18" t="s">
        <v>3</v>
      </c>
      <c r="H5796" s="32">
        <f>SUBTOTAL(9,H5794:H5795)</f>
        <v>1558664979</v>
      </c>
      <c r="I5796" s="14">
        <f>SUBTOTAL(9,I5794:I5795)</f>
        <v>153163572.43000001</v>
      </c>
      <c r="J5796" s="31">
        <f>SUBTOTAL(9,J5794:J5795)</f>
        <v>7.8612697134499143E-2</v>
      </c>
      <c r="K5796" s="14">
        <f>SUBTOTAL(9,K5794:K5795)</f>
        <v>162329129.76999998</v>
      </c>
      <c r="L5796" s="14">
        <f>SUBTOTAL(9,L5793:L5795)</f>
        <v>153163572.43000001</v>
      </c>
      <c r="M5796" s="80"/>
    </row>
    <row r="5797" spans="2:13" ht="24.9" customHeight="1" outlineLevel="2" x14ac:dyDescent="0.3">
      <c r="B5797" s="47" t="s">
        <v>2229</v>
      </c>
      <c r="C5797" s="46" t="s">
        <v>336</v>
      </c>
      <c r="D5797" s="46" t="s">
        <v>335</v>
      </c>
      <c r="E5797" s="46" t="s">
        <v>2060</v>
      </c>
      <c r="F5797" s="45" t="s">
        <v>1242</v>
      </c>
      <c r="G5797" s="26" t="s">
        <v>0</v>
      </c>
      <c r="H5797" s="30">
        <v>925139424</v>
      </c>
      <c r="I5797" s="30">
        <v>72727705.349999994</v>
      </c>
      <c r="J5797" s="36">
        <f>I5797/H5797</f>
        <v>7.8612697138717977E-2</v>
      </c>
      <c r="K5797" s="30">
        <v>77079849.590000004</v>
      </c>
      <c r="L5797" s="30">
        <f>I5797</f>
        <v>72727705.349999994</v>
      </c>
      <c r="M5797" s="80">
        <f>L5797/K5797</f>
        <v>0.94353719859146379</v>
      </c>
    </row>
    <row r="5798" spans="2:13" ht="24.9" customHeight="1" outlineLevel="2" x14ac:dyDescent="0.3">
      <c r="B5798" s="47" t="s">
        <v>2229</v>
      </c>
      <c r="C5798" s="46" t="s">
        <v>336</v>
      </c>
      <c r="D5798" s="46" t="s">
        <v>335</v>
      </c>
      <c r="E5798" s="46" t="s">
        <v>2060</v>
      </c>
      <c r="F5798" s="45" t="s">
        <v>1242</v>
      </c>
      <c r="G5798" s="26" t="s">
        <v>7</v>
      </c>
      <c r="H5798" s="30">
        <v>-185027885</v>
      </c>
      <c r="I5798" s="24"/>
      <c r="J5798" s="36"/>
      <c r="K5798" s="24"/>
      <c r="L5798" s="24"/>
      <c r="M5798" s="80">
        <f>IFERROR((Base_actualizacion!$L5794/Base_actualizacion!$K5794)," " )</f>
        <v>0.94353719906595679</v>
      </c>
    </row>
    <row r="5799" spans="2:13" ht="24.9" customHeight="1" outlineLevel="1" x14ac:dyDescent="0.3">
      <c r="B5799" s="44" t="str">
        <f>B5798</f>
        <v>ASIGNACIÓN PARA LA INVERSIÓN LOCAL SEGÚN NBI Y CUARTA, QUINTA, Y SEXTA CATEGORÍA</v>
      </c>
      <c r="C5799" s="43" t="s">
        <v>336</v>
      </c>
      <c r="D5799" s="43" t="s">
        <v>335</v>
      </c>
      <c r="E5799" s="43" t="s">
        <v>2060</v>
      </c>
      <c r="F5799" s="42" t="s">
        <v>1242</v>
      </c>
      <c r="G5799" s="18" t="s">
        <v>3</v>
      </c>
      <c r="H5799" s="32">
        <f>SUBTOTAL(9,H5797:H5798)</f>
        <v>740111539</v>
      </c>
      <c r="I5799" s="14">
        <f>SUBTOTAL(9,I5797:I5798)</f>
        <v>72727705.349999994</v>
      </c>
      <c r="J5799" s="31">
        <f>SUBTOTAL(9,J5797:J5798)</f>
        <v>7.8612697138717977E-2</v>
      </c>
      <c r="K5799" s="14">
        <f>SUBTOTAL(9,K5797:K5798)</f>
        <v>77079849.590000004</v>
      </c>
      <c r="L5799" s="14">
        <f>SUBTOTAL(9,L5796:L5798)</f>
        <v>72727705.349999994</v>
      </c>
      <c r="M5799" s="80"/>
    </row>
    <row r="5800" spans="2:13" ht="24.9" customHeight="1" outlineLevel="2" x14ac:dyDescent="0.3">
      <c r="B5800" s="47" t="s">
        <v>2229</v>
      </c>
      <c r="C5800" s="46" t="s">
        <v>336</v>
      </c>
      <c r="D5800" s="46" t="s">
        <v>335</v>
      </c>
      <c r="E5800" s="46" t="s">
        <v>408</v>
      </c>
      <c r="F5800" s="45" t="s">
        <v>407</v>
      </c>
      <c r="G5800" s="26" t="s">
        <v>0</v>
      </c>
      <c r="H5800" s="30">
        <v>2524951308</v>
      </c>
      <c r="I5800" s="30">
        <v>198493232.45999998</v>
      </c>
      <c r="J5800" s="36">
        <f>I5800/H5800</f>
        <v>7.861269713641543E-2</v>
      </c>
      <c r="K5800" s="30">
        <v>210371390.37</v>
      </c>
      <c r="L5800" s="30">
        <f>I5800</f>
        <v>198493232.45999998</v>
      </c>
      <c r="M5800" s="80">
        <f>L5800/K5800</f>
        <v>0.94353719919277623</v>
      </c>
    </row>
    <row r="5801" spans="2:13" ht="24.9" customHeight="1" outlineLevel="2" x14ac:dyDescent="0.3">
      <c r="B5801" s="47" t="s">
        <v>2229</v>
      </c>
      <c r="C5801" s="46" t="s">
        <v>336</v>
      </c>
      <c r="D5801" s="46" t="s">
        <v>335</v>
      </c>
      <c r="E5801" s="46" t="s">
        <v>408</v>
      </c>
      <c r="F5801" s="45" t="s">
        <v>407</v>
      </c>
      <c r="G5801" s="26" t="s">
        <v>7</v>
      </c>
      <c r="H5801" s="30">
        <v>-504990262</v>
      </c>
      <c r="I5801" s="24"/>
      <c r="J5801" s="36"/>
      <c r="K5801" s="24"/>
      <c r="L5801" s="24"/>
      <c r="M5801" s="80">
        <f>IFERROR((Base_actualizacion!$L5797/Base_actualizacion!$K5797)," " )</f>
        <v>0.94353719859146379</v>
      </c>
    </row>
    <row r="5802" spans="2:13" ht="24.9" customHeight="1" outlineLevel="1" x14ac:dyDescent="0.3">
      <c r="B5802" s="44" t="str">
        <f>B5801</f>
        <v>ASIGNACIÓN PARA LA INVERSIÓN LOCAL SEGÚN NBI Y CUARTA, QUINTA, Y SEXTA CATEGORÍA</v>
      </c>
      <c r="C5802" s="43" t="s">
        <v>336</v>
      </c>
      <c r="D5802" s="43" t="s">
        <v>335</v>
      </c>
      <c r="E5802" s="43" t="s">
        <v>408</v>
      </c>
      <c r="F5802" s="42" t="s">
        <v>407</v>
      </c>
      <c r="G5802" s="18" t="s">
        <v>3</v>
      </c>
      <c r="H5802" s="32">
        <f>SUBTOTAL(9,H5800:H5801)</f>
        <v>2019961046</v>
      </c>
      <c r="I5802" s="14">
        <f>SUBTOTAL(9,I5800:I5801)</f>
        <v>198493232.45999998</v>
      </c>
      <c r="J5802" s="31">
        <f>SUBTOTAL(9,J5800:J5801)</f>
        <v>7.861269713641543E-2</v>
      </c>
      <c r="K5802" s="14">
        <f>SUBTOTAL(9,K5800:K5801)</f>
        <v>210371390.37</v>
      </c>
      <c r="L5802" s="14">
        <f>SUBTOTAL(9,L5799:L5801)</f>
        <v>198493232.45999998</v>
      </c>
      <c r="M5802" s="80"/>
    </row>
    <row r="5803" spans="2:13" ht="24.9" customHeight="1" outlineLevel="2" x14ac:dyDescent="0.3">
      <c r="B5803" s="47" t="s">
        <v>2229</v>
      </c>
      <c r="C5803" s="46" t="s">
        <v>336</v>
      </c>
      <c r="D5803" s="46" t="s">
        <v>335</v>
      </c>
      <c r="E5803" s="46" t="s">
        <v>406</v>
      </c>
      <c r="F5803" s="45" t="s">
        <v>405</v>
      </c>
      <c r="G5803" s="26" t="s">
        <v>0</v>
      </c>
      <c r="H5803" s="30">
        <v>2526185273</v>
      </c>
      <c r="I5803" s="30">
        <v>198590237.76999998</v>
      </c>
      <c r="J5803" s="36">
        <f>I5803/H5803</f>
        <v>7.8612697133714937E-2</v>
      </c>
      <c r="K5803" s="30">
        <v>210474200.66</v>
      </c>
      <c r="L5803" s="30">
        <f>I5803</f>
        <v>198590237.76999998</v>
      </c>
      <c r="M5803" s="80">
        <f>L5803/K5803</f>
        <v>0.94353719908314382</v>
      </c>
    </row>
    <row r="5804" spans="2:13" ht="24.9" customHeight="1" outlineLevel="2" x14ac:dyDescent="0.3">
      <c r="B5804" s="47" t="s">
        <v>2229</v>
      </c>
      <c r="C5804" s="46" t="s">
        <v>336</v>
      </c>
      <c r="D5804" s="46" t="s">
        <v>335</v>
      </c>
      <c r="E5804" s="46" t="s">
        <v>406</v>
      </c>
      <c r="F5804" s="45" t="s">
        <v>405</v>
      </c>
      <c r="G5804" s="26" t="s">
        <v>7</v>
      </c>
      <c r="H5804" s="30">
        <v>-505237055</v>
      </c>
      <c r="I5804" s="24"/>
      <c r="J5804" s="36"/>
      <c r="K5804" s="24"/>
      <c r="L5804" s="24"/>
      <c r="M5804" s="80">
        <f>IFERROR((Base_actualizacion!$L5800/Base_actualizacion!$K5800)," " )</f>
        <v>0.94353719919277623</v>
      </c>
    </row>
    <row r="5805" spans="2:13" ht="24.9" customHeight="1" outlineLevel="1" x14ac:dyDescent="0.3">
      <c r="B5805" s="44" t="str">
        <f>B5804</f>
        <v>ASIGNACIÓN PARA LA INVERSIÓN LOCAL SEGÚN NBI Y CUARTA, QUINTA, Y SEXTA CATEGORÍA</v>
      </c>
      <c r="C5805" s="43" t="s">
        <v>336</v>
      </c>
      <c r="D5805" s="43" t="s">
        <v>335</v>
      </c>
      <c r="E5805" s="43" t="s">
        <v>406</v>
      </c>
      <c r="F5805" s="42" t="s">
        <v>405</v>
      </c>
      <c r="G5805" s="18" t="s">
        <v>3</v>
      </c>
      <c r="H5805" s="32">
        <f>SUBTOTAL(9,H5803:H5804)</f>
        <v>2020948218</v>
      </c>
      <c r="I5805" s="14">
        <f>SUBTOTAL(9,I5803:I5804)</f>
        <v>198590237.76999998</v>
      </c>
      <c r="J5805" s="31">
        <f>SUBTOTAL(9,J5803:J5804)</f>
        <v>7.8612697133714937E-2</v>
      </c>
      <c r="K5805" s="14">
        <f>SUBTOTAL(9,K5803:K5804)</f>
        <v>210474200.66</v>
      </c>
      <c r="L5805" s="14">
        <f>SUBTOTAL(9,L5802:L5804)</f>
        <v>198590237.76999998</v>
      </c>
      <c r="M5805" s="80"/>
    </row>
    <row r="5806" spans="2:13" ht="24.9" customHeight="1" outlineLevel="2" x14ac:dyDescent="0.3">
      <c r="B5806" s="47" t="s">
        <v>2229</v>
      </c>
      <c r="C5806" s="46" t="s">
        <v>336</v>
      </c>
      <c r="D5806" s="46" t="s">
        <v>335</v>
      </c>
      <c r="E5806" s="46" t="s">
        <v>404</v>
      </c>
      <c r="F5806" s="45" t="s">
        <v>403</v>
      </c>
      <c r="G5806" s="26" t="s">
        <v>0</v>
      </c>
      <c r="H5806" s="30">
        <v>1272507588</v>
      </c>
      <c r="I5806" s="30">
        <v>100035253.62</v>
      </c>
      <c r="J5806" s="36">
        <f>I5806/H5806</f>
        <v>7.8612697137017004E-2</v>
      </c>
      <c r="K5806" s="30">
        <v>106021525.94</v>
      </c>
      <c r="L5806" s="30">
        <f>I5806</f>
        <v>100035253.62</v>
      </c>
      <c r="M5806" s="80">
        <f>L5806/K5806</f>
        <v>0.94353719900817346</v>
      </c>
    </row>
    <row r="5807" spans="2:13" ht="24.9" customHeight="1" outlineLevel="2" x14ac:dyDescent="0.3">
      <c r="B5807" s="47" t="s">
        <v>2229</v>
      </c>
      <c r="C5807" s="46" t="s">
        <v>336</v>
      </c>
      <c r="D5807" s="46" t="s">
        <v>335</v>
      </c>
      <c r="E5807" s="46" t="s">
        <v>404</v>
      </c>
      <c r="F5807" s="45" t="s">
        <v>403</v>
      </c>
      <c r="G5807" s="26" t="s">
        <v>7</v>
      </c>
      <c r="H5807" s="30">
        <v>-254501518</v>
      </c>
      <c r="I5807" s="24"/>
      <c r="J5807" s="36"/>
      <c r="K5807" s="24"/>
      <c r="L5807" s="24"/>
      <c r="M5807" s="80">
        <f>IFERROR((Base_actualizacion!$L5803/Base_actualizacion!$K5803)," " )</f>
        <v>0.94353719908314382</v>
      </c>
    </row>
    <row r="5808" spans="2:13" ht="24.9" customHeight="1" outlineLevel="1" x14ac:dyDescent="0.3">
      <c r="B5808" s="44" t="str">
        <f>B5807</f>
        <v>ASIGNACIÓN PARA LA INVERSIÓN LOCAL SEGÚN NBI Y CUARTA, QUINTA, Y SEXTA CATEGORÍA</v>
      </c>
      <c r="C5808" s="43" t="s">
        <v>336</v>
      </c>
      <c r="D5808" s="43" t="s">
        <v>335</v>
      </c>
      <c r="E5808" s="43" t="s">
        <v>404</v>
      </c>
      <c r="F5808" s="42" t="s">
        <v>403</v>
      </c>
      <c r="G5808" s="18" t="s">
        <v>3</v>
      </c>
      <c r="H5808" s="32">
        <f>SUBTOTAL(9,H5806:H5807)</f>
        <v>1018006070</v>
      </c>
      <c r="I5808" s="14">
        <f>SUBTOTAL(9,I5806:I5807)</f>
        <v>100035253.62</v>
      </c>
      <c r="J5808" s="31">
        <f>SUBTOTAL(9,J5806:J5807)</f>
        <v>7.8612697137017004E-2</v>
      </c>
      <c r="K5808" s="14">
        <f>SUBTOTAL(9,K5806:K5807)</f>
        <v>106021525.94</v>
      </c>
      <c r="L5808" s="14">
        <f>SUBTOTAL(9,L5805:L5807)</f>
        <v>100035253.62</v>
      </c>
      <c r="M5808" s="80"/>
    </row>
    <row r="5809" spans="2:13" ht="24.9" customHeight="1" outlineLevel="2" x14ac:dyDescent="0.3">
      <c r="B5809" s="47" t="s">
        <v>2229</v>
      </c>
      <c r="C5809" s="46" t="s">
        <v>336</v>
      </c>
      <c r="D5809" s="46" t="s">
        <v>335</v>
      </c>
      <c r="E5809" s="46" t="s">
        <v>402</v>
      </c>
      <c r="F5809" s="45" t="s">
        <v>401</v>
      </c>
      <c r="G5809" s="26" t="s">
        <v>0</v>
      </c>
      <c r="H5809" s="30">
        <v>1569941024</v>
      </c>
      <c r="I5809" s="30">
        <v>123417298.24000001</v>
      </c>
      <c r="J5809" s="36">
        <f>I5809/H5809</f>
        <v>7.8612697135303347E-2</v>
      </c>
      <c r="K5809" s="30">
        <v>130802790.12</v>
      </c>
      <c r="L5809" s="30">
        <f>I5809</f>
        <v>123417298.24000001</v>
      </c>
      <c r="M5809" s="80">
        <f>L5809/K5809</f>
        <v>0.94353719922010482</v>
      </c>
    </row>
    <row r="5810" spans="2:13" ht="24.9" customHeight="1" outlineLevel="2" x14ac:dyDescent="0.3">
      <c r="B5810" s="47" t="s">
        <v>2229</v>
      </c>
      <c r="C5810" s="46" t="s">
        <v>336</v>
      </c>
      <c r="D5810" s="46" t="s">
        <v>335</v>
      </c>
      <c r="E5810" s="46" t="s">
        <v>402</v>
      </c>
      <c r="F5810" s="45" t="s">
        <v>401</v>
      </c>
      <c r="G5810" s="26" t="s">
        <v>7</v>
      </c>
      <c r="H5810" s="30">
        <v>-313988205</v>
      </c>
      <c r="I5810" s="24"/>
      <c r="J5810" s="36"/>
      <c r="K5810" s="24"/>
      <c r="L5810" s="24"/>
      <c r="M5810" s="80">
        <f>IFERROR((Base_actualizacion!$L5806/Base_actualizacion!$K5806)," " )</f>
        <v>0.94353719900817346</v>
      </c>
    </row>
    <row r="5811" spans="2:13" ht="24.9" customHeight="1" outlineLevel="1" x14ac:dyDescent="0.3">
      <c r="B5811" s="44" t="str">
        <f>B5810</f>
        <v>ASIGNACIÓN PARA LA INVERSIÓN LOCAL SEGÚN NBI Y CUARTA, QUINTA, Y SEXTA CATEGORÍA</v>
      </c>
      <c r="C5811" s="43" t="s">
        <v>336</v>
      </c>
      <c r="D5811" s="43" t="s">
        <v>335</v>
      </c>
      <c r="E5811" s="43" t="s">
        <v>402</v>
      </c>
      <c r="F5811" s="42" t="s">
        <v>401</v>
      </c>
      <c r="G5811" s="18" t="s">
        <v>3</v>
      </c>
      <c r="H5811" s="32">
        <f>SUBTOTAL(9,H5809:H5810)</f>
        <v>1255952819</v>
      </c>
      <c r="I5811" s="14">
        <f>SUBTOTAL(9,I5809:I5810)</f>
        <v>123417298.24000001</v>
      </c>
      <c r="J5811" s="31">
        <f>SUBTOTAL(9,J5809:J5810)</f>
        <v>7.8612697135303347E-2</v>
      </c>
      <c r="K5811" s="14">
        <f>SUBTOTAL(9,K5809:K5810)</f>
        <v>130802790.12</v>
      </c>
      <c r="L5811" s="14">
        <f>SUBTOTAL(9,L5808:L5810)</f>
        <v>123417298.24000001</v>
      </c>
      <c r="M5811" s="80"/>
    </row>
    <row r="5812" spans="2:13" ht="24.9" customHeight="1" outlineLevel="2" x14ac:dyDescent="0.3">
      <c r="B5812" s="47" t="s">
        <v>2229</v>
      </c>
      <c r="C5812" s="46" t="s">
        <v>336</v>
      </c>
      <c r="D5812" s="46" t="s">
        <v>335</v>
      </c>
      <c r="E5812" s="46" t="s">
        <v>400</v>
      </c>
      <c r="F5812" s="45" t="s">
        <v>399</v>
      </c>
      <c r="G5812" s="26" t="s">
        <v>0</v>
      </c>
      <c r="H5812" s="30">
        <v>1284757036</v>
      </c>
      <c r="I5812" s="30">
        <v>100998215.77000001</v>
      </c>
      <c r="J5812" s="36">
        <f>I5812/H5812</f>
        <v>7.8612697140348659E-2</v>
      </c>
      <c r="K5812" s="30">
        <v>107042113.33</v>
      </c>
      <c r="L5812" s="30">
        <f>I5812</f>
        <v>100998215.77000001</v>
      </c>
      <c r="M5812" s="80">
        <f>L5812/K5812</f>
        <v>0.94353719884652065</v>
      </c>
    </row>
    <row r="5813" spans="2:13" ht="24.9" customHeight="1" outlineLevel="2" x14ac:dyDescent="0.3">
      <c r="B5813" s="47" t="s">
        <v>2229</v>
      </c>
      <c r="C5813" s="46" t="s">
        <v>336</v>
      </c>
      <c r="D5813" s="46" t="s">
        <v>335</v>
      </c>
      <c r="E5813" s="46" t="s">
        <v>400</v>
      </c>
      <c r="F5813" s="45" t="s">
        <v>399</v>
      </c>
      <c r="G5813" s="26" t="s">
        <v>7</v>
      </c>
      <c r="H5813" s="30">
        <v>-256951407</v>
      </c>
      <c r="I5813" s="24"/>
      <c r="J5813" s="36"/>
      <c r="K5813" s="24"/>
      <c r="L5813" s="24"/>
      <c r="M5813" s="80">
        <f>IFERROR((Base_actualizacion!$L5809/Base_actualizacion!$K5809)," " )</f>
        <v>0.94353719922010482</v>
      </c>
    </row>
    <row r="5814" spans="2:13" ht="24.9" customHeight="1" outlineLevel="1" x14ac:dyDescent="0.3">
      <c r="B5814" s="44" t="str">
        <f>B5813</f>
        <v>ASIGNACIÓN PARA LA INVERSIÓN LOCAL SEGÚN NBI Y CUARTA, QUINTA, Y SEXTA CATEGORÍA</v>
      </c>
      <c r="C5814" s="43" t="s">
        <v>336</v>
      </c>
      <c r="D5814" s="43" t="s">
        <v>335</v>
      </c>
      <c r="E5814" s="43" t="s">
        <v>400</v>
      </c>
      <c r="F5814" s="42" t="s">
        <v>399</v>
      </c>
      <c r="G5814" s="18" t="s">
        <v>3</v>
      </c>
      <c r="H5814" s="32">
        <f>SUBTOTAL(9,H5812:H5813)</f>
        <v>1027805629</v>
      </c>
      <c r="I5814" s="14">
        <f>SUBTOTAL(9,I5812:I5813)</f>
        <v>100998215.77000001</v>
      </c>
      <c r="J5814" s="31">
        <f>SUBTOTAL(9,J5812:J5813)</f>
        <v>7.8612697140348659E-2</v>
      </c>
      <c r="K5814" s="14">
        <f>SUBTOTAL(9,K5812:K5813)</f>
        <v>107042113.33</v>
      </c>
      <c r="L5814" s="14">
        <f>SUBTOTAL(9,L5811:L5813)</f>
        <v>100998215.77000001</v>
      </c>
      <c r="M5814" s="80"/>
    </row>
    <row r="5815" spans="2:13" ht="24.9" customHeight="1" outlineLevel="2" x14ac:dyDescent="0.3">
      <c r="B5815" s="47" t="s">
        <v>2229</v>
      </c>
      <c r="C5815" s="46" t="s">
        <v>336</v>
      </c>
      <c r="D5815" s="46" t="s">
        <v>335</v>
      </c>
      <c r="E5815" s="46" t="s">
        <v>398</v>
      </c>
      <c r="F5815" s="45" t="s">
        <v>397</v>
      </c>
      <c r="G5815" s="26" t="s">
        <v>0</v>
      </c>
      <c r="H5815" s="30">
        <v>2182654220</v>
      </c>
      <c r="I5815" s="30">
        <v>171584335.15000001</v>
      </c>
      <c r="J5815" s="36">
        <f>I5815/H5815</f>
        <v>7.8612697136241763E-2</v>
      </c>
      <c r="K5815" s="30">
        <v>181852220.84999999</v>
      </c>
      <c r="L5815" s="30">
        <f>I5815</f>
        <v>171584335.15000001</v>
      </c>
      <c r="M5815" s="80">
        <f>L5815/K5815</f>
        <v>0.94353719931487989</v>
      </c>
    </row>
    <row r="5816" spans="2:13" ht="24.9" customHeight="1" outlineLevel="2" x14ac:dyDescent="0.3">
      <c r="B5816" s="47" t="s">
        <v>2229</v>
      </c>
      <c r="C5816" s="46" t="s">
        <v>336</v>
      </c>
      <c r="D5816" s="46" t="s">
        <v>335</v>
      </c>
      <c r="E5816" s="46" t="s">
        <v>398</v>
      </c>
      <c r="F5816" s="45" t="s">
        <v>397</v>
      </c>
      <c r="G5816" s="26" t="s">
        <v>7</v>
      </c>
      <c r="H5816" s="30">
        <v>-436530844</v>
      </c>
      <c r="I5816" s="24"/>
      <c r="J5816" s="36"/>
      <c r="K5816" s="24"/>
      <c r="L5816" s="24"/>
      <c r="M5816" s="80">
        <f>IFERROR((Base_actualizacion!$L5812/Base_actualizacion!$K5812)," " )</f>
        <v>0.94353719884652065</v>
      </c>
    </row>
    <row r="5817" spans="2:13" ht="24.9" customHeight="1" outlineLevel="1" x14ac:dyDescent="0.3">
      <c r="B5817" s="44" t="str">
        <f>B5816</f>
        <v>ASIGNACIÓN PARA LA INVERSIÓN LOCAL SEGÚN NBI Y CUARTA, QUINTA, Y SEXTA CATEGORÍA</v>
      </c>
      <c r="C5817" s="43" t="s">
        <v>336</v>
      </c>
      <c r="D5817" s="43" t="s">
        <v>335</v>
      </c>
      <c r="E5817" s="43" t="s">
        <v>398</v>
      </c>
      <c r="F5817" s="42" t="s">
        <v>397</v>
      </c>
      <c r="G5817" s="18" t="s">
        <v>3</v>
      </c>
      <c r="H5817" s="32">
        <f>SUBTOTAL(9,H5815:H5816)</f>
        <v>1746123376</v>
      </c>
      <c r="I5817" s="14">
        <f>SUBTOTAL(9,I5815:I5816)</f>
        <v>171584335.15000001</v>
      </c>
      <c r="J5817" s="31">
        <f>SUBTOTAL(9,J5815:J5816)</f>
        <v>7.8612697136241763E-2</v>
      </c>
      <c r="K5817" s="14">
        <f>SUBTOTAL(9,K5815:K5816)</f>
        <v>181852220.84999999</v>
      </c>
      <c r="L5817" s="14">
        <f>SUBTOTAL(9,L5814:L5816)</f>
        <v>171584335.15000001</v>
      </c>
      <c r="M5817" s="80"/>
    </row>
    <row r="5818" spans="2:13" ht="24.9" customHeight="1" outlineLevel="2" x14ac:dyDescent="0.3">
      <c r="B5818" s="47" t="s">
        <v>2229</v>
      </c>
      <c r="C5818" s="46" t="s">
        <v>336</v>
      </c>
      <c r="D5818" s="46" t="s">
        <v>335</v>
      </c>
      <c r="E5818" s="46" t="s">
        <v>396</v>
      </c>
      <c r="F5818" s="45" t="s">
        <v>395</v>
      </c>
      <c r="G5818" s="26" t="s">
        <v>0</v>
      </c>
      <c r="H5818" s="30">
        <v>1750237401</v>
      </c>
      <c r="I5818" s="30">
        <v>137590882.71000001</v>
      </c>
      <c r="J5818" s="36">
        <f>I5818/H5818</f>
        <v>7.8612697129764972E-2</v>
      </c>
      <c r="K5818" s="30">
        <v>145824544.94999999</v>
      </c>
      <c r="L5818" s="30">
        <f>I5818</f>
        <v>137590882.71000001</v>
      </c>
      <c r="M5818" s="80">
        <f>L5818/K5818</f>
        <v>0.9435371991537973</v>
      </c>
    </row>
    <row r="5819" spans="2:13" ht="24.9" customHeight="1" outlineLevel="2" x14ac:dyDescent="0.3">
      <c r="B5819" s="47" t="s">
        <v>2229</v>
      </c>
      <c r="C5819" s="46" t="s">
        <v>336</v>
      </c>
      <c r="D5819" s="46" t="s">
        <v>335</v>
      </c>
      <c r="E5819" s="46" t="s">
        <v>396</v>
      </c>
      <c r="F5819" s="45" t="s">
        <v>395</v>
      </c>
      <c r="G5819" s="26" t="s">
        <v>7</v>
      </c>
      <c r="H5819" s="30">
        <v>-350047480</v>
      </c>
      <c r="I5819" s="24"/>
      <c r="J5819" s="36"/>
      <c r="K5819" s="24"/>
      <c r="L5819" s="24"/>
      <c r="M5819" s="80">
        <f>IFERROR((Base_actualizacion!$L5815/Base_actualizacion!$K5815)," " )</f>
        <v>0.94353719931487989</v>
      </c>
    </row>
    <row r="5820" spans="2:13" ht="24.9" customHeight="1" outlineLevel="1" x14ac:dyDescent="0.3">
      <c r="B5820" s="44" t="str">
        <f>B5819</f>
        <v>ASIGNACIÓN PARA LA INVERSIÓN LOCAL SEGÚN NBI Y CUARTA, QUINTA, Y SEXTA CATEGORÍA</v>
      </c>
      <c r="C5820" s="43" t="s">
        <v>336</v>
      </c>
      <c r="D5820" s="43" t="s">
        <v>335</v>
      </c>
      <c r="E5820" s="43" t="s">
        <v>396</v>
      </c>
      <c r="F5820" s="42" t="s">
        <v>395</v>
      </c>
      <c r="G5820" s="18" t="s">
        <v>3</v>
      </c>
      <c r="H5820" s="32">
        <f>SUBTOTAL(9,H5818:H5819)</f>
        <v>1400189921</v>
      </c>
      <c r="I5820" s="14">
        <f>SUBTOTAL(9,I5818:I5819)</f>
        <v>137590882.71000001</v>
      </c>
      <c r="J5820" s="31">
        <f>SUBTOTAL(9,J5818:J5819)</f>
        <v>7.8612697129764972E-2</v>
      </c>
      <c r="K5820" s="14">
        <f>SUBTOTAL(9,K5818:K5819)</f>
        <v>145824544.94999999</v>
      </c>
      <c r="L5820" s="14">
        <f>SUBTOTAL(9,L5817:L5819)</f>
        <v>137590882.71000001</v>
      </c>
      <c r="M5820" s="80"/>
    </row>
    <row r="5821" spans="2:13" ht="24.9" customHeight="1" outlineLevel="2" x14ac:dyDescent="0.3">
      <c r="B5821" s="47" t="s">
        <v>2229</v>
      </c>
      <c r="C5821" s="46" t="s">
        <v>336</v>
      </c>
      <c r="D5821" s="46" t="s">
        <v>335</v>
      </c>
      <c r="E5821" s="46" t="s">
        <v>394</v>
      </c>
      <c r="F5821" s="45" t="s">
        <v>393</v>
      </c>
      <c r="G5821" s="26" t="s">
        <v>0</v>
      </c>
      <c r="H5821" s="30">
        <v>1262512191</v>
      </c>
      <c r="I5821" s="30">
        <v>99249488.50999999</v>
      </c>
      <c r="J5821" s="36">
        <f>I5821/H5821</f>
        <v>7.8612697142660698E-2</v>
      </c>
      <c r="K5821" s="30">
        <v>105188739.38</v>
      </c>
      <c r="L5821" s="30">
        <f>I5821</f>
        <v>99249488.50999999</v>
      </c>
      <c r="M5821" s="80">
        <f>L5821/K5821</f>
        <v>0.94353719889593757</v>
      </c>
    </row>
    <row r="5822" spans="2:13" ht="24.9" customHeight="1" outlineLevel="2" x14ac:dyDescent="0.3">
      <c r="B5822" s="47" t="s">
        <v>2229</v>
      </c>
      <c r="C5822" s="46" t="s">
        <v>336</v>
      </c>
      <c r="D5822" s="46" t="s">
        <v>335</v>
      </c>
      <c r="E5822" s="46" t="s">
        <v>394</v>
      </c>
      <c r="F5822" s="45" t="s">
        <v>393</v>
      </c>
      <c r="G5822" s="26" t="s">
        <v>7</v>
      </c>
      <c r="H5822" s="30">
        <v>-252502438</v>
      </c>
      <c r="I5822" s="24"/>
      <c r="J5822" s="36"/>
      <c r="K5822" s="24"/>
      <c r="L5822" s="24"/>
      <c r="M5822" s="80">
        <f>IFERROR((Base_actualizacion!$L5818/Base_actualizacion!$K5818)," " )</f>
        <v>0.9435371991537973</v>
      </c>
    </row>
    <row r="5823" spans="2:13" ht="24.9" customHeight="1" outlineLevel="1" x14ac:dyDescent="0.3">
      <c r="B5823" s="44" t="str">
        <f>B5822</f>
        <v>ASIGNACIÓN PARA LA INVERSIÓN LOCAL SEGÚN NBI Y CUARTA, QUINTA, Y SEXTA CATEGORÍA</v>
      </c>
      <c r="C5823" s="43" t="s">
        <v>336</v>
      </c>
      <c r="D5823" s="43" t="s">
        <v>335</v>
      </c>
      <c r="E5823" s="43" t="s">
        <v>394</v>
      </c>
      <c r="F5823" s="42" t="s">
        <v>393</v>
      </c>
      <c r="G5823" s="18" t="s">
        <v>3</v>
      </c>
      <c r="H5823" s="32">
        <f>SUBTOTAL(9,H5821:H5822)</f>
        <v>1010009753</v>
      </c>
      <c r="I5823" s="14">
        <f>SUBTOTAL(9,I5821:I5822)</f>
        <v>99249488.50999999</v>
      </c>
      <c r="J5823" s="31">
        <f>SUBTOTAL(9,J5821:J5822)</f>
        <v>7.8612697142660698E-2</v>
      </c>
      <c r="K5823" s="14">
        <f>SUBTOTAL(9,K5821:K5822)</f>
        <v>105188739.38</v>
      </c>
      <c r="L5823" s="14">
        <f>SUBTOTAL(9,L5820:L5822)</f>
        <v>99249488.50999999</v>
      </c>
      <c r="M5823" s="80"/>
    </row>
    <row r="5824" spans="2:13" ht="24.9" customHeight="1" outlineLevel="2" x14ac:dyDescent="0.3">
      <c r="B5824" s="47" t="s">
        <v>2229</v>
      </c>
      <c r="C5824" s="46" t="s">
        <v>336</v>
      </c>
      <c r="D5824" s="46" t="s">
        <v>335</v>
      </c>
      <c r="E5824" s="46" t="s">
        <v>392</v>
      </c>
      <c r="F5824" s="45" t="s">
        <v>391</v>
      </c>
      <c r="G5824" s="26" t="s">
        <v>0</v>
      </c>
      <c r="H5824" s="30">
        <v>1620739323</v>
      </c>
      <c r="I5824" s="30">
        <v>127410689.53</v>
      </c>
      <c r="J5824" s="36">
        <f>I5824/H5824</f>
        <v>7.8612697132665305E-2</v>
      </c>
      <c r="K5824" s="30">
        <v>135035152.41999999</v>
      </c>
      <c r="L5824" s="30">
        <f>I5824</f>
        <v>127410689.53</v>
      </c>
      <c r="M5824" s="80">
        <f>L5824/K5824</f>
        <v>0.94353719936357305</v>
      </c>
    </row>
    <row r="5825" spans="2:13" ht="24.9" customHeight="1" outlineLevel="2" x14ac:dyDescent="0.3">
      <c r="B5825" s="47" t="s">
        <v>2229</v>
      </c>
      <c r="C5825" s="46" t="s">
        <v>336</v>
      </c>
      <c r="D5825" s="46" t="s">
        <v>335</v>
      </c>
      <c r="E5825" s="46" t="s">
        <v>392</v>
      </c>
      <c r="F5825" s="45" t="s">
        <v>391</v>
      </c>
      <c r="G5825" s="26" t="s">
        <v>7</v>
      </c>
      <c r="H5825" s="30">
        <v>-324147865</v>
      </c>
      <c r="I5825" s="24"/>
      <c r="J5825" s="36"/>
      <c r="K5825" s="24"/>
      <c r="L5825" s="24"/>
      <c r="M5825" s="80">
        <f>IFERROR((Base_actualizacion!$L5821/Base_actualizacion!$K5821)," " )</f>
        <v>0.94353719889593757</v>
      </c>
    </row>
    <row r="5826" spans="2:13" ht="24.9" customHeight="1" outlineLevel="1" x14ac:dyDescent="0.3">
      <c r="B5826" s="44" t="str">
        <f>B5825</f>
        <v>ASIGNACIÓN PARA LA INVERSIÓN LOCAL SEGÚN NBI Y CUARTA, QUINTA, Y SEXTA CATEGORÍA</v>
      </c>
      <c r="C5826" s="43" t="s">
        <v>336</v>
      </c>
      <c r="D5826" s="43" t="s">
        <v>335</v>
      </c>
      <c r="E5826" s="43" t="s">
        <v>392</v>
      </c>
      <c r="F5826" s="42" t="s">
        <v>391</v>
      </c>
      <c r="G5826" s="18" t="s">
        <v>3</v>
      </c>
      <c r="H5826" s="32">
        <f>SUBTOTAL(9,H5824:H5825)</f>
        <v>1296591458</v>
      </c>
      <c r="I5826" s="14">
        <f>SUBTOTAL(9,I5824:I5825)</f>
        <v>127410689.53</v>
      </c>
      <c r="J5826" s="31">
        <f>SUBTOTAL(9,J5824:J5825)</f>
        <v>7.8612697132665305E-2</v>
      </c>
      <c r="K5826" s="14">
        <f>SUBTOTAL(9,K5824:K5825)</f>
        <v>135035152.41999999</v>
      </c>
      <c r="L5826" s="14">
        <f>SUBTOTAL(9,L5823:L5825)</f>
        <v>127410689.53</v>
      </c>
      <c r="M5826" s="80"/>
    </row>
    <row r="5827" spans="2:13" ht="24.9" customHeight="1" outlineLevel="2" x14ac:dyDescent="0.3">
      <c r="B5827" s="47" t="s">
        <v>2229</v>
      </c>
      <c r="C5827" s="46" t="s">
        <v>336</v>
      </c>
      <c r="D5827" s="46" t="s">
        <v>335</v>
      </c>
      <c r="E5827" s="46" t="s">
        <v>390</v>
      </c>
      <c r="F5827" s="45" t="s">
        <v>389</v>
      </c>
      <c r="G5827" s="26" t="s">
        <v>0</v>
      </c>
      <c r="H5827" s="30">
        <v>1714904755</v>
      </c>
      <c r="I5827" s="30">
        <v>134813288.12</v>
      </c>
      <c r="J5827" s="36">
        <f>I5827/H5827</f>
        <v>7.8612697134891316E-2</v>
      </c>
      <c r="K5827" s="30">
        <v>142880734.56</v>
      </c>
      <c r="L5827" s="30">
        <f>I5827</f>
        <v>134813288.12</v>
      </c>
      <c r="M5827" s="80">
        <f>L5827/K5827</f>
        <v>0.94353719929531699</v>
      </c>
    </row>
    <row r="5828" spans="2:13" ht="24.9" customHeight="1" outlineLevel="2" x14ac:dyDescent="0.3">
      <c r="B5828" s="47" t="s">
        <v>2229</v>
      </c>
      <c r="C5828" s="46" t="s">
        <v>336</v>
      </c>
      <c r="D5828" s="46" t="s">
        <v>335</v>
      </c>
      <c r="E5828" s="46" t="s">
        <v>390</v>
      </c>
      <c r="F5828" s="45" t="s">
        <v>389</v>
      </c>
      <c r="G5828" s="26" t="s">
        <v>7</v>
      </c>
      <c r="H5828" s="30">
        <v>-342980951</v>
      </c>
      <c r="I5828" s="24"/>
      <c r="J5828" s="36"/>
      <c r="K5828" s="24"/>
      <c r="L5828" s="24"/>
      <c r="M5828" s="80">
        <f>IFERROR((Base_actualizacion!$L5824/Base_actualizacion!$K5824)," " )</f>
        <v>0.94353719936357305</v>
      </c>
    </row>
    <row r="5829" spans="2:13" ht="24.9" customHeight="1" outlineLevel="1" x14ac:dyDescent="0.3">
      <c r="B5829" s="44" t="str">
        <f>B5828</f>
        <v>ASIGNACIÓN PARA LA INVERSIÓN LOCAL SEGÚN NBI Y CUARTA, QUINTA, Y SEXTA CATEGORÍA</v>
      </c>
      <c r="C5829" s="43" t="s">
        <v>336</v>
      </c>
      <c r="D5829" s="43" t="s">
        <v>335</v>
      </c>
      <c r="E5829" s="43" t="s">
        <v>390</v>
      </c>
      <c r="F5829" s="42" t="s">
        <v>389</v>
      </c>
      <c r="G5829" s="18" t="s">
        <v>3</v>
      </c>
      <c r="H5829" s="32">
        <f>SUBTOTAL(9,H5827:H5828)</f>
        <v>1371923804</v>
      </c>
      <c r="I5829" s="14">
        <f>SUBTOTAL(9,I5827:I5828)</f>
        <v>134813288.12</v>
      </c>
      <c r="J5829" s="31">
        <f>SUBTOTAL(9,J5827:J5828)</f>
        <v>7.8612697134891316E-2</v>
      </c>
      <c r="K5829" s="14">
        <f>SUBTOTAL(9,K5827:K5828)</f>
        <v>142880734.56</v>
      </c>
      <c r="L5829" s="14">
        <f>SUBTOTAL(9,L5826:L5828)</f>
        <v>134813288.12</v>
      </c>
      <c r="M5829" s="80"/>
    </row>
    <row r="5830" spans="2:13" ht="24.9" customHeight="1" outlineLevel="2" x14ac:dyDescent="0.3">
      <c r="B5830" s="47" t="s">
        <v>2229</v>
      </c>
      <c r="C5830" s="46" t="s">
        <v>336</v>
      </c>
      <c r="D5830" s="46" t="s">
        <v>335</v>
      </c>
      <c r="E5830" s="46" t="s">
        <v>388</v>
      </c>
      <c r="F5830" s="45" t="s">
        <v>387</v>
      </c>
      <c r="G5830" s="26" t="s">
        <v>0</v>
      </c>
      <c r="H5830" s="30">
        <v>781992499</v>
      </c>
      <c r="I5830" s="30">
        <v>61474539.480000004</v>
      </c>
      <c r="J5830" s="36">
        <f>I5830/H5830</f>
        <v>7.8612697127674117E-2</v>
      </c>
      <c r="K5830" s="30">
        <v>65153275.939999998</v>
      </c>
      <c r="L5830" s="30">
        <f>I5830</f>
        <v>61474539.480000004</v>
      </c>
      <c r="M5830" s="80">
        <f>L5830/K5830</f>
        <v>0.9435371989063488</v>
      </c>
    </row>
    <row r="5831" spans="2:13" ht="24.9" customHeight="1" outlineLevel="2" x14ac:dyDescent="0.3">
      <c r="B5831" s="47" t="s">
        <v>2229</v>
      </c>
      <c r="C5831" s="46" t="s">
        <v>336</v>
      </c>
      <c r="D5831" s="46" t="s">
        <v>335</v>
      </c>
      <c r="E5831" s="46" t="s">
        <v>388</v>
      </c>
      <c r="F5831" s="45" t="s">
        <v>387</v>
      </c>
      <c r="G5831" s="26" t="s">
        <v>7</v>
      </c>
      <c r="H5831" s="30">
        <v>-156398500</v>
      </c>
      <c r="I5831" s="24"/>
      <c r="J5831" s="36"/>
      <c r="K5831" s="24"/>
      <c r="L5831" s="24"/>
      <c r="M5831" s="80">
        <f>IFERROR((Base_actualizacion!$L5827/Base_actualizacion!$K5827)," " )</f>
        <v>0.94353719929531699</v>
      </c>
    </row>
    <row r="5832" spans="2:13" ht="24.9" customHeight="1" outlineLevel="1" x14ac:dyDescent="0.3">
      <c r="B5832" s="44" t="str">
        <f>B5831</f>
        <v>ASIGNACIÓN PARA LA INVERSIÓN LOCAL SEGÚN NBI Y CUARTA, QUINTA, Y SEXTA CATEGORÍA</v>
      </c>
      <c r="C5832" s="43" t="s">
        <v>336</v>
      </c>
      <c r="D5832" s="43" t="s">
        <v>335</v>
      </c>
      <c r="E5832" s="43" t="s">
        <v>388</v>
      </c>
      <c r="F5832" s="42" t="s">
        <v>387</v>
      </c>
      <c r="G5832" s="18" t="s">
        <v>3</v>
      </c>
      <c r="H5832" s="32">
        <f>SUBTOTAL(9,H5830:H5831)</f>
        <v>625593999</v>
      </c>
      <c r="I5832" s="14">
        <f>SUBTOTAL(9,I5830:I5831)</f>
        <v>61474539.480000004</v>
      </c>
      <c r="J5832" s="31">
        <f>SUBTOTAL(9,J5830:J5831)</f>
        <v>7.8612697127674117E-2</v>
      </c>
      <c r="K5832" s="14">
        <f>SUBTOTAL(9,K5830:K5831)</f>
        <v>65153275.939999998</v>
      </c>
      <c r="L5832" s="14">
        <f>SUBTOTAL(9,L5829:L5831)</f>
        <v>61474539.480000004</v>
      </c>
      <c r="M5832" s="80"/>
    </row>
    <row r="5833" spans="2:13" ht="24.9" customHeight="1" outlineLevel="2" x14ac:dyDescent="0.3">
      <c r="B5833" s="47" t="s">
        <v>2229</v>
      </c>
      <c r="C5833" s="46" t="s">
        <v>336</v>
      </c>
      <c r="D5833" s="46" t="s">
        <v>335</v>
      </c>
      <c r="E5833" s="46" t="s">
        <v>386</v>
      </c>
      <c r="F5833" s="45" t="s">
        <v>385</v>
      </c>
      <c r="G5833" s="26" t="s">
        <v>0</v>
      </c>
      <c r="H5833" s="30">
        <v>892953300</v>
      </c>
      <c r="I5833" s="30">
        <v>70197467.329999998</v>
      </c>
      <c r="J5833" s="36">
        <f>I5833/H5833</f>
        <v>7.8612697136569182E-2</v>
      </c>
      <c r="K5833" s="30">
        <v>74398197.99000001</v>
      </c>
      <c r="L5833" s="30">
        <f>I5833</f>
        <v>70197467.329999998</v>
      </c>
      <c r="M5833" s="80">
        <f>L5833/K5833</f>
        <v>0.94353719883693099</v>
      </c>
    </row>
    <row r="5834" spans="2:13" ht="24.9" customHeight="1" outlineLevel="2" x14ac:dyDescent="0.3">
      <c r="B5834" s="47" t="s">
        <v>2229</v>
      </c>
      <c r="C5834" s="46" t="s">
        <v>336</v>
      </c>
      <c r="D5834" s="46" t="s">
        <v>335</v>
      </c>
      <c r="E5834" s="46" t="s">
        <v>386</v>
      </c>
      <c r="F5834" s="45" t="s">
        <v>385</v>
      </c>
      <c r="G5834" s="26" t="s">
        <v>7</v>
      </c>
      <c r="H5834" s="30">
        <v>-178590660</v>
      </c>
      <c r="I5834" s="24"/>
      <c r="J5834" s="36"/>
      <c r="K5834" s="24"/>
      <c r="L5834" s="24"/>
      <c r="M5834" s="80">
        <f>IFERROR((Base_actualizacion!$L5830/Base_actualizacion!$K5830)," " )</f>
        <v>0.9435371989063488</v>
      </c>
    </row>
    <row r="5835" spans="2:13" ht="24.9" customHeight="1" outlineLevel="1" x14ac:dyDescent="0.3">
      <c r="B5835" s="44" t="str">
        <f>B5834</f>
        <v>ASIGNACIÓN PARA LA INVERSIÓN LOCAL SEGÚN NBI Y CUARTA, QUINTA, Y SEXTA CATEGORÍA</v>
      </c>
      <c r="C5835" s="43" t="s">
        <v>336</v>
      </c>
      <c r="D5835" s="43" t="s">
        <v>335</v>
      </c>
      <c r="E5835" s="43" t="s">
        <v>386</v>
      </c>
      <c r="F5835" s="42" t="s">
        <v>385</v>
      </c>
      <c r="G5835" s="18" t="s">
        <v>3</v>
      </c>
      <c r="H5835" s="32">
        <f>SUBTOTAL(9,H5833:H5834)</f>
        <v>714362640</v>
      </c>
      <c r="I5835" s="14">
        <f>SUBTOTAL(9,I5833:I5834)</f>
        <v>70197467.329999998</v>
      </c>
      <c r="J5835" s="31">
        <f>SUBTOTAL(9,J5833:J5834)</f>
        <v>7.8612697136569182E-2</v>
      </c>
      <c r="K5835" s="14">
        <f>SUBTOTAL(9,K5833:K5834)</f>
        <v>74398197.99000001</v>
      </c>
      <c r="L5835" s="14">
        <f>SUBTOTAL(9,L5832:L5834)</f>
        <v>70197467.329999998</v>
      </c>
      <c r="M5835" s="80"/>
    </row>
    <row r="5836" spans="2:13" ht="24.9" customHeight="1" outlineLevel="2" x14ac:dyDescent="0.3">
      <c r="B5836" s="47" t="s">
        <v>2229</v>
      </c>
      <c r="C5836" s="46" t="s">
        <v>336</v>
      </c>
      <c r="D5836" s="46" t="s">
        <v>335</v>
      </c>
      <c r="E5836" s="46" t="s">
        <v>384</v>
      </c>
      <c r="F5836" s="45" t="s">
        <v>383</v>
      </c>
      <c r="G5836" s="26" t="s">
        <v>0</v>
      </c>
      <c r="H5836" s="30">
        <v>1044359992</v>
      </c>
      <c r="I5836" s="30">
        <v>82099955.75</v>
      </c>
      <c r="J5836" s="36">
        <f>I5836/H5836</f>
        <v>7.861269713403575E-2</v>
      </c>
      <c r="K5836" s="30">
        <v>87012950.689999998</v>
      </c>
      <c r="L5836" s="30">
        <f>I5836</f>
        <v>82099955.75</v>
      </c>
      <c r="M5836" s="80">
        <f>L5836/K5836</f>
        <v>0.94353719876132613</v>
      </c>
    </row>
    <row r="5837" spans="2:13" ht="24.9" customHeight="1" outlineLevel="2" x14ac:dyDescent="0.3">
      <c r="B5837" s="47" t="s">
        <v>2229</v>
      </c>
      <c r="C5837" s="46" t="s">
        <v>336</v>
      </c>
      <c r="D5837" s="46" t="s">
        <v>335</v>
      </c>
      <c r="E5837" s="46" t="s">
        <v>384</v>
      </c>
      <c r="F5837" s="45" t="s">
        <v>383</v>
      </c>
      <c r="G5837" s="26" t="s">
        <v>7</v>
      </c>
      <c r="H5837" s="30">
        <v>-208871998</v>
      </c>
      <c r="I5837" s="24"/>
      <c r="J5837" s="36"/>
      <c r="K5837" s="24"/>
      <c r="L5837" s="24"/>
      <c r="M5837" s="80">
        <f>IFERROR((Base_actualizacion!$L5833/Base_actualizacion!$K5833)," " )</f>
        <v>0.94353719883693099</v>
      </c>
    </row>
    <row r="5838" spans="2:13" ht="24.9" customHeight="1" outlineLevel="1" x14ac:dyDescent="0.3">
      <c r="B5838" s="44" t="str">
        <f>B5837</f>
        <v>ASIGNACIÓN PARA LA INVERSIÓN LOCAL SEGÚN NBI Y CUARTA, QUINTA, Y SEXTA CATEGORÍA</v>
      </c>
      <c r="C5838" s="43" t="s">
        <v>336</v>
      </c>
      <c r="D5838" s="43" t="s">
        <v>335</v>
      </c>
      <c r="E5838" s="43" t="s">
        <v>384</v>
      </c>
      <c r="F5838" s="42" t="s">
        <v>383</v>
      </c>
      <c r="G5838" s="18" t="s">
        <v>3</v>
      </c>
      <c r="H5838" s="32">
        <f>SUBTOTAL(9,H5836:H5837)</f>
        <v>835487994</v>
      </c>
      <c r="I5838" s="14">
        <f>SUBTOTAL(9,I5836:I5837)</f>
        <v>82099955.75</v>
      </c>
      <c r="J5838" s="31">
        <f>SUBTOTAL(9,J5836:J5837)</f>
        <v>7.861269713403575E-2</v>
      </c>
      <c r="K5838" s="14">
        <f>SUBTOTAL(9,K5836:K5837)</f>
        <v>87012950.689999998</v>
      </c>
      <c r="L5838" s="14">
        <f>SUBTOTAL(9,L5835:L5837)</f>
        <v>82099955.75</v>
      </c>
      <c r="M5838" s="80"/>
    </row>
    <row r="5839" spans="2:13" ht="24.9" customHeight="1" outlineLevel="2" x14ac:dyDescent="0.3">
      <c r="B5839" s="47" t="s">
        <v>2229</v>
      </c>
      <c r="C5839" s="46" t="s">
        <v>336</v>
      </c>
      <c r="D5839" s="46" t="s">
        <v>335</v>
      </c>
      <c r="E5839" s="46" t="s">
        <v>380</v>
      </c>
      <c r="F5839" s="45" t="s">
        <v>379</v>
      </c>
      <c r="G5839" s="26" t="s">
        <v>0</v>
      </c>
      <c r="H5839" s="30">
        <v>865407401</v>
      </c>
      <c r="I5839" s="30">
        <v>68032009.909999996</v>
      </c>
      <c r="J5839" s="36">
        <f>I5839/H5839</f>
        <v>7.8612697131301743E-2</v>
      </c>
      <c r="K5839" s="30">
        <v>72103156.019999996</v>
      </c>
      <c r="L5839" s="30">
        <f>I5839</f>
        <v>68032009.909999996</v>
      </c>
      <c r="M5839" s="80">
        <f>L5839/K5839</f>
        <v>0.94353719955239213</v>
      </c>
    </row>
    <row r="5840" spans="2:13" ht="24.9" customHeight="1" outlineLevel="2" x14ac:dyDescent="0.3">
      <c r="B5840" s="47" t="s">
        <v>2229</v>
      </c>
      <c r="C5840" s="46" t="s">
        <v>336</v>
      </c>
      <c r="D5840" s="46" t="s">
        <v>335</v>
      </c>
      <c r="E5840" s="46" t="s">
        <v>380</v>
      </c>
      <c r="F5840" s="45" t="s">
        <v>379</v>
      </c>
      <c r="G5840" s="26" t="s">
        <v>7</v>
      </c>
      <c r="H5840" s="30">
        <v>-173081480</v>
      </c>
      <c r="I5840" s="24"/>
      <c r="J5840" s="36"/>
      <c r="K5840" s="24"/>
      <c r="L5840" s="24"/>
      <c r="M5840" s="80">
        <f>IFERROR((Base_actualizacion!$L5836/Base_actualizacion!$K5836)," " )</f>
        <v>0.94353719876132613</v>
      </c>
    </row>
    <row r="5841" spans="2:13" ht="24.9" customHeight="1" outlineLevel="1" x14ac:dyDescent="0.3">
      <c r="B5841" s="44" t="str">
        <f>B5840</f>
        <v>ASIGNACIÓN PARA LA INVERSIÓN LOCAL SEGÚN NBI Y CUARTA, QUINTA, Y SEXTA CATEGORÍA</v>
      </c>
      <c r="C5841" s="43" t="s">
        <v>336</v>
      </c>
      <c r="D5841" s="43" t="s">
        <v>335</v>
      </c>
      <c r="E5841" s="43" t="s">
        <v>380</v>
      </c>
      <c r="F5841" s="42" t="s">
        <v>379</v>
      </c>
      <c r="G5841" s="18" t="s">
        <v>3</v>
      </c>
      <c r="H5841" s="32">
        <f>SUBTOTAL(9,H5839:H5840)</f>
        <v>692325921</v>
      </c>
      <c r="I5841" s="14">
        <f>SUBTOTAL(9,I5839:I5840)</f>
        <v>68032009.909999996</v>
      </c>
      <c r="J5841" s="31">
        <f>SUBTOTAL(9,J5839:J5840)</f>
        <v>7.8612697131301743E-2</v>
      </c>
      <c r="K5841" s="14">
        <f>SUBTOTAL(9,K5839:K5840)</f>
        <v>72103156.019999996</v>
      </c>
      <c r="L5841" s="14">
        <f>SUBTOTAL(9,L5838:L5840)</f>
        <v>68032009.909999996</v>
      </c>
      <c r="M5841" s="80"/>
    </row>
    <row r="5842" spans="2:13" ht="24.9" customHeight="1" outlineLevel="2" x14ac:dyDescent="0.3">
      <c r="B5842" s="47" t="s">
        <v>2229</v>
      </c>
      <c r="C5842" s="46" t="s">
        <v>336</v>
      </c>
      <c r="D5842" s="46" t="s">
        <v>335</v>
      </c>
      <c r="E5842" s="46" t="s">
        <v>378</v>
      </c>
      <c r="F5842" s="45" t="s">
        <v>377</v>
      </c>
      <c r="G5842" s="26" t="s">
        <v>0</v>
      </c>
      <c r="H5842" s="30">
        <v>1329073804</v>
      </c>
      <c r="I5842" s="30">
        <v>104482076.43000001</v>
      </c>
      <c r="J5842" s="36">
        <f>I5842/H5842</f>
        <v>7.8612697139578872E-2</v>
      </c>
      <c r="K5842" s="30">
        <v>110734453.89</v>
      </c>
      <c r="L5842" s="30">
        <f>I5842</f>
        <v>104482076.43000001</v>
      </c>
      <c r="M5842" s="80">
        <f>L5842/K5842</f>
        <v>0.94353719876371178</v>
      </c>
    </row>
    <row r="5843" spans="2:13" ht="24.9" customHeight="1" outlineLevel="2" x14ac:dyDescent="0.3">
      <c r="B5843" s="47" t="s">
        <v>2229</v>
      </c>
      <c r="C5843" s="46" t="s">
        <v>336</v>
      </c>
      <c r="D5843" s="46" t="s">
        <v>335</v>
      </c>
      <c r="E5843" s="46" t="s">
        <v>378</v>
      </c>
      <c r="F5843" s="45" t="s">
        <v>377</v>
      </c>
      <c r="G5843" s="26" t="s">
        <v>7</v>
      </c>
      <c r="H5843" s="30">
        <v>-265814761</v>
      </c>
      <c r="I5843" s="24"/>
      <c r="J5843" s="36"/>
      <c r="K5843" s="24"/>
      <c r="L5843" s="24"/>
      <c r="M5843" s="80">
        <f>IFERROR((Base_actualizacion!$L5839/Base_actualizacion!$K5839)," " )</f>
        <v>0.94353719955239213</v>
      </c>
    </row>
    <row r="5844" spans="2:13" ht="24.9" customHeight="1" outlineLevel="1" x14ac:dyDescent="0.3">
      <c r="B5844" s="44" t="str">
        <f>B5843</f>
        <v>ASIGNACIÓN PARA LA INVERSIÓN LOCAL SEGÚN NBI Y CUARTA, QUINTA, Y SEXTA CATEGORÍA</v>
      </c>
      <c r="C5844" s="43" t="s">
        <v>336</v>
      </c>
      <c r="D5844" s="43" t="s">
        <v>335</v>
      </c>
      <c r="E5844" s="43" t="s">
        <v>378</v>
      </c>
      <c r="F5844" s="42" t="s">
        <v>377</v>
      </c>
      <c r="G5844" s="18" t="s">
        <v>3</v>
      </c>
      <c r="H5844" s="32">
        <f>SUBTOTAL(9,H5842:H5843)</f>
        <v>1063259043</v>
      </c>
      <c r="I5844" s="14">
        <f>SUBTOTAL(9,I5842:I5843)</f>
        <v>104482076.43000001</v>
      </c>
      <c r="J5844" s="31">
        <f>SUBTOTAL(9,J5842:J5843)</f>
        <v>7.8612697139578872E-2</v>
      </c>
      <c r="K5844" s="14">
        <f>SUBTOTAL(9,K5842:K5843)</f>
        <v>110734453.89</v>
      </c>
      <c r="L5844" s="14">
        <f>SUBTOTAL(9,L5841:L5843)</f>
        <v>104482076.43000001</v>
      </c>
      <c r="M5844" s="80"/>
    </row>
    <row r="5845" spans="2:13" ht="24.9" customHeight="1" outlineLevel="2" x14ac:dyDescent="0.3">
      <c r="B5845" s="47" t="s">
        <v>2229</v>
      </c>
      <c r="C5845" s="46" t="s">
        <v>336</v>
      </c>
      <c r="D5845" s="46" t="s">
        <v>335</v>
      </c>
      <c r="E5845" s="46" t="s">
        <v>2245</v>
      </c>
      <c r="F5845" s="45" t="s">
        <v>2244</v>
      </c>
      <c r="G5845" s="26" t="s">
        <v>0</v>
      </c>
      <c r="H5845" s="30">
        <v>1782386253</v>
      </c>
      <c r="I5845" s="30">
        <v>140118190.69</v>
      </c>
      <c r="J5845" s="36">
        <f>I5845/H5845</f>
        <v>7.8612697137986728E-2</v>
      </c>
      <c r="K5845" s="30">
        <v>148503091.13</v>
      </c>
      <c r="L5845" s="30">
        <f>I5845</f>
        <v>140118190.69</v>
      </c>
      <c r="M5845" s="80">
        <f>L5845/K5845</f>
        <v>0.9435371992852335</v>
      </c>
    </row>
    <row r="5846" spans="2:13" ht="24.9" customHeight="1" outlineLevel="2" x14ac:dyDescent="0.3">
      <c r="B5846" s="47" t="s">
        <v>2229</v>
      </c>
      <c r="C5846" s="46" t="s">
        <v>336</v>
      </c>
      <c r="D5846" s="46" t="s">
        <v>335</v>
      </c>
      <c r="E5846" s="46" t="s">
        <v>2245</v>
      </c>
      <c r="F5846" s="45" t="s">
        <v>2244</v>
      </c>
      <c r="G5846" s="26" t="s">
        <v>7</v>
      </c>
      <c r="H5846" s="30">
        <v>-356477251</v>
      </c>
      <c r="I5846" s="24"/>
      <c r="J5846" s="36"/>
      <c r="K5846" s="24"/>
      <c r="L5846" s="24"/>
      <c r="M5846" s="80">
        <f>IFERROR((Base_actualizacion!$L5842/Base_actualizacion!$K5842)," " )</f>
        <v>0.94353719876371178</v>
      </c>
    </row>
    <row r="5847" spans="2:13" ht="24.9" customHeight="1" outlineLevel="2" x14ac:dyDescent="0.3">
      <c r="B5847" s="47" t="s">
        <v>2229</v>
      </c>
      <c r="C5847" s="46" t="s">
        <v>336</v>
      </c>
      <c r="D5847" s="46" t="s">
        <v>335</v>
      </c>
      <c r="E5847" s="46" t="s">
        <v>2245</v>
      </c>
      <c r="F5847" s="45" t="s">
        <v>2244</v>
      </c>
      <c r="G5847" s="26" t="s">
        <v>13</v>
      </c>
      <c r="H5847" s="30">
        <v>707994931</v>
      </c>
      <c r="I5847" s="30">
        <v>707994931</v>
      </c>
      <c r="J5847" s="36">
        <f>H5847/I5847</f>
        <v>1</v>
      </c>
      <c r="K5847" s="24"/>
      <c r="L5847" s="24"/>
      <c r="M5847" s="80"/>
    </row>
    <row r="5848" spans="2:13" ht="24.9" customHeight="1" outlineLevel="1" x14ac:dyDescent="0.3">
      <c r="B5848" s="44" t="str">
        <f>B5847</f>
        <v>ASIGNACIÓN PARA LA INVERSIÓN LOCAL SEGÚN NBI Y CUARTA, QUINTA, Y SEXTA CATEGORÍA</v>
      </c>
      <c r="C5848" s="43" t="s">
        <v>336</v>
      </c>
      <c r="D5848" s="43" t="s">
        <v>335</v>
      </c>
      <c r="E5848" s="43" t="s">
        <v>2245</v>
      </c>
      <c r="F5848" s="42" t="s">
        <v>2244</v>
      </c>
      <c r="G5848" s="18" t="s">
        <v>3</v>
      </c>
      <c r="H5848" s="32">
        <f>SUBTOTAL(9,H5845:H5847)</f>
        <v>2133903933</v>
      </c>
      <c r="I5848" s="32">
        <f>SUBTOTAL(9,I5845:I5847)</f>
        <v>848113121.69000006</v>
      </c>
      <c r="J5848" s="31">
        <f>SUBTOTAL(9,J5845:J5847)</f>
        <v>1.0786126971379868</v>
      </c>
      <c r="K5848" s="14">
        <f>SUBTOTAL(9,K5845:K5847)</f>
        <v>148503091.13</v>
      </c>
      <c r="L5848" s="14">
        <f>SUBTOTAL(9,L5845:L5847)</f>
        <v>140118190.69</v>
      </c>
      <c r="M5848" s="80"/>
    </row>
    <row r="5849" spans="2:13" ht="24.9" customHeight="1" outlineLevel="2" x14ac:dyDescent="0.3">
      <c r="B5849" s="47" t="s">
        <v>2229</v>
      </c>
      <c r="C5849" s="46" t="s">
        <v>336</v>
      </c>
      <c r="D5849" s="46" t="s">
        <v>335</v>
      </c>
      <c r="E5849" s="46" t="s">
        <v>376</v>
      </c>
      <c r="F5849" s="45" t="s">
        <v>375</v>
      </c>
      <c r="G5849" s="26" t="s">
        <v>0</v>
      </c>
      <c r="H5849" s="30">
        <v>4543760984</v>
      </c>
      <c r="I5849" s="30">
        <v>357197306.09000003</v>
      </c>
      <c r="J5849" s="36">
        <f>I5849/H5849</f>
        <v>7.8612697135215334E-2</v>
      </c>
      <c r="K5849" s="30">
        <v>378572573.88</v>
      </c>
      <c r="L5849" s="30">
        <f>I5849</f>
        <v>357197306.09000003</v>
      </c>
      <c r="M5849" s="80">
        <f>L5849/K5849</f>
        <v>0.94353719929860658</v>
      </c>
    </row>
    <row r="5850" spans="2:13" ht="24.9" customHeight="1" outlineLevel="2" x14ac:dyDescent="0.3">
      <c r="B5850" s="47" t="s">
        <v>2229</v>
      </c>
      <c r="C5850" s="46" t="s">
        <v>336</v>
      </c>
      <c r="D5850" s="46" t="s">
        <v>335</v>
      </c>
      <c r="E5850" s="46" t="s">
        <v>376</v>
      </c>
      <c r="F5850" s="45" t="s">
        <v>375</v>
      </c>
      <c r="G5850" s="26" t="s">
        <v>7</v>
      </c>
      <c r="H5850" s="30">
        <v>-908752197</v>
      </c>
      <c r="I5850" s="24"/>
      <c r="J5850" s="36"/>
      <c r="K5850" s="24"/>
      <c r="L5850" s="24"/>
      <c r="M5850" s="80" t="str">
        <f>IFERROR((Base_actualizacion!$L5846/Base_actualizacion!$K5846)," " )</f>
        <v xml:space="preserve"> </v>
      </c>
    </row>
    <row r="5851" spans="2:13" ht="24.9" customHeight="1" outlineLevel="1" x14ac:dyDescent="0.3">
      <c r="B5851" s="44" t="str">
        <f>B5850</f>
        <v>ASIGNACIÓN PARA LA INVERSIÓN LOCAL SEGÚN NBI Y CUARTA, QUINTA, Y SEXTA CATEGORÍA</v>
      </c>
      <c r="C5851" s="43" t="s">
        <v>336</v>
      </c>
      <c r="D5851" s="43" t="s">
        <v>335</v>
      </c>
      <c r="E5851" s="43" t="s">
        <v>376</v>
      </c>
      <c r="F5851" s="42" t="s">
        <v>375</v>
      </c>
      <c r="G5851" s="18" t="s">
        <v>3</v>
      </c>
      <c r="H5851" s="32">
        <f>SUBTOTAL(9,H5849:H5850)</f>
        <v>3635008787</v>
      </c>
      <c r="I5851" s="14">
        <f>SUBTOTAL(9,I5849:I5850)</f>
        <v>357197306.09000003</v>
      </c>
      <c r="J5851" s="31">
        <f>SUBTOTAL(9,J5849:J5850)</f>
        <v>7.8612697135215334E-2</v>
      </c>
      <c r="K5851" s="14">
        <f>SUBTOTAL(9,K5849:K5850)</f>
        <v>378572573.88</v>
      </c>
      <c r="L5851" s="14">
        <f>SUBTOTAL(9,L5848:L5850)</f>
        <v>357197306.09000003</v>
      </c>
      <c r="M5851" s="80"/>
    </row>
    <row r="5852" spans="2:13" ht="24.9" customHeight="1" outlineLevel="2" x14ac:dyDescent="0.3">
      <c r="B5852" s="47" t="s">
        <v>2229</v>
      </c>
      <c r="C5852" s="46" t="s">
        <v>336</v>
      </c>
      <c r="D5852" s="46" t="s">
        <v>335</v>
      </c>
      <c r="E5852" s="46" t="s">
        <v>374</v>
      </c>
      <c r="F5852" s="45" t="s">
        <v>373</v>
      </c>
      <c r="G5852" s="26" t="s">
        <v>0</v>
      </c>
      <c r="H5852" s="30">
        <v>2699452919</v>
      </c>
      <c r="I5852" s="30">
        <v>212211274.75</v>
      </c>
      <c r="J5852" s="36">
        <f>I5852/H5852</f>
        <v>7.8612697134430004E-2</v>
      </c>
      <c r="K5852" s="30">
        <v>224910342.63</v>
      </c>
      <c r="L5852" s="30">
        <f>I5852</f>
        <v>212211274.75</v>
      </c>
      <c r="M5852" s="80">
        <f>L5852/K5852</f>
        <v>0.94353719917233314</v>
      </c>
    </row>
    <row r="5853" spans="2:13" ht="24.9" customHeight="1" outlineLevel="2" x14ac:dyDescent="0.3">
      <c r="B5853" s="47" t="s">
        <v>2229</v>
      </c>
      <c r="C5853" s="46" t="s">
        <v>336</v>
      </c>
      <c r="D5853" s="46" t="s">
        <v>335</v>
      </c>
      <c r="E5853" s="46" t="s">
        <v>374</v>
      </c>
      <c r="F5853" s="45" t="s">
        <v>373</v>
      </c>
      <c r="G5853" s="26" t="s">
        <v>7</v>
      </c>
      <c r="H5853" s="30">
        <v>-539890584</v>
      </c>
      <c r="I5853" s="24"/>
      <c r="J5853" s="36"/>
      <c r="K5853" s="24"/>
      <c r="L5853" s="24"/>
      <c r="M5853" s="80">
        <f>IFERROR((Base_actualizacion!$L5849/Base_actualizacion!$K5849)," " )</f>
        <v>0.94353719929860658</v>
      </c>
    </row>
    <row r="5854" spans="2:13" ht="24.9" customHeight="1" outlineLevel="1" x14ac:dyDescent="0.3">
      <c r="B5854" s="44" t="str">
        <f>B5853</f>
        <v>ASIGNACIÓN PARA LA INVERSIÓN LOCAL SEGÚN NBI Y CUARTA, QUINTA, Y SEXTA CATEGORÍA</v>
      </c>
      <c r="C5854" s="43" t="s">
        <v>336</v>
      </c>
      <c r="D5854" s="43" t="s">
        <v>335</v>
      </c>
      <c r="E5854" s="43" t="s">
        <v>374</v>
      </c>
      <c r="F5854" s="42" t="s">
        <v>373</v>
      </c>
      <c r="G5854" s="18" t="s">
        <v>3</v>
      </c>
      <c r="H5854" s="32">
        <f>SUBTOTAL(9,H5852:H5853)</f>
        <v>2159562335</v>
      </c>
      <c r="I5854" s="14">
        <f>SUBTOTAL(9,I5852:I5853)</f>
        <v>212211274.75</v>
      </c>
      <c r="J5854" s="31">
        <f>SUBTOTAL(9,J5852:J5853)</f>
        <v>7.8612697134430004E-2</v>
      </c>
      <c r="K5854" s="14">
        <f>SUBTOTAL(9,K5852:K5853)</f>
        <v>224910342.63</v>
      </c>
      <c r="L5854" s="14">
        <f>SUBTOTAL(9,L5851:L5853)</f>
        <v>212211274.75</v>
      </c>
      <c r="M5854" s="80"/>
    </row>
    <row r="5855" spans="2:13" ht="24.9" customHeight="1" outlineLevel="2" x14ac:dyDescent="0.3">
      <c r="B5855" s="47" t="s">
        <v>2229</v>
      </c>
      <c r="C5855" s="46" t="s">
        <v>336</v>
      </c>
      <c r="D5855" s="46" t="s">
        <v>335</v>
      </c>
      <c r="E5855" s="46" t="s">
        <v>372</v>
      </c>
      <c r="F5855" s="45" t="s">
        <v>371</v>
      </c>
      <c r="G5855" s="26" t="s">
        <v>0</v>
      </c>
      <c r="H5855" s="30">
        <v>3488520457</v>
      </c>
      <c r="I5855" s="30">
        <v>274242002.13999999</v>
      </c>
      <c r="J5855" s="36">
        <f>I5855/H5855</f>
        <v>7.8612697136320672E-2</v>
      </c>
      <c r="K5855" s="30">
        <v>290653089.62</v>
      </c>
      <c r="L5855" s="30">
        <f>I5855</f>
        <v>274242002.13999999</v>
      </c>
      <c r="M5855" s="80">
        <f>L5855/K5855</f>
        <v>0.94353719927265911</v>
      </c>
    </row>
    <row r="5856" spans="2:13" ht="24.9" customHeight="1" outlineLevel="2" x14ac:dyDescent="0.3">
      <c r="B5856" s="47" t="s">
        <v>2229</v>
      </c>
      <c r="C5856" s="46" t="s">
        <v>336</v>
      </c>
      <c r="D5856" s="46" t="s">
        <v>335</v>
      </c>
      <c r="E5856" s="46" t="s">
        <v>372</v>
      </c>
      <c r="F5856" s="45" t="s">
        <v>371</v>
      </c>
      <c r="G5856" s="26" t="s">
        <v>7</v>
      </c>
      <c r="H5856" s="30">
        <v>-697704091</v>
      </c>
      <c r="I5856" s="24"/>
      <c r="J5856" s="36"/>
      <c r="K5856" s="24"/>
      <c r="L5856" s="24"/>
      <c r="M5856" s="80">
        <f>IFERROR((Base_actualizacion!$L5852/Base_actualizacion!$K5852)," " )</f>
        <v>0.94353719917233314</v>
      </c>
    </row>
    <row r="5857" spans="2:13" ht="24.9" customHeight="1" outlineLevel="2" x14ac:dyDescent="0.3">
      <c r="B5857" s="47" t="s">
        <v>2229</v>
      </c>
      <c r="C5857" s="46" t="s">
        <v>336</v>
      </c>
      <c r="D5857" s="46" t="s">
        <v>335</v>
      </c>
      <c r="E5857" s="46" t="s">
        <v>372</v>
      </c>
      <c r="F5857" s="45" t="s">
        <v>371</v>
      </c>
      <c r="G5857" s="26" t="s">
        <v>13</v>
      </c>
      <c r="H5857" s="30">
        <v>37612037</v>
      </c>
      <c r="I5857" s="30">
        <v>37612037</v>
      </c>
      <c r="J5857" s="36">
        <f>H5857/I5857</f>
        <v>1</v>
      </c>
      <c r="K5857" s="24"/>
      <c r="L5857" s="24"/>
      <c r="M5857" s="80"/>
    </row>
    <row r="5858" spans="2:13" ht="24.9" customHeight="1" outlineLevel="1" x14ac:dyDescent="0.3">
      <c r="B5858" s="44" t="str">
        <f>B5857</f>
        <v>ASIGNACIÓN PARA LA INVERSIÓN LOCAL SEGÚN NBI Y CUARTA, QUINTA, Y SEXTA CATEGORÍA</v>
      </c>
      <c r="C5858" s="43" t="s">
        <v>336</v>
      </c>
      <c r="D5858" s="43" t="s">
        <v>335</v>
      </c>
      <c r="E5858" s="43" t="s">
        <v>372</v>
      </c>
      <c r="F5858" s="42" t="s">
        <v>371</v>
      </c>
      <c r="G5858" s="18" t="s">
        <v>3</v>
      </c>
      <c r="H5858" s="32">
        <f>SUBTOTAL(9,H5855:H5857)</f>
        <v>2828428403</v>
      </c>
      <c r="I5858" s="32">
        <f>SUBTOTAL(9,I5855:I5857)</f>
        <v>311854039.13999999</v>
      </c>
      <c r="J5858" s="31">
        <f>SUBTOTAL(9,J5855:J5857)</f>
        <v>1.0786126971363206</v>
      </c>
      <c r="K5858" s="14">
        <f>SUBTOTAL(9,K5855:K5857)</f>
        <v>290653089.62</v>
      </c>
      <c r="L5858" s="14">
        <f>SUBTOTAL(9,L5855:L5857)</f>
        <v>274242002.13999999</v>
      </c>
      <c r="M5858" s="80"/>
    </row>
    <row r="5859" spans="2:13" ht="24.9" customHeight="1" outlineLevel="2" x14ac:dyDescent="0.3">
      <c r="B5859" s="47" t="s">
        <v>2229</v>
      </c>
      <c r="C5859" s="46" t="s">
        <v>336</v>
      </c>
      <c r="D5859" s="46" t="s">
        <v>335</v>
      </c>
      <c r="E5859" s="46" t="s">
        <v>370</v>
      </c>
      <c r="F5859" s="45" t="s">
        <v>369</v>
      </c>
      <c r="G5859" s="26" t="s">
        <v>0</v>
      </c>
      <c r="H5859" s="30">
        <v>1563409693</v>
      </c>
      <c r="I5859" s="30">
        <v>122903852.69</v>
      </c>
      <c r="J5859" s="36">
        <f>I5859/H5859</f>
        <v>7.8612697132612694E-2</v>
      </c>
      <c r="K5859" s="30">
        <v>130258619.14</v>
      </c>
      <c r="L5859" s="30">
        <f>I5859</f>
        <v>122903852.69</v>
      </c>
      <c r="M5859" s="80">
        <f>L5859/K5859</f>
        <v>0.94353719931503943</v>
      </c>
    </row>
    <row r="5860" spans="2:13" ht="24.9" customHeight="1" outlineLevel="2" x14ac:dyDescent="0.3">
      <c r="B5860" s="47" t="s">
        <v>2229</v>
      </c>
      <c r="C5860" s="46" t="s">
        <v>336</v>
      </c>
      <c r="D5860" s="46" t="s">
        <v>335</v>
      </c>
      <c r="E5860" s="46" t="s">
        <v>370</v>
      </c>
      <c r="F5860" s="45" t="s">
        <v>369</v>
      </c>
      <c r="G5860" s="26" t="s">
        <v>7</v>
      </c>
      <c r="H5860" s="30">
        <v>-312681939</v>
      </c>
      <c r="I5860" s="24"/>
      <c r="J5860" s="36"/>
      <c r="K5860" s="24"/>
      <c r="L5860" s="24"/>
      <c r="M5860" s="80" t="str">
        <f>IFERROR((Base_actualizacion!$L5856/Base_actualizacion!$K5856)," " )</f>
        <v xml:space="preserve"> </v>
      </c>
    </row>
    <row r="5861" spans="2:13" ht="24.9" customHeight="1" outlineLevel="1" x14ac:dyDescent="0.3">
      <c r="B5861" s="44" t="str">
        <f>B5860</f>
        <v>ASIGNACIÓN PARA LA INVERSIÓN LOCAL SEGÚN NBI Y CUARTA, QUINTA, Y SEXTA CATEGORÍA</v>
      </c>
      <c r="C5861" s="43" t="s">
        <v>336</v>
      </c>
      <c r="D5861" s="43" t="s">
        <v>335</v>
      </c>
      <c r="E5861" s="43" t="s">
        <v>370</v>
      </c>
      <c r="F5861" s="42" t="s">
        <v>369</v>
      </c>
      <c r="G5861" s="18" t="s">
        <v>3</v>
      </c>
      <c r="H5861" s="32">
        <f>SUBTOTAL(9,H5859:H5860)</f>
        <v>1250727754</v>
      </c>
      <c r="I5861" s="14">
        <f>SUBTOTAL(9,I5859:I5860)</f>
        <v>122903852.69</v>
      </c>
      <c r="J5861" s="31">
        <f>SUBTOTAL(9,J5859:J5860)</f>
        <v>7.8612697132612694E-2</v>
      </c>
      <c r="K5861" s="14">
        <f>SUBTOTAL(9,K5859:K5860)</f>
        <v>130258619.14</v>
      </c>
      <c r="L5861" s="14">
        <f>SUBTOTAL(9,L5858:L5860)</f>
        <v>122903852.69</v>
      </c>
      <c r="M5861" s="80"/>
    </row>
    <row r="5862" spans="2:13" ht="24.9" customHeight="1" outlineLevel="2" x14ac:dyDescent="0.3">
      <c r="B5862" s="47" t="s">
        <v>2229</v>
      </c>
      <c r="C5862" s="46" t="s">
        <v>336</v>
      </c>
      <c r="D5862" s="46" t="s">
        <v>335</v>
      </c>
      <c r="E5862" s="46" t="s">
        <v>368</v>
      </c>
      <c r="F5862" s="45" t="s">
        <v>367</v>
      </c>
      <c r="G5862" s="26" t="s">
        <v>0</v>
      </c>
      <c r="H5862" s="30">
        <v>939862330</v>
      </c>
      <c r="I5862" s="30">
        <v>73885112.689999998</v>
      </c>
      <c r="J5862" s="36">
        <f>I5862/H5862</f>
        <v>7.8612697127674006E-2</v>
      </c>
      <c r="K5862" s="30">
        <v>78306518.060000002</v>
      </c>
      <c r="L5862" s="30">
        <f>I5862</f>
        <v>73885112.689999998</v>
      </c>
      <c r="M5862" s="80">
        <f>L5862/K5862</f>
        <v>0.94353719869638131</v>
      </c>
    </row>
    <row r="5863" spans="2:13" ht="24.9" customHeight="1" outlineLevel="2" x14ac:dyDescent="0.3">
      <c r="B5863" s="47" t="s">
        <v>2229</v>
      </c>
      <c r="C5863" s="46" t="s">
        <v>336</v>
      </c>
      <c r="D5863" s="46" t="s">
        <v>335</v>
      </c>
      <c r="E5863" s="46" t="s">
        <v>368</v>
      </c>
      <c r="F5863" s="45" t="s">
        <v>367</v>
      </c>
      <c r="G5863" s="26" t="s">
        <v>7</v>
      </c>
      <c r="H5863" s="30">
        <v>-187972466</v>
      </c>
      <c r="I5863" s="24"/>
      <c r="J5863" s="36"/>
      <c r="K5863" s="24"/>
      <c r="L5863" s="24"/>
      <c r="M5863" s="80">
        <f>IFERROR((Base_actualizacion!$L5859/Base_actualizacion!$K5859)," " )</f>
        <v>0.94353719931503943</v>
      </c>
    </row>
    <row r="5864" spans="2:13" ht="24.9" customHeight="1" outlineLevel="1" x14ac:dyDescent="0.3">
      <c r="B5864" s="44" t="str">
        <f>B5863</f>
        <v>ASIGNACIÓN PARA LA INVERSIÓN LOCAL SEGÚN NBI Y CUARTA, QUINTA, Y SEXTA CATEGORÍA</v>
      </c>
      <c r="C5864" s="43" t="s">
        <v>336</v>
      </c>
      <c r="D5864" s="43" t="s">
        <v>335</v>
      </c>
      <c r="E5864" s="43" t="s">
        <v>368</v>
      </c>
      <c r="F5864" s="42" t="s">
        <v>367</v>
      </c>
      <c r="G5864" s="18" t="s">
        <v>3</v>
      </c>
      <c r="H5864" s="32">
        <f>SUBTOTAL(9,H5862:H5863)</f>
        <v>751889864</v>
      </c>
      <c r="I5864" s="14">
        <f>SUBTOTAL(9,I5862:I5863)</f>
        <v>73885112.689999998</v>
      </c>
      <c r="J5864" s="31">
        <f>SUBTOTAL(9,J5862:J5863)</f>
        <v>7.8612697127674006E-2</v>
      </c>
      <c r="K5864" s="14">
        <f>SUBTOTAL(9,K5862:K5863)</f>
        <v>78306518.060000002</v>
      </c>
      <c r="L5864" s="14">
        <f>SUBTOTAL(9,L5861:L5863)</f>
        <v>73885112.689999998</v>
      </c>
      <c r="M5864" s="80"/>
    </row>
    <row r="5865" spans="2:13" ht="24.9" customHeight="1" outlineLevel="2" x14ac:dyDescent="0.3">
      <c r="B5865" s="47" t="s">
        <v>2229</v>
      </c>
      <c r="C5865" s="46" t="s">
        <v>336</v>
      </c>
      <c r="D5865" s="46" t="s">
        <v>335</v>
      </c>
      <c r="E5865" s="46" t="s">
        <v>366</v>
      </c>
      <c r="F5865" s="45" t="s">
        <v>365</v>
      </c>
      <c r="G5865" s="26" t="s">
        <v>0</v>
      </c>
      <c r="H5865" s="30">
        <v>1878073852</v>
      </c>
      <c r="I5865" s="30">
        <v>147640450.92000002</v>
      </c>
      <c r="J5865" s="36">
        <f>I5865/H5865</f>
        <v>7.8612697132636522E-2</v>
      </c>
      <c r="K5865" s="30">
        <v>156475495.72</v>
      </c>
      <c r="L5865" s="30">
        <f>I5865</f>
        <v>147640450.92000002</v>
      </c>
      <c r="M5865" s="80">
        <f>L5865/K5865</f>
        <v>0.94353719884799359</v>
      </c>
    </row>
    <row r="5866" spans="2:13" ht="24.9" customHeight="1" outlineLevel="2" x14ac:dyDescent="0.3">
      <c r="B5866" s="47" t="s">
        <v>2229</v>
      </c>
      <c r="C5866" s="46" t="s">
        <v>336</v>
      </c>
      <c r="D5866" s="46" t="s">
        <v>335</v>
      </c>
      <c r="E5866" s="46" t="s">
        <v>366</v>
      </c>
      <c r="F5866" s="45" t="s">
        <v>365</v>
      </c>
      <c r="G5866" s="26" t="s">
        <v>7</v>
      </c>
      <c r="H5866" s="30">
        <v>-375614770</v>
      </c>
      <c r="I5866" s="24"/>
      <c r="J5866" s="36"/>
      <c r="K5866" s="24"/>
      <c r="L5866" s="24"/>
      <c r="M5866" s="80">
        <f>IFERROR((Base_actualizacion!$L5862/Base_actualizacion!$K5862)," " )</f>
        <v>0.94353719869638131</v>
      </c>
    </row>
    <row r="5867" spans="2:13" ht="24.9" customHeight="1" outlineLevel="1" x14ac:dyDescent="0.3">
      <c r="B5867" s="44" t="str">
        <f>B5866</f>
        <v>ASIGNACIÓN PARA LA INVERSIÓN LOCAL SEGÚN NBI Y CUARTA, QUINTA, Y SEXTA CATEGORÍA</v>
      </c>
      <c r="C5867" s="43" t="s">
        <v>336</v>
      </c>
      <c r="D5867" s="43" t="s">
        <v>335</v>
      </c>
      <c r="E5867" s="43" t="s">
        <v>366</v>
      </c>
      <c r="F5867" s="42" t="s">
        <v>365</v>
      </c>
      <c r="G5867" s="18" t="s">
        <v>3</v>
      </c>
      <c r="H5867" s="32">
        <f>SUBTOTAL(9,H5865:H5866)</f>
        <v>1502459082</v>
      </c>
      <c r="I5867" s="14">
        <f>SUBTOTAL(9,I5865:I5866)</f>
        <v>147640450.92000002</v>
      </c>
      <c r="J5867" s="31">
        <f>SUBTOTAL(9,J5865:J5866)</f>
        <v>7.8612697132636522E-2</v>
      </c>
      <c r="K5867" s="14">
        <f>SUBTOTAL(9,K5865:K5866)</f>
        <v>156475495.72</v>
      </c>
      <c r="L5867" s="14">
        <f>SUBTOTAL(9,L5864:L5866)</f>
        <v>147640450.92000002</v>
      </c>
      <c r="M5867" s="80"/>
    </row>
    <row r="5868" spans="2:13" ht="24.9" customHeight="1" outlineLevel="2" x14ac:dyDescent="0.3">
      <c r="B5868" s="47" t="s">
        <v>2229</v>
      </c>
      <c r="C5868" s="46" t="s">
        <v>336</v>
      </c>
      <c r="D5868" s="46" t="s">
        <v>335</v>
      </c>
      <c r="E5868" s="46" t="s">
        <v>364</v>
      </c>
      <c r="F5868" s="45" t="s">
        <v>363</v>
      </c>
      <c r="G5868" s="26" t="s">
        <v>0</v>
      </c>
      <c r="H5868" s="30">
        <v>876419384</v>
      </c>
      <c r="I5868" s="30">
        <v>68897691.599999994</v>
      </c>
      <c r="J5868" s="36">
        <f>I5868/H5868</f>
        <v>7.8612697137698168E-2</v>
      </c>
      <c r="K5868" s="30">
        <v>73020641.539999992</v>
      </c>
      <c r="L5868" s="30">
        <f>I5868</f>
        <v>68897691.599999994</v>
      </c>
      <c r="M5868" s="80">
        <f>L5868/K5868</f>
        <v>0.94353719916660161</v>
      </c>
    </row>
    <row r="5869" spans="2:13" ht="24.9" customHeight="1" outlineLevel="2" x14ac:dyDescent="0.3">
      <c r="B5869" s="47" t="s">
        <v>2229</v>
      </c>
      <c r="C5869" s="46" t="s">
        <v>336</v>
      </c>
      <c r="D5869" s="46" t="s">
        <v>335</v>
      </c>
      <c r="E5869" s="46" t="s">
        <v>364</v>
      </c>
      <c r="F5869" s="45" t="s">
        <v>363</v>
      </c>
      <c r="G5869" s="26" t="s">
        <v>7</v>
      </c>
      <c r="H5869" s="30">
        <v>-175283877</v>
      </c>
      <c r="I5869" s="24"/>
      <c r="J5869" s="36"/>
      <c r="K5869" s="24"/>
      <c r="L5869" s="24"/>
      <c r="M5869" s="80">
        <f>IFERROR((Base_actualizacion!$L5865/Base_actualizacion!$K5865)," " )</f>
        <v>0.94353719884799359</v>
      </c>
    </row>
    <row r="5870" spans="2:13" ht="24.9" customHeight="1" outlineLevel="1" x14ac:dyDescent="0.3">
      <c r="B5870" s="44" t="str">
        <f>B5869</f>
        <v>ASIGNACIÓN PARA LA INVERSIÓN LOCAL SEGÚN NBI Y CUARTA, QUINTA, Y SEXTA CATEGORÍA</v>
      </c>
      <c r="C5870" s="43" t="s">
        <v>336</v>
      </c>
      <c r="D5870" s="43" t="s">
        <v>335</v>
      </c>
      <c r="E5870" s="43" t="s">
        <v>364</v>
      </c>
      <c r="F5870" s="42" t="s">
        <v>363</v>
      </c>
      <c r="G5870" s="18" t="s">
        <v>3</v>
      </c>
      <c r="H5870" s="32">
        <f>SUBTOTAL(9,H5868:H5869)</f>
        <v>701135507</v>
      </c>
      <c r="I5870" s="14">
        <f>SUBTOTAL(9,I5868:I5869)</f>
        <v>68897691.599999994</v>
      </c>
      <c r="J5870" s="31">
        <f>SUBTOTAL(9,J5868:J5869)</f>
        <v>7.8612697137698168E-2</v>
      </c>
      <c r="K5870" s="14">
        <f>SUBTOTAL(9,K5868:K5869)</f>
        <v>73020641.539999992</v>
      </c>
      <c r="L5870" s="14">
        <f>SUBTOTAL(9,L5867:L5869)</f>
        <v>68897691.599999994</v>
      </c>
      <c r="M5870" s="80"/>
    </row>
    <row r="5871" spans="2:13" ht="24.9" customHeight="1" outlineLevel="2" x14ac:dyDescent="0.3">
      <c r="B5871" s="47" t="s">
        <v>2229</v>
      </c>
      <c r="C5871" s="46" t="s">
        <v>336</v>
      </c>
      <c r="D5871" s="46" t="s">
        <v>335</v>
      </c>
      <c r="E5871" s="46" t="s">
        <v>362</v>
      </c>
      <c r="F5871" s="45" t="s">
        <v>361</v>
      </c>
      <c r="G5871" s="26" t="s">
        <v>0</v>
      </c>
      <c r="H5871" s="30">
        <v>1747131168</v>
      </c>
      <c r="I5871" s="30">
        <v>137346693.36000001</v>
      </c>
      <c r="J5871" s="36">
        <f>I5871/H5871</f>
        <v>7.8612697132079329E-2</v>
      </c>
      <c r="K5871" s="30">
        <v>145565742.88999999</v>
      </c>
      <c r="L5871" s="30">
        <f>I5871</f>
        <v>137346693.36000001</v>
      </c>
      <c r="M5871" s="80">
        <f>L5871/K5871</f>
        <v>0.94353719929687796</v>
      </c>
    </row>
    <row r="5872" spans="2:13" ht="24.9" customHeight="1" outlineLevel="2" x14ac:dyDescent="0.3">
      <c r="B5872" s="47" t="s">
        <v>2229</v>
      </c>
      <c r="C5872" s="46" t="s">
        <v>336</v>
      </c>
      <c r="D5872" s="46" t="s">
        <v>335</v>
      </c>
      <c r="E5872" s="46" t="s">
        <v>362</v>
      </c>
      <c r="F5872" s="45" t="s">
        <v>361</v>
      </c>
      <c r="G5872" s="26" t="s">
        <v>7</v>
      </c>
      <c r="H5872" s="30">
        <v>-349426234</v>
      </c>
      <c r="I5872" s="24"/>
      <c r="J5872" s="36"/>
      <c r="K5872" s="24"/>
      <c r="L5872" s="24"/>
      <c r="M5872" s="80">
        <f>IFERROR((Base_actualizacion!$L5868/Base_actualizacion!$K5868)," " )</f>
        <v>0.94353719916660161</v>
      </c>
    </row>
    <row r="5873" spans="2:13" ht="24.9" customHeight="1" outlineLevel="1" x14ac:dyDescent="0.3">
      <c r="B5873" s="44" t="str">
        <f>B5872</f>
        <v>ASIGNACIÓN PARA LA INVERSIÓN LOCAL SEGÚN NBI Y CUARTA, QUINTA, Y SEXTA CATEGORÍA</v>
      </c>
      <c r="C5873" s="43" t="s">
        <v>336</v>
      </c>
      <c r="D5873" s="43" t="s">
        <v>335</v>
      </c>
      <c r="E5873" s="43" t="s">
        <v>362</v>
      </c>
      <c r="F5873" s="42" t="s">
        <v>361</v>
      </c>
      <c r="G5873" s="18" t="s">
        <v>3</v>
      </c>
      <c r="H5873" s="32">
        <f>SUBTOTAL(9,H5871:H5872)</f>
        <v>1397704934</v>
      </c>
      <c r="I5873" s="14">
        <f>SUBTOTAL(9,I5871:I5872)</f>
        <v>137346693.36000001</v>
      </c>
      <c r="J5873" s="31">
        <f>SUBTOTAL(9,J5871:J5872)</f>
        <v>7.8612697132079329E-2</v>
      </c>
      <c r="K5873" s="14">
        <f>SUBTOTAL(9,K5871:K5872)</f>
        <v>145565742.88999999</v>
      </c>
      <c r="L5873" s="14">
        <f>SUBTOTAL(9,L5870:L5872)</f>
        <v>137346693.36000001</v>
      </c>
      <c r="M5873" s="80"/>
    </row>
    <row r="5874" spans="2:13" ht="24.9" customHeight="1" outlineLevel="2" x14ac:dyDescent="0.3">
      <c r="B5874" s="47" t="s">
        <v>2229</v>
      </c>
      <c r="C5874" s="46" t="s">
        <v>336</v>
      </c>
      <c r="D5874" s="46" t="s">
        <v>335</v>
      </c>
      <c r="E5874" s="46" t="s">
        <v>360</v>
      </c>
      <c r="F5874" s="45" t="s">
        <v>54</v>
      </c>
      <c r="G5874" s="26" t="s">
        <v>0</v>
      </c>
      <c r="H5874" s="30">
        <v>1133737121</v>
      </c>
      <c r="I5874" s="30">
        <v>89126132.930000007</v>
      </c>
      <c r="J5874" s="36">
        <f>I5874/H5874</f>
        <v>7.8612697140398216E-2</v>
      </c>
      <c r="K5874" s="30">
        <v>94459585.710000008</v>
      </c>
      <c r="L5874" s="30">
        <f>I5874</f>
        <v>89126132.930000007</v>
      </c>
      <c r="M5874" s="80">
        <f>L5874/K5874</f>
        <v>0.9435371991110123</v>
      </c>
    </row>
    <row r="5875" spans="2:13" ht="24.9" customHeight="1" outlineLevel="2" x14ac:dyDescent="0.3">
      <c r="B5875" s="47" t="s">
        <v>2229</v>
      </c>
      <c r="C5875" s="46" t="s">
        <v>336</v>
      </c>
      <c r="D5875" s="46" t="s">
        <v>335</v>
      </c>
      <c r="E5875" s="46" t="s">
        <v>360</v>
      </c>
      <c r="F5875" s="45" t="s">
        <v>54</v>
      </c>
      <c r="G5875" s="26" t="s">
        <v>7</v>
      </c>
      <c r="H5875" s="30">
        <v>-226747424</v>
      </c>
      <c r="I5875" s="24"/>
      <c r="J5875" s="36"/>
      <c r="K5875" s="24"/>
      <c r="L5875" s="24"/>
      <c r="M5875" s="80">
        <f>IFERROR((Base_actualizacion!$L5871/Base_actualizacion!$K5871)," " )</f>
        <v>0.94353719929687796</v>
      </c>
    </row>
    <row r="5876" spans="2:13" ht="24.9" customHeight="1" outlineLevel="1" x14ac:dyDescent="0.3">
      <c r="B5876" s="44" t="str">
        <f>B5875</f>
        <v>ASIGNACIÓN PARA LA INVERSIÓN LOCAL SEGÚN NBI Y CUARTA, QUINTA, Y SEXTA CATEGORÍA</v>
      </c>
      <c r="C5876" s="43" t="s">
        <v>336</v>
      </c>
      <c r="D5876" s="43" t="s">
        <v>335</v>
      </c>
      <c r="E5876" s="43" t="s">
        <v>360</v>
      </c>
      <c r="F5876" s="42" t="s">
        <v>54</v>
      </c>
      <c r="G5876" s="18" t="s">
        <v>3</v>
      </c>
      <c r="H5876" s="32">
        <f>SUBTOTAL(9,H5874:H5875)</f>
        <v>906989697</v>
      </c>
      <c r="I5876" s="14">
        <f>SUBTOTAL(9,I5874:I5875)</f>
        <v>89126132.930000007</v>
      </c>
      <c r="J5876" s="31">
        <f>SUBTOTAL(9,J5874:J5875)</f>
        <v>7.8612697140398216E-2</v>
      </c>
      <c r="K5876" s="14">
        <f>SUBTOTAL(9,K5874:K5875)</f>
        <v>94459585.710000008</v>
      </c>
      <c r="L5876" s="14">
        <f>SUBTOTAL(9,L5873:L5875)</f>
        <v>89126132.930000007</v>
      </c>
      <c r="M5876" s="80"/>
    </row>
    <row r="5877" spans="2:13" ht="24.9" customHeight="1" outlineLevel="2" x14ac:dyDescent="0.3">
      <c r="B5877" s="47" t="s">
        <v>2229</v>
      </c>
      <c r="C5877" s="46" t="s">
        <v>336</v>
      </c>
      <c r="D5877" s="46" t="s">
        <v>335</v>
      </c>
      <c r="E5877" s="46" t="s">
        <v>359</v>
      </c>
      <c r="F5877" s="45" t="s">
        <v>358</v>
      </c>
      <c r="G5877" s="26" t="s">
        <v>0</v>
      </c>
      <c r="H5877" s="30">
        <v>3675258078</v>
      </c>
      <c r="I5877" s="30">
        <v>288921950.18000001</v>
      </c>
      <c r="J5877" s="36">
        <f>I5877/H5877</f>
        <v>7.861269713533299E-2</v>
      </c>
      <c r="K5877" s="30">
        <v>306211509.62</v>
      </c>
      <c r="L5877" s="30">
        <f>I5877</f>
        <v>288921950.18000001</v>
      </c>
      <c r="M5877" s="80">
        <f>L5877/K5877</f>
        <v>0.94353719929908619</v>
      </c>
    </row>
    <row r="5878" spans="2:13" ht="24.9" customHeight="1" outlineLevel="2" x14ac:dyDescent="0.3">
      <c r="B5878" s="47" t="s">
        <v>2229</v>
      </c>
      <c r="C5878" s="46" t="s">
        <v>336</v>
      </c>
      <c r="D5878" s="46" t="s">
        <v>335</v>
      </c>
      <c r="E5878" s="46" t="s">
        <v>359</v>
      </c>
      <c r="F5878" s="45" t="s">
        <v>358</v>
      </c>
      <c r="G5878" s="26" t="s">
        <v>7</v>
      </c>
      <c r="H5878" s="30">
        <v>-735051616</v>
      </c>
      <c r="I5878" s="24"/>
      <c r="J5878" s="36"/>
      <c r="K5878" s="24"/>
      <c r="L5878" s="24"/>
      <c r="M5878" s="80">
        <f>IFERROR((Base_actualizacion!$L5874/Base_actualizacion!$K5874)," " )</f>
        <v>0.9435371991110123</v>
      </c>
    </row>
    <row r="5879" spans="2:13" ht="24.9" customHeight="1" outlineLevel="1" x14ac:dyDescent="0.3">
      <c r="B5879" s="44" t="str">
        <f>B5878</f>
        <v>ASIGNACIÓN PARA LA INVERSIÓN LOCAL SEGÚN NBI Y CUARTA, QUINTA, Y SEXTA CATEGORÍA</v>
      </c>
      <c r="C5879" s="43" t="s">
        <v>336</v>
      </c>
      <c r="D5879" s="43" t="s">
        <v>335</v>
      </c>
      <c r="E5879" s="43" t="s">
        <v>359</v>
      </c>
      <c r="F5879" s="42" t="s">
        <v>358</v>
      </c>
      <c r="G5879" s="18" t="s">
        <v>3</v>
      </c>
      <c r="H5879" s="32">
        <f>SUBTOTAL(9,H5877:H5878)</f>
        <v>2940206462</v>
      </c>
      <c r="I5879" s="14">
        <f>SUBTOTAL(9,I5877:I5878)</f>
        <v>288921950.18000001</v>
      </c>
      <c r="J5879" s="31">
        <f>SUBTOTAL(9,J5877:J5878)</f>
        <v>7.861269713533299E-2</v>
      </c>
      <c r="K5879" s="14">
        <f>SUBTOTAL(9,K5877:K5878)</f>
        <v>306211509.62</v>
      </c>
      <c r="L5879" s="14">
        <f>SUBTOTAL(9,L5876:L5878)</f>
        <v>288921950.18000001</v>
      </c>
      <c r="M5879" s="80"/>
    </row>
    <row r="5880" spans="2:13" ht="24.9" customHeight="1" outlineLevel="2" x14ac:dyDescent="0.3">
      <c r="B5880" s="47" t="s">
        <v>2229</v>
      </c>
      <c r="C5880" s="46" t="s">
        <v>336</v>
      </c>
      <c r="D5880" s="46" t="s">
        <v>335</v>
      </c>
      <c r="E5880" s="46" t="s">
        <v>357</v>
      </c>
      <c r="F5880" s="45" t="s">
        <v>356</v>
      </c>
      <c r="G5880" s="26" t="s">
        <v>0</v>
      </c>
      <c r="H5880" s="30">
        <v>1060810202</v>
      </c>
      <c r="I5880" s="30">
        <v>83393151.129999995</v>
      </c>
      <c r="J5880" s="36">
        <f>I5880/H5880</f>
        <v>7.8612697137315043E-2</v>
      </c>
      <c r="K5880" s="30">
        <v>88383532.980000004</v>
      </c>
      <c r="L5880" s="30">
        <f>I5880</f>
        <v>83393151.129999995</v>
      </c>
      <c r="M5880" s="80">
        <f>L5880/K5880</f>
        <v>0.94353719882266684</v>
      </c>
    </row>
    <row r="5881" spans="2:13" ht="24.9" customHeight="1" outlineLevel="2" x14ac:dyDescent="0.3">
      <c r="B5881" s="47" t="s">
        <v>2229</v>
      </c>
      <c r="C5881" s="46" t="s">
        <v>336</v>
      </c>
      <c r="D5881" s="46" t="s">
        <v>335</v>
      </c>
      <c r="E5881" s="46" t="s">
        <v>357</v>
      </c>
      <c r="F5881" s="45" t="s">
        <v>356</v>
      </c>
      <c r="G5881" s="26" t="s">
        <v>7</v>
      </c>
      <c r="H5881" s="30">
        <v>-212162040</v>
      </c>
      <c r="I5881" s="24"/>
      <c r="J5881" s="36"/>
      <c r="K5881" s="24"/>
      <c r="L5881" s="24"/>
      <c r="M5881" s="80">
        <f>IFERROR((Base_actualizacion!$L5877/Base_actualizacion!$K5877)," " )</f>
        <v>0.94353719929908619</v>
      </c>
    </row>
    <row r="5882" spans="2:13" ht="24.9" customHeight="1" outlineLevel="1" x14ac:dyDescent="0.3">
      <c r="B5882" s="44" t="str">
        <f>B5881</f>
        <v>ASIGNACIÓN PARA LA INVERSIÓN LOCAL SEGÚN NBI Y CUARTA, QUINTA, Y SEXTA CATEGORÍA</v>
      </c>
      <c r="C5882" s="43" t="s">
        <v>336</v>
      </c>
      <c r="D5882" s="43" t="s">
        <v>335</v>
      </c>
      <c r="E5882" s="43" t="s">
        <v>357</v>
      </c>
      <c r="F5882" s="42" t="s">
        <v>356</v>
      </c>
      <c r="G5882" s="18" t="s">
        <v>3</v>
      </c>
      <c r="H5882" s="32">
        <f>SUBTOTAL(9,H5880:H5881)</f>
        <v>848648162</v>
      </c>
      <c r="I5882" s="14">
        <f>SUBTOTAL(9,I5880:I5881)</f>
        <v>83393151.129999995</v>
      </c>
      <c r="J5882" s="31">
        <f>SUBTOTAL(9,J5880:J5881)</f>
        <v>7.8612697137315043E-2</v>
      </c>
      <c r="K5882" s="14">
        <f>SUBTOTAL(9,K5880:K5881)</f>
        <v>88383532.980000004</v>
      </c>
      <c r="L5882" s="14">
        <f>SUBTOTAL(9,L5879:L5881)</f>
        <v>83393151.129999995</v>
      </c>
      <c r="M5882" s="80"/>
    </row>
    <row r="5883" spans="2:13" ht="24.9" customHeight="1" outlineLevel="2" x14ac:dyDescent="0.3">
      <c r="B5883" s="47" t="s">
        <v>2229</v>
      </c>
      <c r="C5883" s="46" t="s">
        <v>336</v>
      </c>
      <c r="D5883" s="46" t="s">
        <v>335</v>
      </c>
      <c r="E5883" s="46" t="s">
        <v>355</v>
      </c>
      <c r="F5883" s="45" t="s">
        <v>354</v>
      </c>
      <c r="G5883" s="26" t="s">
        <v>0</v>
      </c>
      <c r="H5883" s="30">
        <v>1465928914</v>
      </c>
      <c r="I5883" s="30">
        <v>115240625.74000001</v>
      </c>
      <c r="J5883" s="36">
        <f>I5883/H5883</f>
        <v>7.8612697136554333E-2</v>
      </c>
      <c r="K5883" s="30">
        <v>122136812.25999999</v>
      </c>
      <c r="L5883" s="30">
        <f>I5883</f>
        <v>115240625.74000001</v>
      </c>
      <c r="M5883" s="80">
        <f>L5883/K5883</f>
        <v>0.94353719904430078</v>
      </c>
    </row>
    <row r="5884" spans="2:13" ht="24.9" customHeight="1" outlineLevel="2" x14ac:dyDescent="0.3">
      <c r="B5884" s="47" t="s">
        <v>2229</v>
      </c>
      <c r="C5884" s="46" t="s">
        <v>336</v>
      </c>
      <c r="D5884" s="46" t="s">
        <v>335</v>
      </c>
      <c r="E5884" s="46" t="s">
        <v>355</v>
      </c>
      <c r="F5884" s="45" t="s">
        <v>354</v>
      </c>
      <c r="G5884" s="26" t="s">
        <v>7</v>
      </c>
      <c r="H5884" s="30">
        <v>-293185783</v>
      </c>
      <c r="I5884" s="24"/>
      <c r="J5884" s="36"/>
      <c r="K5884" s="24"/>
      <c r="L5884" s="24"/>
      <c r="M5884" s="80">
        <f>IFERROR((Base_actualizacion!$L5880/Base_actualizacion!$K5880)," " )</f>
        <v>0.94353719882266684</v>
      </c>
    </row>
    <row r="5885" spans="2:13" ht="24.9" customHeight="1" outlineLevel="1" x14ac:dyDescent="0.3">
      <c r="B5885" s="44" t="str">
        <f>B5884</f>
        <v>ASIGNACIÓN PARA LA INVERSIÓN LOCAL SEGÚN NBI Y CUARTA, QUINTA, Y SEXTA CATEGORÍA</v>
      </c>
      <c r="C5885" s="43" t="s">
        <v>336</v>
      </c>
      <c r="D5885" s="43" t="s">
        <v>335</v>
      </c>
      <c r="E5885" s="43" t="s">
        <v>355</v>
      </c>
      <c r="F5885" s="42" t="s">
        <v>354</v>
      </c>
      <c r="G5885" s="18" t="s">
        <v>3</v>
      </c>
      <c r="H5885" s="32">
        <f>SUBTOTAL(9,H5883:H5884)</f>
        <v>1172743131</v>
      </c>
      <c r="I5885" s="14">
        <f>SUBTOTAL(9,I5883:I5884)</f>
        <v>115240625.74000001</v>
      </c>
      <c r="J5885" s="31">
        <f>SUBTOTAL(9,J5883:J5884)</f>
        <v>7.8612697136554333E-2</v>
      </c>
      <c r="K5885" s="14">
        <f>SUBTOTAL(9,K5883:K5884)</f>
        <v>122136812.25999999</v>
      </c>
      <c r="L5885" s="14">
        <f>SUBTOTAL(9,L5882:L5884)</f>
        <v>115240625.74000001</v>
      </c>
      <c r="M5885" s="80"/>
    </row>
    <row r="5886" spans="2:13" ht="24.9" customHeight="1" outlineLevel="2" x14ac:dyDescent="0.3">
      <c r="B5886" s="47" t="s">
        <v>2229</v>
      </c>
      <c r="C5886" s="46" t="s">
        <v>336</v>
      </c>
      <c r="D5886" s="46" t="s">
        <v>335</v>
      </c>
      <c r="E5886" s="46" t="s">
        <v>353</v>
      </c>
      <c r="F5886" s="45" t="s">
        <v>352</v>
      </c>
      <c r="G5886" s="26" t="s">
        <v>0</v>
      </c>
      <c r="H5886" s="30">
        <v>2407057693</v>
      </c>
      <c r="I5886" s="30">
        <v>189225297.41</v>
      </c>
      <c r="J5886" s="36">
        <f>I5886/H5886</f>
        <v>7.8612697136545118E-2</v>
      </c>
      <c r="K5886" s="30">
        <v>200548846.94</v>
      </c>
      <c r="L5886" s="30">
        <f>I5886</f>
        <v>189225297.41</v>
      </c>
      <c r="M5886" s="80">
        <f>L5886/K5886</f>
        <v>0.94353719952631909</v>
      </c>
    </row>
    <row r="5887" spans="2:13" ht="24.9" customHeight="1" outlineLevel="2" x14ac:dyDescent="0.3">
      <c r="B5887" s="47" t="s">
        <v>2229</v>
      </c>
      <c r="C5887" s="46" t="s">
        <v>336</v>
      </c>
      <c r="D5887" s="46" t="s">
        <v>335</v>
      </c>
      <c r="E5887" s="46" t="s">
        <v>353</v>
      </c>
      <c r="F5887" s="45" t="s">
        <v>352</v>
      </c>
      <c r="G5887" s="26" t="s">
        <v>7</v>
      </c>
      <c r="H5887" s="30">
        <v>-481411539</v>
      </c>
      <c r="I5887" s="24"/>
      <c r="J5887" s="36"/>
      <c r="K5887" s="24"/>
      <c r="L5887" s="24"/>
      <c r="M5887" s="80">
        <f>IFERROR((Base_actualizacion!$L5883/Base_actualizacion!$K5883)," " )</f>
        <v>0.94353719904430078</v>
      </c>
    </row>
    <row r="5888" spans="2:13" ht="24.9" customHeight="1" outlineLevel="1" x14ac:dyDescent="0.3">
      <c r="B5888" s="44" t="str">
        <f>B5887</f>
        <v>ASIGNACIÓN PARA LA INVERSIÓN LOCAL SEGÚN NBI Y CUARTA, QUINTA, Y SEXTA CATEGORÍA</v>
      </c>
      <c r="C5888" s="43" t="s">
        <v>336</v>
      </c>
      <c r="D5888" s="43" t="s">
        <v>335</v>
      </c>
      <c r="E5888" s="43" t="s">
        <v>353</v>
      </c>
      <c r="F5888" s="42" t="s">
        <v>352</v>
      </c>
      <c r="G5888" s="18" t="s">
        <v>3</v>
      </c>
      <c r="H5888" s="32">
        <f>SUBTOTAL(9,H5886:H5887)</f>
        <v>1925646154</v>
      </c>
      <c r="I5888" s="14">
        <f>SUBTOTAL(9,I5886:I5887)</f>
        <v>189225297.41</v>
      </c>
      <c r="J5888" s="31">
        <f>SUBTOTAL(9,J5886:J5887)</f>
        <v>7.8612697136545118E-2</v>
      </c>
      <c r="K5888" s="14">
        <f>SUBTOTAL(9,K5886:K5887)</f>
        <v>200548846.94</v>
      </c>
      <c r="L5888" s="14">
        <f>SUBTOTAL(9,L5885:L5887)</f>
        <v>189225297.41</v>
      </c>
      <c r="M5888" s="80"/>
    </row>
    <row r="5889" spans="2:13" ht="24.9" customHeight="1" outlineLevel="2" x14ac:dyDescent="0.3">
      <c r="B5889" s="47" t="s">
        <v>2229</v>
      </c>
      <c r="C5889" s="46" t="s">
        <v>336</v>
      </c>
      <c r="D5889" s="46" t="s">
        <v>335</v>
      </c>
      <c r="E5889" s="46" t="s">
        <v>2059</v>
      </c>
      <c r="F5889" s="45" t="s">
        <v>2058</v>
      </c>
      <c r="G5889" s="26" t="s">
        <v>0</v>
      </c>
      <c r="H5889" s="30">
        <v>1329197383</v>
      </c>
      <c r="I5889" s="30">
        <v>104491791.31</v>
      </c>
      <c r="J5889" s="36">
        <f>I5889/H5889</f>
        <v>7.861269714070751E-2</v>
      </c>
      <c r="K5889" s="30">
        <v>110744750.06999999</v>
      </c>
      <c r="L5889" s="30">
        <f>I5889</f>
        <v>104491791.31</v>
      </c>
      <c r="M5889" s="80">
        <f>L5889/K5889</f>
        <v>0.94353719922571866</v>
      </c>
    </row>
    <row r="5890" spans="2:13" ht="24.9" customHeight="1" outlineLevel="2" x14ac:dyDescent="0.3">
      <c r="B5890" s="47" t="s">
        <v>2229</v>
      </c>
      <c r="C5890" s="46" t="s">
        <v>336</v>
      </c>
      <c r="D5890" s="46" t="s">
        <v>335</v>
      </c>
      <c r="E5890" s="46" t="s">
        <v>2059</v>
      </c>
      <c r="F5890" s="45" t="s">
        <v>2058</v>
      </c>
      <c r="G5890" s="26" t="s">
        <v>7</v>
      </c>
      <c r="H5890" s="30">
        <v>-265839477</v>
      </c>
      <c r="I5890" s="24"/>
      <c r="J5890" s="36"/>
      <c r="K5890" s="24"/>
      <c r="L5890" s="24"/>
      <c r="M5890" s="80">
        <f>IFERROR((Base_actualizacion!$L5886/Base_actualizacion!$K5886)," " )</f>
        <v>0.94353719952631909</v>
      </c>
    </row>
    <row r="5891" spans="2:13" ht="24.9" customHeight="1" outlineLevel="1" x14ac:dyDescent="0.3">
      <c r="B5891" s="44" t="str">
        <f>B5890</f>
        <v>ASIGNACIÓN PARA LA INVERSIÓN LOCAL SEGÚN NBI Y CUARTA, QUINTA, Y SEXTA CATEGORÍA</v>
      </c>
      <c r="C5891" s="43" t="s">
        <v>336</v>
      </c>
      <c r="D5891" s="43" t="s">
        <v>335</v>
      </c>
      <c r="E5891" s="43" t="s">
        <v>2059</v>
      </c>
      <c r="F5891" s="42" t="s">
        <v>2058</v>
      </c>
      <c r="G5891" s="18" t="s">
        <v>3</v>
      </c>
      <c r="H5891" s="32">
        <f>SUBTOTAL(9,H5889:H5890)</f>
        <v>1063357906</v>
      </c>
      <c r="I5891" s="14">
        <f>SUBTOTAL(9,I5889:I5890)</f>
        <v>104491791.31</v>
      </c>
      <c r="J5891" s="31">
        <f>SUBTOTAL(9,J5889:J5890)</f>
        <v>7.861269714070751E-2</v>
      </c>
      <c r="K5891" s="14">
        <f>SUBTOTAL(9,K5889:K5890)</f>
        <v>110744750.06999999</v>
      </c>
      <c r="L5891" s="14">
        <f>SUBTOTAL(9,L5888:L5890)</f>
        <v>104491791.31</v>
      </c>
      <c r="M5891" s="80"/>
    </row>
    <row r="5892" spans="2:13" ht="24.9" customHeight="1" outlineLevel="2" x14ac:dyDescent="0.3">
      <c r="B5892" s="47" t="s">
        <v>2229</v>
      </c>
      <c r="C5892" s="46" t="s">
        <v>336</v>
      </c>
      <c r="D5892" s="46" t="s">
        <v>335</v>
      </c>
      <c r="E5892" s="46" t="s">
        <v>351</v>
      </c>
      <c r="F5892" s="45" t="s">
        <v>350</v>
      </c>
      <c r="G5892" s="26" t="s">
        <v>0</v>
      </c>
      <c r="H5892" s="30">
        <v>1713842356</v>
      </c>
      <c r="I5892" s="30">
        <v>134729770.06999999</v>
      </c>
      <c r="J5892" s="36">
        <f>I5892/H5892</f>
        <v>7.8612697135371765E-2</v>
      </c>
      <c r="K5892" s="30">
        <v>142792218.69999999</v>
      </c>
      <c r="L5892" s="30">
        <f>I5892</f>
        <v>134729770.06999999</v>
      </c>
      <c r="M5892" s="80">
        <f>L5892/K5892</f>
        <v>0.94353719899164223</v>
      </c>
    </row>
    <row r="5893" spans="2:13" ht="24.9" customHeight="1" outlineLevel="2" x14ac:dyDescent="0.3">
      <c r="B5893" s="47" t="s">
        <v>2229</v>
      </c>
      <c r="C5893" s="46" t="s">
        <v>336</v>
      </c>
      <c r="D5893" s="46" t="s">
        <v>335</v>
      </c>
      <c r="E5893" s="46" t="s">
        <v>351</v>
      </c>
      <c r="F5893" s="45" t="s">
        <v>350</v>
      </c>
      <c r="G5893" s="26" t="s">
        <v>7</v>
      </c>
      <c r="H5893" s="30">
        <v>-342768471</v>
      </c>
      <c r="I5893" s="24"/>
      <c r="J5893" s="36"/>
      <c r="K5893" s="24"/>
      <c r="L5893" s="24"/>
      <c r="M5893" s="80">
        <f>IFERROR((Base_actualizacion!$L5889/Base_actualizacion!$K5889)," " )</f>
        <v>0.94353719922571866</v>
      </c>
    </row>
    <row r="5894" spans="2:13" ht="24.9" customHeight="1" outlineLevel="2" x14ac:dyDescent="0.3">
      <c r="B5894" s="47" t="s">
        <v>2229</v>
      </c>
      <c r="C5894" s="46" t="s">
        <v>336</v>
      </c>
      <c r="D5894" s="46" t="s">
        <v>335</v>
      </c>
      <c r="E5894" s="46" t="s">
        <v>351</v>
      </c>
      <c r="F5894" s="45" t="s">
        <v>350</v>
      </c>
      <c r="G5894" s="26" t="s">
        <v>13</v>
      </c>
      <c r="H5894" s="30">
        <v>231228768</v>
      </c>
      <c r="I5894" s="30">
        <v>231228768</v>
      </c>
      <c r="J5894" s="36">
        <f>H5894/I5894</f>
        <v>1</v>
      </c>
      <c r="K5894" s="24"/>
      <c r="L5894" s="24"/>
      <c r="M5894" s="80"/>
    </row>
    <row r="5895" spans="2:13" ht="24.9" customHeight="1" outlineLevel="1" x14ac:dyDescent="0.3">
      <c r="B5895" s="44" t="str">
        <f>B5894</f>
        <v>ASIGNACIÓN PARA LA INVERSIÓN LOCAL SEGÚN NBI Y CUARTA, QUINTA, Y SEXTA CATEGORÍA</v>
      </c>
      <c r="C5895" s="43" t="s">
        <v>336</v>
      </c>
      <c r="D5895" s="43" t="s">
        <v>335</v>
      </c>
      <c r="E5895" s="43" t="s">
        <v>351</v>
      </c>
      <c r="F5895" s="42" t="s">
        <v>350</v>
      </c>
      <c r="G5895" s="18" t="s">
        <v>3</v>
      </c>
      <c r="H5895" s="32">
        <f>SUBTOTAL(9,H5892:H5894)</f>
        <v>1602302653</v>
      </c>
      <c r="I5895" s="32">
        <f>SUBTOTAL(9,I5892:I5894)</f>
        <v>365958538.06999999</v>
      </c>
      <c r="J5895" s="31">
        <f>SUBTOTAL(9,J5892:J5894)</f>
        <v>1.0786126971353718</v>
      </c>
      <c r="K5895" s="14">
        <f>SUBTOTAL(9,K5892:K5894)</f>
        <v>142792218.69999999</v>
      </c>
      <c r="L5895" s="14">
        <f>SUBTOTAL(9,L5892:L5894)</f>
        <v>134729770.06999999</v>
      </c>
      <c r="M5895" s="80"/>
    </row>
    <row r="5896" spans="2:13" ht="24.9" customHeight="1" outlineLevel="2" x14ac:dyDescent="0.3">
      <c r="B5896" s="47" t="s">
        <v>2229</v>
      </c>
      <c r="C5896" s="46" t="s">
        <v>336</v>
      </c>
      <c r="D5896" s="46" t="s">
        <v>335</v>
      </c>
      <c r="E5896" s="46" t="s">
        <v>349</v>
      </c>
      <c r="F5896" s="45" t="s">
        <v>290</v>
      </c>
      <c r="G5896" s="26" t="s">
        <v>0</v>
      </c>
      <c r="H5896" s="30">
        <v>1565896311</v>
      </c>
      <c r="I5896" s="30">
        <v>123099332.44</v>
      </c>
      <c r="J5896" s="36">
        <f>I5896/H5896</f>
        <v>7.8612697134069695E-2</v>
      </c>
      <c r="K5896" s="30">
        <v>130465796.72</v>
      </c>
      <c r="L5896" s="30">
        <f>I5896</f>
        <v>123099332.44</v>
      </c>
      <c r="M5896" s="80">
        <f>L5896/K5896</f>
        <v>0.94353719928749158</v>
      </c>
    </row>
    <row r="5897" spans="2:13" ht="24.9" customHeight="1" outlineLevel="2" x14ac:dyDescent="0.3">
      <c r="B5897" s="47" t="s">
        <v>2229</v>
      </c>
      <c r="C5897" s="46" t="s">
        <v>336</v>
      </c>
      <c r="D5897" s="46" t="s">
        <v>335</v>
      </c>
      <c r="E5897" s="46" t="s">
        <v>349</v>
      </c>
      <c r="F5897" s="45" t="s">
        <v>290</v>
      </c>
      <c r="G5897" s="26" t="s">
        <v>7</v>
      </c>
      <c r="H5897" s="30">
        <v>-313179262</v>
      </c>
      <c r="I5897" s="24"/>
      <c r="J5897" s="36"/>
      <c r="K5897" s="24"/>
      <c r="L5897" s="24"/>
      <c r="M5897" s="80" t="str">
        <f>IFERROR((Base_actualizacion!$L5893/Base_actualizacion!$K5893)," " )</f>
        <v xml:space="preserve"> </v>
      </c>
    </row>
    <row r="5898" spans="2:13" ht="24.9" customHeight="1" outlineLevel="1" x14ac:dyDescent="0.3">
      <c r="B5898" s="44" t="str">
        <f>B5897</f>
        <v>ASIGNACIÓN PARA LA INVERSIÓN LOCAL SEGÚN NBI Y CUARTA, QUINTA, Y SEXTA CATEGORÍA</v>
      </c>
      <c r="C5898" s="43" t="s">
        <v>336</v>
      </c>
      <c r="D5898" s="43" t="s">
        <v>335</v>
      </c>
      <c r="E5898" s="43" t="s">
        <v>349</v>
      </c>
      <c r="F5898" s="42" t="s">
        <v>290</v>
      </c>
      <c r="G5898" s="18" t="s">
        <v>3</v>
      </c>
      <c r="H5898" s="32">
        <f>SUBTOTAL(9,H5896:H5897)</f>
        <v>1252717049</v>
      </c>
      <c r="I5898" s="14">
        <f>SUBTOTAL(9,I5896:I5897)</f>
        <v>123099332.44</v>
      </c>
      <c r="J5898" s="31">
        <f>SUBTOTAL(9,J5896:J5897)</f>
        <v>7.8612697134069695E-2</v>
      </c>
      <c r="K5898" s="14">
        <f>SUBTOTAL(9,K5896:K5897)</f>
        <v>130465796.72</v>
      </c>
      <c r="L5898" s="14">
        <f>SUBTOTAL(9,L5895:L5897)</f>
        <v>123099332.44</v>
      </c>
      <c r="M5898" s="80"/>
    </row>
    <row r="5899" spans="2:13" ht="24.9" customHeight="1" outlineLevel="2" x14ac:dyDescent="0.3">
      <c r="B5899" s="47" t="s">
        <v>2229</v>
      </c>
      <c r="C5899" s="46" t="s">
        <v>336</v>
      </c>
      <c r="D5899" s="46" t="s">
        <v>335</v>
      </c>
      <c r="E5899" s="46" t="s">
        <v>348</v>
      </c>
      <c r="F5899" s="45" t="s">
        <v>347</v>
      </c>
      <c r="G5899" s="26" t="s">
        <v>0</v>
      </c>
      <c r="H5899" s="30">
        <v>1345600913</v>
      </c>
      <c r="I5899" s="30">
        <v>105781317.04000001</v>
      </c>
      <c r="J5899" s="36">
        <f>I5899/H5899</f>
        <v>7.861269713630166E-2</v>
      </c>
      <c r="K5899" s="30">
        <v>112111443.15000001</v>
      </c>
      <c r="L5899" s="30">
        <f>I5899</f>
        <v>105781317.04000001</v>
      </c>
      <c r="M5899" s="80">
        <f>L5899/K5899</f>
        <v>0.94353719895006094</v>
      </c>
    </row>
    <row r="5900" spans="2:13" ht="24.9" customHeight="1" outlineLevel="2" x14ac:dyDescent="0.3">
      <c r="B5900" s="47" t="s">
        <v>2229</v>
      </c>
      <c r="C5900" s="46" t="s">
        <v>336</v>
      </c>
      <c r="D5900" s="46" t="s">
        <v>335</v>
      </c>
      <c r="E5900" s="46" t="s">
        <v>348</v>
      </c>
      <c r="F5900" s="45" t="s">
        <v>347</v>
      </c>
      <c r="G5900" s="26" t="s">
        <v>7</v>
      </c>
      <c r="H5900" s="30">
        <v>-269120183</v>
      </c>
      <c r="I5900" s="24"/>
      <c r="J5900" s="36"/>
      <c r="K5900" s="24"/>
      <c r="L5900" s="24"/>
      <c r="M5900" s="80">
        <f>IFERROR((Base_actualizacion!$L5896/Base_actualizacion!$K5896)," " )</f>
        <v>0.94353719928749158</v>
      </c>
    </row>
    <row r="5901" spans="2:13" ht="24.9" customHeight="1" outlineLevel="1" x14ac:dyDescent="0.3">
      <c r="B5901" s="44" t="str">
        <f>B5900</f>
        <v>ASIGNACIÓN PARA LA INVERSIÓN LOCAL SEGÚN NBI Y CUARTA, QUINTA, Y SEXTA CATEGORÍA</v>
      </c>
      <c r="C5901" s="43" t="s">
        <v>336</v>
      </c>
      <c r="D5901" s="43" t="s">
        <v>335</v>
      </c>
      <c r="E5901" s="43" t="s">
        <v>348</v>
      </c>
      <c r="F5901" s="42" t="s">
        <v>347</v>
      </c>
      <c r="G5901" s="18" t="s">
        <v>3</v>
      </c>
      <c r="H5901" s="32">
        <f>SUBTOTAL(9,H5899:H5900)</f>
        <v>1076480730</v>
      </c>
      <c r="I5901" s="14">
        <f>SUBTOTAL(9,I5899:I5900)</f>
        <v>105781317.04000001</v>
      </c>
      <c r="J5901" s="31">
        <f>SUBTOTAL(9,J5899:J5900)</f>
        <v>7.861269713630166E-2</v>
      </c>
      <c r="K5901" s="14">
        <f>SUBTOTAL(9,K5899:K5900)</f>
        <v>112111443.15000001</v>
      </c>
      <c r="L5901" s="14">
        <f>SUBTOTAL(9,L5898:L5900)</f>
        <v>105781317.04000001</v>
      </c>
      <c r="M5901" s="80"/>
    </row>
    <row r="5902" spans="2:13" ht="24.9" customHeight="1" outlineLevel="2" x14ac:dyDescent="0.3">
      <c r="B5902" s="47" t="s">
        <v>2229</v>
      </c>
      <c r="C5902" s="46" t="s">
        <v>336</v>
      </c>
      <c r="D5902" s="46" t="s">
        <v>335</v>
      </c>
      <c r="E5902" s="46" t="s">
        <v>346</v>
      </c>
      <c r="F5902" s="45" t="s">
        <v>345</v>
      </c>
      <c r="G5902" s="26" t="s">
        <v>0</v>
      </c>
      <c r="H5902" s="30">
        <v>1453943688</v>
      </c>
      <c r="I5902" s="30">
        <v>114298434.78999999</v>
      </c>
      <c r="J5902" s="36">
        <f>I5902/H5902</f>
        <v>7.861269713081212E-2</v>
      </c>
      <c r="K5902" s="30">
        <v>121138239.00999999</v>
      </c>
      <c r="L5902" s="30">
        <f>I5902</f>
        <v>114298434.78999999</v>
      </c>
      <c r="M5902" s="80">
        <f>L5902/K5902</f>
        <v>0.94353719951769011</v>
      </c>
    </row>
    <row r="5903" spans="2:13" ht="24.9" customHeight="1" outlineLevel="2" x14ac:dyDescent="0.3">
      <c r="B5903" s="47" t="s">
        <v>2229</v>
      </c>
      <c r="C5903" s="46" t="s">
        <v>336</v>
      </c>
      <c r="D5903" s="46" t="s">
        <v>335</v>
      </c>
      <c r="E5903" s="46" t="s">
        <v>346</v>
      </c>
      <c r="F5903" s="45" t="s">
        <v>345</v>
      </c>
      <c r="G5903" s="26" t="s">
        <v>7</v>
      </c>
      <c r="H5903" s="30">
        <v>-290788738</v>
      </c>
      <c r="I5903" s="24"/>
      <c r="J5903" s="36"/>
      <c r="K5903" s="24"/>
      <c r="L5903" s="24"/>
      <c r="M5903" s="80">
        <f>IFERROR((Base_actualizacion!$L5899/Base_actualizacion!$K5899)," " )</f>
        <v>0.94353719895006094</v>
      </c>
    </row>
    <row r="5904" spans="2:13" ht="24.9" customHeight="1" outlineLevel="2" x14ac:dyDescent="0.3">
      <c r="B5904" s="47" t="s">
        <v>2229</v>
      </c>
      <c r="C5904" s="46" t="s">
        <v>336</v>
      </c>
      <c r="D5904" s="46" t="s">
        <v>335</v>
      </c>
      <c r="E5904" s="46" t="s">
        <v>346</v>
      </c>
      <c r="F5904" s="45" t="s">
        <v>345</v>
      </c>
      <c r="G5904" s="26" t="s">
        <v>13</v>
      </c>
      <c r="H5904" s="30">
        <v>4236149</v>
      </c>
      <c r="I5904" s="30">
        <v>4236149</v>
      </c>
      <c r="J5904" s="36">
        <f>H5904/I5904</f>
        <v>1</v>
      </c>
      <c r="K5904" s="24"/>
      <c r="L5904" s="24"/>
      <c r="M5904" s="80"/>
    </row>
    <row r="5905" spans="2:13" ht="24.9" customHeight="1" outlineLevel="1" x14ac:dyDescent="0.3">
      <c r="B5905" s="44" t="str">
        <f>B5904</f>
        <v>ASIGNACIÓN PARA LA INVERSIÓN LOCAL SEGÚN NBI Y CUARTA, QUINTA, Y SEXTA CATEGORÍA</v>
      </c>
      <c r="C5905" s="43" t="s">
        <v>336</v>
      </c>
      <c r="D5905" s="43" t="s">
        <v>335</v>
      </c>
      <c r="E5905" s="43" t="s">
        <v>346</v>
      </c>
      <c r="F5905" s="42" t="s">
        <v>345</v>
      </c>
      <c r="G5905" s="18" t="s">
        <v>3</v>
      </c>
      <c r="H5905" s="32">
        <f>SUBTOTAL(9,H5902:H5904)</f>
        <v>1167391099</v>
      </c>
      <c r="I5905" s="32">
        <f>SUBTOTAL(9,I5902:I5904)</f>
        <v>118534583.78999999</v>
      </c>
      <c r="J5905" s="31">
        <f>SUBTOTAL(9,J5902:J5904)</f>
        <v>1.0786126971308121</v>
      </c>
      <c r="K5905" s="14">
        <f>SUBTOTAL(9,K5902:K5904)</f>
        <v>121138239.00999999</v>
      </c>
      <c r="L5905" s="14">
        <f>SUBTOTAL(9,L5902:L5904)</f>
        <v>114298434.78999999</v>
      </c>
      <c r="M5905" s="80"/>
    </row>
    <row r="5906" spans="2:13" ht="24.9" customHeight="1" outlineLevel="2" x14ac:dyDescent="0.3">
      <c r="B5906" s="47" t="s">
        <v>2229</v>
      </c>
      <c r="C5906" s="46" t="s">
        <v>336</v>
      </c>
      <c r="D5906" s="46" t="s">
        <v>335</v>
      </c>
      <c r="E5906" s="46" t="s">
        <v>344</v>
      </c>
      <c r="F5906" s="45" t="s">
        <v>343</v>
      </c>
      <c r="G5906" s="26" t="s">
        <v>0</v>
      </c>
      <c r="H5906" s="30">
        <v>1057264012</v>
      </c>
      <c r="I5906" s="30">
        <v>83114375.569999993</v>
      </c>
      <c r="J5906" s="36">
        <f>I5906/H5906</f>
        <v>7.8612697137751431E-2</v>
      </c>
      <c r="K5906" s="30">
        <v>88088075.079999998</v>
      </c>
      <c r="L5906" s="30">
        <f>I5906</f>
        <v>83114375.569999993</v>
      </c>
      <c r="M5906" s="80">
        <f>L5906/K5906</f>
        <v>0.94353719836103833</v>
      </c>
    </row>
    <row r="5907" spans="2:13" ht="24.9" customHeight="1" outlineLevel="2" x14ac:dyDescent="0.3">
      <c r="B5907" s="47" t="s">
        <v>2229</v>
      </c>
      <c r="C5907" s="46" t="s">
        <v>336</v>
      </c>
      <c r="D5907" s="46" t="s">
        <v>335</v>
      </c>
      <c r="E5907" s="46" t="s">
        <v>344</v>
      </c>
      <c r="F5907" s="45" t="s">
        <v>343</v>
      </c>
      <c r="G5907" s="26" t="s">
        <v>7</v>
      </c>
      <c r="H5907" s="30">
        <v>-211452802</v>
      </c>
      <c r="I5907" s="24"/>
      <c r="J5907" s="36"/>
      <c r="K5907" s="24"/>
      <c r="L5907" s="24"/>
      <c r="M5907" s="80" t="str">
        <f>IFERROR((Base_actualizacion!$L5903/Base_actualizacion!$K5903)," " )</f>
        <v xml:space="preserve"> </v>
      </c>
    </row>
    <row r="5908" spans="2:13" ht="24.9" customHeight="1" outlineLevel="1" x14ac:dyDescent="0.3">
      <c r="B5908" s="44" t="str">
        <f>B5907</f>
        <v>ASIGNACIÓN PARA LA INVERSIÓN LOCAL SEGÚN NBI Y CUARTA, QUINTA, Y SEXTA CATEGORÍA</v>
      </c>
      <c r="C5908" s="43" t="s">
        <v>336</v>
      </c>
      <c r="D5908" s="43" t="s">
        <v>335</v>
      </c>
      <c r="E5908" s="43" t="s">
        <v>344</v>
      </c>
      <c r="F5908" s="42" t="s">
        <v>343</v>
      </c>
      <c r="G5908" s="18" t="s">
        <v>3</v>
      </c>
      <c r="H5908" s="32">
        <f>SUBTOTAL(9,H5906:H5907)</f>
        <v>845811210</v>
      </c>
      <c r="I5908" s="14">
        <f>SUBTOTAL(9,I5906:I5907)</f>
        <v>83114375.569999993</v>
      </c>
      <c r="J5908" s="31">
        <f>SUBTOTAL(9,J5906:J5907)</f>
        <v>7.8612697137751431E-2</v>
      </c>
      <c r="K5908" s="14">
        <f>SUBTOTAL(9,K5906:K5907)</f>
        <v>88088075.079999998</v>
      </c>
      <c r="L5908" s="14">
        <f>SUBTOTAL(9,L5905:L5907)</f>
        <v>83114375.569999993</v>
      </c>
      <c r="M5908" s="80"/>
    </row>
    <row r="5909" spans="2:13" ht="24.9" customHeight="1" outlineLevel="2" x14ac:dyDescent="0.3">
      <c r="B5909" s="47" t="s">
        <v>2229</v>
      </c>
      <c r="C5909" s="46" t="s">
        <v>336</v>
      </c>
      <c r="D5909" s="46" t="s">
        <v>335</v>
      </c>
      <c r="E5909" s="46" t="s">
        <v>342</v>
      </c>
      <c r="F5909" s="45" t="s">
        <v>341</v>
      </c>
      <c r="G5909" s="26" t="s">
        <v>0</v>
      </c>
      <c r="H5909" s="30">
        <v>2300017095</v>
      </c>
      <c r="I5909" s="30">
        <v>180810547.30000001</v>
      </c>
      <c r="J5909" s="36">
        <f>I5909/H5909</f>
        <v>7.861269713736628E-2</v>
      </c>
      <c r="K5909" s="30">
        <v>191630544.61000001</v>
      </c>
      <c r="L5909" s="30">
        <f>I5909</f>
        <v>180810547.30000001</v>
      </c>
      <c r="M5909" s="80">
        <f>L5909/K5909</f>
        <v>0.94353719897827093</v>
      </c>
    </row>
    <row r="5910" spans="2:13" ht="24.9" customHeight="1" outlineLevel="2" x14ac:dyDescent="0.3">
      <c r="B5910" s="47" t="s">
        <v>2229</v>
      </c>
      <c r="C5910" s="46" t="s">
        <v>336</v>
      </c>
      <c r="D5910" s="46" t="s">
        <v>335</v>
      </c>
      <c r="E5910" s="46" t="s">
        <v>342</v>
      </c>
      <c r="F5910" s="45" t="s">
        <v>341</v>
      </c>
      <c r="G5910" s="26" t="s">
        <v>7</v>
      </c>
      <c r="H5910" s="30">
        <v>-460003419</v>
      </c>
      <c r="I5910" s="24"/>
      <c r="J5910" s="36"/>
      <c r="K5910" s="24"/>
      <c r="L5910" s="24"/>
      <c r="M5910" s="80">
        <f>IFERROR((Base_actualizacion!$L5906/Base_actualizacion!$K5906)," " )</f>
        <v>0.94353719836103833</v>
      </c>
    </row>
    <row r="5911" spans="2:13" ht="24.9" customHeight="1" outlineLevel="2" x14ac:dyDescent="0.3">
      <c r="B5911" s="47" t="s">
        <v>2229</v>
      </c>
      <c r="C5911" s="46" t="s">
        <v>336</v>
      </c>
      <c r="D5911" s="46" t="s">
        <v>335</v>
      </c>
      <c r="E5911" s="46" t="s">
        <v>342</v>
      </c>
      <c r="F5911" s="45" t="s">
        <v>341</v>
      </c>
      <c r="G5911" s="26" t="s">
        <v>13</v>
      </c>
      <c r="H5911" s="30">
        <v>137032858</v>
      </c>
      <c r="I5911" s="30">
        <v>137032858</v>
      </c>
      <c r="J5911" s="36">
        <f>H5911/I5911</f>
        <v>1</v>
      </c>
      <c r="K5911" s="24"/>
      <c r="L5911" s="24"/>
      <c r="M5911" s="80"/>
    </row>
    <row r="5912" spans="2:13" ht="24.9" customHeight="1" outlineLevel="1" x14ac:dyDescent="0.3">
      <c r="B5912" s="44" t="str">
        <f>B5911</f>
        <v>ASIGNACIÓN PARA LA INVERSIÓN LOCAL SEGÚN NBI Y CUARTA, QUINTA, Y SEXTA CATEGORÍA</v>
      </c>
      <c r="C5912" s="43" t="s">
        <v>336</v>
      </c>
      <c r="D5912" s="43" t="s">
        <v>335</v>
      </c>
      <c r="E5912" s="43" t="s">
        <v>342</v>
      </c>
      <c r="F5912" s="42" t="s">
        <v>341</v>
      </c>
      <c r="G5912" s="18" t="s">
        <v>3</v>
      </c>
      <c r="H5912" s="32">
        <f>SUBTOTAL(9,H5909:H5911)</f>
        <v>1977046534</v>
      </c>
      <c r="I5912" s="32">
        <f>SUBTOTAL(9,I5909:I5911)</f>
        <v>317843405.30000001</v>
      </c>
      <c r="J5912" s="31">
        <f>SUBTOTAL(9,J5909:J5911)</f>
        <v>1.0786126971373662</v>
      </c>
      <c r="K5912" s="14">
        <f>SUBTOTAL(9,K5909:K5911)</f>
        <v>191630544.61000001</v>
      </c>
      <c r="L5912" s="14">
        <f>SUBTOTAL(9,L5909:L5911)</f>
        <v>180810547.30000001</v>
      </c>
      <c r="M5912" s="80"/>
    </row>
    <row r="5913" spans="2:13" ht="24.9" customHeight="1" outlineLevel="2" x14ac:dyDescent="0.3">
      <c r="B5913" s="47" t="s">
        <v>2229</v>
      </c>
      <c r="C5913" s="46" t="s">
        <v>336</v>
      </c>
      <c r="D5913" s="46" t="s">
        <v>335</v>
      </c>
      <c r="E5913" s="46" t="s">
        <v>340</v>
      </c>
      <c r="F5913" s="45" t="s">
        <v>339</v>
      </c>
      <c r="G5913" s="26" t="s">
        <v>0</v>
      </c>
      <c r="H5913" s="30">
        <v>699247958</v>
      </c>
      <c r="I5913" s="30">
        <v>54969767.939999998</v>
      </c>
      <c r="J5913" s="36">
        <f>I5913/H5913</f>
        <v>7.8612697128534192E-2</v>
      </c>
      <c r="K5913" s="30">
        <v>58259248.280000001</v>
      </c>
      <c r="L5913" s="30">
        <f>I5913</f>
        <v>54969767.939999998</v>
      </c>
      <c r="M5913" s="80">
        <f>L5913/K5913</f>
        <v>0.94353719903507127</v>
      </c>
    </row>
    <row r="5914" spans="2:13" ht="24.9" customHeight="1" outlineLevel="2" x14ac:dyDescent="0.3">
      <c r="B5914" s="47" t="s">
        <v>2229</v>
      </c>
      <c r="C5914" s="46" t="s">
        <v>336</v>
      </c>
      <c r="D5914" s="46" t="s">
        <v>335</v>
      </c>
      <c r="E5914" s="46" t="s">
        <v>340</v>
      </c>
      <c r="F5914" s="45" t="s">
        <v>339</v>
      </c>
      <c r="G5914" s="26" t="s">
        <v>7</v>
      </c>
      <c r="H5914" s="30">
        <v>-139849592</v>
      </c>
      <c r="I5914" s="24"/>
      <c r="J5914" s="36"/>
      <c r="K5914" s="24"/>
      <c r="L5914" s="24"/>
      <c r="M5914" s="80" t="str">
        <f>IFERROR((Base_actualizacion!$L5910/Base_actualizacion!$K5910)," " )</f>
        <v xml:space="preserve"> </v>
      </c>
    </row>
    <row r="5915" spans="2:13" ht="24.9" customHeight="1" outlineLevel="2" x14ac:dyDescent="0.3">
      <c r="B5915" s="47" t="s">
        <v>2229</v>
      </c>
      <c r="C5915" s="46" t="s">
        <v>336</v>
      </c>
      <c r="D5915" s="46" t="s">
        <v>335</v>
      </c>
      <c r="E5915" s="46" t="s">
        <v>340</v>
      </c>
      <c r="F5915" s="45" t="s">
        <v>339</v>
      </c>
      <c r="G5915" s="26" t="s">
        <v>13</v>
      </c>
      <c r="H5915" s="30">
        <v>74679986</v>
      </c>
      <c r="I5915" s="30">
        <v>74679986</v>
      </c>
      <c r="J5915" s="36">
        <f>H5915/I5915</f>
        <v>1</v>
      </c>
      <c r="K5915" s="24"/>
      <c r="L5915" s="24"/>
      <c r="M5915" s="80"/>
    </row>
    <row r="5916" spans="2:13" ht="24.9" customHeight="1" outlineLevel="1" x14ac:dyDescent="0.3">
      <c r="B5916" s="44" t="str">
        <f>B5915</f>
        <v>ASIGNACIÓN PARA LA INVERSIÓN LOCAL SEGÚN NBI Y CUARTA, QUINTA, Y SEXTA CATEGORÍA</v>
      </c>
      <c r="C5916" s="43" t="s">
        <v>336</v>
      </c>
      <c r="D5916" s="43" t="s">
        <v>335</v>
      </c>
      <c r="E5916" s="43" t="s">
        <v>340</v>
      </c>
      <c r="F5916" s="42" t="s">
        <v>339</v>
      </c>
      <c r="G5916" s="18" t="s">
        <v>3</v>
      </c>
      <c r="H5916" s="32">
        <f>SUBTOTAL(9,H5913:H5915)</f>
        <v>634078352</v>
      </c>
      <c r="I5916" s="32">
        <f>SUBTOTAL(9,I5913:I5915)</f>
        <v>129649753.94</v>
      </c>
      <c r="J5916" s="31">
        <f>SUBTOTAL(9,J5913:J5915)</f>
        <v>1.0786126971285341</v>
      </c>
      <c r="K5916" s="14">
        <f>SUBTOTAL(9,K5913:K5915)</f>
        <v>58259248.280000001</v>
      </c>
      <c r="L5916" s="14">
        <f>SUBTOTAL(9,L5913:L5915)</f>
        <v>54969767.939999998</v>
      </c>
      <c r="M5916" s="80"/>
    </row>
    <row r="5917" spans="2:13" ht="24.9" customHeight="1" outlineLevel="2" x14ac:dyDescent="0.3">
      <c r="B5917" s="47" t="s">
        <v>2229</v>
      </c>
      <c r="C5917" s="46" t="s">
        <v>336</v>
      </c>
      <c r="D5917" s="46" t="s">
        <v>335</v>
      </c>
      <c r="E5917" s="46" t="s">
        <v>338</v>
      </c>
      <c r="F5917" s="45" t="s">
        <v>337</v>
      </c>
      <c r="G5917" s="26" t="s">
        <v>0</v>
      </c>
      <c r="H5917" s="30">
        <v>1232801740</v>
      </c>
      <c r="I5917" s="30">
        <v>96913869.819999993</v>
      </c>
      <c r="J5917" s="36">
        <f>I5917/H5917</f>
        <v>7.8612697139768789E-2</v>
      </c>
      <c r="K5917" s="30">
        <v>102713353.41</v>
      </c>
      <c r="L5917" s="30">
        <f>I5917</f>
        <v>96913869.819999993</v>
      </c>
      <c r="M5917" s="80">
        <f>L5917/K5917</f>
        <v>0.94353719942478897</v>
      </c>
    </row>
    <row r="5918" spans="2:13" ht="24.9" customHeight="1" outlineLevel="2" x14ac:dyDescent="0.3">
      <c r="B5918" s="47" t="s">
        <v>2229</v>
      </c>
      <c r="C5918" s="46" t="s">
        <v>336</v>
      </c>
      <c r="D5918" s="46" t="s">
        <v>335</v>
      </c>
      <c r="E5918" s="46" t="s">
        <v>338</v>
      </c>
      <c r="F5918" s="45" t="s">
        <v>337</v>
      </c>
      <c r="G5918" s="26" t="s">
        <v>7</v>
      </c>
      <c r="H5918" s="30">
        <v>-246560348</v>
      </c>
      <c r="I5918" s="24"/>
      <c r="J5918" s="36"/>
      <c r="K5918" s="24"/>
      <c r="L5918" s="24"/>
      <c r="M5918" s="80" t="str">
        <f>IFERROR((Base_actualizacion!$L5914/Base_actualizacion!$K5914)," " )</f>
        <v xml:space="preserve"> </v>
      </c>
    </row>
    <row r="5919" spans="2:13" ht="24.9" customHeight="1" outlineLevel="1" x14ac:dyDescent="0.3">
      <c r="B5919" s="44" t="str">
        <f>B5918</f>
        <v>ASIGNACIÓN PARA LA INVERSIÓN LOCAL SEGÚN NBI Y CUARTA, QUINTA, Y SEXTA CATEGORÍA</v>
      </c>
      <c r="C5919" s="43" t="s">
        <v>336</v>
      </c>
      <c r="D5919" s="43" t="s">
        <v>335</v>
      </c>
      <c r="E5919" s="43" t="s">
        <v>338</v>
      </c>
      <c r="F5919" s="42" t="s">
        <v>337</v>
      </c>
      <c r="G5919" s="18" t="s">
        <v>3</v>
      </c>
      <c r="H5919" s="32">
        <f>SUBTOTAL(9,H5917:H5918)</f>
        <v>986241392</v>
      </c>
      <c r="I5919" s="14">
        <f>SUBTOTAL(9,I5917:I5918)</f>
        <v>96913869.819999993</v>
      </c>
      <c r="J5919" s="31">
        <f>SUBTOTAL(9,J5917:J5918)</f>
        <v>7.8612697139768789E-2</v>
      </c>
      <c r="K5919" s="14">
        <f>SUBTOTAL(9,K5917:K5918)</f>
        <v>102713353.41</v>
      </c>
      <c r="L5919" s="14">
        <f>SUBTOTAL(9,L5916:L5918)</f>
        <v>96913869.819999993</v>
      </c>
      <c r="M5919" s="80"/>
    </row>
    <row r="5920" spans="2:13" ht="24.9" customHeight="1" outlineLevel="2" x14ac:dyDescent="0.3">
      <c r="B5920" s="47" t="s">
        <v>2229</v>
      </c>
      <c r="C5920" s="46" t="s">
        <v>336</v>
      </c>
      <c r="D5920" s="46" t="s">
        <v>335</v>
      </c>
      <c r="E5920" s="46" t="s">
        <v>334</v>
      </c>
      <c r="F5920" s="45" t="s">
        <v>333</v>
      </c>
      <c r="G5920" s="26" t="s">
        <v>0</v>
      </c>
      <c r="H5920" s="30">
        <v>1058587173</v>
      </c>
      <c r="I5920" s="30">
        <v>83218392.820000008</v>
      </c>
      <c r="J5920" s="36">
        <f>I5920/H5920</f>
        <v>7.8612697133068329E-2</v>
      </c>
      <c r="K5920" s="30">
        <v>88198316.859999999</v>
      </c>
      <c r="L5920" s="30">
        <f>I5920</f>
        <v>83218392.820000008</v>
      </c>
      <c r="M5920" s="80">
        <f>L5920/K5920</f>
        <v>0.94353719869841979</v>
      </c>
    </row>
    <row r="5921" spans="2:13" ht="24.9" customHeight="1" outlineLevel="2" x14ac:dyDescent="0.3">
      <c r="B5921" s="47" t="s">
        <v>2229</v>
      </c>
      <c r="C5921" s="46" t="s">
        <v>336</v>
      </c>
      <c r="D5921" s="46" t="s">
        <v>335</v>
      </c>
      <c r="E5921" s="46" t="s">
        <v>334</v>
      </c>
      <c r="F5921" s="45" t="s">
        <v>333</v>
      </c>
      <c r="G5921" s="26" t="s">
        <v>7</v>
      </c>
      <c r="H5921" s="30">
        <v>-211717435</v>
      </c>
      <c r="I5921" s="24"/>
      <c r="J5921" s="36"/>
      <c r="K5921" s="24"/>
      <c r="L5921" s="24"/>
      <c r="M5921" s="80">
        <f>IFERROR((Base_actualizacion!$L5917/Base_actualizacion!$K5917)," " )</f>
        <v>0.94353719942478897</v>
      </c>
    </row>
    <row r="5922" spans="2:13" ht="24.9" customHeight="1" outlineLevel="1" x14ac:dyDescent="0.3">
      <c r="B5922" s="44" t="str">
        <f>B5921</f>
        <v>ASIGNACIÓN PARA LA INVERSIÓN LOCAL SEGÚN NBI Y CUARTA, QUINTA, Y SEXTA CATEGORÍA</v>
      </c>
      <c r="C5922" s="43" t="s">
        <v>336</v>
      </c>
      <c r="D5922" s="43" t="s">
        <v>335</v>
      </c>
      <c r="E5922" s="43" t="s">
        <v>334</v>
      </c>
      <c r="F5922" s="42" t="s">
        <v>333</v>
      </c>
      <c r="G5922" s="18" t="s">
        <v>3</v>
      </c>
      <c r="H5922" s="32">
        <f>SUBTOTAL(9,H5920:H5921)</f>
        <v>846869738</v>
      </c>
      <c r="I5922" s="14">
        <f>SUBTOTAL(9,I5920:I5921)</f>
        <v>83218392.820000008</v>
      </c>
      <c r="J5922" s="31">
        <f>SUBTOTAL(9,J5920:J5921)</f>
        <v>7.8612697133068329E-2</v>
      </c>
      <c r="K5922" s="14">
        <f>SUBTOTAL(9,K5920:K5921)</f>
        <v>88198316.859999999</v>
      </c>
      <c r="L5922" s="14">
        <f>SUBTOTAL(9,L5919:L5921)</f>
        <v>83218392.820000008</v>
      </c>
      <c r="M5922" s="80"/>
    </row>
    <row r="5923" spans="2:13" ht="24.9" customHeight="1" outlineLevel="2" x14ac:dyDescent="0.3">
      <c r="B5923" s="47" t="s">
        <v>2229</v>
      </c>
      <c r="C5923" s="46" t="s">
        <v>44</v>
      </c>
      <c r="D5923" s="46" t="s">
        <v>290</v>
      </c>
      <c r="E5923" s="46" t="s">
        <v>331</v>
      </c>
      <c r="F5923" s="45" t="s">
        <v>330</v>
      </c>
      <c r="G5923" s="26" t="s">
        <v>0</v>
      </c>
      <c r="H5923" s="30">
        <v>10463681404</v>
      </c>
      <c r="I5923" s="30">
        <v>822578217.13</v>
      </c>
      <c r="J5923" s="36">
        <f>I5923/H5923</f>
        <v>7.8612697135020684E-2</v>
      </c>
      <c r="K5923" s="30">
        <v>871802635.72000003</v>
      </c>
      <c r="L5923" s="30">
        <f>I5923</f>
        <v>822578217.13</v>
      </c>
      <c r="M5923" s="80">
        <f>L5923/K5923</f>
        <v>0.94353719916280498</v>
      </c>
    </row>
    <row r="5924" spans="2:13" ht="24.9" customHeight="1" outlineLevel="2" x14ac:dyDescent="0.3">
      <c r="B5924" s="47" t="s">
        <v>2229</v>
      </c>
      <c r="C5924" s="46" t="s">
        <v>44</v>
      </c>
      <c r="D5924" s="46" t="s">
        <v>290</v>
      </c>
      <c r="E5924" s="46" t="s">
        <v>331</v>
      </c>
      <c r="F5924" s="45" t="s">
        <v>330</v>
      </c>
      <c r="G5924" s="26" t="s">
        <v>7</v>
      </c>
      <c r="H5924" s="30">
        <v>-2092736281</v>
      </c>
      <c r="I5924" s="24"/>
      <c r="J5924" s="36"/>
      <c r="K5924" s="24"/>
      <c r="L5924" s="24"/>
      <c r="M5924" s="80">
        <f>IFERROR((Base_actualizacion!$L5920/Base_actualizacion!$K5920)," " )</f>
        <v>0.94353719869841979</v>
      </c>
    </row>
    <row r="5925" spans="2:13" ht="24.9" customHeight="1" outlineLevel="1" x14ac:dyDescent="0.3">
      <c r="B5925" s="44" t="str">
        <f>B5924</f>
        <v>ASIGNACIÓN PARA LA INVERSIÓN LOCAL SEGÚN NBI Y CUARTA, QUINTA, Y SEXTA CATEGORÍA</v>
      </c>
      <c r="C5925" s="43" t="s">
        <v>44</v>
      </c>
      <c r="D5925" s="43" t="s">
        <v>290</v>
      </c>
      <c r="E5925" s="43" t="s">
        <v>331</v>
      </c>
      <c r="F5925" s="42" t="s">
        <v>330</v>
      </c>
      <c r="G5925" s="18" t="s">
        <v>3</v>
      </c>
      <c r="H5925" s="32">
        <f>SUBTOTAL(9,H5923:H5924)</f>
        <v>8370945123</v>
      </c>
      <c r="I5925" s="14">
        <f>SUBTOTAL(9,I5923:I5924)</f>
        <v>822578217.13</v>
      </c>
      <c r="J5925" s="31">
        <f>SUBTOTAL(9,J5923:J5924)</f>
        <v>7.8612697135020684E-2</v>
      </c>
      <c r="K5925" s="14">
        <f>SUBTOTAL(9,K5923:K5924)</f>
        <v>871802635.72000003</v>
      </c>
      <c r="L5925" s="14">
        <f>SUBTOTAL(9,L5922:L5924)</f>
        <v>822578217.13</v>
      </c>
      <c r="M5925" s="80"/>
    </row>
    <row r="5926" spans="2:13" ht="24.9" customHeight="1" outlineLevel="2" x14ac:dyDescent="0.3">
      <c r="B5926" s="47" t="s">
        <v>2229</v>
      </c>
      <c r="C5926" s="46" t="s">
        <v>44</v>
      </c>
      <c r="D5926" s="46" t="s">
        <v>290</v>
      </c>
      <c r="E5926" s="46" t="s">
        <v>329</v>
      </c>
      <c r="F5926" s="45" t="s">
        <v>328</v>
      </c>
      <c r="G5926" s="26" t="s">
        <v>0</v>
      </c>
      <c r="H5926" s="30">
        <v>3105382368</v>
      </c>
      <c r="I5926" s="30">
        <v>244122483.59</v>
      </c>
      <c r="J5926" s="36">
        <f>I5926/H5926</f>
        <v>7.8612697136947227E-2</v>
      </c>
      <c r="K5926" s="30">
        <v>258731170.14000002</v>
      </c>
      <c r="L5926" s="30">
        <f>I5926</f>
        <v>244122483.59</v>
      </c>
      <c r="M5926" s="80">
        <f>L5926/K5926</f>
        <v>0.94353719908546307</v>
      </c>
    </row>
    <row r="5927" spans="2:13" ht="24.9" customHeight="1" outlineLevel="2" x14ac:dyDescent="0.3">
      <c r="B5927" s="47" t="s">
        <v>2229</v>
      </c>
      <c r="C5927" s="46" t="s">
        <v>44</v>
      </c>
      <c r="D5927" s="46" t="s">
        <v>290</v>
      </c>
      <c r="E5927" s="46" t="s">
        <v>329</v>
      </c>
      <c r="F5927" s="45" t="s">
        <v>328</v>
      </c>
      <c r="G5927" s="26" t="s">
        <v>7</v>
      </c>
      <c r="H5927" s="30">
        <v>-621076474</v>
      </c>
      <c r="I5927" s="24"/>
      <c r="J5927" s="36"/>
      <c r="K5927" s="24"/>
      <c r="L5927" s="24"/>
      <c r="M5927" s="80">
        <f>IFERROR((Base_actualizacion!$L5923/Base_actualizacion!$K5923)," " )</f>
        <v>0.94353719916280498</v>
      </c>
    </row>
    <row r="5928" spans="2:13" ht="24.9" customHeight="1" outlineLevel="1" x14ac:dyDescent="0.3">
      <c r="B5928" s="44" t="str">
        <f>B5927</f>
        <v>ASIGNACIÓN PARA LA INVERSIÓN LOCAL SEGÚN NBI Y CUARTA, QUINTA, Y SEXTA CATEGORÍA</v>
      </c>
      <c r="C5928" s="43" t="s">
        <v>44</v>
      </c>
      <c r="D5928" s="43" t="s">
        <v>290</v>
      </c>
      <c r="E5928" s="43" t="s">
        <v>329</v>
      </c>
      <c r="F5928" s="42" t="s">
        <v>328</v>
      </c>
      <c r="G5928" s="18" t="s">
        <v>3</v>
      </c>
      <c r="H5928" s="32">
        <f>SUBTOTAL(9,H5926:H5927)</f>
        <v>2484305894</v>
      </c>
      <c r="I5928" s="14">
        <f>SUBTOTAL(9,I5926:I5927)</f>
        <v>244122483.59</v>
      </c>
      <c r="J5928" s="31">
        <f>SUBTOTAL(9,J5926:J5927)</f>
        <v>7.8612697136947227E-2</v>
      </c>
      <c r="K5928" s="14">
        <f>SUBTOTAL(9,K5926:K5927)</f>
        <v>258731170.14000002</v>
      </c>
      <c r="L5928" s="14">
        <f>SUBTOTAL(9,L5925:L5927)</f>
        <v>244122483.59</v>
      </c>
      <c r="M5928" s="80"/>
    </row>
    <row r="5929" spans="2:13" ht="24.9" customHeight="1" outlineLevel="2" x14ac:dyDescent="0.3">
      <c r="B5929" s="47" t="s">
        <v>2229</v>
      </c>
      <c r="C5929" s="46" t="s">
        <v>44</v>
      </c>
      <c r="D5929" s="46" t="s">
        <v>290</v>
      </c>
      <c r="E5929" s="46" t="s">
        <v>327</v>
      </c>
      <c r="F5929" s="45" t="s">
        <v>326</v>
      </c>
      <c r="G5929" s="26" t="s">
        <v>0</v>
      </c>
      <c r="H5929" s="30">
        <v>3398024905</v>
      </c>
      <c r="I5929" s="30">
        <v>267127902.72</v>
      </c>
      <c r="J5929" s="36">
        <f>I5929/H5929</f>
        <v>7.8612697136779819E-2</v>
      </c>
      <c r="K5929" s="30">
        <v>283113270.95999998</v>
      </c>
      <c r="L5929" s="30">
        <f>I5929</f>
        <v>267127902.72</v>
      </c>
      <c r="M5929" s="80">
        <f>L5929/K5929</f>
        <v>0.94353719913660106</v>
      </c>
    </row>
    <row r="5930" spans="2:13" ht="24.9" customHeight="1" outlineLevel="2" x14ac:dyDescent="0.3">
      <c r="B5930" s="47" t="s">
        <v>2229</v>
      </c>
      <c r="C5930" s="46" t="s">
        <v>44</v>
      </c>
      <c r="D5930" s="46" t="s">
        <v>290</v>
      </c>
      <c r="E5930" s="46" t="s">
        <v>327</v>
      </c>
      <c r="F5930" s="45" t="s">
        <v>326</v>
      </c>
      <c r="G5930" s="26" t="s">
        <v>7</v>
      </c>
      <c r="H5930" s="30">
        <v>-679604981</v>
      </c>
      <c r="I5930" s="24"/>
      <c r="J5930" s="36"/>
      <c r="K5930" s="24"/>
      <c r="L5930" s="24"/>
      <c r="M5930" s="80">
        <f>IFERROR((Base_actualizacion!$L5926/Base_actualizacion!$K5926)," " )</f>
        <v>0.94353719908546307</v>
      </c>
    </row>
    <row r="5931" spans="2:13" ht="24.9" customHeight="1" outlineLevel="1" x14ac:dyDescent="0.3">
      <c r="B5931" s="44" t="str">
        <f>B5930</f>
        <v>ASIGNACIÓN PARA LA INVERSIÓN LOCAL SEGÚN NBI Y CUARTA, QUINTA, Y SEXTA CATEGORÍA</v>
      </c>
      <c r="C5931" s="43" t="s">
        <v>44</v>
      </c>
      <c r="D5931" s="43" t="s">
        <v>290</v>
      </c>
      <c r="E5931" s="43" t="s">
        <v>327</v>
      </c>
      <c r="F5931" s="42" t="s">
        <v>326</v>
      </c>
      <c r="G5931" s="18" t="s">
        <v>3</v>
      </c>
      <c r="H5931" s="32">
        <f>SUBTOTAL(9,H5929:H5930)</f>
        <v>2718419924</v>
      </c>
      <c r="I5931" s="14">
        <f>SUBTOTAL(9,I5929:I5930)</f>
        <v>267127902.72</v>
      </c>
      <c r="J5931" s="31">
        <f>SUBTOTAL(9,J5929:J5930)</f>
        <v>7.8612697136779819E-2</v>
      </c>
      <c r="K5931" s="14">
        <f>SUBTOTAL(9,K5929:K5930)</f>
        <v>283113270.95999998</v>
      </c>
      <c r="L5931" s="14">
        <f>SUBTOTAL(9,L5928:L5930)</f>
        <v>267127902.72</v>
      </c>
      <c r="M5931" s="80"/>
    </row>
    <row r="5932" spans="2:13" ht="24.9" customHeight="1" outlineLevel="2" x14ac:dyDescent="0.3">
      <c r="B5932" s="47" t="s">
        <v>2229</v>
      </c>
      <c r="C5932" s="46" t="s">
        <v>44</v>
      </c>
      <c r="D5932" s="46" t="s">
        <v>290</v>
      </c>
      <c r="E5932" s="46" t="s">
        <v>325</v>
      </c>
      <c r="F5932" s="45" t="s">
        <v>324</v>
      </c>
      <c r="G5932" s="26" t="s">
        <v>0</v>
      </c>
      <c r="H5932" s="30">
        <v>3922242729</v>
      </c>
      <c r="I5932" s="30">
        <v>308338079.74000001</v>
      </c>
      <c r="J5932" s="36">
        <f>I5932/H5932</f>
        <v>7.8612697133767825E-2</v>
      </c>
      <c r="K5932" s="30">
        <v>326789532</v>
      </c>
      <c r="L5932" s="30">
        <f>I5932</f>
        <v>308338079.74000001</v>
      </c>
      <c r="M5932" s="80">
        <f>L5932/K5932</f>
        <v>0.94353719916585332</v>
      </c>
    </row>
    <row r="5933" spans="2:13" ht="24.9" customHeight="1" outlineLevel="2" x14ac:dyDescent="0.3">
      <c r="B5933" s="47" t="s">
        <v>2229</v>
      </c>
      <c r="C5933" s="46" t="s">
        <v>44</v>
      </c>
      <c r="D5933" s="46" t="s">
        <v>290</v>
      </c>
      <c r="E5933" s="46" t="s">
        <v>325</v>
      </c>
      <c r="F5933" s="45" t="s">
        <v>324</v>
      </c>
      <c r="G5933" s="26" t="s">
        <v>7</v>
      </c>
      <c r="H5933" s="30">
        <v>-784448546</v>
      </c>
      <c r="I5933" s="24"/>
      <c r="J5933" s="36"/>
      <c r="K5933" s="24"/>
      <c r="L5933" s="24"/>
      <c r="M5933" s="80">
        <f>IFERROR((Base_actualizacion!$L5929/Base_actualizacion!$K5929)," " )</f>
        <v>0.94353719913660106</v>
      </c>
    </row>
    <row r="5934" spans="2:13" ht="24.9" customHeight="1" outlineLevel="1" x14ac:dyDescent="0.3">
      <c r="B5934" s="44" t="str">
        <f>B5933</f>
        <v>ASIGNACIÓN PARA LA INVERSIÓN LOCAL SEGÚN NBI Y CUARTA, QUINTA, Y SEXTA CATEGORÍA</v>
      </c>
      <c r="C5934" s="43" t="s">
        <v>44</v>
      </c>
      <c r="D5934" s="43" t="s">
        <v>290</v>
      </c>
      <c r="E5934" s="43" t="s">
        <v>325</v>
      </c>
      <c r="F5934" s="42" t="s">
        <v>324</v>
      </c>
      <c r="G5934" s="18" t="s">
        <v>3</v>
      </c>
      <c r="H5934" s="32">
        <f>SUBTOTAL(9,H5932:H5933)</f>
        <v>3137794183</v>
      </c>
      <c r="I5934" s="14">
        <f>SUBTOTAL(9,I5932:I5933)</f>
        <v>308338079.74000001</v>
      </c>
      <c r="J5934" s="31">
        <f>SUBTOTAL(9,J5932:J5933)</f>
        <v>7.8612697133767825E-2</v>
      </c>
      <c r="K5934" s="14">
        <f>SUBTOTAL(9,K5932:K5933)</f>
        <v>326789532</v>
      </c>
      <c r="L5934" s="14">
        <f>SUBTOTAL(9,L5931:L5933)</f>
        <v>308338079.74000001</v>
      </c>
      <c r="M5934" s="80"/>
    </row>
    <row r="5935" spans="2:13" ht="24.9" customHeight="1" outlineLevel="2" x14ac:dyDescent="0.3">
      <c r="B5935" s="47" t="s">
        <v>2229</v>
      </c>
      <c r="C5935" s="46" t="s">
        <v>44</v>
      </c>
      <c r="D5935" s="46" t="s">
        <v>290</v>
      </c>
      <c r="E5935" s="46" t="s">
        <v>323</v>
      </c>
      <c r="F5935" s="45" t="s">
        <v>322</v>
      </c>
      <c r="G5935" s="26" t="s">
        <v>0</v>
      </c>
      <c r="H5935" s="30">
        <v>4259492123</v>
      </c>
      <c r="I5935" s="30">
        <v>334850164.21999997</v>
      </c>
      <c r="J5935" s="36">
        <f>I5935/H5935</f>
        <v>7.8612697136334148E-2</v>
      </c>
      <c r="K5935" s="30">
        <v>354888142.72000003</v>
      </c>
      <c r="L5935" s="30">
        <f>I5935</f>
        <v>334850164.21999997</v>
      </c>
      <c r="M5935" s="80">
        <f>L5935/K5935</f>
        <v>0.943537199224462</v>
      </c>
    </row>
    <row r="5936" spans="2:13" ht="24.9" customHeight="1" outlineLevel="2" x14ac:dyDescent="0.3">
      <c r="B5936" s="47" t="s">
        <v>2229</v>
      </c>
      <c r="C5936" s="46" t="s">
        <v>44</v>
      </c>
      <c r="D5936" s="46" t="s">
        <v>290</v>
      </c>
      <c r="E5936" s="46" t="s">
        <v>323</v>
      </c>
      <c r="F5936" s="45" t="s">
        <v>322</v>
      </c>
      <c r="G5936" s="26" t="s">
        <v>7</v>
      </c>
      <c r="H5936" s="30">
        <v>-851898425</v>
      </c>
      <c r="I5936" s="24"/>
      <c r="J5936" s="36"/>
      <c r="K5936" s="24"/>
      <c r="L5936" s="24"/>
      <c r="M5936" s="80">
        <f>IFERROR((Base_actualizacion!$L5932/Base_actualizacion!$K5932)," " )</f>
        <v>0.94353719916585332</v>
      </c>
    </row>
    <row r="5937" spans="2:13" ht="24.9" customHeight="1" outlineLevel="1" x14ac:dyDescent="0.3">
      <c r="B5937" s="44" t="str">
        <f>B5936</f>
        <v>ASIGNACIÓN PARA LA INVERSIÓN LOCAL SEGÚN NBI Y CUARTA, QUINTA, Y SEXTA CATEGORÍA</v>
      </c>
      <c r="C5937" s="43" t="s">
        <v>44</v>
      </c>
      <c r="D5937" s="43" t="s">
        <v>290</v>
      </c>
      <c r="E5937" s="43" t="s">
        <v>323</v>
      </c>
      <c r="F5937" s="42" t="s">
        <v>322</v>
      </c>
      <c r="G5937" s="18" t="s">
        <v>3</v>
      </c>
      <c r="H5937" s="32">
        <f>SUBTOTAL(9,H5935:H5936)</f>
        <v>3407593698</v>
      </c>
      <c r="I5937" s="14">
        <f>SUBTOTAL(9,I5935:I5936)</f>
        <v>334850164.21999997</v>
      </c>
      <c r="J5937" s="31">
        <f>SUBTOTAL(9,J5935:J5936)</f>
        <v>7.8612697136334148E-2</v>
      </c>
      <c r="K5937" s="14">
        <f>SUBTOTAL(9,K5935:K5936)</f>
        <v>354888142.72000003</v>
      </c>
      <c r="L5937" s="14">
        <f>SUBTOTAL(9,L5934:L5936)</f>
        <v>334850164.21999997</v>
      </c>
      <c r="M5937" s="80"/>
    </row>
    <row r="5938" spans="2:13" ht="24.9" customHeight="1" outlineLevel="2" x14ac:dyDescent="0.3">
      <c r="B5938" s="47" t="s">
        <v>2229</v>
      </c>
      <c r="C5938" s="46" t="s">
        <v>44</v>
      </c>
      <c r="D5938" s="46" t="s">
        <v>290</v>
      </c>
      <c r="E5938" s="46" t="s">
        <v>2177</v>
      </c>
      <c r="F5938" s="45" t="s">
        <v>2176</v>
      </c>
      <c r="G5938" s="26" t="s">
        <v>0</v>
      </c>
      <c r="H5938" s="30">
        <v>3425185410</v>
      </c>
      <c r="I5938" s="30">
        <v>269263063.26999998</v>
      </c>
      <c r="J5938" s="36">
        <f>I5938/H5938</f>
        <v>7.8612697135715046E-2</v>
      </c>
      <c r="K5938" s="30">
        <v>285376202.91999996</v>
      </c>
      <c r="L5938" s="30">
        <f>I5938</f>
        <v>269263063.26999998</v>
      </c>
      <c r="M5938" s="80">
        <f>L5938/K5938</f>
        <v>0.94353719937006453</v>
      </c>
    </row>
    <row r="5939" spans="2:13" ht="24.9" customHeight="1" outlineLevel="2" x14ac:dyDescent="0.3">
      <c r="B5939" s="47" t="s">
        <v>2229</v>
      </c>
      <c r="C5939" s="46" t="s">
        <v>44</v>
      </c>
      <c r="D5939" s="46" t="s">
        <v>290</v>
      </c>
      <c r="E5939" s="46" t="s">
        <v>2177</v>
      </c>
      <c r="F5939" s="45" t="s">
        <v>2176</v>
      </c>
      <c r="G5939" s="26" t="s">
        <v>7</v>
      </c>
      <c r="H5939" s="30">
        <v>-685037082</v>
      </c>
      <c r="I5939" s="24"/>
      <c r="J5939" s="36"/>
      <c r="K5939" s="24"/>
      <c r="L5939" s="24"/>
      <c r="M5939" s="80">
        <f>IFERROR((Base_actualizacion!$L5935/Base_actualizacion!$K5935)," " )</f>
        <v>0.943537199224462</v>
      </c>
    </row>
    <row r="5940" spans="2:13" ht="24.9" customHeight="1" outlineLevel="1" x14ac:dyDescent="0.3">
      <c r="B5940" s="44" t="str">
        <f>B5939</f>
        <v>ASIGNACIÓN PARA LA INVERSIÓN LOCAL SEGÚN NBI Y CUARTA, QUINTA, Y SEXTA CATEGORÍA</v>
      </c>
      <c r="C5940" s="43" t="s">
        <v>44</v>
      </c>
      <c r="D5940" s="43" t="s">
        <v>290</v>
      </c>
      <c r="E5940" s="43" t="s">
        <v>2177</v>
      </c>
      <c r="F5940" s="42" t="s">
        <v>2176</v>
      </c>
      <c r="G5940" s="18" t="s">
        <v>3</v>
      </c>
      <c r="H5940" s="32">
        <f>SUBTOTAL(9,H5938:H5939)</f>
        <v>2740148328</v>
      </c>
      <c r="I5940" s="14">
        <f>SUBTOTAL(9,I5938:I5939)</f>
        <v>269263063.26999998</v>
      </c>
      <c r="J5940" s="31">
        <f>SUBTOTAL(9,J5938:J5939)</f>
        <v>7.8612697135715046E-2</v>
      </c>
      <c r="K5940" s="14">
        <f>SUBTOTAL(9,K5938:K5939)</f>
        <v>285376202.91999996</v>
      </c>
      <c r="L5940" s="14">
        <f>SUBTOTAL(9,L5937:L5939)</f>
        <v>269263063.26999998</v>
      </c>
      <c r="M5940" s="80"/>
    </row>
    <row r="5941" spans="2:13" ht="24.9" customHeight="1" outlineLevel="2" x14ac:dyDescent="0.3">
      <c r="B5941" s="47" t="s">
        <v>2229</v>
      </c>
      <c r="C5941" s="46" t="s">
        <v>44</v>
      </c>
      <c r="D5941" s="46" t="s">
        <v>290</v>
      </c>
      <c r="E5941" s="46" t="s">
        <v>2175</v>
      </c>
      <c r="F5941" s="45" t="s">
        <v>2174</v>
      </c>
      <c r="G5941" s="26" t="s">
        <v>0</v>
      </c>
      <c r="H5941" s="30">
        <v>2981800663</v>
      </c>
      <c r="I5941" s="30">
        <v>234407392.44</v>
      </c>
      <c r="J5941" s="36">
        <f>I5941/H5941</f>
        <v>7.8612697135884965E-2</v>
      </c>
      <c r="K5941" s="30">
        <v>248434712.12</v>
      </c>
      <c r="L5941" s="30">
        <f>I5941</f>
        <v>234407392.44</v>
      </c>
      <c r="M5941" s="80">
        <f>L5941/K5941</f>
        <v>0.94353719912849987</v>
      </c>
    </row>
    <row r="5942" spans="2:13" ht="24.9" customHeight="1" outlineLevel="2" x14ac:dyDescent="0.3">
      <c r="B5942" s="47" t="s">
        <v>2229</v>
      </c>
      <c r="C5942" s="46" t="s">
        <v>44</v>
      </c>
      <c r="D5942" s="46" t="s">
        <v>290</v>
      </c>
      <c r="E5942" s="46" t="s">
        <v>2175</v>
      </c>
      <c r="F5942" s="45" t="s">
        <v>2174</v>
      </c>
      <c r="G5942" s="26" t="s">
        <v>7</v>
      </c>
      <c r="H5942" s="30">
        <v>-596360133</v>
      </c>
      <c r="I5942" s="24"/>
      <c r="J5942" s="36"/>
      <c r="K5942" s="24"/>
      <c r="L5942" s="24"/>
      <c r="M5942" s="80">
        <f>IFERROR((Base_actualizacion!$L5938/Base_actualizacion!$K5938)," " )</f>
        <v>0.94353719937006453</v>
      </c>
    </row>
    <row r="5943" spans="2:13" ht="24.9" customHeight="1" outlineLevel="1" x14ac:dyDescent="0.3">
      <c r="B5943" s="44" t="str">
        <f>B5942</f>
        <v>ASIGNACIÓN PARA LA INVERSIÓN LOCAL SEGÚN NBI Y CUARTA, QUINTA, Y SEXTA CATEGORÍA</v>
      </c>
      <c r="C5943" s="43" t="s">
        <v>44</v>
      </c>
      <c r="D5943" s="43" t="s">
        <v>290</v>
      </c>
      <c r="E5943" s="43" t="s">
        <v>2175</v>
      </c>
      <c r="F5943" s="42" t="s">
        <v>2174</v>
      </c>
      <c r="G5943" s="18" t="s">
        <v>3</v>
      </c>
      <c r="H5943" s="32">
        <f>SUBTOTAL(9,H5941:H5942)</f>
        <v>2385440530</v>
      </c>
      <c r="I5943" s="14">
        <f>SUBTOTAL(9,I5941:I5942)</f>
        <v>234407392.44</v>
      </c>
      <c r="J5943" s="31">
        <f>SUBTOTAL(9,J5941:J5942)</f>
        <v>7.8612697135884965E-2</v>
      </c>
      <c r="K5943" s="14">
        <f>SUBTOTAL(9,K5941:K5942)</f>
        <v>248434712.12</v>
      </c>
      <c r="L5943" s="14">
        <f>SUBTOTAL(9,L5940:L5942)</f>
        <v>234407392.44</v>
      </c>
      <c r="M5943" s="80"/>
    </row>
    <row r="5944" spans="2:13" ht="24.9" customHeight="1" outlineLevel="2" x14ac:dyDescent="0.3">
      <c r="B5944" s="47" t="s">
        <v>2229</v>
      </c>
      <c r="C5944" s="46" t="s">
        <v>44</v>
      </c>
      <c r="D5944" s="46" t="s">
        <v>290</v>
      </c>
      <c r="E5944" s="46" t="s">
        <v>2173</v>
      </c>
      <c r="F5944" s="45" t="s">
        <v>2172</v>
      </c>
      <c r="G5944" s="26" t="s">
        <v>0</v>
      </c>
      <c r="H5944" s="30">
        <v>2910821987</v>
      </c>
      <c r="I5944" s="30">
        <v>228827567.28</v>
      </c>
      <c r="J5944" s="36">
        <f>I5944/H5944</f>
        <v>7.8612697135711174E-2</v>
      </c>
      <c r="K5944" s="30">
        <v>242520981.13</v>
      </c>
      <c r="L5944" s="30">
        <f>I5944</f>
        <v>228827567.28</v>
      </c>
      <c r="M5944" s="80">
        <f>L5944/K5944</f>
        <v>0.94353719918912982</v>
      </c>
    </row>
    <row r="5945" spans="2:13" ht="24.9" customHeight="1" outlineLevel="2" x14ac:dyDescent="0.3">
      <c r="B5945" s="47" t="s">
        <v>2229</v>
      </c>
      <c r="C5945" s="46" t="s">
        <v>44</v>
      </c>
      <c r="D5945" s="46" t="s">
        <v>290</v>
      </c>
      <c r="E5945" s="46" t="s">
        <v>2173</v>
      </c>
      <c r="F5945" s="45" t="s">
        <v>2172</v>
      </c>
      <c r="G5945" s="26" t="s">
        <v>7</v>
      </c>
      <c r="H5945" s="30">
        <v>-582164397</v>
      </c>
      <c r="I5945" s="24"/>
      <c r="J5945" s="36"/>
      <c r="K5945" s="24"/>
      <c r="L5945" s="24"/>
      <c r="M5945" s="80">
        <f>IFERROR((Base_actualizacion!$L5941/Base_actualizacion!$K5941)," " )</f>
        <v>0.94353719912849987</v>
      </c>
    </row>
    <row r="5946" spans="2:13" ht="24.9" customHeight="1" outlineLevel="1" x14ac:dyDescent="0.3">
      <c r="B5946" s="44" t="str">
        <f>B5945</f>
        <v>ASIGNACIÓN PARA LA INVERSIÓN LOCAL SEGÚN NBI Y CUARTA, QUINTA, Y SEXTA CATEGORÍA</v>
      </c>
      <c r="C5946" s="43" t="s">
        <v>44</v>
      </c>
      <c r="D5946" s="43" t="s">
        <v>290</v>
      </c>
      <c r="E5946" s="43" t="s">
        <v>2173</v>
      </c>
      <c r="F5946" s="42" t="s">
        <v>2172</v>
      </c>
      <c r="G5946" s="18" t="s">
        <v>3</v>
      </c>
      <c r="H5946" s="32">
        <f>SUBTOTAL(9,H5944:H5945)</f>
        <v>2328657590</v>
      </c>
      <c r="I5946" s="14">
        <f>SUBTOTAL(9,I5944:I5945)</f>
        <v>228827567.28</v>
      </c>
      <c r="J5946" s="31">
        <f>SUBTOTAL(9,J5944:J5945)</f>
        <v>7.8612697135711174E-2</v>
      </c>
      <c r="K5946" s="14">
        <f>SUBTOTAL(9,K5944:K5945)</f>
        <v>242520981.13</v>
      </c>
      <c r="L5946" s="14">
        <f>SUBTOTAL(9,L5943:L5945)</f>
        <v>228827567.28</v>
      </c>
      <c r="M5946" s="80"/>
    </row>
    <row r="5947" spans="2:13" ht="24.9" customHeight="1" outlineLevel="2" x14ac:dyDescent="0.3">
      <c r="B5947" s="47" t="s">
        <v>2229</v>
      </c>
      <c r="C5947" s="46" t="s">
        <v>44</v>
      </c>
      <c r="D5947" s="46" t="s">
        <v>290</v>
      </c>
      <c r="E5947" s="46" t="s">
        <v>321</v>
      </c>
      <c r="F5947" s="45" t="s">
        <v>320</v>
      </c>
      <c r="G5947" s="26" t="s">
        <v>0</v>
      </c>
      <c r="H5947" s="30">
        <v>3524548258</v>
      </c>
      <c r="I5947" s="30">
        <v>277074244.74000001</v>
      </c>
      <c r="J5947" s="36">
        <f>I5947/H5947</f>
        <v>7.8612697133908838E-2</v>
      </c>
      <c r="K5947" s="30">
        <v>293654818.24000001</v>
      </c>
      <c r="L5947" s="30">
        <f>I5947</f>
        <v>277074244.74000001</v>
      </c>
      <c r="M5947" s="80">
        <f>L5947/K5947</f>
        <v>0.94353719922126755</v>
      </c>
    </row>
    <row r="5948" spans="2:13" ht="24.9" customHeight="1" outlineLevel="2" x14ac:dyDescent="0.3">
      <c r="B5948" s="47" t="s">
        <v>2229</v>
      </c>
      <c r="C5948" s="46" t="s">
        <v>44</v>
      </c>
      <c r="D5948" s="46" t="s">
        <v>290</v>
      </c>
      <c r="E5948" s="46" t="s">
        <v>321</v>
      </c>
      <c r="F5948" s="45" t="s">
        <v>320</v>
      </c>
      <c r="G5948" s="26" t="s">
        <v>7</v>
      </c>
      <c r="H5948" s="30">
        <v>-704909652</v>
      </c>
      <c r="I5948" s="24"/>
      <c r="J5948" s="36"/>
      <c r="K5948" s="24"/>
      <c r="L5948" s="24"/>
      <c r="M5948" s="80">
        <f>IFERROR((Base_actualizacion!$L5944/Base_actualizacion!$K5944)," " )</f>
        <v>0.94353719918912982</v>
      </c>
    </row>
    <row r="5949" spans="2:13" ht="24.9" customHeight="1" outlineLevel="1" x14ac:dyDescent="0.3">
      <c r="B5949" s="44" t="str">
        <f>B5948</f>
        <v>ASIGNACIÓN PARA LA INVERSIÓN LOCAL SEGÚN NBI Y CUARTA, QUINTA, Y SEXTA CATEGORÍA</v>
      </c>
      <c r="C5949" s="43" t="s">
        <v>44</v>
      </c>
      <c r="D5949" s="43" t="s">
        <v>290</v>
      </c>
      <c r="E5949" s="43" t="s">
        <v>321</v>
      </c>
      <c r="F5949" s="42" t="s">
        <v>320</v>
      </c>
      <c r="G5949" s="18" t="s">
        <v>3</v>
      </c>
      <c r="H5949" s="32">
        <f>SUBTOTAL(9,H5947:H5948)</f>
        <v>2819638606</v>
      </c>
      <c r="I5949" s="14">
        <f>SUBTOTAL(9,I5947:I5948)</f>
        <v>277074244.74000001</v>
      </c>
      <c r="J5949" s="31">
        <f>SUBTOTAL(9,J5947:J5948)</f>
        <v>7.8612697133908838E-2</v>
      </c>
      <c r="K5949" s="14">
        <f>SUBTOTAL(9,K5947:K5948)</f>
        <v>293654818.24000001</v>
      </c>
      <c r="L5949" s="14">
        <f>SUBTOTAL(9,L5946:L5948)</f>
        <v>277074244.74000001</v>
      </c>
      <c r="M5949" s="80"/>
    </row>
    <row r="5950" spans="2:13" ht="24.9" customHeight="1" outlineLevel="2" x14ac:dyDescent="0.3">
      <c r="B5950" s="47" t="s">
        <v>2229</v>
      </c>
      <c r="C5950" s="46" t="s">
        <v>44</v>
      </c>
      <c r="D5950" s="46" t="s">
        <v>290</v>
      </c>
      <c r="E5950" s="46" t="s">
        <v>319</v>
      </c>
      <c r="F5950" s="45" t="s">
        <v>318</v>
      </c>
      <c r="G5950" s="26" t="s">
        <v>0</v>
      </c>
      <c r="H5950" s="30">
        <v>5058980325</v>
      </c>
      <c r="I5950" s="30">
        <v>397700088.10000002</v>
      </c>
      <c r="J5950" s="36">
        <f>I5950/H5950</f>
        <v>7.861269713477291E-2</v>
      </c>
      <c r="K5950" s="30">
        <v>421499108.27999997</v>
      </c>
      <c r="L5950" s="30">
        <f>I5950</f>
        <v>397700088.10000002</v>
      </c>
      <c r="M5950" s="80">
        <f>L5950/K5950</f>
        <v>0.9435371992194338</v>
      </c>
    </row>
    <row r="5951" spans="2:13" ht="24.9" customHeight="1" outlineLevel="2" x14ac:dyDescent="0.3">
      <c r="B5951" s="47" t="s">
        <v>2229</v>
      </c>
      <c r="C5951" s="46" t="s">
        <v>44</v>
      </c>
      <c r="D5951" s="46" t="s">
        <v>290</v>
      </c>
      <c r="E5951" s="46" t="s">
        <v>319</v>
      </c>
      <c r="F5951" s="45" t="s">
        <v>318</v>
      </c>
      <c r="G5951" s="26" t="s">
        <v>7</v>
      </c>
      <c r="H5951" s="30">
        <v>-1011796065</v>
      </c>
      <c r="I5951" s="24"/>
      <c r="J5951" s="36"/>
      <c r="K5951" s="24"/>
      <c r="L5951" s="24"/>
      <c r="M5951" s="80">
        <f>IFERROR((Base_actualizacion!$L5947/Base_actualizacion!$K5947)," " )</f>
        <v>0.94353719922126755</v>
      </c>
    </row>
    <row r="5952" spans="2:13" ht="24.9" customHeight="1" outlineLevel="1" x14ac:dyDescent="0.3">
      <c r="B5952" s="44" t="str">
        <f>B5951</f>
        <v>ASIGNACIÓN PARA LA INVERSIÓN LOCAL SEGÚN NBI Y CUARTA, QUINTA, Y SEXTA CATEGORÍA</v>
      </c>
      <c r="C5952" s="43" t="s">
        <v>44</v>
      </c>
      <c r="D5952" s="43" t="s">
        <v>290</v>
      </c>
      <c r="E5952" s="43" t="s">
        <v>319</v>
      </c>
      <c r="F5952" s="42" t="s">
        <v>318</v>
      </c>
      <c r="G5952" s="18" t="s">
        <v>3</v>
      </c>
      <c r="H5952" s="32">
        <f>SUBTOTAL(9,H5950:H5951)</f>
        <v>4047184260</v>
      </c>
      <c r="I5952" s="14">
        <f>SUBTOTAL(9,I5950:I5951)</f>
        <v>397700088.10000002</v>
      </c>
      <c r="J5952" s="31">
        <f>SUBTOTAL(9,J5950:J5951)</f>
        <v>7.861269713477291E-2</v>
      </c>
      <c r="K5952" s="14">
        <f>SUBTOTAL(9,K5950:K5951)</f>
        <v>421499108.27999997</v>
      </c>
      <c r="L5952" s="14">
        <f>SUBTOTAL(9,L5949:L5951)</f>
        <v>397700088.10000002</v>
      </c>
      <c r="M5952" s="80"/>
    </row>
    <row r="5953" spans="2:13" ht="24.9" customHeight="1" outlineLevel="2" x14ac:dyDescent="0.3">
      <c r="B5953" s="47" t="s">
        <v>2229</v>
      </c>
      <c r="C5953" s="46" t="s">
        <v>44</v>
      </c>
      <c r="D5953" s="46" t="s">
        <v>290</v>
      </c>
      <c r="E5953" s="46" t="s">
        <v>317</v>
      </c>
      <c r="F5953" s="45" t="s">
        <v>147</v>
      </c>
      <c r="G5953" s="26" t="s">
        <v>0</v>
      </c>
      <c r="H5953" s="30">
        <v>3246370388</v>
      </c>
      <c r="I5953" s="30">
        <v>255205932.10000002</v>
      </c>
      <c r="J5953" s="36">
        <f>I5953/H5953</f>
        <v>7.8612697135038073E-2</v>
      </c>
      <c r="K5953" s="30">
        <v>270477870.19</v>
      </c>
      <c r="L5953" s="30">
        <f>I5953</f>
        <v>255205932.10000002</v>
      </c>
      <c r="M5953" s="80">
        <f>L5953/K5953</f>
        <v>0.94353719925673751</v>
      </c>
    </row>
    <row r="5954" spans="2:13" ht="24.9" customHeight="1" outlineLevel="2" x14ac:dyDescent="0.3">
      <c r="B5954" s="47" t="s">
        <v>2229</v>
      </c>
      <c r="C5954" s="46" t="s">
        <v>44</v>
      </c>
      <c r="D5954" s="46" t="s">
        <v>290</v>
      </c>
      <c r="E5954" s="46" t="s">
        <v>317</v>
      </c>
      <c r="F5954" s="45" t="s">
        <v>147</v>
      </c>
      <c r="G5954" s="26" t="s">
        <v>7</v>
      </c>
      <c r="H5954" s="30">
        <v>-649274078</v>
      </c>
      <c r="I5954" s="24"/>
      <c r="J5954" s="36"/>
      <c r="K5954" s="24"/>
      <c r="L5954" s="24"/>
      <c r="M5954" s="80">
        <f>IFERROR((Base_actualizacion!$L5950/Base_actualizacion!$K5950)," " )</f>
        <v>0.9435371992194338</v>
      </c>
    </row>
    <row r="5955" spans="2:13" ht="24.9" customHeight="1" outlineLevel="1" x14ac:dyDescent="0.3">
      <c r="B5955" s="44" t="str">
        <f>B5954</f>
        <v>ASIGNACIÓN PARA LA INVERSIÓN LOCAL SEGÚN NBI Y CUARTA, QUINTA, Y SEXTA CATEGORÍA</v>
      </c>
      <c r="C5955" s="43" t="s">
        <v>44</v>
      </c>
      <c r="D5955" s="43" t="s">
        <v>290</v>
      </c>
      <c r="E5955" s="43" t="s">
        <v>317</v>
      </c>
      <c r="F5955" s="42" t="s">
        <v>147</v>
      </c>
      <c r="G5955" s="18" t="s">
        <v>3</v>
      </c>
      <c r="H5955" s="32">
        <f>SUBTOTAL(9,H5953:H5954)</f>
        <v>2597096310</v>
      </c>
      <c r="I5955" s="14">
        <f>SUBTOTAL(9,I5953:I5954)</f>
        <v>255205932.10000002</v>
      </c>
      <c r="J5955" s="31">
        <f>SUBTOTAL(9,J5953:J5954)</f>
        <v>7.8612697135038073E-2</v>
      </c>
      <c r="K5955" s="14">
        <f>SUBTOTAL(9,K5953:K5954)</f>
        <v>270477870.19</v>
      </c>
      <c r="L5955" s="14">
        <f>SUBTOTAL(9,L5952:L5954)</f>
        <v>255205932.10000002</v>
      </c>
      <c r="M5955" s="80"/>
    </row>
    <row r="5956" spans="2:13" ht="24.9" customHeight="1" outlineLevel="2" x14ac:dyDescent="0.3">
      <c r="B5956" s="47" t="s">
        <v>2229</v>
      </c>
      <c r="C5956" s="46" t="s">
        <v>44</v>
      </c>
      <c r="D5956" s="46" t="s">
        <v>290</v>
      </c>
      <c r="E5956" s="46" t="s">
        <v>316</v>
      </c>
      <c r="F5956" s="45" t="s">
        <v>315</v>
      </c>
      <c r="G5956" s="26" t="s">
        <v>0</v>
      </c>
      <c r="H5956" s="30">
        <v>3156520209</v>
      </c>
      <c r="I5956" s="30">
        <v>248142567.19</v>
      </c>
      <c r="J5956" s="36">
        <f>I5956/H5956</f>
        <v>7.8612697134802345E-2</v>
      </c>
      <c r="K5956" s="30">
        <v>262991822.03000003</v>
      </c>
      <c r="L5956" s="30">
        <f>I5956</f>
        <v>248142567.19</v>
      </c>
      <c r="M5956" s="80">
        <f>L5956/K5956</f>
        <v>0.94353719927342017</v>
      </c>
    </row>
    <row r="5957" spans="2:13" ht="24.9" customHeight="1" outlineLevel="2" x14ac:dyDescent="0.3">
      <c r="B5957" s="47" t="s">
        <v>2229</v>
      </c>
      <c r="C5957" s="46" t="s">
        <v>44</v>
      </c>
      <c r="D5957" s="46" t="s">
        <v>290</v>
      </c>
      <c r="E5957" s="46" t="s">
        <v>316</v>
      </c>
      <c r="F5957" s="45" t="s">
        <v>315</v>
      </c>
      <c r="G5957" s="26" t="s">
        <v>7</v>
      </c>
      <c r="H5957" s="30">
        <v>-631304042</v>
      </c>
      <c r="I5957" s="24"/>
      <c r="J5957" s="36"/>
      <c r="K5957" s="24"/>
      <c r="L5957" s="24"/>
      <c r="M5957" s="80">
        <f>IFERROR((Base_actualizacion!$L5953/Base_actualizacion!$K5953)," " )</f>
        <v>0.94353719925673751</v>
      </c>
    </row>
    <row r="5958" spans="2:13" ht="24.9" customHeight="1" outlineLevel="1" x14ac:dyDescent="0.3">
      <c r="B5958" s="44" t="str">
        <f>B5957</f>
        <v>ASIGNACIÓN PARA LA INVERSIÓN LOCAL SEGÚN NBI Y CUARTA, QUINTA, Y SEXTA CATEGORÍA</v>
      </c>
      <c r="C5958" s="43" t="s">
        <v>44</v>
      </c>
      <c r="D5958" s="43" t="s">
        <v>290</v>
      </c>
      <c r="E5958" s="43" t="s">
        <v>316</v>
      </c>
      <c r="F5958" s="42" t="s">
        <v>315</v>
      </c>
      <c r="G5958" s="18" t="s">
        <v>3</v>
      </c>
      <c r="H5958" s="32">
        <f>SUBTOTAL(9,H5956:H5957)</f>
        <v>2525216167</v>
      </c>
      <c r="I5958" s="14">
        <f>SUBTOTAL(9,I5956:I5957)</f>
        <v>248142567.19</v>
      </c>
      <c r="J5958" s="31">
        <f>SUBTOTAL(9,J5956:J5957)</f>
        <v>7.8612697134802345E-2</v>
      </c>
      <c r="K5958" s="14">
        <f>SUBTOTAL(9,K5956:K5957)</f>
        <v>262991822.03000003</v>
      </c>
      <c r="L5958" s="14">
        <f>SUBTOTAL(9,L5955:L5957)</f>
        <v>248142567.19</v>
      </c>
      <c r="M5958" s="80"/>
    </row>
    <row r="5959" spans="2:13" ht="24.9" customHeight="1" outlineLevel="2" x14ac:dyDescent="0.3">
      <c r="B5959" s="47" t="s">
        <v>2229</v>
      </c>
      <c r="C5959" s="46" t="s">
        <v>44</v>
      </c>
      <c r="D5959" s="46" t="s">
        <v>290</v>
      </c>
      <c r="E5959" s="46" t="s">
        <v>314</v>
      </c>
      <c r="F5959" s="45" t="s">
        <v>313</v>
      </c>
      <c r="G5959" s="26" t="s">
        <v>0</v>
      </c>
      <c r="H5959" s="30">
        <v>6462869529</v>
      </c>
      <c r="I5959" s="30">
        <v>508063604.91000003</v>
      </c>
      <c r="J5959" s="36">
        <f>I5959/H5959</f>
        <v>7.8612697135572951E-2</v>
      </c>
      <c r="K5959" s="30">
        <v>538466957.50999999</v>
      </c>
      <c r="L5959" s="30">
        <f>I5959</f>
        <v>508063604.91000003</v>
      </c>
      <c r="M5959" s="80">
        <f>L5959/K5959</f>
        <v>0.94353719912435785</v>
      </c>
    </row>
    <row r="5960" spans="2:13" ht="24.9" customHeight="1" outlineLevel="2" x14ac:dyDescent="0.3">
      <c r="B5960" s="47" t="s">
        <v>2229</v>
      </c>
      <c r="C5960" s="46" t="s">
        <v>44</v>
      </c>
      <c r="D5960" s="46" t="s">
        <v>290</v>
      </c>
      <c r="E5960" s="46" t="s">
        <v>314</v>
      </c>
      <c r="F5960" s="45" t="s">
        <v>313</v>
      </c>
      <c r="G5960" s="26" t="s">
        <v>7</v>
      </c>
      <c r="H5960" s="30">
        <v>-1292573906</v>
      </c>
      <c r="I5960" s="24"/>
      <c r="J5960" s="36"/>
      <c r="K5960" s="24"/>
      <c r="L5960" s="24"/>
      <c r="M5960" s="80">
        <f>IFERROR((Base_actualizacion!$L5956/Base_actualizacion!$K5956)," " )</f>
        <v>0.94353719927342017</v>
      </c>
    </row>
    <row r="5961" spans="2:13" ht="24.9" customHeight="1" outlineLevel="1" x14ac:dyDescent="0.3">
      <c r="B5961" s="44" t="str">
        <f>B5960</f>
        <v>ASIGNACIÓN PARA LA INVERSIÓN LOCAL SEGÚN NBI Y CUARTA, QUINTA, Y SEXTA CATEGORÍA</v>
      </c>
      <c r="C5961" s="43" t="s">
        <v>44</v>
      </c>
      <c r="D5961" s="43" t="s">
        <v>290</v>
      </c>
      <c r="E5961" s="43" t="s">
        <v>314</v>
      </c>
      <c r="F5961" s="42" t="s">
        <v>313</v>
      </c>
      <c r="G5961" s="18" t="s">
        <v>3</v>
      </c>
      <c r="H5961" s="32">
        <f>SUBTOTAL(9,H5959:H5960)</f>
        <v>5170295623</v>
      </c>
      <c r="I5961" s="14">
        <f>SUBTOTAL(9,I5959:I5960)</f>
        <v>508063604.91000003</v>
      </c>
      <c r="J5961" s="31">
        <f>SUBTOTAL(9,J5959:J5960)</f>
        <v>7.8612697135572951E-2</v>
      </c>
      <c r="K5961" s="14">
        <f>SUBTOTAL(9,K5959:K5960)</f>
        <v>538466957.50999999</v>
      </c>
      <c r="L5961" s="14">
        <f>SUBTOTAL(9,L5958:L5960)</f>
        <v>508063604.91000003</v>
      </c>
      <c r="M5961" s="80"/>
    </row>
    <row r="5962" spans="2:13" ht="24.9" customHeight="1" outlineLevel="2" x14ac:dyDescent="0.3">
      <c r="B5962" s="47" t="s">
        <v>2229</v>
      </c>
      <c r="C5962" s="46" t="s">
        <v>44</v>
      </c>
      <c r="D5962" s="46" t="s">
        <v>290</v>
      </c>
      <c r="E5962" s="46" t="s">
        <v>312</v>
      </c>
      <c r="F5962" s="45" t="s">
        <v>311</v>
      </c>
      <c r="G5962" s="26" t="s">
        <v>0</v>
      </c>
      <c r="H5962" s="30">
        <v>3111386060</v>
      </c>
      <c r="I5962" s="30">
        <v>244594450.00999999</v>
      </c>
      <c r="J5962" s="36">
        <f>I5962/H5962</f>
        <v>7.8612697136658125E-2</v>
      </c>
      <c r="K5962" s="30">
        <v>259231379.79000002</v>
      </c>
      <c r="L5962" s="30">
        <f>I5962</f>
        <v>244594450.00999999</v>
      </c>
      <c r="M5962" s="80">
        <f>L5962/K5962</f>
        <v>0.94353719911587397</v>
      </c>
    </row>
    <row r="5963" spans="2:13" ht="24.9" customHeight="1" outlineLevel="2" x14ac:dyDescent="0.3">
      <c r="B5963" s="47" t="s">
        <v>2229</v>
      </c>
      <c r="C5963" s="46" t="s">
        <v>44</v>
      </c>
      <c r="D5963" s="46" t="s">
        <v>290</v>
      </c>
      <c r="E5963" s="46" t="s">
        <v>312</v>
      </c>
      <c r="F5963" s="45" t="s">
        <v>311</v>
      </c>
      <c r="G5963" s="26" t="s">
        <v>7</v>
      </c>
      <c r="H5963" s="30">
        <v>-622277212</v>
      </c>
      <c r="I5963" s="24"/>
      <c r="J5963" s="36"/>
      <c r="K5963" s="24"/>
      <c r="L5963" s="24"/>
      <c r="M5963" s="80">
        <f>IFERROR((Base_actualizacion!$L5959/Base_actualizacion!$K5959)," " )</f>
        <v>0.94353719912435785</v>
      </c>
    </row>
    <row r="5964" spans="2:13" ht="24.9" customHeight="1" outlineLevel="1" x14ac:dyDescent="0.3">
      <c r="B5964" s="44" t="str">
        <f>B5963</f>
        <v>ASIGNACIÓN PARA LA INVERSIÓN LOCAL SEGÚN NBI Y CUARTA, QUINTA, Y SEXTA CATEGORÍA</v>
      </c>
      <c r="C5964" s="43" t="s">
        <v>44</v>
      </c>
      <c r="D5964" s="43" t="s">
        <v>290</v>
      </c>
      <c r="E5964" s="43" t="s">
        <v>312</v>
      </c>
      <c r="F5964" s="42" t="s">
        <v>311</v>
      </c>
      <c r="G5964" s="18" t="s">
        <v>3</v>
      </c>
      <c r="H5964" s="32">
        <f>SUBTOTAL(9,H5962:H5963)</f>
        <v>2489108848</v>
      </c>
      <c r="I5964" s="14">
        <f>SUBTOTAL(9,I5962:I5963)</f>
        <v>244594450.00999999</v>
      </c>
      <c r="J5964" s="31">
        <f>SUBTOTAL(9,J5962:J5963)</f>
        <v>7.8612697136658125E-2</v>
      </c>
      <c r="K5964" s="14">
        <f>SUBTOTAL(9,K5962:K5963)</f>
        <v>259231379.79000002</v>
      </c>
      <c r="L5964" s="14">
        <f>SUBTOTAL(9,L5961:L5963)</f>
        <v>244594450.00999999</v>
      </c>
      <c r="M5964" s="80"/>
    </row>
    <row r="5965" spans="2:13" ht="24.9" customHeight="1" outlineLevel="2" x14ac:dyDescent="0.3">
      <c r="B5965" s="47" t="s">
        <v>2229</v>
      </c>
      <c r="C5965" s="46" t="s">
        <v>44</v>
      </c>
      <c r="D5965" s="46" t="s">
        <v>290</v>
      </c>
      <c r="E5965" s="46" t="s">
        <v>310</v>
      </c>
      <c r="F5965" s="45" t="s">
        <v>309</v>
      </c>
      <c r="G5965" s="26" t="s">
        <v>0</v>
      </c>
      <c r="H5965" s="30">
        <v>3673358663</v>
      </c>
      <c r="I5965" s="30">
        <v>288772632.03999996</v>
      </c>
      <c r="J5965" s="36">
        <f>I5965/H5965</f>
        <v>7.861269713427925E-2</v>
      </c>
      <c r="K5965" s="30">
        <v>306053256.08999997</v>
      </c>
      <c r="L5965" s="30">
        <f>I5965</f>
        <v>288772632.03999996</v>
      </c>
      <c r="M5965" s="80">
        <f>L5965/K5965</f>
        <v>0.94353719914380407</v>
      </c>
    </row>
    <row r="5966" spans="2:13" ht="24.9" customHeight="1" outlineLevel="2" x14ac:dyDescent="0.3">
      <c r="B5966" s="47" t="s">
        <v>2229</v>
      </c>
      <c r="C5966" s="46" t="s">
        <v>44</v>
      </c>
      <c r="D5966" s="46" t="s">
        <v>290</v>
      </c>
      <c r="E5966" s="46" t="s">
        <v>310</v>
      </c>
      <c r="F5966" s="45" t="s">
        <v>309</v>
      </c>
      <c r="G5966" s="26" t="s">
        <v>7</v>
      </c>
      <c r="H5966" s="30">
        <v>-734671733</v>
      </c>
      <c r="I5966" s="24"/>
      <c r="J5966" s="36"/>
      <c r="K5966" s="24"/>
      <c r="L5966" s="24"/>
      <c r="M5966" s="80">
        <f>IFERROR((Base_actualizacion!$L5962/Base_actualizacion!$K5962)," " )</f>
        <v>0.94353719911587397</v>
      </c>
    </row>
    <row r="5967" spans="2:13" ht="24.9" customHeight="1" outlineLevel="1" x14ac:dyDescent="0.3">
      <c r="B5967" s="44" t="str">
        <f>B5966</f>
        <v>ASIGNACIÓN PARA LA INVERSIÓN LOCAL SEGÚN NBI Y CUARTA, QUINTA, Y SEXTA CATEGORÍA</v>
      </c>
      <c r="C5967" s="43" t="s">
        <v>44</v>
      </c>
      <c r="D5967" s="43" t="s">
        <v>290</v>
      </c>
      <c r="E5967" s="43" t="s">
        <v>310</v>
      </c>
      <c r="F5967" s="42" t="s">
        <v>309</v>
      </c>
      <c r="G5967" s="18" t="s">
        <v>3</v>
      </c>
      <c r="H5967" s="32">
        <f>SUBTOTAL(9,H5965:H5966)</f>
        <v>2938686930</v>
      </c>
      <c r="I5967" s="14">
        <f>SUBTOTAL(9,I5965:I5966)</f>
        <v>288772632.03999996</v>
      </c>
      <c r="J5967" s="31">
        <f>SUBTOTAL(9,J5965:J5966)</f>
        <v>7.861269713427925E-2</v>
      </c>
      <c r="K5967" s="14">
        <f>SUBTOTAL(9,K5965:K5966)</f>
        <v>306053256.08999997</v>
      </c>
      <c r="L5967" s="14">
        <f>SUBTOTAL(9,L5964:L5966)</f>
        <v>288772632.03999996</v>
      </c>
      <c r="M5967" s="80"/>
    </row>
    <row r="5968" spans="2:13" ht="24.9" customHeight="1" outlineLevel="2" x14ac:dyDescent="0.3">
      <c r="B5968" s="47" t="s">
        <v>2229</v>
      </c>
      <c r="C5968" s="46" t="s">
        <v>44</v>
      </c>
      <c r="D5968" s="46" t="s">
        <v>290</v>
      </c>
      <c r="E5968" s="46" t="s">
        <v>308</v>
      </c>
      <c r="F5968" s="45" t="s">
        <v>307</v>
      </c>
      <c r="G5968" s="26" t="s">
        <v>0</v>
      </c>
      <c r="H5968" s="30">
        <v>4089437399</v>
      </c>
      <c r="I5968" s="30">
        <v>321481703.70000005</v>
      </c>
      <c r="J5968" s="36">
        <f>I5968/H5968</f>
        <v>7.8612697134968434E-2</v>
      </c>
      <c r="K5968" s="30">
        <v>340719691.82000005</v>
      </c>
      <c r="L5968" s="30">
        <f>I5968</f>
        <v>321481703.70000005</v>
      </c>
      <c r="M5968" s="80">
        <f>L5968/K5968</f>
        <v>0.94353719910569978</v>
      </c>
    </row>
    <row r="5969" spans="2:13" ht="24.9" customHeight="1" outlineLevel="2" x14ac:dyDescent="0.3">
      <c r="B5969" s="47" t="s">
        <v>2229</v>
      </c>
      <c r="C5969" s="46" t="s">
        <v>44</v>
      </c>
      <c r="D5969" s="46" t="s">
        <v>290</v>
      </c>
      <c r="E5969" s="46" t="s">
        <v>308</v>
      </c>
      <c r="F5969" s="45" t="s">
        <v>307</v>
      </c>
      <c r="G5969" s="26" t="s">
        <v>7</v>
      </c>
      <c r="H5969" s="30">
        <v>-817887480</v>
      </c>
      <c r="I5969" s="24"/>
      <c r="J5969" s="36"/>
      <c r="K5969" s="24"/>
      <c r="L5969" s="24"/>
      <c r="M5969" s="80">
        <f>IFERROR((Base_actualizacion!$L5965/Base_actualizacion!$K5965)," " )</f>
        <v>0.94353719914380407</v>
      </c>
    </row>
    <row r="5970" spans="2:13" ht="24.9" customHeight="1" outlineLevel="1" x14ac:dyDescent="0.3">
      <c r="B5970" s="44" t="str">
        <f>B5969</f>
        <v>ASIGNACIÓN PARA LA INVERSIÓN LOCAL SEGÚN NBI Y CUARTA, QUINTA, Y SEXTA CATEGORÍA</v>
      </c>
      <c r="C5970" s="43" t="s">
        <v>44</v>
      </c>
      <c r="D5970" s="43" t="s">
        <v>290</v>
      </c>
      <c r="E5970" s="43" t="s">
        <v>308</v>
      </c>
      <c r="F5970" s="42" t="s">
        <v>307</v>
      </c>
      <c r="G5970" s="18" t="s">
        <v>3</v>
      </c>
      <c r="H5970" s="32">
        <f>SUBTOTAL(9,H5968:H5969)</f>
        <v>3271549919</v>
      </c>
      <c r="I5970" s="14">
        <f>SUBTOTAL(9,I5968:I5969)</f>
        <v>321481703.70000005</v>
      </c>
      <c r="J5970" s="31">
        <f>SUBTOTAL(9,J5968:J5969)</f>
        <v>7.8612697134968434E-2</v>
      </c>
      <c r="K5970" s="14">
        <f>SUBTOTAL(9,K5968:K5969)</f>
        <v>340719691.82000005</v>
      </c>
      <c r="L5970" s="14">
        <f>SUBTOTAL(9,L5967:L5969)</f>
        <v>321481703.70000005</v>
      </c>
      <c r="M5970" s="80"/>
    </row>
    <row r="5971" spans="2:13" ht="24.9" customHeight="1" outlineLevel="2" x14ac:dyDescent="0.3">
      <c r="B5971" s="47" t="s">
        <v>2229</v>
      </c>
      <c r="C5971" s="46" t="s">
        <v>44</v>
      </c>
      <c r="D5971" s="46" t="s">
        <v>290</v>
      </c>
      <c r="E5971" s="46" t="s">
        <v>306</v>
      </c>
      <c r="F5971" s="45" t="s">
        <v>305</v>
      </c>
      <c r="G5971" s="26" t="s">
        <v>0</v>
      </c>
      <c r="H5971" s="30">
        <v>6219748663</v>
      </c>
      <c r="I5971" s="30">
        <v>488951217.89999998</v>
      </c>
      <c r="J5971" s="36">
        <f>I5971/H5971</f>
        <v>7.8612697134961385E-2</v>
      </c>
      <c r="K5971" s="30">
        <v>518210854.17999995</v>
      </c>
      <c r="L5971" s="30">
        <f>I5971</f>
        <v>488951217.89999998</v>
      </c>
      <c r="M5971" s="80">
        <f>L5971/K5971</f>
        <v>0.9435371991073026</v>
      </c>
    </row>
    <row r="5972" spans="2:13" ht="24.9" customHeight="1" outlineLevel="2" x14ac:dyDescent="0.3">
      <c r="B5972" s="47" t="s">
        <v>2229</v>
      </c>
      <c r="C5972" s="46" t="s">
        <v>44</v>
      </c>
      <c r="D5972" s="46" t="s">
        <v>290</v>
      </c>
      <c r="E5972" s="46" t="s">
        <v>306</v>
      </c>
      <c r="F5972" s="45" t="s">
        <v>305</v>
      </c>
      <c r="G5972" s="26" t="s">
        <v>7</v>
      </c>
      <c r="H5972" s="30">
        <v>-1243949733</v>
      </c>
      <c r="I5972" s="24"/>
      <c r="J5972" s="36"/>
      <c r="K5972" s="24"/>
      <c r="L5972" s="24"/>
      <c r="M5972" s="80">
        <f>IFERROR((Base_actualizacion!$L5968/Base_actualizacion!$K5968)," " )</f>
        <v>0.94353719910569978</v>
      </c>
    </row>
    <row r="5973" spans="2:13" ht="24.9" customHeight="1" outlineLevel="1" x14ac:dyDescent="0.3">
      <c r="B5973" s="44" t="str">
        <f>B5972</f>
        <v>ASIGNACIÓN PARA LA INVERSIÓN LOCAL SEGÚN NBI Y CUARTA, QUINTA, Y SEXTA CATEGORÍA</v>
      </c>
      <c r="C5973" s="43" t="s">
        <v>44</v>
      </c>
      <c r="D5973" s="43" t="s">
        <v>290</v>
      </c>
      <c r="E5973" s="43" t="s">
        <v>306</v>
      </c>
      <c r="F5973" s="42" t="s">
        <v>305</v>
      </c>
      <c r="G5973" s="18" t="s">
        <v>3</v>
      </c>
      <c r="H5973" s="32">
        <f>SUBTOTAL(9,H5971:H5972)</f>
        <v>4975798930</v>
      </c>
      <c r="I5973" s="14">
        <f>SUBTOTAL(9,I5971:I5972)</f>
        <v>488951217.89999998</v>
      </c>
      <c r="J5973" s="31">
        <f>SUBTOTAL(9,J5971:J5972)</f>
        <v>7.8612697134961385E-2</v>
      </c>
      <c r="K5973" s="14">
        <f>SUBTOTAL(9,K5971:K5972)</f>
        <v>518210854.17999995</v>
      </c>
      <c r="L5973" s="14">
        <f>SUBTOTAL(9,L5970:L5972)</f>
        <v>488951217.89999998</v>
      </c>
      <c r="M5973" s="80"/>
    </row>
    <row r="5974" spans="2:13" ht="24.9" customHeight="1" outlineLevel="2" x14ac:dyDescent="0.3">
      <c r="B5974" s="47" t="s">
        <v>2229</v>
      </c>
      <c r="C5974" s="46" t="s">
        <v>44</v>
      </c>
      <c r="D5974" s="46" t="s">
        <v>290</v>
      </c>
      <c r="E5974" s="46" t="s">
        <v>304</v>
      </c>
      <c r="F5974" s="45" t="s">
        <v>303</v>
      </c>
      <c r="G5974" s="26" t="s">
        <v>0</v>
      </c>
      <c r="H5974" s="30">
        <v>4634017747</v>
      </c>
      <c r="I5974" s="30">
        <v>364292633.67000002</v>
      </c>
      <c r="J5974" s="36">
        <f>I5974/H5974</f>
        <v>7.8612697136483375E-2</v>
      </c>
      <c r="K5974" s="30">
        <v>386092497.39999998</v>
      </c>
      <c r="L5974" s="30">
        <f>I5974</f>
        <v>364292633.67000002</v>
      </c>
      <c r="M5974" s="80">
        <f>L5974/K5974</f>
        <v>0.94353719930637547</v>
      </c>
    </row>
    <row r="5975" spans="2:13" ht="24.9" customHeight="1" outlineLevel="2" x14ac:dyDescent="0.3">
      <c r="B5975" s="47" t="s">
        <v>2229</v>
      </c>
      <c r="C5975" s="46" t="s">
        <v>44</v>
      </c>
      <c r="D5975" s="46" t="s">
        <v>290</v>
      </c>
      <c r="E5975" s="46" t="s">
        <v>304</v>
      </c>
      <c r="F5975" s="45" t="s">
        <v>303</v>
      </c>
      <c r="G5975" s="26" t="s">
        <v>7</v>
      </c>
      <c r="H5975" s="30">
        <v>-926803549</v>
      </c>
      <c r="I5975" s="24"/>
      <c r="J5975" s="36"/>
      <c r="K5975" s="24"/>
      <c r="L5975" s="24"/>
      <c r="M5975" s="80">
        <f>IFERROR((Base_actualizacion!$L5971/Base_actualizacion!$K5971)," " )</f>
        <v>0.9435371991073026</v>
      </c>
    </row>
    <row r="5976" spans="2:13" ht="24.9" customHeight="1" outlineLevel="1" x14ac:dyDescent="0.3">
      <c r="B5976" s="44" t="str">
        <f>B5975</f>
        <v>ASIGNACIÓN PARA LA INVERSIÓN LOCAL SEGÚN NBI Y CUARTA, QUINTA, Y SEXTA CATEGORÍA</v>
      </c>
      <c r="C5976" s="43" t="s">
        <v>44</v>
      </c>
      <c r="D5976" s="43" t="s">
        <v>290</v>
      </c>
      <c r="E5976" s="43" t="s">
        <v>304</v>
      </c>
      <c r="F5976" s="42" t="s">
        <v>303</v>
      </c>
      <c r="G5976" s="18" t="s">
        <v>3</v>
      </c>
      <c r="H5976" s="32">
        <f>SUBTOTAL(9,H5974:H5975)</f>
        <v>3707214198</v>
      </c>
      <c r="I5976" s="14">
        <f>SUBTOTAL(9,I5974:I5975)</f>
        <v>364292633.67000002</v>
      </c>
      <c r="J5976" s="31">
        <f>SUBTOTAL(9,J5974:J5975)</f>
        <v>7.8612697136483375E-2</v>
      </c>
      <c r="K5976" s="14">
        <f>SUBTOTAL(9,K5974:K5975)</f>
        <v>386092497.39999998</v>
      </c>
      <c r="L5976" s="14">
        <f>SUBTOTAL(9,L5973:L5975)</f>
        <v>364292633.67000002</v>
      </c>
      <c r="M5976" s="80"/>
    </row>
    <row r="5977" spans="2:13" ht="24.9" customHeight="1" outlineLevel="2" x14ac:dyDescent="0.3">
      <c r="B5977" s="47" t="s">
        <v>2229</v>
      </c>
      <c r="C5977" s="46" t="s">
        <v>44</v>
      </c>
      <c r="D5977" s="46" t="s">
        <v>290</v>
      </c>
      <c r="E5977" s="46" t="s">
        <v>302</v>
      </c>
      <c r="F5977" s="45" t="s">
        <v>301</v>
      </c>
      <c r="G5977" s="26" t="s">
        <v>0</v>
      </c>
      <c r="H5977" s="30">
        <v>2748618032</v>
      </c>
      <c r="I5977" s="30">
        <v>216076276.88999999</v>
      </c>
      <c r="J5977" s="36">
        <f>I5977/H5977</f>
        <v>7.8612697135212559E-2</v>
      </c>
      <c r="K5977" s="30">
        <v>229006632.78999999</v>
      </c>
      <c r="L5977" s="30">
        <f>I5977</f>
        <v>216076276.88999999</v>
      </c>
      <c r="M5977" s="80">
        <f>L5977/K5977</f>
        <v>0.94353719915240541</v>
      </c>
    </row>
    <row r="5978" spans="2:13" ht="24.9" customHeight="1" outlineLevel="2" x14ac:dyDescent="0.3">
      <c r="B5978" s="47" t="s">
        <v>2229</v>
      </c>
      <c r="C5978" s="46" t="s">
        <v>44</v>
      </c>
      <c r="D5978" s="46" t="s">
        <v>290</v>
      </c>
      <c r="E5978" s="46" t="s">
        <v>302</v>
      </c>
      <c r="F5978" s="45" t="s">
        <v>301</v>
      </c>
      <c r="G5978" s="26" t="s">
        <v>7</v>
      </c>
      <c r="H5978" s="30">
        <v>-549723606</v>
      </c>
      <c r="I5978" s="24"/>
      <c r="J5978" s="36"/>
      <c r="K5978" s="24"/>
      <c r="L5978" s="24"/>
      <c r="M5978" s="80">
        <f>IFERROR((Base_actualizacion!$L5974/Base_actualizacion!$K5974)," " )</f>
        <v>0.94353719930637547</v>
      </c>
    </row>
    <row r="5979" spans="2:13" ht="24.9" customHeight="1" outlineLevel="1" x14ac:dyDescent="0.3">
      <c r="B5979" s="44" t="str">
        <f>B5978</f>
        <v>ASIGNACIÓN PARA LA INVERSIÓN LOCAL SEGÚN NBI Y CUARTA, QUINTA, Y SEXTA CATEGORÍA</v>
      </c>
      <c r="C5979" s="43" t="s">
        <v>44</v>
      </c>
      <c r="D5979" s="43" t="s">
        <v>290</v>
      </c>
      <c r="E5979" s="43" t="s">
        <v>302</v>
      </c>
      <c r="F5979" s="42" t="s">
        <v>301</v>
      </c>
      <c r="G5979" s="18" t="s">
        <v>3</v>
      </c>
      <c r="H5979" s="32">
        <f>SUBTOTAL(9,H5977:H5978)</f>
        <v>2198894426</v>
      </c>
      <c r="I5979" s="14">
        <f>SUBTOTAL(9,I5977:I5978)</f>
        <v>216076276.88999999</v>
      </c>
      <c r="J5979" s="31">
        <f>SUBTOTAL(9,J5977:J5978)</f>
        <v>7.8612697135212559E-2</v>
      </c>
      <c r="K5979" s="14">
        <f>SUBTOTAL(9,K5977:K5978)</f>
        <v>229006632.78999999</v>
      </c>
      <c r="L5979" s="14">
        <f>SUBTOTAL(9,L5976:L5978)</f>
        <v>216076276.88999999</v>
      </c>
      <c r="M5979" s="80"/>
    </row>
    <row r="5980" spans="2:13" ht="24.9" customHeight="1" outlineLevel="2" x14ac:dyDescent="0.3">
      <c r="B5980" s="47" t="s">
        <v>2229</v>
      </c>
      <c r="C5980" s="46" t="s">
        <v>44</v>
      </c>
      <c r="D5980" s="46" t="s">
        <v>290</v>
      </c>
      <c r="E5980" s="46" t="s">
        <v>300</v>
      </c>
      <c r="F5980" s="45" t="s">
        <v>299</v>
      </c>
      <c r="G5980" s="26" t="s">
        <v>0</v>
      </c>
      <c r="H5980" s="30">
        <v>5466585178</v>
      </c>
      <c r="I5980" s="30">
        <v>429743004.96000004</v>
      </c>
      <c r="J5980" s="36">
        <f>I5980/H5980</f>
        <v>7.8612697134854748E-2</v>
      </c>
      <c r="K5980" s="30">
        <v>455459525.38999999</v>
      </c>
      <c r="L5980" s="30">
        <f>I5980</f>
        <v>429743004.96000004</v>
      </c>
      <c r="M5980" s="80">
        <f>L5980/K5980</f>
        <v>0.94353719925391955</v>
      </c>
    </row>
    <row r="5981" spans="2:13" ht="24.9" customHeight="1" outlineLevel="2" x14ac:dyDescent="0.3">
      <c r="B5981" s="47" t="s">
        <v>2229</v>
      </c>
      <c r="C5981" s="46" t="s">
        <v>44</v>
      </c>
      <c r="D5981" s="46" t="s">
        <v>290</v>
      </c>
      <c r="E5981" s="46" t="s">
        <v>300</v>
      </c>
      <c r="F5981" s="45" t="s">
        <v>299</v>
      </c>
      <c r="G5981" s="26" t="s">
        <v>7</v>
      </c>
      <c r="H5981" s="30">
        <v>-1093317036</v>
      </c>
      <c r="I5981" s="24"/>
      <c r="J5981" s="36"/>
      <c r="K5981" s="24"/>
      <c r="L5981" s="24"/>
      <c r="M5981" s="80">
        <f>IFERROR((Base_actualizacion!$L5977/Base_actualizacion!$K5977)," " )</f>
        <v>0.94353719915240541</v>
      </c>
    </row>
    <row r="5982" spans="2:13" ht="24.9" customHeight="1" outlineLevel="1" x14ac:dyDescent="0.3">
      <c r="B5982" s="44" t="str">
        <f>B5981</f>
        <v>ASIGNACIÓN PARA LA INVERSIÓN LOCAL SEGÚN NBI Y CUARTA, QUINTA, Y SEXTA CATEGORÍA</v>
      </c>
      <c r="C5982" s="43" t="s">
        <v>44</v>
      </c>
      <c r="D5982" s="43" t="s">
        <v>290</v>
      </c>
      <c r="E5982" s="43" t="s">
        <v>300</v>
      </c>
      <c r="F5982" s="42" t="s">
        <v>299</v>
      </c>
      <c r="G5982" s="18" t="s">
        <v>3</v>
      </c>
      <c r="H5982" s="32">
        <f>SUBTOTAL(9,H5980:H5981)</f>
        <v>4373268142</v>
      </c>
      <c r="I5982" s="14">
        <f>SUBTOTAL(9,I5980:I5981)</f>
        <v>429743004.96000004</v>
      </c>
      <c r="J5982" s="31">
        <f>SUBTOTAL(9,J5980:J5981)</f>
        <v>7.8612697134854748E-2</v>
      </c>
      <c r="K5982" s="14">
        <f>SUBTOTAL(9,K5980:K5981)</f>
        <v>455459525.38999999</v>
      </c>
      <c r="L5982" s="14">
        <f>SUBTOTAL(9,L5979:L5981)</f>
        <v>429743004.96000004</v>
      </c>
      <c r="M5982" s="80"/>
    </row>
    <row r="5983" spans="2:13" ht="24.9" customHeight="1" outlineLevel="2" x14ac:dyDescent="0.3">
      <c r="B5983" s="47" t="s">
        <v>2229</v>
      </c>
      <c r="C5983" s="46" t="s">
        <v>44</v>
      </c>
      <c r="D5983" s="46" t="s">
        <v>290</v>
      </c>
      <c r="E5983" s="46" t="s">
        <v>298</v>
      </c>
      <c r="F5983" s="45" t="s">
        <v>297</v>
      </c>
      <c r="G5983" s="26" t="s">
        <v>0</v>
      </c>
      <c r="H5983" s="30">
        <v>6437238700</v>
      </c>
      <c r="I5983" s="30">
        <v>506048696.31</v>
      </c>
      <c r="J5983" s="36">
        <f>I5983/H5983</f>
        <v>7.8612697135186246E-2</v>
      </c>
      <c r="K5983" s="30">
        <v>536331473.40999997</v>
      </c>
      <c r="L5983" s="30">
        <f>I5983</f>
        <v>506048696.31</v>
      </c>
      <c r="M5983" s="80">
        <f>L5983/K5983</f>
        <v>0.94353719928561752</v>
      </c>
    </row>
    <row r="5984" spans="2:13" ht="24.9" customHeight="1" outlineLevel="2" x14ac:dyDescent="0.3">
      <c r="B5984" s="47" t="s">
        <v>2229</v>
      </c>
      <c r="C5984" s="46" t="s">
        <v>44</v>
      </c>
      <c r="D5984" s="46" t="s">
        <v>290</v>
      </c>
      <c r="E5984" s="46" t="s">
        <v>298</v>
      </c>
      <c r="F5984" s="45" t="s">
        <v>297</v>
      </c>
      <c r="G5984" s="26" t="s">
        <v>7</v>
      </c>
      <c r="H5984" s="30">
        <v>-1287447740</v>
      </c>
      <c r="I5984" s="24"/>
      <c r="J5984" s="36"/>
      <c r="K5984" s="24"/>
      <c r="L5984" s="24"/>
      <c r="M5984" s="80">
        <f>IFERROR((Base_actualizacion!$L5980/Base_actualizacion!$K5980)," " )</f>
        <v>0.94353719925391955</v>
      </c>
    </row>
    <row r="5985" spans="2:13" ht="24.9" customHeight="1" outlineLevel="1" x14ac:dyDescent="0.3">
      <c r="B5985" s="44" t="str">
        <f>B5984</f>
        <v>ASIGNACIÓN PARA LA INVERSIÓN LOCAL SEGÚN NBI Y CUARTA, QUINTA, Y SEXTA CATEGORÍA</v>
      </c>
      <c r="C5985" s="43" t="s">
        <v>44</v>
      </c>
      <c r="D5985" s="43" t="s">
        <v>290</v>
      </c>
      <c r="E5985" s="43" t="s">
        <v>298</v>
      </c>
      <c r="F5985" s="42" t="s">
        <v>297</v>
      </c>
      <c r="G5985" s="18" t="s">
        <v>3</v>
      </c>
      <c r="H5985" s="32">
        <f>SUBTOTAL(9,H5983:H5984)</f>
        <v>5149790960</v>
      </c>
      <c r="I5985" s="14">
        <f>SUBTOTAL(9,I5983:I5984)</f>
        <v>506048696.31</v>
      </c>
      <c r="J5985" s="31">
        <f>SUBTOTAL(9,J5983:J5984)</f>
        <v>7.8612697135186246E-2</v>
      </c>
      <c r="K5985" s="14">
        <f>SUBTOTAL(9,K5983:K5984)</f>
        <v>536331473.40999997</v>
      </c>
      <c r="L5985" s="14">
        <f>SUBTOTAL(9,L5982:L5984)</f>
        <v>506048696.31</v>
      </c>
      <c r="M5985" s="80"/>
    </row>
    <row r="5986" spans="2:13" ht="24.9" customHeight="1" outlineLevel="2" x14ac:dyDescent="0.3">
      <c r="B5986" s="47" t="s">
        <v>2229</v>
      </c>
      <c r="C5986" s="46" t="s">
        <v>44</v>
      </c>
      <c r="D5986" s="46" t="s">
        <v>290</v>
      </c>
      <c r="E5986" s="46" t="s">
        <v>296</v>
      </c>
      <c r="F5986" s="45" t="s">
        <v>131</v>
      </c>
      <c r="G5986" s="26" t="s">
        <v>0</v>
      </c>
      <c r="H5986" s="30">
        <v>3486433052</v>
      </c>
      <c r="I5986" s="30">
        <v>274077905.60000002</v>
      </c>
      <c r="J5986" s="36">
        <f>I5986/H5986</f>
        <v>7.8612697135479095E-2</v>
      </c>
      <c r="K5986" s="30">
        <v>290479173.21999997</v>
      </c>
      <c r="L5986" s="30">
        <f>I5986</f>
        <v>274077905.60000002</v>
      </c>
      <c r="M5986" s="80">
        <f>L5986/K5986</f>
        <v>0.94353719945499115</v>
      </c>
    </row>
    <row r="5987" spans="2:13" ht="24.9" customHeight="1" outlineLevel="2" x14ac:dyDescent="0.3">
      <c r="B5987" s="47" t="s">
        <v>2229</v>
      </c>
      <c r="C5987" s="46" t="s">
        <v>44</v>
      </c>
      <c r="D5987" s="46" t="s">
        <v>290</v>
      </c>
      <c r="E5987" s="46" t="s">
        <v>296</v>
      </c>
      <c r="F5987" s="45" t="s">
        <v>131</v>
      </c>
      <c r="G5987" s="26" t="s">
        <v>7</v>
      </c>
      <c r="H5987" s="30">
        <v>-697286610</v>
      </c>
      <c r="I5987" s="24"/>
      <c r="J5987" s="36"/>
      <c r="K5987" s="24"/>
      <c r="L5987" s="24"/>
      <c r="M5987" s="80">
        <f>IFERROR((Base_actualizacion!$L5983/Base_actualizacion!$K5983)," " )</f>
        <v>0.94353719928561752</v>
      </c>
    </row>
    <row r="5988" spans="2:13" ht="24.9" customHeight="1" outlineLevel="1" x14ac:dyDescent="0.3">
      <c r="B5988" s="44" t="str">
        <f>B5987</f>
        <v>ASIGNACIÓN PARA LA INVERSIÓN LOCAL SEGÚN NBI Y CUARTA, QUINTA, Y SEXTA CATEGORÍA</v>
      </c>
      <c r="C5988" s="43" t="s">
        <v>44</v>
      </c>
      <c r="D5988" s="43" t="s">
        <v>290</v>
      </c>
      <c r="E5988" s="43" t="s">
        <v>296</v>
      </c>
      <c r="F5988" s="42" t="s">
        <v>131</v>
      </c>
      <c r="G5988" s="18" t="s">
        <v>3</v>
      </c>
      <c r="H5988" s="32">
        <f>SUBTOTAL(9,H5986:H5987)</f>
        <v>2789146442</v>
      </c>
      <c r="I5988" s="14">
        <f>SUBTOTAL(9,I5986:I5987)</f>
        <v>274077905.60000002</v>
      </c>
      <c r="J5988" s="31">
        <f>SUBTOTAL(9,J5986:J5987)</f>
        <v>7.8612697135479095E-2</v>
      </c>
      <c r="K5988" s="14">
        <f>SUBTOTAL(9,K5986:K5987)</f>
        <v>290479173.21999997</v>
      </c>
      <c r="L5988" s="14">
        <f>SUBTOTAL(9,L5985:L5987)</f>
        <v>274077905.60000002</v>
      </c>
      <c r="M5988" s="80"/>
    </row>
    <row r="5989" spans="2:13" ht="24.9" customHeight="1" outlineLevel="2" x14ac:dyDescent="0.3">
      <c r="B5989" s="47" t="s">
        <v>2229</v>
      </c>
      <c r="C5989" s="46" t="s">
        <v>44</v>
      </c>
      <c r="D5989" s="46" t="s">
        <v>290</v>
      </c>
      <c r="E5989" s="46" t="s">
        <v>295</v>
      </c>
      <c r="F5989" s="45" t="s">
        <v>294</v>
      </c>
      <c r="G5989" s="26" t="s">
        <v>0</v>
      </c>
      <c r="H5989" s="30">
        <v>4308484227</v>
      </c>
      <c r="I5989" s="30">
        <v>338701565.64999998</v>
      </c>
      <c r="J5989" s="36">
        <f>I5989/H5989</f>
        <v>7.8612697135446649E-2</v>
      </c>
      <c r="K5989" s="30">
        <v>358970018.33000004</v>
      </c>
      <c r="L5989" s="30">
        <f>I5989</f>
        <v>338701565.64999998</v>
      </c>
      <c r="M5989" s="80">
        <f>L5989/K5989</f>
        <v>0.94353719908338596</v>
      </c>
    </row>
    <row r="5990" spans="2:13" ht="24.9" customHeight="1" outlineLevel="2" x14ac:dyDescent="0.3">
      <c r="B5990" s="47" t="s">
        <v>2229</v>
      </c>
      <c r="C5990" s="46" t="s">
        <v>44</v>
      </c>
      <c r="D5990" s="46" t="s">
        <v>290</v>
      </c>
      <c r="E5990" s="46" t="s">
        <v>295</v>
      </c>
      <c r="F5990" s="45" t="s">
        <v>294</v>
      </c>
      <c r="G5990" s="26" t="s">
        <v>7</v>
      </c>
      <c r="H5990" s="30">
        <v>-861696845</v>
      </c>
      <c r="I5990" s="24"/>
      <c r="J5990" s="36"/>
      <c r="K5990" s="24"/>
      <c r="L5990" s="24"/>
      <c r="M5990" s="80">
        <f>IFERROR((Base_actualizacion!$L5986/Base_actualizacion!$K5986)," " )</f>
        <v>0.94353719945499115</v>
      </c>
    </row>
    <row r="5991" spans="2:13" ht="24.9" customHeight="1" outlineLevel="1" x14ac:dyDescent="0.3">
      <c r="B5991" s="44" t="str">
        <f>B5990</f>
        <v>ASIGNACIÓN PARA LA INVERSIÓN LOCAL SEGÚN NBI Y CUARTA, QUINTA, Y SEXTA CATEGORÍA</v>
      </c>
      <c r="C5991" s="43" t="s">
        <v>44</v>
      </c>
      <c r="D5991" s="43" t="s">
        <v>290</v>
      </c>
      <c r="E5991" s="43" t="s">
        <v>295</v>
      </c>
      <c r="F5991" s="42" t="s">
        <v>294</v>
      </c>
      <c r="G5991" s="18" t="s">
        <v>3</v>
      </c>
      <c r="H5991" s="32">
        <f>SUBTOTAL(9,H5989:H5990)</f>
        <v>3446787382</v>
      </c>
      <c r="I5991" s="14">
        <f>SUBTOTAL(9,I5989:I5990)</f>
        <v>338701565.64999998</v>
      </c>
      <c r="J5991" s="31">
        <f>SUBTOTAL(9,J5989:J5990)</f>
        <v>7.8612697135446649E-2</v>
      </c>
      <c r="K5991" s="14">
        <f>SUBTOTAL(9,K5989:K5990)</f>
        <v>358970018.33000004</v>
      </c>
      <c r="L5991" s="14">
        <f>SUBTOTAL(9,L5988:L5990)</f>
        <v>338701565.64999998</v>
      </c>
      <c r="M5991" s="80"/>
    </row>
    <row r="5992" spans="2:13" ht="24.9" customHeight="1" outlineLevel="2" x14ac:dyDescent="0.3">
      <c r="B5992" s="47" t="s">
        <v>2229</v>
      </c>
      <c r="C5992" s="46" t="s">
        <v>44</v>
      </c>
      <c r="D5992" s="46" t="s">
        <v>290</v>
      </c>
      <c r="E5992" s="46" t="s">
        <v>293</v>
      </c>
      <c r="F5992" s="45" t="s">
        <v>290</v>
      </c>
      <c r="G5992" s="26" t="s">
        <v>0</v>
      </c>
      <c r="H5992" s="30">
        <v>5626583575</v>
      </c>
      <c r="I5992" s="30">
        <v>442320910.49000001</v>
      </c>
      <c r="J5992" s="36">
        <f>I5992/H5992</f>
        <v>7.8612697135668153E-2</v>
      </c>
      <c r="K5992" s="30">
        <v>468790113.26999998</v>
      </c>
      <c r="L5992" s="30">
        <f>I5992</f>
        <v>442320910.49000001</v>
      </c>
      <c r="M5992" s="80">
        <f>L5992/K5992</f>
        <v>0.94353719920548962</v>
      </c>
    </row>
    <row r="5993" spans="2:13" ht="24.9" customHeight="1" outlineLevel="2" x14ac:dyDescent="0.3">
      <c r="B5993" s="47" t="s">
        <v>2229</v>
      </c>
      <c r="C5993" s="46" t="s">
        <v>44</v>
      </c>
      <c r="D5993" s="46" t="s">
        <v>290</v>
      </c>
      <c r="E5993" s="46" t="s">
        <v>293</v>
      </c>
      <c r="F5993" s="45" t="s">
        <v>290</v>
      </c>
      <c r="G5993" s="26" t="s">
        <v>7</v>
      </c>
      <c r="H5993" s="30">
        <v>-1125316715</v>
      </c>
      <c r="I5993" s="24"/>
      <c r="J5993" s="36"/>
      <c r="K5993" s="24"/>
      <c r="L5993" s="24"/>
      <c r="M5993" s="80">
        <f>IFERROR((Base_actualizacion!$L5989/Base_actualizacion!$K5989)," " )</f>
        <v>0.94353719908338596</v>
      </c>
    </row>
    <row r="5994" spans="2:13" ht="24.9" customHeight="1" outlineLevel="1" x14ac:dyDescent="0.3">
      <c r="B5994" s="44" t="str">
        <f>B5993</f>
        <v>ASIGNACIÓN PARA LA INVERSIÓN LOCAL SEGÚN NBI Y CUARTA, QUINTA, Y SEXTA CATEGORÍA</v>
      </c>
      <c r="C5994" s="43" t="s">
        <v>44</v>
      </c>
      <c r="D5994" s="43" t="s">
        <v>290</v>
      </c>
      <c r="E5994" s="43" t="s">
        <v>293</v>
      </c>
      <c r="F5994" s="42" t="s">
        <v>290</v>
      </c>
      <c r="G5994" s="18" t="s">
        <v>3</v>
      </c>
      <c r="H5994" s="32">
        <f>SUBTOTAL(9,H5992:H5993)</f>
        <v>4501266860</v>
      </c>
      <c r="I5994" s="14">
        <f>SUBTOTAL(9,I5992:I5993)</f>
        <v>442320910.49000001</v>
      </c>
      <c r="J5994" s="31">
        <f>SUBTOTAL(9,J5992:J5993)</f>
        <v>7.8612697135668153E-2</v>
      </c>
      <c r="K5994" s="14">
        <f>SUBTOTAL(9,K5992:K5993)</f>
        <v>468790113.26999998</v>
      </c>
      <c r="L5994" s="14">
        <f>SUBTOTAL(9,L5991:L5993)</f>
        <v>442320910.49000001</v>
      </c>
      <c r="M5994" s="80"/>
    </row>
    <row r="5995" spans="2:13" ht="24.9" customHeight="1" outlineLevel="2" x14ac:dyDescent="0.3">
      <c r="B5995" s="47" t="s">
        <v>2229</v>
      </c>
      <c r="C5995" s="46" t="s">
        <v>44</v>
      </c>
      <c r="D5995" s="46" t="s">
        <v>290</v>
      </c>
      <c r="E5995" s="46" t="s">
        <v>292</v>
      </c>
      <c r="F5995" s="45" t="s">
        <v>291</v>
      </c>
      <c r="G5995" s="26" t="s">
        <v>0</v>
      </c>
      <c r="H5995" s="30">
        <v>3751943675</v>
      </c>
      <c r="I5995" s="30">
        <v>294950411.78999996</v>
      </c>
      <c r="J5995" s="36">
        <f>I5995/H5995</f>
        <v>7.8612697134905679E-2</v>
      </c>
      <c r="K5995" s="30">
        <v>312600724.26999998</v>
      </c>
      <c r="L5995" s="30">
        <f>I5995</f>
        <v>294950411.78999996</v>
      </c>
      <c r="M5995" s="80">
        <f>L5995/K5995</f>
        <v>0.94353719902211397</v>
      </c>
    </row>
    <row r="5996" spans="2:13" ht="24.9" customHeight="1" outlineLevel="2" x14ac:dyDescent="0.3">
      <c r="B5996" s="47" t="s">
        <v>2229</v>
      </c>
      <c r="C5996" s="46" t="s">
        <v>44</v>
      </c>
      <c r="D5996" s="46" t="s">
        <v>290</v>
      </c>
      <c r="E5996" s="46" t="s">
        <v>292</v>
      </c>
      <c r="F5996" s="45" t="s">
        <v>291</v>
      </c>
      <c r="G5996" s="26" t="s">
        <v>7</v>
      </c>
      <c r="H5996" s="30">
        <v>-750388735</v>
      </c>
      <c r="I5996" s="24"/>
      <c r="J5996" s="36"/>
      <c r="K5996" s="24"/>
      <c r="L5996" s="24"/>
      <c r="M5996" s="80">
        <f>IFERROR((Base_actualizacion!$L5992/Base_actualizacion!$K5992)," " )</f>
        <v>0.94353719920548962</v>
      </c>
    </row>
    <row r="5997" spans="2:13" ht="24.9" customHeight="1" outlineLevel="1" x14ac:dyDescent="0.3">
      <c r="B5997" s="44" t="str">
        <f>B5996</f>
        <v>ASIGNACIÓN PARA LA INVERSIÓN LOCAL SEGÚN NBI Y CUARTA, QUINTA, Y SEXTA CATEGORÍA</v>
      </c>
      <c r="C5997" s="43" t="s">
        <v>44</v>
      </c>
      <c r="D5997" s="43" t="s">
        <v>290</v>
      </c>
      <c r="E5997" s="43" t="s">
        <v>292</v>
      </c>
      <c r="F5997" s="42" t="s">
        <v>291</v>
      </c>
      <c r="G5997" s="18" t="s">
        <v>3</v>
      </c>
      <c r="H5997" s="32">
        <f>SUBTOTAL(9,H5995:H5996)</f>
        <v>3001554940</v>
      </c>
      <c r="I5997" s="14">
        <f>SUBTOTAL(9,I5995:I5996)</f>
        <v>294950411.78999996</v>
      </c>
      <c r="J5997" s="31">
        <f>SUBTOTAL(9,J5995:J5996)</f>
        <v>7.8612697134905679E-2</v>
      </c>
      <c r="K5997" s="14">
        <f>SUBTOTAL(9,K5995:K5996)</f>
        <v>312600724.26999998</v>
      </c>
      <c r="L5997" s="14">
        <f>SUBTOTAL(9,L5994:L5996)</f>
        <v>294950411.78999996</v>
      </c>
      <c r="M5997" s="80"/>
    </row>
    <row r="5998" spans="2:13" ht="24.9" customHeight="1" outlineLevel="2" x14ac:dyDescent="0.3">
      <c r="B5998" s="47" t="s">
        <v>2229</v>
      </c>
      <c r="C5998" s="46" t="s">
        <v>44</v>
      </c>
      <c r="D5998" s="46" t="s">
        <v>290</v>
      </c>
      <c r="E5998" s="46" t="s">
        <v>289</v>
      </c>
      <c r="F5998" s="45" t="s">
        <v>288</v>
      </c>
      <c r="G5998" s="26" t="s">
        <v>0</v>
      </c>
      <c r="H5998" s="30">
        <v>3730273101</v>
      </c>
      <c r="I5998" s="30">
        <v>293246829.51999998</v>
      </c>
      <c r="J5998" s="36">
        <f>I5998/H5998</f>
        <v>7.8612697135066939E-2</v>
      </c>
      <c r="K5998" s="30">
        <v>310795196.84000003</v>
      </c>
      <c r="L5998" s="30">
        <f>I5998</f>
        <v>293246829.51999998</v>
      </c>
      <c r="M5998" s="80">
        <f>L5998/K5998</f>
        <v>0.9435371990995276</v>
      </c>
    </row>
    <row r="5999" spans="2:13" ht="24.9" customHeight="1" outlineLevel="2" x14ac:dyDescent="0.3">
      <c r="B5999" s="47" t="s">
        <v>2229</v>
      </c>
      <c r="C5999" s="46" t="s">
        <v>44</v>
      </c>
      <c r="D5999" s="46" t="s">
        <v>290</v>
      </c>
      <c r="E5999" s="46" t="s">
        <v>289</v>
      </c>
      <c r="F5999" s="45" t="s">
        <v>288</v>
      </c>
      <c r="G5999" s="26" t="s">
        <v>7</v>
      </c>
      <c r="H5999" s="30">
        <v>-746054620</v>
      </c>
      <c r="I5999" s="24"/>
      <c r="J5999" s="36"/>
      <c r="K5999" s="24"/>
      <c r="L5999" s="24"/>
      <c r="M5999" s="80">
        <f>IFERROR((Base_actualizacion!$L5995/Base_actualizacion!$K5995)," " )</f>
        <v>0.94353719902211397</v>
      </c>
    </row>
    <row r="6000" spans="2:13" ht="24.9" customHeight="1" outlineLevel="1" x14ac:dyDescent="0.3">
      <c r="B6000" s="44" t="str">
        <f>B5999</f>
        <v>ASIGNACIÓN PARA LA INVERSIÓN LOCAL SEGÚN NBI Y CUARTA, QUINTA, Y SEXTA CATEGORÍA</v>
      </c>
      <c r="C6000" s="43" t="s">
        <v>44</v>
      </c>
      <c r="D6000" s="43" t="s">
        <v>290</v>
      </c>
      <c r="E6000" s="43" t="s">
        <v>289</v>
      </c>
      <c r="F6000" s="42" t="s">
        <v>288</v>
      </c>
      <c r="G6000" s="18" t="s">
        <v>3</v>
      </c>
      <c r="H6000" s="32">
        <f>SUBTOTAL(9,H5998:H5999)</f>
        <v>2984218481</v>
      </c>
      <c r="I6000" s="14">
        <f>SUBTOTAL(9,I5998:I5999)</f>
        <v>293246829.51999998</v>
      </c>
      <c r="J6000" s="31">
        <f>SUBTOTAL(9,J5998:J5999)</f>
        <v>7.8612697135066939E-2</v>
      </c>
      <c r="K6000" s="14">
        <f>SUBTOTAL(9,K5998:K5999)</f>
        <v>310795196.84000003</v>
      </c>
      <c r="L6000" s="14">
        <f>SUBTOTAL(9,L5997:L5999)</f>
        <v>293246829.51999998</v>
      </c>
      <c r="M6000" s="80"/>
    </row>
    <row r="6001" spans="2:13" ht="24.9" customHeight="1" outlineLevel="2" x14ac:dyDescent="0.3">
      <c r="B6001" s="47" t="s">
        <v>2229</v>
      </c>
      <c r="C6001" s="46" t="s">
        <v>38</v>
      </c>
      <c r="D6001" s="46" t="s">
        <v>198</v>
      </c>
      <c r="E6001" s="46" t="s">
        <v>284</v>
      </c>
      <c r="F6001" s="45" t="s">
        <v>283</v>
      </c>
      <c r="G6001" s="26" t="s">
        <v>0</v>
      </c>
      <c r="H6001" s="30">
        <v>1144631810</v>
      </c>
      <c r="I6001" s="30">
        <v>89982593.810000002</v>
      </c>
      <c r="J6001" s="36">
        <f>I6001/H6001</f>
        <v>7.8612697134461076E-2</v>
      </c>
      <c r="K6001" s="30">
        <v>95367298.640000001</v>
      </c>
      <c r="L6001" s="30">
        <f>I6001</f>
        <v>89982593.810000002</v>
      </c>
      <c r="M6001" s="80">
        <f>L6001/K6001</f>
        <v>0.9435371987380432</v>
      </c>
    </row>
    <row r="6002" spans="2:13" ht="24.9" customHeight="1" outlineLevel="2" x14ac:dyDescent="0.3">
      <c r="B6002" s="47" t="s">
        <v>2229</v>
      </c>
      <c r="C6002" s="46" t="s">
        <v>38</v>
      </c>
      <c r="D6002" s="46" t="s">
        <v>198</v>
      </c>
      <c r="E6002" s="46" t="s">
        <v>284</v>
      </c>
      <c r="F6002" s="45" t="s">
        <v>283</v>
      </c>
      <c r="G6002" s="26" t="s">
        <v>7</v>
      </c>
      <c r="H6002" s="30">
        <v>-228926362</v>
      </c>
      <c r="I6002" s="24"/>
      <c r="J6002" s="36"/>
      <c r="K6002" s="24"/>
      <c r="L6002" s="24"/>
      <c r="M6002" s="80">
        <f>IFERROR((Base_actualizacion!$L5998/Base_actualizacion!$K5998)," " )</f>
        <v>0.9435371990995276</v>
      </c>
    </row>
    <row r="6003" spans="2:13" ht="24.9" customHeight="1" outlineLevel="1" x14ac:dyDescent="0.3">
      <c r="B6003" s="44" t="str">
        <f>B6002</f>
        <v>ASIGNACIÓN PARA LA INVERSIÓN LOCAL SEGÚN NBI Y CUARTA, QUINTA, Y SEXTA CATEGORÍA</v>
      </c>
      <c r="C6003" s="43" t="s">
        <v>38</v>
      </c>
      <c r="D6003" s="43" t="s">
        <v>198</v>
      </c>
      <c r="E6003" s="43" t="s">
        <v>284</v>
      </c>
      <c r="F6003" s="42" t="s">
        <v>283</v>
      </c>
      <c r="G6003" s="18" t="s">
        <v>3</v>
      </c>
      <c r="H6003" s="32">
        <f>SUBTOTAL(9,H6001:H6002)</f>
        <v>915705448</v>
      </c>
      <c r="I6003" s="14">
        <f>SUBTOTAL(9,I6001:I6002)</f>
        <v>89982593.810000002</v>
      </c>
      <c r="J6003" s="31">
        <f>SUBTOTAL(9,J6001:J6002)</f>
        <v>7.8612697134461076E-2</v>
      </c>
      <c r="K6003" s="14">
        <f>SUBTOTAL(9,K6001:K6002)</f>
        <v>95367298.640000001</v>
      </c>
      <c r="L6003" s="14">
        <f>SUBTOTAL(9,L6000:L6002)</f>
        <v>89982593.810000002</v>
      </c>
      <c r="M6003" s="80"/>
    </row>
    <row r="6004" spans="2:13" ht="24.9" customHeight="1" outlineLevel="2" x14ac:dyDescent="0.3">
      <c r="B6004" s="47" t="s">
        <v>2229</v>
      </c>
      <c r="C6004" s="46" t="s">
        <v>38</v>
      </c>
      <c r="D6004" s="46" t="s">
        <v>198</v>
      </c>
      <c r="E6004" s="46" t="s">
        <v>282</v>
      </c>
      <c r="F6004" s="45" t="s">
        <v>281</v>
      </c>
      <c r="G6004" s="26" t="s">
        <v>0</v>
      </c>
      <c r="H6004" s="30">
        <v>1615099776</v>
      </c>
      <c r="I6004" s="30">
        <v>126967349.53</v>
      </c>
      <c r="J6004" s="36">
        <f>I6004/H6004</f>
        <v>7.8612697132836459E-2</v>
      </c>
      <c r="K6004" s="30">
        <v>134565282.22</v>
      </c>
      <c r="L6004" s="30">
        <f>I6004</f>
        <v>126967349.53</v>
      </c>
      <c r="M6004" s="80">
        <f>L6004/K6004</f>
        <v>0.94353719945700276</v>
      </c>
    </row>
    <row r="6005" spans="2:13" ht="24.9" customHeight="1" outlineLevel="2" x14ac:dyDescent="0.3">
      <c r="B6005" s="47" t="s">
        <v>2229</v>
      </c>
      <c r="C6005" s="46" t="s">
        <v>38</v>
      </c>
      <c r="D6005" s="46" t="s">
        <v>198</v>
      </c>
      <c r="E6005" s="46" t="s">
        <v>282</v>
      </c>
      <c r="F6005" s="45" t="s">
        <v>281</v>
      </c>
      <c r="G6005" s="26" t="s">
        <v>7</v>
      </c>
      <c r="H6005" s="30">
        <v>-323019955</v>
      </c>
      <c r="I6005" s="24"/>
      <c r="J6005" s="36"/>
      <c r="K6005" s="24"/>
      <c r="L6005" s="24"/>
      <c r="M6005" s="80">
        <f>IFERROR((Base_actualizacion!$L6001/Base_actualizacion!$K6001)," " )</f>
        <v>0.9435371987380432</v>
      </c>
    </row>
    <row r="6006" spans="2:13" ht="24.9" customHeight="1" outlineLevel="2" x14ac:dyDescent="0.3">
      <c r="B6006" s="47" t="s">
        <v>2229</v>
      </c>
      <c r="C6006" s="46" t="s">
        <v>38</v>
      </c>
      <c r="D6006" s="46" t="s">
        <v>198</v>
      </c>
      <c r="E6006" s="46" t="s">
        <v>282</v>
      </c>
      <c r="F6006" s="45" t="s">
        <v>281</v>
      </c>
      <c r="G6006" s="26" t="s">
        <v>13</v>
      </c>
      <c r="H6006" s="30">
        <v>8811597</v>
      </c>
      <c r="I6006" s="30">
        <v>8811597</v>
      </c>
      <c r="J6006" s="36">
        <f>H6006/I6006</f>
        <v>1</v>
      </c>
      <c r="K6006" s="24"/>
      <c r="L6006" s="24"/>
      <c r="M6006" s="80"/>
    </row>
    <row r="6007" spans="2:13" ht="24.9" customHeight="1" outlineLevel="1" x14ac:dyDescent="0.3">
      <c r="B6007" s="44" t="str">
        <f>B6006</f>
        <v>ASIGNACIÓN PARA LA INVERSIÓN LOCAL SEGÚN NBI Y CUARTA, QUINTA, Y SEXTA CATEGORÍA</v>
      </c>
      <c r="C6007" s="43" t="s">
        <v>38</v>
      </c>
      <c r="D6007" s="43" t="s">
        <v>198</v>
      </c>
      <c r="E6007" s="43" t="s">
        <v>282</v>
      </c>
      <c r="F6007" s="42" t="s">
        <v>281</v>
      </c>
      <c r="G6007" s="18" t="s">
        <v>3</v>
      </c>
      <c r="H6007" s="32">
        <f>SUBTOTAL(9,H6004:H6006)</f>
        <v>1300891418</v>
      </c>
      <c r="I6007" s="32">
        <f>SUBTOTAL(9,I6004:I6006)</f>
        <v>135778946.53</v>
      </c>
      <c r="J6007" s="31">
        <f>SUBTOTAL(9,J6004:J6006)</f>
        <v>1.0786126971328365</v>
      </c>
      <c r="K6007" s="14">
        <f>SUBTOTAL(9,K6004:K6006)</f>
        <v>134565282.22</v>
      </c>
      <c r="L6007" s="14">
        <f>SUBTOTAL(9,L6004:L6006)</f>
        <v>126967349.53</v>
      </c>
      <c r="M6007" s="80"/>
    </row>
    <row r="6008" spans="2:13" ht="24.9" customHeight="1" outlineLevel="2" x14ac:dyDescent="0.3">
      <c r="B6008" s="47" t="s">
        <v>2229</v>
      </c>
      <c r="C6008" s="46" t="s">
        <v>38</v>
      </c>
      <c r="D6008" s="46" t="s">
        <v>198</v>
      </c>
      <c r="E6008" s="46" t="s">
        <v>280</v>
      </c>
      <c r="F6008" s="45" t="s">
        <v>279</v>
      </c>
      <c r="G6008" s="26" t="s">
        <v>0</v>
      </c>
      <c r="H6008" s="30">
        <v>1572323245</v>
      </c>
      <c r="I6008" s="30">
        <v>123604571.06</v>
      </c>
      <c r="J6008" s="36">
        <f>I6008/H6008</f>
        <v>7.8612697136586571E-2</v>
      </c>
      <c r="K6008" s="30">
        <v>131001269.60999998</v>
      </c>
      <c r="L6008" s="30">
        <f>I6008</f>
        <v>123604571.06</v>
      </c>
      <c r="M6008" s="80">
        <f>L6008/K6008</f>
        <v>0.94353719950943626</v>
      </c>
    </row>
    <row r="6009" spans="2:13" ht="24.9" customHeight="1" outlineLevel="2" x14ac:dyDescent="0.3">
      <c r="B6009" s="47" t="s">
        <v>2229</v>
      </c>
      <c r="C6009" s="46" t="s">
        <v>38</v>
      </c>
      <c r="D6009" s="46" t="s">
        <v>198</v>
      </c>
      <c r="E6009" s="46" t="s">
        <v>280</v>
      </c>
      <c r="F6009" s="45" t="s">
        <v>279</v>
      </c>
      <c r="G6009" s="26" t="s">
        <v>7</v>
      </c>
      <c r="H6009" s="30">
        <v>-314464649</v>
      </c>
      <c r="I6009" s="24"/>
      <c r="J6009" s="36"/>
      <c r="K6009" s="24"/>
      <c r="L6009" s="24"/>
      <c r="M6009" s="80" t="str">
        <f>IFERROR((Base_actualizacion!$L6005/Base_actualizacion!$K6005)," " )</f>
        <v xml:space="preserve"> </v>
      </c>
    </row>
    <row r="6010" spans="2:13" ht="24.9" customHeight="1" outlineLevel="1" x14ac:dyDescent="0.3">
      <c r="B6010" s="44" t="str">
        <f>B6009</f>
        <v>ASIGNACIÓN PARA LA INVERSIÓN LOCAL SEGÚN NBI Y CUARTA, QUINTA, Y SEXTA CATEGORÍA</v>
      </c>
      <c r="C6010" s="43" t="s">
        <v>38</v>
      </c>
      <c r="D6010" s="43" t="s">
        <v>198</v>
      </c>
      <c r="E6010" s="43" t="s">
        <v>280</v>
      </c>
      <c r="F6010" s="42" t="s">
        <v>279</v>
      </c>
      <c r="G6010" s="18" t="s">
        <v>3</v>
      </c>
      <c r="H6010" s="32">
        <f>SUBTOTAL(9,H6008:H6009)</f>
        <v>1257858596</v>
      </c>
      <c r="I6010" s="14">
        <f>SUBTOTAL(9,I6008:I6009)</f>
        <v>123604571.06</v>
      </c>
      <c r="J6010" s="31">
        <f>SUBTOTAL(9,J6008:J6009)</f>
        <v>7.8612697136586571E-2</v>
      </c>
      <c r="K6010" s="14">
        <f>SUBTOTAL(9,K6008:K6009)</f>
        <v>131001269.60999998</v>
      </c>
      <c r="L6010" s="14">
        <f>SUBTOTAL(9,L6007:L6009)</f>
        <v>123604571.06</v>
      </c>
      <c r="M6010" s="80"/>
    </row>
    <row r="6011" spans="2:13" ht="24.9" customHeight="1" outlineLevel="2" x14ac:dyDescent="0.3">
      <c r="B6011" s="47" t="s">
        <v>2229</v>
      </c>
      <c r="C6011" s="46" t="s">
        <v>38</v>
      </c>
      <c r="D6011" s="46" t="s">
        <v>198</v>
      </c>
      <c r="E6011" s="46" t="s">
        <v>278</v>
      </c>
      <c r="F6011" s="45" t="s">
        <v>277</v>
      </c>
      <c r="G6011" s="26" t="s">
        <v>0</v>
      </c>
      <c r="H6011" s="30">
        <v>2152517734</v>
      </c>
      <c r="I6011" s="30">
        <v>169215224.69999999</v>
      </c>
      <c r="J6011" s="36">
        <f>I6011/H6011</f>
        <v>7.8612697134694071E-2</v>
      </c>
      <c r="K6011" s="30">
        <v>179341338.94999999</v>
      </c>
      <c r="L6011" s="30">
        <f>I6011</f>
        <v>169215224.69999999</v>
      </c>
      <c r="M6011" s="80">
        <f>L6011/K6011</f>
        <v>0.9435371994583851</v>
      </c>
    </row>
    <row r="6012" spans="2:13" ht="24.9" customHeight="1" outlineLevel="2" x14ac:dyDescent="0.3">
      <c r="B6012" s="47" t="s">
        <v>2229</v>
      </c>
      <c r="C6012" s="46" t="s">
        <v>38</v>
      </c>
      <c r="D6012" s="46" t="s">
        <v>198</v>
      </c>
      <c r="E6012" s="46" t="s">
        <v>278</v>
      </c>
      <c r="F6012" s="45" t="s">
        <v>277</v>
      </c>
      <c r="G6012" s="26" t="s">
        <v>7</v>
      </c>
      <c r="H6012" s="30">
        <v>-430503547</v>
      </c>
      <c r="I6012" s="24"/>
      <c r="J6012" s="36"/>
      <c r="K6012" s="24"/>
      <c r="L6012" s="24"/>
      <c r="M6012" s="80">
        <f>IFERROR((Base_actualizacion!$L6008/Base_actualizacion!$K6008)," " )</f>
        <v>0.94353719950943626</v>
      </c>
    </row>
    <row r="6013" spans="2:13" ht="24.9" customHeight="1" outlineLevel="1" x14ac:dyDescent="0.3">
      <c r="B6013" s="44" t="str">
        <f>B6012</f>
        <v>ASIGNACIÓN PARA LA INVERSIÓN LOCAL SEGÚN NBI Y CUARTA, QUINTA, Y SEXTA CATEGORÍA</v>
      </c>
      <c r="C6013" s="43" t="s">
        <v>38</v>
      </c>
      <c r="D6013" s="43" t="s">
        <v>198</v>
      </c>
      <c r="E6013" s="43" t="s">
        <v>278</v>
      </c>
      <c r="F6013" s="42" t="s">
        <v>277</v>
      </c>
      <c r="G6013" s="18" t="s">
        <v>3</v>
      </c>
      <c r="H6013" s="32">
        <f>SUBTOTAL(9,H6011:H6012)</f>
        <v>1722014187</v>
      </c>
      <c r="I6013" s="14">
        <f>SUBTOTAL(9,I6011:I6012)</f>
        <v>169215224.69999999</v>
      </c>
      <c r="J6013" s="31">
        <f>SUBTOTAL(9,J6011:J6012)</f>
        <v>7.8612697134694071E-2</v>
      </c>
      <c r="K6013" s="14">
        <f>SUBTOTAL(9,K6011:K6012)</f>
        <v>179341338.94999999</v>
      </c>
      <c r="L6013" s="14">
        <f>SUBTOTAL(9,L6010:L6012)</f>
        <v>169215224.69999999</v>
      </c>
      <c r="M6013" s="80"/>
    </row>
    <row r="6014" spans="2:13" ht="24.9" customHeight="1" outlineLevel="2" x14ac:dyDescent="0.3">
      <c r="B6014" s="47" t="s">
        <v>2229</v>
      </c>
      <c r="C6014" s="46" t="s">
        <v>38</v>
      </c>
      <c r="D6014" s="46" t="s">
        <v>198</v>
      </c>
      <c r="E6014" s="46" t="s">
        <v>276</v>
      </c>
      <c r="F6014" s="45" t="s">
        <v>275</v>
      </c>
      <c r="G6014" s="26" t="s">
        <v>0</v>
      </c>
      <c r="H6014" s="30">
        <v>1942143847</v>
      </c>
      <c r="I6014" s="30">
        <v>152677166.04000002</v>
      </c>
      <c r="J6014" s="36">
        <f>I6014/H6014</f>
        <v>7.861269713664007E-2</v>
      </c>
      <c r="K6014" s="30">
        <v>161813615.94</v>
      </c>
      <c r="L6014" s="30">
        <f>I6014</f>
        <v>152677166.04000002</v>
      </c>
      <c r="M6014" s="80">
        <f>L6014/K6014</f>
        <v>0.94353719959272309</v>
      </c>
    </row>
    <row r="6015" spans="2:13" ht="24.9" customHeight="1" outlineLevel="2" x14ac:dyDescent="0.3">
      <c r="B6015" s="47" t="s">
        <v>2229</v>
      </c>
      <c r="C6015" s="46" t="s">
        <v>38</v>
      </c>
      <c r="D6015" s="46" t="s">
        <v>198</v>
      </c>
      <c r="E6015" s="46" t="s">
        <v>276</v>
      </c>
      <c r="F6015" s="45" t="s">
        <v>275</v>
      </c>
      <c r="G6015" s="26" t="s">
        <v>7</v>
      </c>
      <c r="H6015" s="30">
        <v>-388428769</v>
      </c>
      <c r="I6015" s="24"/>
      <c r="J6015" s="36"/>
      <c r="K6015" s="24"/>
      <c r="L6015" s="24"/>
      <c r="M6015" s="80">
        <f>IFERROR((Base_actualizacion!$L6011/Base_actualizacion!$K6011)," " )</f>
        <v>0.9435371994583851</v>
      </c>
    </row>
    <row r="6016" spans="2:13" ht="24.9" customHeight="1" outlineLevel="1" x14ac:dyDescent="0.3">
      <c r="B6016" s="44" t="str">
        <f>B6015</f>
        <v>ASIGNACIÓN PARA LA INVERSIÓN LOCAL SEGÚN NBI Y CUARTA, QUINTA, Y SEXTA CATEGORÍA</v>
      </c>
      <c r="C6016" s="43" t="s">
        <v>38</v>
      </c>
      <c r="D6016" s="43" t="s">
        <v>198</v>
      </c>
      <c r="E6016" s="43" t="s">
        <v>276</v>
      </c>
      <c r="F6016" s="42" t="s">
        <v>275</v>
      </c>
      <c r="G6016" s="18" t="s">
        <v>3</v>
      </c>
      <c r="H6016" s="32">
        <f>SUBTOTAL(9,H6014:H6015)</f>
        <v>1553715078</v>
      </c>
      <c r="I6016" s="14">
        <f>SUBTOTAL(9,I6014:I6015)</f>
        <v>152677166.04000002</v>
      </c>
      <c r="J6016" s="31">
        <f>SUBTOTAL(9,J6014:J6015)</f>
        <v>7.861269713664007E-2</v>
      </c>
      <c r="K6016" s="14">
        <f>SUBTOTAL(9,K6014:K6015)</f>
        <v>161813615.94</v>
      </c>
      <c r="L6016" s="14">
        <f>SUBTOTAL(9,L6013:L6015)</f>
        <v>152677166.04000002</v>
      </c>
      <c r="M6016" s="80"/>
    </row>
    <row r="6017" spans="2:13" ht="24.9" customHeight="1" outlineLevel="2" x14ac:dyDescent="0.3">
      <c r="B6017" s="47" t="s">
        <v>2229</v>
      </c>
      <c r="C6017" s="46" t="s">
        <v>38</v>
      </c>
      <c r="D6017" s="46" t="s">
        <v>198</v>
      </c>
      <c r="E6017" s="46" t="s">
        <v>274</v>
      </c>
      <c r="F6017" s="45" t="s">
        <v>273</v>
      </c>
      <c r="G6017" s="26" t="s">
        <v>0</v>
      </c>
      <c r="H6017" s="30">
        <v>3775871688</v>
      </c>
      <c r="I6017" s="30">
        <v>296831457.43000001</v>
      </c>
      <c r="J6017" s="36">
        <f>I6017/H6017</f>
        <v>7.8612697135168122E-2</v>
      </c>
      <c r="K6017" s="30">
        <v>314594334.69999999</v>
      </c>
      <c r="L6017" s="30">
        <f>I6017</f>
        <v>296831457.43000001</v>
      </c>
      <c r="M6017" s="80">
        <f>L6017/K6017</f>
        <v>0.94353719914588152</v>
      </c>
    </row>
    <row r="6018" spans="2:13" ht="24.9" customHeight="1" outlineLevel="2" x14ac:dyDescent="0.3">
      <c r="B6018" s="47" t="s">
        <v>2229</v>
      </c>
      <c r="C6018" s="46" t="s">
        <v>38</v>
      </c>
      <c r="D6018" s="46" t="s">
        <v>198</v>
      </c>
      <c r="E6018" s="46" t="s">
        <v>274</v>
      </c>
      <c r="F6018" s="45" t="s">
        <v>273</v>
      </c>
      <c r="G6018" s="26" t="s">
        <v>7</v>
      </c>
      <c r="H6018" s="30">
        <v>-755174338</v>
      </c>
      <c r="I6018" s="24"/>
      <c r="J6018" s="36"/>
      <c r="K6018" s="24"/>
      <c r="L6018" s="24"/>
      <c r="M6018" s="80">
        <f>IFERROR((Base_actualizacion!$L6014/Base_actualizacion!$K6014)," " )</f>
        <v>0.94353719959272309</v>
      </c>
    </row>
    <row r="6019" spans="2:13" ht="24.9" customHeight="1" outlineLevel="1" x14ac:dyDescent="0.3">
      <c r="B6019" s="44" t="str">
        <f>B6018</f>
        <v>ASIGNACIÓN PARA LA INVERSIÓN LOCAL SEGÚN NBI Y CUARTA, QUINTA, Y SEXTA CATEGORÍA</v>
      </c>
      <c r="C6019" s="43" t="s">
        <v>38</v>
      </c>
      <c r="D6019" s="43" t="s">
        <v>198</v>
      </c>
      <c r="E6019" s="43" t="s">
        <v>274</v>
      </c>
      <c r="F6019" s="42" t="s">
        <v>273</v>
      </c>
      <c r="G6019" s="18" t="s">
        <v>3</v>
      </c>
      <c r="H6019" s="32">
        <f>SUBTOTAL(9,H6017:H6018)</f>
        <v>3020697350</v>
      </c>
      <c r="I6019" s="14">
        <f>SUBTOTAL(9,I6017:I6018)</f>
        <v>296831457.43000001</v>
      </c>
      <c r="J6019" s="31">
        <f>SUBTOTAL(9,J6017:J6018)</f>
        <v>7.8612697135168122E-2</v>
      </c>
      <c r="K6019" s="14">
        <f>SUBTOTAL(9,K6017:K6018)</f>
        <v>314594334.69999999</v>
      </c>
      <c r="L6019" s="14">
        <f>SUBTOTAL(9,L6016:L6018)</f>
        <v>296831457.43000001</v>
      </c>
      <c r="M6019" s="80"/>
    </row>
    <row r="6020" spans="2:13" ht="24.9" customHeight="1" outlineLevel="2" x14ac:dyDescent="0.3">
      <c r="B6020" s="47" t="s">
        <v>2229</v>
      </c>
      <c r="C6020" s="46" t="s">
        <v>38</v>
      </c>
      <c r="D6020" s="46" t="s">
        <v>198</v>
      </c>
      <c r="E6020" s="46" t="s">
        <v>272</v>
      </c>
      <c r="F6020" s="45" t="s">
        <v>271</v>
      </c>
      <c r="G6020" s="26" t="s">
        <v>0</v>
      </c>
      <c r="H6020" s="30">
        <v>1889461995</v>
      </c>
      <c r="I6020" s="30">
        <v>148535703.56</v>
      </c>
      <c r="J6020" s="36">
        <f>I6020/H6020</f>
        <v>7.8612697134455997E-2</v>
      </c>
      <c r="K6020" s="30">
        <v>157424321.72</v>
      </c>
      <c r="L6020" s="30">
        <f>I6020</f>
        <v>148535703.56</v>
      </c>
      <c r="M6020" s="80">
        <f>L6020/K6020</f>
        <v>0.94353719893543786</v>
      </c>
    </row>
    <row r="6021" spans="2:13" ht="24.9" customHeight="1" outlineLevel="2" x14ac:dyDescent="0.3">
      <c r="B6021" s="47" t="s">
        <v>2229</v>
      </c>
      <c r="C6021" s="46" t="s">
        <v>38</v>
      </c>
      <c r="D6021" s="46" t="s">
        <v>198</v>
      </c>
      <c r="E6021" s="46" t="s">
        <v>272</v>
      </c>
      <c r="F6021" s="45" t="s">
        <v>271</v>
      </c>
      <c r="G6021" s="26" t="s">
        <v>7</v>
      </c>
      <c r="H6021" s="30">
        <v>-377892399</v>
      </c>
      <c r="I6021" s="24"/>
      <c r="J6021" s="36"/>
      <c r="K6021" s="24"/>
      <c r="L6021" s="24"/>
      <c r="M6021" s="80">
        <f>IFERROR((Base_actualizacion!$L6017/Base_actualizacion!$K6017)," " )</f>
        <v>0.94353719914588152</v>
      </c>
    </row>
    <row r="6022" spans="2:13" ht="24.9" customHeight="1" outlineLevel="1" x14ac:dyDescent="0.3">
      <c r="B6022" s="44" t="str">
        <f>B6021</f>
        <v>ASIGNACIÓN PARA LA INVERSIÓN LOCAL SEGÚN NBI Y CUARTA, QUINTA, Y SEXTA CATEGORÍA</v>
      </c>
      <c r="C6022" s="43" t="s">
        <v>38</v>
      </c>
      <c r="D6022" s="43" t="s">
        <v>198</v>
      </c>
      <c r="E6022" s="43" t="s">
        <v>272</v>
      </c>
      <c r="F6022" s="42" t="s">
        <v>271</v>
      </c>
      <c r="G6022" s="18" t="s">
        <v>3</v>
      </c>
      <c r="H6022" s="32">
        <f>SUBTOTAL(9,H6020:H6021)</f>
        <v>1511569596</v>
      </c>
      <c r="I6022" s="14">
        <f>SUBTOTAL(9,I6020:I6021)</f>
        <v>148535703.56</v>
      </c>
      <c r="J6022" s="31">
        <f>SUBTOTAL(9,J6020:J6021)</f>
        <v>7.8612697134455997E-2</v>
      </c>
      <c r="K6022" s="14">
        <f>SUBTOTAL(9,K6020:K6021)</f>
        <v>157424321.72</v>
      </c>
      <c r="L6022" s="14">
        <f>SUBTOTAL(9,L6019:L6021)</f>
        <v>148535703.56</v>
      </c>
      <c r="M6022" s="80"/>
    </row>
    <row r="6023" spans="2:13" ht="24.9" customHeight="1" outlineLevel="2" x14ac:dyDescent="0.3">
      <c r="B6023" s="47" t="s">
        <v>2229</v>
      </c>
      <c r="C6023" s="46" t="s">
        <v>38</v>
      </c>
      <c r="D6023" s="46" t="s">
        <v>198</v>
      </c>
      <c r="E6023" s="46" t="s">
        <v>270</v>
      </c>
      <c r="F6023" s="45" t="s">
        <v>269</v>
      </c>
      <c r="G6023" s="26" t="s">
        <v>0</v>
      </c>
      <c r="H6023" s="30">
        <v>1288741446</v>
      </c>
      <c r="I6023" s="30">
        <v>101311440.98</v>
      </c>
      <c r="J6023" s="36">
        <f>I6023/H6023</f>
        <v>7.8612697135217305E-2</v>
      </c>
      <c r="K6023" s="30">
        <v>107374082.44999999</v>
      </c>
      <c r="L6023" s="30">
        <f>I6023</f>
        <v>101311440.98</v>
      </c>
      <c r="M6023" s="80">
        <f>L6023/K6023</f>
        <v>0.94353719881310161</v>
      </c>
    </row>
    <row r="6024" spans="2:13" ht="24.9" customHeight="1" outlineLevel="2" x14ac:dyDescent="0.3">
      <c r="B6024" s="47" t="s">
        <v>2229</v>
      </c>
      <c r="C6024" s="46" t="s">
        <v>38</v>
      </c>
      <c r="D6024" s="46" t="s">
        <v>198</v>
      </c>
      <c r="E6024" s="46" t="s">
        <v>270</v>
      </c>
      <c r="F6024" s="45" t="s">
        <v>269</v>
      </c>
      <c r="G6024" s="26" t="s">
        <v>7</v>
      </c>
      <c r="H6024" s="30">
        <v>-257748289</v>
      </c>
      <c r="I6024" s="24"/>
      <c r="J6024" s="36"/>
      <c r="K6024" s="24"/>
      <c r="L6024" s="24"/>
      <c r="M6024" s="80">
        <f>IFERROR((Base_actualizacion!$L6020/Base_actualizacion!$K6020)," " )</f>
        <v>0.94353719893543786</v>
      </c>
    </row>
    <row r="6025" spans="2:13" ht="24.9" customHeight="1" outlineLevel="1" x14ac:dyDescent="0.3">
      <c r="B6025" s="44" t="str">
        <f>B6024</f>
        <v>ASIGNACIÓN PARA LA INVERSIÓN LOCAL SEGÚN NBI Y CUARTA, QUINTA, Y SEXTA CATEGORÍA</v>
      </c>
      <c r="C6025" s="43" t="s">
        <v>38</v>
      </c>
      <c r="D6025" s="43" t="s">
        <v>198</v>
      </c>
      <c r="E6025" s="43" t="s">
        <v>270</v>
      </c>
      <c r="F6025" s="42" t="s">
        <v>269</v>
      </c>
      <c r="G6025" s="18" t="s">
        <v>3</v>
      </c>
      <c r="H6025" s="32">
        <f>SUBTOTAL(9,H6023:H6024)</f>
        <v>1030993157</v>
      </c>
      <c r="I6025" s="14">
        <f>SUBTOTAL(9,I6023:I6024)</f>
        <v>101311440.98</v>
      </c>
      <c r="J6025" s="31">
        <f>SUBTOTAL(9,J6023:J6024)</f>
        <v>7.8612697135217305E-2</v>
      </c>
      <c r="K6025" s="14">
        <f>SUBTOTAL(9,K6023:K6024)</f>
        <v>107374082.44999999</v>
      </c>
      <c r="L6025" s="14">
        <f>SUBTOTAL(9,L6022:L6024)</f>
        <v>101311440.98</v>
      </c>
      <c r="M6025" s="80"/>
    </row>
    <row r="6026" spans="2:13" ht="24.9" customHeight="1" outlineLevel="2" x14ac:dyDescent="0.3">
      <c r="B6026" s="47" t="s">
        <v>2229</v>
      </c>
      <c r="C6026" s="46" t="s">
        <v>38</v>
      </c>
      <c r="D6026" s="46" t="s">
        <v>198</v>
      </c>
      <c r="E6026" s="46" t="s">
        <v>268</v>
      </c>
      <c r="F6026" s="45" t="s">
        <v>267</v>
      </c>
      <c r="G6026" s="26" t="s">
        <v>0</v>
      </c>
      <c r="H6026" s="30">
        <v>1440149768</v>
      </c>
      <c r="I6026" s="30">
        <v>113214057.53999999</v>
      </c>
      <c r="J6026" s="36">
        <f>I6026/H6026</f>
        <v>7.8612697134427478E-2</v>
      </c>
      <c r="K6026" s="30">
        <v>119988970.88</v>
      </c>
      <c r="L6026" s="30">
        <f>I6026</f>
        <v>113214057.53999999</v>
      </c>
      <c r="M6026" s="80">
        <f>L6026/K6026</f>
        <v>0.94353719937496972</v>
      </c>
    </row>
    <row r="6027" spans="2:13" ht="24.9" customHeight="1" outlineLevel="2" x14ac:dyDescent="0.3">
      <c r="B6027" s="47" t="s">
        <v>2229</v>
      </c>
      <c r="C6027" s="46" t="s">
        <v>38</v>
      </c>
      <c r="D6027" s="46" t="s">
        <v>198</v>
      </c>
      <c r="E6027" s="46" t="s">
        <v>268</v>
      </c>
      <c r="F6027" s="45" t="s">
        <v>267</v>
      </c>
      <c r="G6027" s="26" t="s">
        <v>7</v>
      </c>
      <c r="H6027" s="30">
        <v>-288029954</v>
      </c>
      <c r="I6027" s="24"/>
      <c r="J6027" s="36"/>
      <c r="K6027" s="24"/>
      <c r="L6027" s="24"/>
      <c r="M6027" s="80">
        <f>IFERROR((Base_actualizacion!$L6023/Base_actualizacion!$K6023)," " )</f>
        <v>0.94353719881310161</v>
      </c>
    </row>
    <row r="6028" spans="2:13" ht="24.9" customHeight="1" outlineLevel="1" x14ac:dyDescent="0.3">
      <c r="B6028" s="44" t="str">
        <f>B6027</f>
        <v>ASIGNACIÓN PARA LA INVERSIÓN LOCAL SEGÚN NBI Y CUARTA, QUINTA, Y SEXTA CATEGORÍA</v>
      </c>
      <c r="C6028" s="43" t="s">
        <v>38</v>
      </c>
      <c r="D6028" s="43" t="s">
        <v>198</v>
      </c>
      <c r="E6028" s="43" t="s">
        <v>268</v>
      </c>
      <c r="F6028" s="42" t="s">
        <v>267</v>
      </c>
      <c r="G6028" s="18" t="s">
        <v>3</v>
      </c>
      <c r="H6028" s="32">
        <f>SUBTOTAL(9,H6026:H6027)</f>
        <v>1152119814</v>
      </c>
      <c r="I6028" s="14">
        <f>SUBTOTAL(9,I6026:I6027)</f>
        <v>113214057.53999999</v>
      </c>
      <c r="J6028" s="31">
        <f>SUBTOTAL(9,J6026:J6027)</f>
        <v>7.8612697134427478E-2</v>
      </c>
      <c r="K6028" s="14">
        <f>SUBTOTAL(9,K6026:K6027)</f>
        <v>119988970.88</v>
      </c>
      <c r="L6028" s="14">
        <f>SUBTOTAL(9,L6025:L6027)</f>
        <v>113214057.53999999</v>
      </c>
      <c r="M6028" s="80"/>
    </row>
    <row r="6029" spans="2:13" ht="24.9" customHeight="1" outlineLevel="2" x14ac:dyDescent="0.3">
      <c r="B6029" s="47" t="s">
        <v>2229</v>
      </c>
      <c r="C6029" s="46" t="s">
        <v>38</v>
      </c>
      <c r="D6029" s="46" t="s">
        <v>198</v>
      </c>
      <c r="E6029" s="46" t="s">
        <v>266</v>
      </c>
      <c r="F6029" s="45" t="s">
        <v>265</v>
      </c>
      <c r="G6029" s="26" t="s">
        <v>0</v>
      </c>
      <c r="H6029" s="30">
        <v>4183287800</v>
      </c>
      <c r="I6029" s="30">
        <v>328859536.85000002</v>
      </c>
      <c r="J6029" s="36">
        <f>I6029/H6029</f>
        <v>7.8612697135014245E-2</v>
      </c>
      <c r="K6029" s="30">
        <v>348539026.52999997</v>
      </c>
      <c r="L6029" s="30">
        <f>I6029</f>
        <v>328859536.85000002</v>
      </c>
      <c r="M6029" s="80">
        <f>L6029/K6029</f>
        <v>0.94353719904503708</v>
      </c>
    </row>
    <row r="6030" spans="2:13" ht="24.9" customHeight="1" outlineLevel="2" x14ac:dyDescent="0.3">
      <c r="B6030" s="47" t="s">
        <v>2229</v>
      </c>
      <c r="C6030" s="46" t="s">
        <v>38</v>
      </c>
      <c r="D6030" s="46" t="s">
        <v>198</v>
      </c>
      <c r="E6030" s="46" t="s">
        <v>266</v>
      </c>
      <c r="F6030" s="45" t="s">
        <v>265</v>
      </c>
      <c r="G6030" s="26" t="s">
        <v>7</v>
      </c>
      <c r="H6030" s="30">
        <v>-836657560</v>
      </c>
      <c r="I6030" s="24"/>
      <c r="J6030" s="36"/>
      <c r="K6030" s="24"/>
      <c r="L6030" s="24"/>
      <c r="M6030" s="80">
        <f>IFERROR((Base_actualizacion!$L6026/Base_actualizacion!$K6026)," " )</f>
        <v>0.94353719937496972</v>
      </c>
    </row>
    <row r="6031" spans="2:13" ht="24.9" customHeight="1" outlineLevel="1" x14ac:dyDescent="0.3">
      <c r="B6031" s="44" t="str">
        <f>B6030</f>
        <v>ASIGNACIÓN PARA LA INVERSIÓN LOCAL SEGÚN NBI Y CUARTA, QUINTA, Y SEXTA CATEGORÍA</v>
      </c>
      <c r="C6031" s="43" t="s">
        <v>38</v>
      </c>
      <c r="D6031" s="43" t="s">
        <v>198</v>
      </c>
      <c r="E6031" s="43" t="s">
        <v>266</v>
      </c>
      <c r="F6031" s="42" t="s">
        <v>265</v>
      </c>
      <c r="G6031" s="18" t="s">
        <v>3</v>
      </c>
      <c r="H6031" s="32">
        <f>SUBTOTAL(9,H6029:H6030)</f>
        <v>3346630240</v>
      </c>
      <c r="I6031" s="14">
        <f>SUBTOTAL(9,I6029:I6030)</f>
        <v>328859536.85000002</v>
      </c>
      <c r="J6031" s="31">
        <f>SUBTOTAL(9,J6029:J6030)</f>
        <v>7.8612697135014245E-2</v>
      </c>
      <c r="K6031" s="14">
        <f>SUBTOTAL(9,K6029:K6030)</f>
        <v>348539026.52999997</v>
      </c>
      <c r="L6031" s="14">
        <f>SUBTOTAL(9,L6028:L6030)</f>
        <v>328859536.85000002</v>
      </c>
      <c r="M6031" s="80"/>
    </row>
    <row r="6032" spans="2:13" ht="24.9" customHeight="1" outlineLevel="2" x14ac:dyDescent="0.3">
      <c r="B6032" s="47" t="s">
        <v>2229</v>
      </c>
      <c r="C6032" s="46" t="s">
        <v>38</v>
      </c>
      <c r="D6032" s="46" t="s">
        <v>198</v>
      </c>
      <c r="E6032" s="46" t="s">
        <v>264</v>
      </c>
      <c r="F6032" s="45" t="s">
        <v>263</v>
      </c>
      <c r="G6032" s="26" t="s">
        <v>0</v>
      </c>
      <c r="H6032" s="30">
        <v>1665157474</v>
      </c>
      <c r="I6032" s="30">
        <v>130902520.19</v>
      </c>
      <c r="J6032" s="36">
        <f>I6032/H6032</f>
        <v>7.8612697137616191E-2</v>
      </c>
      <c r="K6032" s="30">
        <v>138735939.93000001</v>
      </c>
      <c r="L6032" s="30">
        <f>I6032</f>
        <v>130902520.19</v>
      </c>
      <c r="M6032" s="80">
        <f>L6032/K6032</f>
        <v>0.94353719920049262</v>
      </c>
    </row>
    <row r="6033" spans="2:13" ht="24.9" customHeight="1" outlineLevel="2" x14ac:dyDescent="0.3">
      <c r="B6033" s="47" t="s">
        <v>2229</v>
      </c>
      <c r="C6033" s="46" t="s">
        <v>38</v>
      </c>
      <c r="D6033" s="46" t="s">
        <v>198</v>
      </c>
      <c r="E6033" s="46" t="s">
        <v>264</v>
      </c>
      <c r="F6033" s="45" t="s">
        <v>263</v>
      </c>
      <c r="G6033" s="26" t="s">
        <v>7</v>
      </c>
      <c r="H6033" s="30">
        <v>-333031495</v>
      </c>
      <c r="I6033" s="24"/>
      <c r="J6033" s="36"/>
      <c r="K6033" s="24"/>
      <c r="L6033" s="24"/>
      <c r="M6033" s="80">
        <f>IFERROR((Base_actualizacion!$L6029/Base_actualizacion!$K6029)," " )</f>
        <v>0.94353719904503708</v>
      </c>
    </row>
    <row r="6034" spans="2:13" ht="24.9" customHeight="1" outlineLevel="1" x14ac:dyDescent="0.3">
      <c r="B6034" s="44" t="str">
        <f>B6033</f>
        <v>ASIGNACIÓN PARA LA INVERSIÓN LOCAL SEGÚN NBI Y CUARTA, QUINTA, Y SEXTA CATEGORÍA</v>
      </c>
      <c r="C6034" s="43" t="s">
        <v>38</v>
      </c>
      <c r="D6034" s="43" t="s">
        <v>198</v>
      </c>
      <c r="E6034" s="43" t="s">
        <v>264</v>
      </c>
      <c r="F6034" s="42" t="s">
        <v>263</v>
      </c>
      <c r="G6034" s="18" t="s">
        <v>3</v>
      </c>
      <c r="H6034" s="32">
        <f>SUBTOTAL(9,H6032:H6033)</f>
        <v>1332125979</v>
      </c>
      <c r="I6034" s="14">
        <f>SUBTOTAL(9,I6032:I6033)</f>
        <v>130902520.19</v>
      </c>
      <c r="J6034" s="31">
        <f>SUBTOTAL(9,J6032:J6033)</f>
        <v>7.8612697137616191E-2</v>
      </c>
      <c r="K6034" s="14">
        <f>SUBTOTAL(9,K6032:K6033)</f>
        <v>138735939.93000001</v>
      </c>
      <c r="L6034" s="14">
        <f>SUBTOTAL(9,L6031:L6033)</f>
        <v>130902520.19</v>
      </c>
      <c r="M6034" s="80"/>
    </row>
    <row r="6035" spans="2:13" ht="24.9" customHeight="1" outlineLevel="2" x14ac:dyDescent="0.3">
      <c r="B6035" s="47" t="s">
        <v>2229</v>
      </c>
      <c r="C6035" s="46" t="s">
        <v>38</v>
      </c>
      <c r="D6035" s="46" t="s">
        <v>198</v>
      </c>
      <c r="E6035" s="46" t="s">
        <v>262</v>
      </c>
      <c r="F6035" s="45" t="s">
        <v>261</v>
      </c>
      <c r="G6035" s="26" t="s">
        <v>0</v>
      </c>
      <c r="H6035" s="30">
        <v>4217371725</v>
      </c>
      <c r="I6035" s="30">
        <v>331538966.13</v>
      </c>
      <c r="J6035" s="36">
        <f>I6035/H6035</f>
        <v>7.8612697136627191E-2</v>
      </c>
      <c r="K6035" s="30">
        <v>351378797.12</v>
      </c>
      <c r="L6035" s="30">
        <f>I6035</f>
        <v>331538966.13</v>
      </c>
      <c r="M6035" s="80">
        <f>L6035/K6035</f>
        <v>0.94353719930566993</v>
      </c>
    </row>
    <row r="6036" spans="2:13" ht="24.9" customHeight="1" outlineLevel="2" x14ac:dyDescent="0.3">
      <c r="B6036" s="47" t="s">
        <v>2229</v>
      </c>
      <c r="C6036" s="46" t="s">
        <v>38</v>
      </c>
      <c r="D6036" s="46" t="s">
        <v>198</v>
      </c>
      <c r="E6036" s="46" t="s">
        <v>262</v>
      </c>
      <c r="F6036" s="45" t="s">
        <v>261</v>
      </c>
      <c r="G6036" s="26" t="s">
        <v>7</v>
      </c>
      <c r="H6036" s="30">
        <v>-843474345</v>
      </c>
      <c r="I6036" s="24"/>
      <c r="J6036" s="36"/>
      <c r="K6036" s="24"/>
      <c r="L6036" s="24"/>
      <c r="M6036" s="80">
        <f>IFERROR((Base_actualizacion!$L6032/Base_actualizacion!$K6032)," " )</f>
        <v>0.94353719920049262</v>
      </c>
    </row>
    <row r="6037" spans="2:13" ht="24.9" customHeight="1" outlineLevel="1" x14ac:dyDescent="0.3">
      <c r="B6037" s="44" t="str">
        <f>B6036</f>
        <v>ASIGNACIÓN PARA LA INVERSIÓN LOCAL SEGÚN NBI Y CUARTA, QUINTA, Y SEXTA CATEGORÍA</v>
      </c>
      <c r="C6037" s="43" t="s">
        <v>38</v>
      </c>
      <c r="D6037" s="43" t="s">
        <v>198</v>
      </c>
      <c r="E6037" s="43" t="s">
        <v>262</v>
      </c>
      <c r="F6037" s="42" t="s">
        <v>261</v>
      </c>
      <c r="G6037" s="18" t="s">
        <v>3</v>
      </c>
      <c r="H6037" s="32">
        <f>SUBTOTAL(9,H6035:H6036)</f>
        <v>3373897380</v>
      </c>
      <c r="I6037" s="14">
        <f>SUBTOTAL(9,I6035:I6036)</f>
        <v>331538966.13</v>
      </c>
      <c r="J6037" s="31">
        <f>SUBTOTAL(9,J6035:J6036)</f>
        <v>7.8612697136627191E-2</v>
      </c>
      <c r="K6037" s="14">
        <f>SUBTOTAL(9,K6035:K6036)</f>
        <v>351378797.12</v>
      </c>
      <c r="L6037" s="14">
        <f>SUBTOTAL(9,L6034:L6036)</f>
        <v>331538966.13</v>
      </c>
      <c r="M6037" s="80"/>
    </row>
    <row r="6038" spans="2:13" ht="24.9" customHeight="1" outlineLevel="2" x14ac:dyDescent="0.3">
      <c r="B6038" s="47" t="s">
        <v>2229</v>
      </c>
      <c r="C6038" s="46" t="s">
        <v>38</v>
      </c>
      <c r="D6038" s="46" t="s">
        <v>198</v>
      </c>
      <c r="E6038" s="46" t="s">
        <v>260</v>
      </c>
      <c r="F6038" s="45" t="s">
        <v>259</v>
      </c>
      <c r="G6038" s="26" t="s">
        <v>0</v>
      </c>
      <c r="H6038" s="30">
        <v>1888522286</v>
      </c>
      <c r="I6038" s="30">
        <v>148461830.5</v>
      </c>
      <c r="J6038" s="36">
        <f>I6038/H6038</f>
        <v>7.8612697133932583E-2</v>
      </c>
      <c r="K6038" s="30">
        <v>157346027.89000002</v>
      </c>
      <c r="L6038" s="30">
        <f>I6038</f>
        <v>148461830.5</v>
      </c>
      <c r="M6038" s="80">
        <f>L6038/K6038</f>
        <v>0.94353719945055792</v>
      </c>
    </row>
    <row r="6039" spans="2:13" ht="24.9" customHeight="1" outlineLevel="2" x14ac:dyDescent="0.3">
      <c r="B6039" s="47" t="s">
        <v>2229</v>
      </c>
      <c r="C6039" s="46" t="s">
        <v>38</v>
      </c>
      <c r="D6039" s="46" t="s">
        <v>198</v>
      </c>
      <c r="E6039" s="46" t="s">
        <v>260</v>
      </c>
      <c r="F6039" s="45" t="s">
        <v>259</v>
      </c>
      <c r="G6039" s="26" t="s">
        <v>7</v>
      </c>
      <c r="H6039" s="30">
        <v>-377704457</v>
      </c>
      <c r="I6039" s="24"/>
      <c r="J6039" s="36"/>
      <c r="K6039" s="24"/>
      <c r="L6039" s="24"/>
      <c r="M6039" s="80">
        <f>IFERROR((Base_actualizacion!$L6035/Base_actualizacion!$K6035)," " )</f>
        <v>0.94353719930566993</v>
      </c>
    </row>
    <row r="6040" spans="2:13" ht="24.9" customHeight="1" outlineLevel="1" x14ac:dyDescent="0.3">
      <c r="B6040" s="44" t="str">
        <f>B6039</f>
        <v>ASIGNACIÓN PARA LA INVERSIÓN LOCAL SEGÚN NBI Y CUARTA, QUINTA, Y SEXTA CATEGORÍA</v>
      </c>
      <c r="C6040" s="43" t="s">
        <v>38</v>
      </c>
      <c r="D6040" s="43" t="s">
        <v>198</v>
      </c>
      <c r="E6040" s="43" t="s">
        <v>260</v>
      </c>
      <c r="F6040" s="42" t="s">
        <v>259</v>
      </c>
      <c r="G6040" s="18" t="s">
        <v>3</v>
      </c>
      <c r="H6040" s="32">
        <f>SUBTOTAL(9,H6038:H6039)</f>
        <v>1510817829</v>
      </c>
      <c r="I6040" s="14">
        <f>SUBTOTAL(9,I6038:I6039)</f>
        <v>148461830.5</v>
      </c>
      <c r="J6040" s="31">
        <f>SUBTOTAL(9,J6038:J6039)</f>
        <v>7.8612697133932583E-2</v>
      </c>
      <c r="K6040" s="14">
        <f>SUBTOTAL(9,K6038:K6039)</f>
        <v>157346027.89000002</v>
      </c>
      <c r="L6040" s="14">
        <f>SUBTOTAL(9,L6037:L6039)</f>
        <v>148461830.5</v>
      </c>
      <c r="M6040" s="80"/>
    </row>
    <row r="6041" spans="2:13" ht="24.9" customHeight="1" outlineLevel="2" x14ac:dyDescent="0.3">
      <c r="B6041" s="47" t="s">
        <v>2229</v>
      </c>
      <c r="C6041" s="46" t="s">
        <v>38</v>
      </c>
      <c r="D6041" s="46" t="s">
        <v>198</v>
      </c>
      <c r="E6041" s="46" t="s">
        <v>258</v>
      </c>
      <c r="F6041" s="45" t="s">
        <v>257</v>
      </c>
      <c r="G6041" s="26" t="s">
        <v>0</v>
      </c>
      <c r="H6041" s="30">
        <v>1812676363</v>
      </c>
      <c r="I6041" s="30">
        <v>142499377.93000001</v>
      </c>
      <c r="J6041" s="36">
        <f>I6041/H6041</f>
        <v>7.8612697135942086E-2</v>
      </c>
      <c r="K6041" s="30">
        <v>151026772.54000002</v>
      </c>
      <c r="L6041" s="30">
        <f>I6041</f>
        <v>142499377.93000001</v>
      </c>
      <c r="M6041" s="80">
        <f>L6041/K6041</f>
        <v>0.94353719895761201</v>
      </c>
    </row>
    <row r="6042" spans="2:13" ht="24.9" customHeight="1" outlineLevel="2" x14ac:dyDescent="0.3">
      <c r="B6042" s="47" t="s">
        <v>2229</v>
      </c>
      <c r="C6042" s="46" t="s">
        <v>38</v>
      </c>
      <c r="D6042" s="46" t="s">
        <v>198</v>
      </c>
      <c r="E6042" s="46" t="s">
        <v>258</v>
      </c>
      <c r="F6042" s="45" t="s">
        <v>257</v>
      </c>
      <c r="G6042" s="26" t="s">
        <v>7</v>
      </c>
      <c r="H6042" s="30">
        <v>-362535273</v>
      </c>
      <c r="I6042" s="24"/>
      <c r="J6042" s="36"/>
      <c r="K6042" s="24"/>
      <c r="L6042" s="24"/>
      <c r="M6042" s="80">
        <f>IFERROR((Base_actualizacion!$L6038/Base_actualizacion!$K6038)," " )</f>
        <v>0.94353719945055792</v>
      </c>
    </row>
    <row r="6043" spans="2:13" ht="24.9" customHeight="1" outlineLevel="1" x14ac:dyDescent="0.3">
      <c r="B6043" s="44" t="str">
        <f>B6042</f>
        <v>ASIGNACIÓN PARA LA INVERSIÓN LOCAL SEGÚN NBI Y CUARTA, QUINTA, Y SEXTA CATEGORÍA</v>
      </c>
      <c r="C6043" s="43" t="s">
        <v>38</v>
      </c>
      <c r="D6043" s="43" t="s">
        <v>198</v>
      </c>
      <c r="E6043" s="43" t="s">
        <v>258</v>
      </c>
      <c r="F6043" s="42" t="s">
        <v>257</v>
      </c>
      <c r="G6043" s="18" t="s">
        <v>3</v>
      </c>
      <c r="H6043" s="32">
        <f>SUBTOTAL(9,H6041:H6042)</f>
        <v>1450141090</v>
      </c>
      <c r="I6043" s="14">
        <f>SUBTOTAL(9,I6041:I6042)</f>
        <v>142499377.93000001</v>
      </c>
      <c r="J6043" s="31">
        <f>SUBTOTAL(9,J6041:J6042)</f>
        <v>7.8612697135942086E-2</v>
      </c>
      <c r="K6043" s="14">
        <f>SUBTOTAL(9,K6041:K6042)</f>
        <v>151026772.54000002</v>
      </c>
      <c r="L6043" s="14">
        <f>SUBTOTAL(9,L6040:L6042)</f>
        <v>142499377.93000001</v>
      </c>
      <c r="M6043" s="80"/>
    </row>
    <row r="6044" spans="2:13" ht="24.9" customHeight="1" outlineLevel="2" x14ac:dyDescent="0.3">
      <c r="B6044" s="47" t="s">
        <v>2229</v>
      </c>
      <c r="C6044" s="46" t="s">
        <v>38</v>
      </c>
      <c r="D6044" s="46" t="s">
        <v>198</v>
      </c>
      <c r="E6044" s="46" t="s">
        <v>254</v>
      </c>
      <c r="F6044" s="45" t="s">
        <v>253</v>
      </c>
      <c r="G6044" s="26" t="s">
        <v>0</v>
      </c>
      <c r="H6044" s="30">
        <v>1801194387</v>
      </c>
      <c r="I6044" s="30">
        <v>141596748.81999999</v>
      </c>
      <c r="J6044" s="36">
        <f>I6044/H6044</f>
        <v>7.8612697131395182E-2</v>
      </c>
      <c r="K6044" s="30">
        <v>150070128.69</v>
      </c>
      <c r="L6044" s="30">
        <f>I6044</f>
        <v>141596748.81999999</v>
      </c>
      <c r="M6044" s="80">
        <f>L6044/K6044</f>
        <v>0.94353719861529894</v>
      </c>
    </row>
    <row r="6045" spans="2:13" ht="24.9" customHeight="1" outlineLevel="2" x14ac:dyDescent="0.3">
      <c r="B6045" s="47" t="s">
        <v>2229</v>
      </c>
      <c r="C6045" s="46" t="s">
        <v>38</v>
      </c>
      <c r="D6045" s="46" t="s">
        <v>198</v>
      </c>
      <c r="E6045" s="46" t="s">
        <v>254</v>
      </c>
      <c r="F6045" s="45" t="s">
        <v>253</v>
      </c>
      <c r="G6045" s="26" t="s">
        <v>7</v>
      </c>
      <c r="H6045" s="30">
        <v>-360238877</v>
      </c>
      <c r="I6045" s="24"/>
      <c r="J6045" s="36"/>
      <c r="K6045" s="24"/>
      <c r="L6045" s="24"/>
      <c r="M6045" s="80">
        <f>IFERROR((Base_actualizacion!$L6041/Base_actualizacion!$K6041)," " )</f>
        <v>0.94353719895761201</v>
      </c>
    </row>
    <row r="6046" spans="2:13" ht="24.9" customHeight="1" outlineLevel="1" x14ac:dyDescent="0.3">
      <c r="B6046" s="44" t="str">
        <f>B6045</f>
        <v>ASIGNACIÓN PARA LA INVERSIÓN LOCAL SEGÚN NBI Y CUARTA, QUINTA, Y SEXTA CATEGORÍA</v>
      </c>
      <c r="C6046" s="43" t="s">
        <v>38</v>
      </c>
      <c r="D6046" s="43" t="s">
        <v>198</v>
      </c>
      <c r="E6046" s="43" t="s">
        <v>254</v>
      </c>
      <c r="F6046" s="42" t="s">
        <v>253</v>
      </c>
      <c r="G6046" s="18" t="s">
        <v>3</v>
      </c>
      <c r="H6046" s="32">
        <f>SUBTOTAL(9,H6044:H6045)</f>
        <v>1440955510</v>
      </c>
      <c r="I6046" s="14">
        <f>SUBTOTAL(9,I6044:I6045)</f>
        <v>141596748.81999999</v>
      </c>
      <c r="J6046" s="31">
        <f>SUBTOTAL(9,J6044:J6045)</f>
        <v>7.8612697131395182E-2</v>
      </c>
      <c r="K6046" s="14">
        <f>SUBTOTAL(9,K6044:K6045)</f>
        <v>150070128.69</v>
      </c>
      <c r="L6046" s="14">
        <f>SUBTOTAL(9,L6043:L6045)</f>
        <v>141596748.81999999</v>
      </c>
      <c r="M6046" s="80"/>
    </row>
    <row r="6047" spans="2:13" ht="24.9" customHeight="1" outlineLevel="2" x14ac:dyDescent="0.3">
      <c r="B6047" s="47" t="s">
        <v>2229</v>
      </c>
      <c r="C6047" s="46" t="s">
        <v>38</v>
      </c>
      <c r="D6047" s="46" t="s">
        <v>198</v>
      </c>
      <c r="E6047" s="46" t="s">
        <v>252</v>
      </c>
      <c r="F6047" s="45" t="s">
        <v>251</v>
      </c>
      <c r="G6047" s="26" t="s">
        <v>0</v>
      </c>
      <c r="H6047" s="30">
        <v>1706873403</v>
      </c>
      <c r="I6047" s="30">
        <v>134181921.88</v>
      </c>
      <c r="J6047" s="36">
        <f>I6047/H6047</f>
        <v>7.8612697136273793E-2</v>
      </c>
      <c r="K6047" s="30">
        <v>142211586.33000001</v>
      </c>
      <c r="L6047" s="30">
        <f>I6047</f>
        <v>134181921.88</v>
      </c>
      <c r="M6047" s="80">
        <f>L6047/K6047</f>
        <v>0.94353719934346769</v>
      </c>
    </row>
    <row r="6048" spans="2:13" ht="24.9" customHeight="1" outlineLevel="2" x14ac:dyDescent="0.3">
      <c r="B6048" s="47" t="s">
        <v>2229</v>
      </c>
      <c r="C6048" s="46" t="s">
        <v>38</v>
      </c>
      <c r="D6048" s="46" t="s">
        <v>198</v>
      </c>
      <c r="E6048" s="46" t="s">
        <v>252</v>
      </c>
      <c r="F6048" s="45" t="s">
        <v>251</v>
      </c>
      <c r="G6048" s="26" t="s">
        <v>7</v>
      </c>
      <c r="H6048" s="30">
        <v>-341374681</v>
      </c>
      <c r="I6048" s="24"/>
      <c r="J6048" s="36"/>
      <c r="K6048" s="24"/>
      <c r="L6048" s="24"/>
      <c r="M6048" s="80">
        <f>IFERROR((Base_actualizacion!$L6044/Base_actualizacion!$K6044)," " )</f>
        <v>0.94353719861529894</v>
      </c>
    </row>
    <row r="6049" spans="2:13" ht="24.9" customHeight="1" outlineLevel="1" x14ac:dyDescent="0.3">
      <c r="B6049" s="44" t="str">
        <f>B6048</f>
        <v>ASIGNACIÓN PARA LA INVERSIÓN LOCAL SEGÚN NBI Y CUARTA, QUINTA, Y SEXTA CATEGORÍA</v>
      </c>
      <c r="C6049" s="43" t="s">
        <v>38</v>
      </c>
      <c r="D6049" s="43" t="s">
        <v>198</v>
      </c>
      <c r="E6049" s="43" t="s">
        <v>252</v>
      </c>
      <c r="F6049" s="42" t="s">
        <v>251</v>
      </c>
      <c r="G6049" s="18" t="s">
        <v>3</v>
      </c>
      <c r="H6049" s="32">
        <f>SUBTOTAL(9,H6047:H6048)</f>
        <v>1365498722</v>
      </c>
      <c r="I6049" s="14">
        <f>SUBTOTAL(9,I6047:I6048)</f>
        <v>134181921.88</v>
      </c>
      <c r="J6049" s="31">
        <f>SUBTOTAL(9,J6047:J6048)</f>
        <v>7.8612697136273793E-2</v>
      </c>
      <c r="K6049" s="14">
        <f>SUBTOTAL(9,K6047:K6048)</f>
        <v>142211586.33000001</v>
      </c>
      <c r="L6049" s="14">
        <f>SUBTOTAL(9,L6046:L6048)</f>
        <v>134181921.88</v>
      </c>
      <c r="M6049" s="80"/>
    </row>
    <row r="6050" spans="2:13" ht="24.9" customHeight="1" outlineLevel="2" x14ac:dyDescent="0.3">
      <c r="B6050" s="47" t="s">
        <v>2229</v>
      </c>
      <c r="C6050" s="46" t="s">
        <v>38</v>
      </c>
      <c r="D6050" s="46" t="s">
        <v>198</v>
      </c>
      <c r="E6050" s="46" t="s">
        <v>250</v>
      </c>
      <c r="F6050" s="45" t="s">
        <v>249</v>
      </c>
      <c r="G6050" s="26" t="s">
        <v>0</v>
      </c>
      <c r="H6050" s="30">
        <v>2378906536</v>
      </c>
      <c r="I6050" s="30">
        <v>187012259.03</v>
      </c>
      <c r="J6050" s="36">
        <f>I6050/H6050</f>
        <v>7.8612697136244275E-2</v>
      </c>
      <c r="K6050" s="30">
        <v>198203376.76999998</v>
      </c>
      <c r="L6050" s="30">
        <f>I6050</f>
        <v>187012259.03</v>
      </c>
      <c r="M6050" s="80">
        <f>L6050/K6050</f>
        <v>0.94353719940409275</v>
      </c>
    </row>
    <row r="6051" spans="2:13" ht="24.9" customHeight="1" outlineLevel="2" x14ac:dyDescent="0.3">
      <c r="B6051" s="47" t="s">
        <v>2229</v>
      </c>
      <c r="C6051" s="46" t="s">
        <v>38</v>
      </c>
      <c r="D6051" s="46" t="s">
        <v>198</v>
      </c>
      <c r="E6051" s="46" t="s">
        <v>250</v>
      </c>
      <c r="F6051" s="45" t="s">
        <v>249</v>
      </c>
      <c r="G6051" s="26" t="s">
        <v>7</v>
      </c>
      <c r="H6051" s="30">
        <v>-475781307</v>
      </c>
      <c r="I6051" s="24"/>
      <c r="J6051" s="36"/>
      <c r="K6051" s="24"/>
      <c r="L6051" s="24"/>
      <c r="M6051" s="80">
        <f>IFERROR((Base_actualizacion!$L6047/Base_actualizacion!$K6047)," " )</f>
        <v>0.94353719934346769</v>
      </c>
    </row>
    <row r="6052" spans="2:13" ht="24.9" customHeight="1" outlineLevel="2" x14ac:dyDescent="0.3">
      <c r="B6052" s="47" t="s">
        <v>2229</v>
      </c>
      <c r="C6052" s="46" t="s">
        <v>38</v>
      </c>
      <c r="D6052" s="46" t="s">
        <v>198</v>
      </c>
      <c r="E6052" s="46" t="s">
        <v>250</v>
      </c>
      <c r="F6052" s="45" t="s">
        <v>249</v>
      </c>
      <c r="G6052" s="26" t="s">
        <v>13</v>
      </c>
      <c r="H6052" s="30">
        <v>110096254</v>
      </c>
      <c r="I6052" s="30">
        <v>110096254</v>
      </c>
      <c r="J6052" s="36">
        <f>H6052/I6052</f>
        <v>1</v>
      </c>
      <c r="K6052" s="24"/>
      <c r="L6052" s="24"/>
      <c r="M6052" s="80"/>
    </row>
    <row r="6053" spans="2:13" ht="24.9" customHeight="1" outlineLevel="1" x14ac:dyDescent="0.3">
      <c r="B6053" s="44" t="str">
        <f>B6052</f>
        <v>ASIGNACIÓN PARA LA INVERSIÓN LOCAL SEGÚN NBI Y CUARTA, QUINTA, Y SEXTA CATEGORÍA</v>
      </c>
      <c r="C6053" s="43" t="s">
        <v>38</v>
      </c>
      <c r="D6053" s="43" t="s">
        <v>198</v>
      </c>
      <c r="E6053" s="43" t="s">
        <v>250</v>
      </c>
      <c r="F6053" s="42" t="s">
        <v>249</v>
      </c>
      <c r="G6053" s="18" t="s">
        <v>3</v>
      </c>
      <c r="H6053" s="32">
        <f>SUBTOTAL(9,H6050:H6052)</f>
        <v>2013221483</v>
      </c>
      <c r="I6053" s="32">
        <f>SUBTOTAL(9,I6050:I6052)</f>
        <v>297108513.02999997</v>
      </c>
      <c r="J6053" s="31">
        <f>SUBTOTAL(9,J6050:J6052)</f>
        <v>1.0786126971362442</v>
      </c>
      <c r="K6053" s="14">
        <f>SUBTOTAL(9,K6050:K6052)</f>
        <v>198203376.76999998</v>
      </c>
      <c r="L6053" s="14">
        <f>SUBTOTAL(9,L6050:L6052)</f>
        <v>187012259.03</v>
      </c>
      <c r="M6053" s="80"/>
    </row>
    <row r="6054" spans="2:13" ht="24.9" customHeight="1" outlineLevel="2" x14ac:dyDescent="0.3">
      <c r="B6054" s="47" t="s">
        <v>2229</v>
      </c>
      <c r="C6054" s="46" t="s">
        <v>38</v>
      </c>
      <c r="D6054" s="46" t="s">
        <v>198</v>
      </c>
      <c r="E6054" s="46" t="s">
        <v>248</v>
      </c>
      <c r="F6054" s="45" t="s">
        <v>247</v>
      </c>
      <c r="G6054" s="26" t="s">
        <v>0</v>
      </c>
      <c r="H6054" s="30">
        <v>2767532336</v>
      </c>
      <c r="I6054" s="30">
        <v>217563181.34999999</v>
      </c>
      <c r="J6054" s="36">
        <f>I6054/H6054</f>
        <v>7.8612697138148266E-2</v>
      </c>
      <c r="K6054" s="30">
        <v>230582516.06999999</v>
      </c>
      <c r="L6054" s="30">
        <f>I6054</f>
        <v>217563181.34999999</v>
      </c>
      <c r="M6054" s="80">
        <f>L6054/K6054</f>
        <v>0.94353719899540167</v>
      </c>
    </row>
    <row r="6055" spans="2:13" ht="24.9" customHeight="1" outlineLevel="2" x14ac:dyDescent="0.3">
      <c r="B6055" s="47" t="s">
        <v>2229</v>
      </c>
      <c r="C6055" s="46" t="s">
        <v>38</v>
      </c>
      <c r="D6055" s="46" t="s">
        <v>198</v>
      </c>
      <c r="E6055" s="46" t="s">
        <v>248</v>
      </c>
      <c r="F6055" s="45" t="s">
        <v>247</v>
      </c>
      <c r="G6055" s="26" t="s">
        <v>7</v>
      </c>
      <c r="H6055" s="30">
        <v>-553506467</v>
      </c>
      <c r="I6055" s="24"/>
      <c r="J6055" s="36"/>
      <c r="K6055" s="24"/>
      <c r="L6055" s="24"/>
      <c r="M6055" s="80" t="str">
        <f>IFERROR((Base_actualizacion!$L6051/Base_actualizacion!$K6051)," " )</f>
        <v xml:space="preserve"> </v>
      </c>
    </row>
    <row r="6056" spans="2:13" ht="24.9" customHeight="1" outlineLevel="1" x14ac:dyDescent="0.3">
      <c r="B6056" s="44" t="str">
        <f>B6055</f>
        <v>ASIGNACIÓN PARA LA INVERSIÓN LOCAL SEGÚN NBI Y CUARTA, QUINTA, Y SEXTA CATEGORÍA</v>
      </c>
      <c r="C6056" s="43" t="s">
        <v>38</v>
      </c>
      <c r="D6056" s="43" t="s">
        <v>198</v>
      </c>
      <c r="E6056" s="43" t="s">
        <v>248</v>
      </c>
      <c r="F6056" s="42" t="s">
        <v>247</v>
      </c>
      <c r="G6056" s="18" t="s">
        <v>3</v>
      </c>
      <c r="H6056" s="32">
        <f>SUBTOTAL(9,H6054:H6055)</f>
        <v>2214025869</v>
      </c>
      <c r="I6056" s="14">
        <f>SUBTOTAL(9,I6054:I6055)</f>
        <v>217563181.34999999</v>
      </c>
      <c r="J6056" s="31">
        <f>SUBTOTAL(9,J6054:J6055)</f>
        <v>7.8612697138148266E-2</v>
      </c>
      <c r="K6056" s="14">
        <f>SUBTOTAL(9,K6054:K6055)</f>
        <v>230582516.06999999</v>
      </c>
      <c r="L6056" s="14">
        <f>SUBTOTAL(9,L6053:L6055)</f>
        <v>217563181.34999999</v>
      </c>
      <c r="M6056" s="80"/>
    </row>
    <row r="6057" spans="2:13" ht="24.9" customHeight="1" outlineLevel="2" x14ac:dyDescent="0.3">
      <c r="B6057" s="47" t="s">
        <v>2229</v>
      </c>
      <c r="C6057" s="46" t="s">
        <v>38</v>
      </c>
      <c r="D6057" s="46" t="s">
        <v>198</v>
      </c>
      <c r="E6057" s="46" t="s">
        <v>246</v>
      </c>
      <c r="F6057" s="45" t="s">
        <v>245</v>
      </c>
      <c r="G6057" s="26" t="s">
        <v>0</v>
      </c>
      <c r="H6057" s="30">
        <v>1595175530</v>
      </c>
      <c r="I6057" s="30">
        <v>125401050.81</v>
      </c>
      <c r="J6057" s="36">
        <f>I6057/H6057</f>
        <v>7.8612697130578474E-2</v>
      </c>
      <c r="K6057" s="30">
        <v>132905253.60999998</v>
      </c>
      <c r="L6057" s="30">
        <f>I6057</f>
        <v>125401050.81</v>
      </c>
      <c r="M6057" s="80">
        <f>L6057/K6057</f>
        <v>0.94353719965035787</v>
      </c>
    </row>
    <row r="6058" spans="2:13" ht="24.9" customHeight="1" outlineLevel="2" x14ac:dyDescent="0.3">
      <c r="B6058" s="47" t="s">
        <v>2229</v>
      </c>
      <c r="C6058" s="46" t="s">
        <v>38</v>
      </c>
      <c r="D6058" s="46" t="s">
        <v>198</v>
      </c>
      <c r="E6058" s="46" t="s">
        <v>246</v>
      </c>
      <c r="F6058" s="45" t="s">
        <v>245</v>
      </c>
      <c r="G6058" s="26" t="s">
        <v>7</v>
      </c>
      <c r="H6058" s="30">
        <v>-319035106</v>
      </c>
      <c r="I6058" s="24"/>
      <c r="J6058" s="36"/>
      <c r="K6058" s="24"/>
      <c r="L6058" s="24"/>
      <c r="M6058" s="80">
        <f>IFERROR((Base_actualizacion!$L6054/Base_actualizacion!$K6054)," " )</f>
        <v>0.94353719899540167</v>
      </c>
    </row>
    <row r="6059" spans="2:13" ht="24.9" customHeight="1" outlineLevel="1" x14ac:dyDescent="0.3">
      <c r="B6059" s="44" t="str">
        <f>B6058</f>
        <v>ASIGNACIÓN PARA LA INVERSIÓN LOCAL SEGÚN NBI Y CUARTA, QUINTA, Y SEXTA CATEGORÍA</v>
      </c>
      <c r="C6059" s="43" t="s">
        <v>38</v>
      </c>
      <c r="D6059" s="43" t="s">
        <v>198</v>
      </c>
      <c r="E6059" s="43" t="s">
        <v>246</v>
      </c>
      <c r="F6059" s="42" t="s">
        <v>245</v>
      </c>
      <c r="G6059" s="18" t="s">
        <v>3</v>
      </c>
      <c r="H6059" s="32">
        <f>SUBTOTAL(9,H6057:H6058)</f>
        <v>1276140424</v>
      </c>
      <c r="I6059" s="14">
        <f>SUBTOTAL(9,I6057:I6058)</f>
        <v>125401050.81</v>
      </c>
      <c r="J6059" s="31">
        <f>SUBTOTAL(9,J6057:J6058)</f>
        <v>7.8612697130578474E-2</v>
      </c>
      <c r="K6059" s="14">
        <f>SUBTOTAL(9,K6057:K6058)</f>
        <v>132905253.60999998</v>
      </c>
      <c r="L6059" s="14">
        <f>SUBTOTAL(9,L6056:L6058)</f>
        <v>125401050.81</v>
      </c>
      <c r="M6059" s="80"/>
    </row>
    <row r="6060" spans="2:13" ht="24.9" customHeight="1" outlineLevel="2" x14ac:dyDescent="0.3">
      <c r="B6060" s="47" t="s">
        <v>2229</v>
      </c>
      <c r="C6060" s="46" t="s">
        <v>38</v>
      </c>
      <c r="D6060" s="46" t="s">
        <v>198</v>
      </c>
      <c r="E6060" s="46" t="s">
        <v>244</v>
      </c>
      <c r="F6060" s="45" t="s">
        <v>243</v>
      </c>
      <c r="G6060" s="26" t="s">
        <v>0</v>
      </c>
      <c r="H6060" s="30">
        <v>2021322884</v>
      </c>
      <c r="I6060" s="30">
        <v>158901643.69</v>
      </c>
      <c r="J6060" s="36">
        <f>I6060/H6060</f>
        <v>7.8612697134041842E-2</v>
      </c>
      <c r="K6060" s="30">
        <v>168410576.53999999</v>
      </c>
      <c r="L6060" s="30">
        <f>I6060</f>
        <v>158901643.69</v>
      </c>
      <c r="M6060" s="80">
        <f>L6060/K6060</f>
        <v>0.94353719911562983</v>
      </c>
    </row>
    <row r="6061" spans="2:13" ht="24.9" customHeight="1" outlineLevel="2" x14ac:dyDescent="0.3">
      <c r="B6061" s="47" t="s">
        <v>2229</v>
      </c>
      <c r="C6061" s="46" t="s">
        <v>38</v>
      </c>
      <c r="D6061" s="46" t="s">
        <v>198</v>
      </c>
      <c r="E6061" s="46" t="s">
        <v>244</v>
      </c>
      <c r="F6061" s="45" t="s">
        <v>243</v>
      </c>
      <c r="G6061" s="26" t="s">
        <v>7</v>
      </c>
      <c r="H6061" s="30">
        <v>-404264577</v>
      </c>
      <c r="I6061" s="24"/>
      <c r="J6061" s="36"/>
      <c r="K6061" s="24"/>
      <c r="L6061" s="24"/>
      <c r="M6061" s="80">
        <f>IFERROR((Base_actualizacion!$L6057/Base_actualizacion!$K6057)," " )</f>
        <v>0.94353719965035787</v>
      </c>
    </row>
    <row r="6062" spans="2:13" ht="24.9" customHeight="1" outlineLevel="1" x14ac:dyDescent="0.3">
      <c r="B6062" s="44" t="str">
        <f>B6061</f>
        <v>ASIGNACIÓN PARA LA INVERSIÓN LOCAL SEGÚN NBI Y CUARTA, QUINTA, Y SEXTA CATEGORÍA</v>
      </c>
      <c r="C6062" s="43" t="s">
        <v>38</v>
      </c>
      <c r="D6062" s="43" t="s">
        <v>198</v>
      </c>
      <c r="E6062" s="43" t="s">
        <v>244</v>
      </c>
      <c r="F6062" s="42" t="s">
        <v>243</v>
      </c>
      <c r="G6062" s="18" t="s">
        <v>3</v>
      </c>
      <c r="H6062" s="32">
        <f>SUBTOTAL(9,H6060:H6061)</f>
        <v>1617058307</v>
      </c>
      <c r="I6062" s="14">
        <f>SUBTOTAL(9,I6060:I6061)</f>
        <v>158901643.69</v>
      </c>
      <c r="J6062" s="31">
        <f>SUBTOTAL(9,J6060:J6061)</f>
        <v>7.8612697134041842E-2</v>
      </c>
      <c r="K6062" s="14">
        <f>SUBTOTAL(9,K6060:K6061)</f>
        <v>168410576.53999999</v>
      </c>
      <c r="L6062" s="14">
        <f>SUBTOTAL(9,L6059:L6061)</f>
        <v>158901643.69</v>
      </c>
      <c r="M6062" s="80"/>
    </row>
    <row r="6063" spans="2:13" ht="24.9" customHeight="1" outlineLevel="2" x14ac:dyDescent="0.3">
      <c r="B6063" s="47" t="s">
        <v>2229</v>
      </c>
      <c r="C6063" s="46" t="s">
        <v>38</v>
      </c>
      <c r="D6063" s="46" t="s">
        <v>198</v>
      </c>
      <c r="E6063" s="46" t="s">
        <v>242</v>
      </c>
      <c r="F6063" s="45" t="s">
        <v>241</v>
      </c>
      <c r="G6063" s="26" t="s">
        <v>0</v>
      </c>
      <c r="H6063" s="30">
        <v>1771305220</v>
      </c>
      <c r="I6063" s="30">
        <v>139247080.78999999</v>
      </c>
      <c r="J6063" s="36">
        <f>I6063/H6063</f>
        <v>7.8612697133021492E-2</v>
      </c>
      <c r="K6063" s="30">
        <v>147579852.56999999</v>
      </c>
      <c r="L6063" s="30">
        <f>I6063</f>
        <v>139247080.78999999</v>
      </c>
      <c r="M6063" s="80">
        <f>L6063/K6063</f>
        <v>0.94353719945581593</v>
      </c>
    </row>
    <row r="6064" spans="2:13" ht="24.9" customHeight="1" outlineLevel="2" x14ac:dyDescent="0.3">
      <c r="B6064" s="47" t="s">
        <v>2229</v>
      </c>
      <c r="C6064" s="46" t="s">
        <v>38</v>
      </c>
      <c r="D6064" s="46" t="s">
        <v>198</v>
      </c>
      <c r="E6064" s="46" t="s">
        <v>242</v>
      </c>
      <c r="F6064" s="45" t="s">
        <v>241</v>
      </c>
      <c r="G6064" s="26" t="s">
        <v>7</v>
      </c>
      <c r="H6064" s="30">
        <v>-354261044</v>
      </c>
      <c r="I6064" s="24"/>
      <c r="J6064" s="36"/>
      <c r="K6064" s="24"/>
      <c r="L6064" s="24"/>
      <c r="M6064" s="80">
        <f>IFERROR((Base_actualizacion!$L6060/Base_actualizacion!$K6060)," " )</f>
        <v>0.94353719911562983</v>
      </c>
    </row>
    <row r="6065" spans="2:13" ht="24.9" customHeight="1" outlineLevel="1" x14ac:dyDescent="0.3">
      <c r="B6065" s="44" t="str">
        <f>B6064</f>
        <v>ASIGNACIÓN PARA LA INVERSIÓN LOCAL SEGÚN NBI Y CUARTA, QUINTA, Y SEXTA CATEGORÍA</v>
      </c>
      <c r="C6065" s="43" t="s">
        <v>38</v>
      </c>
      <c r="D6065" s="43" t="s">
        <v>198</v>
      </c>
      <c r="E6065" s="43" t="s">
        <v>242</v>
      </c>
      <c r="F6065" s="42" t="s">
        <v>241</v>
      </c>
      <c r="G6065" s="18" t="s">
        <v>3</v>
      </c>
      <c r="H6065" s="32">
        <f>SUBTOTAL(9,H6063:H6064)</f>
        <v>1417044176</v>
      </c>
      <c r="I6065" s="14">
        <f>SUBTOTAL(9,I6063:I6064)</f>
        <v>139247080.78999999</v>
      </c>
      <c r="J6065" s="31">
        <f>SUBTOTAL(9,J6063:J6064)</f>
        <v>7.8612697133021492E-2</v>
      </c>
      <c r="K6065" s="14">
        <f>SUBTOTAL(9,K6063:K6064)</f>
        <v>147579852.56999999</v>
      </c>
      <c r="L6065" s="14">
        <f>SUBTOTAL(9,L6062:L6064)</f>
        <v>139247080.78999999</v>
      </c>
      <c r="M6065" s="80"/>
    </row>
    <row r="6066" spans="2:13" ht="24.9" customHeight="1" outlineLevel="2" x14ac:dyDescent="0.3">
      <c r="B6066" s="47" t="s">
        <v>2229</v>
      </c>
      <c r="C6066" s="46" t="s">
        <v>38</v>
      </c>
      <c r="D6066" s="46" t="s">
        <v>198</v>
      </c>
      <c r="E6066" s="46" t="s">
        <v>240</v>
      </c>
      <c r="F6066" s="45" t="s">
        <v>239</v>
      </c>
      <c r="G6066" s="26" t="s">
        <v>0</v>
      </c>
      <c r="H6066" s="30">
        <v>2101410376</v>
      </c>
      <c r="I6066" s="30">
        <v>165197537.44</v>
      </c>
      <c r="J6066" s="36">
        <f>I6066/H6066</f>
        <v>7.8612697132699416E-2</v>
      </c>
      <c r="K6066" s="30">
        <v>175083226.80000001</v>
      </c>
      <c r="L6066" s="30">
        <f>I6066</f>
        <v>165197537.44</v>
      </c>
      <c r="M6066" s="80">
        <f>L6066/K6066</f>
        <v>0.94353719918988832</v>
      </c>
    </row>
    <row r="6067" spans="2:13" ht="24.9" customHeight="1" outlineLevel="2" x14ac:dyDescent="0.3">
      <c r="B6067" s="47" t="s">
        <v>2229</v>
      </c>
      <c r="C6067" s="46" t="s">
        <v>38</v>
      </c>
      <c r="D6067" s="46" t="s">
        <v>198</v>
      </c>
      <c r="E6067" s="46" t="s">
        <v>240</v>
      </c>
      <c r="F6067" s="45" t="s">
        <v>239</v>
      </c>
      <c r="G6067" s="26" t="s">
        <v>7</v>
      </c>
      <c r="H6067" s="30">
        <v>-420282075</v>
      </c>
      <c r="I6067" s="24"/>
      <c r="J6067" s="36"/>
      <c r="K6067" s="24"/>
      <c r="L6067" s="24"/>
      <c r="M6067" s="80">
        <f>IFERROR((Base_actualizacion!$L6063/Base_actualizacion!$K6063)," " )</f>
        <v>0.94353719945581593</v>
      </c>
    </row>
    <row r="6068" spans="2:13" ht="24.9" customHeight="1" outlineLevel="1" x14ac:dyDescent="0.3">
      <c r="B6068" s="44" t="str">
        <f>B6067</f>
        <v>ASIGNACIÓN PARA LA INVERSIÓN LOCAL SEGÚN NBI Y CUARTA, QUINTA, Y SEXTA CATEGORÍA</v>
      </c>
      <c r="C6068" s="43" t="s">
        <v>38</v>
      </c>
      <c r="D6068" s="43" t="s">
        <v>198</v>
      </c>
      <c r="E6068" s="43" t="s">
        <v>240</v>
      </c>
      <c r="F6068" s="42" t="s">
        <v>239</v>
      </c>
      <c r="G6068" s="18" t="s">
        <v>3</v>
      </c>
      <c r="H6068" s="32">
        <f>SUBTOTAL(9,H6066:H6067)</f>
        <v>1681128301</v>
      </c>
      <c r="I6068" s="14">
        <f>SUBTOTAL(9,I6066:I6067)</f>
        <v>165197537.44</v>
      </c>
      <c r="J6068" s="31">
        <f>SUBTOTAL(9,J6066:J6067)</f>
        <v>7.8612697132699416E-2</v>
      </c>
      <c r="K6068" s="14">
        <f>SUBTOTAL(9,K6066:K6067)</f>
        <v>175083226.80000001</v>
      </c>
      <c r="L6068" s="14">
        <f>SUBTOTAL(9,L6065:L6067)</f>
        <v>165197537.44</v>
      </c>
      <c r="M6068" s="80"/>
    </row>
    <row r="6069" spans="2:13" ht="24.9" customHeight="1" outlineLevel="2" x14ac:dyDescent="0.3">
      <c r="B6069" s="47" t="s">
        <v>2229</v>
      </c>
      <c r="C6069" s="46" t="s">
        <v>38</v>
      </c>
      <c r="D6069" s="46" t="s">
        <v>198</v>
      </c>
      <c r="E6069" s="46" t="s">
        <v>238</v>
      </c>
      <c r="F6069" s="45" t="s">
        <v>237</v>
      </c>
      <c r="G6069" s="26" t="s">
        <v>0</v>
      </c>
      <c r="H6069" s="30">
        <v>2501565589</v>
      </c>
      <c r="I6069" s="30">
        <v>196654818.00999999</v>
      </c>
      <c r="J6069" s="36">
        <f>I6069/H6069</f>
        <v>7.8612697134442397E-2</v>
      </c>
      <c r="K6069" s="30">
        <v>208422962.24000001</v>
      </c>
      <c r="L6069" s="30">
        <f>I6069</f>
        <v>196654818.00999999</v>
      </c>
      <c r="M6069" s="80">
        <f>L6069/K6069</f>
        <v>0.94353719905175826</v>
      </c>
    </row>
    <row r="6070" spans="2:13" ht="24.9" customHeight="1" outlineLevel="2" x14ac:dyDescent="0.3">
      <c r="B6070" s="47" t="s">
        <v>2229</v>
      </c>
      <c r="C6070" s="46" t="s">
        <v>38</v>
      </c>
      <c r="D6070" s="46" t="s">
        <v>198</v>
      </c>
      <c r="E6070" s="46" t="s">
        <v>238</v>
      </c>
      <c r="F6070" s="45" t="s">
        <v>237</v>
      </c>
      <c r="G6070" s="26" t="s">
        <v>7</v>
      </c>
      <c r="H6070" s="30">
        <v>-500313118</v>
      </c>
      <c r="I6070" s="24"/>
      <c r="J6070" s="36"/>
      <c r="K6070" s="24"/>
      <c r="L6070" s="24"/>
      <c r="M6070" s="80">
        <f>IFERROR((Base_actualizacion!$L6066/Base_actualizacion!$K6066)," " )</f>
        <v>0.94353719918988832</v>
      </c>
    </row>
    <row r="6071" spans="2:13" ht="24.9" customHeight="1" outlineLevel="1" x14ac:dyDescent="0.3">
      <c r="B6071" s="44" t="str">
        <f>B6070</f>
        <v>ASIGNACIÓN PARA LA INVERSIÓN LOCAL SEGÚN NBI Y CUARTA, QUINTA, Y SEXTA CATEGORÍA</v>
      </c>
      <c r="C6071" s="43" t="s">
        <v>38</v>
      </c>
      <c r="D6071" s="43" t="s">
        <v>198</v>
      </c>
      <c r="E6071" s="43" t="s">
        <v>238</v>
      </c>
      <c r="F6071" s="42" t="s">
        <v>237</v>
      </c>
      <c r="G6071" s="18" t="s">
        <v>3</v>
      </c>
      <c r="H6071" s="32">
        <f>SUBTOTAL(9,H6069:H6070)</f>
        <v>2001252471</v>
      </c>
      <c r="I6071" s="14">
        <f>SUBTOTAL(9,I6069:I6070)</f>
        <v>196654818.00999999</v>
      </c>
      <c r="J6071" s="31">
        <f>SUBTOTAL(9,J6069:J6070)</f>
        <v>7.8612697134442397E-2</v>
      </c>
      <c r="K6071" s="14">
        <f>SUBTOTAL(9,K6069:K6070)</f>
        <v>208422962.24000001</v>
      </c>
      <c r="L6071" s="14">
        <f>SUBTOTAL(9,L6068:L6070)</f>
        <v>196654818.00999999</v>
      </c>
      <c r="M6071" s="80"/>
    </row>
    <row r="6072" spans="2:13" ht="24.9" customHeight="1" outlineLevel="2" x14ac:dyDescent="0.3">
      <c r="B6072" s="47" t="s">
        <v>2229</v>
      </c>
      <c r="C6072" s="46" t="s">
        <v>38</v>
      </c>
      <c r="D6072" s="46" t="s">
        <v>198</v>
      </c>
      <c r="E6072" s="46" t="s">
        <v>236</v>
      </c>
      <c r="F6072" s="45" t="s">
        <v>235</v>
      </c>
      <c r="G6072" s="26" t="s">
        <v>0</v>
      </c>
      <c r="H6072" s="30">
        <v>2617342410</v>
      </c>
      <c r="I6072" s="30">
        <v>205756346.17000002</v>
      </c>
      <c r="J6072" s="36">
        <f>I6072/H6072</f>
        <v>7.8612697132737788E-2</v>
      </c>
      <c r="K6072" s="30">
        <v>218069140.63999999</v>
      </c>
      <c r="L6072" s="30">
        <f>I6072</f>
        <v>205756346.17000002</v>
      </c>
      <c r="M6072" s="80">
        <f>L6072/K6072</f>
        <v>0.94353719910179046</v>
      </c>
    </row>
    <row r="6073" spans="2:13" ht="24.9" customHeight="1" outlineLevel="2" x14ac:dyDescent="0.3">
      <c r="B6073" s="47" t="s">
        <v>2229</v>
      </c>
      <c r="C6073" s="46" t="s">
        <v>38</v>
      </c>
      <c r="D6073" s="46" t="s">
        <v>198</v>
      </c>
      <c r="E6073" s="46" t="s">
        <v>236</v>
      </c>
      <c r="F6073" s="45" t="s">
        <v>235</v>
      </c>
      <c r="G6073" s="26" t="s">
        <v>7</v>
      </c>
      <c r="H6073" s="30">
        <v>-523468482</v>
      </c>
      <c r="I6073" s="24"/>
      <c r="J6073" s="36"/>
      <c r="K6073" s="24"/>
      <c r="L6073" s="24"/>
      <c r="M6073" s="80">
        <f>IFERROR((Base_actualizacion!$L6069/Base_actualizacion!$K6069)," " )</f>
        <v>0.94353719905175826</v>
      </c>
    </row>
    <row r="6074" spans="2:13" ht="24.9" customHeight="1" outlineLevel="1" x14ac:dyDescent="0.3">
      <c r="B6074" s="44" t="str">
        <f>B6073</f>
        <v>ASIGNACIÓN PARA LA INVERSIÓN LOCAL SEGÚN NBI Y CUARTA, QUINTA, Y SEXTA CATEGORÍA</v>
      </c>
      <c r="C6074" s="43" t="s">
        <v>38</v>
      </c>
      <c r="D6074" s="43" t="s">
        <v>198</v>
      </c>
      <c r="E6074" s="43" t="s">
        <v>236</v>
      </c>
      <c r="F6074" s="42" t="s">
        <v>235</v>
      </c>
      <c r="G6074" s="18" t="s">
        <v>3</v>
      </c>
      <c r="H6074" s="32">
        <f>SUBTOTAL(9,H6072:H6073)</f>
        <v>2093873928</v>
      </c>
      <c r="I6074" s="14">
        <f>SUBTOTAL(9,I6072:I6073)</f>
        <v>205756346.17000002</v>
      </c>
      <c r="J6074" s="31">
        <f>SUBTOTAL(9,J6072:J6073)</f>
        <v>7.8612697132737788E-2</v>
      </c>
      <c r="K6074" s="14">
        <f>SUBTOTAL(9,K6072:K6073)</f>
        <v>218069140.63999999</v>
      </c>
      <c r="L6074" s="14">
        <f>SUBTOTAL(9,L6071:L6073)</f>
        <v>205756346.17000002</v>
      </c>
      <c r="M6074" s="80"/>
    </row>
    <row r="6075" spans="2:13" ht="24.9" customHeight="1" outlineLevel="2" x14ac:dyDescent="0.3">
      <c r="B6075" s="47" t="s">
        <v>2229</v>
      </c>
      <c r="C6075" s="46" t="s">
        <v>38</v>
      </c>
      <c r="D6075" s="46" t="s">
        <v>198</v>
      </c>
      <c r="E6075" s="46" t="s">
        <v>234</v>
      </c>
      <c r="F6075" s="45" t="s">
        <v>233</v>
      </c>
      <c r="G6075" s="26" t="s">
        <v>0</v>
      </c>
      <c r="H6075" s="30">
        <v>2237780972</v>
      </c>
      <c r="I6075" s="30">
        <v>175917997.80000001</v>
      </c>
      <c r="J6075" s="36">
        <f>I6075/H6075</f>
        <v>7.8612697132183856E-2</v>
      </c>
      <c r="K6075" s="30">
        <v>186445216.95999998</v>
      </c>
      <c r="L6075" s="30">
        <f>I6075</f>
        <v>175917997.80000001</v>
      </c>
      <c r="M6075" s="80">
        <f>L6075/K6075</f>
        <v>0.94353719912129208</v>
      </c>
    </row>
    <row r="6076" spans="2:13" ht="24.9" customHeight="1" outlineLevel="2" x14ac:dyDescent="0.3">
      <c r="B6076" s="47" t="s">
        <v>2229</v>
      </c>
      <c r="C6076" s="46" t="s">
        <v>38</v>
      </c>
      <c r="D6076" s="46" t="s">
        <v>198</v>
      </c>
      <c r="E6076" s="46" t="s">
        <v>234</v>
      </c>
      <c r="F6076" s="45" t="s">
        <v>233</v>
      </c>
      <c r="G6076" s="26" t="s">
        <v>7</v>
      </c>
      <c r="H6076" s="30">
        <v>-447556194</v>
      </c>
      <c r="I6076" s="24"/>
      <c r="J6076" s="36"/>
      <c r="K6076" s="24"/>
      <c r="L6076" s="24"/>
      <c r="M6076" s="80">
        <f>IFERROR((Base_actualizacion!$L6072/Base_actualizacion!$K6072)," " )</f>
        <v>0.94353719910179046</v>
      </c>
    </row>
    <row r="6077" spans="2:13" ht="24.9" customHeight="1" outlineLevel="2" x14ac:dyDescent="0.3">
      <c r="B6077" s="47" t="s">
        <v>2229</v>
      </c>
      <c r="C6077" s="46" t="s">
        <v>38</v>
      </c>
      <c r="D6077" s="46" t="s">
        <v>198</v>
      </c>
      <c r="E6077" s="46" t="s">
        <v>234</v>
      </c>
      <c r="F6077" s="45" t="s">
        <v>233</v>
      </c>
      <c r="G6077" s="26" t="s">
        <v>13</v>
      </c>
      <c r="H6077" s="30">
        <v>275293382</v>
      </c>
      <c r="I6077" s="30">
        <v>275293382</v>
      </c>
      <c r="J6077" s="36">
        <f>H6077/I6077</f>
        <v>1</v>
      </c>
      <c r="K6077" s="24"/>
      <c r="L6077" s="24"/>
      <c r="M6077" s="80"/>
    </row>
    <row r="6078" spans="2:13" ht="24.9" customHeight="1" outlineLevel="1" x14ac:dyDescent="0.3">
      <c r="B6078" s="44" t="str">
        <f>B6077</f>
        <v>ASIGNACIÓN PARA LA INVERSIÓN LOCAL SEGÚN NBI Y CUARTA, QUINTA, Y SEXTA CATEGORÍA</v>
      </c>
      <c r="C6078" s="43" t="s">
        <v>38</v>
      </c>
      <c r="D6078" s="43" t="s">
        <v>198</v>
      </c>
      <c r="E6078" s="43" t="s">
        <v>234</v>
      </c>
      <c r="F6078" s="42" t="s">
        <v>233</v>
      </c>
      <c r="G6078" s="18" t="s">
        <v>3</v>
      </c>
      <c r="H6078" s="32">
        <f>SUBTOTAL(9,H6075:H6077)</f>
        <v>2065518160</v>
      </c>
      <c r="I6078" s="32">
        <f>SUBTOTAL(9,I6075:I6077)</f>
        <v>451211379.80000001</v>
      </c>
      <c r="J6078" s="31">
        <f>SUBTOTAL(9,J6075:J6077)</f>
        <v>1.0786126971321839</v>
      </c>
      <c r="K6078" s="14">
        <f>SUBTOTAL(9,K6075:K6077)</f>
        <v>186445216.95999998</v>
      </c>
      <c r="L6078" s="14">
        <f>SUBTOTAL(9,L6075:L6077)</f>
        <v>175917997.80000001</v>
      </c>
      <c r="M6078" s="80"/>
    </row>
    <row r="6079" spans="2:13" ht="24.9" customHeight="1" outlineLevel="2" x14ac:dyDescent="0.3">
      <c r="B6079" s="47" t="s">
        <v>2229</v>
      </c>
      <c r="C6079" s="46" t="s">
        <v>38</v>
      </c>
      <c r="D6079" s="46" t="s">
        <v>198</v>
      </c>
      <c r="E6079" s="46" t="s">
        <v>232</v>
      </c>
      <c r="F6079" s="45" t="s">
        <v>231</v>
      </c>
      <c r="G6079" s="26" t="s">
        <v>0</v>
      </c>
      <c r="H6079" s="30">
        <v>1224730733</v>
      </c>
      <c r="I6079" s="30">
        <v>96279386.189999998</v>
      </c>
      <c r="J6079" s="36">
        <f>I6079/H6079</f>
        <v>7.8612697138873866E-2</v>
      </c>
      <c r="K6079" s="30">
        <v>102040901.28999999</v>
      </c>
      <c r="L6079" s="30">
        <f>I6079</f>
        <v>96279386.189999998</v>
      </c>
      <c r="M6079" s="80">
        <f>L6079/K6079</f>
        <v>0.94353719903329958</v>
      </c>
    </row>
    <row r="6080" spans="2:13" ht="24.9" customHeight="1" outlineLevel="2" x14ac:dyDescent="0.3">
      <c r="B6080" s="47" t="s">
        <v>2229</v>
      </c>
      <c r="C6080" s="46" t="s">
        <v>38</v>
      </c>
      <c r="D6080" s="46" t="s">
        <v>198</v>
      </c>
      <c r="E6080" s="46" t="s">
        <v>232</v>
      </c>
      <c r="F6080" s="45" t="s">
        <v>231</v>
      </c>
      <c r="G6080" s="26" t="s">
        <v>7</v>
      </c>
      <c r="H6080" s="30">
        <v>-244946147</v>
      </c>
      <c r="I6080" s="24"/>
      <c r="J6080" s="36"/>
      <c r="K6080" s="24"/>
      <c r="L6080" s="24"/>
      <c r="M6080" s="80" t="str">
        <f>IFERROR((Base_actualizacion!$L6076/Base_actualizacion!$K6076)," " )</f>
        <v xml:space="preserve"> </v>
      </c>
    </row>
    <row r="6081" spans="2:13" ht="24.9" customHeight="1" outlineLevel="1" x14ac:dyDescent="0.3">
      <c r="B6081" s="44" t="str">
        <f>B6080</f>
        <v>ASIGNACIÓN PARA LA INVERSIÓN LOCAL SEGÚN NBI Y CUARTA, QUINTA, Y SEXTA CATEGORÍA</v>
      </c>
      <c r="C6081" s="43" t="s">
        <v>38</v>
      </c>
      <c r="D6081" s="43" t="s">
        <v>198</v>
      </c>
      <c r="E6081" s="43" t="s">
        <v>232</v>
      </c>
      <c r="F6081" s="42" t="s">
        <v>231</v>
      </c>
      <c r="G6081" s="18" t="s">
        <v>3</v>
      </c>
      <c r="H6081" s="32">
        <f>SUBTOTAL(9,H6079:H6080)</f>
        <v>979784586</v>
      </c>
      <c r="I6081" s="14">
        <f>SUBTOTAL(9,I6079:I6080)</f>
        <v>96279386.189999998</v>
      </c>
      <c r="J6081" s="31">
        <f>SUBTOTAL(9,J6079:J6080)</f>
        <v>7.8612697138873866E-2</v>
      </c>
      <c r="K6081" s="14">
        <f>SUBTOTAL(9,K6079:K6080)</f>
        <v>102040901.28999999</v>
      </c>
      <c r="L6081" s="14">
        <f>SUBTOTAL(9,L6078:L6080)</f>
        <v>96279386.189999998</v>
      </c>
      <c r="M6081" s="80"/>
    </row>
    <row r="6082" spans="2:13" ht="24.9" customHeight="1" outlineLevel="2" x14ac:dyDescent="0.3">
      <c r="B6082" s="47" t="s">
        <v>2229</v>
      </c>
      <c r="C6082" s="46" t="s">
        <v>38</v>
      </c>
      <c r="D6082" s="46" t="s">
        <v>198</v>
      </c>
      <c r="E6082" s="46" t="s">
        <v>230</v>
      </c>
      <c r="F6082" s="45" t="s">
        <v>229</v>
      </c>
      <c r="G6082" s="26" t="s">
        <v>0</v>
      </c>
      <c r="H6082" s="30">
        <v>2451517655</v>
      </c>
      <c r="I6082" s="30">
        <v>192720414.94</v>
      </c>
      <c r="J6082" s="36">
        <f>I6082/H6082</f>
        <v>7.86126971376023E-2</v>
      </c>
      <c r="K6082" s="30">
        <v>204253118</v>
      </c>
      <c r="L6082" s="30">
        <f>I6082</f>
        <v>192720414.94</v>
      </c>
      <c r="M6082" s="80">
        <f>L6082/K6082</f>
        <v>0.94353719946639936</v>
      </c>
    </row>
    <row r="6083" spans="2:13" ht="24.9" customHeight="1" outlineLevel="2" x14ac:dyDescent="0.3">
      <c r="B6083" s="47" t="s">
        <v>2229</v>
      </c>
      <c r="C6083" s="46" t="s">
        <v>38</v>
      </c>
      <c r="D6083" s="46" t="s">
        <v>198</v>
      </c>
      <c r="E6083" s="46" t="s">
        <v>230</v>
      </c>
      <c r="F6083" s="45" t="s">
        <v>229</v>
      </c>
      <c r="G6083" s="26" t="s">
        <v>7</v>
      </c>
      <c r="H6083" s="30">
        <v>-490303531</v>
      </c>
      <c r="I6083" s="24"/>
      <c r="J6083" s="36"/>
      <c r="K6083" s="24"/>
      <c r="L6083" s="24"/>
      <c r="M6083" s="80">
        <f>IFERROR((Base_actualizacion!$L6079/Base_actualizacion!$K6079)," " )</f>
        <v>0.94353719903329958</v>
      </c>
    </row>
    <row r="6084" spans="2:13" ht="24.9" customHeight="1" outlineLevel="1" x14ac:dyDescent="0.3">
      <c r="B6084" s="44" t="str">
        <f>B6083</f>
        <v>ASIGNACIÓN PARA LA INVERSIÓN LOCAL SEGÚN NBI Y CUARTA, QUINTA, Y SEXTA CATEGORÍA</v>
      </c>
      <c r="C6084" s="43" t="s">
        <v>38</v>
      </c>
      <c r="D6084" s="43" t="s">
        <v>198</v>
      </c>
      <c r="E6084" s="43" t="s">
        <v>230</v>
      </c>
      <c r="F6084" s="42" t="s">
        <v>229</v>
      </c>
      <c r="G6084" s="18" t="s">
        <v>3</v>
      </c>
      <c r="H6084" s="32">
        <f>SUBTOTAL(9,H6082:H6083)</f>
        <v>1961214124</v>
      </c>
      <c r="I6084" s="14">
        <f>SUBTOTAL(9,I6082:I6083)</f>
        <v>192720414.94</v>
      </c>
      <c r="J6084" s="31">
        <f>SUBTOTAL(9,J6082:J6083)</f>
        <v>7.86126971376023E-2</v>
      </c>
      <c r="K6084" s="14">
        <f>SUBTOTAL(9,K6082:K6083)</f>
        <v>204253118</v>
      </c>
      <c r="L6084" s="14">
        <f>SUBTOTAL(9,L6081:L6083)</f>
        <v>192720414.94</v>
      </c>
      <c r="M6084" s="80"/>
    </row>
    <row r="6085" spans="2:13" ht="24.9" customHeight="1" outlineLevel="2" x14ac:dyDescent="0.3">
      <c r="B6085" s="47" t="s">
        <v>2229</v>
      </c>
      <c r="C6085" s="46" t="s">
        <v>38</v>
      </c>
      <c r="D6085" s="46" t="s">
        <v>198</v>
      </c>
      <c r="E6085" s="46" t="s">
        <v>228</v>
      </c>
      <c r="F6085" s="45" t="s">
        <v>227</v>
      </c>
      <c r="G6085" s="26" t="s">
        <v>0</v>
      </c>
      <c r="H6085" s="30">
        <v>4158170997</v>
      </c>
      <c r="I6085" s="30">
        <v>326885037.23000002</v>
      </c>
      <c r="J6085" s="36">
        <f>I6085/H6085</f>
        <v>7.8612697136755103E-2</v>
      </c>
      <c r="K6085" s="30">
        <v>346446369.53999996</v>
      </c>
      <c r="L6085" s="30">
        <f>I6085</f>
        <v>326885037.23000002</v>
      </c>
      <c r="M6085" s="80">
        <f>L6085/K6085</f>
        <v>0.94353719931898017</v>
      </c>
    </row>
    <row r="6086" spans="2:13" ht="24.9" customHeight="1" outlineLevel="2" x14ac:dyDescent="0.3">
      <c r="B6086" s="47" t="s">
        <v>2229</v>
      </c>
      <c r="C6086" s="46" t="s">
        <v>38</v>
      </c>
      <c r="D6086" s="46" t="s">
        <v>198</v>
      </c>
      <c r="E6086" s="46" t="s">
        <v>228</v>
      </c>
      <c r="F6086" s="45" t="s">
        <v>227</v>
      </c>
      <c r="G6086" s="26" t="s">
        <v>7</v>
      </c>
      <c r="H6086" s="30">
        <v>-831634199</v>
      </c>
      <c r="I6086" s="24"/>
      <c r="J6086" s="36"/>
      <c r="K6086" s="24"/>
      <c r="L6086" s="24"/>
      <c r="M6086" s="80">
        <f>IFERROR((Base_actualizacion!$L6082/Base_actualizacion!$K6082)," " )</f>
        <v>0.94353719946639936</v>
      </c>
    </row>
    <row r="6087" spans="2:13" ht="24.9" customHeight="1" outlineLevel="1" x14ac:dyDescent="0.3">
      <c r="B6087" s="44" t="str">
        <f>B6086</f>
        <v>ASIGNACIÓN PARA LA INVERSIÓN LOCAL SEGÚN NBI Y CUARTA, QUINTA, Y SEXTA CATEGORÍA</v>
      </c>
      <c r="C6087" s="43" t="s">
        <v>38</v>
      </c>
      <c r="D6087" s="43" t="s">
        <v>198</v>
      </c>
      <c r="E6087" s="43" t="s">
        <v>228</v>
      </c>
      <c r="F6087" s="42" t="s">
        <v>227</v>
      </c>
      <c r="G6087" s="18" t="s">
        <v>3</v>
      </c>
      <c r="H6087" s="32">
        <f>SUBTOTAL(9,H6085:H6086)</f>
        <v>3326536798</v>
      </c>
      <c r="I6087" s="14">
        <f>SUBTOTAL(9,I6085:I6086)</f>
        <v>326885037.23000002</v>
      </c>
      <c r="J6087" s="31">
        <f>SUBTOTAL(9,J6085:J6086)</f>
        <v>7.8612697136755103E-2</v>
      </c>
      <c r="K6087" s="14">
        <f>SUBTOTAL(9,K6085:K6086)</f>
        <v>346446369.53999996</v>
      </c>
      <c r="L6087" s="14">
        <f>SUBTOTAL(9,L6084:L6086)</f>
        <v>326885037.23000002</v>
      </c>
      <c r="M6087" s="80"/>
    </row>
    <row r="6088" spans="2:13" ht="24.9" customHeight="1" outlineLevel="2" x14ac:dyDescent="0.3">
      <c r="B6088" s="47" t="s">
        <v>2229</v>
      </c>
      <c r="C6088" s="46" t="s">
        <v>38</v>
      </c>
      <c r="D6088" s="46" t="s">
        <v>198</v>
      </c>
      <c r="E6088" s="46" t="s">
        <v>2171</v>
      </c>
      <c r="F6088" s="45" t="s">
        <v>2170</v>
      </c>
      <c r="G6088" s="26" t="s">
        <v>0</v>
      </c>
      <c r="H6088" s="30">
        <v>1860033342</v>
      </c>
      <c r="I6088" s="30">
        <v>146222237.77000001</v>
      </c>
      <c r="J6088" s="36">
        <f>I6088/H6088</f>
        <v>7.8612697131963574E-2</v>
      </c>
      <c r="K6088" s="30">
        <v>154972414.28</v>
      </c>
      <c r="L6088" s="30">
        <f>I6088</f>
        <v>146222237.77000001</v>
      </c>
      <c r="M6088" s="80">
        <f>L6088/K6088</f>
        <v>0.94353719950319415</v>
      </c>
    </row>
    <row r="6089" spans="2:13" ht="24.9" customHeight="1" outlineLevel="2" x14ac:dyDescent="0.3">
      <c r="B6089" s="47" t="s">
        <v>2229</v>
      </c>
      <c r="C6089" s="46" t="s">
        <v>38</v>
      </c>
      <c r="D6089" s="46" t="s">
        <v>198</v>
      </c>
      <c r="E6089" s="46" t="s">
        <v>2171</v>
      </c>
      <c r="F6089" s="45" t="s">
        <v>2170</v>
      </c>
      <c r="G6089" s="26" t="s">
        <v>7</v>
      </c>
      <c r="H6089" s="30">
        <v>-372006668</v>
      </c>
      <c r="I6089" s="24"/>
      <c r="J6089" s="36"/>
      <c r="K6089" s="24"/>
      <c r="L6089" s="24"/>
      <c r="M6089" s="80">
        <f>IFERROR((Base_actualizacion!$L6085/Base_actualizacion!$K6085)," " )</f>
        <v>0.94353719931898017</v>
      </c>
    </row>
    <row r="6090" spans="2:13" ht="24.9" customHeight="1" outlineLevel="1" x14ac:dyDescent="0.3">
      <c r="B6090" s="44" t="str">
        <f>B6089</f>
        <v>ASIGNACIÓN PARA LA INVERSIÓN LOCAL SEGÚN NBI Y CUARTA, QUINTA, Y SEXTA CATEGORÍA</v>
      </c>
      <c r="C6090" s="43" t="s">
        <v>38</v>
      </c>
      <c r="D6090" s="43" t="s">
        <v>198</v>
      </c>
      <c r="E6090" s="43" t="s">
        <v>2171</v>
      </c>
      <c r="F6090" s="42" t="s">
        <v>2170</v>
      </c>
      <c r="G6090" s="18" t="s">
        <v>3</v>
      </c>
      <c r="H6090" s="32">
        <f>SUBTOTAL(9,H6088:H6089)</f>
        <v>1488026674</v>
      </c>
      <c r="I6090" s="14">
        <f>SUBTOTAL(9,I6088:I6089)</f>
        <v>146222237.77000001</v>
      </c>
      <c r="J6090" s="31">
        <f>SUBTOTAL(9,J6088:J6089)</f>
        <v>7.8612697131963574E-2</v>
      </c>
      <c r="K6090" s="14">
        <f>SUBTOTAL(9,K6088:K6089)</f>
        <v>154972414.28</v>
      </c>
      <c r="L6090" s="14">
        <f>SUBTOTAL(9,L6087:L6089)</f>
        <v>146222237.77000001</v>
      </c>
      <c r="M6090" s="80"/>
    </row>
    <row r="6091" spans="2:13" ht="24.9" customHeight="1" outlineLevel="2" x14ac:dyDescent="0.3">
      <c r="B6091" s="47" t="s">
        <v>2229</v>
      </c>
      <c r="C6091" s="46" t="s">
        <v>38</v>
      </c>
      <c r="D6091" s="46" t="s">
        <v>198</v>
      </c>
      <c r="E6091" s="46" t="s">
        <v>226</v>
      </c>
      <c r="F6091" s="45" t="s">
        <v>225</v>
      </c>
      <c r="G6091" s="26" t="s">
        <v>0</v>
      </c>
      <c r="H6091" s="30">
        <v>1335649296</v>
      </c>
      <c r="I6091" s="30">
        <v>104998993.58</v>
      </c>
      <c r="J6091" s="36">
        <f>I6091/H6091</f>
        <v>7.8612697131238557E-2</v>
      </c>
      <c r="K6091" s="30">
        <v>111282304.21000001</v>
      </c>
      <c r="L6091" s="30">
        <f>I6091</f>
        <v>104998993.58</v>
      </c>
      <c r="M6091" s="80">
        <f>L6091/K6091</f>
        <v>0.94353719870732711</v>
      </c>
    </row>
    <row r="6092" spans="2:13" ht="24.9" customHeight="1" outlineLevel="2" x14ac:dyDescent="0.3">
      <c r="B6092" s="47" t="s">
        <v>2229</v>
      </c>
      <c r="C6092" s="46" t="s">
        <v>38</v>
      </c>
      <c r="D6092" s="46" t="s">
        <v>198</v>
      </c>
      <c r="E6092" s="46" t="s">
        <v>226</v>
      </c>
      <c r="F6092" s="45" t="s">
        <v>225</v>
      </c>
      <c r="G6092" s="26" t="s">
        <v>7</v>
      </c>
      <c r="H6092" s="30">
        <v>-267129859</v>
      </c>
      <c r="I6092" s="24"/>
      <c r="J6092" s="36"/>
      <c r="K6092" s="24"/>
      <c r="L6092" s="24"/>
      <c r="M6092" s="80">
        <f>IFERROR((Base_actualizacion!$L6088/Base_actualizacion!$K6088)," " )</f>
        <v>0.94353719950319415</v>
      </c>
    </row>
    <row r="6093" spans="2:13" ht="24.9" customHeight="1" outlineLevel="1" x14ac:dyDescent="0.3">
      <c r="B6093" s="44" t="str">
        <f>B6092</f>
        <v>ASIGNACIÓN PARA LA INVERSIÓN LOCAL SEGÚN NBI Y CUARTA, QUINTA, Y SEXTA CATEGORÍA</v>
      </c>
      <c r="C6093" s="43" t="s">
        <v>38</v>
      </c>
      <c r="D6093" s="43" t="s">
        <v>198</v>
      </c>
      <c r="E6093" s="43" t="s">
        <v>226</v>
      </c>
      <c r="F6093" s="42" t="s">
        <v>225</v>
      </c>
      <c r="G6093" s="18" t="s">
        <v>3</v>
      </c>
      <c r="H6093" s="32">
        <f>SUBTOTAL(9,H6091:H6092)</f>
        <v>1068519437</v>
      </c>
      <c r="I6093" s="14">
        <f>SUBTOTAL(9,I6091:I6092)</f>
        <v>104998993.58</v>
      </c>
      <c r="J6093" s="31">
        <f>SUBTOTAL(9,J6091:J6092)</f>
        <v>7.8612697131238557E-2</v>
      </c>
      <c r="K6093" s="14">
        <f>SUBTOTAL(9,K6091:K6092)</f>
        <v>111282304.21000001</v>
      </c>
      <c r="L6093" s="14">
        <f>SUBTOTAL(9,L6090:L6092)</f>
        <v>104998993.58</v>
      </c>
      <c r="M6093" s="80"/>
    </row>
    <row r="6094" spans="2:13" ht="24.9" customHeight="1" outlineLevel="2" x14ac:dyDescent="0.3">
      <c r="B6094" s="47" t="s">
        <v>2229</v>
      </c>
      <c r="C6094" s="46" t="s">
        <v>38</v>
      </c>
      <c r="D6094" s="46" t="s">
        <v>198</v>
      </c>
      <c r="E6094" s="46" t="s">
        <v>224</v>
      </c>
      <c r="F6094" s="45" t="s">
        <v>223</v>
      </c>
      <c r="G6094" s="26" t="s">
        <v>0</v>
      </c>
      <c r="H6094" s="30">
        <v>3950311125</v>
      </c>
      <c r="I6094" s="30">
        <v>310544612.06</v>
      </c>
      <c r="J6094" s="36">
        <f>I6094/H6094</f>
        <v>7.8612697135342732E-2</v>
      </c>
      <c r="K6094" s="30">
        <v>329128106.82999998</v>
      </c>
      <c r="L6094" s="30">
        <f>I6094</f>
        <v>310544612.06</v>
      </c>
      <c r="M6094" s="80">
        <f>L6094/K6094</f>
        <v>0.94353719908947598</v>
      </c>
    </row>
    <row r="6095" spans="2:13" ht="24.9" customHeight="1" outlineLevel="2" x14ac:dyDescent="0.3">
      <c r="B6095" s="47" t="s">
        <v>2229</v>
      </c>
      <c r="C6095" s="46" t="s">
        <v>38</v>
      </c>
      <c r="D6095" s="46" t="s">
        <v>198</v>
      </c>
      <c r="E6095" s="46" t="s">
        <v>224</v>
      </c>
      <c r="F6095" s="45" t="s">
        <v>223</v>
      </c>
      <c r="G6095" s="26" t="s">
        <v>7</v>
      </c>
      <c r="H6095" s="30">
        <v>-790062225</v>
      </c>
      <c r="I6095" s="24"/>
      <c r="J6095" s="36"/>
      <c r="K6095" s="24"/>
      <c r="L6095" s="24"/>
      <c r="M6095" s="80">
        <f>IFERROR((Base_actualizacion!$L6091/Base_actualizacion!$K6091)," " )</f>
        <v>0.94353719870732711</v>
      </c>
    </row>
    <row r="6096" spans="2:13" ht="24.9" customHeight="1" outlineLevel="2" x14ac:dyDescent="0.3">
      <c r="B6096" s="47" t="s">
        <v>2229</v>
      </c>
      <c r="C6096" s="46" t="s">
        <v>38</v>
      </c>
      <c r="D6096" s="46" t="s">
        <v>198</v>
      </c>
      <c r="E6096" s="46" t="s">
        <v>224</v>
      </c>
      <c r="F6096" s="45" t="s">
        <v>223</v>
      </c>
      <c r="G6096" s="26" t="s">
        <v>13</v>
      </c>
      <c r="H6096" s="30">
        <v>265130945</v>
      </c>
      <c r="I6096" s="30">
        <v>265130945</v>
      </c>
      <c r="J6096" s="36">
        <f>H6096/I6096</f>
        <v>1</v>
      </c>
      <c r="K6096" s="24"/>
      <c r="L6096" s="24"/>
      <c r="M6096" s="80"/>
    </row>
    <row r="6097" spans="2:13" ht="24.9" customHeight="1" outlineLevel="1" x14ac:dyDescent="0.3">
      <c r="B6097" s="44" t="str">
        <f>B6096</f>
        <v>ASIGNACIÓN PARA LA INVERSIÓN LOCAL SEGÚN NBI Y CUARTA, QUINTA, Y SEXTA CATEGORÍA</v>
      </c>
      <c r="C6097" s="43" t="s">
        <v>38</v>
      </c>
      <c r="D6097" s="43" t="s">
        <v>198</v>
      </c>
      <c r="E6097" s="43" t="s">
        <v>224</v>
      </c>
      <c r="F6097" s="42" t="s">
        <v>223</v>
      </c>
      <c r="G6097" s="18" t="s">
        <v>3</v>
      </c>
      <c r="H6097" s="32">
        <f>SUBTOTAL(9,H6094:H6096)</f>
        <v>3425379845</v>
      </c>
      <c r="I6097" s="32">
        <f>SUBTOTAL(9,I6094:I6096)</f>
        <v>575675557.05999994</v>
      </c>
      <c r="J6097" s="31">
        <f>SUBTOTAL(9,J6094:J6096)</f>
        <v>1.0786126971353427</v>
      </c>
      <c r="K6097" s="14">
        <f>SUBTOTAL(9,K6094:K6096)</f>
        <v>329128106.82999998</v>
      </c>
      <c r="L6097" s="14">
        <f>SUBTOTAL(9,L6094:L6096)</f>
        <v>310544612.06</v>
      </c>
      <c r="M6097" s="80"/>
    </row>
    <row r="6098" spans="2:13" ht="24.9" customHeight="1" outlineLevel="2" x14ac:dyDescent="0.3">
      <c r="B6098" s="47" t="s">
        <v>2229</v>
      </c>
      <c r="C6098" s="46" t="s">
        <v>38</v>
      </c>
      <c r="D6098" s="46" t="s">
        <v>198</v>
      </c>
      <c r="E6098" s="46" t="s">
        <v>222</v>
      </c>
      <c r="F6098" s="45" t="s">
        <v>221</v>
      </c>
      <c r="G6098" s="26" t="s">
        <v>0</v>
      </c>
      <c r="H6098" s="30">
        <v>1811237199</v>
      </c>
      <c r="I6098" s="30">
        <v>142386241.36000001</v>
      </c>
      <c r="J6098" s="36">
        <f>I6098/H6098</f>
        <v>7.8612697132442233E-2</v>
      </c>
      <c r="K6098" s="30">
        <v>150906865.69999999</v>
      </c>
      <c r="L6098" s="30">
        <f>I6098</f>
        <v>142386241.36000001</v>
      </c>
      <c r="M6098" s="80">
        <f>L6098/K6098</f>
        <v>0.94353719891751764</v>
      </c>
    </row>
    <row r="6099" spans="2:13" ht="24.9" customHeight="1" outlineLevel="2" x14ac:dyDescent="0.3">
      <c r="B6099" s="47" t="s">
        <v>2229</v>
      </c>
      <c r="C6099" s="46" t="s">
        <v>38</v>
      </c>
      <c r="D6099" s="46" t="s">
        <v>198</v>
      </c>
      <c r="E6099" s="46" t="s">
        <v>222</v>
      </c>
      <c r="F6099" s="45" t="s">
        <v>221</v>
      </c>
      <c r="G6099" s="26" t="s">
        <v>7</v>
      </c>
      <c r="H6099" s="30">
        <v>-362247440</v>
      </c>
      <c r="I6099" s="24"/>
      <c r="J6099" s="36"/>
      <c r="K6099" s="24"/>
      <c r="L6099" s="24"/>
      <c r="M6099" s="80" t="str">
        <f>IFERROR((Base_actualizacion!$L6095/Base_actualizacion!$K6095)," " )</f>
        <v xml:space="preserve"> </v>
      </c>
    </row>
    <row r="6100" spans="2:13" ht="24.9" customHeight="1" outlineLevel="1" x14ac:dyDescent="0.3">
      <c r="B6100" s="44" t="str">
        <f>B6099</f>
        <v>ASIGNACIÓN PARA LA INVERSIÓN LOCAL SEGÚN NBI Y CUARTA, QUINTA, Y SEXTA CATEGORÍA</v>
      </c>
      <c r="C6100" s="43" t="s">
        <v>38</v>
      </c>
      <c r="D6100" s="43" t="s">
        <v>198</v>
      </c>
      <c r="E6100" s="43" t="s">
        <v>222</v>
      </c>
      <c r="F6100" s="42" t="s">
        <v>221</v>
      </c>
      <c r="G6100" s="18" t="s">
        <v>3</v>
      </c>
      <c r="H6100" s="32">
        <f>SUBTOTAL(9,H6098:H6099)</f>
        <v>1448989759</v>
      </c>
      <c r="I6100" s="14">
        <f>SUBTOTAL(9,I6098:I6099)</f>
        <v>142386241.36000001</v>
      </c>
      <c r="J6100" s="31">
        <f>SUBTOTAL(9,J6098:J6099)</f>
        <v>7.8612697132442233E-2</v>
      </c>
      <c r="K6100" s="14">
        <f>SUBTOTAL(9,K6098:K6099)</f>
        <v>150906865.69999999</v>
      </c>
      <c r="L6100" s="14">
        <f>SUBTOTAL(9,L6097:L6099)</f>
        <v>142386241.36000001</v>
      </c>
      <c r="M6100" s="80"/>
    </row>
    <row r="6101" spans="2:13" ht="24.9" customHeight="1" outlineLevel="2" x14ac:dyDescent="0.3">
      <c r="B6101" s="47" t="s">
        <v>2229</v>
      </c>
      <c r="C6101" s="46" t="s">
        <v>38</v>
      </c>
      <c r="D6101" s="46" t="s">
        <v>198</v>
      </c>
      <c r="E6101" s="46" t="s">
        <v>220</v>
      </c>
      <c r="F6101" s="45" t="s">
        <v>219</v>
      </c>
      <c r="G6101" s="26" t="s">
        <v>0</v>
      </c>
      <c r="H6101" s="30">
        <v>2461572896</v>
      </c>
      <c r="I6101" s="30">
        <v>193510884.55000001</v>
      </c>
      <c r="J6101" s="36">
        <f>I6101/H6101</f>
        <v>7.8612697135417284E-2</v>
      </c>
      <c r="K6101" s="30">
        <v>205090890.61000001</v>
      </c>
      <c r="L6101" s="30">
        <f>I6101</f>
        <v>193510884.55000001</v>
      </c>
      <c r="M6101" s="80">
        <f>L6101/K6101</f>
        <v>0.94353719940677183</v>
      </c>
    </row>
    <row r="6102" spans="2:13" ht="24.9" customHeight="1" outlineLevel="2" x14ac:dyDescent="0.3">
      <c r="B6102" s="47" t="s">
        <v>2229</v>
      </c>
      <c r="C6102" s="46" t="s">
        <v>38</v>
      </c>
      <c r="D6102" s="46" t="s">
        <v>198</v>
      </c>
      <c r="E6102" s="46" t="s">
        <v>220</v>
      </c>
      <c r="F6102" s="45" t="s">
        <v>219</v>
      </c>
      <c r="G6102" s="26" t="s">
        <v>7</v>
      </c>
      <c r="H6102" s="30">
        <v>-492314579</v>
      </c>
      <c r="I6102" s="24"/>
      <c r="J6102" s="36"/>
      <c r="K6102" s="24"/>
      <c r="L6102" s="24"/>
      <c r="M6102" s="80">
        <f>IFERROR((Base_actualizacion!$L6098/Base_actualizacion!$K6098)," " )</f>
        <v>0.94353719891751764</v>
      </c>
    </row>
    <row r="6103" spans="2:13" ht="24.9" customHeight="1" outlineLevel="1" x14ac:dyDescent="0.3">
      <c r="B6103" s="44" t="str">
        <f>B6102</f>
        <v>ASIGNACIÓN PARA LA INVERSIÓN LOCAL SEGÚN NBI Y CUARTA, QUINTA, Y SEXTA CATEGORÍA</v>
      </c>
      <c r="C6103" s="43" t="s">
        <v>38</v>
      </c>
      <c r="D6103" s="43" t="s">
        <v>198</v>
      </c>
      <c r="E6103" s="43" t="s">
        <v>220</v>
      </c>
      <c r="F6103" s="42" t="s">
        <v>219</v>
      </c>
      <c r="G6103" s="18" t="s">
        <v>3</v>
      </c>
      <c r="H6103" s="32">
        <f>SUBTOTAL(9,H6101:H6102)</f>
        <v>1969258317</v>
      </c>
      <c r="I6103" s="14">
        <f>SUBTOTAL(9,I6101:I6102)</f>
        <v>193510884.55000001</v>
      </c>
      <c r="J6103" s="31">
        <f>SUBTOTAL(9,J6101:J6102)</f>
        <v>7.8612697135417284E-2</v>
      </c>
      <c r="K6103" s="14">
        <f>SUBTOTAL(9,K6101:K6102)</f>
        <v>205090890.61000001</v>
      </c>
      <c r="L6103" s="14">
        <f>SUBTOTAL(9,L6100:L6102)</f>
        <v>193510884.55000001</v>
      </c>
      <c r="M6103" s="80"/>
    </row>
    <row r="6104" spans="2:13" ht="24.9" customHeight="1" outlineLevel="2" x14ac:dyDescent="0.3">
      <c r="B6104" s="47" t="s">
        <v>2229</v>
      </c>
      <c r="C6104" s="46" t="s">
        <v>38</v>
      </c>
      <c r="D6104" s="46" t="s">
        <v>198</v>
      </c>
      <c r="E6104" s="46" t="s">
        <v>218</v>
      </c>
      <c r="F6104" s="45" t="s">
        <v>217</v>
      </c>
      <c r="G6104" s="26" t="s">
        <v>0</v>
      </c>
      <c r="H6104" s="30">
        <v>3964881891</v>
      </c>
      <c r="I6104" s="30">
        <v>311690059.27999997</v>
      </c>
      <c r="J6104" s="36">
        <f>I6104/H6104</f>
        <v>7.861269713670771E-2</v>
      </c>
      <c r="K6104" s="30">
        <v>330342099.43000001</v>
      </c>
      <c r="L6104" s="30">
        <f>I6104</f>
        <v>311690059.27999997</v>
      </c>
      <c r="M6104" s="80">
        <f>L6104/K6104</f>
        <v>0.94353719921807166</v>
      </c>
    </row>
    <row r="6105" spans="2:13" ht="24.9" customHeight="1" outlineLevel="2" x14ac:dyDescent="0.3">
      <c r="B6105" s="47" t="s">
        <v>2229</v>
      </c>
      <c r="C6105" s="46" t="s">
        <v>38</v>
      </c>
      <c r="D6105" s="46" t="s">
        <v>198</v>
      </c>
      <c r="E6105" s="46" t="s">
        <v>218</v>
      </c>
      <c r="F6105" s="45" t="s">
        <v>217</v>
      </c>
      <c r="G6105" s="26" t="s">
        <v>7</v>
      </c>
      <c r="H6105" s="30">
        <v>-792976378</v>
      </c>
      <c r="I6105" s="24"/>
      <c r="J6105" s="36"/>
      <c r="K6105" s="24"/>
      <c r="L6105" s="24"/>
      <c r="M6105" s="80">
        <f>IFERROR((Base_actualizacion!$L6101/Base_actualizacion!$K6101)," " )</f>
        <v>0.94353719940677183</v>
      </c>
    </row>
    <row r="6106" spans="2:13" ht="24.9" customHeight="1" outlineLevel="1" x14ac:dyDescent="0.3">
      <c r="B6106" s="44" t="str">
        <f>B6105</f>
        <v>ASIGNACIÓN PARA LA INVERSIÓN LOCAL SEGÚN NBI Y CUARTA, QUINTA, Y SEXTA CATEGORÍA</v>
      </c>
      <c r="C6106" s="43" t="s">
        <v>38</v>
      </c>
      <c r="D6106" s="43" t="s">
        <v>198</v>
      </c>
      <c r="E6106" s="43" t="s">
        <v>218</v>
      </c>
      <c r="F6106" s="42" t="s">
        <v>217</v>
      </c>
      <c r="G6106" s="18" t="s">
        <v>3</v>
      </c>
      <c r="H6106" s="32">
        <f>SUBTOTAL(9,H6104:H6105)</f>
        <v>3171905513</v>
      </c>
      <c r="I6106" s="14">
        <f>SUBTOTAL(9,I6104:I6105)</f>
        <v>311690059.27999997</v>
      </c>
      <c r="J6106" s="31">
        <f>SUBTOTAL(9,J6104:J6105)</f>
        <v>7.861269713670771E-2</v>
      </c>
      <c r="K6106" s="14">
        <f>SUBTOTAL(9,K6104:K6105)</f>
        <v>330342099.43000001</v>
      </c>
      <c r="L6106" s="14">
        <f>SUBTOTAL(9,L6103:L6105)</f>
        <v>311690059.27999997</v>
      </c>
      <c r="M6106" s="80"/>
    </row>
    <row r="6107" spans="2:13" ht="24.9" customHeight="1" outlineLevel="2" x14ac:dyDescent="0.3">
      <c r="B6107" s="47" t="s">
        <v>2229</v>
      </c>
      <c r="C6107" s="46" t="s">
        <v>38</v>
      </c>
      <c r="D6107" s="46" t="s">
        <v>198</v>
      </c>
      <c r="E6107" s="46" t="s">
        <v>2169</v>
      </c>
      <c r="F6107" s="45" t="s">
        <v>2168</v>
      </c>
      <c r="G6107" s="26" t="s">
        <v>0</v>
      </c>
      <c r="H6107" s="30">
        <v>1463638531</v>
      </c>
      <c r="I6107" s="30">
        <v>115060572.55</v>
      </c>
      <c r="J6107" s="36">
        <f>I6107/H6107</f>
        <v>7.861269713321041E-2</v>
      </c>
      <c r="K6107" s="30">
        <v>121945984.36000001</v>
      </c>
      <c r="L6107" s="30">
        <f>I6107</f>
        <v>115060572.55</v>
      </c>
      <c r="M6107" s="80">
        <f>L6107/K6107</f>
        <v>0.94353719930888902</v>
      </c>
    </row>
    <row r="6108" spans="2:13" ht="24.9" customHeight="1" outlineLevel="2" x14ac:dyDescent="0.3">
      <c r="B6108" s="47" t="s">
        <v>2229</v>
      </c>
      <c r="C6108" s="46" t="s">
        <v>38</v>
      </c>
      <c r="D6108" s="46" t="s">
        <v>198</v>
      </c>
      <c r="E6108" s="46" t="s">
        <v>2169</v>
      </c>
      <c r="F6108" s="45" t="s">
        <v>2168</v>
      </c>
      <c r="G6108" s="26" t="s">
        <v>7</v>
      </c>
      <c r="H6108" s="30">
        <v>-292727706</v>
      </c>
      <c r="I6108" s="24"/>
      <c r="J6108" s="36"/>
      <c r="K6108" s="24"/>
      <c r="L6108" s="24"/>
      <c r="M6108" s="80">
        <f>IFERROR((Base_actualizacion!$L6104/Base_actualizacion!$K6104)," " )</f>
        <v>0.94353719921807166</v>
      </c>
    </row>
    <row r="6109" spans="2:13" ht="24.9" customHeight="1" outlineLevel="1" x14ac:dyDescent="0.3">
      <c r="B6109" s="44" t="str">
        <f>B6108</f>
        <v>ASIGNACIÓN PARA LA INVERSIÓN LOCAL SEGÚN NBI Y CUARTA, QUINTA, Y SEXTA CATEGORÍA</v>
      </c>
      <c r="C6109" s="43" t="s">
        <v>38</v>
      </c>
      <c r="D6109" s="43" t="s">
        <v>198</v>
      </c>
      <c r="E6109" s="43" t="s">
        <v>2169</v>
      </c>
      <c r="F6109" s="42" t="s">
        <v>2168</v>
      </c>
      <c r="G6109" s="18" t="s">
        <v>3</v>
      </c>
      <c r="H6109" s="32">
        <f>SUBTOTAL(9,H6107:H6108)</f>
        <v>1170910825</v>
      </c>
      <c r="I6109" s="14">
        <f>SUBTOTAL(9,I6107:I6108)</f>
        <v>115060572.55</v>
      </c>
      <c r="J6109" s="31">
        <f>SUBTOTAL(9,J6107:J6108)</f>
        <v>7.861269713321041E-2</v>
      </c>
      <c r="K6109" s="14">
        <f>SUBTOTAL(9,K6107:K6108)</f>
        <v>121945984.36000001</v>
      </c>
      <c r="L6109" s="14">
        <f>SUBTOTAL(9,L6106:L6108)</f>
        <v>115060572.55</v>
      </c>
      <c r="M6109" s="80"/>
    </row>
    <row r="6110" spans="2:13" ht="24.9" customHeight="1" outlineLevel="2" x14ac:dyDescent="0.3">
      <c r="B6110" s="47" t="s">
        <v>2229</v>
      </c>
      <c r="C6110" s="46" t="s">
        <v>38</v>
      </c>
      <c r="D6110" s="46" t="s">
        <v>198</v>
      </c>
      <c r="E6110" s="46" t="s">
        <v>216</v>
      </c>
      <c r="F6110" s="45" t="s">
        <v>215</v>
      </c>
      <c r="G6110" s="26" t="s">
        <v>0</v>
      </c>
      <c r="H6110" s="30">
        <v>2903905490</v>
      </c>
      <c r="I6110" s="30">
        <v>228283842.79000002</v>
      </c>
      <c r="J6110" s="36">
        <f>I6110/H6110</f>
        <v>7.8612697133610923E-2</v>
      </c>
      <c r="K6110" s="30">
        <v>241944719.28</v>
      </c>
      <c r="L6110" s="30">
        <f>I6110</f>
        <v>228283842.79000002</v>
      </c>
      <c r="M6110" s="80">
        <f>L6110/K6110</f>
        <v>0.9435371991971836</v>
      </c>
    </row>
    <row r="6111" spans="2:13" ht="24.9" customHeight="1" outlineLevel="2" x14ac:dyDescent="0.3">
      <c r="B6111" s="47" t="s">
        <v>2229</v>
      </c>
      <c r="C6111" s="46" t="s">
        <v>38</v>
      </c>
      <c r="D6111" s="46" t="s">
        <v>198</v>
      </c>
      <c r="E6111" s="46" t="s">
        <v>216</v>
      </c>
      <c r="F6111" s="45" t="s">
        <v>215</v>
      </c>
      <c r="G6111" s="26" t="s">
        <v>7</v>
      </c>
      <c r="H6111" s="30">
        <v>-580781098</v>
      </c>
      <c r="I6111" s="24"/>
      <c r="J6111" s="36"/>
      <c r="K6111" s="24"/>
      <c r="L6111" s="24"/>
      <c r="M6111" s="80">
        <f>IFERROR((Base_actualizacion!$L6107/Base_actualizacion!$K6107)," " )</f>
        <v>0.94353719930888902</v>
      </c>
    </row>
    <row r="6112" spans="2:13" ht="24.9" customHeight="1" outlineLevel="1" x14ac:dyDescent="0.3">
      <c r="B6112" s="44" t="str">
        <f>B6111</f>
        <v>ASIGNACIÓN PARA LA INVERSIÓN LOCAL SEGÚN NBI Y CUARTA, QUINTA, Y SEXTA CATEGORÍA</v>
      </c>
      <c r="C6112" s="43" t="s">
        <v>38</v>
      </c>
      <c r="D6112" s="43" t="s">
        <v>198</v>
      </c>
      <c r="E6112" s="43" t="s">
        <v>216</v>
      </c>
      <c r="F6112" s="42" t="s">
        <v>215</v>
      </c>
      <c r="G6112" s="18" t="s">
        <v>3</v>
      </c>
      <c r="H6112" s="32">
        <f>SUBTOTAL(9,H6110:H6111)</f>
        <v>2323124392</v>
      </c>
      <c r="I6112" s="14">
        <f>SUBTOTAL(9,I6110:I6111)</f>
        <v>228283842.79000002</v>
      </c>
      <c r="J6112" s="31">
        <f>SUBTOTAL(9,J6110:J6111)</f>
        <v>7.8612697133610923E-2</v>
      </c>
      <c r="K6112" s="14">
        <f>SUBTOTAL(9,K6110:K6111)</f>
        <v>241944719.28</v>
      </c>
      <c r="L6112" s="14">
        <f>SUBTOTAL(9,L6109:L6111)</f>
        <v>228283842.79000002</v>
      </c>
      <c r="M6112" s="80"/>
    </row>
    <row r="6113" spans="2:13" ht="24.9" customHeight="1" outlineLevel="2" x14ac:dyDescent="0.3">
      <c r="B6113" s="47" t="s">
        <v>2229</v>
      </c>
      <c r="C6113" s="46" t="s">
        <v>38</v>
      </c>
      <c r="D6113" s="46" t="s">
        <v>198</v>
      </c>
      <c r="E6113" s="46" t="s">
        <v>214</v>
      </c>
      <c r="F6113" s="45" t="s">
        <v>213</v>
      </c>
      <c r="G6113" s="26" t="s">
        <v>0</v>
      </c>
      <c r="H6113" s="30">
        <v>2401449425</v>
      </c>
      <c r="I6113" s="30">
        <v>188784416.32999998</v>
      </c>
      <c r="J6113" s="36">
        <f>I6113/H6113</f>
        <v>7.8612697133940257E-2</v>
      </c>
      <c r="K6113" s="30">
        <v>200081582.91</v>
      </c>
      <c r="L6113" s="30">
        <f>I6113</f>
        <v>188784416.32999998</v>
      </c>
      <c r="M6113" s="80">
        <f>L6113/K6113</f>
        <v>0.94353719909802158</v>
      </c>
    </row>
    <row r="6114" spans="2:13" ht="24.9" customHeight="1" outlineLevel="2" x14ac:dyDescent="0.3">
      <c r="B6114" s="47" t="s">
        <v>2229</v>
      </c>
      <c r="C6114" s="46" t="s">
        <v>38</v>
      </c>
      <c r="D6114" s="46" t="s">
        <v>198</v>
      </c>
      <c r="E6114" s="46" t="s">
        <v>214</v>
      </c>
      <c r="F6114" s="45" t="s">
        <v>213</v>
      </c>
      <c r="G6114" s="26" t="s">
        <v>7</v>
      </c>
      <c r="H6114" s="30">
        <v>-480289885</v>
      </c>
      <c r="I6114" s="24"/>
      <c r="J6114" s="36"/>
      <c r="K6114" s="24"/>
      <c r="L6114" s="24"/>
      <c r="M6114" s="80">
        <f>IFERROR((Base_actualizacion!$L6110/Base_actualizacion!$K6110)," " )</f>
        <v>0.9435371991971836</v>
      </c>
    </row>
    <row r="6115" spans="2:13" ht="24.9" customHeight="1" outlineLevel="1" x14ac:dyDescent="0.3">
      <c r="B6115" s="44" t="str">
        <f>B6114</f>
        <v>ASIGNACIÓN PARA LA INVERSIÓN LOCAL SEGÚN NBI Y CUARTA, QUINTA, Y SEXTA CATEGORÍA</v>
      </c>
      <c r="C6115" s="43" t="s">
        <v>38</v>
      </c>
      <c r="D6115" s="43" t="s">
        <v>198</v>
      </c>
      <c r="E6115" s="43" t="s">
        <v>214</v>
      </c>
      <c r="F6115" s="42" t="s">
        <v>213</v>
      </c>
      <c r="G6115" s="18" t="s">
        <v>3</v>
      </c>
      <c r="H6115" s="32">
        <f>SUBTOTAL(9,H6113:H6114)</f>
        <v>1921159540</v>
      </c>
      <c r="I6115" s="14">
        <f>SUBTOTAL(9,I6113:I6114)</f>
        <v>188784416.32999998</v>
      </c>
      <c r="J6115" s="31">
        <f>SUBTOTAL(9,J6113:J6114)</f>
        <v>7.8612697133940257E-2</v>
      </c>
      <c r="K6115" s="14">
        <f>SUBTOTAL(9,K6113:K6114)</f>
        <v>200081582.91</v>
      </c>
      <c r="L6115" s="14">
        <f>SUBTOTAL(9,L6112:L6114)</f>
        <v>188784416.32999998</v>
      </c>
      <c r="M6115" s="80"/>
    </row>
    <row r="6116" spans="2:13" ht="24.9" customHeight="1" outlineLevel="2" x14ac:dyDescent="0.3">
      <c r="B6116" s="47" t="s">
        <v>2229</v>
      </c>
      <c r="C6116" s="46" t="s">
        <v>38</v>
      </c>
      <c r="D6116" s="46" t="s">
        <v>198</v>
      </c>
      <c r="E6116" s="46" t="s">
        <v>212</v>
      </c>
      <c r="F6116" s="45" t="s">
        <v>211</v>
      </c>
      <c r="G6116" s="26" t="s">
        <v>0</v>
      </c>
      <c r="H6116" s="30">
        <v>2722582393</v>
      </c>
      <c r="I6116" s="30">
        <v>214029545.09</v>
      </c>
      <c r="J6116" s="36">
        <f>I6116/H6116</f>
        <v>7.861269713647194E-2</v>
      </c>
      <c r="K6116" s="30">
        <v>226837421.13999999</v>
      </c>
      <c r="L6116" s="30">
        <f>I6116</f>
        <v>214029545.09</v>
      </c>
      <c r="M6116" s="80">
        <f>L6116/K6116</f>
        <v>0.94353719952540283</v>
      </c>
    </row>
    <row r="6117" spans="2:13" ht="24.9" customHeight="1" outlineLevel="2" x14ac:dyDescent="0.3">
      <c r="B6117" s="47" t="s">
        <v>2229</v>
      </c>
      <c r="C6117" s="46" t="s">
        <v>38</v>
      </c>
      <c r="D6117" s="46" t="s">
        <v>198</v>
      </c>
      <c r="E6117" s="46" t="s">
        <v>212</v>
      </c>
      <c r="F6117" s="45" t="s">
        <v>211</v>
      </c>
      <c r="G6117" s="26" t="s">
        <v>7</v>
      </c>
      <c r="H6117" s="30">
        <v>-544516479</v>
      </c>
      <c r="I6117" s="24"/>
      <c r="J6117" s="36"/>
      <c r="K6117" s="24"/>
      <c r="L6117" s="24"/>
      <c r="M6117" s="80">
        <f>IFERROR((Base_actualizacion!$L6113/Base_actualizacion!$K6113)," " )</f>
        <v>0.94353719909802158</v>
      </c>
    </row>
    <row r="6118" spans="2:13" ht="24.9" customHeight="1" outlineLevel="1" x14ac:dyDescent="0.3">
      <c r="B6118" s="44" t="str">
        <f>B6117</f>
        <v>ASIGNACIÓN PARA LA INVERSIÓN LOCAL SEGÚN NBI Y CUARTA, QUINTA, Y SEXTA CATEGORÍA</v>
      </c>
      <c r="C6118" s="43" t="s">
        <v>38</v>
      </c>
      <c r="D6118" s="43" t="s">
        <v>198</v>
      </c>
      <c r="E6118" s="43" t="s">
        <v>212</v>
      </c>
      <c r="F6118" s="42" t="s">
        <v>211</v>
      </c>
      <c r="G6118" s="18" t="s">
        <v>3</v>
      </c>
      <c r="H6118" s="32">
        <f>SUBTOTAL(9,H6116:H6117)</f>
        <v>2178065914</v>
      </c>
      <c r="I6118" s="14">
        <f>SUBTOTAL(9,I6116:I6117)</f>
        <v>214029545.09</v>
      </c>
      <c r="J6118" s="31">
        <f>SUBTOTAL(9,J6116:J6117)</f>
        <v>7.861269713647194E-2</v>
      </c>
      <c r="K6118" s="14">
        <f>SUBTOTAL(9,K6116:K6117)</f>
        <v>226837421.13999999</v>
      </c>
      <c r="L6118" s="14">
        <f>SUBTOTAL(9,L6115:L6117)</f>
        <v>214029545.09</v>
      </c>
      <c r="M6118" s="80"/>
    </row>
    <row r="6119" spans="2:13" ht="24.9" customHeight="1" outlineLevel="2" x14ac:dyDescent="0.3">
      <c r="B6119" s="47" t="s">
        <v>2229</v>
      </c>
      <c r="C6119" s="46" t="s">
        <v>38</v>
      </c>
      <c r="D6119" s="46" t="s">
        <v>198</v>
      </c>
      <c r="E6119" s="46" t="s">
        <v>210</v>
      </c>
      <c r="F6119" s="45" t="s">
        <v>209</v>
      </c>
      <c r="G6119" s="26" t="s">
        <v>0</v>
      </c>
      <c r="H6119" s="30">
        <v>2025476783</v>
      </c>
      <c r="I6119" s="30">
        <v>159228192.88999999</v>
      </c>
      <c r="J6119" s="36">
        <f>I6119/H6119</f>
        <v>7.8612697132060871E-2</v>
      </c>
      <c r="K6119" s="30">
        <v>168756666.95999998</v>
      </c>
      <c r="L6119" s="30">
        <f>I6119</f>
        <v>159228192.88999999</v>
      </c>
      <c r="M6119" s="80">
        <f>L6119/K6119</f>
        <v>0.94353719920138912</v>
      </c>
    </row>
    <row r="6120" spans="2:13" ht="24.9" customHeight="1" outlineLevel="2" x14ac:dyDescent="0.3">
      <c r="B6120" s="47" t="s">
        <v>2229</v>
      </c>
      <c r="C6120" s="46" t="s">
        <v>38</v>
      </c>
      <c r="D6120" s="46" t="s">
        <v>198</v>
      </c>
      <c r="E6120" s="46" t="s">
        <v>210</v>
      </c>
      <c r="F6120" s="45" t="s">
        <v>209</v>
      </c>
      <c r="G6120" s="26" t="s">
        <v>7</v>
      </c>
      <c r="H6120" s="30">
        <v>-405095357</v>
      </c>
      <c r="I6120" s="24"/>
      <c r="J6120" s="36"/>
      <c r="K6120" s="24"/>
      <c r="L6120" s="24"/>
      <c r="M6120" s="80">
        <f>IFERROR((Base_actualizacion!$L6116/Base_actualizacion!$K6116)," " )</f>
        <v>0.94353719952540283</v>
      </c>
    </row>
    <row r="6121" spans="2:13" ht="24.9" customHeight="1" outlineLevel="1" x14ac:dyDescent="0.3">
      <c r="B6121" s="44" t="str">
        <f>B6120</f>
        <v>ASIGNACIÓN PARA LA INVERSIÓN LOCAL SEGÚN NBI Y CUARTA, QUINTA, Y SEXTA CATEGORÍA</v>
      </c>
      <c r="C6121" s="43" t="s">
        <v>38</v>
      </c>
      <c r="D6121" s="43" t="s">
        <v>198</v>
      </c>
      <c r="E6121" s="43" t="s">
        <v>210</v>
      </c>
      <c r="F6121" s="42" t="s">
        <v>209</v>
      </c>
      <c r="G6121" s="18" t="s">
        <v>3</v>
      </c>
      <c r="H6121" s="32">
        <f>SUBTOTAL(9,H6119:H6120)</f>
        <v>1620381426</v>
      </c>
      <c r="I6121" s="14">
        <f>SUBTOTAL(9,I6119:I6120)</f>
        <v>159228192.88999999</v>
      </c>
      <c r="J6121" s="31">
        <f>SUBTOTAL(9,J6119:J6120)</f>
        <v>7.8612697132060871E-2</v>
      </c>
      <c r="K6121" s="14">
        <f>SUBTOTAL(9,K6119:K6120)</f>
        <v>168756666.95999998</v>
      </c>
      <c r="L6121" s="14">
        <f>SUBTOTAL(9,L6118:L6120)</f>
        <v>159228192.88999999</v>
      </c>
      <c r="M6121" s="80"/>
    </row>
    <row r="6122" spans="2:13" ht="24.9" customHeight="1" outlineLevel="2" x14ac:dyDescent="0.3">
      <c r="B6122" s="47" t="s">
        <v>2229</v>
      </c>
      <c r="C6122" s="46" t="s">
        <v>38</v>
      </c>
      <c r="D6122" s="46" t="s">
        <v>198</v>
      </c>
      <c r="E6122" s="46" t="s">
        <v>208</v>
      </c>
      <c r="F6122" s="45" t="s">
        <v>207</v>
      </c>
      <c r="G6122" s="26" t="s">
        <v>0</v>
      </c>
      <c r="H6122" s="30">
        <v>1232252733</v>
      </c>
      <c r="I6122" s="30">
        <v>96870710.890000001</v>
      </c>
      <c r="J6122" s="36">
        <f>I6122/H6122</f>
        <v>7.8612697132480203E-2</v>
      </c>
      <c r="K6122" s="30">
        <v>102667611.80000001</v>
      </c>
      <c r="L6122" s="30">
        <f>I6122</f>
        <v>96870710.890000001</v>
      </c>
      <c r="M6122" s="80">
        <f>L6122/K6122</f>
        <v>0.94353719923579626</v>
      </c>
    </row>
    <row r="6123" spans="2:13" ht="24.9" customHeight="1" outlineLevel="2" x14ac:dyDescent="0.3">
      <c r="B6123" s="47" t="s">
        <v>2229</v>
      </c>
      <c r="C6123" s="46" t="s">
        <v>38</v>
      </c>
      <c r="D6123" s="46" t="s">
        <v>198</v>
      </c>
      <c r="E6123" s="46" t="s">
        <v>208</v>
      </c>
      <c r="F6123" s="45" t="s">
        <v>207</v>
      </c>
      <c r="G6123" s="26" t="s">
        <v>7</v>
      </c>
      <c r="H6123" s="30">
        <v>-246450547</v>
      </c>
      <c r="I6123" s="24"/>
      <c r="J6123" s="36"/>
      <c r="K6123" s="24"/>
      <c r="L6123" s="24"/>
      <c r="M6123" s="80">
        <f>IFERROR((Base_actualizacion!$L6119/Base_actualizacion!$K6119)," " )</f>
        <v>0.94353719920138912</v>
      </c>
    </row>
    <row r="6124" spans="2:13" ht="24.9" customHeight="1" outlineLevel="1" x14ac:dyDescent="0.3">
      <c r="B6124" s="44" t="str">
        <f>B6123</f>
        <v>ASIGNACIÓN PARA LA INVERSIÓN LOCAL SEGÚN NBI Y CUARTA, QUINTA, Y SEXTA CATEGORÍA</v>
      </c>
      <c r="C6124" s="43" t="s">
        <v>38</v>
      </c>
      <c r="D6124" s="43" t="s">
        <v>198</v>
      </c>
      <c r="E6124" s="43" t="s">
        <v>208</v>
      </c>
      <c r="F6124" s="42" t="s">
        <v>207</v>
      </c>
      <c r="G6124" s="18" t="s">
        <v>3</v>
      </c>
      <c r="H6124" s="32">
        <f>SUBTOTAL(9,H6122:H6123)</f>
        <v>985802186</v>
      </c>
      <c r="I6124" s="14">
        <f>SUBTOTAL(9,I6122:I6123)</f>
        <v>96870710.890000001</v>
      </c>
      <c r="J6124" s="31">
        <f>SUBTOTAL(9,J6122:J6123)</f>
        <v>7.8612697132480203E-2</v>
      </c>
      <c r="K6124" s="14">
        <f>SUBTOTAL(9,K6122:K6123)</f>
        <v>102667611.80000001</v>
      </c>
      <c r="L6124" s="14">
        <f>SUBTOTAL(9,L6121:L6123)</f>
        <v>96870710.890000001</v>
      </c>
      <c r="M6124" s="80"/>
    </row>
    <row r="6125" spans="2:13" ht="24.9" customHeight="1" outlineLevel="2" x14ac:dyDescent="0.3">
      <c r="B6125" s="47" t="s">
        <v>2229</v>
      </c>
      <c r="C6125" s="46" t="s">
        <v>38</v>
      </c>
      <c r="D6125" s="46" t="s">
        <v>198</v>
      </c>
      <c r="E6125" s="46" t="s">
        <v>206</v>
      </c>
      <c r="F6125" s="45" t="s">
        <v>205</v>
      </c>
      <c r="G6125" s="26" t="s">
        <v>0</v>
      </c>
      <c r="H6125" s="30">
        <v>1364153008</v>
      </c>
      <c r="I6125" s="30">
        <v>107239747.27</v>
      </c>
      <c r="J6125" s="36">
        <f>I6125/H6125</f>
        <v>7.8612697139615884E-2</v>
      </c>
      <c r="K6125" s="30">
        <v>113657148.19</v>
      </c>
      <c r="L6125" s="30">
        <f>I6125</f>
        <v>107239747.27</v>
      </c>
      <c r="M6125" s="80">
        <f>L6125/K6125</f>
        <v>0.94353719918018641</v>
      </c>
    </row>
    <row r="6126" spans="2:13" ht="24.9" customHeight="1" outlineLevel="2" x14ac:dyDescent="0.3">
      <c r="B6126" s="47" t="s">
        <v>2229</v>
      </c>
      <c r="C6126" s="46" t="s">
        <v>38</v>
      </c>
      <c r="D6126" s="46" t="s">
        <v>198</v>
      </c>
      <c r="E6126" s="46" t="s">
        <v>206</v>
      </c>
      <c r="F6126" s="45" t="s">
        <v>205</v>
      </c>
      <c r="G6126" s="26" t="s">
        <v>7</v>
      </c>
      <c r="H6126" s="30">
        <v>-272830602</v>
      </c>
      <c r="I6126" s="24"/>
      <c r="J6126" s="36"/>
      <c r="K6126" s="24"/>
      <c r="L6126" s="24"/>
      <c r="M6126" s="80">
        <f>IFERROR((Base_actualizacion!$L6122/Base_actualizacion!$K6122)," " )</f>
        <v>0.94353719923579626</v>
      </c>
    </row>
    <row r="6127" spans="2:13" ht="24.9" customHeight="1" outlineLevel="1" x14ac:dyDescent="0.3">
      <c r="B6127" s="44" t="str">
        <f>B6126</f>
        <v>ASIGNACIÓN PARA LA INVERSIÓN LOCAL SEGÚN NBI Y CUARTA, QUINTA, Y SEXTA CATEGORÍA</v>
      </c>
      <c r="C6127" s="43" t="s">
        <v>38</v>
      </c>
      <c r="D6127" s="43" t="s">
        <v>198</v>
      </c>
      <c r="E6127" s="43" t="s">
        <v>206</v>
      </c>
      <c r="F6127" s="42" t="s">
        <v>205</v>
      </c>
      <c r="G6127" s="18" t="s">
        <v>3</v>
      </c>
      <c r="H6127" s="32">
        <f>SUBTOTAL(9,H6125:H6126)</f>
        <v>1091322406</v>
      </c>
      <c r="I6127" s="14">
        <f>SUBTOTAL(9,I6125:I6126)</f>
        <v>107239747.27</v>
      </c>
      <c r="J6127" s="31">
        <f>SUBTOTAL(9,J6125:J6126)</f>
        <v>7.8612697139615884E-2</v>
      </c>
      <c r="K6127" s="14">
        <f>SUBTOTAL(9,K6125:K6126)</f>
        <v>113657148.19</v>
      </c>
      <c r="L6127" s="14">
        <f>SUBTOTAL(9,L6124:L6126)</f>
        <v>107239747.27</v>
      </c>
      <c r="M6127" s="80"/>
    </row>
    <row r="6128" spans="2:13" ht="24.9" customHeight="1" outlineLevel="2" x14ac:dyDescent="0.3">
      <c r="B6128" s="47" t="s">
        <v>2229</v>
      </c>
      <c r="C6128" s="46" t="s">
        <v>38</v>
      </c>
      <c r="D6128" s="46" t="s">
        <v>198</v>
      </c>
      <c r="E6128" s="46" t="s">
        <v>204</v>
      </c>
      <c r="F6128" s="45" t="s">
        <v>203</v>
      </c>
      <c r="G6128" s="26" t="s">
        <v>0</v>
      </c>
      <c r="H6128" s="30">
        <v>1438147680</v>
      </c>
      <c r="I6128" s="30">
        <v>113056668</v>
      </c>
      <c r="J6128" s="36">
        <f>I6128/H6128</f>
        <v>7.8612697132745088E-2</v>
      </c>
      <c r="K6128" s="30">
        <v>119822162.86</v>
      </c>
      <c r="L6128" s="30">
        <f>I6128</f>
        <v>113056668</v>
      </c>
      <c r="M6128" s="80">
        <f>L6128/K6128</f>
        <v>0.94353719964223315</v>
      </c>
    </row>
    <row r="6129" spans="2:13" ht="24.9" customHeight="1" outlineLevel="2" x14ac:dyDescent="0.3">
      <c r="B6129" s="47" t="s">
        <v>2229</v>
      </c>
      <c r="C6129" s="46" t="s">
        <v>38</v>
      </c>
      <c r="D6129" s="46" t="s">
        <v>198</v>
      </c>
      <c r="E6129" s="46" t="s">
        <v>204</v>
      </c>
      <c r="F6129" s="45" t="s">
        <v>203</v>
      </c>
      <c r="G6129" s="26" t="s">
        <v>7</v>
      </c>
      <c r="H6129" s="30">
        <v>-287629536</v>
      </c>
      <c r="I6129" s="24"/>
      <c r="J6129" s="36"/>
      <c r="K6129" s="24"/>
      <c r="L6129" s="24"/>
      <c r="M6129" s="80">
        <f>IFERROR((Base_actualizacion!$L6125/Base_actualizacion!$K6125)," " )</f>
        <v>0.94353719918018641</v>
      </c>
    </row>
    <row r="6130" spans="2:13" ht="24.9" customHeight="1" outlineLevel="1" x14ac:dyDescent="0.3">
      <c r="B6130" s="44" t="str">
        <f>B6129</f>
        <v>ASIGNACIÓN PARA LA INVERSIÓN LOCAL SEGÚN NBI Y CUARTA, QUINTA, Y SEXTA CATEGORÍA</v>
      </c>
      <c r="C6130" s="43" t="s">
        <v>38</v>
      </c>
      <c r="D6130" s="43" t="s">
        <v>198</v>
      </c>
      <c r="E6130" s="43" t="s">
        <v>204</v>
      </c>
      <c r="F6130" s="42" t="s">
        <v>203</v>
      </c>
      <c r="G6130" s="18" t="s">
        <v>3</v>
      </c>
      <c r="H6130" s="32">
        <f>SUBTOTAL(9,H6128:H6129)</f>
        <v>1150518144</v>
      </c>
      <c r="I6130" s="14">
        <f>SUBTOTAL(9,I6128:I6129)</f>
        <v>113056668</v>
      </c>
      <c r="J6130" s="31">
        <f>SUBTOTAL(9,J6128:J6129)</f>
        <v>7.8612697132745088E-2</v>
      </c>
      <c r="K6130" s="14">
        <f>SUBTOTAL(9,K6128:K6129)</f>
        <v>119822162.86</v>
      </c>
      <c r="L6130" s="14">
        <f>SUBTOTAL(9,L6127:L6129)</f>
        <v>113056668</v>
      </c>
      <c r="M6130" s="80"/>
    </row>
    <row r="6131" spans="2:13" ht="24.9" customHeight="1" outlineLevel="2" x14ac:dyDescent="0.3">
      <c r="B6131" s="47" t="s">
        <v>2229</v>
      </c>
      <c r="C6131" s="46" t="s">
        <v>38</v>
      </c>
      <c r="D6131" s="46" t="s">
        <v>198</v>
      </c>
      <c r="E6131" s="46" t="s">
        <v>202</v>
      </c>
      <c r="F6131" s="45" t="s">
        <v>201</v>
      </c>
      <c r="G6131" s="26" t="s">
        <v>0</v>
      </c>
      <c r="H6131" s="30">
        <v>2151565596</v>
      </c>
      <c r="I6131" s="30">
        <v>169140374.56999999</v>
      </c>
      <c r="J6131" s="36">
        <f>I6131/H6131</f>
        <v>7.8612697137587062E-2</v>
      </c>
      <c r="K6131" s="30">
        <v>179262009.69</v>
      </c>
      <c r="L6131" s="30">
        <f>I6131</f>
        <v>169140374.56999999</v>
      </c>
      <c r="M6131" s="80">
        <f>L6131/K6131</f>
        <v>0.94353719933463054</v>
      </c>
    </row>
    <row r="6132" spans="2:13" ht="24.9" customHeight="1" outlineLevel="2" x14ac:dyDescent="0.3">
      <c r="B6132" s="47" t="s">
        <v>2229</v>
      </c>
      <c r="C6132" s="46" t="s">
        <v>38</v>
      </c>
      <c r="D6132" s="46" t="s">
        <v>198</v>
      </c>
      <c r="E6132" s="46" t="s">
        <v>202</v>
      </c>
      <c r="F6132" s="45" t="s">
        <v>201</v>
      </c>
      <c r="G6132" s="26" t="s">
        <v>7</v>
      </c>
      <c r="H6132" s="30">
        <v>-430313119</v>
      </c>
      <c r="I6132" s="24"/>
      <c r="J6132" s="36"/>
      <c r="K6132" s="24"/>
      <c r="L6132" s="24"/>
      <c r="M6132" s="80">
        <f>IFERROR((Base_actualizacion!$L6128/Base_actualizacion!$K6128)," " )</f>
        <v>0.94353719964223315</v>
      </c>
    </row>
    <row r="6133" spans="2:13" ht="24.9" customHeight="1" outlineLevel="1" x14ac:dyDescent="0.3">
      <c r="B6133" s="44" t="str">
        <f>B6132</f>
        <v>ASIGNACIÓN PARA LA INVERSIÓN LOCAL SEGÚN NBI Y CUARTA, QUINTA, Y SEXTA CATEGORÍA</v>
      </c>
      <c r="C6133" s="43" t="s">
        <v>38</v>
      </c>
      <c r="D6133" s="43" t="s">
        <v>198</v>
      </c>
      <c r="E6133" s="43" t="s">
        <v>202</v>
      </c>
      <c r="F6133" s="42" t="s">
        <v>201</v>
      </c>
      <c r="G6133" s="18" t="s">
        <v>3</v>
      </c>
      <c r="H6133" s="32">
        <f>SUBTOTAL(9,H6131:H6132)</f>
        <v>1721252477</v>
      </c>
      <c r="I6133" s="14">
        <f>SUBTOTAL(9,I6131:I6132)</f>
        <v>169140374.56999999</v>
      </c>
      <c r="J6133" s="31">
        <f>SUBTOTAL(9,J6131:J6132)</f>
        <v>7.8612697137587062E-2</v>
      </c>
      <c r="K6133" s="14">
        <f>SUBTOTAL(9,K6131:K6132)</f>
        <v>179262009.69</v>
      </c>
      <c r="L6133" s="14">
        <f>SUBTOTAL(9,L6130:L6132)</f>
        <v>169140374.56999999</v>
      </c>
      <c r="M6133" s="80"/>
    </row>
    <row r="6134" spans="2:13" ht="24.9" customHeight="1" outlineLevel="2" x14ac:dyDescent="0.3">
      <c r="B6134" s="47" t="s">
        <v>2229</v>
      </c>
      <c r="C6134" s="46" t="s">
        <v>38</v>
      </c>
      <c r="D6134" s="46" t="s">
        <v>198</v>
      </c>
      <c r="E6134" s="46" t="s">
        <v>200</v>
      </c>
      <c r="F6134" s="45" t="s">
        <v>199</v>
      </c>
      <c r="G6134" s="26" t="s">
        <v>0</v>
      </c>
      <c r="H6134" s="30">
        <v>1634322342</v>
      </c>
      <c r="I6134" s="30">
        <v>128478487.3</v>
      </c>
      <c r="J6134" s="36">
        <f>I6134/H6134</f>
        <v>7.861269713952182E-2</v>
      </c>
      <c r="K6134" s="30">
        <v>136166848.90000001</v>
      </c>
      <c r="L6134" s="30">
        <f>I6134</f>
        <v>128478487.3</v>
      </c>
      <c r="M6134" s="80">
        <f>L6134/K6134</f>
        <v>0.94353719967738781</v>
      </c>
    </row>
    <row r="6135" spans="2:13" ht="24.9" customHeight="1" outlineLevel="2" x14ac:dyDescent="0.3">
      <c r="B6135" s="47" t="s">
        <v>2229</v>
      </c>
      <c r="C6135" s="46" t="s">
        <v>38</v>
      </c>
      <c r="D6135" s="46" t="s">
        <v>198</v>
      </c>
      <c r="E6135" s="46" t="s">
        <v>200</v>
      </c>
      <c r="F6135" s="45" t="s">
        <v>199</v>
      </c>
      <c r="G6135" s="26" t="s">
        <v>7</v>
      </c>
      <c r="H6135" s="30">
        <v>-326864468</v>
      </c>
      <c r="I6135" s="24"/>
      <c r="J6135" s="36"/>
      <c r="K6135" s="24"/>
      <c r="L6135" s="24"/>
      <c r="M6135" s="80">
        <f>IFERROR((Base_actualizacion!$L6131/Base_actualizacion!$K6131)," " )</f>
        <v>0.94353719933463054</v>
      </c>
    </row>
    <row r="6136" spans="2:13" ht="24.9" customHeight="1" outlineLevel="1" x14ac:dyDescent="0.3">
      <c r="B6136" s="44" t="str">
        <f>B6135</f>
        <v>ASIGNACIÓN PARA LA INVERSIÓN LOCAL SEGÚN NBI Y CUARTA, QUINTA, Y SEXTA CATEGORÍA</v>
      </c>
      <c r="C6136" s="43" t="s">
        <v>38</v>
      </c>
      <c r="D6136" s="43" t="s">
        <v>198</v>
      </c>
      <c r="E6136" s="43" t="s">
        <v>200</v>
      </c>
      <c r="F6136" s="42" t="s">
        <v>199</v>
      </c>
      <c r="G6136" s="18" t="s">
        <v>3</v>
      </c>
      <c r="H6136" s="32">
        <f>SUBTOTAL(9,H6134:H6135)</f>
        <v>1307457874</v>
      </c>
      <c r="I6136" s="14">
        <f>SUBTOTAL(9,I6134:I6135)</f>
        <v>128478487.3</v>
      </c>
      <c r="J6136" s="31">
        <f>SUBTOTAL(9,J6134:J6135)</f>
        <v>7.861269713952182E-2</v>
      </c>
      <c r="K6136" s="14">
        <f>SUBTOTAL(9,K6134:K6135)</f>
        <v>136166848.90000001</v>
      </c>
      <c r="L6136" s="14">
        <f>SUBTOTAL(9,L6133:L6135)</f>
        <v>128478487.3</v>
      </c>
      <c r="M6136" s="80"/>
    </row>
    <row r="6137" spans="2:13" ht="24.9" customHeight="1" outlineLevel="2" x14ac:dyDescent="0.3">
      <c r="B6137" s="47" t="s">
        <v>2229</v>
      </c>
      <c r="C6137" s="46" t="s">
        <v>38</v>
      </c>
      <c r="D6137" s="46" t="s">
        <v>198</v>
      </c>
      <c r="E6137" s="46" t="s">
        <v>197</v>
      </c>
      <c r="F6137" s="45" t="s">
        <v>196</v>
      </c>
      <c r="G6137" s="26" t="s">
        <v>0</v>
      </c>
      <c r="H6137" s="30">
        <v>1475110499</v>
      </c>
      <c r="I6137" s="30">
        <v>115962414.90000001</v>
      </c>
      <c r="J6137" s="36">
        <f>I6137/H6137</f>
        <v>7.8612697135985884E-2</v>
      </c>
      <c r="K6137" s="30">
        <v>122901794.43000001</v>
      </c>
      <c r="L6137" s="30">
        <f>I6137</f>
        <v>115962414.90000001</v>
      </c>
      <c r="M6137" s="80">
        <f>L6137/K6137</f>
        <v>0.94353719925584656</v>
      </c>
    </row>
    <row r="6138" spans="2:13" ht="24.9" customHeight="1" outlineLevel="2" x14ac:dyDescent="0.3">
      <c r="B6138" s="47" t="s">
        <v>2229</v>
      </c>
      <c r="C6138" s="46" t="s">
        <v>38</v>
      </c>
      <c r="D6138" s="46" t="s">
        <v>198</v>
      </c>
      <c r="E6138" s="46" t="s">
        <v>197</v>
      </c>
      <c r="F6138" s="45" t="s">
        <v>196</v>
      </c>
      <c r="G6138" s="26" t="s">
        <v>7</v>
      </c>
      <c r="H6138" s="30">
        <v>-295022100</v>
      </c>
      <c r="I6138" s="24"/>
      <c r="J6138" s="36"/>
      <c r="K6138" s="24"/>
      <c r="L6138" s="24"/>
      <c r="M6138" s="80">
        <f>IFERROR((Base_actualizacion!$L6134/Base_actualizacion!$K6134)," " )</f>
        <v>0.94353719967738781</v>
      </c>
    </row>
    <row r="6139" spans="2:13" ht="24.9" customHeight="1" outlineLevel="1" x14ac:dyDescent="0.3">
      <c r="B6139" s="44" t="str">
        <f>B6138</f>
        <v>ASIGNACIÓN PARA LA INVERSIÓN LOCAL SEGÚN NBI Y CUARTA, QUINTA, Y SEXTA CATEGORÍA</v>
      </c>
      <c r="C6139" s="43" t="s">
        <v>38</v>
      </c>
      <c r="D6139" s="43" t="s">
        <v>198</v>
      </c>
      <c r="E6139" s="43" t="s">
        <v>197</v>
      </c>
      <c r="F6139" s="42" t="s">
        <v>196</v>
      </c>
      <c r="G6139" s="18" t="s">
        <v>3</v>
      </c>
      <c r="H6139" s="32">
        <f>SUBTOTAL(9,H6137:H6138)</f>
        <v>1180088399</v>
      </c>
      <c r="I6139" s="14">
        <f>SUBTOTAL(9,I6137:I6138)</f>
        <v>115962414.90000001</v>
      </c>
      <c r="J6139" s="31">
        <f>SUBTOTAL(9,J6137:J6138)</f>
        <v>7.8612697135985884E-2</v>
      </c>
      <c r="K6139" s="14">
        <f>SUBTOTAL(9,K6137:K6138)</f>
        <v>122901794.43000001</v>
      </c>
      <c r="L6139" s="14">
        <f>SUBTOTAL(9,L6136:L6138)</f>
        <v>115962414.90000001</v>
      </c>
      <c r="M6139" s="80"/>
    </row>
    <row r="6140" spans="2:13" ht="24.9" customHeight="1" outlineLevel="2" x14ac:dyDescent="0.3">
      <c r="B6140" s="47" t="s">
        <v>2229</v>
      </c>
      <c r="C6140" s="46" t="s">
        <v>112</v>
      </c>
      <c r="D6140" s="46" t="s">
        <v>111</v>
      </c>
      <c r="E6140" s="46" t="s">
        <v>192</v>
      </c>
      <c r="F6140" s="45" t="s">
        <v>191</v>
      </c>
      <c r="G6140" s="26" t="s">
        <v>0</v>
      </c>
      <c r="H6140" s="30">
        <v>1732696267</v>
      </c>
      <c r="I6140" s="30">
        <v>136211926.87</v>
      </c>
      <c r="J6140" s="36">
        <f>I6140/H6140</f>
        <v>7.8612697138107243E-2</v>
      </c>
      <c r="K6140" s="30">
        <v>144363070.14000002</v>
      </c>
      <c r="L6140" s="30">
        <f>I6140</f>
        <v>136211926.87</v>
      </c>
      <c r="M6140" s="80">
        <f>L6140/K6140</f>
        <v>0.94353719921517865</v>
      </c>
    </row>
    <row r="6141" spans="2:13" ht="24.9" customHeight="1" outlineLevel="2" x14ac:dyDescent="0.3">
      <c r="B6141" s="47" t="s">
        <v>2229</v>
      </c>
      <c r="C6141" s="46" t="s">
        <v>112</v>
      </c>
      <c r="D6141" s="46" t="s">
        <v>111</v>
      </c>
      <c r="E6141" s="46" t="s">
        <v>192</v>
      </c>
      <c r="F6141" s="45" t="s">
        <v>191</v>
      </c>
      <c r="G6141" s="26" t="s">
        <v>7</v>
      </c>
      <c r="H6141" s="30">
        <v>-346539253</v>
      </c>
      <c r="I6141" s="24"/>
      <c r="J6141" s="36"/>
      <c r="K6141" s="24"/>
      <c r="L6141" s="24"/>
      <c r="M6141" s="80">
        <f>IFERROR((Base_actualizacion!$L6137/Base_actualizacion!$K6137)," " )</f>
        <v>0.94353719925584656</v>
      </c>
    </row>
    <row r="6142" spans="2:13" ht="24.9" customHeight="1" outlineLevel="1" x14ac:dyDescent="0.3">
      <c r="B6142" s="44" t="str">
        <f>B6141</f>
        <v>ASIGNACIÓN PARA LA INVERSIÓN LOCAL SEGÚN NBI Y CUARTA, QUINTA, Y SEXTA CATEGORÍA</v>
      </c>
      <c r="C6142" s="43" t="s">
        <v>112</v>
      </c>
      <c r="D6142" s="43" t="s">
        <v>111</v>
      </c>
      <c r="E6142" s="43" t="s">
        <v>192</v>
      </c>
      <c r="F6142" s="42" t="s">
        <v>191</v>
      </c>
      <c r="G6142" s="18" t="s">
        <v>3</v>
      </c>
      <c r="H6142" s="32">
        <f>SUBTOTAL(9,H6140:H6141)</f>
        <v>1386157014</v>
      </c>
      <c r="I6142" s="14">
        <f>SUBTOTAL(9,I6140:I6141)</f>
        <v>136211926.87</v>
      </c>
      <c r="J6142" s="31">
        <f>SUBTOTAL(9,J6140:J6141)</f>
        <v>7.8612697138107243E-2</v>
      </c>
      <c r="K6142" s="14">
        <f>SUBTOTAL(9,K6140:K6141)</f>
        <v>144363070.14000002</v>
      </c>
      <c r="L6142" s="14">
        <f>SUBTOTAL(9,L6139:L6141)</f>
        <v>136211926.87</v>
      </c>
      <c r="M6142" s="80"/>
    </row>
    <row r="6143" spans="2:13" ht="24.9" customHeight="1" outlineLevel="2" x14ac:dyDescent="0.3">
      <c r="B6143" s="47" t="s">
        <v>2229</v>
      </c>
      <c r="C6143" s="46" t="s">
        <v>112</v>
      </c>
      <c r="D6143" s="46" t="s">
        <v>111</v>
      </c>
      <c r="E6143" s="46" t="s">
        <v>190</v>
      </c>
      <c r="F6143" s="45" t="s">
        <v>189</v>
      </c>
      <c r="G6143" s="26" t="s">
        <v>0</v>
      </c>
      <c r="H6143" s="30">
        <v>1365340163</v>
      </c>
      <c r="I6143" s="30">
        <v>107333072.72</v>
      </c>
      <c r="J6143" s="36">
        <f>I6143/H6143</f>
        <v>7.8612697134875092E-2</v>
      </c>
      <c r="K6143" s="30">
        <v>113756058.37</v>
      </c>
      <c r="L6143" s="30">
        <f>I6143</f>
        <v>107333072.72</v>
      </c>
      <c r="M6143" s="80">
        <f>L6143/K6143</f>
        <v>0.94353719931901325</v>
      </c>
    </row>
    <row r="6144" spans="2:13" ht="24.9" customHeight="1" outlineLevel="2" x14ac:dyDescent="0.3">
      <c r="B6144" s="47" t="s">
        <v>2229</v>
      </c>
      <c r="C6144" s="46" t="s">
        <v>112</v>
      </c>
      <c r="D6144" s="46" t="s">
        <v>111</v>
      </c>
      <c r="E6144" s="46" t="s">
        <v>190</v>
      </c>
      <c r="F6144" s="45" t="s">
        <v>189</v>
      </c>
      <c r="G6144" s="26" t="s">
        <v>7</v>
      </c>
      <c r="H6144" s="30">
        <v>-273068033</v>
      </c>
      <c r="I6144" s="24"/>
      <c r="J6144" s="36"/>
      <c r="K6144" s="24"/>
      <c r="L6144" s="24"/>
      <c r="M6144" s="80">
        <f>IFERROR((Base_actualizacion!$L6140/Base_actualizacion!$K6140)," " )</f>
        <v>0.94353719921517865</v>
      </c>
    </row>
    <row r="6145" spans="2:13" ht="24.9" customHeight="1" outlineLevel="1" x14ac:dyDescent="0.3">
      <c r="B6145" s="44" t="str">
        <f>B6144</f>
        <v>ASIGNACIÓN PARA LA INVERSIÓN LOCAL SEGÚN NBI Y CUARTA, QUINTA, Y SEXTA CATEGORÍA</v>
      </c>
      <c r="C6145" s="43" t="s">
        <v>112</v>
      </c>
      <c r="D6145" s="43" t="s">
        <v>111</v>
      </c>
      <c r="E6145" s="43" t="s">
        <v>190</v>
      </c>
      <c r="F6145" s="42" t="s">
        <v>189</v>
      </c>
      <c r="G6145" s="18" t="s">
        <v>3</v>
      </c>
      <c r="H6145" s="32">
        <f>SUBTOTAL(9,H6143:H6144)</f>
        <v>1092272130</v>
      </c>
      <c r="I6145" s="14">
        <f>SUBTOTAL(9,I6143:I6144)</f>
        <v>107333072.72</v>
      </c>
      <c r="J6145" s="31">
        <f>SUBTOTAL(9,J6143:J6144)</f>
        <v>7.8612697134875092E-2</v>
      </c>
      <c r="K6145" s="14">
        <f>SUBTOTAL(9,K6143:K6144)</f>
        <v>113756058.37</v>
      </c>
      <c r="L6145" s="14">
        <f>SUBTOTAL(9,L6142:L6144)</f>
        <v>107333072.72</v>
      </c>
      <c r="M6145" s="80"/>
    </row>
    <row r="6146" spans="2:13" ht="24.9" customHeight="1" outlineLevel="2" x14ac:dyDescent="0.3">
      <c r="B6146" s="47" t="s">
        <v>2229</v>
      </c>
      <c r="C6146" s="46" t="s">
        <v>112</v>
      </c>
      <c r="D6146" s="46" t="s">
        <v>111</v>
      </c>
      <c r="E6146" s="46" t="s">
        <v>188</v>
      </c>
      <c r="F6146" s="45" t="s">
        <v>187</v>
      </c>
      <c r="G6146" s="26" t="s">
        <v>0</v>
      </c>
      <c r="H6146" s="30">
        <v>1991511653</v>
      </c>
      <c r="I6146" s="30">
        <v>156558102.41</v>
      </c>
      <c r="J6146" s="36">
        <f>I6146/H6146</f>
        <v>7.8612697130926598E-2</v>
      </c>
      <c r="K6146" s="30">
        <v>165926793.94999999</v>
      </c>
      <c r="L6146" s="30">
        <f>I6146</f>
        <v>156558102.41</v>
      </c>
      <c r="M6146" s="80">
        <f>L6146/K6146</f>
        <v>0.94353719904439826</v>
      </c>
    </row>
    <row r="6147" spans="2:13" ht="24.9" customHeight="1" outlineLevel="2" x14ac:dyDescent="0.3">
      <c r="B6147" s="47" t="s">
        <v>2229</v>
      </c>
      <c r="C6147" s="46" t="s">
        <v>112</v>
      </c>
      <c r="D6147" s="46" t="s">
        <v>111</v>
      </c>
      <c r="E6147" s="46" t="s">
        <v>188</v>
      </c>
      <c r="F6147" s="45" t="s">
        <v>187</v>
      </c>
      <c r="G6147" s="26" t="s">
        <v>7</v>
      </c>
      <c r="H6147" s="30">
        <v>-398302331</v>
      </c>
      <c r="I6147" s="24"/>
      <c r="J6147" s="36"/>
      <c r="K6147" s="24"/>
      <c r="L6147" s="24"/>
      <c r="M6147" s="80">
        <f>IFERROR((Base_actualizacion!$L6143/Base_actualizacion!$K6143)," " )</f>
        <v>0.94353719931901325</v>
      </c>
    </row>
    <row r="6148" spans="2:13" ht="24.9" customHeight="1" outlineLevel="1" x14ac:dyDescent="0.3">
      <c r="B6148" s="44" t="str">
        <f>B6147</f>
        <v>ASIGNACIÓN PARA LA INVERSIÓN LOCAL SEGÚN NBI Y CUARTA, QUINTA, Y SEXTA CATEGORÍA</v>
      </c>
      <c r="C6148" s="43" t="s">
        <v>112</v>
      </c>
      <c r="D6148" s="43" t="s">
        <v>111</v>
      </c>
      <c r="E6148" s="43" t="s">
        <v>188</v>
      </c>
      <c r="F6148" s="42" t="s">
        <v>187</v>
      </c>
      <c r="G6148" s="18" t="s">
        <v>3</v>
      </c>
      <c r="H6148" s="32">
        <f>SUBTOTAL(9,H6146:H6147)</f>
        <v>1593209322</v>
      </c>
      <c r="I6148" s="14">
        <f>SUBTOTAL(9,I6146:I6147)</f>
        <v>156558102.41</v>
      </c>
      <c r="J6148" s="31">
        <f>SUBTOTAL(9,J6146:J6147)</f>
        <v>7.8612697130926598E-2</v>
      </c>
      <c r="K6148" s="14">
        <f>SUBTOTAL(9,K6146:K6147)</f>
        <v>165926793.94999999</v>
      </c>
      <c r="L6148" s="14">
        <f>SUBTOTAL(9,L6145:L6147)</f>
        <v>156558102.41</v>
      </c>
      <c r="M6148" s="80"/>
    </row>
    <row r="6149" spans="2:13" ht="24.9" customHeight="1" outlineLevel="2" x14ac:dyDescent="0.3">
      <c r="B6149" s="47" t="s">
        <v>2229</v>
      </c>
      <c r="C6149" s="46" t="s">
        <v>112</v>
      </c>
      <c r="D6149" s="46" t="s">
        <v>111</v>
      </c>
      <c r="E6149" s="46" t="s">
        <v>186</v>
      </c>
      <c r="F6149" s="45" t="s">
        <v>185</v>
      </c>
      <c r="G6149" s="26" t="s">
        <v>0</v>
      </c>
      <c r="H6149" s="30">
        <v>1400939046</v>
      </c>
      <c r="I6149" s="30">
        <v>110131596.92999999</v>
      </c>
      <c r="J6149" s="36">
        <f>I6149/H6149</f>
        <v>7.8612697136574775E-2</v>
      </c>
      <c r="K6149" s="30">
        <v>116722050.83</v>
      </c>
      <c r="L6149" s="30">
        <f>I6149</f>
        <v>110131596.92999999</v>
      </c>
      <c r="M6149" s="80">
        <f>L6149/K6149</f>
        <v>0.94353719924268054</v>
      </c>
    </row>
    <row r="6150" spans="2:13" ht="24.9" customHeight="1" outlineLevel="2" x14ac:dyDescent="0.3">
      <c r="B6150" s="47" t="s">
        <v>2229</v>
      </c>
      <c r="C6150" s="46" t="s">
        <v>112</v>
      </c>
      <c r="D6150" s="46" t="s">
        <v>111</v>
      </c>
      <c r="E6150" s="46" t="s">
        <v>186</v>
      </c>
      <c r="F6150" s="45" t="s">
        <v>185</v>
      </c>
      <c r="G6150" s="26" t="s">
        <v>7</v>
      </c>
      <c r="H6150" s="30">
        <v>-280187809</v>
      </c>
      <c r="I6150" s="24"/>
      <c r="J6150" s="36"/>
      <c r="K6150" s="24"/>
      <c r="L6150" s="24"/>
      <c r="M6150" s="80">
        <f>IFERROR((Base_actualizacion!$L6146/Base_actualizacion!$K6146)," " )</f>
        <v>0.94353719904439826</v>
      </c>
    </row>
    <row r="6151" spans="2:13" ht="24.9" customHeight="1" outlineLevel="1" x14ac:dyDescent="0.3">
      <c r="B6151" s="44" t="str">
        <f>B6150</f>
        <v>ASIGNACIÓN PARA LA INVERSIÓN LOCAL SEGÚN NBI Y CUARTA, QUINTA, Y SEXTA CATEGORÍA</v>
      </c>
      <c r="C6151" s="43" t="s">
        <v>112</v>
      </c>
      <c r="D6151" s="43" t="s">
        <v>111</v>
      </c>
      <c r="E6151" s="43" t="s">
        <v>186</v>
      </c>
      <c r="F6151" s="42" t="s">
        <v>185</v>
      </c>
      <c r="G6151" s="18" t="s">
        <v>3</v>
      </c>
      <c r="H6151" s="32">
        <f>SUBTOTAL(9,H6149:H6150)</f>
        <v>1120751237</v>
      </c>
      <c r="I6151" s="14">
        <f>SUBTOTAL(9,I6149:I6150)</f>
        <v>110131596.92999999</v>
      </c>
      <c r="J6151" s="31">
        <f>SUBTOTAL(9,J6149:J6150)</f>
        <v>7.8612697136574775E-2</v>
      </c>
      <c r="K6151" s="14">
        <f>SUBTOTAL(9,K6149:K6150)</f>
        <v>116722050.83</v>
      </c>
      <c r="L6151" s="14">
        <f>SUBTOTAL(9,L6148:L6150)</f>
        <v>110131596.92999999</v>
      </c>
      <c r="M6151" s="80"/>
    </row>
    <row r="6152" spans="2:13" ht="24.9" customHeight="1" outlineLevel="2" x14ac:dyDescent="0.3">
      <c r="B6152" s="47" t="s">
        <v>2229</v>
      </c>
      <c r="C6152" s="46" t="s">
        <v>112</v>
      </c>
      <c r="D6152" s="46" t="s">
        <v>111</v>
      </c>
      <c r="E6152" s="46" t="s">
        <v>184</v>
      </c>
      <c r="F6152" s="45" t="s">
        <v>183</v>
      </c>
      <c r="G6152" s="26" t="s">
        <v>0</v>
      </c>
      <c r="H6152" s="30">
        <v>2159132441</v>
      </c>
      <c r="I6152" s="30">
        <v>169735224.66</v>
      </c>
      <c r="J6152" s="36">
        <f>I6152/H6152</f>
        <v>7.8612697135608464E-2</v>
      </c>
      <c r="K6152" s="30">
        <v>179892456.59</v>
      </c>
      <c r="L6152" s="30">
        <f>I6152</f>
        <v>169735224.66</v>
      </c>
      <c r="M6152" s="80">
        <f>L6152/K6152</f>
        <v>0.94353719926594948</v>
      </c>
    </row>
    <row r="6153" spans="2:13" ht="24.9" customHeight="1" outlineLevel="2" x14ac:dyDescent="0.3">
      <c r="B6153" s="47" t="s">
        <v>2229</v>
      </c>
      <c r="C6153" s="46" t="s">
        <v>112</v>
      </c>
      <c r="D6153" s="46" t="s">
        <v>111</v>
      </c>
      <c r="E6153" s="46" t="s">
        <v>184</v>
      </c>
      <c r="F6153" s="45" t="s">
        <v>183</v>
      </c>
      <c r="G6153" s="26" t="s">
        <v>7</v>
      </c>
      <c r="H6153" s="30">
        <v>-431826488</v>
      </c>
      <c r="I6153" s="24"/>
      <c r="J6153" s="36"/>
      <c r="K6153" s="24"/>
      <c r="L6153" s="24"/>
      <c r="M6153" s="80">
        <f>IFERROR((Base_actualizacion!$L6149/Base_actualizacion!$K6149)," " )</f>
        <v>0.94353719924268054</v>
      </c>
    </row>
    <row r="6154" spans="2:13" ht="24.9" customHeight="1" outlineLevel="2" x14ac:dyDescent="0.3">
      <c r="B6154" s="47" t="s">
        <v>2229</v>
      </c>
      <c r="C6154" s="46" t="s">
        <v>112</v>
      </c>
      <c r="D6154" s="46" t="s">
        <v>111</v>
      </c>
      <c r="E6154" s="46" t="s">
        <v>184</v>
      </c>
      <c r="F6154" s="45" t="s">
        <v>183</v>
      </c>
      <c r="G6154" s="26" t="s">
        <v>13</v>
      </c>
      <c r="H6154" s="30">
        <v>7166200</v>
      </c>
      <c r="I6154" s="30">
        <v>7166200</v>
      </c>
      <c r="J6154" s="36">
        <f>H6154/I6154</f>
        <v>1</v>
      </c>
      <c r="K6154" s="24"/>
      <c r="L6154" s="24"/>
      <c r="M6154" s="80"/>
    </row>
    <row r="6155" spans="2:13" ht="24.9" customHeight="1" outlineLevel="1" x14ac:dyDescent="0.3">
      <c r="B6155" s="44" t="str">
        <f>B6154</f>
        <v>ASIGNACIÓN PARA LA INVERSIÓN LOCAL SEGÚN NBI Y CUARTA, QUINTA, Y SEXTA CATEGORÍA</v>
      </c>
      <c r="C6155" s="43" t="s">
        <v>112</v>
      </c>
      <c r="D6155" s="43" t="s">
        <v>111</v>
      </c>
      <c r="E6155" s="43" t="s">
        <v>184</v>
      </c>
      <c r="F6155" s="42" t="s">
        <v>183</v>
      </c>
      <c r="G6155" s="18" t="s">
        <v>3</v>
      </c>
      <c r="H6155" s="32">
        <f>SUBTOTAL(9,H6152:H6154)</f>
        <v>1734472153</v>
      </c>
      <c r="I6155" s="32">
        <f>SUBTOTAL(9,I6152:I6154)</f>
        <v>176901424.66</v>
      </c>
      <c r="J6155" s="31">
        <f>SUBTOTAL(9,J6152:J6154)</f>
        <v>1.0786126971356085</v>
      </c>
      <c r="K6155" s="14">
        <f>SUBTOTAL(9,K6152:K6154)</f>
        <v>179892456.59</v>
      </c>
      <c r="L6155" s="14">
        <f>SUBTOTAL(9,L6152:L6154)</f>
        <v>169735224.66</v>
      </c>
      <c r="M6155" s="80"/>
    </row>
    <row r="6156" spans="2:13" ht="24.9" customHeight="1" outlineLevel="2" x14ac:dyDescent="0.3">
      <c r="B6156" s="47" t="s">
        <v>2229</v>
      </c>
      <c r="C6156" s="46" t="s">
        <v>112</v>
      </c>
      <c r="D6156" s="46" t="s">
        <v>111</v>
      </c>
      <c r="E6156" s="46" t="s">
        <v>182</v>
      </c>
      <c r="F6156" s="45" t="s">
        <v>181</v>
      </c>
      <c r="G6156" s="26" t="s">
        <v>0</v>
      </c>
      <c r="H6156" s="30">
        <v>15617981307</v>
      </c>
      <c r="I6156" s="30">
        <v>1227771634.3499999</v>
      </c>
      <c r="J6156" s="36">
        <f>I6156/H6156</f>
        <v>7.8612697135173992E-2</v>
      </c>
      <c r="K6156" s="30">
        <v>1301243486.04</v>
      </c>
      <c r="L6156" s="30">
        <f>I6156</f>
        <v>1227771634.3499999</v>
      </c>
      <c r="M6156" s="80">
        <f>L6156/K6156</f>
        <v>0.94353719924193991</v>
      </c>
    </row>
    <row r="6157" spans="2:13" ht="24.9" customHeight="1" outlineLevel="2" x14ac:dyDescent="0.3">
      <c r="B6157" s="47" t="s">
        <v>2229</v>
      </c>
      <c r="C6157" s="46" t="s">
        <v>112</v>
      </c>
      <c r="D6157" s="46" t="s">
        <v>111</v>
      </c>
      <c r="E6157" s="46" t="s">
        <v>182</v>
      </c>
      <c r="F6157" s="45" t="s">
        <v>181</v>
      </c>
      <c r="G6157" s="26" t="s">
        <v>7</v>
      </c>
      <c r="H6157" s="30">
        <v>-3123596261</v>
      </c>
      <c r="I6157" s="24"/>
      <c r="J6157" s="36"/>
      <c r="K6157" s="24"/>
      <c r="L6157" s="24"/>
      <c r="M6157" s="80" t="str">
        <f>IFERROR((Base_actualizacion!$L6153/Base_actualizacion!$K6153)," " )</f>
        <v xml:space="preserve"> </v>
      </c>
    </row>
    <row r="6158" spans="2:13" ht="24.9" customHeight="1" outlineLevel="2" x14ac:dyDescent="0.3">
      <c r="B6158" s="47" t="s">
        <v>2229</v>
      </c>
      <c r="C6158" s="46" t="s">
        <v>112</v>
      </c>
      <c r="D6158" s="46" t="s">
        <v>111</v>
      </c>
      <c r="E6158" s="46" t="s">
        <v>182</v>
      </c>
      <c r="F6158" s="45" t="s">
        <v>181</v>
      </c>
      <c r="G6158" s="26" t="s">
        <v>13</v>
      </c>
      <c r="H6158" s="30">
        <v>625979141</v>
      </c>
      <c r="I6158" s="30">
        <v>625979141</v>
      </c>
      <c r="J6158" s="36">
        <f>H6158/I6158</f>
        <v>1</v>
      </c>
      <c r="K6158" s="24"/>
      <c r="L6158" s="24"/>
      <c r="M6158" s="80"/>
    </row>
    <row r="6159" spans="2:13" ht="24.9" customHeight="1" outlineLevel="1" x14ac:dyDescent="0.3">
      <c r="B6159" s="44" t="str">
        <f>B6158</f>
        <v>ASIGNACIÓN PARA LA INVERSIÓN LOCAL SEGÚN NBI Y CUARTA, QUINTA, Y SEXTA CATEGORÍA</v>
      </c>
      <c r="C6159" s="43" t="s">
        <v>112</v>
      </c>
      <c r="D6159" s="43" t="s">
        <v>111</v>
      </c>
      <c r="E6159" s="43" t="s">
        <v>182</v>
      </c>
      <c r="F6159" s="42" t="s">
        <v>181</v>
      </c>
      <c r="G6159" s="18" t="s">
        <v>3</v>
      </c>
      <c r="H6159" s="32">
        <f>SUBTOTAL(9,H6156:H6158)</f>
        <v>13120364187</v>
      </c>
      <c r="I6159" s="32">
        <f>SUBTOTAL(9,I6156:I6158)</f>
        <v>1853750775.3499999</v>
      </c>
      <c r="J6159" s="31">
        <f>SUBTOTAL(9,J6156:J6158)</f>
        <v>1.0786126971351739</v>
      </c>
      <c r="K6159" s="14">
        <f>SUBTOTAL(9,K6156:K6158)</f>
        <v>1301243486.04</v>
      </c>
      <c r="L6159" s="14">
        <f>SUBTOTAL(9,L6156:L6158)</f>
        <v>1227771634.3499999</v>
      </c>
      <c r="M6159" s="80"/>
    </row>
    <row r="6160" spans="2:13" ht="24.9" customHeight="1" outlineLevel="2" x14ac:dyDescent="0.3">
      <c r="B6160" s="47" t="s">
        <v>2229</v>
      </c>
      <c r="C6160" s="46" t="s">
        <v>112</v>
      </c>
      <c r="D6160" s="46" t="s">
        <v>111</v>
      </c>
      <c r="E6160" s="46" t="s">
        <v>178</v>
      </c>
      <c r="F6160" s="45" t="s">
        <v>177</v>
      </c>
      <c r="G6160" s="26" t="s">
        <v>0</v>
      </c>
      <c r="H6160" s="30">
        <v>2035121551</v>
      </c>
      <c r="I6160" s="30">
        <v>159986394.12</v>
      </c>
      <c r="J6160" s="36">
        <f>I6160/H6160</f>
        <v>7.861269713417722E-2</v>
      </c>
      <c r="K6160" s="30">
        <v>169560240.25</v>
      </c>
      <c r="L6160" s="30">
        <f>I6160</f>
        <v>159986394.12</v>
      </c>
      <c r="M6160" s="80">
        <f>L6160/K6160</f>
        <v>0.943537198839278</v>
      </c>
    </row>
    <row r="6161" spans="2:13" ht="24.9" customHeight="1" outlineLevel="2" x14ac:dyDescent="0.3">
      <c r="B6161" s="47" t="s">
        <v>2229</v>
      </c>
      <c r="C6161" s="46" t="s">
        <v>112</v>
      </c>
      <c r="D6161" s="46" t="s">
        <v>111</v>
      </c>
      <c r="E6161" s="46" t="s">
        <v>178</v>
      </c>
      <c r="F6161" s="45" t="s">
        <v>177</v>
      </c>
      <c r="G6161" s="26" t="s">
        <v>7</v>
      </c>
      <c r="H6161" s="30">
        <v>-407024310</v>
      </c>
      <c r="I6161" s="24"/>
      <c r="J6161" s="36"/>
      <c r="K6161" s="24"/>
      <c r="L6161" s="24"/>
      <c r="M6161" s="80" t="str">
        <f>IFERROR((Base_actualizacion!$L6157/Base_actualizacion!$K6157)," " )</f>
        <v xml:space="preserve"> </v>
      </c>
    </row>
    <row r="6162" spans="2:13" ht="24.9" customHeight="1" outlineLevel="1" x14ac:dyDescent="0.3">
      <c r="B6162" s="44" t="str">
        <f>B6161</f>
        <v>ASIGNACIÓN PARA LA INVERSIÓN LOCAL SEGÚN NBI Y CUARTA, QUINTA, Y SEXTA CATEGORÍA</v>
      </c>
      <c r="C6162" s="43" t="s">
        <v>112</v>
      </c>
      <c r="D6162" s="43" t="s">
        <v>111</v>
      </c>
      <c r="E6162" s="43" t="s">
        <v>178</v>
      </c>
      <c r="F6162" s="42" t="s">
        <v>177</v>
      </c>
      <c r="G6162" s="18" t="s">
        <v>3</v>
      </c>
      <c r="H6162" s="32">
        <f>SUBTOTAL(9,H6160:H6161)</f>
        <v>1628097241</v>
      </c>
      <c r="I6162" s="14">
        <f>SUBTOTAL(9,I6160:I6161)</f>
        <v>159986394.12</v>
      </c>
      <c r="J6162" s="31">
        <f>SUBTOTAL(9,J6160:J6161)</f>
        <v>7.861269713417722E-2</v>
      </c>
      <c r="K6162" s="14">
        <f>SUBTOTAL(9,K6160:K6161)</f>
        <v>169560240.25</v>
      </c>
      <c r="L6162" s="14">
        <f>SUBTOTAL(9,L6159:L6161)</f>
        <v>159986394.12</v>
      </c>
      <c r="M6162" s="80"/>
    </row>
    <row r="6163" spans="2:13" ht="24.9" customHeight="1" outlineLevel="2" x14ac:dyDescent="0.3">
      <c r="B6163" s="47" t="s">
        <v>2229</v>
      </c>
      <c r="C6163" s="46" t="s">
        <v>112</v>
      </c>
      <c r="D6163" s="46" t="s">
        <v>111</v>
      </c>
      <c r="E6163" s="46" t="s">
        <v>176</v>
      </c>
      <c r="F6163" s="45" t="s">
        <v>175</v>
      </c>
      <c r="G6163" s="26" t="s">
        <v>0</v>
      </c>
      <c r="H6163" s="30">
        <v>1883501621</v>
      </c>
      <c r="I6163" s="30">
        <v>148067142.49000001</v>
      </c>
      <c r="J6163" s="36">
        <f>I6163/H6163</f>
        <v>7.8612697137678766E-2</v>
      </c>
      <c r="K6163" s="30">
        <v>156927721.13</v>
      </c>
      <c r="L6163" s="30">
        <f>I6163</f>
        <v>148067142.49000001</v>
      </c>
      <c r="M6163" s="80">
        <f>L6163/K6163</f>
        <v>0.94353719931572944</v>
      </c>
    </row>
    <row r="6164" spans="2:13" ht="24.9" customHeight="1" outlineLevel="2" x14ac:dyDescent="0.3">
      <c r="B6164" s="47" t="s">
        <v>2229</v>
      </c>
      <c r="C6164" s="46" t="s">
        <v>112</v>
      </c>
      <c r="D6164" s="46" t="s">
        <v>111</v>
      </c>
      <c r="E6164" s="46" t="s">
        <v>176</v>
      </c>
      <c r="F6164" s="45" t="s">
        <v>175</v>
      </c>
      <c r="G6164" s="26" t="s">
        <v>7</v>
      </c>
      <c r="H6164" s="30">
        <v>-376700324</v>
      </c>
      <c r="I6164" s="24"/>
      <c r="J6164" s="36"/>
      <c r="K6164" s="24"/>
      <c r="L6164" s="24"/>
      <c r="M6164" s="80">
        <f>IFERROR((Base_actualizacion!$L6160/Base_actualizacion!$K6160)," " )</f>
        <v>0.943537198839278</v>
      </c>
    </row>
    <row r="6165" spans="2:13" ht="24.9" customHeight="1" outlineLevel="1" x14ac:dyDescent="0.3">
      <c r="B6165" s="44" t="str">
        <f>B6164</f>
        <v>ASIGNACIÓN PARA LA INVERSIÓN LOCAL SEGÚN NBI Y CUARTA, QUINTA, Y SEXTA CATEGORÍA</v>
      </c>
      <c r="C6165" s="43" t="s">
        <v>112</v>
      </c>
      <c r="D6165" s="43" t="s">
        <v>111</v>
      </c>
      <c r="E6165" s="43" t="s">
        <v>176</v>
      </c>
      <c r="F6165" s="42" t="s">
        <v>175</v>
      </c>
      <c r="G6165" s="18" t="s">
        <v>3</v>
      </c>
      <c r="H6165" s="32">
        <f>SUBTOTAL(9,H6163:H6164)</f>
        <v>1506801297</v>
      </c>
      <c r="I6165" s="14">
        <f>SUBTOTAL(9,I6163:I6164)</f>
        <v>148067142.49000001</v>
      </c>
      <c r="J6165" s="31">
        <f>SUBTOTAL(9,J6163:J6164)</f>
        <v>7.8612697137678766E-2</v>
      </c>
      <c r="K6165" s="14">
        <f>SUBTOTAL(9,K6163:K6164)</f>
        <v>156927721.13</v>
      </c>
      <c r="L6165" s="14">
        <f>SUBTOTAL(9,L6162:L6164)</f>
        <v>148067142.49000001</v>
      </c>
      <c r="M6165" s="80"/>
    </row>
    <row r="6166" spans="2:13" ht="24.9" customHeight="1" outlineLevel="2" x14ac:dyDescent="0.3">
      <c r="B6166" s="47" t="s">
        <v>2229</v>
      </c>
      <c r="C6166" s="46" t="s">
        <v>112</v>
      </c>
      <c r="D6166" s="46" t="s">
        <v>111</v>
      </c>
      <c r="E6166" s="46" t="s">
        <v>174</v>
      </c>
      <c r="F6166" s="45" t="s">
        <v>173</v>
      </c>
      <c r="G6166" s="26" t="s">
        <v>0</v>
      </c>
      <c r="H6166" s="30">
        <v>1622942248</v>
      </c>
      <c r="I6166" s="30">
        <v>127583867.41</v>
      </c>
      <c r="J6166" s="36">
        <f>I6166/H6166</f>
        <v>7.8612697135234097E-2</v>
      </c>
      <c r="K6166" s="30">
        <v>135218693.61000001</v>
      </c>
      <c r="L6166" s="30">
        <f>I6166</f>
        <v>127583867.41</v>
      </c>
      <c r="M6166" s="80">
        <f>L6166/K6166</f>
        <v>0.94353719891703358</v>
      </c>
    </row>
    <row r="6167" spans="2:13" ht="24.9" customHeight="1" outlineLevel="2" x14ac:dyDescent="0.3">
      <c r="B6167" s="47" t="s">
        <v>2229</v>
      </c>
      <c r="C6167" s="46" t="s">
        <v>112</v>
      </c>
      <c r="D6167" s="46" t="s">
        <v>111</v>
      </c>
      <c r="E6167" s="46" t="s">
        <v>174</v>
      </c>
      <c r="F6167" s="45" t="s">
        <v>173</v>
      </c>
      <c r="G6167" s="26" t="s">
        <v>7</v>
      </c>
      <c r="H6167" s="30">
        <v>-324588450</v>
      </c>
      <c r="I6167" s="24"/>
      <c r="J6167" s="36"/>
      <c r="K6167" s="24"/>
      <c r="L6167" s="24"/>
      <c r="M6167" s="80">
        <f>IFERROR((Base_actualizacion!$L6163/Base_actualizacion!$K6163)," " )</f>
        <v>0.94353719931572944</v>
      </c>
    </row>
    <row r="6168" spans="2:13" ht="24.9" customHeight="1" outlineLevel="1" x14ac:dyDescent="0.3">
      <c r="B6168" s="44" t="str">
        <f>B6167</f>
        <v>ASIGNACIÓN PARA LA INVERSIÓN LOCAL SEGÚN NBI Y CUARTA, QUINTA, Y SEXTA CATEGORÍA</v>
      </c>
      <c r="C6168" s="43" t="s">
        <v>112</v>
      </c>
      <c r="D6168" s="43" t="s">
        <v>111</v>
      </c>
      <c r="E6168" s="43" t="s">
        <v>174</v>
      </c>
      <c r="F6168" s="42" t="s">
        <v>173</v>
      </c>
      <c r="G6168" s="18" t="s">
        <v>3</v>
      </c>
      <c r="H6168" s="32">
        <f>SUBTOTAL(9,H6166:H6167)</f>
        <v>1298353798</v>
      </c>
      <c r="I6168" s="14">
        <f>SUBTOTAL(9,I6166:I6167)</f>
        <v>127583867.41</v>
      </c>
      <c r="J6168" s="31">
        <f>SUBTOTAL(9,J6166:J6167)</f>
        <v>7.8612697135234097E-2</v>
      </c>
      <c r="K6168" s="14">
        <f>SUBTOTAL(9,K6166:K6167)</f>
        <v>135218693.61000001</v>
      </c>
      <c r="L6168" s="14">
        <f>SUBTOTAL(9,L6165:L6167)</f>
        <v>127583867.41</v>
      </c>
      <c r="M6168" s="80"/>
    </row>
    <row r="6169" spans="2:13" ht="24.9" customHeight="1" outlineLevel="2" x14ac:dyDescent="0.3">
      <c r="B6169" s="47" t="s">
        <v>2229</v>
      </c>
      <c r="C6169" s="46" t="s">
        <v>112</v>
      </c>
      <c r="D6169" s="46" t="s">
        <v>111</v>
      </c>
      <c r="E6169" s="46" t="s">
        <v>168</v>
      </c>
      <c r="F6169" s="45" t="s">
        <v>167</v>
      </c>
      <c r="G6169" s="26" t="s">
        <v>0</v>
      </c>
      <c r="H6169" s="30">
        <v>2711846415</v>
      </c>
      <c r="I6169" s="30">
        <v>213185560.89999998</v>
      </c>
      <c r="J6169" s="36">
        <f>I6169/H6169</f>
        <v>7.8612697135357484E-2</v>
      </c>
      <c r="K6169" s="30">
        <v>225942931.64999998</v>
      </c>
      <c r="L6169" s="30">
        <f>I6169</f>
        <v>213185560.89999998</v>
      </c>
      <c r="M6169" s="80">
        <f>L6169/K6169</f>
        <v>0.9435371991642475</v>
      </c>
    </row>
    <row r="6170" spans="2:13" ht="24.9" customHeight="1" outlineLevel="2" x14ac:dyDescent="0.3">
      <c r="B6170" s="47" t="s">
        <v>2229</v>
      </c>
      <c r="C6170" s="46" t="s">
        <v>112</v>
      </c>
      <c r="D6170" s="46" t="s">
        <v>111</v>
      </c>
      <c r="E6170" s="46" t="s">
        <v>168</v>
      </c>
      <c r="F6170" s="45" t="s">
        <v>167</v>
      </c>
      <c r="G6170" s="26" t="s">
        <v>7</v>
      </c>
      <c r="H6170" s="30">
        <v>-542369283</v>
      </c>
      <c r="I6170" s="24"/>
      <c r="J6170" s="36"/>
      <c r="K6170" s="24"/>
      <c r="L6170" s="24"/>
      <c r="M6170" s="80">
        <f>IFERROR((Base_actualizacion!$L6166/Base_actualizacion!$K6166)," " )</f>
        <v>0.94353719891703358</v>
      </c>
    </row>
    <row r="6171" spans="2:13" ht="24.9" customHeight="1" outlineLevel="1" x14ac:dyDescent="0.3">
      <c r="B6171" s="44" t="str">
        <f>B6170</f>
        <v>ASIGNACIÓN PARA LA INVERSIÓN LOCAL SEGÚN NBI Y CUARTA, QUINTA, Y SEXTA CATEGORÍA</v>
      </c>
      <c r="C6171" s="43" t="s">
        <v>112</v>
      </c>
      <c r="D6171" s="43" t="s">
        <v>111</v>
      </c>
      <c r="E6171" s="43" t="s">
        <v>168</v>
      </c>
      <c r="F6171" s="42" t="s">
        <v>167</v>
      </c>
      <c r="G6171" s="18" t="s">
        <v>3</v>
      </c>
      <c r="H6171" s="32">
        <f>SUBTOTAL(9,H6169:H6170)</f>
        <v>2169477132</v>
      </c>
      <c r="I6171" s="14">
        <f>SUBTOTAL(9,I6169:I6170)</f>
        <v>213185560.89999998</v>
      </c>
      <c r="J6171" s="31">
        <f>SUBTOTAL(9,J6169:J6170)</f>
        <v>7.8612697135357484E-2</v>
      </c>
      <c r="K6171" s="14">
        <f>SUBTOTAL(9,K6169:K6170)</f>
        <v>225942931.64999998</v>
      </c>
      <c r="L6171" s="14">
        <f>SUBTOTAL(9,L6168:L6170)</f>
        <v>213185560.89999998</v>
      </c>
      <c r="M6171" s="80"/>
    </row>
    <row r="6172" spans="2:13" ht="24.9" customHeight="1" outlineLevel="2" x14ac:dyDescent="0.3">
      <c r="B6172" s="47" t="s">
        <v>2229</v>
      </c>
      <c r="C6172" s="46" t="s">
        <v>112</v>
      </c>
      <c r="D6172" s="46" t="s">
        <v>111</v>
      </c>
      <c r="E6172" s="46" t="s">
        <v>166</v>
      </c>
      <c r="F6172" s="45" t="s">
        <v>165</v>
      </c>
      <c r="G6172" s="26" t="s">
        <v>0</v>
      </c>
      <c r="H6172" s="30">
        <v>1589136091</v>
      </c>
      <c r="I6172" s="30">
        <v>124926274.23</v>
      </c>
      <c r="J6172" s="36">
        <f>I6172/H6172</f>
        <v>7.8612697136207707E-2</v>
      </c>
      <c r="K6172" s="30">
        <v>132402065.69</v>
      </c>
      <c r="L6172" s="30">
        <f>I6172</f>
        <v>124926274.23</v>
      </c>
      <c r="M6172" s="80">
        <f>L6172/K6172</f>
        <v>0.94353719920425216</v>
      </c>
    </row>
    <row r="6173" spans="2:13" ht="24.9" customHeight="1" outlineLevel="2" x14ac:dyDescent="0.3">
      <c r="B6173" s="47" t="s">
        <v>2229</v>
      </c>
      <c r="C6173" s="46" t="s">
        <v>112</v>
      </c>
      <c r="D6173" s="46" t="s">
        <v>111</v>
      </c>
      <c r="E6173" s="46" t="s">
        <v>166</v>
      </c>
      <c r="F6173" s="45" t="s">
        <v>165</v>
      </c>
      <c r="G6173" s="26" t="s">
        <v>7</v>
      </c>
      <c r="H6173" s="30">
        <v>-317827218</v>
      </c>
      <c r="I6173" s="24"/>
      <c r="J6173" s="36"/>
      <c r="K6173" s="24"/>
      <c r="L6173" s="24"/>
      <c r="M6173" s="80">
        <f>IFERROR((Base_actualizacion!$L6169/Base_actualizacion!$K6169)," " )</f>
        <v>0.9435371991642475</v>
      </c>
    </row>
    <row r="6174" spans="2:13" ht="24.9" customHeight="1" outlineLevel="1" x14ac:dyDescent="0.3">
      <c r="B6174" s="44" t="str">
        <f>B6173</f>
        <v>ASIGNACIÓN PARA LA INVERSIÓN LOCAL SEGÚN NBI Y CUARTA, QUINTA, Y SEXTA CATEGORÍA</v>
      </c>
      <c r="C6174" s="43" t="s">
        <v>112</v>
      </c>
      <c r="D6174" s="43" t="s">
        <v>111</v>
      </c>
      <c r="E6174" s="43" t="s">
        <v>166</v>
      </c>
      <c r="F6174" s="42" t="s">
        <v>165</v>
      </c>
      <c r="G6174" s="18" t="s">
        <v>3</v>
      </c>
      <c r="H6174" s="32">
        <f>SUBTOTAL(9,H6172:H6173)</f>
        <v>1271308873</v>
      </c>
      <c r="I6174" s="14">
        <f>SUBTOTAL(9,I6172:I6173)</f>
        <v>124926274.23</v>
      </c>
      <c r="J6174" s="31">
        <f>SUBTOTAL(9,J6172:J6173)</f>
        <v>7.8612697136207707E-2</v>
      </c>
      <c r="K6174" s="14">
        <f>SUBTOTAL(9,K6172:K6173)</f>
        <v>132402065.69</v>
      </c>
      <c r="L6174" s="14">
        <f>SUBTOTAL(9,L6171:L6173)</f>
        <v>124926274.23</v>
      </c>
      <c r="M6174" s="80"/>
    </row>
    <row r="6175" spans="2:13" ht="24.9" customHeight="1" outlineLevel="2" x14ac:dyDescent="0.3">
      <c r="B6175" s="47" t="s">
        <v>2229</v>
      </c>
      <c r="C6175" s="46" t="s">
        <v>112</v>
      </c>
      <c r="D6175" s="46" t="s">
        <v>111</v>
      </c>
      <c r="E6175" s="46" t="s">
        <v>164</v>
      </c>
      <c r="F6175" s="45" t="s">
        <v>163</v>
      </c>
      <c r="G6175" s="26" t="s">
        <v>0</v>
      </c>
      <c r="H6175" s="30">
        <v>1328587408</v>
      </c>
      <c r="I6175" s="30">
        <v>104443839.53</v>
      </c>
      <c r="J6175" s="36">
        <f>I6175/H6175</f>
        <v>7.8612697140661145E-2</v>
      </c>
      <c r="K6175" s="30">
        <v>110693928.81999999</v>
      </c>
      <c r="L6175" s="30">
        <f>I6175</f>
        <v>104443839.53</v>
      </c>
      <c r="M6175" s="80">
        <f>L6175/K6175</f>
        <v>0.94353719886333332</v>
      </c>
    </row>
    <row r="6176" spans="2:13" ht="24.9" customHeight="1" outlineLevel="2" x14ac:dyDescent="0.3">
      <c r="B6176" s="47" t="s">
        <v>2229</v>
      </c>
      <c r="C6176" s="46" t="s">
        <v>112</v>
      </c>
      <c r="D6176" s="46" t="s">
        <v>111</v>
      </c>
      <c r="E6176" s="46" t="s">
        <v>164</v>
      </c>
      <c r="F6176" s="45" t="s">
        <v>163</v>
      </c>
      <c r="G6176" s="26" t="s">
        <v>7</v>
      </c>
      <c r="H6176" s="30">
        <v>-265717482</v>
      </c>
      <c r="I6176" s="24"/>
      <c r="J6176" s="36"/>
      <c r="K6176" s="24"/>
      <c r="L6176" s="24"/>
      <c r="M6176" s="80">
        <f>IFERROR((Base_actualizacion!$L6172/Base_actualizacion!$K6172)," " )</f>
        <v>0.94353719920425216</v>
      </c>
    </row>
    <row r="6177" spans="2:13" ht="24.9" customHeight="1" outlineLevel="1" x14ac:dyDescent="0.3">
      <c r="B6177" s="44" t="str">
        <f>B6176</f>
        <v>ASIGNACIÓN PARA LA INVERSIÓN LOCAL SEGÚN NBI Y CUARTA, QUINTA, Y SEXTA CATEGORÍA</v>
      </c>
      <c r="C6177" s="43" t="s">
        <v>112</v>
      </c>
      <c r="D6177" s="43" t="s">
        <v>111</v>
      </c>
      <c r="E6177" s="43" t="s">
        <v>164</v>
      </c>
      <c r="F6177" s="42" t="s">
        <v>163</v>
      </c>
      <c r="G6177" s="18" t="s">
        <v>3</v>
      </c>
      <c r="H6177" s="32">
        <f>SUBTOTAL(9,H6175:H6176)</f>
        <v>1062869926</v>
      </c>
      <c r="I6177" s="14">
        <f>SUBTOTAL(9,I6175:I6176)</f>
        <v>104443839.53</v>
      </c>
      <c r="J6177" s="31">
        <f>SUBTOTAL(9,J6175:J6176)</f>
        <v>7.8612697140661145E-2</v>
      </c>
      <c r="K6177" s="14">
        <f>SUBTOTAL(9,K6175:K6176)</f>
        <v>110693928.81999999</v>
      </c>
      <c r="L6177" s="14">
        <f>SUBTOTAL(9,L6174:L6176)</f>
        <v>104443839.53</v>
      </c>
      <c r="M6177" s="80"/>
    </row>
    <row r="6178" spans="2:13" ht="24.9" customHeight="1" outlineLevel="2" x14ac:dyDescent="0.3">
      <c r="B6178" s="47" t="s">
        <v>2229</v>
      </c>
      <c r="C6178" s="46" t="s">
        <v>112</v>
      </c>
      <c r="D6178" s="46" t="s">
        <v>111</v>
      </c>
      <c r="E6178" s="46" t="s">
        <v>162</v>
      </c>
      <c r="F6178" s="45" t="s">
        <v>161</v>
      </c>
      <c r="G6178" s="26" t="s">
        <v>0</v>
      </c>
      <c r="H6178" s="30">
        <v>2164889007</v>
      </c>
      <c r="I6178" s="30">
        <v>170187763.84</v>
      </c>
      <c r="J6178" s="36">
        <f>I6178/H6178</f>
        <v>7.8612697135839821E-2</v>
      </c>
      <c r="K6178" s="30">
        <v>180372076.38</v>
      </c>
      <c r="L6178" s="30">
        <f>I6178</f>
        <v>170187763.84</v>
      </c>
      <c r="M6178" s="80">
        <f>L6178/K6178</f>
        <v>0.94353719963535754</v>
      </c>
    </row>
    <row r="6179" spans="2:13" ht="24.9" customHeight="1" outlineLevel="2" x14ac:dyDescent="0.3">
      <c r="B6179" s="47" t="s">
        <v>2229</v>
      </c>
      <c r="C6179" s="46" t="s">
        <v>112</v>
      </c>
      <c r="D6179" s="46" t="s">
        <v>111</v>
      </c>
      <c r="E6179" s="46" t="s">
        <v>162</v>
      </c>
      <c r="F6179" s="45" t="s">
        <v>161</v>
      </c>
      <c r="G6179" s="26" t="s">
        <v>7</v>
      </c>
      <c r="H6179" s="30">
        <v>-432977801</v>
      </c>
      <c r="I6179" s="24"/>
      <c r="J6179" s="36"/>
      <c r="K6179" s="24"/>
      <c r="L6179" s="24"/>
      <c r="M6179" s="80">
        <f>IFERROR((Base_actualizacion!$L6175/Base_actualizacion!$K6175)," " )</f>
        <v>0.94353719886333332</v>
      </c>
    </row>
    <row r="6180" spans="2:13" ht="24.9" customHeight="1" outlineLevel="1" x14ac:dyDescent="0.3">
      <c r="B6180" s="44" t="str">
        <f>B6179</f>
        <v>ASIGNACIÓN PARA LA INVERSIÓN LOCAL SEGÚN NBI Y CUARTA, QUINTA, Y SEXTA CATEGORÍA</v>
      </c>
      <c r="C6180" s="43" t="s">
        <v>112</v>
      </c>
      <c r="D6180" s="43" t="s">
        <v>111</v>
      </c>
      <c r="E6180" s="43" t="s">
        <v>162</v>
      </c>
      <c r="F6180" s="42" t="s">
        <v>161</v>
      </c>
      <c r="G6180" s="18" t="s">
        <v>3</v>
      </c>
      <c r="H6180" s="32">
        <f>SUBTOTAL(9,H6178:H6179)</f>
        <v>1731911206</v>
      </c>
      <c r="I6180" s="14">
        <f>SUBTOTAL(9,I6178:I6179)</f>
        <v>170187763.84</v>
      </c>
      <c r="J6180" s="31">
        <f>SUBTOTAL(9,J6178:J6179)</f>
        <v>7.8612697135839821E-2</v>
      </c>
      <c r="K6180" s="14">
        <f>SUBTOTAL(9,K6178:K6179)</f>
        <v>180372076.38</v>
      </c>
      <c r="L6180" s="14">
        <f>SUBTOTAL(9,L6177:L6179)</f>
        <v>170187763.84</v>
      </c>
      <c r="M6180" s="80"/>
    </row>
    <row r="6181" spans="2:13" ht="24.9" customHeight="1" outlineLevel="2" x14ac:dyDescent="0.3">
      <c r="B6181" s="47" t="s">
        <v>2229</v>
      </c>
      <c r="C6181" s="46" t="s">
        <v>112</v>
      </c>
      <c r="D6181" s="46" t="s">
        <v>111</v>
      </c>
      <c r="E6181" s="46" t="s">
        <v>160</v>
      </c>
      <c r="F6181" s="45" t="s">
        <v>159</v>
      </c>
      <c r="G6181" s="26" t="s">
        <v>0</v>
      </c>
      <c r="H6181" s="30">
        <v>1777057794</v>
      </c>
      <c r="I6181" s="30">
        <v>139699306.14999998</v>
      </c>
      <c r="J6181" s="36">
        <f>I6181/H6181</f>
        <v>7.8612697134373549E-2</v>
      </c>
      <c r="K6181" s="30">
        <v>148059139.87</v>
      </c>
      <c r="L6181" s="30">
        <f>I6181</f>
        <v>139699306.14999998</v>
      </c>
      <c r="M6181" s="80">
        <f>L6181/K6181</f>
        <v>0.94353719920742352</v>
      </c>
    </row>
    <row r="6182" spans="2:13" ht="24.9" customHeight="1" outlineLevel="2" x14ac:dyDescent="0.3">
      <c r="B6182" s="47" t="s">
        <v>2229</v>
      </c>
      <c r="C6182" s="46" t="s">
        <v>112</v>
      </c>
      <c r="D6182" s="46" t="s">
        <v>111</v>
      </c>
      <c r="E6182" s="46" t="s">
        <v>160</v>
      </c>
      <c r="F6182" s="45" t="s">
        <v>159</v>
      </c>
      <c r="G6182" s="26" t="s">
        <v>7</v>
      </c>
      <c r="H6182" s="30">
        <v>-355411559</v>
      </c>
      <c r="I6182" s="24"/>
      <c r="J6182" s="36"/>
      <c r="K6182" s="24"/>
      <c r="L6182" s="24"/>
      <c r="M6182" s="80">
        <f>IFERROR((Base_actualizacion!$L6178/Base_actualizacion!$K6178)," " )</f>
        <v>0.94353719963535754</v>
      </c>
    </row>
    <row r="6183" spans="2:13" ht="24.9" customHeight="1" outlineLevel="1" x14ac:dyDescent="0.3">
      <c r="B6183" s="44" t="str">
        <f>B6182</f>
        <v>ASIGNACIÓN PARA LA INVERSIÓN LOCAL SEGÚN NBI Y CUARTA, QUINTA, Y SEXTA CATEGORÍA</v>
      </c>
      <c r="C6183" s="43" t="s">
        <v>112</v>
      </c>
      <c r="D6183" s="43" t="s">
        <v>111</v>
      </c>
      <c r="E6183" s="43" t="s">
        <v>160</v>
      </c>
      <c r="F6183" s="42" t="s">
        <v>159</v>
      </c>
      <c r="G6183" s="18" t="s">
        <v>3</v>
      </c>
      <c r="H6183" s="32">
        <f>SUBTOTAL(9,H6181:H6182)</f>
        <v>1421646235</v>
      </c>
      <c r="I6183" s="14">
        <f>SUBTOTAL(9,I6181:I6182)</f>
        <v>139699306.14999998</v>
      </c>
      <c r="J6183" s="31">
        <f>SUBTOTAL(9,J6181:J6182)</f>
        <v>7.8612697134373549E-2</v>
      </c>
      <c r="K6183" s="14">
        <f>SUBTOTAL(9,K6181:K6182)</f>
        <v>148059139.87</v>
      </c>
      <c r="L6183" s="14">
        <f>SUBTOTAL(9,L6180:L6182)</f>
        <v>139699306.14999998</v>
      </c>
      <c r="M6183" s="80"/>
    </row>
    <row r="6184" spans="2:13" ht="24.9" customHeight="1" outlineLevel="2" x14ac:dyDescent="0.3">
      <c r="B6184" s="47" t="s">
        <v>2229</v>
      </c>
      <c r="C6184" s="46" t="s">
        <v>112</v>
      </c>
      <c r="D6184" s="46" t="s">
        <v>111</v>
      </c>
      <c r="E6184" s="46" t="s">
        <v>158</v>
      </c>
      <c r="F6184" s="45" t="s">
        <v>157</v>
      </c>
      <c r="G6184" s="26" t="s">
        <v>0</v>
      </c>
      <c r="H6184" s="30">
        <v>2498307623</v>
      </c>
      <c r="I6184" s="30">
        <v>196398700.50999999</v>
      </c>
      <c r="J6184" s="36">
        <f>I6184/H6184</f>
        <v>7.8612697132213805E-2</v>
      </c>
      <c r="K6184" s="30">
        <v>208151518.18000001</v>
      </c>
      <c r="L6184" s="30">
        <f>I6184</f>
        <v>196398700.50999999</v>
      </c>
      <c r="M6184" s="80">
        <f>L6184/K6184</f>
        <v>0.94353719937878755</v>
      </c>
    </row>
    <row r="6185" spans="2:13" ht="24.9" customHeight="1" outlineLevel="2" x14ac:dyDescent="0.3">
      <c r="B6185" s="47" t="s">
        <v>2229</v>
      </c>
      <c r="C6185" s="46" t="s">
        <v>112</v>
      </c>
      <c r="D6185" s="46" t="s">
        <v>111</v>
      </c>
      <c r="E6185" s="46" t="s">
        <v>158</v>
      </c>
      <c r="F6185" s="45" t="s">
        <v>157</v>
      </c>
      <c r="G6185" s="26" t="s">
        <v>7</v>
      </c>
      <c r="H6185" s="30">
        <v>-499661525</v>
      </c>
      <c r="I6185" s="24"/>
      <c r="J6185" s="36"/>
      <c r="K6185" s="24"/>
      <c r="L6185" s="24"/>
      <c r="M6185" s="80">
        <f>IFERROR((Base_actualizacion!$L6181/Base_actualizacion!$K6181)," " )</f>
        <v>0.94353719920742352</v>
      </c>
    </row>
    <row r="6186" spans="2:13" ht="24.9" customHeight="1" outlineLevel="1" x14ac:dyDescent="0.3">
      <c r="B6186" s="44" t="str">
        <f>B6185</f>
        <v>ASIGNACIÓN PARA LA INVERSIÓN LOCAL SEGÚN NBI Y CUARTA, QUINTA, Y SEXTA CATEGORÍA</v>
      </c>
      <c r="C6186" s="43" t="s">
        <v>112</v>
      </c>
      <c r="D6186" s="43" t="s">
        <v>111</v>
      </c>
      <c r="E6186" s="43" t="s">
        <v>158</v>
      </c>
      <c r="F6186" s="42" t="s">
        <v>157</v>
      </c>
      <c r="G6186" s="18" t="s">
        <v>3</v>
      </c>
      <c r="H6186" s="32">
        <f>SUBTOTAL(9,H6184:H6185)</f>
        <v>1998646098</v>
      </c>
      <c r="I6186" s="14">
        <f>SUBTOTAL(9,I6184:I6185)</f>
        <v>196398700.50999999</v>
      </c>
      <c r="J6186" s="31">
        <f>SUBTOTAL(9,J6184:J6185)</f>
        <v>7.8612697132213805E-2</v>
      </c>
      <c r="K6186" s="14">
        <f>SUBTOTAL(9,K6184:K6185)</f>
        <v>208151518.18000001</v>
      </c>
      <c r="L6186" s="14">
        <f>SUBTOTAL(9,L6183:L6185)</f>
        <v>196398700.50999999</v>
      </c>
      <c r="M6186" s="80"/>
    </row>
    <row r="6187" spans="2:13" ht="24.9" customHeight="1" outlineLevel="2" x14ac:dyDescent="0.3">
      <c r="B6187" s="47" t="s">
        <v>2229</v>
      </c>
      <c r="C6187" s="46" t="s">
        <v>112</v>
      </c>
      <c r="D6187" s="46" t="s">
        <v>111</v>
      </c>
      <c r="E6187" s="46" t="s">
        <v>156</v>
      </c>
      <c r="F6187" s="45" t="s">
        <v>155</v>
      </c>
      <c r="G6187" s="26" t="s">
        <v>0</v>
      </c>
      <c r="H6187" s="30">
        <v>1433514389</v>
      </c>
      <c r="I6187" s="30">
        <v>112692432.5</v>
      </c>
      <c r="J6187" s="36">
        <f>I6187/H6187</f>
        <v>7.8612697134217605E-2</v>
      </c>
      <c r="K6187" s="30">
        <v>119436131</v>
      </c>
      <c r="L6187" s="30">
        <f>I6187</f>
        <v>112692432.5</v>
      </c>
      <c r="M6187" s="80">
        <f>L6187/K6187</f>
        <v>0.94353719897373434</v>
      </c>
    </row>
    <row r="6188" spans="2:13" ht="24.9" customHeight="1" outlineLevel="2" x14ac:dyDescent="0.3">
      <c r="B6188" s="47" t="s">
        <v>2229</v>
      </c>
      <c r="C6188" s="46" t="s">
        <v>112</v>
      </c>
      <c r="D6188" s="46" t="s">
        <v>111</v>
      </c>
      <c r="E6188" s="46" t="s">
        <v>156</v>
      </c>
      <c r="F6188" s="45" t="s">
        <v>155</v>
      </c>
      <c r="G6188" s="26" t="s">
        <v>7</v>
      </c>
      <c r="H6188" s="30">
        <v>-286702878</v>
      </c>
      <c r="I6188" s="24"/>
      <c r="J6188" s="36"/>
      <c r="K6188" s="24"/>
      <c r="L6188" s="24"/>
      <c r="M6188" s="80">
        <f>IFERROR((Base_actualizacion!$L6184/Base_actualizacion!$K6184)," " )</f>
        <v>0.94353719937878755</v>
      </c>
    </row>
    <row r="6189" spans="2:13" ht="24.9" customHeight="1" outlineLevel="1" x14ac:dyDescent="0.3">
      <c r="B6189" s="44" t="str">
        <f>B6188</f>
        <v>ASIGNACIÓN PARA LA INVERSIÓN LOCAL SEGÚN NBI Y CUARTA, QUINTA, Y SEXTA CATEGORÍA</v>
      </c>
      <c r="C6189" s="43" t="s">
        <v>112</v>
      </c>
      <c r="D6189" s="43" t="s">
        <v>111</v>
      </c>
      <c r="E6189" s="43" t="s">
        <v>156</v>
      </c>
      <c r="F6189" s="42" t="s">
        <v>155</v>
      </c>
      <c r="G6189" s="18" t="s">
        <v>3</v>
      </c>
      <c r="H6189" s="32">
        <f>SUBTOTAL(9,H6187:H6188)</f>
        <v>1146811511</v>
      </c>
      <c r="I6189" s="14">
        <f>SUBTOTAL(9,I6187:I6188)</f>
        <v>112692432.5</v>
      </c>
      <c r="J6189" s="31">
        <f>SUBTOTAL(9,J6187:J6188)</f>
        <v>7.8612697134217605E-2</v>
      </c>
      <c r="K6189" s="14">
        <f>SUBTOTAL(9,K6187:K6188)</f>
        <v>119436131</v>
      </c>
      <c r="L6189" s="14">
        <f>SUBTOTAL(9,L6186:L6188)</f>
        <v>112692432.5</v>
      </c>
      <c r="M6189" s="80"/>
    </row>
    <row r="6190" spans="2:13" ht="24.9" customHeight="1" outlineLevel="2" x14ac:dyDescent="0.3">
      <c r="B6190" s="47" t="s">
        <v>2229</v>
      </c>
      <c r="C6190" s="46" t="s">
        <v>112</v>
      </c>
      <c r="D6190" s="46" t="s">
        <v>111</v>
      </c>
      <c r="E6190" s="46" t="s">
        <v>154</v>
      </c>
      <c r="F6190" s="45" t="s">
        <v>153</v>
      </c>
      <c r="G6190" s="26" t="s">
        <v>0</v>
      </c>
      <c r="H6190" s="30">
        <v>1837535190</v>
      </c>
      <c r="I6190" s="30">
        <v>144453597.37</v>
      </c>
      <c r="J6190" s="36">
        <f>I6190/H6190</f>
        <v>7.8612697136972928E-2</v>
      </c>
      <c r="K6190" s="30">
        <v>153097935.63</v>
      </c>
      <c r="L6190" s="30">
        <f>I6190</f>
        <v>144453597.37</v>
      </c>
      <c r="M6190" s="80">
        <f>L6190/K6190</f>
        <v>0.94353719908483136</v>
      </c>
    </row>
    <row r="6191" spans="2:13" ht="24.9" customHeight="1" outlineLevel="2" x14ac:dyDescent="0.3">
      <c r="B6191" s="47" t="s">
        <v>2229</v>
      </c>
      <c r="C6191" s="46" t="s">
        <v>112</v>
      </c>
      <c r="D6191" s="46" t="s">
        <v>111</v>
      </c>
      <c r="E6191" s="46" t="s">
        <v>154</v>
      </c>
      <c r="F6191" s="45" t="s">
        <v>153</v>
      </c>
      <c r="G6191" s="26" t="s">
        <v>7</v>
      </c>
      <c r="H6191" s="30">
        <v>-367507038</v>
      </c>
      <c r="I6191" s="24"/>
      <c r="J6191" s="36"/>
      <c r="K6191" s="24"/>
      <c r="L6191" s="24"/>
      <c r="M6191" s="80">
        <f>IFERROR((Base_actualizacion!$L6187/Base_actualizacion!$K6187)," " )</f>
        <v>0.94353719897373434</v>
      </c>
    </row>
    <row r="6192" spans="2:13" ht="24.9" customHeight="1" outlineLevel="1" x14ac:dyDescent="0.3">
      <c r="B6192" s="44" t="str">
        <f>B6191</f>
        <v>ASIGNACIÓN PARA LA INVERSIÓN LOCAL SEGÚN NBI Y CUARTA, QUINTA, Y SEXTA CATEGORÍA</v>
      </c>
      <c r="C6192" s="43" t="s">
        <v>112</v>
      </c>
      <c r="D6192" s="43" t="s">
        <v>111</v>
      </c>
      <c r="E6192" s="43" t="s">
        <v>154</v>
      </c>
      <c r="F6192" s="42" t="s">
        <v>153</v>
      </c>
      <c r="G6192" s="18" t="s">
        <v>3</v>
      </c>
      <c r="H6192" s="32">
        <f>SUBTOTAL(9,H6190:H6191)</f>
        <v>1470028152</v>
      </c>
      <c r="I6192" s="14">
        <f>SUBTOTAL(9,I6190:I6191)</f>
        <v>144453597.37</v>
      </c>
      <c r="J6192" s="31">
        <f>SUBTOTAL(9,J6190:J6191)</f>
        <v>7.8612697136972928E-2</v>
      </c>
      <c r="K6192" s="14">
        <f>SUBTOTAL(9,K6190:K6191)</f>
        <v>153097935.63</v>
      </c>
      <c r="L6192" s="14">
        <f>SUBTOTAL(9,L6189:L6191)</f>
        <v>144453597.37</v>
      </c>
      <c r="M6192" s="80"/>
    </row>
    <row r="6193" spans="2:13" ht="24.9" customHeight="1" outlineLevel="2" x14ac:dyDescent="0.3">
      <c r="B6193" s="47" t="s">
        <v>2229</v>
      </c>
      <c r="C6193" s="46" t="s">
        <v>112</v>
      </c>
      <c r="D6193" s="46" t="s">
        <v>111</v>
      </c>
      <c r="E6193" s="46" t="s">
        <v>152</v>
      </c>
      <c r="F6193" s="45" t="s">
        <v>151</v>
      </c>
      <c r="G6193" s="26" t="s">
        <v>13</v>
      </c>
      <c r="H6193" s="30">
        <v>4028821427</v>
      </c>
      <c r="I6193" s="30">
        <v>4028821427</v>
      </c>
      <c r="J6193" s="36">
        <f>H6193/I6193</f>
        <v>1</v>
      </c>
      <c r="K6193" s="24"/>
      <c r="L6193" s="24"/>
      <c r="M6193" s="80"/>
    </row>
    <row r="6194" spans="2:13" ht="24.9" customHeight="1" outlineLevel="1" x14ac:dyDescent="0.3">
      <c r="B6194" s="44" t="str">
        <f>B6193</f>
        <v>ASIGNACIÓN PARA LA INVERSIÓN LOCAL SEGÚN NBI Y CUARTA, QUINTA, Y SEXTA CATEGORÍA</v>
      </c>
      <c r="C6194" s="43" t="s">
        <v>112</v>
      </c>
      <c r="D6194" s="43" t="s">
        <v>111</v>
      </c>
      <c r="E6194" s="43" t="s">
        <v>152</v>
      </c>
      <c r="F6194" s="42" t="s">
        <v>151</v>
      </c>
      <c r="G6194" s="18" t="s">
        <v>3</v>
      </c>
      <c r="H6194" s="32">
        <f>SUBTOTAL(9,H6193:H6193)</f>
        <v>4028821427</v>
      </c>
      <c r="I6194" s="32">
        <f>SUBTOTAL(9,I6193:I6193)</f>
        <v>4028821427</v>
      </c>
      <c r="J6194" s="31">
        <f>SUBTOTAL(9,J6193:J6193)</f>
        <v>1</v>
      </c>
      <c r="K6194" s="14">
        <f>SUBTOTAL(9,K6193:K6193)</f>
        <v>0</v>
      </c>
      <c r="L6194" s="14">
        <f>SUBTOTAL(9,L6191:L6193)</f>
        <v>0</v>
      </c>
      <c r="M6194" s="80"/>
    </row>
    <row r="6195" spans="2:13" ht="24.9" customHeight="1" outlineLevel="2" x14ac:dyDescent="0.3">
      <c r="B6195" s="47" t="s">
        <v>2229</v>
      </c>
      <c r="C6195" s="46" t="s">
        <v>112</v>
      </c>
      <c r="D6195" s="46" t="s">
        <v>111</v>
      </c>
      <c r="E6195" s="46" t="s">
        <v>150</v>
      </c>
      <c r="F6195" s="45" t="s">
        <v>149</v>
      </c>
      <c r="G6195" s="26" t="s">
        <v>0</v>
      </c>
      <c r="H6195" s="30">
        <v>1604821264</v>
      </c>
      <c r="I6195" s="30">
        <v>126159327.97999999</v>
      </c>
      <c r="J6195" s="36">
        <f>I6195/H6195</f>
        <v>7.8612697133355031E-2</v>
      </c>
      <c r="K6195" s="30">
        <v>133708907.42</v>
      </c>
      <c r="L6195" s="30">
        <f>I6195</f>
        <v>126159327.97999999</v>
      </c>
      <c r="M6195" s="80">
        <f>L6195/K6195</f>
        <v>0.9435371989370489</v>
      </c>
    </row>
    <row r="6196" spans="2:13" ht="24.9" customHeight="1" outlineLevel="2" x14ac:dyDescent="0.3">
      <c r="B6196" s="47" t="s">
        <v>2229</v>
      </c>
      <c r="C6196" s="46" t="s">
        <v>112</v>
      </c>
      <c r="D6196" s="46" t="s">
        <v>111</v>
      </c>
      <c r="E6196" s="46" t="s">
        <v>150</v>
      </c>
      <c r="F6196" s="45" t="s">
        <v>149</v>
      </c>
      <c r="G6196" s="26" t="s">
        <v>7</v>
      </c>
      <c r="H6196" s="30">
        <v>-320964253</v>
      </c>
      <c r="I6196" s="24"/>
      <c r="J6196" s="36"/>
      <c r="K6196" s="24"/>
      <c r="L6196" s="24"/>
      <c r="M6196" s="80" t="str">
        <f>IFERROR((Base_actualizacion!$L6191/Base_actualizacion!$K6191)," " )</f>
        <v xml:space="preserve"> </v>
      </c>
    </row>
    <row r="6197" spans="2:13" ht="24.9" customHeight="1" outlineLevel="2" x14ac:dyDescent="0.3">
      <c r="B6197" s="47" t="s">
        <v>2229</v>
      </c>
      <c r="C6197" s="46" t="s">
        <v>112</v>
      </c>
      <c r="D6197" s="46" t="s">
        <v>111</v>
      </c>
      <c r="E6197" s="46" t="s">
        <v>150</v>
      </c>
      <c r="F6197" s="45" t="s">
        <v>149</v>
      </c>
      <c r="G6197" s="26" t="s">
        <v>13</v>
      </c>
      <c r="H6197" s="30">
        <v>54200000</v>
      </c>
      <c r="I6197" s="30">
        <v>54200000</v>
      </c>
      <c r="J6197" s="36">
        <f>H6197/I6197</f>
        <v>1</v>
      </c>
      <c r="K6197" s="24"/>
      <c r="L6197" s="24"/>
      <c r="M6197" s="80"/>
    </row>
    <row r="6198" spans="2:13" ht="24.9" customHeight="1" outlineLevel="1" x14ac:dyDescent="0.3">
      <c r="B6198" s="44" t="str">
        <f>B6197</f>
        <v>ASIGNACIÓN PARA LA INVERSIÓN LOCAL SEGÚN NBI Y CUARTA, QUINTA, Y SEXTA CATEGORÍA</v>
      </c>
      <c r="C6198" s="43" t="s">
        <v>112</v>
      </c>
      <c r="D6198" s="43" t="s">
        <v>111</v>
      </c>
      <c r="E6198" s="43" t="s">
        <v>150</v>
      </c>
      <c r="F6198" s="42" t="s">
        <v>149</v>
      </c>
      <c r="G6198" s="18" t="s">
        <v>3</v>
      </c>
      <c r="H6198" s="32">
        <f>SUBTOTAL(9,H6195:H6197)</f>
        <v>1338057011</v>
      </c>
      <c r="I6198" s="32">
        <f>SUBTOTAL(9,I6195:I6197)</f>
        <v>180359327.97999999</v>
      </c>
      <c r="J6198" s="31">
        <f>SUBTOTAL(9,J6195:J6197)</f>
        <v>1.0786126971333549</v>
      </c>
      <c r="K6198" s="14">
        <f>SUBTOTAL(9,K6195:K6197)</f>
        <v>133708907.42</v>
      </c>
      <c r="L6198" s="14">
        <f>SUBTOTAL(9,L6195:L6197)</f>
        <v>126159327.97999999</v>
      </c>
      <c r="M6198" s="80"/>
    </row>
    <row r="6199" spans="2:13" ht="24.9" customHeight="1" outlineLevel="2" x14ac:dyDescent="0.3">
      <c r="B6199" s="47" t="s">
        <v>2229</v>
      </c>
      <c r="C6199" s="46" t="s">
        <v>112</v>
      </c>
      <c r="D6199" s="46" t="s">
        <v>111</v>
      </c>
      <c r="E6199" s="46" t="s">
        <v>148</v>
      </c>
      <c r="F6199" s="45" t="s">
        <v>147</v>
      </c>
      <c r="G6199" s="26" t="s">
        <v>0</v>
      </c>
      <c r="H6199" s="30">
        <v>2083404483</v>
      </c>
      <c r="I6199" s="30">
        <v>163782045.63</v>
      </c>
      <c r="J6199" s="36">
        <f>I6199/H6199</f>
        <v>7.8612697134145509E-2</v>
      </c>
      <c r="K6199" s="30">
        <v>173583029.69</v>
      </c>
      <c r="L6199" s="30">
        <f>I6199</f>
        <v>163782045.63</v>
      </c>
      <c r="M6199" s="80">
        <f>L6199/K6199</f>
        <v>0.94353719901361632</v>
      </c>
    </row>
    <row r="6200" spans="2:13" ht="24.9" customHeight="1" outlineLevel="2" x14ac:dyDescent="0.3">
      <c r="B6200" s="47" t="s">
        <v>2229</v>
      </c>
      <c r="C6200" s="46" t="s">
        <v>112</v>
      </c>
      <c r="D6200" s="46" t="s">
        <v>111</v>
      </c>
      <c r="E6200" s="46" t="s">
        <v>148</v>
      </c>
      <c r="F6200" s="45" t="s">
        <v>147</v>
      </c>
      <c r="G6200" s="26" t="s">
        <v>7</v>
      </c>
      <c r="H6200" s="30">
        <v>-416680897</v>
      </c>
      <c r="I6200" s="24"/>
      <c r="J6200" s="36"/>
      <c r="K6200" s="24"/>
      <c r="L6200" s="24"/>
      <c r="M6200" s="80" t="str">
        <f>IFERROR((Base_actualizacion!$L6196/Base_actualizacion!$K6196)," " )</f>
        <v xml:space="preserve"> </v>
      </c>
    </row>
    <row r="6201" spans="2:13" ht="24.9" customHeight="1" outlineLevel="1" x14ac:dyDescent="0.3">
      <c r="B6201" s="44" t="str">
        <f>B6200</f>
        <v>ASIGNACIÓN PARA LA INVERSIÓN LOCAL SEGÚN NBI Y CUARTA, QUINTA, Y SEXTA CATEGORÍA</v>
      </c>
      <c r="C6201" s="43" t="s">
        <v>112</v>
      </c>
      <c r="D6201" s="43" t="s">
        <v>111</v>
      </c>
      <c r="E6201" s="43" t="s">
        <v>148</v>
      </c>
      <c r="F6201" s="42" t="s">
        <v>147</v>
      </c>
      <c r="G6201" s="18" t="s">
        <v>3</v>
      </c>
      <c r="H6201" s="32">
        <f>SUBTOTAL(9,H6199:H6200)</f>
        <v>1666723586</v>
      </c>
      <c r="I6201" s="14">
        <f>SUBTOTAL(9,I6199:I6200)</f>
        <v>163782045.63</v>
      </c>
      <c r="J6201" s="31">
        <f>SUBTOTAL(9,J6199:J6200)</f>
        <v>7.8612697134145509E-2</v>
      </c>
      <c r="K6201" s="14">
        <f>SUBTOTAL(9,K6199:K6200)</f>
        <v>173583029.69</v>
      </c>
      <c r="L6201" s="14">
        <f>SUBTOTAL(9,L6198:L6200)</f>
        <v>163782045.63</v>
      </c>
      <c r="M6201" s="80"/>
    </row>
    <row r="6202" spans="2:13" ht="24.9" customHeight="1" outlineLevel="2" x14ac:dyDescent="0.3">
      <c r="B6202" s="47" t="s">
        <v>2229</v>
      </c>
      <c r="C6202" s="46" t="s">
        <v>112</v>
      </c>
      <c r="D6202" s="46" t="s">
        <v>111</v>
      </c>
      <c r="E6202" s="46" t="s">
        <v>146</v>
      </c>
      <c r="F6202" s="45" t="s">
        <v>145</v>
      </c>
      <c r="G6202" s="26" t="s">
        <v>0</v>
      </c>
      <c r="H6202" s="30">
        <v>1325479348</v>
      </c>
      <c r="I6202" s="30">
        <v>104199506.55000001</v>
      </c>
      <c r="J6202" s="36">
        <f>I6202/H6202</f>
        <v>7.8612697140265073E-2</v>
      </c>
      <c r="K6202" s="30">
        <v>110434974.59</v>
      </c>
      <c r="L6202" s="30">
        <f>I6202</f>
        <v>104199506.55000001</v>
      </c>
      <c r="M6202" s="80">
        <f>L6202/K6202</f>
        <v>0.94353719858088669</v>
      </c>
    </row>
    <row r="6203" spans="2:13" ht="24.9" customHeight="1" outlineLevel="2" x14ac:dyDescent="0.3">
      <c r="B6203" s="47" t="s">
        <v>2229</v>
      </c>
      <c r="C6203" s="46" t="s">
        <v>112</v>
      </c>
      <c r="D6203" s="46" t="s">
        <v>111</v>
      </c>
      <c r="E6203" s="46" t="s">
        <v>146</v>
      </c>
      <c r="F6203" s="45" t="s">
        <v>145</v>
      </c>
      <c r="G6203" s="26" t="s">
        <v>7</v>
      </c>
      <c r="H6203" s="30">
        <v>-265095870</v>
      </c>
      <c r="I6203" s="24"/>
      <c r="J6203" s="36"/>
      <c r="K6203" s="24"/>
      <c r="L6203" s="24"/>
      <c r="M6203" s="80">
        <f>IFERROR((Base_actualizacion!$L6199/Base_actualizacion!$K6199)," " )</f>
        <v>0.94353719901361632</v>
      </c>
    </row>
    <row r="6204" spans="2:13" ht="24.9" customHeight="1" outlineLevel="1" x14ac:dyDescent="0.3">
      <c r="B6204" s="44" t="str">
        <f>B6203</f>
        <v>ASIGNACIÓN PARA LA INVERSIÓN LOCAL SEGÚN NBI Y CUARTA, QUINTA, Y SEXTA CATEGORÍA</v>
      </c>
      <c r="C6204" s="43" t="s">
        <v>112</v>
      </c>
      <c r="D6204" s="43" t="s">
        <v>111</v>
      </c>
      <c r="E6204" s="43" t="s">
        <v>146</v>
      </c>
      <c r="F6204" s="42" t="s">
        <v>145</v>
      </c>
      <c r="G6204" s="18" t="s">
        <v>3</v>
      </c>
      <c r="H6204" s="32">
        <f>SUBTOTAL(9,H6202:H6203)</f>
        <v>1060383478</v>
      </c>
      <c r="I6204" s="14">
        <f>SUBTOTAL(9,I6202:I6203)</f>
        <v>104199506.55000001</v>
      </c>
      <c r="J6204" s="31">
        <f>SUBTOTAL(9,J6202:J6203)</f>
        <v>7.8612697140265073E-2</v>
      </c>
      <c r="K6204" s="14">
        <f>SUBTOTAL(9,K6202:K6203)</f>
        <v>110434974.59</v>
      </c>
      <c r="L6204" s="14">
        <f>SUBTOTAL(9,L6201:L6203)</f>
        <v>104199506.55000001</v>
      </c>
      <c r="M6204" s="80"/>
    </row>
    <row r="6205" spans="2:13" ht="24.9" customHeight="1" outlineLevel="2" x14ac:dyDescent="0.3">
      <c r="B6205" s="47" t="s">
        <v>2229</v>
      </c>
      <c r="C6205" s="46" t="s">
        <v>112</v>
      </c>
      <c r="D6205" s="46" t="s">
        <v>111</v>
      </c>
      <c r="E6205" s="46" t="s">
        <v>144</v>
      </c>
      <c r="F6205" s="45" t="s">
        <v>143</v>
      </c>
      <c r="G6205" s="26" t="s">
        <v>0</v>
      </c>
      <c r="H6205" s="30">
        <v>1681033065</v>
      </c>
      <c r="I6205" s="30">
        <v>132150543.21000001</v>
      </c>
      <c r="J6205" s="36">
        <f>I6205/H6205</f>
        <v>7.8612697133354725E-2</v>
      </c>
      <c r="K6205" s="30">
        <v>140058646.68000001</v>
      </c>
      <c r="L6205" s="30">
        <f>I6205</f>
        <v>132150543.21000001</v>
      </c>
      <c r="M6205" s="80">
        <f>L6205/K6205</f>
        <v>0.94353719918436674</v>
      </c>
    </row>
    <row r="6206" spans="2:13" ht="24.9" customHeight="1" outlineLevel="2" x14ac:dyDescent="0.3">
      <c r="B6206" s="47" t="s">
        <v>2229</v>
      </c>
      <c r="C6206" s="46" t="s">
        <v>112</v>
      </c>
      <c r="D6206" s="46" t="s">
        <v>111</v>
      </c>
      <c r="E6206" s="46" t="s">
        <v>144</v>
      </c>
      <c r="F6206" s="45" t="s">
        <v>143</v>
      </c>
      <c r="G6206" s="26" t="s">
        <v>7</v>
      </c>
      <c r="H6206" s="30">
        <v>-336206613</v>
      </c>
      <c r="I6206" s="24"/>
      <c r="J6206" s="36"/>
      <c r="K6206" s="24"/>
      <c r="L6206" s="24"/>
      <c r="M6206" s="80">
        <f>IFERROR((Base_actualizacion!$L6202/Base_actualizacion!$K6202)," " )</f>
        <v>0.94353719858088669</v>
      </c>
    </row>
    <row r="6207" spans="2:13" ht="24.9" customHeight="1" outlineLevel="1" x14ac:dyDescent="0.3">
      <c r="B6207" s="44" t="str">
        <f>B6206</f>
        <v>ASIGNACIÓN PARA LA INVERSIÓN LOCAL SEGÚN NBI Y CUARTA, QUINTA, Y SEXTA CATEGORÍA</v>
      </c>
      <c r="C6207" s="43" t="s">
        <v>112</v>
      </c>
      <c r="D6207" s="43" t="s">
        <v>111</v>
      </c>
      <c r="E6207" s="43" t="s">
        <v>144</v>
      </c>
      <c r="F6207" s="42" t="s">
        <v>143</v>
      </c>
      <c r="G6207" s="18" t="s">
        <v>3</v>
      </c>
      <c r="H6207" s="32">
        <f>SUBTOTAL(9,H6205:H6206)</f>
        <v>1344826452</v>
      </c>
      <c r="I6207" s="14">
        <f>SUBTOTAL(9,I6205:I6206)</f>
        <v>132150543.21000001</v>
      </c>
      <c r="J6207" s="31">
        <f>SUBTOTAL(9,J6205:J6206)</f>
        <v>7.8612697133354725E-2</v>
      </c>
      <c r="K6207" s="14">
        <f>SUBTOTAL(9,K6205:K6206)</f>
        <v>140058646.68000001</v>
      </c>
      <c r="L6207" s="14">
        <f>SUBTOTAL(9,L6204:L6206)</f>
        <v>132150543.21000001</v>
      </c>
      <c r="M6207" s="80"/>
    </row>
    <row r="6208" spans="2:13" ht="24.9" customHeight="1" outlineLevel="2" x14ac:dyDescent="0.3">
      <c r="B6208" s="47" t="s">
        <v>2229</v>
      </c>
      <c r="C6208" s="46" t="s">
        <v>112</v>
      </c>
      <c r="D6208" s="46" t="s">
        <v>111</v>
      </c>
      <c r="E6208" s="46" t="s">
        <v>140</v>
      </c>
      <c r="F6208" s="45" t="s">
        <v>139</v>
      </c>
      <c r="G6208" s="26" t="s">
        <v>0</v>
      </c>
      <c r="H6208" s="30">
        <v>2612994578</v>
      </c>
      <c r="I6208" s="30">
        <v>205414551.38</v>
      </c>
      <c r="J6208" s="36">
        <f>I6208/H6208</f>
        <v>7.861269713664136E-2</v>
      </c>
      <c r="K6208" s="30">
        <v>217706892.30000001</v>
      </c>
      <c r="L6208" s="30">
        <f>I6208</f>
        <v>205414551.38</v>
      </c>
      <c r="M6208" s="80">
        <f>L6208/K6208</f>
        <v>0.94353719907470279</v>
      </c>
    </row>
    <row r="6209" spans="2:13" ht="24.9" customHeight="1" outlineLevel="2" x14ac:dyDescent="0.3">
      <c r="B6209" s="47" t="s">
        <v>2229</v>
      </c>
      <c r="C6209" s="46" t="s">
        <v>112</v>
      </c>
      <c r="D6209" s="46" t="s">
        <v>111</v>
      </c>
      <c r="E6209" s="46" t="s">
        <v>140</v>
      </c>
      <c r="F6209" s="45" t="s">
        <v>139</v>
      </c>
      <c r="G6209" s="26" t="s">
        <v>7</v>
      </c>
      <c r="H6209" s="30">
        <v>-522598916</v>
      </c>
      <c r="I6209" s="24"/>
      <c r="J6209" s="36"/>
      <c r="K6209" s="24"/>
      <c r="L6209" s="24"/>
      <c r="M6209" s="80">
        <f>IFERROR((Base_actualizacion!$L6205/Base_actualizacion!$K6205)," " )</f>
        <v>0.94353719918436674</v>
      </c>
    </row>
    <row r="6210" spans="2:13" ht="24.9" customHeight="1" outlineLevel="1" x14ac:dyDescent="0.3">
      <c r="B6210" s="44" t="str">
        <f>B6209</f>
        <v>ASIGNACIÓN PARA LA INVERSIÓN LOCAL SEGÚN NBI Y CUARTA, QUINTA, Y SEXTA CATEGORÍA</v>
      </c>
      <c r="C6210" s="43" t="s">
        <v>112</v>
      </c>
      <c r="D6210" s="43" t="s">
        <v>111</v>
      </c>
      <c r="E6210" s="43" t="s">
        <v>140</v>
      </c>
      <c r="F6210" s="42" t="s">
        <v>139</v>
      </c>
      <c r="G6210" s="18" t="s">
        <v>3</v>
      </c>
      <c r="H6210" s="32">
        <f>SUBTOTAL(9,H6208:H6209)</f>
        <v>2090395662</v>
      </c>
      <c r="I6210" s="14">
        <f>SUBTOTAL(9,I6208:I6209)</f>
        <v>205414551.38</v>
      </c>
      <c r="J6210" s="31">
        <f>SUBTOTAL(9,J6208:J6209)</f>
        <v>7.861269713664136E-2</v>
      </c>
      <c r="K6210" s="14">
        <f>SUBTOTAL(9,K6208:K6209)</f>
        <v>217706892.30000001</v>
      </c>
      <c r="L6210" s="14">
        <f>SUBTOTAL(9,L6207:L6209)</f>
        <v>205414551.38</v>
      </c>
      <c r="M6210" s="80"/>
    </row>
    <row r="6211" spans="2:13" ht="24.9" customHeight="1" outlineLevel="2" x14ac:dyDescent="0.3">
      <c r="B6211" s="47" t="s">
        <v>2229</v>
      </c>
      <c r="C6211" s="46" t="s">
        <v>112</v>
      </c>
      <c r="D6211" s="46" t="s">
        <v>111</v>
      </c>
      <c r="E6211" s="46" t="s">
        <v>138</v>
      </c>
      <c r="F6211" s="45" t="s">
        <v>137</v>
      </c>
      <c r="G6211" s="26" t="s">
        <v>0</v>
      </c>
      <c r="H6211" s="30">
        <v>1575556988</v>
      </c>
      <c r="I6211" s="30">
        <v>123858784.32000001</v>
      </c>
      <c r="J6211" s="36">
        <f>I6211/H6211</f>
        <v>7.8612697137172685E-2</v>
      </c>
      <c r="K6211" s="30">
        <v>131270695.5</v>
      </c>
      <c r="L6211" s="30">
        <f>I6211</f>
        <v>123858784.32000001</v>
      </c>
      <c r="M6211" s="80">
        <f>L6211/K6211</f>
        <v>0.9435371988259178</v>
      </c>
    </row>
    <row r="6212" spans="2:13" ht="24.9" customHeight="1" outlineLevel="2" x14ac:dyDescent="0.3">
      <c r="B6212" s="47" t="s">
        <v>2229</v>
      </c>
      <c r="C6212" s="46" t="s">
        <v>112</v>
      </c>
      <c r="D6212" s="46" t="s">
        <v>111</v>
      </c>
      <c r="E6212" s="46" t="s">
        <v>138</v>
      </c>
      <c r="F6212" s="45" t="s">
        <v>137</v>
      </c>
      <c r="G6212" s="26" t="s">
        <v>7</v>
      </c>
      <c r="H6212" s="30">
        <v>-315111398</v>
      </c>
      <c r="I6212" s="24"/>
      <c r="J6212" s="36"/>
      <c r="K6212" s="24"/>
      <c r="L6212" s="24"/>
      <c r="M6212" s="80">
        <f>IFERROR((Base_actualizacion!$L6208/Base_actualizacion!$K6208)," " )</f>
        <v>0.94353719907470279</v>
      </c>
    </row>
    <row r="6213" spans="2:13" ht="24.9" customHeight="1" outlineLevel="1" x14ac:dyDescent="0.3">
      <c r="B6213" s="44" t="str">
        <f>B6212</f>
        <v>ASIGNACIÓN PARA LA INVERSIÓN LOCAL SEGÚN NBI Y CUARTA, QUINTA, Y SEXTA CATEGORÍA</v>
      </c>
      <c r="C6213" s="43" t="s">
        <v>112</v>
      </c>
      <c r="D6213" s="43" t="s">
        <v>111</v>
      </c>
      <c r="E6213" s="43" t="s">
        <v>138</v>
      </c>
      <c r="F6213" s="42" t="s">
        <v>137</v>
      </c>
      <c r="G6213" s="18" t="s">
        <v>3</v>
      </c>
      <c r="H6213" s="32">
        <f>SUBTOTAL(9,H6211:H6212)</f>
        <v>1260445590</v>
      </c>
      <c r="I6213" s="14">
        <f>SUBTOTAL(9,I6211:I6212)</f>
        <v>123858784.32000001</v>
      </c>
      <c r="J6213" s="31">
        <f>SUBTOTAL(9,J6211:J6212)</f>
        <v>7.8612697137172685E-2</v>
      </c>
      <c r="K6213" s="14">
        <f>SUBTOTAL(9,K6211:K6212)</f>
        <v>131270695.5</v>
      </c>
      <c r="L6213" s="14">
        <f>SUBTOTAL(9,L6210:L6212)</f>
        <v>123858784.32000001</v>
      </c>
      <c r="M6213" s="80"/>
    </row>
    <row r="6214" spans="2:13" ht="24.9" customHeight="1" outlineLevel="2" x14ac:dyDescent="0.3">
      <c r="B6214" s="47" t="s">
        <v>2229</v>
      </c>
      <c r="C6214" s="46" t="s">
        <v>112</v>
      </c>
      <c r="D6214" s="46" t="s">
        <v>111</v>
      </c>
      <c r="E6214" s="46" t="s">
        <v>136</v>
      </c>
      <c r="F6214" s="45" t="s">
        <v>135</v>
      </c>
      <c r="G6214" s="26" t="s">
        <v>0</v>
      </c>
      <c r="H6214" s="30">
        <v>1547025422</v>
      </c>
      <c r="I6214" s="30">
        <v>121615840.96000001</v>
      </c>
      <c r="J6214" s="36">
        <f>I6214/H6214</f>
        <v>7.8612697135108878E-2</v>
      </c>
      <c r="K6214" s="30">
        <v>128893530.70999999</v>
      </c>
      <c r="L6214" s="30">
        <f>I6214</f>
        <v>121615840.96000001</v>
      </c>
      <c r="M6214" s="80">
        <f>L6214/K6214</f>
        <v>0.94353719919136825</v>
      </c>
    </row>
    <row r="6215" spans="2:13" ht="24.9" customHeight="1" outlineLevel="2" x14ac:dyDescent="0.3">
      <c r="B6215" s="47" t="s">
        <v>2229</v>
      </c>
      <c r="C6215" s="46" t="s">
        <v>112</v>
      </c>
      <c r="D6215" s="46" t="s">
        <v>111</v>
      </c>
      <c r="E6215" s="46" t="s">
        <v>136</v>
      </c>
      <c r="F6215" s="45" t="s">
        <v>135</v>
      </c>
      <c r="G6215" s="26" t="s">
        <v>7</v>
      </c>
      <c r="H6215" s="30">
        <v>-309405084</v>
      </c>
      <c r="I6215" s="24"/>
      <c r="J6215" s="36"/>
      <c r="K6215" s="24"/>
      <c r="L6215" s="24"/>
      <c r="M6215" s="80">
        <f>IFERROR((Base_actualizacion!$L6211/Base_actualizacion!$K6211)," " )</f>
        <v>0.9435371988259178</v>
      </c>
    </row>
    <row r="6216" spans="2:13" ht="24.9" customHeight="1" outlineLevel="1" x14ac:dyDescent="0.3">
      <c r="B6216" s="44" t="str">
        <f>B6215</f>
        <v>ASIGNACIÓN PARA LA INVERSIÓN LOCAL SEGÚN NBI Y CUARTA, QUINTA, Y SEXTA CATEGORÍA</v>
      </c>
      <c r="C6216" s="43" t="s">
        <v>112</v>
      </c>
      <c r="D6216" s="43" t="s">
        <v>111</v>
      </c>
      <c r="E6216" s="43" t="s">
        <v>136</v>
      </c>
      <c r="F6216" s="42" t="s">
        <v>135</v>
      </c>
      <c r="G6216" s="18" t="s">
        <v>3</v>
      </c>
      <c r="H6216" s="32">
        <f>SUBTOTAL(9,H6214:H6215)</f>
        <v>1237620338</v>
      </c>
      <c r="I6216" s="14">
        <f>SUBTOTAL(9,I6214:I6215)</f>
        <v>121615840.96000001</v>
      </c>
      <c r="J6216" s="31">
        <f>SUBTOTAL(9,J6214:J6215)</f>
        <v>7.8612697135108878E-2</v>
      </c>
      <c r="K6216" s="14">
        <f>SUBTOTAL(9,K6214:K6215)</f>
        <v>128893530.70999999</v>
      </c>
      <c r="L6216" s="14">
        <f>SUBTOTAL(9,L6213:L6215)</f>
        <v>121615840.96000001</v>
      </c>
      <c r="M6216" s="80"/>
    </row>
    <row r="6217" spans="2:13" ht="24.9" customHeight="1" outlineLevel="2" x14ac:dyDescent="0.3">
      <c r="B6217" s="47" t="s">
        <v>2229</v>
      </c>
      <c r="C6217" s="46" t="s">
        <v>112</v>
      </c>
      <c r="D6217" s="46" t="s">
        <v>111</v>
      </c>
      <c r="E6217" s="46" t="s">
        <v>134</v>
      </c>
      <c r="F6217" s="45" t="s">
        <v>133</v>
      </c>
      <c r="G6217" s="26" t="s">
        <v>0</v>
      </c>
      <c r="H6217" s="30">
        <v>1656616755</v>
      </c>
      <c r="I6217" s="30">
        <v>130231111.22999999</v>
      </c>
      <c r="J6217" s="36">
        <f>I6217/H6217</f>
        <v>7.8612697135252624E-2</v>
      </c>
      <c r="K6217" s="30">
        <v>138024352.80000001</v>
      </c>
      <c r="L6217" s="30">
        <f>I6217</f>
        <v>130231111.22999999</v>
      </c>
      <c r="M6217" s="80">
        <f>L6217/K6217</f>
        <v>0.94353719896594923</v>
      </c>
    </row>
    <row r="6218" spans="2:13" ht="24.9" customHeight="1" outlineLevel="2" x14ac:dyDescent="0.3">
      <c r="B6218" s="47" t="s">
        <v>2229</v>
      </c>
      <c r="C6218" s="46" t="s">
        <v>112</v>
      </c>
      <c r="D6218" s="46" t="s">
        <v>111</v>
      </c>
      <c r="E6218" s="46" t="s">
        <v>134</v>
      </c>
      <c r="F6218" s="45" t="s">
        <v>133</v>
      </c>
      <c r="G6218" s="26" t="s">
        <v>7</v>
      </c>
      <c r="H6218" s="30">
        <v>-331323351</v>
      </c>
      <c r="I6218" s="24"/>
      <c r="J6218" s="36"/>
      <c r="K6218" s="24"/>
      <c r="L6218" s="24"/>
      <c r="M6218" s="80">
        <f>IFERROR((Base_actualizacion!$L6214/Base_actualizacion!$K6214)," " )</f>
        <v>0.94353719919136825</v>
      </c>
    </row>
    <row r="6219" spans="2:13" ht="24.9" customHeight="1" outlineLevel="1" x14ac:dyDescent="0.3">
      <c r="B6219" s="44" t="str">
        <f>B6218</f>
        <v>ASIGNACIÓN PARA LA INVERSIÓN LOCAL SEGÚN NBI Y CUARTA, QUINTA, Y SEXTA CATEGORÍA</v>
      </c>
      <c r="C6219" s="43" t="s">
        <v>112</v>
      </c>
      <c r="D6219" s="43" t="s">
        <v>111</v>
      </c>
      <c r="E6219" s="43" t="s">
        <v>134</v>
      </c>
      <c r="F6219" s="42" t="s">
        <v>133</v>
      </c>
      <c r="G6219" s="18" t="s">
        <v>3</v>
      </c>
      <c r="H6219" s="32">
        <f>SUBTOTAL(9,H6217:H6218)</f>
        <v>1325293404</v>
      </c>
      <c r="I6219" s="14">
        <f>SUBTOTAL(9,I6217:I6218)</f>
        <v>130231111.22999999</v>
      </c>
      <c r="J6219" s="31">
        <f>SUBTOTAL(9,J6217:J6218)</f>
        <v>7.8612697135252624E-2</v>
      </c>
      <c r="K6219" s="14">
        <f>SUBTOTAL(9,K6217:K6218)</f>
        <v>138024352.80000001</v>
      </c>
      <c r="L6219" s="14">
        <f>SUBTOTAL(9,L6216:L6218)</f>
        <v>130231111.22999999</v>
      </c>
      <c r="M6219" s="80"/>
    </row>
    <row r="6220" spans="2:13" ht="24.9" customHeight="1" outlineLevel="2" x14ac:dyDescent="0.3">
      <c r="B6220" s="47" t="s">
        <v>2229</v>
      </c>
      <c r="C6220" s="46" t="s">
        <v>112</v>
      </c>
      <c r="D6220" s="46" t="s">
        <v>111</v>
      </c>
      <c r="E6220" s="46" t="s">
        <v>132</v>
      </c>
      <c r="F6220" s="45" t="s">
        <v>131</v>
      </c>
      <c r="G6220" s="26" t="s">
        <v>0</v>
      </c>
      <c r="H6220" s="30">
        <v>1443262305</v>
      </c>
      <c r="I6220" s="30">
        <v>113458742.47</v>
      </c>
      <c r="J6220" s="36">
        <f>I6220/H6220</f>
        <v>7.86126971354663E-2</v>
      </c>
      <c r="K6220" s="30">
        <v>120248298.21000001</v>
      </c>
      <c r="L6220" s="30">
        <f>I6220</f>
        <v>113458742.47</v>
      </c>
      <c r="M6220" s="80">
        <f>L6220/K6220</f>
        <v>0.94353719893696275</v>
      </c>
    </row>
    <row r="6221" spans="2:13" ht="24.9" customHeight="1" outlineLevel="2" x14ac:dyDescent="0.3">
      <c r="B6221" s="47" t="s">
        <v>2229</v>
      </c>
      <c r="C6221" s="46" t="s">
        <v>112</v>
      </c>
      <c r="D6221" s="46" t="s">
        <v>111</v>
      </c>
      <c r="E6221" s="46" t="s">
        <v>132</v>
      </c>
      <c r="F6221" s="45" t="s">
        <v>131</v>
      </c>
      <c r="G6221" s="26" t="s">
        <v>7</v>
      </c>
      <c r="H6221" s="30">
        <v>-288652461</v>
      </c>
      <c r="I6221" s="24"/>
      <c r="J6221" s="36"/>
      <c r="K6221" s="24"/>
      <c r="L6221" s="24"/>
      <c r="M6221" s="80">
        <f>IFERROR((Base_actualizacion!$L6217/Base_actualizacion!$K6217)," " )</f>
        <v>0.94353719896594923</v>
      </c>
    </row>
    <row r="6222" spans="2:13" ht="24.9" customHeight="1" outlineLevel="1" x14ac:dyDescent="0.3">
      <c r="B6222" s="44" t="str">
        <f>B6221</f>
        <v>ASIGNACIÓN PARA LA INVERSIÓN LOCAL SEGÚN NBI Y CUARTA, QUINTA, Y SEXTA CATEGORÍA</v>
      </c>
      <c r="C6222" s="43" t="s">
        <v>112</v>
      </c>
      <c r="D6222" s="43" t="s">
        <v>111</v>
      </c>
      <c r="E6222" s="43" t="s">
        <v>132</v>
      </c>
      <c r="F6222" s="42" t="s">
        <v>131</v>
      </c>
      <c r="G6222" s="18" t="s">
        <v>3</v>
      </c>
      <c r="H6222" s="32">
        <f>SUBTOTAL(9,H6220:H6221)</f>
        <v>1154609844</v>
      </c>
      <c r="I6222" s="14">
        <f>SUBTOTAL(9,I6220:I6221)</f>
        <v>113458742.47</v>
      </c>
      <c r="J6222" s="31">
        <f>SUBTOTAL(9,J6220:J6221)</f>
        <v>7.86126971354663E-2</v>
      </c>
      <c r="K6222" s="14">
        <f>SUBTOTAL(9,K6220:K6221)</f>
        <v>120248298.21000001</v>
      </c>
      <c r="L6222" s="14">
        <f>SUBTOTAL(9,L6219:L6221)</f>
        <v>113458742.47</v>
      </c>
      <c r="M6222" s="80"/>
    </row>
    <row r="6223" spans="2:13" ht="24.9" customHeight="1" outlineLevel="2" x14ac:dyDescent="0.3">
      <c r="B6223" s="47" t="s">
        <v>2229</v>
      </c>
      <c r="C6223" s="46" t="s">
        <v>112</v>
      </c>
      <c r="D6223" s="46" t="s">
        <v>111</v>
      </c>
      <c r="E6223" s="46" t="s">
        <v>130</v>
      </c>
      <c r="F6223" s="45" t="s">
        <v>129</v>
      </c>
      <c r="G6223" s="26" t="s">
        <v>0</v>
      </c>
      <c r="H6223" s="30">
        <v>2463666296</v>
      </c>
      <c r="I6223" s="30">
        <v>193675452.37</v>
      </c>
      <c r="J6223" s="36">
        <f>I6223/H6223</f>
        <v>7.8612697135342885E-2</v>
      </c>
      <c r="K6223" s="30">
        <v>205265306.42000002</v>
      </c>
      <c r="L6223" s="30">
        <f>I6223</f>
        <v>193675452.37</v>
      </c>
      <c r="M6223" s="80">
        <f>L6223/K6223</f>
        <v>0.94353719948033676</v>
      </c>
    </row>
    <row r="6224" spans="2:13" ht="24.9" customHeight="1" outlineLevel="2" x14ac:dyDescent="0.3">
      <c r="B6224" s="47" t="s">
        <v>2229</v>
      </c>
      <c r="C6224" s="46" t="s">
        <v>112</v>
      </c>
      <c r="D6224" s="46" t="s">
        <v>111</v>
      </c>
      <c r="E6224" s="46" t="s">
        <v>130</v>
      </c>
      <c r="F6224" s="45" t="s">
        <v>129</v>
      </c>
      <c r="G6224" s="26" t="s">
        <v>7</v>
      </c>
      <c r="H6224" s="30">
        <v>-492733259</v>
      </c>
      <c r="I6224" s="24"/>
      <c r="J6224" s="36"/>
      <c r="K6224" s="24"/>
      <c r="L6224" s="24"/>
      <c r="M6224" s="80">
        <f>IFERROR((Base_actualizacion!$L6220/Base_actualizacion!$K6220)," " )</f>
        <v>0.94353719893696275</v>
      </c>
    </row>
    <row r="6225" spans="2:13" ht="24.9" customHeight="1" outlineLevel="1" x14ac:dyDescent="0.3">
      <c r="B6225" s="44" t="str">
        <f>B6224</f>
        <v>ASIGNACIÓN PARA LA INVERSIÓN LOCAL SEGÚN NBI Y CUARTA, QUINTA, Y SEXTA CATEGORÍA</v>
      </c>
      <c r="C6225" s="43" t="s">
        <v>112</v>
      </c>
      <c r="D6225" s="43" t="s">
        <v>111</v>
      </c>
      <c r="E6225" s="43" t="s">
        <v>130</v>
      </c>
      <c r="F6225" s="42" t="s">
        <v>129</v>
      </c>
      <c r="G6225" s="18" t="s">
        <v>3</v>
      </c>
      <c r="H6225" s="32">
        <f>SUBTOTAL(9,H6223:H6224)</f>
        <v>1970933037</v>
      </c>
      <c r="I6225" s="14">
        <f>SUBTOTAL(9,I6223:I6224)</f>
        <v>193675452.37</v>
      </c>
      <c r="J6225" s="31">
        <f>SUBTOTAL(9,J6223:J6224)</f>
        <v>7.8612697135342885E-2</v>
      </c>
      <c r="K6225" s="14">
        <f>SUBTOTAL(9,K6223:K6224)</f>
        <v>205265306.42000002</v>
      </c>
      <c r="L6225" s="14">
        <f>SUBTOTAL(9,L6222:L6224)</f>
        <v>193675452.37</v>
      </c>
      <c r="M6225" s="80"/>
    </row>
    <row r="6226" spans="2:13" ht="24.9" customHeight="1" outlineLevel="2" x14ac:dyDescent="0.3">
      <c r="B6226" s="47" t="s">
        <v>2229</v>
      </c>
      <c r="C6226" s="46" t="s">
        <v>112</v>
      </c>
      <c r="D6226" s="46" t="s">
        <v>111</v>
      </c>
      <c r="E6226" s="46" t="s">
        <v>128</v>
      </c>
      <c r="F6226" s="45" t="s">
        <v>127</v>
      </c>
      <c r="G6226" s="26" t="s">
        <v>0</v>
      </c>
      <c r="H6226" s="30">
        <v>1666287273</v>
      </c>
      <c r="I6226" s="30">
        <v>130991336.72999999</v>
      </c>
      <c r="J6226" s="36">
        <f>I6226/H6226</f>
        <v>7.8612697133647241E-2</v>
      </c>
      <c r="K6226" s="30">
        <v>138830071.43000001</v>
      </c>
      <c r="L6226" s="30">
        <f>I6226</f>
        <v>130991336.72999999</v>
      </c>
      <c r="M6226" s="80">
        <f>L6226/K6226</f>
        <v>0.94353719897095623</v>
      </c>
    </row>
    <row r="6227" spans="2:13" ht="24.9" customHeight="1" outlineLevel="2" x14ac:dyDescent="0.3">
      <c r="B6227" s="47" t="s">
        <v>2229</v>
      </c>
      <c r="C6227" s="46" t="s">
        <v>112</v>
      </c>
      <c r="D6227" s="46" t="s">
        <v>111</v>
      </c>
      <c r="E6227" s="46" t="s">
        <v>128</v>
      </c>
      <c r="F6227" s="45" t="s">
        <v>127</v>
      </c>
      <c r="G6227" s="26" t="s">
        <v>7</v>
      </c>
      <c r="H6227" s="30">
        <v>-333257455</v>
      </c>
      <c r="I6227" s="24"/>
      <c r="J6227" s="36"/>
      <c r="K6227" s="24"/>
      <c r="L6227" s="24"/>
      <c r="M6227" s="80">
        <f>IFERROR((Base_actualizacion!$L6223/Base_actualizacion!$K6223)," " )</f>
        <v>0.94353719948033676</v>
      </c>
    </row>
    <row r="6228" spans="2:13" ht="24.9" customHeight="1" outlineLevel="1" x14ac:dyDescent="0.3">
      <c r="B6228" s="44" t="str">
        <f>B6227</f>
        <v>ASIGNACIÓN PARA LA INVERSIÓN LOCAL SEGÚN NBI Y CUARTA, QUINTA, Y SEXTA CATEGORÍA</v>
      </c>
      <c r="C6228" s="43" t="s">
        <v>112</v>
      </c>
      <c r="D6228" s="43" t="s">
        <v>111</v>
      </c>
      <c r="E6228" s="43" t="s">
        <v>128</v>
      </c>
      <c r="F6228" s="42" t="s">
        <v>127</v>
      </c>
      <c r="G6228" s="18" t="s">
        <v>3</v>
      </c>
      <c r="H6228" s="32">
        <f>SUBTOTAL(9,H6226:H6227)</f>
        <v>1333029818</v>
      </c>
      <c r="I6228" s="14">
        <f>SUBTOTAL(9,I6226:I6227)</f>
        <v>130991336.72999999</v>
      </c>
      <c r="J6228" s="31">
        <f>SUBTOTAL(9,J6226:J6227)</f>
        <v>7.8612697133647241E-2</v>
      </c>
      <c r="K6228" s="14">
        <f>SUBTOTAL(9,K6226:K6227)</f>
        <v>138830071.43000001</v>
      </c>
      <c r="L6228" s="14">
        <f>SUBTOTAL(9,L6225:L6227)</f>
        <v>130991336.72999999</v>
      </c>
      <c r="M6228" s="80"/>
    </row>
    <row r="6229" spans="2:13" ht="24.9" customHeight="1" outlineLevel="2" x14ac:dyDescent="0.3">
      <c r="B6229" s="47" t="s">
        <v>2229</v>
      </c>
      <c r="C6229" s="46" t="s">
        <v>112</v>
      </c>
      <c r="D6229" s="46" t="s">
        <v>111</v>
      </c>
      <c r="E6229" s="46" t="s">
        <v>126</v>
      </c>
      <c r="F6229" s="45" t="s">
        <v>125</v>
      </c>
      <c r="G6229" s="26" t="s">
        <v>0</v>
      </c>
      <c r="H6229" s="30">
        <v>2254973991</v>
      </c>
      <c r="I6229" s="30">
        <v>177269587.39999998</v>
      </c>
      <c r="J6229" s="36">
        <f>I6229/H6229</f>
        <v>7.8612697134208306E-2</v>
      </c>
      <c r="K6229" s="30">
        <v>187877687.87</v>
      </c>
      <c r="L6229" s="30">
        <f>I6229</f>
        <v>177269587.39999998</v>
      </c>
      <c r="M6229" s="80">
        <f>L6229/K6229</f>
        <v>0.94353719917321854</v>
      </c>
    </row>
    <row r="6230" spans="2:13" ht="24.9" customHeight="1" outlineLevel="2" x14ac:dyDescent="0.3">
      <c r="B6230" s="47" t="s">
        <v>2229</v>
      </c>
      <c r="C6230" s="46" t="s">
        <v>112</v>
      </c>
      <c r="D6230" s="46" t="s">
        <v>111</v>
      </c>
      <c r="E6230" s="46" t="s">
        <v>126</v>
      </c>
      <c r="F6230" s="45" t="s">
        <v>125</v>
      </c>
      <c r="G6230" s="26" t="s">
        <v>7</v>
      </c>
      <c r="H6230" s="30">
        <v>-450994798</v>
      </c>
      <c r="I6230" s="24"/>
      <c r="J6230" s="36"/>
      <c r="K6230" s="24"/>
      <c r="L6230" s="24"/>
      <c r="M6230" s="80">
        <f>IFERROR((Base_actualizacion!$L6226/Base_actualizacion!$K6226)," " )</f>
        <v>0.94353719897095623</v>
      </c>
    </row>
    <row r="6231" spans="2:13" ht="24.9" customHeight="1" outlineLevel="1" x14ac:dyDescent="0.3">
      <c r="B6231" s="44" t="str">
        <f>B6230</f>
        <v>ASIGNACIÓN PARA LA INVERSIÓN LOCAL SEGÚN NBI Y CUARTA, QUINTA, Y SEXTA CATEGORÍA</v>
      </c>
      <c r="C6231" s="43" t="s">
        <v>112</v>
      </c>
      <c r="D6231" s="43" t="s">
        <v>111</v>
      </c>
      <c r="E6231" s="43" t="s">
        <v>126</v>
      </c>
      <c r="F6231" s="42" t="s">
        <v>125</v>
      </c>
      <c r="G6231" s="18" t="s">
        <v>3</v>
      </c>
      <c r="H6231" s="32">
        <f>SUBTOTAL(9,H6229:H6230)</f>
        <v>1803979193</v>
      </c>
      <c r="I6231" s="14">
        <f>SUBTOTAL(9,I6229:I6230)</f>
        <v>177269587.39999998</v>
      </c>
      <c r="J6231" s="31">
        <f>SUBTOTAL(9,J6229:J6230)</f>
        <v>7.8612697134208306E-2</v>
      </c>
      <c r="K6231" s="14">
        <f>SUBTOTAL(9,K6229:K6230)</f>
        <v>187877687.87</v>
      </c>
      <c r="L6231" s="14">
        <f>SUBTOTAL(9,L6228:L6230)</f>
        <v>177269587.39999998</v>
      </c>
      <c r="M6231" s="80"/>
    </row>
    <row r="6232" spans="2:13" ht="24.9" customHeight="1" outlineLevel="2" x14ac:dyDescent="0.3">
      <c r="B6232" s="47" t="s">
        <v>2229</v>
      </c>
      <c r="C6232" s="46" t="s">
        <v>112</v>
      </c>
      <c r="D6232" s="46" t="s">
        <v>111</v>
      </c>
      <c r="E6232" s="46" t="s">
        <v>122</v>
      </c>
      <c r="F6232" s="45" t="s">
        <v>121</v>
      </c>
      <c r="G6232" s="26" t="s">
        <v>0</v>
      </c>
      <c r="H6232" s="30">
        <v>947555287</v>
      </c>
      <c r="I6232" s="30">
        <v>74489876.789999992</v>
      </c>
      <c r="J6232" s="36">
        <f>I6232/H6232</f>
        <v>7.8612697129091094E-2</v>
      </c>
      <c r="K6232" s="30">
        <v>78947472.159999996</v>
      </c>
      <c r="L6232" s="30">
        <f>I6232</f>
        <v>74489876.789999992</v>
      </c>
      <c r="M6232" s="80">
        <f>L6232/K6232</f>
        <v>0.9435371995069588</v>
      </c>
    </row>
    <row r="6233" spans="2:13" ht="24.9" customHeight="1" outlineLevel="2" x14ac:dyDescent="0.3">
      <c r="B6233" s="47" t="s">
        <v>2229</v>
      </c>
      <c r="C6233" s="46" t="s">
        <v>112</v>
      </c>
      <c r="D6233" s="46" t="s">
        <v>111</v>
      </c>
      <c r="E6233" s="46" t="s">
        <v>122</v>
      </c>
      <c r="F6233" s="45" t="s">
        <v>121</v>
      </c>
      <c r="G6233" s="26" t="s">
        <v>7</v>
      </c>
      <c r="H6233" s="30">
        <v>-189511057</v>
      </c>
      <c r="I6233" s="24"/>
      <c r="J6233" s="36"/>
      <c r="K6233" s="24"/>
      <c r="L6233" s="24"/>
      <c r="M6233" s="80">
        <f>IFERROR((Base_actualizacion!$L6229/Base_actualizacion!$K6229)," " )</f>
        <v>0.94353719917321854</v>
      </c>
    </row>
    <row r="6234" spans="2:13" ht="24.9" customHeight="1" outlineLevel="1" x14ac:dyDescent="0.3">
      <c r="B6234" s="44" t="str">
        <f>B6233</f>
        <v>ASIGNACIÓN PARA LA INVERSIÓN LOCAL SEGÚN NBI Y CUARTA, QUINTA, Y SEXTA CATEGORÍA</v>
      </c>
      <c r="C6234" s="43" t="s">
        <v>112</v>
      </c>
      <c r="D6234" s="43" t="s">
        <v>111</v>
      </c>
      <c r="E6234" s="43" t="s">
        <v>122</v>
      </c>
      <c r="F6234" s="42" t="s">
        <v>121</v>
      </c>
      <c r="G6234" s="18" t="s">
        <v>3</v>
      </c>
      <c r="H6234" s="32">
        <f>SUBTOTAL(9,H6232:H6233)</f>
        <v>758044230</v>
      </c>
      <c r="I6234" s="14">
        <f>SUBTOTAL(9,I6232:I6233)</f>
        <v>74489876.789999992</v>
      </c>
      <c r="J6234" s="31">
        <f>SUBTOTAL(9,J6232:J6233)</f>
        <v>7.8612697129091094E-2</v>
      </c>
      <c r="K6234" s="14">
        <f>SUBTOTAL(9,K6232:K6233)</f>
        <v>78947472.159999996</v>
      </c>
      <c r="L6234" s="14">
        <f>SUBTOTAL(9,L6231:L6233)</f>
        <v>74489876.789999992</v>
      </c>
      <c r="M6234" s="80"/>
    </row>
    <row r="6235" spans="2:13" ht="24.9" customHeight="1" outlineLevel="2" x14ac:dyDescent="0.3">
      <c r="B6235" s="47" t="s">
        <v>2229</v>
      </c>
      <c r="C6235" s="46" t="s">
        <v>112</v>
      </c>
      <c r="D6235" s="46" t="s">
        <v>111</v>
      </c>
      <c r="E6235" s="46" t="s">
        <v>120</v>
      </c>
      <c r="F6235" s="45" t="s">
        <v>119</v>
      </c>
      <c r="G6235" s="26" t="s">
        <v>0</v>
      </c>
      <c r="H6235" s="30">
        <v>1232633656</v>
      </c>
      <c r="I6235" s="30">
        <v>96900656.280000001</v>
      </c>
      <c r="J6235" s="36">
        <f>I6235/H6235</f>
        <v>7.8612697136999157E-2</v>
      </c>
      <c r="K6235" s="30">
        <v>102699349.19999999</v>
      </c>
      <c r="L6235" s="30">
        <f>I6235</f>
        <v>96900656.280000001</v>
      </c>
      <c r="M6235" s="80">
        <f>L6235/K6235</f>
        <v>0.94353719896795618</v>
      </c>
    </row>
    <row r="6236" spans="2:13" ht="24.9" customHeight="1" outlineLevel="2" x14ac:dyDescent="0.3">
      <c r="B6236" s="47" t="s">
        <v>2229</v>
      </c>
      <c r="C6236" s="46" t="s">
        <v>112</v>
      </c>
      <c r="D6236" s="46" t="s">
        <v>111</v>
      </c>
      <c r="E6236" s="46" t="s">
        <v>120</v>
      </c>
      <c r="F6236" s="45" t="s">
        <v>119</v>
      </c>
      <c r="G6236" s="26" t="s">
        <v>7</v>
      </c>
      <c r="H6236" s="30">
        <v>-246526731</v>
      </c>
      <c r="I6236" s="24"/>
      <c r="J6236" s="36"/>
      <c r="K6236" s="24"/>
      <c r="L6236" s="24"/>
      <c r="M6236" s="80">
        <f>IFERROR((Base_actualizacion!$L6232/Base_actualizacion!$K6232)," " )</f>
        <v>0.9435371995069588</v>
      </c>
    </row>
    <row r="6237" spans="2:13" ht="24.9" customHeight="1" outlineLevel="1" x14ac:dyDescent="0.3">
      <c r="B6237" s="44" t="str">
        <f>B6236</f>
        <v>ASIGNACIÓN PARA LA INVERSIÓN LOCAL SEGÚN NBI Y CUARTA, QUINTA, Y SEXTA CATEGORÍA</v>
      </c>
      <c r="C6237" s="43" t="s">
        <v>112</v>
      </c>
      <c r="D6237" s="43" t="s">
        <v>111</v>
      </c>
      <c r="E6237" s="43" t="s">
        <v>120</v>
      </c>
      <c r="F6237" s="42" t="s">
        <v>119</v>
      </c>
      <c r="G6237" s="18" t="s">
        <v>3</v>
      </c>
      <c r="H6237" s="32">
        <f>SUBTOTAL(9,H6235:H6236)</f>
        <v>986106925</v>
      </c>
      <c r="I6237" s="14">
        <f>SUBTOTAL(9,I6235:I6236)</f>
        <v>96900656.280000001</v>
      </c>
      <c r="J6237" s="31">
        <f>SUBTOTAL(9,J6235:J6236)</f>
        <v>7.8612697136999157E-2</v>
      </c>
      <c r="K6237" s="14">
        <f>SUBTOTAL(9,K6235:K6236)</f>
        <v>102699349.19999999</v>
      </c>
      <c r="L6237" s="14">
        <f>SUBTOTAL(9,L6234:L6236)</f>
        <v>96900656.280000001</v>
      </c>
      <c r="M6237" s="80"/>
    </row>
    <row r="6238" spans="2:13" ht="24.9" customHeight="1" outlineLevel="2" x14ac:dyDescent="0.3">
      <c r="B6238" s="47" t="s">
        <v>2229</v>
      </c>
      <c r="C6238" s="46" t="s">
        <v>112</v>
      </c>
      <c r="D6238" s="46" t="s">
        <v>111</v>
      </c>
      <c r="E6238" s="46" t="s">
        <v>118</v>
      </c>
      <c r="F6238" s="45" t="s">
        <v>117</v>
      </c>
      <c r="G6238" s="26" t="s">
        <v>0</v>
      </c>
      <c r="H6238" s="30">
        <v>1234345233</v>
      </c>
      <c r="I6238" s="30">
        <v>97035207.960000008</v>
      </c>
      <c r="J6238" s="36">
        <f>I6238/H6238</f>
        <v>7.8612697133493128E-2</v>
      </c>
      <c r="K6238" s="30">
        <v>102841952.63</v>
      </c>
      <c r="L6238" s="30">
        <f>I6238</f>
        <v>97035207.960000008</v>
      </c>
      <c r="M6238" s="80">
        <f>L6238/K6238</f>
        <v>0.94353719934809854</v>
      </c>
    </row>
    <row r="6239" spans="2:13" ht="24.9" customHeight="1" outlineLevel="2" x14ac:dyDescent="0.3">
      <c r="B6239" s="47" t="s">
        <v>2229</v>
      </c>
      <c r="C6239" s="46" t="s">
        <v>112</v>
      </c>
      <c r="D6239" s="46" t="s">
        <v>111</v>
      </c>
      <c r="E6239" s="46" t="s">
        <v>118</v>
      </c>
      <c r="F6239" s="45" t="s">
        <v>117</v>
      </c>
      <c r="G6239" s="26" t="s">
        <v>7</v>
      </c>
      <c r="H6239" s="30">
        <v>-246869047</v>
      </c>
      <c r="I6239" s="24"/>
      <c r="J6239" s="36"/>
      <c r="K6239" s="24"/>
      <c r="L6239" s="24"/>
      <c r="M6239" s="80">
        <f>IFERROR((Base_actualizacion!$L6235/Base_actualizacion!$K6235)," " )</f>
        <v>0.94353719896795618</v>
      </c>
    </row>
    <row r="6240" spans="2:13" ht="24.9" customHeight="1" outlineLevel="1" x14ac:dyDescent="0.3">
      <c r="B6240" s="44" t="str">
        <f>B6239</f>
        <v>ASIGNACIÓN PARA LA INVERSIÓN LOCAL SEGÚN NBI Y CUARTA, QUINTA, Y SEXTA CATEGORÍA</v>
      </c>
      <c r="C6240" s="43" t="s">
        <v>112</v>
      </c>
      <c r="D6240" s="43" t="s">
        <v>111</v>
      </c>
      <c r="E6240" s="43" t="s">
        <v>118</v>
      </c>
      <c r="F6240" s="42" t="s">
        <v>117</v>
      </c>
      <c r="G6240" s="18" t="s">
        <v>3</v>
      </c>
      <c r="H6240" s="32">
        <f>SUBTOTAL(9,H6238:H6239)</f>
        <v>987476186</v>
      </c>
      <c r="I6240" s="14">
        <f>SUBTOTAL(9,I6238:I6239)</f>
        <v>97035207.960000008</v>
      </c>
      <c r="J6240" s="31">
        <f>SUBTOTAL(9,J6238:J6239)</f>
        <v>7.8612697133493128E-2</v>
      </c>
      <c r="K6240" s="14">
        <f>SUBTOTAL(9,K6238:K6239)</f>
        <v>102841952.63</v>
      </c>
      <c r="L6240" s="14">
        <f>SUBTOTAL(9,L6237:L6239)</f>
        <v>97035207.960000008</v>
      </c>
      <c r="M6240" s="80"/>
    </row>
    <row r="6241" spans="2:13" ht="24.9" customHeight="1" outlineLevel="2" x14ac:dyDescent="0.3">
      <c r="B6241" s="47" t="s">
        <v>2229</v>
      </c>
      <c r="C6241" s="46" t="s">
        <v>112</v>
      </c>
      <c r="D6241" s="46" t="s">
        <v>111</v>
      </c>
      <c r="E6241" s="46" t="s">
        <v>116</v>
      </c>
      <c r="F6241" s="45" t="s">
        <v>115</v>
      </c>
      <c r="G6241" s="26" t="s">
        <v>0</v>
      </c>
      <c r="H6241" s="30">
        <v>1524142852</v>
      </c>
      <c r="I6241" s="30">
        <v>119816980.41999999</v>
      </c>
      <c r="J6241" s="36">
        <f>I6241/H6241</f>
        <v>7.8612697138443807E-2</v>
      </c>
      <c r="K6241" s="30">
        <v>126987023.42999999</v>
      </c>
      <c r="L6241" s="30">
        <f>I6241</f>
        <v>119816980.41999999</v>
      </c>
      <c r="M6241" s="80">
        <f>L6241/K6241</f>
        <v>0.94353719918514034</v>
      </c>
    </row>
    <row r="6242" spans="2:13" ht="24.9" customHeight="1" outlineLevel="2" x14ac:dyDescent="0.3">
      <c r="B6242" s="47" t="s">
        <v>2229</v>
      </c>
      <c r="C6242" s="46" t="s">
        <v>112</v>
      </c>
      <c r="D6242" s="46" t="s">
        <v>111</v>
      </c>
      <c r="E6242" s="46" t="s">
        <v>116</v>
      </c>
      <c r="F6242" s="45" t="s">
        <v>115</v>
      </c>
      <c r="G6242" s="26" t="s">
        <v>7</v>
      </c>
      <c r="H6242" s="30">
        <v>-304828570</v>
      </c>
      <c r="I6242" s="24"/>
      <c r="J6242" s="36"/>
      <c r="K6242" s="24"/>
      <c r="L6242" s="24"/>
      <c r="M6242" s="80">
        <f>IFERROR((Base_actualizacion!$L6238/Base_actualizacion!$K6238)," " )</f>
        <v>0.94353719934809854</v>
      </c>
    </row>
    <row r="6243" spans="2:13" ht="24.9" customHeight="1" outlineLevel="1" x14ac:dyDescent="0.3">
      <c r="B6243" s="44" t="str">
        <f>B6242</f>
        <v>ASIGNACIÓN PARA LA INVERSIÓN LOCAL SEGÚN NBI Y CUARTA, QUINTA, Y SEXTA CATEGORÍA</v>
      </c>
      <c r="C6243" s="43" t="s">
        <v>112</v>
      </c>
      <c r="D6243" s="43" t="s">
        <v>111</v>
      </c>
      <c r="E6243" s="43" t="s">
        <v>116</v>
      </c>
      <c r="F6243" s="42" t="s">
        <v>115</v>
      </c>
      <c r="G6243" s="18" t="s">
        <v>3</v>
      </c>
      <c r="H6243" s="32">
        <f>SUBTOTAL(9,H6241:H6242)</f>
        <v>1219314282</v>
      </c>
      <c r="I6243" s="14">
        <f>SUBTOTAL(9,I6241:I6242)</f>
        <v>119816980.41999999</v>
      </c>
      <c r="J6243" s="31">
        <f>SUBTOTAL(9,J6241:J6242)</f>
        <v>7.8612697138443807E-2</v>
      </c>
      <c r="K6243" s="14">
        <f>SUBTOTAL(9,K6241:K6242)</f>
        <v>126987023.42999999</v>
      </c>
      <c r="L6243" s="14">
        <f>SUBTOTAL(9,L6240:L6242)</f>
        <v>119816980.41999999</v>
      </c>
      <c r="M6243" s="80"/>
    </row>
    <row r="6244" spans="2:13" ht="24.9" customHeight="1" outlineLevel="2" x14ac:dyDescent="0.3">
      <c r="B6244" s="47" t="s">
        <v>2229</v>
      </c>
      <c r="C6244" s="46" t="s">
        <v>112</v>
      </c>
      <c r="D6244" s="46" t="s">
        <v>111</v>
      </c>
      <c r="E6244" s="46" t="s">
        <v>110</v>
      </c>
      <c r="F6244" s="45" t="s">
        <v>109</v>
      </c>
      <c r="G6244" s="26" t="s">
        <v>0</v>
      </c>
      <c r="H6244" s="30">
        <v>1799189781</v>
      </c>
      <c r="I6244" s="30">
        <v>141439161.34</v>
      </c>
      <c r="J6244" s="36">
        <f>I6244/H6244</f>
        <v>7.8612697133810597E-2</v>
      </c>
      <c r="K6244" s="30">
        <v>149903110.80000001</v>
      </c>
      <c r="L6244" s="30">
        <f>I6244</f>
        <v>141439161.34</v>
      </c>
      <c r="M6244" s="80">
        <f>L6244/K6244</f>
        <v>0.94353719936277658</v>
      </c>
    </row>
    <row r="6245" spans="2:13" ht="24.9" customHeight="1" outlineLevel="2" x14ac:dyDescent="0.3">
      <c r="B6245" s="47" t="s">
        <v>2229</v>
      </c>
      <c r="C6245" s="46" t="s">
        <v>112</v>
      </c>
      <c r="D6245" s="46" t="s">
        <v>111</v>
      </c>
      <c r="E6245" s="46" t="s">
        <v>110</v>
      </c>
      <c r="F6245" s="45" t="s">
        <v>109</v>
      </c>
      <c r="G6245" s="26" t="s">
        <v>7</v>
      </c>
      <c r="H6245" s="30">
        <v>-359837956</v>
      </c>
      <c r="I6245" s="24"/>
      <c r="J6245" s="36"/>
      <c r="K6245" s="24"/>
      <c r="L6245" s="24"/>
      <c r="M6245" s="80">
        <f>IFERROR((Base_actualizacion!$L6241/Base_actualizacion!$K6241)," " )</f>
        <v>0.94353719918514034</v>
      </c>
    </row>
    <row r="6246" spans="2:13" ht="24.9" customHeight="1" outlineLevel="1" x14ac:dyDescent="0.3">
      <c r="B6246" s="44" t="str">
        <f>B6245</f>
        <v>ASIGNACIÓN PARA LA INVERSIÓN LOCAL SEGÚN NBI Y CUARTA, QUINTA, Y SEXTA CATEGORÍA</v>
      </c>
      <c r="C6246" s="43" t="s">
        <v>112</v>
      </c>
      <c r="D6246" s="43" t="s">
        <v>111</v>
      </c>
      <c r="E6246" s="43" t="s">
        <v>110</v>
      </c>
      <c r="F6246" s="42" t="s">
        <v>109</v>
      </c>
      <c r="G6246" s="18" t="s">
        <v>3</v>
      </c>
      <c r="H6246" s="32">
        <f>SUBTOTAL(9,H6244:H6245)</f>
        <v>1439351825</v>
      </c>
      <c r="I6246" s="14">
        <f>SUBTOTAL(9,I6244:I6245)</f>
        <v>141439161.34</v>
      </c>
      <c r="J6246" s="31">
        <f>SUBTOTAL(9,J6244:J6245)</f>
        <v>7.8612697133810597E-2</v>
      </c>
      <c r="K6246" s="14">
        <f>SUBTOTAL(9,K6244:K6245)</f>
        <v>149903110.80000001</v>
      </c>
      <c r="L6246" s="14">
        <f>SUBTOTAL(9,L6243:L6245)</f>
        <v>141439161.34</v>
      </c>
      <c r="M6246" s="80"/>
    </row>
    <row r="6247" spans="2:13" ht="24.9" customHeight="1" outlineLevel="2" x14ac:dyDescent="0.3">
      <c r="B6247" s="47" t="s">
        <v>2229</v>
      </c>
      <c r="C6247" s="46" t="s">
        <v>21</v>
      </c>
      <c r="D6247" s="46" t="s">
        <v>102</v>
      </c>
      <c r="E6247" s="46" t="s">
        <v>107</v>
      </c>
      <c r="F6247" s="45" t="s">
        <v>102</v>
      </c>
      <c r="G6247" s="26" t="s">
        <v>0</v>
      </c>
      <c r="H6247" s="30">
        <v>6802112591</v>
      </c>
      <c r="I6247" s="30">
        <v>534732417</v>
      </c>
      <c r="J6247" s="36">
        <f>I6247/H6247</f>
        <v>7.8612697135815465E-2</v>
      </c>
      <c r="K6247" s="30">
        <v>566731674.67999995</v>
      </c>
      <c r="L6247" s="30">
        <f>I6247</f>
        <v>534732417</v>
      </c>
      <c r="M6247" s="80">
        <f>L6247/K6247</f>
        <v>0.94353719915501799</v>
      </c>
    </row>
    <row r="6248" spans="2:13" ht="24.9" customHeight="1" outlineLevel="2" x14ac:dyDescent="0.3">
      <c r="B6248" s="47" t="s">
        <v>2229</v>
      </c>
      <c r="C6248" s="46" t="s">
        <v>21</v>
      </c>
      <c r="D6248" s="46" t="s">
        <v>102</v>
      </c>
      <c r="E6248" s="46" t="s">
        <v>107</v>
      </c>
      <c r="F6248" s="45" t="s">
        <v>102</v>
      </c>
      <c r="G6248" s="26" t="s">
        <v>7</v>
      </c>
      <c r="H6248" s="30">
        <v>-1360422518</v>
      </c>
      <c r="I6248" s="24"/>
      <c r="J6248" s="36"/>
      <c r="K6248" s="24"/>
      <c r="L6248" s="24"/>
      <c r="M6248" s="80">
        <f>IFERROR((Base_actualizacion!$L6244/Base_actualizacion!$K6244)," " )</f>
        <v>0.94353719936277658</v>
      </c>
    </row>
    <row r="6249" spans="2:13" ht="24.9" customHeight="1" outlineLevel="1" x14ac:dyDescent="0.3">
      <c r="B6249" s="44" t="str">
        <f>B6248</f>
        <v>ASIGNACIÓN PARA LA INVERSIÓN LOCAL SEGÚN NBI Y CUARTA, QUINTA, Y SEXTA CATEGORÍA</v>
      </c>
      <c r="C6249" s="43" t="s">
        <v>21</v>
      </c>
      <c r="D6249" s="43" t="s">
        <v>102</v>
      </c>
      <c r="E6249" s="43" t="s">
        <v>107</v>
      </c>
      <c r="F6249" s="42" t="s">
        <v>102</v>
      </c>
      <c r="G6249" s="18" t="s">
        <v>3</v>
      </c>
      <c r="H6249" s="32">
        <f>SUBTOTAL(9,H6247:H6248)</f>
        <v>5441690073</v>
      </c>
      <c r="I6249" s="14">
        <f>SUBTOTAL(9,I6247:I6248)</f>
        <v>534732417</v>
      </c>
      <c r="J6249" s="31">
        <f>SUBTOTAL(9,J6247:J6248)</f>
        <v>7.8612697135815465E-2</v>
      </c>
      <c r="K6249" s="14">
        <f>SUBTOTAL(9,K6247:K6248)</f>
        <v>566731674.67999995</v>
      </c>
      <c r="L6249" s="14">
        <f>SUBTOTAL(9,L6246:L6248)</f>
        <v>534732417</v>
      </c>
      <c r="M6249" s="80"/>
    </row>
    <row r="6250" spans="2:13" ht="24.9" customHeight="1" outlineLevel="2" x14ac:dyDescent="0.3">
      <c r="B6250" s="47" t="s">
        <v>2229</v>
      </c>
      <c r="C6250" s="46" t="s">
        <v>21</v>
      </c>
      <c r="D6250" s="46" t="s">
        <v>102</v>
      </c>
      <c r="E6250" s="46" t="s">
        <v>106</v>
      </c>
      <c r="F6250" s="45" t="s">
        <v>105</v>
      </c>
      <c r="G6250" s="26" t="s">
        <v>0</v>
      </c>
      <c r="H6250" s="30">
        <v>6678257855</v>
      </c>
      <c r="I6250" s="30">
        <v>524995862.14999998</v>
      </c>
      <c r="J6250" s="36">
        <f>I6250/H6250</f>
        <v>7.8612697135816118E-2</v>
      </c>
      <c r="K6250" s="30">
        <v>556412468.56000006</v>
      </c>
      <c r="L6250" s="30">
        <f>I6250</f>
        <v>524995862.14999998</v>
      </c>
      <c r="M6250" s="80">
        <f>L6250/K6250</f>
        <v>0.94353719913698819</v>
      </c>
    </row>
    <row r="6251" spans="2:13" ht="24.9" customHeight="1" outlineLevel="2" x14ac:dyDescent="0.3">
      <c r="B6251" s="47" t="s">
        <v>2229</v>
      </c>
      <c r="C6251" s="46" t="s">
        <v>21</v>
      </c>
      <c r="D6251" s="46" t="s">
        <v>102</v>
      </c>
      <c r="E6251" s="46" t="s">
        <v>106</v>
      </c>
      <c r="F6251" s="45" t="s">
        <v>105</v>
      </c>
      <c r="G6251" s="26" t="s">
        <v>7</v>
      </c>
      <c r="H6251" s="30">
        <v>-1335651571</v>
      </c>
      <c r="I6251" s="24"/>
      <c r="J6251" s="36"/>
      <c r="K6251" s="24"/>
      <c r="L6251" s="24"/>
      <c r="M6251" s="80">
        <f>IFERROR((Base_actualizacion!$L6247/Base_actualizacion!$K6247)," " )</f>
        <v>0.94353719915501799</v>
      </c>
    </row>
    <row r="6252" spans="2:13" ht="24.9" customHeight="1" outlineLevel="1" x14ac:dyDescent="0.3">
      <c r="B6252" s="44" t="str">
        <f>B6251</f>
        <v>ASIGNACIÓN PARA LA INVERSIÓN LOCAL SEGÚN NBI Y CUARTA, QUINTA, Y SEXTA CATEGORÍA</v>
      </c>
      <c r="C6252" s="43" t="s">
        <v>21</v>
      </c>
      <c r="D6252" s="43" t="s">
        <v>102</v>
      </c>
      <c r="E6252" s="43" t="s">
        <v>106</v>
      </c>
      <c r="F6252" s="42" t="s">
        <v>105</v>
      </c>
      <c r="G6252" s="18" t="s">
        <v>3</v>
      </c>
      <c r="H6252" s="32">
        <f>SUBTOTAL(9,H6250:H6251)</f>
        <v>5342606284</v>
      </c>
      <c r="I6252" s="14">
        <f>SUBTOTAL(9,I6250:I6251)</f>
        <v>524995862.14999998</v>
      </c>
      <c r="J6252" s="31">
        <f>SUBTOTAL(9,J6250:J6251)</f>
        <v>7.8612697135816118E-2</v>
      </c>
      <c r="K6252" s="14">
        <f>SUBTOTAL(9,K6250:K6251)</f>
        <v>556412468.56000006</v>
      </c>
      <c r="L6252" s="14">
        <f>SUBTOTAL(9,L6249:L6251)</f>
        <v>524995862.14999998</v>
      </c>
      <c r="M6252" s="80"/>
    </row>
    <row r="6253" spans="2:13" ht="24.9" customHeight="1" outlineLevel="2" x14ac:dyDescent="0.3">
      <c r="B6253" s="47" t="s">
        <v>2229</v>
      </c>
      <c r="C6253" s="46" t="s">
        <v>21</v>
      </c>
      <c r="D6253" s="46" t="s">
        <v>102</v>
      </c>
      <c r="E6253" s="46" t="s">
        <v>2167</v>
      </c>
      <c r="F6253" s="45" t="s">
        <v>2166</v>
      </c>
      <c r="G6253" s="26" t="s">
        <v>0</v>
      </c>
      <c r="H6253" s="30">
        <v>1911679294</v>
      </c>
      <c r="I6253" s="30">
        <v>150282265.36000001</v>
      </c>
      <c r="J6253" s="36">
        <f>I6253/H6253</f>
        <v>7.8612697135798978E-2</v>
      </c>
      <c r="K6253" s="30">
        <v>159275400.54000002</v>
      </c>
      <c r="L6253" s="30">
        <f>I6253</f>
        <v>150282265.36000001</v>
      </c>
      <c r="M6253" s="80">
        <f>L6253/K6253</f>
        <v>0.94353719940737812</v>
      </c>
    </row>
    <row r="6254" spans="2:13" ht="24.9" customHeight="1" outlineLevel="2" x14ac:dyDescent="0.3">
      <c r="B6254" s="47" t="s">
        <v>2229</v>
      </c>
      <c r="C6254" s="46" t="s">
        <v>21</v>
      </c>
      <c r="D6254" s="46" t="s">
        <v>102</v>
      </c>
      <c r="E6254" s="46" t="s">
        <v>2167</v>
      </c>
      <c r="F6254" s="45" t="s">
        <v>2166</v>
      </c>
      <c r="G6254" s="26" t="s">
        <v>7</v>
      </c>
      <c r="H6254" s="30">
        <v>-382335859</v>
      </c>
      <c r="I6254" s="24"/>
      <c r="J6254" s="36"/>
      <c r="K6254" s="24"/>
      <c r="L6254" s="24"/>
      <c r="M6254" s="80">
        <f>IFERROR((Base_actualizacion!$L6250/Base_actualizacion!$K6250)," " )</f>
        <v>0.94353719913698819</v>
      </c>
    </row>
    <row r="6255" spans="2:13" ht="24.9" customHeight="1" outlineLevel="1" x14ac:dyDescent="0.3">
      <c r="B6255" s="44" t="str">
        <f>B6254</f>
        <v>ASIGNACIÓN PARA LA INVERSIÓN LOCAL SEGÚN NBI Y CUARTA, QUINTA, Y SEXTA CATEGORÍA</v>
      </c>
      <c r="C6255" s="43" t="s">
        <v>21</v>
      </c>
      <c r="D6255" s="43" t="s">
        <v>102</v>
      </c>
      <c r="E6255" s="43" t="s">
        <v>2167</v>
      </c>
      <c r="F6255" s="42" t="s">
        <v>2166</v>
      </c>
      <c r="G6255" s="18" t="s">
        <v>3</v>
      </c>
      <c r="H6255" s="32">
        <f>SUBTOTAL(9,H6253:H6254)</f>
        <v>1529343435</v>
      </c>
      <c r="I6255" s="14">
        <f>SUBTOTAL(9,I6253:I6254)</f>
        <v>150282265.36000001</v>
      </c>
      <c r="J6255" s="31">
        <f>SUBTOTAL(9,J6253:J6254)</f>
        <v>7.8612697135798978E-2</v>
      </c>
      <c r="K6255" s="14">
        <f>SUBTOTAL(9,K6253:K6254)</f>
        <v>159275400.54000002</v>
      </c>
      <c r="L6255" s="14">
        <f>SUBTOTAL(9,L6252:L6254)</f>
        <v>150282265.36000001</v>
      </c>
      <c r="M6255" s="80"/>
    </row>
    <row r="6256" spans="2:13" ht="24.9" customHeight="1" outlineLevel="2" x14ac:dyDescent="0.3">
      <c r="B6256" s="47" t="s">
        <v>2229</v>
      </c>
      <c r="C6256" s="46" t="s">
        <v>21</v>
      </c>
      <c r="D6256" s="46" t="s">
        <v>102</v>
      </c>
      <c r="E6256" s="46" t="s">
        <v>2243</v>
      </c>
      <c r="F6256" s="45" t="s">
        <v>2242</v>
      </c>
      <c r="G6256" s="26" t="s">
        <v>0</v>
      </c>
      <c r="H6256" s="30">
        <v>4054656045</v>
      </c>
      <c r="I6256" s="30">
        <v>318747447.64999998</v>
      </c>
      <c r="J6256" s="36">
        <f>I6256/H6256</f>
        <v>7.8612697134461867E-2</v>
      </c>
      <c r="K6256" s="30">
        <v>337821813.44</v>
      </c>
      <c r="L6256" s="30">
        <f>I6256</f>
        <v>318747447.64999998</v>
      </c>
      <c r="M6256" s="80">
        <f>L6256/K6256</f>
        <v>0.94353719910574163</v>
      </c>
    </row>
    <row r="6257" spans="2:13" ht="24.9" customHeight="1" outlineLevel="2" x14ac:dyDescent="0.3">
      <c r="B6257" s="47" t="s">
        <v>2229</v>
      </c>
      <c r="C6257" s="46" t="s">
        <v>21</v>
      </c>
      <c r="D6257" s="46" t="s">
        <v>102</v>
      </c>
      <c r="E6257" s="46" t="s">
        <v>2243</v>
      </c>
      <c r="F6257" s="45" t="s">
        <v>2242</v>
      </c>
      <c r="G6257" s="26" t="s">
        <v>7</v>
      </c>
      <c r="H6257" s="30">
        <v>-810931209</v>
      </c>
      <c r="I6257" s="24"/>
      <c r="J6257" s="36"/>
      <c r="K6257" s="24"/>
      <c r="L6257" s="24"/>
      <c r="M6257" s="80">
        <f>IFERROR((Base_actualizacion!$L6253/Base_actualizacion!$K6253)," " )</f>
        <v>0.94353719940737812</v>
      </c>
    </row>
    <row r="6258" spans="2:13" ht="24.9" customHeight="1" outlineLevel="1" x14ac:dyDescent="0.3">
      <c r="B6258" s="44" t="str">
        <f>B6257</f>
        <v>ASIGNACIÓN PARA LA INVERSIÓN LOCAL SEGÚN NBI Y CUARTA, QUINTA, Y SEXTA CATEGORÍA</v>
      </c>
      <c r="C6258" s="43" t="s">
        <v>21</v>
      </c>
      <c r="D6258" s="43" t="s">
        <v>102</v>
      </c>
      <c r="E6258" s="43" t="s">
        <v>2243</v>
      </c>
      <c r="F6258" s="42" t="s">
        <v>2242</v>
      </c>
      <c r="G6258" s="18" t="s">
        <v>3</v>
      </c>
      <c r="H6258" s="32">
        <f>SUBTOTAL(9,H6256:H6257)</f>
        <v>3243724836</v>
      </c>
      <c r="I6258" s="14">
        <f>SUBTOTAL(9,I6256:I6257)</f>
        <v>318747447.64999998</v>
      </c>
      <c r="J6258" s="31">
        <f>SUBTOTAL(9,J6256:J6257)</f>
        <v>7.8612697134461867E-2</v>
      </c>
      <c r="K6258" s="14">
        <f>SUBTOTAL(9,K6256:K6257)</f>
        <v>337821813.44</v>
      </c>
      <c r="L6258" s="14">
        <f>SUBTOTAL(9,L6255:L6257)</f>
        <v>318747447.64999998</v>
      </c>
      <c r="M6258" s="80"/>
    </row>
    <row r="6259" spans="2:13" ht="24.9" customHeight="1" outlineLevel="2" x14ac:dyDescent="0.3">
      <c r="B6259" s="47" t="s">
        <v>2229</v>
      </c>
      <c r="C6259" s="46" t="s">
        <v>21</v>
      </c>
      <c r="D6259" s="46" t="s">
        <v>102</v>
      </c>
      <c r="E6259" s="46" t="s">
        <v>2241</v>
      </c>
      <c r="F6259" s="45" t="s">
        <v>2240</v>
      </c>
      <c r="G6259" s="26" t="s">
        <v>0</v>
      </c>
      <c r="H6259" s="30">
        <v>1729923108</v>
      </c>
      <c r="I6259" s="30">
        <v>135993921.35999998</v>
      </c>
      <c r="J6259" s="36">
        <f>I6259/H6259</f>
        <v>7.861269713728801E-2</v>
      </c>
      <c r="K6259" s="30">
        <v>144132018.81</v>
      </c>
      <c r="L6259" s="30">
        <f>I6259</f>
        <v>135993921.35999998</v>
      </c>
      <c r="M6259" s="80">
        <f>L6259/K6259</f>
        <v>0.94353719931774527</v>
      </c>
    </row>
    <row r="6260" spans="2:13" ht="24.9" customHeight="1" outlineLevel="2" x14ac:dyDescent="0.3">
      <c r="B6260" s="47" t="s">
        <v>2229</v>
      </c>
      <c r="C6260" s="46" t="s">
        <v>21</v>
      </c>
      <c r="D6260" s="46" t="s">
        <v>102</v>
      </c>
      <c r="E6260" s="46" t="s">
        <v>2241</v>
      </c>
      <c r="F6260" s="45" t="s">
        <v>2240</v>
      </c>
      <c r="G6260" s="26" t="s">
        <v>7</v>
      </c>
      <c r="H6260" s="30">
        <v>-345984622</v>
      </c>
      <c r="I6260" s="24"/>
      <c r="J6260" s="36"/>
      <c r="K6260" s="24"/>
      <c r="L6260" s="24"/>
      <c r="M6260" s="80">
        <f>IFERROR((Base_actualizacion!$L6256/Base_actualizacion!$K6256)," " )</f>
        <v>0.94353719910574163</v>
      </c>
    </row>
    <row r="6261" spans="2:13" ht="24.9" customHeight="1" outlineLevel="1" x14ac:dyDescent="0.3">
      <c r="B6261" s="44" t="str">
        <f>B6260</f>
        <v>ASIGNACIÓN PARA LA INVERSIÓN LOCAL SEGÚN NBI Y CUARTA, QUINTA, Y SEXTA CATEGORÍA</v>
      </c>
      <c r="C6261" s="43" t="s">
        <v>21</v>
      </c>
      <c r="D6261" s="43" t="s">
        <v>102</v>
      </c>
      <c r="E6261" s="43" t="s">
        <v>2241</v>
      </c>
      <c r="F6261" s="42" t="s">
        <v>2240</v>
      </c>
      <c r="G6261" s="18" t="s">
        <v>3</v>
      </c>
      <c r="H6261" s="32">
        <f>SUBTOTAL(9,H6259:H6260)</f>
        <v>1383938486</v>
      </c>
      <c r="I6261" s="14">
        <f>SUBTOTAL(9,I6259:I6260)</f>
        <v>135993921.35999998</v>
      </c>
      <c r="J6261" s="31">
        <f>SUBTOTAL(9,J6259:J6260)</f>
        <v>7.861269713728801E-2</v>
      </c>
      <c r="K6261" s="14">
        <f>SUBTOTAL(9,K6259:K6260)</f>
        <v>144132018.81</v>
      </c>
      <c r="L6261" s="14">
        <f>SUBTOTAL(9,L6258:L6260)</f>
        <v>135993921.35999998</v>
      </c>
      <c r="M6261" s="80"/>
    </row>
    <row r="6262" spans="2:13" ht="24.9" customHeight="1" outlineLevel="2" x14ac:dyDescent="0.3">
      <c r="B6262" s="47" t="s">
        <v>2229</v>
      </c>
      <c r="C6262" s="46" t="s">
        <v>21</v>
      </c>
      <c r="D6262" s="46" t="s">
        <v>102</v>
      </c>
      <c r="E6262" s="46" t="s">
        <v>104</v>
      </c>
      <c r="F6262" s="45" t="s">
        <v>103</v>
      </c>
      <c r="G6262" s="26" t="s">
        <v>0</v>
      </c>
      <c r="H6262" s="30">
        <v>5312809771</v>
      </c>
      <c r="I6262" s="30">
        <v>417654305.45999998</v>
      </c>
      <c r="J6262" s="36">
        <f>I6262/H6262</f>
        <v>7.8612697134342768E-2</v>
      </c>
      <c r="K6262" s="30">
        <v>442647418.52999997</v>
      </c>
      <c r="L6262" s="30">
        <f>I6262</f>
        <v>417654305.45999998</v>
      </c>
      <c r="M6262" s="80">
        <f>L6262/K6262</f>
        <v>0.9435371990804774</v>
      </c>
    </row>
    <row r="6263" spans="2:13" ht="24.9" customHeight="1" outlineLevel="2" x14ac:dyDescent="0.3">
      <c r="B6263" s="47" t="s">
        <v>2229</v>
      </c>
      <c r="C6263" s="46" t="s">
        <v>21</v>
      </c>
      <c r="D6263" s="46" t="s">
        <v>102</v>
      </c>
      <c r="E6263" s="46" t="s">
        <v>104</v>
      </c>
      <c r="F6263" s="45" t="s">
        <v>103</v>
      </c>
      <c r="G6263" s="26" t="s">
        <v>7</v>
      </c>
      <c r="H6263" s="30">
        <v>-1062561954</v>
      </c>
      <c r="I6263" s="24"/>
      <c r="J6263" s="36"/>
      <c r="K6263" s="24"/>
      <c r="L6263" s="24"/>
      <c r="M6263" s="80">
        <f>IFERROR((Base_actualizacion!$L6259/Base_actualizacion!$K6259)," " )</f>
        <v>0.94353719931774527</v>
      </c>
    </row>
    <row r="6264" spans="2:13" ht="24.9" customHeight="1" outlineLevel="1" x14ac:dyDescent="0.3">
      <c r="B6264" s="44" t="str">
        <f>B6263</f>
        <v>ASIGNACIÓN PARA LA INVERSIÓN LOCAL SEGÚN NBI Y CUARTA, QUINTA, Y SEXTA CATEGORÍA</v>
      </c>
      <c r="C6264" s="43" t="s">
        <v>21</v>
      </c>
      <c r="D6264" s="43" t="s">
        <v>102</v>
      </c>
      <c r="E6264" s="43" t="s">
        <v>104</v>
      </c>
      <c r="F6264" s="42" t="s">
        <v>103</v>
      </c>
      <c r="G6264" s="18" t="s">
        <v>3</v>
      </c>
      <c r="H6264" s="32">
        <f>SUBTOTAL(9,H6262:H6263)</f>
        <v>4250247817</v>
      </c>
      <c r="I6264" s="14">
        <f>SUBTOTAL(9,I6262:I6263)</f>
        <v>417654305.45999998</v>
      </c>
      <c r="J6264" s="31">
        <f>SUBTOTAL(9,J6262:J6263)</f>
        <v>7.8612697134342768E-2</v>
      </c>
      <c r="K6264" s="14">
        <f>SUBTOTAL(9,K6262:K6263)</f>
        <v>442647418.52999997</v>
      </c>
      <c r="L6264" s="14">
        <f>SUBTOTAL(9,L6261:L6263)</f>
        <v>417654305.45999998</v>
      </c>
      <c r="M6264" s="80"/>
    </row>
    <row r="6265" spans="2:13" ht="24.9" customHeight="1" outlineLevel="2" x14ac:dyDescent="0.3">
      <c r="B6265" s="47" t="s">
        <v>2229</v>
      </c>
      <c r="C6265" s="46" t="s">
        <v>21</v>
      </c>
      <c r="D6265" s="46" t="s">
        <v>102</v>
      </c>
      <c r="E6265" s="46" t="s">
        <v>101</v>
      </c>
      <c r="F6265" s="45" t="s">
        <v>100</v>
      </c>
      <c r="G6265" s="26" t="s">
        <v>0</v>
      </c>
      <c r="H6265" s="30">
        <v>5166248446</v>
      </c>
      <c r="I6265" s="30">
        <v>406132724.40999997</v>
      </c>
      <c r="J6265" s="36">
        <f>I6265/H6265</f>
        <v>7.8612697135084703E-2</v>
      </c>
      <c r="K6265" s="30">
        <v>430436367.30000001</v>
      </c>
      <c r="L6265" s="30">
        <f>I6265</f>
        <v>406132724.40999997</v>
      </c>
      <c r="M6265" s="80">
        <f>L6265/K6265</f>
        <v>0.94353719913944634</v>
      </c>
    </row>
    <row r="6266" spans="2:13" ht="24.9" customHeight="1" outlineLevel="2" x14ac:dyDescent="0.3">
      <c r="B6266" s="47" t="s">
        <v>2229</v>
      </c>
      <c r="C6266" s="46" t="s">
        <v>21</v>
      </c>
      <c r="D6266" s="46" t="s">
        <v>102</v>
      </c>
      <c r="E6266" s="46" t="s">
        <v>101</v>
      </c>
      <c r="F6266" s="45" t="s">
        <v>100</v>
      </c>
      <c r="G6266" s="26" t="s">
        <v>7</v>
      </c>
      <c r="H6266" s="30">
        <v>-1033249689</v>
      </c>
      <c r="I6266" s="24"/>
      <c r="J6266" s="36"/>
      <c r="K6266" s="24"/>
      <c r="L6266" s="24"/>
      <c r="M6266" s="80">
        <f>IFERROR((Base_actualizacion!$L6262/Base_actualizacion!$K6262)," " )</f>
        <v>0.9435371990804774</v>
      </c>
    </row>
    <row r="6267" spans="2:13" ht="24.9" customHeight="1" outlineLevel="1" x14ac:dyDescent="0.3">
      <c r="B6267" s="44" t="str">
        <f>B6266</f>
        <v>ASIGNACIÓN PARA LA INVERSIÓN LOCAL SEGÚN NBI Y CUARTA, QUINTA, Y SEXTA CATEGORÍA</v>
      </c>
      <c r="C6267" s="43" t="s">
        <v>21</v>
      </c>
      <c r="D6267" s="43" t="s">
        <v>102</v>
      </c>
      <c r="E6267" s="43" t="s">
        <v>101</v>
      </c>
      <c r="F6267" s="42" t="s">
        <v>100</v>
      </c>
      <c r="G6267" s="18" t="s">
        <v>3</v>
      </c>
      <c r="H6267" s="32">
        <f>SUBTOTAL(9,H6265:H6266)</f>
        <v>4132998757</v>
      </c>
      <c r="I6267" s="14">
        <f>SUBTOTAL(9,I6265:I6266)</f>
        <v>406132724.40999997</v>
      </c>
      <c r="J6267" s="31">
        <f>SUBTOTAL(9,J6265:J6266)</f>
        <v>7.8612697135084703E-2</v>
      </c>
      <c r="K6267" s="14">
        <f>SUBTOTAL(9,K6265:K6266)</f>
        <v>430436367.30000001</v>
      </c>
      <c r="L6267" s="14">
        <f>SUBTOTAL(9,L6264:L6266)</f>
        <v>406132724.40999997</v>
      </c>
      <c r="M6267" s="80"/>
    </row>
    <row r="6268" spans="2:13" ht="24.9" customHeight="1" outlineLevel="2" x14ac:dyDescent="0.3">
      <c r="B6268" s="47" t="s">
        <v>2229</v>
      </c>
      <c r="C6268" s="46" t="s">
        <v>21</v>
      </c>
      <c r="D6268" s="46" t="s">
        <v>76</v>
      </c>
      <c r="E6268" s="46" t="s">
        <v>96</v>
      </c>
      <c r="F6268" s="45" t="s">
        <v>95</v>
      </c>
      <c r="G6268" s="26" t="s">
        <v>0</v>
      </c>
      <c r="H6268" s="30">
        <v>2933925145</v>
      </c>
      <c r="I6268" s="30">
        <v>230643768.84</v>
      </c>
      <c r="J6268" s="36">
        <f>I6268/H6268</f>
        <v>7.8612697134779835E-2</v>
      </c>
      <c r="K6268" s="30">
        <v>244445867.16</v>
      </c>
      <c r="L6268" s="30">
        <f>I6268</f>
        <v>230643768.84</v>
      </c>
      <c r="M6268" s="80">
        <f>L6268/K6268</f>
        <v>0.94353719913388456</v>
      </c>
    </row>
    <row r="6269" spans="2:13" ht="24.9" customHeight="1" outlineLevel="2" x14ac:dyDescent="0.3">
      <c r="B6269" s="47" t="s">
        <v>2229</v>
      </c>
      <c r="C6269" s="46" t="s">
        <v>21</v>
      </c>
      <c r="D6269" s="46" t="s">
        <v>76</v>
      </c>
      <c r="E6269" s="46" t="s">
        <v>96</v>
      </c>
      <c r="F6269" s="45" t="s">
        <v>95</v>
      </c>
      <c r="G6269" s="26" t="s">
        <v>7</v>
      </c>
      <c r="H6269" s="30">
        <v>-586785029</v>
      </c>
      <c r="I6269" s="24"/>
      <c r="J6269" s="36"/>
      <c r="K6269" s="24"/>
      <c r="L6269" s="24"/>
      <c r="M6269" s="80">
        <f>IFERROR((Base_actualizacion!$L6265/Base_actualizacion!$K6265)," " )</f>
        <v>0.94353719913944634</v>
      </c>
    </row>
    <row r="6270" spans="2:13" ht="24.9" customHeight="1" outlineLevel="1" x14ac:dyDescent="0.3">
      <c r="B6270" s="44" t="str">
        <f>B6269</f>
        <v>ASIGNACIÓN PARA LA INVERSIÓN LOCAL SEGÚN NBI Y CUARTA, QUINTA, Y SEXTA CATEGORÍA</v>
      </c>
      <c r="C6270" s="43" t="s">
        <v>21</v>
      </c>
      <c r="D6270" s="43" t="s">
        <v>76</v>
      </c>
      <c r="E6270" s="43" t="s">
        <v>96</v>
      </c>
      <c r="F6270" s="42" t="s">
        <v>95</v>
      </c>
      <c r="G6270" s="18" t="s">
        <v>3</v>
      </c>
      <c r="H6270" s="32">
        <f>SUBTOTAL(9,H6268:H6269)</f>
        <v>2347140116</v>
      </c>
      <c r="I6270" s="14">
        <f>SUBTOTAL(9,I6268:I6269)</f>
        <v>230643768.84</v>
      </c>
      <c r="J6270" s="31">
        <f>SUBTOTAL(9,J6268:J6269)</f>
        <v>7.8612697134779835E-2</v>
      </c>
      <c r="K6270" s="14">
        <f>SUBTOTAL(9,K6268:K6269)</f>
        <v>244445867.16</v>
      </c>
      <c r="L6270" s="14">
        <f>SUBTOTAL(9,L6267:L6269)</f>
        <v>230643768.84</v>
      </c>
      <c r="M6270" s="80"/>
    </row>
    <row r="6271" spans="2:13" ht="24.9" customHeight="1" outlineLevel="2" x14ac:dyDescent="0.3">
      <c r="B6271" s="47" t="s">
        <v>2229</v>
      </c>
      <c r="C6271" s="46" t="s">
        <v>21</v>
      </c>
      <c r="D6271" s="46" t="s">
        <v>76</v>
      </c>
      <c r="E6271" s="46" t="s">
        <v>2239</v>
      </c>
      <c r="F6271" s="45" t="s">
        <v>2238</v>
      </c>
      <c r="G6271" s="26" t="s">
        <v>0</v>
      </c>
      <c r="H6271" s="30">
        <v>1095669654</v>
      </c>
      <c r="I6271" s="30">
        <v>86133546.670000002</v>
      </c>
      <c r="J6271" s="36">
        <f>I6271/H6271</f>
        <v>7.8612697135080095E-2</v>
      </c>
      <c r="K6271" s="30">
        <v>91287918.140000001</v>
      </c>
      <c r="L6271" s="30">
        <f>I6271</f>
        <v>86133546.670000002</v>
      </c>
      <c r="M6271" s="80">
        <f>L6271/K6271</f>
        <v>0.94353719993816476</v>
      </c>
    </row>
    <row r="6272" spans="2:13" ht="24.9" customHeight="1" outlineLevel="2" x14ac:dyDescent="0.3">
      <c r="B6272" s="47" t="s">
        <v>2229</v>
      </c>
      <c r="C6272" s="46" t="s">
        <v>21</v>
      </c>
      <c r="D6272" s="46" t="s">
        <v>76</v>
      </c>
      <c r="E6272" s="46" t="s">
        <v>2239</v>
      </c>
      <c r="F6272" s="45" t="s">
        <v>2238</v>
      </c>
      <c r="G6272" s="26" t="s">
        <v>7</v>
      </c>
      <c r="H6272" s="30">
        <v>-219133931</v>
      </c>
      <c r="I6272" s="24"/>
      <c r="J6272" s="36"/>
      <c r="K6272" s="24"/>
      <c r="L6272" s="24"/>
      <c r="M6272" s="80">
        <f>IFERROR((Base_actualizacion!$L6268/Base_actualizacion!$K6268)," " )</f>
        <v>0.94353719913388456</v>
      </c>
    </row>
    <row r="6273" spans="2:13" ht="24.9" customHeight="1" outlineLevel="1" x14ac:dyDescent="0.3">
      <c r="B6273" s="44" t="str">
        <f>B6272</f>
        <v>ASIGNACIÓN PARA LA INVERSIÓN LOCAL SEGÚN NBI Y CUARTA, QUINTA, Y SEXTA CATEGORÍA</v>
      </c>
      <c r="C6273" s="43" t="s">
        <v>21</v>
      </c>
      <c r="D6273" s="43" t="s">
        <v>76</v>
      </c>
      <c r="E6273" s="43" t="s">
        <v>2239</v>
      </c>
      <c r="F6273" s="42" t="s">
        <v>2238</v>
      </c>
      <c r="G6273" s="18" t="s">
        <v>3</v>
      </c>
      <c r="H6273" s="32">
        <f>SUBTOTAL(9,H6271:H6272)</f>
        <v>876535723</v>
      </c>
      <c r="I6273" s="14">
        <f>SUBTOTAL(9,I6271:I6272)</f>
        <v>86133546.670000002</v>
      </c>
      <c r="J6273" s="31">
        <f>SUBTOTAL(9,J6271:J6272)</f>
        <v>7.8612697135080095E-2</v>
      </c>
      <c r="K6273" s="14">
        <f>SUBTOTAL(9,K6271:K6272)</f>
        <v>91287918.140000001</v>
      </c>
      <c r="L6273" s="14">
        <f>SUBTOTAL(9,L6270:L6272)</f>
        <v>86133546.670000002</v>
      </c>
      <c r="M6273" s="80"/>
    </row>
    <row r="6274" spans="2:13" ht="24.9" customHeight="1" outlineLevel="2" x14ac:dyDescent="0.3">
      <c r="B6274" s="47" t="s">
        <v>2229</v>
      </c>
      <c r="C6274" s="46" t="s">
        <v>21</v>
      </c>
      <c r="D6274" s="46" t="s">
        <v>76</v>
      </c>
      <c r="E6274" s="46" t="s">
        <v>2057</v>
      </c>
      <c r="F6274" s="45" t="s">
        <v>2056</v>
      </c>
      <c r="G6274" s="26" t="s">
        <v>0</v>
      </c>
      <c r="H6274" s="30">
        <v>3175805480</v>
      </c>
      <c r="I6274" s="30">
        <v>249658634.36000001</v>
      </c>
      <c r="J6274" s="36">
        <f>I6274/H6274</f>
        <v>7.8612697135342191E-2</v>
      </c>
      <c r="K6274" s="30">
        <v>264598613.13</v>
      </c>
      <c r="L6274" s="30">
        <f>I6274</f>
        <v>249658634.36000001</v>
      </c>
      <c r="M6274" s="80">
        <f>L6274/K6274</f>
        <v>0.94353719925712609</v>
      </c>
    </row>
    <row r="6275" spans="2:13" ht="24.9" customHeight="1" outlineLevel="2" x14ac:dyDescent="0.3">
      <c r="B6275" s="47" t="s">
        <v>2229</v>
      </c>
      <c r="C6275" s="46" t="s">
        <v>21</v>
      </c>
      <c r="D6275" s="46" t="s">
        <v>76</v>
      </c>
      <c r="E6275" s="46" t="s">
        <v>2057</v>
      </c>
      <c r="F6275" s="45" t="s">
        <v>2056</v>
      </c>
      <c r="G6275" s="26" t="s">
        <v>7</v>
      </c>
      <c r="H6275" s="30">
        <v>-635161096</v>
      </c>
      <c r="I6275" s="24"/>
      <c r="J6275" s="36"/>
      <c r="K6275" s="24"/>
      <c r="L6275" s="24"/>
      <c r="M6275" s="80">
        <f>IFERROR((Base_actualizacion!$L6271/Base_actualizacion!$K6271)," " )</f>
        <v>0.94353719993816476</v>
      </c>
    </row>
    <row r="6276" spans="2:13" ht="24.9" customHeight="1" outlineLevel="2" x14ac:dyDescent="0.3">
      <c r="B6276" s="47" t="s">
        <v>2229</v>
      </c>
      <c r="C6276" s="46" t="s">
        <v>21</v>
      </c>
      <c r="D6276" s="46" t="s">
        <v>76</v>
      </c>
      <c r="E6276" s="46" t="s">
        <v>2057</v>
      </c>
      <c r="F6276" s="45" t="s">
        <v>2056</v>
      </c>
      <c r="G6276" s="26" t="s">
        <v>13</v>
      </c>
      <c r="H6276" s="30">
        <v>1649464311</v>
      </c>
      <c r="I6276" s="30">
        <v>1649464311</v>
      </c>
      <c r="J6276" s="36">
        <f>H6276/I6276</f>
        <v>1</v>
      </c>
      <c r="K6276" s="24"/>
      <c r="L6276" s="24"/>
      <c r="M6276" s="80"/>
    </row>
    <row r="6277" spans="2:13" ht="24.9" customHeight="1" outlineLevel="1" x14ac:dyDescent="0.3">
      <c r="B6277" s="44" t="str">
        <f>B6276</f>
        <v>ASIGNACIÓN PARA LA INVERSIÓN LOCAL SEGÚN NBI Y CUARTA, QUINTA, Y SEXTA CATEGORÍA</v>
      </c>
      <c r="C6277" s="43" t="s">
        <v>21</v>
      </c>
      <c r="D6277" s="43" t="s">
        <v>76</v>
      </c>
      <c r="E6277" s="43" t="s">
        <v>2057</v>
      </c>
      <c r="F6277" s="42" t="s">
        <v>2056</v>
      </c>
      <c r="G6277" s="18" t="s">
        <v>3</v>
      </c>
      <c r="H6277" s="32">
        <f>SUBTOTAL(9,H6274:H6276)</f>
        <v>4190108695</v>
      </c>
      <c r="I6277" s="32">
        <f>SUBTOTAL(9,I6274:I6276)</f>
        <v>1899122945.3600001</v>
      </c>
      <c r="J6277" s="31">
        <f>SUBTOTAL(9,J6274:J6276)</f>
        <v>1.0786126971353422</v>
      </c>
      <c r="K6277" s="14">
        <f>SUBTOTAL(9,K6274:K6276)</f>
        <v>264598613.13</v>
      </c>
      <c r="L6277" s="14">
        <f>SUBTOTAL(9,L6274:L6276)</f>
        <v>249658634.36000001</v>
      </c>
      <c r="M6277" s="80"/>
    </row>
    <row r="6278" spans="2:13" ht="24.9" customHeight="1" outlineLevel="2" x14ac:dyDescent="0.3">
      <c r="B6278" s="47" t="s">
        <v>2229</v>
      </c>
      <c r="C6278" s="46" t="s">
        <v>21</v>
      </c>
      <c r="D6278" s="46" t="s">
        <v>76</v>
      </c>
      <c r="E6278" s="46" t="s">
        <v>2237</v>
      </c>
      <c r="F6278" s="45" t="s">
        <v>2236</v>
      </c>
      <c r="G6278" s="26" t="s">
        <v>0</v>
      </c>
      <c r="H6278" s="30">
        <v>1060703364</v>
      </c>
      <c r="I6278" s="30">
        <v>83384752.310000002</v>
      </c>
      <c r="J6278" s="36">
        <f>I6278/H6278</f>
        <v>7.8612697140460847E-2</v>
      </c>
      <c r="K6278" s="30">
        <v>88374631.569999993</v>
      </c>
      <c r="L6278" s="30">
        <f>I6278</f>
        <v>83384752.310000002</v>
      </c>
      <c r="M6278" s="80">
        <f>L6278/K6278</f>
        <v>0.94353719872599873</v>
      </c>
    </row>
    <row r="6279" spans="2:13" ht="24.9" customHeight="1" outlineLevel="2" x14ac:dyDescent="0.3">
      <c r="B6279" s="47" t="s">
        <v>2229</v>
      </c>
      <c r="C6279" s="46" t="s">
        <v>21</v>
      </c>
      <c r="D6279" s="46" t="s">
        <v>76</v>
      </c>
      <c r="E6279" s="46" t="s">
        <v>2237</v>
      </c>
      <c r="F6279" s="45" t="s">
        <v>2236</v>
      </c>
      <c r="G6279" s="26" t="s">
        <v>7</v>
      </c>
      <c r="H6279" s="30">
        <v>-212140673</v>
      </c>
      <c r="I6279" s="24"/>
      <c r="J6279" s="36"/>
      <c r="K6279" s="24"/>
      <c r="L6279" s="24"/>
      <c r="M6279" s="80" t="str">
        <f>IFERROR((Base_actualizacion!$L6275/Base_actualizacion!$K6275)," " )</f>
        <v xml:space="preserve"> </v>
      </c>
    </row>
    <row r="6280" spans="2:13" ht="24.9" customHeight="1" outlineLevel="1" x14ac:dyDescent="0.3">
      <c r="B6280" s="44" t="str">
        <f>B6279</f>
        <v>ASIGNACIÓN PARA LA INVERSIÓN LOCAL SEGÚN NBI Y CUARTA, QUINTA, Y SEXTA CATEGORÍA</v>
      </c>
      <c r="C6280" s="43" t="s">
        <v>21</v>
      </c>
      <c r="D6280" s="43" t="s">
        <v>76</v>
      </c>
      <c r="E6280" s="43" t="s">
        <v>2237</v>
      </c>
      <c r="F6280" s="42" t="s">
        <v>2236</v>
      </c>
      <c r="G6280" s="18" t="s">
        <v>3</v>
      </c>
      <c r="H6280" s="32">
        <f>SUBTOTAL(9,H6278:H6279)</f>
        <v>848562691</v>
      </c>
      <c r="I6280" s="14">
        <f>SUBTOTAL(9,I6278:I6279)</f>
        <v>83384752.310000002</v>
      </c>
      <c r="J6280" s="31">
        <f>SUBTOTAL(9,J6278:J6279)</f>
        <v>7.8612697140460847E-2</v>
      </c>
      <c r="K6280" s="14">
        <f>SUBTOTAL(9,K6278:K6279)</f>
        <v>88374631.569999993</v>
      </c>
      <c r="L6280" s="14">
        <f>SUBTOTAL(9,L6277:L6279)</f>
        <v>83384752.310000002</v>
      </c>
      <c r="M6280" s="80"/>
    </row>
    <row r="6281" spans="2:13" ht="24.9" customHeight="1" outlineLevel="2" x14ac:dyDescent="0.3">
      <c r="B6281" s="47" t="s">
        <v>2229</v>
      </c>
      <c r="C6281" s="46" t="s">
        <v>21</v>
      </c>
      <c r="D6281" s="46" t="s">
        <v>76</v>
      </c>
      <c r="E6281" s="46" t="s">
        <v>94</v>
      </c>
      <c r="F6281" s="45" t="s">
        <v>93</v>
      </c>
      <c r="G6281" s="26" t="s">
        <v>0</v>
      </c>
      <c r="H6281" s="30">
        <v>2270970529</v>
      </c>
      <c r="I6281" s="30">
        <v>178527118.39999998</v>
      </c>
      <c r="J6281" s="36">
        <f>I6281/H6281</f>
        <v>7.8612697135533802E-2</v>
      </c>
      <c r="K6281" s="30">
        <v>189210471.51999998</v>
      </c>
      <c r="L6281" s="30">
        <f>I6281</f>
        <v>178527118.39999998</v>
      </c>
      <c r="M6281" s="80">
        <f>L6281/K6281</f>
        <v>0.94353719942571601</v>
      </c>
    </row>
    <row r="6282" spans="2:13" ht="24.9" customHeight="1" outlineLevel="2" x14ac:dyDescent="0.3">
      <c r="B6282" s="47" t="s">
        <v>2229</v>
      </c>
      <c r="C6282" s="46" t="s">
        <v>21</v>
      </c>
      <c r="D6282" s="46" t="s">
        <v>76</v>
      </c>
      <c r="E6282" s="46" t="s">
        <v>94</v>
      </c>
      <c r="F6282" s="45" t="s">
        <v>93</v>
      </c>
      <c r="G6282" s="26" t="s">
        <v>7</v>
      </c>
      <c r="H6282" s="30">
        <v>-454194106</v>
      </c>
      <c r="I6282" s="24"/>
      <c r="J6282" s="36"/>
      <c r="K6282" s="24"/>
      <c r="L6282" s="24"/>
      <c r="M6282" s="80">
        <f>IFERROR((Base_actualizacion!$L6278/Base_actualizacion!$K6278)," " )</f>
        <v>0.94353719872599873</v>
      </c>
    </row>
    <row r="6283" spans="2:13" ht="24.9" customHeight="1" outlineLevel="1" x14ac:dyDescent="0.3">
      <c r="B6283" s="44" t="str">
        <f>B6282</f>
        <v>ASIGNACIÓN PARA LA INVERSIÓN LOCAL SEGÚN NBI Y CUARTA, QUINTA, Y SEXTA CATEGORÍA</v>
      </c>
      <c r="C6283" s="43" t="s">
        <v>21</v>
      </c>
      <c r="D6283" s="43" t="s">
        <v>76</v>
      </c>
      <c r="E6283" s="43" t="s">
        <v>94</v>
      </c>
      <c r="F6283" s="42" t="s">
        <v>93</v>
      </c>
      <c r="G6283" s="18" t="s">
        <v>3</v>
      </c>
      <c r="H6283" s="32">
        <f>SUBTOTAL(9,H6281:H6282)</f>
        <v>1816776423</v>
      </c>
      <c r="I6283" s="14">
        <f>SUBTOTAL(9,I6281:I6282)</f>
        <v>178527118.39999998</v>
      </c>
      <c r="J6283" s="31">
        <f>SUBTOTAL(9,J6281:J6282)</f>
        <v>7.8612697135533802E-2</v>
      </c>
      <c r="K6283" s="14">
        <f>SUBTOTAL(9,K6281:K6282)</f>
        <v>189210471.51999998</v>
      </c>
      <c r="L6283" s="14">
        <f>SUBTOTAL(9,L6280:L6282)</f>
        <v>178527118.39999998</v>
      </c>
      <c r="M6283" s="80"/>
    </row>
    <row r="6284" spans="2:13" ht="24.9" customHeight="1" outlineLevel="2" x14ac:dyDescent="0.3">
      <c r="B6284" s="47" t="s">
        <v>2229</v>
      </c>
      <c r="C6284" s="46" t="s">
        <v>21</v>
      </c>
      <c r="D6284" s="46" t="s">
        <v>76</v>
      </c>
      <c r="E6284" s="46" t="s">
        <v>92</v>
      </c>
      <c r="F6284" s="45" t="s">
        <v>91</v>
      </c>
      <c r="G6284" s="26" t="s">
        <v>0</v>
      </c>
      <c r="H6284" s="30">
        <v>1586224159</v>
      </c>
      <c r="I6284" s="30">
        <v>124697359.40000001</v>
      </c>
      <c r="J6284" s="36">
        <f>I6284/H6284</f>
        <v>7.8612697135197279E-2</v>
      </c>
      <c r="K6284" s="30">
        <v>132159452.23999999</v>
      </c>
      <c r="L6284" s="30">
        <f>I6284</f>
        <v>124697359.40000001</v>
      </c>
      <c r="M6284" s="80">
        <f>L6284/K6284</f>
        <v>0.94353719909152678</v>
      </c>
    </row>
    <row r="6285" spans="2:13" ht="24.9" customHeight="1" outlineLevel="2" x14ac:dyDescent="0.3">
      <c r="B6285" s="47" t="s">
        <v>2229</v>
      </c>
      <c r="C6285" s="46" t="s">
        <v>21</v>
      </c>
      <c r="D6285" s="46" t="s">
        <v>76</v>
      </c>
      <c r="E6285" s="46" t="s">
        <v>92</v>
      </c>
      <c r="F6285" s="45" t="s">
        <v>91</v>
      </c>
      <c r="G6285" s="26" t="s">
        <v>7</v>
      </c>
      <c r="H6285" s="30">
        <v>-317244832</v>
      </c>
      <c r="I6285" s="24"/>
      <c r="J6285" s="36"/>
      <c r="K6285" s="24"/>
      <c r="L6285" s="24"/>
      <c r="M6285" s="80">
        <f>IFERROR((Base_actualizacion!$L6281/Base_actualizacion!$K6281)," " )</f>
        <v>0.94353719942571601</v>
      </c>
    </row>
    <row r="6286" spans="2:13" ht="24.9" customHeight="1" outlineLevel="2" x14ac:dyDescent="0.3">
      <c r="B6286" s="47" t="s">
        <v>2229</v>
      </c>
      <c r="C6286" s="46" t="s">
        <v>21</v>
      </c>
      <c r="D6286" s="46" t="s">
        <v>76</v>
      </c>
      <c r="E6286" s="46" t="s">
        <v>92</v>
      </c>
      <c r="F6286" s="45" t="s">
        <v>91</v>
      </c>
      <c r="G6286" s="26" t="s">
        <v>13</v>
      </c>
      <c r="H6286" s="30">
        <v>334312</v>
      </c>
      <c r="I6286" s="30">
        <v>334312</v>
      </c>
      <c r="J6286" s="36">
        <f>H6286/I6286</f>
        <v>1</v>
      </c>
      <c r="K6286" s="24"/>
      <c r="L6286" s="24"/>
      <c r="M6286" s="80"/>
    </row>
    <row r="6287" spans="2:13" ht="24.9" customHeight="1" outlineLevel="1" x14ac:dyDescent="0.3">
      <c r="B6287" s="44" t="str">
        <f>B6286</f>
        <v>ASIGNACIÓN PARA LA INVERSIÓN LOCAL SEGÚN NBI Y CUARTA, QUINTA, Y SEXTA CATEGORÍA</v>
      </c>
      <c r="C6287" s="43" t="s">
        <v>21</v>
      </c>
      <c r="D6287" s="43" t="s">
        <v>76</v>
      </c>
      <c r="E6287" s="43" t="s">
        <v>92</v>
      </c>
      <c r="F6287" s="42" t="s">
        <v>91</v>
      </c>
      <c r="G6287" s="18" t="s">
        <v>3</v>
      </c>
      <c r="H6287" s="32">
        <f>SUBTOTAL(9,H6284:H6286)</f>
        <v>1269313639</v>
      </c>
      <c r="I6287" s="32">
        <f>SUBTOTAL(9,I6284:I6286)</f>
        <v>125031671.40000001</v>
      </c>
      <c r="J6287" s="31">
        <f>SUBTOTAL(9,J6284:J6286)</f>
        <v>1.0786126971351973</v>
      </c>
      <c r="K6287" s="14">
        <f>SUBTOTAL(9,K6284:K6286)</f>
        <v>132159452.23999999</v>
      </c>
      <c r="L6287" s="14">
        <f>SUBTOTAL(9,L6284:L6286)</f>
        <v>124697359.40000001</v>
      </c>
      <c r="M6287" s="80"/>
    </row>
    <row r="6288" spans="2:13" ht="24.9" customHeight="1" outlineLevel="2" x14ac:dyDescent="0.3">
      <c r="B6288" s="47" t="s">
        <v>2229</v>
      </c>
      <c r="C6288" s="46" t="s">
        <v>21</v>
      </c>
      <c r="D6288" s="46" t="s">
        <v>76</v>
      </c>
      <c r="E6288" s="46" t="s">
        <v>90</v>
      </c>
      <c r="F6288" s="45" t="s">
        <v>89</v>
      </c>
      <c r="G6288" s="26" t="s">
        <v>0</v>
      </c>
      <c r="H6288" s="30">
        <v>2834467590</v>
      </c>
      <c r="I6288" s="30">
        <v>222825142.19</v>
      </c>
      <c r="J6288" s="36">
        <f>I6288/H6288</f>
        <v>7.861269713442022E-2</v>
      </c>
      <c r="K6288" s="30">
        <v>236159361.20000002</v>
      </c>
      <c r="L6288" s="30">
        <f>I6288</f>
        <v>222825142.19</v>
      </c>
      <c r="M6288" s="80">
        <f>L6288/K6288</f>
        <v>0.94353719902423239</v>
      </c>
    </row>
    <row r="6289" spans="2:13" ht="24.9" customHeight="1" outlineLevel="2" x14ac:dyDescent="0.3">
      <c r="B6289" s="47" t="s">
        <v>2229</v>
      </c>
      <c r="C6289" s="46" t="s">
        <v>21</v>
      </c>
      <c r="D6289" s="46" t="s">
        <v>76</v>
      </c>
      <c r="E6289" s="46" t="s">
        <v>90</v>
      </c>
      <c r="F6289" s="45" t="s">
        <v>89</v>
      </c>
      <c r="G6289" s="26" t="s">
        <v>7</v>
      </c>
      <c r="H6289" s="30">
        <v>-566893518</v>
      </c>
      <c r="I6289" s="24"/>
      <c r="J6289" s="36"/>
      <c r="K6289" s="24"/>
      <c r="L6289" s="24"/>
      <c r="M6289" s="80" t="str">
        <f>IFERROR((Base_actualizacion!$L6285/Base_actualizacion!$K6285)," " )</f>
        <v xml:space="preserve"> </v>
      </c>
    </row>
    <row r="6290" spans="2:13" ht="24.9" customHeight="1" outlineLevel="2" x14ac:dyDescent="0.3">
      <c r="B6290" s="47" t="s">
        <v>2229</v>
      </c>
      <c r="C6290" s="46" t="s">
        <v>21</v>
      </c>
      <c r="D6290" s="46" t="s">
        <v>76</v>
      </c>
      <c r="E6290" s="46" t="s">
        <v>90</v>
      </c>
      <c r="F6290" s="45" t="s">
        <v>89</v>
      </c>
      <c r="G6290" s="26" t="s">
        <v>13</v>
      </c>
      <c r="H6290" s="30">
        <v>127668</v>
      </c>
      <c r="I6290" s="30">
        <v>127668</v>
      </c>
      <c r="J6290" s="36">
        <f>H6290/I6290</f>
        <v>1</v>
      </c>
      <c r="K6290" s="24"/>
      <c r="L6290" s="24"/>
      <c r="M6290" s="80"/>
    </row>
    <row r="6291" spans="2:13" ht="24.9" customHeight="1" outlineLevel="1" x14ac:dyDescent="0.3">
      <c r="B6291" s="44" t="str">
        <f>B6290</f>
        <v>ASIGNACIÓN PARA LA INVERSIÓN LOCAL SEGÚN NBI Y CUARTA, QUINTA, Y SEXTA CATEGORÍA</v>
      </c>
      <c r="C6291" s="43" t="s">
        <v>21</v>
      </c>
      <c r="D6291" s="43" t="s">
        <v>76</v>
      </c>
      <c r="E6291" s="43" t="s">
        <v>90</v>
      </c>
      <c r="F6291" s="42" t="s">
        <v>89</v>
      </c>
      <c r="G6291" s="18" t="s">
        <v>3</v>
      </c>
      <c r="H6291" s="32">
        <f>SUBTOTAL(9,H6288:H6290)</f>
        <v>2267701740</v>
      </c>
      <c r="I6291" s="32">
        <f>SUBTOTAL(9,I6288:I6290)</f>
        <v>222952810.19</v>
      </c>
      <c r="J6291" s="31">
        <f>SUBTOTAL(9,J6288:J6290)</f>
        <v>1.0786126971344203</v>
      </c>
      <c r="K6291" s="14">
        <f>SUBTOTAL(9,K6288:K6290)</f>
        <v>236159361.20000002</v>
      </c>
      <c r="L6291" s="14">
        <f>SUBTOTAL(9,L6288:L6290)</f>
        <v>222825142.19</v>
      </c>
      <c r="M6291" s="80"/>
    </row>
    <row r="6292" spans="2:13" ht="24.9" customHeight="1" outlineLevel="2" x14ac:dyDescent="0.3">
      <c r="B6292" s="47" t="s">
        <v>2229</v>
      </c>
      <c r="C6292" s="46" t="s">
        <v>21</v>
      </c>
      <c r="D6292" s="46" t="s">
        <v>76</v>
      </c>
      <c r="E6292" s="46" t="s">
        <v>2055</v>
      </c>
      <c r="F6292" s="45" t="s">
        <v>2054</v>
      </c>
      <c r="G6292" s="26" t="s">
        <v>0</v>
      </c>
      <c r="H6292" s="30">
        <v>3008582425</v>
      </c>
      <c r="I6292" s="30">
        <v>236512778.99000001</v>
      </c>
      <c r="J6292" s="36">
        <f>I6292/H6292</f>
        <v>7.8612697137589643E-2</v>
      </c>
      <c r="K6292" s="30">
        <v>250666088.37</v>
      </c>
      <c r="L6292" s="30">
        <f>I6292</f>
        <v>236512778.99000001</v>
      </c>
      <c r="M6292" s="80">
        <f>L6292/K6292</f>
        <v>0.94353719933943059</v>
      </c>
    </row>
    <row r="6293" spans="2:13" ht="24.9" customHeight="1" outlineLevel="2" x14ac:dyDescent="0.3">
      <c r="B6293" s="47" t="s">
        <v>2229</v>
      </c>
      <c r="C6293" s="46" t="s">
        <v>21</v>
      </c>
      <c r="D6293" s="46" t="s">
        <v>76</v>
      </c>
      <c r="E6293" s="46" t="s">
        <v>2055</v>
      </c>
      <c r="F6293" s="45" t="s">
        <v>2054</v>
      </c>
      <c r="G6293" s="26" t="s">
        <v>7</v>
      </c>
      <c r="H6293" s="30">
        <v>-601716485</v>
      </c>
      <c r="I6293" s="24"/>
      <c r="J6293" s="36"/>
      <c r="K6293" s="24"/>
      <c r="L6293" s="24"/>
      <c r="M6293" s="80" t="str">
        <f>IFERROR((Base_actualizacion!$L6289/Base_actualizacion!$K6289)," " )</f>
        <v xml:space="preserve"> </v>
      </c>
    </row>
    <row r="6294" spans="2:13" ht="24.9" customHeight="1" outlineLevel="1" x14ac:dyDescent="0.3">
      <c r="B6294" s="44" t="str">
        <f>B6293</f>
        <v>ASIGNACIÓN PARA LA INVERSIÓN LOCAL SEGÚN NBI Y CUARTA, QUINTA, Y SEXTA CATEGORÍA</v>
      </c>
      <c r="C6294" s="43" t="s">
        <v>21</v>
      </c>
      <c r="D6294" s="43" t="s">
        <v>76</v>
      </c>
      <c r="E6294" s="43" t="s">
        <v>2055</v>
      </c>
      <c r="F6294" s="42" t="s">
        <v>2054</v>
      </c>
      <c r="G6294" s="18" t="s">
        <v>3</v>
      </c>
      <c r="H6294" s="32">
        <f>SUBTOTAL(9,H6292:H6293)</f>
        <v>2406865940</v>
      </c>
      <c r="I6294" s="14">
        <f>SUBTOTAL(9,I6292:I6293)</f>
        <v>236512778.99000001</v>
      </c>
      <c r="J6294" s="31">
        <f>SUBTOTAL(9,J6292:J6293)</f>
        <v>7.8612697137589643E-2</v>
      </c>
      <c r="K6294" s="14">
        <f>SUBTOTAL(9,K6292:K6293)</f>
        <v>250666088.37</v>
      </c>
      <c r="L6294" s="14">
        <f>SUBTOTAL(9,L6291:L6293)</f>
        <v>236512778.99000001</v>
      </c>
      <c r="M6294" s="80"/>
    </row>
    <row r="6295" spans="2:13" ht="24.9" customHeight="1" outlineLevel="2" x14ac:dyDescent="0.3">
      <c r="B6295" s="47" t="s">
        <v>2229</v>
      </c>
      <c r="C6295" s="46" t="s">
        <v>21</v>
      </c>
      <c r="D6295" s="46" t="s">
        <v>76</v>
      </c>
      <c r="E6295" s="46" t="s">
        <v>88</v>
      </c>
      <c r="F6295" s="45" t="s">
        <v>87</v>
      </c>
      <c r="G6295" s="26" t="s">
        <v>0</v>
      </c>
      <c r="H6295" s="30">
        <v>3884598723</v>
      </c>
      <c r="I6295" s="30">
        <v>305378782.89999998</v>
      </c>
      <c r="J6295" s="36">
        <f>I6295/H6295</f>
        <v>7.8612697134431919E-2</v>
      </c>
      <c r="K6295" s="30">
        <v>323653145.94999999</v>
      </c>
      <c r="L6295" s="30">
        <f>I6295</f>
        <v>305378782.89999998</v>
      </c>
      <c r="M6295" s="80">
        <f>L6295/K6295</f>
        <v>0.94353719937941483</v>
      </c>
    </row>
    <row r="6296" spans="2:13" ht="24.9" customHeight="1" outlineLevel="2" x14ac:dyDescent="0.3">
      <c r="B6296" s="47" t="s">
        <v>2229</v>
      </c>
      <c r="C6296" s="46" t="s">
        <v>21</v>
      </c>
      <c r="D6296" s="46" t="s">
        <v>76</v>
      </c>
      <c r="E6296" s="46" t="s">
        <v>88</v>
      </c>
      <c r="F6296" s="45" t="s">
        <v>87</v>
      </c>
      <c r="G6296" s="26" t="s">
        <v>7</v>
      </c>
      <c r="H6296" s="30">
        <v>-776919745</v>
      </c>
      <c r="I6296" s="24"/>
      <c r="J6296" s="36"/>
      <c r="K6296" s="24"/>
      <c r="L6296" s="24"/>
      <c r="M6296" s="80">
        <f>IFERROR((Base_actualizacion!$L6292/Base_actualizacion!$K6292)," " )</f>
        <v>0.94353719933943059</v>
      </c>
    </row>
    <row r="6297" spans="2:13" ht="24.9" customHeight="1" outlineLevel="1" x14ac:dyDescent="0.3">
      <c r="B6297" s="44" t="str">
        <f>B6296</f>
        <v>ASIGNACIÓN PARA LA INVERSIÓN LOCAL SEGÚN NBI Y CUARTA, QUINTA, Y SEXTA CATEGORÍA</v>
      </c>
      <c r="C6297" s="43" t="s">
        <v>21</v>
      </c>
      <c r="D6297" s="43" t="s">
        <v>76</v>
      </c>
      <c r="E6297" s="43" t="s">
        <v>88</v>
      </c>
      <c r="F6297" s="42" t="s">
        <v>87</v>
      </c>
      <c r="G6297" s="18" t="s">
        <v>3</v>
      </c>
      <c r="H6297" s="32">
        <f>SUBTOTAL(9,H6295:H6296)</f>
        <v>3107678978</v>
      </c>
      <c r="I6297" s="14">
        <f>SUBTOTAL(9,I6295:I6296)</f>
        <v>305378782.89999998</v>
      </c>
      <c r="J6297" s="31">
        <f>SUBTOTAL(9,J6295:J6296)</f>
        <v>7.8612697134431919E-2</v>
      </c>
      <c r="K6297" s="14">
        <f>SUBTOTAL(9,K6295:K6296)</f>
        <v>323653145.94999999</v>
      </c>
      <c r="L6297" s="14">
        <f>SUBTOTAL(9,L6294:L6296)</f>
        <v>305378782.89999998</v>
      </c>
      <c r="M6297" s="80"/>
    </row>
    <row r="6298" spans="2:13" ht="24.9" customHeight="1" outlineLevel="2" x14ac:dyDescent="0.3">
      <c r="B6298" s="47" t="s">
        <v>2229</v>
      </c>
      <c r="C6298" s="46" t="s">
        <v>21</v>
      </c>
      <c r="D6298" s="46" t="s">
        <v>76</v>
      </c>
      <c r="E6298" s="46" t="s">
        <v>86</v>
      </c>
      <c r="F6298" s="45" t="s">
        <v>85</v>
      </c>
      <c r="G6298" s="26" t="s">
        <v>0</v>
      </c>
      <c r="H6298" s="30">
        <v>2733824723</v>
      </c>
      <c r="I6298" s="30">
        <v>214913334.97</v>
      </c>
      <c r="J6298" s="36">
        <f>I6298/H6298</f>
        <v>7.8612697135228879E-2</v>
      </c>
      <c r="K6298" s="30">
        <v>227774098.54000002</v>
      </c>
      <c r="L6298" s="30">
        <f>I6298</f>
        <v>214913334.97</v>
      </c>
      <c r="M6298" s="80">
        <f>L6298/K6298</f>
        <v>0.94353719912652179</v>
      </c>
    </row>
    <row r="6299" spans="2:13" ht="24.9" customHeight="1" outlineLevel="2" x14ac:dyDescent="0.3">
      <c r="B6299" s="47" t="s">
        <v>2229</v>
      </c>
      <c r="C6299" s="46" t="s">
        <v>21</v>
      </c>
      <c r="D6299" s="46" t="s">
        <v>76</v>
      </c>
      <c r="E6299" s="46" t="s">
        <v>86</v>
      </c>
      <c r="F6299" s="45" t="s">
        <v>85</v>
      </c>
      <c r="G6299" s="26" t="s">
        <v>7</v>
      </c>
      <c r="H6299" s="30">
        <v>-546764945</v>
      </c>
      <c r="I6299" s="24"/>
      <c r="J6299" s="36"/>
      <c r="K6299" s="24"/>
      <c r="L6299" s="24"/>
      <c r="M6299" s="80">
        <f>IFERROR((Base_actualizacion!$L6295/Base_actualizacion!$K6295)," " )</f>
        <v>0.94353719937941483</v>
      </c>
    </row>
    <row r="6300" spans="2:13" ht="24.9" customHeight="1" outlineLevel="1" x14ac:dyDescent="0.3">
      <c r="B6300" s="44" t="str">
        <f>B6299</f>
        <v>ASIGNACIÓN PARA LA INVERSIÓN LOCAL SEGÚN NBI Y CUARTA, QUINTA, Y SEXTA CATEGORÍA</v>
      </c>
      <c r="C6300" s="43" t="s">
        <v>21</v>
      </c>
      <c r="D6300" s="43" t="s">
        <v>76</v>
      </c>
      <c r="E6300" s="43" t="s">
        <v>86</v>
      </c>
      <c r="F6300" s="42" t="s">
        <v>85</v>
      </c>
      <c r="G6300" s="18" t="s">
        <v>3</v>
      </c>
      <c r="H6300" s="32">
        <f>SUBTOTAL(9,H6298:H6299)</f>
        <v>2187059778</v>
      </c>
      <c r="I6300" s="14">
        <f>SUBTOTAL(9,I6298:I6299)</f>
        <v>214913334.97</v>
      </c>
      <c r="J6300" s="31">
        <f>SUBTOTAL(9,J6298:J6299)</f>
        <v>7.8612697135228879E-2</v>
      </c>
      <c r="K6300" s="14">
        <f>SUBTOTAL(9,K6298:K6299)</f>
        <v>227774098.54000002</v>
      </c>
      <c r="L6300" s="14">
        <f>SUBTOTAL(9,L6297:L6299)</f>
        <v>214913334.97</v>
      </c>
      <c r="M6300" s="80"/>
    </row>
    <row r="6301" spans="2:13" ht="24.9" customHeight="1" outlineLevel="2" x14ac:dyDescent="0.3">
      <c r="B6301" s="47" t="s">
        <v>2229</v>
      </c>
      <c r="C6301" s="46" t="s">
        <v>21</v>
      </c>
      <c r="D6301" s="46" t="s">
        <v>76</v>
      </c>
      <c r="E6301" s="46" t="s">
        <v>2053</v>
      </c>
      <c r="F6301" s="45" t="s">
        <v>2052</v>
      </c>
      <c r="G6301" s="26" t="s">
        <v>0</v>
      </c>
      <c r="H6301" s="30">
        <v>1210218070</v>
      </c>
      <c r="I6301" s="30">
        <v>95138506.599999994</v>
      </c>
      <c r="J6301" s="36">
        <f>I6301/H6301</f>
        <v>7.8612697131517792E-2</v>
      </c>
      <c r="K6301" s="30">
        <v>100831749.61</v>
      </c>
      <c r="L6301" s="30">
        <f>I6301</f>
        <v>95138506.599999994</v>
      </c>
      <c r="M6301" s="80">
        <f>L6301/K6301</f>
        <v>0.94353719902688893</v>
      </c>
    </row>
    <row r="6302" spans="2:13" ht="24.9" customHeight="1" outlineLevel="2" x14ac:dyDescent="0.3">
      <c r="B6302" s="47" t="s">
        <v>2229</v>
      </c>
      <c r="C6302" s="46" t="s">
        <v>21</v>
      </c>
      <c r="D6302" s="46" t="s">
        <v>76</v>
      </c>
      <c r="E6302" s="46" t="s">
        <v>2053</v>
      </c>
      <c r="F6302" s="45" t="s">
        <v>2052</v>
      </c>
      <c r="G6302" s="26" t="s">
        <v>7</v>
      </c>
      <c r="H6302" s="30">
        <v>-242043614</v>
      </c>
      <c r="I6302" s="24"/>
      <c r="J6302" s="36"/>
      <c r="K6302" s="24"/>
      <c r="L6302" s="24"/>
      <c r="M6302" s="80">
        <f>IFERROR((Base_actualizacion!$L6298/Base_actualizacion!$K6298)," " )</f>
        <v>0.94353719912652179</v>
      </c>
    </row>
    <row r="6303" spans="2:13" ht="24.9" customHeight="1" outlineLevel="1" x14ac:dyDescent="0.3">
      <c r="B6303" s="44" t="str">
        <f>B6302</f>
        <v>ASIGNACIÓN PARA LA INVERSIÓN LOCAL SEGÚN NBI Y CUARTA, QUINTA, Y SEXTA CATEGORÍA</v>
      </c>
      <c r="C6303" s="43" t="s">
        <v>21</v>
      </c>
      <c r="D6303" s="43" t="s">
        <v>76</v>
      </c>
      <c r="E6303" s="43" t="s">
        <v>2053</v>
      </c>
      <c r="F6303" s="42" t="s">
        <v>2052</v>
      </c>
      <c r="G6303" s="18" t="s">
        <v>3</v>
      </c>
      <c r="H6303" s="32">
        <f>SUBTOTAL(9,H6301:H6302)</f>
        <v>968174456</v>
      </c>
      <c r="I6303" s="14">
        <f>SUBTOTAL(9,I6301:I6302)</f>
        <v>95138506.599999994</v>
      </c>
      <c r="J6303" s="31">
        <f>SUBTOTAL(9,J6301:J6302)</f>
        <v>7.8612697131517792E-2</v>
      </c>
      <c r="K6303" s="14">
        <f>SUBTOTAL(9,K6301:K6302)</f>
        <v>100831749.61</v>
      </c>
      <c r="L6303" s="14">
        <f>SUBTOTAL(9,L6300:L6302)</f>
        <v>95138506.599999994</v>
      </c>
      <c r="M6303" s="80"/>
    </row>
    <row r="6304" spans="2:13" ht="24.9" customHeight="1" outlineLevel="2" x14ac:dyDescent="0.3">
      <c r="B6304" s="47" t="s">
        <v>2229</v>
      </c>
      <c r="C6304" s="46" t="s">
        <v>21</v>
      </c>
      <c r="D6304" s="46" t="s">
        <v>76</v>
      </c>
      <c r="E6304" s="46" t="s">
        <v>84</v>
      </c>
      <c r="F6304" s="45" t="s">
        <v>83</v>
      </c>
      <c r="G6304" s="26" t="s">
        <v>0</v>
      </c>
      <c r="H6304" s="30">
        <v>1048523623</v>
      </c>
      <c r="I6304" s="30">
        <v>82427270.00999999</v>
      </c>
      <c r="J6304" s="36">
        <f>I6304/H6304</f>
        <v>7.8612697131383552E-2</v>
      </c>
      <c r="K6304" s="30">
        <v>87359851.909999996</v>
      </c>
      <c r="L6304" s="30">
        <f>I6304</f>
        <v>82427270.00999999</v>
      </c>
      <c r="M6304" s="80">
        <f>L6304/K6304</f>
        <v>0.94353719938671987</v>
      </c>
    </row>
    <row r="6305" spans="2:13" ht="24.9" customHeight="1" outlineLevel="2" x14ac:dyDescent="0.3">
      <c r="B6305" s="47" t="s">
        <v>2229</v>
      </c>
      <c r="C6305" s="46" t="s">
        <v>21</v>
      </c>
      <c r="D6305" s="46" t="s">
        <v>76</v>
      </c>
      <c r="E6305" s="46" t="s">
        <v>84</v>
      </c>
      <c r="F6305" s="45" t="s">
        <v>83</v>
      </c>
      <c r="G6305" s="26" t="s">
        <v>7</v>
      </c>
      <c r="H6305" s="30">
        <v>-209704725</v>
      </c>
      <c r="I6305" s="24"/>
      <c r="J6305" s="36"/>
      <c r="K6305" s="24"/>
      <c r="L6305" s="24"/>
      <c r="M6305" s="80">
        <f>IFERROR((Base_actualizacion!$L6301/Base_actualizacion!$K6301)," " )</f>
        <v>0.94353719902688893</v>
      </c>
    </row>
    <row r="6306" spans="2:13" ht="24.9" customHeight="1" outlineLevel="1" x14ac:dyDescent="0.3">
      <c r="B6306" s="44" t="str">
        <f>B6305</f>
        <v>ASIGNACIÓN PARA LA INVERSIÓN LOCAL SEGÚN NBI Y CUARTA, QUINTA, Y SEXTA CATEGORÍA</v>
      </c>
      <c r="C6306" s="43" t="s">
        <v>21</v>
      </c>
      <c r="D6306" s="43" t="s">
        <v>76</v>
      </c>
      <c r="E6306" s="43" t="s">
        <v>84</v>
      </c>
      <c r="F6306" s="42" t="s">
        <v>83</v>
      </c>
      <c r="G6306" s="18" t="s">
        <v>3</v>
      </c>
      <c r="H6306" s="32">
        <f>SUBTOTAL(9,H6304:H6305)</f>
        <v>838818898</v>
      </c>
      <c r="I6306" s="14">
        <f>SUBTOTAL(9,I6304:I6305)</f>
        <v>82427270.00999999</v>
      </c>
      <c r="J6306" s="31">
        <f>SUBTOTAL(9,J6304:J6305)</f>
        <v>7.8612697131383552E-2</v>
      </c>
      <c r="K6306" s="14">
        <f>SUBTOTAL(9,K6304:K6305)</f>
        <v>87359851.909999996</v>
      </c>
      <c r="L6306" s="14">
        <f>SUBTOTAL(9,L6303:L6305)</f>
        <v>82427270.00999999</v>
      </c>
      <c r="M6306" s="80"/>
    </row>
    <row r="6307" spans="2:13" ht="24.9" customHeight="1" outlineLevel="2" x14ac:dyDescent="0.3">
      <c r="B6307" s="47" t="s">
        <v>2229</v>
      </c>
      <c r="C6307" s="46" t="s">
        <v>21</v>
      </c>
      <c r="D6307" s="46" t="s">
        <v>76</v>
      </c>
      <c r="E6307" s="46" t="s">
        <v>82</v>
      </c>
      <c r="F6307" s="45" t="s">
        <v>81</v>
      </c>
      <c r="G6307" s="26" t="s">
        <v>0</v>
      </c>
      <c r="H6307" s="30">
        <v>1496189883</v>
      </c>
      <c r="I6307" s="30">
        <v>117619522.13</v>
      </c>
      <c r="J6307" s="36">
        <f>I6307/H6307</f>
        <v>7.8612697135848758E-2</v>
      </c>
      <c r="K6307" s="30">
        <v>124658065.66</v>
      </c>
      <c r="L6307" s="30">
        <f>I6307</f>
        <v>117619522.13</v>
      </c>
      <c r="M6307" s="80">
        <f>L6307/K6307</f>
        <v>0.94353719919577961</v>
      </c>
    </row>
    <row r="6308" spans="2:13" ht="24.9" customHeight="1" outlineLevel="2" x14ac:dyDescent="0.3">
      <c r="B6308" s="47" t="s">
        <v>2229</v>
      </c>
      <c r="C6308" s="46" t="s">
        <v>21</v>
      </c>
      <c r="D6308" s="46" t="s">
        <v>76</v>
      </c>
      <c r="E6308" s="46" t="s">
        <v>82</v>
      </c>
      <c r="F6308" s="45" t="s">
        <v>81</v>
      </c>
      <c r="G6308" s="26" t="s">
        <v>7</v>
      </c>
      <c r="H6308" s="30">
        <v>-299237977</v>
      </c>
      <c r="I6308" s="24"/>
      <c r="J6308" s="36"/>
      <c r="K6308" s="24"/>
      <c r="L6308" s="24"/>
      <c r="M6308" s="80">
        <f>IFERROR((Base_actualizacion!$L6304/Base_actualizacion!$K6304)," " )</f>
        <v>0.94353719938671987</v>
      </c>
    </row>
    <row r="6309" spans="2:13" ht="24.9" customHeight="1" outlineLevel="1" x14ac:dyDescent="0.3">
      <c r="B6309" s="44" t="str">
        <f>B6308</f>
        <v>ASIGNACIÓN PARA LA INVERSIÓN LOCAL SEGÚN NBI Y CUARTA, QUINTA, Y SEXTA CATEGORÍA</v>
      </c>
      <c r="C6309" s="43" t="s">
        <v>21</v>
      </c>
      <c r="D6309" s="43" t="s">
        <v>76</v>
      </c>
      <c r="E6309" s="43" t="s">
        <v>82</v>
      </c>
      <c r="F6309" s="42" t="s">
        <v>81</v>
      </c>
      <c r="G6309" s="18" t="s">
        <v>3</v>
      </c>
      <c r="H6309" s="32">
        <f>SUBTOTAL(9,H6307:H6308)</f>
        <v>1196951906</v>
      </c>
      <c r="I6309" s="14">
        <f>SUBTOTAL(9,I6307:I6308)</f>
        <v>117619522.13</v>
      </c>
      <c r="J6309" s="31">
        <f>SUBTOTAL(9,J6307:J6308)</f>
        <v>7.8612697135848758E-2</v>
      </c>
      <c r="K6309" s="14">
        <f>SUBTOTAL(9,K6307:K6308)</f>
        <v>124658065.66</v>
      </c>
      <c r="L6309" s="14">
        <f>SUBTOTAL(9,L6306:L6308)</f>
        <v>117619522.13</v>
      </c>
      <c r="M6309" s="80"/>
    </row>
    <row r="6310" spans="2:13" ht="24.9" customHeight="1" outlineLevel="2" x14ac:dyDescent="0.3">
      <c r="B6310" s="47" t="s">
        <v>2229</v>
      </c>
      <c r="C6310" s="46" t="s">
        <v>21</v>
      </c>
      <c r="D6310" s="46" t="s">
        <v>76</v>
      </c>
      <c r="E6310" s="46" t="s">
        <v>2051</v>
      </c>
      <c r="F6310" s="45" t="s">
        <v>2050</v>
      </c>
      <c r="G6310" s="26" t="s">
        <v>0</v>
      </c>
      <c r="H6310" s="30">
        <v>1873611810</v>
      </c>
      <c r="I6310" s="30">
        <v>147289677.76999998</v>
      </c>
      <c r="J6310" s="36">
        <f>I6310/H6310</f>
        <v>7.8612697136019857E-2</v>
      </c>
      <c r="K6310" s="30">
        <v>156103731.62</v>
      </c>
      <c r="L6310" s="30">
        <f>I6310</f>
        <v>147289677.76999998</v>
      </c>
      <c r="M6310" s="80">
        <f>L6310/K6310</f>
        <v>0.94353719953693427</v>
      </c>
    </row>
    <row r="6311" spans="2:13" ht="24.9" customHeight="1" outlineLevel="2" x14ac:dyDescent="0.3">
      <c r="B6311" s="47" t="s">
        <v>2229</v>
      </c>
      <c r="C6311" s="46" t="s">
        <v>21</v>
      </c>
      <c r="D6311" s="46" t="s">
        <v>76</v>
      </c>
      <c r="E6311" s="46" t="s">
        <v>2051</v>
      </c>
      <c r="F6311" s="45" t="s">
        <v>2050</v>
      </c>
      <c r="G6311" s="26" t="s">
        <v>7</v>
      </c>
      <c r="H6311" s="30">
        <v>-374722362</v>
      </c>
      <c r="I6311" s="24"/>
      <c r="J6311" s="36"/>
      <c r="K6311" s="24"/>
      <c r="L6311" s="24"/>
      <c r="M6311" s="80">
        <f>IFERROR((Base_actualizacion!$L6307/Base_actualizacion!$K6307)," " )</f>
        <v>0.94353719919577961</v>
      </c>
    </row>
    <row r="6312" spans="2:13" ht="24.9" customHeight="1" outlineLevel="1" x14ac:dyDescent="0.3">
      <c r="B6312" s="44" t="str">
        <f>B6311</f>
        <v>ASIGNACIÓN PARA LA INVERSIÓN LOCAL SEGÚN NBI Y CUARTA, QUINTA, Y SEXTA CATEGORÍA</v>
      </c>
      <c r="C6312" s="43" t="s">
        <v>21</v>
      </c>
      <c r="D6312" s="43" t="s">
        <v>76</v>
      </c>
      <c r="E6312" s="43" t="s">
        <v>2051</v>
      </c>
      <c r="F6312" s="42" t="s">
        <v>2050</v>
      </c>
      <c r="G6312" s="18" t="s">
        <v>3</v>
      </c>
      <c r="H6312" s="32">
        <f>SUBTOTAL(9,H6310:H6311)</f>
        <v>1498889448</v>
      </c>
      <c r="I6312" s="14">
        <f>SUBTOTAL(9,I6310:I6311)</f>
        <v>147289677.76999998</v>
      </c>
      <c r="J6312" s="31">
        <f>SUBTOTAL(9,J6310:J6311)</f>
        <v>7.8612697136019857E-2</v>
      </c>
      <c r="K6312" s="14">
        <f>SUBTOTAL(9,K6310:K6311)</f>
        <v>156103731.62</v>
      </c>
      <c r="L6312" s="14">
        <f>SUBTOTAL(9,L6309:L6311)</f>
        <v>147289677.76999998</v>
      </c>
      <c r="M6312" s="80"/>
    </row>
    <row r="6313" spans="2:13" ht="24.9" customHeight="1" outlineLevel="2" x14ac:dyDescent="0.3">
      <c r="B6313" s="47" t="s">
        <v>2229</v>
      </c>
      <c r="C6313" s="46" t="s">
        <v>21</v>
      </c>
      <c r="D6313" s="46" t="s">
        <v>76</v>
      </c>
      <c r="E6313" s="46" t="s">
        <v>80</v>
      </c>
      <c r="F6313" s="45" t="s">
        <v>79</v>
      </c>
      <c r="G6313" s="26" t="s">
        <v>0</v>
      </c>
      <c r="H6313" s="30">
        <v>2618188511</v>
      </c>
      <c r="I6313" s="30">
        <v>205822860.46000001</v>
      </c>
      <c r="J6313" s="36">
        <f>I6313/H6313</f>
        <v>7.8612697135924448E-2</v>
      </c>
      <c r="K6313" s="30">
        <v>218139635.25</v>
      </c>
      <c r="L6313" s="30">
        <f>I6313</f>
        <v>205822860.46000001</v>
      </c>
      <c r="M6313" s="80">
        <f>L6313/K6313</f>
        <v>0.94353719911613365</v>
      </c>
    </row>
    <row r="6314" spans="2:13" ht="24.9" customHeight="1" outlineLevel="2" x14ac:dyDescent="0.3">
      <c r="B6314" s="47" t="s">
        <v>2229</v>
      </c>
      <c r="C6314" s="46" t="s">
        <v>21</v>
      </c>
      <c r="D6314" s="46" t="s">
        <v>76</v>
      </c>
      <c r="E6314" s="46" t="s">
        <v>80</v>
      </c>
      <c r="F6314" s="45" t="s">
        <v>79</v>
      </c>
      <c r="G6314" s="26" t="s">
        <v>7</v>
      </c>
      <c r="H6314" s="30">
        <v>-523637702</v>
      </c>
      <c r="I6314" s="24"/>
      <c r="J6314" s="36"/>
      <c r="K6314" s="24"/>
      <c r="L6314" s="24"/>
      <c r="M6314" s="80">
        <f>IFERROR((Base_actualizacion!$L6310/Base_actualizacion!$K6310)," " )</f>
        <v>0.94353719953693427</v>
      </c>
    </row>
    <row r="6315" spans="2:13" ht="24.9" customHeight="1" outlineLevel="1" x14ac:dyDescent="0.3">
      <c r="B6315" s="44" t="str">
        <f>B6314</f>
        <v>ASIGNACIÓN PARA LA INVERSIÓN LOCAL SEGÚN NBI Y CUARTA, QUINTA, Y SEXTA CATEGORÍA</v>
      </c>
      <c r="C6315" s="43" t="s">
        <v>21</v>
      </c>
      <c r="D6315" s="43" t="s">
        <v>76</v>
      </c>
      <c r="E6315" s="43" t="s">
        <v>80</v>
      </c>
      <c r="F6315" s="42" t="s">
        <v>79</v>
      </c>
      <c r="G6315" s="18" t="s">
        <v>3</v>
      </c>
      <c r="H6315" s="32">
        <f>SUBTOTAL(9,H6313:H6314)</f>
        <v>2094550809</v>
      </c>
      <c r="I6315" s="14">
        <f>SUBTOTAL(9,I6313:I6314)</f>
        <v>205822860.46000001</v>
      </c>
      <c r="J6315" s="31">
        <f>SUBTOTAL(9,J6313:J6314)</f>
        <v>7.8612697135924448E-2</v>
      </c>
      <c r="K6315" s="14">
        <f>SUBTOTAL(9,K6313:K6314)</f>
        <v>218139635.25</v>
      </c>
      <c r="L6315" s="14">
        <f>SUBTOTAL(9,L6312:L6314)</f>
        <v>205822860.46000001</v>
      </c>
      <c r="M6315" s="80"/>
    </row>
    <row r="6316" spans="2:13" ht="24.9" customHeight="1" outlineLevel="2" x14ac:dyDescent="0.3">
      <c r="B6316" s="47" t="s">
        <v>2229</v>
      </c>
      <c r="C6316" s="46" t="s">
        <v>21</v>
      </c>
      <c r="D6316" s="46" t="s">
        <v>76</v>
      </c>
      <c r="E6316" s="46" t="s">
        <v>78</v>
      </c>
      <c r="F6316" s="45" t="s">
        <v>77</v>
      </c>
      <c r="G6316" s="26" t="s">
        <v>0</v>
      </c>
      <c r="H6316" s="30">
        <v>2531794680</v>
      </c>
      <c r="I6316" s="30">
        <v>199031208.38999999</v>
      </c>
      <c r="J6316" s="36">
        <f>I6316/H6316</f>
        <v>7.861269713624644E-2</v>
      </c>
      <c r="K6316" s="30">
        <v>210941559.63999999</v>
      </c>
      <c r="L6316" s="30">
        <f>I6316</f>
        <v>199031208.38999999</v>
      </c>
      <c r="M6316" s="80">
        <f>L6316/K6316</f>
        <v>0.94353719925875867</v>
      </c>
    </row>
    <row r="6317" spans="2:13" ht="24.9" customHeight="1" outlineLevel="2" x14ac:dyDescent="0.3">
      <c r="B6317" s="47" t="s">
        <v>2229</v>
      </c>
      <c r="C6317" s="46" t="s">
        <v>21</v>
      </c>
      <c r="D6317" s="46" t="s">
        <v>76</v>
      </c>
      <c r="E6317" s="46" t="s">
        <v>78</v>
      </c>
      <c r="F6317" s="45" t="s">
        <v>77</v>
      </c>
      <c r="G6317" s="26" t="s">
        <v>7</v>
      </c>
      <c r="H6317" s="30">
        <v>-506358936</v>
      </c>
      <c r="I6317" s="24"/>
      <c r="J6317" s="36"/>
      <c r="K6317" s="24"/>
      <c r="L6317" s="24"/>
      <c r="M6317" s="80">
        <f>IFERROR((Base_actualizacion!$L6313/Base_actualizacion!$K6313)," " )</f>
        <v>0.94353719911613365</v>
      </c>
    </row>
    <row r="6318" spans="2:13" ht="24.9" customHeight="1" outlineLevel="1" x14ac:dyDescent="0.3">
      <c r="B6318" s="44" t="str">
        <f>B6317</f>
        <v>ASIGNACIÓN PARA LA INVERSIÓN LOCAL SEGÚN NBI Y CUARTA, QUINTA, Y SEXTA CATEGORÍA</v>
      </c>
      <c r="C6318" s="43" t="s">
        <v>21</v>
      </c>
      <c r="D6318" s="43" t="s">
        <v>76</v>
      </c>
      <c r="E6318" s="43" t="s">
        <v>78</v>
      </c>
      <c r="F6318" s="42" t="s">
        <v>77</v>
      </c>
      <c r="G6318" s="18" t="s">
        <v>3</v>
      </c>
      <c r="H6318" s="32">
        <f>SUBTOTAL(9,H6316:H6317)</f>
        <v>2025435744</v>
      </c>
      <c r="I6318" s="14">
        <f>SUBTOTAL(9,I6316:I6317)</f>
        <v>199031208.38999999</v>
      </c>
      <c r="J6318" s="31">
        <f>SUBTOTAL(9,J6316:J6317)</f>
        <v>7.861269713624644E-2</v>
      </c>
      <c r="K6318" s="14">
        <f>SUBTOTAL(9,K6316:K6317)</f>
        <v>210941559.63999999</v>
      </c>
      <c r="L6318" s="14">
        <f>SUBTOTAL(9,L6315:L6317)</f>
        <v>199031208.38999999</v>
      </c>
      <c r="M6318" s="80"/>
    </row>
    <row r="6319" spans="2:13" ht="24.9" customHeight="1" outlineLevel="2" x14ac:dyDescent="0.3">
      <c r="B6319" s="47" t="s">
        <v>2229</v>
      </c>
      <c r="C6319" s="46" t="s">
        <v>21</v>
      </c>
      <c r="D6319" s="46" t="s">
        <v>76</v>
      </c>
      <c r="E6319" s="46" t="s">
        <v>75</v>
      </c>
      <c r="F6319" s="45" t="s">
        <v>74</v>
      </c>
      <c r="G6319" s="26" t="s">
        <v>0</v>
      </c>
      <c r="H6319" s="30">
        <v>2549733067</v>
      </c>
      <c r="I6319" s="30">
        <v>200441393.37</v>
      </c>
      <c r="J6319" s="36">
        <f>I6319/H6319</f>
        <v>7.861269713454283E-2</v>
      </c>
      <c r="K6319" s="30">
        <v>212436132.41000003</v>
      </c>
      <c r="L6319" s="30">
        <f>I6319</f>
        <v>200441393.37</v>
      </c>
      <c r="M6319" s="80">
        <f>L6319/K6319</f>
        <v>0.94353719913874978</v>
      </c>
    </row>
    <row r="6320" spans="2:13" ht="24.9" customHeight="1" outlineLevel="2" x14ac:dyDescent="0.3">
      <c r="B6320" s="47" t="s">
        <v>2229</v>
      </c>
      <c r="C6320" s="46" t="s">
        <v>21</v>
      </c>
      <c r="D6320" s="46" t="s">
        <v>76</v>
      </c>
      <c r="E6320" s="46" t="s">
        <v>75</v>
      </c>
      <c r="F6320" s="45" t="s">
        <v>74</v>
      </c>
      <c r="G6320" s="26" t="s">
        <v>7</v>
      </c>
      <c r="H6320" s="30">
        <v>-509946613</v>
      </c>
      <c r="I6320" s="24"/>
      <c r="J6320" s="36"/>
      <c r="K6320" s="24"/>
      <c r="L6320" s="24"/>
      <c r="M6320" s="80">
        <f>IFERROR((Base_actualizacion!$L6316/Base_actualizacion!$K6316)," " )</f>
        <v>0.94353719925875867</v>
      </c>
    </row>
    <row r="6321" spans="2:13" ht="24.9" customHeight="1" outlineLevel="1" x14ac:dyDescent="0.3">
      <c r="B6321" s="44" t="str">
        <f>B6320</f>
        <v>ASIGNACIÓN PARA LA INVERSIÓN LOCAL SEGÚN NBI Y CUARTA, QUINTA, Y SEXTA CATEGORÍA</v>
      </c>
      <c r="C6321" s="43" t="s">
        <v>21</v>
      </c>
      <c r="D6321" s="43" t="s">
        <v>76</v>
      </c>
      <c r="E6321" s="43" t="s">
        <v>75</v>
      </c>
      <c r="F6321" s="42" t="s">
        <v>74</v>
      </c>
      <c r="G6321" s="18" t="s">
        <v>3</v>
      </c>
      <c r="H6321" s="32">
        <f>SUBTOTAL(9,H6319:H6320)</f>
        <v>2039786454</v>
      </c>
      <c r="I6321" s="14">
        <f>SUBTOTAL(9,I6319:I6320)</f>
        <v>200441393.37</v>
      </c>
      <c r="J6321" s="31">
        <f>SUBTOTAL(9,J6319:J6320)</f>
        <v>7.861269713454283E-2</v>
      </c>
      <c r="K6321" s="14">
        <f>SUBTOTAL(9,K6319:K6320)</f>
        <v>212436132.41000003</v>
      </c>
      <c r="L6321" s="14">
        <f>SUBTOTAL(9,L6318:L6320)</f>
        <v>200441393.37</v>
      </c>
      <c r="M6321" s="80"/>
    </row>
    <row r="6322" spans="2:13" ht="24.9" customHeight="1" outlineLevel="2" x14ac:dyDescent="0.3">
      <c r="B6322" s="47" t="s">
        <v>2229</v>
      </c>
      <c r="C6322" s="46" t="s">
        <v>21</v>
      </c>
      <c r="D6322" s="46" t="s">
        <v>76</v>
      </c>
      <c r="E6322" s="46" t="s">
        <v>2049</v>
      </c>
      <c r="F6322" s="45" t="s">
        <v>337</v>
      </c>
      <c r="G6322" s="26" t="s">
        <v>0</v>
      </c>
      <c r="H6322" s="30">
        <v>2734341163</v>
      </c>
      <c r="I6322" s="30">
        <v>214953933.72</v>
      </c>
      <c r="J6322" s="36">
        <f>I6322/H6322</f>
        <v>7.8612697138407517E-2</v>
      </c>
      <c r="K6322" s="30">
        <v>227817126.79000002</v>
      </c>
      <c r="L6322" s="30">
        <f>I6322</f>
        <v>214953933.72</v>
      </c>
      <c r="M6322" s="80">
        <f>L6322/K6322</f>
        <v>0.94353719910682043</v>
      </c>
    </row>
    <row r="6323" spans="2:13" ht="24.9" customHeight="1" outlineLevel="2" x14ac:dyDescent="0.3">
      <c r="B6323" s="47" t="s">
        <v>2229</v>
      </c>
      <c r="C6323" s="46" t="s">
        <v>21</v>
      </c>
      <c r="D6323" s="46" t="s">
        <v>76</v>
      </c>
      <c r="E6323" s="46" t="s">
        <v>2049</v>
      </c>
      <c r="F6323" s="45" t="s">
        <v>337</v>
      </c>
      <c r="G6323" s="26" t="s">
        <v>7</v>
      </c>
      <c r="H6323" s="30">
        <v>-546868233</v>
      </c>
      <c r="I6323" s="24"/>
      <c r="J6323" s="36"/>
      <c r="K6323" s="24"/>
      <c r="L6323" s="24"/>
      <c r="M6323" s="80">
        <f>IFERROR((Base_actualizacion!$L6319/Base_actualizacion!$K6319)," " )</f>
        <v>0.94353719913874978</v>
      </c>
    </row>
    <row r="6324" spans="2:13" ht="24.9" customHeight="1" outlineLevel="1" x14ac:dyDescent="0.3">
      <c r="B6324" s="44" t="str">
        <f>B6323</f>
        <v>ASIGNACIÓN PARA LA INVERSIÓN LOCAL SEGÚN NBI Y CUARTA, QUINTA, Y SEXTA CATEGORÍA</v>
      </c>
      <c r="C6324" s="43" t="s">
        <v>21</v>
      </c>
      <c r="D6324" s="43" t="s">
        <v>76</v>
      </c>
      <c r="E6324" s="43" t="s">
        <v>2049</v>
      </c>
      <c r="F6324" s="42" t="s">
        <v>337</v>
      </c>
      <c r="G6324" s="18" t="s">
        <v>3</v>
      </c>
      <c r="H6324" s="32">
        <f>SUBTOTAL(9,H6322:H6323)</f>
        <v>2187472930</v>
      </c>
      <c r="I6324" s="14">
        <f>SUBTOTAL(9,I6322:I6323)</f>
        <v>214953933.72</v>
      </c>
      <c r="J6324" s="31">
        <f>SUBTOTAL(9,J6322:J6323)</f>
        <v>7.8612697138407517E-2</v>
      </c>
      <c r="K6324" s="14">
        <f>SUBTOTAL(9,K6322:K6323)</f>
        <v>227817126.79000002</v>
      </c>
      <c r="L6324" s="14">
        <f>SUBTOTAL(9,L6321:L6323)</f>
        <v>214953933.72</v>
      </c>
      <c r="M6324" s="80"/>
    </row>
    <row r="6325" spans="2:13" ht="24.9" customHeight="1" outlineLevel="2" x14ac:dyDescent="0.3">
      <c r="B6325" s="47" t="s">
        <v>2229</v>
      </c>
      <c r="C6325" s="46" t="s">
        <v>38</v>
      </c>
      <c r="D6325" s="46" t="s">
        <v>49</v>
      </c>
      <c r="E6325" s="46" t="s">
        <v>73</v>
      </c>
      <c r="F6325" s="45" t="s">
        <v>72</v>
      </c>
      <c r="G6325" s="26" t="s">
        <v>0</v>
      </c>
      <c r="H6325" s="30">
        <v>2987509768</v>
      </c>
      <c r="I6325" s="30">
        <v>234856200.57999998</v>
      </c>
      <c r="J6325" s="36">
        <f>I6325/H6325</f>
        <v>7.8612697135121132E-2</v>
      </c>
      <c r="K6325" s="30">
        <v>248910377.63</v>
      </c>
      <c r="L6325" s="30">
        <f>I6325</f>
        <v>234856200.57999998</v>
      </c>
      <c r="M6325" s="80">
        <f>L6325/K6325</f>
        <v>0.94353719927703761</v>
      </c>
    </row>
    <row r="6326" spans="2:13" ht="24.9" customHeight="1" outlineLevel="2" x14ac:dyDescent="0.3">
      <c r="B6326" s="47" t="s">
        <v>2229</v>
      </c>
      <c r="C6326" s="46" t="s">
        <v>38</v>
      </c>
      <c r="D6326" s="46" t="s">
        <v>49</v>
      </c>
      <c r="E6326" s="46" t="s">
        <v>73</v>
      </c>
      <c r="F6326" s="45" t="s">
        <v>72</v>
      </c>
      <c r="G6326" s="26" t="s">
        <v>7</v>
      </c>
      <c r="H6326" s="30">
        <v>-597501954</v>
      </c>
      <c r="I6326" s="24"/>
      <c r="J6326" s="36"/>
      <c r="K6326" s="24"/>
      <c r="L6326" s="24"/>
      <c r="M6326" s="80">
        <f>IFERROR((Base_actualizacion!$L6322/Base_actualizacion!$K6322)," " )</f>
        <v>0.94353719910682043</v>
      </c>
    </row>
    <row r="6327" spans="2:13" ht="24.9" customHeight="1" outlineLevel="1" x14ac:dyDescent="0.3">
      <c r="B6327" s="44" t="str">
        <f>B6326</f>
        <v>ASIGNACIÓN PARA LA INVERSIÓN LOCAL SEGÚN NBI Y CUARTA, QUINTA, Y SEXTA CATEGORÍA</v>
      </c>
      <c r="C6327" s="43" t="s">
        <v>38</v>
      </c>
      <c r="D6327" s="43" t="s">
        <v>49</v>
      </c>
      <c r="E6327" s="43" t="s">
        <v>73</v>
      </c>
      <c r="F6327" s="42" t="s">
        <v>72</v>
      </c>
      <c r="G6327" s="18" t="s">
        <v>3</v>
      </c>
      <c r="H6327" s="32">
        <f>SUBTOTAL(9,H6325:H6326)</f>
        <v>2390007814</v>
      </c>
      <c r="I6327" s="14">
        <f>SUBTOTAL(9,I6325:I6326)</f>
        <v>234856200.57999998</v>
      </c>
      <c r="J6327" s="31">
        <f>SUBTOTAL(9,J6325:J6326)</f>
        <v>7.8612697135121132E-2</v>
      </c>
      <c r="K6327" s="14">
        <f>SUBTOTAL(9,K6325:K6326)</f>
        <v>248910377.63</v>
      </c>
      <c r="L6327" s="14">
        <f>SUBTOTAL(9,L6324:L6326)</f>
        <v>234856200.57999998</v>
      </c>
      <c r="M6327" s="80"/>
    </row>
    <row r="6328" spans="2:13" ht="24.9" customHeight="1" outlineLevel="2" x14ac:dyDescent="0.3">
      <c r="B6328" s="47" t="s">
        <v>2229</v>
      </c>
      <c r="C6328" s="46" t="s">
        <v>38</v>
      </c>
      <c r="D6328" s="46" t="s">
        <v>49</v>
      </c>
      <c r="E6328" s="46" t="s">
        <v>71</v>
      </c>
      <c r="F6328" s="45" t="s">
        <v>70</v>
      </c>
      <c r="G6328" s="26" t="s">
        <v>0</v>
      </c>
      <c r="H6328" s="30">
        <v>1095961486</v>
      </c>
      <c r="I6328" s="30">
        <v>86156488.370000005</v>
      </c>
      <c r="J6328" s="36">
        <f>I6328/H6328</f>
        <v>7.8612697134504972E-2</v>
      </c>
      <c r="K6328" s="30">
        <v>91312232.789999992</v>
      </c>
      <c r="L6328" s="30">
        <f>I6328</f>
        <v>86156488.370000005</v>
      </c>
      <c r="M6328" s="80">
        <f>L6328/K6328</f>
        <v>0.94353719909733036</v>
      </c>
    </row>
    <row r="6329" spans="2:13" ht="24.9" customHeight="1" outlineLevel="2" x14ac:dyDescent="0.3">
      <c r="B6329" s="47" t="s">
        <v>2229</v>
      </c>
      <c r="C6329" s="46" t="s">
        <v>38</v>
      </c>
      <c r="D6329" s="46" t="s">
        <v>49</v>
      </c>
      <c r="E6329" s="46" t="s">
        <v>71</v>
      </c>
      <c r="F6329" s="45" t="s">
        <v>70</v>
      </c>
      <c r="G6329" s="26" t="s">
        <v>7</v>
      </c>
      <c r="H6329" s="30">
        <v>-219192297</v>
      </c>
      <c r="I6329" s="24"/>
      <c r="J6329" s="36"/>
      <c r="K6329" s="24"/>
      <c r="L6329" s="24"/>
      <c r="M6329" s="80">
        <f>IFERROR((Base_actualizacion!$L6325/Base_actualizacion!$K6325)," " )</f>
        <v>0.94353719927703761</v>
      </c>
    </row>
    <row r="6330" spans="2:13" ht="24.9" customHeight="1" outlineLevel="1" x14ac:dyDescent="0.3">
      <c r="B6330" s="44" t="str">
        <f>B6329</f>
        <v>ASIGNACIÓN PARA LA INVERSIÓN LOCAL SEGÚN NBI Y CUARTA, QUINTA, Y SEXTA CATEGORÍA</v>
      </c>
      <c r="C6330" s="43" t="s">
        <v>38</v>
      </c>
      <c r="D6330" s="43" t="s">
        <v>49</v>
      </c>
      <c r="E6330" s="43" t="s">
        <v>71</v>
      </c>
      <c r="F6330" s="42" t="s">
        <v>70</v>
      </c>
      <c r="G6330" s="18" t="s">
        <v>3</v>
      </c>
      <c r="H6330" s="32">
        <f>SUBTOTAL(9,H6328:H6329)</f>
        <v>876769189</v>
      </c>
      <c r="I6330" s="14">
        <f>SUBTOTAL(9,I6328:I6329)</f>
        <v>86156488.370000005</v>
      </c>
      <c r="J6330" s="31">
        <f>SUBTOTAL(9,J6328:J6329)</f>
        <v>7.8612697134504972E-2</v>
      </c>
      <c r="K6330" s="14">
        <f>SUBTOTAL(9,K6328:K6329)</f>
        <v>91312232.789999992</v>
      </c>
      <c r="L6330" s="14">
        <f>SUBTOTAL(9,L6327:L6329)</f>
        <v>86156488.370000005</v>
      </c>
      <c r="M6330" s="80"/>
    </row>
    <row r="6331" spans="2:13" ht="24.9" customHeight="1" outlineLevel="2" x14ac:dyDescent="0.3">
      <c r="B6331" s="47" t="s">
        <v>2229</v>
      </c>
      <c r="C6331" s="46" t="s">
        <v>38</v>
      </c>
      <c r="D6331" s="46" t="s">
        <v>49</v>
      </c>
      <c r="E6331" s="46" t="s">
        <v>69</v>
      </c>
      <c r="F6331" s="45" t="s">
        <v>68</v>
      </c>
      <c r="G6331" s="26" t="s">
        <v>0</v>
      </c>
      <c r="H6331" s="30">
        <v>3907029918</v>
      </c>
      <c r="I6331" s="30">
        <v>307142159.63999999</v>
      </c>
      <c r="J6331" s="36">
        <f>I6331/H6331</f>
        <v>7.8612697134713874E-2</v>
      </c>
      <c r="K6331" s="30">
        <v>325522046.04000002</v>
      </c>
      <c r="L6331" s="30">
        <f>I6331</f>
        <v>307142159.63999999</v>
      </c>
      <c r="M6331" s="80">
        <f>L6331/K6331</f>
        <v>0.94353719932768698</v>
      </c>
    </row>
    <row r="6332" spans="2:13" ht="24.9" customHeight="1" outlineLevel="2" x14ac:dyDescent="0.3">
      <c r="B6332" s="47" t="s">
        <v>2229</v>
      </c>
      <c r="C6332" s="46" t="s">
        <v>38</v>
      </c>
      <c r="D6332" s="46" t="s">
        <v>49</v>
      </c>
      <c r="E6332" s="46" t="s">
        <v>69</v>
      </c>
      <c r="F6332" s="45" t="s">
        <v>68</v>
      </c>
      <c r="G6332" s="26" t="s">
        <v>7</v>
      </c>
      <c r="H6332" s="30">
        <v>-781405984</v>
      </c>
      <c r="I6332" s="24"/>
      <c r="J6332" s="36"/>
      <c r="K6332" s="24"/>
      <c r="L6332" s="24"/>
      <c r="M6332" s="80">
        <f>IFERROR((Base_actualizacion!$L6328/Base_actualizacion!$K6328)," " )</f>
        <v>0.94353719909733036</v>
      </c>
    </row>
    <row r="6333" spans="2:13" ht="24.9" customHeight="1" outlineLevel="1" x14ac:dyDescent="0.3">
      <c r="B6333" s="44" t="str">
        <f>B6332</f>
        <v>ASIGNACIÓN PARA LA INVERSIÓN LOCAL SEGÚN NBI Y CUARTA, QUINTA, Y SEXTA CATEGORÍA</v>
      </c>
      <c r="C6333" s="43" t="s">
        <v>38</v>
      </c>
      <c r="D6333" s="43" t="s">
        <v>49</v>
      </c>
      <c r="E6333" s="43" t="s">
        <v>69</v>
      </c>
      <c r="F6333" s="42" t="s">
        <v>68</v>
      </c>
      <c r="G6333" s="18" t="s">
        <v>3</v>
      </c>
      <c r="H6333" s="32">
        <f>SUBTOTAL(9,H6331:H6332)</f>
        <v>3125623934</v>
      </c>
      <c r="I6333" s="14">
        <f>SUBTOTAL(9,I6331:I6332)</f>
        <v>307142159.63999999</v>
      </c>
      <c r="J6333" s="31">
        <f>SUBTOTAL(9,J6331:J6332)</f>
        <v>7.8612697134713874E-2</v>
      </c>
      <c r="K6333" s="14">
        <f>SUBTOTAL(9,K6331:K6332)</f>
        <v>325522046.04000002</v>
      </c>
      <c r="L6333" s="14">
        <f>SUBTOTAL(9,L6330:L6332)</f>
        <v>307142159.63999999</v>
      </c>
      <c r="M6333" s="80"/>
    </row>
    <row r="6334" spans="2:13" ht="24.9" customHeight="1" outlineLevel="2" x14ac:dyDescent="0.3">
      <c r="B6334" s="47" t="s">
        <v>2229</v>
      </c>
      <c r="C6334" s="46" t="s">
        <v>38</v>
      </c>
      <c r="D6334" s="46" t="s">
        <v>49</v>
      </c>
      <c r="E6334" s="46" t="s">
        <v>67</v>
      </c>
      <c r="F6334" s="45" t="s">
        <v>66</v>
      </c>
      <c r="G6334" s="26" t="s">
        <v>0</v>
      </c>
      <c r="H6334" s="30">
        <v>4478054299</v>
      </c>
      <c r="I6334" s="30">
        <v>352031926.36000001</v>
      </c>
      <c r="J6334" s="36">
        <f>I6334/H6334</f>
        <v>7.8612697134693682E-2</v>
      </c>
      <c r="K6334" s="30">
        <v>373098089.44</v>
      </c>
      <c r="L6334" s="30">
        <f>I6334</f>
        <v>352031926.36000001</v>
      </c>
      <c r="M6334" s="80">
        <f>L6334/K6334</f>
        <v>0.94353719926140833</v>
      </c>
    </row>
    <row r="6335" spans="2:13" ht="24.9" customHeight="1" outlineLevel="2" x14ac:dyDescent="0.3">
      <c r="B6335" s="47" t="s">
        <v>2229</v>
      </c>
      <c r="C6335" s="46" t="s">
        <v>38</v>
      </c>
      <c r="D6335" s="46" t="s">
        <v>49</v>
      </c>
      <c r="E6335" s="46" t="s">
        <v>67</v>
      </c>
      <c r="F6335" s="45" t="s">
        <v>66</v>
      </c>
      <c r="G6335" s="26" t="s">
        <v>7</v>
      </c>
      <c r="H6335" s="30">
        <v>-895610860</v>
      </c>
      <c r="I6335" s="24"/>
      <c r="J6335" s="36"/>
      <c r="K6335" s="24"/>
      <c r="L6335" s="24"/>
      <c r="M6335" s="80">
        <f>IFERROR((Base_actualizacion!$L6331/Base_actualizacion!$K6331)," " )</f>
        <v>0.94353719932768698</v>
      </c>
    </row>
    <row r="6336" spans="2:13" ht="24.9" customHeight="1" outlineLevel="1" x14ac:dyDescent="0.3">
      <c r="B6336" s="44" t="str">
        <f>B6335</f>
        <v>ASIGNACIÓN PARA LA INVERSIÓN LOCAL SEGÚN NBI Y CUARTA, QUINTA, Y SEXTA CATEGORÍA</v>
      </c>
      <c r="C6336" s="43" t="s">
        <v>38</v>
      </c>
      <c r="D6336" s="43" t="s">
        <v>49</v>
      </c>
      <c r="E6336" s="43" t="s">
        <v>67</v>
      </c>
      <c r="F6336" s="42" t="s">
        <v>66</v>
      </c>
      <c r="G6336" s="18" t="s">
        <v>3</v>
      </c>
      <c r="H6336" s="32">
        <f>SUBTOTAL(9,H6334:H6335)</f>
        <v>3582443439</v>
      </c>
      <c r="I6336" s="14">
        <f>SUBTOTAL(9,I6334:I6335)</f>
        <v>352031926.36000001</v>
      </c>
      <c r="J6336" s="31">
        <f>SUBTOTAL(9,J6334:J6335)</f>
        <v>7.8612697134693682E-2</v>
      </c>
      <c r="K6336" s="14">
        <f>SUBTOTAL(9,K6334:K6335)</f>
        <v>373098089.44</v>
      </c>
      <c r="L6336" s="14">
        <f>SUBTOTAL(9,L6333:L6335)</f>
        <v>352031926.36000001</v>
      </c>
      <c r="M6336" s="80"/>
    </row>
    <row r="6337" spans="2:13" ht="24.9" customHeight="1" outlineLevel="2" x14ac:dyDescent="0.3">
      <c r="B6337" s="47" t="s">
        <v>2229</v>
      </c>
      <c r="C6337" s="46" t="s">
        <v>38</v>
      </c>
      <c r="D6337" s="46" t="s">
        <v>49</v>
      </c>
      <c r="E6337" s="46" t="s">
        <v>65</v>
      </c>
      <c r="F6337" s="45" t="s">
        <v>64</v>
      </c>
      <c r="G6337" s="26" t="s">
        <v>0</v>
      </c>
      <c r="H6337" s="30">
        <v>2520609698</v>
      </c>
      <c r="I6337" s="30">
        <v>198151926.78</v>
      </c>
      <c r="J6337" s="36">
        <f>I6337/H6337</f>
        <v>7.8612697133247325E-2</v>
      </c>
      <c r="K6337" s="30">
        <v>210009660.41000003</v>
      </c>
      <c r="L6337" s="30">
        <f>I6337</f>
        <v>198151926.78</v>
      </c>
      <c r="M6337" s="80">
        <f>L6337/K6337</f>
        <v>0.94353719916098011</v>
      </c>
    </row>
    <row r="6338" spans="2:13" ht="24.9" customHeight="1" outlineLevel="2" x14ac:dyDescent="0.3">
      <c r="B6338" s="47" t="s">
        <v>2229</v>
      </c>
      <c r="C6338" s="46" t="s">
        <v>38</v>
      </c>
      <c r="D6338" s="46" t="s">
        <v>49</v>
      </c>
      <c r="E6338" s="46" t="s">
        <v>65</v>
      </c>
      <c r="F6338" s="45" t="s">
        <v>64</v>
      </c>
      <c r="G6338" s="26" t="s">
        <v>7</v>
      </c>
      <c r="H6338" s="30">
        <v>-504121940</v>
      </c>
      <c r="I6338" s="24"/>
      <c r="J6338" s="36"/>
      <c r="K6338" s="24"/>
      <c r="L6338" s="24"/>
      <c r="M6338" s="80">
        <f>IFERROR((Base_actualizacion!$L6334/Base_actualizacion!$K6334)," " )</f>
        <v>0.94353719926140833</v>
      </c>
    </row>
    <row r="6339" spans="2:13" ht="24.9" customHeight="1" outlineLevel="1" x14ac:dyDescent="0.3">
      <c r="B6339" s="44" t="str">
        <f>B6338</f>
        <v>ASIGNACIÓN PARA LA INVERSIÓN LOCAL SEGÚN NBI Y CUARTA, QUINTA, Y SEXTA CATEGORÍA</v>
      </c>
      <c r="C6339" s="43" t="s">
        <v>38</v>
      </c>
      <c r="D6339" s="43" t="s">
        <v>49</v>
      </c>
      <c r="E6339" s="43" t="s">
        <v>65</v>
      </c>
      <c r="F6339" s="42" t="s">
        <v>64</v>
      </c>
      <c r="G6339" s="18" t="s">
        <v>3</v>
      </c>
      <c r="H6339" s="32">
        <f>SUBTOTAL(9,H6337:H6338)</f>
        <v>2016487758</v>
      </c>
      <c r="I6339" s="14">
        <f>SUBTOTAL(9,I6337:I6338)</f>
        <v>198151926.78</v>
      </c>
      <c r="J6339" s="31">
        <f>SUBTOTAL(9,J6337:J6338)</f>
        <v>7.8612697133247325E-2</v>
      </c>
      <c r="K6339" s="14">
        <f>SUBTOTAL(9,K6337:K6338)</f>
        <v>210009660.41000003</v>
      </c>
      <c r="L6339" s="14">
        <f>SUBTOTAL(9,L6336:L6338)</f>
        <v>198151926.78</v>
      </c>
      <c r="M6339" s="80"/>
    </row>
    <row r="6340" spans="2:13" ht="24.9" customHeight="1" outlineLevel="2" x14ac:dyDescent="0.3">
      <c r="B6340" s="47" t="s">
        <v>2229</v>
      </c>
      <c r="C6340" s="46" t="s">
        <v>38</v>
      </c>
      <c r="D6340" s="46" t="s">
        <v>49</v>
      </c>
      <c r="E6340" s="46" t="s">
        <v>63</v>
      </c>
      <c r="F6340" s="45" t="s">
        <v>62</v>
      </c>
      <c r="G6340" s="26" t="s">
        <v>0</v>
      </c>
      <c r="H6340" s="30">
        <v>5038402461</v>
      </c>
      <c r="I6340" s="30">
        <v>396082406.71000004</v>
      </c>
      <c r="J6340" s="36">
        <f>I6340/H6340</f>
        <v>7.8612697134834944E-2</v>
      </c>
      <c r="K6340" s="30">
        <v>419784622.18000001</v>
      </c>
      <c r="L6340" s="30">
        <f>I6340</f>
        <v>396082406.71000004</v>
      </c>
      <c r="M6340" s="80">
        <f>L6340/K6340</f>
        <v>0.94353719927397273</v>
      </c>
    </row>
    <row r="6341" spans="2:13" ht="24.9" customHeight="1" outlineLevel="2" x14ac:dyDescent="0.3">
      <c r="B6341" s="47" t="s">
        <v>2229</v>
      </c>
      <c r="C6341" s="46" t="s">
        <v>38</v>
      </c>
      <c r="D6341" s="46" t="s">
        <v>49</v>
      </c>
      <c r="E6341" s="46" t="s">
        <v>63</v>
      </c>
      <c r="F6341" s="45" t="s">
        <v>62</v>
      </c>
      <c r="G6341" s="26" t="s">
        <v>7</v>
      </c>
      <c r="H6341" s="30">
        <v>-1007680492</v>
      </c>
      <c r="I6341" s="24"/>
      <c r="J6341" s="36"/>
      <c r="K6341" s="24"/>
      <c r="L6341" s="24"/>
      <c r="M6341" s="80">
        <f>IFERROR((Base_actualizacion!$L6337/Base_actualizacion!$K6337)," " )</f>
        <v>0.94353719916098011</v>
      </c>
    </row>
    <row r="6342" spans="2:13" ht="24.9" customHeight="1" outlineLevel="1" x14ac:dyDescent="0.3">
      <c r="B6342" s="44" t="str">
        <f>B6341</f>
        <v>ASIGNACIÓN PARA LA INVERSIÓN LOCAL SEGÚN NBI Y CUARTA, QUINTA, Y SEXTA CATEGORÍA</v>
      </c>
      <c r="C6342" s="43" t="s">
        <v>38</v>
      </c>
      <c r="D6342" s="43" t="s">
        <v>49</v>
      </c>
      <c r="E6342" s="43" t="s">
        <v>63</v>
      </c>
      <c r="F6342" s="42" t="s">
        <v>62</v>
      </c>
      <c r="G6342" s="18" t="s">
        <v>3</v>
      </c>
      <c r="H6342" s="32">
        <f>SUBTOTAL(9,H6340:H6341)</f>
        <v>4030721969</v>
      </c>
      <c r="I6342" s="14">
        <f>SUBTOTAL(9,I6340:I6341)</f>
        <v>396082406.71000004</v>
      </c>
      <c r="J6342" s="31">
        <f>SUBTOTAL(9,J6340:J6341)</f>
        <v>7.8612697134834944E-2</v>
      </c>
      <c r="K6342" s="14">
        <f>SUBTOTAL(9,K6340:K6341)</f>
        <v>419784622.18000001</v>
      </c>
      <c r="L6342" s="14">
        <f>SUBTOTAL(9,L6339:L6341)</f>
        <v>396082406.71000004</v>
      </c>
      <c r="M6342" s="80"/>
    </row>
    <row r="6343" spans="2:13" ht="24.9" customHeight="1" outlineLevel="2" x14ac:dyDescent="0.3">
      <c r="B6343" s="47" t="s">
        <v>2229</v>
      </c>
      <c r="C6343" s="46" t="s">
        <v>38</v>
      </c>
      <c r="D6343" s="46" t="s">
        <v>49</v>
      </c>
      <c r="E6343" s="46" t="s">
        <v>61</v>
      </c>
      <c r="F6343" s="45" t="s">
        <v>60</v>
      </c>
      <c r="G6343" s="26" t="s">
        <v>0</v>
      </c>
      <c r="H6343" s="30">
        <v>4557951146</v>
      </c>
      <c r="I6343" s="30">
        <v>358312833</v>
      </c>
      <c r="J6343" s="36">
        <f>I6343/H6343</f>
        <v>7.861269713574065E-2</v>
      </c>
      <c r="K6343" s="30">
        <v>379754855.75</v>
      </c>
      <c r="L6343" s="30">
        <f>I6343</f>
        <v>358312833</v>
      </c>
      <c r="M6343" s="80">
        <f>L6343/K6343</f>
        <v>0.9435371992606838</v>
      </c>
    </row>
    <row r="6344" spans="2:13" ht="24.9" customHeight="1" outlineLevel="2" x14ac:dyDescent="0.3">
      <c r="B6344" s="47" t="s">
        <v>2229</v>
      </c>
      <c r="C6344" s="46" t="s">
        <v>38</v>
      </c>
      <c r="D6344" s="46" t="s">
        <v>49</v>
      </c>
      <c r="E6344" s="46" t="s">
        <v>61</v>
      </c>
      <c r="F6344" s="45" t="s">
        <v>60</v>
      </c>
      <c r="G6344" s="26" t="s">
        <v>7</v>
      </c>
      <c r="H6344" s="30">
        <v>-911590229</v>
      </c>
      <c r="I6344" s="24"/>
      <c r="J6344" s="36"/>
      <c r="K6344" s="24"/>
      <c r="L6344" s="24"/>
      <c r="M6344" s="80">
        <f>IFERROR((Base_actualizacion!$L6340/Base_actualizacion!$K6340)," " )</f>
        <v>0.94353719927397273</v>
      </c>
    </row>
    <row r="6345" spans="2:13" ht="24.9" customHeight="1" outlineLevel="1" x14ac:dyDescent="0.3">
      <c r="B6345" s="44" t="str">
        <f>B6344</f>
        <v>ASIGNACIÓN PARA LA INVERSIÓN LOCAL SEGÚN NBI Y CUARTA, QUINTA, Y SEXTA CATEGORÍA</v>
      </c>
      <c r="C6345" s="43" t="s">
        <v>38</v>
      </c>
      <c r="D6345" s="43" t="s">
        <v>49</v>
      </c>
      <c r="E6345" s="43" t="s">
        <v>61</v>
      </c>
      <c r="F6345" s="42" t="s">
        <v>60</v>
      </c>
      <c r="G6345" s="18" t="s">
        <v>3</v>
      </c>
      <c r="H6345" s="32">
        <f>SUBTOTAL(9,H6343:H6344)</f>
        <v>3646360917</v>
      </c>
      <c r="I6345" s="14">
        <f>SUBTOTAL(9,I6343:I6344)</f>
        <v>358312833</v>
      </c>
      <c r="J6345" s="31">
        <f>SUBTOTAL(9,J6343:J6344)</f>
        <v>7.861269713574065E-2</v>
      </c>
      <c r="K6345" s="14">
        <f>SUBTOTAL(9,K6343:K6344)</f>
        <v>379754855.75</v>
      </c>
      <c r="L6345" s="14">
        <f>SUBTOTAL(9,L6342:L6344)</f>
        <v>358312833</v>
      </c>
      <c r="M6345" s="80"/>
    </row>
    <row r="6346" spans="2:13" ht="24.9" customHeight="1" outlineLevel="2" x14ac:dyDescent="0.3">
      <c r="B6346" s="47" t="s">
        <v>2229</v>
      </c>
      <c r="C6346" s="46" t="s">
        <v>38</v>
      </c>
      <c r="D6346" s="46" t="s">
        <v>49</v>
      </c>
      <c r="E6346" s="46" t="s">
        <v>59</v>
      </c>
      <c r="F6346" s="45" t="s">
        <v>58</v>
      </c>
      <c r="G6346" s="26" t="s">
        <v>0</v>
      </c>
      <c r="H6346" s="30">
        <v>1485622815</v>
      </c>
      <c r="I6346" s="30">
        <v>116788816.41</v>
      </c>
      <c r="J6346" s="36">
        <f>I6346/H6346</f>
        <v>7.8612697133356821E-2</v>
      </c>
      <c r="K6346" s="30">
        <v>123777649.17000002</v>
      </c>
      <c r="L6346" s="30">
        <f>I6346</f>
        <v>116788816.41</v>
      </c>
      <c r="M6346" s="80">
        <f>L6346/K6346</f>
        <v>0.94353719910772138</v>
      </c>
    </row>
    <row r="6347" spans="2:13" ht="24.9" customHeight="1" outlineLevel="2" x14ac:dyDescent="0.3">
      <c r="B6347" s="47" t="s">
        <v>2229</v>
      </c>
      <c r="C6347" s="46" t="s">
        <v>38</v>
      </c>
      <c r="D6347" s="46" t="s">
        <v>49</v>
      </c>
      <c r="E6347" s="46" t="s">
        <v>59</v>
      </c>
      <c r="F6347" s="45" t="s">
        <v>58</v>
      </c>
      <c r="G6347" s="26" t="s">
        <v>7</v>
      </c>
      <c r="H6347" s="30">
        <v>-297124563</v>
      </c>
      <c r="I6347" s="24"/>
      <c r="J6347" s="36"/>
      <c r="K6347" s="24"/>
      <c r="L6347" s="24"/>
      <c r="M6347" s="80">
        <f>IFERROR((Base_actualizacion!$L6343/Base_actualizacion!$K6343)," " )</f>
        <v>0.9435371992606838</v>
      </c>
    </row>
    <row r="6348" spans="2:13" ht="24.9" customHeight="1" outlineLevel="1" x14ac:dyDescent="0.3">
      <c r="B6348" s="44" t="str">
        <f>B6347</f>
        <v>ASIGNACIÓN PARA LA INVERSIÓN LOCAL SEGÚN NBI Y CUARTA, QUINTA, Y SEXTA CATEGORÍA</v>
      </c>
      <c r="C6348" s="43" t="s">
        <v>38</v>
      </c>
      <c r="D6348" s="43" t="s">
        <v>49</v>
      </c>
      <c r="E6348" s="43" t="s">
        <v>59</v>
      </c>
      <c r="F6348" s="42" t="s">
        <v>58</v>
      </c>
      <c r="G6348" s="18" t="s">
        <v>3</v>
      </c>
      <c r="H6348" s="32">
        <f>SUBTOTAL(9,H6346:H6347)</f>
        <v>1188498252</v>
      </c>
      <c r="I6348" s="14">
        <f>SUBTOTAL(9,I6346:I6347)</f>
        <v>116788816.41</v>
      </c>
      <c r="J6348" s="31">
        <f>SUBTOTAL(9,J6346:J6347)</f>
        <v>7.8612697133356821E-2</v>
      </c>
      <c r="K6348" s="14">
        <f>SUBTOTAL(9,K6346:K6347)</f>
        <v>123777649.17000002</v>
      </c>
      <c r="L6348" s="14">
        <f>SUBTOTAL(9,L6345:L6347)</f>
        <v>116788816.41</v>
      </c>
      <c r="M6348" s="80"/>
    </row>
    <row r="6349" spans="2:13" ht="24.9" customHeight="1" outlineLevel="2" x14ac:dyDescent="0.3">
      <c r="B6349" s="47" t="s">
        <v>2229</v>
      </c>
      <c r="C6349" s="46" t="s">
        <v>38</v>
      </c>
      <c r="D6349" s="46" t="s">
        <v>49</v>
      </c>
      <c r="E6349" s="46" t="s">
        <v>57</v>
      </c>
      <c r="F6349" s="45" t="s">
        <v>56</v>
      </c>
      <c r="G6349" s="26" t="s">
        <v>0</v>
      </c>
      <c r="H6349" s="30">
        <v>959264895</v>
      </c>
      <c r="I6349" s="30">
        <v>75410400.659999996</v>
      </c>
      <c r="J6349" s="36">
        <f>I6349/H6349</f>
        <v>7.8612697132005444E-2</v>
      </c>
      <c r="K6349" s="30">
        <v>79923081.75999999</v>
      </c>
      <c r="L6349" s="30">
        <f>I6349</f>
        <v>75410400.659999996</v>
      </c>
      <c r="M6349" s="80">
        <f>L6349/K6349</f>
        <v>0.94353719850854767</v>
      </c>
    </row>
    <row r="6350" spans="2:13" ht="24.9" customHeight="1" outlineLevel="2" x14ac:dyDescent="0.3">
      <c r="B6350" s="47" t="s">
        <v>2229</v>
      </c>
      <c r="C6350" s="46" t="s">
        <v>38</v>
      </c>
      <c r="D6350" s="46" t="s">
        <v>49</v>
      </c>
      <c r="E6350" s="46" t="s">
        <v>57</v>
      </c>
      <c r="F6350" s="45" t="s">
        <v>56</v>
      </c>
      <c r="G6350" s="26" t="s">
        <v>7</v>
      </c>
      <c r="H6350" s="30">
        <v>-191852979</v>
      </c>
      <c r="I6350" s="24"/>
      <c r="J6350" s="36"/>
      <c r="K6350" s="24"/>
      <c r="L6350" s="24"/>
      <c r="M6350" s="80">
        <f>IFERROR((Base_actualizacion!$L6346/Base_actualizacion!$K6346)," " )</f>
        <v>0.94353719910772138</v>
      </c>
    </row>
    <row r="6351" spans="2:13" ht="24.9" customHeight="1" outlineLevel="1" x14ac:dyDescent="0.3">
      <c r="B6351" s="44" t="str">
        <f>B6350</f>
        <v>ASIGNACIÓN PARA LA INVERSIÓN LOCAL SEGÚN NBI Y CUARTA, QUINTA, Y SEXTA CATEGORÍA</v>
      </c>
      <c r="C6351" s="43" t="s">
        <v>38</v>
      </c>
      <c r="D6351" s="43" t="s">
        <v>49</v>
      </c>
      <c r="E6351" s="43" t="s">
        <v>57</v>
      </c>
      <c r="F6351" s="42" t="s">
        <v>56</v>
      </c>
      <c r="G6351" s="18" t="s">
        <v>3</v>
      </c>
      <c r="H6351" s="32">
        <f>SUBTOTAL(9,H6349:H6350)</f>
        <v>767411916</v>
      </c>
      <c r="I6351" s="14">
        <f>SUBTOTAL(9,I6349:I6350)</f>
        <v>75410400.659999996</v>
      </c>
      <c r="J6351" s="31">
        <f>SUBTOTAL(9,J6349:J6350)</f>
        <v>7.8612697132005444E-2</v>
      </c>
      <c r="K6351" s="14">
        <f>SUBTOTAL(9,K6349:K6350)</f>
        <v>79923081.75999999</v>
      </c>
      <c r="L6351" s="14">
        <f>SUBTOTAL(9,L6348:L6350)</f>
        <v>75410400.659999996</v>
      </c>
      <c r="M6351" s="80"/>
    </row>
    <row r="6352" spans="2:13" ht="24.9" customHeight="1" outlineLevel="2" x14ac:dyDescent="0.3">
      <c r="B6352" s="47" t="s">
        <v>2229</v>
      </c>
      <c r="C6352" s="46" t="s">
        <v>38</v>
      </c>
      <c r="D6352" s="46" t="s">
        <v>49</v>
      </c>
      <c r="E6352" s="46" t="s">
        <v>55</v>
      </c>
      <c r="F6352" s="45" t="s">
        <v>54</v>
      </c>
      <c r="G6352" s="26" t="s">
        <v>0</v>
      </c>
      <c r="H6352" s="30">
        <v>3029089055</v>
      </c>
      <c r="I6352" s="30">
        <v>238124860.48000002</v>
      </c>
      <c r="J6352" s="36">
        <f>I6352/H6352</f>
        <v>7.8612697136433318E-2</v>
      </c>
      <c r="K6352" s="30">
        <v>252374639.42000002</v>
      </c>
      <c r="L6352" s="30">
        <f>I6352</f>
        <v>238124860.48000002</v>
      </c>
      <c r="M6352" s="80">
        <f>L6352/K6352</f>
        <v>0.94353719940819558</v>
      </c>
    </row>
    <row r="6353" spans="2:13" ht="24.9" customHeight="1" outlineLevel="2" x14ac:dyDescent="0.3">
      <c r="B6353" s="47" t="s">
        <v>2229</v>
      </c>
      <c r="C6353" s="46" t="s">
        <v>38</v>
      </c>
      <c r="D6353" s="46" t="s">
        <v>49</v>
      </c>
      <c r="E6353" s="46" t="s">
        <v>55</v>
      </c>
      <c r="F6353" s="45" t="s">
        <v>54</v>
      </c>
      <c r="G6353" s="26" t="s">
        <v>7</v>
      </c>
      <c r="H6353" s="30">
        <v>-605817811</v>
      </c>
      <c r="I6353" s="24"/>
      <c r="J6353" s="36"/>
      <c r="K6353" s="24"/>
      <c r="L6353" s="24"/>
      <c r="M6353" s="80">
        <f>IFERROR((Base_actualizacion!$L6349/Base_actualizacion!$K6349)," " )</f>
        <v>0.94353719850854767</v>
      </c>
    </row>
    <row r="6354" spans="2:13" ht="24.9" customHeight="1" outlineLevel="2" x14ac:dyDescent="0.3">
      <c r="B6354" s="47" t="s">
        <v>2229</v>
      </c>
      <c r="C6354" s="46" t="s">
        <v>38</v>
      </c>
      <c r="D6354" s="46" t="s">
        <v>49</v>
      </c>
      <c r="E6354" s="46" t="s">
        <v>55</v>
      </c>
      <c r="F6354" s="45" t="s">
        <v>54</v>
      </c>
      <c r="G6354" s="26" t="s">
        <v>13</v>
      </c>
      <c r="H6354" s="30">
        <v>8882894</v>
      </c>
      <c r="I6354" s="30">
        <v>8882894</v>
      </c>
      <c r="J6354" s="36">
        <f>H6354/I6354</f>
        <v>1</v>
      </c>
      <c r="K6354" s="24"/>
      <c r="L6354" s="24"/>
      <c r="M6354" s="80"/>
    </row>
    <row r="6355" spans="2:13" ht="24.9" customHeight="1" outlineLevel="1" x14ac:dyDescent="0.3">
      <c r="B6355" s="44" t="str">
        <f>B6354</f>
        <v>ASIGNACIÓN PARA LA INVERSIÓN LOCAL SEGÚN NBI Y CUARTA, QUINTA, Y SEXTA CATEGORÍA</v>
      </c>
      <c r="C6355" s="43" t="s">
        <v>38</v>
      </c>
      <c r="D6355" s="43" t="s">
        <v>49</v>
      </c>
      <c r="E6355" s="43" t="s">
        <v>55</v>
      </c>
      <c r="F6355" s="42" t="s">
        <v>54</v>
      </c>
      <c r="G6355" s="18" t="s">
        <v>3</v>
      </c>
      <c r="H6355" s="32">
        <f>SUBTOTAL(9,H6352:H6354)</f>
        <v>2432154138</v>
      </c>
      <c r="I6355" s="32">
        <f>SUBTOTAL(9,I6352:I6354)</f>
        <v>247007754.48000002</v>
      </c>
      <c r="J6355" s="31">
        <f>SUBTOTAL(9,J6352:J6354)</f>
        <v>1.0786126971364334</v>
      </c>
      <c r="K6355" s="14">
        <f>SUBTOTAL(9,K6352:K6354)</f>
        <v>252374639.42000002</v>
      </c>
      <c r="L6355" s="14">
        <f>SUBTOTAL(9,L6352:L6354)</f>
        <v>238124860.48000002</v>
      </c>
      <c r="M6355" s="80"/>
    </row>
    <row r="6356" spans="2:13" ht="24.9" customHeight="1" outlineLevel="2" x14ac:dyDescent="0.3">
      <c r="B6356" s="47" t="s">
        <v>2229</v>
      </c>
      <c r="C6356" s="46" t="s">
        <v>38</v>
      </c>
      <c r="D6356" s="46" t="s">
        <v>49</v>
      </c>
      <c r="E6356" s="46" t="s">
        <v>53</v>
      </c>
      <c r="F6356" s="45" t="s">
        <v>52</v>
      </c>
      <c r="G6356" s="26" t="s">
        <v>0</v>
      </c>
      <c r="H6356" s="30">
        <v>2062973029</v>
      </c>
      <c r="I6356" s="30">
        <v>162175873.93000001</v>
      </c>
      <c r="J6356" s="36">
        <f>I6356/H6356</f>
        <v>7.8612697136720547E-2</v>
      </c>
      <c r="K6356" s="30">
        <v>171880742.00999999</v>
      </c>
      <c r="L6356" s="30">
        <f>I6356</f>
        <v>162175873.93000001</v>
      </c>
      <c r="M6356" s="80">
        <f>L6356/K6356</f>
        <v>0.94353719930162183</v>
      </c>
    </row>
    <row r="6357" spans="2:13" ht="24.9" customHeight="1" outlineLevel="2" x14ac:dyDescent="0.3">
      <c r="B6357" s="47" t="s">
        <v>2229</v>
      </c>
      <c r="C6357" s="46" t="s">
        <v>38</v>
      </c>
      <c r="D6357" s="46" t="s">
        <v>49</v>
      </c>
      <c r="E6357" s="46" t="s">
        <v>53</v>
      </c>
      <c r="F6357" s="45" t="s">
        <v>52</v>
      </c>
      <c r="G6357" s="26" t="s">
        <v>7</v>
      </c>
      <c r="H6357" s="30">
        <v>-412594606</v>
      </c>
      <c r="I6357" s="24"/>
      <c r="J6357" s="36"/>
      <c r="K6357" s="24"/>
      <c r="L6357" s="24"/>
      <c r="M6357" s="80" t="str">
        <f>IFERROR((Base_actualizacion!$L6353/Base_actualizacion!$K6353)," " )</f>
        <v xml:space="preserve"> </v>
      </c>
    </row>
    <row r="6358" spans="2:13" ht="24.9" customHeight="1" outlineLevel="1" x14ac:dyDescent="0.3">
      <c r="B6358" s="44" t="str">
        <f>B6357</f>
        <v>ASIGNACIÓN PARA LA INVERSIÓN LOCAL SEGÚN NBI Y CUARTA, QUINTA, Y SEXTA CATEGORÍA</v>
      </c>
      <c r="C6358" s="43" t="s">
        <v>38</v>
      </c>
      <c r="D6358" s="43" t="s">
        <v>49</v>
      </c>
      <c r="E6358" s="43" t="s">
        <v>53</v>
      </c>
      <c r="F6358" s="42" t="s">
        <v>52</v>
      </c>
      <c r="G6358" s="18" t="s">
        <v>3</v>
      </c>
      <c r="H6358" s="32">
        <f>SUBTOTAL(9,H6356:H6357)</f>
        <v>1650378423</v>
      </c>
      <c r="I6358" s="14">
        <f>SUBTOTAL(9,I6356:I6357)</f>
        <v>162175873.93000001</v>
      </c>
      <c r="J6358" s="31">
        <f>SUBTOTAL(9,J6356:J6357)</f>
        <v>7.8612697136720547E-2</v>
      </c>
      <c r="K6358" s="14">
        <f>SUBTOTAL(9,K6356:K6357)</f>
        <v>171880742.00999999</v>
      </c>
      <c r="L6358" s="14">
        <f>SUBTOTAL(9,L6355:L6357)</f>
        <v>162175873.93000001</v>
      </c>
      <c r="M6358" s="80"/>
    </row>
    <row r="6359" spans="2:13" ht="24.9" customHeight="1" outlineLevel="2" x14ac:dyDescent="0.3">
      <c r="B6359" s="47" t="s">
        <v>2229</v>
      </c>
      <c r="C6359" s="46" t="s">
        <v>38</v>
      </c>
      <c r="D6359" s="46" t="s">
        <v>49</v>
      </c>
      <c r="E6359" s="46" t="s">
        <v>51</v>
      </c>
      <c r="F6359" s="45" t="s">
        <v>50</v>
      </c>
      <c r="G6359" s="26" t="s">
        <v>0</v>
      </c>
      <c r="H6359" s="30">
        <v>3093938570</v>
      </c>
      <c r="I6359" s="30">
        <v>243222855.75</v>
      </c>
      <c r="J6359" s="36">
        <f>I6359/H6359</f>
        <v>7.8612697132509651E-2</v>
      </c>
      <c r="K6359" s="30">
        <v>257777707.05000001</v>
      </c>
      <c r="L6359" s="30">
        <f>I6359</f>
        <v>243222855.75</v>
      </c>
      <c r="M6359" s="80">
        <f>L6359/K6359</f>
        <v>0.94353719929250179</v>
      </c>
    </row>
    <row r="6360" spans="2:13" ht="24.9" customHeight="1" outlineLevel="2" x14ac:dyDescent="0.3">
      <c r="B6360" s="47" t="s">
        <v>2229</v>
      </c>
      <c r="C6360" s="46" t="s">
        <v>38</v>
      </c>
      <c r="D6360" s="46" t="s">
        <v>49</v>
      </c>
      <c r="E6360" s="46" t="s">
        <v>51</v>
      </c>
      <c r="F6360" s="45" t="s">
        <v>50</v>
      </c>
      <c r="G6360" s="26" t="s">
        <v>7</v>
      </c>
      <c r="H6360" s="30">
        <v>-618787714</v>
      </c>
      <c r="I6360" s="24"/>
      <c r="J6360" s="36"/>
      <c r="K6360" s="24"/>
      <c r="L6360" s="24"/>
      <c r="M6360" s="80">
        <f>IFERROR((Base_actualizacion!$L6356/Base_actualizacion!$K6356)," " )</f>
        <v>0.94353719930162183</v>
      </c>
    </row>
    <row r="6361" spans="2:13" ht="24.9" customHeight="1" outlineLevel="1" x14ac:dyDescent="0.3">
      <c r="B6361" s="44" t="str">
        <f>B6360</f>
        <v>ASIGNACIÓN PARA LA INVERSIÓN LOCAL SEGÚN NBI Y CUARTA, QUINTA, Y SEXTA CATEGORÍA</v>
      </c>
      <c r="C6361" s="43" t="s">
        <v>38</v>
      </c>
      <c r="D6361" s="43" t="s">
        <v>49</v>
      </c>
      <c r="E6361" s="43" t="s">
        <v>51</v>
      </c>
      <c r="F6361" s="42" t="s">
        <v>50</v>
      </c>
      <c r="G6361" s="18" t="s">
        <v>3</v>
      </c>
      <c r="H6361" s="32">
        <f>SUBTOTAL(9,H6359:H6360)</f>
        <v>2475150856</v>
      </c>
      <c r="I6361" s="14">
        <f>SUBTOTAL(9,I6359:I6360)</f>
        <v>243222855.75</v>
      </c>
      <c r="J6361" s="31">
        <f>SUBTOTAL(9,J6359:J6360)</f>
        <v>7.8612697132509651E-2</v>
      </c>
      <c r="K6361" s="14">
        <f>SUBTOTAL(9,K6359:K6360)</f>
        <v>257777707.05000001</v>
      </c>
      <c r="L6361" s="14">
        <f>SUBTOTAL(9,L6358:L6360)</f>
        <v>243222855.75</v>
      </c>
      <c r="M6361" s="80"/>
    </row>
    <row r="6362" spans="2:13" ht="24.9" customHeight="1" outlineLevel="2" x14ac:dyDescent="0.3">
      <c r="B6362" s="47" t="s">
        <v>2229</v>
      </c>
      <c r="C6362" s="46" t="s">
        <v>38</v>
      </c>
      <c r="D6362" s="46" t="s">
        <v>49</v>
      </c>
      <c r="E6362" s="46" t="s">
        <v>48</v>
      </c>
      <c r="F6362" s="45" t="s">
        <v>47</v>
      </c>
      <c r="G6362" s="26" t="s">
        <v>0</v>
      </c>
      <c r="H6362" s="30">
        <v>2546693734</v>
      </c>
      <c r="I6362" s="30">
        <v>200202463.19999999</v>
      </c>
      <c r="J6362" s="36">
        <f>I6362/H6362</f>
        <v>7.8612697132430284E-2</v>
      </c>
      <c r="K6362" s="30">
        <v>212182904.19999999</v>
      </c>
      <c r="L6362" s="30">
        <f>I6362</f>
        <v>200202463.19999999</v>
      </c>
      <c r="M6362" s="80">
        <f>L6362/K6362</f>
        <v>0.94353719944983205</v>
      </c>
    </row>
    <row r="6363" spans="2:13" ht="24.9" customHeight="1" outlineLevel="2" x14ac:dyDescent="0.3">
      <c r="B6363" s="47" t="s">
        <v>2229</v>
      </c>
      <c r="C6363" s="46" t="s">
        <v>38</v>
      </c>
      <c r="D6363" s="46" t="s">
        <v>49</v>
      </c>
      <c r="E6363" s="46" t="s">
        <v>48</v>
      </c>
      <c r="F6363" s="45" t="s">
        <v>47</v>
      </c>
      <c r="G6363" s="26" t="s">
        <v>7</v>
      </c>
      <c r="H6363" s="30">
        <v>-509338747</v>
      </c>
      <c r="I6363" s="24"/>
      <c r="J6363" s="36"/>
      <c r="K6363" s="24"/>
      <c r="L6363" s="24"/>
      <c r="M6363" s="80">
        <f>IFERROR((Base_actualizacion!$L6359/Base_actualizacion!$K6359)," " )</f>
        <v>0.94353719929250179</v>
      </c>
    </row>
    <row r="6364" spans="2:13" ht="24.9" customHeight="1" outlineLevel="1" x14ac:dyDescent="0.3">
      <c r="B6364" s="44" t="str">
        <f>B6363</f>
        <v>ASIGNACIÓN PARA LA INVERSIÓN LOCAL SEGÚN NBI Y CUARTA, QUINTA, Y SEXTA CATEGORÍA</v>
      </c>
      <c r="C6364" s="43" t="s">
        <v>38</v>
      </c>
      <c r="D6364" s="43" t="s">
        <v>49</v>
      </c>
      <c r="E6364" s="43" t="s">
        <v>48</v>
      </c>
      <c r="F6364" s="42" t="s">
        <v>47</v>
      </c>
      <c r="G6364" s="18" t="s">
        <v>3</v>
      </c>
      <c r="H6364" s="32">
        <f>SUBTOTAL(9,H6362:H6363)</f>
        <v>2037354987</v>
      </c>
      <c r="I6364" s="14">
        <f>SUBTOTAL(9,I6362:I6363)</f>
        <v>200202463.19999999</v>
      </c>
      <c r="J6364" s="31">
        <f>SUBTOTAL(9,J6362:J6363)</f>
        <v>7.8612697132430284E-2</v>
      </c>
      <c r="K6364" s="14">
        <f>SUBTOTAL(9,K6362:K6363)</f>
        <v>212182904.19999999</v>
      </c>
      <c r="L6364" s="14">
        <f>SUBTOTAL(9,L6361:L6363)</f>
        <v>200202463.19999999</v>
      </c>
      <c r="M6364" s="80"/>
    </row>
    <row r="6365" spans="2:13" ht="24.9" customHeight="1" outlineLevel="2" x14ac:dyDescent="0.3">
      <c r="B6365" s="47" t="s">
        <v>2229</v>
      </c>
      <c r="C6365" s="46" t="s">
        <v>44</v>
      </c>
      <c r="D6365" s="46" t="s">
        <v>43</v>
      </c>
      <c r="E6365" s="46" t="s">
        <v>46</v>
      </c>
      <c r="F6365" s="45" t="s">
        <v>45</v>
      </c>
      <c r="G6365" s="26" t="s">
        <v>0</v>
      </c>
      <c r="H6365" s="30">
        <v>3504556995</v>
      </c>
      <c r="I6365" s="30">
        <v>275502677.63999999</v>
      </c>
      <c r="J6365" s="36">
        <f>I6365/H6365</f>
        <v>7.8612697134919904E-2</v>
      </c>
      <c r="K6365" s="30">
        <v>291989206.01999998</v>
      </c>
      <c r="L6365" s="30">
        <f>I6365</f>
        <v>275502677.63999999</v>
      </c>
      <c r="M6365" s="80">
        <f>L6365/K6365</f>
        <v>0.94353719918375767</v>
      </c>
    </row>
    <row r="6366" spans="2:13" ht="24.9" customHeight="1" outlineLevel="2" x14ac:dyDescent="0.3">
      <c r="B6366" s="47" t="s">
        <v>2229</v>
      </c>
      <c r="C6366" s="46" t="s">
        <v>44</v>
      </c>
      <c r="D6366" s="46" t="s">
        <v>43</v>
      </c>
      <c r="E6366" s="46" t="s">
        <v>46</v>
      </c>
      <c r="F6366" s="45" t="s">
        <v>45</v>
      </c>
      <c r="G6366" s="26" t="s">
        <v>7</v>
      </c>
      <c r="H6366" s="30">
        <v>-700911399</v>
      </c>
      <c r="I6366" s="24"/>
      <c r="J6366" s="36"/>
      <c r="K6366" s="24"/>
      <c r="L6366" s="24"/>
      <c r="M6366" s="80">
        <f>IFERROR((Base_actualizacion!$L6362/Base_actualizacion!$K6362)," " )</f>
        <v>0.94353719944983205</v>
      </c>
    </row>
    <row r="6367" spans="2:13" ht="24.9" customHeight="1" outlineLevel="1" x14ac:dyDescent="0.3">
      <c r="B6367" s="44" t="str">
        <f>B6366</f>
        <v>ASIGNACIÓN PARA LA INVERSIÓN LOCAL SEGÚN NBI Y CUARTA, QUINTA, Y SEXTA CATEGORÍA</v>
      </c>
      <c r="C6367" s="43" t="s">
        <v>44</v>
      </c>
      <c r="D6367" s="43" t="s">
        <v>43</v>
      </c>
      <c r="E6367" s="43" t="s">
        <v>46</v>
      </c>
      <c r="F6367" s="42" t="s">
        <v>45</v>
      </c>
      <c r="G6367" s="18" t="s">
        <v>3</v>
      </c>
      <c r="H6367" s="32">
        <f>SUBTOTAL(9,H6365:H6366)</f>
        <v>2803645596</v>
      </c>
      <c r="I6367" s="14">
        <f>SUBTOTAL(9,I6365:I6366)</f>
        <v>275502677.63999999</v>
      </c>
      <c r="J6367" s="31">
        <f>SUBTOTAL(9,J6365:J6366)</f>
        <v>7.8612697134919904E-2</v>
      </c>
      <c r="K6367" s="14">
        <f>SUBTOTAL(9,K6365:K6366)</f>
        <v>291989206.01999998</v>
      </c>
      <c r="L6367" s="14">
        <f>SUBTOTAL(9,L6364:L6366)</f>
        <v>275502677.63999999</v>
      </c>
      <c r="M6367" s="80"/>
    </row>
    <row r="6368" spans="2:13" ht="24.9" customHeight="1" outlineLevel="2" x14ac:dyDescent="0.3">
      <c r="B6368" s="47" t="s">
        <v>2229</v>
      </c>
      <c r="C6368" s="46" t="s">
        <v>44</v>
      </c>
      <c r="D6368" s="46" t="s">
        <v>43</v>
      </c>
      <c r="E6368" s="46" t="s">
        <v>42</v>
      </c>
      <c r="F6368" s="45" t="s">
        <v>41</v>
      </c>
      <c r="G6368" s="26" t="s">
        <v>0</v>
      </c>
      <c r="H6368" s="30">
        <v>994656188</v>
      </c>
      <c r="I6368" s="30">
        <v>78192605.670000002</v>
      </c>
      <c r="J6368" s="36">
        <f>I6368/H6368</f>
        <v>7.8612697144352359E-2</v>
      </c>
      <c r="K6368" s="30">
        <v>82871778.359999999</v>
      </c>
      <c r="L6368" s="30">
        <f>I6368</f>
        <v>78192605.670000002</v>
      </c>
      <c r="M6368" s="80">
        <f>L6368/K6368</f>
        <v>0.94353719948335857</v>
      </c>
    </row>
    <row r="6369" spans="2:13" ht="24.9" customHeight="1" outlineLevel="2" x14ac:dyDescent="0.3">
      <c r="B6369" s="47" t="s">
        <v>2229</v>
      </c>
      <c r="C6369" s="46" t="s">
        <v>44</v>
      </c>
      <c r="D6369" s="46" t="s">
        <v>43</v>
      </c>
      <c r="E6369" s="46" t="s">
        <v>42</v>
      </c>
      <c r="F6369" s="45" t="s">
        <v>41</v>
      </c>
      <c r="G6369" s="26" t="s">
        <v>7</v>
      </c>
      <c r="H6369" s="30">
        <v>-198931238</v>
      </c>
      <c r="I6369" s="24"/>
      <c r="J6369" s="36"/>
      <c r="K6369" s="24"/>
      <c r="L6369" s="24"/>
      <c r="M6369" s="80">
        <f>IFERROR((Base_actualizacion!$L6365/Base_actualizacion!$K6365)," " )</f>
        <v>0.94353719918375767</v>
      </c>
    </row>
    <row r="6370" spans="2:13" ht="24.9" customHeight="1" outlineLevel="1" x14ac:dyDescent="0.3">
      <c r="B6370" s="44" t="str">
        <f>B6369</f>
        <v>ASIGNACIÓN PARA LA INVERSIÓN LOCAL SEGÚN NBI Y CUARTA, QUINTA, Y SEXTA CATEGORÍA</v>
      </c>
      <c r="C6370" s="43" t="s">
        <v>44</v>
      </c>
      <c r="D6370" s="43" t="s">
        <v>43</v>
      </c>
      <c r="E6370" s="43" t="s">
        <v>42</v>
      </c>
      <c r="F6370" s="42" t="s">
        <v>41</v>
      </c>
      <c r="G6370" s="18" t="s">
        <v>3</v>
      </c>
      <c r="H6370" s="32">
        <f>SUBTOTAL(9,H6368:H6369)</f>
        <v>795724950</v>
      </c>
      <c r="I6370" s="14">
        <f>SUBTOTAL(9,I6368:I6369)</f>
        <v>78192605.670000002</v>
      </c>
      <c r="J6370" s="31">
        <f>SUBTOTAL(9,J6368:J6369)</f>
        <v>7.8612697144352359E-2</v>
      </c>
      <c r="K6370" s="14">
        <f>SUBTOTAL(9,K6368:K6369)</f>
        <v>82871778.359999999</v>
      </c>
      <c r="L6370" s="14">
        <f>SUBTOTAL(9,L6367:L6369)</f>
        <v>78192605.670000002</v>
      </c>
      <c r="M6370" s="80"/>
    </row>
    <row r="6371" spans="2:13" ht="24.9" customHeight="1" outlineLevel="2" x14ac:dyDescent="0.3">
      <c r="B6371" s="47" t="s">
        <v>2229</v>
      </c>
      <c r="C6371" s="46" t="s">
        <v>38</v>
      </c>
      <c r="D6371" s="46" t="s">
        <v>37</v>
      </c>
      <c r="E6371" s="46" t="s">
        <v>40</v>
      </c>
      <c r="F6371" s="45" t="s">
        <v>39</v>
      </c>
      <c r="G6371" s="26" t="s">
        <v>0</v>
      </c>
      <c r="H6371" s="30">
        <v>4912576142</v>
      </c>
      <c r="I6371" s="30">
        <v>386190860.39999998</v>
      </c>
      <c r="J6371" s="36">
        <f>I6371/H6371</f>
        <v>7.8612697134252368E-2</v>
      </c>
      <c r="K6371" s="30">
        <v>409301149.63999999</v>
      </c>
      <c r="L6371" s="30">
        <f>I6371</f>
        <v>386190860.39999998</v>
      </c>
      <c r="M6371" s="80">
        <f>L6371/K6371</f>
        <v>0.94353719929610114</v>
      </c>
    </row>
    <row r="6372" spans="2:13" ht="24.9" customHeight="1" outlineLevel="2" x14ac:dyDescent="0.3">
      <c r="B6372" s="47" t="s">
        <v>2229</v>
      </c>
      <c r="C6372" s="46" t="s">
        <v>38</v>
      </c>
      <c r="D6372" s="46" t="s">
        <v>37</v>
      </c>
      <c r="E6372" s="46" t="s">
        <v>40</v>
      </c>
      <c r="F6372" s="45" t="s">
        <v>39</v>
      </c>
      <c r="G6372" s="26" t="s">
        <v>7</v>
      </c>
      <c r="H6372" s="30">
        <v>-982515228</v>
      </c>
      <c r="I6372" s="24"/>
      <c r="J6372" s="36"/>
      <c r="K6372" s="24"/>
      <c r="L6372" s="24"/>
      <c r="M6372" s="80">
        <f>IFERROR((Base_actualizacion!$L6368/Base_actualizacion!$K6368)," " )</f>
        <v>0.94353719948335857</v>
      </c>
    </row>
    <row r="6373" spans="2:13" ht="24.9" customHeight="1" outlineLevel="1" x14ac:dyDescent="0.3">
      <c r="B6373" s="44" t="str">
        <f>B6372</f>
        <v>ASIGNACIÓN PARA LA INVERSIÓN LOCAL SEGÚN NBI Y CUARTA, QUINTA, Y SEXTA CATEGORÍA</v>
      </c>
      <c r="C6373" s="43" t="s">
        <v>38</v>
      </c>
      <c r="D6373" s="43" t="s">
        <v>37</v>
      </c>
      <c r="E6373" s="43" t="s">
        <v>40</v>
      </c>
      <c r="F6373" s="42" t="s">
        <v>39</v>
      </c>
      <c r="G6373" s="18" t="s">
        <v>3</v>
      </c>
      <c r="H6373" s="32">
        <f>SUBTOTAL(9,H6371:H6372)</f>
        <v>3930060914</v>
      </c>
      <c r="I6373" s="14">
        <f>SUBTOTAL(9,I6371:I6372)</f>
        <v>386190860.39999998</v>
      </c>
      <c r="J6373" s="31">
        <f>SUBTOTAL(9,J6371:J6372)</f>
        <v>7.8612697134252368E-2</v>
      </c>
      <c r="K6373" s="14">
        <f>SUBTOTAL(9,K6371:K6372)</f>
        <v>409301149.63999999</v>
      </c>
      <c r="L6373" s="14">
        <f>SUBTOTAL(9,L6370:L6372)</f>
        <v>386190860.39999998</v>
      </c>
      <c r="M6373" s="80"/>
    </row>
    <row r="6374" spans="2:13" ht="24.9" customHeight="1" outlineLevel="2" x14ac:dyDescent="0.3">
      <c r="B6374" s="47" t="s">
        <v>2229</v>
      </c>
      <c r="C6374" s="46" t="s">
        <v>38</v>
      </c>
      <c r="D6374" s="46" t="s">
        <v>37</v>
      </c>
      <c r="E6374" s="46" t="s">
        <v>36</v>
      </c>
      <c r="F6374" s="45" t="s">
        <v>35</v>
      </c>
      <c r="G6374" s="26" t="s">
        <v>0</v>
      </c>
      <c r="H6374" s="30">
        <v>3313572167</v>
      </c>
      <c r="I6374" s="30">
        <v>260488845.19999999</v>
      </c>
      <c r="J6374" s="36">
        <f>I6374/H6374</f>
        <v>7.8612697135200194E-2</v>
      </c>
      <c r="K6374" s="30">
        <v>276076921.36000001</v>
      </c>
      <c r="L6374" s="30">
        <f>I6374</f>
        <v>260488845.19999999</v>
      </c>
      <c r="M6374" s="80">
        <f>L6374/K6374</f>
        <v>0.94353719940366398</v>
      </c>
    </row>
    <row r="6375" spans="2:13" ht="24.9" customHeight="1" outlineLevel="2" x14ac:dyDescent="0.3">
      <c r="B6375" s="47" t="s">
        <v>2229</v>
      </c>
      <c r="C6375" s="46" t="s">
        <v>38</v>
      </c>
      <c r="D6375" s="46" t="s">
        <v>37</v>
      </c>
      <c r="E6375" s="46" t="s">
        <v>36</v>
      </c>
      <c r="F6375" s="45" t="s">
        <v>35</v>
      </c>
      <c r="G6375" s="26" t="s">
        <v>7</v>
      </c>
      <c r="H6375" s="30">
        <v>-662714433</v>
      </c>
      <c r="I6375" s="24"/>
      <c r="J6375" s="36"/>
      <c r="K6375" s="24"/>
      <c r="L6375" s="24"/>
      <c r="M6375" s="80">
        <f>IFERROR((Base_actualizacion!$L6371/Base_actualizacion!$K6371)," " )</f>
        <v>0.94353719929610114</v>
      </c>
    </row>
    <row r="6376" spans="2:13" ht="24.9" customHeight="1" outlineLevel="1" x14ac:dyDescent="0.3">
      <c r="B6376" s="44" t="str">
        <f>B6375</f>
        <v>ASIGNACIÓN PARA LA INVERSIÓN LOCAL SEGÚN NBI Y CUARTA, QUINTA, Y SEXTA CATEGORÍA</v>
      </c>
      <c r="C6376" s="43" t="s">
        <v>38</v>
      </c>
      <c r="D6376" s="43" t="s">
        <v>37</v>
      </c>
      <c r="E6376" s="43" t="s">
        <v>36</v>
      </c>
      <c r="F6376" s="42" t="s">
        <v>35</v>
      </c>
      <c r="G6376" s="18" t="s">
        <v>3</v>
      </c>
      <c r="H6376" s="32">
        <f>SUBTOTAL(9,H6374:H6375)</f>
        <v>2650857734</v>
      </c>
      <c r="I6376" s="14">
        <f>SUBTOTAL(9,I6374:I6375)</f>
        <v>260488845.19999999</v>
      </c>
      <c r="J6376" s="31">
        <f>SUBTOTAL(9,J6374:J6375)</f>
        <v>7.8612697135200194E-2</v>
      </c>
      <c r="K6376" s="14">
        <f>SUBTOTAL(9,K6374:K6375)</f>
        <v>276076921.36000001</v>
      </c>
      <c r="L6376" s="14">
        <f>SUBTOTAL(9,L6373:L6375)</f>
        <v>260488845.19999999</v>
      </c>
      <c r="M6376" s="80"/>
    </row>
    <row r="6377" spans="2:13" ht="24.9" customHeight="1" outlineLevel="2" x14ac:dyDescent="0.3">
      <c r="B6377" s="47" t="s">
        <v>2229</v>
      </c>
      <c r="C6377" s="46" t="s">
        <v>21</v>
      </c>
      <c r="D6377" s="46" t="s">
        <v>34</v>
      </c>
      <c r="E6377" s="46" t="s">
        <v>33</v>
      </c>
      <c r="F6377" s="45" t="s">
        <v>32</v>
      </c>
      <c r="G6377" s="26" t="s">
        <v>0</v>
      </c>
      <c r="H6377" s="30">
        <v>6171498943</v>
      </c>
      <c r="I6377" s="30">
        <v>485158177.27999997</v>
      </c>
      <c r="J6377" s="36">
        <f>I6377/H6377</f>
        <v>7.8612697135805043E-2</v>
      </c>
      <c r="K6377" s="30">
        <v>514190831.80000001</v>
      </c>
      <c r="L6377" s="30">
        <f>I6377</f>
        <v>485158177.27999997</v>
      </c>
      <c r="M6377" s="80">
        <f>L6377/K6377</f>
        <v>0.9435371991788204</v>
      </c>
    </row>
    <row r="6378" spans="2:13" ht="24.9" customHeight="1" outlineLevel="2" x14ac:dyDescent="0.3">
      <c r="B6378" s="47" t="s">
        <v>2229</v>
      </c>
      <c r="C6378" s="46" t="s">
        <v>21</v>
      </c>
      <c r="D6378" s="46" t="s">
        <v>34</v>
      </c>
      <c r="E6378" s="46" t="s">
        <v>33</v>
      </c>
      <c r="F6378" s="45" t="s">
        <v>32</v>
      </c>
      <c r="G6378" s="26" t="s">
        <v>7</v>
      </c>
      <c r="H6378" s="30">
        <v>-1234299789</v>
      </c>
      <c r="I6378" s="24"/>
      <c r="J6378" s="36"/>
      <c r="K6378" s="24"/>
      <c r="L6378" s="24"/>
      <c r="M6378" s="80">
        <f>IFERROR((Base_actualizacion!$L6374/Base_actualizacion!$K6374)," " )</f>
        <v>0.94353719940366398</v>
      </c>
    </row>
    <row r="6379" spans="2:13" ht="24.9" customHeight="1" outlineLevel="1" x14ac:dyDescent="0.3">
      <c r="B6379" s="44" t="str">
        <f>B6378</f>
        <v>ASIGNACIÓN PARA LA INVERSIÓN LOCAL SEGÚN NBI Y CUARTA, QUINTA, Y SEXTA CATEGORÍA</v>
      </c>
      <c r="C6379" s="43" t="s">
        <v>21</v>
      </c>
      <c r="D6379" s="43" t="s">
        <v>34</v>
      </c>
      <c r="E6379" s="43" t="s">
        <v>33</v>
      </c>
      <c r="F6379" s="42" t="s">
        <v>32</v>
      </c>
      <c r="G6379" s="18" t="s">
        <v>3</v>
      </c>
      <c r="H6379" s="32">
        <f>SUBTOTAL(9,H6377:H6378)</f>
        <v>4937199154</v>
      </c>
      <c r="I6379" s="14">
        <f>SUBTOTAL(9,I6377:I6378)</f>
        <v>485158177.27999997</v>
      </c>
      <c r="J6379" s="31">
        <f>SUBTOTAL(9,J6377:J6378)</f>
        <v>7.8612697135805043E-2</v>
      </c>
      <c r="K6379" s="14">
        <f>SUBTOTAL(9,K6377:K6378)</f>
        <v>514190831.80000001</v>
      </c>
      <c r="L6379" s="14">
        <f>SUBTOTAL(9,L6376:L6378)</f>
        <v>485158177.27999997</v>
      </c>
      <c r="M6379" s="80"/>
    </row>
    <row r="6380" spans="2:13" ht="24.9" customHeight="1" outlineLevel="2" x14ac:dyDescent="0.3">
      <c r="B6380" s="47" t="s">
        <v>2229</v>
      </c>
      <c r="C6380" s="46" t="s">
        <v>21</v>
      </c>
      <c r="D6380" s="46" t="s">
        <v>34</v>
      </c>
      <c r="E6380" s="46" t="s">
        <v>2235</v>
      </c>
      <c r="F6380" s="45" t="s">
        <v>2234</v>
      </c>
      <c r="G6380" s="26" t="s">
        <v>0</v>
      </c>
      <c r="H6380" s="30">
        <v>4812802460</v>
      </c>
      <c r="I6380" s="30">
        <v>378347382.16000003</v>
      </c>
      <c r="J6380" s="36">
        <f>I6380/H6380</f>
        <v>7.8612697135298601E-2</v>
      </c>
      <c r="K6380" s="30">
        <v>400988304.99000001</v>
      </c>
      <c r="L6380" s="30">
        <f>I6380</f>
        <v>378347382.16000003</v>
      </c>
      <c r="M6380" s="80">
        <f>L6380/K6380</f>
        <v>0.94353719909471023</v>
      </c>
    </row>
    <row r="6381" spans="2:13" ht="24.9" customHeight="1" outlineLevel="2" x14ac:dyDescent="0.3">
      <c r="B6381" s="47" t="s">
        <v>2229</v>
      </c>
      <c r="C6381" s="46" t="s">
        <v>21</v>
      </c>
      <c r="D6381" s="46" t="s">
        <v>34</v>
      </c>
      <c r="E6381" s="46" t="s">
        <v>2235</v>
      </c>
      <c r="F6381" s="45" t="s">
        <v>2234</v>
      </c>
      <c r="G6381" s="26" t="s">
        <v>7</v>
      </c>
      <c r="H6381" s="30">
        <v>-962560492</v>
      </c>
      <c r="I6381" s="24"/>
      <c r="J6381" s="36"/>
      <c r="K6381" s="24"/>
      <c r="L6381" s="24"/>
      <c r="M6381" s="80">
        <f>IFERROR((Base_actualizacion!$L6377/Base_actualizacion!$K6377)," " )</f>
        <v>0.9435371991788204</v>
      </c>
    </row>
    <row r="6382" spans="2:13" ht="24.9" customHeight="1" outlineLevel="1" x14ac:dyDescent="0.3">
      <c r="B6382" s="44" t="str">
        <f>B6381</f>
        <v>ASIGNACIÓN PARA LA INVERSIÓN LOCAL SEGÚN NBI Y CUARTA, QUINTA, Y SEXTA CATEGORÍA</v>
      </c>
      <c r="C6382" s="43" t="s">
        <v>21</v>
      </c>
      <c r="D6382" s="43" t="s">
        <v>34</v>
      </c>
      <c r="E6382" s="43" t="s">
        <v>2235</v>
      </c>
      <c r="F6382" s="42" t="s">
        <v>2234</v>
      </c>
      <c r="G6382" s="18" t="s">
        <v>3</v>
      </c>
      <c r="H6382" s="32">
        <f>SUBTOTAL(9,H6380:H6381)</f>
        <v>3850241968</v>
      </c>
      <c r="I6382" s="14">
        <f>SUBTOTAL(9,I6380:I6381)</f>
        <v>378347382.16000003</v>
      </c>
      <c r="J6382" s="31">
        <f>SUBTOTAL(9,J6380:J6381)</f>
        <v>7.8612697135298601E-2</v>
      </c>
      <c r="K6382" s="14">
        <f>SUBTOTAL(9,K6380:K6381)</f>
        <v>400988304.99000001</v>
      </c>
      <c r="L6382" s="14">
        <f>SUBTOTAL(9,L6379:L6381)</f>
        <v>378347382.16000003</v>
      </c>
      <c r="M6382" s="80"/>
    </row>
    <row r="6383" spans="2:13" ht="24.9" customHeight="1" outlineLevel="2" x14ac:dyDescent="0.3">
      <c r="B6383" s="47" t="s">
        <v>2229</v>
      </c>
      <c r="C6383" s="46" t="s">
        <v>21</v>
      </c>
      <c r="D6383" s="46" t="s">
        <v>30</v>
      </c>
      <c r="E6383" s="46" t="s">
        <v>29</v>
      </c>
      <c r="F6383" s="45" t="s">
        <v>28</v>
      </c>
      <c r="G6383" s="26" t="s">
        <v>0</v>
      </c>
      <c r="H6383" s="30">
        <v>4814778631</v>
      </c>
      <c r="I6383" s="30">
        <v>378502734.28999996</v>
      </c>
      <c r="J6383" s="36">
        <f>I6383/H6383</f>
        <v>7.8612697134818693E-2</v>
      </c>
      <c r="K6383" s="30">
        <v>401152953.57999998</v>
      </c>
      <c r="L6383" s="30">
        <f>I6383</f>
        <v>378502734.28999996</v>
      </c>
      <c r="M6383" s="80">
        <f>L6383/K6383</f>
        <v>0.94353719924566626</v>
      </c>
    </row>
    <row r="6384" spans="2:13" ht="24.9" customHeight="1" outlineLevel="2" x14ac:dyDescent="0.3">
      <c r="B6384" s="47" t="s">
        <v>2229</v>
      </c>
      <c r="C6384" s="46" t="s">
        <v>21</v>
      </c>
      <c r="D6384" s="46" t="s">
        <v>30</v>
      </c>
      <c r="E6384" s="46" t="s">
        <v>29</v>
      </c>
      <c r="F6384" s="45" t="s">
        <v>28</v>
      </c>
      <c r="G6384" s="26" t="s">
        <v>7</v>
      </c>
      <c r="H6384" s="30">
        <v>-962955726</v>
      </c>
      <c r="I6384" s="24"/>
      <c r="J6384" s="36"/>
      <c r="K6384" s="24"/>
      <c r="L6384" s="24"/>
      <c r="M6384" s="80">
        <f>IFERROR((Base_actualizacion!$L6380/Base_actualizacion!$K6380)," " )</f>
        <v>0.94353719909471023</v>
      </c>
    </row>
    <row r="6385" spans="2:13" ht="24.9" customHeight="1" outlineLevel="2" x14ac:dyDescent="0.3">
      <c r="B6385" s="47" t="s">
        <v>2229</v>
      </c>
      <c r="C6385" s="46" t="s">
        <v>21</v>
      </c>
      <c r="D6385" s="46" t="s">
        <v>30</v>
      </c>
      <c r="E6385" s="46" t="s">
        <v>29</v>
      </c>
      <c r="F6385" s="45" t="s">
        <v>28</v>
      </c>
      <c r="G6385" s="26" t="s">
        <v>13</v>
      </c>
      <c r="H6385" s="30">
        <v>24655498</v>
      </c>
      <c r="I6385" s="30">
        <v>24655498</v>
      </c>
      <c r="J6385" s="36">
        <f>H6385/I6385</f>
        <v>1</v>
      </c>
      <c r="K6385" s="24"/>
      <c r="L6385" s="24"/>
      <c r="M6385" s="80"/>
    </row>
    <row r="6386" spans="2:13" ht="24.9" customHeight="1" outlineLevel="1" x14ac:dyDescent="0.3">
      <c r="B6386" s="44" t="str">
        <f>B6385</f>
        <v>ASIGNACIÓN PARA LA INVERSIÓN LOCAL SEGÚN NBI Y CUARTA, QUINTA, Y SEXTA CATEGORÍA</v>
      </c>
      <c r="C6386" s="43" t="s">
        <v>21</v>
      </c>
      <c r="D6386" s="43" t="s">
        <v>30</v>
      </c>
      <c r="E6386" s="43" t="s">
        <v>29</v>
      </c>
      <c r="F6386" s="42" t="s">
        <v>28</v>
      </c>
      <c r="G6386" s="18" t="s">
        <v>3</v>
      </c>
      <c r="H6386" s="32">
        <f>SUBTOTAL(9,H6383:H6385)</f>
        <v>3876478403</v>
      </c>
      <c r="I6386" s="32">
        <f>SUBTOTAL(9,I6383:I6385)</f>
        <v>403158232.28999996</v>
      </c>
      <c r="J6386" s="31">
        <f>SUBTOTAL(9,J6383:J6385)</f>
        <v>1.0786126971348187</v>
      </c>
      <c r="K6386" s="14">
        <f>SUBTOTAL(9,K6383:K6385)</f>
        <v>401152953.57999998</v>
      </c>
      <c r="L6386" s="14">
        <f>SUBTOTAL(9,L6383:L6385)</f>
        <v>378502734.28999996</v>
      </c>
      <c r="M6386" s="80"/>
    </row>
    <row r="6387" spans="2:13" ht="24.9" customHeight="1" outlineLevel="2" x14ac:dyDescent="0.3">
      <c r="B6387" s="47" t="s">
        <v>2229</v>
      </c>
      <c r="C6387" s="46" t="s">
        <v>21</v>
      </c>
      <c r="D6387" s="46" t="s">
        <v>30</v>
      </c>
      <c r="E6387" s="46" t="s">
        <v>2233</v>
      </c>
      <c r="F6387" s="45" t="s">
        <v>1708</v>
      </c>
      <c r="G6387" s="26" t="s">
        <v>0</v>
      </c>
      <c r="H6387" s="30">
        <v>3348094591</v>
      </c>
      <c r="I6387" s="30">
        <v>263202746.06</v>
      </c>
      <c r="J6387" s="36">
        <f>I6387/H6387</f>
        <v>7.8612697134517726E-2</v>
      </c>
      <c r="K6387" s="30">
        <v>278953226.5</v>
      </c>
      <c r="L6387" s="30">
        <f>I6387</f>
        <v>263202746.06</v>
      </c>
      <c r="M6387" s="80">
        <f>L6387/K6387</f>
        <v>0.94353719927308322</v>
      </c>
    </row>
    <row r="6388" spans="2:13" ht="24.9" customHeight="1" outlineLevel="2" x14ac:dyDescent="0.3">
      <c r="B6388" s="47" t="s">
        <v>2229</v>
      </c>
      <c r="C6388" s="46" t="s">
        <v>21</v>
      </c>
      <c r="D6388" s="46" t="s">
        <v>30</v>
      </c>
      <c r="E6388" s="46" t="s">
        <v>2233</v>
      </c>
      <c r="F6388" s="45" t="s">
        <v>1708</v>
      </c>
      <c r="G6388" s="26" t="s">
        <v>7</v>
      </c>
      <c r="H6388" s="30">
        <v>-669618918</v>
      </c>
      <c r="I6388" s="24"/>
      <c r="J6388" s="36"/>
      <c r="K6388" s="24"/>
      <c r="L6388" s="24"/>
      <c r="M6388" s="80" t="str">
        <f>IFERROR((Base_actualizacion!$L6384/Base_actualizacion!$K6384)," " )</f>
        <v xml:space="preserve"> </v>
      </c>
    </row>
    <row r="6389" spans="2:13" ht="24.9" customHeight="1" outlineLevel="1" x14ac:dyDescent="0.3">
      <c r="B6389" s="44" t="str">
        <f>B6388</f>
        <v>ASIGNACIÓN PARA LA INVERSIÓN LOCAL SEGÚN NBI Y CUARTA, QUINTA, Y SEXTA CATEGORÍA</v>
      </c>
      <c r="C6389" s="43" t="s">
        <v>21</v>
      </c>
      <c r="D6389" s="43" t="s">
        <v>30</v>
      </c>
      <c r="E6389" s="43" t="s">
        <v>2233</v>
      </c>
      <c r="F6389" s="42" t="s">
        <v>1708</v>
      </c>
      <c r="G6389" s="18" t="s">
        <v>3</v>
      </c>
      <c r="H6389" s="32">
        <f>SUBTOTAL(9,H6387:H6388)</f>
        <v>2678475673</v>
      </c>
      <c r="I6389" s="14">
        <f>SUBTOTAL(9,I6387:I6388)</f>
        <v>263202746.06</v>
      </c>
      <c r="J6389" s="31">
        <f>SUBTOTAL(9,J6387:J6388)</f>
        <v>7.8612697134517726E-2</v>
      </c>
      <c r="K6389" s="14">
        <f>SUBTOTAL(9,K6387:K6388)</f>
        <v>278953226.5</v>
      </c>
      <c r="L6389" s="14">
        <f>SUBTOTAL(9,L6386:L6388)</f>
        <v>263202746.06</v>
      </c>
      <c r="M6389" s="80"/>
    </row>
    <row r="6390" spans="2:13" ht="24.9" customHeight="1" outlineLevel="2" x14ac:dyDescent="0.3">
      <c r="B6390" s="47" t="s">
        <v>2229</v>
      </c>
      <c r="C6390" s="46" t="s">
        <v>21</v>
      </c>
      <c r="D6390" s="46" t="s">
        <v>30</v>
      </c>
      <c r="E6390" s="46" t="s">
        <v>2161</v>
      </c>
      <c r="F6390" s="45" t="s">
        <v>2160</v>
      </c>
      <c r="G6390" s="26" t="s">
        <v>0</v>
      </c>
      <c r="H6390" s="30">
        <v>3433544602</v>
      </c>
      <c r="I6390" s="30">
        <v>269920201.90000004</v>
      </c>
      <c r="J6390" s="36">
        <f>I6390/H6390</f>
        <v>7.8612697136007686E-2</v>
      </c>
      <c r="K6390" s="30">
        <v>286072665.87</v>
      </c>
      <c r="L6390" s="30">
        <f>I6390</f>
        <v>269920201.90000004</v>
      </c>
      <c r="M6390" s="80">
        <f>L6390/K6390</f>
        <v>0.94353719912079914</v>
      </c>
    </row>
    <row r="6391" spans="2:13" ht="24.9" customHeight="1" outlineLevel="2" x14ac:dyDescent="0.3">
      <c r="B6391" s="47" t="s">
        <v>2229</v>
      </c>
      <c r="C6391" s="46" t="s">
        <v>21</v>
      </c>
      <c r="D6391" s="46" t="s">
        <v>30</v>
      </c>
      <c r="E6391" s="46" t="s">
        <v>2161</v>
      </c>
      <c r="F6391" s="45" t="s">
        <v>2160</v>
      </c>
      <c r="G6391" s="26" t="s">
        <v>7</v>
      </c>
      <c r="H6391" s="30">
        <v>-686708920</v>
      </c>
      <c r="I6391" s="24"/>
      <c r="J6391" s="36"/>
      <c r="K6391" s="24"/>
      <c r="L6391" s="24"/>
      <c r="M6391" s="80">
        <f>IFERROR((Base_actualizacion!$L6387/Base_actualizacion!$K6387)," " )</f>
        <v>0.94353719927308322</v>
      </c>
    </row>
    <row r="6392" spans="2:13" ht="24.9" customHeight="1" outlineLevel="1" x14ac:dyDescent="0.3">
      <c r="B6392" s="44" t="str">
        <f>B6391</f>
        <v>ASIGNACIÓN PARA LA INVERSIÓN LOCAL SEGÚN NBI Y CUARTA, QUINTA, Y SEXTA CATEGORÍA</v>
      </c>
      <c r="C6392" s="43" t="s">
        <v>21</v>
      </c>
      <c r="D6392" s="43" t="s">
        <v>30</v>
      </c>
      <c r="E6392" s="43" t="s">
        <v>2161</v>
      </c>
      <c r="F6392" s="42" t="s">
        <v>2160</v>
      </c>
      <c r="G6392" s="18" t="s">
        <v>3</v>
      </c>
      <c r="H6392" s="32">
        <f>SUBTOTAL(9,H6390:H6391)</f>
        <v>2746835682</v>
      </c>
      <c r="I6392" s="14">
        <f>SUBTOTAL(9,I6390:I6391)</f>
        <v>269920201.90000004</v>
      </c>
      <c r="J6392" s="31">
        <f>SUBTOTAL(9,J6390:J6391)</f>
        <v>7.8612697136007686E-2</v>
      </c>
      <c r="K6392" s="14">
        <f>SUBTOTAL(9,K6390:K6391)</f>
        <v>286072665.87</v>
      </c>
      <c r="L6392" s="14">
        <f>SUBTOTAL(9,L6389:L6391)</f>
        <v>269920201.90000004</v>
      </c>
      <c r="M6392" s="80"/>
    </row>
    <row r="6393" spans="2:13" ht="24.9" customHeight="1" outlineLevel="2" x14ac:dyDescent="0.3">
      <c r="B6393" s="47" t="s">
        <v>2229</v>
      </c>
      <c r="C6393" s="46" t="s">
        <v>21</v>
      </c>
      <c r="D6393" s="46" t="s">
        <v>30</v>
      </c>
      <c r="E6393" s="46" t="s">
        <v>2232</v>
      </c>
      <c r="F6393" s="45" t="s">
        <v>1545</v>
      </c>
      <c r="G6393" s="26" t="s">
        <v>0</v>
      </c>
      <c r="H6393" s="30">
        <v>2908295334</v>
      </c>
      <c r="I6393" s="30">
        <v>228628940.26999998</v>
      </c>
      <c r="J6393" s="36">
        <f>I6393/H6393</f>
        <v>7.86126971346989E-2</v>
      </c>
      <c r="K6393" s="30">
        <v>242310467.96000001</v>
      </c>
      <c r="L6393" s="30">
        <f>I6393</f>
        <v>228628940.26999998</v>
      </c>
      <c r="M6393" s="80">
        <f>L6393/K6393</f>
        <v>0.94353719917598222</v>
      </c>
    </row>
    <row r="6394" spans="2:13" ht="24.9" customHeight="1" outlineLevel="2" x14ac:dyDescent="0.3">
      <c r="B6394" s="47" t="s">
        <v>2229</v>
      </c>
      <c r="C6394" s="46" t="s">
        <v>21</v>
      </c>
      <c r="D6394" s="46" t="s">
        <v>30</v>
      </c>
      <c r="E6394" s="46" t="s">
        <v>2232</v>
      </c>
      <c r="F6394" s="45" t="s">
        <v>1545</v>
      </c>
      <c r="G6394" s="26" t="s">
        <v>7</v>
      </c>
      <c r="H6394" s="30">
        <v>-581659067</v>
      </c>
      <c r="I6394" s="24"/>
      <c r="J6394" s="36"/>
      <c r="K6394" s="24"/>
      <c r="L6394" s="24"/>
      <c r="M6394" s="80">
        <f>IFERROR((Base_actualizacion!$L6390/Base_actualizacion!$K6390)," " )</f>
        <v>0.94353719912079914</v>
      </c>
    </row>
    <row r="6395" spans="2:13" ht="24.9" customHeight="1" outlineLevel="1" x14ac:dyDescent="0.3">
      <c r="B6395" s="44" t="str">
        <f>B6394</f>
        <v>ASIGNACIÓN PARA LA INVERSIÓN LOCAL SEGÚN NBI Y CUARTA, QUINTA, Y SEXTA CATEGORÍA</v>
      </c>
      <c r="C6395" s="43" t="s">
        <v>21</v>
      </c>
      <c r="D6395" s="43" t="s">
        <v>30</v>
      </c>
      <c r="E6395" s="43" t="s">
        <v>2232</v>
      </c>
      <c r="F6395" s="42" t="s">
        <v>1545</v>
      </c>
      <c r="G6395" s="18" t="s">
        <v>3</v>
      </c>
      <c r="H6395" s="32">
        <f>SUBTOTAL(9,H6393:H6394)</f>
        <v>2326636267</v>
      </c>
      <c r="I6395" s="14">
        <f>SUBTOTAL(9,I6393:I6394)</f>
        <v>228628940.26999998</v>
      </c>
      <c r="J6395" s="31">
        <f>SUBTOTAL(9,J6393:J6394)</f>
        <v>7.86126971346989E-2</v>
      </c>
      <c r="K6395" s="14">
        <f>SUBTOTAL(9,K6393:K6394)</f>
        <v>242310467.96000001</v>
      </c>
      <c r="L6395" s="14">
        <f>SUBTOTAL(9,L6392:L6394)</f>
        <v>228628940.26999998</v>
      </c>
      <c r="M6395" s="80"/>
    </row>
    <row r="6396" spans="2:13" ht="24.9" customHeight="1" outlineLevel="2" x14ac:dyDescent="0.3">
      <c r="B6396" s="47" t="s">
        <v>2229</v>
      </c>
      <c r="C6396" s="46" t="s">
        <v>21</v>
      </c>
      <c r="D6396" s="46" t="s">
        <v>26</v>
      </c>
      <c r="E6396" s="46" t="s">
        <v>25</v>
      </c>
      <c r="F6396" s="45" t="s">
        <v>24</v>
      </c>
      <c r="G6396" s="26" t="s">
        <v>0</v>
      </c>
      <c r="H6396" s="30">
        <v>7041797023</v>
      </c>
      <c r="I6396" s="30">
        <v>553574656.65999997</v>
      </c>
      <c r="J6396" s="36">
        <f>I6396/H6396</f>
        <v>7.8612697135675438E-2</v>
      </c>
      <c r="K6396" s="30">
        <v>586701464.60000002</v>
      </c>
      <c r="L6396" s="30">
        <f>I6396</f>
        <v>553574656.65999997</v>
      </c>
      <c r="M6396" s="80">
        <f>L6396/K6396</f>
        <v>0.94353719917405499</v>
      </c>
    </row>
    <row r="6397" spans="2:13" ht="24.9" customHeight="1" outlineLevel="2" x14ac:dyDescent="0.3">
      <c r="B6397" s="47" t="s">
        <v>2229</v>
      </c>
      <c r="C6397" s="46" t="s">
        <v>21</v>
      </c>
      <c r="D6397" s="46" t="s">
        <v>26</v>
      </c>
      <c r="E6397" s="46" t="s">
        <v>25</v>
      </c>
      <c r="F6397" s="45" t="s">
        <v>24</v>
      </c>
      <c r="G6397" s="26" t="s">
        <v>7</v>
      </c>
      <c r="H6397" s="30">
        <v>-1408359405</v>
      </c>
      <c r="I6397" s="24"/>
      <c r="J6397" s="36"/>
      <c r="K6397" s="24"/>
      <c r="L6397" s="24"/>
      <c r="M6397" s="80">
        <f>IFERROR((Base_actualizacion!$L6393/Base_actualizacion!$K6393)," " )</f>
        <v>0.94353719917598222</v>
      </c>
    </row>
    <row r="6398" spans="2:13" ht="24.9" customHeight="1" outlineLevel="1" x14ac:dyDescent="0.3">
      <c r="B6398" s="44" t="str">
        <f>B6397</f>
        <v>ASIGNACIÓN PARA LA INVERSIÓN LOCAL SEGÚN NBI Y CUARTA, QUINTA, Y SEXTA CATEGORÍA</v>
      </c>
      <c r="C6398" s="43" t="s">
        <v>21</v>
      </c>
      <c r="D6398" s="43" t="s">
        <v>26</v>
      </c>
      <c r="E6398" s="43" t="s">
        <v>25</v>
      </c>
      <c r="F6398" s="42" t="s">
        <v>24</v>
      </c>
      <c r="G6398" s="18" t="s">
        <v>3</v>
      </c>
      <c r="H6398" s="32">
        <f>SUBTOTAL(9,H6396:H6397)</f>
        <v>5633437618</v>
      </c>
      <c r="I6398" s="14">
        <f>SUBTOTAL(9,I6396:I6397)</f>
        <v>553574656.65999997</v>
      </c>
      <c r="J6398" s="31">
        <f>SUBTOTAL(9,J6396:J6397)</f>
        <v>7.8612697135675438E-2</v>
      </c>
      <c r="K6398" s="14">
        <f>SUBTOTAL(9,K6396:K6397)</f>
        <v>586701464.60000002</v>
      </c>
      <c r="L6398" s="14">
        <f>SUBTOTAL(9,L6395:L6397)</f>
        <v>553574656.65999997</v>
      </c>
      <c r="M6398" s="80"/>
    </row>
    <row r="6399" spans="2:13" ht="24.9" customHeight="1" outlineLevel="2" x14ac:dyDescent="0.3">
      <c r="B6399" s="47" t="s">
        <v>2229</v>
      </c>
      <c r="C6399" s="46" t="s">
        <v>21</v>
      </c>
      <c r="D6399" s="46" t="s">
        <v>26</v>
      </c>
      <c r="E6399" s="46" t="s">
        <v>2231</v>
      </c>
      <c r="F6399" s="45" t="s">
        <v>2230</v>
      </c>
      <c r="G6399" s="26" t="s">
        <v>0</v>
      </c>
      <c r="H6399" s="30">
        <v>2224516570</v>
      </c>
      <c r="I6399" s="30">
        <v>174875247.38999999</v>
      </c>
      <c r="J6399" s="36">
        <f>I6399/H6399</f>
        <v>7.8612697135360066E-2</v>
      </c>
      <c r="K6399" s="30">
        <v>185340066.67000002</v>
      </c>
      <c r="L6399" s="30">
        <f>I6399</f>
        <v>174875247.38999999</v>
      </c>
      <c r="M6399" s="80">
        <f>L6399/K6399</f>
        <v>0.9435371991171625</v>
      </c>
    </row>
    <row r="6400" spans="2:13" ht="24.9" customHeight="1" outlineLevel="2" x14ac:dyDescent="0.3">
      <c r="B6400" s="47" t="s">
        <v>2229</v>
      </c>
      <c r="C6400" s="46" t="s">
        <v>21</v>
      </c>
      <c r="D6400" s="46" t="s">
        <v>26</v>
      </c>
      <c r="E6400" s="46" t="s">
        <v>2231</v>
      </c>
      <c r="F6400" s="45" t="s">
        <v>2230</v>
      </c>
      <c r="G6400" s="26" t="s">
        <v>7</v>
      </c>
      <c r="H6400" s="30">
        <v>-444903314</v>
      </c>
      <c r="I6400" s="24"/>
      <c r="J6400" s="36"/>
      <c r="K6400" s="24"/>
      <c r="L6400" s="24"/>
      <c r="M6400" s="80">
        <f>IFERROR((Base_actualizacion!$L6396/Base_actualizacion!$K6396)," " )</f>
        <v>0.94353719917405499</v>
      </c>
    </row>
    <row r="6401" spans="2:13" ht="24.9" customHeight="1" outlineLevel="1" x14ac:dyDescent="0.3">
      <c r="B6401" s="44" t="str">
        <f>B6400</f>
        <v>ASIGNACIÓN PARA LA INVERSIÓN LOCAL SEGÚN NBI Y CUARTA, QUINTA, Y SEXTA CATEGORÍA</v>
      </c>
      <c r="C6401" s="43" t="s">
        <v>21</v>
      </c>
      <c r="D6401" s="43" t="s">
        <v>26</v>
      </c>
      <c r="E6401" s="43" t="s">
        <v>2231</v>
      </c>
      <c r="F6401" s="42" t="s">
        <v>2230</v>
      </c>
      <c r="G6401" s="18" t="s">
        <v>3</v>
      </c>
      <c r="H6401" s="32">
        <f>SUBTOTAL(9,H6399:H6400)</f>
        <v>1779613256</v>
      </c>
      <c r="I6401" s="14">
        <f>SUBTOTAL(9,I6399:I6400)</f>
        <v>174875247.38999999</v>
      </c>
      <c r="J6401" s="31">
        <f>SUBTOTAL(9,J6399:J6400)</f>
        <v>7.8612697135360066E-2</v>
      </c>
      <c r="K6401" s="14">
        <f>SUBTOTAL(9,K6399:K6400)</f>
        <v>185340066.67000002</v>
      </c>
      <c r="L6401" s="14">
        <f>SUBTOTAL(9,L6398:L6400)</f>
        <v>174875247.38999999</v>
      </c>
      <c r="M6401" s="80"/>
    </row>
    <row r="6402" spans="2:13" ht="24.9" customHeight="1" outlineLevel="2" x14ac:dyDescent="0.3">
      <c r="B6402" s="47" t="s">
        <v>2229</v>
      </c>
      <c r="C6402" s="46" t="s">
        <v>21</v>
      </c>
      <c r="D6402" s="46" t="s">
        <v>26</v>
      </c>
      <c r="E6402" s="46" t="s">
        <v>2159</v>
      </c>
      <c r="F6402" s="45" t="s">
        <v>2158</v>
      </c>
      <c r="G6402" s="26" t="s">
        <v>0</v>
      </c>
      <c r="H6402" s="30">
        <v>2751551175</v>
      </c>
      <c r="I6402" s="30">
        <v>216306859.17000002</v>
      </c>
      <c r="J6402" s="36">
        <f>I6402/H6402</f>
        <v>7.8612697134371856E-2</v>
      </c>
      <c r="K6402" s="30">
        <v>229251013.43000001</v>
      </c>
      <c r="L6402" s="30">
        <f>I6402</f>
        <v>216306859.17000002</v>
      </c>
      <c r="M6402" s="80">
        <f>L6402/K6402</f>
        <v>0.94353719939409386</v>
      </c>
    </row>
    <row r="6403" spans="2:13" ht="24.9" customHeight="1" outlineLevel="2" x14ac:dyDescent="0.3">
      <c r="B6403" s="47" t="s">
        <v>2229</v>
      </c>
      <c r="C6403" s="46" t="s">
        <v>21</v>
      </c>
      <c r="D6403" s="46" t="s">
        <v>26</v>
      </c>
      <c r="E6403" s="46" t="s">
        <v>2159</v>
      </c>
      <c r="F6403" s="45" t="s">
        <v>2158</v>
      </c>
      <c r="G6403" s="26" t="s">
        <v>7</v>
      </c>
      <c r="H6403" s="30">
        <v>-550310235</v>
      </c>
      <c r="I6403" s="24"/>
      <c r="J6403" s="36"/>
      <c r="K6403" s="24"/>
      <c r="L6403" s="24"/>
      <c r="M6403" s="80">
        <f>IFERROR((Base_actualizacion!$L6399/Base_actualizacion!$K6399)," " )</f>
        <v>0.9435371991171625</v>
      </c>
    </row>
    <row r="6404" spans="2:13" ht="24.9" customHeight="1" outlineLevel="1" x14ac:dyDescent="0.3">
      <c r="B6404" s="44" t="str">
        <f>B6403</f>
        <v>ASIGNACIÓN PARA LA INVERSIÓN LOCAL SEGÚN NBI Y CUARTA, QUINTA, Y SEXTA CATEGORÍA</v>
      </c>
      <c r="C6404" s="43" t="s">
        <v>21</v>
      </c>
      <c r="D6404" s="43" t="s">
        <v>26</v>
      </c>
      <c r="E6404" s="43" t="s">
        <v>2159</v>
      </c>
      <c r="F6404" s="42" t="s">
        <v>2158</v>
      </c>
      <c r="G6404" s="18" t="s">
        <v>3</v>
      </c>
      <c r="H6404" s="32">
        <f>SUBTOTAL(9,H6402:H6403)</f>
        <v>2201240940</v>
      </c>
      <c r="I6404" s="14">
        <f>SUBTOTAL(9,I6402:I6403)</f>
        <v>216306859.17000002</v>
      </c>
      <c r="J6404" s="31">
        <f>SUBTOTAL(9,J6402:J6403)</f>
        <v>7.8612697134371856E-2</v>
      </c>
      <c r="K6404" s="14">
        <f>SUBTOTAL(9,K6402:K6403)</f>
        <v>229251013.43000001</v>
      </c>
      <c r="L6404" s="14">
        <f>SUBTOTAL(9,L6401:L6403)</f>
        <v>216306859.17000002</v>
      </c>
      <c r="M6404" s="80"/>
    </row>
    <row r="6405" spans="2:13" ht="24.9" customHeight="1" outlineLevel="2" x14ac:dyDescent="0.3">
      <c r="B6405" s="47" t="s">
        <v>2229</v>
      </c>
      <c r="C6405" s="46" t="s">
        <v>21</v>
      </c>
      <c r="D6405" s="46" t="s">
        <v>20</v>
      </c>
      <c r="E6405" s="46" t="s">
        <v>19</v>
      </c>
      <c r="F6405" s="45" t="s">
        <v>18</v>
      </c>
      <c r="G6405" s="26" t="s">
        <v>0</v>
      </c>
      <c r="H6405" s="30">
        <v>4458063010</v>
      </c>
      <c r="I6405" s="30">
        <v>350460357.22000003</v>
      </c>
      <c r="J6405" s="36">
        <f>I6405/H6405</f>
        <v>7.8612697136373588E-2</v>
      </c>
      <c r="K6405" s="30">
        <v>371432475.03999996</v>
      </c>
      <c r="L6405" s="30">
        <f>I6405</f>
        <v>350460357.22000003</v>
      </c>
      <c r="M6405" s="80">
        <f>L6405/K6405</f>
        <v>0.94353719927763069</v>
      </c>
    </row>
    <row r="6406" spans="2:13" ht="24.9" customHeight="1" outlineLevel="2" x14ac:dyDescent="0.3">
      <c r="B6406" s="47" t="s">
        <v>2229</v>
      </c>
      <c r="C6406" s="46" t="s">
        <v>21</v>
      </c>
      <c r="D6406" s="46" t="s">
        <v>20</v>
      </c>
      <c r="E6406" s="46" t="s">
        <v>19</v>
      </c>
      <c r="F6406" s="45" t="s">
        <v>18</v>
      </c>
      <c r="G6406" s="26" t="s">
        <v>7</v>
      </c>
      <c r="H6406" s="30">
        <v>-891612602</v>
      </c>
      <c r="I6406" s="24"/>
      <c r="J6406" s="36"/>
      <c r="K6406" s="24"/>
      <c r="L6406" s="24"/>
      <c r="M6406" s="80">
        <f>IFERROR((Base_actualizacion!$L6402/Base_actualizacion!$K6402)," " )</f>
        <v>0.94353719939409386</v>
      </c>
    </row>
    <row r="6407" spans="2:13" ht="24.9" customHeight="1" outlineLevel="1" x14ac:dyDescent="0.3">
      <c r="B6407" s="44" t="str">
        <f>B6406</f>
        <v>ASIGNACIÓN PARA LA INVERSIÓN LOCAL SEGÚN NBI Y CUARTA, QUINTA, Y SEXTA CATEGORÍA</v>
      </c>
      <c r="C6407" s="43" t="s">
        <v>21</v>
      </c>
      <c r="D6407" s="43" t="s">
        <v>20</v>
      </c>
      <c r="E6407" s="43" t="s">
        <v>19</v>
      </c>
      <c r="F6407" s="42" t="s">
        <v>18</v>
      </c>
      <c r="G6407" s="18" t="s">
        <v>3</v>
      </c>
      <c r="H6407" s="32">
        <f>SUBTOTAL(9,H6405:H6406)</f>
        <v>3566450408</v>
      </c>
      <c r="I6407" s="14">
        <f>SUBTOTAL(9,I6405:I6406)</f>
        <v>350460357.22000003</v>
      </c>
      <c r="J6407" s="31">
        <f>SUBTOTAL(9,J6405:J6406)</f>
        <v>7.8612697136373588E-2</v>
      </c>
      <c r="K6407" s="14">
        <f>SUBTOTAL(9,K6405:K6406)</f>
        <v>371432475.03999996</v>
      </c>
      <c r="L6407" s="14">
        <f>SUBTOTAL(9,L6404:L6406)</f>
        <v>350460357.22000003</v>
      </c>
      <c r="M6407" s="80"/>
    </row>
    <row r="6408" spans="2:13" ht="24.9" customHeight="1" outlineLevel="2" x14ac:dyDescent="0.3">
      <c r="B6408" s="47" t="s">
        <v>2229</v>
      </c>
      <c r="C6408" s="46" t="s">
        <v>21</v>
      </c>
      <c r="D6408" s="46" t="s">
        <v>20</v>
      </c>
      <c r="E6408" s="46" t="s">
        <v>2044</v>
      </c>
      <c r="F6408" s="45" t="s">
        <v>2043</v>
      </c>
      <c r="G6408" s="26" t="s">
        <v>0</v>
      </c>
      <c r="H6408" s="30">
        <v>3582821415</v>
      </c>
      <c r="I6408" s="30">
        <v>281655254.79000002</v>
      </c>
      <c r="J6408" s="36">
        <f>I6408/H6408</f>
        <v>7.8612697136064211E-2</v>
      </c>
      <c r="K6408" s="30">
        <v>298509963.43000001</v>
      </c>
      <c r="L6408" s="30">
        <f>I6408</f>
        <v>281655254.79000002</v>
      </c>
      <c r="M6408" s="80">
        <f>L6408/K6408</f>
        <v>0.94353719907257838</v>
      </c>
    </row>
    <row r="6409" spans="2:13" ht="24.9" customHeight="1" outlineLevel="2" x14ac:dyDescent="0.3">
      <c r="B6409" s="47" t="s">
        <v>2229</v>
      </c>
      <c r="C6409" s="46" t="s">
        <v>21</v>
      </c>
      <c r="D6409" s="46" t="s">
        <v>20</v>
      </c>
      <c r="E6409" s="46" t="s">
        <v>2044</v>
      </c>
      <c r="F6409" s="45" t="s">
        <v>2043</v>
      </c>
      <c r="G6409" s="26" t="s">
        <v>7</v>
      </c>
      <c r="H6409" s="30">
        <v>-716564283</v>
      </c>
      <c r="I6409" s="24"/>
      <c r="J6409" s="36"/>
      <c r="K6409" s="24"/>
      <c r="L6409" s="24"/>
      <c r="M6409" s="80">
        <f>IFERROR((Base_actualizacion!$L6405/Base_actualizacion!$K6405)," " )</f>
        <v>0.94353719927763069</v>
      </c>
    </row>
    <row r="6410" spans="2:13" ht="24.9" customHeight="1" outlineLevel="1" x14ac:dyDescent="0.3">
      <c r="B6410" s="44" t="str">
        <f>B6409</f>
        <v>ASIGNACIÓN PARA LA INVERSIÓN LOCAL SEGÚN NBI Y CUARTA, QUINTA, Y SEXTA CATEGORÍA</v>
      </c>
      <c r="C6410" s="43" t="s">
        <v>21</v>
      </c>
      <c r="D6410" s="43" t="s">
        <v>20</v>
      </c>
      <c r="E6410" s="43" t="s">
        <v>2044</v>
      </c>
      <c r="F6410" s="42" t="s">
        <v>2043</v>
      </c>
      <c r="G6410" s="18" t="s">
        <v>3</v>
      </c>
      <c r="H6410" s="32">
        <f>SUBTOTAL(9,H6408:H6409)</f>
        <v>2866257132</v>
      </c>
      <c r="I6410" s="14">
        <f>SUBTOTAL(9,I6408:I6409)</f>
        <v>281655254.79000002</v>
      </c>
      <c r="J6410" s="31">
        <f>SUBTOTAL(9,J6408:J6409)</f>
        <v>7.8612697136064211E-2</v>
      </c>
      <c r="K6410" s="14">
        <f>SUBTOTAL(9,K6408:K6409)</f>
        <v>298509963.43000001</v>
      </c>
      <c r="L6410" s="14">
        <f>SUBTOTAL(9,L6407:L6409)</f>
        <v>281655254.79000002</v>
      </c>
      <c r="M6410" s="80"/>
    </row>
    <row r="6411" spans="2:13" ht="24.9" customHeight="1" outlineLevel="2" x14ac:dyDescent="0.3">
      <c r="B6411" s="47" t="s">
        <v>2229</v>
      </c>
      <c r="C6411" s="46" t="s">
        <v>21</v>
      </c>
      <c r="D6411" s="46" t="s">
        <v>20</v>
      </c>
      <c r="E6411" s="46" t="s">
        <v>2157</v>
      </c>
      <c r="F6411" s="45" t="s">
        <v>2156</v>
      </c>
      <c r="G6411" s="26" t="s">
        <v>0</v>
      </c>
      <c r="H6411" s="30">
        <v>2195925866</v>
      </c>
      <c r="I6411" s="30">
        <v>172627655.03</v>
      </c>
      <c r="J6411" s="36">
        <f>I6411/H6411</f>
        <v>7.8612697132827522E-2</v>
      </c>
      <c r="K6411" s="30">
        <v>182957974.73000002</v>
      </c>
      <c r="L6411" s="30">
        <f>I6411</f>
        <v>172627655.03</v>
      </c>
      <c r="M6411" s="80">
        <f>L6411/K6411</f>
        <v>0.94353719910135114</v>
      </c>
    </row>
    <row r="6412" spans="2:13" ht="24.9" customHeight="1" outlineLevel="2" x14ac:dyDescent="0.3">
      <c r="B6412" s="47" t="s">
        <v>2229</v>
      </c>
      <c r="C6412" s="46" t="s">
        <v>21</v>
      </c>
      <c r="D6412" s="46" t="s">
        <v>20</v>
      </c>
      <c r="E6412" s="46" t="s">
        <v>2157</v>
      </c>
      <c r="F6412" s="45" t="s">
        <v>2156</v>
      </c>
      <c r="G6412" s="26" t="s">
        <v>7</v>
      </c>
      <c r="H6412" s="30">
        <v>-439185173</v>
      </c>
      <c r="I6412" s="24"/>
      <c r="J6412" s="36"/>
      <c r="K6412" s="24"/>
      <c r="L6412" s="24"/>
      <c r="M6412" s="80">
        <f>IFERROR((Base_actualizacion!$L6408/Base_actualizacion!$K6408)," " )</f>
        <v>0.94353719907257838</v>
      </c>
    </row>
    <row r="6413" spans="2:13" ht="24.9" customHeight="1" outlineLevel="1" x14ac:dyDescent="0.3">
      <c r="B6413" s="44" t="str">
        <f>B6412</f>
        <v>ASIGNACIÓN PARA LA INVERSIÓN LOCAL SEGÚN NBI Y CUARTA, QUINTA, Y SEXTA CATEGORÍA</v>
      </c>
      <c r="C6413" s="43" t="s">
        <v>21</v>
      </c>
      <c r="D6413" s="43" t="s">
        <v>20</v>
      </c>
      <c r="E6413" s="43" t="s">
        <v>2157</v>
      </c>
      <c r="F6413" s="42" t="s">
        <v>2156</v>
      </c>
      <c r="G6413" s="18" t="s">
        <v>3</v>
      </c>
      <c r="H6413" s="32">
        <f>SUBTOTAL(9,H6411:H6412)</f>
        <v>1756740693</v>
      </c>
      <c r="I6413" s="14">
        <f>SUBTOTAL(9,I6411:I6412)</f>
        <v>172627655.03</v>
      </c>
      <c r="J6413" s="31">
        <f>SUBTOTAL(9,J6411:J6412)</f>
        <v>7.8612697132827522E-2</v>
      </c>
      <c r="K6413" s="14">
        <f>SUBTOTAL(9,K6411:K6412)</f>
        <v>182957974.73000002</v>
      </c>
      <c r="L6413" s="14">
        <f>SUBTOTAL(9,L6410:L6412)</f>
        <v>172627655.03</v>
      </c>
      <c r="M6413" s="80"/>
    </row>
    <row r="6414" spans="2:13" ht="24.9" customHeight="1" outlineLevel="2" x14ac:dyDescent="0.3">
      <c r="B6414" s="47" t="s">
        <v>2229</v>
      </c>
      <c r="C6414" s="46" t="s">
        <v>21</v>
      </c>
      <c r="D6414" s="46" t="s">
        <v>20</v>
      </c>
      <c r="E6414" s="46" t="s">
        <v>2155</v>
      </c>
      <c r="F6414" s="45" t="s">
        <v>2154</v>
      </c>
      <c r="G6414" s="26" t="s">
        <v>0</v>
      </c>
      <c r="H6414" s="30">
        <v>11875393291</v>
      </c>
      <c r="I6414" s="30">
        <v>933556696.14999998</v>
      </c>
      <c r="J6414" s="36">
        <f>I6414/H6414</f>
        <v>7.8612697135472073E-2</v>
      </c>
      <c r="K6414" s="30">
        <v>989422248.25</v>
      </c>
      <c r="L6414" s="30">
        <f>I6414</f>
        <v>933556696.14999998</v>
      </c>
      <c r="M6414" s="80">
        <f>L6414/K6414</f>
        <v>0.94353719840158246</v>
      </c>
    </row>
    <row r="6415" spans="2:13" ht="24.9" customHeight="1" outlineLevel="2" x14ac:dyDescent="0.3">
      <c r="B6415" s="47" t="s">
        <v>2229</v>
      </c>
      <c r="C6415" s="46" t="s">
        <v>21</v>
      </c>
      <c r="D6415" s="46" t="s">
        <v>20</v>
      </c>
      <c r="E6415" s="46" t="s">
        <v>2155</v>
      </c>
      <c r="F6415" s="45" t="s">
        <v>2154</v>
      </c>
      <c r="G6415" s="26" t="s">
        <v>7</v>
      </c>
      <c r="H6415" s="30">
        <v>-2375078658</v>
      </c>
      <c r="I6415" s="24"/>
      <c r="J6415" s="36"/>
      <c r="K6415" s="24"/>
      <c r="L6415" s="24"/>
      <c r="M6415" s="80">
        <f>IFERROR((Base_actualizacion!$L6411/Base_actualizacion!$K6411)," " )</f>
        <v>0.94353719910135114</v>
      </c>
    </row>
    <row r="6416" spans="2:13" ht="24.9" customHeight="1" outlineLevel="1" x14ac:dyDescent="0.3">
      <c r="B6416" s="44" t="str">
        <f>B6415</f>
        <v>ASIGNACIÓN PARA LA INVERSIÓN LOCAL SEGÚN NBI Y CUARTA, QUINTA, Y SEXTA CATEGORÍA</v>
      </c>
      <c r="C6416" s="43" t="s">
        <v>21</v>
      </c>
      <c r="D6416" s="43" t="s">
        <v>20</v>
      </c>
      <c r="E6416" s="43" t="s">
        <v>2155</v>
      </c>
      <c r="F6416" s="42" t="s">
        <v>2154</v>
      </c>
      <c r="G6416" s="18" t="s">
        <v>3</v>
      </c>
      <c r="H6416" s="32">
        <f>SUBTOTAL(9,H6414:H6415)</f>
        <v>9500314633</v>
      </c>
      <c r="I6416" s="14">
        <f>SUBTOTAL(9,I6414:I6415)</f>
        <v>933556696.14999998</v>
      </c>
      <c r="J6416" s="31">
        <f>SUBTOTAL(9,J6414:J6415)</f>
        <v>7.8612697135472073E-2</v>
      </c>
      <c r="K6416" s="14">
        <f>SUBTOTAL(9,K6414:K6415)</f>
        <v>989422248.25</v>
      </c>
      <c r="L6416" s="14">
        <f>SUBTOTAL(9,L6413:L6415)</f>
        <v>933556696.14999998</v>
      </c>
      <c r="M6416" s="80"/>
    </row>
    <row r="6417" spans="2:13" ht="24.9" customHeight="1" outlineLevel="2" x14ac:dyDescent="0.3">
      <c r="B6417" s="47" t="s">
        <v>2228</v>
      </c>
      <c r="C6417" s="46" t="s">
        <v>498</v>
      </c>
      <c r="D6417" s="46" t="s">
        <v>1773</v>
      </c>
      <c r="E6417" s="46" t="s">
        <v>1999</v>
      </c>
      <c r="F6417" s="45" t="s">
        <v>2038</v>
      </c>
      <c r="G6417" s="26" t="s">
        <v>0</v>
      </c>
      <c r="H6417" s="30">
        <v>254251117588</v>
      </c>
      <c r="I6417" s="30">
        <v>19987366103.25</v>
      </c>
      <c r="J6417" s="36">
        <f>I6417/H6417</f>
        <v>7.8612697135272497E-2</v>
      </c>
      <c r="K6417" s="30">
        <v>21196072371.478371</v>
      </c>
      <c r="L6417" s="30">
        <f>I6417</f>
        <v>19987366103.25</v>
      </c>
      <c r="M6417" s="80">
        <f>L6417/K6417</f>
        <v>0.94297498861841889</v>
      </c>
    </row>
    <row r="6418" spans="2:13" ht="24.9" customHeight="1" outlineLevel="2" x14ac:dyDescent="0.3">
      <c r="B6418" s="47" t="s">
        <v>2228</v>
      </c>
      <c r="C6418" s="46" t="s">
        <v>498</v>
      </c>
      <c r="D6418" s="46" t="s">
        <v>1773</v>
      </c>
      <c r="E6418" s="46" t="s">
        <v>1999</v>
      </c>
      <c r="F6418" s="45" t="s">
        <v>2038</v>
      </c>
      <c r="G6418" s="26" t="s">
        <v>7</v>
      </c>
      <c r="H6418" s="30">
        <v>-50850223518</v>
      </c>
      <c r="I6418" s="24"/>
      <c r="J6418" s="36"/>
      <c r="K6418" s="24"/>
      <c r="L6418" s="24"/>
      <c r="M6418" s="80">
        <f>IFERROR((Base_actualizacion!$L6414/Base_actualizacion!$K6414)," " )</f>
        <v>0.94353719840158246</v>
      </c>
    </row>
    <row r="6419" spans="2:13" ht="24.9" customHeight="1" outlineLevel="1" x14ac:dyDescent="0.3">
      <c r="B6419" s="44" t="str">
        <f>B6418</f>
        <v xml:space="preserve">ASIGNACIÓN PARA LA INVERSIÓN REGIONAL - DEPARTAMENTOS </v>
      </c>
      <c r="C6419" s="43" t="s">
        <v>498</v>
      </c>
      <c r="D6419" s="43" t="s">
        <v>1773</v>
      </c>
      <c r="E6419" s="43" t="s">
        <v>1999</v>
      </c>
      <c r="F6419" s="42" t="s">
        <v>2038</v>
      </c>
      <c r="G6419" s="18" t="s">
        <v>3</v>
      </c>
      <c r="H6419" s="32">
        <f>SUBTOTAL(9,H6417:H6418)</f>
        <v>203400894070</v>
      </c>
      <c r="I6419" s="14">
        <f>SUBTOTAL(9,I6417:I6418)</f>
        <v>19987366103.25</v>
      </c>
      <c r="J6419" s="31">
        <f>SUBTOTAL(9,J6417:J6418)</f>
        <v>7.8612697135272497E-2</v>
      </c>
      <c r="K6419" s="14">
        <f>SUBTOTAL(9,K6417:K6418)</f>
        <v>21196072371.478371</v>
      </c>
      <c r="L6419" s="14">
        <f>SUBTOTAL(9,L6416:L6418)</f>
        <v>19987366103.25</v>
      </c>
      <c r="M6419" s="80"/>
    </row>
    <row r="6420" spans="2:13" ht="24.9" customHeight="1" outlineLevel="2" x14ac:dyDescent="0.3">
      <c r="B6420" s="47" t="s">
        <v>2228</v>
      </c>
      <c r="C6420" s="46" t="s">
        <v>44</v>
      </c>
      <c r="D6420" s="46" t="s">
        <v>1729</v>
      </c>
      <c r="E6420" s="46" t="s">
        <v>1770</v>
      </c>
      <c r="F6420" s="45" t="s">
        <v>2037</v>
      </c>
      <c r="G6420" s="26" t="s">
        <v>0</v>
      </c>
      <c r="H6420" s="30">
        <v>183278268351</v>
      </c>
      <c r="I6420" s="30">
        <v>14407999001.35</v>
      </c>
      <c r="J6420" s="36">
        <f>I6420/H6420</f>
        <v>7.8612697135248696E-2</v>
      </c>
      <c r="K6420" s="30">
        <v>15282977571.983339</v>
      </c>
      <c r="L6420" s="30">
        <f>I6420</f>
        <v>14407999001.35</v>
      </c>
      <c r="M6420" s="80">
        <f>L6420/K6420</f>
        <v>0.94274816104962789</v>
      </c>
    </row>
    <row r="6421" spans="2:13" ht="24.9" customHeight="1" outlineLevel="2" x14ac:dyDescent="0.3">
      <c r="B6421" s="47" t="s">
        <v>2228</v>
      </c>
      <c r="C6421" s="46" t="s">
        <v>44</v>
      </c>
      <c r="D6421" s="46" t="s">
        <v>1729</v>
      </c>
      <c r="E6421" s="46" t="s">
        <v>1770</v>
      </c>
      <c r="F6421" s="45" t="s">
        <v>2037</v>
      </c>
      <c r="G6421" s="26" t="s">
        <v>7</v>
      </c>
      <c r="H6421" s="30">
        <v>-36655653670</v>
      </c>
      <c r="I6421" s="24"/>
      <c r="J6421" s="36"/>
      <c r="K6421" s="24"/>
      <c r="L6421" s="24"/>
      <c r="M6421" s="80">
        <f>IFERROR((Base_actualizacion!$L6417/Base_actualizacion!$K6417)," " )</f>
        <v>0.94297498861841889</v>
      </c>
    </row>
    <row r="6422" spans="2:13" ht="24.9" customHeight="1" outlineLevel="2" x14ac:dyDescent="0.3">
      <c r="B6422" s="47" t="s">
        <v>2228</v>
      </c>
      <c r="C6422" s="46" t="s">
        <v>44</v>
      </c>
      <c r="D6422" s="46" t="s">
        <v>1729</v>
      </c>
      <c r="E6422" s="46" t="s">
        <v>1770</v>
      </c>
      <c r="F6422" s="45" t="s">
        <v>2037</v>
      </c>
      <c r="G6422" s="26" t="s">
        <v>13</v>
      </c>
      <c r="H6422" s="30">
        <v>2054290256</v>
      </c>
      <c r="I6422" s="30">
        <v>2054290256</v>
      </c>
      <c r="J6422" s="36">
        <f>H6422/I6422</f>
        <v>1</v>
      </c>
      <c r="K6422" s="24"/>
      <c r="L6422" s="24"/>
      <c r="M6422" s="80"/>
    </row>
    <row r="6423" spans="2:13" ht="24.9" customHeight="1" outlineLevel="1" x14ac:dyDescent="0.3">
      <c r="B6423" s="44" t="str">
        <f>B6422</f>
        <v xml:space="preserve">ASIGNACIÓN PARA LA INVERSIÓN REGIONAL - DEPARTAMENTOS </v>
      </c>
      <c r="C6423" s="43" t="s">
        <v>44</v>
      </c>
      <c r="D6423" s="43" t="s">
        <v>1729</v>
      </c>
      <c r="E6423" s="43" t="s">
        <v>1770</v>
      </c>
      <c r="F6423" s="42" t="s">
        <v>2037</v>
      </c>
      <c r="G6423" s="18" t="s">
        <v>3</v>
      </c>
      <c r="H6423" s="32">
        <f>SUBTOTAL(9,H6420:H6422)</f>
        <v>148676904937</v>
      </c>
      <c r="I6423" s="32">
        <f>SUBTOTAL(9,I6420:I6422)</f>
        <v>16462289257.35</v>
      </c>
      <c r="J6423" s="31">
        <f>SUBTOTAL(9,J6420:J6422)</f>
        <v>1.0786126971352488</v>
      </c>
      <c r="K6423" s="14">
        <f>SUBTOTAL(9,K6420:K6422)</f>
        <v>15282977571.983339</v>
      </c>
      <c r="L6423" s="14">
        <f>SUBTOTAL(9,L6420:L6422)</f>
        <v>14407999001.35</v>
      </c>
      <c r="M6423" s="80"/>
    </row>
    <row r="6424" spans="2:13" ht="24.9" customHeight="1" outlineLevel="2" x14ac:dyDescent="0.3">
      <c r="B6424" s="47" t="s">
        <v>2228</v>
      </c>
      <c r="C6424" s="46" t="s">
        <v>336</v>
      </c>
      <c r="D6424" s="46" t="s">
        <v>1725</v>
      </c>
      <c r="E6424" s="46" t="s">
        <v>1726</v>
      </c>
      <c r="F6424" s="45" t="s">
        <v>2036</v>
      </c>
      <c r="G6424" s="26" t="s">
        <v>0</v>
      </c>
      <c r="H6424" s="30">
        <v>154508691924</v>
      </c>
      <c r="I6424" s="30">
        <v>12146345002.99</v>
      </c>
      <c r="J6424" s="36">
        <f>I6424/H6424</f>
        <v>7.8612697135281975E-2</v>
      </c>
      <c r="K6424" s="30">
        <v>12897372210.599998</v>
      </c>
      <c r="L6424" s="30">
        <f>I6424</f>
        <v>12146345002.99</v>
      </c>
      <c r="M6424" s="80">
        <f>L6424/K6424</f>
        <v>0.94176897469139098</v>
      </c>
    </row>
    <row r="6425" spans="2:13" ht="24.9" customHeight="1" outlineLevel="2" x14ac:dyDescent="0.3">
      <c r="B6425" s="47" t="s">
        <v>2228</v>
      </c>
      <c r="C6425" s="46" t="s">
        <v>336</v>
      </c>
      <c r="D6425" s="46" t="s">
        <v>1725</v>
      </c>
      <c r="E6425" s="46" t="s">
        <v>1726</v>
      </c>
      <c r="F6425" s="45" t="s">
        <v>2036</v>
      </c>
      <c r="G6425" s="26" t="s">
        <v>7</v>
      </c>
      <c r="H6425" s="30">
        <v>-30901738385</v>
      </c>
      <c r="I6425" s="24"/>
      <c r="J6425" s="36"/>
      <c r="K6425" s="24"/>
      <c r="L6425" s="24"/>
      <c r="M6425" s="80" t="str">
        <f>IFERROR((Base_actualizacion!$L6421/Base_actualizacion!$K6421)," " )</f>
        <v xml:space="preserve"> </v>
      </c>
    </row>
    <row r="6426" spans="2:13" ht="24.9" customHeight="1" outlineLevel="2" x14ac:dyDescent="0.3">
      <c r="B6426" s="47" t="s">
        <v>2228</v>
      </c>
      <c r="C6426" s="46" t="s">
        <v>336</v>
      </c>
      <c r="D6426" s="46" t="s">
        <v>1725</v>
      </c>
      <c r="E6426" s="46" t="s">
        <v>1726</v>
      </c>
      <c r="F6426" s="45" t="s">
        <v>2036</v>
      </c>
      <c r="G6426" s="26" t="s">
        <v>13</v>
      </c>
      <c r="H6426" s="30">
        <v>648000</v>
      </c>
      <c r="I6426" s="30">
        <v>648000</v>
      </c>
      <c r="J6426" s="36">
        <f>H6426/I6426</f>
        <v>1</v>
      </c>
      <c r="K6426" s="24"/>
      <c r="L6426" s="24"/>
      <c r="M6426" s="80"/>
    </row>
    <row r="6427" spans="2:13" ht="24.9" customHeight="1" outlineLevel="1" x14ac:dyDescent="0.3">
      <c r="B6427" s="44" t="str">
        <f>B6426</f>
        <v xml:space="preserve">ASIGNACIÓN PARA LA INVERSIÓN REGIONAL - DEPARTAMENTOS </v>
      </c>
      <c r="C6427" s="43" t="s">
        <v>336</v>
      </c>
      <c r="D6427" s="43" t="s">
        <v>1725</v>
      </c>
      <c r="E6427" s="43" t="s">
        <v>1726</v>
      </c>
      <c r="F6427" s="42" t="s">
        <v>2036</v>
      </c>
      <c r="G6427" s="18" t="s">
        <v>3</v>
      </c>
      <c r="H6427" s="32">
        <f>SUBTOTAL(9,H6424:H6426)</f>
        <v>123607601539</v>
      </c>
      <c r="I6427" s="32">
        <f>SUBTOTAL(9,I6424:I6426)</f>
        <v>12146993002.99</v>
      </c>
      <c r="J6427" s="31">
        <f>SUBTOTAL(9,J6424:J6426)</f>
        <v>1.0786126971352821</v>
      </c>
      <c r="K6427" s="14">
        <f>SUBTOTAL(9,K6424:K6426)</f>
        <v>12897372210.599998</v>
      </c>
      <c r="L6427" s="14">
        <f>SUBTOTAL(9,L6424:L6426)</f>
        <v>12146345002.99</v>
      </c>
      <c r="M6427" s="80"/>
    </row>
    <row r="6428" spans="2:13" ht="24.9" customHeight="1" outlineLevel="2" x14ac:dyDescent="0.3">
      <c r="B6428" s="47" t="s">
        <v>2228</v>
      </c>
      <c r="C6428" s="46" t="s">
        <v>44</v>
      </c>
      <c r="D6428" s="46" t="s">
        <v>1645</v>
      </c>
      <c r="E6428" s="46" t="s">
        <v>1724</v>
      </c>
      <c r="F6428" s="45" t="s">
        <v>1645</v>
      </c>
      <c r="G6428" s="26" t="s">
        <v>0</v>
      </c>
      <c r="H6428" s="30">
        <v>256126973636</v>
      </c>
      <c r="I6428" s="30">
        <v>20134832206.620003</v>
      </c>
      <c r="J6428" s="36">
        <f>I6428/H6428</f>
        <v>7.8612697135269416E-2</v>
      </c>
      <c r="K6428" s="30">
        <v>21356132209.800003</v>
      </c>
      <c r="L6428" s="30">
        <f>I6428</f>
        <v>20134832206.620003</v>
      </c>
      <c r="M6428" s="80">
        <f>L6428/K6428</f>
        <v>0.94281267828920989</v>
      </c>
    </row>
    <row r="6429" spans="2:13" ht="24.9" customHeight="1" outlineLevel="2" x14ac:dyDescent="0.3">
      <c r="B6429" s="47" t="s">
        <v>2228</v>
      </c>
      <c r="C6429" s="46" t="s">
        <v>44</v>
      </c>
      <c r="D6429" s="46" t="s">
        <v>1645</v>
      </c>
      <c r="E6429" s="46" t="s">
        <v>1724</v>
      </c>
      <c r="F6429" s="45" t="s">
        <v>1645</v>
      </c>
      <c r="G6429" s="26" t="s">
        <v>7</v>
      </c>
      <c r="H6429" s="30">
        <v>-51225394727</v>
      </c>
      <c r="I6429" s="24"/>
      <c r="J6429" s="36"/>
      <c r="K6429" s="24"/>
      <c r="L6429" s="24"/>
      <c r="M6429" s="80" t="str">
        <f>IFERROR((Base_actualizacion!$L6425/Base_actualizacion!$K6425)," " )</f>
        <v xml:space="preserve"> </v>
      </c>
    </row>
    <row r="6430" spans="2:13" ht="24.9" customHeight="1" outlineLevel="2" x14ac:dyDescent="0.3">
      <c r="B6430" s="47" t="s">
        <v>2228</v>
      </c>
      <c r="C6430" s="46" t="s">
        <v>44</v>
      </c>
      <c r="D6430" s="46" t="s">
        <v>1645</v>
      </c>
      <c r="E6430" s="46" t="s">
        <v>1724</v>
      </c>
      <c r="F6430" s="45" t="s">
        <v>1645</v>
      </c>
      <c r="G6430" s="26" t="s">
        <v>13</v>
      </c>
      <c r="H6430" s="30">
        <v>185888569</v>
      </c>
      <c r="I6430" s="30">
        <v>185888569</v>
      </c>
      <c r="J6430" s="36">
        <f>H6430/I6430</f>
        <v>1</v>
      </c>
      <c r="K6430" s="24"/>
      <c r="L6430" s="24"/>
      <c r="M6430" s="80"/>
    </row>
    <row r="6431" spans="2:13" ht="24.9" customHeight="1" outlineLevel="1" x14ac:dyDescent="0.3">
      <c r="B6431" s="44" t="str">
        <f>B6430</f>
        <v xml:space="preserve">ASIGNACIÓN PARA LA INVERSIÓN REGIONAL - DEPARTAMENTOS </v>
      </c>
      <c r="C6431" s="43" t="s">
        <v>44</v>
      </c>
      <c r="D6431" s="43" t="s">
        <v>1645</v>
      </c>
      <c r="E6431" s="43" t="s">
        <v>1724</v>
      </c>
      <c r="F6431" s="42" t="s">
        <v>1645</v>
      </c>
      <c r="G6431" s="18" t="s">
        <v>3</v>
      </c>
      <c r="H6431" s="32">
        <f>SUBTOTAL(9,H6428:H6430)</f>
        <v>205087467478</v>
      </c>
      <c r="I6431" s="32">
        <f>SUBTOTAL(9,I6428:I6430)</f>
        <v>20320720775.620003</v>
      </c>
      <c r="J6431" s="31">
        <f>SUBTOTAL(9,J6428:J6430)</f>
        <v>1.0786126971352694</v>
      </c>
      <c r="K6431" s="14">
        <f>SUBTOTAL(9,K6428:K6430)</f>
        <v>21356132209.800003</v>
      </c>
      <c r="L6431" s="14">
        <f>SUBTOTAL(9,L6428:L6430)</f>
        <v>20134832206.620003</v>
      </c>
      <c r="M6431" s="80"/>
    </row>
    <row r="6432" spans="2:13" ht="24.9" customHeight="1" outlineLevel="2" x14ac:dyDescent="0.3">
      <c r="B6432" s="47" t="s">
        <v>2228</v>
      </c>
      <c r="C6432" s="46" t="s">
        <v>336</v>
      </c>
      <c r="D6432" s="46" t="s">
        <v>1417</v>
      </c>
      <c r="E6432" s="46" t="s">
        <v>1642</v>
      </c>
      <c r="F6432" s="45" t="s">
        <v>2035</v>
      </c>
      <c r="G6432" s="26" t="s">
        <v>0</v>
      </c>
      <c r="H6432" s="30">
        <v>128678181475</v>
      </c>
      <c r="I6432" s="30">
        <v>10115738908.210001</v>
      </c>
      <c r="J6432" s="36">
        <f>I6432/H6432</f>
        <v>7.8612697135258466E-2</v>
      </c>
      <c r="K6432" s="30">
        <v>10722303228.400002</v>
      </c>
      <c r="L6432" s="30">
        <f>I6432</f>
        <v>10115738908.210001</v>
      </c>
      <c r="M6432" s="80">
        <f>L6432/K6432</f>
        <v>0.94342966177421628</v>
      </c>
    </row>
    <row r="6433" spans="2:13" ht="24.9" customHeight="1" outlineLevel="2" x14ac:dyDescent="0.3">
      <c r="B6433" s="47" t="s">
        <v>2228</v>
      </c>
      <c r="C6433" s="46" t="s">
        <v>336</v>
      </c>
      <c r="D6433" s="46" t="s">
        <v>1417</v>
      </c>
      <c r="E6433" s="46" t="s">
        <v>1642</v>
      </c>
      <c r="F6433" s="45" t="s">
        <v>2035</v>
      </c>
      <c r="G6433" s="26" t="s">
        <v>7</v>
      </c>
      <c r="H6433" s="30">
        <v>-25735636295</v>
      </c>
      <c r="I6433" s="24"/>
      <c r="J6433" s="36"/>
      <c r="K6433" s="24"/>
      <c r="L6433" s="24"/>
      <c r="M6433" s="80" t="str">
        <f>IFERROR((Base_actualizacion!$L6429/Base_actualizacion!$K6429)," " )</f>
        <v xml:space="preserve"> </v>
      </c>
    </row>
    <row r="6434" spans="2:13" ht="24.9" customHeight="1" outlineLevel="2" x14ac:dyDescent="0.3">
      <c r="B6434" s="47" t="s">
        <v>2228</v>
      </c>
      <c r="C6434" s="46" t="s">
        <v>336</v>
      </c>
      <c r="D6434" s="46" t="s">
        <v>1417</v>
      </c>
      <c r="E6434" s="46" t="s">
        <v>1642</v>
      </c>
      <c r="F6434" s="45" t="s">
        <v>2035</v>
      </c>
      <c r="G6434" s="26" t="s">
        <v>13</v>
      </c>
      <c r="H6434" s="30">
        <v>66233224</v>
      </c>
      <c r="I6434" s="30">
        <v>66233224</v>
      </c>
      <c r="J6434" s="36">
        <f>H6434/I6434</f>
        <v>1</v>
      </c>
      <c r="K6434" s="24"/>
      <c r="L6434" s="24"/>
      <c r="M6434" s="80"/>
    </row>
    <row r="6435" spans="2:13" ht="24.9" customHeight="1" outlineLevel="1" x14ac:dyDescent="0.3">
      <c r="B6435" s="44" t="str">
        <f>B6434</f>
        <v xml:space="preserve">ASIGNACIÓN PARA LA INVERSIÓN REGIONAL - DEPARTAMENTOS </v>
      </c>
      <c r="C6435" s="43" t="s">
        <v>336</v>
      </c>
      <c r="D6435" s="43" t="s">
        <v>1417</v>
      </c>
      <c r="E6435" s="43" t="s">
        <v>1642</v>
      </c>
      <c r="F6435" s="42" t="s">
        <v>2035</v>
      </c>
      <c r="G6435" s="18" t="s">
        <v>3</v>
      </c>
      <c r="H6435" s="32">
        <f>SUBTOTAL(9,H6432:H6434)</f>
        <v>103008778404</v>
      </c>
      <c r="I6435" s="32">
        <f>SUBTOTAL(9,I6432:I6434)</f>
        <v>10181972132.210001</v>
      </c>
      <c r="J6435" s="31">
        <f>SUBTOTAL(9,J6432:J6434)</f>
        <v>1.0786126971352585</v>
      </c>
      <c r="K6435" s="14">
        <f>SUBTOTAL(9,K6432:K6434)</f>
        <v>10722303228.400002</v>
      </c>
      <c r="L6435" s="14">
        <f>SUBTOTAL(9,L6432:L6434)</f>
        <v>10115738908.210001</v>
      </c>
      <c r="M6435" s="80"/>
    </row>
    <row r="6436" spans="2:13" ht="24.9" customHeight="1" outlineLevel="2" x14ac:dyDescent="0.3">
      <c r="B6436" s="47" t="s">
        <v>2228</v>
      </c>
      <c r="C6436" s="46" t="s">
        <v>498</v>
      </c>
      <c r="D6436" s="46" t="s">
        <v>1369</v>
      </c>
      <c r="E6436" s="46" t="s">
        <v>1414</v>
      </c>
      <c r="F6436" s="45" t="s">
        <v>2034</v>
      </c>
      <c r="G6436" s="26" t="s">
        <v>0</v>
      </c>
      <c r="H6436" s="30">
        <v>109924922368</v>
      </c>
      <c r="I6436" s="30">
        <v>8641494629.7299995</v>
      </c>
      <c r="J6436" s="36">
        <f>I6436/H6436</f>
        <v>7.8612697135236789E-2</v>
      </c>
      <c r="K6436" s="30">
        <v>9167187012.2316589</v>
      </c>
      <c r="L6436" s="30">
        <f>I6436</f>
        <v>8641494629.7299995</v>
      </c>
      <c r="M6436" s="80">
        <f>L6436/K6436</f>
        <v>0.94265499527824237</v>
      </c>
    </row>
    <row r="6437" spans="2:13" ht="24.9" customHeight="1" outlineLevel="2" x14ac:dyDescent="0.3">
      <c r="B6437" s="47" t="s">
        <v>2228</v>
      </c>
      <c r="C6437" s="46" t="s">
        <v>498</v>
      </c>
      <c r="D6437" s="46" t="s">
        <v>1369</v>
      </c>
      <c r="E6437" s="46" t="s">
        <v>1414</v>
      </c>
      <c r="F6437" s="45" t="s">
        <v>2034</v>
      </c>
      <c r="G6437" s="26" t="s">
        <v>7</v>
      </c>
      <c r="H6437" s="30">
        <v>-21984984474</v>
      </c>
      <c r="I6437" s="24"/>
      <c r="J6437" s="36"/>
      <c r="K6437" s="24"/>
      <c r="L6437" s="24"/>
      <c r="M6437" s="80" t="str">
        <f>IFERROR((Base_actualizacion!$L6433/Base_actualizacion!$K6433)," " )</f>
        <v xml:space="preserve"> </v>
      </c>
    </row>
    <row r="6438" spans="2:13" ht="24.9" customHeight="1" outlineLevel="1" x14ac:dyDescent="0.3">
      <c r="B6438" s="44" t="str">
        <f>B6437</f>
        <v xml:space="preserve">ASIGNACIÓN PARA LA INVERSIÓN REGIONAL - DEPARTAMENTOS </v>
      </c>
      <c r="C6438" s="43" t="s">
        <v>498</v>
      </c>
      <c r="D6438" s="43" t="s">
        <v>1369</v>
      </c>
      <c r="E6438" s="43" t="s">
        <v>1414</v>
      </c>
      <c r="F6438" s="42" t="s">
        <v>2034</v>
      </c>
      <c r="G6438" s="18" t="s">
        <v>3</v>
      </c>
      <c r="H6438" s="32">
        <f>SUBTOTAL(9,H6436:H6437)</f>
        <v>87939937894</v>
      </c>
      <c r="I6438" s="14">
        <f>SUBTOTAL(9,I6436:I6437)</f>
        <v>8641494629.7299995</v>
      </c>
      <c r="J6438" s="31">
        <f>SUBTOTAL(9,J6436:J6437)</f>
        <v>7.8612697135236789E-2</v>
      </c>
      <c r="K6438" s="14">
        <f>SUBTOTAL(9,K6436:K6437)</f>
        <v>9167187012.2316589</v>
      </c>
      <c r="L6438" s="14">
        <f>SUBTOTAL(9,L6435:L6437)</f>
        <v>8641494629.7299995</v>
      </c>
      <c r="M6438" s="80"/>
    </row>
    <row r="6439" spans="2:13" ht="24.9" customHeight="1" outlineLevel="2" x14ac:dyDescent="0.3">
      <c r="B6439" s="47" t="s">
        <v>2228</v>
      </c>
      <c r="C6439" s="46" t="s">
        <v>38</v>
      </c>
      <c r="D6439" s="46" t="s">
        <v>1351</v>
      </c>
      <c r="E6439" s="46" t="s">
        <v>2033</v>
      </c>
      <c r="F6439" s="45" t="s">
        <v>2032</v>
      </c>
      <c r="G6439" s="26" t="s">
        <v>0</v>
      </c>
      <c r="H6439" s="30">
        <v>126499992689</v>
      </c>
      <c r="I6439" s="30">
        <v>9944505612.8699989</v>
      </c>
      <c r="J6439" s="36">
        <f>I6439/H6439</f>
        <v>7.8612697135236581E-2</v>
      </c>
      <c r="K6439" s="30">
        <v>10547210396.42</v>
      </c>
      <c r="L6439" s="30">
        <f>I6439</f>
        <v>9944505612.8699989</v>
      </c>
      <c r="M6439" s="80">
        <f>L6439/K6439</f>
        <v>0.94285647475520395</v>
      </c>
    </row>
    <row r="6440" spans="2:13" ht="24.9" customHeight="1" outlineLevel="2" x14ac:dyDescent="0.3">
      <c r="B6440" s="47" t="s">
        <v>2228</v>
      </c>
      <c r="C6440" s="46" t="s">
        <v>38</v>
      </c>
      <c r="D6440" s="46" t="s">
        <v>1351</v>
      </c>
      <c r="E6440" s="46" t="s">
        <v>2033</v>
      </c>
      <c r="F6440" s="45" t="s">
        <v>2032</v>
      </c>
      <c r="G6440" s="26" t="s">
        <v>7</v>
      </c>
      <c r="H6440" s="30">
        <v>-25299998538</v>
      </c>
      <c r="I6440" s="24"/>
      <c r="J6440" s="36"/>
      <c r="K6440" s="24"/>
      <c r="L6440" s="24"/>
      <c r="M6440" s="80">
        <f>IFERROR((Base_actualizacion!$L6436/Base_actualizacion!$K6436)," " )</f>
        <v>0.94265499527824237</v>
      </c>
    </row>
    <row r="6441" spans="2:13" ht="24.9" customHeight="1" outlineLevel="1" x14ac:dyDescent="0.3">
      <c r="B6441" s="44" t="str">
        <f>B6440</f>
        <v xml:space="preserve">ASIGNACIÓN PARA LA INVERSIÓN REGIONAL - DEPARTAMENTOS </v>
      </c>
      <c r="C6441" s="43" t="s">
        <v>38</v>
      </c>
      <c r="D6441" s="43" t="s">
        <v>1351</v>
      </c>
      <c r="E6441" s="43" t="s">
        <v>2033</v>
      </c>
      <c r="F6441" s="42" t="s">
        <v>2032</v>
      </c>
      <c r="G6441" s="18" t="s">
        <v>3</v>
      </c>
      <c r="H6441" s="32">
        <f>SUBTOTAL(9,H6439:H6440)</f>
        <v>101199994151</v>
      </c>
      <c r="I6441" s="14">
        <f>SUBTOTAL(9,I6439:I6440)</f>
        <v>9944505612.8699989</v>
      </c>
      <c r="J6441" s="31">
        <f>SUBTOTAL(9,J6439:J6440)</f>
        <v>7.8612697135236581E-2</v>
      </c>
      <c r="K6441" s="14">
        <f>SUBTOTAL(9,K6439:K6440)</f>
        <v>10547210396.42</v>
      </c>
      <c r="L6441" s="14">
        <f>SUBTOTAL(9,L6438:L6440)</f>
        <v>9944505612.8699989</v>
      </c>
      <c r="M6441" s="80"/>
    </row>
    <row r="6442" spans="2:13" ht="24.9" customHeight="1" outlineLevel="2" x14ac:dyDescent="0.3">
      <c r="B6442" s="47" t="s">
        <v>2228</v>
      </c>
      <c r="C6442" s="46" t="s">
        <v>112</v>
      </c>
      <c r="D6442" s="46" t="s">
        <v>1283</v>
      </c>
      <c r="E6442" s="46" t="s">
        <v>1348</v>
      </c>
      <c r="F6442" s="45" t="s">
        <v>2031</v>
      </c>
      <c r="G6442" s="26" t="s">
        <v>0</v>
      </c>
      <c r="H6442" s="30">
        <v>183419969644</v>
      </c>
      <c r="I6442" s="30">
        <v>14419138522.18</v>
      </c>
      <c r="J6442" s="36">
        <f>I6442/H6442</f>
        <v>7.8612697135247156E-2</v>
      </c>
      <c r="K6442" s="30">
        <v>15281025833.758339</v>
      </c>
      <c r="L6442" s="30">
        <f>I6442</f>
        <v>14419138522.18</v>
      </c>
      <c r="M6442" s="80">
        <f>L6442/K6442</f>
        <v>0.94359754895026182</v>
      </c>
    </row>
    <row r="6443" spans="2:13" ht="24.9" customHeight="1" outlineLevel="2" x14ac:dyDescent="0.3">
      <c r="B6443" s="47" t="s">
        <v>2228</v>
      </c>
      <c r="C6443" s="46" t="s">
        <v>112</v>
      </c>
      <c r="D6443" s="46" t="s">
        <v>1283</v>
      </c>
      <c r="E6443" s="46" t="s">
        <v>1348</v>
      </c>
      <c r="F6443" s="45" t="s">
        <v>2031</v>
      </c>
      <c r="G6443" s="26" t="s">
        <v>7</v>
      </c>
      <c r="H6443" s="30">
        <v>-36683993929</v>
      </c>
      <c r="I6443" s="24"/>
      <c r="J6443" s="36"/>
      <c r="K6443" s="24"/>
      <c r="L6443" s="24"/>
      <c r="M6443" s="80">
        <f>IFERROR((Base_actualizacion!$L6439/Base_actualizacion!$K6439)," " )</f>
        <v>0.94285647475520395</v>
      </c>
    </row>
    <row r="6444" spans="2:13" ht="24.9" customHeight="1" outlineLevel="2" x14ac:dyDescent="0.3">
      <c r="B6444" s="47" t="s">
        <v>2228</v>
      </c>
      <c r="C6444" s="46" t="s">
        <v>112</v>
      </c>
      <c r="D6444" s="46" t="s">
        <v>1283</v>
      </c>
      <c r="E6444" s="46" t="s">
        <v>1348</v>
      </c>
      <c r="F6444" s="45" t="s">
        <v>2031</v>
      </c>
      <c r="G6444" s="26" t="s">
        <v>13</v>
      </c>
      <c r="H6444" s="30">
        <v>2296694655</v>
      </c>
      <c r="I6444" s="30">
        <v>2296694655</v>
      </c>
      <c r="J6444" s="36">
        <f>H6444/I6444</f>
        <v>1</v>
      </c>
      <c r="K6444" s="24"/>
      <c r="L6444" s="24"/>
      <c r="M6444" s="80"/>
    </row>
    <row r="6445" spans="2:13" ht="24.9" customHeight="1" outlineLevel="1" x14ac:dyDescent="0.3">
      <c r="B6445" s="44" t="str">
        <f>B6444</f>
        <v xml:space="preserve">ASIGNACIÓN PARA LA INVERSIÓN REGIONAL - DEPARTAMENTOS </v>
      </c>
      <c r="C6445" s="43" t="s">
        <v>112</v>
      </c>
      <c r="D6445" s="43" t="s">
        <v>1283</v>
      </c>
      <c r="E6445" s="43" t="s">
        <v>1348</v>
      </c>
      <c r="F6445" s="42" t="s">
        <v>2031</v>
      </c>
      <c r="G6445" s="18" t="s">
        <v>3</v>
      </c>
      <c r="H6445" s="32">
        <f>SUBTOTAL(9,H6442:H6444)</f>
        <v>149032670370</v>
      </c>
      <c r="I6445" s="32">
        <f>SUBTOTAL(9,I6442:I6444)</f>
        <v>16715833177.18</v>
      </c>
      <c r="J6445" s="31">
        <f>SUBTOTAL(9,J6442:J6444)</f>
        <v>1.0786126971352472</v>
      </c>
      <c r="K6445" s="14">
        <f>SUBTOTAL(9,K6442:K6444)</f>
        <v>15281025833.758339</v>
      </c>
      <c r="L6445" s="14">
        <f>SUBTOTAL(9,L6442:L6444)</f>
        <v>14419138522.18</v>
      </c>
      <c r="M6445" s="80"/>
    </row>
    <row r="6446" spans="2:13" ht="24.9" customHeight="1" outlineLevel="2" x14ac:dyDescent="0.3">
      <c r="B6446" s="47" t="s">
        <v>2228</v>
      </c>
      <c r="C6446" s="46" t="s">
        <v>44</v>
      </c>
      <c r="D6446" s="46" t="s">
        <v>1236</v>
      </c>
      <c r="E6446" s="46" t="s">
        <v>2030</v>
      </c>
      <c r="F6446" s="45" t="s">
        <v>2029</v>
      </c>
      <c r="G6446" s="26" t="s">
        <v>0</v>
      </c>
      <c r="H6446" s="30">
        <v>203096063873</v>
      </c>
      <c r="I6446" s="30">
        <v>15965929358.610001</v>
      </c>
      <c r="J6446" s="36">
        <f>I6446/H6446</f>
        <v>7.8612697135252277E-2</v>
      </c>
      <c r="K6446" s="30">
        <v>16910374744.90834</v>
      </c>
      <c r="L6446" s="30">
        <f>I6446</f>
        <v>15965929358.610001</v>
      </c>
      <c r="M6446" s="80">
        <f>L6446/K6446</f>
        <v>0.94414994341963299</v>
      </c>
    </row>
    <row r="6447" spans="2:13" ht="24.9" customHeight="1" outlineLevel="2" x14ac:dyDescent="0.3">
      <c r="B6447" s="47" t="s">
        <v>2228</v>
      </c>
      <c r="C6447" s="46" t="s">
        <v>44</v>
      </c>
      <c r="D6447" s="46" t="s">
        <v>1236</v>
      </c>
      <c r="E6447" s="46" t="s">
        <v>2030</v>
      </c>
      <c r="F6447" s="45" t="s">
        <v>2029</v>
      </c>
      <c r="G6447" s="26" t="s">
        <v>7</v>
      </c>
      <c r="H6447" s="30">
        <v>-40619212775</v>
      </c>
      <c r="I6447" s="24"/>
      <c r="J6447" s="36"/>
      <c r="K6447" s="24"/>
      <c r="L6447" s="24"/>
      <c r="M6447" s="80" t="str">
        <f>IFERROR((Base_actualizacion!$L6443/Base_actualizacion!$K6443)," " )</f>
        <v xml:space="preserve"> </v>
      </c>
    </row>
    <row r="6448" spans="2:13" ht="24.9" customHeight="1" outlineLevel="1" x14ac:dyDescent="0.3">
      <c r="B6448" s="44" t="str">
        <f>B6447</f>
        <v xml:space="preserve">ASIGNACIÓN PARA LA INVERSIÓN REGIONAL - DEPARTAMENTOS </v>
      </c>
      <c r="C6448" s="43" t="s">
        <v>44</v>
      </c>
      <c r="D6448" s="43" t="s">
        <v>1236</v>
      </c>
      <c r="E6448" s="43" t="s">
        <v>2030</v>
      </c>
      <c r="F6448" s="42" t="s">
        <v>2029</v>
      </c>
      <c r="G6448" s="18" t="s">
        <v>3</v>
      </c>
      <c r="H6448" s="32">
        <f>SUBTOTAL(9,H6446:H6447)</f>
        <v>162476851098</v>
      </c>
      <c r="I6448" s="14">
        <f>SUBTOTAL(9,I6446:I6447)</f>
        <v>15965929358.610001</v>
      </c>
      <c r="J6448" s="31">
        <f>SUBTOTAL(9,J6446:J6447)</f>
        <v>7.8612697135252277E-2</v>
      </c>
      <c r="K6448" s="14">
        <f>SUBTOTAL(9,K6446:K6447)</f>
        <v>16910374744.90834</v>
      </c>
      <c r="L6448" s="14">
        <f>SUBTOTAL(9,L6445:L6447)</f>
        <v>15965929358.610001</v>
      </c>
      <c r="M6448" s="80"/>
    </row>
    <row r="6449" spans="2:13" ht="24.9" customHeight="1" outlineLevel="2" x14ac:dyDescent="0.3">
      <c r="B6449" s="47" t="s">
        <v>2228</v>
      </c>
      <c r="C6449" s="46" t="s">
        <v>44</v>
      </c>
      <c r="D6449" s="46" t="s">
        <v>539</v>
      </c>
      <c r="E6449" s="46" t="s">
        <v>1233</v>
      </c>
      <c r="F6449" s="45" t="s">
        <v>2028</v>
      </c>
      <c r="G6449" s="26" t="s">
        <v>0</v>
      </c>
      <c r="H6449" s="30">
        <v>283741344357</v>
      </c>
      <c r="I6449" s="30">
        <v>22305672368.690002</v>
      </c>
      <c r="J6449" s="36">
        <f>I6449/H6449</f>
        <v>7.8612697135265808E-2</v>
      </c>
      <c r="K6449" s="30">
        <v>23650488282.57</v>
      </c>
      <c r="L6449" s="30">
        <f>I6449</f>
        <v>22305672368.690002</v>
      </c>
      <c r="M6449" s="80">
        <f>L6449/K6449</f>
        <v>0.94313792181317868</v>
      </c>
    </row>
    <row r="6450" spans="2:13" ht="24.9" customHeight="1" outlineLevel="2" x14ac:dyDescent="0.3">
      <c r="B6450" s="47" t="s">
        <v>2228</v>
      </c>
      <c r="C6450" s="46" t="s">
        <v>44</v>
      </c>
      <c r="D6450" s="46" t="s">
        <v>539</v>
      </c>
      <c r="E6450" s="46" t="s">
        <v>1233</v>
      </c>
      <c r="F6450" s="45" t="s">
        <v>2028</v>
      </c>
      <c r="G6450" s="26" t="s">
        <v>7</v>
      </c>
      <c r="H6450" s="30">
        <v>-56748268871</v>
      </c>
      <c r="I6450" s="24"/>
      <c r="J6450" s="36"/>
      <c r="K6450" s="24"/>
      <c r="L6450" s="24"/>
      <c r="M6450" s="80">
        <f>IFERROR((Base_actualizacion!$L6446/Base_actualizacion!$K6446)," " )</f>
        <v>0.94414994341963299</v>
      </c>
    </row>
    <row r="6451" spans="2:13" ht="24.9" customHeight="1" outlineLevel="2" x14ac:dyDescent="0.3">
      <c r="B6451" s="47" t="s">
        <v>2228</v>
      </c>
      <c r="C6451" s="46" t="s">
        <v>44</v>
      </c>
      <c r="D6451" s="46" t="s">
        <v>539</v>
      </c>
      <c r="E6451" s="46" t="s">
        <v>1233</v>
      </c>
      <c r="F6451" s="45" t="s">
        <v>2028</v>
      </c>
      <c r="G6451" s="26" t="s">
        <v>13</v>
      </c>
      <c r="H6451" s="30">
        <v>563867233</v>
      </c>
      <c r="I6451" s="30">
        <v>563867233</v>
      </c>
      <c r="J6451" s="36">
        <f>H6451/I6451</f>
        <v>1</v>
      </c>
      <c r="K6451" s="24"/>
      <c r="L6451" s="24"/>
      <c r="M6451" s="80"/>
    </row>
    <row r="6452" spans="2:13" ht="24.9" customHeight="1" outlineLevel="1" x14ac:dyDescent="0.3">
      <c r="B6452" s="44" t="str">
        <f>B6451</f>
        <v xml:space="preserve">ASIGNACIÓN PARA LA INVERSIÓN REGIONAL - DEPARTAMENTOS </v>
      </c>
      <c r="C6452" s="43" t="s">
        <v>44</v>
      </c>
      <c r="D6452" s="43" t="s">
        <v>539</v>
      </c>
      <c r="E6452" s="43" t="s">
        <v>1233</v>
      </c>
      <c r="F6452" s="42" t="s">
        <v>2028</v>
      </c>
      <c r="G6452" s="18" t="s">
        <v>3</v>
      </c>
      <c r="H6452" s="32">
        <f>SUBTOTAL(9,H6449:H6451)</f>
        <v>227556942719</v>
      </c>
      <c r="I6452" s="32">
        <f>SUBTOTAL(9,I6449:I6451)</f>
        <v>22869539601.690002</v>
      </c>
      <c r="J6452" s="31">
        <f>SUBTOTAL(9,J6449:J6451)</f>
        <v>1.0786126971352659</v>
      </c>
      <c r="K6452" s="14">
        <f>SUBTOTAL(9,K6449:K6451)</f>
        <v>23650488282.57</v>
      </c>
      <c r="L6452" s="14">
        <f>SUBTOTAL(9,L6449:L6451)</f>
        <v>22305672368.690002</v>
      </c>
      <c r="M6452" s="80"/>
    </row>
    <row r="6453" spans="2:13" ht="24.9" customHeight="1" outlineLevel="2" x14ac:dyDescent="0.3">
      <c r="B6453" s="47" t="s">
        <v>2228</v>
      </c>
      <c r="C6453" s="46" t="s">
        <v>336</v>
      </c>
      <c r="D6453" s="46" t="s">
        <v>973</v>
      </c>
      <c r="E6453" s="46" t="s">
        <v>1179</v>
      </c>
      <c r="F6453" s="45" t="s">
        <v>2027</v>
      </c>
      <c r="G6453" s="26" t="s">
        <v>0</v>
      </c>
      <c r="H6453" s="30">
        <v>154855701453</v>
      </c>
      <c r="I6453" s="30">
        <v>12173624357.99</v>
      </c>
      <c r="J6453" s="36">
        <f>I6453/H6453</f>
        <v>7.8612697135241077E-2</v>
      </c>
      <c r="K6453" s="30">
        <v>12854857415.95166</v>
      </c>
      <c r="L6453" s="30">
        <f>I6453</f>
        <v>12173624357.99</v>
      </c>
      <c r="M6453" s="80">
        <f>L6453/K6453</f>
        <v>0.94700578653511047</v>
      </c>
    </row>
    <row r="6454" spans="2:13" ht="24.9" customHeight="1" outlineLevel="2" x14ac:dyDescent="0.3">
      <c r="B6454" s="47" t="s">
        <v>2228</v>
      </c>
      <c r="C6454" s="46" t="s">
        <v>336</v>
      </c>
      <c r="D6454" s="46" t="s">
        <v>973</v>
      </c>
      <c r="E6454" s="46" t="s">
        <v>1179</v>
      </c>
      <c r="F6454" s="45" t="s">
        <v>2027</v>
      </c>
      <c r="G6454" s="26" t="s">
        <v>7</v>
      </c>
      <c r="H6454" s="30">
        <v>-30971140291</v>
      </c>
      <c r="I6454" s="24"/>
      <c r="J6454" s="36"/>
      <c r="K6454" s="24"/>
      <c r="L6454" s="24"/>
      <c r="M6454" s="80" t="str">
        <f>IFERROR((Base_actualizacion!$L6450/Base_actualizacion!$K6450)," " )</f>
        <v xml:space="preserve"> </v>
      </c>
    </row>
    <row r="6455" spans="2:13" ht="24.9" customHeight="1" outlineLevel="2" x14ac:dyDescent="0.3">
      <c r="B6455" s="47" t="s">
        <v>2228</v>
      </c>
      <c r="C6455" s="46" t="s">
        <v>336</v>
      </c>
      <c r="D6455" s="46" t="s">
        <v>973</v>
      </c>
      <c r="E6455" s="46" t="s">
        <v>1179</v>
      </c>
      <c r="F6455" s="45" t="s">
        <v>2027</v>
      </c>
      <c r="G6455" s="26" t="s">
        <v>13</v>
      </c>
      <c r="H6455" s="30">
        <v>3569398677</v>
      </c>
      <c r="I6455" s="30">
        <v>3569398677</v>
      </c>
      <c r="J6455" s="36">
        <f>H6455/I6455</f>
        <v>1</v>
      </c>
      <c r="K6455" s="24"/>
      <c r="L6455" s="24"/>
      <c r="M6455" s="80"/>
    </row>
    <row r="6456" spans="2:13" ht="24.9" customHeight="1" outlineLevel="1" x14ac:dyDescent="0.3">
      <c r="B6456" s="44" t="str">
        <f>B6455</f>
        <v xml:space="preserve">ASIGNACIÓN PARA LA INVERSIÓN REGIONAL - DEPARTAMENTOS </v>
      </c>
      <c r="C6456" s="43" t="s">
        <v>336</v>
      </c>
      <c r="D6456" s="43" t="s">
        <v>973</v>
      </c>
      <c r="E6456" s="43" t="s">
        <v>1179</v>
      </c>
      <c r="F6456" s="42" t="s">
        <v>2027</v>
      </c>
      <c r="G6456" s="18" t="s">
        <v>3</v>
      </c>
      <c r="H6456" s="32">
        <f>SUBTOTAL(9,H6453:H6455)</f>
        <v>127453959839</v>
      </c>
      <c r="I6456" s="32">
        <f>SUBTOTAL(9,I6453:I6455)</f>
        <v>15743023034.99</v>
      </c>
      <c r="J6456" s="31">
        <f>SUBTOTAL(9,J6453:J6455)</f>
        <v>1.078612697135241</v>
      </c>
      <c r="K6456" s="14">
        <f>SUBTOTAL(9,K6453:K6455)</f>
        <v>12854857415.95166</v>
      </c>
      <c r="L6456" s="14">
        <f>SUBTOTAL(9,L6453:L6455)</f>
        <v>12173624357.99</v>
      </c>
      <c r="M6456" s="80"/>
    </row>
    <row r="6457" spans="2:13" ht="24.9" customHeight="1" outlineLevel="2" x14ac:dyDescent="0.3">
      <c r="B6457" s="47" t="s">
        <v>2228</v>
      </c>
      <c r="C6457" s="46" t="s">
        <v>112</v>
      </c>
      <c r="D6457" s="46" t="s">
        <v>934</v>
      </c>
      <c r="E6457" s="46" t="s">
        <v>2026</v>
      </c>
      <c r="F6457" s="45" t="s">
        <v>2025</v>
      </c>
      <c r="G6457" s="26" t="s">
        <v>0</v>
      </c>
      <c r="H6457" s="30">
        <v>256458299307</v>
      </c>
      <c r="I6457" s="30">
        <v>20160878611.25</v>
      </c>
      <c r="J6457" s="36">
        <f>I6457/H6457</f>
        <v>7.8612697135279297E-2</v>
      </c>
      <c r="K6457" s="30">
        <v>21344089610.970001</v>
      </c>
      <c r="L6457" s="30">
        <f>I6457</f>
        <v>20160878611.25</v>
      </c>
      <c r="M6457" s="80">
        <f>L6457/K6457</f>
        <v>0.94456493477651637</v>
      </c>
    </row>
    <row r="6458" spans="2:13" ht="24.9" customHeight="1" outlineLevel="2" x14ac:dyDescent="0.3">
      <c r="B6458" s="47" t="s">
        <v>2228</v>
      </c>
      <c r="C6458" s="46" t="s">
        <v>112</v>
      </c>
      <c r="D6458" s="46" t="s">
        <v>934</v>
      </c>
      <c r="E6458" s="46" t="s">
        <v>2026</v>
      </c>
      <c r="F6458" s="45" t="s">
        <v>2025</v>
      </c>
      <c r="G6458" s="26" t="s">
        <v>7</v>
      </c>
      <c r="H6458" s="30">
        <v>-51291659861</v>
      </c>
      <c r="I6458" s="24"/>
      <c r="J6458" s="36"/>
      <c r="K6458" s="24"/>
      <c r="L6458" s="24"/>
      <c r="M6458" s="80" t="str">
        <f>IFERROR((Base_actualizacion!$L6454/Base_actualizacion!$K6454)," " )</f>
        <v xml:space="preserve"> </v>
      </c>
    </row>
    <row r="6459" spans="2:13" ht="24.9" customHeight="1" outlineLevel="2" x14ac:dyDescent="0.3">
      <c r="B6459" s="47" t="s">
        <v>2228</v>
      </c>
      <c r="C6459" s="46" t="s">
        <v>112</v>
      </c>
      <c r="D6459" s="46" t="s">
        <v>934</v>
      </c>
      <c r="E6459" s="46" t="s">
        <v>2026</v>
      </c>
      <c r="F6459" s="45" t="s">
        <v>2025</v>
      </c>
      <c r="G6459" s="26" t="s">
        <v>13</v>
      </c>
      <c r="H6459" s="30">
        <v>10383039330</v>
      </c>
      <c r="I6459" s="30">
        <v>10383039330</v>
      </c>
      <c r="J6459" s="36">
        <f>H6459/I6459</f>
        <v>1</v>
      </c>
      <c r="K6459" s="24"/>
      <c r="L6459" s="24"/>
      <c r="M6459" s="80"/>
    </row>
    <row r="6460" spans="2:13" ht="24.9" customHeight="1" outlineLevel="1" x14ac:dyDescent="0.3">
      <c r="B6460" s="44" t="str">
        <f>B6459</f>
        <v xml:space="preserve">ASIGNACIÓN PARA LA INVERSIÓN REGIONAL - DEPARTAMENTOS </v>
      </c>
      <c r="C6460" s="43" t="s">
        <v>112</v>
      </c>
      <c r="D6460" s="43" t="s">
        <v>934</v>
      </c>
      <c r="E6460" s="43" t="s">
        <v>2026</v>
      </c>
      <c r="F6460" s="42" t="s">
        <v>2025</v>
      </c>
      <c r="G6460" s="18" t="s">
        <v>3</v>
      </c>
      <c r="H6460" s="32">
        <f>SUBTOTAL(9,H6457:H6459)</f>
        <v>215549678776</v>
      </c>
      <c r="I6460" s="32">
        <f>SUBTOTAL(9,I6457:I6459)</f>
        <v>30543917941.25</v>
      </c>
      <c r="J6460" s="31">
        <f>SUBTOTAL(9,J6457:J6459)</f>
        <v>1.0786126971352794</v>
      </c>
      <c r="K6460" s="14">
        <f>SUBTOTAL(9,K6457:K6459)</f>
        <v>21344089610.970001</v>
      </c>
      <c r="L6460" s="14">
        <f>SUBTOTAL(9,L6457:L6459)</f>
        <v>20160878611.25</v>
      </c>
      <c r="M6460" s="80"/>
    </row>
    <row r="6461" spans="2:13" ht="24.9" customHeight="1" outlineLevel="2" x14ac:dyDescent="0.3">
      <c r="B6461" s="47" t="s">
        <v>2228</v>
      </c>
      <c r="C6461" s="46" t="s">
        <v>38</v>
      </c>
      <c r="D6461" s="46" t="s">
        <v>865</v>
      </c>
      <c r="E6461" s="46" t="s">
        <v>931</v>
      </c>
      <c r="F6461" s="45" t="s">
        <v>2024</v>
      </c>
      <c r="G6461" s="26" t="s">
        <v>0</v>
      </c>
      <c r="H6461" s="30">
        <v>136728202174</v>
      </c>
      <c r="I6461" s="30">
        <v>10748572747.35</v>
      </c>
      <c r="J6461" s="36">
        <f>I6461/H6461</f>
        <v>7.8612697135236165E-2</v>
      </c>
      <c r="K6461" s="30">
        <v>11389166153.06666</v>
      </c>
      <c r="L6461" s="30">
        <f>I6461</f>
        <v>10748572747.35</v>
      </c>
      <c r="M6461" s="80">
        <f>L6461/K6461</f>
        <v>0.94375414344585951</v>
      </c>
    </row>
    <row r="6462" spans="2:13" ht="24.9" customHeight="1" outlineLevel="2" x14ac:dyDescent="0.3">
      <c r="B6462" s="47" t="s">
        <v>2228</v>
      </c>
      <c r="C6462" s="46" t="s">
        <v>38</v>
      </c>
      <c r="D6462" s="46" t="s">
        <v>865</v>
      </c>
      <c r="E6462" s="46" t="s">
        <v>931</v>
      </c>
      <c r="F6462" s="45" t="s">
        <v>2024</v>
      </c>
      <c r="G6462" s="26" t="s">
        <v>7</v>
      </c>
      <c r="H6462" s="30">
        <v>-27345640435</v>
      </c>
      <c r="I6462" s="24"/>
      <c r="J6462" s="36"/>
      <c r="K6462" s="24"/>
      <c r="L6462" s="24"/>
      <c r="M6462" s="80" t="str">
        <f>IFERROR((Base_actualizacion!$L6458/Base_actualizacion!$K6458)," " )</f>
        <v xml:space="preserve"> </v>
      </c>
    </row>
    <row r="6463" spans="2:13" ht="24.9" customHeight="1" outlineLevel="2" x14ac:dyDescent="0.3">
      <c r="B6463" s="47" t="s">
        <v>2228</v>
      </c>
      <c r="C6463" s="46" t="s">
        <v>38</v>
      </c>
      <c r="D6463" s="46" t="s">
        <v>865</v>
      </c>
      <c r="E6463" s="46" t="s">
        <v>931</v>
      </c>
      <c r="F6463" s="45" t="s">
        <v>2024</v>
      </c>
      <c r="G6463" s="26" t="s">
        <v>13</v>
      </c>
      <c r="H6463" s="30">
        <v>942141754</v>
      </c>
      <c r="I6463" s="30">
        <v>942141754</v>
      </c>
      <c r="J6463" s="36">
        <f>H6463/I6463</f>
        <v>1</v>
      </c>
      <c r="K6463" s="24"/>
      <c r="L6463" s="24"/>
      <c r="M6463" s="80"/>
    </row>
    <row r="6464" spans="2:13" ht="24.9" customHeight="1" outlineLevel="1" x14ac:dyDescent="0.3">
      <c r="B6464" s="44" t="str">
        <f>B6463</f>
        <v xml:space="preserve">ASIGNACIÓN PARA LA INVERSIÓN REGIONAL - DEPARTAMENTOS </v>
      </c>
      <c r="C6464" s="43" t="s">
        <v>38</v>
      </c>
      <c r="D6464" s="43" t="s">
        <v>865</v>
      </c>
      <c r="E6464" s="43" t="s">
        <v>931</v>
      </c>
      <c r="F6464" s="42" t="s">
        <v>2024</v>
      </c>
      <c r="G6464" s="18" t="s">
        <v>3</v>
      </c>
      <c r="H6464" s="32">
        <f>SUBTOTAL(9,H6461:H6463)</f>
        <v>110324703493</v>
      </c>
      <c r="I6464" s="32">
        <f>SUBTOTAL(9,I6461:I6463)</f>
        <v>11690714501.35</v>
      </c>
      <c r="J6464" s="31">
        <f>SUBTOTAL(9,J6461:J6463)</f>
        <v>1.0786126971352361</v>
      </c>
      <c r="K6464" s="14">
        <f>SUBTOTAL(9,K6461:K6463)</f>
        <v>11389166153.06666</v>
      </c>
      <c r="L6464" s="14">
        <f>SUBTOTAL(9,L6461:L6463)</f>
        <v>10748572747.35</v>
      </c>
      <c r="M6464" s="80"/>
    </row>
    <row r="6465" spans="2:13" ht="24.9" customHeight="1" outlineLevel="2" x14ac:dyDescent="0.3">
      <c r="B6465" s="47" t="s">
        <v>2228</v>
      </c>
      <c r="C6465" s="46" t="s">
        <v>44</v>
      </c>
      <c r="D6465" s="46" t="s">
        <v>838</v>
      </c>
      <c r="E6465" s="46" t="s">
        <v>862</v>
      </c>
      <c r="F6465" s="45" t="s">
        <v>2023</v>
      </c>
      <c r="G6465" s="26" t="s">
        <v>0</v>
      </c>
      <c r="H6465" s="30">
        <v>282119360428</v>
      </c>
      <c r="I6465" s="30">
        <v>22178163837.330002</v>
      </c>
      <c r="J6465" s="36">
        <f>I6465/H6465</f>
        <v>7.8612697135296797E-2</v>
      </c>
      <c r="K6465" s="30">
        <v>23482753424.800003</v>
      </c>
      <c r="L6465" s="30">
        <f>I6465</f>
        <v>22178163837.330002</v>
      </c>
      <c r="M6465" s="80">
        <f>L6465/K6465</f>
        <v>0.94444477766852364</v>
      </c>
    </row>
    <row r="6466" spans="2:13" ht="24.9" customHeight="1" outlineLevel="2" x14ac:dyDescent="0.3">
      <c r="B6466" s="47" t="s">
        <v>2228</v>
      </c>
      <c r="C6466" s="46" t="s">
        <v>44</v>
      </c>
      <c r="D6466" s="46" t="s">
        <v>838</v>
      </c>
      <c r="E6466" s="46" t="s">
        <v>862</v>
      </c>
      <c r="F6466" s="45" t="s">
        <v>2023</v>
      </c>
      <c r="G6466" s="26" t="s">
        <v>7</v>
      </c>
      <c r="H6466" s="30">
        <v>-56423872086</v>
      </c>
      <c r="I6466" s="24"/>
      <c r="J6466" s="36"/>
      <c r="K6466" s="24"/>
      <c r="L6466" s="24"/>
      <c r="M6466" s="80" t="str">
        <f>IFERROR((Base_actualizacion!$L6462/Base_actualizacion!$K6462)," " )</f>
        <v xml:space="preserve"> </v>
      </c>
    </row>
    <row r="6467" spans="2:13" ht="24.9" customHeight="1" outlineLevel="1" x14ac:dyDescent="0.3">
      <c r="B6467" s="44" t="str">
        <f>B6466</f>
        <v xml:space="preserve">ASIGNACIÓN PARA LA INVERSIÓN REGIONAL - DEPARTAMENTOS </v>
      </c>
      <c r="C6467" s="43" t="s">
        <v>44</v>
      </c>
      <c r="D6467" s="43" t="s">
        <v>838</v>
      </c>
      <c r="E6467" s="43" t="s">
        <v>862</v>
      </c>
      <c r="F6467" s="42" t="s">
        <v>2023</v>
      </c>
      <c r="G6467" s="18" t="s">
        <v>3</v>
      </c>
      <c r="H6467" s="32">
        <f>SUBTOTAL(9,H6465:H6466)</f>
        <v>225695488342</v>
      </c>
      <c r="I6467" s="14">
        <f>SUBTOTAL(9,I6465:I6466)</f>
        <v>22178163837.330002</v>
      </c>
      <c r="J6467" s="31">
        <f>SUBTOTAL(9,J6465:J6466)</f>
        <v>7.8612697135296797E-2</v>
      </c>
      <c r="K6467" s="14">
        <f>SUBTOTAL(9,K6465:K6466)</f>
        <v>23482753424.800003</v>
      </c>
      <c r="L6467" s="14">
        <f>SUBTOTAL(9,L6464:L6466)</f>
        <v>22178163837.330002</v>
      </c>
      <c r="M6467" s="80"/>
    </row>
    <row r="6468" spans="2:13" ht="24.9" customHeight="1" outlineLevel="2" x14ac:dyDescent="0.3">
      <c r="B6468" s="47" t="s">
        <v>2228</v>
      </c>
      <c r="C6468" s="46" t="s">
        <v>44</v>
      </c>
      <c r="D6468" s="46" t="s">
        <v>788</v>
      </c>
      <c r="E6468" s="46" t="s">
        <v>836</v>
      </c>
      <c r="F6468" s="45" t="s">
        <v>2022</v>
      </c>
      <c r="G6468" s="26" t="s">
        <v>0</v>
      </c>
      <c r="H6468" s="30">
        <v>218508430201</v>
      </c>
      <c r="I6468" s="30">
        <v>17177537044.9</v>
      </c>
      <c r="J6468" s="36">
        <f>I6468/H6468</f>
        <v>7.8612697135295187E-2</v>
      </c>
      <c r="K6468" s="30">
        <v>18206440918.43837</v>
      </c>
      <c r="L6468" s="30">
        <f>I6468</f>
        <v>17177537044.9</v>
      </c>
      <c r="M6468" s="80">
        <f>L6468/K6468</f>
        <v>0.9434868199585148</v>
      </c>
    </row>
    <row r="6469" spans="2:13" ht="24.9" customHeight="1" outlineLevel="2" x14ac:dyDescent="0.3">
      <c r="B6469" s="47" t="s">
        <v>2228</v>
      </c>
      <c r="C6469" s="46" t="s">
        <v>44</v>
      </c>
      <c r="D6469" s="46" t="s">
        <v>788</v>
      </c>
      <c r="E6469" s="46" t="s">
        <v>836</v>
      </c>
      <c r="F6469" s="45" t="s">
        <v>2022</v>
      </c>
      <c r="G6469" s="26" t="s">
        <v>7</v>
      </c>
      <c r="H6469" s="30">
        <v>-43701686040</v>
      </c>
      <c r="I6469" s="24"/>
      <c r="J6469" s="36"/>
      <c r="K6469" s="24"/>
      <c r="L6469" s="24"/>
      <c r="M6469" s="80">
        <f>IFERROR((Base_actualizacion!$L6465/Base_actualizacion!$K6465)," " )</f>
        <v>0.94444477766852364</v>
      </c>
    </row>
    <row r="6470" spans="2:13" ht="24.9" customHeight="1" outlineLevel="2" x14ac:dyDescent="0.3">
      <c r="B6470" s="47" t="s">
        <v>2228</v>
      </c>
      <c r="C6470" s="46" t="s">
        <v>44</v>
      </c>
      <c r="D6470" s="46" t="s">
        <v>788</v>
      </c>
      <c r="E6470" s="46" t="s">
        <v>836</v>
      </c>
      <c r="F6470" s="45" t="s">
        <v>2022</v>
      </c>
      <c r="G6470" s="26" t="s">
        <v>13</v>
      </c>
      <c r="H6470" s="30">
        <v>73511534559</v>
      </c>
      <c r="I6470" s="30">
        <v>73511534559</v>
      </c>
      <c r="J6470" s="36">
        <f>H6470/I6470</f>
        <v>1</v>
      </c>
      <c r="K6470" s="24"/>
      <c r="L6470" s="24"/>
      <c r="M6470" s="80"/>
    </row>
    <row r="6471" spans="2:13" ht="24.9" customHeight="1" outlineLevel="1" x14ac:dyDescent="0.3">
      <c r="B6471" s="44" t="str">
        <f>B6470</f>
        <v xml:space="preserve">ASIGNACIÓN PARA LA INVERSIÓN REGIONAL - DEPARTAMENTOS </v>
      </c>
      <c r="C6471" s="43" t="s">
        <v>44</v>
      </c>
      <c r="D6471" s="43" t="s">
        <v>788</v>
      </c>
      <c r="E6471" s="43" t="s">
        <v>836</v>
      </c>
      <c r="F6471" s="42" t="s">
        <v>2022</v>
      </c>
      <c r="G6471" s="18" t="s">
        <v>3</v>
      </c>
      <c r="H6471" s="32">
        <f>SUBTOTAL(9,H6468:H6470)</f>
        <v>248318278720</v>
      </c>
      <c r="I6471" s="32">
        <f>SUBTOTAL(9,I6468:I6470)</f>
        <v>90689071603.899994</v>
      </c>
      <c r="J6471" s="31">
        <f>SUBTOTAL(9,J6468:J6470)</f>
        <v>1.0786126971352952</v>
      </c>
      <c r="K6471" s="14">
        <f>SUBTOTAL(9,K6468:K6470)</f>
        <v>18206440918.43837</v>
      </c>
      <c r="L6471" s="14">
        <f>SUBTOTAL(9,L6468:L6470)</f>
        <v>17177537044.9</v>
      </c>
      <c r="M6471" s="80"/>
    </row>
    <row r="6472" spans="2:13" ht="24.9" customHeight="1" outlineLevel="2" x14ac:dyDescent="0.3">
      <c r="B6472" s="47" t="s">
        <v>2228</v>
      </c>
      <c r="C6472" s="46" t="s">
        <v>21</v>
      </c>
      <c r="D6472" s="46" t="s">
        <v>751</v>
      </c>
      <c r="E6472" s="46" t="s">
        <v>785</v>
      </c>
      <c r="F6472" s="45" t="s">
        <v>2021</v>
      </c>
      <c r="G6472" s="26" t="s">
        <v>0</v>
      </c>
      <c r="H6472" s="30">
        <v>141159783462</v>
      </c>
      <c r="I6472" s="30">
        <v>11096951304.98</v>
      </c>
      <c r="J6472" s="36">
        <f>I6472/H6472</f>
        <v>7.8612697135280615E-2</v>
      </c>
      <c r="K6472" s="30">
        <v>11754753020.428341</v>
      </c>
      <c r="L6472" s="30">
        <f>I6472</f>
        <v>11096951304.98</v>
      </c>
      <c r="M6472" s="80">
        <f>L6472/K6472</f>
        <v>0.94403951199100811</v>
      </c>
    </row>
    <row r="6473" spans="2:13" ht="24.9" customHeight="1" outlineLevel="2" x14ac:dyDescent="0.3">
      <c r="B6473" s="47" t="s">
        <v>2228</v>
      </c>
      <c r="C6473" s="46" t="s">
        <v>21</v>
      </c>
      <c r="D6473" s="46" t="s">
        <v>751</v>
      </c>
      <c r="E6473" s="46" t="s">
        <v>785</v>
      </c>
      <c r="F6473" s="45" t="s">
        <v>2021</v>
      </c>
      <c r="G6473" s="26" t="s">
        <v>7</v>
      </c>
      <c r="H6473" s="30">
        <v>-28231956692</v>
      </c>
      <c r="I6473" s="24"/>
      <c r="J6473" s="36"/>
      <c r="K6473" s="24"/>
      <c r="L6473" s="24"/>
      <c r="M6473" s="80" t="str">
        <f>IFERROR((Base_actualizacion!$L6469/Base_actualizacion!$K6469)," " )</f>
        <v xml:space="preserve"> </v>
      </c>
    </row>
    <row r="6474" spans="2:13" ht="24.9" customHeight="1" outlineLevel="1" x14ac:dyDescent="0.3">
      <c r="B6474" s="44" t="str">
        <f>B6473</f>
        <v xml:space="preserve">ASIGNACIÓN PARA LA INVERSIÓN REGIONAL - DEPARTAMENTOS </v>
      </c>
      <c r="C6474" s="43" t="s">
        <v>21</v>
      </c>
      <c r="D6474" s="43" t="s">
        <v>751</v>
      </c>
      <c r="E6474" s="43" t="s">
        <v>785</v>
      </c>
      <c r="F6474" s="42" t="s">
        <v>2021</v>
      </c>
      <c r="G6474" s="18" t="s">
        <v>3</v>
      </c>
      <c r="H6474" s="32">
        <f>SUBTOTAL(9,H6472:H6473)</f>
        <v>112927826770</v>
      </c>
      <c r="I6474" s="14">
        <f>SUBTOTAL(9,I6472:I6473)</f>
        <v>11096951304.98</v>
      </c>
      <c r="J6474" s="31">
        <f>SUBTOTAL(9,J6472:J6473)</f>
        <v>7.8612697135280615E-2</v>
      </c>
      <c r="K6474" s="14">
        <f>SUBTOTAL(9,K6472:K6473)</f>
        <v>11754753020.428341</v>
      </c>
      <c r="L6474" s="14">
        <f>SUBTOTAL(9,L6471:L6473)</f>
        <v>11096951304.98</v>
      </c>
      <c r="M6474" s="80"/>
    </row>
    <row r="6475" spans="2:13" ht="24.9" customHeight="1" outlineLevel="2" x14ac:dyDescent="0.3">
      <c r="B6475" s="47" t="s">
        <v>2228</v>
      </c>
      <c r="C6475" s="46" t="s">
        <v>112</v>
      </c>
      <c r="D6475" s="46" t="s">
        <v>628</v>
      </c>
      <c r="E6475" s="46" t="s">
        <v>748</v>
      </c>
      <c r="F6475" s="45" t="s">
        <v>2020</v>
      </c>
      <c r="G6475" s="26" t="s">
        <v>0</v>
      </c>
      <c r="H6475" s="30">
        <v>202567311209</v>
      </c>
      <c r="I6475" s="30">
        <v>15924362685.580002</v>
      </c>
      <c r="J6475" s="36">
        <f>I6475/H6475</f>
        <v>7.8612697135274454E-2</v>
      </c>
      <c r="K6475" s="30">
        <v>16891179798.83666</v>
      </c>
      <c r="L6475" s="30">
        <f>I6475</f>
        <v>15924362685.580002</v>
      </c>
      <c r="M6475" s="80">
        <f>L6475/K6475</f>
        <v>0.94276201397588311</v>
      </c>
    </row>
    <row r="6476" spans="2:13" ht="24.9" customHeight="1" outlineLevel="2" x14ac:dyDescent="0.3">
      <c r="B6476" s="47" t="s">
        <v>2228</v>
      </c>
      <c r="C6476" s="46" t="s">
        <v>112</v>
      </c>
      <c r="D6476" s="46" t="s">
        <v>628</v>
      </c>
      <c r="E6476" s="46" t="s">
        <v>748</v>
      </c>
      <c r="F6476" s="45" t="s">
        <v>2020</v>
      </c>
      <c r="G6476" s="26" t="s">
        <v>7</v>
      </c>
      <c r="H6476" s="30">
        <v>-40513462242</v>
      </c>
      <c r="I6476" s="24"/>
      <c r="J6476" s="36"/>
      <c r="K6476" s="24"/>
      <c r="L6476" s="24"/>
      <c r="M6476" s="80">
        <f>IFERROR((Base_actualizacion!$L6472/Base_actualizacion!$K6472)," " )</f>
        <v>0.94403951199100811</v>
      </c>
    </row>
    <row r="6477" spans="2:13" ht="24.9" customHeight="1" outlineLevel="2" x14ac:dyDescent="0.3">
      <c r="B6477" s="47" t="s">
        <v>2228</v>
      </c>
      <c r="C6477" s="46" t="s">
        <v>112</v>
      </c>
      <c r="D6477" s="46" t="s">
        <v>628</v>
      </c>
      <c r="E6477" s="46" t="s">
        <v>748</v>
      </c>
      <c r="F6477" s="45" t="s">
        <v>2020</v>
      </c>
      <c r="G6477" s="26" t="s">
        <v>13</v>
      </c>
      <c r="H6477" s="30">
        <v>4944992440</v>
      </c>
      <c r="I6477" s="30">
        <v>4944992440</v>
      </c>
      <c r="J6477" s="36">
        <f>H6477/I6477</f>
        <v>1</v>
      </c>
      <c r="K6477" s="24"/>
      <c r="L6477" s="24"/>
      <c r="M6477" s="80"/>
    </row>
    <row r="6478" spans="2:13" ht="24.9" customHeight="1" outlineLevel="1" x14ac:dyDescent="0.3">
      <c r="B6478" s="44" t="str">
        <f>B6477</f>
        <v xml:space="preserve">ASIGNACIÓN PARA LA INVERSIÓN REGIONAL - DEPARTAMENTOS </v>
      </c>
      <c r="C6478" s="43" t="s">
        <v>112</v>
      </c>
      <c r="D6478" s="43" t="s">
        <v>628</v>
      </c>
      <c r="E6478" s="43" t="s">
        <v>748</v>
      </c>
      <c r="F6478" s="42" t="s">
        <v>2020</v>
      </c>
      <c r="G6478" s="18" t="s">
        <v>3</v>
      </c>
      <c r="H6478" s="32">
        <f>SUBTOTAL(9,H6475:H6477)</f>
        <v>166998841407</v>
      </c>
      <c r="I6478" s="32">
        <f>SUBTOTAL(9,I6475:I6477)</f>
        <v>20869355125.580002</v>
      </c>
      <c r="J6478" s="31">
        <f>SUBTOTAL(9,J6475:J6477)</f>
        <v>1.0786126971352745</v>
      </c>
      <c r="K6478" s="14">
        <f>SUBTOTAL(9,K6475:K6477)</f>
        <v>16891179798.83666</v>
      </c>
      <c r="L6478" s="14">
        <f>SUBTOTAL(9,L6475:L6477)</f>
        <v>15924362685.580002</v>
      </c>
      <c r="M6478" s="80"/>
    </row>
    <row r="6479" spans="2:13" ht="24.9" customHeight="1" outlineLevel="2" x14ac:dyDescent="0.3">
      <c r="B6479" s="47" t="s">
        <v>2228</v>
      </c>
      <c r="C6479" s="46" t="s">
        <v>336</v>
      </c>
      <c r="D6479" s="46" t="s">
        <v>551</v>
      </c>
      <c r="E6479" s="46" t="s">
        <v>625</v>
      </c>
      <c r="F6479" s="45" t="s">
        <v>2019</v>
      </c>
      <c r="G6479" s="26" t="s">
        <v>0</v>
      </c>
      <c r="H6479" s="30">
        <v>194944704452</v>
      </c>
      <c r="I6479" s="30">
        <v>15325129009.210001</v>
      </c>
      <c r="J6479" s="36">
        <f>I6479/H6479</f>
        <v>7.861269713527104E-2</v>
      </c>
      <c r="K6479" s="30">
        <v>16261737092.11834</v>
      </c>
      <c r="L6479" s="30">
        <f>I6479</f>
        <v>15325129009.210001</v>
      </c>
      <c r="M6479" s="80">
        <f>L6479/K6479</f>
        <v>0.94240417997150572</v>
      </c>
    </row>
    <row r="6480" spans="2:13" ht="24.9" customHeight="1" outlineLevel="2" x14ac:dyDescent="0.3">
      <c r="B6480" s="47" t="s">
        <v>2228</v>
      </c>
      <c r="C6480" s="46" t="s">
        <v>336</v>
      </c>
      <c r="D6480" s="46" t="s">
        <v>551</v>
      </c>
      <c r="E6480" s="46" t="s">
        <v>625</v>
      </c>
      <c r="F6480" s="45" t="s">
        <v>2019</v>
      </c>
      <c r="G6480" s="26" t="s">
        <v>7</v>
      </c>
      <c r="H6480" s="30">
        <v>-38988940890</v>
      </c>
      <c r="I6480" s="24"/>
      <c r="J6480" s="36"/>
      <c r="K6480" s="24"/>
      <c r="L6480" s="24"/>
      <c r="M6480" s="80" t="str">
        <f>IFERROR((Base_actualizacion!$L6476/Base_actualizacion!$K6476)," " )</f>
        <v xml:space="preserve"> </v>
      </c>
    </row>
    <row r="6481" spans="2:13" ht="24.9" customHeight="1" outlineLevel="1" x14ac:dyDescent="0.3">
      <c r="B6481" s="44" t="str">
        <f>B6480</f>
        <v xml:space="preserve">ASIGNACIÓN PARA LA INVERSIÓN REGIONAL - DEPARTAMENTOS </v>
      </c>
      <c r="C6481" s="43" t="s">
        <v>336</v>
      </c>
      <c r="D6481" s="43" t="s">
        <v>551</v>
      </c>
      <c r="E6481" s="43" t="s">
        <v>625</v>
      </c>
      <c r="F6481" s="42" t="s">
        <v>2019</v>
      </c>
      <c r="G6481" s="18" t="s">
        <v>3</v>
      </c>
      <c r="H6481" s="32">
        <f>SUBTOTAL(9,H6479:H6480)</f>
        <v>155955763562</v>
      </c>
      <c r="I6481" s="14">
        <f>SUBTOTAL(9,I6479:I6480)</f>
        <v>15325129009.210001</v>
      </c>
      <c r="J6481" s="31">
        <f>SUBTOTAL(9,J6479:J6480)</f>
        <v>7.861269713527104E-2</v>
      </c>
      <c r="K6481" s="14">
        <f>SUBTOTAL(9,K6479:K6480)</f>
        <v>16261737092.11834</v>
      </c>
      <c r="L6481" s="14">
        <f>SUBTOTAL(9,L6478:L6480)</f>
        <v>15325129009.210001</v>
      </c>
      <c r="M6481" s="80"/>
    </row>
    <row r="6482" spans="2:13" ht="24.9" customHeight="1" outlineLevel="2" x14ac:dyDescent="0.3">
      <c r="B6482" s="47" t="s">
        <v>2228</v>
      </c>
      <c r="C6482" s="46" t="s">
        <v>498</v>
      </c>
      <c r="D6482" s="46" t="s">
        <v>526</v>
      </c>
      <c r="E6482" s="46" t="s">
        <v>548</v>
      </c>
      <c r="F6482" s="45" t="s">
        <v>2018</v>
      </c>
      <c r="G6482" s="26" t="s">
        <v>0</v>
      </c>
      <c r="H6482" s="30">
        <v>77251346703</v>
      </c>
      <c r="I6482" s="30">
        <v>6072936721.6499996</v>
      </c>
      <c r="J6482" s="36">
        <f>I6482/H6482</f>
        <v>7.861269713520945E-2</v>
      </c>
      <c r="K6482" s="30">
        <v>6443153456.0300007</v>
      </c>
      <c r="L6482" s="30">
        <f>I6482</f>
        <v>6072936721.6499996</v>
      </c>
      <c r="M6482" s="80">
        <f>L6482/K6482</f>
        <v>0.94254106519323644</v>
      </c>
    </row>
    <row r="6483" spans="2:13" ht="24.9" customHeight="1" outlineLevel="2" x14ac:dyDescent="0.3">
      <c r="B6483" s="47" t="s">
        <v>2228</v>
      </c>
      <c r="C6483" s="46" t="s">
        <v>498</v>
      </c>
      <c r="D6483" s="46" t="s">
        <v>526</v>
      </c>
      <c r="E6483" s="46" t="s">
        <v>548</v>
      </c>
      <c r="F6483" s="45" t="s">
        <v>2018</v>
      </c>
      <c r="G6483" s="26" t="s">
        <v>7</v>
      </c>
      <c r="H6483" s="30">
        <v>-15450269341</v>
      </c>
      <c r="I6483" s="24"/>
      <c r="J6483" s="36"/>
      <c r="K6483" s="24"/>
      <c r="L6483" s="24"/>
      <c r="M6483" s="80">
        <f>IFERROR((Base_actualizacion!$L6479/Base_actualizacion!$K6479)," " )</f>
        <v>0.94240417997150572</v>
      </c>
    </row>
    <row r="6484" spans="2:13" ht="24.9" customHeight="1" outlineLevel="1" x14ac:dyDescent="0.3">
      <c r="B6484" s="44" t="str">
        <f>B6483</f>
        <v xml:space="preserve">ASIGNACIÓN PARA LA INVERSIÓN REGIONAL - DEPARTAMENTOS </v>
      </c>
      <c r="C6484" s="43" t="s">
        <v>498</v>
      </c>
      <c r="D6484" s="43" t="s">
        <v>526</v>
      </c>
      <c r="E6484" s="43" t="s">
        <v>548</v>
      </c>
      <c r="F6484" s="42" t="s">
        <v>2018</v>
      </c>
      <c r="G6484" s="18" t="s">
        <v>3</v>
      </c>
      <c r="H6484" s="32">
        <f>SUBTOTAL(9,H6482:H6483)</f>
        <v>61801077362</v>
      </c>
      <c r="I6484" s="14">
        <f>SUBTOTAL(9,I6482:I6483)</f>
        <v>6072936721.6499996</v>
      </c>
      <c r="J6484" s="31">
        <f>SUBTOTAL(9,J6482:J6483)</f>
        <v>7.861269713520945E-2</v>
      </c>
      <c r="K6484" s="14">
        <f>SUBTOTAL(9,K6482:K6483)</f>
        <v>6443153456.0300007</v>
      </c>
      <c r="L6484" s="14">
        <f>SUBTOTAL(9,L6481:L6483)</f>
        <v>6072936721.6499996</v>
      </c>
      <c r="M6484" s="80"/>
    </row>
    <row r="6485" spans="2:13" ht="24.9" customHeight="1" outlineLevel="2" x14ac:dyDescent="0.3">
      <c r="B6485" s="47" t="s">
        <v>2228</v>
      </c>
      <c r="C6485" s="46" t="s">
        <v>498</v>
      </c>
      <c r="D6485" s="46" t="s">
        <v>497</v>
      </c>
      <c r="E6485" s="46" t="s">
        <v>523</v>
      </c>
      <c r="F6485" s="45" t="s">
        <v>2017</v>
      </c>
      <c r="G6485" s="26" t="s">
        <v>0</v>
      </c>
      <c r="H6485" s="30">
        <v>100837107213</v>
      </c>
      <c r="I6485" s="30">
        <v>7927076969.3299999</v>
      </c>
      <c r="J6485" s="36">
        <f>I6485/H6485</f>
        <v>7.8612697135247003E-2</v>
      </c>
      <c r="K6485" s="30">
        <v>8416496112.2683401</v>
      </c>
      <c r="L6485" s="30">
        <f>I6485</f>
        <v>7927076969.3299999</v>
      </c>
      <c r="M6485" s="80">
        <f>L6485/K6485</f>
        <v>0.94185001259313406</v>
      </c>
    </row>
    <row r="6486" spans="2:13" ht="24.9" customHeight="1" outlineLevel="2" x14ac:dyDescent="0.3">
      <c r="B6486" s="47" t="s">
        <v>2228</v>
      </c>
      <c r="C6486" s="46" t="s">
        <v>498</v>
      </c>
      <c r="D6486" s="46" t="s">
        <v>497</v>
      </c>
      <c r="E6486" s="46" t="s">
        <v>523</v>
      </c>
      <c r="F6486" s="45" t="s">
        <v>2017</v>
      </c>
      <c r="G6486" s="26" t="s">
        <v>7</v>
      </c>
      <c r="H6486" s="30">
        <v>-20167421443</v>
      </c>
      <c r="I6486" s="24"/>
      <c r="J6486" s="36"/>
      <c r="K6486" s="24"/>
      <c r="L6486" s="24"/>
      <c r="M6486" s="80">
        <f>IFERROR((Base_actualizacion!$L6482/Base_actualizacion!$K6482)," " )</f>
        <v>0.94254106519323644</v>
      </c>
    </row>
    <row r="6487" spans="2:13" ht="24.9" customHeight="1" outlineLevel="1" x14ac:dyDescent="0.3">
      <c r="B6487" s="44" t="str">
        <f>B6486</f>
        <v xml:space="preserve">ASIGNACIÓN PARA LA INVERSIÓN REGIONAL - DEPARTAMENTOS </v>
      </c>
      <c r="C6487" s="43" t="s">
        <v>498</v>
      </c>
      <c r="D6487" s="43" t="s">
        <v>497</v>
      </c>
      <c r="E6487" s="43" t="s">
        <v>523</v>
      </c>
      <c r="F6487" s="42" t="s">
        <v>2017</v>
      </c>
      <c r="G6487" s="18" t="s">
        <v>3</v>
      </c>
      <c r="H6487" s="32">
        <f>SUBTOTAL(9,H6485:H6486)</f>
        <v>80669685770</v>
      </c>
      <c r="I6487" s="14">
        <f>SUBTOTAL(9,I6485:I6486)</f>
        <v>7927076969.3299999</v>
      </c>
      <c r="J6487" s="31">
        <f>SUBTOTAL(9,J6485:J6486)</f>
        <v>7.8612697135247003E-2</v>
      </c>
      <c r="K6487" s="14">
        <f>SUBTOTAL(9,K6485:K6486)</f>
        <v>8416496112.2683401</v>
      </c>
      <c r="L6487" s="14">
        <f>SUBTOTAL(9,L6484:L6486)</f>
        <v>7927076969.3299999</v>
      </c>
      <c r="M6487" s="80"/>
    </row>
    <row r="6488" spans="2:13" ht="24.9" customHeight="1" outlineLevel="2" x14ac:dyDescent="0.3">
      <c r="B6488" s="47" t="s">
        <v>2228</v>
      </c>
      <c r="C6488" s="46" t="s">
        <v>336</v>
      </c>
      <c r="D6488" s="46" t="s">
        <v>335</v>
      </c>
      <c r="E6488" s="46" t="s">
        <v>494</v>
      </c>
      <c r="F6488" s="45" t="s">
        <v>2016</v>
      </c>
      <c r="G6488" s="26" t="s">
        <v>0</v>
      </c>
      <c r="H6488" s="30">
        <v>159281965533</v>
      </c>
      <c r="I6488" s="30">
        <v>12521584915.549999</v>
      </c>
      <c r="J6488" s="36">
        <f>I6488/H6488</f>
        <v>7.8612697135230794E-2</v>
      </c>
      <c r="K6488" s="30">
        <v>13279389790.459999</v>
      </c>
      <c r="L6488" s="30">
        <f>I6488</f>
        <v>12521584915.549999</v>
      </c>
      <c r="M6488" s="80">
        <f>L6488/K6488</f>
        <v>0.94293375773528298</v>
      </c>
    </row>
    <row r="6489" spans="2:13" ht="24.9" customHeight="1" outlineLevel="2" x14ac:dyDescent="0.3">
      <c r="B6489" s="47" t="s">
        <v>2228</v>
      </c>
      <c r="C6489" s="46" t="s">
        <v>336</v>
      </c>
      <c r="D6489" s="46" t="s">
        <v>335</v>
      </c>
      <c r="E6489" s="46" t="s">
        <v>494</v>
      </c>
      <c r="F6489" s="45" t="s">
        <v>2016</v>
      </c>
      <c r="G6489" s="26" t="s">
        <v>7</v>
      </c>
      <c r="H6489" s="30">
        <v>-31856393107</v>
      </c>
      <c r="I6489" s="24"/>
      <c r="J6489" s="36"/>
      <c r="K6489" s="24"/>
      <c r="L6489" s="24"/>
      <c r="M6489" s="80">
        <f>IFERROR((Base_actualizacion!$L6485/Base_actualizacion!$K6485)," " )</f>
        <v>0.94185001259313406</v>
      </c>
    </row>
    <row r="6490" spans="2:13" ht="24.9" customHeight="1" outlineLevel="2" x14ac:dyDescent="0.3">
      <c r="B6490" s="47" t="s">
        <v>2228</v>
      </c>
      <c r="C6490" s="46" t="s">
        <v>336</v>
      </c>
      <c r="D6490" s="46" t="s">
        <v>335</v>
      </c>
      <c r="E6490" s="46" t="s">
        <v>494</v>
      </c>
      <c r="F6490" s="45" t="s">
        <v>2016</v>
      </c>
      <c r="G6490" s="26" t="s">
        <v>13</v>
      </c>
      <c r="H6490" s="30">
        <v>23889863</v>
      </c>
      <c r="I6490" s="30">
        <v>23889863</v>
      </c>
      <c r="J6490" s="36">
        <f>H6490/I6490</f>
        <v>1</v>
      </c>
      <c r="K6490" s="24"/>
      <c r="L6490" s="24"/>
      <c r="M6490" s="80"/>
    </row>
    <row r="6491" spans="2:13" ht="24.9" customHeight="1" outlineLevel="1" x14ac:dyDescent="0.3">
      <c r="B6491" s="44" t="str">
        <f>B6490</f>
        <v xml:space="preserve">ASIGNACIÓN PARA LA INVERSIÓN REGIONAL - DEPARTAMENTOS </v>
      </c>
      <c r="C6491" s="43" t="s">
        <v>336</v>
      </c>
      <c r="D6491" s="43" t="s">
        <v>335</v>
      </c>
      <c r="E6491" s="43" t="s">
        <v>494</v>
      </c>
      <c r="F6491" s="42" t="s">
        <v>2016</v>
      </c>
      <c r="G6491" s="18" t="s">
        <v>3</v>
      </c>
      <c r="H6491" s="32">
        <f>SUBTOTAL(9,H6488:H6490)</f>
        <v>127449462289</v>
      </c>
      <c r="I6491" s="32">
        <f>SUBTOTAL(9,I6488:I6490)</f>
        <v>12545474778.549999</v>
      </c>
      <c r="J6491" s="31">
        <f>SUBTOTAL(9,J6488:J6490)</f>
        <v>1.0786126971352308</v>
      </c>
      <c r="K6491" s="14">
        <f>SUBTOTAL(9,K6488:K6490)</f>
        <v>13279389790.459999</v>
      </c>
      <c r="L6491" s="14">
        <f>SUBTOTAL(9,L6488:L6490)</f>
        <v>12521584915.549999</v>
      </c>
      <c r="M6491" s="80"/>
    </row>
    <row r="6492" spans="2:13" ht="24.9" customHeight="1" outlineLevel="2" x14ac:dyDescent="0.3">
      <c r="B6492" s="47" t="s">
        <v>2228</v>
      </c>
      <c r="C6492" s="46" t="s">
        <v>44</v>
      </c>
      <c r="D6492" s="46" t="s">
        <v>290</v>
      </c>
      <c r="E6492" s="46" t="s">
        <v>332</v>
      </c>
      <c r="F6492" s="45" t="s">
        <v>2015</v>
      </c>
      <c r="G6492" s="26" t="s">
        <v>0</v>
      </c>
      <c r="H6492" s="30">
        <v>197950088954</v>
      </c>
      <c r="I6492" s="30">
        <v>15561390390.84</v>
      </c>
      <c r="J6492" s="36">
        <f>I6492/H6492</f>
        <v>7.8612697135267182E-2</v>
      </c>
      <c r="K6492" s="30">
        <v>16490687679.741661</v>
      </c>
      <c r="L6492" s="30">
        <f>I6492</f>
        <v>15561390390.84</v>
      </c>
      <c r="M6492" s="80">
        <f>L6492/K6492</f>
        <v>0.94364714759328827</v>
      </c>
    </row>
    <row r="6493" spans="2:13" ht="24.9" customHeight="1" outlineLevel="2" x14ac:dyDescent="0.3">
      <c r="B6493" s="47" t="s">
        <v>2228</v>
      </c>
      <c r="C6493" s="46" t="s">
        <v>44</v>
      </c>
      <c r="D6493" s="46" t="s">
        <v>290</v>
      </c>
      <c r="E6493" s="46" t="s">
        <v>332</v>
      </c>
      <c r="F6493" s="45" t="s">
        <v>2015</v>
      </c>
      <c r="G6493" s="26" t="s">
        <v>7</v>
      </c>
      <c r="H6493" s="30">
        <v>-39590017791</v>
      </c>
      <c r="I6493" s="24"/>
      <c r="J6493" s="36"/>
      <c r="K6493" s="24"/>
      <c r="L6493" s="24"/>
      <c r="M6493" s="80" t="str">
        <f>IFERROR((Base_actualizacion!$L6489/Base_actualizacion!$K6489)," " )</f>
        <v xml:space="preserve"> </v>
      </c>
    </row>
    <row r="6494" spans="2:13" ht="24.9" customHeight="1" outlineLevel="1" x14ac:dyDescent="0.3">
      <c r="B6494" s="44" t="str">
        <f>B6493</f>
        <v xml:space="preserve">ASIGNACIÓN PARA LA INVERSIÓN REGIONAL - DEPARTAMENTOS </v>
      </c>
      <c r="C6494" s="43" t="s">
        <v>44</v>
      </c>
      <c r="D6494" s="43" t="s">
        <v>290</v>
      </c>
      <c r="E6494" s="43" t="s">
        <v>332</v>
      </c>
      <c r="F6494" s="42" t="s">
        <v>2015</v>
      </c>
      <c r="G6494" s="18" t="s">
        <v>3</v>
      </c>
      <c r="H6494" s="32">
        <f>SUBTOTAL(9,H6492:H6493)</f>
        <v>158360071163</v>
      </c>
      <c r="I6494" s="14">
        <f>SUBTOTAL(9,I6492:I6493)</f>
        <v>15561390390.84</v>
      </c>
      <c r="J6494" s="31">
        <f>SUBTOTAL(9,J6492:J6493)</f>
        <v>7.8612697135267182E-2</v>
      </c>
      <c r="K6494" s="14">
        <f>SUBTOTAL(9,K6492:K6493)</f>
        <v>16490687679.741661</v>
      </c>
      <c r="L6494" s="14">
        <f>SUBTOTAL(9,L6491:L6493)</f>
        <v>15561390390.84</v>
      </c>
      <c r="M6494" s="80"/>
    </row>
    <row r="6495" spans="2:13" ht="24.9" customHeight="1" outlineLevel="2" x14ac:dyDescent="0.3">
      <c r="B6495" s="47" t="s">
        <v>2228</v>
      </c>
      <c r="C6495" s="46" t="s">
        <v>38</v>
      </c>
      <c r="D6495" s="46" t="s">
        <v>198</v>
      </c>
      <c r="E6495" s="46" t="s">
        <v>287</v>
      </c>
      <c r="F6495" s="45" t="s">
        <v>2014</v>
      </c>
      <c r="G6495" s="26" t="s">
        <v>0</v>
      </c>
      <c r="H6495" s="30">
        <v>145903296018</v>
      </c>
      <c r="I6495" s="30">
        <v>11469851620.900002</v>
      </c>
      <c r="J6495" s="36">
        <f>I6495/H6495</f>
        <v>7.861269713526535E-2</v>
      </c>
      <c r="K6495" s="30">
        <v>12169065127.189999</v>
      </c>
      <c r="L6495" s="30">
        <f>I6495</f>
        <v>11469851620.900002</v>
      </c>
      <c r="M6495" s="80">
        <f>L6495/K6495</f>
        <v>0.94254172370828171</v>
      </c>
    </row>
    <row r="6496" spans="2:13" ht="24.9" customHeight="1" outlineLevel="2" x14ac:dyDescent="0.3">
      <c r="B6496" s="47" t="s">
        <v>2228</v>
      </c>
      <c r="C6496" s="46" t="s">
        <v>38</v>
      </c>
      <c r="D6496" s="46" t="s">
        <v>198</v>
      </c>
      <c r="E6496" s="46" t="s">
        <v>287</v>
      </c>
      <c r="F6496" s="45" t="s">
        <v>2014</v>
      </c>
      <c r="G6496" s="26" t="s">
        <v>7</v>
      </c>
      <c r="H6496" s="30">
        <v>-29180659204</v>
      </c>
      <c r="I6496" s="24"/>
      <c r="J6496" s="36"/>
      <c r="K6496" s="24"/>
      <c r="L6496" s="24"/>
      <c r="M6496" s="80">
        <f>IFERROR((Base_actualizacion!$L6492/Base_actualizacion!$K6492)," " )</f>
        <v>0.94364714759328827</v>
      </c>
    </row>
    <row r="6497" spans="2:13" ht="24.9" customHeight="1" outlineLevel="1" x14ac:dyDescent="0.3">
      <c r="B6497" s="44" t="str">
        <f>B6496</f>
        <v xml:space="preserve">ASIGNACIÓN PARA LA INVERSIÓN REGIONAL - DEPARTAMENTOS </v>
      </c>
      <c r="C6497" s="43" t="s">
        <v>38</v>
      </c>
      <c r="D6497" s="43" t="s">
        <v>198</v>
      </c>
      <c r="E6497" s="43" t="s">
        <v>287</v>
      </c>
      <c r="F6497" s="42" t="s">
        <v>2014</v>
      </c>
      <c r="G6497" s="18" t="s">
        <v>3</v>
      </c>
      <c r="H6497" s="32">
        <f>SUBTOTAL(9,H6495:H6496)</f>
        <v>116722636814</v>
      </c>
      <c r="I6497" s="14">
        <f>SUBTOTAL(9,I6495:I6496)</f>
        <v>11469851620.900002</v>
      </c>
      <c r="J6497" s="31">
        <f>SUBTOTAL(9,J6495:J6496)</f>
        <v>7.861269713526535E-2</v>
      </c>
      <c r="K6497" s="14">
        <f>SUBTOTAL(9,K6495:K6496)</f>
        <v>12169065127.189999</v>
      </c>
      <c r="L6497" s="14">
        <f>SUBTOTAL(9,L6494:L6496)</f>
        <v>11469851620.900002</v>
      </c>
      <c r="M6497" s="80"/>
    </row>
    <row r="6498" spans="2:13" ht="24.9" customHeight="1" outlineLevel="2" x14ac:dyDescent="0.3">
      <c r="B6498" s="47" t="s">
        <v>2228</v>
      </c>
      <c r="C6498" s="46" t="s">
        <v>112</v>
      </c>
      <c r="D6498" s="46" t="s">
        <v>111</v>
      </c>
      <c r="E6498" s="46" t="s">
        <v>195</v>
      </c>
      <c r="F6498" s="45" t="s">
        <v>2013</v>
      </c>
      <c r="G6498" s="26" t="s">
        <v>0</v>
      </c>
      <c r="H6498" s="30">
        <v>169485534049</v>
      </c>
      <c r="I6498" s="30">
        <v>13323714957</v>
      </c>
      <c r="J6498" s="36">
        <f>I6498/H6498</f>
        <v>7.8612697135249182E-2</v>
      </c>
      <c r="K6498" s="30">
        <v>14145597766.99</v>
      </c>
      <c r="L6498" s="30">
        <f>I6498</f>
        <v>13323714957</v>
      </c>
      <c r="M6498" s="80">
        <f>L6498/K6498</f>
        <v>0.94189833306953374</v>
      </c>
    </row>
    <row r="6499" spans="2:13" ht="24.9" customHeight="1" outlineLevel="2" x14ac:dyDescent="0.3">
      <c r="B6499" s="47" t="s">
        <v>2228</v>
      </c>
      <c r="C6499" s="46" t="s">
        <v>112</v>
      </c>
      <c r="D6499" s="46" t="s">
        <v>111</v>
      </c>
      <c r="E6499" s="46" t="s">
        <v>195</v>
      </c>
      <c r="F6499" s="45" t="s">
        <v>2013</v>
      </c>
      <c r="G6499" s="26" t="s">
        <v>7</v>
      </c>
      <c r="H6499" s="30">
        <v>-33897106810</v>
      </c>
      <c r="I6499" s="24"/>
      <c r="J6499" s="36"/>
      <c r="K6499" s="24"/>
      <c r="L6499" s="24"/>
      <c r="M6499" s="80">
        <f>IFERROR((Base_actualizacion!$L6495/Base_actualizacion!$K6495)," " )</f>
        <v>0.94254172370828171</v>
      </c>
    </row>
    <row r="6500" spans="2:13" ht="24.9" customHeight="1" outlineLevel="2" x14ac:dyDescent="0.3">
      <c r="B6500" s="47" t="s">
        <v>2228</v>
      </c>
      <c r="C6500" s="46" t="s">
        <v>112</v>
      </c>
      <c r="D6500" s="46" t="s">
        <v>111</v>
      </c>
      <c r="E6500" s="46" t="s">
        <v>195</v>
      </c>
      <c r="F6500" s="45" t="s">
        <v>2013</v>
      </c>
      <c r="G6500" s="26" t="s">
        <v>13</v>
      </c>
      <c r="H6500" s="30">
        <v>253601525</v>
      </c>
      <c r="I6500" s="30">
        <v>253601525</v>
      </c>
      <c r="J6500" s="36">
        <f>H6500/I6500</f>
        <v>1</v>
      </c>
      <c r="K6500" s="24"/>
      <c r="L6500" s="24"/>
      <c r="M6500" s="80"/>
    </row>
    <row r="6501" spans="2:13" ht="24.9" customHeight="1" outlineLevel="1" x14ac:dyDescent="0.3">
      <c r="B6501" s="44" t="str">
        <f>B6500</f>
        <v xml:space="preserve">ASIGNACIÓN PARA LA INVERSIÓN REGIONAL - DEPARTAMENTOS </v>
      </c>
      <c r="C6501" s="43" t="s">
        <v>112</v>
      </c>
      <c r="D6501" s="43" t="s">
        <v>111</v>
      </c>
      <c r="E6501" s="43" t="s">
        <v>195</v>
      </c>
      <c r="F6501" s="42" t="s">
        <v>2013</v>
      </c>
      <c r="G6501" s="18" t="s">
        <v>3</v>
      </c>
      <c r="H6501" s="32">
        <f>SUBTOTAL(9,H6498:H6500)</f>
        <v>135842028764</v>
      </c>
      <c r="I6501" s="32">
        <f>SUBTOTAL(9,I6498:I6500)</f>
        <v>13577316482</v>
      </c>
      <c r="J6501" s="31">
        <f>SUBTOTAL(9,J6498:J6500)</f>
        <v>1.0786126971352492</v>
      </c>
      <c r="K6501" s="14">
        <f>SUBTOTAL(9,K6498:K6500)</f>
        <v>14145597766.99</v>
      </c>
      <c r="L6501" s="14">
        <f>SUBTOTAL(9,L6498:L6500)</f>
        <v>13323714957</v>
      </c>
      <c r="M6501" s="80"/>
    </row>
    <row r="6502" spans="2:13" ht="24.9" customHeight="1" outlineLevel="2" x14ac:dyDescent="0.3">
      <c r="B6502" s="47" t="s">
        <v>2228</v>
      </c>
      <c r="C6502" s="46" t="s">
        <v>21</v>
      </c>
      <c r="D6502" s="46" t="s">
        <v>102</v>
      </c>
      <c r="E6502" s="46" t="s">
        <v>108</v>
      </c>
      <c r="F6502" s="45" t="s">
        <v>2012</v>
      </c>
      <c r="G6502" s="26" t="s">
        <v>0</v>
      </c>
      <c r="H6502" s="30">
        <v>145341174030</v>
      </c>
      <c r="I6502" s="30">
        <v>11425661695.299999</v>
      </c>
      <c r="J6502" s="36">
        <f>I6502/H6502</f>
        <v>7.8612697135235873E-2</v>
      </c>
      <c r="K6502" s="30">
        <v>12111609990.711658</v>
      </c>
      <c r="L6502" s="30">
        <f>I6502</f>
        <v>11425661695.299999</v>
      </c>
      <c r="M6502" s="80">
        <f>L6502/K6502</f>
        <v>0.94336440027892987</v>
      </c>
    </row>
    <row r="6503" spans="2:13" ht="24.9" customHeight="1" outlineLevel="2" x14ac:dyDescent="0.3">
      <c r="B6503" s="47" t="s">
        <v>2228</v>
      </c>
      <c r="C6503" s="46" t="s">
        <v>21</v>
      </c>
      <c r="D6503" s="46" t="s">
        <v>102</v>
      </c>
      <c r="E6503" s="46" t="s">
        <v>108</v>
      </c>
      <c r="F6503" s="45" t="s">
        <v>2012</v>
      </c>
      <c r="G6503" s="26" t="s">
        <v>7</v>
      </c>
      <c r="H6503" s="30">
        <v>-29068234806</v>
      </c>
      <c r="I6503" s="24"/>
      <c r="J6503" s="36"/>
      <c r="K6503" s="24"/>
      <c r="L6503" s="24"/>
      <c r="M6503" s="80" t="str">
        <f>IFERROR((Base_actualizacion!$L6499/Base_actualizacion!$K6499)," " )</f>
        <v xml:space="preserve"> </v>
      </c>
    </row>
    <row r="6504" spans="2:13" ht="24.9" customHeight="1" outlineLevel="1" x14ac:dyDescent="0.3">
      <c r="B6504" s="44" t="str">
        <f>B6503</f>
        <v xml:space="preserve">ASIGNACIÓN PARA LA INVERSIÓN REGIONAL - DEPARTAMENTOS </v>
      </c>
      <c r="C6504" s="43" t="s">
        <v>21</v>
      </c>
      <c r="D6504" s="43" t="s">
        <v>102</v>
      </c>
      <c r="E6504" s="43" t="s">
        <v>108</v>
      </c>
      <c r="F6504" s="42" t="s">
        <v>2012</v>
      </c>
      <c r="G6504" s="18" t="s">
        <v>3</v>
      </c>
      <c r="H6504" s="32">
        <f>SUBTOTAL(9,H6502:H6503)</f>
        <v>116272939224</v>
      </c>
      <c r="I6504" s="14">
        <f>SUBTOTAL(9,I6502:I6503)</f>
        <v>11425661695.299999</v>
      </c>
      <c r="J6504" s="31">
        <f>SUBTOTAL(9,J6502:J6503)</f>
        <v>7.8612697135235873E-2</v>
      </c>
      <c r="K6504" s="14">
        <f>SUBTOTAL(9,K6502:K6503)</f>
        <v>12111609990.711658</v>
      </c>
      <c r="L6504" s="14">
        <f>SUBTOTAL(9,L6501:L6503)</f>
        <v>11425661695.299999</v>
      </c>
      <c r="M6504" s="80"/>
    </row>
    <row r="6505" spans="2:13" ht="24.9" customHeight="1" outlineLevel="2" x14ac:dyDescent="0.3">
      <c r="B6505" s="47" t="s">
        <v>2228</v>
      </c>
      <c r="C6505" s="46" t="s">
        <v>21</v>
      </c>
      <c r="D6505" s="46" t="s">
        <v>76</v>
      </c>
      <c r="E6505" s="46" t="s">
        <v>99</v>
      </c>
      <c r="F6505" s="45" t="s">
        <v>2011</v>
      </c>
      <c r="G6505" s="26" t="s">
        <v>0</v>
      </c>
      <c r="H6505" s="30">
        <v>108104005835</v>
      </c>
      <c r="I6505" s="30">
        <v>8498347469.8199997</v>
      </c>
      <c r="J6505" s="36">
        <f>I6505/H6505</f>
        <v>7.8612697135304083E-2</v>
      </c>
      <c r="K6505" s="30">
        <v>8999696397.3700008</v>
      </c>
      <c r="L6505" s="30">
        <f>I6505</f>
        <v>8498347469.8199997</v>
      </c>
      <c r="M6505" s="80">
        <f>L6505/K6505</f>
        <v>0.94429268439583014</v>
      </c>
    </row>
    <row r="6506" spans="2:13" ht="24.9" customHeight="1" outlineLevel="2" x14ac:dyDescent="0.3">
      <c r="B6506" s="47" t="s">
        <v>2228</v>
      </c>
      <c r="C6506" s="46" t="s">
        <v>21</v>
      </c>
      <c r="D6506" s="46" t="s">
        <v>76</v>
      </c>
      <c r="E6506" s="46" t="s">
        <v>99</v>
      </c>
      <c r="F6506" s="45" t="s">
        <v>2011</v>
      </c>
      <c r="G6506" s="26" t="s">
        <v>7</v>
      </c>
      <c r="H6506" s="30">
        <v>-21620801167</v>
      </c>
      <c r="I6506" s="24"/>
      <c r="J6506" s="36"/>
      <c r="K6506" s="24"/>
      <c r="L6506" s="24"/>
      <c r="M6506" s="80">
        <f>IFERROR((Base_actualizacion!$L6502/Base_actualizacion!$K6502)," " )</f>
        <v>0.94336440027892987</v>
      </c>
    </row>
    <row r="6507" spans="2:13" ht="24.9" customHeight="1" outlineLevel="1" x14ac:dyDescent="0.3">
      <c r="B6507" s="44" t="str">
        <f>B6506</f>
        <v xml:space="preserve">ASIGNACIÓN PARA LA INVERSIÓN REGIONAL - DEPARTAMENTOS </v>
      </c>
      <c r="C6507" s="43" t="s">
        <v>21</v>
      </c>
      <c r="D6507" s="43" t="s">
        <v>76</v>
      </c>
      <c r="E6507" s="43" t="s">
        <v>99</v>
      </c>
      <c r="F6507" s="42" t="s">
        <v>2011</v>
      </c>
      <c r="G6507" s="18" t="s">
        <v>3</v>
      </c>
      <c r="H6507" s="32">
        <f>SUBTOTAL(9,H6505:H6506)</f>
        <v>86483204668</v>
      </c>
      <c r="I6507" s="14">
        <f>SUBTOTAL(9,I6505:I6506)</f>
        <v>8498347469.8199997</v>
      </c>
      <c r="J6507" s="31">
        <f>SUBTOTAL(9,J6505:J6506)</f>
        <v>7.8612697135304083E-2</v>
      </c>
      <c r="K6507" s="14">
        <f>SUBTOTAL(9,K6505:K6506)</f>
        <v>8999696397.3700008</v>
      </c>
      <c r="L6507" s="14">
        <f>SUBTOTAL(9,L6504:L6506)</f>
        <v>8498347469.8199997</v>
      </c>
      <c r="M6507" s="80"/>
    </row>
    <row r="6508" spans="2:13" ht="24.9" customHeight="1" outlineLevel="2" x14ac:dyDescent="0.3">
      <c r="B6508" s="47" t="s">
        <v>2228</v>
      </c>
      <c r="C6508" s="46" t="s">
        <v>38</v>
      </c>
      <c r="D6508" s="46" t="s">
        <v>49</v>
      </c>
      <c r="E6508" s="46" t="s">
        <v>2010</v>
      </c>
      <c r="F6508" s="45" t="s">
        <v>2009</v>
      </c>
      <c r="G6508" s="26" t="s">
        <v>0</v>
      </c>
      <c r="H6508" s="30">
        <v>119718779706</v>
      </c>
      <c r="I6508" s="30">
        <v>9411416170.4300003</v>
      </c>
      <c r="J6508" s="36">
        <f>I6508/H6508</f>
        <v>7.8612697135254248E-2</v>
      </c>
      <c r="K6508" s="30">
        <v>9967745905.7316589</v>
      </c>
      <c r="L6508" s="30">
        <f>I6508</f>
        <v>9411416170.4300003</v>
      </c>
      <c r="M6508" s="80">
        <f>L6508/K6508</f>
        <v>0.94418700671515332</v>
      </c>
    </row>
    <row r="6509" spans="2:13" ht="24.9" customHeight="1" outlineLevel="2" x14ac:dyDescent="0.3">
      <c r="B6509" s="47" t="s">
        <v>2228</v>
      </c>
      <c r="C6509" s="46" t="s">
        <v>38</v>
      </c>
      <c r="D6509" s="46" t="s">
        <v>49</v>
      </c>
      <c r="E6509" s="46" t="s">
        <v>2010</v>
      </c>
      <c r="F6509" s="45" t="s">
        <v>2009</v>
      </c>
      <c r="G6509" s="26" t="s">
        <v>7</v>
      </c>
      <c r="H6509" s="30">
        <v>-23943755941</v>
      </c>
      <c r="I6509" s="24"/>
      <c r="J6509" s="36"/>
      <c r="K6509" s="24"/>
      <c r="L6509" s="24"/>
      <c r="M6509" s="80">
        <f>IFERROR((Base_actualizacion!$L6505/Base_actualizacion!$K6505)," " )</f>
        <v>0.94429268439583014</v>
      </c>
    </row>
    <row r="6510" spans="2:13" ht="24.9" customHeight="1" outlineLevel="1" x14ac:dyDescent="0.3">
      <c r="B6510" s="44" t="str">
        <f>B6509</f>
        <v xml:space="preserve">ASIGNACIÓN PARA LA INVERSIÓN REGIONAL - DEPARTAMENTOS </v>
      </c>
      <c r="C6510" s="43" t="s">
        <v>38</v>
      </c>
      <c r="D6510" s="43" t="s">
        <v>49</v>
      </c>
      <c r="E6510" s="43" t="s">
        <v>2010</v>
      </c>
      <c r="F6510" s="42" t="s">
        <v>2009</v>
      </c>
      <c r="G6510" s="18" t="s">
        <v>3</v>
      </c>
      <c r="H6510" s="32">
        <f>SUBTOTAL(9,H6508:H6509)</f>
        <v>95775023765</v>
      </c>
      <c r="I6510" s="14">
        <f>SUBTOTAL(9,I6508:I6509)</f>
        <v>9411416170.4300003</v>
      </c>
      <c r="J6510" s="31">
        <f>SUBTOTAL(9,J6508:J6509)</f>
        <v>7.8612697135254248E-2</v>
      </c>
      <c r="K6510" s="14">
        <f>SUBTOTAL(9,K6508:K6509)</f>
        <v>9967745905.7316589</v>
      </c>
      <c r="L6510" s="14">
        <f>SUBTOTAL(9,L6507:L6509)</f>
        <v>9411416170.4300003</v>
      </c>
      <c r="M6510" s="80"/>
    </row>
    <row r="6511" spans="2:13" ht="24.9" customHeight="1" outlineLevel="2" x14ac:dyDescent="0.3">
      <c r="B6511" s="47" t="s">
        <v>2228</v>
      </c>
      <c r="C6511" s="46" t="s">
        <v>44</v>
      </c>
      <c r="D6511" s="46" t="s">
        <v>43</v>
      </c>
      <c r="E6511" s="46" t="s">
        <v>46</v>
      </c>
      <c r="F6511" s="45" t="s">
        <v>2008</v>
      </c>
      <c r="G6511" s="26" t="s">
        <v>0</v>
      </c>
      <c r="H6511" s="30">
        <v>47204245602</v>
      </c>
      <c r="I6511" s="30">
        <v>3710853063.0100002</v>
      </c>
      <c r="J6511" s="36">
        <f>I6511/H6511</f>
        <v>7.8612697135292744E-2</v>
      </c>
      <c r="K6511" s="30">
        <v>3941527290.3066597</v>
      </c>
      <c r="L6511" s="30">
        <f>I6511</f>
        <v>3710853063.0100002</v>
      </c>
      <c r="M6511" s="80">
        <f>L6511/K6511</f>
        <v>0.94147592790643531</v>
      </c>
    </row>
    <row r="6512" spans="2:13" ht="24.9" customHeight="1" outlineLevel="2" x14ac:dyDescent="0.3">
      <c r="B6512" s="47" t="s">
        <v>2228</v>
      </c>
      <c r="C6512" s="46" t="s">
        <v>44</v>
      </c>
      <c r="D6512" s="46" t="s">
        <v>43</v>
      </c>
      <c r="E6512" s="46" t="s">
        <v>46</v>
      </c>
      <c r="F6512" s="45" t="s">
        <v>2008</v>
      </c>
      <c r="G6512" s="26" t="s">
        <v>7</v>
      </c>
      <c r="H6512" s="30">
        <v>-9440849120</v>
      </c>
      <c r="I6512" s="24"/>
      <c r="J6512" s="36"/>
      <c r="K6512" s="24"/>
      <c r="L6512" s="24"/>
      <c r="M6512" s="80">
        <f>IFERROR((Base_actualizacion!$L6508/Base_actualizacion!$K6508)," " )</f>
        <v>0.94418700671515332</v>
      </c>
    </row>
    <row r="6513" spans="2:13" ht="24.9" customHeight="1" outlineLevel="2" x14ac:dyDescent="0.3">
      <c r="B6513" s="47" t="s">
        <v>2228</v>
      </c>
      <c r="C6513" s="46" t="s">
        <v>44</v>
      </c>
      <c r="D6513" s="46" t="s">
        <v>43</v>
      </c>
      <c r="E6513" s="46" t="s">
        <v>46</v>
      </c>
      <c r="F6513" s="45" t="s">
        <v>2008</v>
      </c>
      <c r="G6513" s="26" t="s">
        <v>13</v>
      </c>
      <c r="H6513" s="30">
        <v>4877199820</v>
      </c>
      <c r="I6513" s="30">
        <v>4877199820</v>
      </c>
      <c r="J6513" s="36">
        <f>H6513/I6513</f>
        <v>1</v>
      </c>
      <c r="K6513" s="24"/>
      <c r="L6513" s="24"/>
      <c r="M6513" s="80"/>
    </row>
    <row r="6514" spans="2:13" ht="24.9" customHeight="1" outlineLevel="1" x14ac:dyDescent="0.3">
      <c r="B6514" s="44" t="str">
        <f>B6513</f>
        <v xml:space="preserve">ASIGNACIÓN PARA LA INVERSIÓN REGIONAL - DEPARTAMENTOS </v>
      </c>
      <c r="C6514" s="43" t="s">
        <v>44</v>
      </c>
      <c r="D6514" s="43" t="s">
        <v>43</v>
      </c>
      <c r="E6514" s="43" t="s">
        <v>46</v>
      </c>
      <c r="F6514" s="42" t="s">
        <v>2008</v>
      </c>
      <c r="G6514" s="18" t="s">
        <v>3</v>
      </c>
      <c r="H6514" s="32">
        <f>SUBTOTAL(9,H6511:H6513)</f>
        <v>42640596302</v>
      </c>
      <c r="I6514" s="32">
        <f>SUBTOTAL(9,I6511:I6513)</f>
        <v>8588052883.0100002</v>
      </c>
      <c r="J6514" s="31">
        <f>SUBTOTAL(9,J6511:J6513)</f>
        <v>1.0786126971352927</v>
      </c>
      <c r="K6514" s="14">
        <f>SUBTOTAL(9,K6511:K6513)</f>
        <v>3941527290.3066597</v>
      </c>
      <c r="L6514" s="14">
        <f>SUBTOTAL(9,L6511:L6513)</f>
        <v>3710853063.0100002</v>
      </c>
      <c r="M6514" s="80"/>
    </row>
    <row r="6515" spans="2:13" ht="24.9" customHeight="1" outlineLevel="2" x14ac:dyDescent="0.3">
      <c r="B6515" s="47" t="s">
        <v>2228</v>
      </c>
      <c r="C6515" s="46" t="s">
        <v>38</v>
      </c>
      <c r="D6515" s="46" t="s">
        <v>37</v>
      </c>
      <c r="E6515" s="46" t="s">
        <v>2007</v>
      </c>
      <c r="F6515" s="45" t="s">
        <v>2006</v>
      </c>
      <c r="G6515" s="26" t="s">
        <v>0</v>
      </c>
      <c r="H6515" s="30">
        <v>74034165598</v>
      </c>
      <c r="I6515" s="30">
        <v>5820025437.8199997</v>
      </c>
      <c r="J6515" s="36">
        <f>I6515/H6515</f>
        <v>7.8612697135297019E-2</v>
      </c>
      <c r="K6515" s="30">
        <v>6164382239.2399998</v>
      </c>
      <c r="L6515" s="30">
        <f>I6515</f>
        <v>5820025437.8199997</v>
      </c>
      <c r="M6515" s="80">
        <f>L6515/K6515</f>
        <v>0.94413766245253872</v>
      </c>
    </row>
    <row r="6516" spans="2:13" ht="24.9" customHeight="1" outlineLevel="2" x14ac:dyDescent="0.3">
      <c r="B6516" s="47" t="s">
        <v>2228</v>
      </c>
      <c r="C6516" s="46" t="s">
        <v>38</v>
      </c>
      <c r="D6516" s="46" t="s">
        <v>37</v>
      </c>
      <c r="E6516" s="46" t="s">
        <v>2007</v>
      </c>
      <c r="F6516" s="45" t="s">
        <v>2006</v>
      </c>
      <c r="G6516" s="26" t="s">
        <v>7</v>
      </c>
      <c r="H6516" s="30">
        <v>-14806833120</v>
      </c>
      <c r="I6516" s="24"/>
      <c r="J6516" s="36"/>
      <c r="K6516" s="24"/>
      <c r="L6516" s="24"/>
      <c r="M6516" s="80" t="str">
        <f>IFERROR((Base_actualizacion!$L6512/Base_actualizacion!$K6512)," " )</f>
        <v xml:space="preserve"> </v>
      </c>
    </row>
    <row r="6517" spans="2:13" ht="24.9" customHeight="1" outlineLevel="1" x14ac:dyDescent="0.3">
      <c r="B6517" s="44" t="str">
        <f>B6516</f>
        <v xml:space="preserve">ASIGNACIÓN PARA LA INVERSIÓN REGIONAL - DEPARTAMENTOS </v>
      </c>
      <c r="C6517" s="43" t="s">
        <v>38</v>
      </c>
      <c r="D6517" s="43" t="s">
        <v>37</v>
      </c>
      <c r="E6517" s="43" t="s">
        <v>2007</v>
      </c>
      <c r="F6517" s="42" t="s">
        <v>2006</v>
      </c>
      <c r="G6517" s="18" t="s">
        <v>3</v>
      </c>
      <c r="H6517" s="32">
        <f>SUBTOTAL(9,H6515:H6516)</f>
        <v>59227332478</v>
      </c>
      <c r="I6517" s="14">
        <f>SUBTOTAL(9,I6515:I6516)</f>
        <v>5820025437.8199997</v>
      </c>
      <c r="J6517" s="31">
        <f>SUBTOTAL(9,J6515:J6516)</f>
        <v>7.8612697135297019E-2</v>
      </c>
      <c r="K6517" s="14">
        <f>SUBTOTAL(9,K6515:K6516)</f>
        <v>6164382239.2399998</v>
      </c>
      <c r="L6517" s="14">
        <f>SUBTOTAL(9,L6514:L6516)</f>
        <v>5820025437.8199997</v>
      </c>
      <c r="M6517" s="80"/>
    </row>
    <row r="6518" spans="2:13" ht="24.9" customHeight="1" outlineLevel="2" x14ac:dyDescent="0.3">
      <c r="B6518" s="47" t="s">
        <v>2228</v>
      </c>
      <c r="C6518" s="46" t="s">
        <v>21</v>
      </c>
      <c r="D6518" s="46" t="s">
        <v>34</v>
      </c>
      <c r="E6518" s="46" t="s">
        <v>2005</v>
      </c>
      <c r="F6518" s="45" t="s">
        <v>2004</v>
      </c>
      <c r="G6518" s="26" t="s">
        <v>0</v>
      </c>
      <c r="H6518" s="30">
        <v>91454100143</v>
      </c>
      <c r="I6518" s="30">
        <v>7189453476.3199997</v>
      </c>
      <c r="J6518" s="36">
        <f>I6518/H6518</f>
        <v>7.8612697135266585E-2</v>
      </c>
      <c r="K6518" s="30">
        <v>7601462855.0799999</v>
      </c>
      <c r="L6518" s="30">
        <f>I6518</f>
        <v>7189453476.3199997</v>
      </c>
      <c r="M6518" s="80">
        <f>L6518/K6518</f>
        <v>0.94579867235887927</v>
      </c>
    </row>
    <row r="6519" spans="2:13" ht="24.9" customHeight="1" outlineLevel="2" x14ac:dyDescent="0.3">
      <c r="B6519" s="47" t="s">
        <v>2228</v>
      </c>
      <c r="C6519" s="46" t="s">
        <v>21</v>
      </c>
      <c r="D6519" s="46" t="s">
        <v>34</v>
      </c>
      <c r="E6519" s="46" t="s">
        <v>2005</v>
      </c>
      <c r="F6519" s="45" t="s">
        <v>2004</v>
      </c>
      <c r="G6519" s="26" t="s">
        <v>7</v>
      </c>
      <c r="H6519" s="30">
        <v>-18290820029</v>
      </c>
      <c r="I6519" s="24"/>
      <c r="J6519" s="36"/>
      <c r="K6519" s="24"/>
      <c r="L6519" s="24"/>
      <c r="M6519" s="80">
        <f>IFERROR((Base_actualizacion!$L6515/Base_actualizacion!$K6515)," " )</f>
        <v>0.94413766245253872</v>
      </c>
    </row>
    <row r="6520" spans="2:13" ht="24.9" customHeight="1" outlineLevel="1" x14ac:dyDescent="0.3">
      <c r="B6520" s="44" t="str">
        <f>B6519</f>
        <v xml:space="preserve">ASIGNACIÓN PARA LA INVERSIÓN REGIONAL - DEPARTAMENTOS </v>
      </c>
      <c r="C6520" s="43" t="s">
        <v>21</v>
      </c>
      <c r="D6520" s="43" t="s">
        <v>34</v>
      </c>
      <c r="E6520" s="43" t="s">
        <v>2005</v>
      </c>
      <c r="F6520" s="42" t="s">
        <v>2004</v>
      </c>
      <c r="G6520" s="18" t="s">
        <v>3</v>
      </c>
      <c r="H6520" s="32">
        <f>SUBTOTAL(9,H6518:H6519)</f>
        <v>73163280114</v>
      </c>
      <c r="I6520" s="14">
        <f>SUBTOTAL(9,I6518:I6519)</f>
        <v>7189453476.3199997</v>
      </c>
      <c r="J6520" s="31">
        <f>SUBTOTAL(9,J6518:J6519)</f>
        <v>7.8612697135266585E-2</v>
      </c>
      <c r="K6520" s="14">
        <f>SUBTOTAL(9,K6518:K6519)</f>
        <v>7601462855.0799999</v>
      </c>
      <c r="L6520" s="14">
        <f>SUBTOTAL(9,L6517:L6519)</f>
        <v>7189453476.3199997</v>
      </c>
      <c r="M6520" s="80"/>
    </row>
    <row r="6521" spans="2:13" ht="24.9" customHeight="1" outlineLevel="2" x14ac:dyDescent="0.3">
      <c r="B6521" s="47" t="s">
        <v>2228</v>
      </c>
      <c r="C6521" s="46" t="s">
        <v>21</v>
      </c>
      <c r="D6521" s="46" t="s">
        <v>30</v>
      </c>
      <c r="E6521" s="46" t="s">
        <v>31</v>
      </c>
      <c r="F6521" s="45" t="s">
        <v>2003</v>
      </c>
      <c r="G6521" s="26" t="s">
        <v>0</v>
      </c>
      <c r="H6521" s="30">
        <v>75719095718</v>
      </c>
      <c r="I6521" s="30">
        <v>5952482339.0299997</v>
      </c>
      <c r="J6521" s="36">
        <f>I6521/H6521</f>
        <v>7.8612697135195336E-2</v>
      </c>
      <c r="K6521" s="30">
        <v>6288380824.9200001</v>
      </c>
      <c r="L6521" s="30">
        <f>I6521</f>
        <v>5952482339.0299997</v>
      </c>
      <c r="M6521" s="80">
        <f>L6521/K6521</f>
        <v>0.94658426465539747</v>
      </c>
    </row>
    <row r="6522" spans="2:13" ht="24.9" customHeight="1" outlineLevel="2" x14ac:dyDescent="0.3">
      <c r="B6522" s="47" t="s">
        <v>2228</v>
      </c>
      <c r="C6522" s="46" t="s">
        <v>21</v>
      </c>
      <c r="D6522" s="46" t="s">
        <v>30</v>
      </c>
      <c r="E6522" s="46" t="s">
        <v>31</v>
      </c>
      <c r="F6522" s="45" t="s">
        <v>2003</v>
      </c>
      <c r="G6522" s="26" t="s">
        <v>7</v>
      </c>
      <c r="H6522" s="30">
        <v>-15143819144</v>
      </c>
      <c r="I6522" s="24"/>
      <c r="J6522" s="36"/>
      <c r="K6522" s="24"/>
      <c r="L6522" s="24"/>
      <c r="M6522" s="80">
        <f>IFERROR((Base_actualizacion!$L6518/Base_actualizacion!$K6518)," " )</f>
        <v>0.94579867235887927</v>
      </c>
    </row>
    <row r="6523" spans="2:13" ht="24.9" customHeight="1" outlineLevel="1" x14ac:dyDescent="0.3">
      <c r="B6523" s="44" t="str">
        <f>B6522</f>
        <v xml:space="preserve">ASIGNACIÓN PARA LA INVERSIÓN REGIONAL - DEPARTAMENTOS </v>
      </c>
      <c r="C6523" s="43" t="s">
        <v>21</v>
      </c>
      <c r="D6523" s="43" t="s">
        <v>30</v>
      </c>
      <c r="E6523" s="43" t="s">
        <v>31</v>
      </c>
      <c r="F6523" s="42" t="s">
        <v>2003</v>
      </c>
      <c r="G6523" s="18" t="s">
        <v>3</v>
      </c>
      <c r="H6523" s="32">
        <f>SUBTOTAL(9,H6521:H6522)</f>
        <v>60575276574</v>
      </c>
      <c r="I6523" s="14">
        <f>SUBTOTAL(9,I6521:I6522)</f>
        <v>5952482339.0299997</v>
      </c>
      <c r="J6523" s="31">
        <f>SUBTOTAL(9,J6521:J6522)</f>
        <v>7.8612697135195336E-2</v>
      </c>
      <c r="K6523" s="14">
        <f>SUBTOTAL(9,K6521:K6522)</f>
        <v>6288380824.9200001</v>
      </c>
      <c r="L6523" s="14">
        <f>SUBTOTAL(9,L6520:L6522)</f>
        <v>5952482339.0299997</v>
      </c>
      <c r="M6523" s="80"/>
    </row>
    <row r="6524" spans="2:13" ht="24.9" customHeight="1" outlineLevel="2" x14ac:dyDescent="0.3">
      <c r="B6524" s="47" t="s">
        <v>2228</v>
      </c>
      <c r="C6524" s="46" t="s">
        <v>21</v>
      </c>
      <c r="D6524" s="46" t="s">
        <v>26</v>
      </c>
      <c r="E6524" s="46" t="s">
        <v>27</v>
      </c>
      <c r="F6524" s="45" t="s">
        <v>2002</v>
      </c>
      <c r="G6524" s="26" t="s">
        <v>0</v>
      </c>
      <c r="H6524" s="30">
        <v>88859532389</v>
      </c>
      <c r="I6524" s="30">
        <v>6985487507.2799997</v>
      </c>
      <c r="J6524" s="36">
        <f>I6524/H6524</f>
        <v>7.8612697135290566E-2</v>
      </c>
      <c r="K6524" s="30">
        <v>7381638008.7383404</v>
      </c>
      <c r="L6524" s="30">
        <f>I6524</f>
        <v>6985487507.2799997</v>
      </c>
      <c r="M6524" s="80">
        <f>L6524/K6524</f>
        <v>0.94633298178678227</v>
      </c>
    </row>
    <row r="6525" spans="2:13" ht="24.9" customHeight="1" outlineLevel="2" x14ac:dyDescent="0.3">
      <c r="B6525" s="47" t="s">
        <v>2228</v>
      </c>
      <c r="C6525" s="46" t="s">
        <v>21</v>
      </c>
      <c r="D6525" s="46" t="s">
        <v>26</v>
      </c>
      <c r="E6525" s="46" t="s">
        <v>27</v>
      </c>
      <c r="F6525" s="45" t="s">
        <v>2002</v>
      </c>
      <c r="G6525" s="26" t="s">
        <v>7</v>
      </c>
      <c r="H6525" s="30">
        <v>-17771906478</v>
      </c>
      <c r="I6525" s="24"/>
      <c r="J6525" s="36"/>
      <c r="K6525" s="24"/>
      <c r="L6525" s="24"/>
      <c r="M6525" s="80">
        <f>IFERROR((Base_actualizacion!$L6521/Base_actualizacion!$K6521)," " )</f>
        <v>0.94658426465539747</v>
      </c>
    </row>
    <row r="6526" spans="2:13" ht="24.9" customHeight="1" outlineLevel="1" x14ac:dyDescent="0.3">
      <c r="B6526" s="44" t="str">
        <f>B6525</f>
        <v xml:space="preserve">ASIGNACIÓN PARA LA INVERSIÓN REGIONAL - DEPARTAMENTOS </v>
      </c>
      <c r="C6526" s="43" t="s">
        <v>21</v>
      </c>
      <c r="D6526" s="43" t="s">
        <v>26</v>
      </c>
      <c r="E6526" s="43" t="s">
        <v>27</v>
      </c>
      <c r="F6526" s="42" t="s">
        <v>2002</v>
      </c>
      <c r="G6526" s="18" t="s">
        <v>3</v>
      </c>
      <c r="H6526" s="32">
        <f>SUBTOTAL(9,H6524:H6525)</f>
        <v>71087625911</v>
      </c>
      <c r="I6526" s="14">
        <f>SUBTOTAL(9,I6524:I6525)</f>
        <v>6985487507.2799997</v>
      </c>
      <c r="J6526" s="31">
        <f>SUBTOTAL(9,J6524:J6525)</f>
        <v>7.8612697135290566E-2</v>
      </c>
      <c r="K6526" s="14">
        <f>SUBTOTAL(9,K6524:K6525)</f>
        <v>7381638008.7383404</v>
      </c>
      <c r="L6526" s="14">
        <f>SUBTOTAL(9,L6523:L6525)</f>
        <v>6985487507.2799997</v>
      </c>
      <c r="M6526" s="80"/>
    </row>
    <row r="6527" spans="2:13" ht="24.9" customHeight="1" outlineLevel="2" x14ac:dyDescent="0.3">
      <c r="B6527" s="47" t="s">
        <v>2228</v>
      </c>
      <c r="C6527" s="46" t="s">
        <v>21</v>
      </c>
      <c r="D6527" s="46" t="s">
        <v>20</v>
      </c>
      <c r="E6527" s="46" t="s">
        <v>23</v>
      </c>
      <c r="F6527" s="45" t="s">
        <v>2000</v>
      </c>
      <c r="G6527" s="26" t="s">
        <v>0</v>
      </c>
      <c r="H6527" s="30">
        <v>137365379218</v>
      </c>
      <c r="I6527" s="30">
        <v>10798662953.34</v>
      </c>
      <c r="J6527" s="36">
        <f>I6527/H6527</f>
        <v>7.861269713529806E-2</v>
      </c>
      <c r="K6527" s="30">
        <v>11432765920.18</v>
      </c>
      <c r="L6527" s="30">
        <f>I6527</f>
        <v>10798662953.34</v>
      </c>
      <c r="M6527" s="80">
        <f>L6527/K6527</f>
        <v>0.94453634656153118</v>
      </c>
    </row>
    <row r="6528" spans="2:13" ht="24.9" customHeight="1" outlineLevel="2" x14ac:dyDescent="0.3">
      <c r="B6528" s="47" t="s">
        <v>2228</v>
      </c>
      <c r="C6528" s="46" t="s">
        <v>21</v>
      </c>
      <c r="D6528" s="46" t="s">
        <v>20</v>
      </c>
      <c r="E6528" s="46" t="s">
        <v>23</v>
      </c>
      <c r="F6528" s="45" t="s">
        <v>2000</v>
      </c>
      <c r="G6528" s="26" t="s">
        <v>7</v>
      </c>
      <c r="H6528" s="30">
        <v>-27473075844</v>
      </c>
      <c r="I6528" s="24"/>
      <c r="J6528" s="36"/>
      <c r="K6528" s="24"/>
      <c r="L6528" s="24"/>
      <c r="M6528" s="80">
        <f>IFERROR((Base_actualizacion!$L6524/Base_actualizacion!$K6524)," " )</f>
        <v>0.94633298178678227</v>
      </c>
    </row>
    <row r="6529" spans="2:13" ht="24.9" customHeight="1" outlineLevel="1" x14ac:dyDescent="0.3">
      <c r="B6529" s="44" t="str">
        <f>B6528</f>
        <v xml:space="preserve">ASIGNACIÓN PARA LA INVERSIÓN REGIONAL - DEPARTAMENTOS </v>
      </c>
      <c r="C6529" s="43" t="s">
        <v>21</v>
      </c>
      <c r="D6529" s="43" t="s">
        <v>20</v>
      </c>
      <c r="E6529" s="43" t="s">
        <v>23</v>
      </c>
      <c r="F6529" s="42" t="s">
        <v>2000</v>
      </c>
      <c r="G6529" s="18" t="s">
        <v>3</v>
      </c>
      <c r="H6529" s="32">
        <f>SUBTOTAL(9,H6527:H6528)</f>
        <v>109892303374</v>
      </c>
      <c r="I6529" s="14">
        <f>SUBTOTAL(9,I6527:I6528)</f>
        <v>10798662953.34</v>
      </c>
      <c r="J6529" s="31">
        <f>SUBTOTAL(9,J6527:J6528)</f>
        <v>7.861269713529806E-2</v>
      </c>
      <c r="K6529" s="14">
        <f>SUBTOTAL(9,K6527:K6528)</f>
        <v>11432765920.18</v>
      </c>
      <c r="L6529" s="14">
        <f>SUBTOTAL(9,L6526:L6528)</f>
        <v>10798662953.34</v>
      </c>
      <c r="M6529" s="80"/>
    </row>
    <row r="6530" spans="2:13" ht="24.9" customHeight="1" outlineLevel="2" x14ac:dyDescent="0.3">
      <c r="B6530" s="47" t="s">
        <v>2227</v>
      </c>
      <c r="C6530" s="46" t="s">
        <v>498</v>
      </c>
      <c r="D6530" s="46" t="s">
        <v>1773</v>
      </c>
      <c r="E6530" s="46" t="s">
        <v>1999</v>
      </c>
      <c r="F6530" s="45" t="s">
        <v>2038</v>
      </c>
      <c r="G6530" s="26" t="s">
        <v>13</v>
      </c>
      <c r="H6530" s="30">
        <v>203443968</v>
      </c>
      <c r="I6530" s="30">
        <v>203443968</v>
      </c>
      <c r="J6530" s="36">
        <f>H6530/I6530</f>
        <v>1</v>
      </c>
      <c r="K6530" s="24"/>
      <c r="L6530" s="24"/>
      <c r="M6530" s="80"/>
    </row>
    <row r="6531" spans="2:13" ht="24.9" customHeight="1" outlineLevel="1" x14ac:dyDescent="0.3">
      <c r="B6531" s="44" t="str">
        <f>B6530</f>
        <v>ASIGNACIÓN PARA LA INVERSIÓN REGIONAL - PARÁGRAFO 8° TRANSITORIO DEL ART. 361 DE LA C.P.</v>
      </c>
      <c r="C6531" s="43" t="s">
        <v>498</v>
      </c>
      <c r="D6531" s="43" t="s">
        <v>1773</v>
      </c>
      <c r="E6531" s="43" t="s">
        <v>1999</v>
      </c>
      <c r="F6531" s="42" t="s">
        <v>2038</v>
      </c>
      <c r="G6531" s="18" t="s">
        <v>3</v>
      </c>
      <c r="H6531" s="32">
        <f>SUBTOTAL(9,H6530:H6530)</f>
        <v>203443968</v>
      </c>
      <c r="I6531" s="32">
        <f>SUBTOTAL(9,I6530:I6530)</f>
        <v>203443968</v>
      </c>
      <c r="J6531" s="31">
        <f>SUBTOTAL(9,J6530:J6530)</f>
        <v>1</v>
      </c>
      <c r="K6531" s="14">
        <f>SUBTOTAL(9,K6530:K6530)</f>
        <v>0</v>
      </c>
      <c r="L6531" s="14">
        <f>SUBTOTAL(9,L6528:L6530)</f>
        <v>0</v>
      </c>
      <c r="M6531" s="80"/>
    </row>
    <row r="6532" spans="2:13" ht="24.9" customHeight="1" outlineLevel="2" x14ac:dyDescent="0.3">
      <c r="B6532" s="47" t="s">
        <v>2227</v>
      </c>
      <c r="C6532" s="46" t="s">
        <v>112</v>
      </c>
      <c r="D6532" s="46" t="s">
        <v>628</v>
      </c>
      <c r="E6532" s="46" t="s">
        <v>748</v>
      </c>
      <c r="F6532" s="45" t="s">
        <v>2020</v>
      </c>
      <c r="G6532" s="26" t="s">
        <v>13</v>
      </c>
      <c r="H6532" s="30">
        <v>1345831228</v>
      </c>
      <c r="I6532" s="30">
        <v>1345831228</v>
      </c>
      <c r="J6532" s="36">
        <f>H6532/I6532</f>
        <v>1</v>
      </c>
      <c r="K6532" s="24"/>
      <c r="L6532" s="24"/>
      <c r="M6532" s="80"/>
    </row>
    <row r="6533" spans="2:13" ht="24.9" customHeight="1" outlineLevel="1" x14ac:dyDescent="0.3">
      <c r="B6533" s="44" t="str">
        <f>B6532</f>
        <v>ASIGNACIÓN PARA LA INVERSIÓN REGIONAL - PARÁGRAFO 8° TRANSITORIO DEL ART. 361 DE LA C.P.</v>
      </c>
      <c r="C6533" s="43" t="s">
        <v>112</v>
      </c>
      <c r="D6533" s="43" t="s">
        <v>628</v>
      </c>
      <c r="E6533" s="43" t="s">
        <v>748</v>
      </c>
      <c r="F6533" s="42" t="s">
        <v>2020</v>
      </c>
      <c r="G6533" s="18" t="s">
        <v>3</v>
      </c>
      <c r="H6533" s="32">
        <f>SUBTOTAL(9,H6532:H6532)</f>
        <v>1345831228</v>
      </c>
      <c r="I6533" s="32">
        <f>SUBTOTAL(9,I6532:I6532)</f>
        <v>1345831228</v>
      </c>
      <c r="J6533" s="31">
        <f>SUBTOTAL(9,J6532:J6532)</f>
        <v>1</v>
      </c>
      <c r="K6533" s="14">
        <f>SUBTOTAL(9,K6532:K6532)</f>
        <v>0</v>
      </c>
      <c r="L6533" s="14">
        <f>SUBTOTAL(9,L6530:L6532)</f>
        <v>0</v>
      </c>
      <c r="M6533" s="80"/>
    </row>
    <row r="6534" spans="2:13" ht="24.9" customHeight="1" outlineLevel="2" x14ac:dyDescent="0.3">
      <c r="B6534" s="47" t="s">
        <v>2227</v>
      </c>
      <c r="C6534" s="46" t="s">
        <v>112</v>
      </c>
      <c r="D6534" s="46" t="s">
        <v>111</v>
      </c>
      <c r="E6534" s="46" t="s">
        <v>195</v>
      </c>
      <c r="F6534" s="45" t="s">
        <v>2013</v>
      </c>
      <c r="G6534" s="26" t="s">
        <v>13</v>
      </c>
      <c r="H6534" s="30">
        <v>1565726598</v>
      </c>
      <c r="I6534" s="30">
        <v>1565726598</v>
      </c>
      <c r="J6534" s="36">
        <f>H6534/I6534</f>
        <v>1</v>
      </c>
      <c r="K6534" s="24"/>
      <c r="L6534" s="24"/>
      <c r="M6534" s="80"/>
    </row>
    <row r="6535" spans="2:13" ht="24.9" customHeight="1" outlineLevel="1" x14ac:dyDescent="0.3">
      <c r="B6535" s="44" t="str">
        <f>B6534</f>
        <v>ASIGNACIÓN PARA LA INVERSIÓN REGIONAL - PARÁGRAFO 8° TRANSITORIO DEL ART. 361 DE LA C.P.</v>
      </c>
      <c r="C6535" s="43" t="s">
        <v>112</v>
      </c>
      <c r="D6535" s="43" t="s">
        <v>111</v>
      </c>
      <c r="E6535" s="43" t="s">
        <v>195</v>
      </c>
      <c r="F6535" s="42" t="s">
        <v>2013</v>
      </c>
      <c r="G6535" s="18" t="s">
        <v>3</v>
      </c>
      <c r="H6535" s="32">
        <f>SUBTOTAL(9,H6534:H6534)</f>
        <v>1565726598</v>
      </c>
      <c r="I6535" s="32">
        <f>SUBTOTAL(9,I6534:I6534)</f>
        <v>1565726598</v>
      </c>
      <c r="J6535" s="31">
        <f>SUBTOTAL(9,J6534:J6534)</f>
        <v>1</v>
      </c>
      <c r="K6535" s="14">
        <f>SUBTOTAL(9,K6534:K6534)</f>
        <v>0</v>
      </c>
      <c r="L6535" s="14">
        <f>SUBTOTAL(9,L6532:L6534)</f>
        <v>0</v>
      </c>
      <c r="M6535" s="80"/>
    </row>
    <row r="6536" spans="2:13" ht="24.9" customHeight="1" outlineLevel="2" x14ac:dyDescent="0.3">
      <c r="B6536" s="47" t="s">
        <v>2216</v>
      </c>
      <c r="C6536" s="46" t="s">
        <v>44</v>
      </c>
      <c r="D6536" s="46" t="s">
        <v>6</v>
      </c>
      <c r="E6536" s="46" t="s">
        <v>2226</v>
      </c>
      <c r="F6536" s="45" t="s">
        <v>2225</v>
      </c>
      <c r="G6536" s="26" t="s">
        <v>0</v>
      </c>
      <c r="H6536" s="30">
        <v>1114683183601</v>
      </c>
      <c r="I6536" s="30">
        <v>87628251514.210007</v>
      </c>
      <c r="J6536" s="36">
        <f>I6536/H6536</f>
        <v>7.8612697135275411E-2</v>
      </c>
      <c r="K6536" s="30">
        <v>92880921415.209991</v>
      </c>
      <c r="L6536" s="30">
        <f>I6536</f>
        <v>87628251514.210007</v>
      </c>
      <c r="M6536" s="80">
        <f>L6536/K6536</f>
        <v>0.94344726752312535</v>
      </c>
    </row>
    <row r="6537" spans="2:13" ht="24.9" customHeight="1" outlineLevel="2" x14ac:dyDescent="0.3">
      <c r="B6537" s="47" t="s">
        <v>2216</v>
      </c>
      <c r="C6537" s="46" t="s">
        <v>44</v>
      </c>
      <c r="D6537" s="46" t="s">
        <v>6</v>
      </c>
      <c r="E6537" s="46" t="s">
        <v>2226</v>
      </c>
      <c r="F6537" s="45" t="s">
        <v>2225</v>
      </c>
      <c r="G6537" s="26" t="s">
        <v>7</v>
      </c>
      <c r="H6537" s="30">
        <v>-222936636720</v>
      </c>
      <c r="I6537" s="24"/>
      <c r="J6537" s="36"/>
      <c r="K6537" s="24"/>
      <c r="L6537" s="24"/>
      <c r="M6537" s="80" t="str">
        <f>IFERROR((Base_actualizacion!$L6532/Base_actualizacion!$K6532)," " )</f>
        <v xml:space="preserve"> </v>
      </c>
    </row>
    <row r="6538" spans="2:13" ht="24.9" customHeight="1" outlineLevel="1" x14ac:dyDescent="0.3">
      <c r="B6538" s="44" t="str">
        <f>B6537</f>
        <v>ASIGNACIÓN PARA LA INVERSIÓN REGIONAL - REGIONES</v>
      </c>
      <c r="C6538" s="43" t="s">
        <v>44</v>
      </c>
      <c r="D6538" s="43" t="s">
        <v>6</v>
      </c>
      <c r="E6538" s="43" t="s">
        <v>2226</v>
      </c>
      <c r="F6538" s="42" t="s">
        <v>2225</v>
      </c>
      <c r="G6538" s="18" t="s">
        <v>3</v>
      </c>
      <c r="H6538" s="32">
        <f>SUBTOTAL(9,H6536:H6537)</f>
        <v>891746546881</v>
      </c>
      <c r="I6538" s="14">
        <f>SUBTOTAL(9,I6536:I6537)</f>
        <v>87628251514.210007</v>
      </c>
      <c r="J6538" s="31">
        <f>SUBTOTAL(9,J6536:J6537)</f>
        <v>7.8612697135275411E-2</v>
      </c>
      <c r="K6538" s="14">
        <f>SUBTOTAL(9,K6536:K6537)</f>
        <v>92880921415.209991</v>
      </c>
      <c r="L6538" s="14">
        <f>SUBTOTAL(9,L6535:L6537)</f>
        <v>87628251514.210007</v>
      </c>
      <c r="M6538" s="80"/>
    </row>
    <row r="6539" spans="2:13" ht="24.9" customHeight="1" outlineLevel="2" x14ac:dyDescent="0.3">
      <c r="B6539" s="47" t="s">
        <v>2216</v>
      </c>
      <c r="C6539" s="46" t="s">
        <v>336</v>
      </c>
      <c r="D6539" s="46" t="s">
        <v>6</v>
      </c>
      <c r="E6539" s="46" t="s">
        <v>2224</v>
      </c>
      <c r="F6539" s="45" t="s">
        <v>2223</v>
      </c>
      <c r="G6539" s="26" t="s">
        <v>0</v>
      </c>
      <c r="H6539" s="30">
        <v>528179496559</v>
      </c>
      <c r="I6539" s="30">
        <v>41521614796.050003</v>
      </c>
      <c r="J6539" s="36">
        <f>I6539/H6539</f>
        <v>7.8612697135266127E-2</v>
      </c>
      <c r="K6539" s="30">
        <v>44010439825.0784</v>
      </c>
      <c r="L6539" s="30">
        <f>I6539</f>
        <v>41521614796.050003</v>
      </c>
      <c r="M6539" s="80">
        <f>L6539/K6539</f>
        <v>0.9434492125295646</v>
      </c>
    </row>
    <row r="6540" spans="2:13" ht="24.9" customHeight="1" outlineLevel="2" x14ac:dyDescent="0.3">
      <c r="B6540" s="47" t="s">
        <v>2216</v>
      </c>
      <c r="C6540" s="46" t="s">
        <v>336</v>
      </c>
      <c r="D6540" s="46" t="s">
        <v>6</v>
      </c>
      <c r="E6540" s="46" t="s">
        <v>2224</v>
      </c>
      <c r="F6540" s="45" t="s">
        <v>2223</v>
      </c>
      <c r="G6540" s="26" t="s">
        <v>7</v>
      </c>
      <c r="H6540" s="30">
        <v>-105635899312</v>
      </c>
      <c r="I6540" s="24"/>
      <c r="J6540" s="36"/>
      <c r="K6540" s="24"/>
      <c r="L6540" s="24"/>
      <c r="M6540" s="80">
        <f>IFERROR((Base_actualizacion!$L6536/Base_actualizacion!$K6536)," " )</f>
        <v>0.94344726752312535</v>
      </c>
    </row>
    <row r="6541" spans="2:13" ht="24.9" customHeight="1" outlineLevel="2" x14ac:dyDescent="0.3">
      <c r="B6541" s="47" t="s">
        <v>2216</v>
      </c>
      <c r="C6541" s="46" t="s">
        <v>336</v>
      </c>
      <c r="D6541" s="46" t="s">
        <v>6</v>
      </c>
      <c r="E6541" s="46" t="s">
        <v>2224</v>
      </c>
      <c r="F6541" s="45" t="s">
        <v>2223</v>
      </c>
      <c r="G6541" s="26" t="s">
        <v>13</v>
      </c>
      <c r="H6541" s="30">
        <v>249050158</v>
      </c>
      <c r="I6541" s="30">
        <v>249050158</v>
      </c>
      <c r="J6541" s="36">
        <f>H6541/I6541</f>
        <v>1</v>
      </c>
      <c r="K6541" s="24"/>
      <c r="L6541" s="24"/>
      <c r="M6541" s="80"/>
    </row>
    <row r="6542" spans="2:13" ht="24.9" customHeight="1" outlineLevel="1" x14ac:dyDescent="0.3">
      <c r="B6542" s="44" t="str">
        <f>B6541</f>
        <v>ASIGNACIÓN PARA LA INVERSIÓN REGIONAL - REGIONES</v>
      </c>
      <c r="C6542" s="43" t="s">
        <v>336</v>
      </c>
      <c r="D6542" s="43" t="s">
        <v>6</v>
      </c>
      <c r="E6542" s="43" t="s">
        <v>2224</v>
      </c>
      <c r="F6542" s="42" t="s">
        <v>2223</v>
      </c>
      <c r="G6542" s="18" t="s">
        <v>3</v>
      </c>
      <c r="H6542" s="32">
        <f>SUBTOTAL(9,H6539:H6541)</f>
        <v>422792647405</v>
      </c>
      <c r="I6542" s="32">
        <f>SUBTOTAL(9,I6539:I6541)</f>
        <v>41770664954.050003</v>
      </c>
      <c r="J6542" s="31">
        <f>SUBTOTAL(9,J6539:J6541)</f>
        <v>1.0786126971352661</v>
      </c>
      <c r="K6542" s="14">
        <f>SUBTOTAL(9,K6539:K6541)</f>
        <v>44010439825.0784</v>
      </c>
      <c r="L6542" s="14">
        <f>SUBTOTAL(9,L6539:L6541)</f>
        <v>41521614796.050003</v>
      </c>
      <c r="M6542" s="80"/>
    </row>
    <row r="6543" spans="2:13" ht="24.9" customHeight="1" outlineLevel="2" x14ac:dyDescent="0.3">
      <c r="B6543" s="47" t="s">
        <v>2216</v>
      </c>
      <c r="C6543" s="46" t="s">
        <v>498</v>
      </c>
      <c r="D6543" s="46" t="s">
        <v>6</v>
      </c>
      <c r="E6543" s="46" t="s">
        <v>2222</v>
      </c>
      <c r="F6543" s="45" t="s">
        <v>2221</v>
      </c>
      <c r="G6543" s="26" t="s">
        <v>0</v>
      </c>
      <c r="H6543" s="30">
        <v>361509662580</v>
      </c>
      <c r="I6543" s="30">
        <v>28419249615.870003</v>
      </c>
      <c r="J6543" s="36">
        <f>I6543/H6543</f>
        <v>7.8612697135255649E-2</v>
      </c>
      <c r="K6543" s="30">
        <v>30148605967.830002</v>
      </c>
      <c r="L6543" s="30">
        <f>I6543</f>
        <v>28419249615.870003</v>
      </c>
      <c r="M6543" s="80">
        <f>L6543/K6543</f>
        <v>0.94263892818774753</v>
      </c>
    </row>
    <row r="6544" spans="2:13" ht="24.9" customHeight="1" outlineLevel="2" x14ac:dyDescent="0.3">
      <c r="B6544" s="47" t="s">
        <v>2216</v>
      </c>
      <c r="C6544" s="46" t="s">
        <v>498</v>
      </c>
      <c r="D6544" s="46" t="s">
        <v>6</v>
      </c>
      <c r="E6544" s="46" t="s">
        <v>2222</v>
      </c>
      <c r="F6544" s="45" t="s">
        <v>2221</v>
      </c>
      <c r="G6544" s="26" t="s">
        <v>7</v>
      </c>
      <c r="H6544" s="30">
        <v>-72301932516</v>
      </c>
      <c r="I6544" s="24"/>
      <c r="J6544" s="36"/>
      <c r="K6544" s="24"/>
      <c r="L6544" s="24"/>
      <c r="M6544" s="80" t="str">
        <f>IFERROR((Base_actualizacion!$L6540/Base_actualizacion!$K6540)," " )</f>
        <v xml:space="preserve"> </v>
      </c>
    </row>
    <row r="6545" spans="2:13" ht="24.9" customHeight="1" outlineLevel="1" x14ac:dyDescent="0.3">
      <c r="B6545" s="44" t="str">
        <f>B6544</f>
        <v>ASIGNACIÓN PARA LA INVERSIÓN REGIONAL - REGIONES</v>
      </c>
      <c r="C6545" s="43" t="s">
        <v>498</v>
      </c>
      <c r="D6545" s="43" t="s">
        <v>6</v>
      </c>
      <c r="E6545" s="43" t="s">
        <v>2222</v>
      </c>
      <c r="F6545" s="42" t="s">
        <v>2221</v>
      </c>
      <c r="G6545" s="18" t="s">
        <v>3</v>
      </c>
      <c r="H6545" s="32">
        <f>SUBTOTAL(9,H6543:H6544)</f>
        <v>289207730064</v>
      </c>
      <c r="I6545" s="14">
        <f>SUBTOTAL(9,I6543:I6544)</f>
        <v>28419249615.870003</v>
      </c>
      <c r="J6545" s="31">
        <f>SUBTOTAL(9,J6543:J6544)</f>
        <v>7.8612697135255649E-2</v>
      </c>
      <c r="K6545" s="14">
        <f>SUBTOTAL(9,K6543:K6544)</f>
        <v>30148605967.830002</v>
      </c>
      <c r="L6545" s="14">
        <f>SUBTOTAL(9,L6542:L6544)</f>
        <v>28419249615.870003</v>
      </c>
      <c r="M6545" s="80"/>
    </row>
    <row r="6546" spans="2:13" ht="24.9" customHeight="1" outlineLevel="2" x14ac:dyDescent="0.3">
      <c r="B6546" s="47" t="s">
        <v>2216</v>
      </c>
      <c r="C6546" s="46" t="s">
        <v>112</v>
      </c>
      <c r="D6546" s="46" t="s">
        <v>6</v>
      </c>
      <c r="E6546" s="46" t="s">
        <v>2220</v>
      </c>
      <c r="F6546" s="45" t="s">
        <v>2219</v>
      </c>
      <c r="G6546" s="26" t="s">
        <v>0</v>
      </c>
      <c r="H6546" s="30">
        <v>541287409473</v>
      </c>
      <c r="I6546" s="30">
        <v>42552063184.040001</v>
      </c>
      <c r="J6546" s="36">
        <f>I6546/H6546</f>
        <v>7.8612697135277715E-2</v>
      </c>
      <c r="K6546" s="30">
        <v>45107928673.818405</v>
      </c>
      <c r="L6546" s="30">
        <f>I6546</f>
        <v>42552063184.040001</v>
      </c>
      <c r="M6546" s="80">
        <f>L6546/K6546</f>
        <v>0.94333888598032911</v>
      </c>
    </row>
    <row r="6547" spans="2:13" ht="24.9" customHeight="1" outlineLevel="2" x14ac:dyDescent="0.3">
      <c r="B6547" s="47" t="s">
        <v>2216</v>
      </c>
      <c r="C6547" s="46" t="s">
        <v>112</v>
      </c>
      <c r="D6547" s="46" t="s">
        <v>6</v>
      </c>
      <c r="E6547" s="46" t="s">
        <v>2220</v>
      </c>
      <c r="F6547" s="45" t="s">
        <v>2219</v>
      </c>
      <c r="G6547" s="26" t="s">
        <v>7</v>
      </c>
      <c r="H6547" s="30">
        <v>-108257481895</v>
      </c>
      <c r="I6547" s="24"/>
      <c r="J6547" s="36"/>
      <c r="K6547" s="24"/>
      <c r="L6547" s="24"/>
      <c r="M6547" s="80">
        <f>IFERROR((Base_actualizacion!$L6543/Base_actualizacion!$K6543)," " )</f>
        <v>0.94263892818774753</v>
      </c>
    </row>
    <row r="6548" spans="2:13" ht="24.9" customHeight="1" outlineLevel="1" x14ac:dyDescent="0.3">
      <c r="B6548" s="44" t="str">
        <f>B6547</f>
        <v>ASIGNACIÓN PARA LA INVERSIÓN REGIONAL - REGIONES</v>
      </c>
      <c r="C6548" s="43" t="s">
        <v>112</v>
      </c>
      <c r="D6548" s="43" t="s">
        <v>6</v>
      </c>
      <c r="E6548" s="43" t="s">
        <v>2220</v>
      </c>
      <c r="F6548" s="42" t="s">
        <v>2219</v>
      </c>
      <c r="G6548" s="18" t="s">
        <v>3</v>
      </c>
      <c r="H6548" s="32">
        <f>SUBTOTAL(9,H6546:H6547)</f>
        <v>433029927578</v>
      </c>
      <c r="I6548" s="14">
        <f>SUBTOTAL(9,I6546:I6547)</f>
        <v>42552063184.040001</v>
      </c>
      <c r="J6548" s="31">
        <f>SUBTOTAL(9,J6546:J6547)</f>
        <v>7.8612697135277715E-2</v>
      </c>
      <c r="K6548" s="14">
        <f>SUBTOTAL(9,K6546:K6547)</f>
        <v>45107928673.818405</v>
      </c>
      <c r="L6548" s="14">
        <f>SUBTOTAL(9,L6545:L6547)</f>
        <v>42552063184.040001</v>
      </c>
      <c r="M6548" s="80"/>
    </row>
    <row r="6549" spans="2:13" ht="24.9" customHeight="1" outlineLevel="2" x14ac:dyDescent="0.3">
      <c r="B6549" s="47" t="s">
        <v>2216</v>
      </c>
      <c r="C6549" s="46" t="s">
        <v>38</v>
      </c>
      <c r="D6549" s="46" t="s">
        <v>6</v>
      </c>
      <c r="E6549" s="46" t="s">
        <v>2218</v>
      </c>
      <c r="F6549" s="45" t="s">
        <v>2217</v>
      </c>
      <c r="G6549" s="26" t="s">
        <v>0</v>
      </c>
      <c r="H6549" s="30">
        <v>401922957456</v>
      </c>
      <c r="I6549" s="30">
        <v>31596247726.200001</v>
      </c>
      <c r="J6549" s="36">
        <f>I6549/H6549</f>
        <v>7.8612697135268667E-2</v>
      </c>
      <c r="K6549" s="30">
        <v>33491713214.476601</v>
      </c>
      <c r="L6549" s="30">
        <f>I6549</f>
        <v>31596247726.200001</v>
      </c>
      <c r="M6549" s="80">
        <f>L6549/K6549</f>
        <v>0.9434049409136438</v>
      </c>
    </row>
    <row r="6550" spans="2:13" ht="24.9" customHeight="1" outlineLevel="2" x14ac:dyDescent="0.3">
      <c r="B6550" s="47" t="s">
        <v>2216</v>
      </c>
      <c r="C6550" s="46" t="s">
        <v>38</v>
      </c>
      <c r="D6550" s="46" t="s">
        <v>6</v>
      </c>
      <c r="E6550" s="46" t="s">
        <v>2218</v>
      </c>
      <c r="F6550" s="45" t="s">
        <v>2217</v>
      </c>
      <c r="G6550" s="26" t="s">
        <v>7</v>
      </c>
      <c r="H6550" s="30">
        <v>-80384591491</v>
      </c>
      <c r="I6550" s="24"/>
      <c r="J6550" s="36"/>
      <c r="K6550" s="24"/>
      <c r="L6550" s="24"/>
      <c r="M6550" s="80">
        <f>IFERROR((Base_actualizacion!$L6546/Base_actualizacion!$K6546)," " )</f>
        <v>0.94333888598032911</v>
      </c>
    </row>
    <row r="6551" spans="2:13" ht="24.9" customHeight="1" outlineLevel="1" x14ac:dyDescent="0.3">
      <c r="B6551" s="44" t="str">
        <f>B6550</f>
        <v>ASIGNACIÓN PARA LA INVERSIÓN REGIONAL - REGIONES</v>
      </c>
      <c r="C6551" s="43" t="s">
        <v>38</v>
      </c>
      <c r="D6551" s="43" t="s">
        <v>6</v>
      </c>
      <c r="E6551" s="43" t="s">
        <v>2218</v>
      </c>
      <c r="F6551" s="42" t="s">
        <v>2217</v>
      </c>
      <c r="G6551" s="18" t="s">
        <v>3</v>
      </c>
      <c r="H6551" s="32">
        <f>SUBTOTAL(9,H6549:H6550)</f>
        <v>321538365965</v>
      </c>
      <c r="I6551" s="14">
        <f>SUBTOTAL(9,I6549:I6550)</f>
        <v>31596247726.200001</v>
      </c>
      <c r="J6551" s="31">
        <f>SUBTOTAL(9,J6549:J6550)</f>
        <v>7.8612697135268667E-2</v>
      </c>
      <c r="K6551" s="14">
        <f>SUBTOTAL(9,K6549:K6550)</f>
        <v>33491713214.476601</v>
      </c>
      <c r="L6551" s="14">
        <f>SUBTOTAL(9,L6548:L6550)</f>
        <v>31596247726.200001</v>
      </c>
      <c r="M6551" s="80"/>
    </row>
    <row r="6552" spans="2:13" ht="24.9" customHeight="1" outlineLevel="2" x14ac:dyDescent="0.3">
      <c r="B6552" s="47" t="s">
        <v>2216</v>
      </c>
      <c r="C6552" s="46" t="s">
        <v>21</v>
      </c>
      <c r="D6552" s="46" t="s">
        <v>6</v>
      </c>
      <c r="E6552" s="46" t="s">
        <v>2215</v>
      </c>
      <c r="F6552" s="45" t="s">
        <v>2214</v>
      </c>
      <c r="G6552" s="26" t="s">
        <v>0</v>
      </c>
      <c r="H6552" s="30">
        <v>525335380531</v>
      </c>
      <c r="I6552" s="30">
        <v>41298031164.129997</v>
      </c>
      <c r="J6552" s="36">
        <f>I6552/H6552</f>
        <v>7.8612697135278908E-2</v>
      </c>
      <c r="K6552" s="30">
        <v>43713538011.456604</v>
      </c>
      <c r="L6552" s="30">
        <f>I6552</f>
        <v>41298031164.129997</v>
      </c>
      <c r="M6552" s="80">
        <f>L6552/K6552</f>
        <v>0.94474236227016117</v>
      </c>
    </row>
    <row r="6553" spans="2:13" ht="24.9" customHeight="1" outlineLevel="2" x14ac:dyDescent="0.3">
      <c r="B6553" s="47" t="s">
        <v>2216</v>
      </c>
      <c r="C6553" s="46" t="s">
        <v>21</v>
      </c>
      <c r="D6553" s="46" t="s">
        <v>6</v>
      </c>
      <c r="E6553" s="46" t="s">
        <v>2215</v>
      </c>
      <c r="F6553" s="45" t="s">
        <v>2214</v>
      </c>
      <c r="G6553" s="26" t="s">
        <v>7</v>
      </c>
      <c r="H6553" s="30">
        <v>-105067076106</v>
      </c>
      <c r="I6553" s="24"/>
      <c r="J6553" s="36"/>
      <c r="K6553" s="24"/>
      <c r="L6553" s="24"/>
      <c r="M6553" s="80">
        <f>IFERROR((Base_actualizacion!$L6549/Base_actualizacion!$K6549)," " )</f>
        <v>0.9434049409136438</v>
      </c>
    </row>
    <row r="6554" spans="2:13" ht="24.9" customHeight="1" outlineLevel="1" x14ac:dyDescent="0.3">
      <c r="B6554" s="44" t="str">
        <f>B6553</f>
        <v>ASIGNACIÓN PARA LA INVERSIÓN REGIONAL - REGIONES</v>
      </c>
      <c r="C6554" s="43" t="s">
        <v>21</v>
      </c>
      <c r="D6554" s="43" t="s">
        <v>6</v>
      </c>
      <c r="E6554" s="43" t="s">
        <v>2215</v>
      </c>
      <c r="F6554" s="42" t="s">
        <v>2214</v>
      </c>
      <c r="G6554" s="18" t="s">
        <v>3</v>
      </c>
      <c r="H6554" s="32">
        <f>SUBTOTAL(9,H6552:H6553)</f>
        <v>420268304425</v>
      </c>
      <c r="I6554" s="14">
        <f>SUBTOTAL(9,I6552:I6553)</f>
        <v>41298031164.129997</v>
      </c>
      <c r="J6554" s="31">
        <f>SUBTOTAL(9,J6552:J6553)</f>
        <v>7.8612697135278908E-2</v>
      </c>
      <c r="K6554" s="14">
        <f>SUBTOTAL(9,K6552:K6553)</f>
        <v>43713538011.456604</v>
      </c>
      <c r="L6554" s="14">
        <f>SUBTOTAL(9,L6551:L6553)</f>
        <v>41298031164.129997</v>
      </c>
      <c r="M6554" s="80"/>
    </row>
    <row r="6555" spans="2:13" ht="24.9" customHeight="1" outlineLevel="2" x14ac:dyDescent="0.3">
      <c r="B6555" s="47" t="s">
        <v>2213</v>
      </c>
      <c r="C6555" s="46" t="s">
        <v>6</v>
      </c>
      <c r="D6555" s="46" t="s">
        <v>6</v>
      </c>
      <c r="E6555" s="46" t="s">
        <v>6</v>
      </c>
      <c r="F6555" s="45" t="s">
        <v>6</v>
      </c>
      <c r="G6555" s="26" t="s">
        <v>0</v>
      </c>
      <c r="H6555" s="30">
        <v>1787531369956</v>
      </c>
      <c r="I6555" s="30">
        <v>140522662206.13</v>
      </c>
      <c r="J6555" s="36">
        <f>I6555/H6555</f>
        <v>7.861269713526145E-2</v>
      </c>
      <c r="K6555" s="30">
        <v>148931766893.70999</v>
      </c>
      <c r="L6555" s="30">
        <f>I6555</f>
        <v>140522662206.13</v>
      </c>
      <c r="M6555" s="80">
        <f>L6555/K6555</f>
        <v>0.94353719919551204</v>
      </c>
    </row>
    <row r="6556" spans="2:13" ht="24.9" customHeight="1" outlineLevel="2" x14ac:dyDescent="0.3">
      <c r="B6556" s="47" t="s">
        <v>2213</v>
      </c>
      <c r="C6556" s="46" t="s">
        <v>6</v>
      </c>
      <c r="D6556" s="46" t="s">
        <v>6</v>
      </c>
      <c r="E6556" s="46" t="s">
        <v>6</v>
      </c>
      <c r="F6556" s="45" t="s">
        <v>6</v>
      </c>
      <c r="G6556" s="26" t="s">
        <v>7</v>
      </c>
      <c r="H6556" s="30">
        <v>-357506273991</v>
      </c>
      <c r="I6556" s="24"/>
      <c r="J6556" s="36"/>
      <c r="K6556" s="24"/>
      <c r="L6556" s="24"/>
      <c r="M6556" s="80"/>
    </row>
    <row r="6557" spans="2:13" ht="24.9" customHeight="1" outlineLevel="2" x14ac:dyDescent="0.3">
      <c r="B6557" s="47" t="s">
        <v>2213</v>
      </c>
      <c r="C6557" s="46" t="s">
        <v>6</v>
      </c>
      <c r="D6557" s="46" t="s">
        <v>6</v>
      </c>
      <c r="E6557" s="46" t="s">
        <v>6</v>
      </c>
      <c r="F6557" s="45" t="s">
        <v>6</v>
      </c>
      <c r="G6557" s="26" t="s">
        <v>13</v>
      </c>
      <c r="H6557" s="30">
        <v>665059554</v>
      </c>
      <c r="I6557" s="30">
        <v>665059554</v>
      </c>
      <c r="J6557" s="36">
        <f>H6557/I6557</f>
        <v>1</v>
      </c>
      <c r="K6557" s="24"/>
      <c r="L6557" s="24"/>
      <c r="M6557" s="80"/>
    </row>
    <row r="6558" spans="2:13" ht="24.9" customHeight="1" outlineLevel="2" x14ac:dyDescent="0.3">
      <c r="B6558" s="47" t="s">
        <v>2213</v>
      </c>
      <c r="C6558" s="46" t="s">
        <v>6</v>
      </c>
      <c r="D6558" s="46" t="s">
        <v>6</v>
      </c>
      <c r="E6558" s="46" t="s">
        <v>6</v>
      </c>
      <c r="F6558" s="45" t="s">
        <v>6</v>
      </c>
      <c r="G6558" s="48" t="s">
        <v>15</v>
      </c>
      <c r="H6558" s="30">
        <v>3616346285171</v>
      </c>
      <c r="I6558" s="30">
        <v>3616346285171</v>
      </c>
      <c r="J6558" s="36">
        <f>I6558/H6558</f>
        <v>1</v>
      </c>
      <c r="K6558" s="24"/>
      <c r="L6558" s="24"/>
      <c r="M6558" s="80"/>
    </row>
    <row r="6559" spans="2:13" ht="24.9" customHeight="1" outlineLevel="1" x14ac:dyDescent="0.3">
      <c r="B6559" s="44" t="str">
        <f>B6558</f>
        <v>ASIGNACIÓN PARA LA PAZ</v>
      </c>
      <c r="C6559" s="43" t="s">
        <v>6</v>
      </c>
      <c r="D6559" s="43" t="s">
        <v>6</v>
      </c>
      <c r="E6559" s="43" t="s">
        <v>6</v>
      </c>
      <c r="F6559" s="42" t="s">
        <v>6</v>
      </c>
      <c r="G6559" s="18" t="s">
        <v>3</v>
      </c>
      <c r="H6559" s="32">
        <f>SUBTOTAL(9,H6555:H6558)</f>
        <v>5047036440690</v>
      </c>
      <c r="I6559" s="32">
        <f>SUBTOTAL(9,I6555:I6558)</f>
        <v>3757534006931.1299</v>
      </c>
      <c r="J6559" s="31">
        <f>SUBTOTAL(9,J6555:J6558)</f>
        <v>2.0786126971352612</v>
      </c>
      <c r="K6559" s="14">
        <f>SUBTOTAL(9,K6555:K6558)</f>
        <v>148931766893.70999</v>
      </c>
      <c r="L6559" s="14">
        <f>SUBTOTAL(9,L6556:L6558)</f>
        <v>0</v>
      </c>
      <c r="M6559" s="80"/>
    </row>
    <row r="6560" spans="2:13" ht="24.9" customHeight="1" outlineLevel="2" x14ac:dyDescent="0.3">
      <c r="B6560" s="47" t="s">
        <v>2133</v>
      </c>
      <c r="C6560" s="46" t="s">
        <v>498</v>
      </c>
      <c r="D6560" s="46" t="s">
        <v>1773</v>
      </c>
      <c r="E6560" s="46" t="s">
        <v>1999</v>
      </c>
      <c r="F6560" s="45" t="s">
        <v>1773</v>
      </c>
      <c r="G6560" s="26" t="s">
        <v>0</v>
      </c>
      <c r="H6560" s="30">
        <v>63817693254</v>
      </c>
      <c r="I6560" s="30">
        <v>4458505866.6399994</v>
      </c>
      <c r="J6560" s="36">
        <f>I6560/H6560</f>
        <v>6.9863162381861035E-2</v>
      </c>
      <c r="K6560" s="30">
        <v>5128191090.5100002</v>
      </c>
      <c r="L6560" s="30">
        <f>I6560</f>
        <v>4458505866.6399994</v>
      </c>
      <c r="M6560" s="80">
        <f>L6560/K6560</f>
        <v>0.86941102387754421</v>
      </c>
    </row>
    <row r="6561" spans="2:13" ht="24.9" customHeight="1" outlineLevel="2" x14ac:dyDescent="0.3">
      <c r="B6561" s="47" t="s">
        <v>2133</v>
      </c>
      <c r="C6561" s="46" t="s">
        <v>498</v>
      </c>
      <c r="D6561" s="46" t="s">
        <v>1773</v>
      </c>
      <c r="E6561" s="46" t="s">
        <v>1999</v>
      </c>
      <c r="F6561" s="45" t="s">
        <v>1773</v>
      </c>
      <c r="G6561" s="26" t="s">
        <v>7</v>
      </c>
      <c r="H6561" s="30">
        <v>-12763538651</v>
      </c>
      <c r="I6561" s="24"/>
      <c r="J6561" s="36"/>
      <c r="K6561" s="24"/>
      <c r="L6561" s="24"/>
      <c r="M6561" s="80"/>
    </row>
    <row r="6562" spans="2:13" ht="24.9" customHeight="1" outlineLevel="2" x14ac:dyDescent="0.3">
      <c r="B6562" s="47" t="s">
        <v>2133</v>
      </c>
      <c r="C6562" s="46" t="s">
        <v>498</v>
      </c>
      <c r="D6562" s="46" t="s">
        <v>1773</v>
      </c>
      <c r="E6562" s="46" t="s">
        <v>1999</v>
      </c>
      <c r="F6562" s="45" t="s">
        <v>1773</v>
      </c>
      <c r="G6562" s="26" t="s">
        <v>2137</v>
      </c>
      <c r="H6562" s="30">
        <v>55367617</v>
      </c>
      <c r="I6562" s="24"/>
      <c r="J6562" s="36">
        <f>IFERROR((H6562/I6562),0)</f>
        <v>0</v>
      </c>
      <c r="K6562" s="24"/>
      <c r="L6562" s="24"/>
      <c r="M6562" s="80"/>
    </row>
    <row r="6563" spans="2:13" ht="24.9" customHeight="1" outlineLevel="2" x14ac:dyDescent="0.3">
      <c r="B6563" s="47" t="s">
        <v>2133</v>
      </c>
      <c r="C6563" s="46" t="s">
        <v>498</v>
      </c>
      <c r="D6563" s="46" t="s">
        <v>1773</v>
      </c>
      <c r="E6563" s="46" t="s">
        <v>1999</v>
      </c>
      <c r="F6563" s="45" t="s">
        <v>1773</v>
      </c>
      <c r="G6563" s="26" t="s">
        <v>13</v>
      </c>
      <c r="H6563" s="30">
        <v>8959374</v>
      </c>
      <c r="I6563" s="30">
        <v>8959374</v>
      </c>
      <c r="J6563" s="36">
        <f>H6563/I6563</f>
        <v>1</v>
      </c>
      <c r="K6563" s="24"/>
      <c r="L6563" s="24"/>
      <c r="M6563" s="80"/>
    </row>
    <row r="6564" spans="2:13" ht="24.9" customHeight="1" outlineLevel="2" x14ac:dyDescent="0.3">
      <c r="B6564" s="47" t="s">
        <v>2133</v>
      </c>
      <c r="C6564" s="46" t="s">
        <v>498</v>
      </c>
      <c r="D6564" s="46" t="s">
        <v>1773</v>
      </c>
      <c r="E6564" s="46" t="s">
        <v>1999</v>
      </c>
      <c r="F6564" s="45" t="s">
        <v>1773</v>
      </c>
      <c r="G6564" s="26" t="s">
        <v>2136</v>
      </c>
      <c r="H6564" s="30">
        <v>2497711857</v>
      </c>
      <c r="I6564" s="30">
        <v>2497711857</v>
      </c>
      <c r="J6564" s="36">
        <f>I6564/H6564</f>
        <v>1</v>
      </c>
      <c r="K6564" s="24"/>
      <c r="L6564" s="24"/>
      <c r="M6564" s="80"/>
    </row>
    <row r="6565" spans="2:13" ht="24.9" customHeight="1" outlineLevel="1" x14ac:dyDescent="0.3">
      <c r="B6565" s="44" t="str">
        <f>B6564</f>
        <v>ASIGNACIONES DIRECTAS (20% DEL SGR)</v>
      </c>
      <c r="C6565" s="43" t="s">
        <v>498</v>
      </c>
      <c r="D6565" s="43" t="s">
        <v>1773</v>
      </c>
      <c r="E6565" s="43" t="s">
        <v>1999</v>
      </c>
      <c r="F6565" s="42" t="s">
        <v>1773</v>
      </c>
      <c r="G6565" s="18" t="s">
        <v>3</v>
      </c>
      <c r="H6565" s="32">
        <f>SUBTOTAL(9,H6560:H6564)</f>
        <v>53616193451</v>
      </c>
      <c r="I6565" s="32">
        <f>SUBTOTAL(9,I6560:I6564)</f>
        <v>6965177097.6399994</v>
      </c>
      <c r="J6565" s="31">
        <f>SUBTOTAL(9,J6560:J6564)</f>
        <v>2.0698631623818611</v>
      </c>
      <c r="K6565" s="14">
        <f>SUBTOTAL(9,K6560:K6564)</f>
        <v>5128191090.5100002</v>
      </c>
      <c r="L6565" s="14">
        <f>SUBTOTAL(9,L6562:L6564)</f>
        <v>0</v>
      </c>
      <c r="M6565" s="80">
        <f>SUBTOTAL(9,M6560:M6564)</f>
        <v>0.86941102387754421</v>
      </c>
    </row>
    <row r="6566" spans="2:13" ht="24.9" customHeight="1" outlineLevel="2" x14ac:dyDescent="0.3">
      <c r="B6566" s="47" t="s">
        <v>2133</v>
      </c>
      <c r="C6566" s="46" t="s">
        <v>498</v>
      </c>
      <c r="D6566" s="46" t="s">
        <v>1773</v>
      </c>
      <c r="E6566" s="46" t="s">
        <v>1998</v>
      </c>
      <c r="F6566" s="45" t="s">
        <v>1997</v>
      </c>
      <c r="G6566" s="26" t="s">
        <v>0</v>
      </c>
      <c r="H6566" s="30">
        <v>161955630</v>
      </c>
      <c r="I6566" s="30">
        <v>7837044.6600000001</v>
      </c>
      <c r="J6566" s="36">
        <f>I6566/H6566</f>
        <v>4.83900723920496E-2</v>
      </c>
      <c r="K6566" s="30">
        <v>13949944</v>
      </c>
      <c r="L6566" s="30">
        <f>I6566</f>
        <v>7837044.6600000001</v>
      </c>
      <c r="M6566" s="80">
        <f>L6566/K6566</f>
        <v>0.56179757137376318</v>
      </c>
    </row>
    <row r="6567" spans="2:13" ht="24.9" customHeight="1" outlineLevel="2" x14ac:dyDescent="0.3">
      <c r="B6567" s="47" t="s">
        <v>2133</v>
      </c>
      <c r="C6567" s="46" t="s">
        <v>498</v>
      </c>
      <c r="D6567" s="46" t="s">
        <v>1773</v>
      </c>
      <c r="E6567" s="46" t="s">
        <v>1998</v>
      </c>
      <c r="F6567" s="45" t="s">
        <v>1997</v>
      </c>
      <c r="G6567" s="26" t="s">
        <v>7</v>
      </c>
      <c r="H6567" s="30">
        <v>-32391126</v>
      </c>
      <c r="I6567" s="24"/>
      <c r="J6567" s="36"/>
      <c r="K6567" s="24"/>
      <c r="L6567" s="24"/>
      <c r="M6567" s="80" t="str">
        <f>IFERROR((Base_actualizacion!$L6563/Base_actualizacion!$K6563)," " )</f>
        <v xml:space="preserve"> </v>
      </c>
    </row>
    <row r="6568" spans="2:13" ht="24.9" customHeight="1" outlineLevel="2" x14ac:dyDescent="0.3">
      <c r="B6568" s="47" t="s">
        <v>2133</v>
      </c>
      <c r="C6568" s="46" t="s">
        <v>498</v>
      </c>
      <c r="D6568" s="46" t="s">
        <v>1773</v>
      </c>
      <c r="E6568" s="46" t="s">
        <v>1998</v>
      </c>
      <c r="F6568" s="45" t="s">
        <v>1997</v>
      </c>
      <c r="G6568" s="26" t="s">
        <v>2136</v>
      </c>
      <c r="H6568" s="30">
        <v>21675374</v>
      </c>
      <c r="I6568" s="30">
        <v>21675374</v>
      </c>
      <c r="J6568" s="36">
        <f>I6568/H6568</f>
        <v>1</v>
      </c>
      <c r="K6568" s="24"/>
      <c r="L6568" s="24"/>
      <c r="M6568" s="80"/>
    </row>
    <row r="6569" spans="2:13" ht="24.9" customHeight="1" outlineLevel="1" x14ac:dyDescent="0.3">
      <c r="B6569" s="44" t="str">
        <f>B6568</f>
        <v>ASIGNACIONES DIRECTAS (20% DEL SGR)</v>
      </c>
      <c r="C6569" s="43" t="s">
        <v>498</v>
      </c>
      <c r="D6569" s="43" t="s">
        <v>1773</v>
      </c>
      <c r="E6569" s="43" t="s">
        <v>1998</v>
      </c>
      <c r="F6569" s="42" t="s">
        <v>1997</v>
      </c>
      <c r="G6569" s="18" t="s">
        <v>3</v>
      </c>
      <c r="H6569" s="32">
        <f>SUBTOTAL(9,H6566:H6568)</f>
        <v>151239878</v>
      </c>
      <c r="I6569" s="32">
        <f>SUBTOTAL(9,I6566:I6568)</f>
        <v>29512418.66</v>
      </c>
      <c r="J6569" s="31">
        <f>SUBTOTAL(9,J6566:J6568)</f>
        <v>1.0483900723920496</v>
      </c>
      <c r="K6569" s="14">
        <f>SUBTOTAL(9,K6566:K6568)</f>
        <v>13949944</v>
      </c>
      <c r="L6569" s="14">
        <f>SUBTOTAL(9,L6566:L6568)</f>
        <v>7837044.6600000001</v>
      </c>
      <c r="M6569" s="80">
        <f>SUBTOTAL(9,M6566:M6568)</f>
        <v>0.56179757137376318</v>
      </c>
    </row>
    <row r="6570" spans="2:13" ht="24.9" customHeight="1" outlineLevel="2" x14ac:dyDescent="0.3">
      <c r="B6570" s="47" t="s">
        <v>2133</v>
      </c>
      <c r="C6570" s="46" t="s">
        <v>498</v>
      </c>
      <c r="D6570" s="46" t="s">
        <v>1773</v>
      </c>
      <c r="E6570" s="46" t="s">
        <v>1996</v>
      </c>
      <c r="F6570" s="45" t="s">
        <v>1995</v>
      </c>
      <c r="G6570" s="26" t="s">
        <v>0</v>
      </c>
      <c r="H6570" s="30">
        <v>2033289</v>
      </c>
      <c r="I6570" s="30">
        <v>0</v>
      </c>
      <c r="J6570" s="36">
        <f>I6570/H6570</f>
        <v>0</v>
      </c>
      <c r="K6570" s="30">
        <v>194915</v>
      </c>
      <c r="L6570" s="30">
        <f>I6570</f>
        <v>0</v>
      </c>
      <c r="M6570" s="80">
        <f>L6570/K6570</f>
        <v>0</v>
      </c>
    </row>
    <row r="6571" spans="2:13" ht="24.9" customHeight="1" outlineLevel="2" x14ac:dyDescent="0.3">
      <c r="B6571" s="47" t="s">
        <v>2133</v>
      </c>
      <c r="C6571" s="46" t="s">
        <v>498</v>
      </c>
      <c r="D6571" s="46" t="s">
        <v>1773</v>
      </c>
      <c r="E6571" s="46" t="s">
        <v>1996</v>
      </c>
      <c r="F6571" s="45" t="s">
        <v>1995</v>
      </c>
      <c r="G6571" s="26" t="s">
        <v>7</v>
      </c>
      <c r="H6571" s="30">
        <v>-406658</v>
      </c>
      <c r="I6571" s="24"/>
      <c r="J6571" s="36"/>
      <c r="K6571" s="24"/>
      <c r="L6571" s="24"/>
      <c r="M6571" s="80" t="str">
        <f>IFERROR((Base_actualizacion!$L6567/Base_actualizacion!$K6567)," " )</f>
        <v xml:space="preserve"> </v>
      </c>
    </row>
    <row r="6572" spans="2:13" ht="24.9" customHeight="1" outlineLevel="2" x14ac:dyDescent="0.3">
      <c r="B6572" s="47" t="s">
        <v>2133</v>
      </c>
      <c r="C6572" s="46" t="s">
        <v>498</v>
      </c>
      <c r="D6572" s="46" t="s">
        <v>1773</v>
      </c>
      <c r="E6572" s="46" t="s">
        <v>1996</v>
      </c>
      <c r="F6572" s="45" t="s">
        <v>1995</v>
      </c>
      <c r="G6572" s="26" t="s">
        <v>2137</v>
      </c>
      <c r="H6572" s="30">
        <v>1459161</v>
      </c>
      <c r="I6572" s="24"/>
      <c r="J6572" s="36">
        <f>IFERROR((H6572/I6572),0)</f>
        <v>0</v>
      </c>
      <c r="K6572" s="24"/>
      <c r="L6572" s="24"/>
      <c r="M6572" s="80"/>
    </row>
    <row r="6573" spans="2:13" ht="24.9" customHeight="1" outlineLevel="2" x14ac:dyDescent="0.3">
      <c r="B6573" s="47" t="s">
        <v>2133</v>
      </c>
      <c r="C6573" s="46" t="s">
        <v>498</v>
      </c>
      <c r="D6573" s="46" t="s">
        <v>1773</v>
      </c>
      <c r="E6573" s="46" t="s">
        <v>1996</v>
      </c>
      <c r="F6573" s="45" t="s">
        <v>1995</v>
      </c>
      <c r="G6573" s="26" t="s">
        <v>2136</v>
      </c>
      <c r="H6573" s="30">
        <v>1080918</v>
      </c>
      <c r="I6573" s="30">
        <v>1080918</v>
      </c>
      <c r="J6573" s="36">
        <f>I6573/H6573</f>
        <v>1</v>
      </c>
      <c r="K6573" s="24"/>
      <c r="L6573" s="24"/>
      <c r="M6573" s="80"/>
    </row>
    <row r="6574" spans="2:13" ht="24.9" customHeight="1" outlineLevel="1" x14ac:dyDescent="0.3">
      <c r="B6574" s="44" t="str">
        <f>B6573</f>
        <v>ASIGNACIONES DIRECTAS (20% DEL SGR)</v>
      </c>
      <c r="C6574" s="43" t="s">
        <v>498</v>
      </c>
      <c r="D6574" s="43" t="s">
        <v>1773</v>
      </c>
      <c r="E6574" s="43" t="s">
        <v>1996</v>
      </c>
      <c r="F6574" s="42" t="s">
        <v>1995</v>
      </c>
      <c r="G6574" s="18" t="s">
        <v>3</v>
      </c>
      <c r="H6574" s="32">
        <f>SUBTOTAL(9,H6570:H6573)</f>
        <v>4166710</v>
      </c>
      <c r="I6574" s="32">
        <f>SUBTOTAL(9,I6570:I6573)</f>
        <v>1080918</v>
      </c>
      <c r="J6574" s="31">
        <f>SUBTOTAL(9,J6570:J6573)</f>
        <v>1</v>
      </c>
      <c r="K6574" s="14">
        <f>SUBTOTAL(9,K6570:K6573)</f>
        <v>194915</v>
      </c>
      <c r="L6574" s="14">
        <f>SUBTOTAL(9,L6571:L6573)</f>
        <v>0</v>
      </c>
      <c r="M6574" s="80">
        <f>SUBTOTAL(9,M6570:M6573)</f>
        <v>0</v>
      </c>
    </row>
    <row r="6575" spans="2:13" ht="24.9" customHeight="1" outlineLevel="2" x14ac:dyDescent="0.3">
      <c r="B6575" s="47" t="s">
        <v>2133</v>
      </c>
      <c r="C6575" s="46" t="s">
        <v>498</v>
      </c>
      <c r="D6575" s="46" t="s">
        <v>1773</v>
      </c>
      <c r="E6575" s="46" t="s">
        <v>1994</v>
      </c>
      <c r="F6575" s="45" t="s">
        <v>1993</v>
      </c>
      <c r="G6575" s="26" t="s">
        <v>0</v>
      </c>
      <c r="H6575" s="30">
        <v>32811100</v>
      </c>
      <c r="I6575" s="30">
        <v>0</v>
      </c>
      <c r="J6575" s="36">
        <f>I6575/H6575</f>
        <v>0</v>
      </c>
      <c r="K6575" s="30">
        <v>2937012</v>
      </c>
      <c r="L6575" s="30">
        <f>I6575</f>
        <v>0</v>
      </c>
      <c r="M6575" s="80">
        <f>L6575/K6575</f>
        <v>0</v>
      </c>
    </row>
    <row r="6576" spans="2:13" ht="24.9" customHeight="1" outlineLevel="2" x14ac:dyDescent="0.3">
      <c r="B6576" s="47" t="s">
        <v>2133</v>
      </c>
      <c r="C6576" s="46" t="s">
        <v>498</v>
      </c>
      <c r="D6576" s="46" t="s">
        <v>1773</v>
      </c>
      <c r="E6576" s="46" t="s">
        <v>1994</v>
      </c>
      <c r="F6576" s="45" t="s">
        <v>1993</v>
      </c>
      <c r="G6576" s="26" t="s">
        <v>7</v>
      </c>
      <c r="H6576" s="30">
        <v>-6562220</v>
      </c>
      <c r="I6576" s="24"/>
      <c r="J6576" s="36"/>
      <c r="K6576" s="24"/>
      <c r="L6576" s="24"/>
      <c r="M6576" s="80" t="str">
        <f>IFERROR((Base_actualizacion!$L6572/Base_actualizacion!$K6572)," " )</f>
        <v xml:space="preserve"> </v>
      </c>
    </row>
    <row r="6577" spans="2:13" ht="24.9" customHeight="1" outlineLevel="2" x14ac:dyDescent="0.3">
      <c r="B6577" s="47" t="s">
        <v>2133</v>
      </c>
      <c r="C6577" s="46" t="s">
        <v>498</v>
      </c>
      <c r="D6577" s="46" t="s">
        <v>1773</v>
      </c>
      <c r="E6577" s="46" t="s">
        <v>1994</v>
      </c>
      <c r="F6577" s="45" t="s">
        <v>1993</v>
      </c>
      <c r="G6577" s="26" t="s">
        <v>2136</v>
      </c>
      <c r="H6577" s="30">
        <v>2224098</v>
      </c>
      <c r="I6577" s="30">
        <v>2224098</v>
      </c>
      <c r="J6577" s="36">
        <f>I6577/H6577</f>
        <v>1</v>
      </c>
      <c r="K6577" s="24"/>
      <c r="L6577" s="24"/>
      <c r="M6577" s="80"/>
    </row>
    <row r="6578" spans="2:13" ht="24.9" customHeight="1" outlineLevel="1" x14ac:dyDescent="0.3">
      <c r="B6578" s="44" t="str">
        <f>B6577</f>
        <v>ASIGNACIONES DIRECTAS (20% DEL SGR)</v>
      </c>
      <c r="C6578" s="43" t="s">
        <v>498</v>
      </c>
      <c r="D6578" s="43" t="s">
        <v>1773</v>
      </c>
      <c r="E6578" s="43" t="s">
        <v>1994</v>
      </c>
      <c r="F6578" s="42" t="s">
        <v>1993</v>
      </c>
      <c r="G6578" s="18" t="s">
        <v>3</v>
      </c>
      <c r="H6578" s="32">
        <f>SUBTOTAL(9,H6575:H6577)</f>
        <v>28472978</v>
      </c>
      <c r="I6578" s="32">
        <f>SUBTOTAL(9,I6575:I6577)</f>
        <v>2224098</v>
      </c>
      <c r="J6578" s="31">
        <f>SUBTOTAL(9,J6575:J6577)</f>
        <v>1</v>
      </c>
      <c r="K6578" s="14">
        <f>SUBTOTAL(9,K6575:K6577)</f>
        <v>2937012</v>
      </c>
      <c r="L6578" s="14">
        <f>SUBTOTAL(9,L6575:L6577)</f>
        <v>0</v>
      </c>
      <c r="M6578" s="80">
        <f>SUBTOTAL(9,M6575:M6577)</f>
        <v>0</v>
      </c>
    </row>
    <row r="6579" spans="2:13" ht="24.9" customHeight="1" outlineLevel="2" x14ac:dyDescent="0.3">
      <c r="B6579" s="47" t="s">
        <v>2133</v>
      </c>
      <c r="C6579" s="46" t="s">
        <v>498</v>
      </c>
      <c r="D6579" s="46" t="s">
        <v>1773</v>
      </c>
      <c r="E6579" s="46" t="s">
        <v>1992</v>
      </c>
      <c r="F6579" s="45" t="s">
        <v>1991</v>
      </c>
      <c r="G6579" s="26" t="s">
        <v>2136</v>
      </c>
      <c r="H6579" s="30">
        <v>2942777</v>
      </c>
      <c r="I6579" s="30">
        <v>2942777</v>
      </c>
      <c r="J6579" s="36">
        <f>I6579/H6579</f>
        <v>1</v>
      </c>
      <c r="K6579" s="24"/>
      <c r="L6579" s="24"/>
      <c r="M6579" s="80"/>
    </row>
    <row r="6580" spans="2:13" ht="24.9" customHeight="1" outlineLevel="1" x14ac:dyDescent="0.3">
      <c r="B6580" s="44" t="str">
        <f>B6579</f>
        <v>ASIGNACIONES DIRECTAS (20% DEL SGR)</v>
      </c>
      <c r="C6580" s="43" t="s">
        <v>498</v>
      </c>
      <c r="D6580" s="43" t="s">
        <v>1773</v>
      </c>
      <c r="E6580" s="43" t="s">
        <v>1992</v>
      </c>
      <c r="F6580" s="42" t="s">
        <v>1991</v>
      </c>
      <c r="G6580" s="18" t="s">
        <v>3</v>
      </c>
      <c r="H6580" s="32">
        <f>SUBTOTAL(9,H6579:H6579)</f>
        <v>2942777</v>
      </c>
      <c r="I6580" s="32">
        <f>SUBTOTAL(9,I6579:I6579)</f>
        <v>2942777</v>
      </c>
      <c r="J6580" s="31">
        <f>SUBTOTAL(9,J6579:J6579)</f>
        <v>1</v>
      </c>
      <c r="K6580" s="14">
        <f>SUBTOTAL(9,K6579:K6579)</f>
        <v>0</v>
      </c>
      <c r="L6580" s="14">
        <f>SUBTOTAL(9,L6577:L6579)</f>
        <v>0</v>
      </c>
      <c r="M6580" s="80">
        <f>SUBTOTAL(9,M6579:M6579)</f>
        <v>0</v>
      </c>
    </row>
    <row r="6581" spans="2:13" ht="24.9" customHeight="1" outlineLevel="2" x14ac:dyDescent="0.3">
      <c r="B6581" s="47" t="s">
        <v>2133</v>
      </c>
      <c r="C6581" s="46" t="s">
        <v>498</v>
      </c>
      <c r="D6581" s="46" t="s">
        <v>1773</v>
      </c>
      <c r="E6581" s="46" t="s">
        <v>1990</v>
      </c>
      <c r="F6581" s="45" t="s">
        <v>1989</v>
      </c>
      <c r="G6581" s="26" t="s">
        <v>0</v>
      </c>
      <c r="H6581" s="30">
        <v>288921359</v>
      </c>
      <c r="I6581" s="30">
        <v>18304773.690000001</v>
      </c>
      <c r="J6581" s="36">
        <f>I6581/H6581</f>
        <v>6.3355557212369337E-2</v>
      </c>
      <c r="K6581" s="30">
        <v>26422338</v>
      </c>
      <c r="L6581" s="30">
        <f>I6581</f>
        <v>18304773.690000001</v>
      </c>
      <c r="M6581" s="80">
        <f>L6581/K6581</f>
        <v>0.69277645642107832</v>
      </c>
    </row>
    <row r="6582" spans="2:13" ht="24.9" customHeight="1" outlineLevel="2" x14ac:dyDescent="0.3">
      <c r="B6582" s="47" t="s">
        <v>2133</v>
      </c>
      <c r="C6582" s="46" t="s">
        <v>498</v>
      </c>
      <c r="D6582" s="46" t="s">
        <v>1773</v>
      </c>
      <c r="E6582" s="46" t="s">
        <v>1990</v>
      </c>
      <c r="F6582" s="45" t="s">
        <v>1989</v>
      </c>
      <c r="G6582" s="26" t="s">
        <v>7</v>
      </c>
      <c r="H6582" s="30">
        <v>-57784272</v>
      </c>
      <c r="I6582" s="24"/>
      <c r="J6582" s="36"/>
      <c r="K6582" s="24"/>
      <c r="L6582" s="24"/>
      <c r="M6582" s="80" t="str">
        <f>IFERROR((Base_actualizacion!$L6577/Base_actualizacion!$K6577)," " )</f>
        <v xml:space="preserve"> </v>
      </c>
    </row>
    <row r="6583" spans="2:13" ht="24.9" customHeight="1" outlineLevel="2" x14ac:dyDescent="0.3">
      <c r="B6583" s="47" t="s">
        <v>2133</v>
      </c>
      <c r="C6583" s="46" t="s">
        <v>498</v>
      </c>
      <c r="D6583" s="46" t="s">
        <v>1773</v>
      </c>
      <c r="E6583" s="46" t="s">
        <v>1990</v>
      </c>
      <c r="F6583" s="45" t="s">
        <v>1989</v>
      </c>
      <c r="G6583" s="26" t="s">
        <v>2137</v>
      </c>
      <c r="H6583" s="30">
        <v>49591053</v>
      </c>
      <c r="I6583" s="24"/>
      <c r="J6583" s="36">
        <f>IFERROR((H6583/I6583),0)</f>
        <v>0</v>
      </c>
      <c r="K6583" s="24"/>
      <c r="L6583" s="24"/>
      <c r="M6583" s="80"/>
    </row>
    <row r="6584" spans="2:13" ht="24.9" customHeight="1" outlineLevel="2" x14ac:dyDescent="0.3">
      <c r="B6584" s="47" t="s">
        <v>2133</v>
      </c>
      <c r="C6584" s="46" t="s">
        <v>498</v>
      </c>
      <c r="D6584" s="46" t="s">
        <v>1773</v>
      </c>
      <c r="E6584" s="46" t="s">
        <v>1990</v>
      </c>
      <c r="F6584" s="45" t="s">
        <v>1989</v>
      </c>
      <c r="G6584" s="26" t="s">
        <v>2136</v>
      </c>
      <c r="H6584" s="30">
        <v>29577931</v>
      </c>
      <c r="I6584" s="30">
        <v>29577931</v>
      </c>
      <c r="J6584" s="36">
        <f>I6584/H6584</f>
        <v>1</v>
      </c>
      <c r="K6584" s="24"/>
      <c r="L6584" s="24"/>
      <c r="M6584" s="80"/>
    </row>
    <row r="6585" spans="2:13" ht="24.9" customHeight="1" outlineLevel="1" x14ac:dyDescent="0.3">
      <c r="B6585" s="44" t="str">
        <f>B6584</f>
        <v>ASIGNACIONES DIRECTAS (20% DEL SGR)</v>
      </c>
      <c r="C6585" s="43" t="s">
        <v>498</v>
      </c>
      <c r="D6585" s="43" t="s">
        <v>1773</v>
      </c>
      <c r="E6585" s="43" t="s">
        <v>1990</v>
      </c>
      <c r="F6585" s="42" t="s">
        <v>1989</v>
      </c>
      <c r="G6585" s="18" t="s">
        <v>3</v>
      </c>
      <c r="H6585" s="32">
        <f>SUBTOTAL(9,H6581:H6584)</f>
        <v>310306071</v>
      </c>
      <c r="I6585" s="32">
        <f>SUBTOTAL(9,I6581:I6584)</f>
        <v>47882704.689999998</v>
      </c>
      <c r="J6585" s="31">
        <f>SUBTOTAL(9,J6581:J6584)</f>
        <v>1.0633555572123694</v>
      </c>
      <c r="K6585" s="14">
        <f>SUBTOTAL(9,K6581:K6584)</f>
        <v>26422338</v>
      </c>
      <c r="L6585" s="14">
        <f>SUBTOTAL(9,L6582:L6584)</f>
        <v>0</v>
      </c>
      <c r="M6585" s="80">
        <f>SUBTOTAL(9,M6581:M6584)</f>
        <v>0.69277645642107832</v>
      </c>
    </row>
    <row r="6586" spans="2:13" ht="24.9" customHeight="1" outlineLevel="2" x14ac:dyDescent="0.3">
      <c r="B6586" s="47" t="s">
        <v>2133</v>
      </c>
      <c r="C6586" s="46" t="s">
        <v>498</v>
      </c>
      <c r="D6586" s="46" t="s">
        <v>1773</v>
      </c>
      <c r="E6586" s="46" t="s">
        <v>1988</v>
      </c>
      <c r="F6586" s="45" t="s">
        <v>1987</v>
      </c>
      <c r="G6586" s="26" t="s">
        <v>0</v>
      </c>
      <c r="H6586" s="30">
        <v>774652466</v>
      </c>
      <c r="I6586" s="30">
        <v>7924646.0300000003</v>
      </c>
      <c r="J6586" s="36">
        <f>I6586/H6586</f>
        <v>1.02299371367392E-2</v>
      </c>
      <c r="K6586" s="30">
        <v>69328948</v>
      </c>
      <c r="L6586" s="30">
        <f>I6586</f>
        <v>7924646.0300000003</v>
      </c>
      <c r="M6586" s="80">
        <f>L6586/K6586</f>
        <v>0.11430500907066987</v>
      </c>
    </row>
    <row r="6587" spans="2:13" ht="24.9" customHeight="1" outlineLevel="2" x14ac:dyDescent="0.3">
      <c r="B6587" s="47" t="s">
        <v>2133</v>
      </c>
      <c r="C6587" s="46" t="s">
        <v>498</v>
      </c>
      <c r="D6587" s="46" t="s">
        <v>1773</v>
      </c>
      <c r="E6587" s="46" t="s">
        <v>1988</v>
      </c>
      <c r="F6587" s="45" t="s">
        <v>1987</v>
      </c>
      <c r="G6587" s="26" t="s">
        <v>7</v>
      </c>
      <c r="H6587" s="30">
        <v>-154930493</v>
      </c>
      <c r="I6587" s="24"/>
      <c r="J6587" s="36"/>
      <c r="K6587" s="24"/>
      <c r="L6587" s="24"/>
      <c r="M6587" s="80" t="str">
        <f>IFERROR((Base_actualizacion!$L6583/Base_actualizacion!$K6583)," " )</f>
        <v xml:space="preserve"> </v>
      </c>
    </row>
    <row r="6588" spans="2:13" ht="24.9" customHeight="1" outlineLevel="2" x14ac:dyDescent="0.3">
      <c r="B6588" s="47" t="s">
        <v>2133</v>
      </c>
      <c r="C6588" s="46" t="s">
        <v>498</v>
      </c>
      <c r="D6588" s="46" t="s">
        <v>1773</v>
      </c>
      <c r="E6588" s="46" t="s">
        <v>1988</v>
      </c>
      <c r="F6588" s="45" t="s">
        <v>1987</v>
      </c>
      <c r="G6588" s="26" t="s">
        <v>2137</v>
      </c>
      <c r="H6588" s="30">
        <v>2063457</v>
      </c>
      <c r="I6588" s="24"/>
      <c r="J6588" s="36">
        <f>IFERROR((H6588/I6588),0)</f>
        <v>0</v>
      </c>
      <c r="K6588" s="24"/>
      <c r="L6588" s="24"/>
      <c r="M6588" s="80"/>
    </row>
    <row r="6589" spans="2:13" ht="24.9" customHeight="1" outlineLevel="2" x14ac:dyDescent="0.3">
      <c r="B6589" s="47" t="s">
        <v>2133</v>
      </c>
      <c r="C6589" s="46" t="s">
        <v>498</v>
      </c>
      <c r="D6589" s="46" t="s">
        <v>1773</v>
      </c>
      <c r="E6589" s="46" t="s">
        <v>1988</v>
      </c>
      <c r="F6589" s="45" t="s">
        <v>1987</v>
      </c>
      <c r="G6589" s="26" t="s">
        <v>2136</v>
      </c>
      <c r="H6589" s="30">
        <v>16672724</v>
      </c>
      <c r="I6589" s="30">
        <v>16672724</v>
      </c>
      <c r="J6589" s="36">
        <f>I6589/H6589</f>
        <v>1</v>
      </c>
      <c r="K6589" s="24"/>
      <c r="L6589" s="24"/>
      <c r="M6589" s="80"/>
    </row>
    <row r="6590" spans="2:13" ht="24.9" customHeight="1" outlineLevel="1" x14ac:dyDescent="0.3">
      <c r="B6590" s="44" t="str">
        <f>B6589</f>
        <v>ASIGNACIONES DIRECTAS (20% DEL SGR)</v>
      </c>
      <c r="C6590" s="43" t="s">
        <v>498</v>
      </c>
      <c r="D6590" s="43" t="s">
        <v>1773</v>
      </c>
      <c r="E6590" s="43" t="s">
        <v>1988</v>
      </c>
      <c r="F6590" s="42" t="s">
        <v>1987</v>
      </c>
      <c r="G6590" s="18" t="s">
        <v>3</v>
      </c>
      <c r="H6590" s="32">
        <f>SUBTOTAL(9,H6586:H6589)</f>
        <v>638458154</v>
      </c>
      <c r="I6590" s="32">
        <f>SUBTOTAL(9,I6586:I6589)</f>
        <v>24597370.030000001</v>
      </c>
      <c r="J6590" s="31">
        <f>SUBTOTAL(9,J6586:J6589)</f>
        <v>1.0102299371367391</v>
      </c>
      <c r="K6590" s="14">
        <f>SUBTOTAL(9,K6586:K6589)</f>
        <v>69328948</v>
      </c>
      <c r="L6590" s="14">
        <f>SUBTOTAL(9,L6587:L6589)</f>
        <v>0</v>
      </c>
      <c r="M6590" s="80">
        <f>SUBTOTAL(9,M6586:M6589)</f>
        <v>0.11430500907066987</v>
      </c>
    </row>
    <row r="6591" spans="2:13" ht="24.9" customHeight="1" outlineLevel="2" x14ac:dyDescent="0.3">
      <c r="B6591" s="47" t="s">
        <v>2133</v>
      </c>
      <c r="C6591" s="46" t="s">
        <v>498</v>
      </c>
      <c r="D6591" s="46" t="s">
        <v>1773</v>
      </c>
      <c r="E6591" s="46" t="s">
        <v>1986</v>
      </c>
      <c r="F6591" s="45" t="s">
        <v>1985</v>
      </c>
      <c r="G6591" s="26" t="s">
        <v>0</v>
      </c>
      <c r="H6591" s="30">
        <v>497996773</v>
      </c>
      <c r="I6591" s="30">
        <v>58820841.039999999</v>
      </c>
      <c r="J6591" s="36">
        <f>I6591/H6591</f>
        <v>0.118114904009629</v>
      </c>
      <c r="K6591" s="30">
        <v>44572297</v>
      </c>
      <c r="L6591" s="30">
        <f>I6591</f>
        <v>58820841.039999999</v>
      </c>
      <c r="M6591" s="80">
        <f>L6591/K6591</f>
        <v>1.3196726441987048</v>
      </c>
    </row>
    <row r="6592" spans="2:13" ht="24.9" customHeight="1" outlineLevel="2" x14ac:dyDescent="0.3">
      <c r="B6592" s="47" t="s">
        <v>2133</v>
      </c>
      <c r="C6592" s="46" t="s">
        <v>498</v>
      </c>
      <c r="D6592" s="46" t="s">
        <v>1773</v>
      </c>
      <c r="E6592" s="46" t="s">
        <v>1986</v>
      </c>
      <c r="F6592" s="45" t="s">
        <v>1985</v>
      </c>
      <c r="G6592" s="26" t="s">
        <v>7</v>
      </c>
      <c r="H6592" s="30">
        <v>-99599355</v>
      </c>
      <c r="I6592" s="24"/>
      <c r="J6592" s="36"/>
      <c r="K6592" s="24"/>
      <c r="L6592" s="24"/>
      <c r="M6592" s="80" t="str">
        <f>IFERROR((Base_actualizacion!$L6588/Base_actualizacion!$K6588)," " )</f>
        <v xml:space="preserve"> </v>
      </c>
    </row>
    <row r="6593" spans="2:13" ht="24.9" customHeight="1" outlineLevel="2" x14ac:dyDescent="0.3">
      <c r="B6593" s="47" t="s">
        <v>2133</v>
      </c>
      <c r="C6593" s="46" t="s">
        <v>498</v>
      </c>
      <c r="D6593" s="46" t="s">
        <v>1773</v>
      </c>
      <c r="E6593" s="46" t="s">
        <v>1986</v>
      </c>
      <c r="F6593" s="45" t="s">
        <v>1985</v>
      </c>
      <c r="G6593" s="26" t="s">
        <v>13</v>
      </c>
      <c r="H6593" s="30">
        <v>3030291</v>
      </c>
      <c r="I6593" s="30">
        <v>3030291</v>
      </c>
      <c r="J6593" s="36">
        <f>H6593/I6593</f>
        <v>1</v>
      </c>
      <c r="K6593" s="24"/>
      <c r="L6593" s="24"/>
      <c r="M6593" s="80"/>
    </row>
    <row r="6594" spans="2:13" ht="24.9" customHeight="1" outlineLevel="2" x14ac:dyDescent="0.3">
      <c r="B6594" s="47" t="s">
        <v>2133</v>
      </c>
      <c r="C6594" s="46" t="s">
        <v>498</v>
      </c>
      <c r="D6594" s="46" t="s">
        <v>1773</v>
      </c>
      <c r="E6594" s="46" t="s">
        <v>1986</v>
      </c>
      <c r="F6594" s="45" t="s">
        <v>1985</v>
      </c>
      <c r="G6594" s="26" t="s">
        <v>2136</v>
      </c>
      <c r="H6594" s="30">
        <v>15633149</v>
      </c>
      <c r="I6594" s="30">
        <v>15633149</v>
      </c>
      <c r="J6594" s="36">
        <f>I6594/H6594</f>
        <v>1</v>
      </c>
      <c r="K6594" s="24"/>
      <c r="L6594" s="24"/>
      <c r="M6594" s="80"/>
    </row>
    <row r="6595" spans="2:13" ht="24.9" customHeight="1" outlineLevel="1" x14ac:dyDescent="0.3">
      <c r="B6595" s="44" t="str">
        <f>B6594</f>
        <v>ASIGNACIONES DIRECTAS (20% DEL SGR)</v>
      </c>
      <c r="C6595" s="43" t="s">
        <v>498</v>
      </c>
      <c r="D6595" s="43" t="s">
        <v>1773</v>
      </c>
      <c r="E6595" s="43" t="s">
        <v>1986</v>
      </c>
      <c r="F6595" s="42" t="s">
        <v>1985</v>
      </c>
      <c r="G6595" s="18" t="s">
        <v>3</v>
      </c>
      <c r="H6595" s="32">
        <f>SUBTOTAL(9,H6591:H6594)</f>
        <v>417060858</v>
      </c>
      <c r="I6595" s="32">
        <f>SUBTOTAL(9,I6591:I6594)</f>
        <v>77484281.039999992</v>
      </c>
      <c r="J6595" s="31">
        <f>SUBTOTAL(9,J6591:J6594)</f>
        <v>2.1181149040096292</v>
      </c>
      <c r="K6595" s="14">
        <f>SUBTOTAL(9,K6591:K6594)</f>
        <v>44572297</v>
      </c>
      <c r="L6595" s="14">
        <f>SUBTOTAL(9,L6592:L6594)</f>
        <v>0</v>
      </c>
      <c r="M6595" s="80">
        <f>SUBTOTAL(9,M6591:M6594)</f>
        <v>1.3196726441987048</v>
      </c>
    </row>
    <row r="6596" spans="2:13" ht="24.9" customHeight="1" outlineLevel="2" x14ac:dyDescent="0.3">
      <c r="B6596" s="47" t="s">
        <v>2133</v>
      </c>
      <c r="C6596" s="46" t="s">
        <v>498</v>
      </c>
      <c r="D6596" s="46" t="s">
        <v>1773</v>
      </c>
      <c r="E6596" s="46" t="s">
        <v>1984</v>
      </c>
      <c r="F6596" s="45" t="s">
        <v>1983</v>
      </c>
      <c r="G6596" s="26" t="s">
        <v>0</v>
      </c>
      <c r="H6596" s="30">
        <v>34426741</v>
      </c>
      <c r="I6596" s="30">
        <v>8336902.8899999997</v>
      </c>
      <c r="J6596" s="36">
        <f>I6596/H6596</f>
        <v>0.24216358121147744</v>
      </c>
      <c r="K6596" s="30">
        <v>3063682</v>
      </c>
      <c r="L6596" s="30">
        <f>I6596</f>
        <v>8336902.8899999997</v>
      </c>
      <c r="M6596" s="80">
        <f>L6596/K6596</f>
        <v>2.7212037313272068</v>
      </c>
    </row>
    <row r="6597" spans="2:13" ht="24.9" customHeight="1" outlineLevel="2" x14ac:dyDescent="0.3">
      <c r="B6597" s="47" t="s">
        <v>2133</v>
      </c>
      <c r="C6597" s="46" t="s">
        <v>498</v>
      </c>
      <c r="D6597" s="46" t="s">
        <v>1773</v>
      </c>
      <c r="E6597" s="46" t="s">
        <v>1984</v>
      </c>
      <c r="F6597" s="45" t="s">
        <v>1983</v>
      </c>
      <c r="G6597" s="26" t="s">
        <v>7</v>
      </c>
      <c r="H6597" s="30">
        <v>-6885348</v>
      </c>
      <c r="I6597" s="24"/>
      <c r="J6597" s="36"/>
      <c r="K6597" s="24"/>
      <c r="L6597" s="24"/>
      <c r="M6597" s="80" t="str">
        <f>IFERROR((Base_actualizacion!$L6593/Base_actualizacion!$K6593)," " )</f>
        <v xml:space="preserve"> </v>
      </c>
    </row>
    <row r="6598" spans="2:13" ht="24.9" customHeight="1" outlineLevel="2" x14ac:dyDescent="0.3">
      <c r="B6598" s="47" t="s">
        <v>2133</v>
      </c>
      <c r="C6598" s="46" t="s">
        <v>498</v>
      </c>
      <c r="D6598" s="46" t="s">
        <v>1773</v>
      </c>
      <c r="E6598" s="46" t="s">
        <v>1984</v>
      </c>
      <c r="F6598" s="45" t="s">
        <v>1983</v>
      </c>
      <c r="G6598" s="26" t="s">
        <v>2136</v>
      </c>
      <c r="H6598" s="30">
        <v>3269005</v>
      </c>
      <c r="I6598" s="30">
        <v>3269005</v>
      </c>
      <c r="J6598" s="36">
        <f>I6598/H6598</f>
        <v>1</v>
      </c>
      <c r="K6598" s="24"/>
      <c r="L6598" s="24"/>
      <c r="M6598" s="80"/>
    </row>
    <row r="6599" spans="2:13" ht="24.9" customHeight="1" outlineLevel="1" x14ac:dyDescent="0.3">
      <c r="B6599" s="44" t="str">
        <f>B6598</f>
        <v>ASIGNACIONES DIRECTAS (20% DEL SGR)</v>
      </c>
      <c r="C6599" s="43" t="s">
        <v>498</v>
      </c>
      <c r="D6599" s="43" t="s">
        <v>1773</v>
      </c>
      <c r="E6599" s="43" t="s">
        <v>1984</v>
      </c>
      <c r="F6599" s="42" t="s">
        <v>1983</v>
      </c>
      <c r="G6599" s="18" t="s">
        <v>3</v>
      </c>
      <c r="H6599" s="32">
        <f>SUBTOTAL(9,H6596:H6598)</f>
        <v>30810398</v>
      </c>
      <c r="I6599" s="32">
        <f>SUBTOTAL(9,I6596:I6598)</f>
        <v>11605907.890000001</v>
      </c>
      <c r="J6599" s="31">
        <f>SUBTOTAL(9,J6596:J6598)</f>
        <v>1.2421635812114775</v>
      </c>
      <c r="K6599" s="14">
        <f>SUBTOTAL(9,K6596:K6598)</f>
        <v>3063682</v>
      </c>
      <c r="L6599" s="14">
        <f>SUBTOTAL(9,L6596:L6598)</f>
        <v>8336902.8899999997</v>
      </c>
      <c r="M6599" s="80">
        <f>SUBTOTAL(9,M6596:M6598)</f>
        <v>2.7212037313272068</v>
      </c>
    </row>
    <row r="6600" spans="2:13" ht="24.9" customHeight="1" outlineLevel="2" x14ac:dyDescent="0.3">
      <c r="B6600" s="47" t="s">
        <v>2133</v>
      </c>
      <c r="C6600" s="46" t="s">
        <v>498</v>
      </c>
      <c r="D6600" s="46" t="s">
        <v>1773</v>
      </c>
      <c r="E6600" s="46" t="s">
        <v>1982</v>
      </c>
      <c r="F6600" s="45" t="s">
        <v>1981</v>
      </c>
      <c r="G6600" s="26" t="s">
        <v>2136</v>
      </c>
      <c r="H6600" s="30">
        <v>9902233</v>
      </c>
      <c r="I6600" s="30">
        <v>9902233</v>
      </c>
      <c r="J6600" s="36">
        <f>I6600/H6600</f>
        <v>1</v>
      </c>
      <c r="K6600" s="24"/>
      <c r="L6600" s="24"/>
      <c r="M6600" s="80"/>
    </row>
    <row r="6601" spans="2:13" ht="24.9" customHeight="1" outlineLevel="1" x14ac:dyDescent="0.3">
      <c r="B6601" s="44" t="str">
        <f>B6600</f>
        <v>ASIGNACIONES DIRECTAS (20% DEL SGR)</v>
      </c>
      <c r="C6601" s="43" t="s">
        <v>498</v>
      </c>
      <c r="D6601" s="43" t="s">
        <v>1773</v>
      </c>
      <c r="E6601" s="43" t="s">
        <v>1982</v>
      </c>
      <c r="F6601" s="42" t="s">
        <v>1981</v>
      </c>
      <c r="G6601" s="18" t="s">
        <v>3</v>
      </c>
      <c r="H6601" s="32">
        <f>SUBTOTAL(9,H6600:H6600)</f>
        <v>9902233</v>
      </c>
      <c r="I6601" s="32">
        <f>SUBTOTAL(9,I6600:I6600)</f>
        <v>9902233</v>
      </c>
      <c r="J6601" s="31">
        <f>SUBTOTAL(9,J6600:J6600)</f>
        <v>1</v>
      </c>
      <c r="K6601" s="14">
        <f>SUBTOTAL(9,K6600:K6600)</f>
        <v>0</v>
      </c>
      <c r="L6601" s="14">
        <f>SUBTOTAL(9,L6598:L6600)</f>
        <v>0</v>
      </c>
      <c r="M6601" s="80">
        <f>SUBTOTAL(9,M6600:M6600)</f>
        <v>0</v>
      </c>
    </row>
    <row r="6602" spans="2:13" ht="24.9" customHeight="1" outlineLevel="2" x14ac:dyDescent="0.3">
      <c r="B6602" s="47" t="s">
        <v>2133</v>
      </c>
      <c r="C6602" s="46" t="s">
        <v>498</v>
      </c>
      <c r="D6602" s="46" t="s">
        <v>1773</v>
      </c>
      <c r="E6602" s="46" t="s">
        <v>1980</v>
      </c>
      <c r="F6602" s="45" t="s">
        <v>1979</v>
      </c>
      <c r="G6602" s="26" t="s">
        <v>0</v>
      </c>
      <c r="H6602" s="30">
        <v>2286182469</v>
      </c>
      <c r="I6602" s="30">
        <v>32234239.07</v>
      </c>
      <c r="J6602" s="36">
        <f>I6602/H6602</f>
        <v>1.4099591571139811E-2</v>
      </c>
      <c r="K6602" s="30">
        <v>204583433</v>
      </c>
      <c r="L6602" s="30">
        <f>I6602</f>
        <v>32234239.07</v>
      </c>
      <c r="M6602" s="80">
        <f>L6602/K6602</f>
        <v>0.15756035861417966</v>
      </c>
    </row>
    <row r="6603" spans="2:13" ht="24.9" customHeight="1" outlineLevel="2" x14ac:dyDescent="0.3">
      <c r="B6603" s="47" t="s">
        <v>2133</v>
      </c>
      <c r="C6603" s="46" t="s">
        <v>498</v>
      </c>
      <c r="D6603" s="46" t="s">
        <v>1773</v>
      </c>
      <c r="E6603" s="46" t="s">
        <v>1980</v>
      </c>
      <c r="F6603" s="45" t="s">
        <v>1979</v>
      </c>
      <c r="G6603" s="26" t="s">
        <v>7</v>
      </c>
      <c r="H6603" s="30">
        <v>-457236494</v>
      </c>
      <c r="I6603" s="24"/>
      <c r="J6603" s="36"/>
      <c r="K6603" s="24"/>
      <c r="L6603" s="24"/>
      <c r="M6603" s="80" t="str">
        <f>IFERROR((Base_actualizacion!$L6598/Base_actualizacion!$K6598)," " )</f>
        <v xml:space="preserve"> </v>
      </c>
    </row>
    <row r="6604" spans="2:13" ht="24.9" customHeight="1" outlineLevel="2" x14ac:dyDescent="0.3">
      <c r="B6604" s="47" t="s">
        <v>2133</v>
      </c>
      <c r="C6604" s="46" t="s">
        <v>498</v>
      </c>
      <c r="D6604" s="46" t="s">
        <v>1773</v>
      </c>
      <c r="E6604" s="46" t="s">
        <v>1980</v>
      </c>
      <c r="F6604" s="45" t="s">
        <v>1979</v>
      </c>
      <c r="G6604" s="26" t="s">
        <v>13</v>
      </c>
      <c r="H6604" s="30">
        <v>389491</v>
      </c>
      <c r="I6604" s="30">
        <v>389491</v>
      </c>
      <c r="J6604" s="36">
        <f>H6604/I6604</f>
        <v>1</v>
      </c>
      <c r="K6604" s="24"/>
      <c r="L6604" s="24"/>
      <c r="M6604" s="80"/>
    </row>
    <row r="6605" spans="2:13" ht="24.9" customHeight="1" outlineLevel="2" x14ac:dyDescent="0.3">
      <c r="B6605" s="47" t="s">
        <v>2133</v>
      </c>
      <c r="C6605" s="46" t="s">
        <v>498</v>
      </c>
      <c r="D6605" s="46" t="s">
        <v>1773</v>
      </c>
      <c r="E6605" s="46" t="s">
        <v>1980</v>
      </c>
      <c r="F6605" s="45" t="s">
        <v>1979</v>
      </c>
      <c r="G6605" s="26" t="s">
        <v>2136</v>
      </c>
      <c r="H6605" s="30">
        <v>115737981</v>
      </c>
      <c r="I6605" s="30">
        <v>115737981</v>
      </c>
      <c r="J6605" s="36">
        <f>I6605/H6605</f>
        <v>1</v>
      </c>
      <c r="K6605" s="24"/>
      <c r="L6605" s="24"/>
      <c r="M6605" s="80"/>
    </row>
    <row r="6606" spans="2:13" ht="24.9" customHeight="1" outlineLevel="1" x14ac:dyDescent="0.3">
      <c r="B6606" s="44" t="str">
        <f>B6605</f>
        <v>ASIGNACIONES DIRECTAS (20% DEL SGR)</v>
      </c>
      <c r="C6606" s="43" t="s">
        <v>498</v>
      </c>
      <c r="D6606" s="43" t="s">
        <v>1773</v>
      </c>
      <c r="E6606" s="43" t="s">
        <v>1980</v>
      </c>
      <c r="F6606" s="42" t="s">
        <v>1979</v>
      </c>
      <c r="G6606" s="18" t="s">
        <v>3</v>
      </c>
      <c r="H6606" s="32">
        <f>SUBTOTAL(9,H6602:H6605)</f>
        <v>1945073447</v>
      </c>
      <c r="I6606" s="32">
        <f>SUBTOTAL(9,I6602:I6605)</f>
        <v>148361711.06999999</v>
      </c>
      <c r="J6606" s="31">
        <f>SUBTOTAL(9,J6602:J6605)</f>
        <v>2.0140995915711395</v>
      </c>
      <c r="K6606" s="14">
        <f>SUBTOTAL(9,K6602:K6605)</f>
        <v>204583433</v>
      </c>
      <c r="L6606" s="14">
        <f>SUBTOTAL(9,L6603:L6605)</f>
        <v>0</v>
      </c>
      <c r="M6606" s="80">
        <f>SUBTOTAL(9,M6602:M6605)</f>
        <v>0.15756035861417966</v>
      </c>
    </row>
    <row r="6607" spans="2:13" ht="24.9" customHeight="1" outlineLevel="2" x14ac:dyDescent="0.3">
      <c r="B6607" s="47" t="s">
        <v>2133</v>
      </c>
      <c r="C6607" s="46" t="s">
        <v>498</v>
      </c>
      <c r="D6607" s="46" t="s">
        <v>1773</v>
      </c>
      <c r="E6607" s="46" t="s">
        <v>1978</v>
      </c>
      <c r="F6607" s="45" t="s">
        <v>1977</v>
      </c>
      <c r="G6607" s="26" t="s">
        <v>0</v>
      </c>
      <c r="H6607" s="30">
        <v>180085069</v>
      </c>
      <c r="I6607" s="30">
        <v>3732706.42</v>
      </c>
      <c r="J6607" s="36">
        <f>I6607/H6607</f>
        <v>2.0727461975206838E-2</v>
      </c>
      <c r="K6607" s="30">
        <v>16062676</v>
      </c>
      <c r="L6607" s="30">
        <f>I6607</f>
        <v>3732706.42</v>
      </c>
      <c r="M6607" s="80">
        <f>L6607/K6607</f>
        <v>0.23238384563070313</v>
      </c>
    </row>
    <row r="6608" spans="2:13" ht="24.9" customHeight="1" outlineLevel="2" x14ac:dyDescent="0.3">
      <c r="B6608" s="47" t="s">
        <v>2133</v>
      </c>
      <c r="C6608" s="46" t="s">
        <v>498</v>
      </c>
      <c r="D6608" s="46" t="s">
        <v>1773</v>
      </c>
      <c r="E6608" s="46" t="s">
        <v>1978</v>
      </c>
      <c r="F6608" s="45" t="s">
        <v>1977</v>
      </c>
      <c r="G6608" s="26" t="s">
        <v>7</v>
      </c>
      <c r="H6608" s="30">
        <v>-36017014</v>
      </c>
      <c r="I6608" s="24"/>
      <c r="J6608" s="36"/>
      <c r="K6608" s="24"/>
      <c r="L6608" s="24"/>
      <c r="M6608" s="80" t="str">
        <f>IFERROR((Base_actualizacion!$L6604/Base_actualizacion!$K6604)," " )</f>
        <v xml:space="preserve"> </v>
      </c>
    </row>
    <row r="6609" spans="2:13" ht="24.9" customHeight="1" outlineLevel="2" x14ac:dyDescent="0.3">
      <c r="B6609" s="47" t="s">
        <v>2133</v>
      </c>
      <c r="C6609" s="46" t="s">
        <v>498</v>
      </c>
      <c r="D6609" s="46" t="s">
        <v>1773</v>
      </c>
      <c r="E6609" s="46" t="s">
        <v>1978</v>
      </c>
      <c r="F6609" s="45" t="s">
        <v>1977</v>
      </c>
      <c r="G6609" s="26" t="s">
        <v>2136</v>
      </c>
      <c r="H6609" s="30">
        <v>21603687</v>
      </c>
      <c r="I6609" s="30">
        <v>21603687</v>
      </c>
      <c r="J6609" s="36">
        <f>I6609/H6609</f>
        <v>1</v>
      </c>
      <c r="K6609" s="24"/>
      <c r="L6609" s="24"/>
      <c r="M6609" s="80"/>
    </row>
    <row r="6610" spans="2:13" ht="24.9" customHeight="1" outlineLevel="1" x14ac:dyDescent="0.3">
      <c r="B6610" s="44" t="str">
        <f>B6609</f>
        <v>ASIGNACIONES DIRECTAS (20% DEL SGR)</v>
      </c>
      <c r="C6610" s="43" t="s">
        <v>498</v>
      </c>
      <c r="D6610" s="43" t="s">
        <v>1773</v>
      </c>
      <c r="E6610" s="43" t="s">
        <v>1978</v>
      </c>
      <c r="F6610" s="42" t="s">
        <v>1977</v>
      </c>
      <c r="G6610" s="18" t="s">
        <v>3</v>
      </c>
      <c r="H6610" s="32">
        <f>SUBTOTAL(9,H6607:H6609)</f>
        <v>165671742</v>
      </c>
      <c r="I6610" s="32">
        <f>SUBTOTAL(9,I6607:I6609)</f>
        <v>25336393.420000002</v>
      </c>
      <c r="J6610" s="31">
        <f>SUBTOTAL(9,J6607:J6609)</f>
        <v>1.0207274619752069</v>
      </c>
      <c r="K6610" s="14">
        <f>SUBTOTAL(9,K6607:K6609)</f>
        <v>16062676</v>
      </c>
      <c r="L6610" s="14">
        <f>SUBTOTAL(9,L6607:L6609)</f>
        <v>3732706.42</v>
      </c>
      <c r="M6610" s="80">
        <f>SUBTOTAL(9,M6607:M6609)</f>
        <v>0.23238384563070313</v>
      </c>
    </row>
    <row r="6611" spans="2:13" ht="24.9" customHeight="1" outlineLevel="2" x14ac:dyDescent="0.3">
      <c r="B6611" s="47" t="s">
        <v>2133</v>
      </c>
      <c r="C6611" s="46" t="s">
        <v>498</v>
      </c>
      <c r="D6611" s="46" t="s">
        <v>1773</v>
      </c>
      <c r="E6611" s="46" t="s">
        <v>1976</v>
      </c>
      <c r="F6611" s="45" t="s">
        <v>1975</v>
      </c>
      <c r="G6611" s="26" t="s">
        <v>0</v>
      </c>
      <c r="H6611" s="30">
        <v>21300902</v>
      </c>
      <c r="I6611" s="30">
        <v>0</v>
      </c>
      <c r="J6611" s="36">
        <f>I6611/H6611</f>
        <v>0</v>
      </c>
      <c r="K6611" s="30">
        <v>1907017</v>
      </c>
      <c r="L6611" s="30">
        <f>I6611</f>
        <v>0</v>
      </c>
      <c r="M6611" s="80">
        <f>L6611/K6611</f>
        <v>0</v>
      </c>
    </row>
    <row r="6612" spans="2:13" ht="24.9" customHeight="1" outlineLevel="2" x14ac:dyDescent="0.3">
      <c r="B6612" s="47" t="s">
        <v>2133</v>
      </c>
      <c r="C6612" s="46" t="s">
        <v>498</v>
      </c>
      <c r="D6612" s="46" t="s">
        <v>1773</v>
      </c>
      <c r="E6612" s="46" t="s">
        <v>1976</v>
      </c>
      <c r="F6612" s="45" t="s">
        <v>1975</v>
      </c>
      <c r="G6612" s="26" t="s">
        <v>7</v>
      </c>
      <c r="H6612" s="30">
        <v>-4260180</v>
      </c>
      <c r="I6612" s="24"/>
      <c r="J6612" s="36"/>
      <c r="K6612" s="24"/>
      <c r="L6612" s="24"/>
      <c r="M6612" s="80" t="str">
        <f>IFERROR((Base_actualizacion!$L6608/Base_actualizacion!$K6608)," " )</f>
        <v xml:space="preserve"> </v>
      </c>
    </row>
    <row r="6613" spans="2:13" ht="24.9" customHeight="1" outlineLevel="2" x14ac:dyDescent="0.3">
      <c r="B6613" s="47" t="s">
        <v>2133</v>
      </c>
      <c r="C6613" s="46" t="s">
        <v>498</v>
      </c>
      <c r="D6613" s="46" t="s">
        <v>1773</v>
      </c>
      <c r="E6613" s="46" t="s">
        <v>1976</v>
      </c>
      <c r="F6613" s="45" t="s">
        <v>1975</v>
      </c>
      <c r="G6613" s="26" t="s">
        <v>2136</v>
      </c>
      <c r="H6613" s="30">
        <v>8203235</v>
      </c>
      <c r="I6613" s="30">
        <v>8203235</v>
      </c>
      <c r="J6613" s="36">
        <f>I6613/H6613</f>
        <v>1</v>
      </c>
      <c r="K6613" s="24"/>
      <c r="L6613" s="24"/>
      <c r="M6613" s="80"/>
    </row>
    <row r="6614" spans="2:13" ht="24.9" customHeight="1" outlineLevel="1" x14ac:dyDescent="0.3">
      <c r="B6614" s="44" t="str">
        <f>B6613</f>
        <v>ASIGNACIONES DIRECTAS (20% DEL SGR)</v>
      </c>
      <c r="C6614" s="43" t="s">
        <v>498</v>
      </c>
      <c r="D6614" s="43" t="s">
        <v>1773</v>
      </c>
      <c r="E6614" s="43" t="s">
        <v>1976</v>
      </c>
      <c r="F6614" s="42" t="s">
        <v>1975</v>
      </c>
      <c r="G6614" s="18" t="s">
        <v>3</v>
      </c>
      <c r="H6614" s="32">
        <f>SUBTOTAL(9,H6611:H6613)</f>
        <v>25243957</v>
      </c>
      <c r="I6614" s="32">
        <f>SUBTOTAL(9,I6611:I6613)</f>
        <v>8203235</v>
      </c>
      <c r="J6614" s="31">
        <f>SUBTOTAL(9,J6611:J6613)</f>
        <v>1</v>
      </c>
      <c r="K6614" s="14">
        <f>SUBTOTAL(9,K6611:K6613)</f>
        <v>1907017</v>
      </c>
      <c r="L6614" s="14">
        <f>SUBTOTAL(9,L6611:L6613)</f>
        <v>0</v>
      </c>
      <c r="M6614" s="80">
        <f>SUBTOTAL(9,M6611:M6613)</f>
        <v>0</v>
      </c>
    </row>
    <row r="6615" spans="2:13" ht="24.9" customHeight="1" outlineLevel="2" x14ac:dyDescent="0.3">
      <c r="B6615" s="47" t="s">
        <v>2133</v>
      </c>
      <c r="C6615" s="46" t="s">
        <v>498</v>
      </c>
      <c r="D6615" s="46" t="s">
        <v>1773</v>
      </c>
      <c r="E6615" s="46" t="s">
        <v>1974</v>
      </c>
      <c r="F6615" s="45" t="s">
        <v>1973</v>
      </c>
      <c r="G6615" s="26" t="s">
        <v>0</v>
      </c>
      <c r="H6615" s="30">
        <v>43340826</v>
      </c>
      <c r="I6615" s="30">
        <v>833453.6</v>
      </c>
      <c r="J6615" s="36">
        <f>I6615/H6615</f>
        <v>1.9230219562497493E-2</v>
      </c>
      <c r="K6615" s="30">
        <v>3868224</v>
      </c>
      <c r="L6615" s="30">
        <f>I6615</f>
        <v>833453.6</v>
      </c>
      <c r="M6615" s="80">
        <f>L6615/K6615</f>
        <v>0.21546156582452308</v>
      </c>
    </row>
    <row r="6616" spans="2:13" ht="24.9" customHeight="1" outlineLevel="2" x14ac:dyDescent="0.3">
      <c r="B6616" s="47" t="s">
        <v>2133</v>
      </c>
      <c r="C6616" s="46" t="s">
        <v>498</v>
      </c>
      <c r="D6616" s="46" t="s">
        <v>1773</v>
      </c>
      <c r="E6616" s="46" t="s">
        <v>1974</v>
      </c>
      <c r="F6616" s="45" t="s">
        <v>1973</v>
      </c>
      <c r="G6616" s="26" t="s">
        <v>7</v>
      </c>
      <c r="H6616" s="30">
        <v>-8668165</v>
      </c>
      <c r="I6616" s="24"/>
      <c r="J6616" s="36"/>
      <c r="K6616" s="24"/>
      <c r="L6616" s="24"/>
      <c r="M6616" s="80" t="str">
        <f>IFERROR((Base_actualizacion!$L6612/Base_actualizacion!$K6612)," " )</f>
        <v xml:space="preserve"> </v>
      </c>
    </row>
    <row r="6617" spans="2:13" ht="24.9" customHeight="1" outlineLevel="2" x14ac:dyDescent="0.3">
      <c r="B6617" s="47" t="s">
        <v>2133</v>
      </c>
      <c r="C6617" s="46" t="s">
        <v>498</v>
      </c>
      <c r="D6617" s="46" t="s">
        <v>1773</v>
      </c>
      <c r="E6617" s="46" t="s">
        <v>1974</v>
      </c>
      <c r="F6617" s="45" t="s">
        <v>1973</v>
      </c>
      <c r="G6617" s="26" t="s">
        <v>2136</v>
      </c>
      <c r="H6617" s="30">
        <v>2097916</v>
      </c>
      <c r="I6617" s="30">
        <v>2097916</v>
      </c>
      <c r="J6617" s="36">
        <f>I6617/H6617</f>
        <v>1</v>
      </c>
      <c r="K6617" s="24"/>
      <c r="L6617" s="24"/>
      <c r="M6617" s="80"/>
    </row>
    <row r="6618" spans="2:13" ht="24.9" customHeight="1" outlineLevel="1" x14ac:dyDescent="0.3">
      <c r="B6618" s="44" t="str">
        <f>B6617</f>
        <v>ASIGNACIONES DIRECTAS (20% DEL SGR)</v>
      </c>
      <c r="C6618" s="43" t="s">
        <v>498</v>
      </c>
      <c r="D6618" s="43" t="s">
        <v>1773</v>
      </c>
      <c r="E6618" s="43" t="s">
        <v>1974</v>
      </c>
      <c r="F6618" s="42" t="s">
        <v>1973</v>
      </c>
      <c r="G6618" s="18" t="s">
        <v>3</v>
      </c>
      <c r="H6618" s="32">
        <f>SUBTOTAL(9,H6615:H6617)</f>
        <v>36770577</v>
      </c>
      <c r="I6618" s="32">
        <f>SUBTOTAL(9,I6615:I6617)</f>
        <v>2931369.6</v>
      </c>
      <c r="J6618" s="31">
        <f>SUBTOTAL(9,J6615:J6617)</f>
        <v>1.0192302195624976</v>
      </c>
      <c r="K6618" s="14">
        <f>SUBTOTAL(9,K6615:K6617)</f>
        <v>3868224</v>
      </c>
      <c r="L6618" s="14">
        <f>SUBTOTAL(9,L6615:L6617)</f>
        <v>833453.6</v>
      </c>
      <c r="M6618" s="80">
        <f>SUBTOTAL(9,M6615:M6617)</f>
        <v>0.21546156582452308</v>
      </c>
    </row>
    <row r="6619" spans="2:13" ht="24.9" customHeight="1" outlineLevel="2" x14ac:dyDescent="0.3">
      <c r="B6619" s="47" t="s">
        <v>2133</v>
      </c>
      <c r="C6619" s="46" t="s">
        <v>498</v>
      </c>
      <c r="D6619" s="46" t="s">
        <v>1773</v>
      </c>
      <c r="E6619" s="46" t="s">
        <v>1970</v>
      </c>
      <c r="F6619" s="45" t="s">
        <v>185</v>
      </c>
      <c r="G6619" s="26" t="s">
        <v>0</v>
      </c>
      <c r="H6619" s="30">
        <v>779693</v>
      </c>
      <c r="I6619" s="30">
        <v>0</v>
      </c>
      <c r="J6619" s="36">
        <f>I6619/H6619</f>
        <v>0</v>
      </c>
      <c r="K6619" s="30">
        <v>69803</v>
      </c>
      <c r="L6619" s="30">
        <f>I6619</f>
        <v>0</v>
      </c>
      <c r="M6619" s="80">
        <f>L6619/K6619</f>
        <v>0</v>
      </c>
    </row>
    <row r="6620" spans="2:13" ht="24.9" customHeight="1" outlineLevel="2" x14ac:dyDescent="0.3">
      <c r="B6620" s="47" t="s">
        <v>2133</v>
      </c>
      <c r="C6620" s="46" t="s">
        <v>498</v>
      </c>
      <c r="D6620" s="46" t="s">
        <v>1773</v>
      </c>
      <c r="E6620" s="46" t="s">
        <v>1970</v>
      </c>
      <c r="F6620" s="45" t="s">
        <v>185</v>
      </c>
      <c r="G6620" s="26" t="s">
        <v>7</v>
      </c>
      <c r="H6620" s="30">
        <v>-155939</v>
      </c>
      <c r="I6620" s="24"/>
      <c r="J6620" s="36"/>
      <c r="K6620" s="24"/>
      <c r="L6620" s="24"/>
      <c r="M6620" s="80" t="str">
        <f>IFERROR((Base_actualizacion!$L6616/Base_actualizacion!$K6616)," " )</f>
        <v xml:space="preserve"> </v>
      </c>
    </row>
    <row r="6621" spans="2:13" ht="24.9" customHeight="1" outlineLevel="2" x14ac:dyDescent="0.3">
      <c r="B6621" s="47" t="s">
        <v>2133</v>
      </c>
      <c r="C6621" s="46" t="s">
        <v>498</v>
      </c>
      <c r="D6621" s="46" t="s">
        <v>1773</v>
      </c>
      <c r="E6621" s="46" t="s">
        <v>1970</v>
      </c>
      <c r="F6621" s="45" t="s">
        <v>185</v>
      </c>
      <c r="G6621" s="26" t="s">
        <v>2136</v>
      </c>
      <c r="H6621" s="30">
        <v>69655</v>
      </c>
      <c r="I6621" s="30">
        <v>69655</v>
      </c>
      <c r="J6621" s="36">
        <f>I6621/H6621</f>
        <v>1</v>
      </c>
      <c r="K6621" s="24"/>
      <c r="L6621" s="24"/>
      <c r="M6621" s="80"/>
    </row>
    <row r="6622" spans="2:13" ht="24.9" customHeight="1" outlineLevel="1" x14ac:dyDescent="0.3">
      <c r="B6622" s="44" t="str">
        <f>B6621</f>
        <v>ASIGNACIONES DIRECTAS (20% DEL SGR)</v>
      </c>
      <c r="C6622" s="43" t="s">
        <v>498</v>
      </c>
      <c r="D6622" s="43" t="s">
        <v>1773</v>
      </c>
      <c r="E6622" s="43" t="s">
        <v>1970</v>
      </c>
      <c r="F6622" s="42" t="s">
        <v>185</v>
      </c>
      <c r="G6622" s="18" t="s">
        <v>3</v>
      </c>
      <c r="H6622" s="32">
        <f>SUBTOTAL(9,H6619:H6621)</f>
        <v>693409</v>
      </c>
      <c r="I6622" s="32">
        <f>SUBTOTAL(9,I6619:I6621)</f>
        <v>69655</v>
      </c>
      <c r="J6622" s="31">
        <f>SUBTOTAL(9,J6619:J6621)</f>
        <v>1</v>
      </c>
      <c r="K6622" s="14">
        <f>SUBTOTAL(9,K6619:K6621)</f>
        <v>69803</v>
      </c>
      <c r="L6622" s="14">
        <f>SUBTOTAL(9,L6619:L6621)</f>
        <v>0</v>
      </c>
      <c r="M6622" s="80">
        <f>SUBTOTAL(9,M6619:M6621)</f>
        <v>0</v>
      </c>
    </row>
    <row r="6623" spans="2:13" ht="24.9" customHeight="1" outlineLevel="2" x14ac:dyDescent="0.3">
      <c r="B6623" s="47" t="s">
        <v>2133</v>
      </c>
      <c r="C6623" s="46" t="s">
        <v>498</v>
      </c>
      <c r="D6623" s="46" t="s">
        <v>1773</v>
      </c>
      <c r="E6623" s="46" t="s">
        <v>1969</v>
      </c>
      <c r="F6623" s="45" t="s">
        <v>546</v>
      </c>
      <c r="G6623" s="26" t="s">
        <v>0</v>
      </c>
      <c r="H6623" s="30">
        <v>1583444</v>
      </c>
      <c r="I6623" s="30">
        <v>392385.52</v>
      </c>
      <c r="J6623" s="36">
        <f>I6623/H6623</f>
        <v>0.24780511341102054</v>
      </c>
      <c r="K6623" s="30">
        <v>141101</v>
      </c>
      <c r="L6623" s="30">
        <f>I6623</f>
        <v>392385.52</v>
      </c>
      <c r="M6623" s="80">
        <f>L6623/K6623</f>
        <v>2.7808840475971115</v>
      </c>
    </row>
    <row r="6624" spans="2:13" ht="24.9" customHeight="1" outlineLevel="2" x14ac:dyDescent="0.3">
      <c r="B6624" s="47" t="s">
        <v>2133</v>
      </c>
      <c r="C6624" s="46" t="s">
        <v>498</v>
      </c>
      <c r="D6624" s="46" t="s">
        <v>1773</v>
      </c>
      <c r="E6624" s="46" t="s">
        <v>1969</v>
      </c>
      <c r="F6624" s="45" t="s">
        <v>546</v>
      </c>
      <c r="G6624" s="26" t="s">
        <v>7</v>
      </c>
      <c r="H6624" s="30">
        <v>-316689</v>
      </c>
      <c r="I6624" s="24"/>
      <c r="J6624" s="36"/>
      <c r="K6624" s="24"/>
      <c r="L6624" s="24"/>
      <c r="M6624" s="80" t="str">
        <f>IFERROR((Base_actualizacion!$L6620/Base_actualizacion!$K6620)," " )</f>
        <v xml:space="preserve"> </v>
      </c>
    </row>
    <row r="6625" spans="2:13" ht="24.9" customHeight="1" outlineLevel="1" x14ac:dyDescent="0.3">
      <c r="B6625" s="44" t="str">
        <f>B6624</f>
        <v>ASIGNACIONES DIRECTAS (20% DEL SGR)</v>
      </c>
      <c r="C6625" s="43" t="s">
        <v>498</v>
      </c>
      <c r="D6625" s="43" t="s">
        <v>1773</v>
      </c>
      <c r="E6625" s="43" t="s">
        <v>1969</v>
      </c>
      <c r="F6625" s="42" t="s">
        <v>546</v>
      </c>
      <c r="G6625" s="18" t="s">
        <v>3</v>
      </c>
      <c r="H6625" s="32">
        <f>SUBTOTAL(9,H6623:H6624)</f>
        <v>1266755</v>
      </c>
      <c r="I6625" s="14">
        <f>SUBTOTAL(9,I6623:I6624)</f>
        <v>392385.52</v>
      </c>
      <c r="J6625" s="31">
        <f>SUBTOTAL(9,J6623:J6624)</f>
        <v>0.24780511341102054</v>
      </c>
      <c r="K6625" s="14">
        <f>SUBTOTAL(9,K6623:K6624)</f>
        <v>141101</v>
      </c>
      <c r="L6625" s="14">
        <f>SUBTOTAL(9,L6622:L6624)</f>
        <v>392385.52</v>
      </c>
      <c r="M6625" s="80">
        <f>SUBTOTAL(9,M6623:M6624)</f>
        <v>2.7808840475971115</v>
      </c>
    </row>
    <row r="6626" spans="2:13" ht="24.9" customHeight="1" outlineLevel="2" x14ac:dyDescent="0.3">
      <c r="B6626" s="47" t="s">
        <v>2133</v>
      </c>
      <c r="C6626" s="46" t="s">
        <v>498</v>
      </c>
      <c r="D6626" s="46" t="s">
        <v>1773</v>
      </c>
      <c r="E6626" s="46" t="s">
        <v>1968</v>
      </c>
      <c r="F6626" s="45" t="s">
        <v>484</v>
      </c>
      <c r="G6626" s="26" t="s">
        <v>0</v>
      </c>
      <c r="H6626" s="30">
        <v>121194703</v>
      </c>
      <c r="I6626" s="30">
        <v>5131436.41</v>
      </c>
      <c r="J6626" s="36">
        <f>I6626/H6626</f>
        <v>4.2340434713553449E-2</v>
      </c>
      <c r="K6626" s="30">
        <v>10786462</v>
      </c>
      <c r="L6626" s="30">
        <f>I6626</f>
        <v>5131436.41</v>
      </c>
      <c r="M6626" s="80">
        <f>L6626/K6626</f>
        <v>0.4757293364589798</v>
      </c>
    </row>
    <row r="6627" spans="2:13" ht="24.9" customHeight="1" outlineLevel="2" x14ac:dyDescent="0.3">
      <c r="B6627" s="47" t="s">
        <v>2133</v>
      </c>
      <c r="C6627" s="46" t="s">
        <v>498</v>
      </c>
      <c r="D6627" s="46" t="s">
        <v>1773</v>
      </c>
      <c r="E6627" s="46" t="s">
        <v>1968</v>
      </c>
      <c r="F6627" s="45" t="s">
        <v>484</v>
      </c>
      <c r="G6627" s="26" t="s">
        <v>7</v>
      </c>
      <c r="H6627" s="30">
        <v>-24238941</v>
      </c>
      <c r="I6627" s="24"/>
      <c r="J6627" s="36"/>
      <c r="K6627" s="24"/>
      <c r="L6627" s="24"/>
      <c r="M6627" s="80">
        <f>IFERROR((Base_actualizacion!$L6623/Base_actualizacion!$K6623)," " )</f>
        <v>2.7808840475971115</v>
      </c>
    </row>
    <row r="6628" spans="2:13" ht="24.9" customHeight="1" outlineLevel="2" x14ac:dyDescent="0.3">
      <c r="B6628" s="47" t="s">
        <v>2133</v>
      </c>
      <c r="C6628" s="46" t="s">
        <v>498</v>
      </c>
      <c r="D6628" s="46" t="s">
        <v>1773</v>
      </c>
      <c r="E6628" s="46" t="s">
        <v>1968</v>
      </c>
      <c r="F6628" s="45" t="s">
        <v>484</v>
      </c>
      <c r="G6628" s="26" t="s">
        <v>2136</v>
      </c>
      <c r="H6628" s="30">
        <v>20354399</v>
      </c>
      <c r="I6628" s="30">
        <v>20354399</v>
      </c>
      <c r="J6628" s="36">
        <f>I6628/H6628</f>
        <v>1</v>
      </c>
      <c r="K6628" s="24"/>
      <c r="L6628" s="24"/>
      <c r="M6628" s="80"/>
    </row>
    <row r="6629" spans="2:13" ht="24.9" customHeight="1" outlineLevel="1" x14ac:dyDescent="0.3">
      <c r="B6629" s="44" t="str">
        <f>B6628</f>
        <v>ASIGNACIONES DIRECTAS (20% DEL SGR)</v>
      </c>
      <c r="C6629" s="43" t="s">
        <v>498</v>
      </c>
      <c r="D6629" s="43" t="s">
        <v>1773</v>
      </c>
      <c r="E6629" s="43" t="s">
        <v>1968</v>
      </c>
      <c r="F6629" s="42" t="s">
        <v>484</v>
      </c>
      <c r="G6629" s="18" t="s">
        <v>3</v>
      </c>
      <c r="H6629" s="32">
        <f>SUBTOTAL(9,H6626:H6628)</f>
        <v>117310161</v>
      </c>
      <c r="I6629" s="32">
        <f>SUBTOTAL(9,I6626:I6628)</f>
        <v>25485835.41</v>
      </c>
      <c r="J6629" s="31">
        <f>SUBTOTAL(9,J6626:J6628)</f>
        <v>1.0423404347135534</v>
      </c>
      <c r="K6629" s="14">
        <f>SUBTOTAL(9,K6626:K6628)</f>
        <v>10786462</v>
      </c>
      <c r="L6629" s="14">
        <f>SUBTOTAL(9,L6626:L6628)</f>
        <v>5131436.41</v>
      </c>
      <c r="M6629" s="80">
        <f>SUBTOTAL(9,M6626:M6628)</f>
        <v>3.2566133840560911</v>
      </c>
    </row>
    <row r="6630" spans="2:13" ht="24.9" customHeight="1" outlineLevel="2" x14ac:dyDescent="0.3">
      <c r="B6630" s="47" t="s">
        <v>2133</v>
      </c>
      <c r="C6630" s="46" t="s">
        <v>498</v>
      </c>
      <c r="D6630" s="46" t="s">
        <v>1773</v>
      </c>
      <c r="E6630" s="46" t="s">
        <v>1967</v>
      </c>
      <c r="F6630" s="45" t="s">
        <v>1966</v>
      </c>
      <c r="G6630" s="26" t="s">
        <v>0</v>
      </c>
      <c r="H6630" s="30">
        <v>1955365</v>
      </c>
      <c r="I6630" s="30">
        <v>0</v>
      </c>
      <c r="J6630" s="36">
        <f>I6630/H6630</f>
        <v>0</v>
      </c>
      <c r="K6630" s="30">
        <v>167623</v>
      </c>
      <c r="L6630" s="30">
        <f>I6630</f>
        <v>0</v>
      </c>
      <c r="M6630" s="80">
        <f>L6630/K6630</f>
        <v>0</v>
      </c>
    </row>
    <row r="6631" spans="2:13" ht="24.9" customHeight="1" outlineLevel="2" x14ac:dyDescent="0.3">
      <c r="B6631" s="47" t="s">
        <v>2133</v>
      </c>
      <c r="C6631" s="46" t="s">
        <v>498</v>
      </c>
      <c r="D6631" s="46" t="s">
        <v>1773</v>
      </c>
      <c r="E6631" s="46" t="s">
        <v>1967</v>
      </c>
      <c r="F6631" s="45" t="s">
        <v>1966</v>
      </c>
      <c r="G6631" s="26" t="s">
        <v>7</v>
      </c>
      <c r="H6631" s="30">
        <v>-391073</v>
      </c>
      <c r="I6631" s="24"/>
      <c r="J6631" s="36"/>
      <c r="K6631" s="24"/>
      <c r="L6631" s="24"/>
      <c r="M6631" s="80" t="str">
        <f>IFERROR((Base_actualizacion!$L6627/Base_actualizacion!$K6627)," " )</f>
        <v xml:space="preserve"> </v>
      </c>
    </row>
    <row r="6632" spans="2:13" ht="24.9" customHeight="1" outlineLevel="2" x14ac:dyDescent="0.3">
      <c r="B6632" s="47" t="s">
        <v>2133</v>
      </c>
      <c r="C6632" s="46" t="s">
        <v>498</v>
      </c>
      <c r="D6632" s="46" t="s">
        <v>1773</v>
      </c>
      <c r="E6632" s="46" t="s">
        <v>1967</v>
      </c>
      <c r="F6632" s="45" t="s">
        <v>1966</v>
      </c>
      <c r="G6632" s="26" t="s">
        <v>2136</v>
      </c>
      <c r="H6632" s="30">
        <v>324123</v>
      </c>
      <c r="I6632" s="30">
        <v>324123</v>
      </c>
      <c r="J6632" s="36">
        <f>I6632/H6632</f>
        <v>1</v>
      </c>
      <c r="K6632" s="24"/>
      <c r="L6632" s="24"/>
      <c r="M6632" s="80"/>
    </row>
    <row r="6633" spans="2:13" ht="24.9" customHeight="1" outlineLevel="1" x14ac:dyDescent="0.3">
      <c r="B6633" s="44" t="str">
        <f>B6632</f>
        <v>ASIGNACIONES DIRECTAS (20% DEL SGR)</v>
      </c>
      <c r="C6633" s="43" t="s">
        <v>498</v>
      </c>
      <c r="D6633" s="43" t="s">
        <v>1773</v>
      </c>
      <c r="E6633" s="43" t="s">
        <v>1967</v>
      </c>
      <c r="F6633" s="42" t="s">
        <v>1966</v>
      </c>
      <c r="G6633" s="18" t="s">
        <v>3</v>
      </c>
      <c r="H6633" s="32">
        <f>SUBTOTAL(9,H6630:H6632)</f>
        <v>1888415</v>
      </c>
      <c r="I6633" s="32">
        <f>SUBTOTAL(9,I6630:I6632)</f>
        <v>324123</v>
      </c>
      <c r="J6633" s="31">
        <f>SUBTOTAL(9,J6630:J6632)</f>
        <v>1</v>
      </c>
      <c r="K6633" s="14">
        <f>SUBTOTAL(9,K6630:K6632)</f>
        <v>167623</v>
      </c>
      <c r="L6633" s="14">
        <f>SUBTOTAL(9,L6630:L6632)</f>
        <v>0</v>
      </c>
      <c r="M6633" s="80">
        <f>SUBTOTAL(9,M6630:M6632)</f>
        <v>0</v>
      </c>
    </row>
    <row r="6634" spans="2:13" ht="24.9" customHeight="1" outlineLevel="2" x14ac:dyDescent="0.3">
      <c r="B6634" s="47" t="s">
        <v>2133</v>
      </c>
      <c r="C6634" s="46" t="s">
        <v>498</v>
      </c>
      <c r="D6634" s="46" t="s">
        <v>1773</v>
      </c>
      <c r="E6634" s="46" t="s">
        <v>1965</v>
      </c>
      <c r="F6634" s="45" t="s">
        <v>1964</v>
      </c>
      <c r="G6634" s="26" t="s">
        <v>0</v>
      </c>
      <c r="H6634" s="30">
        <v>51111896</v>
      </c>
      <c r="I6634" s="30">
        <v>3237348</v>
      </c>
      <c r="J6634" s="36">
        <f>I6634/H6634</f>
        <v>6.3338444733100879E-2</v>
      </c>
      <c r="K6634" s="30">
        <v>4476096</v>
      </c>
      <c r="L6634" s="30">
        <f>I6634</f>
        <v>3237348</v>
      </c>
      <c r="M6634" s="80">
        <f>L6634/K6634</f>
        <v>0.72325258439497275</v>
      </c>
    </row>
    <row r="6635" spans="2:13" ht="24.9" customHeight="1" outlineLevel="2" x14ac:dyDescent="0.3">
      <c r="B6635" s="47" t="s">
        <v>2133</v>
      </c>
      <c r="C6635" s="46" t="s">
        <v>498</v>
      </c>
      <c r="D6635" s="46" t="s">
        <v>1773</v>
      </c>
      <c r="E6635" s="46" t="s">
        <v>1965</v>
      </c>
      <c r="F6635" s="45" t="s">
        <v>1964</v>
      </c>
      <c r="G6635" s="26" t="s">
        <v>7</v>
      </c>
      <c r="H6635" s="30">
        <v>-10222379</v>
      </c>
      <c r="I6635" s="24"/>
      <c r="J6635" s="36"/>
      <c r="K6635" s="24"/>
      <c r="L6635" s="24"/>
      <c r="M6635" s="80" t="str">
        <f>IFERROR((Base_actualizacion!$L6631/Base_actualizacion!$K6631)," " )</f>
        <v xml:space="preserve"> </v>
      </c>
    </row>
    <row r="6636" spans="2:13" ht="24.9" customHeight="1" outlineLevel="2" x14ac:dyDescent="0.3">
      <c r="B6636" s="47" t="s">
        <v>2133</v>
      </c>
      <c r="C6636" s="46" t="s">
        <v>498</v>
      </c>
      <c r="D6636" s="46" t="s">
        <v>1773</v>
      </c>
      <c r="E6636" s="46" t="s">
        <v>1965</v>
      </c>
      <c r="F6636" s="45" t="s">
        <v>1964</v>
      </c>
      <c r="G6636" s="26" t="s">
        <v>2137</v>
      </c>
      <c r="H6636" s="30">
        <v>79701</v>
      </c>
      <c r="I6636" s="24"/>
      <c r="J6636" s="36">
        <f>IFERROR((H6636/I6636),0)</f>
        <v>0</v>
      </c>
      <c r="K6636" s="24"/>
      <c r="L6636" s="24"/>
      <c r="M6636" s="80"/>
    </row>
    <row r="6637" spans="2:13" ht="24.9" customHeight="1" outlineLevel="2" x14ac:dyDescent="0.3">
      <c r="B6637" s="47" t="s">
        <v>2133</v>
      </c>
      <c r="C6637" s="46" t="s">
        <v>498</v>
      </c>
      <c r="D6637" s="46" t="s">
        <v>1773</v>
      </c>
      <c r="E6637" s="46" t="s">
        <v>1965</v>
      </c>
      <c r="F6637" s="45" t="s">
        <v>1964</v>
      </c>
      <c r="G6637" s="26" t="s">
        <v>2136</v>
      </c>
      <c r="H6637" s="30">
        <v>5768876</v>
      </c>
      <c r="I6637" s="30">
        <v>5768876</v>
      </c>
      <c r="J6637" s="36">
        <f>I6637/H6637</f>
        <v>1</v>
      </c>
      <c r="K6637" s="24"/>
      <c r="L6637" s="24"/>
      <c r="M6637" s="80"/>
    </row>
    <row r="6638" spans="2:13" ht="24.9" customHeight="1" outlineLevel="1" x14ac:dyDescent="0.3">
      <c r="B6638" s="44" t="str">
        <f>B6637</f>
        <v>ASIGNACIONES DIRECTAS (20% DEL SGR)</v>
      </c>
      <c r="C6638" s="43" t="s">
        <v>498</v>
      </c>
      <c r="D6638" s="43" t="s">
        <v>1773</v>
      </c>
      <c r="E6638" s="43" t="s">
        <v>1965</v>
      </c>
      <c r="F6638" s="42" t="s">
        <v>1964</v>
      </c>
      <c r="G6638" s="18" t="s">
        <v>3</v>
      </c>
      <c r="H6638" s="32">
        <f>SUBTOTAL(9,H6634:H6637)</f>
        <v>46738094</v>
      </c>
      <c r="I6638" s="32">
        <f>SUBTOTAL(9,I6634:I6637)</f>
        <v>9006224</v>
      </c>
      <c r="J6638" s="31">
        <f>SUBTOTAL(9,J6634:J6637)</f>
        <v>1.0633384447331009</v>
      </c>
      <c r="K6638" s="14">
        <f>SUBTOTAL(9,K6634:K6637)</f>
        <v>4476096</v>
      </c>
      <c r="L6638" s="14">
        <f>SUBTOTAL(9,L6635:L6637)</f>
        <v>0</v>
      </c>
      <c r="M6638" s="80">
        <f>SUBTOTAL(9,M6634:M6637)</f>
        <v>0.72325258439497275</v>
      </c>
    </row>
    <row r="6639" spans="2:13" ht="24.9" customHeight="1" outlineLevel="2" x14ac:dyDescent="0.3">
      <c r="B6639" s="47" t="s">
        <v>2133</v>
      </c>
      <c r="C6639" s="46" t="s">
        <v>498</v>
      </c>
      <c r="D6639" s="46" t="s">
        <v>1773</v>
      </c>
      <c r="E6639" s="46" t="s">
        <v>1963</v>
      </c>
      <c r="F6639" s="45" t="s">
        <v>1962</v>
      </c>
      <c r="G6639" s="26" t="s">
        <v>2136</v>
      </c>
      <c r="H6639" s="30">
        <v>3534</v>
      </c>
      <c r="I6639" s="30">
        <v>3534</v>
      </c>
      <c r="J6639" s="36">
        <f>I6639/H6639</f>
        <v>1</v>
      </c>
      <c r="K6639" s="24"/>
      <c r="L6639" s="24"/>
      <c r="M6639" s="80"/>
    </row>
    <row r="6640" spans="2:13" ht="24.9" customHeight="1" outlineLevel="1" x14ac:dyDescent="0.3">
      <c r="B6640" s="44" t="str">
        <f>B6639</f>
        <v>ASIGNACIONES DIRECTAS (20% DEL SGR)</v>
      </c>
      <c r="C6640" s="43" t="s">
        <v>498</v>
      </c>
      <c r="D6640" s="43" t="s">
        <v>1773</v>
      </c>
      <c r="E6640" s="43" t="s">
        <v>1963</v>
      </c>
      <c r="F6640" s="42" t="s">
        <v>1962</v>
      </c>
      <c r="G6640" s="18" t="s">
        <v>3</v>
      </c>
      <c r="H6640" s="32">
        <f>SUBTOTAL(9,H6639:H6639)</f>
        <v>3534</v>
      </c>
      <c r="I6640" s="32">
        <f>SUBTOTAL(9,I6639:I6639)</f>
        <v>3534</v>
      </c>
      <c r="J6640" s="31">
        <f>SUBTOTAL(9,J6639:J6639)</f>
        <v>1</v>
      </c>
      <c r="K6640" s="14">
        <f>SUBTOTAL(9,K6639:K6639)</f>
        <v>0</v>
      </c>
      <c r="L6640" s="14">
        <f>SUBTOTAL(9,L6637:L6639)</f>
        <v>0</v>
      </c>
      <c r="M6640" s="80">
        <f>SUBTOTAL(9,M6639:M6639)</f>
        <v>0</v>
      </c>
    </row>
    <row r="6641" spans="2:13" ht="24.9" customHeight="1" outlineLevel="2" x14ac:dyDescent="0.3">
      <c r="B6641" s="47" t="s">
        <v>2133</v>
      </c>
      <c r="C6641" s="46" t="s">
        <v>498</v>
      </c>
      <c r="D6641" s="46" t="s">
        <v>1773</v>
      </c>
      <c r="E6641" s="46" t="s">
        <v>1961</v>
      </c>
      <c r="F6641" s="45" t="s">
        <v>478</v>
      </c>
      <c r="G6641" s="26" t="s">
        <v>0</v>
      </c>
      <c r="H6641" s="30">
        <v>30517</v>
      </c>
      <c r="I6641" s="30">
        <v>0</v>
      </c>
      <c r="J6641" s="36">
        <f>I6641/H6641</f>
        <v>0</v>
      </c>
      <c r="K6641" s="30">
        <v>2719</v>
      </c>
      <c r="L6641" s="30">
        <f>I6641</f>
        <v>0</v>
      </c>
      <c r="M6641" s="80">
        <f>L6641/K6641</f>
        <v>0</v>
      </c>
    </row>
    <row r="6642" spans="2:13" ht="24.9" customHeight="1" outlineLevel="2" x14ac:dyDescent="0.3">
      <c r="B6642" s="47" t="s">
        <v>2133</v>
      </c>
      <c r="C6642" s="46" t="s">
        <v>498</v>
      </c>
      <c r="D6642" s="46" t="s">
        <v>1773</v>
      </c>
      <c r="E6642" s="46" t="s">
        <v>1961</v>
      </c>
      <c r="F6642" s="45" t="s">
        <v>478</v>
      </c>
      <c r="G6642" s="26" t="s">
        <v>7</v>
      </c>
      <c r="H6642" s="30">
        <v>-6103</v>
      </c>
      <c r="I6642" s="24"/>
      <c r="J6642" s="36"/>
      <c r="K6642" s="24"/>
      <c r="L6642" s="24"/>
      <c r="M6642" s="80" t="str">
        <f>IFERROR((Base_actualizacion!$L6637/Base_actualizacion!$K6637)," " )</f>
        <v xml:space="preserve"> </v>
      </c>
    </row>
    <row r="6643" spans="2:13" ht="24.9" customHeight="1" outlineLevel="1" x14ac:dyDescent="0.3">
      <c r="B6643" s="44" t="str">
        <f>B6642</f>
        <v>ASIGNACIONES DIRECTAS (20% DEL SGR)</v>
      </c>
      <c r="C6643" s="43" t="s">
        <v>498</v>
      </c>
      <c r="D6643" s="43" t="s">
        <v>1773</v>
      </c>
      <c r="E6643" s="43" t="s">
        <v>1961</v>
      </c>
      <c r="F6643" s="42" t="s">
        <v>478</v>
      </c>
      <c r="G6643" s="18" t="s">
        <v>3</v>
      </c>
      <c r="H6643" s="32">
        <f>SUBTOTAL(9,H6641:H6642)</f>
        <v>24414</v>
      </c>
      <c r="I6643" s="14">
        <f>SUBTOTAL(9,I6641:I6642)</f>
        <v>0</v>
      </c>
      <c r="J6643" s="31">
        <f>SUBTOTAL(9,J6641:J6642)</f>
        <v>0</v>
      </c>
      <c r="K6643" s="14">
        <f>SUBTOTAL(9,K6641:K6642)</f>
        <v>2719</v>
      </c>
      <c r="L6643" s="14">
        <f>SUBTOTAL(9,L6640:L6642)</f>
        <v>0</v>
      </c>
      <c r="M6643" s="80">
        <f>SUBTOTAL(9,M6641:M6642)</f>
        <v>0</v>
      </c>
    </row>
    <row r="6644" spans="2:13" ht="24.9" customHeight="1" outlineLevel="2" x14ac:dyDescent="0.3">
      <c r="B6644" s="47" t="s">
        <v>2133</v>
      </c>
      <c r="C6644" s="46" t="s">
        <v>498</v>
      </c>
      <c r="D6644" s="46" t="s">
        <v>1773</v>
      </c>
      <c r="E6644" s="46" t="s">
        <v>1960</v>
      </c>
      <c r="F6644" s="45" t="s">
        <v>1959</v>
      </c>
      <c r="G6644" s="26" t="s">
        <v>2136</v>
      </c>
      <c r="H6644" s="30">
        <v>2934</v>
      </c>
      <c r="I6644" s="30">
        <v>2934</v>
      </c>
      <c r="J6644" s="36">
        <f>I6644/H6644</f>
        <v>1</v>
      </c>
      <c r="K6644" s="24"/>
      <c r="L6644" s="24"/>
      <c r="M6644" s="80"/>
    </row>
    <row r="6645" spans="2:13" ht="24.9" customHeight="1" outlineLevel="1" x14ac:dyDescent="0.3">
      <c r="B6645" s="44" t="str">
        <f>B6644</f>
        <v>ASIGNACIONES DIRECTAS (20% DEL SGR)</v>
      </c>
      <c r="C6645" s="43" t="s">
        <v>498</v>
      </c>
      <c r="D6645" s="43" t="s">
        <v>1773</v>
      </c>
      <c r="E6645" s="43" t="s">
        <v>1960</v>
      </c>
      <c r="F6645" s="42" t="s">
        <v>1959</v>
      </c>
      <c r="G6645" s="18" t="s">
        <v>3</v>
      </c>
      <c r="H6645" s="32">
        <f>SUBTOTAL(9,H6644:H6644)</f>
        <v>2934</v>
      </c>
      <c r="I6645" s="32">
        <f>SUBTOTAL(9,I6644:I6644)</f>
        <v>2934</v>
      </c>
      <c r="J6645" s="31">
        <f>SUBTOTAL(9,J6644:J6644)</f>
        <v>1</v>
      </c>
      <c r="K6645" s="14">
        <f>SUBTOTAL(9,K6644:K6644)</f>
        <v>0</v>
      </c>
      <c r="L6645" s="14">
        <f>SUBTOTAL(9,L6642:L6644)</f>
        <v>0</v>
      </c>
      <c r="M6645" s="80">
        <f>SUBTOTAL(9,M6644:M6644)</f>
        <v>0</v>
      </c>
    </row>
    <row r="6646" spans="2:13" ht="24.9" customHeight="1" outlineLevel="2" x14ac:dyDescent="0.3">
      <c r="B6646" s="47" t="s">
        <v>2133</v>
      </c>
      <c r="C6646" s="46" t="s">
        <v>498</v>
      </c>
      <c r="D6646" s="46" t="s">
        <v>1773</v>
      </c>
      <c r="E6646" s="46" t="s">
        <v>1958</v>
      </c>
      <c r="F6646" s="45" t="s">
        <v>1624</v>
      </c>
      <c r="G6646" s="26" t="s">
        <v>0</v>
      </c>
      <c r="H6646" s="30">
        <v>329853733</v>
      </c>
      <c r="I6646" s="30">
        <v>126729.14</v>
      </c>
      <c r="J6646" s="36">
        <f>I6646/H6646</f>
        <v>3.8419798632383524E-4</v>
      </c>
      <c r="K6646" s="30">
        <v>29526520</v>
      </c>
      <c r="L6646" s="30">
        <f>I6646</f>
        <v>126729.14</v>
      </c>
      <c r="M6646" s="80">
        <f>L6646/K6646</f>
        <v>4.2920445755205826E-3</v>
      </c>
    </row>
    <row r="6647" spans="2:13" ht="24.9" customHeight="1" outlineLevel="2" x14ac:dyDescent="0.3">
      <c r="B6647" s="47" t="s">
        <v>2133</v>
      </c>
      <c r="C6647" s="46" t="s">
        <v>498</v>
      </c>
      <c r="D6647" s="46" t="s">
        <v>1773</v>
      </c>
      <c r="E6647" s="46" t="s">
        <v>1958</v>
      </c>
      <c r="F6647" s="45" t="s">
        <v>1624</v>
      </c>
      <c r="G6647" s="26" t="s">
        <v>7</v>
      </c>
      <c r="H6647" s="30">
        <v>-65970747</v>
      </c>
      <c r="I6647" s="24"/>
      <c r="J6647" s="36"/>
      <c r="K6647" s="24"/>
      <c r="L6647" s="24"/>
      <c r="M6647" s="80" t="str">
        <f>IFERROR((Base_actualizacion!$L6642/Base_actualizacion!$K6642)," " )</f>
        <v xml:space="preserve"> </v>
      </c>
    </row>
    <row r="6648" spans="2:13" ht="24.9" customHeight="1" outlineLevel="2" x14ac:dyDescent="0.3">
      <c r="B6648" s="47" t="s">
        <v>2133</v>
      </c>
      <c r="C6648" s="46" t="s">
        <v>498</v>
      </c>
      <c r="D6648" s="46" t="s">
        <v>1773</v>
      </c>
      <c r="E6648" s="46" t="s">
        <v>1958</v>
      </c>
      <c r="F6648" s="45" t="s">
        <v>1624</v>
      </c>
      <c r="G6648" s="26" t="s">
        <v>2136</v>
      </c>
      <c r="H6648" s="30">
        <v>688229</v>
      </c>
      <c r="I6648" s="30">
        <v>688229</v>
      </c>
      <c r="J6648" s="36">
        <f>I6648/H6648</f>
        <v>1</v>
      </c>
      <c r="K6648" s="24"/>
      <c r="L6648" s="24"/>
      <c r="M6648" s="80"/>
    </row>
    <row r="6649" spans="2:13" ht="24.9" customHeight="1" outlineLevel="1" x14ac:dyDescent="0.3">
      <c r="B6649" s="44" t="str">
        <f>B6648</f>
        <v>ASIGNACIONES DIRECTAS (20% DEL SGR)</v>
      </c>
      <c r="C6649" s="43" t="s">
        <v>498</v>
      </c>
      <c r="D6649" s="43" t="s">
        <v>1773</v>
      </c>
      <c r="E6649" s="43" t="s">
        <v>1958</v>
      </c>
      <c r="F6649" s="42" t="s">
        <v>1624</v>
      </c>
      <c r="G6649" s="18" t="s">
        <v>3</v>
      </c>
      <c r="H6649" s="32">
        <f>SUBTOTAL(9,H6646:H6648)</f>
        <v>264571215</v>
      </c>
      <c r="I6649" s="32">
        <f>SUBTOTAL(9,I6646:I6648)</f>
        <v>814958.14</v>
      </c>
      <c r="J6649" s="31">
        <f>SUBTOTAL(9,J6646:J6648)</f>
        <v>1.0003841979863239</v>
      </c>
      <c r="K6649" s="14">
        <f>SUBTOTAL(9,K6646:K6648)</f>
        <v>29526520</v>
      </c>
      <c r="L6649" s="14">
        <f>SUBTOTAL(9,L6646:L6648)</f>
        <v>126729.14</v>
      </c>
      <c r="M6649" s="80">
        <f>SUBTOTAL(9,M6646:M6648)</f>
        <v>4.2920445755205826E-3</v>
      </c>
    </row>
    <row r="6650" spans="2:13" ht="24.9" customHeight="1" outlineLevel="2" x14ac:dyDescent="0.3">
      <c r="B6650" s="47" t="s">
        <v>2133</v>
      </c>
      <c r="C6650" s="46" t="s">
        <v>498</v>
      </c>
      <c r="D6650" s="46" t="s">
        <v>1773</v>
      </c>
      <c r="E6650" s="46" t="s">
        <v>1957</v>
      </c>
      <c r="F6650" s="45" t="s">
        <v>1956</v>
      </c>
      <c r="G6650" s="26" t="s">
        <v>0</v>
      </c>
      <c r="H6650" s="30">
        <v>29370907146</v>
      </c>
      <c r="I6650" s="30">
        <v>4880339172.8899994</v>
      </c>
      <c r="J6650" s="36">
        <f>I6650/H6650</f>
        <v>0.16616235748628039</v>
      </c>
      <c r="K6650" s="30">
        <v>2600463104</v>
      </c>
      <c r="L6650" s="30">
        <f>I6650</f>
        <v>4880339172.8899994</v>
      </c>
      <c r="M6650" s="80">
        <f>L6650/K6650</f>
        <v>1.8767192525758671</v>
      </c>
    </row>
    <row r="6651" spans="2:13" ht="24.9" customHeight="1" outlineLevel="2" x14ac:dyDescent="0.3">
      <c r="B6651" s="47" t="s">
        <v>2133</v>
      </c>
      <c r="C6651" s="46" t="s">
        <v>498</v>
      </c>
      <c r="D6651" s="46" t="s">
        <v>1773</v>
      </c>
      <c r="E6651" s="46" t="s">
        <v>1957</v>
      </c>
      <c r="F6651" s="45" t="s">
        <v>1956</v>
      </c>
      <c r="G6651" s="26" t="s">
        <v>7</v>
      </c>
      <c r="H6651" s="30">
        <v>-5874181429</v>
      </c>
      <c r="I6651" s="24"/>
      <c r="J6651" s="36"/>
      <c r="K6651" s="24"/>
      <c r="L6651" s="24"/>
      <c r="M6651" s="80" t="str">
        <f>IFERROR((Base_actualizacion!$L6647/Base_actualizacion!$K6647)," " )</f>
        <v xml:space="preserve"> </v>
      </c>
    </row>
    <row r="6652" spans="2:13" ht="24.9" customHeight="1" outlineLevel="2" x14ac:dyDescent="0.3">
      <c r="B6652" s="47" t="s">
        <v>2133</v>
      </c>
      <c r="C6652" s="46" t="s">
        <v>498</v>
      </c>
      <c r="D6652" s="46" t="s">
        <v>1773</v>
      </c>
      <c r="E6652" s="46" t="s">
        <v>1957</v>
      </c>
      <c r="F6652" s="45" t="s">
        <v>1956</v>
      </c>
      <c r="G6652" s="26" t="s">
        <v>2136</v>
      </c>
      <c r="H6652" s="30">
        <v>1091646263</v>
      </c>
      <c r="I6652" s="30">
        <v>1091646263</v>
      </c>
      <c r="J6652" s="36">
        <f>I6652/H6652</f>
        <v>1</v>
      </c>
      <c r="K6652" s="24"/>
      <c r="L6652" s="24"/>
      <c r="M6652" s="80"/>
    </row>
    <row r="6653" spans="2:13" ht="24.9" customHeight="1" outlineLevel="1" x14ac:dyDescent="0.3">
      <c r="B6653" s="44" t="str">
        <f>B6652</f>
        <v>ASIGNACIONES DIRECTAS (20% DEL SGR)</v>
      </c>
      <c r="C6653" s="43" t="s">
        <v>498</v>
      </c>
      <c r="D6653" s="43" t="s">
        <v>1773</v>
      </c>
      <c r="E6653" s="43" t="s">
        <v>1957</v>
      </c>
      <c r="F6653" s="42" t="s">
        <v>1956</v>
      </c>
      <c r="G6653" s="18" t="s">
        <v>3</v>
      </c>
      <c r="H6653" s="32">
        <f>SUBTOTAL(9,H6650:H6652)</f>
        <v>24588371980</v>
      </c>
      <c r="I6653" s="32">
        <f>SUBTOTAL(9,I6650:I6652)</f>
        <v>5971985435.8899994</v>
      </c>
      <c r="J6653" s="31">
        <f>SUBTOTAL(9,J6650:J6652)</f>
        <v>1.1661623574862805</v>
      </c>
      <c r="K6653" s="14">
        <f>SUBTOTAL(9,K6650:K6652)</f>
        <v>2600463104</v>
      </c>
      <c r="L6653" s="14">
        <f>SUBTOTAL(9,L6650:L6652)</f>
        <v>4880339172.8899994</v>
      </c>
      <c r="M6653" s="80">
        <f>SUBTOTAL(9,M6650:M6652)</f>
        <v>1.8767192525758671</v>
      </c>
    </row>
    <row r="6654" spans="2:13" ht="24.9" customHeight="1" outlineLevel="2" x14ac:dyDescent="0.3">
      <c r="B6654" s="47" t="s">
        <v>2133</v>
      </c>
      <c r="C6654" s="46" t="s">
        <v>498</v>
      </c>
      <c r="D6654" s="46" t="s">
        <v>1773</v>
      </c>
      <c r="E6654" s="59" t="s">
        <v>1955</v>
      </c>
      <c r="F6654" s="45" t="s">
        <v>1954</v>
      </c>
      <c r="G6654" s="26" t="s">
        <v>0</v>
      </c>
      <c r="H6654" s="30">
        <v>950849096</v>
      </c>
      <c r="I6654" s="30">
        <v>126697379.24000001</v>
      </c>
      <c r="J6654" s="36">
        <f>I6654/H6654</f>
        <v>0.13324656853856862</v>
      </c>
      <c r="K6654" s="30">
        <v>85113509</v>
      </c>
      <c r="L6654" s="30">
        <f>I6654</f>
        <v>126697379.24000001</v>
      </c>
      <c r="M6654" s="80">
        <f>L6654/K6654</f>
        <v>1.488569567023726</v>
      </c>
    </row>
    <row r="6655" spans="2:13" ht="24.9" customHeight="1" outlineLevel="2" x14ac:dyDescent="0.3">
      <c r="B6655" s="47" t="s">
        <v>2133</v>
      </c>
      <c r="C6655" s="46" t="s">
        <v>498</v>
      </c>
      <c r="D6655" s="46" t="s">
        <v>1773</v>
      </c>
      <c r="E6655" s="46" t="s">
        <v>1955</v>
      </c>
      <c r="F6655" s="45" t="s">
        <v>1954</v>
      </c>
      <c r="G6655" s="26" t="s">
        <v>7</v>
      </c>
      <c r="H6655" s="30">
        <v>-190169819</v>
      </c>
      <c r="I6655" s="24"/>
      <c r="J6655" s="36"/>
      <c r="K6655" s="24"/>
      <c r="L6655" s="24"/>
      <c r="M6655" s="80" t="str">
        <f>IFERROR((Base_actualizacion!$L6651/Base_actualizacion!$K6651)," " )</f>
        <v xml:space="preserve"> </v>
      </c>
    </row>
    <row r="6656" spans="2:13" ht="24.9" customHeight="1" outlineLevel="2" x14ac:dyDescent="0.3">
      <c r="B6656" s="47" t="s">
        <v>2133</v>
      </c>
      <c r="C6656" s="46" t="s">
        <v>498</v>
      </c>
      <c r="D6656" s="46" t="s">
        <v>1773</v>
      </c>
      <c r="E6656" s="46" t="s">
        <v>1955</v>
      </c>
      <c r="F6656" s="45" t="s">
        <v>1954</v>
      </c>
      <c r="G6656" s="26" t="s">
        <v>13</v>
      </c>
      <c r="H6656" s="30">
        <v>240377172</v>
      </c>
      <c r="I6656" s="30">
        <v>240377172</v>
      </c>
      <c r="J6656" s="36">
        <f>H6656/I6656</f>
        <v>1</v>
      </c>
      <c r="K6656" s="24"/>
      <c r="L6656" s="24"/>
      <c r="M6656" s="80"/>
    </row>
    <row r="6657" spans="2:13" ht="24.9" customHeight="1" outlineLevel="2" x14ac:dyDescent="0.3">
      <c r="B6657" s="47" t="s">
        <v>2133</v>
      </c>
      <c r="C6657" s="46" t="s">
        <v>498</v>
      </c>
      <c r="D6657" s="46" t="s">
        <v>1773</v>
      </c>
      <c r="E6657" s="46" t="s">
        <v>1955</v>
      </c>
      <c r="F6657" s="45" t="s">
        <v>1954</v>
      </c>
      <c r="G6657" s="26" t="s">
        <v>2136</v>
      </c>
      <c r="H6657" s="30">
        <v>82763161</v>
      </c>
      <c r="I6657" s="30">
        <v>82763161</v>
      </c>
      <c r="J6657" s="36">
        <f>I6657/H6657</f>
        <v>1</v>
      </c>
      <c r="K6657" s="24"/>
      <c r="L6657" s="24"/>
      <c r="M6657" s="80"/>
    </row>
    <row r="6658" spans="2:13" ht="24.9" customHeight="1" outlineLevel="1" x14ac:dyDescent="0.3">
      <c r="B6658" s="44" t="str">
        <f>B6657</f>
        <v>ASIGNACIONES DIRECTAS (20% DEL SGR)</v>
      </c>
      <c r="C6658" s="43" t="s">
        <v>498</v>
      </c>
      <c r="D6658" s="43" t="s">
        <v>1773</v>
      </c>
      <c r="E6658" s="43" t="s">
        <v>1955</v>
      </c>
      <c r="F6658" s="42" t="s">
        <v>1954</v>
      </c>
      <c r="G6658" s="18" t="s">
        <v>3</v>
      </c>
      <c r="H6658" s="32">
        <f>SUBTOTAL(9,H6654:H6657)</f>
        <v>1083819610</v>
      </c>
      <c r="I6658" s="32">
        <f>SUBTOTAL(9,I6654:I6657)</f>
        <v>449837712.24000001</v>
      </c>
      <c r="J6658" s="31">
        <f>SUBTOTAL(9,J6654:J6657)</f>
        <v>2.1332465685385689</v>
      </c>
      <c r="K6658" s="14">
        <f>SUBTOTAL(9,K6654:K6657)</f>
        <v>85113509</v>
      </c>
      <c r="L6658" s="14">
        <f>SUBTOTAL(9,L6655:L6657)</f>
        <v>0</v>
      </c>
      <c r="M6658" s="80">
        <f>SUBTOTAL(9,M6654:M6657)</f>
        <v>1.488569567023726</v>
      </c>
    </row>
    <row r="6659" spans="2:13" ht="24.9" customHeight="1" outlineLevel="2" x14ac:dyDescent="0.3">
      <c r="B6659" s="47" t="s">
        <v>2133</v>
      </c>
      <c r="C6659" s="46" t="s">
        <v>498</v>
      </c>
      <c r="D6659" s="46" t="s">
        <v>1773</v>
      </c>
      <c r="E6659" s="46" t="s">
        <v>1953</v>
      </c>
      <c r="F6659" s="45" t="s">
        <v>1952</v>
      </c>
      <c r="G6659" s="26" t="s">
        <v>2136</v>
      </c>
      <c r="H6659" s="30">
        <v>707195</v>
      </c>
      <c r="I6659" s="30">
        <v>707195</v>
      </c>
      <c r="J6659" s="36">
        <f>I6659/H6659</f>
        <v>1</v>
      </c>
      <c r="K6659" s="24"/>
      <c r="L6659" s="24"/>
      <c r="M6659" s="80"/>
    </row>
    <row r="6660" spans="2:13" ht="24.9" customHeight="1" outlineLevel="1" x14ac:dyDescent="0.3">
      <c r="B6660" s="44" t="str">
        <f>B6659</f>
        <v>ASIGNACIONES DIRECTAS (20% DEL SGR)</v>
      </c>
      <c r="C6660" s="43" t="s">
        <v>498</v>
      </c>
      <c r="D6660" s="43" t="s">
        <v>1773</v>
      </c>
      <c r="E6660" s="43" t="s">
        <v>1953</v>
      </c>
      <c r="F6660" s="42" t="s">
        <v>1952</v>
      </c>
      <c r="G6660" s="18" t="s">
        <v>3</v>
      </c>
      <c r="H6660" s="32">
        <f>SUBTOTAL(9,H6659:H6659)</f>
        <v>707195</v>
      </c>
      <c r="I6660" s="32">
        <f>SUBTOTAL(9,I6659:I6659)</f>
        <v>707195</v>
      </c>
      <c r="J6660" s="31">
        <f>SUBTOTAL(9,J6659:J6659)</f>
        <v>1</v>
      </c>
      <c r="K6660" s="14">
        <f>SUBTOTAL(9,K6659:K6659)</f>
        <v>0</v>
      </c>
      <c r="L6660" s="14">
        <f>SUBTOTAL(9,L6657:L6659)</f>
        <v>0</v>
      </c>
      <c r="M6660" s="80">
        <f>SUBTOTAL(9,M6659:M6659)</f>
        <v>0</v>
      </c>
    </row>
    <row r="6661" spans="2:13" ht="24.9" customHeight="1" outlineLevel="2" x14ac:dyDescent="0.3">
      <c r="B6661" s="47" t="s">
        <v>2133</v>
      </c>
      <c r="C6661" s="46" t="s">
        <v>498</v>
      </c>
      <c r="D6661" s="46" t="s">
        <v>1773</v>
      </c>
      <c r="E6661" s="46" t="s">
        <v>1951</v>
      </c>
      <c r="F6661" s="45" t="s">
        <v>1369</v>
      </c>
      <c r="G6661" s="26" t="s">
        <v>0</v>
      </c>
      <c r="H6661" s="30">
        <v>735915</v>
      </c>
      <c r="I6661" s="30">
        <v>24455.91</v>
      </c>
      <c r="J6661" s="36">
        <f>I6661/H6661</f>
        <v>3.3231976519027331E-2</v>
      </c>
      <c r="K6661" s="30">
        <v>63079</v>
      </c>
      <c r="L6661" s="30">
        <f>I6661</f>
        <v>24455.91</v>
      </c>
      <c r="M6661" s="80">
        <f>L6661/K6661</f>
        <v>0.38770288051490986</v>
      </c>
    </row>
    <row r="6662" spans="2:13" ht="24.9" customHeight="1" outlineLevel="2" x14ac:dyDescent="0.3">
      <c r="B6662" s="47" t="s">
        <v>2133</v>
      </c>
      <c r="C6662" s="46" t="s">
        <v>498</v>
      </c>
      <c r="D6662" s="46" t="s">
        <v>1773</v>
      </c>
      <c r="E6662" s="46" t="s">
        <v>1951</v>
      </c>
      <c r="F6662" s="45" t="s">
        <v>1369</v>
      </c>
      <c r="G6662" s="26" t="s">
        <v>7</v>
      </c>
      <c r="H6662" s="30">
        <v>-147183</v>
      </c>
      <c r="I6662" s="24"/>
      <c r="J6662" s="36"/>
      <c r="K6662" s="24"/>
      <c r="L6662" s="24"/>
      <c r="M6662" s="80" t="str">
        <f>IFERROR((Base_actualizacion!$L6657/Base_actualizacion!$K6657)," " )</f>
        <v xml:space="preserve"> </v>
      </c>
    </row>
    <row r="6663" spans="2:13" ht="24.9" customHeight="1" outlineLevel="2" x14ac:dyDescent="0.3">
      <c r="B6663" s="47" t="s">
        <v>2133</v>
      </c>
      <c r="C6663" s="46" t="s">
        <v>498</v>
      </c>
      <c r="D6663" s="46" t="s">
        <v>1773</v>
      </c>
      <c r="E6663" s="46" t="s">
        <v>1951</v>
      </c>
      <c r="F6663" s="45" t="s">
        <v>1369</v>
      </c>
      <c r="G6663" s="26" t="s">
        <v>2137</v>
      </c>
      <c r="H6663" s="30">
        <v>3080</v>
      </c>
      <c r="I6663" s="24"/>
      <c r="J6663" s="36">
        <f>IFERROR((H6663/I6663),0)</f>
        <v>0</v>
      </c>
      <c r="K6663" s="24"/>
      <c r="L6663" s="24"/>
      <c r="M6663" s="80"/>
    </row>
    <row r="6664" spans="2:13" ht="24.9" customHeight="1" outlineLevel="2" x14ac:dyDescent="0.3">
      <c r="B6664" s="47" t="s">
        <v>2133</v>
      </c>
      <c r="C6664" s="46" t="s">
        <v>498</v>
      </c>
      <c r="D6664" s="46" t="s">
        <v>1773</v>
      </c>
      <c r="E6664" s="46" t="s">
        <v>1951</v>
      </c>
      <c r="F6664" s="45" t="s">
        <v>1369</v>
      </c>
      <c r="G6664" s="26" t="s">
        <v>13</v>
      </c>
      <c r="H6664" s="30">
        <v>464279128</v>
      </c>
      <c r="I6664" s="30">
        <v>464279128</v>
      </c>
      <c r="J6664" s="36">
        <f>H6664/I6664</f>
        <v>1</v>
      </c>
      <c r="K6664" s="24"/>
      <c r="L6664" s="24"/>
      <c r="M6664" s="80"/>
    </row>
    <row r="6665" spans="2:13" ht="24.9" customHeight="1" outlineLevel="2" x14ac:dyDescent="0.3">
      <c r="B6665" s="47" t="s">
        <v>2133</v>
      </c>
      <c r="C6665" s="46" t="s">
        <v>498</v>
      </c>
      <c r="D6665" s="46" t="s">
        <v>1773</v>
      </c>
      <c r="E6665" s="46" t="s">
        <v>1951</v>
      </c>
      <c r="F6665" s="45" t="s">
        <v>1369</v>
      </c>
      <c r="G6665" s="26" t="s">
        <v>2136</v>
      </c>
      <c r="H6665" s="30">
        <v>31423698</v>
      </c>
      <c r="I6665" s="30">
        <v>31423698</v>
      </c>
      <c r="J6665" s="36">
        <f>I6665/H6665</f>
        <v>1</v>
      </c>
      <c r="K6665" s="24"/>
      <c r="L6665" s="24"/>
      <c r="M6665" s="80"/>
    </row>
    <row r="6666" spans="2:13" ht="24.9" customHeight="1" outlineLevel="1" x14ac:dyDescent="0.3">
      <c r="B6666" s="44" t="str">
        <f>B6665</f>
        <v>ASIGNACIONES DIRECTAS (20% DEL SGR)</v>
      </c>
      <c r="C6666" s="43" t="s">
        <v>498</v>
      </c>
      <c r="D6666" s="43" t="s">
        <v>1773</v>
      </c>
      <c r="E6666" s="43" t="s">
        <v>1951</v>
      </c>
      <c r="F6666" s="42" t="s">
        <v>1369</v>
      </c>
      <c r="G6666" s="18" t="s">
        <v>3</v>
      </c>
      <c r="H6666" s="32">
        <f>SUBTOTAL(9,H6661:H6665)</f>
        <v>496294638</v>
      </c>
      <c r="I6666" s="32">
        <f>SUBTOTAL(9,I6661:I6665)</f>
        <v>495727281.91000003</v>
      </c>
      <c r="J6666" s="31">
        <f>SUBTOTAL(9,J6661:J6665)</f>
        <v>2.0332319765190272</v>
      </c>
      <c r="K6666" s="14">
        <f>SUBTOTAL(9,K6661:K6665)</f>
        <v>63079</v>
      </c>
      <c r="L6666" s="14">
        <f>SUBTOTAL(9,L6663:L6665)</f>
        <v>0</v>
      </c>
      <c r="M6666" s="80">
        <f>SUBTOTAL(9,M6661:M6665)</f>
        <v>0.38770288051490986</v>
      </c>
    </row>
    <row r="6667" spans="2:13" ht="24.9" customHeight="1" outlineLevel="2" x14ac:dyDescent="0.3">
      <c r="B6667" s="47" t="s">
        <v>2133</v>
      </c>
      <c r="C6667" s="46" t="s">
        <v>498</v>
      </c>
      <c r="D6667" s="46" t="s">
        <v>1773</v>
      </c>
      <c r="E6667" s="46" t="s">
        <v>1950</v>
      </c>
      <c r="F6667" s="45" t="s">
        <v>1949</v>
      </c>
      <c r="G6667" s="26" t="s">
        <v>2136</v>
      </c>
      <c r="H6667" s="30">
        <v>59014</v>
      </c>
      <c r="I6667" s="30">
        <v>59014</v>
      </c>
      <c r="J6667" s="36">
        <f>I6667/H6667</f>
        <v>1</v>
      </c>
      <c r="K6667" s="24"/>
      <c r="L6667" s="24"/>
      <c r="M6667" s="80"/>
    </row>
    <row r="6668" spans="2:13" ht="24.9" customHeight="1" outlineLevel="1" x14ac:dyDescent="0.3">
      <c r="B6668" s="44" t="str">
        <f>B6667</f>
        <v>ASIGNACIONES DIRECTAS (20% DEL SGR)</v>
      </c>
      <c r="C6668" s="43" t="s">
        <v>498</v>
      </c>
      <c r="D6668" s="43" t="s">
        <v>1773</v>
      </c>
      <c r="E6668" s="43" t="s">
        <v>1950</v>
      </c>
      <c r="F6668" s="42" t="s">
        <v>1949</v>
      </c>
      <c r="G6668" s="18" t="s">
        <v>3</v>
      </c>
      <c r="H6668" s="32">
        <f>SUBTOTAL(9,H6667:H6667)</f>
        <v>59014</v>
      </c>
      <c r="I6668" s="32">
        <f>SUBTOTAL(9,I6667:I6667)</f>
        <v>59014</v>
      </c>
      <c r="J6668" s="31">
        <f>SUBTOTAL(9,J6667:J6667)</f>
        <v>1</v>
      </c>
      <c r="K6668" s="14">
        <f>SUBTOTAL(9,K6667:K6667)</f>
        <v>0</v>
      </c>
      <c r="L6668" s="14">
        <f>SUBTOTAL(9,L6665:L6667)</f>
        <v>0</v>
      </c>
      <c r="M6668" s="80">
        <f>SUBTOTAL(9,M6667:M6667)</f>
        <v>0</v>
      </c>
    </row>
    <row r="6669" spans="2:13" ht="24.9" customHeight="1" outlineLevel="2" x14ac:dyDescent="0.3">
      <c r="B6669" s="47" t="s">
        <v>2133</v>
      </c>
      <c r="C6669" s="46" t="s">
        <v>498</v>
      </c>
      <c r="D6669" s="46" t="s">
        <v>1773</v>
      </c>
      <c r="E6669" s="46" t="s">
        <v>1948</v>
      </c>
      <c r="F6669" s="45" t="s">
        <v>1947</v>
      </c>
      <c r="G6669" s="26" t="s">
        <v>0</v>
      </c>
      <c r="H6669" s="30">
        <v>326579853</v>
      </c>
      <c r="I6669" s="30">
        <v>241041931.02000001</v>
      </c>
      <c r="J6669" s="36">
        <f>I6669/H6669</f>
        <v>0.73807961148172851</v>
      </c>
      <c r="K6669" s="30">
        <v>29231143</v>
      </c>
      <c r="L6669" s="30">
        <f>I6669</f>
        <v>241041931.02000001</v>
      </c>
      <c r="M6669" s="80">
        <f>L6669/K6669</f>
        <v>8.2460658832259828</v>
      </c>
    </row>
    <row r="6670" spans="2:13" ht="24.9" customHeight="1" outlineLevel="2" x14ac:dyDescent="0.3">
      <c r="B6670" s="47" t="s">
        <v>2133</v>
      </c>
      <c r="C6670" s="46" t="s">
        <v>498</v>
      </c>
      <c r="D6670" s="46" t="s">
        <v>1773</v>
      </c>
      <c r="E6670" s="46" t="s">
        <v>1948</v>
      </c>
      <c r="F6670" s="45" t="s">
        <v>1947</v>
      </c>
      <c r="G6670" s="26" t="s">
        <v>7</v>
      </c>
      <c r="H6670" s="30">
        <v>-65315971</v>
      </c>
      <c r="I6670" s="24"/>
      <c r="J6670" s="36"/>
      <c r="K6670" s="24"/>
      <c r="L6670" s="24"/>
      <c r="M6670" s="80" t="str">
        <f>IFERROR((Base_actualizacion!$L6665/Base_actualizacion!$K6665)," " )</f>
        <v xml:space="preserve"> </v>
      </c>
    </row>
    <row r="6671" spans="2:13" ht="24.9" customHeight="1" outlineLevel="2" x14ac:dyDescent="0.3">
      <c r="B6671" s="47" t="s">
        <v>2133</v>
      </c>
      <c r="C6671" s="46" t="s">
        <v>498</v>
      </c>
      <c r="D6671" s="46" t="s">
        <v>1773</v>
      </c>
      <c r="E6671" s="46" t="s">
        <v>1948</v>
      </c>
      <c r="F6671" s="45" t="s">
        <v>1947</v>
      </c>
      <c r="G6671" s="26" t="s">
        <v>2136</v>
      </c>
      <c r="H6671" s="30">
        <v>38817633</v>
      </c>
      <c r="I6671" s="30">
        <v>38817633</v>
      </c>
      <c r="J6671" s="36">
        <f>I6671/H6671</f>
        <v>1</v>
      </c>
      <c r="K6671" s="24"/>
      <c r="L6671" s="24"/>
      <c r="M6671" s="80"/>
    </row>
    <row r="6672" spans="2:13" ht="24.9" customHeight="1" outlineLevel="1" x14ac:dyDescent="0.3">
      <c r="B6672" s="44" t="str">
        <f>B6671</f>
        <v>ASIGNACIONES DIRECTAS (20% DEL SGR)</v>
      </c>
      <c r="C6672" s="43" t="s">
        <v>498</v>
      </c>
      <c r="D6672" s="43" t="s">
        <v>1773</v>
      </c>
      <c r="E6672" s="43" t="s">
        <v>1948</v>
      </c>
      <c r="F6672" s="42" t="s">
        <v>1947</v>
      </c>
      <c r="G6672" s="18" t="s">
        <v>3</v>
      </c>
      <c r="H6672" s="32">
        <f>SUBTOTAL(9,H6669:H6671)</f>
        <v>300081515</v>
      </c>
      <c r="I6672" s="32">
        <f>SUBTOTAL(9,I6669:I6671)</f>
        <v>279859564.01999998</v>
      </c>
      <c r="J6672" s="31">
        <f>SUBTOTAL(9,J6669:J6671)</f>
        <v>1.7380796114817285</v>
      </c>
      <c r="K6672" s="14">
        <f>SUBTOTAL(9,K6669:K6671)</f>
        <v>29231143</v>
      </c>
      <c r="L6672" s="14">
        <f>SUBTOTAL(9,L6669:L6671)</f>
        <v>241041931.02000001</v>
      </c>
      <c r="M6672" s="80">
        <f>SUBTOTAL(9,M6669:M6671)</f>
        <v>8.2460658832259828</v>
      </c>
    </row>
    <row r="6673" spans="2:13" ht="24.9" customHeight="1" outlineLevel="2" x14ac:dyDescent="0.3">
      <c r="B6673" s="47" t="s">
        <v>2133</v>
      </c>
      <c r="C6673" s="46" t="s">
        <v>498</v>
      </c>
      <c r="D6673" s="46" t="s">
        <v>1773</v>
      </c>
      <c r="E6673" s="46" t="s">
        <v>1946</v>
      </c>
      <c r="F6673" s="45" t="s">
        <v>1945</v>
      </c>
      <c r="G6673" s="26" t="s">
        <v>0</v>
      </c>
      <c r="H6673" s="30">
        <v>29246414</v>
      </c>
      <c r="I6673" s="30">
        <v>21376.76</v>
      </c>
      <c r="J6673" s="36">
        <f>I6673/H6673</f>
        <v>7.3091901113073209E-4</v>
      </c>
      <c r="K6673" s="30">
        <v>2618538</v>
      </c>
      <c r="L6673" s="30">
        <f>I6673</f>
        <v>21376.76</v>
      </c>
      <c r="M6673" s="80">
        <f>L6673/K6673</f>
        <v>8.1636241291896464E-3</v>
      </c>
    </row>
    <row r="6674" spans="2:13" ht="24.9" customHeight="1" outlineLevel="2" x14ac:dyDescent="0.3">
      <c r="B6674" s="47" t="s">
        <v>2133</v>
      </c>
      <c r="C6674" s="46" t="s">
        <v>498</v>
      </c>
      <c r="D6674" s="46" t="s">
        <v>1773</v>
      </c>
      <c r="E6674" s="46" t="s">
        <v>1946</v>
      </c>
      <c r="F6674" s="45" t="s">
        <v>1945</v>
      </c>
      <c r="G6674" s="26" t="s">
        <v>7</v>
      </c>
      <c r="H6674" s="30">
        <v>-5849283</v>
      </c>
      <c r="I6674" s="24"/>
      <c r="J6674" s="36"/>
      <c r="K6674" s="24"/>
      <c r="L6674" s="24"/>
      <c r="M6674" s="80" t="str">
        <f>IFERROR((Base_actualizacion!$L6670/Base_actualizacion!$K6670)," " )</f>
        <v xml:space="preserve"> </v>
      </c>
    </row>
    <row r="6675" spans="2:13" ht="24.9" customHeight="1" outlineLevel="2" x14ac:dyDescent="0.3">
      <c r="B6675" s="47" t="s">
        <v>2133</v>
      </c>
      <c r="C6675" s="46" t="s">
        <v>498</v>
      </c>
      <c r="D6675" s="46" t="s">
        <v>1773</v>
      </c>
      <c r="E6675" s="46" t="s">
        <v>1946</v>
      </c>
      <c r="F6675" s="45" t="s">
        <v>1945</v>
      </c>
      <c r="G6675" s="26" t="s">
        <v>2136</v>
      </c>
      <c r="H6675" s="30">
        <v>4165473</v>
      </c>
      <c r="I6675" s="30">
        <v>4165473</v>
      </c>
      <c r="J6675" s="36">
        <f>I6675/H6675</f>
        <v>1</v>
      </c>
      <c r="K6675" s="24"/>
      <c r="L6675" s="24"/>
      <c r="M6675" s="80"/>
    </row>
    <row r="6676" spans="2:13" ht="24.9" customHeight="1" outlineLevel="1" x14ac:dyDescent="0.3">
      <c r="B6676" s="44" t="str">
        <f>B6675</f>
        <v>ASIGNACIONES DIRECTAS (20% DEL SGR)</v>
      </c>
      <c r="C6676" s="43" t="s">
        <v>498</v>
      </c>
      <c r="D6676" s="43" t="s">
        <v>1773</v>
      </c>
      <c r="E6676" s="43" t="s">
        <v>1946</v>
      </c>
      <c r="F6676" s="42" t="s">
        <v>1945</v>
      </c>
      <c r="G6676" s="18" t="s">
        <v>3</v>
      </c>
      <c r="H6676" s="32">
        <f>SUBTOTAL(9,H6673:H6675)</f>
        <v>27562604</v>
      </c>
      <c r="I6676" s="32">
        <f>SUBTOTAL(9,I6673:I6675)</f>
        <v>4186849.76</v>
      </c>
      <c r="J6676" s="31">
        <f>SUBTOTAL(9,J6673:J6675)</f>
        <v>1.0007309190111306</v>
      </c>
      <c r="K6676" s="14">
        <f>SUBTOTAL(9,K6673:K6675)</f>
        <v>2618538</v>
      </c>
      <c r="L6676" s="14">
        <f>SUBTOTAL(9,L6673:L6675)</f>
        <v>21376.76</v>
      </c>
      <c r="M6676" s="80">
        <f>SUBTOTAL(9,M6673:M6675)</f>
        <v>8.1636241291896464E-3</v>
      </c>
    </row>
    <row r="6677" spans="2:13" ht="24.9" customHeight="1" outlineLevel="2" x14ac:dyDescent="0.3">
      <c r="B6677" s="47" t="s">
        <v>2133</v>
      </c>
      <c r="C6677" s="46" t="s">
        <v>498</v>
      </c>
      <c r="D6677" s="46" t="s">
        <v>1773</v>
      </c>
      <c r="E6677" s="46" t="s">
        <v>1944</v>
      </c>
      <c r="F6677" s="45" t="s">
        <v>1943</v>
      </c>
      <c r="G6677" s="26" t="s">
        <v>2136</v>
      </c>
      <c r="H6677" s="30">
        <v>482875</v>
      </c>
      <c r="I6677" s="30">
        <v>482875</v>
      </c>
      <c r="J6677" s="36">
        <f>I6677/H6677</f>
        <v>1</v>
      </c>
      <c r="K6677" s="24"/>
      <c r="L6677" s="24"/>
      <c r="M6677" s="80"/>
    </row>
    <row r="6678" spans="2:13" ht="24.9" customHeight="1" outlineLevel="1" x14ac:dyDescent="0.3">
      <c r="B6678" s="44" t="str">
        <f>B6677</f>
        <v>ASIGNACIONES DIRECTAS (20% DEL SGR)</v>
      </c>
      <c r="C6678" s="43" t="s">
        <v>498</v>
      </c>
      <c r="D6678" s="43" t="s">
        <v>1773</v>
      </c>
      <c r="E6678" s="43" t="s">
        <v>1944</v>
      </c>
      <c r="F6678" s="42" t="s">
        <v>1943</v>
      </c>
      <c r="G6678" s="18" t="s">
        <v>3</v>
      </c>
      <c r="H6678" s="32">
        <f>SUBTOTAL(9,H6677:H6677)</f>
        <v>482875</v>
      </c>
      <c r="I6678" s="32">
        <f>SUBTOTAL(9,I6677:I6677)</f>
        <v>482875</v>
      </c>
      <c r="J6678" s="31">
        <f>SUBTOTAL(9,J6677:J6677)</f>
        <v>1</v>
      </c>
      <c r="K6678" s="14">
        <f>SUBTOTAL(9,K6677:K6677)</f>
        <v>0</v>
      </c>
      <c r="L6678" s="14">
        <f>SUBTOTAL(9,L6675:L6677)</f>
        <v>0</v>
      </c>
      <c r="M6678" s="80">
        <f>SUBTOTAL(9,M6677:M6677)</f>
        <v>0</v>
      </c>
    </row>
    <row r="6679" spans="2:13" ht="24.9" customHeight="1" outlineLevel="2" x14ac:dyDescent="0.3">
      <c r="B6679" s="47" t="s">
        <v>2133</v>
      </c>
      <c r="C6679" s="46" t="s">
        <v>498</v>
      </c>
      <c r="D6679" s="46" t="s">
        <v>1773</v>
      </c>
      <c r="E6679" s="46" t="s">
        <v>1942</v>
      </c>
      <c r="F6679" s="45" t="s">
        <v>1941</v>
      </c>
      <c r="G6679" s="26" t="s">
        <v>0</v>
      </c>
      <c r="H6679" s="30">
        <v>5692920</v>
      </c>
      <c r="I6679" s="30">
        <v>0</v>
      </c>
      <c r="J6679" s="36">
        <f>I6679/H6679</f>
        <v>0</v>
      </c>
      <c r="K6679" s="30">
        <v>504104</v>
      </c>
      <c r="L6679" s="30">
        <f>I6679</f>
        <v>0</v>
      </c>
      <c r="M6679" s="80">
        <f>L6679/K6679</f>
        <v>0</v>
      </c>
    </row>
    <row r="6680" spans="2:13" ht="24.9" customHeight="1" outlineLevel="2" x14ac:dyDescent="0.3">
      <c r="B6680" s="47" t="s">
        <v>2133</v>
      </c>
      <c r="C6680" s="46" t="s">
        <v>498</v>
      </c>
      <c r="D6680" s="46" t="s">
        <v>1773</v>
      </c>
      <c r="E6680" s="46" t="s">
        <v>1942</v>
      </c>
      <c r="F6680" s="45" t="s">
        <v>1941</v>
      </c>
      <c r="G6680" s="26" t="s">
        <v>7</v>
      </c>
      <c r="H6680" s="30">
        <v>-1138584</v>
      </c>
      <c r="I6680" s="24"/>
      <c r="J6680" s="36"/>
      <c r="K6680" s="24"/>
      <c r="L6680" s="24"/>
      <c r="M6680" s="80" t="str">
        <f>IFERROR((Base_actualizacion!$L6675/Base_actualizacion!$K6675)," " )</f>
        <v xml:space="preserve"> </v>
      </c>
    </row>
    <row r="6681" spans="2:13" ht="24.9" customHeight="1" outlineLevel="2" x14ac:dyDescent="0.3">
      <c r="B6681" s="47" t="s">
        <v>2133</v>
      </c>
      <c r="C6681" s="46" t="s">
        <v>498</v>
      </c>
      <c r="D6681" s="46" t="s">
        <v>1773</v>
      </c>
      <c r="E6681" s="46" t="s">
        <v>1942</v>
      </c>
      <c r="F6681" s="45" t="s">
        <v>1941</v>
      </c>
      <c r="G6681" s="26" t="s">
        <v>2136</v>
      </c>
      <c r="H6681" s="30">
        <v>516158</v>
      </c>
      <c r="I6681" s="30">
        <v>516158</v>
      </c>
      <c r="J6681" s="36">
        <f>I6681/H6681</f>
        <v>1</v>
      </c>
      <c r="K6681" s="24"/>
      <c r="L6681" s="24"/>
      <c r="M6681" s="80"/>
    </row>
    <row r="6682" spans="2:13" ht="24.9" customHeight="1" outlineLevel="1" x14ac:dyDescent="0.3">
      <c r="B6682" s="44" t="str">
        <f>B6681</f>
        <v>ASIGNACIONES DIRECTAS (20% DEL SGR)</v>
      </c>
      <c r="C6682" s="43" t="s">
        <v>498</v>
      </c>
      <c r="D6682" s="43" t="s">
        <v>1773</v>
      </c>
      <c r="E6682" s="43" t="s">
        <v>1942</v>
      </c>
      <c r="F6682" s="42" t="s">
        <v>1941</v>
      </c>
      <c r="G6682" s="18" t="s">
        <v>3</v>
      </c>
      <c r="H6682" s="32">
        <f>SUBTOTAL(9,H6679:H6681)</f>
        <v>5070494</v>
      </c>
      <c r="I6682" s="32">
        <f>SUBTOTAL(9,I6679:I6681)</f>
        <v>516158</v>
      </c>
      <c r="J6682" s="31">
        <f>SUBTOTAL(9,J6679:J6681)</f>
        <v>1</v>
      </c>
      <c r="K6682" s="14">
        <f>SUBTOTAL(9,K6679:K6681)</f>
        <v>504104</v>
      </c>
      <c r="L6682" s="14">
        <f>SUBTOTAL(9,L6679:L6681)</f>
        <v>0</v>
      </c>
      <c r="M6682" s="80">
        <f>SUBTOTAL(9,M6679:M6681)</f>
        <v>0</v>
      </c>
    </row>
    <row r="6683" spans="2:13" ht="24.9" customHeight="1" outlineLevel="2" x14ac:dyDescent="0.3">
      <c r="B6683" s="47" t="s">
        <v>2133</v>
      </c>
      <c r="C6683" s="46" t="s">
        <v>498</v>
      </c>
      <c r="D6683" s="46" t="s">
        <v>1773</v>
      </c>
      <c r="E6683" s="46" t="s">
        <v>1938</v>
      </c>
      <c r="F6683" s="45" t="s">
        <v>1937</v>
      </c>
      <c r="G6683" s="26" t="s">
        <v>0</v>
      </c>
      <c r="H6683" s="30">
        <v>697847</v>
      </c>
      <c r="I6683" s="30">
        <v>106630.34</v>
      </c>
      <c r="J6683" s="36">
        <f>I6683/H6683</f>
        <v>0.15279902328160758</v>
      </c>
      <c r="K6683" s="30">
        <v>62475</v>
      </c>
      <c r="L6683" s="30">
        <f>I6683</f>
        <v>106630.34</v>
      </c>
      <c r="M6683" s="80">
        <f>L6683/K6683</f>
        <v>1.7067681472589036</v>
      </c>
    </row>
    <row r="6684" spans="2:13" ht="24.9" customHeight="1" outlineLevel="2" x14ac:dyDescent="0.3">
      <c r="B6684" s="47" t="s">
        <v>2133</v>
      </c>
      <c r="C6684" s="46" t="s">
        <v>498</v>
      </c>
      <c r="D6684" s="46" t="s">
        <v>1773</v>
      </c>
      <c r="E6684" s="46" t="s">
        <v>1938</v>
      </c>
      <c r="F6684" s="45" t="s">
        <v>1937</v>
      </c>
      <c r="G6684" s="26" t="s">
        <v>7</v>
      </c>
      <c r="H6684" s="30">
        <v>-139569</v>
      </c>
      <c r="I6684" s="24"/>
      <c r="J6684" s="36"/>
      <c r="K6684" s="24"/>
      <c r="L6684" s="24"/>
      <c r="M6684" s="80" t="str">
        <f>IFERROR((Base_actualizacion!$L6680/Base_actualizacion!$K6680)," " )</f>
        <v xml:space="preserve"> </v>
      </c>
    </row>
    <row r="6685" spans="2:13" ht="24.9" customHeight="1" outlineLevel="2" x14ac:dyDescent="0.3">
      <c r="B6685" s="47" t="s">
        <v>2133</v>
      </c>
      <c r="C6685" s="46" t="s">
        <v>498</v>
      </c>
      <c r="D6685" s="46" t="s">
        <v>1773</v>
      </c>
      <c r="E6685" s="46" t="s">
        <v>1938</v>
      </c>
      <c r="F6685" s="45" t="s">
        <v>1937</v>
      </c>
      <c r="G6685" s="26" t="s">
        <v>2136</v>
      </c>
      <c r="H6685" s="30">
        <v>4628</v>
      </c>
      <c r="I6685" s="30">
        <v>4628</v>
      </c>
      <c r="J6685" s="36">
        <f>I6685/H6685</f>
        <v>1</v>
      </c>
      <c r="K6685" s="24"/>
      <c r="L6685" s="24"/>
      <c r="M6685" s="80"/>
    </row>
    <row r="6686" spans="2:13" ht="24.9" customHeight="1" outlineLevel="1" x14ac:dyDescent="0.3">
      <c r="B6686" s="44" t="str">
        <f>B6685</f>
        <v>ASIGNACIONES DIRECTAS (20% DEL SGR)</v>
      </c>
      <c r="C6686" s="43" t="s">
        <v>498</v>
      </c>
      <c r="D6686" s="43" t="s">
        <v>1773</v>
      </c>
      <c r="E6686" s="43" t="s">
        <v>1938</v>
      </c>
      <c r="F6686" s="42" t="s">
        <v>1937</v>
      </c>
      <c r="G6686" s="18" t="s">
        <v>3</v>
      </c>
      <c r="H6686" s="32">
        <f>SUBTOTAL(9,H6683:H6685)</f>
        <v>562906</v>
      </c>
      <c r="I6686" s="32">
        <f>SUBTOTAL(9,I6683:I6685)</f>
        <v>111258.34</v>
      </c>
      <c r="J6686" s="31">
        <f>SUBTOTAL(9,J6683:J6685)</f>
        <v>1.1527990232816077</v>
      </c>
      <c r="K6686" s="14">
        <f>SUBTOTAL(9,K6683:K6685)</f>
        <v>62475</v>
      </c>
      <c r="L6686" s="14">
        <f>SUBTOTAL(9,L6683:L6685)</f>
        <v>106630.34</v>
      </c>
      <c r="M6686" s="80">
        <f>SUBTOTAL(9,M6683:M6685)</f>
        <v>1.7067681472589036</v>
      </c>
    </row>
    <row r="6687" spans="2:13" ht="24.9" customHeight="1" outlineLevel="2" x14ac:dyDescent="0.3">
      <c r="B6687" s="47" t="s">
        <v>2133</v>
      </c>
      <c r="C6687" s="46" t="s">
        <v>498</v>
      </c>
      <c r="D6687" s="46" t="s">
        <v>1773</v>
      </c>
      <c r="E6687" s="46" t="s">
        <v>1936</v>
      </c>
      <c r="F6687" s="45" t="s">
        <v>1935</v>
      </c>
      <c r="G6687" s="26" t="s">
        <v>0</v>
      </c>
      <c r="H6687" s="30">
        <v>26595617534</v>
      </c>
      <c r="I6687" s="30">
        <v>6531199565.9400005</v>
      </c>
      <c r="J6687" s="36">
        <f>I6687/H6687</f>
        <v>0.24557427770159784</v>
      </c>
      <c r="K6687" s="30">
        <v>2380791336</v>
      </c>
      <c r="L6687" s="30">
        <f>I6687</f>
        <v>6531199565.9400005</v>
      </c>
      <c r="M6687" s="80">
        <f>L6687/K6687</f>
        <v>2.7432893707153512</v>
      </c>
    </row>
    <row r="6688" spans="2:13" ht="24.9" customHeight="1" outlineLevel="2" x14ac:dyDescent="0.3">
      <c r="B6688" s="47" t="s">
        <v>2133</v>
      </c>
      <c r="C6688" s="46" t="s">
        <v>498</v>
      </c>
      <c r="D6688" s="46" t="s">
        <v>1773</v>
      </c>
      <c r="E6688" s="46" t="s">
        <v>1936</v>
      </c>
      <c r="F6688" s="45" t="s">
        <v>1935</v>
      </c>
      <c r="G6688" s="26" t="s">
        <v>7</v>
      </c>
      <c r="H6688" s="30">
        <v>-5319123507</v>
      </c>
      <c r="I6688" s="24"/>
      <c r="J6688" s="36"/>
      <c r="K6688" s="24"/>
      <c r="L6688" s="24"/>
      <c r="M6688" s="80" t="str">
        <f>IFERROR((Base_actualizacion!$L6684/Base_actualizacion!$K6684)," " )</f>
        <v xml:space="preserve"> </v>
      </c>
    </row>
    <row r="6689" spans="2:13" ht="24.9" customHeight="1" outlineLevel="2" x14ac:dyDescent="0.3">
      <c r="B6689" s="47" t="s">
        <v>2133</v>
      </c>
      <c r="C6689" s="46" t="s">
        <v>498</v>
      </c>
      <c r="D6689" s="46" t="s">
        <v>1773</v>
      </c>
      <c r="E6689" s="46" t="s">
        <v>1936</v>
      </c>
      <c r="F6689" s="45" t="s">
        <v>1935</v>
      </c>
      <c r="G6689" s="26" t="s">
        <v>2136</v>
      </c>
      <c r="H6689" s="30">
        <v>1011396200</v>
      </c>
      <c r="I6689" s="30">
        <v>1011396200</v>
      </c>
      <c r="J6689" s="36">
        <f>I6689/H6689</f>
        <v>1</v>
      </c>
      <c r="K6689" s="24"/>
      <c r="L6689" s="24"/>
      <c r="M6689" s="80"/>
    </row>
    <row r="6690" spans="2:13" ht="24.9" customHeight="1" outlineLevel="1" x14ac:dyDescent="0.3">
      <c r="B6690" s="44" t="str">
        <f>B6689</f>
        <v>ASIGNACIONES DIRECTAS (20% DEL SGR)</v>
      </c>
      <c r="C6690" s="43" t="s">
        <v>498</v>
      </c>
      <c r="D6690" s="43" t="s">
        <v>1773</v>
      </c>
      <c r="E6690" s="43" t="s">
        <v>1936</v>
      </c>
      <c r="F6690" s="42" t="s">
        <v>1935</v>
      </c>
      <c r="G6690" s="18" t="s">
        <v>3</v>
      </c>
      <c r="H6690" s="32">
        <f>SUBTOTAL(9,H6687:H6689)</f>
        <v>22287890227</v>
      </c>
      <c r="I6690" s="32">
        <f>SUBTOTAL(9,I6687:I6689)</f>
        <v>7542595765.9400005</v>
      </c>
      <c r="J6690" s="31">
        <f>SUBTOTAL(9,J6687:J6689)</f>
        <v>1.2455742777015979</v>
      </c>
      <c r="K6690" s="14">
        <f>SUBTOTAL(9,K6687:K6689)</f>
        <v>2380791336</v>
      </c>
      <c r="L6690" s="14">
        <f>SUBTOTAL(9,L6687:L6689)</f>
        <v>6531199565.9400005</v>
      </c>
      <c r="M6690" s="80">
        <f>SUBTOTAL(9,M6687:M6689)</f>
        <v>2.7432893707153512</v>
      </c>
    </row>
    <row r="6691" spans="2:13" ht="24.9" customHeight="1" outlineLevel="2" x14ac:dyDescent="0.3">
      <c r="B6691" s="47" t="s">
        <v>2133</v>
      </c>
      <c r="C6691" s="46" t="s">
        <v>498</v>
      </c>
      <c r="D6691" s="46" t="s">
        <v>1773</v>
      </c>
      <c r="E6691" s="46" t="s">
        <v>1934</v>
      </c>
      <c r="F6691" s="45" t="s">
        <v>1933</v>
      </c>
      <c r="G6691" s="26" t="s">
        <v>0</v>
      </c>
      <c r="H6691" s="30">
        <v>3938546</v>
      </c>
      <c r="I6691" s="30">
        <v>150889.93</v>
      </c>
      <c r="J6691" s="36">
        <f>I6691/H6691</f>
        <v>3.8311074696093426E-2</v>
      </c>
      <c r="K6691" s="30">
        <v>360434</v>
      </c>
      <c r="L6691" s="30">
        <f>I6691</f>
        <v>150889.93</v>
      </c>
      <c r="M6691" s="80">
        <f>L6691/K6691</f>
        <v>0.41863400789048755</v>
      </c>
    </row>
    <row r="6692" spans="2:13" ht="24.9" customHeight="1" outlineLevel="2" x14ac:dyDescent="0.3">
      <c r="B6692" s="47" t="s">
        <v>2133</v>
      </c>
      <c r="C6692" s="46" t="s">
        <v>498</v>
      </c>
      <c r="D6692" s="46" t="s">
        <v>1773</v>
      </c>
      <c r="E6692" s="46" t="s">
        <v>1934</v>
      </c>
      <c r="F6692" s="45" t="s">
        <v>1933</v>
      </c>
      <c r="G6692" s="26" t="s">
        <v>7</v>
      </c>
      <c r="H6692" s="30">
        <v>-787709</v>
      </c>
      <c r="I6692" s="24"/>
      <c r="J6692" s="36"/>
      <c r="K6692" s="24"/>
      <c r="L6692" s="24"/>
      <c r="M6692" s="80" t="str">
        <f>IFERROR((Base_actualizacion!$L6688/Base_actualizacion!$K6688)," " )</f>
        <v xml:space="preserve"> </v>
      </c>
    </row>
    <row r="6693" spans="2:13" ht="24.9" customHeight="1" outlineLevel="2" x14ac:dyDescent="0.3">
      <c r="B6693" s="47" t="s">
        <v>2133</v>
      </c>
      <c r="C6693" s="46" t="s">
        <v>498</v>
      </c>
      <c r="D6693" s="46" t="s">
        <v>1773</v>
      </c>
      <c r="E6693" s="46" t="s">
        <v>1934</v>
      </c>
      <c r="F6693" s="45" t="s">
        <v>1933</v>
      </c>
      <c r="G6693" s="26" t="s">
        <v>2137</v>
      </c>
      <c r="H6693" s="30">
        <v>1707460</v>
      </c>
      <c r="I6693" s="24"/>
      <c r="J6693" s="36">
        <f>IFERROR((H6693/I6693),0)</f>
        <v>0</v>
      </c>
      <c r="K6693" s="24"/>
      <c r="L6693" s="24"/>
      <c r="M6693" s="80"/>
    </row>
    <row r="6694" spans="2:13" ht="24.9" customHeight="1" outlineLevel="2" x14ac:dyDescent="0.3">
      <c r="B6694" s="47" t="s">
        <v>2133</v>
      </c>
      <c r="C6694" s="46" t="s">
        <v>498</v>
      </c>
      <c r="D6694" s="46" t="s">
        <v>1773</v>
      </c>
      <c r="E6694" s="46" t="s">
        <v>1934</v>
      </c>
      <c r="F6694" s="45" t="s">
        <v>1933</v>
      </c>
      <c r="G6694" s="26" t="s">
        <v>2136</v>
      </c>
      <c r="H6694" s="30">
        <v>175472</v>
      </c>
      <c r="I6694" s="30">
        <v>175472</v>
      </c>
      <c r="J6694" s="36">
        <f>I6694/H6694</f>
        <v>1</v>
      </c>
      <c r="K6694" s="24"/>
      <c r="L6694" s="24"/>
      <c r="M6694" s="80"/>
    </row>
    <row r="6695" spans="2:13" ht="24.9" customHeight="1" outlineLevel="1" x14ac:dyDescent="0.3">
      <c r="B6695" s="44" t="str">
        <f>B6694</f>
        <v>ASIGNACIONES DIRECTAS (20% DEL SGR)</v>
      </c>
      <c r="C6695" s="43" t="s">
        <v>498</v>
      </c>
      <c r="D6695" s="43" t="s">
        <v>1773</v>
      </c>
      <c r="E6695" s="43" t="s">
        <v>1934</v>
      </c>
      <c r="F6695" s="42" t="s">
        <v>1933</v>
      </c>
      <c r="G6695" s="18" t="s">
        <v>3</v>
      </c>
      <c r="H6695" s="32">
        <f>SUBTOTAL(9,H6691:H6694)</f>
        <v>5033769</v>
      </c>
      <c r="I6695" s="32">
        <f>SUBTOTAL(9,I6691:I6694)</f>
        <v>326361.93</v>
      </c>
      <c r="J6695" s="31">
        <f>SUBTOTAL(9,J6691:J6694)</f>
        <v>1.0383110746960935</v>
      </c>
      <c r="K6695" s="14">
        <f>SUBTOTAL(9,K6691:K6694)</f>
        <v>360434</v>
      </c>
      <c r="L6695" s="14">
        <f>SUBTOTAL(9,L6692:L6694)</f>
        <v>0</v>
      </c>
      <c r="M6695" s="80">
        <f>SUBTOTAL(9,M6691:M6694)</f>
        <v>0.41863400789048755</v>
      </c>
    </row>
    <row r="6696" spans="2:13" ht="24.9" customHeight="1" outlineLevel="2" x14ac:dyDescent="0.3">
      <c r="B6696" s="47" t="s">
        <v>2133</v>
      </c>
      <c r="C6696" s="46" t="s">
        <v>498</v>
      </c>
      <c r="D6696" s="46" t="s">
        <v>1773</v>
      </c>
      <c r="E6696" s="46" t="s">
        <v>1932</v>
      </c>
      <c r="F6696" s="45" t="s">
        <v>1931</v>
      </c>
      <c r="G6696" s="26" t="s">
        <v>0</v>
      </c>
      <c r="H6696" s="30">
        <v>50002895</v>
      </c>
      <c r="I6696" s="30">
        <v>16318084.34</v>
      </c>
      <c r="J6696" s="36">
        <f>I6696/H6696</f>
        <v>0.32634279155236912</v>
      </c>
      <c r="K6696" s="30">
        <v>4473922</v>
      </c>
      <c r="L6696" s="30">
        <f>I6696</f>
        <v>16318084.34</v>
      </c>
      <c r="M6696" s="80">
        <f>L6696/K6696</f>
        <v>3.6473779247827744</v>
      </c>
    </row>
    <row r="6697" spans="2:13" ht="24.9" customHeight="1" outlineLevel="2" x14ac:dyDescent="0.3">
      <c r="B6697" s="47" t="s">
        <v>2133</v>
      </c>
      <c r="C6697" s="46" t="s">
        <v>498</v>
      </c>
      <c r="D6697" s="46" t="s">
        <v>1773</v>
      </c>
      <c r="E6697" s="46" t="s">
        <v>1932</v>
      </c>
      <c r="F6697" s="45" t="s">
        <v>1931</v>
      </c>
      <c r="G6697" s="26" t="s">
        <v>7</v>
      </c>
      <c r="H6697" s="30">
        <v>-10000579</v>
      </c>
      <c r="I6697" s="24"/>
      <c r="J6697" s="36"/>
      <c r="K6697" s="24"/>
      <c r="L6697" s="24"/>
      <c r="M6697" s="80" t="str">
        <f>IFERROR((Base_actualizacion!$L6693/Base_actualizacion!$K6693)," " )</f>
        <v xml:space="preserve"> </v>
      </c>
    </row>
    <row r="6698" spans="2:13" ht="24.9" customHeight="1" outlineLevel="2" x14ac:dyDescent="0.3">
      <c r="B6698" s="47" t="s">
        <v>2133</v>
      </c>
      <c r="C6698" s="46" t="s">
        <v>498</v>
      </c>
      <c r="D6698" s="46" t="s">
        <v>1773</v>
      </c>
      <c r="E6698" s="46" t="s">
        <v>1932</v>
      </c>
      <c r="F6698" s="45" t="s">
        <v>1931</v>
      </c>
      <c r="G6698" s="26" t="s">
        <v>2136</v>
      </c>
      <c r="H6698" s="30">
        <v>539273</v>
      </c>
      <c r="I6698" s="30">
        <v>539273</v>
      </c>
      <c r="J6698" s="36">
        <f>I6698/H6698</f>
        <v>1</v>
      </c>
      <c r="K6698" s="24"/>
      <c r="L6698" s="24"/>
      <c r="M6698" s="80"/>
    </row>
    <row r="6699" spans="2:13" ht="24.9" customHeight="1" outlineLevel="1" x14ac:dyDescent="0.3">
      <c r="B6699" s="44" t="str">
        <f>B6698</f>
        <v>ASIGNACIONES DIRECTAS (20% DEL SGR)</v>
      </c>
      <c r="C6699" s="43" t="s">
        <v>498</v>
      </c>
      <c r="D6699" s="43" t="s">
        <v>1773</v>
      </c>
      <c r="E6699" s="43" t="s">
        <v>1932</v>
      </c>
      <c r="F6699" s="42" t="s">
        <v>1931</v>
      </c>
      <c r="G6699" s="18" t="s">
        <v>3</v>
      </c>
      <c r="H6699" s="32">
        <f>SUBTOTAL(9,H6696:H6698)</f>
        <v>40541589</v>
      </c>
      <c r="I6699" s="32">
        <f>SUBTOTAL(9,I6696:I6698)</f>
        <v>16857357.34</v>
      </c>
      <c r="J6699" s="31">
        <f>SUBTOTAL(9,J6696:J6698)</f>
        <v>1.3263427915523691</v>
      </c>
      <c r="K6699" s="14">
        <f>SUBTOTAL(9,K6696:K6698)</f>
        <v>4473922</v>
      </c>
      <c r="L6699" s="14">
        <f>SUBTOTAL(9,L6696:L6698)</f>
        <v>16318084.34</v>
      </c>
      <c r="M6699" s="80">
        <f>SUBTOTAL(9,M6696:M6698)</f>
        <v>3.6473779247827744</v>
      </c>
    </row>
    <row r="6700" spans="2:13" ht="24.9" customHeight="1" outlineLevel="2" x14ac:dyDescent="0.3">
      <c r="B6700" s="47" t="s">
        <v>2133</v>
      </c>
      <c r="C6700" s="46" t="s">
        <v>498</v>
      </c>
      <c r="D6700" s="46" t="s">
        <v>1773</v>
      </c>
      <c r="E6700" s="46" t="s">
        <v>1930</v>
      </c>
      <c r="F6700" s="45" t="s">
        <v>1929</v>
      </c>
      <c r="G6700" s="26" t="s">
        <v>0</v>
      </c>
      <c r="H6700" s="30">
        <v>14875768</v>
      </c>
      <c r="I6700" s="30">
        <v>962411.6</v>
      </c>
      <c r="J6700" s="36">
        <f>I6700/H6700</f>
        <v>6.4696599194071863E-2</v>
      </c>
      <c r="K6700" s="30">
        <v>1267248</v>
      </c>
      <c r="L6700" s="30">
        <f>I6700</f>
        <v>962411.6</v>
      </c>
      <c r="M6700" s="80">
        <f>L6700/K6700</f>
        <v>0.75945008396146607</v>
      </c>
    </row>
    <row r="6701" spans="2:13" ht="24.9" customHeight="1" outlineLevel="2" x14ac:dyDescent="0.3">
      <c r="B6701" s="47" t="s">
        <v>2133</v>
      </c>
      <c r="C6701" s="46" t="s">
        <v>498</v>
      </c>
      <c r="D6701" s="46" t="s">
        <v>1773</v>
      </c>
      <c r="E6701" s="46" t="s">
        <v>1930</v>
      </c>
      <c r="F6701" s="45" t="s">
        <v>1929</v>
      </c>
      <c r="G6701" s="26" t="s">
        <v>7</v>
      </c>
      <c r="H6701" s="30">
        <v>-2975154</v>
      </c>
      <c r="I6701" s="24"/>
      <c r="J6701" s="36"/>
      <c r="K6701" s="24"/>
      <c r="L6701" s="24"/>
      <c r="M6701" s="80" t="str">
        <f>IFERROR((Base_actualizacion!$L6697/Base_actualizacion!$K6697)," " )</f>
        <v xml:space="preserve"> </v>
      </c>
    </row>
    <row r="6702" spans="2:13" ht="24.9" customHeight="1" outlineLevel="2" x14ac:dyDescent="0.3">
      <c r="B6702" s="47" t="s">
        <v>2133</v>
      </c>
      <c r="C6702" s="46" t="s">
        <v>498</v>
      </c>
      <c r="D6702" s="46" t="s">
        <v>1773</v>
      </c>
      <c r="E6702" s="46" t="s">
        <v>1930</v>
      </c>
      <c r="F6702" s="45" t="s">
        <v>1929</v>
      </c>
      <c r="G6702" s="26" t="s">
        <v>2136</v>
      </c>
      <c r="H6702" s="30">
        <v>163555</v>
      </c>
      <c r="I6702" s="30">
        <v>163555</v>
      </c>
      <c r="J6702" s="36">
        <f>I6702/H6702</f>
        <v>1</v>
      </c>
      <c r="K6702" s="24"/>
      <c r="L6702" s="24"/>
      <c r="M6702" s="80"/>
    </row>
    <row r="6703" spans="2:13" ht="24.9" customHeight="1" outlineLevel="1" x14ac:dyDescent="0.3">
      <c r="B6703" s="44" t="str">
        <f>B6702</f>
        <v>ASIGNACIONES DIRECTAS (20% DEL SGR)</v>
      </c>
      <c r="C6703" s="43" t="s">
        <v>498</v>
      </c>
      <c r="D6703" s="43" t="s">
        <v>1773</v>
      </c>
      <c r="E6703" s="43" t="s">
        <v>1930</v>
      </c>
      <c r="F6703" s="42" t="s">
        <v>1929</v>
      </c>
      <c r="G6703" s="18" t="s">
        <v>3</v>
      </c>
      <c r="H6703" s="32">
        <f>SUBTOTAL(9,H6700:H6702)</f>
        <v>12064169</v>
      </c>
      <c r="I6703" s="32">
        <f>SUBTOTAL(9,I6700:I6702)</f>
        <v>1125966.6000000001</v>
      </c>
      <c r="J6703" s="31">
        <f>SUBTOTAL(9,J6700:J6702)</f>
        <v>1.0646965991940718</v>
      </c>
      <c r="K6703" s="14">
        <f>SUBTOTAL(9,K6700:K6702)</f>
        <v>1267248</v>
      </c>
      <c r="L6703" s="14">
        <f>SUBTOTAL(9,L6700:L6702)</f>
        <v>962411.6</v>
      </c>
      <c r="M6703" s="80">
        <f>SUBTOTAL(9,M6700:M6702)</f>
        <v>0.75945008396146607</v>
      </c>
    </row>
    <row r="6704" spans="2:13" ht="24.9" customHeight="1" outlineLevel="2" x14ac:dyDescent="0.3">
      <c r="B6704" s="47" t="s">
        <v>2133</v>
      </c>
      <c r="C6704" s="46" t="s">
        <v>498</v>
      </c>
      <c r="D6704" s="46" t="s">
        <v>1773</v>
      </c>
      <c r="E6704" s="46" t="s">
        <v>1928</v>
      </c>
      <c r="F6704" s="45" t="s">
        <v>455</v>
      </c>
      <c r="G6704" s="26" t="s">
        <v>2137</v>
      </c>
      <c r="H6704" s="30">
        <v>238528</v>
      </c>
      <c r="I6704" s="24"/>
      <c r="J6704" s="36">
        <f>IFERROR((H6704/I6704),0)</f>
        <v>0</v>
      </c>
      <c r="K6704" s="24"/>
      <c r="L6704" s="24"/>
      <c r="M6704" s="80"/>
    </row>
    <row r="6705" spans="2:13" ht="24.9" customHeight="1" outlineLevel="2" x14ac:dyDescent="0.3">
      <c r="B6705" s="47" t="s">
        <v>2133</v>
      </c>
      <c r="C6705" s="46" t="s">
        <v>498</v>
      </c>
      <c r="D6705" s="46" t="s">
        <v>1773</v>
      </c>
      <c r="E6705" s="46" t="s">
        <v>1928</v>
      </c>
      <c r="F6705" s="45" t="s">
        <v>455</v>
      </c>
      <c r="G6705" s="26" t="s">
        <v>2136</v>
      </c>
      <c r="H6705" s="30">
        <v>50222</v>
      </c>
      <c r="I6705" s="30">
        <v>50222</v>
      </c>
      <c r="J6705" s="36">
        <f>I6705/H6705</f>
        <v>1</v>
      </c>
      <c r="K6705" s="24"/>
      <c r="L6705" s="24"/>
      <c r="M6705" s="80"/>
    </row>
    <row r="6706" spans="2:13" ht="24.9" customHeight="1" outlineLevel="1" x14ac:dyDescent="0.3">
      <c r="B6706" s="44" t="str">
        <f>B6705</f>
        <v>ASIGNACIONES DIRECTAS (20% DEL SGR)</v>
      </c>
      <c r="C6706" s="43" t="s">
        <v>498</v>
      </c>
      <c r="D6706" s="43" t="s">
        <v>1773</v>
      </c>
      <c r="E6706" s="43" t="s">
        <v>1928</v>
      </c>
      <c r="F6706" s="42" t="s">
        <v>455</v>
      </c>
      <c r="G6706" s="18" t="s">
        <v>3</v>
      </c>
      <c r="H6706" s="32">
        <f>SUBTOTAL(9,H6704:H6705)</f>
        <v>288750</v>
      </c>
      <c r="I6706" s="32">
        <f>SUBTOTAL(9,I6704:I6705)</f>
        <v>50222</v>
      </c>
      <c r="J6706" s="31">
        <f>SUBTOTAL(9,J6704:J6705)</f>
        <v>1</v>
      </c>
      <c r="K6706" s="14">
        <f>SUBTOTAL(9,K6704:K6705)</f>
        <v>0</v>
      </c>
      <c r="L6706" s="14">
        <f>SUBTOTAL(9,L6703:L6705)</f>
        <v>0</v>
      </c>
      <c r="M6706" s="80">
        <f>SUBTOTAL(9,M6704:M6705)</f>
        <v>0</v>
      </c>
    </row>
    <row r="6707" spans="2:13" ht="24.9" customHeight="1" outlineLevel="2" x14ac:dyDescent="0.3">
      <c r="B6707" s="47" t="s">
        <v>2133</v>
      </c>
      <c r="C6707" s="46" t="s">
        <v>498</v>
      </c>
      <c r="D6707" s="46" t="s">
        <v>1773</v>
      </c>
      <c r="E6707" s="46" t="s">
        <v>1927</v>
      </c>
      <c r="F6707" s="45" t="s">
        <v>1926</v>
      </c>
      <c r="G6707" s="26" t="s">
        <v>2136</v>
      </c>
      <c r="H6707" s="30">
        <v>107090</v>
      </c>
      <c r="I6707" s="30">
        <v>107090</v>
      </c>
      <c r="J6707" s="36">
        <f>I6707/H6707</f>
        <v>1</v>
      </c>
      <c r="K6707" s="24"/>
      <c r="L6707" s="24"/>
      <c r="M6707" s="80"/>
    </row>
    <row r="6708" spans="2:13" ht="24.9" customHeight="1" outlineLevel="1" x14ac:dyDescent="0.3">
      <c r="B6708" s="44" t="str">
        <f>B6707</f>
        <v>ASIGNACIONES DIRECTAS (20% DEL SGR)</v>
      </c>
      <c r="C6708" s="43" t="s">
        <v>498</v>
      </c>
      <c r="D6708" s="43" t="s">
        <v>1773</v>
      </c>
      <c r="E6708" s="43" t="s">
        <v>1927</v>
      </c>
      <c r="F6708" s="42" t="s">
        <v>1926</v>
      </c>
      <c r="G6708" s="18" t="s">
        <v>3</v>
      </c>
      <c r="H6708" s="32">
        <f>SUBTOTAL(9,H6707:H6707)</f>
        <v>107090</v>
      </c>
      <c r="I6708" s="32">
        <f>SUBTOTAL(9,I6707:I6707)</f>
        <v>107090</v>
      </c>
      <c r="J6708" s="31">
        <f>SUBTOTAL(9,J6707:J6707)</f>
        <v>1</v>
      </c>
      <c r="K6708" s="14">
        <f>SUBTOTAL(9,K6707:K6707)</f>
        <v>0</v>
      </c>
      <c r="L6708" s="14">
        <f>SUBTOTAL(9,L6705:L6707)</f>
        <v>0</v>
      </c>
      <c r="M6708" s="80">
        <f>SUBTOTAL(9,M6707:M6707)</f>
        <v>0</v>
      </c>
    </row>
    <row r="6709" spans="2:13" ht="24.9" customHeight="1" outlineLevel="2" x14ac:dyDescent="0.3">
      <c r="B6709" s="47" t="s">
        <v>2133</v>
      </c>
      <c r="C6709" s="46" t="s">
        <v>498</v>
      </c>
      <c r="D6709" s="46" t="s">
        <v>1773</v>
      </c>
      <c r="E6709" s="46" t="s">
        <v>1925</v>
      </c>
      <c r="F6709" s="45" t="s">
        <v>1924</v>
      </c>
      <c r="G6709" s="26" t="s">
        <v>0</v>
      </c>
      <c r="H6709" s="30">
        <v>1191861</v>
      </c>
      <c r="I6709" s="30">
        <v>0</v>
      </c>
      <c r="J6709" s="36">
        <f>I6709/H6709</f>
        <v>0</v>
      </c>
      <c r="K6709" s="30">
        <v>103486</v>
      </c>
      <c r="L6709" s="30">
        <f>I6709</f>
        <v>0</v>
      </c>
      <c r="M6709" s="80">
        <f>L6709/K6709</f>
        <v>0</v>
      </c>
    </row>
    <row r="6710" spans="2:13" ht="24.9" customHeight="1" outlineLevel="2" x14ac:dyDescent="0.3">
      <c r="B6710" s="47" t="s">
        <v>2133</v>
      </c>
      <c r="C6710" s="46" t="s">
        <v>498</v>
      </c>
      <c r="D6710" s="46" t="s">
        <v>1773</v>
      </c>
      <c r="E6710" s="46" t="s">
        <v>1925</v>
      </c>
      <c r="F6710" s="45" t="s">
        <v>1924</v>
      </c>
      <c r="G6710" s="26" t="s">
        <v>7</v>
      </c>
      <c r="H6710" s="30">
        <v>-238372</v>
      </c>
      <c r="I6710" s="24"/>
      <c r="J6710" s="36"/>
      <c r="K6710" s="24"/>
      <c r="L6710" s="24"/>
      <c r="M6710" s="80" t="str">
        <f>IFERROR((Base_actualizacion!$L6705/Base_actualizacion!$K6705)," " )</f>
        <v xml:space="preserve"> </v>
      </c>
    </row>
    <row r="6711" spans="2:13" ht="24.9" customHeight="1" outlineLevel="2" x14ac:dyDescent="0.3">
      <c r="B6711" s="47" t="s">
        <v>2133</v>
      </c>
      <c r="C6711" s="46" t="s">
        <v>498</v>
      </c>
      <c r="D6711" s="46" t="s">
        <v>1773</v>
      </c>
      <c r="E6711" s="46" t="s">
        <v>1925</v>
      </c>
      <c r="F6711" s="45" t="s">
        <v>1924</v>
      </c>
      <c r="G6711" s="26" t="s">
        <v>2137</v>
      </c>
      <c r="H6711" s="30">
        <v>372313</v>
      </c>
      <c r="I6711" s="24"/>
      <c r="J6711" s="36">
        <f>IFERROR((H6711/I6711),0)</f>
        <v>0</v>
      </c>
      <c r="K6711" s="24"/>
      <c r="L6711" s="24"/>
      <c r="M6711" s="80"/>
    </row>
    <row r="6712" spans="2:13" ht="24.9" customHeight="1" outlineLevel="2" x14ac:dyDescent="0.3">
      <c r="B6712" s="47" t="s">
        <v>2133</v>
      </c>
      <c r="C6712" s="46" t="s">
        <v>498</v>
      </c>
      <c r="D6712" s="46" t="s">
        <v>1773</v>
      </c>
      <c r="E6712" s="46" t="s">
        <v>1925</v>
      </c>
      <c r="F6712" s="45" t="s">
        <v>1924</v>
      </c>
      <c r="G6712" s="26" t="s">
        <v>2136</v>
      </c>
      <c r="H6712" s="30">
        <v>643815</v>
      </c>
      <c r="I6712" s="30">
        <v>643815</v>
      </c>
      <c r="J6712" s="36">
        <f>I6712/H6712</f>
        <v>1</v>
      </c>
      <c r="K6712" s="24"/>
      <c r="L6712" s="24"/>
      <c r="M6712" s="80"/>
    </row>
    <row r="6713" spans="2:13" ht="24.9" customHeight="1" outlineLevel="1" x14ac:dyDescent="0.3">
      <c r="B6713" s="44" t="str">
        <f>B6712</f>
        <v>ASIGNACIONES DIRECTAS (20% DEL SGR)</v>
      </c>
      <c r="C6713" s="43" t="s">
        <v>498</v>
      </c>
      <c r="D6713" s="43" t="s">
        <v>1773</v>
      </c>
      <c r="E6713" s="43" t="s">
        <v>1925</v>
      </c>
      <c r="F6713" s="42" t="s">
        <v>1924</v>
      </c>
      <c r="G6713" s="18" t="s">
        <v>3</v>
      </c>
      <c r="H6713" s="32">
        <f>SUBTOTAL(9,H6709:H6712)</f>
        <v>1969617</v>
      </c>
      <c r="I6713" s="32">
        <f>SUBTOTAL(9,I6709:I6712)</f>
        <v>643815</v>
      </c>
      <c r="J6713" s="31">
        <f>SUBTOTAL(9,J6709:J6712)</f>
        <v>1</v>
      </c>
      <c r="K6713" s="14">
        <f>SUBTOTAL(9,K6709:K6712)</f>
        <v>103486</v>
      </c>
      <c r="L6713" s="14">
        <f>SUBTOTAL(9,L6710:L6712)</f>
        <v>0</v>
      </c>
      <c r="M6713" s="80">
        <f>SUBTOTAL(9,M6709:M6712)</f>
        <v>0</v>
      </c>
    </row>
    <row r="6714" spans="2:13" ht="24.9" customHeight="1" outlineLevel="2" x14ac:dyDescent="0.3">
      <c r="B6714" s="47" t="s">
        <v>2133</v>
      </c>
      <c r="C6714" s="46" t="s">
        <v>498</v>
      </c>
      <c r="D6714" s="46" t="s">
        <v>1773</v>
      </c>
      <c r="E6714" s="46" t="s">
        <v>1923</v>
      </c>
      <c r="F6714" s="45" t="s">
        <v>1922</v>
      </c>
      <c r="G6714" s="26" t="s">
        <v>0</v>
      </c>
      <c r="H6714" s="30">
        <v>970451488</v>
      </c>
      <c r="I6714" s="30">
        <v>229317533.36999997</v>
      </c>
      <c r="J6714" s="36">
        <f>I6714/H6714</f>
        <v>0.2362998420895821</v>
      </c>
      <c r="K6714" s="30">
        <v>86847668</v>
      </c>
      <c r="L6714" s="30">
        <f>I6714</f>
        <v>229317533.36999997</v>
      </c>
      <c r="M6714" s="80">
        <f>L6714/K6714</f>
        <v>2.6404570053625385</v>
      </c>
    </row>
    <row r="6715" spans="2:13" ht="24.9" customHeight="1" outlineLevel="2" x14ac:dyDescent="0.3">
      <c r="B6715" s="47" t="s">
        <v>2133</v>
      </c>
      <c r="C6715" s="46" t="s">
        <v>498</v>
      </c>
      <c r="D6715" s="46" t="s">
        <v>1773</v>
      </c>
      <c r="E6715" s="46" t="s">
        <v>1923</v>
      </c>
      <c r="F6715" s="45" t="s">
        <v>1922</v>
      </c>
      <c r="G6715" s="26" t="s">
        <v>7</v>
      </c>
      <c r="H6715" s="30">
        <v>-194090298</v>
      </c>
      <c r="I6715" s="24"/>
      <c r="J6715" s="36"/>
      <c r="K6715" s="24"/>
      <c r="L6715" s="24"/>
      <c r="M6715" s="80" t="str">
        <f>IFERROR((Base_actualizacion!$L6711/Base_actualizacion!$K6711)," " )</f>
        <v xml:space="preserve"> </v>
      </c>
    </row>
    <row r="6716" spans="2:13" ht="24.9" customHeight="1" outlineLevel="2" x14ac:dyDescent="0.3">
      <c r="B6716" s="47" t="s">
        <v>2133</v>
      </c>
      <c r="C6716" s="46" t="s">
        <v>498</v>
      </c>
      <c r="D6716" s="46" t="s">
        <v>1773</v>
      </c>
      <c r="E6716" s="46" t="s">
        <v>1923</v>
      </c>
      <c r="F6716" s="45" t="s">
        <v>1922</v>
      </c>
      <c r="G6716" s="26" t="s">
        <v>2136</v>
      </c>
      <c r="H6716" s="30">
        <v>45842498</v>
      </c>
      <c r="I6716" s="30">
        <v>45842498</v>
      </c>
      <c r="J6716" s="36">
        <f>I6716/H6716</f>
        <v>1</v>
      </c>
      <c r="K6716" s="24"/>
      <c r="L6716" s="24"/>
      <c r="M6716" s="80"/>
    </row>
    <row r="6717" spans="2:13" ht="24.9" customHeight="1" outlineLevel="1" x14ac:dyDescent="0.3">
      <c r="B6717" s="44" t="str">
        <f>B6716</f>
        <v>ASIGNACIONES DIRECTAS (20% DEL SGR)</v>
      </c>
      <c r="C6717" s="43" t="s">
        <v>498</v>
      </c>
      <c r="D6717" s="43" t="s">
        <v>1773</v>
      </c>
      <c r="E6717" s="43" t="s">
        <v>1923</v>
      </c>
      <c r="F6717" s="42" t="s">
        <v>1922</v>
      </c>
      <c r="G6717" s="18" t="s">
        <v>3</v>
      </c>
      <c r="H6717" s="32">
        <f>SUBTOTAL(9,H6714:H6716)</f>
        <v>822203688</v>
      </c>
      <c r="I6717" s="32">
        <f>SUBTOTAL(9,I6714:I6716)</f>
        <v>275160031.37</v>
      </c>
      <c r="J6717" s="31">
        <f>SUBTOTAL(9,J6714:J6716)</f>
        <v>1.2362998420895821</v>
      </c>
      <c r="K6717" s="14">
        <f>SUBTOTAL(9,K6714:K6716)</f>
        <v>86847668</v>
      </c>
      <c r="L6717" s="14">
        <f>SUBTOTAL(9,L6714:L6716)</f>
        <v>229317533.36999997</v>
      </c>
      <c r="M6717" s="80">
        <f>SUBTOTAL(9,M6714:M6716)</f>
        <v>2.6404570053625385</v>
      </c>
    </row>
    <row r="6718" spans="2:13" ht="24.9" customHeight="1" outlineLevel="2" x14ac:dyDescent="0.3">
      <c r="B6718" s="47" t="s">
        <v>2133</v>
      </c>
      <c r="C6718" s="46" t="s">
        <v>498</v>
      </c>
      <c r="D6718" s="46" t="s">
        <v>1773</v>
      </c>
      <c r="E6718" s="46" t="s">
        <v>1921</v>
      </c>
      <c r="F6718" s="45" t="s">
        <v>1920</v>
      </c>
      <c r="G6718" s="26" t="s">
        <v>0</v>
      </c>
      <c r="H6718" s="30">
        <v>58665295</v>
      </c>
      <c r="I6718" s="30">
        <v>1531659.43</v>
      </c>
      <c r="J6718" s="36">
        <f>I6718/H6718</f>
        <v>2.6108441626348251E-2</v>
      </c>
      <c r="K6718" s="30">
        <v>5256612</v>
      </c>
      <c r="L6718" s="30">
        <f>I6718</f>
        <v>1531659.43</v>
      </c>
      <c r="M6718" s="80">
        <f>L6718/K6718</f>
        <v>0.29137768395308611</v>
      </c>
    </row>
    <row r="6719" spans="2:13" ht="24.9" customHeight="1" outlineLevel="2" x14ac:dyDescent="0.3">
      <c r="B6719" s="47" t="s">
        <v>2133</v>
      </c>
      <c r="C6719" s="46" t="s">
        <v>498</v>
      </c>
      <c r="D6719" s="46" t="s">
        <v>1773</v>
      </c>
      <c r="E6719" s="46" t="s">
        <v>1921</v>
      </c>
      <c r="F6719" s="45" t="s">
        <v>1920</v>
      </c>
      <c r="G6719" s="26" t="s">
        <v>7</v>
      </c>
      <c r="H6719" s="30">
        <v>-11733059</v>
      </c>
      <c r="I6719" s="24"/>
      <c r="J6719" s="36"/>
      <c r="K6719" s="24"/>
      <c r="L6719" s="24"/>
      <c r="M6719" s="80" t="str">
        <f>IFERROR((Base_actualizacion!$L6715/Base_actualizacion!$K6715)," " )</f>
        <v xml:space="preserve"> </v>
      </c>
    </row>
    <row r="6720" spans="2:13" ht="24.9" customHeight="1" outlineLevel="2" x14ac:dyDescent="0.3">
      <c r="B6720" s="47" t="s">
        <v>2133</v>
      </c>
      <c r="C6720" s="46" t="s">
        <v>498</v>
      </c>
      <c r="D6720" s="46" t="s">
        <v>1773</v>
      </c>
      <c r="E6720" s="46" t="s">
        <v>1921</v>
      </c>
      <c r="F6720" s="45" t="s">
        <v>1920</v>
      </c>
      <c r="G6720" s="26" t="s">
        <v>2136</v>
      </c>
      <c r="H6720" s="30">
        <v>1037671</v>
      </c>
      <c r="I6720" s="30">
        <v>1037671</v>
      </c>
      <c r="J6720" s="36">
        <f>I6720/H6720</f>
        <v>1</v>
      </c>
      <c r="K6720" s="24"/>
      <c r="L6720" s="24"/>
      <c r="M6720" s="80"/>
    </row>
    <row r="6721" spans="2:13" ht="24.9" customHeight="1" outlineLevel="1" x14ac:dyDescent="0.3">
      <c r="B6721" s="44" t="str">
        <f>B6720</f>
        <v>ASIGNACIONES DIRECTAS (20% DEL SGR)</v>
      </c>
      <c r="C6721" s="43" t="s">
        <v>498</v>
      </c>
      <c r="D6721" s="43" t="s">
        <v>1773</v>
      </c>
      <c r="E6721" s="43" t="s">
        <v>1921</v>
      </c>
      <c r="F6721" s="42" t="s">
        <v>1920</v>
      </c>
      <c r="G6721" s="18" t="s">
        <v>3</v>
      </c>
      <c r="H6721" s="32">
        <f>SUBTOTAL(9,H6718:H6720)</f>
        <v>47969907</v>
      </c>
      <c r="I6721" s="32">
        <f>SUBTOTAL(9,I6718:I6720)</f>
        <v>2569330.4299999997</v>
      </c>
      <c r="J6721" s="31">
        <f>SUBTOTAL(9,J6718:J6720)</f>
        <v>1.0261084416263482</v>
      </c>
      <c r="K6721" s="14">
        <f>SUBTOTAL(9,K6718:K6720)</f>
        <v>5256612</v>
      </c>
      <c r="L6721" s="14">
        <f>SUBTOTAL(9,L6718:L6720)</f>
        <v>1531659.43</v>
      </c>
      <c r="M6721" s="80">
        <f>SUBTOTAL(9,M6718:M6720)</f>
        <v>0.29137768395308611</v>
      </c>
    </row>
    <row r="6722" spans="2:13" ht="24.9" customHeight="1" outlineLevel="2" x14ac:dyDescent="0.3">
      <c r="B6722" s="47" t="s">
        <v>2133</v>
      </c>
      <c r="C6722" s="46" t="s">
        <v>498</v>
      </c>
      <c r="D6722" s="46" t="s">
        <v>1773</v>
      </c>
      <c r="E6722" s="46" t="s">
        <v>1919</v>
      </c>
      <c r="F6722" s="45" t="s">
        <v>1918</v>
      </c>
      <c r="G6722" s="26" t="s">
        <v>0</v>
      </c>
      <c r="H6722" s="30">
        <v>923487</v>
      </c>
      <c r="I6722" s="30">
        <v>0</v>
      </c>
      <c r="J6722" s="36">
        <f>I6722/H6722</f>
        <v>0</v>
      </c>
      <c r="K6722" s="30">
        <v>82675</v>
      </c>
      <c r="L6722" s="30">
        <f>I6722</f>
        <v>0</v>
      </c>
      <c r="M6722" s="80">
        <f>L6722/K6722</f>
        <v>0</v>
      </c>
    </row>
    <row r="6723" spans="2:13" ht="24.9" customHeight="1" outlineLevel="2" x14ac:dyDescent="0.3">
      <c r="B6723" s="47" t="s">
        <v>2133</v>
      </c>
      <c r="C6723" s="46" t="s">
        <v>498</v>
      </c>
      <c r="D6723" s="46" t="s">
        <v>1773</v>
      </c>
      <c r="E6723" s="46" t="s">
        <v>1919</v>
      </c>
      <c r="F6723" s="45" t="s">
        <v>1918</v>
      </c>
      <c r="G6723" s="26" t="s">
        <v>7</v>
      </c>
      <c r="H6723" s="30">
        <v>-184697</v>
      </c>
      <c r="I6723" s="24"/>
      <c r="J6723" s="36"/>
      <c r="K6723" s="24"/>
      <c r="L6723" s="24"/>
      <c r="M6723" s="80" t="str">
        <f>IFERROR((Base_actualizacion!$L6719/Base_actualizacion!$K6719)," " )</f>
        <v xml:space="preserve"> </v>
      </c>
    </row>
    <row r="6724" spans="2:13" ht="24.9" customHeight="1" outlineLevel="2" x14ac:dyDescent="0.3">
      <c r="B6724" s="47" t="s">
        <v>2133</v>
      </c>
      <c r="C6724" s="46" t="s">
        <v>498</v>
      </c>
      <c r="D6724" s="46" t="s">
        <v>1773</v>
      </c>
      <c r="E6724" s="46" t="s">
        <v>1919</v>
      </c>
      <c r="F6724" s="45" t="s">
        <v>1918</v>
      </c>
      <c r="G6724" s="26" t="s">
        <v>2136</v>
      </c>
      <c r="H6724" s="30">
        <v>145484</v>
      </c>
      <c r="I6724" s="30">
        <v>145484</v>
      </c>
      <c r="J6724" s="36">
        <f>I6724/H6724</f>
        <v>1</v>
      </c>
      <c r="K6724" s="24"/>
      <c r="L6724" s="24"/>
      <c r="M6724" s="80"/>
    </row>
    <row r="6725" spans="2:13" ht="24.9" customHeight="1" outlineLevel="1" x14ac:dyDescent="0.3">
      <c r="B6725" s="44" t="str">
        <f>B6724</f>
        <v>ASIGNACIONES DIRECTAS (20% DEL SGR)</v>
      </c>
      <c r="C6725" s="43" t="s">
        <v>498</v>
      </c>
      <c r="D6725" s="43" t="s">
        <v>1773</v>
      </c>
      <c r="E6725" s="43" t="s">
        <v>1919</v>
      </c>
      <c r="F6725" s="42" t="s">
        <v>1918</v>
      </c>
      <c r="G6725" s="18" t="s">
        <v>3</v>
      </c>
      <c r="H6725" s="32">
        <f>SUBTOTAL(9,H6722:H6724)</f>
        <v>884274</v>
      </c>
      <c r="I6725" s="32">
        <f>SUBTOTAL(9,I6722:I6724)</f>
        <v>145484</v>
      </c>
      <c r="J6725" s="31">
        <f>SUBTOTAL(9,J6722:J6724)</f>
        <v>1</v>
      </c>
      <c r="K6725" s="14">
        <f>SUBTOTAL(9,K6722:K6724)</f>
        <v>82675</v>
      </c>
      <c r="L6725" s="14">
        <f>SUBTOTAL(9,L6722:L6724)</f>
        <v>0</v>
      </c>
      <c r="M6725" s="80">
        <f>SUBTOTAL(9,M6722:M6724)</f>
        <v>0</v>
      </c>
    </row>
    <row r="6726" spans="2:13" ht="24.9" customHeight="1" outlineLevel="2" x14ac:dyDescent="0.3">
      <c r="B6726" s="47" t="s">
        <v>2133</v>
      </c>
      <c r="C6726" s="46" t="s">
        <v>498</v>
      </c>
      <c r="D6726" s="46" t="s">
        <v>1773</v>
      </c>
      <c r="E6726" s="59" t="s">
        <v>1917</v>
      </c>
      <c r="F6726" s="45" t="s">
        <v>1916</v>
      </c>
      <c r="G6726" s="26" t="s">
        <v>0</v>
      </c>
      <c r="H6726" s="30">
        <v>14370910895</v>
      </c>
      <c r="I6726" s="30">
        <v>1235806062.6100001</v>
      </c>
      <c r="J6726" s="36">
        <f>I6726/H6726</f>
        <v>8.5993579087597569E-2</v>
      </c>
      <c r="K6726" s="30">
        <v>1286550966</v>
      </c>
      <c r="L6726" s="30">
        <f>I6726</f>
        <v>1235806062.6100001</v>
      </c>
      <c r="M6726" s="80">
        <f>L6726/K6726</f>
        <v>0.96055740912637899</v>
      </c>
    </row>
    <row r="6727" spans="2:13" ht="24.9" customHeight="1" outlineLevel="2" x14ac:dyDescent="0.3">
      <c r="B6727" s="47" t="s">
        <v>2133</v>
      </c>
      <c r="C6727" s="46" t="s">
        <v>498</v>
      </c>
      <c r="D6727" s="46" t="s">
        <v>1773</v>
      </c>
      <c r="E6727" s="46" t="s">
        <v>1917</v>
      </c>
      <c r="F6727" s="45" t="s">
        <v>1916</v>
      </c>
      <c r="G6727" s="26" t="s">
        <v>7</v>
      </c>
      <c r="H6727" s="30">
        <v>-2874182179</v>
      </c>
      <c r="I6727" s="24"/>
      <c r="J6727" s="36"/>
      <c r="K6727" s="24"/>
      <c r="L6727" s="24"/>
      <c r="M6727" s="80" t="str">
        <f>IFERROR((Base_actualizacion!$L6723/Base_actualizacion!$K6723)," " )</f>
        <v xml:space="preserve"> </v>
      </c>
    </row>
    <row r="6728" spans="2:13" ht="24.9" customHeight="1" outlineLevel="2" x14ac:dyDescent="0.3">
      <c r="B6728" s="47" t="s">
        <v>2133</v>
      </c>
      <c r="C6728" s="46" t="s">
        <v>498</v>
      </c>
      <c r="D6728" s="46" t="s">
        <v>1773</v>
      </c>
      <c r="E6728" s="46" t="s">
        <v>1917</v>
      </c>
      <c r="F6728" s="45" t="s">
        <v>1916</v>
      </c>
      <c r="G6728" s="26" t="s">
        <v>2136</v>
      </c>
      <c r="H6728" s="30">
        <v>417107925</v>
      </c>
      <c r="I6728" s="30">
        <v>417107925</v>
      </c>
      <c r="J6728" s="36">
        <f>I6728/H6728</f>
        <v>1</v>
      </c>
      <c r="K6728" s="24"/>
      <c r="L6728" s="24"/>
      <c r="M6728" s="80"/>
    </row>
    <row r="6729" spans="2:13" ht="24.9" customHeight="1" outlineLevel="1" x14ac:dyDescent="0.3">
      <c r="B6729" s="44" t="str">
        <f>B6728</f>
        <v>ASIGNACIONES DIRECTAS (20% DEL SGR)</v>
      </c>
      <c r="C6729" s="43" t="s">
        <v>498</v>
      </c>
      <c r="D6729" s="43" t="s">
        <v>1773</v>
      </c>
      <c r="E6729" s="43" t="s">
        <v>1917</v>
      </c>
      <c r="F6729" s="42" t="s">
        <v>1916</v>
      </c>
      <c r="G6729" s="18" t="s">
        <v>3</v>
      </c>
      <c r="H6729" s="32">
        <f>SUBTOTAL(9,H6726:H6728)</f>
        <v>11913836641</v>
      </c>
      <c r="I6729" s="32">
        <f>SUBTOTAL(9,I6726:I6728)</f>
        <v>1652913987.6100001</v>
      </c>
      <c r="J6729" s="31">
        <f>SUBTOTAL(9,J6726:J6728)</f>
        <v>1.0859935790875976</v>
      </c>
      <c r="K6729" s="14">
        <f>SUBTOTAL(9,K6726:K6728)</f>
        <v>1286550966</v>
      </c>
      <c r="L6729" s="14">
        <f>SUBTOTAL(9,L6726:L6728)</f>
        <v>1235806062.6100001</v>
      </c>
      <c r="M6729" s="80">
        <f>SUBTOTAL(9,M6726:M6728)</f>
        <v>0.96055740912637899</v>
      </c>
    </row>
    <row r="6730" spans="2:13" ht="24.9" customHeight="1" outlineLevel="2" x14ac:dyDescent="0.3">
      <c r="B6730" s="47" t="s">
        <v>2133</v>
      </c>
      <c r="C6730" s="46" t="s">
        <v>498</v>
      </c>
      <c r="D6730" s="46" t="s">
        <v>1773</v>
      </c>
      <c r="E6730" s="46" t="s">
        <v>1915</v>
      </c>
      <c r="F6730" s="45" t="s">
        <v>1914</v>
      </c>
      <c r="G6730" s="26" t="s">
        <v>2136</v>
      </c>
      <c r="H6730" s="30">
        <v>628874</v>
      </c>
      <c r="I6730" s="30">
        <v>628874</v>
      </c>
      <c r="J6730" s="36">
        <f>I6730/H6730</f>
        <v>1</v>
      </c>
      <c r="K6730" s="24"/>
      <c r="L6730" s="24"/>
      <c r="M6730" s="80"/>
    </row>
    <row r="6731" spans="2:13" ht="24.9" customHeight="1" outlineLevel="1" x14ac:dyDescent="0.3">
      <c r="B6731" s="44" t="str">
        <f>B6730</f>
        <v>ASIGNACIONES DIRECTAS (20% DEL SGR)</v>
      </c>
      <c r="C6731" s="43" t="s">
        <v>498</v>
      </c>
      <c r="D6731" s="43" t="s">
        <v>1773</v>
      </c>
      <c r="E6731" s="43" t="s">
        <v>1915</v>
      </c>
      <c r="F6731" s="42" t="s">
        <v>1914</v>
      </c>
      <c r="G6731" s="18" t="s">
        <v>3</v>
      </c>
      <c r="H6731" s="32">
        <f>SUBTOTAL(9,H6730:H6730)</f>
        <v>628874</v>
      </c>
      <c r="I6731" s="32">
        <f>SUBTOTAL(9,I6730:I6730)</f>
        <v>628874</v>
      </c>
      <c r="J6731" s="31">
        <f>SUBTOTAL(9,J6730:J6730)</f>
        <v>1</v>
      </c>
      <c r="K6731" s="14">
        <f>SUBTOTAL(9,K6730:K6730)</f>
        <v>0</v>
      </c>
      <c r="L6731" s="14">
        <f>SUBTOTAL(9,L6728:L6730)</f>
        <v>0</v>
      </c>
      <c r="M6731" s="80">
        <f>SUBTOTAL(9,M6730:M6730)</f>
        <v>0</v>
      </c>
    </row>
    <row r="6732" spans="2:13" ht="24.9" customHeight="1" outlineLevel="2" x14ac:dyDescent="0.3">
      <c r="B6732" s="47" t="s">
        <v>2133</v>
      </c>
      <c r="C6732" s="46" t="s">
        <v>498</v>
      </c>
      <c r="D6732" s="46" t="s">
        <v>1773</v>
      </c>
      <c r="E6732" s="46" t="s">
        <v>1913</v>
      </c>
      <c r="F6732" s="45" t="s">
        <v>1912</v>
      </c>
      <c r="G6732" s="26" t="s">
        <v>0</v>
      </c>
      <c r="H6732" s="30">
        <v>123735</v>
      </c>
      <c r="I6732" s="30">
        <v>0</v>
      </c>
      <c r="J6732" s="36">
        <f>I6732/H6732</f>
        <v>0</v>
      </c>
      <c r="K6732" s="30">
        <v>10182</v>
      </c>
      <c r="L6732" s="30">
        <f>I6732</f>
        <v>0</v>
      </c>
      <c r="M6732" s="80">
        <f>L6732/K6732</f>
        <v>0</v>
      </c>
    </row>
    <row r="6733" spans="2:13" ht="24.9" customHeight="1" outlineLevel="2" x14ac:dyDescent="0.3">
      <c r="B6733" s="47" t="s">
        <v>2133</v>
      </c>
      <c r="C6733" s="46" t="s">
        <v>498</v>
      </c>
      <c r="D6733" s="46" t="s">
        <v>1773</v>
      </c>
      <c r="E6733" s="46" t="s">
        <v>1913</v>
      </c>
      <c r="F6733" s="45" t="s">
        <v>1912</v>
      </c>
      <c r="G6733" s="26" t="s">
        <v>7</v>
      </c>
      <c r="H6733" s="30">
        <v>-24747</v>
      </c>
      <c r="I6733" s="24"/>
      <c r="J6733" s="36"/>
      <c r="K6733" s="24"/>
      <c r="L6733" s="24"/>
      <c r="M6733" s="80" t="str">
        <f>IFERROR((Base_actualizacion!$L6728/Base_actualizacion!$K6728)," " )</f>
        <v xml:space="preserve"> </v>
      </c>
    </row>
    <row r="6734" spans="2:13" ht="24.9" customHeight="1" outlineLevel="2" x14ac:dyDescent="0.3">
      <c r="B6734" s="47" t="s">
        <v>2133</v>
      </c>
      <c r="C6734" s="46" t="s">
        <v>498</v>
      </c>
      <c r="D6734" s="46" t="s">
        <v>1773</v>
      </c>
      <c r="E6734" s="46" t="s">
        <v>1913</v>
      </c>
      <c r="F6734" s="45" t="s">
        <v>1912</v>
      </c>
      <c r="G6734" s="26" t="s">
        <v>2136</v>
      </c>
      <c r="H6734" s="30">
        <v>500376</v>
      </c>
      <c r="I6734" s="30">
        <v>500376</v>
      </c>
      <c r="J6734" s="36">
        <f>I6734/H6734</f>
        <v>1</v>
      </c>
      <c r="K6734" s="24"/>
      <c r="L6734" s="24"/>
      <c r="M6734" s="80"/>
    </row>
    <row r="6735" spans="2:13" ht="24.9" customHeight="1" outlineLevel="1" x14ac:dyDescent="0.3">
      <c r="B6735" s="44" t="str">
        <f>B6734</f>
        <v>ASIGNACIONES DIRECTAS (20% DEL SGR)</v>
      </c>
      <c r="C6735" s="43" t="s">
        <v>498</v>
      </c>
      <c r="D6735" s="43" t="s">
        <v>1773</v>
      </c>
      <c r="E6735" s="43" t="s">
        <v>1913</v>
      </c>
      <c r="F6735" s="42" t="s">
        <v>1912</v>
      </c>
      <c r="G6735" s="18" t="s">
        <v>3</v>
      </c>
      <c r="H6735" s="32">
        <f>SUBTOTAL(9,H6732:H6734)</f>
        <v>599364</v>
      </c>
      <c r="I6735" s="32">
        <f>SUBTOTAL(9,I6732:I6734)</f>
        <v>500376</v>
      </c>
      <c r="J6735" s="31">
        <f>SUBTOTAL(9,J6732:J6734)</f>
        <v>1</v>
      </c>
      <c r="K6735" s="14">
        <f>SUBTOTAL(9,K6732:K6734)</f>
        <v>10182</v>
      </c>
      <c r="L6735" s="14">
        <f>SUBTOTAL(9,L6732:L6734)</f>
        <v>0</v>
      </c>
      <c r="M6735" s="80">
        <f>SUBTOTAL(9,M6732:M6734)</f>
        <v>0</v>
      </c>
    </row>
    <row r="6736" spans="2:13" ht="24.9" customHeight="1" outlineLevel="2" x14ac:dyDescent="0.3">
      <c r="B6736" s="47" t="s">
        <v>2133</v>
      </c>
      <c r="C6736" s="46" t="s">
        <v>498</v>
      </c>
      <c r="D6736" s="46" t="s">
        <v>1773</v>
      </c>
      <c r="E6736" s="46" t="s">
        <v>1911</v>
      </c>
      <c r="F6736" s="45" t="s">
        <v>1910</v>
      </c>
      <c r="G6736" s="26" t="s">
        <v>0</v>
      </c>
      <c r="H6736" s="30">
        <v>23989217</v>
      </c>
      <c r="I6736" s="30">
        <v>1641070</v>
      </c>
      <c r="J6736" s="36">
        <f>I6736/H6736</f>
        <v>6.840865210398489E-2</v>
      </c>
      <c r="K6736" s="30">
        <v>2131277</v>
      </c>
      <c r="L6736" s="30">
        <f>I6736</f>
        <v>1641070</v>
      </c>
      <c r="M6736" s="80">
        <f>L6736/K6736</f>
        <v>0.76999376430187161</v>
      </c>
    </row>
    <row r="6737" spans="2:13" ht="24.9" customHeight="1" outlineLevel="2" x14ac:dyDescent="0.3">
      <c r="B6737" s="47" t="s">
        <v>2133</v>
      </c>
      <c r="C6737" s="46" t="s">
        <v>498</v>
      </c>
      <c r="D6737" s="46" t="s">
        <v>1773</v>
      </c>
      <c r="E6737" s="46" t="s">
        <v>1911</v>
      </c>
      <c r="F6737" s="45" t="s">
        <v>1910</v>
      </c>
      <c r="G6737" s="26" t="s">
        <v>7</v>
      </c>
      <c r="H6737" s="30">
        <v>-4797843</v>
      </c>
      <c r="I6737" s="24"/>
      <c r="J6737" s="36"/>
      <c r="K6737" s="24"/>
      <c r="L6737" s="24"/>
      <c r="M6737" s="80" t="str">
        <f>IFERROR((Base_actualizacion!$L6733/Base_actualizacion!$K6733)," " )</f>
        <v xml:space="preserve"> </v>
      </c>
    </row>
    <row r="6738" spans="2:13" ht="24.9" customHeight="1" outlineLevel="2" x14ac:dyDescent="0.3">
      <c r="B6738" s="47" t="s">
        <v>2133</v>
      </c>
      <c r="C6738" s="46" t="s">
        <v>498</v>
      </c>
      <c r="D6738" s="46" t="s">
        <v>1773</v>
      </c>
      <c r="E6738" s="46" t="s">
        <v>1911</v>
      </c>
      <c r="F6738" s="45" t="s">
        <v>1910</v>
      </c>
      <c r="G6738" s="26" t="s">
        <v>2136</v>
      </c>
      <c r="H6738" s="30">
        <v>13169446</v>
      </c>
      <c r="I6738" s="30">
        <v>13169446</v>
      </c>
      <c r="J6738" s="36">
        <f>I6738/H6738</f>
        <v>1</v>
      </c>
      <c r="K6738" s="24"/>
      <c r="L6738" s="24"/>
      <c r="M6738" s="80"/>
    </row>
    <row r="6739" spans="2:13" ht="24.9" customHeight="1" outlineLevel="1" x14ac:dyDescent="0.3">
      <c r="B6739" s="44" t="str">
        <f>B6738</f>
        <v>ASIGNACIONES DIRECTAS (20% DEL SGR)</v>
      </c>
      <c r="C6739" s="43" t="s">
        <v>498</v>
      </c>
      <c r="D6739" s="43" t="s">
        <v>1773</v>
      </c>
      <c r="E6739" s="43" t="s">
        <v>1911</v>
      </c>
      <c r="F6739" s="42" t="s">
        <v>1910</v>
      </c>
      <c r="G6739" s="18" t="s">
        <v>3</v>
      </c>
      <c r="H6739" s="32">
        <f>SUBTOTAL(9,H6736:H6738)</f>
        <v>32360820</v>
      </c>
      <c r="I6739" s="32">
        <f>SUBTOTAL(9,I6736:I6738)</f>
        <v>14810516</v>
      </c>
      <c r="J6739" s="31">
        <f>SUBTOTAL(9,J6736:J6738)</f>
        <v>1.0684086521039848</v>
      </c>
      <c r="K6739" s="14">
        <f>SUBTOTAL(9,K6736:K6738)</f>
        <v>2131277</v>
      </c>
      <c r="L6739" s="14">
        <f>SUBTOTAL(9,L6736:L6738)</f>
        <v>1641070</v>
      </c>
      <c r="M6739" s="80">
        <f>SUBTOTAL(9,M6736:M6738)</f>
        <v>0.76999376430187161</v>
      </c>
    </row>
    <row r="6740" spans="2:13" ht="24.9" customHeight="1" outlineLevel="2" x14ac:dyDescent="0.3">
      <c r="B6740" s="47" t="s">
        <v>2133</v>
      </c>
      <c r="C6740" s="46" t="s">
        <v>498</v>
      </c>
      <c r="D6740" s="46" t="s">
        <v>1773</v>
      </c>
      <c r="E6740" s="46" t="s">
        <v>1909</v>
      </c>
      <c r="F6740" s="45" t="s">
        <v>1908</v>
      </c>
      <c r="G6740" s="26" t="s">
        <v>0</v>
      </c>
      <c r="H6740" s="30">
        <v>553689108</v>
      </c>
      <c r="I6740" s="30">
        <v>8918278.9000000004</v>
      </c>
      <c r="J6740" s="36">
        <f>I6740/H6740</f>
        <v>1.6107015238594868E-2</v>
      </c>
      <c r="K6740" s="30">
        <v>49570001</v>
      </c>
      <c r="L6740" s="30">
        <f>I6740</f>
        <v>8918278.9000000004</v>
      </c>
      <c r="M6740" s="80">
        <f>L6740/K6740</f>
        <v>0.17991282469411288</v>
      </c>
    </row>
    <row r="6741" spans="2:13" ht="24.9" customHeight="1" outlineLevel="2" x14ac:dyDescent="0.3">
      <c r="B6741" s="47" t="s">
        <v>2133</v>
      </c>
      <c r="C6741" s="46" t="s">
        <v>498</v>
      </c>
      <c r="D6741" s="46" t="s">
        <v>1773</v>
      </c>
      <c r="E6741" s="46" t="s">
        <v>1909</v>
      </c>
      <c r="F6741" s="45" t="s">
        <v>1908</v>
      </c>
      <c r="G6741" s="26" t="s">
        <v>7</v>
      </c>
      <c r="H6741" s="30">
        <v>-110737822</v>
      </c>
      <c r="I6741" s="24"/>
      <c r="J6741" s="36"/>
      <c r="K6741" s="24"/>
      <c r="L6741" s="24"/>
      <c r="M6741" s="80" t="str">
        <f>IFERROR((Base_actualizacion!$L6737/Base_actualizacion!$K6737)," " )</f>
        <v xml:space="preserve"> </v>
      </c>
    </row>
    <row r="6742" spans="2:13" ht="24.9" customHeight="1" outlineLevel="2" x14ac:dyDescent="0.3">
      <c r="B6742" s="47" t="s">
        <v>2133</v>
      </c>
      <c r="C6742" s="46" t="s">
        <v>498</v>
      </c>
      <c r="D6742" s="46" t="s">
        <v>1773</v>
      </c>
      <c r="E6742" s="46" t="s">
        <v>1909</v>
      </c>
      <c r="F6742" s="45" t="s">
        <v>1908</v>
      </c>
      <c r="G6742" s="26" t="s">
        <v>2136</v>
      </c>
      <c r="H6742" s="30">
        <v>1509603</v>
      </c>
      <c r="I6742" s="30">
        <v>1509603</v>
      </c>
      <c r="J6742" s="36">
        <f>I6742/H6742</f>
        <v>1</v>
      </c>
      <c r="K6742" s="24"/>
      <c r="L6742" s="24"/>
      <c r="M6742" s="80"/>
    </row>
    <row r="6743" spans="2:13" ht="24.9" customHeight="1" outlineLevel="1" x14ac:dyDescent="0.3">
      <c r="B6743" s="44" t="str">
        <f>B6742</f>
        <v>ASIGNACIONES DIRECTAS (20% DEL SGR)</v>
      </c>
      <c r="C6743" s="43" t="s">
        <v>498</v>
      </c>
      <c r="D6743" s="43" t="s">
        <v>1773</v>
      </c>
      <c r="E6743" s="43" t="s">
        <v>1909</v>
      </c>
      <c r="F6743" s="42" t="s">
        <v>1908</v>
      </c>
      <c r="G6743" s="18" t="s">
        <v>3</v>
      </c>
      <c r="H6743" s="32">
        <f>SUBTOTAL(9,H6740:H6742)</f>
        <v>444460889</v>
      </c>
      <c r="I6743" s="32">
        <f>SUBTOTAL(9,I6740:I6742)</f>
        <v>10427881.9</v>
      </c>
      <c r="J6743" s="31">
        <f>SUBTOTAL(9,J6740:J6742)</f>
        <v>1.0161070152385949</v>
      </c>
      <c r="K6743" s="14">
        <f>SUBTOTAL(9,K6740:K6742)</f>
        <v>49570001</v>
      </c>
      <c r="L6743" s="14">
        <f>SUBTOTAL(9,L6740:L6742)</f>
        <v>8918278.9000000004</v>
      </c>
      <c r="M6743" s="80">
        <f>SUBTOTAL(9,M6740:M6742)</f>
        <v>0.17991282469411288</v>
      </c>
    </row>
    <row r="6744" spans="2:13" ht="24.9" customHeight="1" outlineLevel="2" x14ac:dyDescent="0.3">
      <c r="B6744" s="47" t="s">
        <v>2133</v>
      </c>
      <c r="C6744" s="46" t="s">
        <v>498</v>
      </c>
      <c r="D6744" s="46" t="s">
        <v>1773</v>
      </c>
      <c r="E6744" s="46" t="s">
        <v>1907</v>
      </c>
      <c r="F6744" s="45" t="s">
        <v>1906</v>
      </c>
      <c r="G6744" s="26" t="s">
        <v>2136</v>
      </c>
      <c r="H6744" s="30">
        <v>27498</v>
      </c>
      <c r="I6744" s="30">
        <v>27498</v>
      </c>
      <c r="J6744" s="36">
        <f>I6744/H6744</f>
        <v>1</v>
      </c>
      <c r="K6744" s="24"/>
      <c r="L6744" s="24"/>
      <c r="M6744" s="80"/>
    </row>
    <row r="6745" spans="2:13" ht="24.9" customHeight="1" outlineLevel="1" x14ac:dyDescent="0.3">
      <c r="B6745" s="44" t="str">
        <f>B6744</f>
        <v>ASIGNACIONES DIRECTAS (20% DEL SGR)</v>
      </c>
      <c r="C6745" s="43" t="s">
        <v>498</v>
      </c>
      <c r="D6745" s="43" t="s">
        <v>1773</v>
      </c>
      <c r="E6745" s="43" t="s">
        <v>1907</v>
      </c>
      <c r="F6745" s="42" t="s">
        <v>1906</v>
      </c>
      <c r="G6745" s="18" t="s">
        <v>3</v>
      </c>
      <c r="H6745" s="32">
        <f>SUBTOTAL(9,H6744:H6744)</f>
        <v>27498</v>
      </c>
      <c r="I6745" s="32">
        <f>SUBTOTAL(9,I6744:I6744)</f>
        <v>27498</v>
      </c>
      <c r="J6745" s="31">
        <f>SUBTOTAL(9,J6744:J6744)</f>
        <v>1</v>
      </c>
      <c r="K6745" s="14">
        <f>SUBTOTAL(9,K6744:K6744)</f>
        <v>0</v>
      </c>
      <c r="L6745" s="14">
        <f>SUBTOTAL(9,L6742:L6744)</f>
        <v>0</v>
      </c>
      <c r="M6745" s="80">
        <f>SUBTOTAL(9,M6744:M6744)</f>
        <v>0</v>
      </c>
    </row>
    <row r="6746" spans="2:13" ht="24.9" customHeight="1" outlineLevel="2" x14ac:dyDescent="0.3">
      <c r="B6746" s="47" t="s">
        <v>2133</v>
      </c>
      <c r="C6746" s="46" t="s">
        <v>498</v>
      </c>
      <c r="D6746" s="46" t="s">
        <v>1773</v>
      </c>
      <c r="E6746" s="46" t="s">
        <v>1905</v>
      </c>
      <c r="F6746" s="45" t="s">
        <v>1904</v>
      </c>
      <c r="G6746" s="26" t="s">
        <v>0</v>
      </c>
      <c r="H6746" s="30">
        <v>2416666922</v>
      </c>
      <c r="I6746" s="30">
        <v>5371282.46</v>
      </c>
      <c r="J6746" s="36">
        <f>I6746/H6746</f>
        <v>2.2225994037915666E-3</v>
      </c>
      <c r="K6746" s="30">
        <v>216120511</v>
      </c>
      <c r="L6746" s="30">
        <f>I6746</f>
        <v>5371282.46</v>
      </c>
      <c r="M6746" s="80">
        <f>L6746/K6746</f>
        <v>2.4853182306236541E-2</v>
      </c>
    </row>
    <row r="6747" spans="2:13" ht="24.9" customHeight="1" outlineLevel="2" x14ac:dyDescent="0.3">
      <c r="B6747" s="47" t="s">
        <v>2133</v>
      </c>
      <c r="C6747" s="46" t="s">
        <v>498</v>
      </c>
      <c r="D6747" s="46" t="s">
        <v>1773</v>
      </c>
      <c r="E6747" s="46" t="s">
        <v>1905</v>
      </c>
      <c r="F6747" s="45" t="s">
        <v>1904</v>
      </c>
      <c r="G6747" s="26" t="s">
        <v>7</v>
      </c>
      <c r="H6747" s="30">
        <v>-483333384</v>
      </c>
      <c r="I6747" s="24"/>
      <c r="J6747" s="36"/>
      <c r="K6747" s="24"/>
      <c r="L6747" s="24"/>
      <c r="M6747" s="80" t="str">
        <f>IFERROR((Base_actualizacion!$L6742/Base_actualizacion!$K6742)," " )</f>
        <v xml:space="preserve"> </v>
      </c>
    </row>
    <row r="6748" spans="2:13" ht="24.9" customHeight="1" outlineLevel="2" x14ac:dyDescent="0.3">
      <c r="B6748" s="47" t="s">
        <v>2133</v>
      </c>
      <c r="C6748" s="46" t="s">
        <v>498</v>
      </c>
      <c r="D6748" s="46" t="s">
        <v>1773</v>
      </c>
      <c r="E6748" s="46" t="s">
        <v>1905</v>
      </c>
      <c r="F6748" s="45" t="s">
        <v>1904</v>
      </c>
      <c r="G6748" s="26" t="s">
        <v>2137</v>
      </c>
      <c r="H6748" s="30">
        <v>29066</v>
      </c>
      <c r="I6748" s="24"/>
      <c r="J6748" s="36">
        <f>IFERROR((H6748/I6748),0)</f>
        <v>0</v>
      </c>
      <c r="K6748" s="24"/>
      <c r="L6748" s="24"/>
      <c r="M6748" s="80"/>
    </row>
    <row r="6749" spans="2:13" ht="24.9" customHeight="1" outlineLevel="2" x14ac:dyDescent="0.3">
      <c r="B6749" s="47" t="s">
        <v>2133</v>
      </c>
      <c r="C6749" s="46" t="s">
        <v>498</v>
      </c>
      <c r="D6749" s="46" t="s">
        <v>1773</v>
      </c>
      <c r="E6749" s="46" t="s">
        <v>1905</v>
      </c>
      <c r="F6749" s="45" t="s">
        <v>1904</v>
      </c>
      <c r="G6749" s="26" t="s">
        <v>2136</v>
      </c>
      <c r="H6749" s="30">
        <v>4256197</v>
      </c>
      <c r="I6749" s="30">
        <v>4256197</v>
      </c>
      <c r="J6749" s="36">
        <f>I6749/H6749</f>
        <v>1</v>
      </c>
      <c r="K6749" s="24"/>
      <c r="L6749" s="24"/>
      <c r="M6749" s="80"/>
    </row>
    <row r="6750" spans="2:13" ht="24.9" customHeight="1" outlineLevel="1" x14ac:dyDescent="0.3">
      <c r="B6750" s="44" t="str">
        <f>B6749</f>
        <v>ASIGNACIONES DIRECTAS (20% DEL SGR)</v>
      </c>
      <c r="C6750" s="43" t="s">
        <v>498</v>
      </c>
      <c r="D6750" s="43" t="s">
        <v>1773</v>
      </c>
      <c r="E6750" s="43" t="s">
        <v>1905</v>
      </c>
      <c r="F6750" s="42" t="s">
        <v>1904</v>
      </c>
      <c r="G6750" s="18" t="s">
        <v>3</v>
      </c>
      <c r="H6750" s="32">
        <f>SUBTOTAL(9,H6746:H6749)</f>
        <v>1937618801</v>
      </c>
      <c r="I6750" s="32">
        <f>SUBTOTAL(9,I6746:I6749)</f>
        <v>9627479.4600000009</v>
      </c>
      <c r="J6750" s="31">
        <f>SUBTOTAL(9,J6746:J6749)</f>
        <v>1.0022225994037917</v>
      </c>
      <c r="K6750" s="14">
        <f>SUBTOTAL(9,K6746:K6749)</f>
        <v>216120511</v>
      </c>
      <c r="L6750" s="14">
        <f>SUBTOTAL(9,L6747:L6749)</f>
        <v>0</v>
      </c>
      <c r="M6750" s="80">
        <f>SUBTOTAL(9,M6746:M6749)</f>
        <v>2.4853182306236541E-2</v>
      </c>
    </row>
    <row r="6751" spans="2:13" ht="24.9" customHeight="1" outlineLevel="2" x14ac:dyDescent="0.3">
      <c r="B6751" s="47" t="s">
        <v>2133</v>
      </c>
      <c r="C6751" s="46" t="s">
        <v>498</v>
      </c>
      <c r="D6751" s="46" t="s">
        <v>1773</v>
      </c>
      <c r="E6751" s="46" t="s">
        <v>1903</v>
      </c>
      <c r="F6751" s="45" t="s">
        <v>1902</v>
      </c>
      <c r="G6751" s="26" t="s">
        <v>0</v>
      </c>
      <c r="H6751" s="30">
        <v>106623633</v>
      </c>
      <c r="I6751" s="30">
        <v>0</v>
      </c>
      <c r="J6751" s="36">
        <f>I6751/H6751</f>
        <v>0</v>
      </c>
      <c r="K6751" s="30">
        <v>9540157</v>
      </c>
      <c r="L6751" s="30">
        <f>I6751</f>
        <v>0</v>
      </c>
      <c r="M6751" s="80">
        <f>L6751/K6751</f>
        <v>0</v>
      </c>
    </row>
    <row r="6752" spans="2:13" ht="24.9" customHeight="1" outlineLevel="2" x14ac:dyDescent="0.3">
      <c r="B6752" s="47" t="s">
        <v>2133</v>
      </c>
      <c r="C6752" s="46" t="s">
        <v>498</v>
      </c>
      <c r="D6752" s="46" t="s">
        <v>1773</v>
      </c>
      <c r="E6752" s="46" t="s">
        <v>1903</v>
      </c>
      <c r="F6752" s="45" t="s">
        <v>1902</v>
      </c>
      <c r="G6752" s="26" t="s">
        <v>7</v>
      </c>
      <c r="H6752" s="30">
        <v>-21324727</v>
      </c>
      <c r="I6752" s="24"/>
      <c r="J6752" s="36"/>
      <c r="K6752" s="24"/>
      <c r="L6752" s="24"/>
      <c r="M6752" s="80" t="str">
        <f>IFERROR((Base_actualizacion!$L6748/Base_actualizacion!$K6748)," " )</f>
        <v xml:space="preserve"> </v>
      </c>
    </row>
    <row r="6753" spans="2:13" ht="24.9" customHeight="1" outlineLevel="2" x14ac:dyDescent="0.3">
      <c r="B6753" s="47" t="s">
        <v>2133</v>
      </c>
      <c r="C6753" s="46" t="s">
        <v>498</v>
      </c>
      <c r="D6753" s="46" t="s">
        <v>1773</v>
      </c>
      <c r="E6753" s="46" t="s">
        <v>1903</v>
      </c>
      <c r="F6753" s="45" t="s">
        <v>1902</v>
      </c>
      <c r="G6753" s="26" t="s">
        <v>2136</v>
      </c>
      <c r="H6753" s="30">
        <v>6930631</v>
      </c>
      <c r="I6753" s="30">
        <v>6930631</v>
      </c>
      <c r="J6753" s="36">
        <f>I6753/H6753</f>
        <v>1</v>
      </c>
      <c r="K6753" s="24"/>
      <c r="L6753" s="24"/>
      <c r="M6753" s="80"/>
    </row>
    <row r="6754" spans="2:13" ht="24.9" customHeight="1" outlineLevel="1" x14ac:dyDescent="0.3">
      <c r="B6754" s="44" t="str">
        <f>B6753</f>
        <v>ASIGNACIONES DIRECTAS (20% DEL SGR)</v>
      </c>
      <c r="C6754" s="43" t="s">
        <v>498</v>
      </c>
      <c r="D6754" s="43" t="s">
        <v>1773</v>
      </c>
      <c r="E6754" s="43" t="s">
        <v>1903</v>
      </c>
      <c r="F6754" s="42" t="s">
        <v>1902</v>
      </c>
      <c r="G6754" s="18" t="s">
        <v>3</v>
      </c>
      <c r="H6754" s="32">
        <f>SUBTOTAL(9,H6751:H6753)</f>
        <v>92229537</v>
      </c>
      <c r="I6754" s="32">
        <f>SUBTOTAL(9,I6751:I6753)</f>
        <v>6930631</v>
      </c>
      <c r="J6754" s="31">
        <f>SUBTOTAL(9,J6751:J6753)</f>
        <v>1</v>
      </c>
      <c r="K6754" s="14">
        <f>SUBTOTAL(9,K6751:K6753)</f>
        <v>9540157</v>
      </c>
      <c r="L6754" s="14">
        <f>SUBTOTAL(9,L6751:L6753)</f>
        <v>0</v>
      </c>
      <c r="M6754" s="80">
        <f>SUBTOTAL(9,M6751:M6753)</f>
        <v>0</v>
      </c>
    </row>
    <row r="6755" spans="2:13" ht="24.9" customHeight="1" outlineLevel="2" x14ac:dyDescent="0.3">
      <c r="B6755" s="47" t="s">
        <v>2133</v>
      </c>
      <c r="C6755" s="46" t="s">
        <v>498</v>
      </c>
      <c r="D6755" s="46" t="s">
        <v>1773</v>
      </c>
      <c r="E6755" s="46" t="s">
        <v>1900</v>
      </c>
      <c r="F6755" s="45" t="s">
        <v>423</v>
      </c>
      <c r="G6755" s="26" t="s">
        <v>2136</v>
      </c>
      <c r="H6755" s="30">
        <v>1138586</v>
      </c>
      <c r="I6755" s="30">
        <v>1138586</v>
      </c>
      <c r="J6755" s="36">
        <f>I6755/H6755</f>
        <v>1</v>
      </c>
      <c r="K6755" s="24"/>
      <c r="L6755" s="24"/>
      <c r="M6755" s="80"/>
    </row>
    <row r="6756" spans="2:13" ht="24.9" customHeight="1" outlineLevel="1" x14ac:dyDescent="0.3">
      <c r="B6756" s="44" t="str">
        <f>B6755</f>
        <v>ASIGNACIONES DIRECTAS (20% DEL SGR)</v>
      </c>
      <c r="C6756" s="43" t="s">
        <v>498</v>
      </c>
      <c r="D6756" s="43" t="s">
        <v>1773</v>
      </c>
      <c r="E6756" s="43" t="s">
        <v>1900</v>
      </c>
      <c r="F6756" s="42" t="s">
        <v>423</v>
      </c>
      <c r="G6756" s="18" t="s">
        <v>3</v>
      </c>
      <c r="H6756" s="32">
        <f>SUBTOTAL(9,H6755:H6755)</f>
        <v>1138586</v>
      </c>
      <c r="I6756" s="32">
        <f>SUBTOTAL(9,I6755:I6755)</f>
        <v>1138586</v>
      </c>
      <c r="J6756" s="31">
        <f>SUBTOTAL(9,J6755:J6755)</f>
        <v>1</v>
      </c>
      <c r="K6756" s="14">
        <f>SUBTOTAL(9,K6755:K6755)</f>
        <v>0</v>
      </c>
      <c r="L6756" s="14">
        <f>SUBTOTAL(9,L6753:L6755)</f>
        <v>0</v>
      </c>
      <c r="M6756" s="80">
        <f>SUBTOTAL(9,M6755:M6755)</f>
        <v>0</v>
      </c>
    </row>
    <row r="6757" spans="2:13" ht="24.9" customHeight="1" outlineLevel="2" x14ac:dyDescent="0.3">
      <c r="B6757" s="47" t="s">
        <v>2133</v>
      </c>
      <c r="C6757" s="46" t="s">
        <v>498</v>
      </c>
      <c r="D6757" s="46" t="s">
        <v>1773</v>
      </c>
      <c r="E6757" s="46" t="s">
        <v>1899</v>
      </c>
      <c r="F6757" s="45" t="s">
        <v>1898</v>
      </c>
      <c r="G6757" s="26" t="s">
        <v>2136</v>
      </c>
      <c r="H6757" s="30">
        <v>184</v>
      </c>
      <c r="I6757" s="30">
        <v>184</v>
      </c>
      <c r="J6757" s="36">
        <f>I6757/H6757</f>
        <v>1</v>
      </c>
      <c r="K6757" s="24"/>
      <c r="L6757" s="24"/>
      <c r="M6757" s="80"/>
    </row>
    <row r="6758" spans="2:13" ht="24.9" customHeight="1" outlineLevel="1" x14ac:dyDescent="0.3">
      <c r="B6758" s="44" t="str">
        <f>B6757</f>
        <v>ASIGNACIONES DIRECTAS (20% DEL SGR)</v>
      </c>
      <c r="C6758" s="43" t="s">
        <v>498</v>
      </c>
      <c r="D6758" s="43" t="s">
        <v>1773</v>
      </c>
      <c r="E6758" s="43" t="s">
        <v>1899</v>
      </c>
      <c r="F6758" s="42" t="s">
        <v>1898</v>
      </c>
      <c r="G6758" s="18" t="s">
        <v>3</v>
      </c>
      <c r="H6758" s="32">
        <f>SUBTOTAL(9,H6757:H6757)</f>
        <v>184</v>
      </c>
      <c r="I6758" s="32">
        <f>SUBTOTAL(9,I6757:I6757)</f>
        <v>184</v>
      </c>
      <c r="J6758" s="31">
        <f>SUBTOTAL(9,J6757:J6757)</f>
        <v>1</v>
      </c>
      <c r="K6758" s="14">
        <f>SUBTOTAL(9,K6757:K6757)</f>
        <v>0</v>
      </c>
      <c r="L6758" s="14">
        <f>SUBTOTAL(9,L6755:L6757)</f>
        <v>0</v>
      </c>
      <c r="M6758" s="80">
        <f>SUBTOTAL(9,M6757:M6757)</f>
        <v>0</v>
      </c>
    </row>
    <row r="6759" spans="2:13" ht="24.9" customHeight="1" outlineLevel="2" x14ac:dyDescent="0.3">
      <c r="B6759" s="47" t="s">
        <v>2133</v>
      </c>
      <c r="C6759" s="46" t="s">
        <v>498</v>
      </c>
      <c r="D6759" s="46" t="s">
        <v>1773</v>
      </c>
      <c r="E6759" s="46" t="s">
        <v>1897</v>
      </c>
      <c r="F6759" s="45" t="s">
        <v>1896</v>
      </c>
      <c r="G6759" s="26" t="s">
        <v>2136</v>
      </c>
      <c r="H6759" s="30">
        <v>14759</v>
      </c>
      <c r="I6759" s="30">
        <v>14759</v>
      </c>
      <c r="J6759" s="36">
        <f>I6759/H6759</f>
        <v>1</v>
      </c>
      <c r="K6759" s="24"/>
      <c r="L6759" s="24"/>
      <c r="M6759" s="80"/>
    </row>
    <row r="6760" spans="2:13" ht="24.9" customHeight="1" outlineLevel="1" x14ac:dyDescent="0.3">
      <c r="B6760" s="44" t="str">
        <f>B6759</f>
        <v>ASIGNACIONES DIRECTAS (20% DEL SGR)</v>
      </c>
      <c r="C6760" s="43" t="s">
        <v>498</v>
      </c>
      <c r="D6760" s="43" t="s">
        <v>1773</v>
      </c>
      <c r="E6760" s="43" t="s">
        <v>1897</v>
      </c>
      <c r="F6760" s="42" t="s">
        <v>1896</v>
      </c>
      <c r="G6760" s="18" t="s">
        <v>3</v>
      </c>
      <c r="H6760" s="32">
        <f>SUBTOTAL(9,H6759:H6759)</f>
        <v>14759</v>
      </c>
      <c r="I6760" s="32">
        <f>SUBTOTAL(9,I6759:I6759)</f>
        <v>14759</v>
      </c>
      <c r="J6760" s="31">
        <f>SUBTOTAL(9,J6759:J6759)</f>
        <v>1</v>
      </c>
      <c r="K6760" s="14">
        <f>SUBTOTAL(9,K6759:K6759)</f>
        <v>0</v>
      </c>
      <c r="L6760" s="14">
        <f>SUBTOTAL(9,L6757:L6759)</f>
        <v>0</v>
      </c>
      <c r="M6760" s="80">
        <f>SUBTOTAL(9,M6759:M6759)</f>
        <v>0</v>
      </c>
    </row>
    <row r="6761" spans="2:13" ht="24.9" customHeight="1" outlineLevel="2" x14ac:dyDescent="0.3">
      <c r="B6761" s="47" t="s">
        <v>2133</v>
      </c>
      <c r="C6761" s="46" t="s">
        <v>498</v>
      </c>
      <c r="D6761" s="46" t="s">
        <v>1773</v>
      </c>
      <c r="E6761" s="46" t="s">
        <v>1895</v>
      </c>
      <c r="F6761" s="45" t="s">
        <v>1894</v>
      </c>
      <c r="G6761" s="26" t="s">
        <v>0</v>
      </c>
      <c r="H6761" s="30">
        <v>2759419</v>
      </c>
      <c r="I6761" s="30">
        <v>33329</v>
      </c>
      <c r="J6761" s="36">
        <f>I6761/H6761</f>
        <v>1.207826720045053E-2</v>
      </c>
      <c r="K6761" s="30">
        <v>224638</v>
      </c>
      <c r="L6761" s="30">
        <f>I6761</f>
        <v>33329</v>
      </c>
      <c r="M6761" s="80">
        <f>L6761/K6761</f>
        <v>0.14836759586534781</v>
      </c>
    </row>
    <row r="6762" spans="2:13" ht="24.9" customHeight="1" outlineLevel="2" x14ac:dyDescent="0.3">
      <c r="B6762" s="47" t="s">
        <v>2133</v>
      </c>
      <c r="C6762" s="46" t="s">
        <v>498</v>
      </c>
      <c r="D6762" s="46" t="s">
        <v>1773</v>
      </c>
      <c r="E6762" s="46" t="s">
        <v>1895</v>
      </c>
      <c r="F6762" s="45" t="s">
        <v>1894</v>
      </c>
      <c r="G6762" s="26" t="s">
        <v>7</v>
      </c>
      <c r="H6762" s="30">
        <v>-551884</v>
      </c>
      <c r="I6762" s="24"/>
      <c r="J6762" s="36"/>
      <c r="K6762" s="24"/>
      <c r="L6762" s="24"/>
      <c r="M6762" s="80" t="str">
        <f>IFERROR((Base_actualizacion!$L6757/Base_actualizacion!$K6757)," " )</f>
        <v xml:space="preserve"> </v>
      </c>
    </row>
    <row r="6763" spans="2:13" ht="24.9" customHeight="1" outlineLevel="2" x14ac:dyDescent="0.3">
      <c r="B6763" s="47" t="s">
        <v>2133</v>
      </c>
      <c r="C6763" s="46" t="s">
        <v>498</v>
      </c>
      <c r="D6763" s="46" t="s">
        <v>1773</v>
      </c>
      <c r="E6763" s="46" t="s">
        <v>1895</v>
      </c>
      <c r="F6763" s="45" t="s">
        <v>1894</v>
      </c>
      <c r="G6763" s="26" t="s">
        <v>2136</v>
      </c>
      <c r="H6763" s="30">
        <v>436106</v>
      </c>
      <c r="I6763" s="30">
        <v>436106</v>
      </c>
      <c r="J6763" s="36">
        <f>I6763/H6763</f>
        <v>1</v>
      </c>
      <c r="K6763" s="24"/>
      <c r="L6763" s="24"/>
      <c r="M6763" s="80"/>
    </row>
    <row r="6764" spans="2:13" ht="24.9" customHeight="1" outlineLevel="1" x14ac:dyDescent="0.3">
      <c r="B6764" s="44" t="str">
        <f>B6763</f>
        <v>ASIGNACIONES DIRECTAS (20% DEL SGR)</v>
      </c>
      <c r="C6764" s="43" t="s">
        <v>498</v>
      </c>
      <c r="D6764" s="43" t="s">
        <v>1773</v>
      </c>
      <c r="E6764" s="43" t="s">
        <v>1895</v>
      </c>
      <c r="F6764" s="42" t="s">
        <v>1894</v>
      </c>
      <c r="G6764" s="18" t="s">
        <v>3</v>
      </c>
      <c r="H6764" s="32">
        <f>SUBTOTAL(9,H6761:H6763)</f>
        <v>2643641</v>
      </c>
      <c r="I6764" s="32">
        <f>SUBTOTAL(9,I6761:I6763)</f>
        <v>469435</v>
      </c>
      <c r="J6764" s="31">
        <f>SUBTOTAL(9,J6761:J6763)</f>
        <v>1.0120782672004505</v>
      </c>
      <c r="K6764" s="14">
        <f>SUBTOTAL(9,K6761:K6763)</f>
        <v>224638</v>
      </c>
      <c r="L6764" s="14">
        <f>SUBTOTAL(9,L6761:L6763)</f>
        <v>33329</v>
      </c>
      <c r="M6764" s="80">
        <f>SUBTOTAL(9,M6761:M6763)</f>
        <v>0.14836759586534781</v>
      </c>
    </row>
    <row r="6765" spans="2:13" ht="24.9" customHeight="1" outlineLevel="2" x14ac:dyDescent="0.3">
      <c r="B6765" s="47" t="s">
        <v>2133</v>
      </c>
      <c r="C6765" s="46" t="s">
        <v>498</v>
      </c>
      <c r="D6765" s="46" t="s">
        <v>1773</v>
      </c>
      <c r="E6765" s="46" t="s">
        <v>1893</v>
      </c>
      <c r="F6765" s="45" t="s">
        <v>1892</v>
      </c>
      <c r="G6765" s="26" t="s">
        <v>2136</v>
      </c>
      <c r="H6765" s="30">
        <v>552</v>
      </c>
      <c r="I6765" s="30">
        <v>552</v>
      </c>
      <c r="J6765" s="36">
        <f>I6765/H6765</f>
        <v>1</v>
      </c>
      <c r="K6765" s="24"/>
      <c r="L6765" s="24"/>
      <c r="M6765" s="80"/>
    </row>
    <row r="6766" spans="2:13" ht="24.9" customHeight="1" outlineLevel="1" x14ac:dyDescent="0.3">
      <c r="B6766" s="44" t="str">
        <f>B6765</f>
        <v>ASIGNACIONES DIRECTAS (20% DEL SGR)</v>
      </c>
      <c r="C6766" s="43" t="s">
        <v>498</v>
      </c>
      <c r="D6766" s="43" t="s">
        <v>1773</v>
      </c>
      <c r="E6766" s="43" t="s">
        <v>1893</v>
      </c>
      <c r="F6766" s="42" t="s">
        <v>1892</v>
      </c>
      <c r="G6766" s="18" t="s">
        <v>3</v>
      </c>
      <c r="H6766" s="32">
        <f>SUBTOTAL(9,H6765:H6765)</f>
        <v>552</v>
      </c>
      <c r="I6766" s="32">
        <f>SUBTOTAL(9,I6765:I6765)</f>
        <v>552</v>
      </c>
      <c r="J6766" s="31">
        <f>SUBTOTAL(9,J6765:J6765)</f>
        <v>1</v>
      </c>
      <c r="K6766" s="14">
        <f>SUBTOTAL(9,K6765:K6765)</f>
        <v>0</v>
      </c>
      <c r="L6766" s="14">
        <f>SUBTOTAL(9,L6763:L6765)</f>
        <v>0</v>
      </c>
      <c r="M6766" s="80">
        <f>SUBTOTAL(9,M6765:M6765)</f>
        <v>0</v>
      </c>
    </row>
    <row r="6767" spans="2:13" ht="24.9" customHeight="1" outlineLevel="2" x14ac:dyDescent="0.3">
      <c r="B6767" s="47" t="s">
        <v>2133</v>
      </c>
      <c r="C6767" s="46" t="s">
        <v>498</v>
      </c>
      <c r="D6767" s="46" t="s">
        <v>1773</v>
      </c>
      <c r="E6767" s="46" t="s">
        <v>1891</v>
      </c>
      <c r="F6767" s="45" t="s">
        <v>1890</v>
      </c>
      <c r="G6767" s="26" t="s">
        <v>0</v>
      </c>
      <c r="H6767" s="30">
        <v>2617706</v>
      </c>
      <c r="I6767" s="30">
        <v>913535.6</v>
      </c>
      <c r="J6767" s="36">
        <f>I6767/H6767</f>
        <v>0.3489832700845702</v>
      </c>
      <c r="K6767" s="30">
        <v>219746</v>
      </c>
      <c r="L6767" s="30">
        <f>I6767</f>
        <v>913535.6</v>
      </c>
      <c r="M6767" s="80">
        <f>L6767/K6767</f>
        <v>4.1572342613744961</v>
      </c>
    </row>
    <row r="6768" spans="2:13" ht="24.9" customHeight="1" outlineLevel="2" x14ac:dyDescent="0.3">
      <c r="B6768" s="47" t="s">
        <v>2133</v>
      </c>
      <c r="C6768" s="46" t="s">
        <v>498</v>
      </c>
      <c r="D6768" s="46" t="s">
        <v>1773</v>
      </c>
      <c r="E6768" s="46" t="s">
        <v>1891</v>
      </c>
      <c r="F6768" s="45" t="s">
        <v>1890</v>
      </c>
      <c r="G6768" s="26" t="s">
        <v>7</v>
      </c>
      <c r="H6768" s="30">
        <v>-523541</v>
      </c>
      <c r="I6768" s="24"/>
      <c r="J6768" s="36"/>
      <c r="K6768" s="24"/>
      <c r="L6768" s="24"/>
      <c r="M6768" s="80" t="str">
        <f>IFERROR((Base_actualizacion!$L6763/Base_actualizacion!$K6763)," " )</f>
        <v xml:space="preserve"> </v>
      </c>
    </row>
    <row r="6769" spans="2:13" ht="24.9" customHeight="1" outlineLevel="2" x14ac:dyDescent="0.3">
      <c r="B6769" s="47" t="s">
        <v>2133</v>
      </c>
      <c r="C6769" s="46" t="s">
        <v>498</v>
      </c>
      <c r="D6769" s="46" t="s">
        <v>1773</v>
      </c>
      <c r="E6769" s="46" t="s">
        <v>1891</v>
      </c>
      <c r="F6769" s="45" t="s">
        <v>1890</v>
      </c>
      <c r="G6769" s="26" t="s">
        <v>2136</v>
      </c>
      <c r="H6769" s="30">
        <v>1081153</v>
      </c>
      <c r="I6769" s="30">
        <v>1081153</v>
      </c>
      <c r="J6769" s="36">
        <f>I6769/H6769</f>
        <v>1</v>
      </c>
      <c r="K6769" s="24"/>
      <c r="L6769" s="24"/>
      <c r="M6769" s="80"/>
    </row>
    <row r="6770" spans="2:13" ht="24.9" customHeight="1" outlineLevel="1" x14ac:dyDescent="0.3">
      <c r="B6770" s="44" t="str">
        <f>B6769</f>
        <v>ASIGNACIONES DIRECTAS (20% DEL SGR)</v>
      </c>
      <c r="C6770" s="43" t="s">
        <v>498</v>
      </c>
      <c r="D6770" s="43" t="s">
        <v>1773</v>
      </c>
      <c r="E6770" s="43" t="s">
        <v>1891</v>
      </c>
      <c r="F6770" s="42" t="s">
        <v>1890</v>
      </c>
      <c r="G6770" s="18" t="s">
        <v>3</v>
      </c>
      <c r="H6770" s="32">
        <f>SUBTOTAL(9,H6767:H6769)</f>
        <v>3175318</v>
      </c>
      <c r="I6770" s="32">
        <f>SUBTOTAL(9,I6767:I6769)</f>
        <v>1994688.6</v>
      </c>
      <c r="J6770" s="31">
        <f>SUBTOTAL(9,J6767:J6769)</f>
        <v>1.3489832700845703</v>
      </c>
      <c r="K6770" s="14">
        <f>SUBTOTAL(9,K6767:K6769)</f>
        <v>219746</v>
      </c>
      <c r="L6770" s="14">
        <f>SUBTOTAL(9,L6767:L6769)</f>
        <v>913535.6</v>
      </c>
      <c r="M6770" s="80">
        <f>SUBTOTAL(9,M6767:M6769)</f>
        <v>4.1572342613744961</v>
      </c>
    </row>
    <row r="6771" spans="2:13" ht="24.9" customHeight="1" outlineLevel="2" x14ac:dyDescent="0.3">
      <c r="B6771" s="47" t="s">
        <v>2133</v>
      </c>
      <c r="C6771" s="46" t="s">
        <v>498</v>
      </c>
      <c r="D6771" s="46" t="s">
        <v>1773</v>
      </c>
      <c r="E6771" s="46" t="s">
        <v>1889</v>
      </c>
      <c r="F6771" s="45" t="s">
        <v>1888</v>
      </c>
      <c r="G6771" s="26" t="s">
        <v>2136</v>
      </c>
      <c r="H6771" s="30">
        <v>720877</v>
      </c>
      <c r="I6771" s="30">
        <v>720877</v>
      </c>
      <c r="J6771" s="36">
        <f>I6771/H6771</f>
        <v>1</v>
      </c>
      <c r="K6771" s="24"/>
      <c r="L6771" s="24"/>
      <c r="M6771" s="80"/>
    </row>
    <row r="6772" spans="2:13" ht="24.9" customHeight="1" outlineLevel="1" x14ac:dyDescent="0.3">
      <c r="B6772" s="44" t="str">
        <f>B6771</f>
        <v>ASIGNACIONES DIRECTAS (20% DEL SGR)</v>
      </c>
      <c r="C6772" s="43" t="s">
        <v>498</v>
      </c>
      <c r="D6772" s="43" t="s">
        <v>1773</v>
      </c>
      <c r="E6772" s="43" t="s">
        <v>1889</v>
      </c>
      <c r="F6772" s="42" t="s">
        <v>1888</v>
      </c>
      <c r="G6772" s="18" t="s">
        <v>3</v>
      </c>
      <c r="H6772" s="32">
        <f>SUBTOTAL(9,H6771:H6771)</f>
        <v>720877</v>
      </c>
      <c r="I6772" s="32">
        <f>SUBTOTAL(9,I6771:I6771)</f>
        <v>720877</v>
      </c>
      <c r="J6772" s="31">
        <f>SUBTOTAL(9,J6771:J6771)</f>
        <v>1</v>
      </c>
      <c r="K6772" s="14">
        <f>SUBTOTAL(9,K6771:K6771)</f>
        <v>0</v>
      </c>
      <c r="L6772" s="14">
        <f>SUBTOTAL(9,L6769:L6771)</f>
        <v>0</v>
      </c>
      <c r="M6772" s="80">
        <f>SUBTOTAL(9,M6771:M6771)</f>
        <v>0</v>
      </c>
    </row>
    <row r="6773" spans="2:13" ht="24.9" customHeight="1" outlineLevel="2" x14ac:dyDescent="0.3">
      <c r="B6773" s="47" t="s">
        <v>2133</v>
      </c>
      <c r="C6773" s="46" t="s">
        <v>498</v>
      </c>
      <c r="D6773" s="46" t="s">
        <v>1773</v>
      </c>
      <c r="E6773" s="46" t="s">
        <v>1887</v>
      </c>
      <c r="F6773" s="45" t="s">
        <v>1886</v>
      </c>
      <c r="G6773" s="26" t="s">
        <v>2136</v>
      </c>
      <c r="H6773" s="30">
        <v>1240008</v>
      </c>
      <c r="I6773" s="30">
        <v>1240008</v>
      </c>
      <c r="J6773" s="36">
        <f>I6773/H6773</f>
        <v>1</v>
      </c>
      <c r="K6773" s="24"/>
      <c r="L6773" s="24"/>
      <c r="M6773" s="80"/>
    </row>
    <row r="6774" spans="2:13" ht="24.9" customHeight="1" outlineLevel="1" x14ac:dyDescent="0.3">
      <c r="B6774" s="44" t="str">
        <f>B6773</f>
        <v>ASIGNACIONES DIRECTAS (20% DEL SGR)</v>
      </c>
      <c r="C6774" s="43" t="s">
        <v>498</v>
      </c>
      <c r="D6774" s="43" t="s">
        <v>1773</v>
      </c>
      <c r="E6774" s="43" t="s">
        <v>1887</v>
      </c>
      <c r="F6774" s="42" t="s">
        <v>1886</v>
      </c>
      <c r="G6774" s="18" t="s">
        <v>3</v>
      </c>
      <c r="H6774" s="32">
        <f>SUBTOTAL(9,H6773:H6773)</f>
        <v>1240008</v>
      </c>
      <c r="I6774" s="32">
        <f>SUBTOTAL(9,I6773:I6773)</f>
        <v>1240008</v>
      </c>
      <c r="J6774" s="31">
        <f>SUBTOTAL(9,J6773:J6773)</f>
        <v>1</v>
      </c>
      <c r="K6774" s="14">
        <f>SUBTOTAL(9,K6773:K6773)</f>
        <v>0</v>
      </c>
      <c r="L6774" s="14">
        <f>SUBTOTAL(9,L6771:L6773)</f>
        <v>0</v>
      </c>
      <c r="M6774" s="80">
        <f>SUBTOTAL(9,M6773:M6773)</f>
        <v>0</v>
      </c>
    </row>
    <row r="6775" spans="2:13" ht="24.9" customHeight="1" outlineLevel="2" x14ac:dyDescent="0.3">
      <c r="B6775" s="47" t="s">
        <v>2133</v>
      </c>
      <c r="C6775" s="46" t="s">
        <v>498</v>
      </c>
      <c r="D6775" s="46" t="s">
        <v>1773</v>
      </c>
      <c r="E6775" s="46" t="s">
        <v>1885</v>
      </c>
      <c r="F6775" s="45" t="s">
        <v>1560</v>
      </c>
      <c r="G6775" s="26" t="s">
        <v>2136</v>
      </c>
      <c r="H6775" s="30">
        <v>736</v>
      </c>
      <c r="I6775" s="30">
        <v>736</v>
      </c>
      <c r="J6775" s="36">
        <f>I6775/H6775</f>
        <v>1</v>
      </c>
      <c r="K6775" s="24"/>
      <c r="L6775" s="24"/>
      <c r="M6775" s="80"/>
    </row>
    <row r="6776" spans="2:13" ht="24.9" customHeight="1" outlineLevel="1" x14ac:dyDescent="0.3">
      <c r="B6776" s="44" t="str">
        <f>B6775</f>
        <v>ASIGNACIONES DIRECTAS (20% DEL SGR)</v>
      </c>
      <c r="C6776" s="43" t="s">
        <v>498</v>
      </c>
      <c r="D6776" s="43" t="s">
        <v>1773</v>
      </c>
      <c r="E6776" s="43" t="s">
        <v>1885</v>
      </c>
      <c r="F6776" s="42" t="s">
        <v>1560</v>
      </c>
      <c r="G6776" s="18" t="s">
        <v>3</v>
      </c>
      <c r="H6776" s="32">
        <f>SUBTOTAL(9,H6775:H6775)</f>
        <v>736</v>
      </c>
      <c r="I6776" s="32">
        <f>SUBTOTAL(9,I6775:I6775)</f>
        <v>736</v>
      </c>
      <c r="J6776" s="31">
        <f>SUBTOTAL(9,J6775:J6775)</f>
        <v>1</v>
      </c>
      <c r="K6776" s="14">
        <f>SUBTOTAL(9,K6775:K6775)</f>
        <v>0</v>
      </c>
      <c r="L6776" s="14">
        <f>SUBTOTAL(9,L6773:L6775)</f>
        <v>0</v>
      </c>
      <c r="M6776" s="80">
        <f>SUBTOTAL(9,M6775:M6775)</f>
        <v>0</v>
      </c>
    </row>
    <row r="6777" spans="2:13" ht="24.9" customHeight="1" outlineLevel="2" x14ac:dyDescent="0.3">
      <c r="B6777" s="47" t="s">
        <v>2133</v>
      </c>
      <c r="C6777" s="46" t="s">
        <v>498</v>
      </c>
      <c r="D6777" s="46" t="s">
        <v>1773</v>
      </c>
      <c r="E6777" s="46" t="s">
        <v>1884</v>
      </c>
      <c r="F6777" s="45" t="s">
        <v>1883</v>
      </c>
      <c r="G6777" s="26" t="s">
        <v>0</v>
      </c>
      <c r="H6777" s="30">
        <v>2537668</v>
      </c>
      <c r="I6777" s="30">
        <v>322067.40000000002</v>
      </c>
      <c r="J6777" s="36">
        <f>I6777/H6777</f>
        <v>0.1269147106713723</v>
      </c>
      <c r="K6777" s="30">
        <v>248297</v>
      </c>
      <c r="L6777" s="30">
        <f>I6777</f>
        <v>322067.40000000002</v>
      </c>
      <c r="M6777" s="80">
        <f>L6777/K6777</f>
        <v>1.2971054825471111</v>
      </c>
    </row>
    <row r="6778" spans="2:13" ht="24.9" customHeight="1" outlineLevel="2" x14ac:dyDescent="0.3">
      <c r="B6778" s="47" t="s">
        <v>2133</v>
      </c>
      <c r="C6778" s="46" t="s">
        <v>498</v>
      </c>
      <c r="D6778" s="46" t="s">
        <v>1773</v>
      </c>
      <c r="E6778" s="46" t="s">
        <v>1884</v>
      </c>
      <c r="F6778" s="45" t="s">
        <v>1883</v>
      </c>
      <c r="G6778" s="26" t="s">
        <v>7</v>
      </c>
      <c r="H6778" s="30">
        <v>-507534</v>
      </c>
      <c r="I6778" s="24"/>
      <c r="J6778" s="36"/>
      <c r="K6778" s="24"/>
      <c r="L6778" s="24"/>
      <c r="M6778" s="80" t="str">
        <f>IFERROR((Base_actualizacion!$L6773/Base_actualizacion!$K6773)," " )</f>
        <v xml:space="preserve"> </v>
      </c>
    </row>
    <row r="6779" spans="2:13" ht="24.9" customHeight="1" outlineLevel="2" x14ac:dyDescent="0.3">
      <c r="B6779" s="47" t="s">
        <v>2133</v>
      </c>
      <c r="C6779" s="46" t="s">
        <v>498</v>
      </c>
      <c r="D6779" s="46" t="s">
        <v>1773</v>
      </c>
      <c r="E6779" s="46" t="s">
        <v>1884</v>
      </c>
      <c r="F6779" s="45" t="s">
        <v>1883</v>
      </c>
      <c r="G6779" s="26" t="s">
        <v>2136</v>
      </c>
      <c r="H6779" s="30">
        <v>57910</v>
      </c>
      <c r="I6779" s="30">
        <v>57910</v>
      </c>
      <c r="J6779" s="36">
        <f>I6779/H6779</f>
        <v>1</v>
      </c>
      <c r="K6779" s="24"/>
      <c r="L6779" s="24"/>
      <c r="M6779" s="80"/>
    </row>
    <row r="6780" spans="2:13" ht="24.9" customHeight="1" outlineLevel="1" x14ac:dyDescent="0.3">
      <c r="B6780" s="44" t="str">
        <f>B6779</f>
        <v>ASIGNACIONES DIRECTAS (20% DEL SGR)</v>
      </c>
      <c r="C6780" s="43" t="s">
        <v>498</v>
      </c>
      <c r="D6780" s="43" t="s">
        <v>1773</v>
      </c>
      <c r="E6780" s="43" t="s">
        <v>1884</v>
      </c>
      <c r="F6780" s="42" t="s">
        <v>1883</v>
      </c>
      <c r="G6780" s="18" t="s">
        <v>3</v>
      </c>
      <c r="H6780" s="32">
        <f>SUBTOTAL(9,H6777:H6779)</f>
        <v>2088044</v>
      </c>
      <c r="I6780" s="32">
        <f>SUBTOTAL(9,I6777:I6779)</f>
        <v>379977.4</v>
      </c>
      <c r="J6780" s="31">
        <f>SUBTOTAL(9,J6777:J6779)</f>
        <v>1.1269147106713724</v>
      </c>
      <c r="K6780" s="14">
        <f>SUBTOTAL(9,K6777:K6779)</f>
        <v>248297</v>
      </c>
      <c r="L6780" s="14">
        <f>SUBTOTAL(9,L6777:L6779)</f>
        <v>322067.40000000002</v>
      </c>
      <c r="M6780" s="80">
        <f>SUBTOTAL(9,M6777:M6779)</f>
        <v>1.2971054825471111</v>
      </c>
    </row>
    <row r="6781" spans="2:13" ht="24.9" customHeight="1" outlineLevel="2" x14ac:dyDescent="0.3">
      <c r="B6781" s="47" t="s">
        <v>2133</v>
      </c>
      <c r="C6781" s="46" t="s">
        <v>498</v>
      </c>
      <c r="D6781" s="46" t="s">
        <v>1773</v>
      </c>
      <c r="E6781" s="46" t="s">
        <v>1882</v>
      </c>
      <c r="F6781" s="45" t="s">
        <v>1881</v>
      </c>
      <c r="G6781" s="26" t="s">
        <v>2136</v>
      </c>
      <c r="H6781" s="30">
        <v>102690</v>
      </c>
      <c r="I6781" s="30">
        <v>102690</v>
      </c>
      <c r="J6781" s="36">
        <f>I6781/H6781</f>
        <v>1</v>
      </c>
      <c r="K6781" s="24"/>
      <c r="L6781" s="24"/>
      <c r="M6781" s="80"/>
    </row>
    <row r="6782" spans="2:13" ht="24.9" customHeight="1" outlineLevel="1" x14ac:dyDescent="0.3">
      <c r="B6782" s="44" t="str">
        <f>B6781</f>
        <v>ASIGNACIONES DIRECTAS (20% DEL SGR)</v>
      </c>
      <c r="C6782" s="43" t="s">
        <v>498</v>
      </c>
      <c r="D6782" s="43" t="s">
        <v>1773</v>
      </c>
      <c r="E6782" s="43" t="s">
        <v>1882</v>
      </c>
      <c r="F6782" s="42" t="s">
        <v>1881</v>
      </c>
      <c r="G6782" s="18" t="s">
        <v>3</v>
      </c>
      <c r="H6782" s="32">
        <f>SUBTOTAL(9,H6781:H6781)</f>
        <v>102690</v>
      </c>
      <c r="I6782" s="32">
        <f>SUBTOTAL(9,I6781:I6781)</f>
        <v>102690</v>
      </c>
      <c r="J6782" s="31">
        <f>SUBTOTAL(9,J6781:J6781)</f>
        <v>1</v>
      </c>
      <c r="K6782" s="14">
        <f>SUBTOTAL(9,K6781:K6781)</f>
        <v>0</v>
      </c>
      <c r="L6782" s="14">
        <f>SUBTOTAL(9,L6779:L6781)</f>
        <v>0</v>
      </c>
      <c r="M6782" s="80">
        <f>SUBTOTAL(9,M6781:M6781)</f>
        <v>0</v>
      </c>
    </row>
    <row r="6783" spans="2:13" ht="24.9" customHeight="1" outlineLevel="2" x14ac:dyDescent="0.3">
      <c r="B6783" s="47" t="s">
        <v>2133</v>
      </c>
      <c r="C6783" s="46" t="s">
        <v>498</v>
      </c>
      <c r="D6783" s="46" t="s">
        <v>1773</v>
      </c>
      <c r="E6783" s="46" t="s">
        <v>2132</v>
      </c>
      <c r="F6783" s="45" t="s">
        <v>2131</v>
      </c>
      <c r="G6783" s="26" t="s">
        <v>0</v>
      </c>
      <c r="H6783" s="30">
        <v>30991634</v>
      </c>
      <c r="I6783" s="30">
        <v>0</v>
      </c>
      <c r="J6783" s="36">
        <f>I6783/H6783</f>
        <v>0</v>
      </c>
      <c r="K6783" s="30">
        <v>2783644</v>
      </c>
      <c r="L6783" s="30">
        <f>I6783</f>
        <v>0</v>
      </c>
      <c r="M6783" s="80">
        <f>L6783/K6783</f>
        <v>0</v>
      </c>
    </row>
    <row r="6784" spans="2:13" ht="24.9" customHeight="1" outlineLevel="2" x14ac:dyDescent="0.3">
      <c r="B6784" s="47" t="s">
        <v>2133</v>
      </c>
      <c r="C6784" s="46" t="s">
        <v>498</v>
      </c>
      <c r="D6784" s="46" t="s">
        <v>1773</v>
      </c>
      <c r="E6784" s="46" t="s">
        <v>2132</v>
      </c>
      <c r="F6784" s="45" t="s">
        <v>2131</v>
      </c>
      <c r="G6784" s="26" t="s">
        <v>7</v>
      </c>
      <c r="H6784" s="30">
        <v>-6198327</v>
      </c>
      <c r="I6784" s="24"/>
      <c r="J6784" s="36"/>
      <c r="K6784" s="24"/>
      <c r="L6784" s="24"/>
      <c r="M6784" s="80" t="str">
        <f>IFERROR((Base_actualizacion!$L6779/Base_actualizacion!$K6779)," " )</f>
        <v xml:space="preserve"> </v>
      </c>
    </row>
    <row r="6785" spans="2:13" ht="24.9" customHeight="1" outlineLevel="2" x14ac:dyDescent="0.3">
      <c r="B6785" s="47" t="s">
        <v>2133</v>
      </c>
      <c r="C6785" s="46" t="s">
        <v>498</v>
      </c>
      <c r="D6785" s="46" t="s">
        <v>1773</v>
      </c>
      <c r="E6785" s="46" t="s">
        <v>2132</v>
      </c>
      <c r="F6785" s="45" t="s">
        <v>2131</v>
      </c>
      <c r="G6785" s="26" t="s">
        <v>2136</v>
      </c>
      <c r="H6785" s="30">
        <v>9776204</v>
      </c>
      <c r="I6785" s="30">
        <v>9776204</v>
      </c>
      <c r="J6785" s="36">
        <f>I6785/H6785</f>
        <v>1</v>
      </c>
      <c r="K6785" s="24"/>
      <c r="L6785" s="24"/>
      <c r="M6785" s="80"/>
    </row>
    <row r="6786" spans="2:13" ht="24.9" customHeight="1" outlineLevel="1" x14ac:dyDescent="0.3">
      <c r="B6786" s="44" t="str">
        <f>B6785</f>
        <v>ASIGNACIONES DIRECTAS (20% DEL SGR)</v>
      </c>
      <c r="C6786" s="43" t="s">
        <v>498</v>
      </c>
      <c r="D6786" s="43" t="s">
        <v>1773</v>
      </c>
      <c r="E6786" s="43" t="s">
        <v>2132</v>
      </c>
      <c r="F6786" s="42" t="s">
        <v>2131</v>
      </c>
      <c r="G6786" s="18" t="s">
        <v>3</v>
      </c>
      <c r="H6786" s="32">
        <f>SUBTOTAL(9,H6783:H6785)</f>
        <v>34569511</v>
      </c>
      <c r="I6786" s="32">
        <f>SUBTOTAL(9,I6783:I6785)</f>
        <v>9776204</v>
      </c>
      <c r="J6786" s="31">
        <f>SUBTOTAL(9,J6783:J6785)</f>
        <v>1</v>
      </c>
      <c r="K6786" s="14">
        <f>SUBTOTAL(9,K6783:K6785)</f>
        <v>2783644</v>
      </c>
      <c r="L6786" s="14">
        <f>SUBTOTAL(9,L6783:L6785)</f>
        <v>0</v>
      </c>
      <c r="M6786" s="80">
        <f>SUBTOTAL(9,M6783:M6785)</f>
        <v>0</v>
      </c>
    </row>
    <row r="6787" spans="2:13" ht="24.9" customHeight="1" outlineLevel="2" x14ac:dyDescent="0.3">
      <c r="B6787" s="47" t="s">
        <v>2133</v>
      </c>
      <c r="C6787" s="46" t="s">
        <v>498</v>
      </c>
      <c r="D6787" s="46" t="s">
        <v>1773</v>
      </c>
      <c r="E6787" s="46" t="s">
        <v>1880</v>
      </c>
      <c r="F6787" s="45" t="s">
        <v>147</v>
      </c>
      <c r="G6787" s="26" t="s">
        <v>0</v>
      </c>
      <c r="H6787" s="30">
        <v>3292023</v>
      </c>
      <c r="I6787" s="30">
        <v>0</v>
      </c>
      <c r="J6787" s="36">
        <f>I6787/H6787</f>
        <v>0</v>
      </c>
      <c r="K6787" s="30">
        <v>303469</v>
      </c>
      <c r="L6787" s="30">
        <f>I6787</f>
        <v>0</v>
      </c>
      <c r="M6787" s="80">
        <f>L6787/K6787</f>
        <v>0</v>
      </c>
    </row>
    <row r="6788" spans="2:13" ht="24.9" customHeight="1" outlineLevel="2" x14ac:dyDescent="0.3">
      <c r="B6788" s="47" t="s">
        <v>2133</v>
      </c>
      <c r="C6788" s="46" t="s">
        <v>498</v>
      </c>
      <c r="D6788" s="46" t="s">
        <v>1773</v>
      </c>
      <c r="E6788" s="46" t="s">
        <v>1880</v>
      </c>
      <c r="F6788" s="45" t="s">
        <v>147</v>
      </c>
      <c r="G6788" s="26" t="s">
        <v>7</v>
      </c>
      <c r="H6788" s="30">
        <v>-658405</v>
      </c>
      <c r="I6788" s="24"/>
      <c r="J6788" s="36"/>
      <c r="K6788" s="24"/>
      <c r="L6788" s="24"/>
      <c r="M6788" s="80" t="str">
        <f>IFERROR((Base_actualizacion!$L6784/Base_actualizacion!$K6784)," " )</f>
        <v xml:space="preserve"> </v>
      </c>
    </row>
    <row r="6789" spans="2:13" ht="24.9" customHeight="1" outlineLevel="2" x14ac:dyDescent="0.3">
      <c r="B6789" s="47" t="s">
        <v>2133</v>
      </c>
      <c r="C6789" s="46" t="s">
        <v>498</v>
      </c>
      <c r="D6789" s="46" t="s">
        <v>1773</v>
      </c>
      <c r="E6789" s="46" t="s">
        <v>1880</v>
      </c>
      <c r="F6789" s="45" t="s">
        <v>147</v>
      </c>
      <c r="G6789" s="26" t="s">
        <v>2136</v>
      </c>
      <c r="H6789" s="30">
        <v>1017469</v>
      </c>
      <c r="I6789" s="30">
        <v>1017469</v>
      </c>
      <c r="J6789" s="36">
        <f>I6789/H6789</f>
        <v>1</v>
      </c>
      <c r="K6789" s="24"/>
      <c r="L6789" s="24"/>
      <c r="M6789" s="80"/>
    </row>
    <row r="6790" spans="2:13" ht="24.9" customHeight="1" outlineLevel="1" x14ac:dyDescent="0.3">
      <c r="B6790" s="44" t="str">
        <f>B6789</f>
        <v>ASIGNACIONES DIRECTAS (20% DEL SGR)</v>
      </c>
      <c r="C6790" s="43" t="s">
        <v>498</v>
      </c>
      <c r="D6790" s="43" t="s">
        <v>1773</v>
      </c>
      <c r="E6790" s="43" t="s">
        <v>1880</v>
      </c>
      <c r="F6790" s="42" t="s">
        <v>147</v>
      </c>
      <c r="G6790" s="18" t="s">
        <v>3</v>
      </c>
      <c r="H6790" s="32">
        <f>SUBTOTAL(9,H6787:H6789)</f>
        <v>3651087</v>
      </c>
      <c r="I6790" s="32">
        <f>SUBTOTAL(9,I6787:I6789)</f>
        <v>1017469</v>
      </c>
      <c r="J6790" s="31">
        <f>SUBTOTAL(9,J6787:J6789)</f>
        <v>1</v>
      </c>
      <c r="K6790" s="14">
        <f>SUBTOTAL(9,K6787:K6789)</f>
        <v>303469</v>
      </c>
      <c r="L6790" s="14">
        <f>SUBTOTAL(9,L6787:L6789)</f>
        <v>0</v>
      </c>
      <c r="M6790" s="80">
        <f>SUBTOTAL(9,M6787:M6789)</f>
        <v>0</v>
      </c>
    </row>
    <row r="6791" spans="2:13" ht="24.9" customHeight="1" outlineLevel="2" x14ac:dyDescent="0.3">
      <c r="B6791" s="47" t="s">
        <v>2133</v>
      </c>
      <c r="C6791" s="46" t="s">
        <v>498</v>
      </c>
      <c r="D6791" s="46" t="s">
        <v>1773</v>
      </c>
      <c r="E6791" s="46" t="s">
        <v>1879</v>
      </c>
      <c r="F6791" s="45" t="s">
        <v>1878</v>
      </c>
      <c r="G6791" s="26" t="s">
        <v>2136</v>
      </c>
      <c r="H6791" s="30">
        <v>5173800</v>
      </c>
      <c r="I6791" s="30">
        <v>5173800</v>
      </c>
      <c r="J6791" s="36">
        <f>I6791/H6791</f>
        <v>1</v>
      </c>
      <c r="K6791" s="24"/>
      <c r="L6791" s="24"/>
      <c r="M6791" s="80"/>
    </row>
    <row r="6792" spans="2:13" ht="24.9" customHeight="1" outlineLevel="1" x14ac:dyDescent="0.3">
      <c r="B6792" s="44" t="str">
        <f>B6791</f>
        <v>ASIGNACIONES DIRECTAS (20% DEL SGR)</v>
      </c>
      <c r="C6792" s="43" t="s">
        <v>498</v>
      </c>
      <c r="D6792" s="43" t="s">
        <v>1773</v>
      </c>
      <c r="E6792" s="43" t="s">
        <v>1879</v>
      </c>
      <c r="F6792" s="42" t="s">
        <v>1878</v>
      </c>
      <c r="G6792" s="18" t="s">
        <v>3</v>
      </c>
      <c r="H6792" s="32">
        <f>SUBTOTAL(9,H6791:H6791)</f>
        <v>5173800</v>
      </c>
      <c r="I6792" s="32">
        <f>SUBTOTAL(9,I6791:I6791)</f>
        <v>5173800</v>
      </c>
      <c r="J6792" s="31">
        <f>SUBTOTAL(9,J6791:J6791)</f>
        <v>1</v>
      </c>
      <c r="K6792" s="14">
        <f>SUBTOTAL(9,K6791:K6791)</f>
        <v>0</v>
      </c>
      <c r="L6792" s="14">
        <f>SUBTOTAL(9,L6789:L6791)</f>
        <v>0</v>
      </c>
      <c r="M6792" s="80">
        <f>SUBTOTAL(9,M6791:M6791)</f>
        <v>0</v>
      </c>
    </row>
    <row r="6793" spans="2:13" ht="24.9" customHeight="1" outlineLevel="2" x14ac:dyDescent="0.3">
      <c r="B6793" s="47" t="s">
        <v>2133</v>
      </c>
      <c r="C6793" s="46" t="s">
        <v>498</v>
      </c>
      <c r="D6793" s="46" t="s">
        <v>1773</v>
      </c>
      <c r="E6793" s="46" t="s">
        <v>1877</v>
      </c>
      <c r="F6793" s="45" t="s">
        <v>1876</v>
      </c>
      <c r="G6793" s="26" t="s">
        <v>0</v>
      </c>
      <c r="H6793" s="30">
        <v>162213139</v>
      </c>
      <c r="I6793" s="30">
        <v>0</v>
      </c>
      <c r="J6793" s="36">
        <f>I6793/H6793</f>
        <v>0</v>
      </c>
      <c r="K6793" s="30">
        <v>14526754</v>
      </c>
      <c r="L6793" s="30">
        <f>I6793</f>
        <v>0</v>
      </c>
      <c r="M6793" s="80">
        <f>L6793/K6793</f>
        <v>0</v>
      </c>
    </row>
    <row r="6794" spans="2:13" ht="24.9" customHeight="1" outlineLevel="2" x14ac:dyDescent="0.3">
      <c r="B6794" s="47" t="s">
        <v>2133</v>
      </c>
      <c r="C6794" s="46" t="s">
        <v>498</v>
      </c>
      <c r="D6794" s="46" t="s">
        <v>1773</v>
      </c>
      <c r="E6794" s="46" t="s">
        <v>1877</v>
      </c>
      <c r="F6794" s="45" t="s">
        <v>1876</v>
      </c>
      <c r="G6794" s="26" t="s">
        <v>7</v>
      </c>
      <c r="H6794" s="30">
        <v>-32442628</v>
      </c>
      <c r="I6794" s="24"/>
      <c r="J6794" s="36"/>
      <c r="K6794" s="24"/>
      <c r="L6794" s="24"/>
      <c r="M6794" s="80" t="str">
        <f>IFERROR((Base_actualizacion!$L6789/Base_actualizacion!$K6789)," " )</f>
        <v xml:space="preserve"> </v>
      </c>
    </row>
    <row r="6795" spans="2:13" ht="24.9" customHeight="1" outlineLevel="2" x14ac:dyDescent="0.3">
      <c r="B6795" s="47" t="s">
        <v>2133</v>
      </c>
      <c r="C6795" s="46" t="s">
        <v>498</v>
      </c>
      <c r="D6795" s="46" t="s">
        <v>1773</v>
      </c>
      <c r="E6795" s="46" t="s">
        <v>1877</v>
      </c>
      <c r="F6795" s="45" t="s">
        <v>1876</v>
      </c>
      <c r="G6795" s="26" t="s">
        <v>2137</v>
      </c>
      <c r="H6795" s="30">
        <v>989363</v>
      </c>
      <c r="I6795" s="24"/>
      <c r="J6795" s="36">
        <f>IFERROR((H6795/I6795),0)</f>
        <v>0</v>
      </c>
      <c r="K6795" s="24"/>
      <c r="L6795" s="24"/>
      <c r="M6795" s="80"/>
    </row>
    <row r="6796" spans="2:13" ht="24.9" customHeight="1" outlineLevel="2" x14ac:dyDescent="0.3">
      <c r="B6796" s="47" t="s">
        <v>2133</v>
      </c>
      <c r="C6796" s="46" t="s">
        <v>498</v>
      </c>
      <c r="D6796" s="46" t="s">
        <v>1773</v>
      </c>
      <c r="E6796" s="46" t="s">
        <v>1877</v>
      </c>
      <c r="F6796" s="45" t="s">
        <v>1876</v>
      </c>
      <c r="G6796" s="26" t="s">
        <v>2136</v>
      </c>
      <c r="H6796" s="30">
        <v>39875885</v>
      </c>
      <c r="I6796" s="30">
        <v>39875885</v>
      </c>
      <c r="J6796" s="36">
        <f>I6796/H6796</f>
        <v>1</v>
      </c>
      <c r="K6796" s="24"/>
      <c r="L6796" s="24"/>
      <c r="M6796" s="80"/>
    </row>
    <row r="6797" spans="2:13" ht="24.9" customHeight="1" outlineLevel="1" x14ac:dyDescent="0.3">
      <c r="B6797" s="44" t="str">
        <f>B6796</f>
        <v>ASIGNACIONES DIRECTAS (20% DEL SGR)</v>
      </c>
      <c r="C6797" s="43" t="s">
        <v>498</v>
      </c>
      <c r="D6797" s="43" t="s">
        <v>1773</v>
      </c>
      <c r="E6797" s="43" t="s">
        <v>1877</v>
      </c>
      <c r="F6797" s="42" t="s">
        <v>1876</v>
      </c>
      <c r="G6797" s="18" t="s">
        <v>3</v>
      </c>
      <c r="H6797" s="32">
        <f>SUBTOTAL(9,H6793:H6796)</f>
        <v>170635759</v>
      </c>
      <c r="I6797" s="32">
        <f>SUBTOTAL(9,I6793:I6796)</f>
        <v>39875885</v>
      </c>
      <c r="J6797" s="31">
        <f>SUBTOTAL(9,J6793:J6796)</f>
        <v>1</v>
      </c>
      <c r="K6797" s="14">
        <f>SUBTOTAL(9,K6793:K6796)</f>
        <v>14526754</v>
      </c>
      <c r="L6797" s="14">
        <f>SUBTOTAL(9,L6794:L6796)</f>
        <v>0</v>
      </c>
      <c r="M6797" s="80">
        <f>SUBTOTAL(9,M6793:M6796)</f>
        <v>0</v>
      </c>
    </row>
    <row r="6798" spans="2:13" ht="24.9" customHeight="1" outlineLevel="2" x14ac:dyDescent="0.3">
      <c r="B6798" s="47" t="s">
        <v>2133</v>
      </c>
      <c r="C6798" s="46" t="s">
        <v>498</v>
      </c>
      <c r="D6798" s="46" t="s">
        <v>1773</v>
      </c>
      <c r="E6798" s="46" t="s">
        <v>1875</v>
      </c>
      <c r="F6798" s="45" t="s">
        <v>1874</v>
      </c>
      <c r="G6798" s="26" t="s">
        <v>0</v>
      </c>
      <c r="H6798" s="30">
        <v>1714023</v>
      </c>
      <c r="I6798" s="30">
        <v>0</v>
      </c>
      <c r="J6798" s="36">
        <f>I6798/H6798</f>
        <v>0</v>
      </c>
      <c r="K6798" s="30">
        <v>152734</v>
      </c>
      <c r="L6798" s="30">
        <f>I6798</f>
        <v>0</v>
      </c>
      <c r="M6798" s="80">
        <f>L6798/K6798</f>
        <v>0</v>
      </c>
    </row>
    <row r="6799" spans="2:13" ht="24.9" customHeight="1" outlineLevel="2" x14ac:dyDescent="0.3">
      <c r="B6799" s="47" t="s">
        <v>2133</v>
      </c>
      <c r="C6799" s="46" t="s">
        <v>498</v>
      </c>
      <c r="D6799" s="46" t="s">
        <v>1773</v>
      </c>
      <c r="E6799" s="46" t="s">
        <v>1875</v>
      </c>
      <c r="F6799" s="45" t="s">
        <v>1874</v>
      </c>
      <c r="G6799" s="26" t="s">
        <v>7</v>
      </c>
      <c r="H6799" s="30">
        <v>-342805</v>
      </c>
      <c r="I6799" s="24"/>
      <c r="J6799" s="36"/>
      <c r="K6799" s="24"/>
      <c r="L6799" s="24"/>
      <c r="M6799" s="80" t="str">
        <f>IFERROR((Base_actualizacion!$L6795/Base_actualizacion!$K6795)," " )</f>
        <v xml:space="preserve"> </v>
      </c>
    </row>
    <row r="6800" spans="2:13" ht="24.9" customHeight="1" outlineLevel="2" x14ac:dyDescent="0.3">
      <c r="B6800" s="47" t="s">
        <v>2133</v>
      </c>
      <c r="C6800" s="46" t="s">
        <v>498</v>
      </c>
      <c r="D6800" s="46" t="s">
        <v>1773</v>
      </c>
      <c r="E6800" s="46" t="s">
        <v>1875</v>
      </c>
      <c r="F6800" s="45" t="s">
        <v>1874</v>
      </c>
      <c r="G6800" s="26" t="s">
        <v>2136</v>
      </c>
      <c r="H6800" s="30">
        <v>847330</v>
      </c>
      <c r="I6800" s="30">
        <v>847330</v>
      </c>
      <c r="J6800" s="36">
        <f>I6800/H6800</f>
        <v>1</v>
      </c>
      <c r="K6800" s="24"/>
      <c r="L6800" s="24"/>
      <c r="M6800" s="80"/>
    </row>
    <row r="6801" spans="2:13" ht="24.9" customHeight="1" outlineLevel="1" x14ac:dyDescent="0.3">
      <c r="B6801" s="44" t="str">
        <f>B6800</f>
        <v>ASIGNACIONES DIRECTAS (20% DEL SGR)</v>
      </c>
      <c r="C6801" s="43" t="s">
        <v>498</v>
      </c>
      <c r="D6801" s="43" t="s">
        <v>1773</v>
      </c>
      <c r="E6801" s="43" t="s">
        <v>1875</v>
      </c>
      <c r="F6801" s="42" t="s">
        <v>1874</v>
      </c>
      <c r="G6801" s="18" t="s">
        <v>3</v>
      </c>
      <c r="H6801" s="32">
        <f>SUBTOTAL(9,H6798:H6800)</f>
        <v>2218548</v>
      </c>
      <c r="I6801" s="32">
        <f>SUBTOTAL(9,I6798:I6800)</f>
        <v>847330</v>
      </c>
      <c r="J6801" s="31">
        <f>SUBTOTAL(9,J6798:J6800)</f>
        <v>1</v>
      </c>
      <c r="K6801" s="14">
        <f>SUBTOTAL(9,K6798:K6800)</f>
        <v>152734</v>
      </c>
      <c r="L6801" s="14">
        <f>SUBTOTAL(9,L6798:L6800)</f>
        <v>0</v>
      </c>
      <c r="M6801" s="80">
        <f>SUBTOTAL(9,M6798:M6800)</f>
        <v>0</v>
      </c>
    </row>
    <row r="6802" spans="2:13" ht="24.9" customHeight="1" outlineLevel="2" x14ac:dyDescent="0.3">
      <c r="B6802" s="47" t="s">
        <v>2133</v>
      </c>
      <c r="C6802" s="46" t="s">
        <v>498</v>
      </c>
      <c r="D6802" s="46" t="s">
        <v>1773</v>
      </c>
      <c r="E6802" s="46" t="s">
        <v>1873</v>
      </c>
      <c r="F6802" s="45" t="s">
        <v>1872</v>
      </c>
      <c r="G6802" s="26" t="s">
        <v>0</v>
      </c>
      <c r="H6802" s="30">
        <v>2365771</v>
      </c>
      <c r="I6802" s="30">
        <v>1123297.2</v>
      </c>
      <c r="J6802" s="36">
        <f>I6802/H6802</f>
        <v>0.47481231277245345</v>
      </c>
      <c r="K6802" s="30">
        <v>205188</v>
      </c>
      <c r="L6802" s="30">
        <f>I6802</f>
        <v>1123297.2</v>
      </c>
      <c r="M6802" s="80">
        <f>L6802/K6802</f>
        <v>5.4744780396514416</v>
      </c>
    </row>
    <row r="6803" spans="2:13" ht="24.9" customHeight="1" outlineLevel="2" x14ac:dyDescent="0.3">
      <c r="B6803" s="47" t="s">
        <v>2133</v>
      </c>
      <c r="C6803" s="46" t="s">
        <v>498</v>
      </c>
      <c r="D6803" s="46" t="s">
        <v>1773</v>
      </c>
      <c r="E6803" s="46" t="s">
        <v>1873</v>
      </c>
      <c r="F6803" s="45" t="s">
        <v>1872</v>
      </c>
      <c r="G6803" s="26" t="s">
        <v>7</v>
      </c>
      <c r="H6803" s="30">
        <v>-473154</v>
      </c>
      <c r="I6803" s="24"/>
      <c r="J6803" s="36"/>
      <c r="K6803" s="24"/>
      <c r="L6803" s="24"/>
      <c r="M6803" s="80" t="str">
        <f>IFERROR((Base_actualizacion!$L6799/Base_actualizacion!$K6799)," " )</f>
        <v xml:space="preserve"> </v>
      </c>
    </row>
    <row r="6804" spans="2:13" ht="24.9" customHeight="1" outlineLevel="2" x14ac:dyDescent="0.3">
      <c r="B6804" s="47" t="s">
        <v>2133</v>
      </c>
      <c r="C6804" s="46" t="s">
        <v>498</v>
      </c>
      <c r="D6804" s="46" t="s">
        <v>1773</v>
      </c>
      <c r="E6804" s="46" t="s">
        <v>1873</v>
      </c>
      <c r="F6804" s="45" t="s">
        <v>1872</v>
      </c>
      <c r="G6804" s="26" t="s">
        <v>2136</v>
      </c>
      <c r="H6804" s="30">
        <v>149170</v>
      </c>
      <c r="I6804" s="30">
        <v>149170</v>
      </c>
      <c r="J6804" s="36">
        <f>I6804/H6804</f>
        <v>1</v>
      </c>
      <c r="K6804" s="24"/>
      <c r="L6804" s="24"/>
      <c r="M6804" s="80"/>
    </row>
    <row r="6805" spans="2:13" ht="24.9" customHeight="1" outlineLevel="1" x14ac:dyDescent="0.3">
      <c r="B6805" s="44" t="str">
        <f>B6804</f>
        <v>ASIGNACIONES DIRECTAS (20% DEL SGR)</v>
      </c>
      <c r="C6805" s="43" t="s">
        <v>498</v>
      </c>
      <c r="D6805" s="43" t="s">
        <v>1773</v>
      </c>
      <c r="E6805" s="43" t="s">
        <v>1873</v>
      </c>
      <c r="F6805" s="42" t="s">
        <v>1872</v>
      </c>
      <c r="G6805" s="18" t="s">
        <v>3</v>
      </c>
      <c r="H6805" s="32">
        <f>SUBTOTAL(9,H6802:H6804)</f>
        <v>2041787</v>
      </c>
      <c r="I6805" s="32">
        <f>SUBTOTAL(9,I6802:I6804)</f>
        <v>1272467.2</v>
      </c>
      <c r="J6805" s="31">
        <f>SUBTOTAL(9,J6802:J6804)</f>
        <v>1.4748123127724535</v>
      </c>
      <c r="K6805" s="14">
        <f>SUBTOTAL(9,K6802:K6804)</f>
        <v>205188</v>
      </c>
      <c r="L6805" s="14">
        <f>SUBTOTAL(9,L6802:L6804)</f>
        <v>1123297.2</v>
      </c>
      <c r="M6805" s="80">
        <f>SUBTOTAL(9,M6802:M6804)</f>
        <v>5.4744780396514416</v>
      </c>
    </row>
    <row r="6806" spans="2:13" ht="24.9" customHeight="1" outlineLevel="2" x14ac:dyDescent="0.3">
      <c r="B6806" s="47" t="s">
        <v>2133</v>
      </c>
      <c r="C6806" s="46" t="s">
        <v>498</v>
      </c>
      <c r="D6806" s="46" t="s">
        <v>1773</v>
      </c>
      <c r="E6806" s="46" t="s">
        <v>1869</v>
      </c>
      <c r="F6806" s="45" t="s">
        <v>1868</v>
      </c>
      <c r="G6806" s="26" t="s">
        <v>0</v>
      </c>
      <c r="H6806" s="30">
        <v>304921286</v>
      </c>
      <c r="I6806" s="30">
        <v>206994678.90000001</v>
      </c>
      <c r="J6806" s="36">
        <f>I6806/H6806</f>
        <v>0.67884627411678966</v>
      </c>
      <c r="K6806" s="30">
        <v>27124898</v>
      </c>
      <c r="L6806" s="30">
        <f>I6806</f>
        <v>206994678.90000001</v>
      </c>
      <c r="M6806" s="80">
        <f>L6806/K6806</f>
        <v>7.6311689319532192</v>
      </c>
    </row>
    <row r="6807" spans="2:13" ht="24.9" customHeight="1" outlineLevel="2" x14ac:dyDescent="0.3">
      <c r="B6807" s="47" t="s">
        <v>2133</v>
      </c>
      <c r="C6807" s="46" t="s">
        <v>498</v>
      </c>
      <c r="D6807" s="46" t="s">
        <v>1773</v>
      </c>
      <c r="E6807" s="46" t="s">
        <v>1869</v>
      </c>
      <c r="F6807" s="45" t="s">
        <v>1868</v>
      </c>
      <c r="G6807" s="26" t="s">
        <v>7</v>
      </c>
      <c r="H6807" s="30">
        <v>-60984257</v>
      </c>
      <c r="I6807" s="24"/>
      <c r="J6807" s="36"/>
      <c r="K6807" s="24"/>
      <c r="L6807" s="24"/>
      <c r="M6807" s="80" t="str">
        <f>IFERROR((Base_actualizacion!$L6803/Base_actualizacion!$K6803)," " )</f>
        <v xml:space="preserve"> </v>
      </c>
    </row>
    <row r="6808" spans="2:13" ht="24.9" customHeight="1" outlineLevel="2" x14ac:dyDescent="0.3">
      <c r="B6808" s="47" t="s">
        <v>2133</v>
      </c>
      <c r="C6808" s="46" t="s">
        <v>498</v>
      </c>
      <c r="D6808" s="46" t="s">
        <v>1773</v>
      </c>
      <c r="E6808" s="46" t="s">
        <v>1869</v>
      </c>
      <c r="F6808" s="45" t="s">
        <v>1868</v>
      </c>
      <c r="G6808" s="26" t="s">
        <v>2136</v>
      </c>
      <c r="H6808" s="30">
        <v>21182382</v>
      </c>
      <c r="I6808" s="30">
        <v>21182382</v>
      </c>
      <c r="J6808" s="36">
        <f>I6808/H6808</f>
        <v>1</v>
      </c>
      <c r="K6808" s="24"/>
      <c r="L6808" s="24"/>
      <c r="M6808" s="80"/>
    </row>
    <row r="6809" spans="2:13" ht="24.9" customHeight="1" outlineLevel="1" x14ac:dyDescent="0.3">
      <c r="B6809" s="44" t="str">
        <f>B6808</f>
        <v>ASIGNACIONES DIRECTAS (20% DEL SGR)</v>
      </c>
      <c r="C6809" s="43" t="s">
        <v>498</v>
      </c>
      <c r="D6809" s="43" t="s">
        <v>1773</v>
      </c>
      <c r="E6809" s="43" t="s">
        <v>1869</v>
      </c>
      <c r="F6809" s="42" t="s">
        <v>1868</v>
      </c>
      <c r="G6809" s="18" t="s">
        <v>3</v>
      </c>
      <c r="H6809" s="32">
        <f>SUBTOTAL(9,H6806:H6808)</f>
        <v>265119411</v>
      </c>
      <c r="I6809" s="32">
        <f>SUBTOTAL(9,I6806:I6808)</f>
        <v>228177060.90000001</v>
      </c>
      <c r="J6809" s="31">
        <f>SUBTOTAL(9,J6806:J6808)</f>
        <v>1.6788462741167898</v>
      </c>
      <c r="K6809" s="14">
        <f>SUBTOTAL(9,K6806:K6808)</f>
        <v>27124898</v>
      </c>
      <c r="L6809" s="14">
        <f>SUBTOTAL(9,L6806:L6808)</f>
        <v>206994678.90000001</v>
      </c>
      <c r="M6809" s="80">
        <f>SUBTOTAL(9,M6806:M6808)</f>
        <v>7.6311689319532192</v>
      </c>
    </row>
    <row r="6810" spans="2:13" ht="24.9" customHeight="1" outlineLevel="2" x14ac:dyDescent="0.3">
      <c r="B6810" s="47" t="s">
        <v>2133</v>
      </c>
      <c r="C6810" s="46" t="s">
        <v>498</v>
      </c>
      <c r="D6810" s="46" t="s">
        <v>1773</v>
      </c>
      <c r="E6810" s="46" t="s">
        <v>1867</v>
      </c>
      <c r="F6810" s="45" t="s">
        <v>628</v>
      </c>
      <c r="G6810" s="26" t="s">
        <v>2136</v>
      </c>
      <c r="H6810" s="30">
        <v>133109</v>
      </c>
      <c r="I6810" s="30">
        <v>133109</v>
      </c>
      <c r="J6810" s="36">
        <f>I6810/H6810</f>
        <v>1</v>
      </c>
      <c r="K6810" s="24"/>
      <c r="L6810" s="24"/>
      <c r="M6810" s="80"/>
    </row>
    <row r="6811" spans="2:13" ht="24.9" customHeight="1" outlineLevel="1" x14ac:dyDescent="0.3">
      <c r="B6811" s="44" t="str">
        <f>B6810</f>
        <v>ASIGNACIONES DIRECTAS (20% DEL SGR)</v>
      </c>
      <c r="C6811" s="43" t="s">
        <v>498</v>
      </c>
      <c r="D6811" s="43" t="s">
        <v>1773</v>
      </c>
      <c r="E6811" s="43" t="s">
        <v>1867</v>
      </c>
      <c r="F6811" s="42" t="s">
        <v>628</v>
      </c>
      <c r="G6811" s="18" t="s">
        <v>3</v>
      </c>
      <c r="H6811" s="32">
        <f>SUBTOTAL(9,H6810:H6810)</f>
        <v>133109</v>
      </c>
      <c r="I6811" s="32">
        <f>SUBTOTAL(9,I6810:I6810)</f>
        <v>133109</v>
      </c>
      <c r="J6811" s="31">
        <f>SUBTOTAL(9,J6810:J6810)</f>
        <v>1</v>
      </c>
      <c r="K6811" s="14">
        <f>SUBTOTAL(9,K6810:K6810)</f>
        <v>0</v>
      </c>
      <c r="L6811" s="14">
        <f>SUBTOTAL(9,L6808:L6810)</f>
        <v>0</v>
      </c>
      <c r="M6811" s="80">
        <f>SUBTOTAL(9,M6810:M6810)</f>
        <v>0</v>
      </c>
    </row>
    <row r="6812" spans="2:13" ht="24.9" customHeight="1" outlineLevel="2" x14ac:dyDescent="0.3">
      <c r="B6812" s="47" t="s">
        <v>2133</v>
      </c>
      <c r="C6812" s="46" t="s">
        <v>498</v>
      </c>
      <c r="D6812" s="46" t="s">
        <v>1773</v>
      </c>
      <c r="E6812" s="46" t="s">
        <v>1866</v>
      </c>
      <c r="F6812" s="45" t="s">
        <v>1865</v>
      </c>
      <c r="G6812" s="26" t="s">
        <v>2136</v>
      </c>
      <c r="H6812" s="30">
        <v>86988</v>
      </c>
      <c r="I6812" s="30">
        <v>86988</v>
      </c>
      <c r="J6812" s="36">
        <f>I6812/H6812</f>
        <v>1</v>
      </c>
      <c r="K6812" s="24"/>
      <c r="L6812" s="24"/>
      <c r="M6812" s="80"/>
    </row>
    <row r="6813" spans="2:13" ht="24.9" customHeight="1" outlineLevel="1" x14ac:dyDescent="0.3">
      <c r="B6813" s="44" t="str">
        <f>B6812</f>
        <v>ASIGNACIONES DIRECTAS (20% DEL SGR)</v>
      </c>
      <c r="C6813" s="43" t="s">
        <v>498</v>
      </c>
      <c r="D6813" s="43" t="s">
        <v>1773</v>
      </c>
      <c r="E6813" s="43" t="s">
        <v>1866</v>
      </c>
      <c r="F6813" s="42" t="s">
        <v>1865</v>
      </c>
      <c r="G6813" s="18" t="s">
        <v>3</v>
      </c>
      <c r="H6813" s="32">
        <f>SUBTOTAL(9,H6812:H6812)</f>
        <v>86988</v>
      </c>
      <c r="I6813" s="32">
        <f>SUBTOTAL(9,I6812:I6812)</f>
        <v>86988</v>
      </c>
      <c r="J6813" s="31">
        <f>SUBTOTAL(9,J6812:J6812)</f>
        <v>1</v>
      </c>
      <c r="K6813" s="14">
        <f>SUBTOTAL(9,K6812:K6812)</f>
        <v>0</v>
      </c>
      <c r="L6813" s="14">
        <f>SUBTOTAL(9,L6810:L6812)</f>
        <v>0</v>
      </c>
      <c r="M6813" s="80">
        <f>SUBTOTAL(9,M6812:M6812)</f>
        <v>0</v>
      </c>
    </row>
    <row r="6814" spans="2:13" ht="24.9" customHeight="1" outlineLevel="2" x14ac:dyDescent="0.3">
      <c r="B6814" s="47" t="s">
        <v>2133</v>
      </c>
      <c r="C6814" s="46" t="s">
        <v>498</v>
      </c>
      <c r="D6814" s="46" t="s">
        <v>1773</v>
      </c>
      <c r="E6814" s="46" t="s">
        <v>1864</v>
      </c>
      <c r="F6814" s="45" t="s">
        <v>1863</v>
      </c>
      <c r="G6814" s="26" t="s">
        <v>0</v>
      </c>
      <c r="H6814" s="30">
        <v>707116575</v>
      </c>
      <c r="I6814" s="30">
        <v>152161443.67000002</v>
      </c>
      <c r="J6814" s="36">
        <f>I6814/H6814</f>
        <v>0.21518579686807654</v>
      </c>
      <c r="K6814" s="30">
        <v>63305676</v>
      </c>
      <c r="L6814" s="30">
        <f>I6814</f>
        <v>152161443.67000002</v>
      </c>
      <c r="M6814" s="80">
        <f>L6814/K6814</f>
        <v>2.4035987495023354</v>
      </c>
    </row>
    <row r="6815" spans="2:13" ht="24.9" customHeight="1" outlineLevel="2" x14ac:dyDescent="0.3">
      <c r="B6815" s="47" t="s">
        <v>2133</v>
      </c>
      <c r="C6815" s="46" t="s">
        <v>498</v>
      </c>
      <c r="D6815" s="46" t="s">
        <v>1773</v>
      </c>
      <c r="E6815" s="46" t="s">
        <v>1864</v>
      </c>
      <c r="F6815" s="45" t="s">
        <v>1863</v>
      </c>
      <c r="G6815" s="26" t="s">
        <v>7</v>
      </c>
      <c r="H6815" s="30">
        <v>-141423315</v>
      </c>
      <c r="I6815" s="24"/>
      <c r="J6815" s="36"/>
      <c r="K6815" s="24"/>
      <c r="L6815" s="24"/>
      <c r="M6815" s="80" t="str">
        <f>IFERROR((Base_actualizacion!$L6810/Base_actualizacion!$K6810)," " )</f>
        <v xml:space="preserve"> </v>
      </c>
    </row>
    <row r="6816" spans="2:13" ht="24.9" customHeight="1" outlineLevel="2" x14ac:dyDescent="0.3">
      <c r="B6816" s="47" t="s">
        <v>2133</v>
      </c>
      <c r="C6816" s="46" t="s">
        <v>498</v>
      </c>
      <c r="D6816" s="46" t="s">
        <v>1773</v>
      </c>
      <c r="E6816" s="46" t="s">
        <v>1864</v>
      </c>
      <c r="F6816" s="45" t="s">
        <v>1863</v>
      </c>
      <c r="G6816" s="26" t="s">
        <v>2136</v>
      </c>
      <c r="H6816" s="30">
        <v>14841493</v>
      </c>
      <c r="I6816" s="30">
        <v>14841493</v>
      </c>
      <c r="J6816" s="36">
        <f>I6816/H6816</f>
        <v>1</v>
      </c>
      <c r="K6816" s="24"/>
      <c r="L6816" s="24"/>
      <c r="M6816" s="80"/>
    </row>
    <row r="6817" spans="2:13" ht="24.9" customHeight="1" outlineLevel="1" x14ac:dyDescent="0.3">
      <c r="B6817" s="44" t="str">
        <f>B6816</f>
        <v>ASIGNACIONES DIRECTAS (20% DEL SGR)</v>
      </c>
      <c r="C6817" s="43" t="s">
        <v>498</v>
      </c>
      <c r="D6817" s="43" t="s">
        <v>1773</v>
      </c>
      <c r="E6817" s="43" t="s">
        <v>1864</v>
      </c>
      <c r="F6817" s="42" t="s">
        <v>1863</v>
      </c>
      <c r="G6817" s="18" t="s">
        <v>3</v>
      </c>
      <c r="H6817" s="32">
        <f>SUBTOTAL(9,H6814:H6816)</f>
        <v>580534753</v>
      </c>
      <c r="I6817" s="32">
        <f>SUBTOTAL(9,I6814:I6816)</f>
        <v>167002936.67000002</v>
      </c>
      <c r="J6817" s="31">
        <f>SUBTOTAL(9,J6814:J6816)</f>
        <v>1.2151857968680766</v>
      </c>
      <c r="K6817" s="14">
        <f>SUBTOTAL(9,K6814:K6816)</f>
        <v>63305676</v>
      </c>
      <c r="L6817" s="14">
        <f>SUBTOTAL(9,L6814:L6816)</f>
        <v>152161443.67000002</v>
      </c>
      <c r="M6817" s="80">
        <f>SUBTOTAL(9,M6814:M6816)</f>
        <v>2.4035987495023354</v>
      </c>
    </row>
    <row r="6818" spans="2:13" ht="24.9" customHeight="1" outlineLevel="2" x14ac:dyDescent="0.3">
      <c r="B6818" s="47" t="s">
        <v>2133</v>
      </c>
      <c r="C6818" s="46" t="s">
        <v>498</v>
      </c>
      <c r="D6818" s="46" t="s">
        <v>1773</v>
      </c>
      <c r="E6818" s="46" t="s">
        <v>1862</v>
      </c>
      <c r="F6818" s="45" t="s">
        <v>1861</v>
      </c>
      <c r="G6818" s="26" t="s">
        <v>2136</v>
      </c>
      <c r="H6818" s="30">
        <v>42973</v>
      </c>
      <c r="I6818" s="30">
        <v>42973</v>
      </c>
      <c r="J6818" s="36">
        <f>I6818/H6818</f>
        <v>1</v>
      </c>
      <c r="K6818" s="24"/>
      <c r="L6818" s="24"/>
      <c r="M6818" s="80"/>
    </row>
    <row r="6819" spans="2:13" ht="24.9" customHeight="1" outlineLevel="1" x14ac:dyDescent="0.3">
      <c r="B6819" s="44" t="str">
        <f>B6818</f>
        <v>ASIGNACIONES DIRECTAS (20% DEL SGR)</v>
      </c>
      <c r="C6819" s="43" t="s">
        <v>498</v>
      </c>
      <c r="D6819" s="43" t="s">
        <v>1773</v>
      </c>
      <c r="E6819" s="43" t="s">
        <v>1862</v>
      </c>
      <c r="F6819" s="42" t="s">
        <v>1861</v>
      </c>
      <c r="G6819" s="18" t="s">
        <v>3</v>
      </c>
      <c r="H6819" s="32">
        <f>SUBTOTAL(9,H6818:H6818)</f>
        <v>42973</v>
      </c>
      <c r="I6819" s="32">
        <f>SUBTOTAL(9,I6818:I6818)</f>
        <v>42973</v>
      </c>
      <c r="J6819" s="31">
        <f>SUBTOTAL(9,J6818:J6818)</f>
        <v>1</v>
      </c>
      <c r="K6819" s="14">
        <f>SUBTOTAL(9,K6818:K6818)</f>
        <v>0</v>
      </c>
      <c r="L6819" s="14">
        <f>SUBTOTAL(9,L6816:L6818)</f>
        <v>0</v>
      </c>
      <c r="M6819" s="80">
        <f>SUBTOTAL(9,M6818:M6818)</f>
        <v>0</v>
      </c>
    </row>
    <row r="6820" spans="2:13" ht="24.9" customHeight="1" outlineLevel="2" x14ac:dyDescent="0.3">
      <c r="B6820" s="47" t="s">
        <v>2133</v>
      </c>
      <c r="C6820" s="46" t="s">
        <v>498</v>
      </c>
      <c r="D6820" s="46" t="s">
        <v>1773</v>
      </c>
      <c r="E6820" s="46" t="s">
        <v>1860</v>
      </c>
      <c r="F6820" s="45" t="s">
        <v>1859</v>
      </c>
      <c r="G6820" s="26" t="s">
        <v>2136</v>
      </c>
      <c r="H6820" s="30">
        <v>75633</v>
      </c>
      <c r="I6820" s="30">
        <v>75633</v>
      </c>
      <c r="J6820" s="36">
        <f>I6820/H6820</f>
        <v>1</v>
      </c>
      <c r="K6820" s="24"/>
      <c r="L6820" s="24"/>
      <c r="M6820" s="80"/>
    </row>
    <row r="6821" spans="2:13" ht="24.9" customHeight="1" outlineLevel="1" x14ac:dyDescent="0.3">
      <c r="B6821" s="44" t="str">
        <f>B6820</f>
        <v>ASIGNACIONES DIRECTAS (20% DEL SGR)</v>
      </c>
      <c r="C6821" s="43" t="s">
        <v>498</v>
      </c>
      <c r="D6821" s="43" t="s">
        <v>1773</v>
      </c>
      <c r="E6821" s="43" t="s">
        <v>1860</v>
      </c>
      <c r="F6821" s="42" t="s">
        <v>1859</v>
      </c>
      <c r="G6821" s="18" t="s">
        <v>3</v>
      </c>
      <c r="H6821" s="32">
        <f>SUBTOTAL(9,H6820:H6820)</f>
        <v>75633</v>
      </c>
      <c r="I6821" s="32">
        <f>SUBTOTAL(9,I6820:I6820)</f>
        <v>75633</v>
      </c>
      <c r="J6821" s="31">
        <f>SUBTOTAL(9,J6820:J6820)</f>
        <v>1</v>
      </c>
      <c r="K6821" s="14">
        <f>SUBTOTAL(9,K6820:K6820)</f>
        <v>0</v>
      </c>
      <c r="L6821" s="14">
        <f>SUBTOTAL(9,L6818:L6820)</f>
        <v>0</v>
      </c>
      <c r="M6821" s="80">
        <f>SUBTOTAL(9,M6820:M6820)</f>
        <v>0</v>
      </c>
    </row>
    <row r="6822" spans="2:13" ht="24.9" customHeight="1" outlineLevel="2" x14ac:dyDescent="0.3">
      <c r="B6822" s="47" t="s">
        <v>2133</v>
      </c>
      <c r="C6822" s="46" t="s">
        <v>498</v>
      </c>
      <c r="D6822" s="46" t="s">
        <v>1773</v>
      </c>
      <c r="E6822" s="46" t="s">
        <v>1854</v>
      </c>
      <c r="F6822" s="45" t="s">
        <v>1853</v>
      </c>
      <c r="G6822" s="26" t="s">
        <v>0</v>
      </c>
      <c r="H6822" s="30">
        <v>1571685221</v>
      </c>
      <c r="I6822" s="30">
        <v>53690570.939999998</v>
      </c>
      <c r="J6822" s="36">
        <f>I6822/H6822</f>
        <v>3.4161147679329103E-2</v>
      </c>
      <c r="K6822" s="30">
        <v>140917796</v>
      </c>
      <c r="L6822" s="30">
        <f>I6822</f>
        <v>53690570.939999998</v>
      </c>
      <c r="M6822" s="80">
        <f>L6822/K6822</f>
        <v>0.38100632045082511</v>
      </c>
    </row>
    <row r="6823" spans="2:13" ht="24.9" customHeight="1" outlineLevel="2" x14ac:dyDescent="0.3">
      <c r="B6823" s="47" t="s">
        <v>2133</v>
      </c>
      <c r="C6823" s="46" t="s">
        <v>498</v>
      </c>
      <c r="D6823" s="46" t="s">
        <v>1773</v>
      </c>
      <c r="E6823" s="46" t="s">
        <v>1854</v>
      </c>
      <c r="F6823" s="45" t="s">
        <v>1853</v>
      </c>
      <c r="G6823" s="26" t="s">
        <v>7</v>
      </c>
      <c r="H6823" s="30">
        <v>-314337044</v>
      </c>
      <c r="I6823" s="24"/>
      <c r="J6823" s="36"/>
      <c r="K6823" s="24"/>
      <c r="L6823" s="24"/>
      <c r="M6823" s="80" t="str">
        <f>IFERROR((Base_actualizacion!$L6818/Base_actualizacion!$K6818)," " )</f>
        <v xml:space="preserve"> </v>
      </c>
    </row>
    <row r="6824" spans="2:13" ht="24.9" customHeight="1" outlineLevel="2" x14ac:dyDescent="0.3">
      <c r="B6824" s="47" t="s">
        <v>2133</v>
      </c>
      <c r="C6824" s="46" t="s">
        <v>498</v>
      </c>
      <c r="D6824" s="46" t="s">
        <v>1773</v>
      </c>
      <c r="E6824" s="46" t="s">
        <v>1854</v>
      </c>
      <c r="F6824" s="45" t="s">
        <v>1853</v>
      </c>
      <c r="G6824" s="26" t="s">
        <v>2136</v>
      </c>
      <c r="H6824" s="30">
        <v>42830410</v>
      </c>
      <c r="I6824" s="30">
        <v>42830410</v>
      </c>
      <c r="J6824" s="36">
        <f>I6824/H6824</f>
        <v>1</v>
      </c>
      <c r="K6824" s="24"/>
      <c r="L6824" s="24"/>
      <c r="M6824" s="80"/>
    </row>
    <row r="6825" spans="2:13" ht="24.9" customHeight="1" outlineLevel="1" x14ac:dyDescent="0.3">
      <c r="B6825" s="44" t="str">
        <f>B6824</f>
        <v>ASIGNACIONES DIRECTAS (20% DEL SGR)</v>
      </c>
      <c r="C6825" s="43" t="s">
        <v>498</v>
      </c>
      <c r="D6825" s="43" t="s">
        <v>1773</v>
      </c>
      <c r="E6825" s="43" t="s">
        <v>1854</v>
      </c>
      <c r="F6825" s="42" t="s">
        <v>1853</v>
      </c>
      <c r="G6825" s="18" t="s">
        <v>3</v>
      </c>
      <c r="H6825" s="32">
        <f>SUBTOTAL(9,H6822:H6824)</f>
        <v>1300178587</v>
      </c>
      <c r="I6825" s="32">
        <f>SUBTOTAL(9,I6822:I6824)</f>
        <v>96520980.939999998</v>
      </c>
      <c r="J6825" s="31">
        <f>SUBTOTAL(9,J6822:J6824)</f>
        <v>1.0341611476793291</v>
      </c>
      <c r="K6825" s="14">
        <f>SUBTOTAL(9,K6822:K6824)</f>
        <v>140917796</v>
      </c>
      <c r="L6825" s="14">
        <f>SUBTOTAL(9,L6822:L6824)</f>
        <v>53690570.939999998</v>
      </c>
      <c r="M6825" s="80">
        <f>SUBTOTAL(9,M6822:M6824)</f>
        <v>0.38100632045082511</v>
      </c>
    </row>
    <row r="6826" spans="2:13" ht="24.9" customHeight="1" outlineLevel="2" x14ac:dyDescent="0.3">
      <c r="B6826" s="47" t="s">
        <v>2133</v>
      </c>
      <c r="C6826" s="46" t="s">
        <v>498</v>
      </c>
      <c r="D6826" s="46" t="s">
        <v>1773</v>
      </c>
      <c r="E6826" s="46" t="s">
        <v>1852</v>
      </c>
      <c r="F6826" s="45" t="s">
        <v>1851</v>
      </c>
      <c r="G6826" s="26" t="s">
        <v>0</v>
      </c>
      <c r="H6826" s="30">
        <v>3638385056</v>
      </c>
      <c r="I6826" s="30">
        <v>376934815.39999998</v>
      </c>
      <c r="J6826" s="36">
        <f>I6826/H6826</f>
        <v>0.10359948427624588</v>
      </c>
      <c r="K6826" s="30">
        <v>300662547.28999996</v>
      </c>
      <c r="L6826" s="30">
        <f>I6826</f>
        <v>376934815.39999998</v>
      </c>
      <c r="M6826" s="80">
        <f>L6826/K6826</f>
        <v>1.2536806422930775</v>
      </c>
    </row>
    <row r="6827" spans="2:13" ht="24.9" customHeight="1" outlineLevel="2" x14ac:dyDescent="0.3">
      <c r="B6827" s="47" t="s">
        <v>2133</v>
      </c>
      <c r="C6827" s="46" t="s">
        <v>498</v>
      </c>
      <c r="D6827" s="46" t="s">
        <v>1773</v>
      </c>
      <c r="E6827" s="46" t="s">
        <v>1852</v>
      </c>
      <c r="F6827" s="45" t="s">
        <v>1851</v>
      </c>
      <c r="G6827" s="26" t="s">
        <v>7</v>
      </c>
      <c r="H6827" s="30">
        <v>-727677011</v>
      </c>
      <c r="I6827" s="24"/>
      <c r="J6827" s="36"/>
      <c r="K6827" s="24"/>
      <c r="L6827" s="24"/>
      <c r="M6827" s="80" t="str">
        <f>IFERROR((Base_actualizacion!$L6823/Base_actualizacion!$K6823)," " )</f>
        <v xml:space="preserve"> </v>
      </c>
    </row>
    <row r="6828" spans="2:13" ht="24.9" customHeight="1" outlineLevel="2" x14ac:dyDescent="0.3">
      <c r="B6828" s="47" t="s">
        <v>2133</v>
      </c>
      <c r="C6828" s="46" t="s">
        <v>498</v>
      </c>
      <c r="D6828" s="46" t="s">
        <v>1773</v>
      </c>
      <c r="E6828" s="46" t="s">
        <v>1852</v>
      </c>
      <c r="F6828" s="45" t="s">
        <v>1851</v>
      </c>
      <c r="G6828" s="26" t="s">
        <v>2137</v>
      </c>
      <c r="H6828" s="30">
        <v>1801461</v>
      </c>
      <c r="I6828" s="24"/>
      <c r="J6828" s="36">
        <f>IFERROR((H6828/I6828),0)</f>
        <v>0</v>
      </c>
      <c r="K6828" s="24"/>
      <c r="L6828" s="24"/>
      <c r="M6828" s="80"/>
    </row>
    <row r="6829" spans="2:13" ht="24.9" customHeight="1" outlineLevel="2" x14ac:dyDescent="0.3">
      <c r="B6829" s="47" t="s">
        <v>2133</v>
      </c>
      <c r="C6829" s="46" t="s">
        <v>498</v>
      </c>
      <c r="D6829" s="46" t="s">
        <v>1773</v>
      </c>
      <c r="E6829" s="46" t="s">
        <v>1852</v>
      </c>
      <c r="F6829" s="45" t="s">
        <v>1851</v>
      </c>
      <c r="G6829" s="26" t="s">
        <v>2136</v>
      </c>
      <c r="H6829" s="30">
        <v>134560842</v>
      </c>
      <c r="I6829" s="30">
        <v>134560842</v>
      </c>
      <c r="J6829" s="36">
        <f>I6829/H6829</f>
        <v>1</v>
      </c>
      <c r="K6829" s="24"/>
      <c r="L6829" s="24"/>
      <c r="M6829" s="80"/>
    </row>
    <row r="6830" spans="2:13" ht="24.9" customHeight="1" outlineLevel="1" x14ac:dyDescent="0.3">
      <c r="B6830" s="44" t="str">
        <f>B6829</f>
        <v>ASIGNACIONES DIRECTAS (20% DEL SGR)</v>
      </c>
      <c r="C6830" s="43" t="s">
        <v>498</v>
      </c>
      <c r="D6830" s="43" t="s">
        <v>1773</v>
      </c>
      <c r="E6830" s="43" t="s">
        <v>1852</v>
      </c>
      <c r="F6830" s="42" t="s">
        <v>1851</v>
      </c>
      <c r="G6830" s="18" t="s">
        <v>3</v>
      </c>
      <c r="H6830" s="32">
        <f>SUBTOTAL(9,H6826:H6829)</f>
        <v>3047070348</v>
      </c>
      <c r="I6830" s="32">
        <f>SUBTOTAL(9,I6826:I6829)</f>
        <v>511495657.39999998</v>
      </c>
      <c r="J6830" s="31">
        <f>SUBTOTAL(9,J6826:J6829)</f>
        <v>1.1035994842762458</v>
      </c>
      <c r="K6830" s="14">
        <f>SUBTOTAL(9,K6826:K6829)</f>
        <v>300662547.28999996</v>
      </c>
      <c r="L6830" s="14">
        <f>SUBTOTAL(9,L6827:L6829)</f>
        <v>0</v>
      </c>
      <c r="M6830" s="80">
        <f>SUBTOTAL(9,M6826:M6829)</f>
        <v>1.2536806422930775</v>
      </c>
    </row>
    <row r="6831" spans="2:13" ht="24.9" customHeight="1" outlineLevel="2" x14ac:dyDescent="0.3">
      <c r="B6831" s="47" t="s">
        <v>2133</v>
      </c>
      <c r="C6831" s="46" t="s">
        <v>498</v>
      </c>
      <c r="D6831" s="46" t="s">
        <v>1773</v>
      </c>
      <c r="E6831" s="46" t="s">
        <v>1850</v>
      </c>
      <c r="F6831" s="45" t="s">
        <v>1849</v>
      </c>
      <c r="G6831" s="26" t="s">
        <v>0</v>
      </c>
      <c r="H6831" s="30">
        <v>843717023</v>
      </c>
      <c r="I6831" s="30">
        <v>43983647.349999994</v>
      </c>
      <c r="J6831" s="36">
        <f>I6831/H6831</f>
        <v>5.2130804702277524E-2</v>
      </c>
      <c r="K6831" s="30">
        <v>69504435.269999996</v>
      </c>
      <c r="L6831" s="30">
        <f>I6831</f>
        <v>43983647.349999994</v>
      </c>
      <c r="M6831" s="80">
        <f>L6831/K6831</f>
        <v>0.63281785081972364</v>
      </c>
    </row>
    <row r="6832" spans="2:13" ht="24.9" customHeight="1" outlineLevel="2" x14ac:dyDescent="0.3">
      <c r="B6832" s="47" t="s">
        <v>2133</v>
      </c>
      <c r="C6832" s="46" t="s">
        <v>498</v>
      </c>
      <c r="D6832" s="46" t="s">
        <v>1773</v>
      </c>
      <c r="E6832" s="46" t="s">
        <v>1850</v>
      </c>
      <c r="F6832" s="45" t="s">
        <v>1849</v>
      </c>
      <c r="G6832" s="26" t="s">
        <v>7</v>
      </c>
      <c r="H6832" s="30">
        <v>-168743405</v>
      </c>
      <c r="I6832" s="24"/>
      <c r="J6832" s="36"/>
      <c r="K6832" s="24"/>
      <c r="L6832" s="24"/>
      <c r="M6832" s="80" t="str">
        <f>IFERROR((Base_actualizacion!$L6828/Base_actualizacion!$K6828)," " )</f>
        <v xml:space="preserve"> </v>
      </c>
    </row>
    <row r="6833" spans="2:13" ht="24.9" customHeight="1" outlineLevel="2" x14ac:dyDescent="0.3">
      <c r="B6833" s="47" t="s">
        <v>2133</v>
      </c>
      <c r="C6833" s="46" t="s">
        <v>498</v>
      </c>
      <c r="D6833" s="46" t="s">
        <v>1773</v>
      </c>
      <c r="E6833" s="46" t="s">
        <v>1850</v>
      </c>
      <c r="F6833" s="45" t="s">
        <v>1849</v>
      </c>
      <c r="G6833" s="26" t="s">
        <v>2137</v>
      </c>
      <c r="H6833" s="30">
        <v>2437145</v>
      </c>
      <c r="I6833" s="24"/>
      <c r="J6833" s="36">
        <f>IFERROR((H6833/I6833),0)</f>
        <v>0</v>
      </c>
      <c r="K6833" s="24"/>
      <c r="L6833" s="24"/>
      <c r="M6833" s="80"/>
    </row>
    <row r="6834" spans="2:13" ht="24.9" customHeight="1" outlineLevel="2" x14ac:dyDescent="0.3">
      <c r="B6834" s="47" t="s">
        <v>2133</v>
      </c>
      <c r="C6834" s="46" t="s">
        <v>498</v>
      </c>
      <c r="D6834" s="46" t="s">
        <v>1773</v>
      </c>
      <c r="E6834" s="46" t="s">
        <v>1850</v>
      </c>
      <c r="F6834" s="45" t="s">
        <v>1849</v>
      </c>
      <c r="G6834" s="26" t="s">
        <v>2136</v>
      </c>
      <c r="H6834" s="30">
        <v>55130236</v>
      </c>
      <c r="I6834" s="30">
        <v>55130236</v>
      </c>
      <c r="J6834" s="36">
        <f>I6834/H6834</f>
        <v>1</v>
      </c>
      <c r="K6834" s="24"/>
      <c r="L6834" s="24"/>
      <c r="M6834" s="80"/>
    </row>
    <row r="6835" spans="2:13" ht="24.9" customHeight="1" outlineLevel="1" x14ac:dyDescent="0.3">
      <c r="B6835" s="44" t="str">
        <f>B6834</f>
        <v>ASIGNACIONES DIRECTAS (20% DEL SGR)</v>
      </c>
      <c r="C6835" s="43" t="s">
        <v>498</v>
      </c>
      <c r="D6835" s="43" t="s">
        <v>1773</v>
      </c>
      <c r="E6835" s="43" t="s">
        <v>1850</v>
      </c>
      <c r="F6835" s="42" t="s">
        <v>1849</v>
      </c>
      <c r="G6835" s="18" t="s">
        <v>3</v>
      </c>
      <c r="H6835" s="32">
        <f>SUBTOTAL(9,H6831:H6834)</f>
        <v>732540999</v>
      </c>
      <c r="I6835" s="32">
        <f>SUBTOTAL(9,I6831:I6834)</f>
        <v>99113883.349999994</v>
      </c>
      <c r="J6835" s="31">
        <f>SUBTOTAL(9,J6831:J6834)</f>
        <v>1.0521308047022775</v>
      </c>
      <c r="K6835" s="14">
        <f>SUBTOTAL(9,K6831:K6834)</f>
        <v>69504435.269999996</v>
      </c>
      <c r="L6835" s="14">
        <f>SUBTOTAL(9,L6832:L6834)</f>
        <v>0</v>
      </c>
      <c r="M6835" s="80">
        <f>SUBTOTAL(9,M6831:M6834)</f>
        <v>0.63281785081972364</v>
      </c>
    </row>
    <row r="6836" spans="2:13" ht="24.9" customHeight="1" outlineLevel="2" x14ac:dyDescent="0.3">
      <c r="B6836" s="47" t="s">
        <v>2133</v>
      </c>
      <c r="C6836" s="46" t="s">
        <v>498</v>
      </c>
      <c r="D6836" s="46" t="s">
        <v>1773</v>
      </c>
      <c r="E6836" s="46" t="s">
        <v>1848</v>
      </c>
      <c r="F6836" s="45" t="s">
        <v>1847</v>
      </c>
      <c r="G6836" s="26" t="s">
        <v>0</v>
      </c>
      <c r="H6836" s="30">
        <v>18296215767</v>
      </c>
      <c r="I6836" s="30">
        <v>1582554314.2</v>
      </c>
      <c r="J6836" s="36">
        <f>I6836/H6836</f>
        <v>8.6496264274188148E-2</v>
      </c>
      <c r="K6836" s="30">
        <v>1637258104</v>
      </c>
      <c r="L6836" s="30">
        <f>I6836</f>
        <v>1582554314.2</v>
      </c>
      <c r="M6836" s="80">
        <f>L6836/K6836</f>
        <v>0.96658816977826978</v>
      </c>
    </row>
    <row r="6837" spans="2:13" ht="24.9" customHeight="1" outlineLevel="2" x14ac:dyDescent="0.3">
      <c r="B6837" s="47" t="s">
        <v>2133</v>
      </c>
      <c r="C6837" s="46" t="s">
        <v>498</v>
      </c>
      <c r="D6837" s="46" t="s">
        <v>1773</v>
      </c>
      <c r="E6837" s="46" t="s">
        <v>1848</v>
      </c>
      <c r="F6837" s="45" t="s">
        <v>1847</v>
      </c>
      <c r="G6837" s="26" t="s">
        <v>7</v>
      </c>
      <c r="H6837" s="30">
        <v>-3659243153</v>
      </c>
      <c r="I6837" s="24"/>
      <c r="J6837" s="36"/>
      <c r="K6837" s="24"/>
      <c r="L6837" s="24"/>
      <c r="M6837" s="80" t="str">
        <f>IFERROR((Base_actualizacion!$L6833/Base_actualizacion!$K6833)," " )</f>
        <v xml:space="preserve"> </v>
      </c>
    </row>
    <row r="6838" spans="2:13" ht="24.9" customHeight="1" outlineLevel="2" x14ac:dyDescent="0.3">
      <c r="B6838" s="47" t="s">
        <v>2133</v>
      </c>
      <c r="C6838" s="46" t="s">
        <v>498</v>
      </c>
      <c r="D6838" s="46" t="s">
        <v>1773</v>
      </c>
      <c r="E6838" s="46" t="s">
        <v>1848</v>
      </c>
      <c r="F6838" s="45" t="s">
        <v>1847</v>
      </c>
      <c r="G6838" s="26" t="s">
        <v>13</v>
      </c>
      <c r="H6838" s="30">
        <v>1501586196</v>
      </c>
      <c r="I6838" s="30">
        <v>1501586196</v>
      </c>
      <c r="J6838" s="36">
        <f>H6838/I6838</f>
        <v>1</v>
      </c>
      <c r="K6838" s="24"/>
      <c r="L6838" s="24"/>
      <c r="M6838" s="80"/>
    </row>
    <row r="6839" spans="2:13" ht="24.9" customHeight="1" outlineLevel="2" x14ac:dyDescent="0.3">
      <c r="B6839" s="47" t="s">
        <v>2133</v>
      </c>
      <c r="C6839" s="46" t="s">
        <v>498</v>
      </c>
      <c r="D6839" s="46" t="s">
        <v>1773</v>
      </c>
      <c r="E6839" s="46" t="s">
        <v>1848</v>
      </c>
      <c r="F6839" s="45" t="s">
        <v>1847</v>
      </c>
      <c r="G6839" s="26" t="s">
        <v>2136</v>
      </c>
      <c r="H6839" s="30">
        <v>723651288</v>
      </c>
      <c r="I6839" s="30">
        <v>723651288</v>
      </c>
      <c r="J6839" s="36">
        <f>I6839/H6839</f>
        <v>1</v>
      </c>
      <c r="K6839" s="24"/>
      <c r="L6839" s="24"/>
      <c r="M6839" s="80"/>
    </row>
    <row r="6840" spans="2:13" ht="24.9" customHeight="1" outlineLevel="1" x14ac:dyDescent="0.3">
      <c r="B6840" s="44" t="str">
        <f>B6839</f>
        <v>ASIGNACIONES DIRECTAS (20% DEL SGR)</v>
      </c>
      <c r="C6840" s="43" t="s">
        <v>498</v>
      </c>
      <c r="D6840" s="43" t="s">
        <v>1773</v>
      </c>
      <c r="E6840" s="43" t="s">
        <v>1848</v>
      </c>
      <c r="F6840" s="42" t="s">
        <v>1847</v>
      </c>
      <c r="G6840" s="18" t="s">
        <v>3</v>
      </c>
      <c r="H6840" s="32">
        <f>SUBTOTAL(9,H6836:H6839)</f>
        <v>16862210098</v>
      </c>
      <c r="I6840" s="32">
        <f>SUBTOTAL(9,I6836:I6839)</f>
        <v>3807791798.1999998</v>
      </c>
      <c r="J6840" s="31">
        <f>SUBTOTAL(9,J6836:J6839)</f>
        <v>2.0864962642741882</v>
      </c>
      <c r="K6840" s="14">
        <f>SUBTOTAL(9,K6836:K6839)</f>
        <v>1637258104</v>
      </c>
      <c r="L6840" s="14">
        <f>SUBTOTAL(9,L6837:L6839)</f>
        <v>0</v>
      </c>
      <c r="M6840" s="80">
        <f>SUBTOTAL(9,M6836:M6839)</f>
        <v>0.96658816977826978</v>
      </c>
    </row>
    <row r="6841" spans="2:13" ht="24.9" customHeight="1" outlineLevel="2" x14ac:dyDescent="0.3">
      <c r="B6841" s="47" t="s">
        <v>2133</v>
      </c>
      <c r="C6841" s="46" t="s">
        <v>498</v>
      </c>
      <c r="D6841" s="46" t="s">
        <v>1773</v>
      </c>
      <c r="E6841" s="46" t="s">
        <v>1846</v>
      </c>
      <c r="F6841" s="45" t="s">
        <v>1845</v>
      </c>
      <c r="G6841" s="26" t="s">
        <v>0</v>
      </c>
      <c r="H6841" s="30">
        <v>10461291</v>
      </c>
      <c r="I6841" s="30">
        <v>0</v>
      </c>
      <c r="J6841" s="36">
        <f>I6841/H6841</f>
        <v>0</v>
      </c>
      <c r="K6841" s="30">
        <v>921106</v>
      </c>
      <c r="L6841" s="30">
        <f>I6841</f>
        <v>0</v>
      </c>
      <c r="M6841" s="80">
        <f>L6841/K6841</f>
        <v>0</v>
      </c>
    </row>
    <row r="6842" spans="2:13" ht="24.9" customHeight="1" outlineLevel="2" x14ac:dyDescent="0.3">
      <c r="B6842" s="47" t="s">
        <v>2133</v>
      </c>
      <c r="C6842" s="46" t="s">
        <v>498</v>
      </c>
      <c r="D6842" s="46" t="s">
        <v>1773</v>
      </c>
      <c r="E6842" s="46" t="s">
        <v>1846</v>
      </c>
      <c r="F6842" s="45" t="s">
        <v>1845</v>
      </c>
      <c r="G6842" s="26" t="s">
        <v>7</v>
      </c>
      <c r="H6842" s="30">
        <v>-2092258</v>
      </c>
      <c r="I6842" s="24"/>
      <c r="J6842" s="36"/>
      <c r="K6842" s="24"/>
      <c r="L6842" s="24"/>
      <c r="M6842" s="80" t="str">
        <f>IFERROR((Base_actualizacion!$L6838/Base_actualizacion!$K6838)," " )</f>
        <v xml:space="preserve"> </v>
      </c>
    </row>
    <row r="6843" spans="2:13" ht="24.9" customHeight="1" outlineLevel="2" x14ac:dyDescent="0.3">
      <c r="B6843" s="47" t="s">
        <v>2133</v>
      </c>
      <c r="C6843" s="46" t="s">
        <v>498</v>
      </c>
      <c r="D6843" s="46" t="s">
        <v>1773</v>
      </c>
      <c r="E6843" s="46" t="s">
        <v>1846</v>
      </c>
      <c r="F6843" s="45" t="s">
        <v>1845</v>
      </c>
      <c r="G6843" s="26" t="s">
        <v>2136</v>
      </c>
      <c r="H6843" s="30">
        <v>2319182</v>
      </c>
      <c r="I6843" s="30">
        <v>2319182</v>
      </c>
      <c r="J6843" s="36">
        <f>I6843/H6843</f>
        <v>1</v>
      </c>
      <c r="K6843" s="24"/>
      <c r="L6843" s="24"/>
      <c r="M6843" s="80"/>
    </row>
    <row r="6844" spans="2:13" ht="24.9" customHeight="1" outlineLevel="1" x14ac:dyDescent="0.3">
      <c r="B6844" s="44" t="str">
        <f>B6843</f>
        <v>ASIGNACIONES DIRECTAS (20% DEL SGR)</v>
      </c>
      <c r="C6844" s="43" t="s">
        <v>498</v>
      </c>
      <c r="D6844" s="43" t="s">
        <v>1773</v>
      </c>
      <c r="E6844" s="43" t="s">
        <v>1846</v>
      </c>
      <c r="F6844" s="42" t="s">
        <v>1845</v>
      </c>
      <c r="G6844" s="18" t="s">
        <v>3</v>
      </c>
      <c r="H6844" s="32">
        <f>SUBTOTAL(9,H6841:H6843)</f>
        <v>10688215</v>
      </c>
      <c r="I6844" s="32">
        <f>SUBTOTAL(9,I6841:I6843)</f>
        <v>2319182</v>
      </c>
      <c r="J6844" s="31">
        <f>SUBTOTAL(9,J6841:J6843)</f>
        <v>1</v>
      </c>
      <c r="K6844" s="14">
        <f>SUBTOTAL(9,K6841:K6843)</f>
        <v>921106</v>
      </c>
      <c r="L6844" s="14">
        <f>SUBTOTAL(9,L6841:L6843)</f>
        <v>0</v>
      </c>
      <c r="M6844" s="80">
        <f>SUBTOTAL(9,M6841:M6843)</f>
        <v>0</v>
      </c>
    </row>
    <row r="6845" spans="2:13" ht="24.9" customHeight="1" outlineLevel="2" x14ac:dyDescent="0.3">
      <c r="B6845" s="47" t="s">
        <v>2133</v>
      </c>
      <c r="C6845" s="46" t="s">
        <v>498</v>
      </c>
      <c r="D6845" s="46" t="s">
        <v>1773</v>
      </c>
      <c r="E6845" s="46" t="s">
        <v>1844</v>
      </c>
      <c r="F6845" s="45" t="s">
        <v>373</v>
      </c>
      <c r="G6845" s="26" t="s">
        <v>0</v>
      </c>
      <c r="H6845" s="30">
        <v>12744814</v>
      </c>
      <c r="I6845" s="30">
        <v>2266524.7999999998</v>
      </c>
      <c r="J6845" s="36">
        <f>I6845/H6845</f>
        <v>0.17783898611623519</v>
      </c>
      <c r="K6845" s="30">
        <v>1180541</v>
      </c>
      <c r="L6845" s="30">
        <f>I6845</f>
        <v>2266524.7999999998</v>
      </c>
      <c r="M6845" s="80">
        <f>L6845/K6845</f>
        <v>1.9199035018690582</v>
      </c>
    </row>
    <row r="6846" spans="2:13" ht="24.9" customHeight="1" outlineLevel="2" x14ac:dyDescent="0.3">
      <c r="B6846" s="47" t="s">
        <v>2133</v>
      </c>
      <c r="C6846" s="46" t="s">
        <v>498</v>
      </c>
      <c r="D6846" s="46" t="s">
        <v>1773</v>
      </c>
      <c r="E6846" s="46" t="s">
        <v>1844</v>
      </c>
      <c r="F6846" s="45" t="s">
        <v>373</v>
      </c>
      <c r="G6846" s="26" t="s">
        <v>7</v>
      </c>
      <c r="H6846" s="30">
        <v>-2548963</v>
      </c>
      <c r="I6846" s="24"/>
      <c r="J6846" s="36"/>
      <c r="K6846" s="24"/>
      <c r="L6846" s="24"/>
      <c r="M6846" s="80" t="str">
        <f>IFERROR((Base_actualizacion!$L6842/Base_actualizacion!$K6842)," " )</f>
        <v xml:space="preserve"> </v>
      </c>
    </row>
    <row r="6847" spans="2:13" ht="24.9" customHeight="1" outlineLevel="2" x14ac:dyDescent="0.3">
      <c r="B6847" s="47" t="s">
        <v>2133</v>
      </c>
      <c r="C6847" s="46" t="s">
        <v>498</v>
      </c>
      <c r="D6847" s="46" t="s">
        <v>1773</v>
      </c>
      <c r="E6847" s="46" t="s">
        <v>1844</v>
      </c>
      <c r="F6847" s="45" t="s">
        <v>373</v>
      </c>
      <c r="G6847" s="26" t="s">
        <v>2137</v>
      </c>
      <c r="H6847" s="30">
        <v>2649775</v>
      </c>
      <c r="I6847" s="24"/>
      <c r="J6847" s="36">
        <f>IFERROR((H6847/I6847),0)</f>
        <v>0</v>
      </c>
      <c r="K6847" s="24"/>
      <c r="L6847" s="24"/>
      <c r="M6847" s="80"/>
    </row>
    <row r="6848" spans="2:13" ht="24.9" customHeight="1" outlineLevel="2" x14ac:dyDescent="0.3">
      <c r="B6848" s="47" t="s">
        <v>2133</v>
      </c>
      <c r="C6848" s="46" t="s">
        <v>498</v>
      </c>
      <c r="D6848" s="46" t="s">
        <v>1773</v>
      </c>
      <c r="E6848" s="46" t="s">
        <v>1844</v>
      </c>
      <c r="F6848" s="45" t="s">
        <v>373</v>
      </c>
      <c r="G6848" s="26" t="s">
        <v>2136</v>
      </c>
      <c r="H6848" s="30">
        <v>3138898</v>
      </c>
      <c r="I6848" s="30">
        <v>3138898</v>
      </c>
      <c r="J6848" s="36">
        <f>I6848/H6848</f>
        <v>1</v>
      </c>
      <c r="K6848" s="24"/>
      <c r="L6848" s="24"/>
      <c r="M6848" s="80"/>
    </row>
    <row r="6849" spans="2:13" ht="24.9" customHeight="1" outlineLevel="1" x14ac:dyDescent="0.3">
      <c r="B6849" s="44" t="str">
        <f>B6848</f>
        <v>ASIGNACIONES DIRECTAS (20% DEL SGR)</v>
      </c>
      <c r="C6849" s="43" t="s">
        <v>498</v>
      </c>
      <c r="D6849" s="43" t="s">
        <v>1773</v>
      </c>
      <c r="E6849" s="43" t="s">
        <v>1844</v>
      </c>
      <c r="F6849" s="42" t="s">
        <v>373</v>
      </c>
      <c r="G6849" s="18" t="s">
        <v>3</v>
      </c>
      <c r="H6849" s="32">
        <f>SUBTOTAL(9,H6845:H6848)</f>
        <v>15984524</v>
      </c>
      <c r="I6849" s="32">
        <f>SUBTOTAL(9,I6845:I6848)</f>
        <v>5405422.7999999998</v>
      </c>
      <c r="J6849" s="31">
        <f>SUBTOTAL(9,J6845:J6848)</f>
        <v>1.1778389861162353</v>
      </c>
      <c r="K6849" s="14">
        <f>SUBTOTAL(9,K6845:K6848)</f>
        <v>1180541</v>
      </c>
      <c r="L6849" s="14">
        <f>SUBTOTAL(9,L6846:L6848)</f>
        <v>0</v>
      </c>
      <c r="M6849" s="80">
        <f>SUBTOTAL(9,M6845:M6848)</f>
        <v>1.9199035018690582</v>
      </c>
    </row>
    <row r="6850" spans="2:13" ht="24.9" customHeight="1" outlineLevel="2" x14ac:dyDescent="0.3">
      <c r="B6850" s="47" t="s">
        <v>2133</v>
      </c>
      <c r="C6850" s="46" t="s">
        <v>498</v>
      </c>
      <c r="D6850" s="46" t="s">
        <v>1773</v>
      </c>
      <c r="E6850" s="46" t="s">
        <v>1843</v>
      </c>
      <c r="F6850" s="45" t="s">
        <v>83</v>
      </c>
      <c r="G6850" s="26" t="s">
        <v>2136</v>
      </c>
      <c r="H6850" s="30">
        <v>1216000</v>
      </c>
      <c r="I6850" s="30">
        <v>1216000</v>
      </c>
      <c r="J6850" s="36">
        <f>I6850/H6850</f>
        <v>1</v>
      </c>
      <c r="K6850" s="24"/>
      <c r="L6850" s="24"/>
      <c r="M6850" s="80"/>
    </row>
    <row r="6851" spans="2:13" ht="24.9" customHeight="1" outlineLevel="1" x14ac:dyDescent="0.3">
      <c r="B6851" s="44" t="str">
        <f>B6850</f>
        <v>ASIGNACIONES DIRECTAS (20% DEL SGR)</v>
      </c>
      <c r="C6851" s="43" t="s">
        <v>498</v>
      </c>
      <c r="D6851" s="43" t="s">
        <v>1773</v>
      </c>
      <c r="E6851" s="43" t="s">
        <v>1843</v>
      </c>
      <c r="F6851" s="42" t="s">
        <v>83</v>
      </c>
      <c r="G6851" s="18" t="s">
        <v>3</v>
      </c>
      <c r="H6851" s="32">
        <f>SUBTOTAL(9,H6850:H6850)</f>
        <v>1216000</v>
      </c>
      <c r="I6851" s="32">
        <f>SUBTOTAL(9,I6850:I6850)</f>
        <v>1216000</v>
      </c>
      <c r="J6851" s="31">
        <f>SUBTOTAL(9,J6850:J6850)</f>
        <v>1</v>
      </c>
      <c r="K6851" s="14">
        <f>SUBTOTAL(9,K6850:K6850)</f>
        <v>0</v>
      </c>
      <c r="L6851" s="14">
        <f>SUBTOTAL(9,L6848:L6850)</f>
        <v>0</v>
      </c>
      <c r="M6851" s="80">
        <f>SUBTOTAL(9,M6850:M6850)</f>
        <v>0</v>
      </c>
    </row>
    <row r="6852" spans="2:13" ht="24.9" customHeight="1" outlineLevel="2" x14ac:dyDescent="0.3">
      <c r="B6852" s="47" t="s">
        <v>2133</v>
      </c>
      <c r="C6852" s="46" t="s">
        <v>498</v>
      </c>
      <c r="D6852" s="46" t="s">
        <v>1773</v>
      </c>
      <c r="E6852" s="46" t="s">
        <v>1840</v>
      </c>
      <c r="F6852" s="45" t="s">
        <v>1839</v>
      </c>
      <c r="G6852" s="26" t="s">
        <v>0</v>
      </c>
      <c r="H6852" s="30">
        <v>259325</v>
      </c>
      <c r="I6852" s="30">
        <v>59600</v>
      </c>
      <c r="J6852" s="36">
        <f>I6852/H6852</f>
        <v>0.22982743661428709</v>
      </c>
      <c r="K6852" s="30">
        <v>21522</v>
      </c>
      <c r="L6852" s="30">
        <f>I6852</f>
        <v>59600</v>
      </c>
      <c r="M6852" s="80">
        <f>L6852/K6852</f>
        <v>2.7692593625127775</v>
      </c>
    </row>
    <row r="6853" spans="2:13" ht="24.9" customHeight="1" outlineLevel="2" x14ac:dyDescent="0.3">
      <c r="B6853" s="47" t="s">
        <v>2133</v>
      </c>
      <c r="C6853" s="46" t="s">
        <v>498</v>
      </c>
      <c r="D6853" s="46" t="s">
        <v>1773</v>
      </c>
      <c r="E6853" s="46" t="s">
        <v>1840</v>
      </c>
      <c r="F6853" s="45" t="s">
        <v>1839</v>
      </c>
      <c r="G6853" s="26" t="s">
        <v>7</v>
      </c>
      <c r="H6853" s="30">
        <v>-51865</v>
      </c>
      <c r="I6853" s="24"/>
      <c r="J6853" s="36"/>
      <c r="K6853" s="24"/>
      <c r="L6853" s="24"/>
      <c r="M6853" s="80" t="str">
        <f>IFERROR((Base_actualizacion!$L6848/Base_actualizacion!$K6848)," " )</f>
        <v xml:space="preserve"> </v>
      </c>
    </row>
    <row r="6854" spans="2:13" ht="24.9" customHeight="1" outlineLevel="2" x14ac:dyDescent="0.3">
      <c r="B6854" s="47" t="s">
        <v>2133</v>
      </c>
      <c r="C6854" s="46" t="s">
        <v>498</v>
      </c>
      <c r="D6854" s="46" t="s">
        <v>1773</v>
      </c>
      <c r="E6854" s="46" t="s">
        <v>1840</v>
      </c>
      <c r="F6854" s="45" t="s">
        <v>1839</v>
      </c>
      <c r="G6854" s="26" t="s">
        <v>2136</v>
      </c>
      <c r="H6854" s="30">
        <v>24205</v>
      </c>
      <c r="I6854" s="30">
        <v>24205</v>
      </c>
      <c r="J6854" s="36">
        <f>I6854/H6854</f>
        <v>1</v>
      </c>
      <c r="K6854" s="24"/>
      <c r="L6854" s="24"/>
      <c r="M6854" s="80"/>
    </row>
    <row r="6855" spans="2:13" ht="24.9" customHeight="1" outlineLevel="1" x14ac:dyDescent="0.3">
      <c r="B6855" s="44" t="str">
        <f>B6854</f>
        <v>ASIGNACIONES DIRECTAS (20% DEL SGR)</v>
      </c>
      <c r="C6855" s="43" t="s">
        <v>498</v>
      </c>
      <c r="D6855" s="43" t="s">
        <v>1773</v>
      </c>
      <c r="E6855" s="43" t="s">
        <v>1840</v>
      </c>
      <c r="F6855" s="42" t="s">
        <v>1839</v>
      </c>
      <c r="G6855" s="18" t="s">
        <v>3</v>
      </c>
      <c r="H6855" s="32">
        <f>SUBTOTAL(9,H6852:H6854)</f>
        <v>231665</v>
      </c>
      <c r="I6855" s="32">
        <f>SUBTOTAL(9,I6852:I6854)</f>
        <v>83805</v>
      </c>
      <c r="J6855" s="31">
        <f>SUBTOTAL(9,J6852:J6854)</f>
        <v>1.2298274366142872</v>
      </c>
      <c r="K6855" s="14">
        <f>SUBTOTAL(9,K6852:K6854)</f>
        <v>21522</v>
      </c>
      <c r="L6855" s="14">
        <f>SUBTOTAL(9,L6852:L6854)</f>
        <v>59600</v>
      </c>
      <c r="M6855" s="80">
        <f>SUBTOTAL(9,M6852:M6854)</f>
        <v>2.7692593625127775</v>
      </c>
    </row>
    <row r="6856" spans="2:13" ht="24.9" customHeight="1" outlineLevel="2" x14ac:dyDescent="0.3">
      <c r="B6856" s="47" t="s">
        <v>2133</v>
      </c>
      <c r="C6856" s="46" t="s">
        <v>498</v>
      </c>
      <c r="D6856" s="46" t="s">
        <v>1773</v>
      </c>
      <c r="E6856" s="46" t="s">
        <v>1838</v>
      </c>
      <c r="F6856" s="45" t="s">
        <v>1837</v>
      </c>
      <c r="G6856" s="26" t="s">
        <v>2136</v>
      </c>
      <c r="H6856" s="30">
        <v>606340</v>
      </c>
      <c r="I6856" s="30">
        <v>606340</v>
      </c>
      <c r="J6856" s="36">
        <f>I6856/H6856</f>
        <v>1</v>
      </c>
      <c r="K6856" s="24"/>
      <c r="L6856" s="24"/>
      <c r="M6856" s="80"/>
    </row>
    <row r="6857" spans="2:13" ht="24.9" customHeight="1" outlineLevel="1" x14ac:dyDescent="0.3">
      <c r="B6857" s="44" t="str">
        <f>B6856</f>
        <v>ASIGNACIONES DIRECTAS (20% DEL SGR)</v>
      </c>
      <c r="C6857" s="43" t="s">
        <v>498</v>
      </c>
      <c r="D6857" s="43" t="s">
        <v>1773</v>
      </c>
      <c r="E6857" s="43" t="s">
        <v>1838</v>
      </c>
      <c r="F6857" s="42" t="s">
        <v>1837</v>
      </c>
      <c r="G6857" s="18" t="s">
        <v>3</v>
      </c>
      <c r="H6857" s="32">
        <f>SUBTOTAL(9,H6856:H6856)</f>
        <v>606340</v>
      </c>
      <c r="I6857" s="32">
        <f>SUBTOTAL(9,I6856:I6856)</f>
        <v>606340</v>
      </c>
      <c r="J6857" s="31">
        <f>SUBTOTAL(9,J6856:J6856)</f>
        <v>1</v>
      </c>
      <c r="K6857" s="14">
        <f>SUBTOTAL(9,K6856:K6856)</f>
        <v>0</v>
      </c>
      <c r="L6857" s="14">
        <f>SUBTOTAL(9,L6854:L6856)</f>
        <v>0</v>
      </c>
      <c r="M6857" s="80">
        <f>SUBTOTAL(9,M6856:M6856)</f>
        <v>0</v>
      </c>
    </row>
    <row r="6858" spans="2:13" ht="24.9" customHeight="1" outlineLevel="2" x14ac:dyDescent="0.3">
      <c r="B6858" s="47" t="s">
        <v>2133</v>
      </c>
      <c r="C6858" s="46" t="s">
        <v>498</v>
      </c>
      <c r="D6858" s="46" t="s">
        <v>1773</v>
      </c>
      <c r="E6858" s="46" t="s">
        <v>1836</v>
      </c>
      <c r="F6858" s="45" t="s">
        <v>1186</v>
      </c>
      <c r="G6858" s="26" t="s">
        <v>0</v>
      </c>
      <c r="H6858" s="30">
        <v>46496942</v>
      </c>
      <c r="I6858" s="30">
        <v>0</v>
      </c>
      <c r="J6858" s="36">
        <f>I6858/H6858</f>
        <v>0</v>
      </c>
      <c r="K6858" s="30">
        <v>4170856</v>
      </c>
      <c r="L6858" s="30">
        <f>I6858</f>
        <v>0</v>
      </c>
      <c r="M6858" s="80">
        <f>L6858/K6858</f>
        <v>0</v>
      </c>
    </row>
    <row r="6859" spans="2:13" ht="24.9" customHeight="1" outlineLevel="2" x14ac:dyDescent="0.3">
      <c r="B6859" s="47" t="s">
        <v>2133</v>
      </c>
      <c r="C6859" s="46" t="s">
        <v>498</v>
      </c>
      <c r="D6859" s="46" t="s">
        <v>1773</v>
      </c>
      <c r="E6859" s="46" t="s">
        <v>1836</v>
      </c>
      <c r="F6859" s="45" t="s">
        <v>1186</v>
      </c>
      <c r="G6859" s="26" t="s">
        <v>7</v>
      </c>
      <c r="H6859" s="30">
        <v>-9299388</v>
      </c>
      <c r="I6859" s="24"/>
      <c r="J6859" s="36"/>
      <c r="K6859" s="24"/>
      <c r="L6859" s="24"/>
      <c r="M6859" s="80" t="str">
        <f>IFERROR((Base_actualizacion!$L6854/Base_actualizacion!$K6854)," " )</f>
        <v xml:space="preserve"> </v>
      </c>
    </row>
    <row r="6860" spans="2:13" ht="24.9" customHeight="1" outlineLevel="2" x14ac:dyDescent="0.3">
      <c r="B6860" s="47" t="s">
        <v>2133</v>
      </c>
      <c r="C6860" s="46" t="s">
        <v>498</v>
      </c>
      <c r="D6860" s="46" t="s">
        <v>1773</v>
      </c>
      <c r="E6860" s="46" t="s">
        <v>1836</v>
      </c>
      <c r="F6860" s="45" t="s">
        <v>1186</v>
      </c>
      <c r="G6860" s="26" t="s">
        <v>2137</v>
      </c>
      <c r="H6860" s="30">
        <v>30039</v>
      </c>
      <c r="I6860" s="24"/>
      <c r="J6860" s="36">
        <f>IFERROR((H6860/I6860),0)</f>
        <v>0</v>
      </c>
      <c r="K6860" s="24"/>
      <c r="L6860" s="24"/>
      <c r="M6860" s="80"/>
    </row>
    <row r="6861" spans="2:13" ht="24.9" customHeight="1" outlineLevel="2" x14ac:dyDescent="0.3">
      <c r="B6861" s="47" t="s">
        <v>2133</v>
      </c>
      <c r="C6861" s="46" t="s">
        <v>498</v>
      </c>
      <c r="D6861" s="46" t="s">
        <v>1773</v>
      </c>
      <c r="E6861" s="46" t="s">
        <v>1836</v>
      </c>
      <c r="F6861" s="45" t="s">
        <v>1186</v>
      </c>
      <c r="G6861" s="26" t="s">
        <v>2136</v>
      </c>
      <c r="H6861" s="30">
        <v>406122</v>
      </c>
      <c r="I6861" s="30">
        <v>406122</v>
      </c>
      <c r="J6861" s="36">
        <f>I6861/H6861</f>
        <v>1</v>
      </c>
      <c r="K6861" s="24"/>
      <c r="L6861" s="24"/>
      <c r="M6861" s="80"/>
    </row>
    <row r="6862" spans="2:13" ht="24.9" customHeight="1" outlineLevel="1" x14ac:dyDescent="0.3">
      <c r="B6862" s="44" t="str">
        <f>B6861</f>
        <v>ASIGNACIONES DIRECTAS (20% DEL SGR)</v>
      </c>
      <c r="C6862" s="43" t="s">
        <v>498</v>
      </c>
      <c r="D6862" s="43" t="s">
        <v>1773</v>
      </c>
      <c r="E6862" s="43" t="s">
        <v>1836</v>
      </c>
      <c r="F6862" s="42" t="s">
        <v>1186</v>
      </c>
      <c r="G6862" s="18" t="s">
        <v>3</v>
      </c>
      <c r="H6862" s="32">
        <f>SUBTOTAL(9,H6858:H6861)</f>
        <v>37633715</v>
      </c>
      <c r="I6862" s="32">
        <f>SUBTOTAL(9,I6858:I6861)</f>
        <v>406122</v>
      </c>
      <c r="J6862" s="31">
        <f>SUBTOTAL(9,J6858:J6861)</f>
        <v>1</v>
      </c>
      <c r="K6862" s="14">
        <f>SUBTOTAL(9,K6858:K6861)</f>
        <v>4170856</v>
      </c>
      <c r="L6862" s="14">
        <f>SUBTOTAL(9,L6859:L6861)</f>
        <v>0</v>
      </c>
      <c r="M6862" s="80">
        <f>SUBTOTAL(9,M6858:M6861)</f>
        <v>0</v>
      </c>
    </row>
    <row r="6863" spans="2:13" ht="24.9" customHeight="1" outlineLevel="2" x14ac:dyDescent="0.3">
      <c r="B6863" s="47" t="s">
        <v>2133</v>
      </c>
      <c r="C6863" s="46" t="s">
        <v>498</v>
      </c>
      <c r="D6863" s="46" t="s">
        <v>1773</v>
      </c>
      <c r="E6863" s="46" t="s">
        <v>1835</v>
      </c>
      <c r="F6863" s="45" t="s">
        <v>56</v>
      </c>
      <c r="G6863" s="26" t="s">
        <v>2136</v>
      </c>
      <c r="H6863" s="30">
        <v>1055885</v>
      </c>
      <c r="I6863" s="30">
        <v>1055885</v>
      </c>
      <c r="J6863" s="36">
        <f>I6863/H6863</f>
        <v>1</v>
      </c>
      <c r="K6863" s="24"/>
      <c r="L6863" s="24"/>
      <c r="M6863" s="80"/>
    </row>
    <row r="6864" spans="2:13" ht="24.9" customHeight="1" outlineLevel="1" x14ac:dyDescent="0.3">
      <c r="B6864" s="44" t="str">
        <f>B6863</f>
        <v>ASIGNACIONES DIRECTAS (20% DEL SGR)</v>
      </c>
      <c r="C6864" s="43" t="s">
        <v>498</v>
      </c>
      <c r="D6864" s="43" t="s">
        <v>1773</v>
      </c>
      <c r="E6864" s="43" t="s">
        <v>1835</v>
      </c>
      <c r="F6864" s="42" t="s">
        <v>56</v>
      </c>
      <c r="G6864" s="18" t="s">
        <v>3</v>
      </c>
      <c r="H6864" s="32">
        <f>SUBTOTAL(9,H6863:H6863)</f>
        <v>1055885</v>
      </c>
      <c r="I6864" s="32">
        <f>SUBTOTAL(9,I6863:I6863)</f>
        <v>1055885</v>
      </c>
      <c r="J6864" s="31">
        <f>SUBTOTAL(9,J6863:J6863)</f>
        <v>1</v>
      </c>
      <c r="K6864" s="14">
        <f>SUBTOTAL(9,K6863:K6863)</f>
        <v>0</v>
      </c>
      <c r="L6864" s="14">
        <f>SUBTOTAL(9,L6861:L6863)</f>
        <v>0</v>
      </c>
      <c r="M6864" s="80">
        <f>SUBTOTAL(9,M6863:M6863)</f>
        <v>0</v>
      </c>
    </row>
    <row r="6865" spans="2:13" ht="24.9" customHeight="1" outlineLevel="2" x14ac:dyDescent="0.3">
      <c r="B6865" s="47" t="s">
        <v>2133</v>
      </c>
      <c r="C6865" s="46" t="s">
        <v>498</v>
      </c>
      <c r="D6865" s="46" t="s">
        <v>1773</v>
      </c>
      <c r="E6865" s="46" t="s">
        <v>1834</v>
      </c>
      <c r="F6865" s="45" t="s">
        <v>1833</v>
      </c>
      <c r="G6865" s="26" t="s">
        <v>0</v>
      </c>
      <c r="H6865" s="30">
        <v>357948</v>
      </c>
      <c r="I6865" s="30">
        <v>170074.87</v>
      </c>
      <c r="J6865" s="36">
        <f>I6865/H6865</f>
        <v>0.47513848380211648</v>
      </c>
      <c r="K6865" s="30">
        <v>31898</v>
      </c>
      <c r="L6865" s="30">
        <f>I6865</f>
        <v>170074.87</v>
      </c>
      <c r="M6865" s="80">
        <f>L6865/K6865</f>
        <v>5.3318349112797039</v>
      </c>
    </row>
    <row r="6866" spans="2:13" ht="24.9" customHeight="1" outlineLevel="2" x14ac:dyDescent="0.3">
      <c r="B6866" s="47" t="s">
        <v>2133</v>
      </c>
      <c r="C6866" s="46" t="s">
        <v>498</v>
      </c>
      <c r="D6866" s="46" t="s">
        <v>1773</v>
      </c>
      <c r="E6866" s="46" t="s">
        <v>1834</v>
      </c>
      <c r="F6866" s="45" t="s">
        <v>1833</v>
      </c>
      <c r="G6866" s="26" t="s">
        <v>7</v>
      </c>
      <c r="H6866" s="30">
        <v>-71590</v>
      </c>
      <c r="I6866" s="24"/>
      <c r="J6866" s="36"/>
      <c r="K6866" s="24"/>
      <c r="L6866" s="24"/>
      <c r="M6866" s="80" t="str">
        <f>IFERROR((Base_actualizacion!$L6861/Base_actualizacion!$K6861)," " )</f>
        <v xml:space="preserve"> </v>
      </c>
    </row>
    <row r="6867" spans="2:13" ht="24.9" customHeight="1" outlineLevel="1" x14ac:dyDescent="0.3">
      <c r="B6867" s="44" t="str">
        <f>B6866</f>
        <v>ASIGNACIONES DIRECTAS (20% DEL SGR)</v>
      </c>
      <c r="C6867" s="43" t="s">
        <v>498</v>
      </c>
      <c r="D6867" s="43" t="s">
        <v>1773</v>
      </c>
      <c r="E6867" s="43" t="s">
        <v>1834</v>
      </c>
      <c r="F6867" s="42" t="s">
        <v>1833</v>
      </c>
      <c r="G6867" s="18" t="s">
        <v>3</v>
      </c>
      <c r="H6867" s="32">
        <f>SUBTOTAL(9,H6865:H6866)</f>
        <v>286358</v>
      </c>
      <c r="I6867" s="14">
        <f>SUBTOTAL(9,I6865:I6866)</f>
        <v>170074.87</v>
      </c>
      <c r="J6867" s="31">
        <f>SUBTOTAL(9,J6865:J6866)</f>
        <v>0.47513848380211648</v>
      </c>
      <c r="K6867" s="14">
        <f>SUBTOTAL(9,K6865:K6866)</f>
        <v>31898</v>
      </c>
      <c r="L6867" s="14">
        <f>SUBTOTAL(9,L6864:L6866)</f>
        <v>170074.87</v>
      </c>
      <c r="M6867" s="80">
        <f>SUBTOTAL(9,M6865:M6866)</f>
        <v>5.3318349112797039</v>
      </c>
    </row>
    <row r="6868" spans="2:13" ht="24.9" customHeight="1" outlineLevel="2" x14ac:dyDescent="0.3">
      <c r="B6868" s="47" t="s">
        <v>2133</v>
      </c>
      <c r="C6868" s="46" t="s">
        <v>498</v>
      </c>
      <c r="D6868" s="46" t="s">
        <v>1773</v>
      </c>
      <c r="E6868" s="46" t="s">
        <v>1832</v>
      </c>
      <c r="F6868" s="45" t="s">
        <v>1831</v>
      </c>
      <c r="G6868" s="26" t="s">
        <v>2136</v>
      </c>
      <c r="H6868" s="30">
        <v>6150</v>
      </c>
      <c r="I6868" s="30">
        <v>6150</v>
      </c>
      <c r="J6868" s="36">
        <f>I6868/H6868</f>
        <v>1</v>
      </c>
      <c r="K6868" s="24"/>
      <c r="L6868" s="24"/>
      <c r="M6868" s="80"/>
    </row>
    <row r="6869" spans="2:13" ht="24.9" customHeight="1" outlineLevel="1" x14ac:dyDescent="0.3">
      <c r="B6869" s="44" t="str">
        <f>B6868</f>
        <v>ASIGNACIONES DIRECTAS (20% DEL SGR)</v>
      </c>
      <c r="C6869" s="43" t="s">
        <v>498</v>
      </c>
      <c r="D6869" s="43" t="s">
        <v>1773</v>
      </c>
      <c r="E6869" s="43" t="s">
        <v>1832</v>
      </c>
      <c r="F6869" s="42" t="s">
        <v>1831</v>
      </c>
      <c r="G6869" s="18" t="s">
        <v>3</v>
      </c>
      <c r="H6869" s="32">
        <f>SUBTOTAL(9,H6868:H6868)</f>
        <v>6150</v>
      </c>
      <c r="I6869" s="32">
        <f>SUBTOTAL(9,I6868:I6868)</f>
        <v>6150</v>
      </c>
      <c r="J6869" s="31">
        <f>SUBTOTAL(9,J6868:J6868)</f>
        <v>1</v>
      </c>
      <c r="K6869" s="14">
        <f>SUBTOTAL(9,K6868:K6868)</f>
        <v>0</v>
      </c>
      <c r="L6869" s="14">
        <f>SUBTOTAL(9,L6866:L6868)</f>
        <v>0</v>
      </c>
      <c r="M6869" s="80">
        <f>SUBTOTAL(9,M6868:M6868)</f>
        <v>0</v>
      </c>
    </row>
    <row r="6870" spans="2:13" ht="24.9" customHeight="1" outlineLevel="2" x14ac:dyDescent="0.3">
      <c r="B6870" s="47" t="s">
        <v>2133</v>
      </c>
      <c r="C6870" s="46" t="s">
        <v>498</v>
      </c>
      <c r="D6870" s="46" t="s">
        <v>1773</v>
      </c>
      <c r="E6870" s="46" t="s">
        <v>1830</v>
      </c>
      <c r="F6870" s="45" t="s">
        <v>1829</v>
      </c>
      <c r="G6870" s="26" t="s">
        <v>2136</v>
      </c>
      <c r="H6870" s="30">
        <v>3483</v>
      </c>
      <c r="I6870" s="30">
        <v>3483</v>
      </c>
      <c r="J6870" s="36">
        <f>I6870/H6870</f>
        <v>1</v>
      </c>
      <c r="K6870" s="24"/>
      <c r="L6870" s="24"/>
      <c r="M6870" s="80"/>
    </row>
    <row r="6871" spans="2:13" ht="24.9" customHeight="1" outlineLevel="1" x14ac:dyDescent="0.3">
      <c r="B6871" s="44" t="str">
        <f>B6870</f>
        <v>ASIGNACIONES DIRECTAS (20% DEL SGR)</v>
      </c>
      <c r="C6871" s="43" t="s">
        <v>498</v>
      </c>
      <c r="D6871" s="43" t="s">
        <v>1773</v>
      </c>
      <c r="E6871" s="43" t="s">
        <v>1830</v>
      </c>
      <c r="F6871" s="42" t="s">
        <v>1829</v>
      </c>
      <c r="G6871" s="18" t="s">
        <v>3</v>
      </c>
      <c r="H6871" s="32">
        <f>SUBTOTAL(9,H6870:H6870)</f>
        <v>3483</v>
      </c>
      <c r="I6871" s="32">
        <f>SUBTOTAL(9,I6870:I6870)</f>
        <v>3483</v>
      </c>
      <c r="J6871" s="31">
        <f>SUBTOTAL(9,J6870:J6870)</f>
        <v>1</v>
      </c>
      <c r="K6871" s="14">
        <f>SUBTOTAL(9,K6870:K6870)</f>
        <v>0</v>
      </c>
      <c r="L6871" s="14">
        <f>SUBTOTAL(9,L6868:L6870)</f>
        <v>0</v>
      </c>
      <c r="M6871" s="80">
        <f>SUBTOTAL(9,M6870:M6870)</f>
        <v>0</v>
      </c>
    </row>
    <row r="6872" spans="2:13" ht="24.9" customHeight="1" outlineLevel="2" x14ac:dyDescent="0.3">
      <c r="B6872" s="47" t="s">
        <v>2133</v>
      </c>
      <c r="C6872" s="46" t="s">
        <v>498</v>
      </c>
      <c r="D6872" s="46" t="s">
        <v>1773</v>
      </c>
      <c r="E6872" s="46" t="s">
        <v>1828</v>
      </c>
      <c r="F6872" s="45" t="s">
        <v>209</v>
      </c>
      <c r="G6872" s="26" t="s">
        <v>0</v>
      </c>
      <c r="H6872" s="30">
        <v>26457121</v>
      </c>
      <c r="I6872" s="30">
        <v>23161.759999999998</v>
      </c>
      <c r="J6872" s="36">
        <f>I6872/H6872</f>
        <v>8.7544521567558306E-4</v>
      </c>
      <c r="K6872" s="30">
        <v>2241763</v>
      </c>
      <c r="L6872" s="30">
        <f>I6872</f>
        <v>23161.759999999998</v>
      </c>
      <c r="M6872" s="80">
        <f>L6872/K6872</f>
        <v>1.0331939638579099E-2</v>
      </c>
    </row>
    <row r="6873" spans="2:13" ht="24.9" customHeight="1" outlineLevel="2" x14ac:dyDescent="0.3">
      <c r="B6873" s="47" t="s">
        <v>2133</v>
      </c>
      <c r="C6873" s="46" t="s">
        <v>498</v>
      </c>
      <c r="D6873" s="46" t="s">
        <v>1773</v>
      </c>
      <c r="E6873" s="46" t="s">
        <v>1828</v>
      </c>
      <c r="F6873" s="45" t="s">
        <v>209</v>
      </c>
      <c r="G6873" s="26" t="s">
        <v>7</v>
      </c>
      <c r="H6873" s="30">
        <v>-5291424</v>
      </c>
      <c r="I6873" s="24"/>
      <c r="J6873" s="36"/>
      <c r="K6873" s="24"/>
      <c r="L6873" s="24"/>
      <c r="M6873" s="80" t="str">
        <f>IFERROR((Base_actualizacion!$L6868/Base_actualizacion!$K6868)," " )</f>
        <v xml:space="preserve"> </v>
      </c>
    </row>
    <row r="6874" spans="2:13" ht="24.9" customHeight="1" outlineLevel="2" x14ac:dyDescent="0.3">
      <c r="B6874" s="47" t="s">
        <v>2133</v>
      </c>
      <c r="C6874" s="46" t="s">
        <v>498</v>
      </c>
      <c r="D6874" s="46" t="s">
        <v>1773</v>
      </c>
      <c r="E6874" s="46" t="s">
        <v>1828</v>
      </c>
      <c r="F6874" s="45" t="s">
        <v>209</v>
      </c>
      <c r="G6874" s="26" t="s">
        <v>2137</v>
      </c>
      <c r="H6874" s="30">
        <v>3739701</v>
      </c>
      <c r="I6874" s="24"/>
      <c r="J6874" s="36">
        <f>IFERROR((H6874/I6874),0)</f>
        <v>0</v>
      </c>
      <c r="K6874" s="24"/>
      <c r="L6874" s="24"/>
      <c r="M6874" s="80"/>
    </row>
    <row r="6875" spans="2:13" ht="24.9" customHeight="1" outlineLevel="2" x14ac:dyDescent="0.3">
      <c r="B6875" s="47" t="s">
        <v>2133</v>
      </c>
      <c r="C6875" s="46" t="s">
        <v>498</v>
      </c>
      <c r="D6875" s="46" t="s">
        <v>1773</v>
      </c>
      <c r="E6875" s="46" t="s">
        <v>1828</v>
      </c>
      <c r="F6875" s="45" t="s">
        <v>209</v>
      </c>
      <c r="G6875" s="26" t="s">
        <v>2136</v>
      </c>
      <c r="H6875" s="30">
        <v>356849</v>
      </c>
      <c r="I6875" s="30">
        <v>356849</v>
      </c>
      <c r="J6875" s="36">
        <f>I6875/H6875</f>
        <v>1</v>
      </c>
      <c r="K6875" s="24"/>
      <c r="L6875" s="24"/>
      <c r="M6875" s="80"/>
    </row>
    <row r="6876" spans="2:13" ht="24.9" customHeight="1" outlineLevel="1" x14ac:dyDescent="0.3">
      <c r="B6876" s="44" t="str">
        <f>B6875</f>
        <v>ASIGNACIONES DIRECTAS (20% DEL SGR)</v>
      </c>
      <c r="C6876" s="43" t="s">
        <v>498</v>
      </c>
      <c r="D6876" s="43" t="s">
        <v>1773</v>
      </c>
      <c r="E6876" s="43" t="s">
        <v>1828</v>
      </c>
      <c r="F6876" s="42" t="s">
        <v>209</v>
      </c>
      <c r="G6876" s="18" t="s">
        <v>3</v>
      </c>
      <c r="H6876" s="32">
        <f>SUBTOTAL(9,H6872:H6875)</f>
        <v>25262247</v>
      </c>
      <c r="I6876" s="32">
        <f>SUBTOTAL(9,I6872:I6875)</f>
        <v>380010.76</v>
      </c>
      <c r="J6876" s="31">
        <f>SUBTOTAL(9,J6872:J6875)</f>
        <v>1.0008754452156756</v>
      </c>
      <c r="K6876" s="14">
        <f>SUBTOTAL(9,K6872:K6875)</f>
        <v>2241763</v>
      </c>
      <c r="L6876" s="14">
        <f>SUBTOTAL(9,L6873:L6875)</f>
        <v>0</v>
      </c>
      <c r="M6876" s="80">
        <f>SUBTOTAL(9,M6872:M6875)</f>
        <v>1.0331939638579099E-2</v>
      </c>
    </row>
    <row r="6877" spans="2:13" ht="24.9" customHeight="1" outlineLevel="2" x14ac:dyDescent="0.3">
      <c r="B6877" s="47" t="s">
        <v>2133</v>
      </c>
      <c r="C6877" s="46" t="s">
        <v>498</v>
      </c>
      <c r="D6877" s="46" t="s">
        <v>1773</v>
      </c>
      <c r="E6877" s="46" t="s">
        <v>1827</v>
      </c>
      <c r="F6877" s="45" t="s">
        <v>131</v>
      </c>
      <c r="G6877" s="26" t="s">
        <v>0</v>
      </c>
      <c r="H6877" s="30">
        <v>1230251</v>
      </c>
      <c r="I6877" s="30">
        <v>0</v>
      </c>
      <c r="J6877" s="36">
        <f>I6877/H6877</f>
        <v>0</v>
      </c>
      <c r="K6877" s="30">
        <v>109626</v>
      </c>
      <c r="L6877" s="30">
        <f>I6877</f>
        <v>0</v>
      </c>
      <c r="M6877" s="80">
        <f>L6877/K6877</f>
        <v>0</v>
      </c>
    </row>
    <row r="6878" spans="2:13" ht="24.9" customHeight="1" outlineLevel="2" x14ac:dyDescent="0.3">
      <c r="B6878" s="47" t="s">
        <v>2133</v>
      </c>
      <c r="C6878" s="46" t="s">
        <v>498</v>
      </c>
      <c r="D6878" s="46" t="s">
        <v>1773</v>
      </c>
      <c r="E6878" s="46" t="s">
        <v>1827</v>
      </c>
      <c r="F6878" s="45" t="s">
        <v>131</v>
      </c>
      <c r="G6878" s="26" t="s">
        <v>7</v>
      </c>
      <c r="H6878" s="30">
        <v>-246050</v>
      </c>
      <c r="I6878" s="24"/>
      <c r="J6878" s="36"/>
      <c r="K6878" s="24"/>
      <c r="L6878" s="24"/>
      <c r="M6878" s="80" t="str">
        <f>IFERROR((Base_actualizacion!$L6874/Base_actualizacion!$K6874)," " )</f>
        <v xml:space="preserve"> </v>
      </c>
    </row>
    <row r="6879" spans="2:13" ht="24.9" customHeight="1" outlineLevel="2" x14ac:dyDescent="0.3">
      <c r="B6879" s="47" t="s">
        <v>2133</v>
      </c>
      <c r="C6879" s="46" t="s">
        <v>498</v>
      </c>
      <c r="D6879" s="46" t="s">
        <v>1773</v>
      </c>
      <c r="E6879" s="46" t="s">
        <v>1827</v>
      </c>
      <c r="F6879" s="45" t="s">
        <v>131</v>
      </c>
      <c r="G6879" s="26" t="s">
        <v>2136</v>
      </c>
      <c r="H6879" s="30">
        <v>128763</v>
      </c>
      <c r="I6879" s="30">
        <v>128763</v>
      </c>
      <c r="J6879" s="36">
        <f>I6879/H6879</f>
        <v>1</v>
      </c>
      <c r="K6879" s="24"/>
      <c r="L6879" s="24"/>
      <c r="M6879" s="80"/>
    </row>
    <row r="6880" spans="2:13" ht="24.9" customHeight="1" outlineLevel="1" x14ac:dyDescent="0.3">
      <c r="B6880" s="44" t="str">
        <f>B6879</f>
        <v>ASIGNACIONES DIRECTAS (20% DEL SGR)</v>
      </c>
      <c r="C6880" s="43" t="s">
        <v>498</v>
      </c>
      <c r="D6880" s="43" t="s">
        <v>1773</v>
      </c>
      <c r="E6880" s="43" t="s">
        <v>1827</v>
      </c>
      <c r="F6880" s="42" t="s">
        <v>131</v>
      </c>
      <c r="G6880" s="18" t="s">
        <v>3</v>
      </c>
      <c r="H6880" s="32">
        <f>SUBTOTAL(9,H6877:H6879)</f>
        <v>1112964</v>
      </c>
      <c r="I6880" s="32">
        <f>SUBTOTAL(9,I6877:I6879)</f>
        <v>128763</v>
      </c>
      <c r="J6880" s="31">
        <f>SUBTOTAL(9,J6877:J6879)</f>
        <v>1</v>
      </c>
      <c r="K6880" s="14">
        <f>SUBTOTAL(9,K6877:K6879)</f>
        <v>109626</v>
      </c>
      <c r="L6880" s="14">
        <f>SUBTOTAL(9,L6877:L6879)</f>
        <v>0</v>
      </c>
      <c r="M6880" s="80">
        <f>SUBTOTAL(9,M6877:M6879)</f>
        <v>0</v>
      </c>
    </row>
    <row r="6881" spans="2:13" ht="24.9" customHeight="1" outlineLevel="2" x14ac:dyDescent="0.3">
      <c r="B6881" s="47" t="s">
        <v>2133</v>
      </c>
      <c r="C6881" s="46" t="s">
        <v>498</v>
      </c>
      <c r="D6881" s="46" t="s">
        <v>1773</v>
      </c>
      <c r="E6881" s="59" t="s">
        <v>1824</v>
      </c>
      <c r="F6881" s="45" t="s">
        <v>1823</v>
      </c>
      <c r="G6881" s="26" t="s">
        <v>0</v>
      </c>
      <c r="H6881" s="30">
        <v>32701749</v>
      </c>
      <c r="I6881" s="30">
        <v>23279517.490000002</v>
      </c>
      <c r="J6881" s="36">
        <f>I6881/H6881</f>
        <v>0.71187377439659272</v>
      </c>
      <c r="K6881" s="30">
        <v>2927914</v>
      </c>
      <c r="L6881" s="30">
        <f>I6881</f>
        <v>23279517.490000002</v>
      </c>
      <c r="M6881" s="80">
        <f>L6881/K6881</f>
        <v>7.9508884106568711</v>
      </c>
    </row>
    <row r="6882" spans="2:13" ht="24.9" customHeight="1" outlineLevel="2" x14ac:dyDescent="0.3">
      <c r="B6882" s="47" t="s">
        <v>2133</v>
      </c>
      <c r="C6882" s="46" t="s">
        <v>498</v>
      </c>
      <c r="D6882" s="46" t="s">
        <v>1773</v>
      </c>
      <c r="E6882" s="46" t="s">
        <v>1824</v>
      </c>
      <c r="F6882" s="45" t="s">
        <v>1823</v>
      </c>
      <c r="G6882" s="26" t="s">
        <v>7</v>
      </c>
      <c r="H6882" s="30">
        <v>-6540350</v>
      </c>
      <c r="I6882" s="24"/>
      <c r="J6882" s="36"/>
      <c r="K6882" s="24"/>
      <c r="L6882" s="24"/>
      <c r="M6882" s="80" t="str">
        <f>IFERROR((Base_actualizacion!$L6878/Base_actualizacion!$K6878)," " )</f>
        <v xml:space="preserve"> </v>
      </c>
    </row>
    <row r="6883" spans="2:13" ht="24.9" customHeight="1" outlineLevel="2" x14ac:dyDescent="0.3">
      <c r="B6883" s="47" t="s">
        <v>2133</v>
      </c>
      <c r="C6883" s="46" t="s">
        <v>498</v>
      </c>
      <c r="D6883" s="46" t="s">
        <v>1773</v>
      </c>
      <c r="E6883" s="46" t="s">
        <v>1824</v>
      </c>
      <c r="F6883" s="45" t="s">
        <v>1823</v>
      </c>
      <c r="G6883" s="26" t="s">
        <v>13</v>
      </c>
      <c r="H6883" s="30">
        <v>320733953</v>
      </c>
      <c r="I6883" s="30">
        <v>320733953</v>
      </c>
      <c r="J6883" s="36">
        <f>H6883/I6883</f>
        <v>1</v>
      </c>
      <c r="K6883" s="24"/>
      <c r="L6883" s="24"/>
      <c r="M6883" s="80"/>
    </row>
    <row r="6884" spans="2:13" ht="24.9" customHeight="1" outlineLevel="2" x14ac:dyDescent="0.3">
      <c r="B6884" s="47" t="s">
        <v>2133</v>
      </c>
      <c r="C6884" s="46" t="s">
        <v>498</v>
      </c>
      <c r="D6884" s="46" t="s">
        <v>1773</v>
      </c>
      <c r="E6884" s="46" t="s">
        <v>1824</v>
      </c>
      <c r="F6884" s="45" t="s">
        <v>1823</v>
      </c>
      <c r="G6884" s="26" t="s">
        <v>2136</v>
      </c>
      <c r="H6884" s="30">
        <v>26041017</v>
      </c>
      <c r="I6884" s="30">
        <v>26041017</v>
      </c>
      <c r="J6884" s="36">
        <f>I6884/H6884</f>
        <v>1</v>
      </c>
      <c r="K6884" s="24"/>
      <c r="L6884" s="24"/>
      <c r="M6884" s="80"/>
    </row>
    <row r="6885" spans="2:13" ht="24.9" customHeight="1" outlineLevel="1" x14ac:dyDescent="0.3">
      <c r="B6885" s="44" t="str">
        <f>B6884</f>
        <v>ASIGNACIONES DIRECTAS (20% DEL SGR)</v>
      </c>
      <c r="C6885" s="43" t="s">
        <v>498</v>
      </c>
      <c r="D6885" s="43" t="s">
        <v>1773</v>
      </c>
      <c r="E6885" s="43" t="s">
        <v>1824</v>
      </c>
      <c r="F6885" s="42" t="s">
        <v>1823</v>
      </c>
      <c r="G6885" s="18" t="s">
        <v>3</v>
      </c>
      <c r="H6885" s="32">
        <f>SUBTOTAL(9,H6881:H6884)</f>
        <v>372936369</v>
      </c>
      <c r="I6885" s="32">
        <f>SUBTOTAL(9,I6881:I6884)</f>
        <v>370054487.49000001</v>
      </c>
      <c r="J6885" s="31">
        <f>SUBTOTAL(9,J6881:J6884)</f>
        <v>2.7118737743965928</v>
      </c>
      <c r="K6885" s="14">
        <f>SUBTOTAL(9,K6881:K6884)</f>
        <v>2927914</v>
      </c>
      <c r="L6885" s="14">
        <f>SUBTOTAL(9,L6882:L6884)</f>
        <v>0</v>
      </c>
      <c r="M6885" s="80">
        <f>SUBTOTAL(9,M6881:M6884)</f>
        <v>7.9508884106568711</v>
      </c>
    </row>
    <row r="6886" spans="2:13" ht="24.9" customHeight="1" outlineLevel="2" x14ac:dyDescent="0.3">
      <c r="B6886" s="47" t="s">
        <v>2133</v>
      </c>
      <c r="C6886" s="46" t="s">
        <v>498</v>
      </c>
      <c r="D6886" s="46" t="s">
        <v>1773</v>
      </c>
      <c r="E6886" s="46" t="s">
        <v>1822</v>
      </c>
      <c r="F6886" s="45" t="s">
        <v>1821</v>
      </c>
      <c r="G6886" s="26" t="s">
        <v>0</v>
      </c>
      <c r="H6886" s="30">
        <v>239374184</v>
      </c>
      <c r="I6886" s="30">
        <v>51079031.909999996</v>
      </c>
      <c r="J6886" s="36">
        <f>I6886/H6886</f>
        <v>0.21338571710807377</v>
      </c>
      <c r="K6886" s="30">
        <v>21427398</v>
      </c>
      <c r="L6886" s="30">
        <f>I6886</f>
        <v>51079031.909999996</v>
      </c>
      <c r="M6886" s="80">
        <f>L6886/K6886</f>
        <v>2.3838186937116674</v>
      </c>
    </row>
    <row r="6887" spans="2:13" ht="24.9" customHeight="1" outlineLevel="2" x14ac:dyDescent="0.3">
      <c r="B6887" s="47" t="s">
        <v>2133</v>
      </c>
      <c r="C6887" s="46" t="s">
        <v>498</v>
      </c>
      <c r="D6887" s="46" t="s">
        <v>1773</v>
      </c>
      <c r="E6887" s="46" t="s">
        <v>1822</v>
      </c>
      <c r="F6887" s="45" t="s">
        <v>1821</v>
      </c>
      <c r="G6887" s="26" t="s">
        <v>7</v>
      </c>
      <c r="H6887" s="30">
        <v>-47874837</v>
      </c>
      <c r="I6887" s="24"/>
      <c r="J6887" s="36"/>
      <c r="K6887" s="24"/>
      <c r="L6887" s="24"/>
      <c r="M6887" s="80" t="str">
        <f>IFERROR((Base_actualizacion!$L6883/Base_actualizacion!$K6883)," " )</f>
        <v xml:space="preserve"> </v>
      </c>
    </row>
    <row r="6888" spans="2:13" ht="24.9" customHeight="1" outlineLevel="2" x14ac:dyDescent="0.3">
      <c r="B6888" s="47" t="s">
        <v>2133</v>
      </c>
      <c r="C6888" s="46" t="s">
        <v>498</v>
      </c>
      <c r="D6888" s="46" t="s">
        <v>1773</v>
      </c>
      <c r="E6888" s="46" t="s">
        <v>1822</v>
      </c>
      <c r="F6888" s="45" t="s">
        <v>1821</v>
      </c>
      <c r="G6888" s="26" t="s">
        <v>2136</v>
      </c>
      <c r="H6888" s="30">
        <v>3203608</v>
      </c>
      <c r="I6888" s="30">
        <v>3203608</v>
      </c>
      <c r="J6888" s="36">
        <f>I6888/H6888</f>
        <v>1</v>
      </c>
      <c r="K6888" s="24"/>
      <c r="L6888" s="24"/>
      <c r="M6888" s="80"/>
    </row>
    <row r="6889" spans="2:13" ht="24.9" customHeight="1" outlineLevel="1" x14ac:dyDescent="0.3">
      <c r="B6889" s="44" t="str">
        <f>B6888</f>
        <v>ASIGNACIONES DIRECTAS (20% DEL SGR)</v>
      </c>
      <c r="C6889" s="43" t="s">
        <v>498</v>
      </c>
      <c r="D6889" s="43" t="s">
        <v>1773</v>
      </c>
      <c r="E6889" s="43" t="s">
        <v>1822</v>
      </c>
      <c r="F6889" s="42" t="s">
        <v>1821</v>
      </c>
      <c r="G6889" s="18" t="s">
        <v>3</v>
      </c>
      <c r="H6889" s="32">
        <f>SUBTOTAL(9,H6886:H6888)</f>
        <v>194702955</v>
      </c>
      <c r="I6889" s="32">
        <f>SUBTOTAL(9,I6886:I6888)</f>
        <v>54282639.909999996</v>
      </c>
      <c r="J6889" s="31">
        <f>SUBTOTAL(9,J6886:J6888)</f>
        <v>1.2133857171080737</v>
      </c>
      <c r="K6889" s="14">
        <f>SUBTOTAL(9,K6886:K6888)</f>
        <v>21427398</v>
      </c>
      <c r="L6889" s="14">
        <f>SUBTOTAL(9,L6886:L6888)</f>
        <v>51079031.909999996</v>
      </c>
      <c r="M6889" s="80">
        <f>SUBTOTAL(9,M6886:M6888)</f>
        <v>2.3838186937116674</v>
      </c>
    </row>
    <row r="6890" spans="2:13" ht="24.9" customHeight="1" outlineLevel="2" x14ac:dyDescent="0.3">
      <c r="B6890" s="47" t="s">
        <v>2133</v>
      </c>
      <c r="C6890" s="46" t="s">
        <v>498</v>
      </c>
      <c r="D6890" s="46" t="s">
        <v>1773</v>
      </c>
      <c r="E6890" s="46" t="s">
        <v>1820</v>
      </c>
      <c r="F6890" s="45" t="s">
        <v>1819</v>
      </c>
      <c r="G6890" s="26" t="s">
        <v>0</v>
      </c>
      <c r="H6890" s="30">
        <v>179334</v>
      </c>
      <c r="I6890" s="30">
        <v>0</v>
      </c>
      <c r="J6890" s="36">
        <f>I6890/H6890</f>
        <v>0</v>
      </c>
      <c r="K6890" s="30">
        <v>15980</v>
      </c>
      <c r="L6890" s="30">
        <f>I6890</f>
        <v>0</v>
      </c>
      <c r="M6890" s="80">
        <f>L6890/K6890</f>
        <v>0</v>
      </c>
    </row>
    <row r="6891" spans="2:13" ht="24.9" customHeight="1" outlineLevel="2" x14ac:dyDescent="0.3">
      <c r="B6891" s="47" t="s">
        <v>2133</v>
      </c>
      <c r="C6891" s="46" t="s">
        <v>498</v>
      </c>
      <c r="D6891" s="46" t="s">
        <v>1773</v>
      </c>
      <c r="E6891" s="46" t="s">
        <v>1820</v>
      </c>
      <c r="F6891" s="45" t="s">
        <v>1819</v>
      </c>
      <c r="G6891" s="26" t="s">
        <v>7</v>
      </c>
      <c r="H6891" s="30">
        <v>-35867</v>
      </c>
      <c r="I6891" s="24"/>
      <c r="J6891" s="36"/>
      <c r="K6891" s="24"/>
      <c r="L6891" s="24"/>
      <c r="M6891" s="80" t="str">
        <f>IFERROR((Base_actualizacion!$L6887/Base_actualizacion!$K6887)," " )</f>
        <v xml:space="preserve"> </v>
      </c>
    </row>
    <row r="6892" spans="2:13" ht="24.9" customHeight="1" outlineLevel="2" x14ac:dyDescent="0.3">
      <c r="B6892" s="47" t="s">
        <v>2133</v>
      </c>
      <c r="C6892" s="46" t="s">
        <v>498</v>
      </c>
      <c r="D6892" s="46" t="s">
        <v>1773</v>
      </c>
      <c r="E6892" s="46" t="s">
        <v>1820</v>
      </c>
      <c r="F6892" s="45" t="s">
        <v>1819</v>
      </c>
      <c r="G6892" s="26" t="s">
        <v>2136</v>
      </c>
      <c r="H6892" s="30">
        <v>101006</v>
      </c>
      <c r="I6892" s="30">
        <v>101006</v>
      </c>
      <c r="J6892" s="36">
        <f>I6892/H6892</f>
        <v>1</v>
      </c>
      <c r="K6892" s="24"/>
      <c r="L6892" s="24"/>
      <c r="M6892" s="80"/>
    </row>
    <row r="6893" spans="2:13" ht="24.9" customHeight="1" outlineLevel="1" x14ac:dyDescent="0.3">
      <c r="B6893" s="44" t="str">
        <f>B6892</f>
        <v>ASIGNACIONES DIRECTAS (20% DEL SGR)</v>
      </c>
      <c r="C6893" s="43" t="s">
        <v>498</v>
      </c>
      <c r="D6893" s="43" t="s">
        <v>1773</v>
      </c>
      <c r="E6893" s="43" t="s">
        <v>1820</v>
      </c>
      <c r="F6893" s="42" t="s">
        <v>1819</v>
      </c>
      <c r="G6893" s="18" t="s">
        <v>3</v>
      </c>
      <c r="H6893" s="32">
        <f>SUBTOTAL(9,H6890:H6892)</f>
        <v>244473</v>
      </c>
      <c r="I6893" s="32">
        <f>SUBTOTAL(9,I6890:I6892)</f>
        <v>101006</v>
      </c>
      <c r="J6893" s="31">
        <f>SUBTOTAL(9,J6890:J6892)</f>
        <v>1</v>
      </c>
      <c r="K6893" s="14">
        <f>SUBTOTAL(9,K6890:K6892)</f>
        <v>15980</v>
      </c>
      <c r="L6893" s="14">
        <f>SUBTOTAL(9,L6890:L6892)</f>
        <v>0</v>
      </c>
      <c r="M6893" s="80">
        <f>SUBTOTAL(9,M6890:M6892)</f>
        <v>0</v>
      </c>
    </row>
    <row r="6894" spans="2:13" ht="24.9" customHeight="1" outlineLevel="2" x14ac:dyDescent="0.3">
      <c r="B6894" s="47" t="s">
        <v>2133</v>
      </c>
      <c r="C6894" s="46" t="s">
        <v>498</v>
      </c>
      <c r="D6894" s="46" t="s">
        <v>1773</v>
      </c>
      <c r="E6894" s="46" t="s">
        <v>1818</v>
      </c>
      <c r="F6894" s="45" t="s">
        <v>356</v>
      </c>
      <c r="G6894" s="26" t="s">
        <v>0</v>
      </c>
      <c r="H6894" s="30">
        <v>1719873</v>
      </c>
      <c r="I6894" s="30">
        <v>0</v>
      </c>
      <c r="J6894" s="36">
        <f>I6894/H6894</f>
        <v>0</v>
      </c>
      <c r="K6894" s="30">
        <v>152002</v>
      </c>
      <c r="L6894" s="30">
        <f>I6894</f>
        <v>0</v>
      </c>
      <c r="M6894" s="80">
        <f>L6894/K6894</f>
        <v>0</v>
      </c>
    </row>
    <row r="6895" spans="2:13" ht="24.9" customHeight="1" outlineLevel="2" x14ac:dyDescent="0.3">
      <c r="B6895" s="47" t="s">
        <v>2133</v>
      </c>
      <c r="C6895" s="46" t="s">
        <v>498</v>
      </c>
      <c r="D6895" s="46" t="s">
        <v>1773</v>
      </c>
      <c r="E6895" s="46" t="s">
        <v>1818</v>
      </c>
      <c r="F6895" s="45" t="s">
        <v>356</v>
      </c>
      <c r="G6895" s="26" t="s">
        <v>7</v>
      </c>
      <c r="H6895" s="30">
        <v>-343975</v>
      </c>
      <c r="I6895" s="24"/>
      <c r="J6895" s="36"/>
      <c r="K6895" s="24"/>
      <c r="L6895" s="24"/>
      <c r="M6895" s="80" t="str">
        <f>IFERROR((Base_actualizacion!$L6891/Base_actualizacion!$K6891)," " )</f>
        <v xml:space="preserve"> </v>
      </c>
    </row>
    <row r="6896" spans="2:13" ht="24.9" customHeight="1" outlineLevel="2" x14ac:dyDescent="0.3">
      <c r="B6896" s="47" t="s">
        <v>2133</v>
      </c>
      <c r="C6896" s="46" t="s">
        <v>498</v>
      </c>
      <c r="D6896" s="46" t="s">
        <v>1773</v>
      </c>
      <c r="E6896" s="46" t="s">
        <v>1818</v>
      </c>
      <c r="F6896" s="45" t="s">
        <v>356</v>
      </c>
      <c r="G6896" s="26" t="s">
        <v>2136</v>
      </c>
      <c r="H6896" s="30">
        <v>3040970</v>
      </c>
      <c r="I6896" s="30">
        <v>3040970</v>
      </c>
      <c r="J6896" s="36">
        <f>I6896/H6896</f>
        <v>1</v>
      </c>
      <c r="K6896" s="24"/>
      <c r="L6896" s="24"/>
      <c r="M6896" s="80"/>
    </row>
    <row r="6897" spans="2:13" ht="24.9" customHeight="1" outlineLevel="1" x14ac:dyDescent="0.3">
      <c r="B6897" s="44" t="str">
        <f>B6896</f>
        <v>ASIGNACIONES DIRECTAS (20% DEL SGR)</v>
      </c>
      <c r="C6897" s="43" t="s">
        <v>498</v>
      </c>
      <c r="D6897" s="43" t="s">
        <v>1773</v>
      </c>
      <c r="E6897" s="43" t="s">
        <v>1818</v>
      </c>
      <c r="F6897" s="42" t="s">
        <v>356</v>
      </c>
      <c r="G6897" s="18" t="s">
        <v>3</v>
      </c>
      <c r="H6897" s="32">
        <f>SUBTOTAL(9,H6894:H6896)</f>
        <v>4416868</v>
      </c>
      <c r="I6897" s="32">
        <f>SUBTOTAL(9,I6894:I6896)</f>
        <v>3040970</v>
      </c>
      <c r="J6897" s="31">
        <f>SUBTOTAL(9,J6894:J6896)</f>
        <v>1</v>
      </c>
      <c r="K6897" s="14">
        <f>SUBTOTAL(9,K6894:K6896)</f>
        <v>152002</v>
      </c>
      <c r="L6897" s="14">
        <f>SUBTOTAL(9,L6894:L6896)</f>
        <v>0</v>
      </c>
      <c r="M6897" s="80">
        <f>SUBTOTAL(9,M6894:M6896)</f>
        <v>0</v>
      </c>
    </row>
    <row r="6898" spans="2:13" ht="24.9" customHeight="1" outlineLevel="2" x14ac:dyDescent="0.3">
      <c r="B6898" s="47" t="s">
        <v>2133</v>
      </c>
      <c r="C6898" s="46" t="s">
        <v>498</v>
      </c>
      <c r="D6898" s="46" t="s">
        <v>1773</v>
      </c>
      <c r="E6898" s="46" t="s">
        <v>1817</v>
      </c>
      <c r="F6898" s="45" t="s">
        <v>1816</v>
      </c>
      <c r="G6898" s="26" t="s">
        <v>0</v>
      </c>
      <c r="H6898" s="30">
        <v>71644424</v>
      </c>
      <c r="I6898" s="30">
        <v>71644424</v>
      </c>
      <c r="J6898" s="36">
        <f>I6898/H6898</f>
        <v>1</v>
      </c>
      <c r="K6898" s="30">
        <v>6405179</v>
      </c>
      <c r="L6898" s="30">
        <f>I6898</f>
        <v>71644424</v>
      </c>
      <c r="M6898" s="80">
        <f>L6898/K6898</f>
        <v>11.185389822829308</v>
      </c>
    </row>
    <row r="6899" spans="2:13" ht="24.9" customHeight="1" outlineLevel="2" x14ac:dyDescent="0.3">
      <c r="B6899" s="47" t="s">
        <v>2133</v>
      </c>
      <c r="C6899" s="46" t="s">
        <v>498</v>
      </c>
      <c r="D6899" s="46" t="s">
        <v>1773</v>
      </c>
      <c r="E6899" s="46" t="s">
        <v>1817</v>
      </c>
      <c r="F6899" s="45" t="s">
        <v>1816</v>
      </c>
      <c r="G6899" s="26" t="s">
        <v>7</v>
      </c>
      <c r="H6899" s="30">
        <v>-14328885</v>
      </c>
      <c r="I6899" s="24"/>
      <c r="J6899" s="36"/>
      <c r="K6899" s="24"/>
      <c r="L6899" s="24"/>
      <c r="M6899" s="80" t="str">
        <f>IFERROR((Base_actualizacion!$L6895/Base_actualizacion!$K6895)," " )</f>
        <v xml:space="preserve"> </v>
      </c>
    </row>
    <row r="6900" spans="2:13" ht="24.9" customHeight="1" outlineLevel="2" x14ac:dyDescent="0.3">
      <c r="B6900" s="47" t="s">
        <v>2133</v>
      </c>
      <c r="C6900" s="46" t="s">
        <v>498</v>
      </c>
      <c r="D6900" s="46" t="s">
        <v>1773</v>
      </c>
      <c r="E6900" s="46" t="s">
        <v>1817</v>
      </c>
      <c r="F6900" s="45" t="s">
        <v>1816</v>
      </c>
      <c r="G6900" s="26" t="s">
        <v>2136</v>
      </c>
      <c r="H6900" s="30">
        <v>10146195</v>
      </c>
      <c r="I6900" s="30">
        <v>10146195</v>
      </c>
      <c r="J6900" s="36">
        <f>I6900/H6900</f>
        <v>1</v>
      </c>
      <c r="K6900" s="24"/>
      <c r="L6900" s="24"/>
      <c r="M6900" s="80"/>
    </row>
    <row r="6901" spans="2:13" ht="24.9" customHeight="1" outlineLevel="1" x14ac:dyDescent="0.3">
      <c r="B6901" s="44" t="str">
        <f>B6900</f>
        <v>ASIGNACIONES DIRECTAS (20% DEL SGR)</v>
      </c>
      <c r="C6901" s="43" t="s">
        <v>498</v>
      </c>
      <c r="D6901" s="43" t="s">
        <v>1773</v>
      </c>
      <c r="E6901" s="43" t="s">
        <v>1817</v>
      </c>
      <c r="F6901" s="42" t="s">
        <v>1816</v>
      </c>
      <c r="G6901" s="18" t="s">
        <v>3</v>
      </c>
      <c r="H6901" s="32">
        <f>SUBTOTAL(9,H6898:H6900)</f>
        <v>67461734</v>
      </c>
      <c r="I6901" s="32">
        <f>SUBTOTAL(9,I6898:I6900)</f>
        <v>81790619</v>
      </c>
      <c r="J6901" s="31">
        <f>SUBTOTAL(9,J6898:J6900)</f>
        <v>2</v>
      </c>
      <c r="K6901" s="14">
        <f>SUBTOTAL(9,K6898:K6900)</f>
        <v>6405179</v>
      </c>
      <c r="L6901" s="14">
        <f>SUBTOTAL(9,L6898:L6900)</f>
        <v>71644424</v>
      </c>
      <c r="M6901" s="80">
        <f>SUBTOTAL(9,M6898:M6900)</f>
        <v>11.185389822829308</v>
      </c>
    </row>
    <row r="6902" spans="2:13" ht="24.9" customHeight="1" outlineLevel="2" x14ac:dyDescent="0.3">
      <c r="B6902" s="47" t="s">
        <v>2133</v>
      </c>
      <c r="C6902" s="46" t="s">
        <v>498</v>
      </c>
      <c r="D6902" s="46" t="s">
        <v>1773</v>
      </c>
      <c r="E6902" s="46" t="s">
        <v>1815</v>
      </c>
      <c r="F6902" s="45" t="s">
        <v>1814</v>
      </c>
      <c r="G6902" s="26" t="s">
        <v>0</v>
      </c>
      <c r="H6902" s="30">
        <v>2851137756</v>
      </c>
      <c r="I6902" s="30">
        <v>507083596.24000001</v>
      </c>
      <c r="J6902" s="36">
        <f>I6902/H6902</f>
        <v>0.17785306766496345</v>
      </c>
      <c r="K6902" s="30">
        <v>255162882</v>
      </c>
      <c r="L6902" s="30">
        <f>I6902</f>
        <v>507083596.24000001</v>
      </c>
      <c r="M6902" s="80">
        <f>L6902/K6902</f>
        <v>1.9872937327930009</v>
      </c>
    </row>
    <row r="6903" spans="2:13" ht="24.9" customHeight="1" outlineLevel="2" x14ac:dyDescent="0.3">
      <c r="B6903" s="47" t="s">
        <v>2133</v>
      </c>
      <c r="C6903" s="46" t="s">
        <v>498</v>
      </c>
      <c r="D6903" s="46" t="s">
        <v>1773</v>
      </c>
      <c r="E6903" s="46" t="s">
        <v>1815</v>
      </c>
      <c r="F6903" s="45" t="s">
        <v>1814</v>
      </c>
      <c r="G6903" s="26" t="s">
        <v>7</v>
      </c>
      <c r="H6903" s="30">
        <v>-570227551</v>
      </c>
      <c r="I6903" s="24"/>
      <c r="J6903" s="36"/>
      <c r="K6903" s="24"/>
      <c r="L6903" s="24"/>
      <c r="M6903" s="80" t="str">
        <f>IFERROR((Base_actualizacion!$L6899/Base_actualizacion!$K6899)," " )</f>
        <v xml:space="preserve"> </v>
      </c>
    </row>
    <row r="6904" spans="2:13" ht="24.9" customHeight="1" outlineLevel="2" x14ac:dyDescent="0.3">
      <c r="B6904" s="47" t="s">
        <v>2133</v>
      </c>
      <c r="C6904" s="46" t="s">
        <v>498</v>
      </c>
      <c r="D6904" s="46" t="s">
        <v>1773</v>
      </c>
      <c r="E6904" s="46" t="s">
        <v>1815</v>
      </c>
      <c r="F6904" s="45" t="s">
        <v>1814</v>
      </c>
      <c r="G6904" s="26" t="s">
        <v>2136</v>
      </c>
      <c r="H6904" s="30">
        <v>97683370</v>
      </c>
      <c r="I6904" s="30">
        <v>97683370</v>
      </c>
      <c r="J6904" s="36">
        <f>I6904/H6904</f>
        <v>1</v>
      </c>
      <c r="K6904" s="24"/>
      <c r="L6904" s="24"/>
      <c r="M6904" s="80"/>
    </row>
    <row r="6905" spans="2:13" ht="24.9" customHeight="1" outlineLevel="1" x14ac:dyDescent="0.3">
      <c r="B6905" s="44" t="str">
        <f>B6904</f>
        <v>ASIGNACIONES DIRECTAS (20% DEL SGR)</v>
      </c>
      <c r="C6905" s="43" t="s">
        <v>498</v>
      </c>
      <c r="D6905" s="43" t="s">
        <v>1773</v>
      </c>
      <c r="E6905" s="43" t="s">
        <v>1815</v>
      </c>
      <c r="F6905" s="42" t="s">
        <v>1814</v>
      </c>
      <c r="G6905" s="18" t="s">
        <v>3</v>
      </c>
      <c r="H6905" s="32">
        <f>SUBTOTAL(9,H6902:H6904)</f>
        <v>2378593575</v>
      </c>
      <c r="I6905" s="32">
        <f>SUBTOTAL(9,I6902:I6904)</f>
        <v>604766966.24000001</v>
      </c>
      <c r="J6905" s="31">
        <f>SUBTOTAL(9,J6902:J6904)</f>
        <v>1.1778530676649634</v>
      </c>
      <c r="K6905" s="14">
        <f>SUBTOTAL(9,K6902:K6904)</f>
        <v>255162882</v>
      </c>
      <c r="L6905" s="14">
        <f>SUBTOTAL(9,L6902:L6904)</f>
        <v>507083596.24000001</v>
      </c>
      <c r="M6905" s="80">
        <f>SUBTOTAL(9,M6902:M6904)</f>
        <v>1.9872937327930009</v>
      </c>
    </row>
    <row r="6906" spans="2:13" ht="24.9" customHeight="1" outlineLevel="2" x14ac:dyDescent="0.3">
      <c r="B6906" s="47" t="s">
        <v>2133</v>
      </c>
      <c r="C6906" s="46" t="s">
        <v>498</v>
      </c>
      <c r="D6906" s="46" t="s">
        <v>1773</v>
      </c>
      <c r="E6906" s="46" t="s">
        <v>1811</v>
      </c>
      <c r="F6906" s="45" t="s">
        <v>1810</v>
      </c>
      <c r="G6906" s="26" t="s">
        <v>0</v>
      </c>
      <c r="H6906" s="30">
        <v>17192656912</v>
      </c>
      <c r="I6906" s="30">
        <v>479738845.19999999</v>
      </c>
      <c r="J6906" s="36">
        <f>I6906/H6906</f>
        <v>2.7903706079608646E-2</v>
      </c>
      <c r="K6906" s="30">
        <v>1538323194</v>
      </c>
      <c r="L6906" s="30">
        <f>I6906</f>
        <v>479738845.19999999</v>
      </c>
      <c r="M6906" s="80">
        <f>L6906/K6906</f>
        <v>0.31185829289394434</v>
      </c>
    </row>
    <row r="6907" spans="2:13" ht="24.9" customHeight="1" outlineLevel="2" x14ac:dyDescent="0.3">
      <c r="B6907" s="47" t="s">
        <v>2133</v>
      </c>
      <c r="C6907" s="46" t="s">
        <v>498</v>
      </c>
      <c r="D6907" s="46" t="s">
        <v>1773</v>
      </c>
      <c r="E6907" s="46" t="s">
        <v>1811</v>
      </c>
      <c r="F6907" s="45" t="s">
        <v>1810</v>
      </c>
      <c r="G6907" s="26" t="s">
        <v>7</v>
      </c>
      <c r="H6907" s="30">
        <v>-3438531382</v>
      </c>
      <c r="I6907" s="24"/>
      <c r="J6907" s="36"/>
      <c r="K6907" s="24"/>
      <c r="L6907" s="24"/>
      <c r="M6907" s="80" t="str">
        <f>IFERROR((Base_actualizacion!$L6903/Base_actualizacion!$K6903)," " )</f>
        <v xml:space="preserve"> </v>
      </c>
    </row>
    <row r="6908" spans="2:13" ht="24.9" customHeight="1" outlineLevel="2" x14ac:dyDescent="0.3">
      <c r="B6908" s="47" t="s">
        <v>2133</v>
      </c>
      <c r="C6908" s="46" t="s">
        <v>498</v>
      </c>
      <c r="D6908" s="46" t="s">
        <v>1773</v>
      </c>
      <c r="E6908" s="46" t="s">
        <v>1811</v>
      </c>
      <c r="F6908" s="45" t="s">
        <v>1810</v>
      </c>
      <c r="G6908" s="26" t="s">
        <v>2136</v>
      </c>
      <c r="H6908" s="30">
        <v>236607535</v>
      </c>
      <c r="I6908" s="30">
        <v>236607535</v>
      </c>
      <c r="J6908" s="36">
        <f>I6908/H6908</f>
        <v>1</v>
      </c>
      <c r="K6908" s="24"/>
      <c r="L6908" s="24"/>
      <c r="M6908" s="80"/>
    </row>
    <row r="6909" spans="2:13" ht="24.9" customHeight="1" outlineLevel="1" x14ac:dyDescent="0.3">
      <c r="B6909" s="44" t="str">
        <f>B6908</f>
        <v>ASIGNACIONES DIRECTAS (20% DEL SGR)</v>
      </c>
      <c r="C6909" s="43" t="s">
        <v>498</v>
      </c>
      <c r="D6909" s="43" t="s">
        <v>1773</v>
      </c>
      <c r="E6909" s="43" t="s">
        <v>1811</v>
      </c>
      <c r="F6909" s="42" t="s">
        <v>1810</v>
      </c>
      <c r="G6909" s="18" t="s">
        <v>3</v>
      </c>
      <c r="H6909" s="32">
        <f>SUBTOTAL(9,H6906:H6908)</f>
        <v>13990733065</v>
      </c>
      <c r="I6909" s="32">
        <f>SUBTOTAL(9,I6906:I6908)</f>
        <v>716346380.20000005</v>
      </c>
      <c r="J6909" s="31">
        <f>SUBTOTAL(9,J6906:J6908)</f>
        <v>1.0279037060796086</v>
      </c>
      <c r="K6909" s="14">
        <f>SUBTOTAL(9,K6906:K6908)</f>
        <v>1538323194</v>
      </c>
      <c r="L6909" s="14">
        <f>SUBTOTAL(9,L6906:L6908)</f>
        <v>479738845.19999999</v>
      </c>
      <c r="M6909" s="80">
        <f>SUBTOTAL(9,M6906:M6908)</f>
        <v>0.31185829289394434</v>
      </c>
    </row>
    <row r="6910" spans="2:13" ht="24.9" customHeight="1" outlineLevel="2" x14ac:dyDescent="0.3">
      <c r="B6910" s="47" t="s">
        <v>2133</v>
      </c>
      <c r="C6910" s="46" t="s">
        <v>498</v>
      </c>
      <c r="D6910" s="46" t="s">
        <v>1773</v>
      </c>
      <c r="E6910" s="46" t="s">
        <v>1809</v>
      </c>
      <c r="F6910" s="45" t="s">
        <v>1808</v>
      </c>
      <c r="G6910" s="26" t="s">
        <v>0</v>
      </c>
      <c r="H6910" s="30">
        <v>304441562</v>
      </c>
      <c r="I6910" s="30">
        <v>9626996.040000001</v>
      </c>
      <c r="J6910" s="36">
        <f>I6910/H6910</f>
        <v>3.1621819231107483E-2</v>
      </c>
      <c r="K6910" s="30">
        <v>27340506</v>
      </c>
      <c r="L6910" s="30">
        <f>I6910</f>
        <v>9626996.040000001</v>
      </c>
      <c r="M6910" s="80">
        <f>L6910/K6910</f>
        <v>0.35211477212601699</v>
      </c>
    </row>
    <row r="6911" spans="2:13" ht="24.9" customHeight="1" outlineLevel="2" x14ac:dyDescent="0.3">
      <c r="B6911" s="47" t="s">
        <v>2133</v>
      </c>
      <c r="C6911" s="46" t="s">
        <v>498</v>
      </c>
      <c r="D6911" s="46" t="s">
        <v>1773</v>
      </c>
      <c r="E6911" s="46" t="s">
        <v>1809</v>
      </c>
      <c r="F6911" s="45" t="s">
        <v>1808</v>
      </c>
      <c r="G6911" s="26" t="s">
        <v>7</v>
      </c>
      <c r="H6911" s="30">
        <v>-60888312</v>
      </c>
      <c r="I6911" s="24"/>
      <c r="J6911" s="36"/>
      <c r="K6911" s="24"/>
      <c r="L6911" s="24"/>
      <c r="M6911" s="80" t="str">
        <f>IFERROR((Base_actualizacion!$L6907/Base_actualizacion!$K6907)," " )</f>
        <v xml:space="preserve"> </v>
      </c>
    </row>
    <row r="6912" spans="2:13" ht="24.9" customHeight="1" outlineLevel="2" x14ac:dyDescent="0.3">
      <c r="B6912" s="47" t="s">
        <v>2133</v>
      </c>
      <c r="C6912" s="46" t="s">
        <v>498</v>
      </c>
      <c r="D6912" s="46" t="s">
        <v>1773</v>
      </c>
      <c r="E6912" s="46" t="s">
        <v>1809</v>
      </c>
      <c r="F6912" s="45" t="s">
        <v>1808</v>
      </c>
      <c r="G6912" s="26" t="s">
        <v>2136</v>
      </c>
      <c r="H6912" s="30">
        <v>27472885</v>
      </c>
      <c r="I6912" s="30">
        <v>27472885</v>
      </c>
      <c r="J6912" s="36">
        <f>I6912/H6912</f>
        <v>1</v>
      </c>
      <c r="K6912" s="24"/>
      <c r="L6912" s="24"/>
      <c r="M6912" s="80"/>
    </row>
    <row r="6913" spans="2:13" ht="24.9" customHeight="1" outlineLevel="1" x14ac:dyDescent="0.3">
      <c r="B6913" s="44" t="str">
        <f>B6912</f>
        <v>ASIGNACIONES DIRECTAS (20% DEL SGR)</v>
      </c>
      <c r="C6913" s="43" t="s">
        <v>498</v>
      </c>
      <c r="D6913" s="43" t="s">
        <v>1773</v>
      </c>
      <c r="E6913" s="43" t="s">
        <v>1809</v>
      </c>
      <c r="F6913" s="42" t="s">
        <v>1808</v>
      </c>
      <c r="G6913" s="18" t="s">
        <v>3</v>
      </c>
      <c r="H6913" s="32">
        <f>SUBTOTAL(9,H6910:H6912)</f>
        <v>271026135</v>
      </c>
      <c r="I6913" s="32">
        <f>SUBTOTAL(9,I6910:I6912)</f>
        <v>37099881.039999999</v>
      </c>
      <c r="J6913" s="31">
        <f>SUBTOTAL(9,J6910:J6912)</f>
        <v>1.0316218192311075</v>
      </c>
      <c r="K6913" s="14">
        <f>SUBTOTAL(9,K6910:K6912)</f>
        <v>27340506</v>
      </c>
      <c r="L6913" s="14">
        <f>SUBTOTAL(9,L6910:L6912)</f>
        <v>9626996.040000001</v>
      </c>
      <c r="M6913" s="80">
        <f>SUBTOTAL(9,M6910:M6912)</f>
        <v>0.35211477212601699</v>
      </c>
    </row>
    <row r="6914" spans="2:13" ht="24.9" customHeight="1" outlineLevel="2" x14ac:dyDescent="0.3">
      <c r="B6914" s="47" t="s">
        <v>2133</v>
      </c>
      <c r="C6914" s="46" t="s">
        <v>498</v>
      </c>
      <c r="D6914" s="46" t="s">
        <v>1773</v>
      </c>
      <c r="E6914" s="46" t="s">
        <v>1807</v>
      </c>
      <c r="F6914" s="45" t="s">
        <v>1806</v>
      </c>
      <c r="G6914" s="26" t="s">
        <v>0</v>
      </c>
      <c r="H6914" s="30">
        <v>80461331</v>
      </c>
      <c r="I6914" s="30">
        <v>13805179.209999999</v>
      </c>
      <c r="J6914" s="36">
        <f>I6914/H6914</f>
        <v>0.17157532740789486</v>
      </c>
      <c r="K6914" s="30">
        <v>7227539</v>
      </c>
      <c r="L6914" s="30">
        <f>I6914</f>
        <v>13805179.209999999</v>
      </c>
      <c r="M6914" s="80">
        <f>L6914/K6914</f>
        <v>1.9100802098750347</v>
      </c>
    </row>
    <row r="6915" spans="2:13" ht="24.9" customHeight="1" outlineLevel="2" x14ac:dyDescent="0.3">
      <c r="B6915" s="47" t="s">
        <v>2133</v>
      </c>
      <c r="C6915" s="46" t="s">
        <v>498</v>
      </c>
      <c r="D6915" s="46" t="s">
        <v>1773</v>
      </c>
      <c r="E6915" s="46" t="s">
        <v>1807</v>
      </c>
      <c r="F6915" s="45" t="s">
        <v>1806</v>
      </c>
      <c r="G6915" s="26" t="s">
        <v>7</v>
      </c>
      <c r="H6915" s="30">
        <v>-16092266</v>
      </c>
      <c r="I6915" s="24"/>
      <c r="J6915" s="36"/>
      <c r="K6915" s="24"/>
      <c r="L6915" s="24"/>
      <c r="M6915" s="80" t="str">
        <f>IFERROR((Base_actualizacion!$L6911/Base_actualizacion!$K6911)," " )</f>
        <v xml:space="preserve"> </v>
      </c>
    </row>
    <row r="6916" spans="2:13" ht="24.9" customHeight="1" outlineLevel="2" x14ac:dyDescent="0.3">
      <c r="B6916" s="47" t="s">
        <v>2133</v>
      </c>
      <c r="C6916" s="46" t="s">
        <v>498</v>
      </c>
      <c r="D6916" s="46" t="s">
        <v>1773</v>
      </c>
      <c r="E6916" s="46" t="s">
        <v>1807</v>
      </c>
      <c r="F6916" s="45" t="s">
        <v>1806</v>
      </c>
      <c r="G6916" s="26" t="s">
        <v>13</v>
      </c>
      <c r="H6916" s="30">
        <v>8648237</v>
      </c>
      <c r="I6916" s="30">
        <v>8648237</v>
      </c>
      <c r="J6916" s="36">
        <f>H6916/I6916</f>
        <v>1</v>
      </c>
      <c r="K6916" s="24"/>
      <c r="L6916" s="24"/>
      <c r="M6916" s="80"/>
    </row>
    <row r="6917" spans="2:13" ht="24.9" customHeight="1" outlineLevel="2" x14ac:dyDescent="0.3">
      <c r="B6917" s="47" t="s">
        <v>2133</v>
      </c>
      <c r="C6917" s="46" t="s">
        <v>498</v>
      </c>
      <c r="D6917" s="46" t="s">
        <v>1773</v>
      </c>
      <c r="E6917" s="46" t="s">
        <v>1807</v>
      </c>
      <c r="F6917" s="45" t="s">
        <v>1806</v>
      </c>
      <c r="G6917" s="26" t="s">
        <v>2136</v>
      </c>
      <c r="H6917" s="30">
        <v>3035200</v>
      </c>
      <c r="I6917" s="30">
        <v>3035200</v>
      </c>
      <c r="J6917" s="36">
        <f>I6917/H6917</f>
        <v>1</v>
      </c>
      <c r="K6917" s="24"/>
      <c r="L6917" s="24"/>
      <c r="M6917" s="80"/>
    </row>
    <row r="6918" spans="2:13" ht="24.9" customHeight="1" outlineLevel="1" x14ac:dyDescent="0.3">
      <c r="B6918" s="44" t="str">
        <f>B6917</f>
        <v>ASIGNACIONES DIRECTAS (20% DEL SGR)</v>
      </c>
      <c r="C6918" s="43" t="s">
        <v>498</v>
      </c>
      <c r="D6918" s="43" t="s">
        <v>1773</v>
      </c>
      <c r="E6918" s="43" t="s">
        <v>1807</v>
      </c>
      <c r="F6918" s="42" t="s">
        <v>1806</v>
      </c>
      <c r="G6918" s="18" t="s">
        <v>3</v>
      </c>
      <c r="H6918" s="32">
        <f>SUBTOTAL(9,H6914:H6917)</f>
        <v>76052502</v>
      </c>
      <c r="I6918" s="32">
        <f>SUBTOTAL(9,I6914:I6917)</f>
        <v>25488616.210000001</v>
      </c>
      <c r="J6918" s="31">
        <f>SUBTOTAL(9,J6914:J6917)</f>
        <v>2.1715753274078948</v>
      </c>
      <c r="K6918" s="14">
        <f>SUBTOTAL(9,K6914:K6917)</f>
        <v>7227539</v>
      </c>
      <c r="L6918" s="14">
        <f>SUBTOTAL(9,L6915:L6917)</f>
        <v>0</v>
      </c>
      <c r="M6918" s="80">
        <f>SUBTOTAL(9,M6914:M6917)</f>
        <v>1.9100802098750347</v>
      </c>
    </row>
    <row r="6919" spans="2:13" ht="24.9" customHeight="1" outlineLevel="2" x14ac:dyDescent="0.3">
      <c r="B6919" s="47" t="s">
        <v>2133</v>
      </c>
      <c r="C6919" s="46" t="s">
        <v>498</v>
      </c>
      <c r="D6919" s="46" t="s">
        <v>1773</v>
      </c>
      <c r="E6919" s="46" t="s">
        <v>1805</v>
      </c>
      <c r="F6919" s="45" t="s">
        <v>1804</v>
      </c>
      <c r="G6919" s="26" t="s">
        <v>2136</v>
      </c>
      <c r="H6919" s="30">
        <v>185326</v>
      </c>
      <c r="I6919" s="30">
        <v>185326</v>
      </c>
      <c r="J6919" s="36">
        <f>I6919/H6919</f>
        <v>1</v>
      </c>
      <c r="K6919" s="24"/>
      <c r="L6919" s="24"/>
      <c r="M6919" s="80"/>
    </row>
    <row r="6920" spans="2:13" ht="24.9" customHeight="1" outlineLevel="1" x14ac:dyDescent="0.3">
      <c r="B6920" s="44" t="str">
        <f>B6919</f>
        <v>ASIGNACIONES DIRECTAS (20% DEL SGR)</v>
      </c>
      <c r="C6920" s="43" t="s">
        <v>498</v>
      </c>
      <c r="D6920" s="43" t="s">
        <v>1773</v>
      </c>
      <c r="E6920" s="43" t="s">
        <v>1805</v>
      </c>
      <c r="F6920" s="42" t="s">
        <v>1804</v>
      </c>
      <c r="G6920" s="18" t="s">
        <v>3</v>
      </c>
      <c r="H6920" s="32">
        <f>SUBTOTAL(9,H6919:H6919)</f>
        <v>185326</v>
      </c>
      <c r="I6920" s="32">
        <f>SUBTOTAL(9,I6919:I6919)</f>
        <v>185326</v>
      </c>
      <c r="J6920" s="31">
        <f>SUBTOTAL(9,J6919:J6919)</f>
        <v>1</v>
      </c>
      <c r="K6920" s="14">
        <f>SUBTOTAL(9,K6919:K6919)</f>
        <v>0</v>
      </c>
      <c r="L6920" s="14">
        <f>SUBTOTAL(9,L6917:L6919)</f>
        <v>0</v>
      </c>
      <c r="M6920" s="80">
        <f>SUBTOTAL(9,M6919:M6919)</f>
        <v>0</v>
      </c>
    </row>
    <row r="6921" spans="2:13" ht="24.9" customHeight="1" outlineLevel="2" x14ac:dyDescent="0.3">
      <c r="B6921" s="47" t="s">
        <v>2133</v>
      </c>
      <c r="C6921" s="46" t="s">
        <v>498</v>
      </c>
      <c r="D6921" s="46" t="s">
        <v>1773</v>
      </c>
      <c r="E6921" s="46" t="s">
        <v>1803</v>
      </c>
      <c r="F6921" s="45" t="s">
        <v>1802</v>
      </c>
      <c r="G6921" s="26" t="s">
        <v>0</v>
      </c>
      <c r="H6921" s="30">
        <v>692858063</v>
      </c>
      <c r="I6921" s="30">
        <v>128735374.90000001</v>
      </c>
      <c r="J6921" s="36">
        <f>I6921/H6921</f>
        <v>0.18580338712172859</v>
      </c>
      <c r="K6921" s="30">
        <v>62036114</v>
      </c>
      <c r="L6921" s="30">
        <f>I6921</f>
        <v>128735374.90000001</v>
      </c>
      <c r="M6921" s="80">
        <f>L6921/K6921</f>
        <v>2.075168262473694</v>
      </c>
    </row>
    <row r="6922" spans="2:13" ht="24.9" customHeight="1" outlineLevel="2" x14ac:dyDescent="0.3">
      <c r="B6922" s="47" t="s">
        <v>2133</v>
      </c>
      <c r="C6922" s="46" t="s">
        <v>498</v>
      </c>
      <c r="D6922" s="46" t="s">
        <v>1773</v>
      </c>
      <c r="E6922" s="46" t="s">
        <v>1803</v>
      </c>
      <c r="F6922" s="45" t="s">
        <v>1802</v>
      </c>
      <c r="G6922" s="26" t="s">
        <v>7</v>
      </c>
      <c r="H6922" s="30">
        <v>-138571613</v>
      </c>
      <c r="I6922" s="24"/>
      <c r="J6922" s="36"/>
      <c r="K6922" s="24"/>
      <c r="L6922" s="24"/>
      <c r="M6922" s="80" t="str">
        <f>IFERROR((Base_actualizacion!$L6917/Base_actualizacion!$K6917)," " )</f>
        <v xml:space="preserve"> </v>
      </c>
    </row>
    <row r="6923" spans="2:13" ht="24.9" customHeight="1" outlineLevel="2" x14ac:dyDescent="0.3">
      <c r="B6923" s="47" t="s">
        <v>2133</v>
      </c>
      <c r="C6923" s="46" t="s">
        <v>498</v>
      </c>
      <c r="D6923" s="46" t="s">
        <v>1773</v>
      </c>
      <c r="E6923" s="46" t="s">
        <v>1803</v>
      </c>
      <c r="F6923" s="45" t="s">
        <v>1802</v>
      </c>
      <c r="G6923" s="26" t="s">
        <v>2137</v>
      </c>
      <c r="H6923" s="30">
        <v>471627</v>
      </c>
      <c r="I6923" s="24"/>
      <c r="J6923" s="36">
        <f>IFERROR((H6923/I6923),0)</f>
        <v>0</v>
      </c>
      <c r="K6923" s="24"/>
      <c r="L6923" s="24"/>
      <c r="M6923" s="80"/>
    </row>
    <row r="6924" spans="2:13" ht="24.9" customHeight="1" outlineLevel="2" x14ac:dyDescent="0.3">
      <c r="B6924" s="47" t="s">
        <v>2133</v>
      </c>
      <c r="C6924" s="46" t="s">
        <v>498</v>
      </c>
      <c r="D6924" s="46" t="s">
        <v>1773</v>
      </c>
      <c r="E6924" s="46" t="s">
        <v>1803</v>
      </c>
      <c r="F6924" s="45" t="s">
        <v>1802</v>
      </c>
      <c r="G6924" s="26" t="s">
        <v>13</v>
      </c>
      <c r="H6924" s="30">
        <v>242226775</v>
      </c>
      <c r="I6924" s="30">
        <v>242226775</v>
      </c>
      <c r="J6924" s="36">
        <f>H6924/I6924</f>
        <v>1</v>
      </c>
      <c r="K6924" s="24"/>
      <c r="L6924" s="24"/>
      <c r="M6924" s="80"/>
    </row>
    <row r="6925" spans="2:13" ht="24.9" customHeight="1" outlineLevel="2" x14ac:dyDescent="0.3">
      <c r="B6925" s="47" t="s">
        <v>2133</v>
      </c>
      <c r="C6925" s="46" t="s">
        <v>498</v>
      </c>
      <c r="D6925" s="46" t="s">
        <v>1773</v>
      </c>
      <c r="E6925" s="46" t="s">
        <v>1803</v>
      </c>
      <c r="F6925" s="45" t="s">
        <v>1802</v>
      </c>
      <c r="G6925" s="26" t="s">
        <v>2136</v>
      </c>
      <c r="H6925" s="30">
        <v>34691724</v>
      </c>
      <c r="I6925" s="30">
        <v>34691724</v>
      </c>
      <c r="J6925" s="36">
        <f>I6925/H6925</f>
        <v>1</v>
      </c>
      <c r="K6925" s="24"/>
      <c r="L6925" s="24"/>
      <c r="M6925" s="80"/>
    </row>
    <row r="6926" spans="2:13" ht="24.9" customHeight="1" outlineLevel="1" x14ac:dyDescent="0.3">
      <c r="B6926" s="44" t="str">
        <f>B6925</f>
        <v>ASIGNACIONES DIRECTAS (20% DEL SGR)</v>
      </c>
      <c r="C6926" s="43" t="s">
        <v>498</v>
      </c>
      <c r="D6926" s="43" t="s">
        <v>1773</v>
      </c>
      <c r="E6926" s="43" t="s">
        <v>1803</v>
      </c>
      <c r="F6926" s="42" t="s">
        <v>1802</v>
      </c>
      <c r="G6926" s="18" t="s">
        <v>3</v>
      </c>
      <c r="H6926" s="32">
        <f>SUBTOTAL(9,H6921:H6925)</f>
        <v>831676576</v>
      </c>
      <c r="I6926" s="32">
        <f>SUBTOTAL(9,I6921:I6925)</f>
        <v>405653873.89999998</v>
      </c>
      <c r="J6926" s="31">
        <f>SUBTOTAL(9,J6921:J6925)</f>
        <v>2.1858033871217284</v>
      </c>
      <c r="K6926" s="14">
        <f>SUBTOTAL(9,K6921:K6925)</f>
        <v>62036114</v>
      </c>
      <c r="L6926" s="14">
        <f>SUBTOTAL(9,L6923:L6925)</f>
        <v>0</v>
      </c>
      <c r="M6926" s="80">
        <f>SUBTOTAL(9,M6921:M6925)</f>
        <v>2.075168262473694</v>
      </c>
    </row>
    <row r="6927" spans="2:13" ht="24.9" customHeight="1" outlineLevel="2" x14ac:dyDescent="0.3">
      <c r="B6927" s="47" t="s">
        <v>2133</v>
      </c>
      <c r="C6927" s="46" t="s">
        <v>498</v>
      </c>
      <c r="D6927" s="46" t="s">
        <v>1773</v>
      </c>
      <c r="E6927" s="46" t="s">
        <v>1801</v>
      </c>
      <c r="F6927" s="45" t="s">
        <v>1800</v>
      </c>
      <c r="G6927" s="26" t="s">
        <v>0</v>
      </c>
      <c r="H6927" s="30">
        <v>8019093</v>
      </c>
      <c r="I6927" s="30">
        <v>1866134.71</v>
      </c>
      <c r="J6927" s="36">
        <f>I6927/H6927</f>
        <v>0.23271144380043976</v>
      </c>
      <c r="K6927" s="30">
        <v>689302</v>
      </c>
      <c r="L6927" s="30">
        <f>I6927</f>
        <v>1866134.71</v>
      </c>
      <c r="M6927" s="80">
        <f>L6927/K6927</f>
        <v>2.7072817284731512</v>
      </c>
    </row>
    <row r="6928" spans="2:13" ht="24.9" customHeight="1" outlineLevel="2" x14ac:dyDescent="0.3">
      <c r="B6928" s="47" t="s">
        <v>2133</v>
      </c>
      <c r="C6928" s="46" t="s">
        <v>498</v>
      </c>
      <c r="D6928" s="46" t="s">
        <v>1773</v>
      </c>
      <c r="E6928" s="46" t="s">
        <v>1801</v>
      </c>
      <c r="F6928" s="45" t="s">
        <v>1800</v>
      </c>
      <c r="G6928" s="26" t="s">
        <v>7</v>
      </c>
      <c r="H6928" s="30">
        <v>-1603819</v>
      </c>
      <c r="I6928" s="24"/>
      <c r="J6928" s="36"/>
      <c r="K6928" s="24"/>
      <c r="L6928" s="24"/>
      <c r="M6928" s="80" t="str">
        <f>IFERROR((Base_actualizacion!$L6924/Base_actualizacion!$K6924)," " )</f>
        <v xml:space="preserve"> </v>
      </c>
    </row>
    <row r="6929" spans="2:13" ht="24.9" customHeight="1" outlineLevel="2" x14ac:dyDescent="0.3">
      <c r="B6929" s="47" t="s">
        <v>2133</v>
      </c>
      <c r="C6929" s="46" t="s">
        <v>498</v>
      </c>
      <c r="D6929" s="46" t="s">
        <v>1773</v>
      </c>
      <c r="E6929" s="46" t="s">
        <v>1801</v>
      </c>
      <c r="F6929" s="45" t="s">
        <v>1800</v>
      </c>
      <c r="G6929" s="26" t="s">
        <v>2137</v>
      </c>
      <c r="H6929" s="30">
        <v>250194</v>
      </c>
      <c r="I6929" s="24"/>
      <c r="J6929" s="36">
        <f>IFERROR((H6929/I6929),0)</f>
        <v>0</v>
      </c>
      <c r="K6929" s="24"/>
      <c r="L6929" s="24"/>
      <c r="M6929" s="80"/>
    </row>
    <row r="6930" spans="2:13" ht="24.9" customHeight="1" outlineLevel="2" x14ac:dyDescent="0.3">
      <c r="B6930" s="47" t="s">
        <v>2133</v>
      </c>
      <c r="C6930" s="46" t="s">
        <v>498</v>
      </c>
      <c r="D6930" s="46" t="s">
        <v>1773</v>
      </c>
      <c r="E6930" s="46" t="s">
        <v>1801</v>
      </c>
      <c r="F6930" s="45" t="s">
        <v>1800</v>
      </c>
      <c r="G6930" s="26" t="s">
        <v>2136</v>
      </c>
      <c r="H6930" s="30">
        <v>77113</v>
      </c>
      <c r="I6930" s="30">
        <v>77113</v>
      </c>
      <c r="J6930" s="36">
        <f>I6930/H6930</f>
        <v>1</v>
      </c>
      <c r="K6930" s="24"/>
      <c r="L6930" s="24"/>
      <c r="M6930" s="80"/>
    </row>
    <row r="6931" spans="2:13" ht="24.9" customHeight="1" outlineLevel="1" x14ac:dyDescent="0.3">
      <c r="B6931" s="44" t="str">
        <f>B6930</f>
        <v>ASIGNACIONES DIRECTAS (20% DEL SGR)</v>
      </c>
      <c r="C6931" s="43" t="s">
        <v>498</v>
      </c>
      <c r="D6931" s="43" t="s">
        <v>1773</v>
      </c>
      <c r="E6931" s="43" t="s">
        <v>1801</v>
      </c>
      <c r="F6931" s="42" t="s">
        <v>1800</v>
      </c>
      <c r="G6931" s="18" t="s">
        <v>3</v>
      </c>
      <c r="H6931" s="32">
        <f>SUBTOTAL(9,H6927:H6930)</f>
        <v>6742581</v>
      </c>
      <c r="I6931" s="32">
        <f>SUBTOTAL(9,I6927:I6930)</f>
        <v>1943247.71</v>
      </c>
      <c r="J6931" s="31">
        <f>SUBTOTAL(9,J6927:J6930)</f>
        <v>1.2327114438004398</v>
      </c>
      <c r="K6931" s="14">
        <f>SUBTOTAL(9,K6927:K6930)</f>
        <v>689302</v>
      </c>
      <c r="L6931" s="14">
        <f>SUBTOTAL(9,L6928:L6930)</f>
        <v>0</v>
      </c>
      <c r="M6931" s="80">
        <f>SUBTOTAL(9,M6927:M6930)</f>
        <v>2.7072817284731512</v>
      </c>
    </row>
    <row r="6932" spans="2:13" ht="24.9" customHeight="1" outlineLevel="2" x14ac:dyDescent="0.3">
      <c r="B6932" s="47" t="s">
        <v>2133</v>
      </c>
      <c r="C6932" s="46" t="s">
        <v>498</v>
      </c>
      <c r="D6932" s="46" t="s">
        <v>1773</v>
      </c>
      <c r="E6932" s="46" t="s">
        <v>1799</v>
      </c>
      <c r="F6932" s="45" t="s">
        <v>1798</v>
      </c>
      <c r="G6932" s="26" t="s">
        <v>0</v>
      </c>
      <c r="H6932" s="30">
        <v>334168782</v>
      </c>
      <c r="I6932" s="30">
        <v>28455523.280000001</v>
      </c>
      <c r="J6932" s="36">
        <f>I6932/H6932</f>
        <v>8.5153146591652601E-2</v>
      </c>
      <c r="K6932" s="30">
        <v>30667254</v>
      </c>
      <c r="L6932" s="30">
        <f>I6932</f>
        <v>28455523.280000001</v>
      </c>
      <c r="M6932" s="80">
        <f>L6932/K6932</f>
        <v>0.92787972734696111</v>
      </c>
    </row>
    <row r="6933" spans="2:13" ht="24.9" customHeight="1" outlineLevel="2" x14ac:dyDescent="0.3">
      <c r="B6933" s="47" t="s">
        <v>2133</v>
      </c>
      <c r="C6933" s="46" t="s">
        <v>498</v>
      </c>
      <c r="D6933" s="46" t="s">
        <v>1773</v>
      </c>
      <c r="E6933" s="46" t="s">
        <v>1799</v>
      </c>
      <c r="F6933" s="45" t="s">
        <v>1798</v>
      </c>
      <c r="G6933" s="26" t="s">
        <v>7</v>
      </c>
      <c r="H6933" s="30">
        <v>-66833756</v>
      </c>
      <c r="I6933" s="24"/>
      <c r="J6933" s="36"/>
      <c r="K6933" s="24"/>
      <c r="L6933" s="24"/>
      <c r="M6933" s="80" t="str">
        <f>IFERROR((Base_actualizacion!$L6929/Base_actualizacion!$K6929)," " )</f>
        <v xml:space="preserve"> </v>
      </c>
    </row>
    <row r="6934" spans="2:13" ht="24.9" customHeight="1" outlineLevel="2" x14ac:dyDescent="0.3">
      <c r="B6934" s="47" t="s">
        <v>2133</v>
      </c>
      <c r="C6934" s="46" t="s">
        <v>498</v>
      </c>
      <c r="D6934" s="46" t="s">
        <v>1773</v>
      </c>
      <c r="E6934" s="46" t="s">
        <v>1799</v>
      </c>
      <c r="F6934" s="45" t="s">
        <v>1798</v>
      </c>
      <c r="G6934" s="26" t="s">
        <v>2136</v>
      </c>
      <c r="H6934" s="30">
        <v>31392718</v>
      </c>
      <c r="I6934" s="30">
        <v>31392718</v>
      </c>
      <c r="J6934" s="36">
        <f>I6934/H6934</f>
        <v>1</v>
      </c>
      <c r="K6934" s="24"/>
      <c r="L6934" s="24"/>
      <c r="M6934" s="80"/>
    </row>
    <row r="6935" spans="2:13" ht="24.9" customHeight="1" outlineLevel="1" x14ac:dyDescent="0.3">
      <c r="B6935" s="44" t="str">
        <f>B6934</f>
        <v>ASIGNACIONES DIRECTAS (20% DEL SGR)</v>
      </c>
      <c r="C6935" s="43" t="s">
        <v>498</v>
      </c>
      <c r="D6935" s="43" t="s">
        <v>1773</v>
      </c>
      <c r="E6935" s="43" t="s">
        <v>1799</v>
      </c>
      <c r="F6935" s="42" t="s">
        <v>1798</v>
      </c>
      <c r="G6935" s="18" t="s">
        <v>3</v>
      </c>
      <c r="H6935" s="32">
        <f>SUBTOTAL(9,H6932:H6934)</f>
        <v>298727744</v>
      </c>
      <c r="I6935" s="32">
        <f>SUBTOTAL(9,I6932:I6934)</f>
        <v>59848241.280000001</v>
      </c>
      <c r="J6935" s="31">
        <f>SUBTOTAL(9,J6932:J6934)</f>
        <v>1.0851531465916526</v>
      </c>
      <c r="K6935" s="14">
        <f>SUBTOTAL(9,K6932:K6934)</f>
        <v>30667254</v>
      </c>
      <c r="L6935" s="14">
        <f>SUBTOTAL(9,L6932:L6934)</f>
        <v>28455523.280000001</v>
      </c>
      <c r="M6935" s="80">
        <f>SUBTOTAL(9,M6932:M6934)</f>
        <v>0.92787972734696111</v>
      </c>
    </row>
    <row r="6936" spans="2:13" ht="24.9" customHeight="1" outlineLevel="2" x14ac:dyDescent="0.3">
      <c r="B6936" s="47" t="s">
        <v>2133</v>
      </c>
      <c r="C6936" s="46" t="s">
        <v>498</v>
      </c>
      <c r="D6936" s="46" t="s">
        <v>1773</v>
      </c>
      <c r="E6936" s="46" t="s">
        <v>1797</v>
      </c>
      <c r="F6936" s="45" t="s">
        <v>554</v>
      </c>
      <c r="G6936" s="26" t="s">
        <v>0</v>
      </c>
      <c r="H6936" s="30">
        <v>2659391</v>
      </c>
      <c r="I6936" s="30">
        <v>521996.06</v>
      </c>
      <c r="J6936" s="36">
        <f>I6936/H6936</f>
        <v>0.19628405901952739</v>
      </c>
      <c r="K6936" s="30">
        <v>250682</v>
      </c>
      <c r="L6936" s="30">
        <f>I6936</f>
        <v>521996.06</v>
      </c>
      <c r="M6936" s="80">
        <f>L6936/K6936</f>
        <v>2.0823037154642137</v>
      </c>
    </row>
    <row r="6937" spans="2:13" ht="24.9" customHeight="1" outlineLevel="2" x14ac:dyDescent="0.3">
      <c r="B6937" s="47" t="s">
        <v>2133</v>
      </c>
      <c r="C6937" s="46" t="s">
        <v>498</v>
      </c>
      <c r="D6937" s="46" t="s">
        <v>1773</v>
      </c>
      <c r="E6937" s="46" t="s">
        <v>1797</v>
      </c>
      <c r="F6937" s="45" t="s">
        <v>554</v>
      </c>
      <c r="G6937" s="26" t="s">
        <v>7</v>
      </c>
      <c r="H6937" s="30">
        <v>-531878</v>
      </c>
      <c r="I6937" s="24"/>
      <c r="J6937" s="36"/>
      <c r="K6937" s="24"/>
      <c r="L6937" s="24"/>
      <c r="M6937" s="80" t="str">
        <f>IFERROR((Base_actualizacion!$L6933/Base_actualizacion!$K6933)," " )</f>
        <v xml:space="preserve"> </v>
      </c>
    </row>
    <row r="6938" spans="2:13" ht="24.9" customHeight="1" outlineLevel="2" x14ac:dyDescent="0.3">
      <c r="B6938" s="47" t="s">
        <v>2133</v>
      </c>
      <c r="C6938" s="46" t="s">
        <v>498</v>
      </c>
      <c r="D6938" s="46" t="s">
        <v>1773</v>
      </c>
      <c r="E6938" s="46" t="s">
        <v>1797</v>
      </c>
      <c r="F6938" s="45" t="s">
        <v>554</v>
      </c>
      <c r="G6938" s="26" t="s">
        <v>2136</v>
      </c>
      <c r="H6938" s="30">
        <v>179471</v>
      </c>
      <c r="I6938" s="30">
        <v>179471</v>
      </c>
      <c r="J6938" s="36">
        <f>I6938/H6938</f>
        <v>1</v>
      </c>
      <c r="K6938" s="24"/>
      <c r="L6938" s="24"/>
      <c r="M6938" s="80"/>
    </row>
    <row r="6939" spans="2:13" ht="24.9" customHeight="1" outlineLevel="1" x14ac:dyDescent="0.3">
      <c r="B6939" s="44" t="str">
        <f>B6938</f>
        <v>ASIGNACIONES DIRECTAS (20% DEL SGR)</v>
      </c>
      <c r="C6939" s="43" t="s">
        <v>498</v>
      </c>
      <c r="D6939" s="43" t="s">
        <v>1773</v>
      </c>
      <c r="E6939" s="43" t="s">
        <v>1797</v>
      </c>
      <c r="F6939" s="42" t="s">
        <v>554</v>
      </c>
      <c r="G6939" s="18" t="s">
        <v>3</v>
      </c>
      <c r="H6939" s="32">
        <f>SUBTOTAL(9,H6936:H6938)</f>
        <v>2306984</v>
      </c>
      <c r="I6939" s="32">
        <f>SUBTOTAL(9,I6936:I6938)</f>
        <v>701467.06</v>
      </c>
      <c r="J6939" s="31">
        <f>SUBTOTAL(9,J6936:J6938)</f>
        <v>1.1962840590195274</v>
      </c>
      <c r="K6939" s="14">
        <f>SUBTOTAL(9,K6936:K6938)</f>
        <v>250682</v>
      </c>
      <c r="L6939" s="14">
        <f>SUBTOTAL(9,L6936:L6938)</f>
        <v>521996.06</v>
      </c>
      <c r="M6939" s="80">
        <f>SUBTOTAL(9,M6936:M6938)</f>
        <v>2.0823037154642137</v>
      </c>
    </row>
    <row r="6940" spans="2:13" ht="24.9" customHeight="1" outlineLevel="2" x14ac:dyDescent="0.3">
      <c r="B6940" s="47" t="s">
        <v>2133</v>
      </c>
      <c r="C6940" s="46" t="s">
        <v>498</v>
      </c>
      <c r="D6940" s="46" t="s">
        <v>1773</v>
      </c>
      <c r="E6940" s="46" t="s">
        <v>1796</v>
      </c>
      <c r="F6940" s="45" t="s">
        <v>1795</v>
      </c>
      <c r="G6940" s="26" t="s">
        <v>0</v>
      </c>
      <c r="H6940" s="30">
        <v>63402588</v>
      </c>
      <c r="I6940" s="30">
        <v>0</v>
      </c>
      <c r="J6940" s="36">
        <f>I6940/H6940</f>
        <v>0</v>
      </c>
      <c r="K6940" s="30">
        <v>5100794.79</v>
      </c>
      <c r="L6940" s="30">
        <f>I6940</f>
        <v>0</v>
      </c>
      <c r="M6940" s="80">
        <f>L6940/K6940</f>
        <v>0</v>
      </c>
    </row>
    <row r="6941" spans="2:13" ht="24.9" customHeight="1" outlineLevel="2" x14ac:dyDescent="0.3">
      <c r="B6941" s="47" t="s">
        <v>2133</v>
      </c>
      <c r="C6941" s="46" t="s">
        <v>498</v>
      </c>
      <c r="D6941" s="46" t="s">
        <v>1773</v>
      </c>
      <c r="E6941" s="46" t="s">
        <v>1796</v>
      </c>
      <c r="F6941" s="45" t="s">
        <v>1795</v>
      </c>
      <c r="G6941" s="26" t="s">
        <v>7</v>
      </c>
      <c r="H6941" s="30">
        <v>-12680518</v>
      </c>
      <c r="I6941" s="24"/>
      <c r="J6941" s="36"/>
      <c r="K6941" s="24"/>
      <c r="L6941" s="24"/>
      <c r="M6941" s="80" t="str">
        <f>IFERROR((Base_actualizacion!$L6937/Base_actualizacion!$K6937)," " )</f>
        <v xml:space="preserve"> </v>
      </c>
    </row>
    <row r="6942" spans="2:13" ht="24.9" customHeight="1" outlineLevel="2" x14ac:dyDescent="0.3">
      <c r="B6942" s="47" t="s">
        <v>2133</v>
      </c>
      <c r="C6942" s="46" t="s">
        <v>498</v>
      </c>
      <c r="D6942" s="46" t="s">
        <v>1773</v>
      </c>
      <c r="E6942" s="46" t="s">
        <v>1796</v>
      </c>
      <c r="F6942" s="45" t="s">
        <v>1795</v>
      </c>
      <c r="G6942" s="26" t="s">
        <v>2137</v>
      </c>
      <c r="H6942" s="30">
        <v>39619</v>
      </c>
      <c r="I6942" s="24"/>
      <c r="J6942" s="36">
        <f>IFERROR((H6942/I6942),0)</f>
        <v>0</v>
      </c>
      <c r="K6942" s="24"/>
      <c r="L6942" s="24"/>
      <c r="M6942" s="80"/>
    </row>
    <row r="6943" spans="2:13" ht="24.9" customHeight="1" outlineLevel="2" x14ac:dyDescent="0.3">
      <c r="B6943" s="47" t="s">
        <v>2133</v>
      </c>
      <c r="C6943" s="46" t="s">
        <v>498</v>
      </c>
      <c r="D6943" s="46" t="s">
        <v>1773</v>
      </c>
      <c r="E6943" s="46" t="s">
        <v>1796</v>
      </c>
      <c r="F6943" s="45" t="s">
        <v>1795</v>
      </c>
      <c r="G6943" s="26" t="s">
        <v>2136</v>
      </c>
      <c r="H6943" s="30">
        <v>759783</v>
      </c>
      <c r="I6943" s="30">
        <v>759783</v>
      </c>
      <c r="J6943" s="36">
        <f>I6943/H6943</f>
        <v>1</v>
      </c>
      <c r="K6943" s="24"/>
      <c r="L6943" s="24"/>
      <c r="M6943" s="80"/>
    </row>
    <row r="6944" spans="2:13" ht="24.9" customHeight="1" outlineLevel="1" x14ac:dyDescent="0.3">
      <c r="B6944" s="44" t="str">
        <f>B6943</f>
        <v>ASIGNACIONES DIRECTAS (20% DEL SGR)</v>
      </c>
      <c r="C6944" s="43" t="s">
        <v>498</v>
      </c>
      <c r="D6944" s="43" t="s">
        <v>1773</v>
      </c>
      <c r="E6944" s="43" t="s">
        <v>1796</v>
      </c>
      <c r="F6944" s="42" t="s">
        <v>1795</v>
      </c>
      <c r="G6944" s="18" t="s">
        <v>3</v>
      </c>
      <c r="H6944" s="32">
        <f>SUBTOTAL(9,H6940:H6943)</f>
        <v>51521472</v>
      </c>
      <c r="I6944" s="32">
        <f>SUBTOTAL(9,I6940:I6943)</f>
        <v>759783</v>
      </c>
      <c r="J6944" s="31">
        <f>SUBTOTAL(9,J6940:J6943)</f>
        <v>1</v>
      </c>
      <c r="K6944" s="14">
        <f>SUBTOTAL(9,K6940:K6943)</f>
        <v>5100794.79</v>
      </c>
      <c r="L6944" s="14">
        <f>SUBTOTAL(9,L6941:L6943)</f>
        <v>0</v>
      </c>
      <c r="M6944" s="80">
        <f>SUBTOTAL(9,M6940:M6943)</f>
        <v>0</v>
      </c>
    </row>
    <row r="6945" spans="2:13" ht="24.9" customHeight="1" outlineLevel="2" x14ac:dyDescent="0.3">
      <c r="B6945" s="47" t="s">
        <v>2133</v>
      </c>
      <c r="C6945" s="46" t="s">
        <v>498</v>
      </c>
      <c r="D6945" s="46" t="s">
        <v>1773</v>
      </c>
      <c r="E6945" s="46" t="s">
        <v>1794</v>
      </c>
      <c r="F6945" s="45" t="s">
        <v>1793</v>
      </c>
      <c r="G6945" s="26" t="s">
        <v>0</v>
      </c>
      <c r="H6945" s="30">
        <v>12375159</v>
      </c>
      <c r="I6945" s="30">
        <v>0</v>
      </c>
      <c r="J6945" s="36">
        <f>I6945/H6945</f>
        <v>0</v>
      </c>
      <c r="K6945" s="30">
        <v>1048346</v>
      </c>
      <c r="L6945" s="30">
        <f>I6945</f>
        <v>0</v>
      </c>
      <c r="M6945" s="80">
        <f>L6945/K6945</f>
        <v>0</v>
      </c>
    </row>
    <row r="6946" spans="2:13" ht="24.9" customHeight="1" outlineLevel="2" x14ac:dyDescent="0.3">
      <c r="B6946" s="47" t="s">
        <v>2133</v>
      </c>
      <c r="C6946" s="46" t="s">
        <v>498</v>
      </c>
      <c r="D6946" s="46" t="s">
        <v>1773</v>
      </c>
      <c r="E6946" s="46" t="s">
        <v>1794</v>
      </c>
      <c r="F6946" s="45" t="s">
        <v>1793</v>
      </c>
      <c r="G6946" s="26" t="s">
        <v>7</v>
      </c>
      <c r="H6946" s="30">
        <v>-2475032</v>
      </c>
      <c r="I6946" s="24"/>
      <c r="J6946" s="36"/>
      <c r="K6946" s="24"/>
      <c r="L6946" s="24"/>
      <c r="M6946" s="80" t="str">
        <f>IFERROR((Base_actualizacion!$L6942/Base_actualizacion!$K6942)," " )</f>
        <v xml:space="preserve"> </v>
      </c>
    </row>
    <row r="6947" spans="2:13" ht="24.9" customHeight="1" outlineLevel="2" x14ac:dyDescent="0.3">
      <c r="B6947" s="47" t="s">
        <v>2133</v>
      </c>
      <c r="C6947" s="46" t="s">
        <v>498</v>
      </c>
      <c r="D6947" s="46" t="s">
        <v>1773</v>
      </c>
      <c r="E6947" s="46" t="s">
        <v>1794</v>
      </c>
      <c r="F6947" s="45" t="s">
        <v>1793</v>
      </c>
      <c r="G6947" s="26" t="s">
        <v>2136</v>
      </c>
      <c r="H6947" s="30">
        <v>775577</v>
      </c>
      <c r="I6947" s="30">
        <v>775577</v>
      </c>
      <c r="J6947" s="36">
        <f>I6947/H6947</f>
        <v>1</v>
      </c>
      <c r="K6947" s="24"/>
      <c r="L6947" s="24"/>
      <c r="M6947" s="80"/>
    </row>
    <row r="6948" spans="2:13" ht="24.9" customHeight="1" outlineLevel="1" x14ac:dyDescent="0.3">
      <c r="B6948" s="44" t="str">
        <f>B6947</f>
        <v>ASIGNACIONES DIRECTAS (20% DEL SGR)</v>
      </c>
      <c r="C6948" s="43" t="s">
        <v>498</v>
      </c>
      <c r="D6948" s="43" t="s">
        <v>1773</v>
      </c>
      <c r="E6948" s="43" t="s">
        <v>1794</v>
      </c>
      <c r="F6948" s="42" t="s">
        <v>1793</v>
      </c>
      <c r="G6948" s="18" t="s">
        <v>3</v>
      </c>
      <c r="H6948" s="32">
        <f>SUBTOTAL(9,H6945:H6947)</f>
        <v>10675704</v>
      </c>
      <c r="I6948" s="32">
        <f>SUBTOTAL(9,I6945:I6947)</f>
        <v>775577</v>
      </c>
      <c r="J6948" s="31">
        <f>SUBTOTAL(9,J6945:J6947)</f>
        <v>1</v>
      </c>
      <c r="K6948" s="14">
        <f>SUBTOTAL(9,K6945:K6947)</f>
        <v>1048346</v>
      </c>
      <c r="L6948" s="14">
        <f>SUBTOTAL(9,L6945:L6947)</f>
        <v>0</v>
      </c>
      <c r="M6948" s="80">
        <f>SUBTOTAL(9,M6945:M6947)</f>
        <v>0</v>
      </c>
    </row>
    <row r="6949" spans="2:13" ht="24.9" customHeight="1" outlineLevel="2" x14ac:dyDescent="0.3">
      <c r="B6949" s="47" t="s">
        <v>2133</v>
      </c>
      <c r="C6949" s="46" t="s">
        <v>498</v>
      </c>
      <c r="D6949" s="46" t="s">
        <v>1773</v>
      </c>
      <c r="E6949" s="46" t="s">
        <v>1792</v>
      </c>
      <c r="F6949" s="45" t="s">
        <v>1791</v>
      </c>
      <c r="G6949" s="26" t="s">
        <v>0</v>
      </c>
      <c r="H6949" s="30">
        <v>93184016</v>
      </c>
      <c r="I6949" s="30">
        <v>0</v>
      </c>
      <c r="J6949" s="36">
        <f>I6949/H6949</f>
        <v>0</v>
      </c>
      <c r="K6949" s="30">
        <v>8342530</v>
      </c>
      <c r="L6949" s="30">
        <f>I6949</f>
        <v>0</v>
      </c>
      <c r="M6949" s="80">
        <f>L6949/K6949</f>
        <v>0</v>
      </c>
    </row>
    <row r="6950" spans="2:13" ht="24.9" customHeight="1" outlineLevel="2" x14ac:dyDescent="0.3">
      <c r="B6950" s="47" t="s">
        <v>2133</v>
      </c>
      <c r="C6950" s="46" t="s">
        <v>498</v>
      </c>
      <c r="D6950" s="46" t="s">
        <v>1773</v>
      </c>
      <c r="E6950" s="46" t="s">
        <v>1792</v>
      </c>
      <c r="F6950" s="45" t="s">
        <v>1791</v>
      </c>
      <c r="G6950" s="26" t="s">
        <v>7</v>
      </c>
      <c r="H6950" s="30">
        <v>-18636803</v>
      </c>
      <c r="I6950" s="24"/>
      <c r="J6950" s="36"/>
      <c r="K6950" s="24"/>
      <c r="L6950" s="24"/>
      <c r="M6950" s="80" t="str">
        <f>IFERROR((Base_actualizacion!$L6946/Base_actualizacion!$K6946)," " )</f>
        <v xml:space="preserve"> </v>
      </c>
    </row>
    <row r="6951" spans="2:13" ht="24.9" customHeight="1" outlineLevel="2" x14ac:dyDescent="0.3">
      <c r="B6951" s="47" t="s">
        <v>2133</v>
      </c>
      <c r="C6951" s="46" t="s">
        <v>498</v>
      </c>
      <c r="D6951" s="46" t="s">
        <v>1773</v>
      </c>
      <c r="E6951" s="46" t="s">
        <v>1792</v>
      </c>
      <c r="F6951" s="45" t="s">
        <v>1791</v>
      </c>
      <c r="G6951" s="26" t="s">
        <v>2136</v>
      </c>
      <c r="H6951" s="30">
        <v>6682604</v>
      </c>
      <c r="I6951" s="30">
        <v>6682604</v>
      </c>
      <c r="J6951" s="36">
        <f>I6951/H6951</f>
        <v>1</v>
      </c>
      <c r="K6951" s="24"/>
      <c r="L6951" s="24"/>
      <c r="M6951" s="80"/>
    </row>
    <row r="6952" spans="2:13" ht="24.9" customHeight="1" outlineLevel="1" x14ac:dyDescent="0.3">
      <c r="B6952" s="44" t="str">
        <f>B6951</f>
        <v>ASIGNACIONES DIRECTAS (20% DEL SGR)</v>
      </c>
      <c r="C6952" s="43" t="s">
        <v>498</v>
      </c>
      <c r="D6952" s="43" t="s">
        <v>1773</v>
      </c>
      <c r="E6952" s="43" t="s">
        <v>1792</v>
      </c>
      <c r="F6952" s="42" t="s">
        <v>1791</v>
      </c>
      <c r="G6952" s="18" t="s">
        <v>3</v>
      </c>
      <c r="H6952" s="32">
        <f>SUBTOTAL(9,H6949:H6951)</f>
        <v>81229817</v>
      </c>
      <c r="I6952" s="32">
        <f>SUBTOTAL(9,I6949:I6951)</f>
        <v>6682604</v>
      </c>
      <c r="J6952" s="31">
        <f>SUBTOTAL(9,J6949:J6951)</f>
        <v>1</v>
      </c>
      <c r="K6952" s="14">
        <f>SUBTOTAL(9,K6949:K6951)</f>
        <v>8342530</v>
      </c>
      <c r="L6952" s="14">
        <f>SUBTOTAL(9,L6949:L6951)</f>
        <v>0</v>
      </c>
      <c r="M6952" s="80">
        <f>SUBTOTAL(9,M6949:M6951)</f>
        <v>0</v>
      </c>
    </row>
    <row r="6953" spans="2:13" ht="24.9" customHeight="1" outlineLevel="2" x14ac:dyDescent="0.3">
      <c r="B6953" s="47" t="s">
        <v>2133</v>
      </c>
      <c r="C6953" s="46" t="s">
        <v>498</v>
      </c>
      <c r="D6953" s="46" t="s">
        <v>1773</v>
      </c>
      <c r="E6953" s="46" t="s">
        <v>1790</v>
      </c>
      <c r="F6953" s="45" t="s">
        <v>1789</v>
      </c>
      <c r="G6953" s="26" t="s">
        <v>0</v>
      </c>
      <c r="H6953" s="30">
        <v>57661588</v>
      </c>
      <c r="I6953" s="30">
        <v>0</v>
      </c>
      <c r="J6953" s="36">
        <f>I6953/H6953</f>
        <v>0</v>
      </c>
      <c r="K6953" s="30">
        <v>5144662</v>
      </c>
      <c r="L6953" s="30">
        <f>I6953</f>
        <v>0</v>
      </c>
      <c r="M6953" s="80">
        <f>L6953/K6953</f>
        <v>0</v>
      </c>
    </row>
    <row r="6954" spans="2:13" ht="24.9" customHeight="1" outlineLevel="2" x14ac:dyDescent="0.3">
      <c r="B6954" s="47" t="s">
        <v>2133</v>
      </c>
      <c r="C6954" s="46" t="s">
        <v>498</v>
      </c>
      <c r="D6954" s="46" t="s">
        <v>1773</v>
      </c>
      <c r="E6954" s="46" t="s">
        <v>1790</v>
      </c>
      <c r="F6954" s="45" t="s">
        <v>1789</v>
      </c>
      <c r="G6954" s="26" t="s">
        <v>7</v>
      </c>
      <c r="H6954" s="30">
        <v>-11532318</v>
      </c>
      <c r="I6954" s="24"/>
      <c r="J6954" s="36"/>
      <c r="K6954" s="24"/>
      <c r="L6954" s="24"/>
      <c r="M6954" s="80" t="str">
        <f>IFERROR((Base_actualizacion!$L6950/Base_actualizacion!$K6950)," " )</f>
        <v xml:space="preserve"> </v>
      </c>
    </row>
    <row r="6955" spans="2:13" ht="24.9" customHeight="1" outlineLevel="2" x14ac:dyDescent="0.3">
      <c r="B6955" s="47" t="s">
        <v>2133</v>
      </c>
      <c r="C6955" s="46" t="s">
        <v>498</v>
      </c>
      <c r="D6955" s="46" t="s">
        <v>1773</v>
      </c>
      <c r="E6955" s="46" t="s">
        <v>1790</v>
      </c>
      <c r="F6955" s="45" t="s">
        <v>1789</v>
      </c>
      <c r="G6955" s="26" t="s">
        <v>2136</v>
      </c>
      <c r="H6955" s="30">
        <v>14984784</v>
      </c>
      <c r="I6955" s="30">
        <v>14984784</v>
      </c>
      <c r="J6955" s="36">
        <f>I6955/H6955</f>
        <v>1</v>
      </c>
      <c r="K6955" s="24"/>
      <c r="L6955" s="24"/>
      <c r="M6955" s="80"/>
    </row>
    <row r="6956" spans="2:13" ht="24.9" customHeight="1" outlineLevel="1" x14ac:dyDescent="0.3">
      <c r="B6956" s="44" t="str">
        <f>B6955</f>
        <v>ASIGNACIONES DIRECTAS (20% DEL SGR)</v>
      </c>
      <c r="C6956" s="43" t="s">
        <v>498</v>
      </c>
      <c r="D6956" s="43" t="s">
        <v>1773</v>
      </c>
      <c r="E6956" s="43" t="s">
        <v>1790</v>
      </c>
      <c r="F6956" s="42" t="s">
        <v>1789</v>
      </c>
      <c r="G6956" s="18" t="s">
        <v>3</v>
      </c>
      <c r="H6956" s="32">
        <f>SUBTOTAL(9,H6953:H6955)</f>
        <v>61114054</v>
      </c>
      <c r="I6956" s="32">
        <f>SUBTOTAL(9,I6953:I6955)</f>
        <v>14984784</v>
      </c>
      <c r="J6956" s="31">
        <f>SUBTOTAL(9,J6953:J6955)</f>
        <v>1</v>
      </c>
      <c r="K6956" s="14">
        <f>SUBTOTAL(9,K6953:K6955)</f>
        <v>5144662</v>
      </c>
      <c r="L6956" s="14">
        <f>SUBTOTAL(9,L6953:L6955)</f>
        <v>0</v>
      </c>
      <c r="M6956" s="80">
        <f>SUBTOTAL(9,M6953:M6955)</f>
        <v>0</v>
      </c>
    </row>
    <row r="6957" spans="2:13" ht="24.9" customHeight="1" outlineLevel="2" x14ac:dyDescent="0.3">
      <c r="B6957" s="47" t="s">
        <v>2133</v>
      </c>
      <c r="C6957" s="46" t="s">
        <v>498</v>
      </c>
      <c r="D6957" s="46" t="s">
        <v>1773</v>
      </c>
      <c r="E6957" s="46" t="s">
        <v>1788</v>
      </c>
      <c r="F6957" s="45" t="s">
        <v>1787</v>
      </c>
      <c r="G6957" s="26" t="s">
        <v>0</v>
      </c>
      <c r="H6957" s="30">
        <v>76914008</v>
      </c>
      <c r="I6957" s="30">
        <v>0</v>
      </c>
      <c r="J6957" s="36">
        <f>I6957/H6957</f>
        <v>0</v>
      </c>
      <c r="K6957" s="30">
        <v>6880025</v>
      </c>
      <c r="L6957" s="30">
        <f>I6957</f>
        <v>0</v>
      </c>
      <c r="M6957" s="80">
        <f>L6957/K6957</f>
        <v>0</v>
      </c>
    </row>
    <row r="6958" spans="2:13" ht="24.9" customHeight="1" outlineLevel="2" x14ac:dyDescent="0.3">
      <c r="B6958" s="47" t="s">
        <v>2133</v>
      </c>
      <c r="C6958" s="46" t="s">
        <v>498</v>
      </c>
      <c r="D6958" s="46" t="s">
        <v>1773</v>
      </c>
      <c r="E6958" s="46" t="s">
        <v>1788</v>
      </c>
      <c r="F6958" s="45" t="s">
        <v>1787</v>
      </c>
      <c r="G6958" s="26" t="s">
        <v>7</v>
      </c>
      <c r="H6958" s="30">
        <v>-15382802</v>
      </c>
      <c r="I6958" s="24"/>
      <c r="J6958" s="36"/>
      <c r="K6958" s="24"/>
      <c r="L6958" s="24"/>
      <c r="M6958" s="80" t="str">
        <f>IFERROR((Base_actualizacion!$L6954/Base_actualizacion!$K6954)," " )</f>
        <v xml:space="preserve"> </v>
      </c>
    </row>
    <row r="6959" spans="2:13" ht="24.9" customHeight="1" outlineLevel="2" x14ac:dyDescent="0.3">
      <c r="B6959" s="47" t="s">
        <v>2133</v>
      </c>
      <c r="C6959" s="46" t="s">
        <v>498</v>
      </c>
      <c r="D6959" s="46" t="s">
        <v>1773</v>
      </c>
      <c r="E6959" s="46" t="s">
        <v>1788</v>
      </c>
      <c r="F6959" s="45" t="s">
        <v>1787</v>
      </c>
      <c r="G6959" s="26" t="s">
        <v>2136</v>
      </c>
      <c r="H6959" s="30">
        <v>10048680</v>
      </c>
      <c r="I6959" s="30">
        <v>10048680</v>
      </c>
      <c r="J6959" s="36">
        <f>I6959/H6959</f>
        <v>1</v>
      </c>
      <c r="K6959" s="24"/>
      <c r="L6959" s="24"/>
      <c r="M6959" s="80"/>
    </row>
    <row r="6960" spans="2:13" ht="24.9" customHeight="1" outlineLevel="1" x14ac:dyDescent="0.3">
      <c r="B6960" s="44" t="str">
        <f>B6959</f>
        <v>ASIGNACIONES DIRECTAS (20% DEL SGR)</v>
      </c>
      <c r="C6960" s="43" t="s">
        <v>498</v>
      </c>
      <c r="D6960" s="43" t="s">
        <v>1773</v>
      </c>
      <c r="E6960" s="43" t="s">
        <v>1788</v>
      </c>
      <c r="F6960" s="42" t="s">
        <v>1787</v>
      </c>
      <c r="G6960" s="18" t="s">
        <v>3</v>
      </c>
      <c r="H6960" s="32">
        <f>SUBTOTAL(9,H6957:H6959)</f>
        <v>71579886</v>
      </c>
      <c r="I6960" s="32">
        <f>SUBTOTAL(9,I6957:I6959)</f>
        <v>10048680</v>
      </c>
      <c r="J6960" s="31">
        <f>SUBTOTAL(9,J6957:J6959)</f>
        <v>1</v>
      </c>
      <c r="K6960" s="14">
        <f>SUBTOTAL(9,K6957:K6959)</f>
        <v>6880025</v>
      </c>
      <c r="L6960" s="14">
        <f>SUBTOTAL(9,L6957:L6959)</f>
        <v>0</v>
      </c>
      <c r="M6960" s="80">
        <f>SUBTOTAL(9,M6957:M6959)</f>
        <v>0</v>
      </c>
    </row>
    <row r="6961" spans="2:13" ht="24.9" customHeight="1" outlineLevel="2" x14ac:dyDescent="0.3">
      <c r="B6961" s="47" t="s">
        <v>2133</v>
      </c>
      <c r="C6961" s="46" t="s">
        <v>498</v>
      </c>
      <c r="D6961" s="46" t="s">
        <v>1773</v>
      </c>
      <c r="E6961" s="46" t="s">
        <v>1786</v>
      </c>
      <c r="F6961" s="45" t="s">
        <v>1785</v>
      </c>
      <c r="G6961" s="26" t="s">
        <v>0</v>
      </c>
      <c r="H6961" s="30">
        <v>4498453369</v>
      </c>
      <c r="I6961" s="30">
        <v>32563334.07</v>
      </c>
      <c r="J6961" s="36">
        <f>I6961/H6961</f>
        <v>7.2387843996343983E-3</v>
      </c>
      <c r="K6961" s="30">
        <v>402645901</v>
      </c>
      <c r="L6961" s="30">
        <f>I6961</f>
        <v>32563334.07</v>
      </c>
      <c r="M6961" s="80">
        <f>L6961/K6961</f>
        <v>8.087337779703363E-2</v>
      </c>
    </row>
    <row r="6962" spans="2:13" ht="24.9" customHeight="1" outlineLevel="2" x14ac:dyDescent="0.3">
      <c r="B6962" s="47" t="s">
        <v>2133</v>
      </c>
      <c r="C6962" s="46" t="s">
        <v>498</v>
      </c>
      <c r="D6962" s="46" t="s">
        <v>1773</v>
      </c>
      <c r="E6962" s="46" t="s">
        <v>1786</v>
      </c>
      <c r="F6962" s="45" t="s">
        <v>1785</v>
      </c>
      <c r="G6962" s="26" t="s">
        <v>7</v>
      </c>
      <c r="H6962" s="30">
        <v>-899690674</v>
      </c>
      <c r="I6962" s="24"/>
      <c r="J6962" s="36"/>
      <c r="K6962" s="24"/>
      <c r="L6962" s="24"/>
      <c r="M6962" s="80" t="str">
        <f>IFERROR((Base_actualizacion!$L6958/Base_actualizacion!$K6958)," " )</f>
        <v xml:space="preserve"> </v>
      </c>
    </row>
    <row r="6963" spans="2:13" ht="24.9" customHeight="1" outlineLevel="2" x14ac:dyDescent="0.3">
      <c r="B6963" s="47" t="s">
        <v>2133</v>
      </c>
      <c r="C6963" s="46" t="s">
        <v>498</v>
      </c>
      <c r="D6963" s="46" t="s">
        <v>1773</v>
      </c>
      <c r="E6963" s="46" t="s">
        <v>1786</v>
      </c>
      <c r="F6963" s="45" t="s">
        <v>1785</v>
      </c>
      <c r="G6963" s="26" t="s">
        <v>2136</v>
      </c>
      <c r="H6963" s="30">
        <v>493666201</v>
      </c>
      <c r="I6963" s="30">
        <v>493666201</v>
      </c>
      <c r="J6963" s="36">
        <f>I6963/H6963</f>
        <v>1</v>
      </c>
      <c r="K6963" s="24"/>
      <c r="L6963" s="24"/>
      <c r="M6963" s="80"/>
    </row>
    <row r="6964" spans="2:13" ht="24.9" customHeight="1" outlineLevel="1" x14ac:dyDescent="0.3">
      <c r="B6964" s="44" t="str">
        <f>B6963</f>
        <v>ASIGNACIONES DIRECTAS (20% DEL SGR)</v>
      </c>
      <c r="C6964" s="43" t="s">
        <v>498</v>
      </c>
      <c r="D6964" s="43" t="s">
        <v>1773</v>
      </c>
      <c r="E6964" s="43" t="s">
        <v>1786</v>
      </c>
      <c r="F6964" s="42" t="s">
        <v>1785</v>
      </c>
      <c r="G6964" s="18" t="s">
        <v>3</v>
      </c>
      <c r="H6964" s="32">
        <f>SUBTOTAL(9,H6961:H6963)</f>
        <v>4092428896</v>
      </c>
      <c r="I6964" s="32">
        <f>SUBTOTAL(9,I6961:I6963)</f>
        <v>526229535.06999999</v>
      </c>
      <c r="J6964" s="31">
        <f>SUBTOTAL(9,J6961:J6963)</f>
        <v>1.0072387843996344</v>
      </c>
      <c r="K6964" s="14">
        <f>SUBTOTAL(9,K6961:K6963)</f>
        <v>402645901</v>
      </c>
      <c r="L6964" s="14">
        <f>SUBTOTAL(9,L6961:L6963)</f>
        <v>32563334.07</v>
      </c>
      <c r="M6964" s="80">
        <f>SUBTOTAL(9,M6961:M6963)</f>
        <v>8.087337779703363E-2</v>
      </c>
    </row>
    <row r="6965" spans="2:13" ht="24.9" customHeight="1" outlineLevel="2" x14ac:dyDescent="0.3">
      <c r="B6965" s="47" t="s">
        <v>2133</v>
      </c>
      <c r="C6965" s="46" t="s">
        <v>498</v>
      </c>
      <c r="D6965" s="46" t="s">
        <v>1773</v>
      </c>
      <c r="E6965" s="46" t="s">
        <v>1784</v>
      </c>
      <c r="F6965" s="45" t="s">
        <v>1062</v>
      </c>
      <c r="G6965" s="26" t="s">
        <v>0</v>
      </c>
      <c r="H6965" s="30">
        <v>74928202</v>
      </c>
      <c r="I6965" s="30">
        <v>550605.64</v>
      </c>
      <c r="J6965" s="36">
        <f>I6965/H6965</f>
        <v>7.3484432470433498E-3</v>
      </c>
      <c r="K6965" s="30">
        <v>6746259</v>
      </c>
      <c r="L6965" s="30">
        <f>I6965</f>
        <v>550605.64</v>
      </c>
      <c r="M6965" s="80">
        <f>L6965/K6965</f>
        <v>8.1616439570434518E-2</v>
      </c>
    </row>
    <row r="6966" spans="2:13" ht="24.9" customHeight="1" outlineLevel="2" x14ac:dyDescent="0.3">
      <c r="B6966" s="47" t="s">
        <v>2133</v>
      </c>
      <c r="C6966" s="46" t="s">
        <v>498</v>
      </c>
      <c r="D6966" s="46" t="s">
        <v>1773</v>
      </c>
      <c r="E6966" s="46" t="s">
        <v>1784</v>
      </c>
      <c r="F6966" s="45" t="s">
        <v>1062</v>
      </c>
      <c r="G6966" s="26" t="s">
        <v>7</v>
      </c>
      <c r="H6966" s="30">
        <v>-14985640</v>
      </c>
      <c r="I6966" s="24"/>
      <c r="J6966" s="36"/>
      <c r="K6966" s="24"/>
      <c r="L6966" s="24"/>
      <c r="M6966" s="80" t="str">
        <f>IFERROR((Base_actualizacion!$L6962/Base_actualizacion!$K6962)," " )</f>
        <v xml:space="preserve"> </v>
      </c>
    </row>
    <row r="6967" spans="2:13" ht="24.9" customHeight="1" outlineLevel="2" x14ac:dyDescent="0.3">
      <c r="B6967" s="47" t="s">
        <v>2133</v>
      </c>
      <c r="C6967" s="46" t="s">
        <v>498</v>
      </c>
      <c r="D6967" s="46" t="s">
        <v>1773</v>
      </c>
      <c r="E6967" s="46" t="s">
        <v>1784</v>
      </c>
      <c r="F6967" s="45" t="s">
        <v>1062</v>
      </c>
      <c r="G6967" s="26" t="s">
        <v>2136</v>
      </c>
      <c r="H6967" s="30">
        <v>11291699</v>
      </c>
      <c r="I6967" s="30">
        <v>11291699</v>
      </c>
      <c r="J6967" s="36">
        <f>I6967/H6967</f>
        <v>1</v>
      </c>
      <c r="K6967" s="24"/>
      <c r="L6967" s="24"/>
      <c r="M6967" s="80"/>
    </row>
    <row r="6968" spans="2:13" ht="24.9" customHeight="1" outlineLevel="1" x14ac:dyDescent="0.3">
      <c r="B6968" s="44" t="str">
        <f>B6967</f>
        <v>ASIGNACIONES DIRECTAS (20% DEL SGR)</v>
      </c>
      <c r="C6968" s="43" t="s">
        <v>498</v>
      </c>
      <c r="D6968" s="43" t="s">
        <v>1773</v>
      </c>
      <c r="E6968" s="43" t="s">
        <v>1784</v>
      </c>
      <c r="F6968" s="42" t="s">
        <v>1062</v>
      </c>
      <c r="G6968" s="18" t="s">
        <v>3</v>
      </c>
      <c r="H6968" s="32">
        <f>SUBTOTAL(9,H6965:H6967)</f>
        <v>71234261</v>
      </c>
      <c r="I6968" s="32">
        <f>SUBTOTAL(9,I6965:I6967)</f>
        <v>11842304.640000001</v>
      </c>
      <c r="J6968" s="31">
        <f>SUBTOTAL(9,J6965:J6967)</f>
        <v>1.0073484432470434</v>
      </c>
      <c r="K6968" s="14">
        <f>SUBTOTAL(9,K6965:K6967)</f>
        <v>6746259</v>
      </c>
      <c r="L6968" s="14">
        <f>SUBTOTAL(9,L6965:L6967)</f>
        <v>550605.64</v>
      </c>
      <c r="M6968" s="80">
        <f>SUBTOTAL(9,M6965:M6967)</f>
        <v>8.1616439570434518E-2</v>
      </c>
    </row>
    <row r="6969" spans="2:13" ht="24.9" customHeight="1" outlineLevel="2" x14ac:dyDescent="0.3">
      <c r="B6969" s="47" t="s">
        <v>2133</v>
      </c>
      <c r="C6969" s="46" t="s">
        <v>498</v>
      </c>
      <c r="D6969" s="46" t="s">
        <v>1773</v>
      </c>
      <c r="E6969" s="46" t="s">
        <v>1783</v>
      </c>
      <c r="F6969" s="45" t="s">
        <v>1782</v>
      </c>
      <c r="G6969" s="26" t="s">
        <v>0</v>
      </c>
      <c r="H6969" s="30">
        <v>6276323</v>
      </c>
      <c r="I6969" s="30">
        <v>0</v>
      </c>
      <c r="J6969" s="36">
        <f>I6969/H6969</f>
        <v>0</v>
      </c>
      <c r="K6969" s="30">
        <v>561902</v>
      </c>
      <c r="L6969" s="30">
        <f>I6969</f>
        <v>0</v>
      </c>
      <c r="M6969" s="80">
        <f>L6969/K6969</f>
        <v>0</v>
      </c>
    </row>
    <row r="6970" spans="2:13" ht="24.9" customHeight="1" outlineLevel="2" x14ac:dyDescent="0.3">
      <c r="B6970" s="47" t="s">
        <v>2133</v>
      </c>
      <c r="C6970" s="46" t="s">
        <v>498</v>
      </c>
      <c r="D6970" s="46" t="s">
        <v>1773</v>
      </c>
      <c r="E6970" s="46" t="s">
        <v>1783</v>
      </c>
      <c r="F6970" s="45" t="s">
        <v>1782</v>
      </c>
      <c r="G6970" s="26" t="s">
        <v>7</v>
      </c>
      <c r="H6970" s="30">
        <v>-1255265</v>
      </c>
      <c r="I6970" s="24"/>
      <c r="J6970" s="36"/>
      <c r="K6970" s="24"/>
      <c r="L6970" s="24"/>
      <c r="M6970" s="80" t="str">
        <f>IFERROR((Base_actualizacion!$L6966/Base_actualizacion!$K6966)," " )</f>
        <v xml:space="preserve"> </v>
      </c>
    </row>
    <row r="6971" spans="2:13" ht="24.9" customHeight="1" outlineLevel="2" x14ac:dyDescent="0.3">
      <c r="B6971" s="47" t="s">
        <v>2133</v>
      </c>
      <c r="C6971" s="46" t="s">
        <v>498</v>
      </c>
      <c r="D6971" s="46" t="s">
        <v>1773</v>
      </c>
      <c r="E6971" s="46" t="s">
        <v>1783</v>
      </c>
      <c r="F6971" s="45" t="s">
        <v>1782</v>
      </c>
      <c r="G6971" s="26" t="s">
        <v>2136</v>
      </c>
      <c r="H6971" s="30">
        <v>111244</v>
      </c>
      <c r="I6971" s="30">
        <v>111244</v>
      </c>
      <c r="J6971" s="36">
        <f>I6971/H6971</f>
        <v>1</v>
      </c>
      <c r="K6971" s="24"/>
      <c r="L6971" s="24"/>
      <c r="M6971" s="80"/>
    </row>
    <row r="6972" spans="2:13" ht="24.9" customHeight="1" outlineLevel="1" x14ac:dyDescent="0.3">
      <c r="B6972" s="44" t="str">
        <f>B6971</f>
        <v>ASIGNACIONES DIRECTAS (20% DEL SGR)</v>
      </c>
      <c r="C6972" s="43" t="s">
        <v>498</v>
      </c>
      <c r="D6972" s="43" t="s">
        <v>1773</v>
      </c>
      <c r="E6972" s="43" t="s">
        <v>1783</v>
      </c>
      <c r="F6972" s="42" t="s">
        <v>1782</v>
      </c>
      <c r="G6972" s="18" t="s">
        <v>3</v>
      </c>
      <c r="H6972" s="32">
        <f>SUBTOTAL(9,H6969:H6971)</f>
        <v>5132302</v>
      </c>
      <c r="I6972" s="32">
        <f>SUBTOTAL(9,I6969:I6971)</f>
        <v>111244</v>
      </c>
      <c r="J6972" s="31">
        <f>SUBTOTAL(9,J6969:J6971)</f>
        <v>1</v>
      </c>
      <c r="K6972" s="14">
        <f>SUBTOTAL(9,K6969:K6971)</f>
        <v>561902</v>
      </c>
      <c r="L6972" s="14">
        <f>SUBTOTAL(9,L6969:L6971)</f>
        <v>0</v>
      </c>
      <c r="M6972" s="80">
        <f>SUBTOTAL(9,M6969:M6971)</f>
        <v>0</v>
      </c>
    </row>
    <row r="6973" spans="2:13" ht="24.9" customHeight="1" outlineLevel="2" x14ac:dyDescent="0.3">
      <c r="B6973" s="47" t="s">
        <v>2133</v>
      </c>
      <c r="C6973" s="46" t="s">
        <v>498</v>
      </c>
      <c r="D6973" s="46" t="s">
        <v>1773</v>
      </c>
      <c r="E6973" s="46" t="s">
        <v>1781</v>
      </c>
      <c r="F6973" s="45" t="s">
        <v>1780</v>
      </c>
      <c r="G6973" s="26" t="s">
        <v>0</v>
      </c>
      <c r="H6973" s="30">
        <v>71804102</v>
      </c>
      <c r="I6973" s="30">
        <v>71804102</v>
      </c>
      <c r="J6973" s="36">
        <f>I6973/H6973</f>
        <v>1</v>
      </c>
      <c r="K6973" s="30">
        <v>6416863</v>
      </c>
      <c r="L6973" s="30">
        <f>I6973</f>
        <v>71804102</v>
      </c>
      <c r="M6973" s="80">
        <f>L6973/K6973</f>
        <v>11.189907280239581</v>
      </c>
    </row>
    <row r="6974" spans="2:13" ht="24.9" customHeight="1" outlineLevel="2" x14ac:dyDescent="0.3">
      <c r="B6974" s="47" t="s">
        <v>2133</v>
      </c>
      <c r="C6974" s="46" t="s">
        <v>498</v>
      </c>
      <c r="D6974" s="46" t="s">
        <v>1773</v>
      </c>
      <c r="E6974" s="46" t="s">
        <v>1781</v>
      </c>
      <c r="F6974" s="45" t="s">
        <v>1780</v>
      </c>
      <c r="G6974" s="26" t="s">
        <v>7</v>
      </c>
      <c r="H6974" s="30">
        <v>-14360820</v>
      </c>
      <c r="I6974" s="24"/>
      <c r="J6974" s="36"/>
      <c r="K6974" s="24"/>
      <c r="L6974" s="24"/>
      <c r="M6974" s="80" t="str">
        <f>IFERROR((Base_actualizacion!$L6970/Base_actualizacion!$K6970)," " )</f>
        <v xml:space="preserve"> </v>
      </c>
    </row>
    <row r="6975" spans="2:13" ht="24.9" customHeight="1" outlineLevel="2" x14ac:dyDescent="0.3">
      <c r="B6975" s="47" t="s">
        <v>2133</v>
      </c>
      <c r="C6975" s="46" t="s">
        <v>498</v>
      </c>
      <c r="D6975" s="46" t="s">
        <v>1773</v>
      </c>
      <c r="E6975" s="46" t="s">
        <v>1781</v>
      </c>
      <c r="F6975" s="45" t="s">
        <v>1780</v>
      </c>
      <c r="G6975" s="26" t="s">
        <v>2136</v>
      </c>
      <c r="H6975" s="30">
        <v>17475932</v>
      </c>
      <c r="I6975" s="30">
        <v>17475932</v>
      </c>
      <c r="J6975" s="36">
        <f>I6975/H6975</f>
        <v>1</v>
      </c>
      <c r="K6975" s="24"/>
      <c r="L6975" s="24"/>
      <c r="M6975" s="80"/>
    </row>
    <row r="6976" spans="2:13" ht="24.9" customHeight="1" outlineLevel="1" x14ac:dyDescent="0.3">
      <c r="B6976" s="44" t="str">
        <f>B6975</f>
        <v>ASIGNACIONES DIRECTAS (20% DEL SGR)</v>
      </c>
      <c r="C6976" s="43" t="s">
        <v>498</v>
      </c>
      <c r="D6976" s="43" t="s">
        <v>1773</v>
      </c>
      <c r="E6976" s="43" t="s">
        <v>1781</v>
      </c>
      <c r="F6976" s="42" t="s">
        <v>1780</v>
      </c>
      <c r="G6976" s="18" t="s">
        <v>3</v>
      </c>
      <c r="H6976" s="32">
        <f>SUBTOTAL(9,H6973:H6975)</f>
        <v>74919214</v>
      </c>
      <c r="I6976" s="32">
        <f>SUBTOTAL(9,I6973:I6975)</f>
        <v>89280034</v>
      </c>
      <c r="J6976" s="31">
        <f>SUBTOTAL(9,J6973:J6975)</f>
        <v>2</v>
      </c>
      <c r="K6976" s="14">
        <f>SUBTOTAL(9,K6973:K6975)</f>
        <v>6416863</v>
      </c>
      <c r="L6976" s="14">
        <f>SUBTOTAL(9,L6973:L6975)</f>
        <v>71804102</v>
      </c>
      <c r="M6976" s="80">
        <f>SUBTOTAL(9,M6973:M6975)</f>
        <v>11.189907280239581</v>
      </c>
    </row>
    <row r="6977" spans="2:13" ht="24.9" customHeight="1" outlineLevel="2" x14ac:dyDescent="0.3">
      <c r="B6977" s="47" t="s">
        <v>2133</v>
      </c>
      <c r="C6977" s="46" t="s">
        <v>498</v>
      </c>
      <c r="D6977" s="46" t="s">
        <v>1773</v>
      </c>
      <c r="E6977" s="46" t="s">
        <v>1779</v>
      </c>
      <c r="F6977" s="45" t="s">
        <v>1778</v>
      </c>
      <c r="G6977" s="26" t="s">
        <v>0</v>
      </c>
      <c r="H6977" s="30">
        <v>1773019</v>
      </c>
      <c r="I6977" s="30">
        <v>0</v>
      </c>
      <c r="J6977" s="36">
        <f>I6977/H6977</f>
        <v>0</v>
      </c>
      <c r="K6977" s="30">
        <v>162440</v>
      </c>
      <c r="L6977" s="30">
        <f>I6977</f>
        <v>0</v>
      </c>
      <c r="M6977" s="80">
        <f>L6977/K6977</f>
        <v>0</v>
      </c>
    </row>
    <row r="6978" spans="2:13" ht="24.9" customHeight="1" outlineLevel="2" x14ac:dyDescent="0.3">
      <c r="B6978" s="47" t="s">
        <v>2133</v>
      </c>
      <c r="C6978" s="46" t="s">
        <v>498</v>
      </c>
      <c r="D6978" s="46" t="s">
        <v>1773</v>
      </c>
      <c r="E6978" s="46" t="s">
        <v>1779</v>
      </c>
      <c r="F6978" s="45" t="s">
        <v>1778</v>
      </c>
      <c r="G6978" s="26" t="s">
        <v>7</v>
      </c>
      <c r="H6978" s="30">
        <v>-354604</v>
      </c>
      <c r="I6978" s="24"/>
      <c r="J6978" s="36"/>
      <c r="K6978" s="24"/>
      <c r="L6978" s="24"/>
      <c r="M6978" s="80" t="str">
        <f>IFERROR((Base_actualizacion!$L6974/Base_actualizacion!$K6974)," " )</f>
        <v xml:space="preserve"> </v>
      </c>
    </row>
    <row r="6979" spans="2:13" ht="24.9" customHeight="1" outlineLevel="2" x14ac:dyDescent="0.3">
      <c r="B6979" s="47" t="s">
        <v>2133</v>
      </c>
      <c r="C6979" s="46" t="s">
        <v>498</v>
      </c>
      <c r="D6979" s="46" t="s">
        <v>1773</v>
      </c>
      <c r="E6979" s="46" t="s">
        <v>1779</v>
      </c>
      <c r="F6979" s="45" t="s">
        <v>1778</v>
      </c>
      <c r="G6979" s="26" t="s">
        <v>2136</v>
      </c>
      <c r="H6979" s="30">
        <v>1190080</v>
      </c>
      <c r="I6979" s="30">
        <v>1190080</v>
      </c>
      <c r="J6979" s="36">
        <f>I6979/H6979</f>
        <v>1</v>
      </c>
      <c r="K6979" s="24"/>
      <c r="L6979" s="24"/>
      <c r="M6979" s="80"/>
    </row>
    <row r="6980" spans="2:13" ht="24.9" customHeight="1" outlineLevel="1" x14ac:dyDescent="0.3">
      <c r="B6980" s="44" t="str">
        <f>B6979</f>
        <v>ASIGNACIONES DIRECTAS (20% DEL SGR)</v>
      </c>
      <c r="C6980" s="43" t="s">
        <v>498</v>
      </c>
      <c r="D6980" s="43" t="s">
        <v>1773</v>
      </c>
      <c r="E6980" s="43" t="s">
        <v>1779</v>
      </c>
      <c r="F6980" s="42" t="s">
        <v>1778</v>
      </c>
      <c r="G6980" s="18" t="s">
        <v>3</v>
      </c>
      <c r="H6980" s="32">
        <f>SUBTOTAL(9,H6977:H6979)</f>
        <v>2608495</v>
      </c>
      <c r="I6980" s="32">
        <f>SUBTOTAL(9,I6977:I6979)</f>
        <v>1190080</v>
      </c>
      <c r="J6980" s="31">
        <f>SUBTOTAL(9,J6977:J6979)</f>
        <v>1</v>
      </c>
      <c r="K6980" s="14">
        <f>SUBTOTAL(9,K6977:K6979)</f>
        <v>162440</v>
      </c>
      <c r="L6980" s="14">
        <f>SUBTOTAL(9,L6977:L6979)</f>
        <v>0</v>
      </c>
      <c r="M6980" s="80">
        <f>SUBTOTAL(9,M6977:M6979)</f>
        <v>0</v>
      </c>
    </row>
    <row r="6981" spans="2:13" ht="24.9" customHeight="1" outlineLevel="2" x14ac:dyDescent="0.3">
      <c r="B6981" s="47" t="s">
        <v>2133</v>
      </c>
      <c r="C6981" s="46" t="s">
        <v>498</v>
      </c>
      <c r="D6981" s="46" t="s">
        <v>1773</v>
      </c>
      <c r="E6981" s="46" t="s">
        <v>1777</v>
      </c>
      <c r="F6981" s="45" t="s">
        <v>1776</v>
      </c>
      <c r="G6981" s="26" t="s">
        <v>0</v>
      </c>
      <c r="H6981" s="30">
        <v>178226443</v>
      </c>
      <c r="I6981" s="30">
        <v>8791888.7200000007</v>
      </c>
      <c r="J6981" s="36">
        <f>I6981/H6981</f>
        <v>4.9329878170771779E-2</v>
      </c>
      <c r="K6981" s="30">
        <v>15953366</v>
      </c>
      <c r="L6981" s="30">
        <f>I6981</f>
        <v>8791888.7200000007</v>
      </c>
      <c r="M6981" s="80">
        <f>L6981/K6981</f>
        <v>0.55109929277620795</v>
      </c>
    </row>
    <row r="6982" spans="2:13" ht="24.9" customHeight="1" outlineLevel="2" x14ac:dyDescent="0.3">
      <c r="B6982" s="47" t="s">
        <v>2133</v>
      </c>
      <c r="C6982" s="46" t="s">
        <v>498</v>
      </c>
      <c r="D6982" s="46" t="s">
        <v>1773</v>
      </c>
      <c r="E6982" s="46" t="s">
        <v>1777</v>
      </c>
      <c r="F6982" s="45" t="s">
        <v>1776</v>
      </c>
      <c r="G6982" s="26" t="s">
        <v>7</v>
      </c>
      <c r="H6982" s="30">
        <v>-35645289</v>
      </c>
      <c r="I6982" s="24"/>
      <c r="J6982" s="36"/>
      <c r="K6982" s="24"/>
      <c r="L6982" s="24"/>
      <c r="M6982" s="80" t="str">
        <f>IFERROR((Base_actualizacion!$L6978/Base_actualizacion!$K6978)," " )</f>
        <v xml:space="preserve"> </v>
      </c>
    </row>
    <row r="6983" spans="2:13" ht="24.9" customHeight="1" outlineLevel="2" x14ac:dyDescent="0.3">
      <c r="B6983" s="47" t="s">
        <v>2133</v>
      </c>
      <c r="C6983" s="46" t="s">
        <v>498</v>
      </c>
      <c r="D6983" s="46" t="s">
        <v>1773</v>
      </c>
      <c r="E6983" s="46" t="s">
        <v>1777</v>
      </c>
      <c r="F6983" s="45" t="s">
        <v>1776</v>
      </c>
      <c r="G6983" s="26" t="s">
        <v>2136</v>
      </c>
      <c r="H6983" s="30">
        <v>17555425</v>
      </c>
      <c r="I6983" s="30">
        <v>17555425</v>
      </c>
      <c r="J6983" s="36">
        <f>I6983/H6983</f>
        <v>1</v>
      </c>
      <c r="K6983" s="24"/>
      <c r="L6983" s="24"/>
      <c r="M6983" s="80"/>
    </row>
    <row r="6984" spans="2:13" ht="24.9" customHeight="1" outlineLevel="1" x14ac:dyDescent="0.3">
      <c r="B6984" s="44" t="str">
        <f>B6983</f>
        <v>ASIGNACIONES DIRECTAS (20% DEL SGR)</v>
      </c>
      <c r="C6984" s="43" t="s">
        <v>498</v>
      </c>
      <c r="D6984" s="43" t="s">
        <v>1773</v>
      </c>
      <c r="E6984" s="43" t="s">
        <v>1777</v>
      </c>
      <c r="F6984" s="42" t="s">
        <v>1776</v>
      </c>
      <c r="G6984" s="18" t="s">
        <v>3</v>
      </c>
      <c r="H6984" s="32">
        <f>SUBTOTAL(9,H6981:H6983)</f>
        <v>160136579</v>
      </c>
      <c r="I6984" s="32">
        <f>SUBTOTAL(9,I6981:I6983)</f>
        <v>26347313.719999999</v>
      </c>
      <c r="J6984" s="31">
        <f>SUBTOTAL(9,J6981:J6983)</f>
        <v>1.0493298781707718</v>
      </c>
      <c r="K6984" s="14">
        <f>SUBTOTAL(9,K6981:K6983)</f>
        <v>15953366</v>
      </c>
      <c r="L6984" s="14">
        <f>SUBTOTAL(9,L6981:L6983)</f>
        <v>8791888.7200000007</v>
      </c>
      <c r="M6984" s="80">
        <f>SUBTOTAL(9,M6981:M6983)</f>
        <v>0.55109929277620795</v>
      </c>
    </row>
    <row r="6985" spans="2:13" ht="24.9" customHeight="1" outlineLevel="2" x14ac:dyDescent="0.3">
      <c r="B6985" s="47" t="s">
        <v>2133</v>
      </c>
      <c r="C6985" s="46" t="s">
        <v>498</v>
      </c>
      <c r="D6985" s="46" t="s">
        <v>1773</v>
      </c>
      <c r="E6985" s="46" t="s">
        <v>1775</v>
      </c>
      <c r="F6985" s="45" t="s">
        <v>1774</v>
      </c>
      <c r="G6985" s="26" t="s">
        <v>0</v>
      </c>
      <c r="H6985" s="30">
        <v>10790537264</v>
      </c>
      <c r="I6985" s="30">
        <v>962268132.40999997</v>
      </c>
      <c r="J6985" s="36">
        <f>I6985/H6985</f>
        <v>8.9177036218611033E-2</v>
      </c>
      <c r="K6985" s="30">
        <v>824836869.93000007</v>
      </c>
      <c r="L6985" s="30">
        <f>I6985</f>
        <v>962268132.40999997</v>
      </c>
      <c r="M6985" s="80">
        <f>L6985/K6985</f>
        <v>1.1666162940699571</v>
      </c>
    </row>
    <row r="6986" spans="2:13" ht="24.9" customHeight="1" outlineLevel="2" x14ac:dyDescent="0.3">
      <c r="B6986" s="47" t="s">
        <v>2133</v>
      </c>
      <c r="C6986" s="46" t="s">
        <v>498</v>
      </c>
      <c r="D6986" s="46" t="s">
        <v>1773</v>
      </c>
      <c r="E6986" s="46" t="s">
        <v>1775</v>
      </c>
      <c r="F6986" s="45" t="s">
        <v>1774</v>
      </c>
      <c r="G6986" s="26" t="s">
        <v>7</v>
      </c>
      <c r="H6986" s="30">
        <v>-2158107453</v>
      </c>
      <c r="I6986" s="24"/>
      <c r="J6986" s="36"/>
      <c r="K6986" s="24"/>
      <c r="L6986" s="24"/>
      <c r="M6986" s="80" t="str">
        <f>IFERROR((Base_actualizacion!$L6982/Base_actualizacion!$K6982)," " )</f>
        <v xml:space="preserve"> </v>
      </c>
    </row>
    <row r="6987" spans="2:13" ht="24.9" customHeight="1" outlineLevel="2" x14ac:dyDescent="0.3">
      <c r="B6987" s="47" t="s">
        <v>2133</v>
      </c>
      <c r="C6987" s="46" t="s">
        <v>498</v>
      </c>
      <c r="D6987" s="46" t="s">
        <v>1773</v>
      </c>
      <c r="E6987" s="46" t="s">
        <v>1775</v>
      </c>
      <c r="F6987" s="45" t="s">
        <v>1774</v>
      </c>
      <c r="G6987" s="26" t="s">
        <v>13</v>
      </c>
      <c r="H6987" s="30">
        <v>501597003</v>
      </c>
      <c r="I6987" s="30">
        <v>501597003</v>
      </c>
      <c r="J6987" s="36">
        <f>H6987/I6987</f>
        <v>1</v>
      </c>
      <c r="K6987" s="24"/>
      <c r="L6987" s="24"/>
      <c r="M6987" s="80"/>
    </row>
    <row r="6988" spans="2:13" ht="24.9" customHeight="1" outlineLevel="2" x14ac:dyDescent="0.3">
      <c r="B6988" s="47" t="s">
        <v>2133</v>
      </c>
      <c r="C6988" s="46" t="s">
        <v>498</v>
      </c>
      <c r="D6988" s="46" t="s">
        <v>1773</v>
      </c>
      <c r="E6988" s="46" t="s">
        <v>1775</v>
      </c>
      <c r="F6988" s="45" t="s">
        <v>1774</v>
      </c>
      <c r="G6988" s="26" t="s">
        <v>2136</v>
      </c>
      <c r="H6988" s="30">
        <v>833906051</v>
      </c>
      <c r="I6988" s="30">
        <v>833906051</v>
      </c>
      <c r="J6988" s="36">
        <f>I6988/H6988</f>
        <v>1</v>
      </c>
      <c r="K6988" s="24"/>
      <c r="L6988" s="24"/>
      <c r="M6988" s="80"/>
    </row>
    <row r="6989" spans="2:13" ht="24.9" customHeight="1" outlineLevel="1" x14ac:dyDescent="0.3">
      <c r="B6989" s="44" t="str">
        <f>B6988</f>
        <v>ASIGNACIONES DIRECTAS (20% DEL SGR)</v>
      </c>
      <c r="C6989" s="43" t="s">
        <v>498</v>
      </c>
      <c r="D6989" s="43" t="s">
        <v>1773</v>
      </c>
      <c r="E6989" s="43" t="s">
        <v>1775</v>
      </c>
      <c r="F6989" s="42" t="s">
        <v>1774</v>
      </c>
      <c r="G6989" s="18" t="s">
        <v>3</v>
      </c>
      <c r="H6989" s="32">
        <f>SUBTOTAL(9,H6985:H6988)</f>
        <v>9967932865</v>
      </c>
      <c r="I6989" s="32">
        <f>SUBTOTAL(9,I6985:I6988)</f>
        <v>2297771186.4099998</v>
      </c>
      <c r="J6989" s="31">
        <f>SUBTOTAL(9,J6985:J6988)</f>
        <v>2.0891770362186111</v>
      </c>
      <c r="K6989" s="14">
        <f>SUBTOTAL(9,K6985:K6988)</f>
        <v>824836869.93000007</v>
      </c>
      <c r="L6989" s="14">
        <f>SUBTOTAL(9,L6986:L6988)</f>
        <v>0</v>
      </c>
      <c r="M6989" s="80">
        <f>SUBTOTAL(9,M6985:M6988)</f>
        <v>1.1666162940699571</v>
      </c>
    </row>
    <row r="6990" spans="2:13" ht="24.9" customHeight="1" outlineLevel="2" x14ac:dyDescent="0.3">
      <c r="B6990" s="47" t="s">
        <v>2133</v>
      </c>
      <c r="C6990" s="46" t="s">
        <v>498</v>
      </c>
      <c r="D6990" s="46" t="s">
        <v>1773</v>
      </c>
      <c r="E6990" s="59" t="s">
        <v>1772</v>
      </c>
      <c r="F6990" s="45" t="s">
        <v>1771</v>
      </c>
      <c r="G6990" s="26" t="s">
        <v>0</v>
      </c>
      <c r="H6990" s="30">
        <v>3123259324</v>
      </c>
      <c r="I6990" s="30">
        <v>480448165.68999994</v>
      </c>
      <c r="J6990" s="36">
        <f>I6990/H6990</f>
        <v>0.15382909833906572</v>
      </c>
      <c r="K6990" s="30">
        <v>279651910</v>
      </c>
      <c r="L6990" s="30">
        <f>I6990</f>
        <v>480448165.68999994</v>
      </c>
      <c r="M6990" s="80">
        <f>L6990/K6990</f>
        <v>1.7180221143134691</v>
      </c>
    </row>
    <row r="6991" spans="2:13" ht="24.9" customHeight="1" outlineLevel="2" x14ac:dyDescent="0.3">
      <c r="B6991" s="47" t="s">
        <v>2133</v>
      </c>
      <c r="C6991" s="46" t="s">
        <v>498</v>
      </c>
      <c r="D6991" s="46" t="s">
        <v>1773</v>
      </c>
      <c r="E6991" s="46" t="s">
        <v>1772</v>
      </c>
      <c r="F6991" s="45" t="s">
        <v>1771</v>
      </c>
      <c r="G6991" s="26" t="s">
        <v>7</v>
      </c>
      <c r="H6991" s="30">
        <v>-624651865</v>
      </c>
      <c r="I6991" s="24"/>
      <c r="J6991" s="36"/>
      <c r="K6991" s="24"/>
      <c r="L6991" s="24"/>
      <c r="M6991" s="80" t="str">
        <f>IFERROR((Base_actualizacion!$L6987/Base_actualizacion!$K6987)," " )</f>
        <v xml:space="preserve"> </v>
      </c>
    </row>
    <row r="6992" spans="2:13" ht="24.9" customHeight="1" outlineLevel="2" x14ac:dyDescent="0.3">
      <c r="B6992" s="47" t="s">
        <v>2133</v>
      </c>
      <c r="C6992" s="46" t="s">
        <v>498</v>
      </c>
      <c r="D6992" s="46" t="s">
        <v>1773</v>
      </c>
      <c r="E6992" s="46" t="s">
        <v>1772</v>
      </c>
      <c r="F6992" s="45" t="s">
        <v>1771</v>
      </c>
      <c r="G6992" s="26" t="s">
        <v>13</v>
      </c>
      <c r="H6992" s="30">
        <v>1131076886</v>
      </c>
      <c r="I6992" s="30">
        <v>1131076886</v>
      </c>
      <c r="J6992" s="36">
        <f>H6992/I6992</f>
        <v>1</v>
      </c>
      <c r="K6992" s="24"/>
      <c r="L6992" s="24"/>
      <c r="M6992" s="80"/>
    </row>
    <row r="6993" spans="2:13" ht="24.9" customHeight="1" outlineLevel="2" x14ac:dyDescent="0.3">
      <c r="B6993" s="47" t="s">
        <v>2133</v>
      </c>
      <c r="C6993" s="46" t="s">
        <v>498</v>
      </c>
      <c r="D6993" s="46" t="s">
        <v>1773</v>
      </c>
      <c r="E6993" s="46" t="s">
        <v>1772</v>
      </c>
      <c r="F6993" s="45" t="s">
        <v>1771</v>
      </c>
      <c r="G6993" s="26" t="s">
        <v>2136</v>
      </c>
      <c r="H6993" s="30">
        <v>169634683</v>
      </c>
      <c r="I6993" s="30">
        <v>169634683</v>
      </c>
      <c r="J6993" s="36">
        <f>I6993/H6993</f>
        <v>1</v>
      </c>
      <c r="K6993" s="24"/>
      <c r="L6993" s="24"/>
      <c r="M6993" s="80"/>
    </row>
    <row r="6994" spans="2:13" ht="24.9" customHeight="1" outlineLevel="1" x14ac:dyDescent="0.3">
      <c r="B6994" s="44" t="str">
        <f>B6993</f>
        <v>ASIGNACIONES DIRECTAS (20% DEL SGR)</v>
      </c>
      <c r="C6994" s="43" t="s">
        <v>498</v>
      </c>
      <c r="D6994" s="43" t="s">
        <v>1773</v>
      </c>
      <c r="E6994" s="43" t="s">
        <v>1772</v>
      </c>
      <c r="F6994" s="42" t="s">
        <v>1771</v>
      </c>
      <c r="G6994" s="18" t="s">
        <v>3</v>
      </c>
      <c r="H6994" s="32">
        <f>SUBTOTAL(9,H6990:H6993)</f>
        <v>3799319028</v>
      </c>
      <c r="I6994" s="32">
        <f>SUBTOTAL(9,I6990:I6993)</f>
        <v>1781159734.6900001</v>
      </c>
      <c r="J6994" s="31">
        <f>SUBTOTAL(9,J6990:J6993)</f>
        <v>2.1538290983390658</v>
      </c>
      <c r="K6994" s="14">
        <f>SUBTOTAL(9,K6990:K6993)</f>
        <v>279651910</v>
      </c>
      <c r="L6994" s="14">
        <f>SUBTOTAL(9,L6991:L6993)</f>
        <v>0</v>
      </c>
      <c r="M6994" s="80">
        <f>SUBTOTAL(9,M6990:M6993)</f>
        <v>1.7180221143134691</v>
      </c>
    </row>
    <row r="6995" spans="2:13" ht="24.9" customHeight="1" outlineLevel="2" x14ac:dyDescent="0.3">
      <c r="B6995" s="47" t="s">
        <v>2133</v>
      </c>
      <c r="C6995" s="46" t="s">
        <v>44</v>
      </c>
      <c r="D6995" s="46" t="s">
        <v>1729</v>
      </c>
      <c r="E6995" s="46" t="s">
        <v>1770</v>
      </c>
      <c r="F6995" s="45" t="s">
        <v>1729</v>
      </c>
      <c r="G6995" s="26" t="s">
        <v>0</v>
      </c>
      <c r="H6995" s="30">
        <v>6071265958</v>
      </c>
      <c r="I6995" s="30">
        <v>294299021.47000003</v>
      </c>
      <c r="J6995" s="36">
        <f>I6995/H6995</f>
        <v>4.8474078306882176E-2</v>
      </c>
      <c r="K6995" s="30">
        <v>450846876.61000001</v>
      </c>
      <c r="L6995" s="30">
        <f>I6995</f>
        <v>294299021.47000003</v>
      </c>
      <c r="M6995" s="80">
        <f>L6995/K6995</f>
        <v>0.65276934750638205</v>
      </c>
    </row>
    <row r="6996" spans="2:13" ht="24.9" customHeight="1" outlineLevel="2" x14ac:dyDescent="0.3">
      <c r="B6996" s="47" t="s">
        <v>2133</v>
      </c>
      <c r="C6996" s="46" t="s">
        <v>44</v>
      </c>
      <c r="D6996" s="46" t="s">
        <v>1729</v>
      </c>
      <c r="E6996" s="46" t="s">
        <v>1770</v>
      </c>
      <c r="F6996" s="45" t="s">
        <v>1729</v>
      </c>
      <c r="G6996" s="26" t="s">
        <v>7</v>
      </c>
      <c r="H6996" s="30">
        <v>-1214253192</v>
      </c>
      <c r="I6996" s="24"/>
      <c r="J6996" s="36"/>
      <c r="K6996" s="24"/>
      <c r="L6996" s="24"/>
      <c r="M6996" s="80" t="str">
        <f>IFERROR((Base_actualizacion!$L6992/Base_actualizacion!$K6992)," " )</f>
        <v xml:space="preserve"> </v>
      </c>
    </row>
    <row r="6997" spans="2:13" ht="24.9" customHeight="1" outlineLevel="2" x14ac:dyDescent="0.3">
      <c r="B6997" s="47" t="s">
        <v>2133</v>
      </c>
      <c r="C6997" s="46" t="s">
        <v>44</v>
      </c>
      <c r="D6997" s="46" t="s">
        <v>1729</v>
      </c>
      <c r="E6997" s="46" t="s">
        <v>1770</v>
      </c>
      <c r="F6997" s="45" t="s">
        <v>1729</v>
      </c>
      <c r="G6997" s="26" t="s">
        <v>2137</v>
      </c>
      <c r="H6997" s="30">
        <v>9311</v>
      </c>
      <c r="I6997" s="24"/>
      <c r="J6997" s="36">
        <f>IFERROR((H6997/I6997),0)</f>
        <v>0</v>
      </c>
      <c r="K6997" s="24"/>
      <c r="L6997" s="24"/>
      <c r="M6997" s="80"/>
    </row>
    <row r="6998" spans="2:13" ht="24.9" customHeight="1" outlineLevel="2" x14ac:dyDescent="0.3">
      <c r="B6998" s="47" t="s">
        <v>2133</v>
      </c>
      <c r="C6998" s="46" t="s">
        <v>44</v>
      </c>
      <c r="D6998" s="46" t="s">
        <v>1729</v>
      </c>
      <c r="E6998" s="46" t="s">
        <v>1770</v>
      </c>
      <c r="F6998" s="45" t="s">
        <v>1729</v>
      </c>
      <c r="G6998" s="26" t="s">
        <v>2136</v>
      </c>
      <c r="H6998" s="30">
        <v>287881038</v>
      </c>
      <c r="I6998" s="30">
        <v>287881038</v>
      </c>
      <c r="J6998" s="36">
        <f>I6998/H6998</f>
        <v>1</v>
      </c>
      <c r="K6998" s="24"/>
      <c r="L6998" s="24"/>
      <c r="M6998" s="80"/>
    </row>
    <row r="6999" spans="2:13" ht="24.9" customHeight="1" outlineLevel="1" x14ac:dyDescent="0.3">
      <c r="B6999" s="44" t="str">
        <f>B6998</f>
        <v>ASIGNACIONES DIRECTAS (20% DEL SGR)</v>
      </c>
      <c r="C6999" s="43" t="s">
        <v>44</v>
      </c>
      <c r="D6999" s="43" t="s">
        <v>1729</v>
      </c>
      <c r="E6999" s="43" t="s">
        <v>1770</v>
      </c>
      <c r="F6999" s="42" t="s">
        <v>1729</v>
      </c>
      <c r="G6999" s="18" t="s">
        <v>3</v>
      </c>
      <c r="H6999" s="32">
        <f>SUBTOTAL(9,H6995:H6998)</f>
        <v>5144903115</v>
      </c>
      <c r="I6999" s="32">
        <f>SUBTOTAL(9,I6995:I6998)</f>
        <v>582180059.47000003</v>
      </c>
      <c r="J6999" s="31">
        <f>SUBTOTAL(9,J6995:J6998)</f>
        <v>1.0484740783068822</v>
      </c>
      <c r="K6999" s="14">
        <f>SUBTOTAL(9,K6995:K6998)</f>
        <v>450846876.61000001</v>
      </c>
      <c r="L6999" s="14">
        <f>SUBTOTAL(9,L6996:L6998)</f>
        <v>0</v>
      </c>
      <c r="M6999" s="80">
        <f>SUBTOTAL(9,M6995:M6998)</f>
        <v>0.65276934750638205</v>
      </c>
    </row>
    <row r="7000" spans="2:13" ht="24.9" customHeight="1" outlineLevel="2" x14ac:dyDescent="0.3">
      <c r="B7000" s="47" t="s">
        <v>2133</v>
      </c>
      <c r="C7000" s="46" t="s">
        <v>44</v>
      </c>
      <c r="D7000" s="46" t="s">
        <v>1729</v>
      </c>
      <c r="E7000" s="46" t="s">
        <v>1769</v>
      </c>
      <c r="F7000" s="45" t="s">
        <v>1768</v>
      </c>
      <c r="G7000" s="26" t="s">
        <v>0</v>
      </c>
      <c r="H7000" s="30">
        <v>2168372465</v>
      </c>
      <c r="I7000" s="30">
        <v>195609638.67000002</v>
      </c>
      <c r="J7000" s="36">
        <f>I7000/H7000</f>
        <v>9.0210349848728597E-2</v>
      </c>
      <c r="K7000" s="30">
        <v>171819593.25</v>
      </c>
      <c r="L7000" s="30">
        <f>I7000</f>
        <v>195609638.67000002</v>
      </c>
      <c r="M7000" s="80">
        <f>L7000/K7000</f>
        <v>1.1384594444091434</v>
      </c>
    </row>
    <row r="7001" spans="2:13" ht="24.9" customHeight="1" outlineLevel="2" x14ac:dyDescent="0.3">
      <c r="B7001" s="47" t="s">
        <v>2133</v>
      </c>
      <c r="C7001" s="46" t="s">
        <v>44</v>
      </c>
      <c r="D7001" s="46" t="s">
        <v>1729</v>
      </c>
      <c r="E7001" s="46" t="s">
        <v>1769</v>
      </c>
      <c r="F7001" s="45" t="s">
        <v>1768</v>
      </c>
      <c r="G7001" s="26" t="s">
        <v>7</v>
      </c>
      <c r="H7001" s="30">
        <v>-433674493</v>
      </c>
      <c r="I7001" s="24"/>
      <c r="J7001" s="36"/>
      <c r="K7001" s="24"/>
      <c r="L7001" s="24"/>
      <c r="M7001" s="80" t="str">
        <f>IFERROR((Base_actualizacion!$L6997/Base_actualizacion!$K6997)," " )</f>
        <v xml:space="preserve"> </v>
      </c>
    </row>
    <row r="7002" spans="2:13" ht="24.9" customHeight="1" outlineLevel="2" x14ac:dyDescent="0.3">
      <c r="B7002" s="47" t="s">
        <v>2133</v>
      </c>
      <c r="C7002" s="46" t="s">
        <v>44</v>
      </c>
      <c r="D7002" s="46" t="s">
        <v>1729</v>
      </c>
      <c r="E7002" s="46" t="s">
        <v>1769</v>
      </c>
      <c r="F7002" s="45" t="s">
        <v>1768</v>
      </c>
      <c r="G7002" s="26" t="s">
        <v>2136</v>
      </c>
      <c r="H7002" s="30">
        <v>625209742</v>
      </c>
      <c r="I7002" s="30">
        <v>625209742</v>
      </c>
      <c r="J7002" s="36">
        <f>I7002/H7002</f>
        <v>1</v>
      </c>
      <c r="K7002" s="24"/>
      <c r="L7002" s="24"/>
      <c r="M7002" s="80"/>
    </row>
    <row r="7003" spans="2:13" ht="24.9" customHeight="1" outlineLevel="1" x14ac:dyDescent="0.3">
      <c r="B7003" s="44" t="str">
        <f>B7002</f>
        <v>ASIGNACIONES DIRECTAS (20% DEL SGR)</v>
      </c>
      <c r="C7003" s="43" t="s">
        <v>44</v>
      </c>
      <c r="D7003" s="43" t="s">
        <v>1729</v>
      </c>
      <c r="E7003" s="43" t="s">
        <v>1769</v>
      </c>
      <c r="F7003" s="42" t="s">
        <v>1768</v>
      </c>
      <c r="G7003" s="18" t="s">
        <v>3</v>
      </c>
      <c r="H7003" s="32">
        <f>SUBTOTAL(9,H7000:H7002)</f>
        <v>2359907714</v>
      </c>
      <c r="I7003" s="32">
        <f>SUBTOTAL(9,I7000:I7002)</f>
        <v>820819380.67000008</v>
      </c>
      <c r="J7003" s="31">
        <f>SUBTOTAL(9,J7000:J7002)</f>
        <v>1.0902103498487286</v>
      </c>
      <c r="K7003" s="14">
        <f>SUBTOTAL(9,K7000:K7002)</f>
        <v>171819593.25</v>
      </c>
      <c r="L7003" s="14">
        <f>SUBTOTAL(9,L7000:L7002)</f>
        <v>195609638.67000002</v>
      </c>
      <c r="M7003" s="80">
        <f>SUBTOTAL(9,M7000:M7002)</f>
        <v>1.1384594444091434</v>
      </c>
    </row>
    <row r="7004" spans="2:13" ht="24.9" customHeight="1" outlineLevel="2" x14ac:dyDescent="0.3">
      <c r="B7004" s="47" t="s">
        <v>2133</v>
      </c>
      <c r="C7004" s="46" t="s">
        <v>44</v>
      </c>
      <c r="D7004" s="46" t="s">
        <v>1729</v>
      </c>
      <c r="E7004" s="46" t="s">
        <v>1767</v>
      </c>
      <c r="F7004" s="45" t="s">
        <v>1766</v>
      </c>
      <c r="G7004" s="26" t="s">
        <v>0</v>
      </c>
      <c r="H7004" s="30">
        <v>1021172</v>
      </c>
      <c r="I7004" s="30">
        <v>0</v>
      </c>
      <c r="J7004" s="36">
        <f>I7004/H7004</f>
        <v>0</v>
      </c>
      <c r="K7004" s="30">
        <v>93111</v>
      </c>
      <c r="L7004" s="30">
        <f>I7004</f>
        <v>0</v>
      </c>
      <c r="M7004" s="80">
        <f>L7004/K7004</f>
        <v>0</v>
      </c>
    </row>
    <row r="7005" spans="2:13" ht="24.9" customHeight="1" outlineLevel="2" x14ac:dyDescent="0.3">
      <c r="B7005" s="47" t="s">
        <v>2133</v>
      </c>
      <c r="C7005" s="46" t="s">
        <v>44</v>
      </c>
      <c r="D7005" s="46" t="s">
        <v>1729</v>
      </c>
      <c r="E7005" s="46" t="s">
        <v>1767</v>
      </c>
      <c r="F7005" s="45" t="s">
        <v>1766</v>
      </c>
      <c r="G7005" s="26" t="s">
        <v>7</v>
      </c>
      <c r="H7005" s="30">
        <v>-204234</v>
      </c>
      <c r="I7005" s="24"/>
      <c r="J7005" s="36"/>
      <c r="K7005" s="24"/>
      <c r="L7005" s="24"/>
      <c r="M7005" s="80" t="str">
        <f>IFERROR((Base_actualizacion!$L7001/Base_actualizacion!$K7001)," " )</f>
        <v xml:space="preserve"> </v>
      </c>
    </row>
    <row r="7006" spans="2:13" ht="24.9" customHeight="1" outlineLevel="2" x14ac:dyDescent="0.3">
      <c r="B7006" s="47" t="s">
        <v>2133</v>
      </c>
      <c r="C7006" s="46" t="s">
        <v>44</v>
      </c>
      <c r="D7006" s="46" t="s">
        <v>1729</v>
      </c>
      <c r="E7006" s="46" t="s">
        <v>1767</v>
      </c>
      <c r="F7006" s="45" t="s">
        <v>1766</v>
      </c>
      <c r="G7006" s="26" t="s">
        <v>2136</v>
      </c>
      <c r="H7006" s="30">
        <v>83140</v>
      </c>
      <c r="I7006" s="30">
        <v>83140</v>
      </c>
      <c r="J7006" s="36">
        <f>I7006/H7006</f>
        <v>1</v>
      </c>
      <c r="K7006" s="24"/>
      <c r="L7006" s="24"/>
      <c r="M7006" s="80"/>
    </row>
    <row r="7007" spans="2:13" ht="24.9" customHeight="1" outlineLevel="1" x14ac:dyDescent="0.3">
      <c r="B7007" s="44" t="str">
        <f>B7006</f>
        <v>ASIGNACIONES DIRECTAS (20% DEL SGR)</v>
      </c>
      <c r="C7007" s="43" t="s">
        <v>44</v>
      </c>
      <c r="D7007" s="43" t="s">
        <v>1729</v>
      </c>
      <c r="E7007" s="43" t="s">
        <v>1767</v>
      </c>
      <c r="F7007" s="42" t="s">
        <v>1766</v>
      </c>
      <c r="G7007" s="18" t="s">
        <v>3</v>
      </c>
      <c r="H7007" s="32">
        <f>SUBTOTAL(9,H7004:H7006)</f>
        <v>900078</v>
      </c>
      <c r="I7007" s="32">
        <f>SUBTOTAL(9,I7004:I7006)</f>
        <v>83140</v>
      </c>
      <c r="J7007" s="31">
        <f>SUBTOTAL(9,J7004:J7006)</f>
        <v>1</v>
      </c>
      <c r="K7007" s="14">
        <f>SUBTOTAL(9,K7004:K7006)</f>
        <v>93111</v>
      </c>
      <c r="L7007" s="14">
        <f>SUBTOTAL(9,L7004:L7006)</f>
        <v>0</v>
      </c>
      <c r="M7007" s="80">
        <f>SUBTOTAL(9,M7004:M7006)</f>
        <v>0</v>
      </c>
    </row>
    <row r="7008" spans="2:13" ht="24.9" customHeight="1" outlineLevel="2" x14ac:dyDescent="0.3">
      <c r="B7008" s="47" t="s">
        <v>2133</v>
      </c>
      <c r="C7008" s="46" t="s">
        <v>44</v>
      </c>
      <c r="D7008" s="46" t="s">
        <v>1729</v>
      </c>
      <c r="E7008" s="46" t="s">
        <v>1762</v>
      </c>
      <c r="F7008" s="45" t="s">
        <v>1761</v>
      </c>
      <c r="G7008" s="26" t="s">
        <v>2136</v>
      </c>
      <c r="H7008" s="30">
        <v>63890</v>
      </c>
      <c r="I7008" s="30">
        <v>63890</v>
      </c>
      <c r="J7008" s="36">
        <f>I7008/H7008</f>
        <v>1</v>
      </c>
      <c r="K7008" s="24"/>
      <c r="L7008" s="24"/>
      <c r="M7008" s="80"/>
    </row>
    <row r="7009" spans="2:13" ht="24.9" customHeight="1" outlineLevel="1" x14ac:dyDescent="0.3">
      <c r="B7009" s="44" t="str">
        <f>B7008</f>
        <v>ASIGNACIONES DIRECTAS (20% DEL SGR)</v>
      </c>
      <c r="C7009" s="43" t="s">
        <v>44</v>
      </c>
      <c r="D7009" s="43" t="s">
        <v>1729</v>
      </c>
      <c r="E7009" s="43" t="s">
        <v>1762</v>
      </c>
      <c r="F7009" s="42" t="s">
        <v>1761</v>
      </c>
      <c r="G7009" s="18" t="s">
        <v>3</v>
      </c>
      <c r="H7009" s="32">
        <f>SUBTOTAL(9,H7008:H7008)</f>
        <v>63890</v>
      </c>
      <c r="I7009" s="32">
        <f>SUBTOTAL(9,I7008:I7008)</f>
        <v>63890</v>
      </c>
      <c r="J7009" s="31">
        <f>SUBTOTAL(9,J7008:J7008)</f>
        <v>1</v>
      </c>
      <c r="K7009" s="14">
        <f>SUBTOTAL(9,K7008:K7008)</f>
        <v>0</v>
      </c>
      <c r="L7009" s="14">
        <f>SUBTOTAL(9,L7006:L7008)</f>
        <v>0</v>
      </c>
      <c r="M7009" s="80">
        <f>SUBTOTAL(9,M7008:M7008)</f>
        <v>0</v>
      </c>
    </row>
    <row r="7010" spans="2:13" ht="24.9" customHeight="1" outlineLevel="2" x14ac:dyDescent="0.3">
      <c r="B7010" s="47" t="s">
        <v>2133</v>
      </c>
      <c r="C7010" s="46" t="s">
        <v>44</v>
      </c>
      <c r="D7010" s="46" t="s">
        <v>1729</v>
      </c>
      <c r="E7010" s="46" t="s">
        <v>1760</v>
      </c>
      <c r="F7010" s="45" t="s">
        <v>1759</v>
      </c>
      <c r="G7010" s="26" t="s">
        <v>0</v>
      </c>
      <c r="H7010" s="30">
        <v>281383</v>
      </c>
      <c r="I7010" s="30">
        <v>0</v>
      </c>
      <c r="J7010" s="36">
        <f>I7010/H7010</f>
        <v>0</v>
      </c>
      <c r="K7010" s="30">
        <v>23658</v>
      </c>
      <c r="L7010" s="30">
        <f>I7010</f>
        <v>0</v>
      </c>
      <c r="M7010" s="80">
        <f>L7010/K7010</f>
        <v>0</v>
      </c>
    </row>
    <row r="7011" spans="2:13" ht="24.9" customHeight="1" outlineLevel="2" x14ac:dyDescent="0.3">
      <c r="B7011" s="47" t="s">
        <v>2133</v>
      </c>
      <c r="C7011" s="46" t="s">
        <v>44</v>
      </c>
      <c r="D7011" s="46" t="s">
        <v>1729</v>
      </c>
      <c r="E7011" s="46" t="s">
        <v>1760</v>
      </c>
      <c r="F7011" s="45" t="s">
        <v>1759</v>
      </c>
      <c r="G7011" s="26" t="s">
        <v>7</v>
      </c>
      <c r="H7011" s="30">
        <v>-56277</v>
      </c>
      <c r="I7011" s="24"/>
      <c r="J7011" s="36"/>
      <c r="K7011" s="24"/>
      <c r="L7011" s="24"/>
      <c r="M7011" s="80" t="str">
        <f>IFERROR((Base_actualizacion!$L7006/Base_actualizacion!$K7006)," " )</f>
        <v xml:space="preserve"> </v>
      </c>
    </row>
    <row r="7012" spans="2:13" ht="24.9" customHeight="1" outlineLevel="2" x14ac:dyDescent="0.3">
      <c r="B7012" s="47" t="s">
        <v>2133</v>
      </c>
      <c r="C7012" s="46" t="s">
        <v>44</v>
      </c>
      <c r="D7012" s="46" t="s">
        <v>1729</v>
      </c>
      <c r="E7012" s="46" t="s">
        <v>1760</v>
      </c>
      <c r="F7012" s="45" t="s">
        <v>1759</v>
      </c>
      <c r="G7012" s="26" t="s">
        <v>2136</v>
      </c>
      <c r="H7012" s="30">
        <v>223741</v>
      </c>
      <c r="I7012" s="30">
        <v>223741</v>
      </c>
      <c r="J7012" s="36">
        <f>I7012/H7012</f>
        <v>1</v>
      </c>
      <c r="K7012" s="24"/>
      <c r="L7012" s="24"/>
      <c r="M7012" s="80"/>
    </row>
    <row r="7013" spans="2:13" ht="24.9" customHeight="1" outlineLevel="1" x14ac:dyDescent="0.3">
      <c r="B7013" s="44" t="str">
        <f>B7012</f>
        <v>ASIGNACIONES DIRECTAS (20% DEL SGR)</v>
      </c>
      <c r="C7013" s="43" t="s">
        <v>44</v>
      </c>
      <c r="D7013" s="43" t="s">
        <v>1729</v>
      </c>
      <c r="E7013" s="43" t="s">
        <v>1760</v>
      </c>
      <c r="F7013" s="42" t="s">
        <v>1759</v>
      </c>
      <c r="G7013" s="18" t="s">
        <v>3</v>
      </c>
      <c r="H7013" s="32">
        <f>SUBTOTAL(9,H7010:H7012)</f>
        <v>448847</v>
      </c>
      <c r="I7013" s="32">
        <f>SUBTOTAL(9,I7010:I7012)</f>
        <v>223741</v>
      </c>
      <c r="J7013" s="31">
        <f>SUBTOTAL(9,J7010:J7012)</f>
        <v>1</v>
      </c>
      <c r="K7013" s="14">
        <f>SUBTOTAL(9,K7010:K7012)</f>
        <v>23658</v>
      </c>
      <c r="L7013" s="14">
        <f>SUBTOTAL(9,L7010:L7012)</f>
        <v>0</v>
      </c>
      <c r="M7013" s="80">
        <f>SUBTOTAL(9,M7010:M7012)</f>
        <v>0</v>
      </c>
    </row>
    <row r="7014" spans="2:13" ht="24.9" customHeight="1" outlineLevel="2" x14ac:dyDescent="0.3">
      <c r="B7014" s="47" t="s">
        <v>2133</v>
      </c>
      <c r="C7014" s="46" t="s">
        <v>44</v>
      </c>
      <c r="D7014" s="46" t="s">
        <v>1729</v>
      </c>
      <c r="E7014" s="46" t="s">
        <v>1758</v>
      </c>
      <c r="F7014" s="45" t="s">
        <v>1757</v>
      </c>
      <c r="G7014" s="26" t="s">
        <v>0</v>
      </c>
      <c r="H7014" s="30">
        <v>12584129</v>
      </c>
      <c r="I7014" s="30">
        <v>2361698.9500000002</v>
      </c>
      <c r="J7014" s="36">
        <f>I7014/H7014</f>
        <v>0.18767281788036344</v>
      </c>
      <c r="K7014" s="30">
        <v>1245079</v>
      </c>
      <c r="L7014" s="30">
        <f>I7014</f>
        <v>2361698.9500000002</v>
      </c>
      <c r="M7014" s="80">
        <f>L7014/K7014</f>
        <v>1.8968265869073369</v>
      </c>
    </row>
    <row r="7015" spans="2:13" ht="24.9" customHeight="1" outlineLevel="2" x14ac:dyDescent="0.3">
      <c r="B7015" s="47" t="s">
        <v>2133</v>
      </c>
      <c r="C7015" s="46" t="s">
        <v>44</v>
      </c>
      <c r="D7015" s="46" t="s">
        <v>1729</v>
      </c>
      <c r="E7015" s="46" t="s">
        <v>1758</v>
      </c>
      <c r="F7015" s="45" t="s">
        <v>1757</v>
      </c>
      <c r="G7015" s="26" t="s">
        <v>7</v>
      </c>
      <c r="H7015" s="30">
        <v>-2516826</v>
      </c>
      <c r="I7015" s="24"/>
      <c r="J7015" s="36"/>
      <c r="K7015" s="24"/>
      <c r="L7015" s="24"/>
      <c r="M7015" s="80" t="str">
        <f>IFERROR((Base_actualizacion!$L7011/Base_actualizacion!$K7011)," " )</f>
        <v xml:space="preserve"> </v>
      </c>
    </row>
    <row r="7016" spans="2:13" ht="24.9" customHeight="1" outlineLevel="2" x14ac:dyDescent="0.3">
      <c r="B7016" s="47" t="s">
        <v>2133</v>
      </c>
      <c r="C7016" s="46" t="s">
        <v>44</v>
      </c>
      <c r="D7016" s="46" t="s">
        <v>1729</v>
      </c>
      <c r="E7016" s="46" t="s">
        <v>1758</v>
      </c>
      <c r="F7016" s="45" t="s">
        <v>1757</v>
      </c>
      <c r="G7016" s="26" t="s">
        <v>2136</v>
      </c>
      <c r="H7016" s="30">
        <v>2538732</v>
      </c>
      <c r="I7016" s="30">
        <v>2538732</v>
      </c>
      <c r="J7016" s="36">
        <f>I7016/H7016</f>
        <v>1</v>
      </c>
      <c r="K7016" s="24"/>
      <c r="L7016" s="24"/>
      <c r="M7016" s="80"/>
    </row>
    <row r="7017" spans="2:13" ht="24.9" customHeight="1" outlineLevel="1" x14ac:dyDescent="0.3">
      <c r="B7017" s="44" t="str">
        <f>B7016</f>
        <v>ASIGNACIONES DIRECTAS (20% DEL SGR)</v>
      </c>
      <c r="C7017" s="43" t="s">
        <v>44</v>
      </c>
      <c r="D7017" s="43" t="s">
        <v>1729</v>
      </c>
      <c r="E7017" s="43" t="s">
        <v>1758</v>
      </c>
      <c r="F7017" s="42" t="s">
        <v>1757</v>
      </c>
      <c r="G7017" s="18" t="s">
        <v>3</v>
      </c>
      <c r="H7017" s="32">
        <f>SUBTOTAL(9,H7014:H7016)</f>
        <v>12606035</v>
      </c>
      <c r="I7017" s="32">
        <f>SUBTOTAL(9,I7014:I7016)</f>
        <v>4900430.95</v>
      </c>
      <c r="J7017" s="31">
        <f>SUBTOTAL(9,J7014:J7016)</f>
        <v>1.1876728178803635</v>
      </c>
      <c r="K7017" s="14">
        <f>SUBTOTAL(9,K7014:K7016)</f>
        <v>1245079</v>
      </c>
      <c r="L7017" s="14">
        <f>SUBTOTAL(9,L7014:L7016)</f>
        <v>2361698.9500000002</v>
      </c>
      <c r="M7017" s="80">
        <f>SUBTOTAL(9,M7014:M7016)</f>
        <v>1.8968265869073369</v>
      </c>
    </row>
    <row r="7018" spans="2:13" ht="24.9" customHeight="1" outlineLevel="2" x14ac:dyDescent="0.3">
      <c r="B7018" s="47" t="s">
        <v>2133</v>
      </c>
      <c r="C7018" s="46" t="s">
        <v>44</v>
      </c>
      <c r="D7018" s="46" t="s">
        <v>1729</v>
      </c>
      <c r="E7018" s="46" t="s">
        <v>1756</v>
      </c>
      <c r="F7018" s="45" t="s">
        <v>1755</v>
      </c>
      <c r="G7018" s="26" t="s">
        <v>0</v>
      </c>
      <c r="H7018" s="30">
        <v>792660</v>
      </c>
      <c r="I7018" s="30">
        <v>0</v>
      </c>
      <c r="J7018" s="36">
        <f>I7018/H7018</f>
        <v>0</v>
      </c>
      <c r="K7018" s="30">
        <v>70632</v>
      </c>
      <c r="L7018" s="30">
        <f>I7018</f>
        <v>0</v>
      </c>
      <c r="M7018" s="80">
        <f>L7018/K7018</f>
        <v>0</v>
      </c>
    </row>
    <row r="7019" spans="2:13" ht="24.9" customHeight="1" outlineLevel="2" x14ac:dyDescent="0.3">
      <c r="B7019" s="47" t="s">
        <v>2133</v>
      </c>
      <c r="C7019" s="46" t="s">
        <v>44</v>
      </c>
      <c r="D7019" s="46" t="s">
        <v>1729</v>
      </c>
      <c r="E7019" s="46" t="s">
        <v>1756</v>
      </c>
      <c r="F7019" s="45" t="s">
        <v>1755</v>
      </c>
      <c r="G7019" s="26" t="s">
        <v>7</v>
      </c>
      <c r="H7019" s="30">
        <v>-158532</v>
      </c>
      <c r="I7019" s="24"/>
      <c r="J7019" s="36"/>
      <c r="K7019" s="24"/>
      <c r="L7019" s="24"/>
      <c r="M7019" s="80" t="str">
        <f>IFERROR((Base_actualizacion!$L7015/Base_actualizacion!$K7015)," " )</f>
        <v xml:space="preserve"> </v>
      </c>
    </row>
    <row r="7020" spans="2:13" ht="24.9" customHeight="1" outlineLevel="2" x14ac:dyDescent="0.3">
      <c r="B7020" s="47" t="s">
        <v>2133</v>
      </c>
      <c r="C7020" s="46" t="s">
        <v>44</v>
      </c>
      <c r="D7020" s="46" t="s">
        <v>1729</v>
      </c>
      <c r="E7020" s="46" t="s">
        <v>1756</v>
      </c>
      <c r="F7020" s="45" t="s">
        <v>1755</v>
      </c>
      <c r="G7020" s="26" t="s">
        <v>2136</v>
      </c>
      <c r="H7020" s="30">
        <v>210793</v>
      </c>
      <c r="I7020" s="30">
        <v>210793</v>
      </c>
      <c r="J7020" s="36">
        <f>I7020/H7020</f>
        <v>1</v>
      </c>
      <c r="K7020" s="24"/>
      <c r="L7020" s="24"/>
      <c r="M7020" s="80"/>
    </row>
    <row r="7021" spans="2:13" ht="24.9" customHeight="1" outlineLevel="1" x14ac:dyDescent="0.3">
      <c r="B7021" s="44" t="str">
        <f>B7020</f>
        <v>ASIGNACIONES DIRECTAS (20% DEL SGR)</v>
      </c>
      <c r="C7021" s="43" t="s">
        <v>44</v>
      </c>
      <c r="D7021" s="43" t="s">
        <v>1729</v>
      </c>
      <c r="E7021" s="43" t="s">
        <v>1756</v>
      </c>
      <c r="F7021" s="42" t="s">
        <v>1755</v>
      </c>
      <c r="G7021" s="18" t="s">
        <v>3</v>
      </c>
      <c r="H7021" s="32">
        <f>SUBTOTAL(9,H7018:H7020)</f>
        <v>844921</v>
      </c>
      <c r="I7021" s="32">
        <f>SUBTOTAL(9,I7018:I7020)</f>
        <v>210793</v>
      </c>
      <c r="J7021" s="31">
        <f>SUBTOTAL(9,J7018:J7020)</f>
        <v>1</v>
      </c>
      <c r="K7021" s="14">
        <f>SUBTOTAL(9,K7018:K7020)</f>
        <v>70632</v>
      </c>
      <c r="L7021" s="14">
        <f>SUBTOTAL(9,L7018:L7020)</f>
        <v>0</v>
      </c>
      <c r="M7021" s="80">
        <f>SUBTOTAL(9,M7018:M7020)</f>
        <v>0</v>
      </c>
    </row>
    <row r="7022" spans="2:13" ht="24.9" customHeight="1" outlineLevel="2" x14ac:dyDescent="0.3">
      <c r="B7022" s="47" t="s">
        <v>2133</v>
      </c>
      <c r="C7022" s="46" t="s">
        <v>44</v>
      </c>
      <c r="D7022" s="46" t="s">
        <v>1729</v>
      </c>
      <c r="E7022" s="46" t="s">
        <v>1754</v>
      </c>
      <c r="F7022" s="45" t="s">
        <v>1753</v>
      </c>
      <c r="G7022" s="26" t="s">
        <v>0</v>
      </c>
      <c r="H7022" s="30">
        <v>1028855</v>
      </c>
      <c r="I7022" s="30">
        <v>0</v>
      </c>
      <c r="J7022" s="36">
        <f>I7022/H7022</f>
        <v>0</v>
      </c>
      <c r="K7022" s="30">
        <v>97417</v>
      </c>
      <c r="L7022" s="30">
        <f>I7022</f>
        <v>0</v>
      </c>
      <c r="M7022" s="80">
        <f>L7022/K7022</f>
        <v>0</v>
      </c>
    </row>
    <row r="7023" spans="2:13" ht="24.9" customHeight="1" outlineLevel="2" x14ac:dyDescent="0.3">
      <c r="B7023" s="47" t="s">
        <v>2133</v>
      </c>
      <c r="C7023" s="46" t="s">
        <v>44</v>
      </c>
      <c r="D7023" s="46" t="s">
        <v>1729</v>
      </c>
      <c r="E7023" s="46" t="s">
        <v>1754</v>
      </c>
      <c r="F7023" s="45" t="s">
        <v>1753</v>
      </c>
      <c r="G7023" s="26" t="s">
        <v>7</v>
      </c>
      <c r="H7023" s="30">
        <v>-205771</v>
      </c>
      <c r="I7023" s="24"/>
      <c r="J7023" s="36"/>
      <c r="K7023" s="24"/>
      <c r="L7023" s="24"/>
      <c r="M7023" s="80" t="str">
        <f>IFERROR((Base_actualizacion!$L7019/Base_actualizacion!$K7019)," " )</f>
        <v xml:space="preserve"> </v>
      </c>
    </row>
    <row r="7024" spans="2:13" ht="24.9" customHeight="1" outlineLevel="2" x14ac:dyDescent="0.3">
      <c r="B7024" s="47" t="s">
        <v>2133</v>
      </c>
      <c r="C7024" s="46" t="s">
        <v>44</v>
      </c>
      <c r="D7024" s="46" t="s">
        <v>1729</v>
      </c>
      <c r="E7024" s="46" t="s">
        <v>1754</v>
      </c>
      <c r="F7024" s="45" t="s">
        <v>1753</v>
      </c>
      <c r="G7024" s="26" t="s">
        <v>2136</v>
      </c>
      <c r="H7024" s="30">
        <v>316151</v>
      </c>
      <c r="I7024" s="30">
        <v>316151</v>
      </c>
      <c r="J7024" s="36">
        <f>I7024/H7024</f>
        <v>1</v>
      </c>
      <c r="K7024" s="24"/>
      <c r="L7024" s="24"/>
      <c r="M7024" s="80"/>
    </row>
    <row r="7025" spans="2:13" ht="24.9" customHeight="1" outlineLevel="1" x14ac:dyDescent="0.3">
      <c r="B7025" s="44" t="str">
        <f>B7024</f>
        <v>ASIGNACIONES DIRECTAS (20% DEL SGR)</v>
      </c>
      <c r="C7025" s="43" t="s">
        <v>44</v>
      </c>
      <c r="D7025" s="43" t="s">
        <v>1729</v>
      </c>
      <c r="E7025" s="43" t="s">
        <v>1754</v>
      </c>
      <c r="F7025" s="42" t="s">
        <v>1753</v>
      </c>
      <c r="G7025" s="18" t="s">
        <v>3</v>
      </c>
      <c r="H7025" s="32">
        <f>SUBTOTAL(9,H7022:H7024)</f>
        <v>1139235</v>
      </c>
      <c r="I7025" s="32">
        <f>SUBTOTAL(9,I7022:I7024)</f>
        <v>316151</v>
      </c>
      <c r="J7025" s="31">
        <f>SUBTOTAL(9,J7022:J7024)</f>
        <v>1</v>
      </c>
      <c r="K7025" s="14">
        <f>SUBTOTAL(9,K7022:K7024)</f>
        <v>97417</v>
      </c>
      <c r="L7025" s="14">
        <f>SUBTOTAL(9,L7022:L7024)</f>
        <v>0</v>
      </c>
      <c r="M7025" s="80">
        <f>SUBTOTAL(9,M7022:M7024)</f>
        <v>0</v>
      </c>
    </row>
    <row r="7026" spans="2:13" ht="24.9" customHeight="1" outlineLevel="2" x14ac:dyDescent="0.3">
      <c r="B7026" s="47" t="s">
        <v>2133</v>
      </c>
      <c r="C7026" s="46" t="s">
        <v>44</v>
      </c>
      <c r="D7026" s="46" t="s">
        <v>1729</v>
      </c>
      <c r="E7026" s="46" t="s">
        <v>1752</v>
      </c>
      <c r="F7026" s="45" t="s">
        <v>1751</v>
      </c>
      <c r="G7026" s="26" t="s">
        <v>0</v>
      </c>
      <c r="H7026" s="30">
        <v>450286</v>
      </c>
      <c r="I7026" s="30">
        <v>0</v>
      </c>
      <c r="J7026" s="36">
        <f>I7026/H7026</f>
        <v>0</v>
      </c>
      <c r="K7026" s="30">
        <v>40123</v>
      </c>
      <c r="L7026" s="30">
        <f>I7026</f>
        <v>0</v>
      </c>
      <c r="M7026" s="80">
        <f>L7026/K7026</f>
        <v>0</v>
      </c>
    </row>
    <row r="7027" spans="2:13" ht="24.9" customHeight="1" outlineLevel="2" x14ac:dyDescent="0.3">
      <c r="B7027" s="47" t="s">
        <v>2133</v>
      </c>
      <c r="C7027" s="46" t="s">
        <v>44</v>
      </c>
      <c r="D7027" s="46" t="s">
        <v>1729</v>
      </c>
      <c r="E7027" s="46" t="s">
        <v>1752</v>
      </c>
      <c r="F7027" s="45" t="s">
        <v>1751</v>
      </c>
      <c r="G7027" s="26" t="s">
        <v>7</v>
      </c>
      <c r="H7027" s="30">
        <v>-90057</v>
      </c>
      <c r="I7027" s="24"/>
      <c r="J7027" s="36"/>
      <c r="K7027" s="24"/>
      <c r="L7027" s="24"/>
      <c r="M7027" s="80" t="str">
        <f>IFERROR((Base_actualizacion!$L7023/Base_actualizacion!$K7023)," " )</f>
        <v xml:space="preserve"> </v>
      </c>
    </row>
    <row r="7028" spans="2:13" ht="24.9" customHeight="1" outlineLevel="2" x14ac:dyDescent="0.3">
      <c r="B7028" s="47" t="s">
        <v>2133</v>
      </c>
      <c r="C7028" s="46" t="s">
        <v>44</v>
      </c>
      <c r="D7028" s="46" t="s">
        <v>1729</v>
      </c>
      <c r="E7028" s="46" t="s">
        <v>1752</v>
      </c>
      <c r="F7028" s="45" t="s">
        <v>1751</v>
      </c>
      <c r="G7028" s="26" t="s">
        <v>2136</v>
      </c>
      <c r="H7028" s="30">
        <v>2549659</v>
      </c>
      <c r="I7028" s="30">
        <v>2549659</v>
      </c>
      <c r="J7028" s="36">
        <f>I7028/H7028</f>
        <v>1</v>
      </c>
      <c r="K7028" s="24"/>
      <c r="L7028" s="24"/>
      <c r="M7028" s="80"/>
    </row>
    <row r="7029" spans="2:13" ht="24.9" customHeight="1" outlineLevel="1" x14ac:dyDescent="0.3">
      <c r="B7029" s="44" t="str">
        <f>B7028</f>
        <v>ASIGNACIONES DIRECTAS (20% DEL SGR)</v>
      </c>
      <c r="C7029" s="43" t="s">
        <v>44</v>
      </c>
      <c r="D7029" s="43" t="s">
        <v>1729</v>
      </c>
      <c r="E7029" s="43" t="s">
        <v>1752</v>
      </c>
      <c r="F7029" s="42" t="s">
        <v>1751</v>
      </c>
      <c r="G7029" s="18" t="s">
        <v>3</v>
      </c>
      <c r="H7029" s="32">
        <f>SUBTOTAL(9,H7026:H7028)</f>
        <v>2909888</v>
      </c>
      <c r="I7029" s="32">
        <f>SUBTOTAL(9,I7026:I7028)</f>
        <v>2549659</v>
      </c>
      <c r="J7029" s="31">
        <f>SUBTOTAL(9,J7026:J7028)</f>
        <v>1</v>
      </c>
      <c r="K7029" s="14">
        <f>SUBTOTAL(9,K7026:K7028)</f>
        <v>40123</v>
      </c>
      <c r="L7029" s="14">
        <f>SUBTOTAL(9,L7026:L7028)</f>
        <v>0</v>
      </c>
      <c r="M7029" s="80">
        <f>SUBTOTAL(9,M7026:M7028)</f>
        <v>0</v>
      </c>
    </row>
    <row r="7030" spans="2:13" ht="24.9" customHeight="1" outlineLevel="2" x14ac:dyDescent="0.3">
      <c r="B7030" s="47" t="s">
        <v>2133</v>
      </c>
      <c r="C7030" s="46" t="s">
        <v>44</v>
      </c>
      <c r="D7030" s="46" t="s">
        <v>1729</v>
      </c>
      <c r="E7030" s="46" t="s">
        <v>1746</v>
      </c>
      <c r="F7030" s="45" t="s">
        <v>1745</v>
      </c>
      <c r="G7030" s="26" t="s">
        <v>2136</v>
      </c>
      <c r="H7030" s="30">
        <v>301182</v>
      </c>
      <c r="I7030" s="30">
        <v>301182</v>
      </c>
      <c r="J7030" s="36">
        <f>I7030/H7030</f>
        <v>1</v>
      </c>
      <c r="K7030" s="24"/>
      <c r="L7030" s="24"/>
      <c r="M7030" s="80"/>
    </row>
    <row r="7031" spans="2:13" ht="24.9" customHeight="1" outlineLevel="1" x14ac:dyDescent="0.3">
      <c r="B7031" s="44" t="str">
        <f>B7030</f>
        <v>ASIGNACIONES DIRECTAS (20% DEL SGR)</v>
      </c>
      <c r="C7031" s="43" t="s">
        <v>44</v>
      </c>
      <c r="D7031" s="43" t="s">
        <v>1729</v>
      </c>
      <c r="E7031" s="43" t="s">
        <v>1746</v>
      </c>
      <c r="F7031" s="42" t="s">
        <v>1745</v>
      </c>
      <c r="G7031" s="18" t="s">
        <v>3</v>
      </c>
      <c r="H7031" s="32">
        <f>SUBTOTAL(9,H7030:H7030)</f>
        <v>301182</v>
      </c>
      <c r="I7031" s="32">
        <f>SUBTOTAL(9,I7030:I7030)</f>
        <v>301182</v>
      </c>
      <c r="J7031" s="31">
        <f>SUBTOTAL(9,J7030:J7030)</f>
        <v>1</v>
      </c>
      <c r="K7031" s="14">
        <f>SUBTOTAL(9,K7030:K7030)</f>
        <v>0</v>
      </c>
      <c r="L7031" s="14">
        <f>SUBTOTAL(9,L7028:L7030)</f>
        <v>0</v>
      </c>
      <c r="M7031" s="80">
        <f>SUBTOTAL(9,M7030:M7030)</f>
        <v>0</v>
      </c>
    </row>
    <row r="7032" spans="2:13" ht="24.9" customHeight="1" outlineLevel="2" x14ac:dyDescent="0.3">
      <c r="B7032" s="47" t="s">
        <v>2133</v>
      </c>
      <c r="C7032" s="46" t="s">
        <v>44</v>
      </c>
      <c r="D7032" s="46" t="s">
        <v>1729</v>
      </c>
      <c r="E7032" s="46" t="s">
        <v>1744</v>
      </c>
      <c r="F7032" s="45" t="s">
        <v>1743</v>
      </c>
      <c r="G7032" s="26" t="s">
        <v>0</v>
      </c>
      <c r="H7032" s="30">
        <v>12532044</v>
      </c>
      <c r="I7032" s="30">
        <v>129272.4</v>
      </c>
      <c r="J7032" s="36">
        <f>I7032/H7032</f>
        <v>1.0315348398074567E-2</v>
      </c>
      <c r="K7032" s="30">
        <v>1110575</v>
      </c>
      <c r="L7032" s="30">
        <f>I7032</f>
        <v>129272.4</v>
      </c>
      <c r="M7032" s="80">
        <f>L7032/K7032</f>
        <v>0.11640132363865564</v>
      </c>
    </row>
    <row r="7033" spans="2:13" ht="24.9" customHeight="1" outlineLevel="2" x14ac:dyDescent="0.3">
      <c r="B7033" s="47" t="s">
        <v>2133</v>
      </c>
      <c r="C7033" s="46" t="s">
        <v>44</v>
      </c>
      <c r="D7033" s="46" t="s">
        <v>1729</v>
      </c>
      <c r="E7033" s="46" t="s">
        <v>1744</v>
      </c>
      <c r="F7033" s="45" t="s">
        <v>1743</v>
      </c>
      <c r="G7033" s="26" t="s">
        <v>7</v>
      </c>
      <c r="H7033" s="30">
        <v>-2506409</v>
      </c>
      <c r="I7033" s="24"/>
      <c r="J7033" s="36"/>
      <c r="K7033" s="24"/>
      <c r="L7033" s="24"/>
      <c r="M7033" s="80" t="str">
        <f>IFERROR((Base_actualizacion!$L7028/Base_actualizacion!$K7028)," " )</f>
        <v xml:space="preserve"> </v>
      </c>
    </row>
    <row r="7034" spans="2:13" ht="24.9" customHeight="1" outlineLevel="2" x14ac:dyDescent="0.3">
      <c r="B7034" s="47" t="s">
        <v>2133</v>
      </c>
      <c r="C7034" s="46" t="s">
        <v>44</v>
      </c>
      <c r="D7034" s="46" t="s">
        <v>1729</v>
      </c>
      <c r="E7034" s="46" t="s">
        <v>1744</v>
      </c>
      <c r="F7034" s="45" t="s">
        <v>1743</v>
      </c>
      <c r="G7034" s="26" t="s">
        <v>2136</v>
      </c>
      <c r="H7034" s="30">
        <v>2180059</v>
      </c>
      <c r="I7034" s="30">
        <v>2180059</v>
      </c>
      <c r="J7034" s="36">
        <f>I7034/H7034</f>
        <v>1</v>
      </c>
      <c r="K7034" s="24"/>
      <c r="L7034" s="24"/>
      <c r="M7034" s="80"/>
    </row>
    <row r="7035" spans="2:13" ht="24.9" customHeight="1" outlineLevel="1" x14ac:dyDescent="0.3">
      <c r="B7035" s="44" t="str">
        <f>B7034</f>
        <v>ASIGNACIONES DIRECTAS (20% DEL SGR)</v>
      </c>
      <c r="C7035" s="43" t="s">
        <v>44</v>
      </c>
      <c r="D7035" s="43" t="s">
        <v>1729</v>
      </c>
      <c r="E7035" s="43" t="s">
        <v>1744</v>
      </c>
      <c r="F7035" s="42" t="s">
        <v>1743</v>
      </c>
      <c r="G7035" s="18" t="s">
        <v>3</v>
      </c>
      <c r="H7035" s="32">
        <f>SUBTOTAL(9,H7032:H7034)</f>
        <v>12205694</v>
      </c>
      <c r="I7035" s="32">
        <f>SUBTOTAL(9,I7032:I7034)</f>
        <v>2309331.4</v>
      </c>
      <c r="J7035" s="31">
        <f>SUBTOTAL(9,J7032:J7034)</f>
        <v>1.0103153483980745</v>
      </c>
      <c r="K7035" s="14">
        <f>SUBTOTAL(9,K7032:K7034)</f>
        <v>1110575</v>
      </c>
      <c r="L7035" s="14">
        <f>SUBTOTAL(9,L7032:L7034)</f>
        <v>129272.4</v>
      </c>
      <c r="M7035" s="80">
        <f>SUBTOTAL(9,M7032:M7034)</f>
        <v>0.11640132363865564</v>
      </c>
    </row>
    <row r="7036" spans="2:13" ht="24.9" customHeight="1" outlineLevel="2" x14ac:dyDescent="0.3">
      <c r="B7036" s="47" t="s">
        <v>2133</v>
      </c>
      <c r="C7036" s="46" t="s">
        <v>44</v>
      </c>
      <c r="D7036" s="46" t="s">
        <v>1729</v>
      </c>
      <c r="E7036" s="46" t="s">
        <v>1742</v>
      </c>
      <c r="F7036" s="45" t="s">
        <v>1741</v>
      </c>
      <c r="G7036" s="26" t="s">
        <v>0</v>
      </c>
      <c r="H7036" s="30">
        <v>52461948</v>
      </c>
      <c r="I7036" s="30">
        <v>7132223.8499999996</v>
      </c>
      <c r="J7036" s="36">
        <f>I7036/H7036</f>
        <v>0.13595041972135688</v>
      </c>
      <c r="K7036" s="30">
        <v>4409151</v>
      </c>
      <c r="L7036" s="30">
        <f>I7036</f>
        <v>7132223.8499999996</v>
      </c>
      <c r="M7036" s="80">
        <f>L7036/K7036</f>
        <v>1.6175957344168979</v>
      </c>
    </row>
    <row r="7037" spans="2:13" ht="24.9" customHeight="1" outlineLevel="2" x14ac:dyDescent="0.3">
      <c r="B7037" s="47" t="s">
        <v>2133</v>
      </c>
      <c r="C7037" s="46" t="s">
        <v>44</v>
      </c>
      <c r="D7037" s="46" t="s">
        <v>1729</v>
      </c>
      <c r="E7037" s="46" t="s">
        <v>1742</v>
      </c>
      <c r="F7037" s="45" t="s">
        <v>1741</v>
      </c>
      <c r="G7037" s="26" t="s">
        <v>7</v>
      </c>
      <c r="H7037" s="30">
        <v>-10492390</v>
      </c>
      <c r="I7037" s="24"/>
      <c r="J7037" s="36"/>
      <c r="K7037" s="24"/>
      <c r="L7037" s="24"/>
      <c r="M7037" s="80" t="str">
        <f>IFERROR((Base_actualizacion!$L7033/Base_actualizacion!$K7033)," " )</f>
        <v xml:space="preserve"> </v>
      </c>
    </row>
    <row r="7038" spans="2:13" ht="24.9" customHeight="1" outlineLevel="2" x14ac:dyDescent="0.3">
      <c r="B7038" s="47" t="s">
        <v>2133</v>
      </c>
      <c r="C7038" s="46" t="s">
        <v>44</v>
      </c>
      <c r="D7038" s="46" t="s">
        <v>1729</v>
      </c>
      <c r="E7038" s="46" t="s">
        <v>1742</v>
      </c>
      <c r="F7038" s="45" t="s">
        <v>1741</v>
      </c>
      <c r="G7038" s="26" t="s">
        <v>2137</v>
      </c>
      <c r="H7038" s="30">
        <v>31189</v>
      </c>
      <c r="I7038" s="24"/>
      <c r="J7038" s="36">
        <f>IFERROR((H7038/I7038),0)</f>
        <v>0</v>
      </c>
      <c r="K7038" s="24"/>
      <c r="L7038" s="24"/>
      <c r="M7038" s="80"/>
    </row>
    <row r="7039" spans="2:13" ht="24.9" customHeight="1" outlineLevel="2" x14ac:dyDescent="0.3">
      <c r="B7039" s="47" t="s">
        <v>2133</v>
      </c>
      <c r="C7039" s="46" t="s">
        <v>44</v>
      </c>
      <c r="D7039" s="46" t="s">
        <v>1729</v>
      </c>
      <c r="E7039" s="46" t="s">
        <v>1742</v>
      </c>
      <c r="F7039" s="45" t="s">
        <v>1741</v>
      </c>
      <c r="G7039" s="26" t="s">
        <v>2136</v>
      </c>
      <c r="H7039" s="30">
        <v>2691852</v>
      </c>
      <c r="I7039" s="30">
        <v>2691852</v>
      </c>
      <c r="J7039" s="36">
        <f>I7039/H7039</f>
        <v>1</v>
      </c>
      <c r="K7039" s="24"/>
      <c r="L7039" s="24"/>
      <c r="M7039" s="80"/>
    </row>
    <row r="7040" spans="2:13" ht="24.9" customHeight="1" outlineLevel="1" x14ac:dyDescent="0.3">
      <c r="B7040" s="44" t="str">
        <f>B7039</f>
        <v>ASIGNACIONES DIRECTAS (20% DEL SGR)</v>
      </c>
      <c r="C7040" s="43" t="s">
        <v>44</v>
      </c>
      <c r="D7040" s="43" t="s">
        <v>1729</v>
      </c>
      <c r="E7040" s="43" t="s">
        <v>1742</v>
      </c>
      <c r="F7040" s="42" t="s">
        <v>1741</v>
      </c>
      <c r="G7040" s="18" t="s">
        <v>3</v>
      </c>
      <c r="H7040" s="32">
        <f>SUBTOTAL(9,H7036:H7039)</f>
        <v>44692599</v>
      </c>
      <c r="I7040" s="32">
        <f>SUBTOTAL(9,I7036:I7039)</f>
        <v>9824075.8499999996</v>
      </c>
      <c r="J7040" s="31">
        <f>SUBTOTAL(9,J7036:J7039)</f>
        <v>1.1359504197213568</v>
      </c>
      <c r="K7040" s="14">
        <f>SUBTOTAL(9,K7036:K7039)</f>
        <v>4409151</v>
      </c>
      <c r="L7040" s="14">
        <f>SUBTOTAL(9,L7037:L7039)</f>
        <v>0</v>
      </c>
      <c r="M7040" s="80">
        <f>SUBTOTAL(9,M7036:M7039)</f>
        <v>1.6175957344168979</v>
      </c>
    </row>
    <row r="7041" spans="2:13" ht="24.9" customHeight="1" outlineLevel="2" x14ac:dyDescent="0.3">
      <c r="B7041" s="47" t="s">
        <v>2133</v>
      </c>
      <c r="C7041" s="46" t="s">
        <v>44</v>
      </c>
      <c r="D7041" s="46" t="s">
        <v>1729</v>
      </c>
      <c r="E7041" s="46" t="s">
        <v>1740</v>
      </c>
      <c r="F7041" s="45" t="s">
        <v>1739</v>
      </c>
      <c r="G7041" s="26" t="s">
        <v>0</v>
      </c>
      <c r="H7041" s="30">
        <v>4714338</v>
      </c>
      <c r="I7041" s="30">
        <v>0</v>
      </c>
      <c r="J7041" s="36">
        <f>I7041/H7041</f>
        <v>0</v>
      </c>
      <c r="K7041" s="30">
        <v>464095</v>
      </c>
      <c r="L7041" s="30">
        <f>I7041</f>
        <v>0</v>
      </c>
      <c r="M7041" s="80">
        <f>L7041/K7041</f>
        <v>0</v>
      </c>
    </row>
    <row r="7042" spans="2:13" ht="24.9" customHeight="1" outlineLevel="2" x14ac:dyDescent="0.3">
      <c r="B7042" s="47" t="s">
        <v>2133</v>
      </c>
      <c r="C7042" s="46" t="s">
        <v>44</v>
      </c>
      <c r="D7042" s="46" t="s">
        <v>1729</v>
      </c>
      <c r="E7042" s="46" t="s">
        <v>1740</v>
      </c>
      <c r="F7042" s="45" t="s">
        <v>1739</v>
      </c>
      <c r="G7042" s="26" t="s">
        <v>7</v>
      </c>
      <c r="H7042" s="30">
        <v>-942868</v>
      </c>
      <c r="I7042" s="24"/>
      <c r="J7042" s="36"/>
      <c r="K7042" s="24"/>
      <c r="L7042" s="24"/>
      <c r="M7042" s="80" t="str">
        <f>IFERROR((Base_actualizacion!$L7038/Base_actualizacion!$K7038)," " )</f>
        <v xml:space="preserve"> </v>
      </c>
    </row>
    <row r="7043" spans="2:13" ht="24.9" customHeight="1" outlineLevel="2" x14ac:dyDescent="0.3">
      <c r="B7043" s="47" t="s">
        <v>2133</v>
      </c>
      <c r="C7043" s="46" t="s">
        <v>44</v>
      </c>
      <c r="D7043" s="46" t="s">
        <v>1729</v>
      </c>
      <c r="E7043" s="46" t="s">
        <v>1740</v>
      </c>
      <c r="F7043" s="45" t="s">
        <v>1739</v>
      </c>
      <c r="G7043" s="26" t="s">
        <v>2136</v>
      </c>
      <c r="H7043" s="30">
        <v>827368</v>
      </c>
      <c r="I7043" s="30">
        <v>827368</v>
      </c>
      <c r="J7043" s="36">
        <f>I7043/H7043</f>
        <v>1</v>
      </c>
      <c r="K7043" s="24"/>
      <c r="L7043" s="24"/>
      <c r="M7043" s="80"/>
    </row>
    <row r="7044" spans="2:13" ht="24.9" customHeight="1" outlineLevel="1" x14ac:dyDescent="0.3">
      <c r="B7044" s="44" t="str">
        <f>B7043</f>
        <v>ASIGNACIONES DIRECTAS (20% DEL SGR)</v>
      </c>
      <c r="C7044" s="43" t="s">
        <v>44</v>
      </c>
      <c r="D7044" s="43" t="s">
        <v>1729</v>
      </c>
      <c r="E7044" s="43" t="s">
        <v>1740</v>
      </c>
      <c r="F7044" s="42" t="s">
        <v>1739</v>
      </c>
      <c r="G7044" s="18" t="s">
        <v>3</v>
      </c>
      <c r="H7044" s="32">
        <f>SUBTOTAL(9,H7041:H7043)</f>
        <v>4598838</v>
      </c>
      <c r="I7044" s="32">
        <f>SUBTOTAL(9,I7041:I7043)</f>
        <v>827368</v>
      </c>
      <c r="J7044" s="31">
        <f>SUBTOTAL(9,J7041:J7043)</f>
        <v>1</v>
      </c>
      <c r="K7044" s="14">
        <f>SUBTOTAL(9,K7041:K7043)</f>
        <v>464095</v>
      </c>
      <c r="L7044" s="14">
        <f>SUBTOTAL(9,L7041:L7043)</f>
        <v>0</v>
      </c>
      <c r="M7044" s="80">
        <f>SUBTOTAL(9,M7041:M7043)</f>
        <v>0</v>
      </c>
    </row>
    <row r="7045" spans="2:13" ht="24.9" customHeight="1" outlineLevel="2" x14ac:dyDescent="0.3">
      <c r="B7045" s="47" t="s">
        <v>2133</v>
      </c>
      <c r="C7045" s="46" t="s">
        <v>44</v>
      </c>
      <c r="D7045" s="46" t="s">
        <v>1729</v>
      </c>
      <c r="E7045" s="46" t="s">
        <v>1738</v>
      </c>
      <c r="F7045" s="45" t="s">
        <v>83</v>
      </c>
      <c r="G7045" s="26" t="s">
        <v>0</v>
      </c>
      <c r="H7045" s="30">
        <v>2480071524</v>
      </c>
      <c r="I7045" s="30">
        <v>181126965.81</v>
      </c>
      <c r="J7045" s="36">
        <f>I7045/H7045</f>
        <v>7.3032960564729257E-2</v>
      </c>
      <c r="K7045" s="30">
        <v>184202514.71000001</v>
      </c>
      <c r="L7045" s="30">
        <f>I7045</f>
        <v>181126965.81</v>
      </c>
      <c r="M7045" s="80">
        <f>L7045/K7045</f>
        <v>0.98330343695447364</v>
      </c>
    </row>
    <row r="7046" spans="2:13" ht="24.9" customHeight="1" outlineLevel="2" x14ac:dyDescent="0.3">
      <c r="B7046" s="47" t="s">
        <v>2133</v>
      </c>
      <c r="C7046" s="46" t="s">
        <v>44</v>
      </c>
      <c r="D7046" s="46" t="s">
        <v>1729</v>
      </c>
      <c r="E7046" s="46" t="s">
        <v>1738</v>
      </c>
      <c r="F7046" s="45" t="s">
        <v>83</v>
      </c>
      <c r="G7046" s="26" t="s">
        <v>7</v>
      </c>
      <c r="H7046" s="30">
        <v>-496014305</v>
      </c>
      <c r="I7046" s="24"/>
      <c r="J7046" s="36"/>
      <c r="K7046" s="24"/>
      <c r="L7046" s="24"/>
      <c r="M7046" s="80" t="str">
        <f>IFERROR((Base_actualizacion!$L7042/Base_actualizacion!$K7042)," " )</f>
        <v xml:space="preserve"> </v>
      </c>
    </row>
    <row r="7047" spans="2:13" ht="24.9" customHeight="1" outlineLevel="2" x14ac:dyDescent="0.3">
      <c r="B7047" s="47" t="s">
        <v>2133</v>
      </c>
      <c r="C7047" s="46" t="s">
        <v>44</v>
      </c>
      <c r="D7047" s="46" t="s">
        <v>1729</v>
      </c>
      <c r="E7047" s="46" t="s">
        <v>1738</v>
      </c>
      <c r="F7047" s="45" t="s">
        <v>83</v>
      </c>
      <c r="G7047" s="26" t="s">
        <v>2136</v>
      </c>
      <c r="H7047" s="30">
        <v>280794056</v>
      </c>
      <c r="I7047" s="30">
        <v>280794056</v>
      </c>
      <c r="J7047" s="36">
        <f>I7047/H7047</f>
        <v>1</v>
      </c>
      <c r="K7047" s="24"/>
      <c r="L7047" s="24"/>
      <c r="M7047" s="80"/>
    </row>
    <row r="7048" spans="2:13" ht="24.9" customHeight="1" outlineLevel="1" x14ac:dyDescent="0.3">
      <c r="B7048" s="44" t="str">
        <f>B7047</f>
        <v>ASIGNACIONES DIRECTAS (20% DEL SGR)</v>
      </c>
      <c r="C7048" s="43" t="s">
        <v>44</v>
      </c>
      <c r="D7048" s="43" t="s">
        <v>1729</v>
      </c>
      <c r="E7048" s="43" t="s">
        <v>1738</v>
      </c>
      <c r="F7048" s="42" t="s">
        <v>83</v>
      </c>
      <c r="G7048" s="18" t="s">
        <v>3</v>
      </c>
      <c r="H7048" s="32">
        <f>SUBTOTAL(9,H7045:H7047)</f>
        <v>2264851275</v>
      </c>
      <c r="I7048" s="32">
        <f>SUBTOTAL(9,I7045:I7047)</f>
        <v>461921021.81</v>
      </c>
      <c r="J7048" s="31">
        <f>SUBTOTAL(9,J7045:J7047)</f>
        <v>1.0730329605647293</v>
      </c>
      <c r="K7048" s="14">
        <f>SUBTOTAL(9,K7045:K7047)</f>
        <v>184202514.71000001</v>
      </c>
      <c r="L7048" s="14">
        <f>SUBTOTAL(9,L7045:L7047)</f>
        <v>181126965.81</v>
      </c>
      <c r="M7048" s="80">
        <f>SUBTOTAL(9,M7045:M7047)</f>
        <v>0.98330343695447364</v>
      </c>
    </row>
    <row r="7049" spans="2:13" ht="24.9" customHeight="1" outlineLevel="2" x14ac:dyDescent="0.3">
      <c r="B7049" s="47" t="s">
        <v>2133</v>
      </c>
      <c r="C7049" s="46" t="s">
        <v>44</v>
      </c>
      <c r="D7049" s="46" t="s">
        <v>1729</v>
      </c>
      <c r="E7049" s="46" t="s">
        <v>1735</v>
      </c>
      <c r="F7049" s="45" t="s">
        <v>1734</v>
      </c>
      <c r="G7049" s="26" t="s">
        <v>0</v>
      </c>
      <c r="H7049" s="30">
        <v>5015333</v>
      </c>
      <c r="I7049" s="30">
        <v>0</v>
      </c>
      <c r="J7049" s="36">
        <f>I7049/H7049</f>
        <v>0</v>
      </c>
      <c r="K7049" s="30">
        <v>502978</v>
      </c>
      <c r="L7049" s="30">
        <f>I7049</f>
        <v>0</v>
      </c>
      <c r="M7049" s="80">
        <f>L7049/K7049</f>
        <v>0</v>
      </c>
    </row>
    <row r="7050" spans="2:13" ht="24.9" customHeight="1" outlineLevel="2" x14ac:dyDescent="0.3">
      <c r="B7050" s="47" t="s">
        <v>2133</v>
      </c>
      <c r="C7050" s="46" t="s">
        <v>44</v>
      </c>
      <c r="D7050" s="46" t="s">
        <v>1729</v>
      </c>
      <c r="E7050" s="46" t="s">
        <v>1735</v>
      </c>
      <c r="F7050" s="45" t="s">
        <v>1734</v>
      </c>
      <c r="G7050" s="26" t="s">
        <v>7</v>
      </c>
      <c r="H7050" s="30">
        <v>-1003067</v>
      </c>
      <c r="I7050" s="24"/>
      <c r="J7050" s="36"/>
      <c r="K7050" s="24"/>
      <c r="L7050" s="24"/>
      <c r="M7050" s="80" t="str">
        <f>IFERROR((Base_actualizacion!$L7046/Base_actualizacion!$K7046)," " )</f>
        <v xml:space="preserve"> </v>
      </c>
    </row>
    <row r="7051" spans="2:13" ht="24.9" customHeight="1" outlineLevel="2" x14ac:dyDescent="0.3">
      <c r="B7051" s="47" t="s">
        <v>2133</v>
      </c>
      <c r="C7051" s="46" t="s">
        <v>44</v>
      </c>
      <c r="D7051" s="46" t="s">
        <v>1729</v>
      </c>
      <c r="E7051" s="46" t="s">
        <v>1735</v>
      </c>
      <c r="F7051" s="45" t="s">
        <v>1734</v>
      </c>
      <c r="G7051" s="26" t="s">
        <v>2136</v>
      </c>
      <c r="H7051" s="30">
        <v>6324795</v>
      </c>
      <c r="I7051" s="30">
        <v>6324795</v>
      </c>
      <c r="J7051" s="36">
        <f>I7051/H7051</f>
        <v>1</v>
      </c>
      <c r="K7051" s="24"/>
      <c r="L7051" s="24"/>
      <c r="M7051" s="80"/>
    </row>
    <row r="7052" spans="2:13" ht="24.9" customHeight="1" outlineLevel="1" x14ac:dyDescent="0.3">
      <c r="B7052" s="44" t="str">
        <f>B7051</f>
        <v>ASIGNACIONES DIRECTAS (20% DEL SGR)</v>
      </c>
      <c r="C7052" s="43" t="s">
        <v>44</v>
      </c>
      <c r="D7052" s="43" t="s">
        <v>1729</v>
      </c>
      <c r="E7052" s="43" t="s">
        <v>1735</v>
      </c>
      <c r="F7052" s="42" t="s">
        <v>1734</v>
      </c>
      <c r="G7052" s="18" t="s">
        <v>3</v>
      </c>
      <c r="H7052" s="32">
        <f>SUBTOTAL(9,H7049:H7051)</f>
        <v>10337061</v>
      </c>
      <c r="I7052" s="32">
        <f>SUBTOTAL(9,I7049:I7051)</f>
        <v>6324795</v>
      </c>
      <c r="J7052" s="31">
        <f>SUBTOTAL(9,J7049:J7051)</f>
        <v>1</v>
      </c>
      <c r="K7052" s="14">
        <f>SUBTOTAL(9,K7049:K7051)</f>
        <v>502978</v>
      </c>
      <c r="L7052" s="14">
        <f>SUBTOTAL(9,L7049:L7051)</f>
        <v>0</v>
      </c>
      <c r="M7052" s="80">
        <f>SUBTOTAL(9,M7049:M7051)</f>
        <v>0</v>
      </c>
    </row>
    <row r="7053" spans="2:13" ht="24.9" customHeight="1" outlineLevel="2" x14ac:dyDescent="0.3">
      <c r="B7053" s="47" t="s">
        <v>2133</v>
      </c>
      <c r="C7053" s="46" t="s">
        <v>44</v>
      </c>
      <c r="D7053" s="46" t="s">
        <v>1729</v>
      </c>
      <c r="E7053" s="46" t="s">
        <v>1728</v>
      </c>
      <c r="F7053" s="45" t="s">
        <v>1727</v>
      </c>
      <c r="G7053" s="26" t="s">
        <v>0</v>
      </c>
      <c r="H7053" s="30">
        <v>3962491</v>
      </c>
      <c r="I7053" s="30">
        <v>0</v>
      </c>
      <c r="J7053" s="36">
        <f>I7053/H7053</f>
        <v>0</v>
      </c>
      <c r="K7053" s="30">
        <v>342821</v>
      </c>
      <c r="L7053" s="30">
        <f>I7053</f>
        <v>0</v>
      </c>
      <c r="M7053" s="80">
        <f>L7053/K7053</f>
        <v>0</v>
      </c>
    </row>
    <row r="7054" spans="2:13" ht="24.9" customHeight="1" outlineLevel="2" x14ac:dyDescent="0.3">
      <c r="B7054" s="47" t="s">
        <v>2133</v>
      </c>
      <c r="C7054" s="46" t="s">
        <v>44</v>
      </c>
      <c r="D7054" s="46" t="s">
        <v>1729</v>
      </c>
      <c r="E7054" s="46" t="s">
        <v>1728</v>
      </c>
      <c r="F7054" s="45" t="s">
        <v>1727</v>
      </c>
      <c r="G7054" s="26" t="s">
        <v>7</v>
      </c>
      <c r="H7054" s="30">
        <v>-792498</v>
      </c>
      <c r="I7054" s="24"/>
      <c r="J7054" s="36"/>
      <c r="K7054" s="24"/>
      <c r="L7054" s="24"/>
      <c r="M7054" s="80" t="str">
        <f>IFERROR((Base_actualizacion!$L7050/Base_actualizacion!$K7050)," " )</f>
        <v xml:space="preserve"> </v>
      </c>
    </row>
    <row r="7055" spans="2:13" ht="24.9" customHeight="1" outlineLevel="2" x14ac:dyDescent="0.3">
      <c r="B7055" s="47" t="s">
        <v>2133</v>
      </c>
      <c r="C7055" s="46" t="s">
        <v>44</v>
      </c>
      <c r="D7055" s="46" t="s">
        <v>1729</v>
      </c>
      <c r="E7055" s="46" t="s">
        <v>1728</v>
      </c>
      <c r="F7055" s="45" t="s">
        <v>1727</v>
      </c>
      <c r="G7055" s="26" t="s">
        <v>2136</v>
      </c>
      <c r="H7055" s="30">
        <v>836294</v>
      </c>
      <c r="I7055" s="30">
        <v>836294</v>
      </c>
      <c r="J7055" s="36">
        <f>I7055/H7055</f>
        <v>1</v>
      </c>
      <c r="K7055" s="24"/>
      <c r="L7055" s="24"/>
      <c r="M7055" s="80"/>
    </row>
    <row r="7056" spans="2:13" ht="24.9" customHeight="1" outlineLevel="1" x14ac:dyDescent="0.3">
      <c r="B7056" s="44" t="str">
        <f>B7055</f>
        <v>ASIGNACIONES DIRECTAS (20% DEL SGR)</v>
      </c>
      <c r="C7056" s="43" t="s">
        <v>44</v>
      </c>
      <c r="D7056" s="43" t="s">
        <v>1729</v>
      </c>
      <c r="E7056" s="43" t="s">
        <v>1728</v>
      </c>
      <c r="F7056" s="42" t="s">
        <v>1727</v>
      </c>
      <c r="G7056" s="18" t="s">
        <v>3</v>
      </c>
      <c r="H7056" s="32">
        <f>SUBTOTAL(9,H7053:H7055)</f>
        <v>4006287</v>
      </c>
      <c r="I7056" s="32">
        <f>SUBTOTAL(9,I7053:I7055)</f>
        <v>836294</v>
      </c>
      <c r="J7056" s="31">
        <f>SUBTOTAL(9,J7053:J7055)</f>
        <v>1</v>
      </c>
      <c r="K7056" s="14">
        <f>SUBTOTAL(9,K7053:K7055)</f>
        <v>342821</v>
      </c>
      <c r="L7056" s="14">
        <f>SUBTOTAL(9,L7053:L7055)</f>
        <v>0</v>
      </c>
      <c r="M7056" s="80">
        <f>SUBTOTAL(9,M7053:M7055)</f>
        <v>0</v>
      </c>
    </row>
    <row r="7057" spans="2:13" ht="24.9" customHeight="1" outlineLevel="2" x14ac:dyDescent="0.3">
      <c r="B7057" s="47" t="s">
        <v>2133</v>
      </c>
      <c r="C7057" s="46" t="s">
        <v>336</v>
      </c>
      <c r="D7057" s="46" t="s">
        <v>1725</v>
      </c>
      <c r="E7057" s="46" t="s">
        <v>1726</v>
      </c>
      <c r="F7057" s="45" t="s">
        <v>1725</v>
      </c>
      <c r="G7057" s="26" t="s">
        <v>0</v>
      </c>
      <c r="H7057" s="30">
        <v>118450205</v>
      </c>
      <c r="I7057" s="30">
        <v>2815016.26</v>
      </c>
      <c r="J7057" s="36">
        <f>I7057/H7057</f>
        <v>2.3765397957732533E-2</v>
      </c>
      <c r="K7057" s="30">
        <v>10291666</v>
      </c>
      <c r="L7057" s="30">
        <f>I7057</f>
        <v>2815016.26</v>
      </c>
      <c r="M7057" s="80">
        <f>L7057/K7057</f>
        <v>0.27352386484365115</v>
      </c>
    </row>
    <row r="7058" spans="2:13" ht="24.9" customHeight="1" outlineLevel="2" x14ac:dyDescent="0.3">
      <c r="B7058" s="47" t="s">
        <v>2133</v>
      </c>
      <c r="C7058" s="46" t="s">
        <v>336</v>
      </c>
      <c r="D7058" s="46" t="s">
        <v>1725</v>
      </c>
      <c r="E7058" s="46" t="s">
        <v>1726</v>
      </c>
      <c r="F7058" s="45" t="s">
        <v>1725</v>
      </c>
      <c r="G7058" s="26" t="s">
        <v>7</v>
      </c>
      <c r="H7058" s="30">
        <v>-23690041</v>
      </c>
      <c r="I7058" s="24"/>
      <c r="J7058" s="36"/>
      <c r="K7058" s="24"/>
      <c r="L7058" s="24"/>
      <c r="M7058" s="80" t="str">
        <f>IFERROR((Base_actualizacion!$L7054/Base_actualizacion!$K7054)," " )</f>
        <v xml:space="preserve"> </v>
      </c>
    </row>
    <row r="7059" spans="2:13" ht="24.9" customHeight="1" outlineLevel="2" x14ac:dyDescent="0.3">
      <c r="B7059" s="47" t="s">
        <v>2133</v>
      </c>
      <c r="C7059" s="46" t="s">
        <v>336</v>
      </c>
      <c r="D7059" s="46" t="s">
        <v>1725</v>
      </c>
      <c r="E7059" s="46" t="s">
        <v>1726</v>
      </c>
      <c r="F7059" s="45" t="s">
        <v>1725</v>
      </c>
      <c r="G7059" s="26" t="s">
        <v>2137</v>
      </c>
      <c r="H7059" s="30">
        <v>1529619</v>
      </c>
      <c r="I7059" s="24"/>
      <c r="J7059" s="36">
        <f>IFERROR((H7059/I7059),0)</f>
        <v>0</v>
      </c>
      <c r="K7059" s="24"/>
      <c r="L7059" s="24"/>
      <c r="M7059" s="80"/>
    </row>
    <row r="7060" spans="2:13" ht="24.9" customHeight="1" outlineLevel="2" x14ac:dyDescent="0.3">
      <c r="B7060" s="47" t="s">
        <v>2133</v>
      </c>
      <c r="C7060" s="46" t="s">
        <v>336</v>
      </c>
      <c r="D7060" s="46" t="s">
        <v>1725</v>
      </c>
      <c r="E7060" s="46" t="s">
        <v>1726</v>
      </c>
      <c r="F7060" s="45" t="s">
        <v>1725</v>
      </c>
      <c r="G7060" s="26" t="s">
        <v>13</v>
      </c>
      <c r="H7060" s="30">
        <v>1318394</v>
      </c>
      <c r="I7060" s="30">
        <v>1318394</v>
      </c>
      <c r="J7060" s="36">
        <f>H7060/I7060</f>
        <v>1</v>
      </c>
      <c r="K7060" s="24"/>
      <c r="L7060" s="24"/>
      <c r="M7060" s="80"/>
    </row>
    <row r="7061" spans="2:13" ht="24.9" customHeight="1" outlineLevel="2" x14ac:dyDescent="0.3">
      <c r="B7061" s="47" t="s">
        <v>2133</v>
      </c>
      <c r="C7061" s="46" t="s">
        <v>336</v>
      </c>
      <c r="D7061" s="46" t="s">
        <v>1725</v>
      </c>
      <c r="E7061" s="46" t="s">
        <v>1726</v>
      </c>
      <c r="F7061" s="45" t="s">
        <v>1725</v>
      </c>
      <c r="G7061" s="26" t="s">
        <v>2136</v>
      </c>
      <c r="H7061" s="30">
        <v>1072422798</v>
      </c>
      <c r="I7061" s="30">
        <v>1072422798</v>
      </c>
      <c r="J7061" s="36">
        <f>I7061/H7061</f>
        <v>1</v>
      </c>
      <c r="K7061" s="24"/>
      <c r="L7061" s="24"/>
      <c r="M7061" s="80"/>
    </row>
    <row r="7062" spans="2:13" ht="24.9" customHeight="1" outlineLevel="1" x14ac:dyDescent="0.3">
      <c r="B7062" s="44" t="str">
        <f>B7061</f>
        <v>ASIGNACIONES DIRECTAS (20% DEL SGR)</v>
      </c>
      <c r="C7062" s="43" t="s">
        <v>336</v>
      </c>
      <c r="D7062" s="43" t="s">
        <v>1725</v>
      </c>
      <c r="E7062" s="43" t="s">
        <v>1726</v>
      </c>
      <c r="F7062" s="42" t="s">
        <v>1725</v>
      </c>
      <c r="G7062" s="18" t="s">
        <v>3</v>
      </c>
      <c r="H7062" s="32">
        <f>SUBTOTAL(9,H7057:H7061)</f>
        <v>1170030975</v>
      </c>
      <c r="I7062" s="32">
        <f>SUBTOTAL(9,I7057:I7061)</f>
        <v>1076556208.26</v>
      </c>
      <c r="J7062" s="31">
        <f>SUBTOTAL(9,J7057:J7061)</f>
        <v>2.0237653979577326</v>
      </c>
      <c r="K7062" s="14">
        <f>SUBTOTAL(9,K7057:K7061)</f>
        <v>10291666</v>
      </c>
      <c r="L7062" s="14">
        <f>SUBTOTAL(9,L7059:L7061)</f>
        <v>0</v>
      </c>
      <c r="M7062" s="80">
        <f>SUBTOTAL(9,M7057:M7061)</f>
        <v>0.27352386484365115</v>
      </c>
    </row>
    <row r="7063" spans="2:13" ht="24.9" customHeight="1" outlineLevel="2" x14ac:dyDescent="0.3">
      <c r="B7063" s="47" t="s">
        <v>2133</v>
      </c>
      <c r="C7063" s="46" t="s">
        <v>44</v>
      </c>
      <c r="D7063" s="46" t="s">
        <v>1645</v>
      </c>
      <c r="E7063" s="46" t="s">
        <v>1724</v>
      </c>
      <c r="F7063" s="45" t="s">
        <v>183</v>
      </c>
      <c r="G7063" s="26" t="s">
        <v>0</v>
      </c>
      <c r="H7063" s="30">
        <v>36469137211</v>
      </c>
      <c r="I7063" s="30">
        <v>2064483440.1799998</v>
      </c>
      <c r="J7063" s="36">
        <f>I7063/H7063</f>
        <v>5.6609056261339254E-2</v>
      </c>
      <c r="K7063" s="30">
        <v>2987122695.8000002</v>
      </c>
      <c r="L7063" s="30">
        <f>I7063</f>
        <v>2064483440.1799998</v>
      </c>
      <c r="M7063" s="80">
        <f>L7063/K7063</f>
        <v>0.69112776756131789</v>
      </c>
    </row>
    <row r="7064" spans="2:13" ht="24.9" customHeight="1" outlineLevel="2" x14ac:dyDescent="0.3">
      <c r="B7064" s="47" t="s">
        <v>2133</v>
      </c>
      <c r="C7064" s="46" t="s">
        <v>44</v>
      </c>
      <c r="D7064" s="46" t="s">
        <v>1645</v>
      </c>
      <c r="E7064" s="46" t="s">
        <v>1724</v>
      </c>
      <c r="F7064" s="45" t="s">
        <v>183</v>
      </c>
      <c r="G7064" s="26" t="s">
        <v>7</v>
      </c>
      <c r="H7064" s="30">
        <v>-7293827442</v>
      </c>
      <c r="I7064" s="24"/>
      <c r="J7064" s="36"/>
      <c r="K7064" s="24"/>
      <c r="L7064" s="24"/>
      <c r="M7064" s="80" t="str">
        <f>IFERROR((Base_actualizacion!$L7060/Base_actualizacion!$K7060)," " )</f>
        <v xml:space="preserve"> </v>
      </c>
    </row>
    <row r="7065" spans="2:13" ht="24.9" customHeight="1" outlineLevel="2" x14ac:dyDescent="0.3">
      <c r="B7065" s="47" t="s">
        <v>2133</v>
      </c>
      <c r="C7065" s="46" t="s">
        <v>44</v>
      </c>
      <c r="D7065" s="46" t="s">
        <v>1645</v>
      </c>
      <c r="E7065" s="46" t="s">
        <v>1724</v>
      </c>
      <c r="F7065" s="45" t="s">
        <v>183</v>
      </c>
      <c r="G7065" s="26" t="s">
        <v>2137</v>
      </c>
      <c r="H7065" s="30">
        <v>184827</v>
      </c>
      <c r="I7065" s="24"/>
      <c r="J7065" s="36">
        <f>IFERROR((H7065/I7065),0)</f>
        <v>0</v>
      </c>
      <c r="K7065" s="24"/>
      <c r="L7065" s="24"/>
      <c r="M7065" s="80"/>
    </row>
    <row r="7066" spans="2:13" ht="24.9" customHeight="1" outlineLevel="2" x14ac:dyDescent="0.3">
      <c r="B7066" s="47" t="s">
        <v>2133</v>
      </c>
      <c r="C7066" s="46" t="s">
        <v>44</v>
      </c>
      <c r="D7066" s="46" t="s">
        <v>1645</v>
      </c>
      <c r="E7066" s="46" t="s">
        <v>1724</v>
      </c>
      <c r="F7066" s="45" t="s">
        <v>183</v>
      </c>
      <c r="G7066" s="26" t="s">
        <v>13</v>
      </c>
      <c r="H7066" s="30">
        <v>1128825839</v>
      </c>
      <c r="I7066" s="30">
        <v>1128825839</v>
      </c>
      <c r="J7066" s="36">
        <f>H7066/I7066</f>
        <v>1</v>
      </c>
      <c r="K7066" s="24"/>
      <c r="L7066" s="24"/>
      <c r="M7066" s="80"/>
    </row>
    <row r="7067" spans="2:13" ht="24.9" customHeight="1" outlineLevel="2" x14ac:dyDescent="0.3">
      <c r="B7067" s="47" t="s">
        <v>2133</v>
      </c>
      <c r="C7067" s="46" t="s">
        <v>44</v>
      </c>
      <c r="D7067" s="46" t="s">
        <v>1645</v>
      </c>
      <c r="E7067" s="46" t="s">
        <v>1724</v>
      </c>
      <c r="F7067" s="45" t="s">
        <v>183</v>
      </c>
      <c r="G7067" s="26" t="s">
        <v>2136</v>
      </c>
      <c r="H7067" s="30">
        <v>838576238</v>
      </c>
      <c r="I7067" s="30">
        <v>838576238</v>
      </c>
      <c r="J7067" s="36">
        <f>I7067/H7067</f>
        <v>1</v>
      </c>
      <c r="K7067" s="24"/>
      <c r="L7067" s="24"/>
      <c r="M7067" s="80"/>
    </row>
    <row r="7068" spans="2:13" ht="24.9" customHeight="1" outlineLevel="1" x14ac:dyDescent="0.3">
      <c r="B7068" s="44" t="str">
        <f>B7067</f>
        <v>ASIGNACIONES DIRECTAS (20% DEL SGR)</v>
      </c>
      <c r="C7068" s="43" t="s">
        <v>44</v>
      </c>
      <c r="D7068" s="43" t="s">
        <v>1645</v>
      </c>
      <c r="E7068" s="43" t="s">
        <v>1724</v>
      </c>
      <c r="F7068" s="42" t="s">
        <v>183</v>
      </c>
      <c r="G7068" s="18" t="s">
        <v>3</v>
      </c>
      <c r="H7068" s="32">
        <f>SUBTOTAL(9,H7063:H7067)</f>
        <v>31142896673</v>
      </c>
      <c r="I7068" s="32">
        <f>SUBTOTAL(9,I7063:I7067)</f>
        <v>4031885517.1799998</v>
      </c>
      <c r="J7068" s="31">
        <f>SUBTOTAL(9,J7063:J7067)</f>
        <v>2.0566090562613395</v>
      </c>
      <c r="K7068" s="14">
        <f>SUBTOTAL(9,K7063:K7067)</f>
        <v>2987122695.8000002</v>
      </c>
      <c r="L7068" s="14">
        <f>SUBTOTAL(9,L7065:L7067)</f>
        <v>0</v>
      </c>
      <c r="M7068" s="80">
        <f>SUBTOTAL(9,M7063:M7067)</f>
        <v>0.69112776756131789</v>
      </c>
    </row>
    <row r="7069" spans="2:13" ht="24.9" customHeight="1" outlineLevel="2" x14ac:dyDescent="0.3">
      <c r="B7069" s="47" t="s">
        <v>2133</v>
      </c>
      <c r="C7069" s="46" t="s">
        <v>44</v>
      </c>
      <c r="D7069" s="46" t="s">
        <v>1645</v>
      </c>
      <c r="E7069" s="46" t="s">
        <v>1723</v>
      </c>
      <c r="F7069" s="45" t="s">
        <v>1722</v>
      </c>
      <c r="G7069" s="26" t="s">
        <v>0</v>
      </c>
      <c r="H7069" s="30">
        <v>67018004274</v>
      </c>
      <c r="I7069" s="30">
        <v>129598590.85999998</v>
      </c>
      <c r="J7069" s="36">
        <f>I7069/H7069</f>
        <v>1.9337876778625362E-3</v>
      </c>
      <c r="K7069" s="30">
        <v>5321961264.96</v>
      </c>
      <c r="L7069" s="30">
        <f>I7069</f>
        <v>129598590.85999998</v>
      </c>
      <c r="M7069" s="80">
        <f>L7069/K7069</f>
        <v>2.4351659925314028E-2</v>
      </c>
    </row>
    <row r="7070" spans="2:13" ht="24.9" customHeight="1" outlineLevel="2" x14ac:dyDescent="0.3">
      <c r="B7070" s="47" t="s">
        <v>2133</v>
      </c>
      <c r="C7070" s="46" t="s">
        <v>44</v>
      </c>
      <c r="D7070" s="46" t="s">
        <v>1645</v>
      </c>
      <c r="E7070" s="46" t="s">
        <v>1723</v>
      </c>
      <c r="F7070" s="45" t="s">
        <v>1722</v>
      </c>
      <c r="G7070" s="26" t="s">
        <v>7</v>
      </c>
      <c r="H7070" s="30">
        <v>-13403600855</v>
      </c>
      <c r="I7070" s="24"/>
      <c r="J7070" s="36"/>
      <c r="K7070" s="24"/>
      <c r="L7070" s="24"/>
      <c r="M7070" s="80" t="str">
        <f>IFERROR((Base_actualizacion!$L7066/Base_actualizacion!$K7066)," " )</f>
        <v xml:space="preserve"> </v>
      </c>
    </row>
    <row r="7071" spans="2:13" ht="24.9" customHeight="1" outlineLevel="2" x14ac:dyDescent="0.3">
      <c r="B7071" s="47" t="s">
        <v>2133</v>
      </c>
      <c r="C7071" s="46" t="s">
        <v>44</v>
      </c>
      <c r="D7071" s="46" t="s">
        <v>1645</v>
      </c>
      <c r="E7071" s="46" t="s">
        <v>1723</v>
      </c>
      <c r="F7071" s="45" t="s">
        <v>1722</v>
      </c>
      <c r="G7071" s="26" t="s">
        <v>2137</v>
      </c>
      <c r="H7071" s="30">
        <v>5382236</v>
      </c>
      <c r="I7071" s="24"/>
      <c r="J7071" s="36">
        <f>IFERROR((H7071/I7071),0)</f>
        <v>0</v>
      </c>
      <c r="K7071" s="24"/>
      <c r="L7071" s="24"/>
      <c r="M7071" s="80"/>
    </row>
    <row r="7072" spans="2:13" ht="24.9" customHeight="1" outlineLevel="2" x14ac:dyDescent="0.3">
      <c r="B7072" s="47" t="s">
        <v>2133</v>
      </c>
      <c r="C7072" s="46" t="s">
        <v>44</v>
      </c>
      <c r="D7072" s="46" t="s">
        <v>1645</v>
      </c>
      <c r="E7072" s="46" t="s">
        <v>1723</v>
      </c>
      <c r="F7072" s="45" t="s">
        <v>1722</v>
      </c>
      <c r="G7072" s="26" t="s">
        <v>13</v>
      </c>
      <c r="H7072" s="30">
        <v>8180667003</v>
      </c>
      <c r="I7072" s="30">
        <v>8180667003</v>
      </c>
      <c r="J7072" s="36">
        <f>H7072/I7072</f>
        <v>1</v>
      </c>
      <c r="K7072" s="24"/>
      <c r="L7072" s="24"/>
      <c r="M7072" s="80"/>
    </row>
    <row r="7073" spans="2:13" ht="24.9" customHeight="1" outlineLevel="2" x14ac:dyDescent="0.3">
      <c r="B7073" s="47" t="s">
        <v>2133</v>
      </c>
      <c r="C7073" s="46" t="s">
        <v>44</v>
      </c>
      <c r="D7073" s="46" t="s">
        <v>1645</v>
      </c>
      <c r="E7073" s="46" t="s">
        <v>1723</v>
      </c>
      <c r="F7073" s="45" t="s">
        <v>1722</v>
      </c>
      <c r="G7073" s="26" t="s">
        <v>2136</v>
      </c>
      <c r="H7073" s="30">
        <v>9032525283</v>
      </c>
      <c r="I7073" s="30">
        <v>9032525283</v>
      </c>
      <c r="J7073" s="36">
        <f>I7073/H7073</f>
        <v>1</v>
      </c>
      <c r="K7073" s="24"/>
      <c r="L7073" s="24"/>
      <c r="M7073" s="80"/>
    </row>
    <row r="7074" spans="2:13" ht="24.9" customHeight="1" outlineLevel="1" x14ac:dyDescent="0.3">
      <c r="B7074" s="44" t="str">
        <f>B7073</f>
        <v>ASIGNACIONES DIRECTAS (20% DEL SGR)</v>
      </c>
      <c r="C7074" s="43" t="s">
        <v>44</v>
      </c>
      <c r="D7074" s="43" t="s">
        <v>1645</v>
      </c>
      <c r="E7074" s="43" t="s">
        <v>1723</v>
      </c>
      <c r="F7074" s="42" t="s">
        <v>1722</v>
      </c>
      <c r="G7074" s="18" t="s">
        <v>3</v>
      </c>
      <c r="H7074" s="32">
        <f>SUBTOTAL(9,H7069:H7073)</f>
        <v>70832977941</v>
      </c>
      <c r="I7074" s="32">
        <f>SUBTOTAL(9,I7069:I7073)</f>
        <v>17342790876.860001</v>
      </c>
      <c r="J7074" s="31">
        <f>SUBTOTAL(9,J7069:J7073)</f>
        <v>2.0019337876778627</v>
      </c>
      <c r="K7074" s="14">
        <f>SUBTOTAL(9,K7069:K7073)</f>
        <v>5321961264.96</v>
      </c>
      <c r="L7074" s="14">
        <f>SUBTOTAL(9,L7071:L7073)</f>
        <v>0</v>
      </c>
      <c r="M7074" s="80">
        <f>SUBTOTAL(9,M7069:M7073)</f>
        <v>2.4351659925314028E-2</v>
      </c>
    </row>
    <row r="7075" spans="2:13" ht="24.9" customHeight="1" outlineLevel="2" x14ac:dyDescent="0.3">
      <c r="B7075" s="47" t="s">
        <v>2133</v>
      </c>
      <c r="C7075" s="46" t="s">
        <v>44</v>
      </c>
      <c r="D7075" s="46" t="s">
        <v>1645</v>
      </c>
      <c r="E7075" s="46" t="s">
        <v>1721</v>
      </c>
      <c r="F7075" s="45" t="s">
        <v>1720</v>
      </c>
      <c r="G7075" s="26" t="s">
        <v>0</v>
      </c>
      <c r="H7075" s="30">
        <v>1000933730</v>
      </c>
      <c r="I7075" s="30">
        <v>103299382.71000001</v>
      </c>
      <c r="J7075" s="36">
        <f>I7075/H7075</f>
        <v>0.10320301895511105</v>
      </c>
      <c r="K7075" s="30">
        <v>89591284</v>
      </c>
      <c r="L7075" s="30">
        <f>I7075</f>
        <v>103299382.71000001</v>
      </c>
      <c r="M7075" s="80">
        <f>L7075/K7075</f>
        <v>1.1530070571373885</v>
      </c>
    </row>
    <row r="7076" spans="2:13" ht="24.9" customHeight="1" outlineLevel="2" x14ac:dyDescent="0.3">
      <c r="B7076" s="47" t="s">
        <v>2133</v>
      </c>
      <c r="C7076" s="46" t="s">
        <v>44</v>
      </c>
      <c r="D7076" s="46" t="s">
        <v>1645</v>
      </c>
      <c r="E7076" s="46" t="s">
        <v>1721</v>
      </c>
      <c r="F7076" s="45" t="s">
        <v>1720</v>
      </c>
      <c r="G7076" s="26" t="s">
        <v>7</v>
      </c>
      <c r="H7076" s="30">
        <v>-200186746</v>
      </c>
      <c r="I7076" s="24"/>
      <c r="J7076" s="36"/>
      <c r="K7076" s="24"/>
      <c r="L7076" s="24"/>
      <c r="M7076" s="80" t="str">
        <f>IFERROR((Base_actualizacion!$L7072/Base_actualizacion!$K7072)," " )</f>
        <v xml:space="preserve"> </v>
      </c>
    </row>
    <row r="7077" spans="2:13" ht="24.9" customHeight="1" outlineLevel="2" x14ac:dyDescent="0.3">
      <c r="B7077" s="47" t="s">
        <v>2133</v>
      </c>
      <c r="C7077" s="46" t="s">
        <v>44</v>
      </c>
      <c r="D7077" s="46" t="s">
        <v>1645</v>
      </c>
      <c r="E7077" s="46" t="s">
        <v>1721</v>
      </c>
      <c r="F7077" s="45" t="s">
        <v>1720</v>
      </c>
      <c r="G7077" s="26" t="s">
        <v>2136</v>
      </c>
      <c r="H7077" s="30">
        <v>44587253</v>
      </c>
      <c r="I7077" s="30">
        <v>44587253</v>
      </c>
      <c r="J7077" s="36">
        <f>I7077/H7077</f>
        <v>1</v>
      </c>
      <c r="K7077" s="24"/>
      <c r="L7077" s="24"/>
      <c r="M7077" s="80"/>
    </row>
    <row r="7078" spans="2:13" ht="24.9" customHeight="1" outlineLevel="1" x14ac:dyDescent="0.3">
      <c r="B7078" s="44" t="str">
        <f>B7077</f>
        <v>ASIGNACIONES DIRECTAS (20% DEL SGR)</v>
      </c>
      <c r="C7078" s="43" t="s">
        <v>44</v>
      </c>
      <c r="D7078" s="43" t="s">
        <v>1645</v>
      </c>
      <c r="E7078" s="43" t="s">
        <v>1721</v>
      </c>
      <c r="F7078" s="42" t="s">
        <v>1720</v>
      </c>
      <c r="G7078" s="18" t="s">
        <v>3</v>
      </c>
      <c r="H7078" s="32">
        <f>SUBTOTAL(9,H7075:H7077)</f>
        <v>845334237</v>
      </c>
      <c r="I7078" s="32">
        <f>SUBTOTAL(9,I7075:I7077)</f>
        <v>147886635.71000001</v>
      </c>
      <c r="J7078" s="31">
        <f>SUBTOTAL(9,J7075:J7077)</f>
        <v>1.103203018955111</v>
      </c>
      <c r="K7078" s="14">
        <f>SUBTOTAL(9,K7075:K7077)</f>
        <v>89591284</v>
      </c>
      <c r="L7078" s="14">
        <f>SUBTOTAL(9,L7075:L7077)</f>
        <v>103299382.71000001</v>
      </c>
      <c r="M7078" s="80">
        <f>SUBTOTAL(9,M7075:M7077)</f>
        <v>1.1530070571373885</v>
      </c>
    </row>
    <row r="7079" spans="2:13" ht="24.9" customHeight="1" outlineLevel="2" x14ac:dyDescent="0.3">
      <c r="B7079" s="47" t="s">
        <v>2133</v>
      </c>
      <c r="C7079" s="46" t="s">
        <v>44</v>
      </c>
      <c r="D7079" s="46" t="s">
        <v>1645</v>
      </c>
      <c r="E7079" s="46" t="s">
        <v>1719</v>
      </c>
      <c r="F7079" s="45" t="s">
        <v>1718</v>
      </c>
      <c r="G7079" s="26" t="s">
        <v>0</v>
      </c>
      <c r="H7079" s="30">
        <v>32687719</v>
      </c>
      <c r="I7079" s="30">
        <v>0</v>
      </c>
      <c r="J7079" s="36">
        <f>I7079/H7079</f>
        <v>0</v>
      </c>
      <c r="K7079" s="30">
        <v>2925198</v>
      </c>
      <c r="L7079" s="30">
        <f>I7079</f>
        <v>0</v>
      </c>
      <c r="M7079" s="80">
        <f>L7079/K7079</f>
        <v>0</v>
      </c>
    </row>
    <row r="7080" spans="2:13" ht="24.9" customHeight="1" outlineLevel="2" x14ac:dyDescent="0.3">
      <c r="B7080" s="47" t="s">
        <v>2133</v>
      </c>
      <c r="C7080" s="46" t="s">
        <v>44</v>
      </c>
      <c r="D7080" s="46" t="s">
        <v>1645</v>
      </c>
      <c r="E7080" s="46" t="s">
        <v>1719</v>
      </c>
      <c r="F7080" s="45" t="s">
        <v>1718</v>
      </c>
      <c r="G7080" s="26" t="s">
        <v>7</v>
      </c>
      <c r="H7080" s="30">
        <v>-6537544</v>
      </c>
      <c r="I7080" s="24"/>
      <c r="J7080" s="36"/>
      <c r="K7080" s="24"/>
      <c r="L7080" s="24"/>
      <c r="M7080" s="80" t="str">
        <f>IFERROR((Base_actualizacion!$L7076/Base_actualizacion!$K7076)," " )</f>
        <v xml:space="preserve"> </v>
      </c>
    </row>
    <row r="7081" spans="2:13" ht="24.9" customHeight="1" outlineLevel="2" x14ac:dyDescent="0.3">
      <c r="B7081" s="47" t="s">
        <v>2133</v>
      </c>
      <c r="C7081" s="46" t="s">
        <v>44</v>
      </c>
      <c r="D7081" s="46" t="s">
        <v>1645</v>
      </c>
      <c r="E7081" s="46" t="s">
        <v>1719</v>
      </c>
      <c r="F7081" s="45" t="s">
        <v>1718</v>
      </c>
      <c r="G7081" s="26" t="s">
        <v>2136</v>
      </c>
      <c r="H7081" s="30">
        <v>8604460</v>
      </c>
      <c r="I7081" s="30">
        <v>8604460</v>
      </c>
      <c r="J7081" s="36">
        <f>I7081/H7081</f>
        <v>1</v>
      </c>
      <c r="K7081" s="24"/>
      <c r="L7081" s="24"/>
      <c r="M7081" s="80"/>
    </row>
    <row r="7082" spans="2:13" ht="24.9" customHeight="1" outlineLevel="1" x14ac:dyDescent="0.3">
      <c r="B7082" s="44" t="str">
        <f>B7081</f>
        <v>ASIGNACIONES DIRECTAS (20% DEL SGR)</v>
      </c>
      <c r="C7082" s="43" t="s">
        <v>44</v>
      </c>
      <c r="D7082" s="43" t="s">
        <v>1645</v>
      </c>
      <c r="E7082" s="43" t="s">
        <v>1719</v>
      </c>
      <c r="F7082" s="42" t="s">
        <v>1718</v>
      </c>
      <c r="G7082" s="18" t="s">
        <v>3</v>
      </c>
      <c r="H7082" s="32">
        <f>SUBTOTAL(9,H7079:H7081)</f>
        <v>34754635</v>
      </c>
      <c r="I7082" s="32">
        <f>SUBTOTAL(9,I7079:I7081)</f>
        <v>8604460</v>
      </c>
      <c r="J7082" s="31">
        <f>SUBTOTAL(9,J7079:J7081)</f>
        <v>1</v>
      </c>
      <c r="K7082" s="14">
        <f>SUBTOTAL(9,K7079:K7081)</f>
        <v>2925198</v>
      </c>
      <c r="L7082" s="14">
        <f>SUBTOTAL(9,L7079:L7081)</f>
        <v>0</v>
      </c>
      <c r="M7082" s="80">
        <f>SUBTOTAL(9,M7079:M7081)</f>
        <v>0</v>
      </c>
    </row>
    <row r="7083" spans="2:13" ht="24.9" customHeight="1" outlineLevel="2" x14ac:dyDescent="0.3">
      <c r="B7083" s="47" t="s">
        <v>2133</v>
      </c>
      <c r="C7083" s="46" t="s">
        <v>44</v>
      </c>
      <c r="D7083" s="46" t="s">
        <v>1645</v>
      </c>
      <c r="E7083" s="59" t="s">
        <v>1717</v>
      </c>
      <c r="F7083" s="45" t="s">
        <v>1716</v>
      </c>
      <c r="G7083" s="26" t="s">
        <v>0</v>
      </c>
      <c r="H7083" s="30">
        <v>344691151</v>
      </c>
      <c r="I7083" s="30">
        <v>112955257.43000001</v>
      </c>
      <c r="J7083" s="36">
        <f>I7083/H7083</f>
        <v>0.32769990497957402</v>
      </c>
      <c r="K7083" s="30">
        <v>30613276</v>
      </c>
      <c r="L7083" s="30">
        <f>I7083</f>
        <v>112955257.43000001</v>
      </c>
      <c r="M7083" s="80">
        <f>L7083/K7083</f>
        <v>3.6897474621794806</v>
      </c>
    </row>
    <row r="7084" spans="2:13" ht="24.9" customHeight="1" outlineLevel="2" x14ac:dyDescent="0.3">
      <c r="B7084" s="47" t="s">
        <v>2133</v>
      </c>
      <c r="C7084" s="46" t="s">
        <v>44</v>
      </c>
      <c r="D7084" s="46" t="s">
        <v>1645</v>
      </c>
      <c r="E7084" s="46" t="s">
        <v>1717</v>
      </c>
      <c r="F7084" s="45" t="s">
        <v>1716</v>
      </c>
      <c r="G7084" s="26" t="s">
        <v>7</v>
      </c>
      <c r="H7084" s="30">
        <v>-68938230</v>
      </c>
      <c r="I7084" s="24"/>
      <c r="J7084" s="36"/>
      <c r="K7084" s="24"/>
      <c r="L7084" s="24"/>
      <c r="M7084" s="80" t="str">
        <f>IFERROR((Base_actualizacion!$L7080/Base_actualizacion!$K7080)," " )</f>
        <v xml:space="preserve"> </v>
      </c>
    </row>
    <row r="7085" spans="2:13" ht="24.9" customHeight="1" outlineLevel="2" x14ac:dyDescent="0.3">
      <c r="B7085" s="47" t="s">
        <v>2133</v>
      </c>
      <c r="C7085" s="46" t="s">
        <v>44</v>
      </c>
      <c r="D7085" s="46" t="s">
        <v>1645</v>
      </c>
      <c r="E7085" s="46" t="s">
        <v>1717</v>
      </c>
      <c r="F7085" s="45" t="s">
        <v>1716</v>
      </c>
      <c r="G7085" s="26" t="s">
        <v>2136</v>
      </c>
      <c r="H7085" s="30">
        <v>34207913</v>
      </c>
      <c r="I7085" s="30">
        <v>34207913</v>
      </c>
      <c r="J7085" s="36">
        <f>I7085/H7085</f>
        <v>1</v>
      </c>
      <c r="K7085" s="24"/>
      <c r="L7085" s="24"/>
      <c r="M7085" s="80"/>
    </row>
    <row r="7086" spans="2:13" ht="24.9" customHeight="1" outlineLevel="1" x14ac:dyDescent="0.3">
      <c r="B7086" s="44" t="str">
        <f>B7085</f>
        <v>ASIGNACIONES DIRECTAS (20% DEL SGR)</v>
      </c>
      <c r="C7086" s="43" t="s">
        <v>44</v>
      </c>
      <c r="D7086" s="43" t="s">
        <v>1645</v>
      </c>
      <c r="E7086" s="43" t="s">
        <v>1717</v>
      </c>
      <c r="F7086" s="42" t="s">
        <v>1716</v>
      </c>
      <c r="G7086" s="18" t="s">
        <v>3</v>
      </c>
      <c r="H7086" s="32">
        <f>SUBTOTAL(9,H7083:H7085)</f>
        <v>309960834</v>
      </c>
      <c r="I7086" s="32">
        <f>SUBTOTAL(9,I7083:I7085)</f>
        <v>147163170.43000001</v>
      </c>
      <c r="J7086" s="31">
        <f>SUBTOTAL(9,J7083:J7085)</f>
        <v>1.3276999049795739</v>
      </c>
      <c r="K7086" s="14">
        <f>SUBTOTAL(9,K7083:K7085)</f>
        <v>30613276</v>
      </c>
      <c r="L7086" s="14">
        <f>SUBTOTAL(9,L7083:L7085)</f>
        <v>112955257.43000001</v>
      </c>
      <c r="M7086" s="80">
        <f>SUBTOTAL(9,M7083:M7085)</f>
        <v>3.6897474621794806</v>
      </c>
    </row>
    <row r="7087" spans="2:13" ht="24.9" customHeight="1" outlineLevel="2" x14ac:dyDescent="0.3">
      <c r="B7087" s="47" t="s">
        <v>2133</v>
      </c>
      <c r="C7087" s="46" t="s">
        <v>44</v>
      </c>
      <c r="D7087" s="46" t="s">
        <v>1645</v>
      </c>
      <c r="E7087" s="46" t="s">
        <v>1713</v>
      </c>
      <c r="F7087" s="45" t="s">
        <v>1712</v>
      </c>
      <c r="G7087" s="26" t="s">
        <v>0</v>
      </c>
      <c r="H7087" s="30">
        <v>15423695</v>
      </c>
      <c r="I7087" s="30">
        <v>0</v>
      </c>
      <c r="J7087" s="36">
        <f>I7087/H7087</f>
        <v>0</v>
      </c>
      <c r="K7087" s="30">
        <v>1234770</v>
      </c>
      <c r="L7087" s="30">
        <f>I7087</f>
        <v>0</v>
      </c>
      <c r="M7087" s="80">
        <f>L7087/K7087</f>
        <v>0</v>
      </c>
    </row>
    <row r="7088" spans="2:13" ht="24.9" customHeight="1" outlineLevel="2" x14ac:dyDescent="0.3">
      <c r="B7088" s="47" t="s">
        <v>2133</v>
      </c>
      <c r="C7088" s="46" t="s">
        <v>44</v>
      </c>
      <c r="D7088" s="46" t="s">
        <v>1645</v>
      </c>
      <c r="E7088" s="46" t="s">
        <v>1713</v>
      </c>
      <c r="F7088" s="45" t="s">
        <v>1712</v>
      </c>
      <c r="G7088" s="26" t="s">
        <v>7</v>
      </c>
      <c r="H7088" s="30">
        <v>-3084739</v>
      </c>
      <c r="I7088" s="24"/>
      <c r="J7088" s="36"/>
      <c r="K7088" s="24"/>
      <c r="L7088" s="24"/>
      <c r="M7088" s="80" t="str">
        <f>IFERROR((Base_actualizacion!$L7084/Base_actualizacion!$K7084)," " )</f>
        <v xml:space="preserve"> </v>
      </c>
    </row>
    <row r="7089" spans="2:13" ht="24.9" customHeight="1" outlineLevel="2" x14ac:dyDescent="0.3">
      <c r="B7089" s="47" t="s">
        <v>2133</v>
      </c>
      <c r="C7089" s="46" t="s">
        <v>44</v>
      </c>
      <c r="D7089" s="46" t="s">
        <v>1645</v>
      </c>
      <c r="E7089" s="46" t="s">
        <v>1713</v>
      </c>
      <c r="F7089" s="45" t="s">
        <v>1712</v>
      </c>
      <c r="G7089" s="26" t="s">
        <v>2136</v>
      </c>
      <c r="H7089" s="30">
        <v>287524</v>
      </c>
      <c r="I7089" s="30">
        <v>287524</v>
      </c>
      <c r="J7089" s="36">
        <f>I7089/H7089</f>
        <v>1</v>
      </c>
      <c r="K7089" s="24"/>
      <c r="L7089" s="24"/>
      <c r="M7089" s="80"/>
    </row>
    <row r="7090" spans="2:13" ht="24.9" customHeight="1" outlineLevel="1" x14ac:dyDescent="0.3">
      <c r="B7090" s="44" t="str">
        <f>B7089</f>
        <v>ASIGNACIONES DIRECTAS (20% DEL SGR)</v>
      </c>
      <c r="C7090" s="43" t="s">
        <v>44</v>
      </c>
      <c r="D7090" s="43" t="s">
        <v>1645</v>
      </c>
      <c r="E7090" s="43" t="s">
        <v>1713</v>
      </c>
      <c r="F7090" s="42" t="s">
        <v>1712</v>
      </c>
      <c r="G7090" s="18" t="s">
        <v>3</v>
      </c>
      <c r="H7090" s="32">
        <f>SUBTOTAL(9,H7087:H7089)</f>
        <v>12626480</v>
      </c>
      <c r="I7090" s="32">
        <f>SUBTOTAL(9,I7087:I7089)</f>
        <v>287524</v>
      </c>
      <c r="J7090" s="31">
        <f>SUBTOTAL(9,J7087:J7089)</f>
        <v>1</v>
      </c>
      <c r="K7090" s="14">
        <f>SUBTOTAL(9,K7087:K7089)</f>
        <v>1234770</v>
      </c>
      <c r="L7090" s="14">
        <f>SUBTOTAL(9,L7087:L7089)</f>
        <v>0</v>
      </c>
      <c r="M7090" s="80">
        <f>SUBTOTAL(9,M7087:M7089)</f>
        <v>0</v>
      </c>
    </row>
    <row r="7091" spans="2:13" ht="24.9" customHeight="1" outlineLevel="2" x14ac:dyDescent="0.3">
      <c r="B7091" s="47" t="s">
        <v>2133</v>
      </c>
      <c r="C7091" s="46" t="s">
        <v>44</v>
      </c>
      <c r="D7091" s="46" t="s">
        <v>1645</v>
      </c>
      <c r="E7091" s="46" t="s">
        <v>1711</v>
      </c>
      <c r="F7091" s="45" t="s">
        <v>1710</v>
      </c>
      <c r="G7091" s="26" t="s">
        <v>0</v>
      </c>
      <c r="H7091" s="30">
        <v>109320844</v>
      </c>
      <c r="I7091" s="30">
        <v>109320844</v>
      </c>
      <c r="J7091" s="36">
        <f>I7091/H7091</f>
        <v>1</v>
      </c>
      <c r="K7091" s="30">
        <v>9784262</v>
      </c>
      <c r="L7091" s="30">
        <f>I7091</f>
        <v>109320844</v>
      </c>
      <c r="M7091" s="80">
        <f>L7091/K7091</f>
        <v>11.17313130004082</v>
      </c>
    </row>
    <row r="7092" spans="2:13" ht="24.9" customHeight="1" outlineLevel="2" x14ac:dyDescent="0.3">
      <c r="B7092" s="47" t="s">
        <v>2133</v>
      </c>
      <c r="C7092" s="46" t="s">
        <v>44</v>
      </c>
      <c r="D7092" s="46" t="s">
        <v>1645</v>
      </c>
      <c r="E7092" s="46" t="s">
        <v>1711</v>
      </c>
      <c r="F7092" s="45" t="s">
        <v>1710</v>
      </c>
      <c r="G7092" s="26" t="s">
        <v>7</v>
      </c>
      <c r="H7092" s="30">
        <v>-21864169</v>
      </c>
      <c r="I7092" s="24"/>
      <c r="J7092" s="36"/>
      <c r="K7092" s="24"/>
      <c r="L7092" s="24"/>
      <c r="M7092" s="80" t="str">
        <f>IFERROR((Base_actualizacion!$L7088/Base_actualizacion!$K7088)," " )</f>
        <v xml:space="preserve"> </v>
      </c>
    </row>
    <row r="7093" spans="2:13" ht="24.9" customHeight="1" outlineLevel="2" x14ac:dyDescent="0.3">
      <c r="B7093" s="47" t="s">
        <v>2133</v>
      </c>
      <c r="C7093" s="46" t="s">
        <v>44</v>
      </c>
      <c r="D7093" s="46" t="s">
        <v>1645</v>
      </c>
      <c r="E7093" s="46" t="s">
        <v>1711</v>
      </c>
      <c r="F7093" s="45" t="s">
        <v>1710</v>
      </c>
      <c r="G7093" s="26" t="s">
        <v>2136</v>
      </c>
      <c r="H7093" s="30">
        <v>7490747</v>
      </c>
      <c r="I7093" s="30">
        <v>7490747</v>
      </c>
      <c r="J7093" s="36">
        <f>I7093/H7093</f>
        <v>1</v>
      </c>
      <c r="K7093" s="24"/>
      <c r="L7093" s="24"/>
      <c r="M7093" s="80"/>
    </row>
    <row r="7094" spans="2:13" ht="24.9" customHeight="1" outlineLevel="1" x14ac:dyDescent="0.3">
      <c r="B7094" s="44" t="str">
        <f>B7093</f>
        <v>ASIGNACIONES DIRECTAS (20% DEL SGR)</v>
      </c>
      <c r="C7094" s="43" t="s">
        <v>44</v>
      </c>
      <c r="D7094" s="43" t="s">
        <v>1645</v>
      </c>
      <c r="E7094" s="43" t="s">
        <v>1711</v>
      </c>
      <c r="F7094" s="42" t="s">
        <v>1710</v>
      </c>
      <c r="G7094" s="18" t="s">
        <v>3</v>
      </c>
      <c r="H7094" s="32">
        <f>SUBTOTAL(9,H7091:H7093)</f>
        <v>94947422</v>
      </c>
      <c r="I7094" s="32">
        <f>SUBTOTAL(9,I7091:I7093)</f>
        <v>116811591</v>
      </c>
      <c r="J7094" s="31">
        <f>SUBTOTAL(9,J7091:J7093)</f>
        <v>2</v>
      </c>
      <c r="K7094" s="14">
        <f>SUBTOTAL(9,K7091:K7093)</f>
        <v>9784262</v>
      </c>
      <c r="L7094" s="14">
        <f>SUBTOTAL(9,L7091:L7093)</f>
        <v>109320844</v>
      </c>
      <c r="M7094" s="80">
        <f>SUBTOTAL(9,M7091:M7093)</f>
        <v>11.17313130004082</v>
      </c>
    </row>
    <row r="7095" spans="2:13" ht="24.9" customHeight="1" outlineLevel="2" x14ac:dyDescent="0.3">
      <c r="B7095" s="47" t="s">
        <v>2133</v>
      </c>
      <c r="C7095" s="46" t="s">
        <v>44</v>
      </c>
      <c r="D7095" s="46" t="s">
        <v>1645</v>
      </c>
      <c r="E7095" s="46" t="s">
        <v>1707</v>
      </c>
      <c r="F7095" s="45" t="s">
        <v>1706</v>
      </c>
      <c r="G7095" s="26" t="s">
        <v>0</v>
      </c>
      <c r="H7095" s="30">
        <v>12639681562</v>
      </c>
      <c r="I7095" s="30">
        <v>1013293368.28</v>
      </c>
      <c r="J7095" s="36">
        <f>I7095/H7095</f>
        <v>8.0167634232682736E-2</v>
      </c>
      <c r="K7095" s="30">
        <v>1006786846.27</v>
      </c>
      <c r="L7095" s="30">
        <f>I7095</f>
        <v>1013293368.28</v>
      </c>
      <c r="M7095" s="80">
        <f>L7095/K7095</f>
        <v>1.006462660923815</v>
      </c>
    </row>
    <row r="7096" spans="2:13" ht="24.9" customHeight="1" outlineLevel="2" x14ac:dyDescent="0.3">
      <c r="B7096" s="47" t="s">
        <v>2133</v>
      </c>
      <c r="C7096" s="46" t="s">
        <v>44</v>
      </c>
      <c r="D7096" s="46" t="s">
        <v>1645</v>
      </c>
      <c r="E7096" s="46" t="s">
        <v>1707</v>
      </c>
      <c r="F7096" s="45" t="s">
        <v>1706</v>
      </c>
      <c r="G7096" s="26" t="s">
        <v>7</v>
      </c>
      <c r="H7096" s="30">
        <v>-2527936312</v>
      </c>
      <c r="I7096" s="24"/>
      <c r="J7096" s="36"/>
      <c r="K7096" s="24"/>
      <c r="L7096" s="24"/>
      <c r="M7096" s="80" t="str">
        <f>IFERROR((Base_actualizacion!$L7092/Base_actualizacion!$K7092)," " )</f>
        <v xml:space="preserve"> </v>
      </c>
    </row>
    <row r="7097" spans="2:13" ht="24.9" customHeight="1" outlineLevel="2" x14ac:dyDescent="0.3">
      <c r="B7097" s="47" t="s">
        <v>2133</v>
      </c>
      <c r="C7097" s="46" t="s">
        <v>44</v>
      </c>
      <c r="D7097" s="46" t="s">
        <v>1645</v>
      </c>
      <c r="E7097" s="46" t="s">
        <v>1707</v>
      </c>
      <c r="F7097" s="45" t="s">
        <v>1706</v>
      </c>
      <c r="G7097" s="26" t="s">
        <v>2136</v>
      </c>
      <c r="H7097" s="30">
        <v>1212482182</v>
      </c>
      <c r="I7097" s="30">
        <v>1212482182</v>
      </c>
      <c r="J7097" s="36">
        <f>I7097/H7097</f>
        <v>1</v>
      </c>
      <c r="K7097" s="24"/>
      <c r="L7097" s="24"/>
      <c r="M7097" s="80"/>
    </row>
    <row r="7098" spans="2:13" ht="24.9" customHeight="1" outlineLevel="1" x14ac:dyDescent="0.3">
      <c r="B7098" s="44" t="str">
        <f>B7097</f>
        <v>ASIGNACIONES DIRECTAS (20% DEL SGR)</v>
      </c>
      <c r="C7098" s="43" t="s">
        <v>44</v>
      </c>
      <c r="D7098" s="43" t="s">
        <v>1645</v>
      </c>
      <c r="E7098" s="43" t="s">
        <v>1707</v>
      </c>
      <c r="F7098" s="42" t="s">
        <v>1706</v>
      </c>
      <c r="G7098" s="18" t="s">
        <v>3</v>
      </c>
      <c r="H7098" s="32">
        <f>SUBTOTAL(9,H7095:H7097)</f>
        <v>11324227432</v>
      </c>
      <c r="I7098" s="32">
        <f>SUBTOTAL(9,I7095:I7097)</f>
        <v>2225775550.2799997</v>
      </c>
      <c r="J7098" s="31">
        <f>SUBTOTAL(9,J7095:J7097)</f>
        <v>1.0801676342326827</v>
      </c>
      <c r="K7098" s="14">
        <f>SUBTOTAL(9,K7095:K7097)</f>
        <v>1006786846.27</v>
      </c>
      <c r="L7098" s="14">
        <f>SUBTOTAL(9,L7095:L7097)</f>
        <v>1013293368.28</v>
      </c>
      <c r="M7098" s="80">
        <f>SUBTOTAL(9,M7095:M7097)</f>
        <v>1.006462660923815</v>
      </c>
    </row>
    <row r="7099" spans="2:13" ht="24.9" customHeight="1" outlineLevel="2" x14ac:dyDescent="0.3">
      <c r="B7099" s="47" t="s">
        <v>2133</v>
      </c>
      <c r="C7099" s="46" t="s">
        <v>44</v>
      </c>
      <c r="D7099" s="46" t="s">
        <v>1645</v>
      </c>
      <c r="E7099" s="46" t="s">
        <v>1705</v>
      </c>
      <c r="F7099" s="45" t="s">
        <v>1704</v>
      </c>
      <c r="G7099" s="26" t="s">
        <v>0</v>
      </c>
      <c r="H7099" s="30">
        <v>1013381401</v>
      </c>
      <c r="I7099" s="30">
        <v>63588014.140000001</v>
      </c>
      <c r="J7099" s="36">
        <f>I7099/H7099</f>
        <v>6.2748353262899487E-2</v>
      </c>
      <c r="K7099" s="30">
        <v>79068958.260000005</v>
      </c>
      <c r="L7099" s="30">
        <f>I7099</f>
        <v>63588014.140000001</v>
      </c>
      <c r="M7099" s="80">
        <f>L7099/K7099</f>
        <v>0.80420958539640175</v>
      </c>
    </row>
    <row r="7100" spans="2:13" ht="24.9" customHeight="1" outlineLevel="2" x14ac:dyDescent="0.3">
      <c r="B7100" s="47" t="s">
        <v>2133</v>
      </c>
      <c r="C7100" s="46" t="s">
        <v>44</v>
      </c>
      <c r="D7100" s="46" t="s">
        <v>1645</v>
      </c>
      <c r="E7100" s="46" t="s">
        <v>1705</v>
      </c>
      <c r="F7100" s="45" t="s">
        <v>1704</v>
      </c>
      <c r="G7100" s="26" t="s">
        <v>7</v>
      </c>
      <c r="H7100" s="30">
        <v>-202676280</v>
      </c>
      <c r="I7100" s="24"/>
      <c r="J7100" s="36"/>
      <c r="K7100" s="24"/>
      <c r="L7100" s="24"/>
      <c r="M7100" s="80" t="str">
        <f>IFERROR((Base_actualizacion!$L7096/Base_actualizacion!$K7096)," " )</f>
        <v xml:space="preserve"> </v>
      </c>
    </row>
    <row r="7101" spans="2:13" ht="24.9" customHeight="1" outlineLevel="2" x14ac:dyDescent="0.3">
      <c r="B7101" s="47" t="s">
        <v>2133</v>
      </c>
      <c r="C7101" s="46" t="s">
        <v>44</v>
      </c>
      <c r="D7101" s="46" t="s">
        <v>1645</v>
      </c>
      <c r="E7101" s="46" t="s">
        <v>1705</v>
      </c>
      <c r="F7101" s="45" t="s">
        <v>1704</v>
      </c>
      <c r="G7101" s="26" t="s">
        <v>2136</v>
      </c>
      <c r="H7101" s="30">
        <v>25621269</v>
      </c>
      <c r="I7101" s="30">
        <v>25621269</v>
      </c>
      <c r="J7101" s="36">
        <f>I7101/H7101</f>
        <v>1</v>
      </c>
      <c r="K7101" s="24"/>
      <c r="L7101" s="24"/>
      <c r="M7101" s="80"/>
    </row>
    <row r="7102" spans="2:13" ht="24.9" customHeight="1" outlineLevel="1" x14ac:dyDescent="0.3">
      <c r="B7102" s="44" t="str">
        <f>B7101</f>
        <v>ASIGNACIONES DIRECTAS (20% DEL SGR)</v>
      </c>
      <c r="C7102" s="43" t="s">
        <v>44</v>
      </c>
      <c r="D7102" s="43" t="s">
        <v>1645</v>
      </c>
      <c r="E7102" s="43" t="s">
        <v>1705</v>
      </c>
      <c r="F7102" s="42" t="s">
        <v>1704</v>
      </c>
      <c r="G7102" s="18" t="s">
        <v>3</v>
      </c>
      <c r="H7102" s="32">
        <f>SUBTOTAL(9,H7099:H7101)</f>
        <v>836326390</v>
      </c>
      <c r="I7102" s="32">
        <f>SUBTOTAL(9,I7099:I7101)</f>
        <v>89209283.140000001</v>
      </c>
      <c r="J7102" s="31">
        <f>SUBTOTAL(9,J7099:J7101)</f>
        <v>1.0627483532628994</v>
      </c>
      <c r="K7102" s="14">
        <f>SUBTOTAL(9,K7099:K7101)</f>
        <v>79068958.260000005</v>
      </c>
      <c r="L7102" s="14">
        <f>SUBTOTAL(9,L7099:L7101)</f>
        <v>63588014.140000001</v>
      </c>
      <c r="M7102" s="80">
        <f>SUBTOTAL(9,M7099:M7101)</f>
        <v>0.80420958539640175</v>
      </c>
    </row>
    <row r="7103" spans="2:13" ht="24.9" customHeight="1" outlineLevel="2" x14ac:dyDescent="0.3">
      <c r="B7103" s="47" t="s">
        <v>2133</v>
      </c>
      <c r="C7103" s="46" t="s">
        <v>44</v>
      </c>
      <c r="D7103" s="46" t="s">
        <v>1645</v>
      </c>
      <c r="E7103" s="46" t="s">
        <v>1703</v>
      </c>
      <c r="F7103" s="45" t="s">
        <v>539</v>
      </c>
      <c r="G7103" s="26" t="s">
        <v>0</v>
      </c>
      <c r="H7103" s="30">
        <v>1457246409</v>
      </c>
      <c r="I7103" s="30">
        <v>0</v>
      </c>
      <c r="J7103" s="36">
        <f>I7103/H7103</f>
        <v>0</v>
      </c>
      <c r="K7103" s="30">
        <v>130462378</v>
      </c>
      <c r="L7103" s="30">
        <f>I7103</f>
        <v>0</v>
      </c>
      <c r="M7103" s="80">
        <f>L7103/K7103</f>
        <v>0</v>
      </c>
    </row>
    <row r="7104" spans="2:13" ht="24.9" customHeight="1" outlineLevel="2" x14ac:dyDescent="0.3">
      <c r="B7104" s="47" t="s">
        <v>2133</v>
      </c>
      <c r="C7104" s="46" t="s">
        <v>44</v>
      </c>
      <c r="D7104" s="46" t="s">
        <v>1645</v>
      </c>
      <c r="E7104" s="46" t="s">
        <v>1703</v>
      </c>
      <c r="F7104" s="45" t="s">
        <v>539</v>
      </c>
      <c r="G7104" s="26" t="s">
        <v>7</v>
      </c>
      <c r="H7104" s="30">
        <v>-291449282</v>
      </c>
      <c r="I7104" s="24"/>
      <c r="J7104" s="36"/>
      <c r="K7104" s="24"/>
      <c r="L7104" s="24"/>
      <c r="M7104" s="80" t="str">
        <f>IFERROR((Base_actualizacion!$L7100/Base_actualizacion!$K7100)," " )</f>
        <v xml:space="preserve"> </v>
      </c>
    </row>
    <row r="7105" spans="2:13" ht="24.9" customHeight="1" outlineLevel="2" x14ac:dyDescent="0.3">
      <c r="B7105" s="47" t="s">
        <v>2133</v>
      </c>
      <c r="C7105" s="46" t="s">
        <v>44</v>
      </c>
      <c r="D7105" s="46" t="s">
        <v>1645</v>
      </c>
      <c r="E7105" s="46" t="s">
        <v>1703</v>
      </c>
      <c r="F7105" s="45" t="s">
        <v>539</v>
      </c>
      <c r="G7105" s="26" t="s">
        <v>2136</v>
      </c>
      <c r="H7105" s="30">
        <v>25188643</v>
      </c>
      <c r="I7105" s="30">
        <v>25188643</v>
      </c>
      <c r="J7105" s="36">
        <f>I7105/H7105</f>
        <v>1</v>
      </c>
      <c r="K7105" s="24"/>
      <c r="L7105" s="24"/>
      <c r="M7105" s="80"/>
    </row>
    <row r="7106" spans="2:13" ht="24.9" customHeight="1" outlineLevel="1" x14ac:dyDescent="0.3">
      <c r="B7106" s="44" t="str">
        <f>B7105</f>
        <v>ASIGNACIONES DIRECTAS (20% DEL SGR)</v>
      </c>
      <c r="C7106" s="43" t="s">
        <v>44</v>
      </c>
      <c r="D7106" s="43" t="s">
        <v>1645</v>
      </c>
      <c r="E7106" s="43" t="s">
        <v>1703</v>
      </c>
      <c r="F7106" s="42" t="s">
        <v>539</v>
      </c>
      <c r="G7106" s="18" t="s">
        <v>3</v>
      </c>
      <c r="H7106" s="32">
        <f>SUBTOTAL(9,H7103:H7105)</f>
        <v>1190985770</v>
      </c>
      <c r="I7106" s="32">
        <f>SUBTOTAL(9,I7103:I7105)</f>
        <v>25188643</v>
      </c>
      <c r="J7106" s="31">
        <f>SUBTOTAL(9,J7103:J7105)</f>
        <v>1</v>
      </c>
      <c r="K7106" s="14">
        <f>SUBTOTAL(9,K7103:K7105)</f>
        <v>130462378</v>
      </c>
      <c r="L7106" s="14">
        <f>SUBTOTAL(9,L7103:L7105)</f>
        <v>0</v>
      </c>
      <c r="M7106" s="80">
        <f>SUBTOTAL(9,M7103:M7105)</f>
        <v>0</v>
      </c>
    </row>
    <row r="7107" spans="2:13" ht="24.9" customHeight="1" outlineLevel="2" x14ac:dyDescent="0.3">
      <c r="B7107" s="47" t="s">
        <v>2133</v>
      </c>
      <c r="C7107" s="46" t="s">
        <v>44</v>
      </c>
      <c r="D7107" s="46" t="s">
        <v>1645</v>
      </c>
      <c r="E7107" s="46" t="s">
        <v>1702</v>
      </c>
      <c r="F7107" s="45" t="s">
        <v>1701</v>
      </c>
      <c r="G7107" s="26" t="s">
        <v>0</v>
      </c>
      <c r="H7107" s="30">
        <v>337837</v>
      </c>
      <c r="I7107" s="30">
        <v>0</v>
      </c>
      <c r="J7107" s="36">
        <f>I7107/H7107</f>
        <v>0</v>
      </c>
      <c r="K7107" s="30">
        <v>30246</v>
      </c>
      <c r="L7107" s="30">
        <f>I7107</f>
        <v>0</v>
      </c>
      <c r="M7107" s="80">
        <f>L7107/K7107</f>
        <v>0</v>
      </c>
    </row>
    <row r="7108" spans="2:13" ht="24.9" customHeight="1" outlineLevel="2" x14ac:dyDescent="0.3">
      <c r="B7108" s="47" t="s">
        <v>2133</v>
      </c>
      <c r="C7108" s="46" t="s">
        <v>44</v>
      </c>
      <c r="D7108" s="46" t="s">
        <v>1645</v>
      </c>
      <c r="E7108" s="46" t="s">
        <v>1702</v>
      </c>
      <c r="F7108" s="45" t="s">
        <v>1701</v>
      </c>
      <c r="G7108" s="26" t="s">
        <v>7</v>
      </c>
      <c r="H7108" s="30">
        <v>-67567</v>
      </c>
      <c r="I7108" s="24"/>
      <c r="J7108" s="36"/>
      <c r="K7108" s="24"/>
      <c r="L7108" s="24"/>
      <c r="M7108" s="80" t="str">
        <f>IFERROR((Base_actualizacion!$L7104/Base_actualizacion!$K7104)," " )</f>
        <v xml:space="preserve"> </v>
      </c>
    </row>
    <row r="7109" spans="2:13" ht="24.9" customHeight="1" outlineLevel="1" x14ac:dyDescent="0.3">
      <c r="B7109" s="44" t="str">
        <f>B7108</f>
        <v>ASIGNACIONES DIRECTAS (20% DEL SGR)</v>
      </c>
      <c r="C7109" s="43" t="s">
        <v>44</v>
      </c>
      <c r="D7109" s="43" t="s">
        <v>1645</v>
      </c>
      <c r="E7109" s="43" t="s">
        <v>1702</v>
      </c>
      <c r="F7109" s="42" t="s">
        <v>1701</v>
      </c>
      <c r="G7109" s="18" t="s">
        <v>3</v>
      </c>
      <c r="H7109" s="32">
        <f>SUBTOTAL(9,H7107:H7108)</f>
        <v>270270</v>
      </c>
      <c r="I7109" s="14">
        <f>SUBTOTAL(9,I7107:I7108)</f>
        <v>0</v>
      </c>
      <c r="J7109" s="31">
        <f>SUBTOTAL(9,J7107:J7108)</f>
        <v>0</v>
      </c>
      <c r="K7109" s="14">
        <f>SUBTOTAL(9,K7107:K7108)</f>
        <v>30246</v>
      </c>
      <c r="L7109" s="14">
        <f>SUBTOTAL(9,L7106:L7108)</f>
        <v>0</v>
      </c>
      <c r="M7109" s="80">
        <f>SUBTOTAL(9,M7107:M7108)</f>
        <v>0</v>
      </c>
    </row>
    <row r="7110" spans="2:13" ht="24.9" customHeight="1" outlineLevel="2" x14ac:dyDescent="0.3">
      <c r="B7110" s="47" t="s">
        <v>2133</v>
      </c>
      <c r="C7110" s="46" t="s">
        <v>44</v>
      </c>
      <c r="D7110" s="46" t="s">
        <v>1645</v>
      </c>
      <c r="E7110" s="46" t="s">
        <v>1700</v>
      </c>
      <c r="F7110" s="45" t="s">
        <v>1699</v>
      </c>
      <c r="G7110" s="26" t="s">
        <v>2136</v>
      </c>
      <c r="H7110" s="30">
        <v>184</v>
      </c>
      <c r="I7110" s="30">
        <v>184</v>
      </c>
      <c r="J7110" s="36">
        <f>I7110/H7110</f>
        <v>1</v>
      </c>
      <c r="K7110" s="24"/>
      <c r="L7110" s="24"/>
      <c r="M7110" s="80"/>
    </row>
    <row r="7111" spans="2:13" ht="24.9" customHeight="1" outlineLevel="1" x14ac:dyDescent="0.3">
      <c r="B7111" s="44" t="str">
        <f>B7110</f>
        <v>ASIGNACIONES DIRECTAS (20% DEL SGR)</v>
      </c>
      <c r="C7111" s="43" t="s">
        <v>44</v>
      </c>
      <c r="D7111" s="43" t="s">
        <v>1645</v>
      </c>
      <c r="E7111" s="43" t="s">
        <v>1700</v>
      </c>
      <c r="F7111" s="42" t="s">
        <v>1699</v>
      </c>
      <c r="G7111" s="18" t="s">
        <v>3</v>
      </c>
      <c r="H7111" s="32">
        <f>SUBTOTAL(9,H7110:H7110)</f>
        <v>184</v>
      </c>
      <c r="I7111" s="32">
        <f>SUBTOTAL(9,I7110:I7110)</f>
        <v>184</v>
      </c>
      <c r="J7111" s="31">
        <f>SUBTOTAL(9,J7110:J7110)</f>
        <v>1</v>
      </c>
      <c r="K7111" s="14">
        <f>SUBTOTAL(9,K7110:K7110)</f>
        <v>0</v>
      </c>
      <c r="L7111" s="14">
        <f>SUBTOTAL(9,L7108:L7110)</f>
        <v>0</v>
      </c>
      <c r="M7111" s="80">
        <f>SUBTOTAL(9,M7110:M7110)</f>
        <v>0</v>
      </c>
    </row>
    <row r="7112" spans="2:13" ht="24.9" customHeight="1" outlineLevel="2" x14ac:dyDescent="0.3">
      <c r="B7112" s="47" t="s">
        <v>2133</v>
      </c>
      <c r="C7112" s="46" t="s">
        <v>44</v>
      </c>
      <c r="D7112" s="46" t="s">
        <v>1645</v>
      </c>
      <c r="E7112" s="46" t="s">
        <v>1698</v>
      </c>
      <c r="F7112" s="45" t="s">
        <v>443</v>
      </c>
      <c r="G7112" s="26" t="s">
        <v>2136</v>
      </c>
      <c r="H7112" s="30">
        <v>100725</v>
      </c>
      <c r="I7112" s="30">
        <v>100725</v>
      </c>
      <c r="J7112" s="36">
        <f>I7112/H7112</f>
        <v>1</v>
      </c>
      <c r="K7112" s="24"/>
      <c r="L7112" s="24"/>
      <c r="M7112" s="80"/>
    </row>
    <row r="7113" spans="2:13" ht="24.9" customHeight="1" outlineLevel="1" x14ac:dyDescent="0.3">
      <c r="B7113" s="44" t="str">
        <f>B7112</f>
        <v>ASIGNACIONES DIRECTAS (20% DEL SGR)</v>
      </c>
      <c r="C7113" s="43" t="s">
        <v>44</v>
      </c>
      <c r="D7113" s="43" t="s">
        <v>1645</v>
      </c>
      <c r="E7113" s="43" t="s">
        <v>1698</v>
      </c>
      <c r="F7113" s="42" t="s">
        <v>443</v>
      </c>
      <c r="G7113" s="18" t="s">
        <v>3</v>
      </c>
      <c r="H7113" s="32">
        <f>SUBTOTAL(9,H7112:H7112)</f>
        <v>100725</v>
      </c>
      <c r="I7113" s="32">
        <f>SUBTOTAL(9,I7112:I7112)</f>
        <v>100725</v>
      </c>
      <c r="J7113" s="31">
        <f>SUBTOTAL(9,J7112:J7112)</f>
        <v>1</v>
      </c>
      <c r="K7113" s="14">
        <f>SUBTOTAL(9,K7112:K7112)</f>
        <v>0</v>
      </c>
      <c r="L7113" s="14">
        <f>SUBTOTAL(9,L7110:L7112)</f>
        <v>0</v>
      </c>
      <c r="M7113" s="80">
        <f>SUBTOTAL(9,M7112:M7112)</f>
        <v>0</v>
      </c>
    </row>
    <row r="7114" spans="2:13" ht="24.9" customHeight="1" outlineLevel="2" x14ac:dyDescent="0.3">
      <c r="B7114" s="47" t="s">
        <v>2133</v>
      </c>
      <c r="C7114" s="46" t="s">
        <v>44</v>
      </c>
      <c r="D7114" s="46" t="s">
        <v>1645</v>
      </c>
      <c r="E7114" s="46" t="s">
        <v>1697</v>
      </c>
      <c r="F7114" s="45" t="s">
        <v>1696</v>
      </c>
      <c r="G7114" s="26" t="s">
        <v>0</v>
      </c>
      <c r="H7114" s="30">
        <v>93426177</v>
      </c>
      <c r="I7114" s="30">
        <v>711470.14</v>
      </c>
      <c r="J7114" s="36">
        <f>I7114/H7114</f>
        <v>7.6153189913786157E-3</v>
      </c>
      <c r="K7114" s="30">
        <v>8363871</v>
      </c>
      <c r="L7114" s="30">
        <f>I7114</f>
        <v>711470.14</v>
      </c>
      <c r="M7114" s="80">
        <f>L7114/K7114</f>
        <v>8.5064695521965841E-2</v>
      </c>
    </row>
    <row r="7115" spans="2:13" ht="24.9" customHeight="1" outlineLevel="2" x14ac:dyDescent="0.3">
      <c r="B7115" s="47" t="s">
        <v>2133</v>
      </c>
      <c r="C7115" s="46" t="s">
        <v>44</v>
      </c>
      <c r="D7115" s="46" t="s">
        <v>1645</v>
      </c>
      <c r="E7115" s="46" t="s">
        <v>1697</v>
      </c>
      <c r="F7115" s="45" t="s">
        <v>1696</v>
      </c>
      <c r="G7115" s="26" t="s">
        <v>7</v>
      </c>
      <c r="H7115" s="30">
        <v>-18685235</v>
      </c>
      <c r="I7115" s="24"/>
      <c r="J7115" s="36"/>
      <c r="K7115" s="24"/>
      <c r="L7115" s="24"/>
      <c r="M7115" s="80" t="str">
        <f>IFERROR((Base_actualizacion!$L7110/Base_actualizacion!$K7110)," " )</f>
        <v xml:space="preserve"> </v>
      </c>
    </row>
    <row r="7116" spans="2:13" ht="24.9" customHeight="1" outlineLevel="2" x14ac:dyDescent="0.3">
      <c r="B7116" s="47" t="s">
        <v>2133</v>
      </c>
      <c r="C7116" s="46" t="s">
        <v>44</v>
      </c>
      <c r="D7116" s="46" t="s">
        <v>1645</v>
      </c>
      <c r="E7116" s="46" t="s">
        <v>1697</v>
      </c>
      <c r="F7116" s="45" t="s">
        <v>1696</v>
      </c>
      <c r="G7116" s="26" t="s">
        <v>2136</v>
      </c>
      <c r="H7116" s="30">
        <v>7979036</v>
      </c>
      <c r="I7116" s="30">
        <v>7979036</v>
      </c>
      <c r="J7116" s="36">
        <f>I7116/H7116</f>
        <v>1</v>
      </c>
      <c r="K7116" s="24"/>
      <c r="L7116" s="24"/>
      <c r="M7116" s="80"/>
    </row>
    <row r="7117" spans="2:13" ht="24.9" customHeight="1" outlineLevel="1" x14ac:dyDescent="0.3">
      <c r="B7117" s="44" t="str">
        <f>B7116</f>
        <v>ASIGNACIONES DIRECTAS (20% DEL SGR)</v>
      </c>
      <c r="C7117" s="43" t="s">
        <v>44</v>
      </c>
      <c r="D7117" s="43" t="s">
        <v>1645</v>
      </c>
      <c r="E7117" s="43" t="s">
        <v>1697</v>
      </c>
      <c r="F7117" s="42" t="s">
        <v>1696</v>
      </c>
      <c r="G7117" s="18" t="s">
        <v>3</v>
      </c>
      <c r="H7117" s="32">
        <f>SUBTOTAL(9,H7114:H7116)</f>
        <v>82719978</v>
      </c>
      <c r="I7117" s="32">
        <f>SUBTOTAL(9,I7114:I7116)</f>
        <v>8690506.1400000006</v>
      </c>
      <c r="J7117" s="31">
        <f>SUBTOTAL(9,J7114:J7116)</f>
        <v>1.0076153189913786</v>
      </c>
      <c r="K7117" s="14">
        <f>SUBTOTAL(9,K7114:K7116)</f>
        <v>8363871</v>
      </c>
      <c r="L7117" s="14">
        <f>SUBTOTAL(9,L7114:L7116)</f>
        <v>711470.14</v>
      </c>
      <c r="M7117" s="80">
        <f>SUBTOTAL(9,M7114:M7116)</f>
        <v>8.5064695521965841E-2</v>
      </c>
    </row>
    <row r="7118" spans="2:13" ht="24.9" customHeight="1" outlineLevel="2" x14ac:dyDescent="0.3">
      <c r="B7118" s="47" t="s">
        <v>2133</v>
      </c>
      <c r="C7118" s="46" t="s">
        <v>44</v>
      </c>
      <c r="D7118" s="46" t="s">
        <v>1645</v>
      </c>
      <c r="E7118" s="46" t="s">
        <v>1695</v>
      </c>
      <c r="F7118" s="45" t="s">
        <v>1694</v>
      </c>
      <c r="G7118" s="26" t="s">
        <v>0</v>
      </c>
      <c r="H7118" s="30">
        <v>20934339</v>
      </c>
      <c r="I7118" s="30">
        <v>0</v>
      </c>
      <c r="J7118" s="36">
        <f>I7118/H7118</f>
        <v>0</v>
      </c>
      <c r="K7118" s="30">
        <v>1874197</v>
      </c>
      <c r="L7118" s="30">
        <f>I7118</f>
        <v>0</v>
      </c>
      <c r="M7118" s="80">
        <f>L7118/K7118</f>
        <v>0</v>
      </c>
    </row>
    <row r="7119" spans="2:13" ht="24.9" customHeight="1" outlineLevel="2" x14ac:dyDescent="0.3">
      <c r="B7119" s="47" t="s">
        <v>2133</v>
      </c>
      <c r="C7119" s="46" t="s">
        <v>44</v>
      </c>
      <c r="D7119" s="46" t="s">
        <v>1645</v>
      </c>
      <c r="E7119" s="46" t="s">
        <v>1695</v>
      </c>
      <c r="F7119" s="45" t="s">
        <v>1694</v>
      </c>
      <c r="G7119" s="26" t="s">
        <v>7</v>
      </c>
      <c r="H7119" s="30">
        <v>-4186868</v>
      </c>
      <c r="I7119" s="24"/>
      <c r="J7119" s="36"/>
      <c r="K7119" s="24"/>
      <c r="L7119" s="24"/>
      <c r="M7119" s="80" t="str">
        <f>IFERROR((Base_actualizacion!$L7115/Base_actualizacion!$K7115)," " )</f>
        <v xml:space="preserve"> </v>
      </c>
    </row>
    <row r="7120" spans="2:13" ht="24.9" customHeight="1" outlineLevel="2" x14ac:dyDescent="0.3">
      <c r="B7120" s="47" t="s">
        <v>2133</v>
      </c>
      <c r="C7120" s="46" t="s">
        <v>44</v>
      </c>
      <c r="D7120" s="46" t="s">
        <v>1645</v>
      </c>
      <c r="E7120" s="46" t="s">
        <v>1695</v>
      </c>
      <c r="F7120" s="45" t="s">
        <v>1694</v>
      </c>
      <c r="G7120" s="26" t="s">
        <v>2136</v>
      </c>
      <c r="H7120" s="30">
        <v>10900912</v>
      </c>
      <c r="I7120" s="30">
        <v>10900912</v>
      </c>
      <c r="J7120" s="36">
        <f>I7120/H7120</f>
        <v>1</v>
      </c>
      <c r="K7120" s="24"/>
      <c r="L7120" s="24"/>
      <c r="M7120" s="80"/>
    </row>
    <row r="7121" spans="2:13" ht="24.9" customHeight="1" outlineLevel="1" x14ac:dyDescent="0.3">
      <c r="B7121" s="44" t="str">
        <f>B7120</f>
        <v>ASIGNACIONES DIRECTAS (20% DEL SGR)</v>
      </c>
      <c r="C7121" s="43" t="s">
        <v>44</v>
      </c>
      <c r="D7121" s="43" t="s">
        <v>1645</v>
      </c>
      <c r="E7121" s="43" t="s">
        <v>1695</v>
      </c>
      <c r="F7121" s="42" t="s">
        <v>1694</v>
      </c>
      <c r="G7121" s="18" t="s">
        <v>3</v>
      </c>
      <c r="H7121" s="32">
        <f>SUBTOTAL(9,H7118:H7120)</f>
        <v>27648383</v>
      </c>
      <c r="I7121" s="32">
        <f>SUBTOTAL(9,I7118:I7120)</f>
        <v>10900912</v>
      </c>
      <c r="J7121" s="31">
        <f>SUBTOTAL(9,J7118:J7120)</f>
        <v>1</v>
      </c>
      <c r="K7121" s="14">
        <f>SUBTOTAL(9,K7118:K7120)</f>
        <v>1874197</v>
      </c>
      <c r="L7121" s="14">
        <f>SUBTOTAL(9,L7118:L7120)</f>
        <v>0</v>
      </c>
      <c r="M7121" s="80">
        <f>SUBTOTAL(9,M7118:M7120)</f>
        <v>0</v>
      </c>
    </row>
    <row r="7122" spans="2:13" ht="24.9" customHeight="1" outlineLevel="2" x14ac:dyDescent="0.3">
      <c r="B7122" s="47" t="s">
        <v>2133</v>
      </c>
      <c r="C7122" s="46" t="s">
        <v>44</v>
      </c>
      <c r="D7122" s="46" t="s">
        <v>1645</v>
      </c>
      <c r="E7122" s="46" t="s">
        <v>1693</v>
      </c>
      <c r="F7122" s="45" t="s">
        <v>1692</v>
      </c>
      <c r="G7122" s="26" t="s">
        <v>0</v>
      </c>
      <c r="H7122" s="30">
        <v>2848824</v>
      </c>
      <c r="I7122" s="30">
        <v>0</v>
      </c>
      <c r="J7122" s="36">
        <f>I7122/H7122</f>
        <v>0</v>
      </c>
      <c r="K7122" s="30">
        <v>257319</v>
      </c>
      <c r="L7122" s="30">
        <f>I7122</f>
        <v>0</v>
      </c>
      <c r="M7122" s="80">
        <f>L7122/K7122</f>
        <v>0</v>
      </c>
    </row>
    <row r="7123" spans="2:13" ht="24.9" customHeight="1" outlineLevel="2" x14ac:dyDescent="0.3">
      <c r="B7123" s="47" t="s">
        <v>2133</v>
      </c>
      <c r="C7123" s="46" t="s">
        <v>44</v>
      </c>
      <c r="D7123" s="46" t="s">
        <v>1645</v>
      </c>
      <c r="E7123" s="46" t="s">
        <v>1693</v>
      </c>
      <c r="F7123" s="45" t="s">
        <v>1692</v>
      </c>
      <c r="G7123" s="26" t="s">
        <v>7</v>
      </c>
      <c r="H7123" s="30">
        <v>-569765</v>
      </c>
      <c r="I7123" s="24"/>
      <c r="J7123" s="36"/>
      <c r="K7123" s="24"/>
      <c r="L7123" s="24"/>
      <c r="M7123" s="80" t="str">
        <f>IFERROR((Base_actualizacion!$L7119/Base_actualizacion!$K7119)," " )</f>
        <v xml:space="preserve"> </v>
      </c>
    </row>
    <row r="7124" spans="2:13" ht="24.9" customHeight="1" outlineLevel="2" x14ac:dyDescent="0.3">
      <c r="B7124" s="47" t="s">
        <v>2133</v>
      </c>
      <c r="C7124" s="46" t="s">
        <v>44</v>
      </c>
      <c r="D7124" s="46" t="s">
        <v>1645</v>
      </c>
      <c r="E7124" s="46" t="s">
        <v>1693</v>
      </c>
      <c r="F7124" s="45" t="s">
        <v>1692</v>
      </c>
      <c r="G7124" s="26" t="s">
        <v>2136</v>
      </c>
      <c r="H7124" s="30">
        <v>2432450</v>
      </c>
      <c r="I7124" s="30">
        <v>2432450</v>
      </c>
      <c r="J7124" s="36">
        <f>I7124/H7124</f>
        <v>1</v>
      </c>
      <c r="K7124" s="24"/>
      <c r="L7124" s="24"/>
      <c r="M7124" s="80"/>
    </row>
    <row r="7125" spans="2:13" ht="24.9" customHeight="1" outlineLevel="1" x14ac:dyDescent="0.3">
      <c r="B7125" s="44" t="str">
        <f>B7124</f>
        <v>ASIGNACIONES DIRECTAS (20% DEL SGR)</v>
      </c>
      <c r="C7125" s="43" t="s">
        <v>44</v>
      </c>
      <c r="D7125" s="43" t="s">
        <v>1645</v>
      </c>
      <c r="E7125" s="43" t="s">
        <v>1693</v>
      </c>
      <c r="F7125" s="42" t="s">
        <v>1692</v>
      </c>
      <c r="G7125" s="18" t="s">
        <v>3</v>
      </c>
      <c r="H7125" s="32">
        <f>SUBTOTAL(9,H7122:H7124)</f>
        <v>4711509</v>
      </c>
      <c r="I7125" s="32">
        <f>SUBTOTAL(9,I7122:I7124)</f>
        <v>2432450</v>
      </c>
      <c r="J7125" s="31">
        <f>SUBTOTAL(9,J7122:J7124)</f>
        <v>1</v>
      </c>
      <c r="K7125" s="14">
        <f>SUBTOTAL(9,K7122:K7124)</f>
        <v>257319</v>
      </c>
      <c r="L7125" s="14">
        <f>SUBTOTAL(9,L7122:L7124)</f>
        <v>0</v>
      </c>
      <c r="M7125" s="80">
        <f>SUBTOTAL(9,M7122:M7124)</f>
        <v>0</v>
      </c>
    </row>
    <row r="7126" spans="2:13" ht="24.9" customHeight="1" outlineLevel="2" x14ac:dyDescent="0.3">
      <c r="B7126" s="47" t="s">
        <v>2133</v>
      </c>
      <c r="C7126" s="46" t="s">
        <v>44</v>
      </c>
      <c r="D7126" s="46" t="s">
        <v>1645</v>
      </c>
      <c r="E7126" s="46" t="s">
        <v>1691</v>
      </c>
      <c r="F7126" s="45" t="s">
        <v>1690</v>
      </c>
      <c r="G7126" s="26" t="s">
        <v>0</v>
      </c>
      <c r="H7126" s="30">
        <v>50539384</v>
      </c>
      <c r="I7126" s="30">
        <v>0</v>
      </c>
      <c r="J7126" s="36">
        <f>I7126/H7126</f>
        <v>0</v>
      </c>
      <c r="K7126" s="30">
        <v>4524664</v>
      </c>
      <c r="L7126" s="30">
        <f>I7126</f>
        <v>0</v>
      </c>
      <c r="M7126" s="80">
        <f>L7126/K7126</f>
        <v>0</v>
      </c>
    </row>
    <row r="7127" spans="2:13" ht="24.9" customHeight="1" outlineLevel="2" x14ac:dyDescent="0.3">
      <c r="B7127" s="47" t="s">
        <v>2133</v>
      </c>
      <c r="C7127" s="46" t="s">
        <v>44</v>
      </c>
      <c r="D7127" s="46" t="s">
        <v>1645</v>
      </c>
      <c r="E7127" s="46" t="s">
        <v>1691</v>
      </c>
      <c r="F7127" s="45" t="s">
        <v>1690</v>
      </c>
      <c r="G7127" s="26" t="s">
        <v>7</v>
      </c>
      <c r="H7127" s="30">
        <v>-10107877</v>
      </c>
      <c r="I7127" s="24"/>
      <c r="J7127" s="36"/>
      <c r="K7127" s="24"/>
      <c r="L7127" s="24"/>
      <c r="M7127" s="80" t="str">
        <f>IFERROR((Base_actualizacion!$L7123/Base_actualizacion!$K7123)," " )</f>
        <v xml:space="preserve"> </v>
      </c>
    </row>
    <row r="7128" spans="2:13" ht="24.9" customHeight="1" outlineLevel="2" x14ac:dyDescent="0.3">
      <c r="B7128" s="47" t="s">
        <v>2133</v>
      </c>
      <c r="C7128" s="46" t="s">
        <v>44</v>
      </c>
      <c r="D7128" s="46" t="s">
        <v>1645</v>
      </c>
      <c r="E7128" s="46" t="s">
        <v>1691</v>
      </c>
      <c r="F7128" s="45" t="s">
        <v>1690</v>
      </c>
      <c r="G7128" s="26" t="s">
        <v>2136</v>
      </c>
      <c r="H7128" s="30">
        <v>1389251</v>
      </c>
      <c r="I7128" s="30">
        <v>1389251</v>
      </c>
      <c r="J7128" s="36">
        <f>I7128/H7128</f>
        <v>1</v>
      </c>
      <c r="K7128" s="24"/>
      <c r="L7128" s="24"/>
      <c r="M7128" s="80"/>
    </row>
    <row r="7129" spans="2:13" ht="24.9" customHeight="1" outlineLevel="1" x14ac:dyDescent="0.3">
      <c r="B7129" s="44" t="str">
        <f>B7128</f>
        <v>ASIGNACIONES DIRECTAS (20% DEL SGR)</v>
      </c>
      <c r="C7129" s="43" t="s">
        <v>44</v>
      </c>
      <c r="D7129" s="43" t="s">
        <v>1645</v>
      </c>
      <c r="E7129" s="43" t="s">
        <v>1691</v>
      </c>
      <c r="F7129" s="42" t="s">
        <v>1690</v>
      </c>
      <c r="G7129" s="18" t="s">
        <v>3</v>
      </c>
      <c r="H7129" s="32">
        <f>SUBTOTAL(9,H7126:H7128)</f>
        <v>41820758</v>
      </c>
      <c r="I7129" s="32">
        <f>SUBTOTAL(9,I7126:I7128)</f>
        <v>1389251</v>
      </c>
      <c r="J7129" s="31">
        <f>SUBTOTAL(9,J7126:J7128)</f>
        <v>1</v>
      </c>
      <c r="K7129" s="14">
        <f>SUBTOTAL(9,K7126:K7128)</f>
        <v>4524664</v>
      </c>
      <c r="L7129" s="14">
        <f>SUBTOTAL(9,L7126:L7128)</f>
        <v>0</v>
      </c>
      <c r="M7129" s="80">
        <f>SUBTOTAL(9,M7126:M7128)</f>
        <v>0</v>
      </c>
    </row>
    <row r="7130" spans="2:13" ht="24.9" customHeight="1" outlineLevel="2" x14ac:dyDescent="0.3">
      <c r="B7130" s="47" t="s">
        <v>2133</v>
      </c>
      <c r="C7130" s="46" t="s">
        <v>44</v>
      </c>
      <c r="D7130" s="46" t="s">
        <v>1645</v>
      </c>
      <c r="E7130" s="46" t="s">
        <v>1689</v>
      </c>
      <c r="F7130" s="45" t="s">
        <v>1688</v>
      </c>
      <c r="G7130" s="26" t="s">
        <v>0</v>
      </c>
      <c r="H7130" s="30">
        <v>332143</v>
      </c>
      <c r="I7130" s="30">
        <v>0</v>
      </c>
      <c r="J7130" s="36">
        <f>I7130/H7130</f>
        <v>0</v>
      </c>
      <c r="K7130" s="30">
        <v>29597</v>
      </c>
      <c r="L7130" s="30">
        <f>I7130</f>
        <v>0</v>
      </c>
      <c r="M7130" s="80">
        <f>L7130/K7130</f>
        <v>0</v>
      </c>
    </row>
    <row r="7131" spans="2:13" ht="24.9" customHeight="1" outlineLevel="2" x14ac:dyDescent="0.3">
      <c r="B7131" s="47" t="s">
        <v>2133</v>
      </c>
      <c r="C7131" s="46" t="s">
        <v>44</v>
      </c>
      <c r="D7131" s="46" t="s">
        <v>1645</v>
      </c>
      <c r="E7131" s="46" t="s">
        <v>1689</v>
      </c>
      <c r="F7131" s="45" t="s">
        <v>1688</v>
      </c>
      <c r="G7131" s="26" t="s">
        <v>7</v>
      </c>
      <c r="H7131" s="30">
        <v>-66429</v>
      </c>
      <c r="I7131" s="24"/>
      <c r="J7131" s="36"/>
      <c r="K7131" s="24"/>
      <c r="L7131" s="24"/>
      <c r="M7131" s="80" t="str">
        <f>IFERROR((Base_actualizacion!$L7127/Base_actualizacion!$K7127)," " )</f>
        <v xml:space="preserve"> </v>
      </c>
    </row>
    <row r="7132" spans="2:13" ht="24.9" customHeight="1" outlineLevel="2" x14ac:dyDescent="0.3">
      <c r="B7132" s="47" t="s">
        <v>2133</v>
      </c>
      <c r="C7132" s="46" t="s">
        <v>44</v>
      </c>
      <c r="D7132" s="46" t="s">
        <v>1645</v>
      </c>
      <c r="E7132" s="46" t="s">
        <v>1689</v>
      </c>
      <c r="F7132" s="45" t="s">
        <v>1688</v>
      </c>
      <c r="G7132" s="26" t="s">
        <v>2136</v>
      </c>
      <c r="H7132" s="30">
        <v>219501</v>
      </c>
      <c r="I7132" s="30">
        <v>219501</v>
      </c>
      <c r="J7132" s="36">
        <f>I7132/H7132</f>
        <v>1</v>
      </c>
      <c r="K7132" s="24"/>
      <c r="L7132" s="24"/>
      <c r="M7132" s="80"/>
    </row>
    <row r="7133" spans="2:13" ht="24.9" customHeight="1" outlineLevel="1" x14ac:dyDescent="0.3">
      <c r="B7133" s="44" t="str">
        <f>B7132</f>
        <v>ASIGNACIONES DIRECTAS (20% DEL SGR)</v>
      </c>
      <c r="C7133" s="43" t="s">
        <v>44</v>
      </c>
      <c r="D7133" s="43" t="s">
        <v>1645</v>
      </c>
      <c r="E7133" s="43" t="s">
        <v>1689</v>
      </c>
      <c r="F7133" s="42" t="s">
        <v>1688</v>
      </c>
      <c r="G7133" s="18" t="s">
        <v>3</v>
      </c>
      <c r="H7133" s="32">
        <f>SUBTOTAL(9,H7130:H7132)</f>
        <v>485215</v>
      </c>
      <c r="I7133" s="32">
        <f>SUBTOTAL(9,I7130:I7132)</f>
        <v>219501</v>
      </c>
      <c r="J7133" s="31">
        <f>SUBTOTAL(9,J7130:J7132)</f>
        <v>1</v>
      </c>
      <c r="K7133" s="14">
        <f>SUBTOTAL(9,K7130:K7132)</f>
        <v>29597</v>
      </c>
      <c r="L7133" s="14">
        <f>SUBTOTAL(9,L7130:L7132)</f>
        <v>0</v>
      </c>
      <c r="M7133" s="80">
        <f>SUBTOTAL(9,M7130:M7132)</f>
        <v>0</v>
      </c>
    </row>
    <row r="7134" spans="2:13" ht="24.9" customHeight="1" outlineLevel="2" x14ac:dyDescent="0.3">
      <c r="B7134" s="47" t="s">
        <v>2133</v>
      </c>
      <c r="C7134" s="46" t="s">
        <v>44</v>
      </c>
      <c r="D7134" s="46" t="s">
        <v>1645</v>
      </c>
      <c r="E7134" s="46" t="s">
        <v>1687</v>
      </c>
      <c r="F7134" s="45" t="s">
        <v>1686</v>
      </c>
      <c r="G7134" s="26" t="s">
        <v>0</v>
      </c>
      <c r="H7134" s="30">
        <v>2154182244</v>
      </c>
      <c r="I7134" s="30">
        <v>529985448.19</v>
      </c>
      <c r="J7134" s="36">
        <f>I7134/H7134</f>
        <v>0.24602628197598309</v>
      </c>
      <c r="K7134" s="30">
        <v>192817264</v>
      </c>
      <c r="L7134" s="30">
        <f>I7134</f>
        <v>529985448.19</v>
      </c>
      <c r="M7134" s="80">
        <f>L7134/K7134</f>
        <v>2.7486410562801056</v>
      </c>
    </row>
    <row r="7135" spans="2:13" ht="24.9" customHeight="1" outlineLevel="2" x14ac:dyDescent="0.3">
      <c r="B7135" s="47" t="s">
        <v>2133</v>
      </c>
      <c r="C7135" s="46" t="s">
        <v>44</v>
      </c>
      <c r="D7135" s="46" t="s">
        <v>1645</v>
      </c>
      <c r="E7135" s="46" t="s">
        <v>1687</v>
      </c>
      <c r="F7135" s="45" t="s">
        <v>1686</v>
      </c>
      <c r="G7135" s="26" t="s">
        <v>7</v>
      </c>
      <c r="H7135" s="30">
        <v>-430836449</v>
      </c>
      <c r="I7135" s="24"/>
      <c r="J7135" s="36"/>
      <c r="K7135" s="24"/>
      <c r="L7135" s="24"/>
      <c r="M7135" s="80" t="str">
        <f>IFERROR((Base_actualizacion!$L7131/Base_actualizacion!$K7131)," " )</f>
        <v xml:space="preserve"> </v>
      </c>
    </row>
    <row r="7136" spans="2:13" ht="24.9" customHeight="1" outlineLevel="2" x14ac:dyDescent="0.3">
      <c r="B7136" s="47" t="s">
        <v>2133</v>
      </c>
      <c r="C7136" s="46" t="s">
        <v>44</v>
      </c>
      <c r="D7136" s="46" t="s">
        <v>1645</v>
      </c>
      <c r="E7136" s="46" t="s">
        <v>1687</v>
      </c>
      <c r="F7136" s="45" t="s">
        <v>1686</v>
      </c>
      <c r="G7136" s="26" t="s">
        <v>2136</v>
      </c>
      <c r="H7136" s="30">
        <v>33778948</v>
      </c>
      <c r="I7136" s="30">
        <v>33778948</v>
      </c>
      <c r="J7136" s="36">
        <f>I7136/H7136</f>
        <v>1</v>
      </c>
      <c r="K7136" s="24"/>
      <c r="L7136" s="24"/>
      <c r="M7136" s="80"/>
    </row>
    <row r="7137" spans="2:13" ht="24.9" customHeight="1" outlineLevel="1" x14ac:dyDescent="0.3">
      <c r="B7137" s="44" t="str">
        <f>B7136</f>
        <v>ASIGNACIONES DIRECTAS (20% DEL SGR)</v>
      </c>
      <c r="C7137" s="43" t="s">
        <v>44</v>
      </c>
      <c r="D7137" s="43" t="s">
        <v>1645</v>
      </c>
      <c r="E7137" s="43" t="s">
        <v>1687</v>
      </c>
      <c r="F7137" s="42" t="s">
        <v>1686</v>
      </c>
      <c r="G7137" s="18" t="s">
        <v>3</v>
      </c>
      <c r="H7137" s="32">
        <f>SUBTOTAL(9,H7134:H7136)</f>
        <v>1757124743</v>
      </c>
      <c r="I7137" s="32">
        <f>SUBTOTAL(9,I7134:I7136)</f>
        <v>563764396.19000006</v>
      </c>
      <c r="J7137" s="31">
        <f>SUBTOTAL(9,J7134:J7136)</f>
        <v>1.2460262819759831</v>
      </c>
      <c r="K7137" s="14">
        <f>SUBTOTAL(9,K7134:K7136)</f>
        <v>192817264</v>
      </c>
      <c r="L7137" s="14">
        <f>SUBTOTAL(9,L7134:L7136)</f>
        <v>529985448.19</v>
      </c>
      <c r="M7137" s="80">
        <f>SUBTOTAL(9,M7134:M7136)</f>
        <v>2.7486410562801056</v>
      </c>
    </row>
    <row r="7138" spans="2:13" ht="24.9" customHeight="1" outlineLevel="2" x14ac:dyDescent="0.3">
      <c r="B7138" s="47" t="s">
        <v>2133</v>
      </c>
      <c r="C7138" s="46" t="s">
        <v>44</v>
      </c>
      <c r="D7138" s="46" t="s">
        <v>1645</v>
      </c>
      <c r="E7138" s="46" t="s">
        <v>1685</v>
      </c>
      <c r="F7138" s="45" t="s">
        <v>1684</v>
      </c>
      <c r="G7138" s="26" t="s">
        <v>2136</v>
      </c>
      <c r="H7138" s="30">
        <v>10130299</v>
      </c>
      <c r="I7138" s="30">
        <v>10130299</v>
      </c>
      <c r="J7138" s="36">
        <f>I7138/H7138</f>
        <v>1</v>
      </c>
      <c r="K7138" s="24"/>
      <c r="L7138" s="24"/>
      <c r="M7138" s="80"/>
    </row>
    <row r="7139" spans="2:13" ht="24.9" customHeight="1" outlineLevel="1" x14ac:dyDescent="0.3">
      <c r="B7139" s="44" t="str">
        <f>B7138</f>
        <v>ASIGNACIONES DIRECTAS (20% DEL SGR)</v>
      </c>
      <c r="C7139" s="43" t="s">
        <v>44</v>
      </c>
      <c r="D7139" s="43" t="s">
        <v>1645</v>
      </c>
      <c r="E7139" s="43" t="s">
        <v>1685</v>
      </c>
      <c r="F7139" s="42" t="s">
        <v>1684</v>
      </c>
      <c r="G7139" s="18" t="s">
        <v>3</v>
      </c>
      <c r="H7139" s="32">
        <f>SUBTOTAL(9,H7138:H7138)</f>
        <v>10130299</v>
      </c>
      <c r="I7139" s="32">
        <f>SUBTOTAL(9,I7138:I7138)</f>
        <v>10130299</v>
      </c>
      <c r="J7139" s="31">
        <f>SUBTOTAL(9,J7138:J7138)</f>
        <v>1</v>
      </c>
      <c r="K7139" s="14">
        <f>SUBTOTAL(9,K7138:K7138)</f>
        <v>0</v>
      </c>
      <c r="L7139" s="14">
        <f>SUBTOTAL(9,L7136:L7138)</f>
        <v>0</v>
      </c>
      <c r="M7139" s="80">
        <f>SUBTOTAL(9,M7138:M7138)</f>
        <v>0</v>
      </c>
    </row>
    <row r="7140" spans="2:13" ht="24.9" customHeight="1" outlineLevel="2" x14ac:dyDescent="0.3">
      <c r="B7140" s="47" t="s">
        <v>2133</v>
      </c>
      <c r="C7140" s="46" t="s">
        <v>44</v>
      </c>
      <c r="D7140" s="46" t="s">
        <v>1645</v>
      </c>
      <c r="E7140" s="46" t="s">
        <v>1683</v>
      </c>
      <c r="F7140" s="45" t="s">
        <v>1312</v>
      </c>
      <c r="G7140" s="26" t="s">
        <v>0</v>
      </c>
      <c r="H7140" s="30">
        <v>67413554</v>
      </c>
      <c r="I7140" s="30">
        <v>1989298.07</v>
      </c>
      <c r="J7140" s="36">
        <f>I7140/H7140</f>
        <v>2.9508873986973005E-2</v>
      </c>
      <c r="K7140" s="30">
        <v>6035366</v>
      </c>
      <c r="L7140" s="30">
        <f>I7140</f>
        <v>1989298.07</v>
      </c>
      <c r="M7140" s="80">
        <f>L7140/K7140</f>
        <v>0.32960686559854036</v>
      </c>
    </row>
    <row r="7141" spans="2:13" ht="24.9" customHeight="1" outlineLevel="2" x14ac:dyDescent="0.3">
      <c r="B7141" s="47" t="s">
        <v>2133</v>
      </c>
      <c r="C7141" s="46" t="s">
        <v>44</v>
      </c>
      <c r="D7141" s="46" t="s">
        <v>1645</v>
      </c>
      <c r="E7141" s="46" t="s">
        <v>1683</v>
      </c>
      <c r="F7141" s="45" t="s">
        <v>1312</v>
      </c>
      <c r="G7141" s="26" t="s">
        <v>7</v>
      </c>
      <c r="H7141" s="30">
        <v>-13482711</v>
      </c>
      <c r="I7141" s="24"/>
      <c r="J7141" s="36"/>
      <c r="K7141" s="24"/>
      <c r="L7141" s="24"/>
      <c r="M7141" s="80" t="str">
        <f>IFERROR((Base_actualizacion!$L7136/Base_actualizacion!$K7136)," " )</f>
        <v xml:space="preserve"> </v>
      </c>
    </row>
    <row r="7142" spans="2:13" ht="24.9" customHeight="1" outlineLevel="2" x14ac:dyDescent="0.3">
      <c r="B7142" s="47" t="s">
        <v>2133</v>
      </c>
      <c r="C7142" s="46" t="s">
        <v>44</v>
      </c>
      <c r="D7142" s="46" t="s">
        <v>1645</v>
      </c>
      <c r="E7142" s="46" t="s">
        <v>1683</v>
      </c>
      <c r="F7142" s="45" t="s">
        <v>1312</v>
      </c>
      <c r="G7142" s="26" t="s">
        <v>2136</v>
      </c>
      <c r="H7142" s="30">
        <v>16241937</v>
      </c>
      <c r="I7142" s="30">
        <v>16241937</v>
      </c>
      <c r="J7142" s="36">
        <f>I7142/H7142</f>
        <v>1</v>
      </c>
      <c r="K7142" s="24"/>
      <c r="L7142" s="24"/>
      <c r="M7142" s="80"/>
    </row>
    <row r="7143" spans="2:13" ht="24.9" customHeight="1" outlineLevel="1" x14ac:dyDescent="0.3">
      <c r="B7143" s="44" t="str">
        <f>B7142</f>
        <v>ASIGNACIONES DIRECTAS (20% DEL SGR)</v>
      </c>
      <c r="C7143" s="43" t="s">
        <v>44</v>
      </c>
      <c r="D7143" s="43" t="s">
        <v>1645</v>
      </c>
      <c r="E7143" s="43" t="s">
        <v>1683</v>
      </c>
      <c r="F7143" s="42" t="s">
        <v>1312</v>
      </c>
      <c r="G7143" s="18" t="s">
        <v>3</v>
      </c>
      <c r="H7143" s="32">
        <f>SUBTOTAL(9,H7140:H7142)</f>
        <v>70172780</v>
      </c>
      <c r="I7143" s="32">
        <f>SUBTOTAL(9,I7140:I7142)</f>
        <v>18231235.07</v>
      </c>
      <c r="J7143" s="31">
        <f>SUBTOTAL(9,J7140:J7142)</f>
        <v>1.0295088739869731</v>
      </c>
      <c r="K7143" s="14">
        <f>SUBTOTAL(9,K7140:K7142)</f>
        <v>6035366</v>
      </c>
      <c r="L7143" s="14">
        <f>SUBTOTAL(9,L7140:L7142)</f>
        <v>1989298.07</v>
      </c>
      <c r="M7143" s="80">
        <f>SUBTOTAL(9,M7140:M7142)</f>
        <v>0.32960686559854036</v>
      </c>
    </row>
    <row r="7144" spans="2:13" ht="24.9" customHeight="1" outlineLevel="2" x14ac:dyDescent="0.3">
      <c r="B7144" s="47" t="s">
        <v>2133</v>
      </c>
      <c r="C7144" s="46" t="s">
        <v>44</v>
      </c>
      <c r="D7144" s="46" t="s">
        <v>1645</v>
      </c>
      <c r="E7144" s="46" t="s">
        <v>2130</v>
      </c>
      <c r="F7144" s="45" t="s">
        <v>2129</v>
      </c>
      <c r="G7144" s="26" t="s">
        <v>0</v>
      </c>
      <c r="H7144" s="30">
        <v>1971849583</v>
      </c>
      <c r="I7144" s="30">
        <v>395611598.44999999</v>
      </c>
      <c r="J7144" s="36">
        <f>I7144/H7144</f>
        <v>0.20062970414209327</v>
      </c>
      <c r="K7144" s="30">
        <v>175539102</v>
      </c>
      <c r="L7144" s="30">
        <f>I7144</f>
        <v>395611598.44999999</v>
      </c>
      <c r="M7144" s="80">
        <f>L7144/K7144</f>
        <v>2.2536950112118039</v>
      </c>
    </row>
    <row r="7145" spans="2:13" ht="24.9" customHeight="1" outlineLevel="2" x14ac:dyDescent="0.3">
      <c r="B7145" s="47" t="s">
        <v>2133</v>
      </c>
      <c r="C7145" s="46" t="s">
        <v>44</v>
      </c>
      <c r="D7145" s="46" t="s">
        <v>1645</v>
      </c>
      <c r="E7145" s="46" t="s">
        <v>2130</v>
      </c>
      <c r="F7145" s="45" t="s">
        <v>2129</v>
      </c>
      <c r="G7145" s="26" t="s">
        <v>7</v>
      </c>
      <c r="H7145" s="30">
        <v>-394369917</v>
      </c>
      <c r="I7145" s="24"/>
      <c r="J7145" s="36"/>
      <c r="K7145" s="24"/>
      <c r="L7145" s="24"/>
      <c r="M7145" s="80" t="str">
        <f>IFERROR((Base_actualizacion!$L7141/Base_actualizacion!$K7141)," " )</f>
        <v xml:space="preserve"> </v>
      </c>
    </row>
    <row r="7146" spans="2:13" ht="24.9" customHeight="1" outlineLevel="2" x14ac:dyDescent="0.3">
      <c r="B7146" s="47" t="s">
        <v>2133</v>
      </c>
      <c r="C7146" s="46" t="s">
        <v>44</v>
      </c>
      <c r="D7146" s="46" t="s">
        <v>1645</v>
      </c>
      <c r="E7146" s="46" t="s">
        <v>2130</v>
      </c>
      <c r="F7146" s="45" t="s">
        <v>2129</v>
      </c>
      <c r="G7146" s="26" t="s">
        <v>2136</v>
      </c>
      <c r="H7146" s="30">
        <v>43214499</v>
      </c>
      <c r="I7146" s="30">
        <v>43214499</v>
      </c>
      <c r="J7146" s="36">
        <f>I7146/H7146</f>
        <v>1</v>
      </c>
      <c r="K7146" s="24"/>
      <c r="L7146" s="24"/>
      <c r="M7146" s="80"/>
    </row>
    <row r="7147" spans="2:13" ht="24.9" customHeight="1" outlineLevel="1" x14ac:dyDescent="0.3">
      <c r="B7147" s="44" t="str">
        <f>B7146</f>
        <v>ASIGNACIONES DIRECTAS (20% DEL SGR)</v>
      </c>
      <c r="C7147" s="43" t="s">
        <v>44</v>
      </c>
      <c r="D7147" s="43" t="s">
        <v>1645</v>
      </c>
      <c r="E7147" s="43" t="s">
        <v>2130</v>
      </c>
      <c r="F7147" s="42" t="s">
        <v>2129</v>
      </c>
      <c r="G7147" s="18" t="s">
        <v>3</v>
      </c>
      <c r="H7147" s="32">
        <f>SUBTOTAL(9,H7144:H7146)</f>
        <v>1620694165</v>
      </c>
      <c r="I7147" s="32">
        <f>SUBTOTAL(9,I7144:I7146)</f>
        <v>438826097.44999999</v>
      </c>
      <c r="J7147" s="31">
        <f>SUBTOTAL(9,J7144:J7146)</f>
        <v>1.2006297041420932</v>
      </c>
      <c r="K7147" s="14">
        <f>SUBTOTAL(9,K7144:K7146)</f>
        <v>175539102</v>
      </c>
      <c r="L7147" s="14">
        <f>SUBTOTAL(9,L7144:L7146)</f>
        <v>395611598.44999999</v>
      </c>
      <c r="M7147" s="80">
        <f>SUBTOTAL(9,M7144:M7146)</f>
        <v>2.2536950112118039</v>
      </c>
    </row>
    <row r="7148" spans="2:13" ht="24.9" customHeight="1" outlineLevel="2" x14ac:dyDescent="0.3">
      <c r="B7148" s="47" t="s">
        <v>2133</v>
      </c>
      <c r="C7148" s="46" t="s">
        <v>44</v>
      </c>
      <c r="D7148" s="46" t="s">
        <v>1645</v>
      </c>
      <c r="E7148" s="46" t="s">
        <v>1680</v>
      </c>
      <c r="F7148" s="45" t="s">
        <v>1679</v>
      </c>
      <c r="G7148" s="26" t="s">
        <v>0</v>
      </c>
      <c r="H7148" s="30">
        <v>53205754</v>
      </c>
      <c r="I7148" s="30">
        <v>0</v>
      </c>
      <c r="J7148" s="36">
        <f>I7148/H7148</f>
        <v>0</v>
      </c>
      <c r="K7148" s="30">
        <v>4763380</v>
      </c>
      <c r="L7148" s="30">
        <f>I7148</f>
        <v>0</v>
      </c>
      <c r="M7148" s="80">
        <f>L7148/K7148</f>
        <v>0</v>
      </c>
    </row>
    <row r="7149" spans="2:13" ht="24.9" customHeight="1" outlineLevel="2" x14ac:dyDescent="0.3">
      <c r="B7149" s="47" t="s">
        <v>2133</v>
      </c>
      <c r="C7149" s="46" t="s">
        <v>44</v>
      </c>
      <c r="D7149" s="46" t="s">
        <v>1645</v>
      </c>
      <c r="E7149" s="46" t="s">
        <v>1680</v>
      </c>
      <c r="F7149" s="45" t="s">
        <v>1679</v>
      </c>
      <c r="G7149" s="26" t="s">
        <v>7</v>
      </c>
      <c r="H7149" s="30">
        <v>-10641151</v>
      </c>
      <c r="I7149" s="24"/>
      <c r="J7149" s="36"/>
      <c r="K7149" s="24"/>
      <c r="L7149" s="24"/>
      <c r="M7149" s="80" t="str">
        <f>IFERROR((Base_actualizacion!$L7145/Base_actualizacion!$K7145)," " )</f>
        <v xml:space="preserve"> </v>
      </c>
    </row>
    <row r="7150" spans="2:13" ht="24.9" customHeight="1" outlineLevel="2" x14ac:dyDescent="0.3">
      <c r="B7150" s="47" t="s">
        <v>2133</v>
      </c>
      <c r="C7150" s="46" t="s">
        <v>44</v>
      </c>
      <c r="D7150" s="46" t="s">
        <v>1645</v>
      </c>
      <c r="E7150" s="46" t="s">
        <v>1680</v>
      </c>
      <c r="F7150" s="45" t="s">
        <v>1679</v>
      </c>
      <c r="G7150" s="26" t="s">
        <v>2136</v>
      </c>
      <c r="H7150" s="30">
        <v>1291282</v>
      </c>
      <c r="I7150" s="30">
        <v>1291282</v>
      </c>
      <c r="J7150" s="36">
        <f>I7150/H7150</f>
        <v>1</v>
      </c>
      <c r="K7150" s="24"/>
      <c r="L7150" s="24"/>
      <c r="M7150" s="80"/>
    </row>
    <row r="7151" spans="2:13" ht="24.9" customHeight="1" outlineLevel="1" x14ac:dyDescent="0.3">
      <c r="B7151" s="44" t="str">
        <f>B7150</f>
        <v>ASIGNACIONES DIRECTAS (20% DEL SGR)</v>
      </c>
      <c r="C7151" s="43" t="s">
        <v>44</v>
      </c>
      <c r="D7151" s="43" t="s">
        <v>1645</v>
      </c>
      <c r="E7151" s="43" t="s">
        <v>1680</v>
      </c>
      <c r="F7151" s="42" t="s">
        <v>1679</v>
      </c>
      <c r="G7151" s="18" t="s">
        <v>3</v>
      </c>
      <c r="H7151" s="32">
        <f>SUBTOTAL(9,H7148:H7150)</f>
        <v>43855885</v>
      </c>
      <c r="I7151" s="32">
        <f>SUBTOTAL(9,I7148:I7150)</f>
        <v>1291282</v>
      </c>
      <c r="J7151" s="31">
        <f>SUBTOTAL(9,J7148:J7150)</f>
        <v>1</v>
      </c>
      <c r="K7151" s="14">
        <f>SUBTOTAL(9,K7148:K7150)</f>
        <v>4763380</v>
      </c>
      <c r="L7151" s="14">
        <f>SUBTOTAL(9,L7148:L7150)</f>
        <v>0</v>
      </c>
      <c r="M7151" s="80">
        <f>SUBTOTAL(9,M7148:M7150)</f>
        <v>0</v>
      </c>
    </row>
    <row r="7152" spans="2:13" ht="24.9" customHeight="1" outlineLevel="2" x14ac:dyDescent="0.3">
      <c r="B7152" s="47" t="s">
        <v>2133</v>
      </c>
      <c r="C7152" s="46" t="s">
        <v>44</v>
      </c>
      <c r="D7152" s="46" t="s">
        <v>1645</v>
      </c>
      <c r="E7152" s="46" t="s">
        <v>1678</v>
      </c>
      <c r="F7152" s="45" t="s">
        <v>1677</v>
      </c>
      <c r="G7152" s="26" t="s">
        <v>0</v>
      </c>
      <c r="H7152" s="30">
        <v>196538302</v>
      </c>
      <c r="I7152" s="30">
        <v>78769092.920000002</v>
      </c>
      <c r="J7152" s="36">
        <f>I7152/H7152</f>
        <v>0.40078240281123423</v>
      </c>
      <c r="K7152" s="30">
        <v>17282102</v>
      </c>
      <c r="L7152" s="30">
        <f>I7152</f>
        <v>78769092.920000002</v>
      </c>
      <c r="M7152" s="80">
        <f>L7152/K7152</f>
        <v>4.5578421490626546</v>
      </c>
    </row>
    <row r="7153" spans="2:13" ht="24.9" customHeight="1" outlineLevel="2" x14ac:dyDescent="0.3">
      <c r="B7153" s="47" t="s">
        <v>2133</v>
      </c>
      <c r="C7153" s="46" t="s">
        <v>44</v>
      </c>
      <c r="D7153" s="46" t="s">
        <v>1645</v>
      </c>
      <c r="E7153" s="46" t="s">
        <v>1678</v>
      </c>
      <c r="F7153" s="45" t="s">
        <v>1677</v>
      </c>
      <c r="G7153" s="26" t="s">
        <v>7</v>
      </c>
      <c r="H7153" s="30">
        <v>-39307660</v>
      </c>
      <c r="I7153" s="24"/>
      <c r="J7153" s="36"/>
      <c r="K7153" s="24"/>
      <c r="L7153" s="24"/>
      <c r="M7153" s="80" t="str">
        <f>IFERROR((Base_actualizacion!$L7149/Base_actualizacion!$K7149)," " )</f>
        <v xml:space="preserve"> </v>
      </c>
    </row>
    <row r="7154" spans="2:13" ht="24.9" customHeight="1" outlineLevel="2" x14ac:dyDescent="0.3">
      <c r="B7154" s="47" t="s">
        <v>2133</v>
      </c>
      <c r="C7154" s="46" t="s">
        <v>44</v>
      </c>
      <c r="D7154" s="46" t="s">
        <v>1645</v>
      </c>
      <c r="E7154" s="46" t="s">
        <v>1678</v>
      </c>
      <c r="F7154" s="45" t="s">
        <v>1677</v>
      </c>
      <c r="G7154" s="26" t="s">
        <v>2136</v>
      </c>
      <c r="H7154" s="30">
        <v>20348435</v>
      </c>
      <c r="I7154" s="30">
        <v>20348435</v>
      </c>
      <c r="J7154" s="36">
        <f>I7154/H7154</f>
        <v>1</v>
      </c>
      <c r="K7154" s="24"/>
      <c r="L7154" s="24"/>
      <c r="M7154" s="80"/>
    </row>
    <row r="7155" spans="2:13" ht="24.9" customHeight="1" outlineLevel="1" x14ac:dyDescent="0.3">
      <c r="B7155" s="44" t="str">
        <f>B7154</f>
        <v>ASIGNACIONES DIRECTAS (20% DEL SGR)</v>
      </c>
      <c r="C7155" s="43" t="s">
        <v>44</v>
      </c>
      <c r="D7155" s="43" t="s">
        <v>1645</v>
      </c>
      <c r="E7155" s="43" t="s">
        <v>1678</v>
      </c>
      <c r="F7155" s="42" t="s">
        <v>1677</v>
      </c>
      <c r="G7155" s="18" t="s">
        <v>3</v>
      </c>
      <c r="H7155" s="32">
        <f>SUBTOTAL(9,H7152:H7154)</f>
        <v>177579077</v>
      </c>
      <c r="I7155" s="32">
        <f>SUBTOTAL(9,I7152:I7154)</f>
        <v>99117527.920000002</v>
      </c>
      <c r="J7155" s="31">
        <f>SUBTOTAL(9,J7152:J7154)</f>
        <v>1.4007824028112341</v>
      </c>
      <c r="K7155" s="14">
        <f>SUBTOTAL(9,K7152:K7154)</f>
        <v>17282102</v>
      </c>
      <c r="L7155" s="14">
        <f>SUBTOTAL(9,L7152:L7154)</f>
        <v>78769092.920000002</v>
      </c>
      <c r="M7155" s="80">
        <f>SUBTOTAL(9,M7152:M7154)</f>
        <v>4.5578421490626546</v>
      </c>
    </row>
    <row r="7156" spans="2:13" ht="24.9" customHeight="1" outlineLevel="2" x14ac:dyDescent="0.3">
      <c r="B7156" s="47" t="s">
        <v>2133</v>
      </c>
      <c r="C7156" s="46" t="s">
        <v>44</v>
      </c>
      <c r="D7156" s="46" t="s">
        <v>1645</v>
      </c>
      <c r="E7156" s="46" t="s">
        <v>1674</v>
      </c>
      <c r="F7156" s="45" t="s">
        <v>1673</v>
      </c>
      <c r="G7156" s="26" t="s">
        <v>2136</v>
      </c>
      <c r="H7156" s="30">
        <v>368</v>
      </c>
      <c r="I7156" s="30">
        <v>368</v>
      </c>
      <c r="J7156" s="36">
        <f>I7156/H7156</f>
        <v>1</v>
      </c>
      <c r="K7156" s="24"/>
      <c r="L7156" s="24"/>
      <c r="M7156" s="80"/>
    </row>
    <row r="7157" spans="2:13" ht="24.9" customHeight="1" outlineLevel="1" x14ac:dyDescent="0.3">
      <c r="B7157" s="44" t="str">
        <f>B7156</f>
        <v>ASIGNACIONES DIRECTAS (20% DEL SGR)</v>
      </c>
      <c r="C7157" s="43" t="s">
        <v>44</v>
      </c>
      <c r="D7157" s="43" t="s">
        <v>1645</v>
      </c>
      <c r="E7157" s="43" t="s">
        <v>1674</v>
      </c>
      <c r="F7157" s="42" t="s">
        <v>1673</v>
      </c>
      <c r="G7157" s="18" t="s">
        <v>3</v>
      </c>
      <c r="H7157" s="32">
        <f>SUBTOTAL(9,H7156:H7156)</f>
        <v>368</v>
      </c>
      <c r="I7157" s="32">
        <f>SUBTOTAL(9,I7156:I7156)</f>
        <v>368</v>
      </c>
      <c r="J7157" s="31">
        <f>SUBTOTAL(9,J7156:J7156)</f>
        <v>1</v>
      </c>
      <c r="K7157" s="14">
        <f>SUBTOTAL(9,K7156:K7156)</f>
        <v>0</v>
      </c>
      <c r="L7157" s="14">
        <f>SUBTOTAL(9,L7154:L7156)</f>
        <v>0</v>
      </c>
      <c r="M7157" s="80">
        <f>SUBTOTAL(9,M7156:M7156)</f>
        <v>0</v>
      </c>
    </row>
    <row r="7158" spans="2:13" ht="24.9" customHeight="1" outlineLevel="2" x14ac:dyDescent="0.3">
      <c r="B7158" s="47" t="s">
        <v>2133</v>
      </c>
      <c r="C7158" s="46" t="s">
        <v>44</v>
      </c>
      <c r="D7158" s="46" t="s">
        <v>1645</v>
      </c>
      <c r="E7158" s="46" t="s">
        <v>1672</v>
      </c>
      <c r="F7158" s="45" t="s">
        <v>1671</v>
      </c>
      <c r="G7158" s="26" t="s">
        <v>2136</v>
      </c>
      <c r="H7158" s="30">
        <v>2424351</v>
      </c>
      <c r="I7158" s="30">
        <v>2424351</v>
      </c>
      <c r="J7158" s="36">
        <f>I7158/H7158</f>
        <v>1</v>
      </c>
      <c r="K7158" s="24"/>
      <c r="L7158" s="24"/>
      <c r="M7158" s="80"/>
    </row>
    <row r="7159" spans="2:13" ht="24.9" customHeight="1" outlineLevel="1" x14ac:dyDescent="0.3">
      <c r="B7159" s="44" t="str">
        <f>B7158</f>
        <v>ASIGNACIONES DIRECTAS (20% DEL SGR)</v>
      </c>
      <c r="C7159" s="43" t="s">
        <v>44</v>
      </c>
      <c r="D7159" s="43" t="s">
        <v>1645</v>
      </c>
      <c r="E7159" s="43" t="s">
        <v>1672</v>
      </c>
      <c r="F7159" s="42" t="s">
        <v>1671</v>
      </c>
      <c r="G7159" s="18" t="s">
        <v>3</v>
      </c>
      <c r="H7159" s="32">
        <f>SUBTOTAL(9,H7158:H7158)</f>
        <v>2424351</v>
      </c>
      <c r="I7159" s="32">
        <f>SUBTOTAL(9,I7158:I7158)</f>
        <v>2424351</v>
      </c>
      <c r="J7159" s="31">
        <f>SUBTOTAL(9,J7158:J7158)</f>
        <v>1</v>
      </c>
      <c r="K7159" s="14">
        <f>SUBTOTAL(9,K7158:K7158)</f>
        <v>0</v>
      </c>
      <c r="L7159" s="14">
        <f>SUBTOTAL(9,L7156:L7158)</f>
        <v>0</v>
      </c>
      <c r="M7159" s="80">
        <f>SUBTOTAL(9,M7158:M7158)</f>
        <v>0</v>
      </c>
    </row>
    <row r="7160" spans="2:13" ht="24.9" customHeight="1" outlineLevel="2" x14ac:dyDescent="0.3">
      <c r="B7160" s="47" t="s">
        <v>2133</v>
      </c>
      <c r="C7160" s="46" t="s">
        <v>44</v>
      </c>
      <c r="D7160" s="46" t="s">
        <v>1645</v>
      </c>
      <c r="E7160" s="46" t="s">
        <v>2128</v>
      </c>
      <c r="F7160" s="45" t="s">
        <v>2127</v>
      </c>
      <c r="G7160" s="26" t="s">
        <v>0</v>
      </c>
      <c r="H7160" s="30">
        <v>349077292</v>
      </c>
      <c r="I7160" s="30">
        <v>0</v>
      </c>
      <c r="J7160" s="36">
        <f>I7160/H7160</f>
        <v>0</v>
      </c>
      <c r="K7160" s="30">
        <v>31251060</v>
      </c>
      <c r="L7160" s="30">
        <f>I7160</f>
        <v>0</v>
      </c>
      <c r="M7160" s="80">
        <f>L7160/K7160</f>
        <v>0</v>
      </c>
    </row>
    <row r="7161" spans="2:13" ht="24.9" customHeight="1" outlineLevel="2" x14ac:dyDescent="0.3">
      <c r="B7161" s="47" t="s">
        <v>2133</v>
      </c>
      <c r="C7161" s="46" t="s">
        <v>44</v>
      </c>
      <c r="D7161" s="46" t="s">
        <v>1645</v>
      </c>
      <c r="E7161" s="46" t="s">
        <v>2128</v>
      </c>
      <c r="F7161" s="45" t="s">
        <v>2127</v>
      </c>
      <c r="G7161" s="26" t="s">
        <v>7</v>
      </c>
      <c r="H7161" s="30">
        <v>-69815458</v>
      </c>
      <c r="I7161" s="24"/>
      <c r="J7161" s="36"/>
      <c r="K7161" s="24"/>
      <c r="L7161" s="24"/>
      <c r="M7161" s="80" t="str">
        <f>IFERROR((Base_actualizacion!$L7156/Base_actualizacion!$K7156)," " )</f>
        <v xml:space="preserve"> </v>
      </c>
    </row>
    <row r="7162" spans="2:13" ht="24.9" customHeight="1" outlineLevel="2" x14ac:dyDescent="0.3">
      <c r="B7162" s="47" t="s">
        <v>2133</v>
      </c>
      <c r="C7162" s="46" t="s">
        <v>44</v>
      </c>
      <c r="D7162" s="46" t="s">
        <v>1645</v>
      </c>
      <c r="E7162" s="46" t="s">
        <v>2128</v>
      </c>
      <c r="F7162" s="45" t="s">
        <v>2127</v>
      </c>
      <c r="G7162" s="26" t="s">
        <v>2136</v>
      </c>
      <c r="H7162" s="30">
        <v>9936241</v>
      </c>
      <c r="I7162" s="30">
        <v>9936241</v>
      </c>
      <c r="J7162" s="36">
        <f>I7162/H7162</f>
        <v>1</v>
      </c>
      <c r="K7162" s="24"/>
      <c r="L7162" s="24"/>
      <c r="M7162" s="80"/>
    </row>
    <row r="7163" spans="2:13" ht="24.9" customHeight="1" outlineLevel="1" x14ac:dyDescent="0.3">
      <c r="B7163" s="44" t="str">
        <f>B7162</f>
        <v>ASIGNACIONES DIRECTAS (20% DEL SGR)</v>
      </c>
      <c r="C7163" s="43" t="s">
        <v>44</v>
      </c>
      <c r="D7163" s="43" t="s">
        <v>1645</v>
      </c>
      <c r="E7163" s="43" t="s">
        <v>2128</v>
      </c>
      <c r="F7163" s="42" t="s">
        <v>2127</v>
      </c>
      <c r="G7163" s="18" t="s">
        <v>3</v>
      </c>
      <c r="H7163" s="32">
        <f>SUBTOTAL(9,H7160:H7162)</f>
        <v>289198075</v>
      </c>
      <c r="I7163" s="32">
        <f>SUBTOTAL(9,I7160:I7162)</f>
        <v>9936241</v>
      </c>
      <c r="J7163" s="31">
        <f>SUBTOTAL(9,J7160:J7162)</f>
        <v>1</v>
      </c>
      <c r="K7163" s="14">
        <f>SUBTOTAL(9,K7160:K7162)</f>
        <v>31251060</v>
      </c>
      <c r="L7163" s="14">
        <f>SUBTOTAL(9,L7160:L7162)</f>
        <v>0</v>
      </c>
      <c r="M7163" s="80">
        <f>SUBTOTAL(9,M7160:M7162)</f>
        <v>0</v>
      </c>
    </row>
    <row r="7164" spans="2:13" ht="24.9" customHeight="1" outlineLevel="2" x14ac:dyDescent="0.3">
      <c r="B7164" s="47" t="s">
        <v>2133</v>
      </c>
      <c r="C7164" s="46" t="s">
        <v>44</v>
      </c>
      <c r="D7164" s="46" t="s">
        <v>1645</v>
      </c>
      <c r="E7164" s="46" t="s">
        <v>1668</v>
      </c>
      <c r="F7164" s="45" t="s">
        <v>1667</v>
      </c>
      <c r="G7164" s="26" t="s">
        <v>0</v>
      </c>
      <c r="H7164" s="30">
        <v>1648049</v>
      </c>
      <c r="I7164" s="30">
        <v>0</v>
      </c>
      <c r="J7164" s="36">
        <f>I7164/H7164</f>
        <v>0</v>
      </c>
      <c r="K7164" s="30">
        <v>148246</v>
      </c>
      <c r="L7164" s="30">
        <f>I7164</f>
        <v>0</v>
      </c>
      <c r="M7164" s="80">
        <f>L7164/K7164</f>
        <v>0</v>
      </c>
    </row>
    <row r="7165" spans="2:13" ht="24.9" customHeight="1" outlineLevel="2" x14ac:dyDescent="0.3">
      <c r="B7165" s="47" t="s">
        <v>2133</v>
      </c>
      <c r="C7165" s="46" t="s">
        <v>44</v>
      </c>
      <c r="D7165" s="46" t="s">
        <v>1645</v>
      </c>
      <c r="E7165" s="46" t="s">
        <v>1668</v>
      </c>
      <c r="F7165" s="45" t="s">
        <v>1667</v>
      </c>
      <c r="G7165" s="26" t="s">
        <v>7</v>
      </c>
      <c r="H7165" s="30">
        <v>-329610</v>
      </c>
      <c r="I7165" s="24"/>
      <c r="J7165" s="36"/>
      <c r="K7165" s="24"/>
      <c r="L7165" s="24"/>
      <c r="M7165" s="80" t="str">
        <f>IFERROR((Base_actualizacion!$L7161/Base_actualizacion!$K7161)," " )</f>
        <v xml:space="preserve"> </v>
      </c>
    </row>
    <row r="7166" spans="2:13" ht="24.9" customHeight="1" outlineLevel="2" x14ac:dyDescent="0.3">
      <c r="B7166" s="47" t="s">
        <v>2133</v>
      </c>
      <c r="C7166" s="46" t="s">
        <v>44</v>
      </c>
      <c r="D7166" s="46" t="s">
        <v>1645</v>
      </c>
      <c r="E7166" s="46" t="s">
        <v>1668</v>
      </c>
      <c r="F7166" s="45" t="s">
        <v>1667</v>
      </c>
      <c r="G7166" s="26" t="s">
        <v>2136</v>
      </c>
      <c r="H7166" s="30">
        <v>981518</v>
      </c>
      <c r="I7166" s="30">
        <v>981518</v>
      </c>
      <c r="J7166" s="36">
        <f>I7166/H7166</f>
        <v>1</v>
      </c>
      <c r="K7166" s="24"/>
      <c r="L7166" s="24"/>
      <c r="M7166" s="80"/>
    </row>
    <row r="7167" spans="2:13" ht="24.9" customHeight="1" outlineLevel="1" x14ac:dyDescent="0.3">
      <c r="B7167" s="44" t="str">
        <f>B7166</f>
        <v>ASIGNACIONES DIRECTAS (20% DEL SGR)</v>
      </c>
      <c r="C7167" s="43" t="s">
        <v>44</v>
      </c>
      <c r="D7167" s="43" t="s">
        <v>1645</v>
      </c>
      <c r="E7167" s="43" t="s">
        <v>1668</v>
      </c>
      <c r="F7167" s="42" t="s">
        <v>1667</v>
      </c>
      <c r="G7167" s="18" t="s">
        <v>3</v>
      </c>
      <c r="H7167" s="32">
        <f>SUBTOTAL(9,H7164:H7166)</f>
        <v>2299957</v>
      </c>
      <c r="I7167" s="32">
        <f>SUBTOTAL(9,I7164:I7166)</f>
        <v>981518</v>
      </c>
      <c r="J7167" s="31">
        <f>SUBTOTAL(9,J7164:J7166)</f>
        <v>1</v>
      </c>
      <c r="K7167" s="14">
        <f>SUBTOTAL(9,K7164:K7166)</f>
        <v>148246</v>
      </c>
      <c r="L7167" s="14">
        <f>SUBTOTAL(9,L7164:L7166)</f>
        <v>0</v>
      </c>
      <c r="M7167" s="80">
        <f>SUBTOTAL(9,M7164:M7166)</f>
        <v>0</v>
      </c>
    </row>
    <row r="7168" spans="2:13" ht="24.9" customHeight="1" outlineLevel="2" x14ac:dyDescent="0.3">
      <c r="B7168" s="47" t="s">
        <v>2133</v>
      </c>
      <c r="C7168" s="46" t="s">
        <v>44</v>
      </c>
      <c r="D7168" s="46" t="s">
        <v>1645</v>
      </c>
      <c r="E7168" s="46" t="s">
        <v>1666</v>
      </c>
      <c r="F7168" s="45" t="s">
        <v>1665</v>
      </c>
      <c r="G7168" s="26" t="s">
        <v>0</v>
      </c>
      <c r="H7168" s="30">
        <v>2198469663</v>
      </c>
      <c r="I7168" s="30">
        <v>381105239.31</v>
      </c>
      <c r="J7168" s="36">
        <f>I7168/H7168</f>
        <v>0.17335023799689339</v>
      </c>
      <c r="K7168" s="30">
        <v>196450572</v>
      </c>
      <c r="L7168" s="30">
        <f>I7168</f>
        <v>381105239.31</v>
      </c>
      <c r="M7168" s="80">
        <f>L7168/K7168</f>
        <v>1.9399548468100158</v>
      </c>
    </row>
    <row r="7169" spans="2:13" ht="24.9" customHeight="1" outlineLevel="2" x14ac:dyDescent="0.3">
      <c r="B7169" s="47" t="s">
        <v>2133</v>
      </c>
      <c r="C7169" s="46" t="s">
        <v>44</v>
      </c>
      <c r="D7169" s="46" t="s">
        <v>1645</v>
      </c>
      <c r="E7169" s="46" t="s">
        <v>1666</v>
      </c>
      <c r="F7169" s="45" t="s">
        <v>1665</v>
      </c>
      <c r="G7169" s="26" t="s">
        <v>7</v>
      </c>
      <c r="H7169" s="30">
        <v>-439693933</v>
      </c>
      <c r="I7169" s="24"/>
      <c r="J7169" s="36"/>
      <c r="K7169" s="24"/>
      <c r="L7169" s="24"/>
      <c r="M7169" s="80" t="str">
        <f>IFERROR((Base_actualizacion!$L7165/Base_actualizacion!$K7165)," " )</f>
        <v xml:space="preserve"> </v>
      </c>
    </row>
    <row r="7170" spans="2:13" ht="24.9" customHeight="1" outlineLevel="2" x14ac:dyDescent="0.3">
      <c r="B7170" s="47" t="s">
        <v>2133</v>
      </c>
      <c r="C7170" s="46" t="s">
        <v>44</v>
      </c>
      <c r="D7170" s="46" t="s">
        <v>1645</v>
      </c>
      <c r="E7170" s="46" t="s">
        <v>1666</v>
      </c>
      <c r="F7170" s="45" t="s">
        <v>1665</v>
      </c>
      <c r="G7170" s="26" t="s">
        <v>2136</v>
      </c>
      <c r="H7170" s="30">
        <v>7792194</v>
      </c>
      <c r="I7170" s="30">
        <v>7792194</v>
      </c>
      <c r="J7170" s="36">
        <f>I7170/H7170</f>
        <v>1</v>
      </c>
      <c r="K7170" s="24"/>
      <c r="L7170" s="24"/>
      <c r="M7170" s="80"/>
    </row>
    <row r="7171" spans="2:13" ht="24.9" customHeight="1" outlineLevel="1" x14ac:dyDescent="0.3">
      <c r="B7171" s="44" t="str">
        <f>B7170</f>
        <v>ASIGNACIONES DIRECTAS (20% DEL SGR)</v>
      </c>
      <c r="C7171" s="43" t="s">
        <v>44</v>
      </c>
      <c r="D7171" s="43" t="s">
        <v>1645</v>
      </c>
      <c r="E7171" s="43" t="s">
        <v>1666</v>
      </c>
      <c r="F7171" s="42" t="s">
        <v>1665</v>
      </c>
      <c r="G7171" s="18" t="s">
        <v>3</v>
      </c>
      <c r="H7171" s="32">
        <f>SUBTOTAL(9,H7168:H7170)</f>
        <v>1766567924</v>
      </c>
      <c r="I7171" s="32">
        <f>SUBTOTAL(9,I7168:I7170)</f>
        <v>388897433.31</v>
      </c>
      <c r="J7171" s="31">
        <f>SUBTOTAL(9,J7168:J7170)</f>
        <v>1.1733502379968934</v>
      </c>
      <c r="K7171" s="14">
        <f>SUBTOTAL(9,K7168:K7170)</f>
        <v>196450572</v>
      </c>
      <c r="L7171" s="14">
        <f>SUBTOTAL(9,L7168:L7170)</f>
        <v>381105239.31</v>
      </c>
      <c r="M7171" s="80">
        <f>SUBTOTAL(9,M7168:M7170)</f>
        <v>1.9399548468100158</v>
      </c>
    </row>
    <row r="7172" spans="2:13" ht="24.9" customHeight="1" outlineLevel="2" x14ac:dyDescent="0.3">
      <c r="B7172" s="47" t="s">
        <v>2133</v>
      </c>
      <c r="C7172" s="46" t="s">
        <v>44</v>
      </c>
      <c r="D7172" s="46" t="s">
        <v>1645</v>
      </c>
      <c r="E7172" s="46" t="s">
        <v>1664</v>
      </c>
      <c r="F7172" s="45" t="s">
        <v>644</v>
      </c>
      <c r="G7172" s="26" t="s">
        <v>0</v>
      </c>
      <c r="H7172" s="30">
        <v>102385094</v>
      </c>
      <c r="I7172" s="30">
        <v>0</v>
      </c>
      <c r="J7172" s="36">
        <f>I7172/H7172</f>
        <v>0</v>
      </c>
      <c r="K7172" s="30">
        <v>8111887.8799999999</v>
      </c>
      <c r="L7172" s="30">
        <f>I7172</f>
        <v>0</v>
      </c>
      <c r="M7172" s="80">
        <f>L7172/K7172</f>
        <v>0</v>
      </c>
    </row>
    <row r="7173" spans="2:13" ht="24.9" customHeight="1" outlineLevel="2" x14ac:dyDescent="0.3">
      <c r="B7173" s="47" t="s">
        <v>2133</v>
      </c>
      <c r="C7173" s="46" t="s">
        <v>44</v>
      </c>
      <c r="D7173" s="46" t="s">
        <v>1645</v>
      </c>
      <c r="E7173" s="46" t="s">
        <v>1664</v>
      </c>
      <c r="F7173" s="45" t="s">
        <v>644</v>
      </c>
      <c r="G7173" s="26" t="s">
        <v>7</v>
      </c>
      <c r="H7173" s="30">
        <v>-20477019</v>
      </c>
      <c r="I7173" s="24"/>
      <c r="J7173" s="36"/>
      <c r="K7173" s="24"/>
      <c r="L7173" s="24"/>
      <c r="M7173" s="80" t="str">
        <f>IFERROR((Base_actualizacion!$L7169/Base_actualizacion!$K7169)," " )</f>
        <v xml:space="preserve"> </v>
      </c>
    </row>
    <row r="7174" spans="2:13" ht="24.9" customHeight="1" outlineLevel="2" x14ac:dyDescent="0.3">
      <c r="B7174" s="47" t="s">
        <v>2133</v>
      </c>
      <c r="C7174" s="46" t="s">
        <v>44</v>
      </c>
      <c r="D7174" s="46" t="s">
        <v>1645</v>
      </c>
      <c r="E7174" s="46" t="s">
        <v>1664</v>
      </c>
      <c r="F7174" s="45" t="s">
        <v>644</v>
      </c>
      <c r="G7174" s="26" t="s">
        <v>2136</v>
      </c>
      <c r="H7174" s="30">
        <v>3710164</v>
      </c>
      <c r="I7174" s="30">
        <v>3710164</v>
      </c>
      <c r="J7174" s="36">
        <f>I7174/H7174</f>
        <v>1</v>
      </c>
      <c r="K7174" s="24"/>
      <c r="L7174" s="24"/>
      <c r="M7174" s="80"/>
    </row>
    <row r="7175" spans="2:13" ht="24.9" customHeight="1" outlineLevel="1" x14ac:dyDescent="0.3">
      <c r="B7175" s="44" t="str">
        <f>B7174</f>
        <v>ASIGNACIONES DIRECTAS (20% DEL SGR)</v>
      </c>
      <c r="C7175" s="43" t="s">
        <v>44</v>
      </c>
      <c r="D7175" s="43" t="s">
        <v>1645</v>
      </c>
      <c r="E7175" s="43" t="s">
        <v>1664</v>
      </c>
      <c r="F7175" s="42" t="s">
        <v>644</v>
      </c>
      <c r="G7175" s="18" t="s">
        <v>3</v>
      </c>
      <c r="H7175" s="32">
        <f>SUBTOTAL(9,H7172:H7174)</f>
        <v>85618239</v>
      </c>
      <c r="I7175" s="32">
        <f>SUBTOTAL(9,I7172:I7174)</f>
        <v>3710164</v>
      </c>
      <c r="J7175" s="31">
        <f>SUBTOTAL(9,J7172:J7174)</f>
        <v>1</v>
      </c>
      <c r="K7175" s="14">
        <f>SUBTOTAL(9,K7172:K7174)</f>
        <v>8111887.8799999999</v>
      </c>
      <c r="L7175" s="14">
        <f>SUBTOTAL(9,L7172:L7174)</f>
        <v>0</v>
      </c>
      <c r="M7175" s="80">
        <f>SUBTOTAL(9,M7172:M7174)</f>
        <v>0</v>
      </c>
    </row>
    <row r="7176" spans="2:13" ht="24.9" customHeight="1" outlineLevel="2" x14ac:dyDescent="0.3">
      <c r="B7176" s="47" t="s">
        <v>2133</v>
      </c>
      <c r="C7176" s="46" t="s">
        <v>44</v>
      </c>
      <c r="D7176" s="46" t="s">
        <v>1645</v>
      </c>
      <c r="E7176" s="46" t="s">
        <v>1663</v>
      </c>
      <c r="F7176" s="45" t="s">
        <v>1662</v>
      </c>
      <c r="G7176" s="26" t="s">
        <v>0</v>
      </c>
      <c r="H7176" s="30">
        <v>45741183</v>
      </c>
      <c r="I7176" s="30">
        <v>249821</v>
      </c>
      <c r="J7176" s="36">
        <f>I7176/H7176</f>
        <v>5.4616208767490773E-3</v>
      </c>
      <c r="K7176" s="30">
        <v>3997494</v>
      </c>
      <c r="L7176" s="30">
        <f>I7176</f>
        <v>249821</v>
      </c>
      <c r="M7176" s="80">
        <f>L7176/K7176</f>
        <v>6.2494402743318689E-2</v>
      </c>
    </row>
    <row r="7177" spans="2:13" ht="24.9" customHeight="1" outlineLevel="2" x14ac:dyDescent="0.3">
      <c r="B7177" s="47" t="s">
        <v>2133</v>
      </c>
      <c r="C7177" s="46" t="s">
        <v>44</v>
      </c>
      <c r="D7177" s="46" t="s">
        <v>1645</v>
      </c>
      <c r="E7177" s="46" t="s">
        <v>1663</v>
      </c>
      <c r="F7177" s="45" t="s">
        <v>1662</v>
      </c>
      <c r="G7177" s="26" t="s">
        <v>7</v>
      </c>
      <c r="H7177" s="30">
        <v>-9148237</v>
      </c>
      <c r="I7177" s="24"/>
      <c r="J7177" s="36"/>
      <c r="K7177" s="24"/>
      <c r="L7177" s="24"/>
      <c r="M7177" s="80" t="str">
        <f>IFERROR((Base_actualizacion!$L7173/Base_actualizacion!$K7173)," " )</f>
        <v xml:space="preserve"> </v>
      </c>
    </row>
    <row r="7178" spans="2:13" ht="24.9" customHeight="1" outlineLevel="2" x14ac:dyDescent="0.3">
      <c r="B7178" s="47" t="s">
        <v>2133</v>
      </c>
      <c r="C7178" s="46" t="s">
        <v>44</v>
      </c>
      <c r="D7178" s="46" t="s">
        <v>1645</v>
      </c>
      <c r="E7178" s="46" t="s">
        <v>1663</v>
      </c>
      <c r="F7178" s="45" t="s">
        <v>1662</v>
      </c>
      <c r="G7178" s="26" t="s">
        <v>2136</v>
      </c>
      <c r="H7178" s="30">
        <v>1926353</v>
      </c>
      <c r="I7178" s="30">
        <v>1926353</v>
      </c>
      <c r="J7178" s="36">
        <f>I7178/H7178</f>
        <v>1</v>
      </c>
      <c r="K7178" s="24"/>
      <c r="L7178" s="24"/>
      <c r="M7178" s="80"/>
    </row>
    <row r="7179" spans="2:13" ht="24.9" customHeight="1" outlineLevel="1" x14ac:dyDescent="0.3">
      <c r="B7179" s="44" t="str">
        <f>B7178</f>
        <v>ASIGNACIONES DIRECTAS (20% DEL SGR)</v>
      </c>
      <c r="C7179" s="43" t="s">
        <v>44</v>
      </c>
      <c r="D7179" s="43" t="s">
        <v>1645</v>
      </c>
      <c r="E7179" s="43" t="s">
        <v>1663</v>
      </c>
      <c r="F7179" s="42" t="s">
        <v>1662</v>
      </c>
      <c r="G7179" s="18" t="s">
        <v>3</v>
      </c>
      <c r="H7179" s="32">
        <f>SUBTOTAL(9,H7176:H7178)</f>
        <v>38519299</v>
      </c>
      <c r="I7179" s="32">
        <f>SUBTOTAL(9,I7176:I7178)</f>
        <v>2176174</v>
      </c>
      <c r="J7179" s="31">
        <f>SUBTOTAL(9,J7176:J7178)</f>
        <v>1.0054616208767491</v>
      </c>
      <c r="K7179" s="14">
        <f>SUBTOTAL(9,K7176:K7178)</f>
        <v>3997494</v>
      </c>
      <c r="L7179" s="14">
        <f>SUBTOTAL(9,L7176:L7178)</f>
        <v>249821</v>
      </c>
      <c r="M7179" s="80">
        <f>SUBTOTAL(9,M7176:M7178)</f>
        <v>6.2494402743318689E-2</v>
      </c>
    </row>
    <row r="7180" spans="2:13" ht="24.9" customHeight="1" outlineLevel="2" x14ac:dyDescent="0.3">
      <c r="B7180" s="47" t="s">
        <v>2133</v>
      </c>
      <c r="C7180" s="46" t="s">
        <v>44</v>
      </c>
      <c r="D7180" s="46" t="s">
        <v>1645</v>
      </c>
      <c r="E7180" s="46" t="s">
        <v>1661</v>
      </c>
      <c r="F7180" s="45" t="s">
        <v>1296</v>
      </c>
      <c r="G7180" s="26" t="s">
        <v>0</v>
      </c>
      <c r="H7180" s="30">
        <v>1519765</v>
      </c>
      <c r="I7180" s="30">
        <v>0</v>
      </c>
      <c r="J7180" s="36">
        <f>I7180/H7180</f>
        <v>0</v>
      </c>
      <c r="K7180" s="30">
        <v>135426</v>
      </c>
      <c r="L7180" s="30">
        <f>I7180</f>
        <v>0</v>
      </c>
      <c r="M7180" s="80">
        <f>L7180/K7180</f>
        <v>0</v>
      </c>
    </row>
    <row r="7181" spans="2:13" ht="24.9" customHeight="1" outlineLevel="2" x14ac:dyDescent="0.3">
      <c r="B7181" s="47" t="s">
        <v>2133</v>
      </c>
      <c r="C7181" s="46" t="s">
        <v>44</v>
      </c>
      <c r="D7181" s="46" t="s">
        <v>1645</v>
      </c>
      <c r="E7181" s="46" t="s">
        <v>1661</v>
      </c>
      <c r="F7181" s="45" t="s">
        <v>1296</v>
      </c>
      <c r="G7181" s="26" t="s">
        <v>7</v>
      </c>
      <c r="H7181" s="30">
        <v>-303953</v>
      </c>
      <c r="I7181" s="24"/>
      <c r="J7181" s="36"/>
      <c r="K7181" s="24"/>
      <c r="L7181" s="24"/>
      <c r="M7181" s="80" t="str">
        <f>IFERROR((Base_actualizacion!$L7177/Base_actualizacion!$K7177)," " )</f>
        <v xml:space="preserve"> </v>
      </c>
    </row>
    <row r="7182" spans="2:13" ht="24.9" customHeight="1" outlineLevel="2" x14ac:dyDescent="0.3">
      <c r="B7182" s="47" t="s">
        <v>2133</v>
      </c>
      <c r="C7182" s="46" t="s">
        <v>44</v>
      </c>
      <c r="D7182" s="46" t="s">
        <v>1645</v>
      </c>
      <c r="E7182" s="46" t="s">
        <v>1661</v>
      </c>
      <c r="F7182" s="45" t="s">
        <v>1296</v>
      </c>
      <c r="G7182" s="26" t="s">
        <v>2136</v>
      </c>
      <c r="H7182" s="30">
        <v>474497</v>
      </c>
      <c r="I7182" s="30">
        <v>474497</v>
      </c>
      <c r="J7182" s="36">
        <f>I7182/H7182</f>
        <v>1</v>
      </c>
      <c r="K7182" s="24"/>
      <c r="L7182" s="24"/>
      <c r="M7182" s="80"/>
    </row>
    <row r="7183" spans="2:13" ht="24.9" customHeight="1" outlineLevel="1" x14ac:dyDescent="0.3">
      <c r="B7183" s="44" t="str">
        <f>B7182</f>
        <v>ASIGNACIONES DIRECTAS (20% DEL SGR)</v>
      </c>
      <c r="C7183" s="43" t="s">
        <v>44</v>
      </c>
      <c r="D7183" s="43" t="s">
        <v>1645</v>
      </c>
      <c r="E7183" s="43" t="s">
        <v>1661</v>
      </c>
      <c r="F7183" s="42" t="s">
        <v>1296</v>
      </c>
      <c r="G7183" s="18" t="s">
        <v>3</v>
      </c>
      <c r="H7183" s="32">
        <f>SUBTOTAL(9,H7180:H7182)</f>
        <v>1690309</v>
      </c>
      <c r="I7183" s="32">
        <f>SUBTOTAL(9,I7180:I7182)</f>
        <v>474497</v>
      </c>
      <c r="J7183" s="31">
        <f>SUBTOTAL(9,J7180:J7182)</f>
        <v>1</v>
      </c>
      <c r="K7183" s="14">
        <f>SUBTOTAL(9,K7180:K7182)</f>
        <v>135426</v>
      </c>
      <c r="L7183" s="14">
        <f>SUBTOTAL(9,L7180:L7182)</f>
        <v>0</v>
      </c>
      <c r="M7183" s="80">
        <f>SUBTOTAL(9,M7180:M7182)</f>
        <v>0</v>
      </c>
    </row>
    <row r="7184" spans="2:13" ht="24.9" customHeight="1" outlineLevel="2" x14ac:dyDescent="0.3">
      <c r="B7184" s="47" t="s">
        <v>2133</v>
      </c>
      <c r="C7184" s="46" t="s">
        <v>44</v>
      </c>
      <c r="D7184" s="46" t="s">
        <v>1645</v>
      </c>
      <c r="E7184" s="46" t="s">
        <v>1660</v>
      </c>
      <c r="F7184" s="45" t="s">
        <v>1659</v>
      </c>
      <c r="G7184" s="26" t="s">
        <v>0</v>
      </c>
      <c r="H7184" s="30">
        <v>6281145</v>
      </c>
      <c r="I7184" s="30">
        <v>0</v>
      </c>
      <c r="J7184" s="36">
        <f>I7184/H7184</f>
        <v>0</v>
      </c>
      <c r="K7184" s="30">
        <v>562335</v>
      </c>
      <c r="L7184" s="30">
        <f>I7184</f>
        <v>0</v>
      </c>
      <c r="M7184" s="80">
        <f>L7184/K7184</f>
        <v>0</v>
      </c>
    </row>
    <row r="7185" spans="2:13" ht="24.9" customHeight="1" outlineLevel="2" x14ac:dyDescent="0.3">
      <c r="B7185" s="47" t="s">
        <v>2133</v>
      </c>
      <c r="C7185" s="46" t="s">
        <v>44</v>
      </c>
      <c r="D7185" s="46" t="s">
        <v>1645</v>
      </c>
      <c r="E7185" s="46" t="s">
        <v>1660</v>
      </c>
      <c r="F7185" s="45" t="s">
        <v>1659</v>
      </c>
      <c r="G7185" s="26" t="s">
        <v>7</v>
      </c>
      <c r="H7185" s="30">
        <v>-1256229</v>
      </c>
      <c r="I7185" s="24"/>
      <c r="J7185" s="36"/>
      <c r="K7185" s="24"/>
      <c r="L7185" s="24"/>
      <c r="M7185" s="80" t="str">
        <f>IFERROR((Base_actualizacion!$L7181/Base_actualizacion!$K7181)," " )</f>
        <v xml:space="preserve"> </v>
      </c>
    </row>
    <row r="7186" spans="2:13" ht="24.9" customHeight="1" outlineLevel="2" x14ac:dyDescent="0.3">
      <c r="B7186" s="47" t="s">
        <v>2133</v>
      </c>
      <c r="C7186" s="46" t="s">
        <v>44</v>
      </c>
      <c r="D7186" s="46" t="s">
        <v>1645</v>
      </c>
      <c r="E7186" s="46" t="s">
        <v>1660</v>
      </c>
      <c r="F7186" s="45" t="s">
        <v>1659</v>
      </c>
      <c r="G7186" s="26" t="s">
        <v>2136</v>
      </c>
      <c r="H7186" s="30">
        <v>66773772</v>
      </c>
      <c r="I7186" s="30">
        <v>66773772</v>
      </c>
      <c r="J7186" s="36">
        <f>I7186/H7186</f>
        <v>1</v>
      </c>
      <c r="K7186" s="24"/>
      <c r="L7186" s="24"/>
      <c r="M7186" s="80"/>
    </row>
    <row r="7187" spans="2:13" ht="24.9" customHeight="1" outlineLevel="1" x14ac:dyDescent="0.3">
      <c r="B7187" s="44" t="str">
        <f>B7186</f>
        <v>ASIGNACIONES DIRECTAS (20% DEL SGR)</v>
      </c>
      <c r="C7187" s="43" t="s">
        <v>44</v>
      </c>
      <c r="D7187" s="43" t="s">
        <v>1645</v>
      </c>
      <c r="E7187" s="43" t="s">
        <v>1660</v>
      </c>
      <c r="F7187" s="42" t="s">
        <v>1659</v>
      </c>
      <c r="G7187" s="18" t="s">
        <v>3</v>
      </c>
      <c r="H7187" s="32">
        <f>SUBTOTAL(9,H7184:H7186)</f>
        <v>71798688</v>
      </c>
      <c r="I7187" s="32">
        <f>SUBTOTAL(9,I7184:I7186)</f>
        <v>66773772</v>
      </c>
      <c r="J7187" s="31">
        <f>SUBTOTAL(9,J7184:J7186)</f>
        <v>1</v>
      </c>
      <c r="K7187" s="14">
        <f>SUBTOTAL(9,K7184:K7186)</f>
        <v>562335</v>
      </c>
      <c r="L7187" s="14">
        <f>SUBTOTAL(9,L7184:L7186)</f>
        <v>0</v>
      </c>
      <c r="M7187" s="80">
        <f>SUBTOTAL(9,M7184:M7186)</f>
        <v>0</v>
      </c>
    </row>
    <row r="7188" spans="2:13" ht="24.9" customHeight="1" outlineLevel="2" x14ac:dyDescent="0.3">
      <c r="B7188" s="47" t="s">
        <v>2133</v>
      </c>
      <c r="C7188" s="46" t="s">
        <v>44</v>
      </c>
      <c r="D7188" s="46" t="s">
        <v>1645</v>
      </c>
      <c r="E7188" s="46" t="s">
        <v>1658</v>
      </c>
      <c r="F7188" s="45" t="s">
        <v>1657</v>
      </c>
      <c r="G7188" s="26" t="s">
        <v>0</v>
      </c>
      <c r="H7188" s="30">
        <v>12891768</v>
      </c>
      <c r="I7188" s="30">
        <v>0</v>
      </c>
      <c r="J7188" s="36">
        <f>I7188/H7188</f>
        <v>0</v>
      </c>
      <c r="K7188" s="30">
        <v>1154166</v>
      </c>
      <c r="L7188" s="30">
        <f>I7188</f>
        <v>0</v>
      </c>
      <c r="M7188" s="80">
        <f>L7188/K7188</f>
        <v>0</v>
      </c>
    </row>
    <row r="7189" spans="2:13" ht="24.9" customHeight="1" outlineLevel="2" x14ac:dyDescent="0.3">
      <c r="B7189" s="47" t="s">
        <v>2133</v>
      </c>
      <c r="C7189" s="46" t="s">
        <v>44</v>
      </c>
      <c r="D7189" s="46" t="s">
        <v>1645</v>
      </c>
      <c r="E7189" s="46" t="s">
        <v>1658</v>
      </c>
      <c r="F7189" s="45" t="s">
        <v>1657</v>
      </c>
      <c r="G7189" s="26" t="s">
        <v>7</v>
      </c>
      <c r="H7189" s="30">
        <v>-2578354</v>
      </c>
      <c r="I7189" s="24"/>
      <c r="J7189" s="36"/>
      <c r="K7189" s="24"/>
      <c r="L7189" s="24"/>
      <c r="M7189" s="80" t="str">
        <f>IFERROR((Base_actualizacion!$L7185/Base_actualizacion!$K7185)," " )</f>
        <v xml:space="preserve"> </v>
      </c>
    </row>
    <row r="7190" spans="2:13" ht="24.9" customHeight="1" outlineLevel="2" x14ac:dyDescent="0.3">
      <c r="B7190" s="47" t="s">
        <v>2133</v>
      </c>
      <c r="C7190" s="46" t="s">
        <v>44</v>
      </c>
      <c r="D7190" s="46" t="s">
        <v>1645</v>
      </c>
      <c r="E7190" s="46" t="s">
        <v>1658</v>
      </c>
      <c r="F7190" s="45" t="s">
        <v>1657</v>
      </c>
      <c r="G7190" s="26" t="s">
        <v>13</v>
      </c>
      <c r="H7190" s="30">
        <v>189990585</v>
      </c>
      <c r="I7190" s="30">
        <v>189990585</v>
      </c>
      <c r="J7190" s="36">
        <f>H7190/I7190</f>
        <v>1</v>
      </c>
      <c r="K7190" s="24"/>
      <c r="L7190" s="24"/>
      <c r="M7190" s="80"/>
    </row>
    <row r="7191" spans="2:13" ht="24.9" customHeight="1" outlineLevel="2" x14ac:dyDescent="0.3">
      <c r="B7191" s="47" t="s">
        <v>2133</v>
      </c>
      <c r="C7191" s="46" t="s">
        <v>44</v>
      </c>
      <c r="D7191" s="46" t="s">
        <v>1645</v>
      </c>
      <c r="E7191" s="46" t="s">
        <v>1658</v>
      </c>
      <c r="F7191" s="45" t="s">
        <v>1657</v>
      </c>
      <c r="G7191" s="26" t="s">
        <v>2136</v>
      </c>
      <c r="H7191" s="30">
        <v>21087689</v>
      </c>
      <c r="I7191" s="30">
        <v>21087689</v>
      </c>
      <c r="J7191" s="36">
        <f>I7191/H7191</f>
        <v>1</v>
      </c>
      <c r="K7191" s="24"/>
      <c r="L7191" s="24"/>
      <c r="M7191" s="80"/>
    </row>
    <row r="7192" spans="2:13" ht="24.9" customHeight="1" outlineLevel="1" x14ac:dyDescent="0.3">
      <c r="B7192" s="44" t="str">
        <f>B7191</f>
        <v>ASIGNACIONES DIRECTAS (20% DEL SGR)</v>
      </c>
      <c r="C7192" s="43" t="s">
        <v>44</v>
      </c>
      <c r="D7192" s="43" t="s">
        <v>1645</v>
      </c>
      <c r="E7192" s="43" t="s">
        <v>1658</v>
      </c>
      <c r="F7192" s="42" t="s">
        <v>1657</v>
      </c>
      <c r="G7192" s="18" t="s">
        <v>3</v>
      </c>
      <c r="H7192" s="32">
        <f>SUBTOTAL(9,H7188:H7191)</f>
        <v>221391688</v>
      </c>
      <c r="I7192" s="32">
        <f>SUBTOTAL(9,I7188:I7191)</f>
        <v>211078274</v>
      </c>
      <c r="J7192" s="31">
        <f>SUBTOTAL(9,J7188:J7191)</f>
        <v>2</v>
      </c>
      <c r="K7192" s="14">
        <f>SUBTOTAL(9,K7188:K7191)</f>
        <v>1154166</v>
      </c>
      <c r="L7192" s="14">
        <f>SUBTOTAL(9,L7189:L7191)</f>
        <v>0</v>
      </c>
      <c r="M7192" s="80">
        <f>SUBTOTAL(9,M7188:M7191)</f>
        <v>0</v>
      </c>
    </row>
    <row r="7193" spans="2:13" ht="24.9" customHeight="1" outlineLevel="2" x14ac:dyDescent="0.3">
      <c r="B7193" s="47" t="s">
        <v>2133</v>
      </c>
      <c r="C7193" s="46" t="s">
        <v>44</v>
      </c>
      <c r="D7193" s="46" t="s">
        <v>1645</v>
      </c>
      <c r="E7193" s="46" t="s">
        <v>1656</v>
      </c>
      <c r="F7193" s="45" t="s">
        <v>1655</v>
      </c>
      <c r="G7193" s="26" t="s">
        <v>2136</v>
      </c>
      <c r="H7193" s="30">
        <v>2551</v>
      </c>
      <c r="I7193" s="30">
        <v>2551</v>
      </c>
      <c r="J7193" s="36">
        <f>I7193/H7193</f>
        <v>1</v>
      </c>
      <c r="K7193" s="24"/>
      <c r="L7193" s="24"/>
      <c r="M7193" s="80"/>
    </row>
    <row r="7194" spans="2:13" ht="24.9" customHeight="1" outlineLevel="1" x14ac:dyDescent="0.3">
      <c r="B7194" s="44" t="str">
        <f>B7193</f>
        <v>ASIGNACIONES DIRECTAS (20% DEL SGR)</v>
      </c>
      <c r="C7194" s="43" t="s">
        <v>44</v>
      </c>
      <c r="D7194" s="43" t="s">
        <v>1645</v>
      </c>
      <c r="E7194" s="43" t="s">
        <v>1656</v>
      </c>
      <c r="F7194" s="42" t="s">
        <v>1655</v>
      </c>
      <c r="G7194" s="18" t="s">
        <v>3</v>
      </c>
      <c r="H7194" s="32">
        <f>SUBTOTAL(9,H7193:H7193)</f>
        <v>2551</v>
      </c>
      <c r="I7194" s="32">
        <f>SUBTOTAL(9,I7193:I7193)</f>
        <v>2551</v>
      </c>
      <c r="J7194" s="31">
        <f>SUBTOTAL(9,J7193:J7193)</f>
        <v>1</v>
      </c>
      <c r="K7194" s="14">
        <f>SUBTOTAL(9,K7193:K7193)</f>
        <v>0</v>
      </c>
      <c r="L7194" s="14">
        <f>SUBTOTAL(9,L7191:L7193)</f>
        <v>0</v>
      </c>
      <c r="M7194" s="80">
        <f>SUBTOTAL(9,M7193:M7193)</f>
        <v>0</v>
      </c>
    </row>
    <row r="7195" spans="2:13" ht="24.9" customHeight="1" outlineLevel="2" x14ac:dyDescent="0.3">
      <c r="B7195" s="47" t="s">
        <v>2133</v>
      </c>
      <c r="C7195" s="46" t="s">
        <v>44</v>
      </c>
      <c r="D7195" s="46" t="s">
        <v>1645</v>
      </c>
      <c r="E7195" s="46" t="s">
        <v>1654</v>
      </c>
      <c r="F7195" s="45" t="s">
        <v>1653</v>
      </c>
      <c r="G7195" s="26" t="s">
        <v>0</v>
      </c>
      <c r="H7195" s="30">
        <v>934741388</v>
      </c>
      <c r="I7195" s="30">
        <v>51812964.079999998</v>
      </c>
      <c r="J7195" s="36">
        <f>I7195/H7195</f>
        <v>5.5430266323031371E-2</v>
      </c>
      <c r="K7195" s="30">
        <v>72933043.390000001</v>
      </c>
      <c r="L7195" s="30">
        <f>I7195</f>
        <v>51812964.079999998</v>
      </c>
      <c r="M7195" s="80">
        <f>L7195/K7195</f>
        <v>0.71041823666862336</v>
      </c>
    </row>
    <row r="7196" spans="2:13" ht="24.9" customHeight="1" outlineLevel="2" x14ac:dyDescent="0.3">
      <c r="B7196" s="47" t="s">
        <v>2133</v>
      </c>
      <c r="C7196" s="46" t="s">
        <v>44</v>
      </c>
      <c r="D7196" s="46" t="s">
        <v>1645</v>
      </c>
      <c r="E7196" s="46" t="s">
        <v>1654</v>
      </c>
      <c r="F7196" s="45" t="s">
        <v>1653</v>
      </c>
      <c r="G7196" s="26" t="s">
        <v>7</v>
      </c>
      <c r="H7196" s="30">
        <v>-186948278</v>
      </c>
      <c r="I7196" s="24"/>
      <c r="J7196" s="36"/>
      <c r="K7196" s="24"/>
      <c r="L7196" s="24"/>
      <c r="M7196" s="80" t="str">
        <f>IFERROR((Base_actualizacion!$L7191/Base_actualizacion!$K7191)," " )</f>
        <v xml:space="preserve"> </v>
      </c>
    </row>
    <row r="7197" spans="2:13" ht="24.9" customHeight="1" outlineLevel="2" x14ac:dyDescent="0.3">
      <c r="B7197" s="47" t="s">
        <v>2133</v>
      </c>
      <c r="C7197" s="46" t="s">
        <v>44</v>
      </c>
      <c r="D7197" s="46" t="s">
        <v>1645</v>
      </c>
      <c r="E7197" s="46" t="s">
        <v>1654</v>
      </c>
      <c r="F7197" s="45" t="s">
        <v>1653</v>
      </c>
      <c r="G7197" s="26" t="s">
        <v>2136</v>
      </c>
      <c r="H7197" s="30">
        <v>1384611</v>
      </c>
      <c r="I7197" s="30">
        <v>1384611</v>
      </c>
      <c r="J7197" s="36">
        <f>I7197/H7197</f>
        <v>1</v>
      </c>
      <c r="K7197" s="24"/>
      <c r="L7197" s="24"/>
      <c r="M7197" s="80"/>
    </row>
    <row r="7198" spans="2:13" ht="24.9" customHeight="1" outlineLevel="1" x14ac:dyDescent="0.3">
      <c r="B7198" s="44" t="str">
        <f>B7197</f>
        <v>ASIGNACIONES DIRECTAS (20% DEL SGR)</v>
      </c>
      <c r="C7198" s="43" t="s">
        <v>44</v>
      </c>
      <c r="D7198" s="43" t="s">
        <v>1645</v>
      </c>
      <c r="E7198" s="43" t="s">
        <v>1654</v>
      </c>
      <c r="F7198" s="42" t="s">
        <v>1653</v>
      </c>
      <c r="G7198" s="18" t="s">
        <v>3</v>
      </c>
      <c r="H7198" s="32">
        <f>SUBTOTAL(9,H7195:H7197)</f>
        <v>749177721</v>
      </c>
      <c r="I7198" s="32">
        <f>SUBTOTAL(9,I7195:I7197)</f>
        <v>53197575.079999998</v>
      </c>
      <c r="J7198" s="31">
        <f>SUBTOTAL(9,J7195:J7197)</f>
        <v>1.0554302663230313</v>
      </c>
      <c r="K7198" s="14">
        <f>SUBTOTAL(9,K7195:K7197)</f>
        <v>72933043.390000001</v>
      </c>
      <c r="L7198" s="14">
        <f>SUBTOTAL(9,L7195:L7197)</f>
        <v>51812964.079999998</v>
      </c>
      <c r="M7198" s="80">
        <f>SUBTOTAL(9,M7195:M7197)</f>
        <v>0.71041823666862336</v>
      </c>
    </row>
    <row r="7199" spans="2:13" ht="24.9" customHeight="1" outlineLevel="2" x14ac:dyDescent="0.3">
      <c r="B7199" s="47" t="s">
        <v>2133</v>
      </c>
      <c r="C7199" s="46" t="s">
        <v>44</v>
      </c>
      <c r="D7199" s="46" t="s">
        <v>1645</v>
      </c>
      <c r="E7199" s="46" t="s">
        <v>1652</v>
      </c>
      <c r="F7199" s="45" t="s">
        <v>1651</v>
      </c>
      <c r="G7199" s="26" t="s">
        <v>0</v>
      </c>
      <c r="H7199" s="30">
        <v>59364119</v>
      </c>
      <c r="I7199" s="30">
        <v>0</v>
      </c>
      <c r="J7199" s="36">
        <f>I7199/H7199</f>
        <v>0</v>
      </c>
      <c r="K7199" s="30">
        <v>5313451</v>
      </c>
      <c r="L7199" s="30">
        <f>I7199</f>
        <v>0</v>
      </c>
      <c r="M7199" s="80">
        <f>L7199/K7199</f>
        <v>0</v>
      </c>
    </row>
    <row r="7200" spans="2:13" ht="24.9" customHeight="1" outlineLevel="2" x14ac:dyDescent="0.3">
      <c r="B7200" s="47" t="s">
        <v>2133</v>
      </c>
      <c r="C7200" s="46" t="s">
        <v>44</v>
      </c>
      <c r="D7200" s="46" t="s">
        <v>1645</v>
      </c>
      <c r="E7200" s="46" t="s">
        <v>1652</v>
      </c>
      <c r="F7200" s="45" t="s">
        <v>1651</v>
      </c>
      <c r="G7200" s="26" t="s">
        <v>7</v>
      </c>
      <c r="H7200" s="30">
        <v>-11872824</v>
      </c>
      <c r="I7200" s="24"/>
      <c r="J7200" s="36"/>
      <c r="K7200" s="24"/>
      <c r="L7200" s="24"/>
      <c r="M7200" s="80" t="str">
        <f>IFERROR((Base_actualizacion!$L7196/Base_actualizacion!$K7196)," " )</f>
        <v xml:space="preserve"> </v>
      </c>
    </row>
    <row r="7201" spans="2:13" ht="24.9" customHeight="1" outlineLevel="2" x14ac:dyDescent="0.3">
      <c r="B7201" s="47" t="s">
        <v>2133</v>
      </c>
      <c r="C7201" s="46" t="s">
        <v>44</v>
      </c>
      <c r="D7201" s="46" t="s">
        <v>1645</v>
      </c>
      <c r="E7201" s="46" t="s">
        <v>1652</v>
      </c>
      <c r="F7201" s="45" t="s">
        <v>1651</v>
      </c>
      <c r="G7201" s="26" t="s">
        <v>2136</v>
      </c>
      <c r="H7201" s="30">
        <v>3759657</v>
      </c>
      <c r="I7201" s="30">
        <v>3759657</v>
      </c>
      <c r="J7201" s="36">
        <f>I7201/H7201</f>
        <v>1</v>
      </c>
      <c r="K7201" s="24"/>
      <c r="L7201" s="24"/>
      <c r="M7201" s="80"/>
    </row>
    <row r="7202" spans="2:13" ht="24.9" customHeight="1" outlineLevel="1" x14ac:dyDescent="0.3">
      <c r="B7202" s="44" t="str">
        <f>B7201</f>
        <v>ASIGNACIONES DIRECTAS (20% DEL SGR)</v>
      </c>
      <c r="C7202" s="43" t="s">
        <v>44</v>
      </c>
      <c r="D7202" s="43" t="s">
        <v>1645</v>
      </c>
      <c r="E7202" s="43" t="s">
        <v>1652</v>
      </c>
      <c r="F7202" s="42" t="s">
        <v>1651</v>
      </c>
      <c r="G7202" s="18" t="s">
        <v>3</v>
      </c>
      <c r="H7202" s="32">
        <f>SUBTOTAL(9,H7199:H7201)</f>
        <v>51250952</v>
      </c>
      <c r="I7202" s="32">
        <f>SUBTOTAL(9,I7199:I7201)</f>
        <v>3759657</v>
      </c>
      <c r="J7202" s="31">
        <f>SUBTOTAL(9,J7199:J7201)</f>
        <v>1</v>
      </c>
      <c r="K7202" s="14">
        <f>SUBTOTAL(9,K7199:K7201)</f>
        <v>5313451</v>
      </c>
      <c r="L7202" s="14">
        <f>SUBTOTAL(9,L7199:L7201)</f>
        <v>0</v>
      </c>
      <c r="M7202" s="80">
        <f>SUBTOTAL(9,M7199:M7201)</f>
        <v>0</v>
      </c>
    </row>
    <row r="7203" spans="2:13" ht="24.9" customHeight="1" outlineLevel="2" x14ac:dyDescent="0.3">
      <c r="B7203" s="47" t="s">
        <v>2133</v>
      </c>
      <c r="C7203" s="46" t="s">
        <v>44</v>
      </c>
      <c r="D7203" s="46" t="s">
        <v>1645</v>
      </c>
      <c r="E7203" s="46" t="s">
        <v>1650</v>
      </c>
      <c r="F7203" s="45" t="s">
        <v>1649</v>
      </c>
      <c r="G7203" s="26" t="s">
        <v>0</v>
      </c>
      <c r="H7203" s="30">
        <v>281759353</v>
      </c>
      <c r="I7203" s="30">
        <v>14734541.49</v>
      </c>
      <c r="J7203" s="36">
        <f>I7203/H7203</f>
        <v>5.2294773298971906E-2</v>
      </c>
      <c r="K7203" s="30">
        <v>26145322</v>
      </c>
      <c r="L7203" s="30">
        <f>I7203</f>
        <v>14734541.49</v>
      </c>
      <c r="M7203" s="80">
        <f>L7203/K7203</f>
        <v>0.56356320606799182</v>
      </c>
    </row>
    <row r="7204" spans="2:13" ht="24.9" customHeight="1" outlineLevel="2" x14ac:dyDescent="0.3">
      <c r="B7204" s="47" t="s">
        <v>2133</v>
      </c>
      <c r="C7204" s="46" t="s">
        <v>44</v>
      </c>
      <c r="D7204" s="46" t="s">
        <v>1645</v>
      </c>
      <c r="E7204" s="46" t="s">
        <v>1650</v>
      </c>
      <c r="F7204" s="45" t="s">
        <v>1649</v>
      </c>
      <c r="G7204" s="26" t="s">
        <v>7</v>
      </c>
      <c r="H7204" s="30">
        <v>-56351871</v>
      </c>
      <c r="I7204" s="24"/>
      <c r="J7204" s="36"/>
      <c r="K7204" s="24"/>
      <c r="L7204" s="24"/>
      <c r="M7204" s="80" t="str">
        <f>IFERROR((Base_actualizacion!$L7200/Base_actualizacion!$K7200)," " )</f>
        <v xml:space="preserve"> </v>
      </c>
    </row>
    <row r="7205" spans="2:13" ht="24.9" customHeight="1" outlineLevel="2" x14ac:dyDescent="0.3">
      <c r="B7205" s="47" t="s">
        <v>2133</v>
      </c>
      <c r="C7205" s="46" t="s">
        <v>44</v>
      </c>
      <c r="D7205" s="46" t="s">
        <v>1645</v>
      </c>
      <c r="E7205" s="46" t="s">
        <v>1650</v>
      </c>
      <c r="F7205" s="45" t="s">
        <v>1649</v>
      </c>
      <c r="G7205" s="26" t="s">
        <v>2137</v>
      </c>
      <c r="H7205" s="30">
        <v>508226</v>
      </c>
      <c r="I7205" s="24"/>
      <c r="J7205" s="36">
        <f>IFERROR((H7205/I7205),0)</f>
        <v>0</v>
      </c>
      <c r="K7205" s="24"/>
      <c r="L7205" s="24"/>
      <c r="M7205" s="80"/>
    </row>
    <row r="7206" spans="2:13" ht="24.9" customHeight="1" outlineLevel="2" x14ac:dyDescent="0.3">
      <c r="B7206" s="47" t="s">
        <v>2133</v>
      </c>
      <c r="C7206" s="46" t="s">
        <v>44</v>
      </c>
      <c r="D7206" s="46" t="s">
        <v>1645</v>
      </c>
      <c r="E7206" s="46" t="s">
        <v>1650</v>
      </c>
      <c r="F7206" s="45" t="s">
        <v>1649</v>
      </c>
      <c r="G7206" s="26" t="s">
        <v>2136</v>
      </c>
      <c r="H7206" s="30">
        <v>45287190</v>
      </c>
      <c r="I7206" s="30">
        <v>45287190</v>
      </c>
      <c r="J7206" s="36">
        <f>I7206/H7206</f>
        <v>1</v>
      </c>
      <c r="K7206" s="24"/>
      <c r="L7206" s="24"/>
      <c r="M7206" s="80"/>
    </row>
    <row r="7207" spans="2:13" ht="24.9" customHeight="1" outlineLevel="1" x14ac:dyDescent="0.3">
      <c r="B7207" s="44" t="str">
        <f>B7206</f>
        <v>ASIGNACIONES DIRECTAS (20% DEL SGR)</v>
      </c>
      <c r="C7207" s="43" t="s">
        <v>44</v>
      </c>
      <c r="D7207" s="43" t="s">
        <v>1645</v>
      </c>
      <c r="E7207" s="43" t="s">
        <v>1650</v>
      </c>
      <c r="F7207" s="42" t="s">
        <v>1649</v>
      </c>
      <c r="G7207" s="18" t="s">
        <v>3</v>
      </c>
      <c r="H7207" s="32">
        <f>SUBTOTAL(9,H7203:H7206)</f>
        <v>271202898</v>
      </c>
      <c r="I7207" s="32">
        <f>SUBTOTAL(9,I7203:I7206)</f>
        <v>60021731.490000002</v>
      </c>
      <c r="J7207" s="31">
        <f>SUBTOTAL(9,J7203:J7206)</f>
        <v>1.0522947732989718</v>
      </c>
      <c r="K7207" s="14">
        <f>SUBTOTAL(9,K7203:K7206)</f>
        <v>26145322</v>
      </c>
      <c r="L7207" s="14">
        <f>SUBTOTAL(9,L7204:L7206)</f>
        <v>0</v>
      </c>
      <c r="M7207" s="80">
        <f>SUBTOTAL(9,M7203:M7206)</f>
        <v>0.56356320606799182</v>
      </c>
    </row>
    <row r="7208" spans="2:13" ht="24.9" customHeight="1" outlineLevel="2" x14ac:dyDescent="0.3">
      <c r="B7208" s="47" t="s">
        <v>2133</v>
      </c>
      <c r="C7208" s="46" t="s">
        <v>44</v>
      </c>
      <c r="D7208" s="46" t="s">
        <v>1645</v>
      </c>
      <c r="E7208" s="46" t="s">
        <v>1648</v>
      </c>
      <c r="F7208" s="45" t="s">
        <v>1647</v>
      </c>
      <c r="G7208" s="26" t="s">
        <v>0</v>
      </c>
      <c r="H7208" s="30">
        <v>600009</v>
      </c>
      <c r="I7208" s="30">
        <v>0</v>
      </c>
      <c r="J7208" s="36">
        <f>I7208/H7208</f>
        <v>0</v>
      </c>
      <c r="K7208" s="30">
        <v>53467</v>
      </c>
      <c r="L7208" s="30">
        <f>I7208</f>
        <v>0</v>
      </c>
      <c r="M7208" s="80">
        <f>L7208/K7208</f>
        <v>0</v>
      </c>
    </row>
    <row r="7209" spans="2:13" ht="24.9" customHeight="1" outlineLevel="2" x14ac:dyDescent="0.3">
      <c r="B7209" s="47" t="s">
        <v>2133</v>
      </c>
      <c r="C7209" s="46" t="s">
        <v>44</v>
      </c>
      <c r="D7209" s="46" t="s">
        <v>1645</v>
      </c>
      <c r="E7209" s="46" t="s">
        <v>1648</v>
      </c>
      <c r="F7209" s="45" t="s">
        <v>1647</v>
      </c>
      <c r="G7209" s="26" t="s">
        <v>7</v>
      </c>
      <c r="H7209" s="30">
        <v>-120002</v>
      </c>
      <c r="I7209" s="24"/>
      <c r="J7209" s="36"/>
      <c r="K7209" s="24"/>
      <c r="L7209" s="24"/>
      <c r="M7209" s="80" t="str">
        <f>IFERROR((Base_actualizacion!$L7205/Base_actualizacion!$K7205)," " )</f>
        <v xml:space="preserve"> </v>
      </c>
    </row>
    <row r="7210" spans="2:13" ht="24.9" customHeight="1" outlineLevel="2" x14ac:dyDescent="0.3">
      <c r="B7210" s="47" t="s">
        <v>2133</v>
      </c>
      <c r="C7210" s="46" t="s">
        <v>44</v>
      </c>
      <c r="D7210" s="46" t="s">
        <v>1645</v>
      </c>
      <c r="E7210" s="46" t="s">
        <v>1648</v>
      </c>
      <c r="F7210" s="45" t="s">
        <v>1647</v>
      </c>
      <c r="G7210" s="26" t="s">
        <v>2136</v>
      </c>
      <c r="H7210" s="30">
        <v>420261</v>
      </c>
      <c r="I7210" s="30">
        <v>420261</v>
      </c>
      <c r="J7210" s="36">
        <f>I7210/H7210</f>
        <v>1</v>
      </c>
      <c r="K7210" s="24"/>
      <c r="L7210" s="24"/>
      <c r="M7210" s="80"/>
    </row>
    <row r="7211" spans="2:13" ht="24.9" customHeight="1" outlineLevel="1" x14ac:dyDescent="0.3">
      <c r="B7211" s="44" t="str">
        <f>B7210</f>
        <v>ASIGNACIONES DIRECTAS (20% DEL SGR)</v>
      </c>
      <c r="C7211" s="43" t="s">
        <v>44</v>
      </c>
      <c r="D7211" s="43" t="s">
        <v>1645</v>
      </c>
      <c r="E7211" s="43" t="s">
        <v>1648</v>
      </c>
      <c r="F7211" s="42" t="s">
        <v>1647</v>
      </c>
      <c r="G7211" s="18" t="s">
        <v>3</v>
      </c>
      <c r="H7211" s="32">
        <f>SUBTOTAL(9,H7208:H7210)</f>
        <v>900268</v>
      </c>
      <c r="I7211" s="32">
        <f>SUBTOTAL(9,I7208:I7210)</f>
        <v>420261</v>
      </c>
      <c r="J7211" s="31">
        <f>SUBTOTAL(9,J7208:J7210)</f>
        <v>1</v>
      </c>
      <c r="K7211" s="14">
        <f>SUBTOTAL(9,K7208:K7210)</f>
        <v>53467</v>
      </c>
      <c r="L7211" s="14">
        <f>SUBTOTAL(9,L7208:L7210)</f>
        <v>0</v>
      </c>
      <c r="M7211" s="80">
        <f>SUBTOTAL(9,M7208:M7210)</f>
        <v>0</v>
      </c>
    </row>
    <row r="7212" spans="2:13" ht="24.9" customHeight="1" outlineLevel="2" x14ac:dyDescent="0.3">
      <c r="B7212" s="47" t="s">
        <v>2133</v>
      </c>
      <c r="C7212" s="46" t="s">
        <v>44</v>
      </c>
      <c r="D7212" s="46" t="s">
        <v>1645</v>
      </c>
      <c r="E7212" s="46" t="s">
        <v>1646</v>
      </c>
      <c r="F7212" s="45" t="s">
        <v>337</v>
      </c>
      <c r="G7212" s="26" t="s">
        <v>2136</v>
      </c>
      <c r="H7212" s="30">
        <v>63735302</v>
      </c>
      <c r="I7212" s="30">
        <v>63735302</v>
      </c>
      <c r="J7212" s="36">
        <f>I7212/H7212</f>
        <v>1</v>
      </c>
      <c r="K7212" s="24"/>
      <c r="L7212" s="24"/>
      <c r="M7212" s="80"/>
    </row>
    <row r="7213" spans="2:13" ht="24.9" customHeight="1" outlineLevel="1" x14ac:dyDescent="0.3">
      <c r="B7213" s="44" t="str">
        <f>B7212</f>
        <v>ASIGNACIONES DIRECTAS (20% DEL SGR)</v>
      </c>
      <c r="C7213" s="43" t="s">
        <v>44</v>
      </c>
      <c r="D7213" s="43" t="s">
        <v>1645</v>
      </c>
      <c r="E7213" s="43" t="s">
        <v>1646</v>
      </c>
      <c r="F7213" s="42" t="s">
        <v>337</v>
      </c>
      <c r="G7213" s="18" t="s">
        <v>3</v>
      </c>
      <c r="H7213" s="32">
        <f>SUBTOTAL(9,H7212:H7212)</f>
        <v>63735302</v>
      </c>
      <c r="I7213" s="32">
        <f>SUBTOTAL(9,I7212:I7212)</f>
        <v>63735302</v>
      </c>
      <c r="J7213" s="31">
        <f>SUBTOTAL(9,J7212:J7212)</f>
        <v>1</v>
      </c>
      <c r="K7213" s="14">
        <f>SUBTOTAL(9,K7212:K7212)</f>
        <v>0</v>
      </c>
      <c r="L7213" s="14">
        <f>SUBTOTAL(9,L7210:L7212)</f>
        <v>0</v>
      </c>
      <c r="M7213" s="80">
        <f>SUBTOTAL(9,M7212:M7212)</f>
        <v>0</v>
      </c>
    </row>
    <row r="7214" spans="2:13" ht="24.9" customHeight="1" outlineLevel="2" x14ac:dyDescent="0.3">
      <c r="B7214" s="47" t="s">
        <v>2133</v>
      </c>
      <c r="C7214" s="46" t="s">
        <v>44</v>
      </c>
      <c r="D7214" s="46" t="s">
        <v>1645</v>
      </c>
      <c r="E7214" s="46" t="s">
        <v>1644</v>
      </c>
      <c r="F7214" s="45" t="s">
        <v>1643</v>
      </c>
      <c r="G7214" s="26" t="s">
        <v>0</v>
      </c>
      <c r="H7214" s="30">
        <v>773484</v>
      </c>
      <c r="I7214" s="30">
        <v>0</v>
      </c>
      <c r="J7214" s="36">
        <f>I7214/H7214</f>
        <v>0</v>
      </c>
      <c r="K7214" s="30">
        <v>68924</v>
      </c>
      <c r="L7214" s="30">
        <f>I7214</f>
        <v>0</v>
      </c>
      <c r="M7214" s="80">
        <f>L7214/K7214</f>
        <v>0</v>
      </c>
    </row>
    <row r="7215" spans="2:13" ht="24.9" customHeight="1" outlineLevel="2" x14ac:dyDescent="0.3">
      <c r="B7215" s="47" t="s">
        <v>2133</v>
      </c>
      <c r="C7215" s="46" t="s">
        <v>44</v>
      </c>
      <c r="D7215" s="46" t="s">
        <v>1645</v>
      </c>
      <c r="E7215" s="46" t="s">
        <v>1644</v>
      </c>
      <c r="F7215" s="45" t="s">
        <v>1643</v>
      </c>
      <c r="G7215" s="26" t="s">
        <v>7</v>
      </c>
      <c r="H7215" s="30">
        <v>-154697</v>
      </c>
      <c r="I7215" s="24"/>
      <c r="J7215" s="36"/>
      <c r="K7215" s="24"/>
      <c r="L7215" s="24"/>
      <c r="M7215" s="80" t="str">
        <f>IFERROR((Base_actualizacion!$L7210/Base_actualizacion!$K7210)," " )</f>
        <v xml:space="preserve"> </v>
      </c>
    </row>
    <row r="7216" spans="2:13" ht="24.9" customHeight="1" outlineLevel="2" x14ac:dyDescent="0.3">
      <c r="B7216" s="47" t="s">
        <v>2133</v>
      </c>
      <c r="C7216" s="46" t="s">
        <v>44</v>
      </c>
      <c r="D7216" s="46" t="s">
        <v>1645</v>
      </c>
      <c r="E7216" s="46" t="s">
        <v>1644</v>
      </c>
      <c r="F7216" s="45" t="s">
        <v>1643</v>
      </c>
      <c r="G7216" s="26" t="s">
        <v>2136</v>
      </c>
      <c r="H7216" s="30">
        <v>2322601</v>
      </c>
      <c r="I7216" s="30">
        <v>2322601</v>
      </c>
      <c r="J7216" s="36">
        <f>I7216/H7216</f>
        <v>1</v>
      </c>
      <c r="K7216" s="24"/>
      <c r="L7216" s="24"/>
      <c r="M7216" s="80"/>
    </row>
    <row r="7217" spans="2:13" ht="24.9" customHeight="1" outlineLevel="1" x14ac:dyDescent="0.3">
      <c r="B7217" s="44" t="str">
        <f>B7216</f>
        <v>ASIGNACIONES DIRECTAS (20% DEL SGR)</v>
      </c>
      <c r="C7217" s="43" t="s">
        <v>44</v>
      </c>
      <c r="D7217" s="43" t="s">
        <v>1645</v>
      </c>
      <c r="E7217" s="43" t="s">
        <v>1644</v>
      </c>
      <c r="F7217" s="42" t="s">
        <v>1643</v>
      </c>
      <c r="G7217" s="18" t="s">
        <v>3</v>
      </c>
      <c r="H7217" s="32">
        <f>SUBTOTAL(9,H7214:H7216)</f>
        <v>2941388</v>
      </c>
      <c r="I7217" s="32">
        <f>SUBTOTAL(9,I7214:I7216)</f>
        <v>2322601</v>
      </c>
      <c r="J7217" s="31">
        <f>SUBTOTAL(9,J7214:J7216)</f>
        <v>1</v>
      </c>
      <c r="K7217" s="14">
        <f>SUBTOTAL(9,K7214:K7216)</f>
        <v>68924</v>
      </c>
      <c r="L7217" s="14">
        <f>SUBTOTAL(9,L7214:L7216)</f>
        <v>0</v>
      </c>
      <c r="M7217" s="80">
        <f>SUBTOTAL(9,M7214:M7216)</f>
        <v>0</v>
      </c>
    </row>
    <row r="7218" spans="2:13" ht="24.9" customHeight="1" outlineLevel="2" x14ac:dyDescent="0.3">
      <c r="B7218" s="47" t="s">
        <v>2133</v>
      </c>
      <c r="C7218" s="46" t="s">
        <v>336</v>
      </c>
      <c r="D7218" s="46" t="s">
        <v>1417</v>
      </c>
      <c r="E7218" s="46" t="s">
        <v>1642</v>
      </c>
      <c r="F7218" s="45" t="s">
        <v>1417</v>
      </c>
      <c r="G7218" s="26" t="s">
        <v>0</v>
      </c>
      <c r="H7218" s="30">
        <v>133513830904</v>
      </c>
      <c r="I7218" s="30">
        <v>7401885702.0100002</v>
      </c>
      <c r="J7218" s="36">
        <f>I7218/H7218</f>
        <v>5.5439093102887242E-2</v>
      </c>
      <c r="K7218" s="30">
        <v>10567445243.73</v>
      </c>
      <c r="L7218" s="30">
        <f>I7218</f>
        <v>7401885702.0100002</v>
      </c>
      <c r="M7218" s="80">
        <f>L7218/K7218</f>
        <v>0.70044230476630798</v>
      </c>
    </row>
    <row r="7219" spans="2:13" ht="24.9" customHeight="1" outlineLevel="2" x14ac:dyDescent="0.3">
      <c r="B7219" s="47" t="s">
        <v>2133</v>
      </c>
      <c r="C7219" s="46" t="s">
        <v>336</v>
      </c>
      <c r="D7219" s="46" t="s">
        <v>1417</v>
      </c>
      <c r="E7219" s="46" t="s">
        <v>1642</v>
      </c>
      <c r="F7219" s="45" t="s">
        <v>1417</v>
      </c>
      <c r="G7219" s="26" t="s">
        <v>7</v>
      </c>
      <c r="H7219" s="30">
        <v>-26702766181</v>
      </c>
      <c r="I7219" s="24"/>
      <c r="J7219" s="36"/>
      <c r="K7219" s="24"/>
      <c r="L7219" s="24"/>
      <c r="M7219" s="80" t="str">
        <f>IFERROR((Base_actualizacion!$L7215/Base_actualizacion!$K7215)," " )</f>
        <v xml:space="preserve"> </v>
      </c>
    </row>
    <row r="7220" spans="2:13" ht="24.9" customHeight="1" outlineLevel="2" x14ac:dyDescent="0.3">
      <c r="B7220" s="47" t="s">
        <v>2133</v>
      </c>
      <c r="C7220" s="46" t="s">
        <v>336</v>
      </c>
      <c r="D7220" s="46" t="s">
        <v>1417</v>
      </c>
      <c r="E7220" s="46" t="s">
        <v>1642</v>
      </c>
      <c r="F7220" s="45" t="s">
        <v>1417</v>
      </c>
      <c r="G7220" s="26" t="s">
        <v>2137</v>
      </c>
      <c r="H7220" s="30">
        <v>443393680</v>
      </c>
      <c r="I7220" s="24"/>
      <c r="J7220" s="36">
        <f>IFERROR((H7220/I7220),0)</f>
        <v>0</v>
      </c>
      <c r="K7220" s="24"/>
      <c r="L7220" s="24"/>
      <c r="M7220" s="80"/>
    </row>
    <row r="7221" spans="2:13" ht="24.9" customHeight="1" outlineLevel="2" x14ac:dyDescent="0.3">
      <c r="B7221" s="47" t="s">
        <v>2133</v>
      </c>
      <c r="C7221" s="46" t="s">
        <v>336</v>
      </c>
      <c r="D7221" s="46" t="s">
        <v>1417</v>
      </c>
      <c r="E7221" s="46" t="s">
        <v>1642</v>
      </c>
      <c r="F7221" s="45" t="s">
        <v>1417</v>
      </c>
      <c r="G7221" s="26" t="s">
        <v>13</v>
      </c>
      <c r="H7221" s="30">
        <v>148999432</v>
      </c>
      <c r="I7221" s="30">
        <v>148999432</v>
      </c>
      <c r="J7221" s="36">
        <f>H7221/I7221</f>
        <v>1</v>
      </c>
      <c r="K7221" s="24"/>
      <c r="L7221" s="24"/>
      <c r="M7221" s="80"/>
    </row>
    <row r="7222" spans="2:13" ht="24.9" customHeight="1" outlineLevel="2" x14ac:dyDescent="0.3">
      <c r="B7222" s="47" t="s">
        <v>2133</v>
      </c>
      <c r="C7222" s="46" t="s">
        <v>336</v>
      </c>
      <c r="D7222" s="46" t="s">
        <v>1417</v>
      </c>
      <c r="E7222" s="46" t="s">
        <v>1642</v>
      </c>
      <c r="F7222" s="45" t="s">
        <v>1417</v>
      </c>
      <c r="G7222" s="26" t="s">
        <v>2136</v>
      </c>
      <c r="H7222" s="30">
        <v>5801619988</v>
      </c>
      <c r="I7222" s="30">
        <v>5801619988</v>
      </c>
      <c r="J7222" s="36">
        <f>I7222/H7222</f>
        <v>1</v>
      </c>
      <c r="K7222" s="24"/>
      <c r="L7222" s="24"/>
      <c r="M7222" s="80"/>
    </row>
    <row r="7223" spans="2:13" ht="24.9" customHeight="1" outlineLevel="1" x14ac:dyDescent="0.3">
      <c r="B7223" s="44" t="str">
        <f>B7222</f>
        <v>ASIGNACIONES DIRECTAS (20% DEL SGR)</v>
      </c>
      <c r="C7223" s="43" t="s">
        <v>336</v>
      </c>
      <c r="D7223" s="43" t="s">
        <v>1417</v>
      </c>
      <c r="E7223" s="43" t="s">
        <v>1642</v>
      </c>
      <c r="F7223" s="42" t="s">
        <v>1417</v>
      </c>
      <c r="G7223" s="18" t="s">
        <v>3</v>
      </c>
      <c r="H7223" s="32">
        <f>SUBTOTAL(9,H7218:H7222)</f>
        <v>113205077823</v>
      </c>
      <c r="I7223" s="32">
        <f>SUBTOTAL(9,I7218:I7222)</f>
        <v>13352505122.01</v>
      </c>
      <c r="J7223" s="31">
        <f>SUBTOTAL(9,J7218:J7222)</f>
        <v>2.055439093102887</v>
      </c>
      <c r="K7223" s="14">
        <f>SUBTOTAL(9,K7218:K7222)</f>
        <v>10567445243.73</v>
      </c>
      <c r="L7223" s="14">
        <f>SUBTOTAL(9,L7220:L7222)</f>
        <v>0</v>
      </c>
      <c r="M7223" s="80">
        <f>SUBTOTAL(9,M7218:M7222)</f>
        <v>0.70044230476630798</v>
      </c>
    </row>
    <row r="7224" spans="2:13" ht="24.9" customHeight="1" outlineLevel="2" x14ac:dyDescent="0.3">
      <c r="B7224" s="47" t="s">
        <v>2133</v>
      </c>
      <c r="C7224" s="46" t="s">
        <v>336</v>
      </c>
      <c r="D7224" s="46" t="s">
        <v>1417</v>
      </c>
      <c r="E7224" s="46" t="s">
        <v>1641</v>
      </c>
      <c r="F7224" s="45" t="s">
        <v>1640</v>
      </c>
      <c r="G7224" s="26" t="s">
        <v>0</v>
      </c>
      <c r="H7224" s="30">
        <v>146908739</v>
      </c>
      <c r="I7224" s="30">
        <v>5829335.5099999998</v>
      </c>
      <c r="J7224" s="36">
        <f>I7224/H7224</f>
        <v>3.9679977853461799E-2</v>
      </c>
      <c r="K7224" s="30">
        <v>13521975</v>
      </c>
      <c r="L7224" s="30">
        <f>I7224</f>
        <v>5829335.5099999998</v>
      </c>
      <c r="M7224" s="80">
        <f>L7224/K7224</f>
        <v>0.43110089391527495</v>
      </c>
    </row>
    <row r="7225" spans="2:13" ht="24.9" customHeight="1" outlineLevel="2" x14ac:dyDescent="0.3">
      <c r="B7225" s="47" t="s">
        <v>2133</v>
      </c>
      <c r="C7225" s="46" t="s">
        <v>336</v>
      </c>
      <c r="D7225" s="46" t="s">
        <v>1417</v>
      </c>
      <c r="E7225" s="46" t="s">
        <v>1641</v>
      </c>
      <c r="F7225" s="45" t="s">
        <v>1640</v>
      </c>
      <c r="G7225" s="26" t="s">
        <v>7</v>
      </c>
      <c r="H7225" s="30">
        <v>-29381748</v>
      </c>
      <c r="I7225" s="24"/>
      <c r="J7225" s="36"/>
      <c r="K7225" s="24"/>
      <c r="L7225" s="24"/>
      <c r="M7225" s="80" t="str">
        <f>IFERROR((Base_actualizacion!$L7221/Base_actualizacion!$K7221)," " )</f>
        <v xml:space="preserve"> </v>
      </c>
    </row>
    <row r="7226" spans="2:13" ht="24.9" customHeight="1" outlineLevel="2" x14ac:dyDescent="0.3">
      <c r="B7226" s="47" t="s">
        <v>2133</v>
      </c>
      <c r="C7226" s="46" t="s">
        <v>336</v>
      </c>
      <c r="D7226" s="46" t="s">
        <v>1417</v>
      </c>
      <c r="E7226" s="46" t="s">
        <v>1641</v>
      </c>
      <c r="F7226" s="45" t="s">
        <v>1640</v>
      </c>
      <c r="G7226" s="26" t="s">
        <v>2137</v>
      </c>
      <c r="H7226" s="30">
        <v>64453</v>
      </c>
      <c r="I7226" s="24"/>
      <c r="J7226" s="36">
        <f>IFERROR((H7226/I7226),0)</f>
        <v>0</v>
      </c>
      <c r="K7226" s="24"/>
      <c r="L7226" s="24"/>
      <c r="M7226" s="80"/>
    </row>
    <row r="7227" spans="2:13" ht="24.9" customHeight="1" outlineLevel="2" x14ac:dyDescent="0.3">
      <c r="B7227" s="47" t="s">
        <v>2133</v>
      </c>
      <c r="C7227" s="46" t="s">
        <v>336</v>
      </c>
      <c r="D7227" s="46" t="s">
        <v>1417</v>
      </c>
      <c r="E7227" s="46" t="s">
        <v>1641</v>
      </c>
      <c r="F7227" s="45" t="s">
        <v>1640</v>
      </c>
      <c r="G7227" s="26" t="s">
        <v>13</v>
      </c>
      <c r="H7227" s="30">
        <v>44304186</v>
      </c>
      <c r="I7227" s="30">
        <v>44304186</v>
      </c>
      <c r="J7227" s="36">
        <f>H7227/I7227</f>
        <v>1</v>
      </c>
      <c r="K7227" s="24"/>
      <c r="L7227" s="24"/>
      <c r="M7227" s="80"/>
    </row>
    <row r="7228" spans="2:13" ht="24.9" customHeight="1" outlineLevel="2" x14ac:dyDescent="0.3">
      <c r="B7228" s="47" t="s">
        <v>2133</v>
      </c>
      <c r="C7228" s="46" t="s">
        <v>336</v>
      </c>
      <c r="D7228" s="46" t="s">
        <v>1417</v>
      </c>
      <c r="E7228" s="46" t="s">
        <v>1641</v>
      </c>
      <c r="F7228" s="45" t="s">
        <v>1640</v>
      </c>
      <c r="G7228" s="26" t="s">
        <v>2136</v>
      </c>
      <c r="H7228" s="30">
        <v>31908829</v>
      </c>
      <c r="I7228" s="30">
        <v>31908829</v>
      </c>
      <c r="J7228" s="36">
        <f>I7228/H7228</f>
        <v>1</v>
      </c>
      <c r="K7228" s="24"/>
      <c r="L7228" s="24"/>
      <c r="M7228" s="80"/>
    </row>
    <row r="7229" spans="2:13" ht="24.9" customHeight="1" outlineLevel="1" x14ac:dyDescent="0.3">
      <c r="B7229" s="44" t="str">
        <f>B7228</f>
        <v>ASIGNACIONES DIRECTAS (20% DEL SGR)</v>
      </c>
      <c r="C7229" s="43" t="s">
        <v>336</v>
      </c>
      <c r="D7229" s="43" t="s">
        <v>1417</v>
      </c>
      <c r="E7229" s="43" t="s">
        <v>1641</v>
      </c>
      <c r="F7229" s="42" t="s">
        <v>1640</v>
      </c>
      <c r="G7229" s="18" t="s">
        <v>3</v>
      </c>
      <c r="H7229" s="32">
        <f>SUBTOTAL(9,H7224:H7228)</f>
        <v>193804459</v>
      </c>
      <c r="I7229" s="32">
        <f>SUBTOTAL(9,I7224:I7228)</f>
        <v>82042350.50999999</v>
      </c>
      <c r="J7229" s="31">
        <f>SUBTOTAL(9,J7224:J7228)</f>
        <v>2.0396799778534618</v>
      </c>
      <c r="K7229" s="14">
        <f>SUBTOTAL(9,K7224:K7228)</f>
        <v>13521975</v>
      </c>
      <c r="L7229" s="14">
        <f>SUBTOTAL(9,L7226:L7228)</f>
        <v>0</v>
      </c>
      <c r="M7229" s="80">
        <f>SUBTOTAL(9,M7224:M7228)</f>
        <v>0.43110089391527495</v>
      </c>
    </row>
    <row r="7230" spans="2:13" ht="24.9" customHeight="1" outlineLevel="2" x14ac:dyDescent="0.3">
      <c r="B7230" s="47" t="s">
        <v>2133</v>
      </c>
      <c r="C7230" s="46" t="s">
        <v>336</v>
      </c>
      <c r="D7230" s="46" t="s">
        <v>1417</v>
      </c>
      <c r="E7230" s="46" t="s">
        <v>1639</v>
      </c>
      <c r="F7230" s="45" t="s">
        <v>1638</v>
      </c>
      <c r="G7230" s="26" t="s">
        <v>0</v>
      </c>
      <c r="H7230" s="30">
        <v>81687220</v>
      </c>
      <c r="I7230" s="30">
        <v>15821398.699999999</v>
      </c>
      <c r="J7230" s="36">
        <f>I7230/H7230</f>
        <v>0.19368266786407959</v>
      </c>
      <c r="K7230" s="30">
        <v>7279058</v>
      </c>
      <c r="L7230" s="30">
        <f>I7230</f>
        <v>15821398.699999999</v>
      </c>
      <c r="M7230" s="80">
        <f>L7230/K7230</f>
        <v>2.1735503000525616</v>
      </c>
    </row>
    <row r="7231" spans="2:13" ht="24.9" customHeight="1" outlineLevel="2" x14ac:dyDescent="0.3">
      <c r="B7231" s="47" t="s">
        <v>2133</v>
      </c>
      <c r="C7231" s="46" t="s">
        <v>336</v>
      </c>
      <c r="D7231" s="46" t="s">
        <v>1417</v>
      </c>
      <c r="E7231" s="46" t="s">
        <v>1639</v>
      </c>
      <c r="F7231" s="45" t="s">
        <v>1638</v>
      </c>
      <c r="G7231" s="26" t="s">
        <v>7</v>
      </c>
      <c r="H7231" s="30">
        <v>-16337444</v>
      </c>
      <c r="I7231" s="24"/>
      <c r="J7231" s="36"/>
      <c r="K7231" s="24"/>
      <c r="L7231" s="24"/>
      <c r="M7231" s="80" t="str">
        <f>IFERROR((Base_actualizacion!$L7227/Base_actualizacion!$K7227)," " )</f>
        <v xml:space="preserve"> </v>
      </c>
    </row>
    <row r="7232" spans="2:13" ht="24.9" customHeight="1" outlineLevel="2" x14ac:dyDescent="0.3">
      <c r="B7232" s="47" t="s">
        <v>2133</v>
      </c>
      <c r="C7232" s="46" t="s">
        <v>336</v>
      </c>
      <c r="D7232" s="46" t="s">
        <v>1417</v>
      </c>
      <c r="E7232" s="46" t="s">
        <v>1639</v>
      </c>
      <c r="F7232" s="45" t="s">
        <v>1638</v>
      </c>
      <c r="G7232" s="26" t="s">
        <v>2136</v>
      </c>
      <c r="H7232" s="30">
        <v>4571899</v>
      </c>
      <c r="I7232" s="30">
        <v>4571899</v>
      </c>
      <c r="J7232" s="36">
        <f>I7232/H7232</f>
        <v>1</v>
      </c>
      <c r="K7232" s="24"/>
      <c r="L7232" s="24"/>
      <c r="M7232" s="80"/>
    </row>
    <row r="7233" spans="2:13" ht="24.9" customHeight="1" outlineLevel="1" x14ac:dyDescent="0.3">
      <c r="B7233" s="44" t="str">
        <f>B7232</f>
        <v>ASIGNACIONES DIRECTAS (20% DEL SGR)</v>
      </c>
      <c r="C7233" s="43" t="s">
        <v>336</v>
      </c>
      <c r="D7233" s="43" t="s">
        <v>1417</v>
      </c>
      <c r="E7233" s="43" t="s">
        <v>1639</v>
      </c>
      <c r="F7233" s="42" t="s">
        <v>1638</v>
      </c>
      <c r="G7233" s="18" t="s">
        <v>3</v>
      </c>
      <c r="H7233" s="32">
        <f>SUBTOTAL(9,H7230:H7232)</f>
        <v>69921675</v>
      </c>
      <c r="I7233" s="32">
        <f>SUBTOTAL(9,I7230:I7232)</f>
        <v>20393297.699999999</v>
      </c>
      <c r="J7233" s="31">
        <f>SUBTOTAL(9,J7230:J7232)</f>
        <v>1.1936826678640795</v>
      </c>
      <c r="K7233" s="14">
        <f>SUBTOTAL(9,K7230:K7232)</f>
        <v>7279058</v>
      </c>
      <c r="L7233" s="14">
        <f>SUBTOTAL(9,L7230:L7232)</f>
        <v>15821398.699999999</v>
      </c>
      <c r="M7233" s="80">
        <f>SUBTOTAL(9,M7230:M7232)</f>
        <v>2.1735503000525616</v>
      </c>
    </row>
    <row r="7234" spans="2:13" ht="24.9" customHeight="1" outlineLevel="2" x14ac:dyDescent="0.3">
      <c r="B7234" s="47" t="s">
        <v>2133</v>
      </c>
      <c r="C7234" s="46" t="s">
        <v>336</v>
      </c>
      <c r="D7234" s="46" t="s">
        <v>1417</v>
      </c>
      <c r="E7234" s="46" t="s">
        <v>1637</v>
      </c>
      <c r="F7234" s="45" t="s">
        <v>1636</v>
      </c>
      <c r="G7234" s="26" t="s">
        <v>2136</v>
      </c>
      <c r="H7234" s="30">
        <v>1384781</v>
      </c>
      <c r="I7234" s="30">
        <v>1384781</v>
      </c>
      <c r="J7234" s="36">
        <f>I7234/H7234</f>
        <v>1</v>
      </c>
      <c r="K7234" s="24"/>
      <c r="L7234" s="24"/>
      <c r="M7234" s="80"/>
    </row>
    <row r="7235" spans="2:13" ht="24.9" customHeight="1" outlineLevel="1" x14ac:dyDescent="0.3">
      <c r="B7235" s="44" t="str">
        <f>B7234</f>
        <v>ASIGNACIONES DIRECTAS (20% DEL SGR)</v>
      </c>
      <c r="C7235" s="43" t="s">
        <v>336</v>
      </c>
      <c r="D7235" s="43" t="s">
        <v>1417</v>
      </c>
      <c r="E7235" s="43" t="s">
        <v>1637</v>
      </c>
      <c r="F7235" s="42" t="s">
        <v>1636</v>
      </c>
      <c r="G7235" s="18" t="s">
        <v>3</v>
      </c>
      <c r="H7235" s="32">
        <f>SUBTOTAL(9,H7234:H7234)</f>
        <v>1384781</v>
      </c>
      <c r="I7235" s="32">
        <f>SUBTOTAL(9,I7234:I7234)</f>
        <v>1384781</v>
      </c>
      <c r="J7235" s="31">
        <f>SUBTOTAL(9,J7234:J7234)</f>
        <v>1</v>
      </c>
      <c r="K7235" s="14">
        <f>SUBTOTAL(9,K7234:K7234)</f>
        <v>0</v>
      </c>
      <c r="L7235" s="14">
        <f>SUBTOTAL(9,L7232:L7234)</f>
        <v>0</v>
      </c>
      <c r="M7235" s="80">
        <f>SUBTOTAL(9,M7234:M7234)</f>
        <v>0</v>
      </c>
    </row>
    <row r="7236" spans="2:13" ht="24.9" customHeight="1" outlineLevel="2" x14ac:dyDescent="0.3">
      <c r="B7236" s="47" t="s">
        <v>2133</v>
      </c>
      <c r="C7236" s="46" t="s">
        <v>336</v>
      </c>
      <c r="D7236" s="46" t="s">
        <v>1417</v>
      </c>
      <c r="E7236" s="46" t="s">
        <v>1635</v>
      </c>
      <c r="F7236" s="45" t="s">
        <v>1634</v>
      </c>
      <c r="G7236" s="26" t="s">
        <v>0</v>
      </c>
      <c r="H7236" s="30">
        <v>4296093</v>
      </c>
      <c r="I7236" s="30">
        <v>0</v>
      </c>
      <c r="J7236" s="36">
        <f>I7236/H7236</f>
        <v>0</v>
      </c>
      <c r="K7236" s="30">
        <v>390935</v>
      </c>
      <c r="L7236" s="30">
        <f>I7236</f>
        <v>0</v>
      </c>
      <c r="M7236" s="80">
        <f>L7236/K7236</f>
        <v>0</v>
      </c>
    </row>
    <row r="7237" spans="2:13" ht="24.9" customHeight="1" outlineLevel="2" x14ac:dyDescent="0.3">
      <c r="B7237" s="47" t="s">
        <v>2133</v>
      </c>
      <c r="C7237" s="46" t="s">
        <v>336</v>
      </c>
      <c r="D7237" s="46" t="s">
        <v>1417</v>
      </c>
      <c r="E7237" s="46" t="s">
        <v>1635</v>
      </c>
      <c r="F7237" s="45" t="s">
        <v>1634</v>
      </c>
      <c r="G7237" s="26" t="s">
        <v>7</v>
      </c>
      <c r="H7237" s="30">
        <v>-859219</v>
      </c>
      <c r="I7237" s="24"/>
      <c r="J7237" s="36"/>
      <c r="K7237" s="24"/>
      <c r="L7237" s="24"/>
      <c r="M7237" s="80" t="str">
        <f>IFERROR((Base_actualizacion!$L7232/Base_actualizacion!$K7232)," " )</f>
        <v xml:space="preserve"> </v>
      </c>
    </row>
    <row r="7238" spans="2:13" ht="24.9" customHeight="1" outlineLevel="2" x14ac:dyDescent="0.3">
      <c r="B7238" s="47" t="s">
        <v>2133</v>
      </c>
      <c r="C7238" s="46" t="s">
        <v>336</v>
      </c>
      <c r="D7238" s="46" t="s">
        <v>1417</v>
      </c>
      <c r="E7238" s="46" t="s">
        <v>1635</v>
      </c>
      <c r="F7238" s="45" t="s">
        <v>1634</v>
      </c>
      <c r="G7238" s="26" t="s">
        <v>2136</v>
      </c>
      <c r="H7238" s="30">
        <v>996171</v>
      </c>
      <c r="I7238" s="30">
        <v>996171</v>
      </c>
      <c r="J7238" s="36">
        <f>I7238/H7238</f>
        <v>1</v>
      </c>
      <c r="K7238" s="24"/>
      <c r="L7238" s="24"/>
      <c r="M7238" s="80"/>
    </row>
    <row r="7239" spans="2:13" ht="24.9" customHeight="1" outlineLevel="1" x14ac:dyDescent="0.3">
      <c r="B7239" s="44" t="str">
        <f>B7238</f>
        <v>ASIGNACIONES DIRECTAS (20% DEL SGR)</v>
      </c>
      <c r="C7239" s="43" t="s">
        <v>336</v>
      </c>
      <c r="D7239" s="43" t="s">
        <v>1417</v>
      </c>
      <c r="E7239" s="43" t="s">
        <v>1635</v>
      </c>
      <c r="F7239" s="42" t="s">
        <v>1634</v>
      </c>
      <c r="G7239" s="18" t="s">
        <v>3</v>
      </c>
      <c r="H7239" s="32">
        <f>SUBTOTAL(9,H7236:H7238)</f>
        <v>4433045</v>
      </c>
      <c r="I7239" s="32">
        <f>SUBTOTAL(9,I7236:I7238)</f>
        <v>996171</v>
      </c>
      <c r="J7239" s="31">
        <f>SUBTOTAL(9,J7236:J7238)</f>
        <v>1</v>
      </c>
      <c r="K7239" s="14">
        <f>SUBTOTAL(9,K7236:K7238)</f>
        <v>390935</v>
      </c>
      <c r="L7239" s="14">
        <f>SUBTOTAL(9,L7236:L7238)</f>
        <v>0</v>
      </c>
      <c r="M7239" s="80">
        <f>SUBTOTAL(9,M7236:M7238)</f>
        <v>0</v>
      </c>
    </row>
    <row r="7240" spans="2:13" ht="24.9" customHeight="1" outlineLevel="2" x14ac:dyDescent="0.3">
      <c r="B7240" s="47" t="s">
        <v>2133</v>
      </c>
      <c r="C7240" s="46" t="s">
        <v>336</v>
      </c>
      <c r="D7240" s="46" t="s">
        <v>1417</v>
      </c>
      <c r="E7240" s="46" t="s">
        <v>1633</v>
      </c>
      <c r="F7240" s="45" t="s">
        <v>734</v>
      </c>
      <c r="G7240" s="26" t="s">
        <v>2136</v>
      </c>
      <c r="H7240" s="30">
        <v>26555</v>
      </c>
      <c r="I7240" s="30">
        <v>26555</v>
      </c>
      <c r="J7240" s="36">
        <f>I7240/H7240</f>
        <v>1</v>
      </c>
      <c r="K7240" s="24"/>
      <c r="L7240" s="24"/>
      <c r="M7240" s="80"/>
    </row>
    <row r="7241" spans="2:13" ht="24.9" customHeight="1" outlineLevel="1" x14ac:dyDescent="0.3">
      <c r="B7241" s="44" t="str">
        <f>B7240</f>
        <v>ASIGNACIONES DIRECTAS (20% DEL SGR)</v>
      </c>
      <c r="C7241" s="43" t="s">
        <v>336</v>
      </c>
      <c r="D7241" s="43" t="s">
        <v>1417</v>
      </c>
      <c r="E7241" s="43" t="s">
        <v>1633</v>
      </c>
      <c r="F7241" s="42" t="s">
        <v>734</v>
      </c>
      <c r="G7241" s="18" t="s">
        <v>3</v>
      </c>
      <c r="H7241" s="32">
        <f>SUBTOTAL(9,H7240:H7240)</f>
        <v>26555</v>
      </c>
      <c r="I7241" s="32">
        <f>SUBTOTAL(9,I7240:I7240)</f>
        <v>26555</v>
      </c>
      <c r="J7241" s="31">
        <f>SUBTOTAL(9,J7240:J7240)</f>
        <v>1</v>
      </c>
      <c r="K7241" s="14">
        <f>SUBTOTAL(9,K7240:K7240)</f>
        <v>0</v>
      </c>
      <c r="L7241" s="14">
        <f>SUBTOTAL(9,L7238:L7240)</f>
        <v>0</v>
      </c>
      <c r="M7241" s="80">
        <f>SUBTOTAL(9,M7240:M7240)</f>
        <v>0</v>
      </c>
    </row>
    <row r="7242" spans="2:13" ht="24.9" customHeight="1" outlineLevel="2" x14ac:dyDescent="0.3">
      <c r="B7242" s="47" t="s">
        <v>2133</v>
      </c>
      <c r="C7242" s="46" t="s">
        <v>336</v>
      </c>
      <c r="D7242" s="46" t="s">
        <v>1417</v>
      </c>
      <c r="E7242" s="46" t="s">
        <v>1632</v>
      </c>
      <c r="F7242" s="45" t="s">
        <v>1631</v>
      </c>
      <c r="G7242" s="26" t="s">
        <v>0</v>
      </c>
      <c r="H7242" s="30">
        <v>280118</v>
      </c>
      <c r="I7242" s="30">
        <v>0</v>
      </c>
      <c r="J7242" s="36">
        <f>I7242/H7242</f>
        <v>0</v>
      </c>
      <c r="K7242" s="30">
        <v>26154</v>
      </c>
      <c r="L7242" s="30">
        <f>I7242</f>
        <v>0</v>
      </c>
      <c r="M7242" s="80">
        <f>L7242/K7242</f>
        <v>0</v>
      </c>
    </row>
    <row r="7243" spans="2:13" ht="24.9" customHeight="1" outlineLevel="2" x14ac:dyDescent="0.3">
      <c r="B7243" s="47" t="s">
        <v>2133</v>
      </c>
      <c r="C7243" s="46" t="s">
        <v>336</v>
      </c>
      <c r="D7243" s="46" t="s">
        <v>1417</v>
      </c>
      <c r="E7243" s="46" t="s">
        <v>1632</v>
      </c>
      <c r="F7243" s="45" t="s">
        <v>1631</v>
      </c>
      <c r="G7243" s="26" t="s">
        <v>7</v>
      </c>
      <c r="H7243" s="30">
        <v>-56024</v>
      </c>
      <c r="I7243" s="24"/>
      <c r="J7243" s="36"/>
      <c r="K7243" s="24"/>
      <c r="L7243" s="24"/>
      <c r="M7243" s="80" t="str">
        <f>IFERROR((Base_actualizacion!$L7238/Base_actualizacion!$K7238)," " )</f>
        <v xml:space="preserve"> </v>
      </c>
    </row>
    <row r="7244" spans="2:13" ht="24.9" customHeight="1" outlineLevel="2" x14ac:dyDescent="0.3">
      <c r="B7244" s="47" t="s">
        <v>2133</v>
      </c>
      <c r="C7244" s="46" t="s">
        <v>336</v>
      </c>
      <c r="D7244" s="46" t="s">
        <v>1417</v>
      </c>
      <c r="E7244" s="46" t="s">
        <v>1632</v>
      </c>
      <c r="F7244" s="45" t="s">
        <v>1631</v>
      </c>
      <c r="G7244" s="26" t="s">
        <v>2136</v>
      </c>
      <c r="H7244" s="30">
        <v>44180</v>
      </c>
      <c r="I7244" s="30">
        <v>44180</v>
      </c>
      <c r="J7244" s="36">
        <f>I7244/H7244</f>
        <v>1</v>
      </c>
      <c r="K7244" s="24"/>
      <c r="L7244" s="24"/>
      <c r="M7244" s="80"/>
    </row>
    <row r="7245" spans="2:13" ht="24.9" customHeight="1" outlineLevel="1" x14ac:dyDescent="0.3">
      <c r="B7245" s="44" t="str">
        <f>B7244</f>
        <v>ASIGNACIONES DIRECTAS (20% DEL SGR)</v>
      </c>
      <c r="C7245" s="43" t="s">
        <v>336</v>
      </c>
      <c r="D7245" s="43" t="s">
        <v>1417</v>
      </c>
      <c r="E7245" s="43" t="s">
        <v>1632</v>
      </c>
      <c r="F7245" s="42" t="s">
        <v>1631</v>
      </c>
      <c r="G7245" s="18" t="s">
        <v>3</v>
      </c>
      <c r="H7245" s="32">
        <f>SUBTOTAL(9,H7242:H7244)</f>
        <v>268274</v>
      </c>
      <c r="I7245" s="32">
        <f>SUBTOTAL(9,I7242:I7244)</f>
        <v>44180</v>
      </c>
      <c r="J7245" s="31">
        <f>SUBTOTAL(9,J7242:J7244)</f>
        <v>1</v>
      </c>
      <c r="K7245" s="14">
        <f>SUBTOTAL(9,K7242:K7244)</f>
        <v>26154</v>
      </c>
      <c r="L7245" s="14">
        <f>SUBTOTAL(9,L7242:L7244)</f>
        <v>0</v>
      </c>
      <c r="M7245" s="80">
        <f>SUBTOTAL(9,M7242:M7244)</f>
        <v>0</v>
      </c>
    </row>
    <row r="7246" spans="2:13" ht="24.9" customHeight="1" outlineLevel="2" x14ac:dyDescent="0.3">
      <c r="B7246" s="47" t="s">
        <v>2133</v>
      </c>
      <c r="C7246" s="46" t="s">
        <v>336</v>
      </c>
      <c r="D7246" s="46" t="s">
        <v>1417</v>
      </c>
      <c r="E7246" s="46" t="s">
        <v>1630</v>
      </c>
      <c r="F7246" s="45" t="s">
        <v>1629</v>
      </c>
      <c r="G7246" s="26" t="s">
        <v>0</v>
      </c>
      <c r="H7246" s="30">
        <v>81421480</v>
      </c>
      <c r="I7246" s="30">
        <v>13941529.25</v>
      </c>
      <c r="J7246" s="36">
        <f>I7246/H7246</f>
        <v>0.17122667445985998</v>
      </c>
      <c r="K7246" s="30">
        <v>7486306</v>
      </c>
      <c r="L7246" s="30">
        <f>I7246</f>
        <v>13941529.25</v>
      </c>
      <c r="M7246" s="80">
        <f>L7246/K7246</f>
        <v>1.8622708248901394</v>
      </c>
    </row>
    <row r="7247" spans="2:13" ht="24.9" customHeight="1" outlineLevel="2" x14ac:dyDescent="0.3">
      <c r="B7247" s="47" t="s">
        <v>2133</v>
      </c>
      <c r="C7247" s="46" t="s">
        <v>336</v>
      </c>
      <c r="D7247" s="46" t="s">
        <v>1417</v>
      </c>
      <c r="E7247" s="46" t="s">
        <v>1630</v>
      </c>
      <c r="F7247" s="45" t="s">
        <v>1629</v>
      </c>
      <c r="G7247" s="26" t="s">
        <v>7</v>
      </c>
      <c r="H7247" s="30">
        <v>-16284296</v>
      </c>
      <c r="I7247" s="24"/>
      <c r="J7247" s="36"/>
      <c r="K7247" s="24"/>
      <c r="L7247" s="24"/>
      <c r="M7247" s="80" t="str">
        <f>IFERROR((Base_actualizacion!$L7243/Base_actualizacion!$K7243)," " )</f>
        <v xml:space="preserve"> </v>
      </c>
    </row>
    <row r="7248" spans="2:13" ht="24.9" customHeight="1" outlineLevel="2" x14ac:dyDescent="0.3">
      <c r="B7248" s="47" t="s">
        <v>2133</v>
      </c>
      <c r="C7248" s="46" t="s">
        <v>336</v>
      </c>
      <c r="D7248" s="46" t="s">
        <v>1417</v>
      </c>
      <c r="E7248" s="46" t="s">
        <v>1630</v>
      </c>
      <c r="F7248" s="45" t="s">
        <v>1629</v>
      </c>
      <c r="G7248" s="26" t="s">
        <v>2136</v>
      </c>
      <c r="H7248" s="30">
        <v>8629059</v>
      </c>
      <c r="I7248" s="30">
        <v>8629059</v>
      </c>
      <c r="J7248" s="36">
        <f>I7248/H7248</f>
        <v>1</v>
      </c>
      <c r="K7248" s="24"/>
      <c r="L7248" s="24"/>
      <c r="M7248" s="80"/>
    </row>
    <row r="7249" spans="2:13" ht="24.9" customHeight="1" outlineLevel="1" x14ac:dyDescent="0.3">
      <c r="B7249" s="44" t="str">
        <f>B7248</f>
        <v>ASIGNACIONES DIRECTAS (20% DEL SGR)</v>
      </c>
      <c r="C7249" s="43" t="s">
        <v>336</v>
      </c>
      <c r="D7249" s="43" t="s">
        <v>1417</v>
      </c>
      <c r="E7249" s="43" t="s">
        <v>1630</v>
      </c>
      <c r="F7249" s="42" t="s">
        <v>1629</v>
      </c>
      <c r="G7249" s="18" t="s">
        <v>3</v>
      </c>
      <c r="H7249" s="32">
        <f>SUBTOTAL(9,H7246:H7248)</f>
        <v>73766243</v>
      </c>
      <c r="I7249" s="32">
        <f>SUBTOTAL(9,I7246:I7248)</f>
        <v>22570588.25</v>
      </c>
      <c r="J7249" s="31">
        <f>SUBTOTAL(9,J7246:J7248)</f>
        <v>1.1712266744598601</v>
      </c>
      <c r="K7249" s="14">
        <f>SUBTOTAL(9,K7246:K7248)</f>
        <v>7486306</v>
      </c>
      <c r="L7249" s="14">
        <f>SUBTOTAL(9,L7246:L7248)</f>
        <v>13941529.25</v>
      </c>
      <c r="M7249" s="80">
        <f>SUBTOTAL(9,M7246:M7248)</f>
        <v>1.8622708248901394</v>
      </c>
    </row>
    <row r="7250" spans="2:13" ht="24.9" customHeight="1" outlineLevel="2" x14ac:dyDescent="0.3">
      <c r="B7250" s="47" t="s">
        <v>2133</v>
      </c>
      <c r="C7250" s="46" t="s">
        <v>336</v>
      </c>
      <c r="D7250" s="46" t="s">
        <v>1417</v>
      </c>
      <c r="E7250" s="46" t="s">
        <v>1628</v>
      </c>
      <c r="F7250" s="45" t="s">
        <v>1627</v>
      </c>
      <c r="G7250" s="26" t="s">
        <v>0</v>
      </c>
      <c r="H7250" s="30">
        <v>204586518</v>
      </c>
      <c r="I7250" s="30">
        <v>4178197.53</v>
      </c>
      <c r="J7250" s="36">
        <f>I7250/H7250</f>
        <v>2.0422643539003874E-2</v>
      </c>
      <c r="K7250" s="30">
        <v>18835338</v>
      </c>
      <c r="L7250" s="30">
        <f>I7250</f>
        <v>4178197.53</v>
      </c>
      <c r="M7250" s="80">
        <f>L7250/K7250</f>
        <v>0.22182758440544045</v>
      </c>
    </row>
    <row r="7251" spans="2:13" ht="24.9" customHeight="1" outlineLevel="2" x14ac:dyDescent="0.3">
      <c r="B7251" s="47" t="s">
        <v>2133</v>
      </c>
      <c r="C7251" s="46" t="s">
        <v>336</v>
      </c>
      <c r="D7251" s="46" t="s">
        <v>1417</v>
      </c>
      <c r="E7251" s="46" t="s">
        <v>1628</v>
      </c>
      <c r="F7251" s="45" t="s">
        <v>1627</v>
      </c>
      <c r="G7251" s="26" t="s">
        <v>7</v>
      </c>
      <c r="H7251" s="30">
        <v>-40917304</v>
      </c>
      <c r="I7251" s="24"/>
      <c r="J7251" s="36"/>
      <c r="K7251" s="24"/>
      <c r="L7251" s="24"/>
      <c r="M7251" s="80" t="str">
        <f>IFERROR((Base_actualizacion!$L7247/Base_actualizacion!$K7247)," " )</f>
        <v xml:space="preserve"> </v>
      </c>
    </row>
    <row r="7252" spans="2:13" ht="24.9" customHeight="1" outlineLevel="2" x14ac:dyDescent="0.3">
      <c r="B7252" s="47" t="s">
        <v>2133</v>
      </c>
      <c r="C7252" s="46" t="s">
        <v>336</v>
      </c>
      <c r="D7252" s="46" t="s">
        <v>1417</v>
      </c>
      <c r="E7252" s="46" t="s">
        <v>1628</v>
      </c>
      <c r="F7252" s="45" t="s">
        <v>1627</v>
      </c>
      <c r="G7252" s="26" t="s">
        <v>2136</v>
      </c>
      <c r="H7252" s="30">
        <v>40371399</v>
      </c>
      <c r="I7252" s="30">
        <v>40371399</v>
      </c>
      <c r="J7252" s="36">
        <f>I7252/H7252</f>
        <v>1</v>
      </c>
      <c r="K7252" s="24"/>
      <c r="L7252" s="24"/>
      <c r="M7252" s="80"/>
    </row>
    <row r="7253" spans="2:13" ht="24.9" customHeight="1" outlineLevel="1" x14ac:dyDescent="0.3">
      <c r="B7253" s="44" t="str">
        <f>B7252</f>
        <v>ASIGNACIONES DIRECTAS (20% DEL SGR)</v>
      </c>
      <c r="C7253" s="43" t="s">
        <v>336</v>
      </c>
      <c r="D7253" s="43" t="s">
        <v>1417</v>
      </c>
      <c r="E7253" s="43" t="s">
        <v>1628</v>
      </c>
      <c r="F7253" s="42" t="s">
        <v>1627</v>
      </c>
      <c r="G7253" s="18" t="s">
        <v>3</v>
      </c>
      <c r="H7253" s="32">
        <f>SUBTOTAL(9,H7250:H7252)</f>
        <v>204040613</v>
      </c>
      <c r="I7253" s="32">
        <f>SUBTOTAL(9,I7250:I7252)</f>
        <v>44549596.530000001</v>
      </c>
      <c r="J7253" s="31">
        <f>SUBTOTAL(9,J7250:J7252)</f>
        <v>1.0204226435390038</v>
      </c>
      <c r="K7253" s="14">
        <f>SUBTOTAL(9,K7250:K7252)</f>
        <v>18835338</v>
      </c>
      <c r="L7253" s="14">
        <f>SUBTOTAL(9,L7250:L7252)</f>
        <v>4178197.53</v>
      </c>
      <c r="M7253" s="80">
        <f>SUBTOTAL(9,M7250:M7252)</f>
        <v>0.22182758440544045</v>
      </c>
    </row>
    <row r="7254" spans="2:13" ht="24.9" customHeight="1" outlineLevel="2" x14ac:dyDescent="0.3">
      <c r="B7254" s="47" t="s">
        <v>2133</v>
      </c>
      <c r="C7254" s="46" t="s">
        <v>336</v>
      </c>
      <c r="D7254" s="46" t="s">
        <v>1417</v>
      </c>
      <c r="E7254" s="46" t="s">
        <v>1626</v>
      </c>
      <c r="F7254" s="45" t="s">
        <v>1417</v>
      </c>
      <c r="G7254" s="26" t="s">
        <v>0</v>
      </c>
      <c r="H7254" s="30">
        <v>4185629</v>
      </c>
      <c r="I7254" s="30">
        <v>202.97</v>
      </c>
      <c r="J7254" s="36">
        <f>I7254/H7254</f>
        <v>4.8492114327380661E-5</v>
      </c>
      <c r="K7254" s="30">
        <v>384902</v>
      </c>
      <c r="L7254" s="30">
        <f>I7254</f>
        <v>202.97</v>
      </c>
      <c r="M7254" s="80">
        <f>L7254/K7254</f>
        <v>5.2732903440356246E-4</v>
      </c>
    </row>
    <row r="7255" spans="2:13" ht="24.9" customHeight="1" outlineLevel="2" x14ac:dyDescent="0.3">
      <c r="B7255" s="47" t="s">
        <v>2133</v>
      </c>
      <c r="C7255" s="46" t="s">
        <v>336</v>
      </c>
      <c r="D7255" s="46" t="s">
        <v>1417</v>
      </c>
      <c r="E7255" s="46" t="s">
        <v>1626</v>
      </c>
      <c r="F7255" s="45" t="s">
        <v>1417</v>
      </c>
      <c r="G7255" s="26" t="s">
        <v>7</v>
      </c>
      <c r="H7255" s="30">
        <v>-837126</v>
      </c>
      <c r="I7255" s="24"/>
      <c r="J7255" s="36"/>
      <c r="K7255" s="24"/>
      <c r="L7255" s="24"/>
      <c r="M7255" s="80" t="str">
        <f>IFERROR((Base_actualizacion!$L7251/Base_actualizacion!$K7251)," " )</f>
        <v xml:space="preserve"> </v>
      </c>
    </row>
    <row r="7256" spans="2:13" ht="24.9" customHeight="1" outlineLevel="2" x14ac:dyDescent="0.3">
      <c r="B7256" s="47" t="s">
        <v>2133</v>
      </c>
      <c r="C7256" s="46" t="s">
        <v>336</v>
      </c>
      <c r="D7256" s="46" t="s">
        <v>1417</v>
      </c>
      <c r="E7256" s="46" t="s">
        <v>1626</v>
      </c>
      <c r="F7256" s="45" t="s">
        <v>1417</v>
      </c>
      <c r="G7256" s="26" t="s">
        <v>2136</v>
      </c>
      <c r="H7256" s="30">
        <v>90454</v>
      </c>
      <c r="I7256" s="30">
        <v>90454</v>
      </c>
      <c r="J7256" s="36">
        <f>I7256/H7256</f>
        <v>1</v>
      </c>
      <c r="K7256" s="24"/>
      <c r="L7256" s="24"/>
      <c r="M7256" s="80"/>
    </row>
    <row r="7257" spans="2:13" ht="24.9" customHeight="1" outlineLevel="1" x14ac:dyDescent="0.3">
      <c r="B7257" s="44" t="str">
        <f>B7256</f>
        <v>ASIGNACIONES DIRECTAS (20% DEL SGR)</v>
      </c>
      <c r="C7257" s="43" t="s">
        <v>336</v>
      </c>
      <c r="D7257" s="43" t="s">
        <v>1417</v>
      </c>
      <c r="E7257" s="43" t="s">
        <v>1626</v>
      </c>
      <c r="F7257" s="42" t="s">
        <v>1417</v>
      </c>
      <c r="G7257" s="18" t="s">
        <v>3</v>
      </c>
      <c r="H7257" s="32">
        <f>SUBTOTAL(9,H7254:H7256)</f>
        <v>3438957</v>
      </c>
      <c r="I7257" s="32">
        <f>SUBTOTAL(9,I7254:I7256)</f>
        <v>90656.97</v>
      </c>
      <c r="J7257" s="31">
        <f>SUBTOTAL(9,J7254:J7256)</f>
        <v>1.0000484921143273</v>
      </c>
      <c r="K7257" s="14">
        <f>SUBTOTAL(9,K7254:K7256)</f>
        <v>384902</v>
      </c>
      <c r="L7257" s="14">
        <f>SUBTOTAL(9,L7254:L7256)</f>
        <v>202.97</v>
      </c>
      <c r="M7257" s="80">
        <f>SUBTOTAL(9,M7254:M7256)</f>
        <v>5.2732903440356246E-4</v>
      </c>
    </row>
    <row r="7258" spans="2:13" ht="24.9" customHeight="1" outlineLevel="2" x14ac:dyDescent="0.3">
      <c r="B7258" s="47" t="s">
        <v>2133</v>
      </c>
      <c r="C7258" s="46" t="s">
        <v>336</v>
      </c>
      <c r="D7258" s="46" t="s">
        <v>1417</v>
      </c>
      <c r="E7258" s="46" t="s">
        <v>1625</v>
      </c>
      <c r="F7258" s="45" t="s">
        <v>1624</v>
      </c>
      <c r="G7258" s="26" t="s">
        <v>0</v>
      </c>
      <c r="H7258" s="30">
        <v>755066</v>
      </c>
      <c r="I7258" s="30">
        <v>755066</v>
      </c>
      <c r="J7258" s="36">
        <f>I7258/H7258</f>
        <v>1</v>
      </c>
      <c r="K7258" s="30">
        <v>69434</v>
      </c>
      <c r="L7258" s="30">
        <f>I7258</f>
        <v>755066</v>
      </c>
      <c r="M7258" s="80">
        <f>L7258/K7258</f>
        <v>10.874585937725033</v>
      </c>
    </row>
    <row r="7259" spans="2:13" ht="24.9" customHeight="1" outlineLevel="2" x14ac:dyDescent="0.3">
      <c r="B7259" s="47" t="s">
        <v>2133</v>
      </c>
      <c r="C7259" s="46" t="s">
        <v>336</v>
      </c>
      <c r="D7259" s="46" t="s">
        <v>1417</v>
      </c>
      <c r="E7259" s="46" t="s">
        <v>1625</v>
      </c>
      <c r="F7259" s="45" t="s">
        <v>1624</v>
      </c>
      <c r="G7259" s="26" t="s">
        <v>7</v>
      </c>
      <c r="H7259" s="30">
        <v>-151013</v>
      </c>
      <c r="I7259" s="24"/>
      <c r="J7259" s="36"/>
      <c r="K7259" s="24"/>
      <c r="L7259" s="24"/>
      <c r="M7259" s="80" t="str">
        <f>IFERROR((Base_actualizacion!$L7255/Base_actualizacion!$K7255)," " )</f>
        <v xml:space="preserve"> </v>
      </c>
    </row>
    <row r="7260" spans="2:13" ht="24.9" customHeight="1" outlineLevel="2" x14ac:dyDescent="0.3">
      <c r="B7260" s="47" t="s">
        <v>2133</v>
      </c>
      <c r="C7260" s="46" t="s">
        <v>336</v>
      </c>
      <c r="D7260" s="46" t="s">
        <v>1417</v>
      </c>
      <c r="E7260" s="46" t="s">
        <v>1625</v>
      </c>
      <c r="F7260" s="45" t="s">
        <v>1624</v>
      </c>
      <c r="G7260" s="26" t="s">
        <v>2136</v>
      </c>
      <c r="H7260" s="30">
        <v>17545075</v>
      </c>
      <c r="I7260" s="30">
        <v>17545075</v>
      </c>
      <c r="J7260" s="36">
        <f>I7260/H7260</f>
        <v>1</v>
      </c>
      <c r="K7260" s="24"/>
      <c r="L7260" s="24"/>
      <c r="M7260" s="80"/>
    </row>
    <row r="7261" spans="2:13" ht="24.9" customHeight="1" outlineLevel="1" x14ac:dyDescent="0.3">
      <c r="B7261" s="44" t="str">
        <f>B7260</f>
        <v>ASIGNACIONES DIRECTAS (20% DEL SGR)</v>
      </c>
      <c r="C7261" s="43" t="s">
        <v>336</v>
      </c>
      <c r="D7261" s="43" t="s">
        <v>1417</v>
      </c>
      <c r="E7261" s="43" t="s">
        <v>1625</v>
      </c>
      <c r="F7261" s="42" t="s">
        <v>1624</v>
      </c>
      <c r="G7261" s="18" t="s">
        <v>3</v>
      </c>
      <c r="H7261" s="32">
        <f>SUBTOTAL(9,H7258:H7260)</f>
        <v>18149128</v>
      </c>
      <c r="I7261" s="32">
        <f>SUBTOTAL(9,I7258:I7260)</f>
        <v>18300141</v>
      </c>
      <c r="J7261" s="31">
        <f>SUBTOTAL(9,J7258:J7260)</f>
        <v>2</v>
      </c>
      <c r="K7261" s="14">
        <f>SUBTOTAL(9,K7258:K7260)</f>
        <v>69434</v>
      </c>
      <c r="L7261" s="14">
        <f>SUBTOTAL(9,L7258:L7260)</f>
        <v>755066</v>
      </c>
      <c r="M7261" s="80">
        <f>SUBTOTAL(9,M7258:M7260)</f>
        <v>10.874585937725033</v>
      </c>
    </row>
    <row r="7262" spans="2:13" ht="24.9" customHeight="1" outlineLevel="2" x14ac:dyDescent="0.3">
      <c r="B7262" s="47" t="s">
        <v>2133</v>
      </c>
      <c r="C7262" s="46" t="s">
        <v>336</v>
      </c>
      <c r="D7262" s="46" t="s">
        <v>1417</v>
      </c>
      <c r="E7262" s="46" t="s">
        <v>1623</v>
      </c>
      <c r="F7262" s="45" t="s">
        <v>328</v>
      </c>
      <c r="G7262" s="26" t="s">
        <v>0</v>
      </c>
      <c r="H7262" s="30">
        <v>85245152</v>
      </c>
      <c r="I7262" s="30">
        <v>15821398.68</v>
      </c>
      <c r="J7262" s="36">
        <f>I7262/H7262</f>
        <v>0.18559880895044917</v>
      </c>
      <c r="K7262" s="30">
        <v>7596102</v>
      </c>
      <c r="L7262" s="30">
        <f>I7262</f>
        <v>15821398.68</v>
      </c>
      <c r="M7262" s="80">
        <f>L7262/K7262</f>
        <v>2.0828312574001773</v>
      </c>
    </row>
    <row r="7263" spans="2:13" ht="24.9" customHeight="1" outlineLevel="2" x14ac:dyDescent="0.3">
      <c r="B7263" s="47" t="s">
        <v>2133</v>
      </c>
      <c r="C7263" s="46" t="s">
        <v>336</v>
      </c>
      <c r="D7263" s="46" t="s">
        <v>1417</v>
      </c>
      <c r="E7263" s="46" t="s">
        <v>1623</v>
      </c>
      <c r="F7263" s="45" t="s">
        <v>328</v>
      </c>
      <c r="G7263" s="26" t="s">
        <v>7</v>
      </c>
      <c r="H7263" s="30">
        <v>-17049030</v>
      </c>
      <c r="I7263" s="24"/>
      <c r="J7263" s="36"/>
      <c r="K7263" s="24"/>
      <c r="L7263" s="24"/>
      <c r="M7263" s="80" t="str">
        <f>IFERROR((Base_actualizacion!$L7259/Base_actualizacion!$K7259)," " )</f>
        <v xml:space="preserve"> </v>
      </c>
    </row>
    <row r="7264" spans="2:13" ht="24.9" customHeight="1" outlineLevel="2" x14ac:dyDescent="0.3">
      <c r="B7264" s="47" t="s">
        <v>2133</v>
      </c>
      <c r="C7264" s="46" t="s">
        <v>336</v>
      </c>
      <c r="D7264" s="46" t="s">
        <v>1417</v>
      </c>
      <c r="E7264" s="46" t="s">
        <v>1623</v>
      </c>
      <c r="F7264" s="45" t="s">
        <v>328</v>
      </c>
      <c r="G7264" s="26" t="s">
        <v>2136</v>
      </c>
      <c r="H7264" s="30">
        <v>2253024</v>
      </c>
      <c r="I7264" s="30">
        <v>2253024</v>
      </c>
      <c r="J7264" s="36">
        <f>I7264/H7264</f>
        <v>1</v>
      </c>
      <c r="K7264" s="24"/>
      <c r="L7264" s="24"/>
      <c r="M7264" s="80"/>
    </row>
    <row r="7265" spans="2:13" ht="24.9" customHeight="1" outlineLevel="1" x14ac:dyDescent="0.3">
      <c r="B7265" s="44" t="str">
        <f>B7264</f>
        <v>ASIGNACIONES DIRECTAS (20% DEL SGR)</v>
      </c>
      <c r="C7265" s="43" t="s">
        <v>336</v>
      </c>
      <c r="D7265" s="43" t="s">
        <v>1417</v>
      </c>
      <c r="E7265" s="43" t="s">
        <v>1623</v>
      </c>
      <c r="F7265" s="42" t="s">
        <v>328</v>
      </c>
      <c r="G7265" s="18" t="s">
        <v>3</v>
      </c>
      <c r="H7265" s="32">
        <f>SUBTOTAL(9,H7262:H7264)</f>
        <v>70449146</v>
      </c>
      <c r="I7265" s="32">
        <f>SUBTOTAL(9,I7262:I7264)</f>
        <v>18074422.68</v>
      </c>
      <c r="J7265" s="31">
        <f>SUBTOTAL(9,J7262:J7264)</f>
        <v>1.1855988089504492</v>
      </c>
      <c r="K7265" s="14">
        <f>SUBTOTAL(9,K7262:K7264)</f>
        <v>7596102</v>
      </c>
      <c r="L7265" s="14">
        <f>SUBTOTAL(9,L7262:L7264)</f>
        <v>15821398.68</v>
      </c>
      <c r="M7265" s="80">
        <f>SUBTOTAL(9,M7262:M7264)</f>
        <v>2.0828312574001773</v>
      </c>
    </row>
    <row r="7266" spans="2:13" ht="24.9" customHeight="1" outlineLevel="2" x14ac:dyDescent="0.3">
      <c r="B7266" s="47" t="s">
        <v>2133</v>
      </c>
      <c r="C7266" s="46" t="s">
        <v>336</v>
      </c>
      <c r="D7266" s="46" t="s">
        <v>1417</v>
      </c>
      <c r="E7266" s="46" t="s">
        <v>1622</v>
      </c>
      <c r="F7266" s="45" t="s">
        <v>1621</v>
      </c>
      <c r="G7266" s="26" t="s">
        <v>0</v>
      </c>
      <c r="H7266" s="30">
        <v>8784829</v>
      </c>
      <c r="I7266" s="30">
        <v>363634.53</v>
      </c>
      <c r="J7266" s="36">
        <f>I7266/H7266</f>
        <v>4.1393467078300557E-2</v>
      </c>
      <c r="K7266" s="30">
        <v>780341</v>
      </c>
      <c r="L7266" s="30">
        <f>I7266</f>
        <v>363634.53</v>
      </c>
      <c r="M7266" s="80">
        <f>L7266/K7266</f>
        <v>0.465994392195207</v>
      </c>
    </row>
    <row r="7267" spans="2:13" ht="24.9" customHeight="1" outlineLevel="2" x14ac:dyDescent="0.3">
      <c r="B7267" s="47" t="s">
        <v>2133</v>
      </c>
      <c r="C7267" s="46" t="s">
        <v>336</v>
      </c>
      <c r="D7267" s="46" t="s">
        <v>1417</v>
      </c>
      <c r="E7267" s="46" t="s">
        <v>1622</v>
      </c>
      <c r="F7267" s="45" t="s">
        <v>1621</v>
      </c>
      <c r="G7267" s="26" t="s">
        <v>7</v>
      </c>
      <c r="H7267" s="30">
        <v>-1756966</v>
      </c>
      <c r="I7267" s="24"/>
      <c r="J7267" s="36"/>
      <c r="K7267" s="24"/>
      <c r="L7267" s="24"/>
      <c r="M7267" s="80" t="str">
        <f>IFERROR((Base_actualizacion!$L7263/Base_actualizacion!$K7263)," " )</f>
        <v xml:space="preserve"> </v>
      </c>
    </row>
    <row r="7268" spans="2:13" ht="24.9" customHeight="1" outlineLevel="2" x14ac:dyDescent="0.3">
      <c r="B7268" s="47" t="s">
        <v>2133</v>
      </c>
      <c r="C7268" s="46" t="s">
        <v>336</v>
      </c>
      <c r="D7268" s="46" t="s">
        <v>1417</v>
      </c>
      <c r="E7268" s="46" t="s">
        <v>1622</v>
      </c>
      <c r="F7268" s="45" t="s">
        <v>1621</v>
      </c>
      <c r="G7268" s="26" t="s">
        <v>2136</v>
      </c>
      <c r="H7268" s="30">
        <v>93080</v>
      </c>
      <c r="I7268" s="30">
        <v>93080</v>
      </c>
      <c r="J7268" s="36">
        <f>I7268/H7268</f>
        <v>1</v>
      </c>
      <c r="K7268" s="24"/>
      <c r="L7268" s="24"/>
      <c r="M7268" s="80"/>
    </row>
    <row r="7269" spans="2:13" ht="24.9" customHeight="1" outlineLevel="1" x14ac:dyDescent="0.3">
      <c r="B7269" s="44" t="str">
        <f>B7268</f>
        <v>ASIGNACIONES DIRECTAS (20% DEL SGR)</v>
      </c>
      <c r="C7269" s="43" t="s">
        <v>336</v>
      </c>
      <c r="D7269" s="43" t="s">
        <v>1417</v>
      </c>
      <c r="E7269" s="43" t="s">
        <v>1622</v>
      </c>
      <c r="F7269" s="42" t="s">
        <v>1621</v>
      </c>
      <c r="G7269" s="18" t="s">
        <v>3</v>
      </c>
      <c r="H7269" s="32">
        <f>SUBTOTAL(9,H7266:H7268)</f>
        <v>7120943</v>
      </c>
      <c r="I7269" s="32">
        <f>SUBTOTAL(9,I7266:I7268)</f>
        <v>456714.53</v>
      </c>
      <c r="J7269" s="31">
        <f>SUBTOTAL(9,J7266:J7268)</f>
        <v>1.0413934670783005</v>
      </c>
      <c r="K7269" s="14">
        <f>SUBTOTAL(9,K7266:K7268)</f>
        <v>780341</v>
      </c>
      <c r="L7269" s="14">
        <f>SUBTOTAL(9,L7266:L7268)</f>
        <v>363634.53</v>
      </c>
      <c r="M7269" s="80">
        <f>SUBTOTAL(9,M7266:M7268)</f>
        <v>0.465994392195207</v>
      </c>
    </row>
    <row r="7270" spans="2:13" ht="24.9" customHeight="1" outlineLevel="2" x14ac:dyDescent="0.3">
      <c r="B7270" s="47" t="s">
        <v>2133</v>
      </c>
      <c r="C7270" s="46" t="s">
        <v>336</v>
      </c>
      <c r="D7270" s="46" t="s">
        <v>1417</v>
      </c>
      <c r="E7270" s="46" t="s">
        <v>1620</v>
      </c>
      <c r="F7270" s="45" t="s">
        <v>1369</v>
      </c>
      <c r="G7270" s="26" t="s">
        <v>0</v>
      </c>
      <c r="H7270" s="30">
        <v>55786705</v>
      </c>
      <c r="I7270" s="30">
        <v>10547599.129999999</v>
      </c>
      <c r="J7270" s="36">
        <f>I7270/H7270</f>
        <v>0.18907012217337443</v>
      </c>
      <c r="K7270" s="30">
        <v>4971093</v>
      </c>
      <c r="L7270" s="30">
        <f>I7270</f>
        <v>10547599.129999999</v>
      </c>
      <c r="M7270" s="80">
        <f>L7270/K7270</f>
        <v>2.1217867237647736</v>
      </c>
    </row>
    <row r="7271" spans="2:13" ht="24.9" customHeight="1" outlineLevel="2" x14ac:dyDescent="0.3">
      <c r="B7271" s="47" t="s">
        <v>2133</v>
      </c>
      <c r="C7271" s="46" t="s">
        <v>336</v>
      </c>
      <c r="D7271" s="46" t="s">
        <v>1417</v>
      </c>
      <c r="E7271" s="46" t="s">
        <v>1620</v>
      </c>
      <c r="F7271" s="45" t="s">
        <v>1369</v>
      </c>
      <c r="G7271" s="26" t="s">
        <v>7</v>
      </c>
      <c r="H7271" s="30">
        <v>-11157341</v>
      </c>
      <c r="I7271" s="24"/>
      <c r="J7271" s="36"/>
      <c r="K7271" s="24"/>
      <c r="L7271" s="24"/>
      <c r="M7271" s="80" t="str">
        <f>IFERROR((Base_actualizacion!$L7267/Base_actualizacion!$K7267)," " )</f>
        <v xml:space="preserve"> </v>
      </c>
    </row>
    <row r="7272" spans="2:13" ht="24.9" customHeight="1" outlineLevel="2" x14ac:dyDescent="0.3">
      <c r="B7272" s="47" t="s">
        <v>2133</v>
      </c>
      <c r="C7272" s="46" t="s">
        <v>336</v>
      </c>
      <c r="D7272" s="46" t="s">
        <v>1417</v>
      </c>
      <c r="E7272" s="46" t="s">
        <v>1620</v>
      </c>
      <c r="F7272" s="45" t="s">
        <v>1369</v>
      </c>
      <c r="G7272" s="26" t="s">
        <v>2136</v>
      </c>
      <c r="H7272" s="30">
        <v>2800667</v>
      </c>
      <c r="I7272" s="30">
        <v>2800667</v>
      </c>
      <c r="J7272" s="36">
        <f>I7272/H7272</f>
        <v>1</v>
      </c>
      <c r="K7272" s="24"/>
      <c r="L7272" s="24"/>
      <c r="M7272" s="80"/>
    </row>
    <row r="7273" spans="2:13" ht="24.9" customHeight="1" outlineLevel="1" x14ac:dyDescent="0.3">
      <c r="B7273" s="44" t="str">
        <f>B7272</f>
        <v>ASIGNACIONES DIRECTAS (20% DEL SGR)</v>
      </c>
      <c r="C7273" s="43" t="s">
        <v>336</v>
      </c>
      <c r="D7273" s="43" t="s">
        <v>1417</v>
      </c>
      <c r="E7273" s="43" t="s">
        <v>1620</v>
      </c>
      <c r="F7273" s="42" t="s">
        <v>1369</v>
      </c>
      <c r="G7273" s="18" t="s">
        <v>3</v>
      </c>
      <c r="H7273" s="32">
        <f>SUBTOTAL(9,H7270:H7272)</f>
        <v>47430031</v>
      </c>
      <c r="I7273" s="32">
        <f>SUBTOTAL(9,I7270:I7272)</f>
        <v>13348266.129999999</v>
      </c>
      <c r="J7273" s="31">
        <f>SUBTOTAL(9,J7270:J7272)</f>
        <v>1.1890701221733744</v>
      </c>
      <c r="K7273" s="14">
        <f>SUBTOTAL(9,K7270:K7272)</f>
        <v>4971093</v>
      </c>
      <c r="L7273" s="14">
        <f>SUBTOTAL(9,L7270:L7272)</f>
        <v>10547599.129999999</v>
      </c>
      <c r="M7273" s="80">
        <f>SUBTOTAL(9,M7270:M7272)</f>
        <v>2.1217867237647736</v>
      </c>
    </row>
    <row r="7274" spans="2:13" ht="24.9" customHeight="1" outlineLevel="2" x14ac:dyDescent="0.3">
      <c r="B7274" s="47" t="s">
        <v>2133</v>
      </c>
      <c r="C7274" s="46" t="s">
        <v>336</v>
      </c>
      <c r="D7274" s="46" t="s">
        <v>1417</v>
      </c>
      <c r="E7274" s="46" t="s">
        <v>1615</v>
      </c>
      <c r="F7274" s="45" t="s">
        <v>1614</v>
      </c>
      <c r="G7274" s="26" t="s">
        <v>13</v>
      </c>
      <c r="H7274" s="30">
        <v>370</v>
      </c>
      <c r="I7274" s="30">
        <v>370</v>
      </c>
      <c r="J7274" s="36">
        <f>H7274/I7274</f>
        <v>1</v>
      </c>
      <c r="K7274" s="24"/>
      <c r="L7274" s="24"/>
      <c r="M7274" s="80"/>
    </row>
    <row r="7275" spans="2:13" ht="24.9" customHeight="1" outlineLevel="2" x14ac:dyDescent="0.3">
      <c r="B7275" s="47" t="s">
        <v>2133</v>
      </c>
      <c r="C7275" s="46" t="s">
        <v>336</v>
      </c>
      <c r="D7275" s="46" t="s">
        <v>1417</v>
      </c>
      <c r="E7275" s="46" t="s">
        <v>1615</v>
      </c>
      <c r="F7275" s="45" t="s">
        <v>1614</v>
      </c>
      <c r="G7275" s="26" t="s">
        <v>2136</v>
      </c>
      <c r="H7275" s="30">
        <v>1897</v>
      </c>
      <c r="I7275" s="30">
        <v>1897</v>
      </c>
      <c r="J7275" s="36">
        <f>I7275/H7275</f>
        <v>1</v>
      </c>
      <c r="K7275" s="24"/>
      <c r="L7275" s="24"/>
      <c r="M7275" s="80"/>
    </row>
    <row r="7276" spans="2:13" ht="24.9" customHeight="1" outlineLevel="1" x14ac:dyDescent="0.3">
      <c r="B7276" s="44" t="str">
        <f>B7275</f>
        <v>ASIGNACIONES DIRECTAS (20% DEL SGR)</v>
      </c>
      <c r="C7276" s="43" t="s">
        <v>336</v>
      </c>
      <c r="D7276" s="43" t="s">
        <v>1417</v>
      </c>
      <c r="E7276" s="43" t="s">
        <v>1615</v>
      </c>
      <c r="F7276" s="42" t="s">
        <v>1614</v>
      </c>
      <c r="G7276" s="18" t="s">
        <v>3</v>
      </c>
      <c r="H7276" s="32">
        <f>SUBTOTAL(9,H7274:H7275)</f>
        <v>2267</v>
      </c>
      <c r="I7276" s="32">
        <f>SUBTOTAL(9,I7274:I7275)</f>
        <v>2267</v>
      </c>
      <c r="J7276" s="31">
        <f>SUBTOTAL(9,J7274:J7275)</f>
        <v>2</v>
      </c>
      <c r="K7276" s="14">
        <f>SUBTOTAL(9,K7274:K7275)</f>
        <v>0</v>
      </c>
      <c r="L7276" s="14">
        <f>SUBTOTAL(9,L7273:L7275)</f>
        <v>0</v>
      </c>
      <c r="M7276" s="80">
        <f>SUBTOTAL(9,M7274:M7275)</f>
        <v>0</v>
      </c>
    </row>
    <row r="7277" spans="2:13" ht="24.9" customHeight="1" outlineLevel="2" x14ac:dyDescent="0.3">
      <c r="B7277" s="47" t="s">
        <v>2133</v>
      </c>
      <c r="C7277" s="46" t="s">
        <v>336</v>
      </c>
      <c r="D7277" s="46" t="s">
        <v>1417</v>
      </c>
      <c r="E7277" s="46" t="s">
        <v>1613</v>
      </c>
      <c r="F7277" s="45" t="s">
        <v>1612</v>
      </c>
      <c r="G7277" s="26" t="s">
        <v>2136</v>
      </c>
      <c r="H7277" s="30">
        <v>27504819</v>
      </c>
      <c r="I7277" s="30">
        <v>27504819</v>
      </c>
      <c r="J7277" s="36">
        <f>I7277/H7277</f>
        <v>1</v>
      </c>
      <c r="K7277" s="24"/>
      <c r="L7277" s="24"/>
      <c r="M7277" s="80"/>
    </row>
    <row r="7278" spans="2:13" ht="24.9" customHeight="1" outlineLevel="1" x14ac:dyDescent="0.3">
      <c r="B7278" s="44" t="str">
        <f>B7277</f>
        <v>ASIGNACIONES DIRECTAS (20% DEL SGR)</v>
      </c>
      <c r="C7278" s="43" t="s">
        <v>336</v>
      </c>
      <c r="D7278" s="43" t="s">
        <v>1417</v>
      </c>
      <c r="E7278" s="43" t="s">
        <v>1613</v>
      </c>
      <c r="F7278" s="42" t="s">
        <v>1612</v>
      </c>
      <c r="G7278" s="18" t="s">
        <v>3</v>
      </c>
      <c r="H7278" s="32">
        <f>SUBTOTAL(9,H7277:H7277)</f>
        <v>27504819</v>
      </c>
      <c r="I7278" s="32">
        <f>SUBTOTAL(9,I7277:I7277)</f>
        <v>27504819</v>
      </c>
      <c r="J7278" s="31">
        <f>SUBTOTAL(9,J7277:J7277)</f>
        <v>1</v>
      </c>
      <c r="K7278" s="14">
        <f>SUBTOTAL(9,K7277:K7277)</f>
        <v>0</v>
      </c>
      <c r="L7278" s="14">
        <f>SUBTOTAL(9,L7275:L7277)</f>
        <v>0</v>
      </c>
      <c r="M7278" s="80">
        <f>SUBTOTAL(9,M7277:M7277)</f>
        <v>0</v>
      </c>
    </row>
    <row r="7279" spans="2:13" ht="24.9" customHeight="1" outlineLevel="2" x14ac:dyDescent="0.3">
      <c r="B7279" s="47" t="s">
        <v>2133</v>
      </c>
      <c r="C7279" s="46" t="s">
        <v>336</v>
      </c>
      <c r="D7279" s="46" t="s">
        <v>1417</v>
      </c>
      <c r="E7279" s="46" t="s">
        <v>1611</v>
      </c>
      <c r="F7279" s="45" t="s">
        <v>1610</v>
      </c>
      <c r="G7279" s="26" t="s">
        <v>0</v>
      </c>
      <c r="H7279" s="30">
        <v>119980950</v>
      </c>
      <c r="I7279" s="30">
        <v>29078985.599999998</v>
      </c>
      <c r="J7279" s="36">
        <f>I7279/H7279</f>
        <v>0.24236335518263522</v>
      </c>
      <c r="K7279" s="30">
        <v>11120258</v>
      </c>
      <c r="L7279" s="30">
        <f>I7279</f>
        <v>29078985.599999998</v>
      </c>
      <c r="M7279" s="80">
        <f>L7279/K7279</f>
        <v>2.6149560199052932</v>
      </c>
    </row>
    <row r="7280" spans="2:13" ht="24.9" customHeight="1" outlineLevel="2" x14ac:dyDescent="0.3">
      <c r="B7280" s="47" t="s">
        <v>2133</v>
      </c>
      <c r="C7280" s="46" t="s">
        <v>336</v>
      </c>
      <c r="D7280" s="46" t="s">
        <v>1417</v>
      </c>
      <c r="E7280" s="46" t="s">
        <v>1611</v>
      </c>
      <c r="F7280" s="45" t="s">
        <v>1610</v>
      </c>
      <c r="G7280" s="26" t="s">
        <v>7</v>
      </c>
      <c r="H7280" s="30">
        <v>-23996190</v>
      </c>
      <c r="I7280" s="24"/>
      <c r="J7280" s="36"/>
      <c r="K7280" s="24"/>
      <c r="L7280" s="24"/>
      <c r="M7280" s="80" t="str">
        <f>IFERROR((Base_actualizacion!$L7275/Base_actualizacion!$K7275)," " )</f>
        <v xml:space="preserve"> </v>
      </c>
    </row>
    <row r="7281" spans="2:13" ht="24.9" customHeight="1" outlineLevel="2" x14ac:dyDescent="0.3">
      <c r="B7281" s="47" t="s">
        <v>2133</v>
      </c>
      <c r="C7281" s="46" t="s">
        <v>336</v>
      </c>
      <c r="D7281" s="46" t="s">
        <v>1417</v>
      </c>
      <c r="E7281" s="46" t="s">
        <v>1611</v>
      </c>
      <c r="F7281" s="45" t="s">
        <v>1610</v>
      </c>
      <c r="G7281" s="26" t="s">
        <v>2136</v>
      </c>
      <c r="H7281" s="30">
        <v>26093113</v>
      </c>
      <c r="I7281" s="30">
        <v>26093113</v>
      </c>
      <c r="J7281" s="36">
        <f>I7281/H7281</f>
        <v>1</v>
      </c>
      <c r="K7281" s="24"/>
      <c r="L7281" s="24"/>
      <c r="M7281" s="80"/>
    </row>
    <row r="7282" spans="2:13" ht="24.9" customHeight="1" outlineLevel="1" x14ac:dyDescent="0.3">
      <c r="B7282" s="44" t="str">
        <f>B7281</f>
        <v>ASIGNACIONES DIRECTAS (20% DEL SGR)</v>
      </c>
      <c r="C7282" s="43" t="s">
        <v>336</v>
      </c>
      <c r="D7282" s="43" t="s">
        <v>1417</v>
      </c>
      <c r="E7282" s="43" t="s">
        <v>1611</v>
      </c>
      <c r="F7282" s="42" t="s">
        <v>1610</v>
      </c>
      <c r="G7282" s="18" t="s">
        <v>3</v>
      </c>
      <c r="H7282" s="32">
        <f>SUBTOTAL(9,H7279:H7281)</f>
        <v>122077873</v>
      </c>
      <c r="I7282" s="32">
        <f>SUBTOTAL(9,I7279:I7281)</f>
        <v>55172098.599999994</v>
      </c>
      <c r="J7282" s="31">
        <f>SUBTOTAL(9,J7279:J7281)</f>
        <v>1.2423633551826352</v>
      </c>
      <c r="K7282" s="14">
        <f>SUBTOTAL(9,K7279:K7281)</f>
        <v>11120258</v>
      </c>
      <c r="L7282" s="14">
        <f>SUBTOTAL(9,L7279:L7281)</f>
        <v>29078985.599999998</v>
      </c>
      <c r="M7282" s="80">
        <f>SUBTOTAL(9,M7279:M7281)</f>
        <v>2.6149560199052932</v>
      </c>
    </row>
    <row r="7283" spans="2:13" ht="24.9" customHeight="1" outlineLevel="2" x14ac:dyDescent="0.3">
      <c r="B7283" s="47" t="s">
        <v>2133</v>
      </c>
      <c r="C7283" s="46" t="s">
        <v>336</v>
      </c>
      <c r="D7283" s="46" t="s">
        <v>1417</v>
      </c>
      <c r="E7283" s="46" t="s">
        <v>1609</v>
      </c>
      <c r="F7283" s="45" t="s">
        <v>1608</v>
      </c>
      <c r="G7283" s="26" t="s">
        <v>0</v>
      </c>
      <c r="H7283" s="30">
        <v>45798917</v>
      </c>
      <c r="I7283" s="30">
        <v>14198419.27</v>
      </c>
      <c r="J7283" s="36">
        <f>I7283/H7283</f>
        <v>0.31001648510596874</v>
      </c>
      <c r="K7283" s="30">
        <v>4307669</v>
      </c>
      <c r="L7283" s="30">
        <f>I7283</f>
        <v>14198419.27</v>
      </c>
      <c r="M7283" s="80">
        <f>L7283/K7283</f>
        <v>3.2960794503941688</v>
      </c>
    </row>
    <row r="7284" spans="2:13" ht="24.9" customHeight="1" outlineLevel="2" x14ac:dyDescent="0.3">
      <c r="B7284" s="47" t="s">
        <v>2133</v>
      </c>
      <c r="C7284" s="46" t="s">
        <v>336</v>
      </c>
      <c r="D7284" s="46" t="s">
        <v>1417</v>
      </c>
      <c r="E7284" s="46" t="s">
        <v>1609</v>
      </c>
      <c r="F7284" s="45" t="s">
        <v>1608</v>
      </c>
      <c r="G7284" s="26" t="s">
        <v>7</v>
      </c>
      <c r="H7284" s="30">
        <v>-9159783</v>
      </c>
      <c r="I7284" s="24"/>
      <c r="J7284" s="36"/>
      <c r="K7284" s="24"/>
      <c r="L7284" s="24"/>
      <c r="M7284" s="80" t="str">
        <f>IFERROR((Base_actualizacion!$L7280/Base_actualizacion!$K7280)," " )</f>
        <v xml:space="preserve"> </v>
      </c>
    </row>
    <row r="7285" spans="2:13" ht="24.9" customHeight="1" outlineLevel="2" x14ac:dyDescent="0.3">
      <c r="B7285" s="47" t="s">
        <v>2133</v>
      </c>
      <c r="C7285" s="46" t="s">
        <v>336</v>
      </c>
      <c r="D7285" s="46" t="s">
        <v>1417</v>
      </c>
      <c r="E7285" s="46" t="s">
        <v>1609</v>
      </c>
      <c r="F7285" s="45" t="s">
        <v>1608</v>
      </c>
      <c r="G7285" s="26" t="s">
        <v>2136</v>
      </c>
      <c r="H7285" s="30">
        <v>8797735</v>
      </c>
      <c r="I7285" s="30">
        <v>8797735</v>
      </c>
      <c r="J7285" s="36">
        <f>I7285/H7285</f>
        <v>1</v>
      </c>
      <c r="K7285" s="24"/>
      <c r="L7285" s="24"/>
      <c r="M7285" s="80"/>
    </row>
    <row r="7286" spans="2:13" ht="24.9" customHeight="1" outlineLevel="1" x14ac:dyDescent="0.3">
      <c r="B7286" s="44" t="str">
        <f>B7285</f>
        <v>ASIGNACIONES DIRECTAS (20% DEL SGR)</v>
      </c>
      <c r="C7286" s="43" t="s">
        <v>336</v>
      </c>
      <c r="D7286" s="43" t="s">
        <v>1417</v>
      </c>
      <c r="E7286" s="43" t="s">
        <v>1609</v>
      </c>
      <c r="F7286" s="42" t="s">
        <v>1608</v>
      </c>
      <c r="G7286" s="18" t="s">
        <v>3</v>
      </c>
      <c r="H7286" s="32">
        <f>SUBTOTAL(9,H7283:H7285)</f>
        <v>45436869</v>
      </c>
      <c r="I7286" s="32">
        <f>SUBTOTAL(9,I7283:I7285)</f>
        <v>22996154.27</v>
      </c>
      <c r="J7286" s="31">
        <f>SUBTOTAL(9,J7283:J7285)</f>
        <v>1.3100164851059688</v>
      </c>
      <c r="K7286" s="14">
        <f>SUBTOTAL(9,K7283:K7285)</f>
        <v>4307669</v>
      </c>
      <c r="L7286" s="14">
        <f>SUBTOTAL(9,L7283:L7285)</f>
        <v>14198419.27</v>
      </c>
      <c r="M7286" s="80">
        <f>SUBTOTAL(9,M7283:M7285)</f>
        <v>3.2960794503941688</v>
      </c>
    </row>
    <row r="7287" spans="2:13" ht="24.9" customHeight="1" outlineLevel="2" x14ac:dyDescent="0.3">
      <c r="B7287" s="47" t="s">
        <v>2133</v>
      </c>
      <c r="C7287" s="46" t="s">
        <v>336</v>
      </c>
      <c r="D7287" s="46" t="s">
        <v>1417</v>
      </c>
      <c r="E7287" s="46" t="s">
        <v>1607</v>
      </c>
      <c r="F7287" s="45" t="s">
        <v>1606</v>
      </c>
      <c r="G7287" s="26" t="s">
        <v>0</v>
      </c>
      <c r="H7287" s="30">
        <v>269365</v>
      </c>
      <c r="I7287" s="30">
        <v>0</v>
      </c>
      <c r="J7287" s="36">
        <f>I7287/H7287</f>
        <v>0</v>
      </c>
      <c r="K7287" s="30">
        <v>24240</v>
      </c>
      <c r="L7287" s="30">
        <f>I7287</f>
        <v>0</v>
      </c>
      <c r="M7287" s="80">
        <f>L7287/K7287</f>
        <v>0</v>
      </c>
    </row>
    <row r="7288" spans="2:13" ht="24.9" customHeight="1" outlineLevel="2" x14ac:dyDescent="0.3">
      <c r="B7288" s="47" t="s">
        <v>2133</v>
      </c>
      <c r="C7288" s="46" t="s">
        <v>336</v>
      </c>
      <c r="D7288" s="46" t="s">
        <v>1417</v>
      </c>
      <c r="E7288" s="46" t="s">
        <v>1607</v>
      </c>
      <c r="F7288" s="45" t="s">
        <v>1606</v>
      </c>
      <c r="G7288" s="26" t="s">
        <v>7</v>
      </c>
      <c r="H7288" s="30">
        <v>-53873</v>
      </c>
      <c r="I7288" s="24"/>
      <c r="J7288" s="36"/>
      <c r="K7288" s="24"/>
      <c r="L7288" s="24"/>
      <c r="M7288" s="80" t="str">
        <f>IFERROR((Base_actualizacion!$L7284/Base_actualizacion!$K7284)," " )</f>
        <v xml:space="preserve"> </v>
      </c>
    </row>
    <row r="7289" spans="2:13" ht="24.9" customHeight="1" outlineLevel="2" x14ac:dyDescent="0.3">
      <c r="B7289" s="47" t="s">
        <v>2133</v>
      </c>
      <c r="C7289" s="46" t="s">
        <v>336</v>
      </c>
      <c r="D7289" s="46" t="s">
        <v>1417</v>
      </c>
      <c r="E7289" s="46" t="s">
        <v>1607</v>
      </c>
      <c r="F7289" s="45" t="s">
        <v>1606</v>
      </c>
      <c r="G7289" s="26" t="s">
        <v>2136</v>
      </c>
      <c r="H7289" s="30">
        <v>317893</v>
      </c>
      <c r="I7289" s="30">
        <v>317893</v>
      </c>
      <c r="J7289" s="36">
        <f>I7289/H7289</f>
        <v>1</v>
      </c>
      <c r="K7289" s="24"/>
      <c r="L7289" s="24"/>
      <c r="M7289" s="80"/>
    </row>
    <row r="7290" spans="2:13" ht="24.9" customHeight="1" outlineLevel="1" x14ac:dyDescent="0.3">
      <c r="B7290" s="44" t="str">
        <f>B7289</f>
        <v>ASIGNACIONES DIRECTAS (20% DEL SGR)</v>
      </c>
      <c r="C7290" s="43" t="s">
        <v>336</v>
      </c>
      <c r="D7290" s="43" t="s">
        <v>1417</v>
      </c>
      <c r="E7290" s="43" t="s">
        <v>1607</v>
      </c>
      <c r="F7290" s="42" t="s">
        <v>1606</v>
      </c>
      <c r="G7290" s="18" t="s">
        <v>3</v>
      </c>
      <c r="H7290" s="32">
        <f>SUBTOTAL(9,H7287:H7289)</f>
        <v>533385</v>
      </c>
      <c r="I7290" s="32">
        <f>SUBTOTAL(9,I7287:I7289)</f>
        <v>317893</v>
      </c>
      <c r="J7290" s="31">
        <f>SUBTOTAL(9,J7287:J7289)</f>
        <v>1</v>
      </c>
      <c r="K7290" s="14">
        <f>SUBTOTAL(9,K7287:K7289)</f>
        <v>24240</v>
      </c>
      <c r="L7290" s="14">
        <f>SUBTOTAL(9,L7287:L7289)</f>
        <v>0</v>
      </c>
      <c r="M7290" s="80">
        <f>SUBTOTAL(9,M7287:M7289)</f>
        <v>0</v>
      </c>
    </row>
    <row r="7291" spans="2:13" ht="24.9" customHeight="1" outlineLevel="2" x14ac:dyDescent="0.3">
      <c r="B7291" s="47" t="s">
        <v>2133</v>
      </c>
      <c r="C7291" s="46" t="s">
        <v>336</v>
      </c>
      <c r="D7291" s="46" t="s">
        <v>1417</v>
      </c>
      <c r="E7291" s="46" t="s">
        <v>1605</v>
      </c>
      <c r="F7291" s="45" t="s">
        <v>1604</v>
      </c>
      <c r="G7291" s="26" t="s">
        <v>0</v>
      </c>
      <c r="H7291" s="30">
        <v>135999221</v>
      </c>
      <c r="I7291" s="30">
        <v>10371067.76</v>
      </c>
      <c r="J7291" s="36">
        <f>I7291/H7291</f>
        <v>7.6258287979458356E-2</v>
      </c>
      <c r="K7291" s="30">
        <v>12502300</v>
      </c>
      <c r="L7291" s="30">
        <f>I7291</f>
        <v>10371067.76</v>
      </c>
      <c r="M7291" s="80">
        <f>L7291/K7291</f>
        <v>0.82953278676723485</v>
      </c>
    </row>
    <row r="7292" spans="2:13" ht="24.9" customHeight="1" outlineLevel="2" x14ac:dyDescent="0.3">
      <c r="B7292" s="47" t="s">
        <v>2133</v>
      </c>
      <c r="C7292" s="46" t="s">
        <v>336</v>
      </c>
      <c r="D7292" s="46" t="s">
        <v>1417</v>
      </c>
      <c r="E7292" s="46" t="s">
        <v>1605</v>
      </c>
      <c r="F7292" s="45" t="s">
        <v>1604</v>
      </c>
      <c r="G7292" s="26" t="s">
        <v>7</v>
      </c>
      <c r="H7292" s="30">
        <v>-27199844</v>
      </c>
      <c r="I7292" s="24"/>
      <c r="J7292" s="36"/>
      <c r="K7292" s="24"/>
      <c r="L7292" s="24"/>
      <c r="M7292" s="80" t="str">
        <f>IFERROR((Base_actualizacion!$L7288/Base_actualizacion!$K7288)," " )</f>
        <v xml:space="preserve"> </v>
      </c>
    </row>
    <row r="7293" spans="2:13" ht="24.9" customHeight="1" outlineLevel="2" x14ac:dyDescent="0.3">
      <c r="B7293" s="47" t="s">
        <v>2133</v>
      </c>
      <c r="C7293" s="46" t="s">
        <v>336</v>
      </c>
      <c r="D7293" s="46" t="s">
        <v>1417</v>
      </c>
      <c r="E7293" s="46" t="s">
        <v>1605</v>
      </c>
      <c r="F7293" s="45" t="s">
        <v>1604</v>
      </c>
      <c r="G7293" s="26" t="s">
        <v>2137</v>
      </c>
      <c r="H7293" s="30">
        <v>515154</v>
      </c>
      <c r="I7293" s="24"/>
      <c r="J7293" s="36">
        <f>IFERROR((H7293/I7293),0)</f>
        <v>0</v>
      </c>
      <c r="K7293" s="24"/>
      <c r="L7293" s="24"/>
      <c r="M7293" s="80"/>
    </row>
    <row r="7294" spans="2:13" ht="24.9" customHeight="1" outlineLevel="2" x14ac:dyDescent="0.3">
      <c r="B7294" s="47" t="s">
        <v>2133</v>
      </c>
      <c r="C7294" s="46" t="s">
        <v>336</v>
      </c>
      <c r="D7294" s="46" t="s">
        <v>1417</v>
      </c>
      <c r="E7294" s="46" t="s">
        <v>1605</v>
      </c>
      <c r="F7294" s="45" t="s">
        <v>1604</v>
      </c>
      <c r="G7294" s="26" t="s">
        <v>2136</v>
      </c>
      <c r="H7294" s="30">
        <v>21588019</v>
      </c>
      <c r="I7294" s="30">
        <v>21588019</v>
      </c>
      <c r="J7294" s="36">
        <f>I7294/H7294</f>
        <v>1</v>
      </c>
      <c r="K7294" s="24"/>
      <c r="L7294" s="24"/>
      <c r="M7294" s="80"/>
    </row>
    <row r="7295" spans="2:13" ht="24.9" customHeight="1" outlineLevel="1" x14ac:dyDescent="0.3">
      <c r="B7295" s="44" t="str">
        <f>B7294</f>
        <v>ASIGNACIONES DIRECTAS (20% DEL SGR)</v>
      </c>
      <c r="C7295" s="43" t="s">
        <v>336</v>
      </c>
      <c r="D7295" s="43" t="s">
        <v>1417</v>
      </c>
      <c r="E7295" s="43" t="s">
        <v>1605</v>
      </c>
      <c r="F7295" s="42" t="s">
        <v>1604</v>
      </c>
      <c r="G7295" s="18" t="s">
        <v>3</v>
      </c>
      <c r="H7295" s="32">
        <f>SUBTOTAL(9,H7291:H7294)</f>
        <v>130902550</v>
      </c>
      <c r="I7295" s="32">
        <f>SUBTOTAL(9,I7291:I7294)</f>
        <v>31959086.759999998</v>
      </c>
      <c r="J7295" s="31">
        <f>SUBTOTAL(9,J7291:J7294)</f>
        <v>1.0762582879794584</v>
      </c>
      <c r="K7295" s="14">
        <f>SUBTOTAL(9,K7291:K7294)</f>
        <v>12502300</v>
      </c>
      <c r="L7295" s="14">
        <f>SUBTOTAL(9,L7292:L7294)</f>
        <v>0</v>
      </c>
      <c r="M7295" s="80">
        <f>SUBTOTAL(9,M7291:M7294)</f>
        <v>0.82953278676723485</v>
      </c>
    </row>
    <row r="7296" spans="2:13" ht="24.9" customHeight="1" outlineLevel="2" x14ac:dyDescent="0.3">
      <c r="B7296" s="47" t="s">
        <v>2133</v>
      </c>
      <c r="C7296" s="46" t="s">
        <v>336</v>
      </c>
      <c r="D7296" s="46" t="s">
        <v>1417</v>
      </c>
      <c r="E7296" s="46" t="s">
        <v>1603</v>
      </c>
      <c r="F7296" s="45" t="s">
        <v>1602</v>
      </c>
      <c r="G7296" s="26" t="s">
        <v>2136</v>
      </c>
      <c r="H7296" s="30">
        <v>38748</v>
      </c>
      <c r="I7296" s="30">
        <v>38748</v>
      </c>
      <c r="J7296" s="36">
        <f>I7296/H7296</f>
        <v>1</v>
      </c>
      <c r="K7296" s="24"/>
      <c r="L7296" s="24"/>
      <c r="M7296" s="80"/>
    </row>
    <row r="7297" spans="2:13" ht="24.9" customHeight="1" outlineLevel="1" x14ac:dyDescent="0.3">
      <c r="B7297" s="44" t="str">
        <f>B7296</f>
        <v>ASIGNACIONES DIRECTAS (20% DEL SGR)</v>
      </c>
      <c r="C7297" s="43" t="s">
        <v>336</v>
      </c>
      <c r="D7297" s="43" t="s">
        <v>1417</v>
      </c>
      <c r="E7297" s="43" t="s">
        <v>1603</v>
      </c>
      <c r="F7297" s="42" t="s">
        <v>1602</v>
      </c>
      <c r="G7297" s="18" t="s">
        <v>3</v>
      </c>
      <c r="H7297" s="32">
        <f>SUBTOTAL(9,H7296:H7296)</f>
        <v>38748</v>
      </c>
      <c r="I7297" s="32">
        <f>SUBTOTAL(9,I7296:I7296)</f>
        <v>38748</v>
      </c>
      <c r="J7297" s="31">
        <f>SUBTOTAL(9,J7296:J7296)</f>
        <v>1</v>
      </c>
      <c r="K7297" s="14">
        <f>SUBTOTAL(9,K7296:K7296)</f>
        <v>0</v>
      </c>
      <c r="L7297" s="14">
        <f>SUBTOTAL(9,L7294:L7296)</f>
        <v>0</v>
      </c>
      <c r="M7297" s="80">
        <f>SUBTOTAL(9,M7296:M7296)</f>
        <v>0</v>
      </c>
    </row>
    <row r="7298" spans="2:13" ht="24.9" customHeight="1" outlineLevel="2" x14ac:dyDescent="0.3">
      <c r="B7298" s="47" t="s">
        <v>2133</v>
      </c>
      <c r="C7298" s="46" t="s">
        <v>336</v>
      </c>
      <c r="D7298" s="46" t="s">
        <v>1417</v>
      </c>
      <c r="E7298" s="46" t="s">
        <v>1601</v>
      </c>
      <c r="F7298" s="45" t="s">
        <v>1600</v>
      </c>
      <c r="G7298" s="26" t="s">
        <v>2137</v>
      </c>
      <c r="H7298" s="30">
        <v>427744</v>
      </c>
      <c r="I7298" s="24"/>
      <c r="J7298" s="36">
        <f>IFERROR((H7298/I7298),0)</f>
        <v>0</v>
      </c>
      <c r="K7298" s="24"/>
      <c r="L7298" s="24"/>
      <c r="M7298" s="80"/>
    </row>
    <row r="7299" spans="2:13" ht="24.9" customHeight="1" outlineLevel="2" x14ac:dyDescent="0.3">
      <c r="B7299" s="47" t="s">
        <v>2133</v>
      </c>
      <c r="C7299" s="46" t="s">
        <v>336</v>
      </c>
      <c r="D7299" s="46" t="s">
        <v>1417</v>
      </c>
      <c r="E7299" s="46" t="s">
        <v>1601</v>
      </c>
      <c r="F7299" s="45" t="s">
        <v>1600</v>
      </c>
      <c r="G7299" s="26" t="s">
        <v>2136</v>
      </c>
      <c r="H7299" s="30">
        <v>948062</v>
      </c>
      <c r="I7299" s="30">
        <v>948062</v>
      </c>
      <c r="J7299" s="36">
        <f>I7299/H7299</f>
        <v>1</v>
      </c>
      <c r="K7299" s="24"/>
      <c r="L7299" s="24"/>
      <c r="M7299" s="80"/>
    </row>
    <row r="7300" spans="2:13" ht="24.9" customHeight="1" outlineLevel="1" x14ac:dyDescent="0.3">
      <c r="B7300" s="44" t="str">
        <f>B7299</f>
        <v>ASIGNACIONES DIRECTAS (20% DEL SGR)</v>
      </c>
      <c r="C7300" s="43" t="s">
        <v>336</v>
      </c>
      <c r="D7300" s="43" t="s">
        <v>1417</v>
      </c>
      <c r="E7300" s="43" t="s">
        <v>1601</v>
      </c>
      <c r="F7300" s="42" t="s">
        <v>1600</v>
      </c>
      <c r="G7300" s="18" t="s">
        <v>3</v>
      </c>
      <c r="H7300" s="32">
        <f>SUBTOTAL(9,H7298:H7299)</f>
        <v>1375806</v>
      </c>
      <c r="I7300" s="32">
        <f>SUBTOTAL(9,I7298:I7299)</f>
        <v>948062</v>
      </c>
      <c r="J7300" s="31">
        <f>SUBTOTAL(9,J7298:J7299)</f>
        <v>1</v>
      </c>
      <c r="K7300" s="14">
        <f>SUBTOTAL(9,K7298:K7299)</f>
        <v>0</v>
      </c>
      <c r="L7300" s="14">
        <f>SUBTOTAL(9,L7297:L7299)</f>
        <v>0</v>
      </c>
      <c r="M7300" s="80">
        <f>SUBTOTAL(9,M7298:M7299)</f>
        <v>0</v>
      </c>
    </row>
    <row r="7301" spans="2:13" ht="24.9" customHeight="1" outlineLevel="2" x14ac:dyDescent="0.3">
      <c r="B7301" s="47" t="s">
        <v>2133</v>
      </c>
      <c r="C7301" s="46" t="s">
        <v>336</v>
      </c>
      <c r="D7301" s="46" t="s">
        <v>1417</v>
      </c>
      <c r="E7301" s="46" t="s">
        <v>1599</v>
      </c>
      <c r="F7301" s="45" t="s">
        <v>1598</v>
      </c>
      <c r="G7301" s="26" t="s">
        <v>0</v>
      </c>
      <c r="H7301" s="30">
        <v>84057367</v>
      </c>
      <c r="I7301" s="30">
        <v>15821398.68</v>
      </c>
      <c r="J7301" s="36">
        <f>I7301/H7301</f>
        <v>0.18822144024568363</v>
      </c>
      <c r="K7301" s="30">
        <v>7490262</v>
      </c>
      <c r="L7301" s="30">
        <f>I7301</f>
        <v>15821398.68</v>
      </c>
      <c r="M7301" s="80">
        <f>L7301/K7301</f>
        <v>2.112262385481309</v>
      </c>
    </row>
    <row r="7302" spans="2:13" ht="24.9" customHeight="1" outlineLevel="2" x14ac:dyDescent="0.3">
      <c r="B7302" s="47" t="s">
        <v>2133</v>
      </c>
      <c r="C7302" s="46" t="s">
        <v>336</v>
      </c>
      <c r="D7302" s="46" t="s">
        <v>1417</v>
      </c>
      <c r="E7302" s="46" t="s">
        <v>1599</v>
      </c>
      <c r="F7302" s="45" t="s">
        <v>1598</v>
      </c>
      <c r="G7302" s="26" t="s">
        <v>7</v>
      </c>
      <c r="H7302" s="30">
        <v>-16811473</v>
      </c>
      <c r="I7302" s="24"/>
      <c r="J7302" s="36"/>
      <c r="K7302" s="24"/>
      <c r="L7302" s="24"/>
      <c r="M7302" s="80" t="str">
        <f>IFERROR((Base_actualizacion!$L7298/Base_actualizacion!$K7298)," " )</f>
        <v xml:space="preserve"> </v>
      </c>
    </row>
    <row r="7303" spans="2:13" ht="24.9" customHeight="1" outlineLevel="2" x14ac:dyDescent="0.3">
      <c r="B7303" s="47" t="s">
        <v>2133</v>
      </c>
      <c r="C7303" s="46" t="s">
        <v>336</v>
      </c>
      <c r="D7303" s="46" t="s">
        <v>1417</v>
      </c>
      <c r="E7303" s="46" t="s">
        <v>1599</v>
      </c>
      <c r="F7303" s="45" t="s">
        <v>1598</v>
      </c>
      <c r="G7303" s="26" t="s">
        <v>2136</v>
      </c>
      <c r="H7303" s="30">
        <v>2588985</v>
      </c>
      <c r="I7303" s="30">
        <v>2588985</v>
      </c>
      <c r="J7303" s="36">
        <f>I7303/H7303</f>
        <v>1</v>
      </c>
      <c r="K7303" s="24"/>
      <c r="L7303" s="24"/>
      <c r="M7303" s="80"/>
    </row>
    <row r="7304" spans="2:13" ht="24.9" customHeight="1" outlineLevel="1" x14ac:dyDescent="0.3">
      <c r="B7304" s="44" t="str">
        <f>B7303</f>
        <v>ASIGNACIONES DIRECTAS (20% DEL SGR)</v>
      </c>
      <c r="C7304" s="43" t="s">
        <v>336</v>
      </c>
      <c r="D7304" s="43" t="s">
        <v>1417</v>
      </c>
      <c r="E7304" s="43" t="s">
        <v>1599</v>
      </c>
      <c r="F7304" s="42" t="s">
        <v>1598</v>
      </c>
      <c r="G7304" s="18" t="s">
        <v>3</v>
      </c>
      <c r="H7304" s="32">
        <f>SUBTOTAL(9,H7301:H7303)</f>
        <v>69834879</v>
      </c>
      <c r="I7304" s="32">
        <f>SUBTOTAL(9,I7301:I7303)</f>
        <v>18410383.68</v>
      </c>
      <c r="J7304" s="31">
        <f>SUBTOTAL(9,J7301:J7303)</f>
        <v>1.1882214402456837</v>
      </c>
      <c r="K7304" s="14">
        <f>SUBTOTAL(9,K7301:K7303)</f>
        <v>7490262</v>
      </c>
      <c r="L7304" s="14">
        <f>SUBTOTAL(9,L7301:L7303)</f>
        <v>15821398.68</v>
      </c>
      <c r="M7304" s="80">
        <f>SUBTOTAL(9,M7301:M7303)</f>
        <v>2.112262385481309</v>
      </c>
    </row>
    <row r="7305" spans="2:13" ht="24.9" customHeight="1" outlineLevel="2" x14ac:dyDescent="0.3">
      <c r="B7305" s="47" t="s">
        <v>2133</v>
      </c>
      <c r="C7305" s="46" t="s">
        <v>336</v>
      </c>
      <c r="D7305" s="46" t="s">
        <v>1417</v>
      </c>
      <c r="E7305" s="46" t="s">
        <v>1597</v>
      </c>
      <c r="F7305" s="45" t="s">
        <v>1596</v>
      </c>
      <c r="G7305" s="26" t="s">
        <v>0</v>
      </c>
      <c r="H7305" s="30">
        <v>2117984294</v>
      </c>
      <c r="I7305" s="30">
        <v>65272702.460000001</v>
      </c>
      <c r="J7305" s="36">
        <f>I7305/H7305</f>
        <v>3.081831279151119E-2</v>
      </c>
      <c r="K7305" s="30">
        <v>153256646.97000003</v>
      </c>
      <c r="L7305" s="30">
        <f>I7305</f>
        <v>65272702.460000001</v>
      </c>
      <c r="M7305" s="80">
        <f>L7305/K7305</f>
        <v>0.42590454476520762</v>
      </c>
    </row>
    <row r="7306" spans="2:13" ht="24.9" customHeight="1" outlineLevel="2" x14ac:dyDescent="0.3">
      <c r="B7306" s="47" t="s">
        <v>2133</v>
      </c>
      <c r="C7306" s="46" t="s">
        <v>336</v>
      </c>
      <c r="D7306" s="46" t="s">
        <v>1417</v>
      </c>
      <c r="E7306" s="46" t="s">
        <v>1597</v>
      </c>
      <c r="F7306" s="45" t="s">
        <v>1596</v>
      </c>
      <c r="G7306" s="26" t="s">
        <v>7</v>
      </c>
      <c r="H7306" s="30">
        <v>-423596859</v>
      </c>
      <c r="I7306" s="24"/>
      <c r="J7306" s="36"/>
      <c r="K7306" s="24"/>
      <c r="L7306" s="24"/>
      <c r="M7306" s="80" t="str">
        <f>IFERROR((Base_actualizacion!$L7302/Base_actualizacion!$K7302)," " )</f>
        <v xml:space="preserve"> </v>
      </c>
    </row>
    <row r="7307" spans="2:13" ht="24.9" customHeight="1" outlineLevel="2" x14ac:dyDescent="0.3">
      <c r="B7307" s="47" t="s">
        <v>2133</v>
      </c>
      <c r="C7307" s="46" t="s">
        <v>336</v>
      </c>
      <c r="D7307" s="46" t="s">
        <v>1417</v>
      </c>
      <c r="E7307" s="46" t="s">
        <v>1597</v>
      </c>
      <c r="F7307" s="45" t="s">
        <v>1596</v>
      </c>
      <c r="G7307" s="26" t="s">
        <v>2137</v>
      </c>
      <c r="H7307" s="30">
        <v>832791</v>
      </c>
      <c r="I7307" s="24"/>
      <c r="J7307" s="36">
        <f>IFERROR((H7307/I7307),0)</f>
        <v>0</v>
      </c>
      <c r="K7307" s="24"/>
      <c r="L7307" s="24"/>
      <c r="M7307" s="80"/>
    </row>
    <row r="7308" spans="2:13" ht="24.9" customHeight="1" outlineLevel="2" x14ac:dyDescent="0.3">
      <c r="B7308" s="47" t="s">
        <v>2133</v>
      </c>
      <c r="C7308" s="46" t="s">
        <v>336</v>
      </c>
      <c r="D7308" s="46" t="s">
        <v>1417</v>
      </c>
      <c r="E7308" s="46" t="s">
        <v>1597</v>
      </c>
      <c r="F7308" s="45" t="s">
        <v>1596</v>
      </c>
      <c r="G7308" s="26" t="s">
        <v>13</v>
      </c>
      <c r="H7308" s="30">
        <v>30582949</v>
      </c>
      <c r="I7308" s="30">
        <v>30582949</v>
      </c>
      <c r="J7308" s="36">
        <f>H7308/I7308</f>
        <v>1</v>
      </c>
      <c r="K7308" s="24"/>
      <c r="L7308" s="24"/>
      <c r="M7308" s="80"/>
    </row>
    <row r="7309" spans="2:13" ht="24.9" customHeight="1" outlineLevel="2" x14ac:dyDescent="0.3">
      <c r="B7309" s="47" t="s">
        <v>2133</v>
      </c>
      <c r="C7309" s="46" t="s">
        <v>336</v>
      </c>
      <c r="D7309" s="46" t="s">
        <v>1417</v>
      </c>
      <c r="E7309" s="46" t="s">
        <v>1597</v>
      </c>
      <c r="F7309" s="45" t="s">
        <v>1596</v>
      </c>
      <c r="G7309" s="26" t="s">
        <v>2136</v>
      </c>
      <c r="H7309" s="30">
        <v>77485774</v>
      </c>
      <c r="I7309" s="30">
        <v>77485774</v>
      </c>
      <c r="J7309" s="36">
        <f>I7309/H7309</f>
        <v>1</v>
      </c>
      <c r="K7309" s="24"/>
      <c r="L7309" s="24"/>
      <c r="M7309" s="80"/>
    </row>
    <row r="7310" spans="2:13" ht="24.9" customHeight="1" outlineLevel="1" x14ac:dyDescent="0.3">
      <c r="B7310" s="44" t="str">
        <f>B7309</f>
        <v>ASIGNACIONES DIRECTAS (20% DEL SGR)</v>
      </c>
      <c r="C7310" s="43" t="s">
        <v>336</v>
      </c>
      <c r="D7310" s="43" t="s">
        <v>1417</v>
      </c>
      <c r="E7310" s="43" t="s">
        <v>1597</v>
      </c>
      <c r="F7310" s="42" t="s">
        <v>1596</v>
      </c>
      <c r="G7310" s="18" t="s">
        <v>3</v>
      </c>
      <c r="H7310" s="32">
        <f>SUBTOTAL(9,H7305:H7309)</f>
        <v>1803288949</v>
      </c>
      <c r="I7310" s="32">
        <f>SUBTOTAL(9,I7305:I7309)</f>
        <v>173341425.46000001</v>
      </c>
      <c r="J7310" s="31">
        <f>SUBTOTAL(9,J7305:J7309)</f>
        <v>2.0308183127915109</v>
      </c>
      <c r="K7310" s="14">
        <f>SUBTOTAL(9,K7305:K7309)</f>
        <v>153256646.97000003</v>
      </c>
      <c r="L7310" s="14">
        <f>SUBTOTAL(9,L7307:L7309)</f>
        <v>0</v>
      </c>
      <c r="M7310" s="80">
        <f>SUBTOTAL(9,M7305:M7309)</f>
        <v>0.42590454476520762</v>
      </c>
    </row>
    <row r="7311" spans="2:13" ht="24.9" customHeight="1" outlineLevel="2" x14ac:dyDescent="0.3">
      <c r="B7311" s="47" t="s">
        <v>2133</v>
      </c>
      <c r="C7311" s="46" t="s">
        <v>336</v>
      </c>
      <c r="D7311" s="46" t="s">
        <v>1417</v>
      </c>
      <c r="E7311" s="46" t="s">
        <v>1595</v>
      </c>
      <c r="F7311" s="45" t="s">
        <v>1594</v>
      </c>
      <c r="G7311" s="26" t="s">
        <v>2136</v>
      </c>
      <c r="H7311" s="30">
        <v>21714</v>
      </c>
      <c r="I7311" s="30">
        <v>21714</v>
      </c>
      <c r="J7311" s="36">
        <f>I7311/H7311</f>
        <v>1</v>
      </c>
      <c r="K7311" s="24"/>
      <c r="L7311" s="24"/>
      <c r="M7311" s="80"/>
    </row>
    <row r="7312" spans="2:13" ht="24.9" customHeight="1" outlineLevel="1" x14ac:dyDescent="0.3">
      <c r="B7312" s="44" t="str">
        <f>B7311</f>
        <v>ASIGNACIONES DIRECTAS (20% DEL SGR)</v>
      </c>
      <c r="C7312" s="43" t="s">
        <v>336</v>
      </c>
      <c r="D7312" s="43" t="s">
        <v>1417</v>
      </c>
      <c r="E7312" s="43" t="s">
        <v>1595</v>
      </c>
      <c r="F7312" s="42" t="s">
        <v>1594</v>
      </c>
      <c r="G7312" s="18" t="s">
        <v>3</v>
      </c>
      <c r="H7312" s="32">
        <f>SUBTOTAL(9,H7311:H7311)</f>
        <v>21714</v>
      </c>
      <c r="I7312" s="32">
        <f>SUBTOTAL(9,I7311:I7311)</f>
        <v>21714</v>
      </c>
      <c r="J7312" s="31">
        <f>SUBTOTAL(9,J7311:J7311)</f>
        <v>1</v>
      </c>
      <c r="K7312" s="14">
        <f>SUBTOTAL(9,K7311:K7311)</f>
        <v>0</v>
      </c>
      <c r="L7312" s="14">
        <f>SUBTOTAL(9,L7309:L7311)</f>
        <v>0</v>
      </c>
      <c r="M7312" s="80">
        <f>SUBTOTAL(9,M7311:M7311)</f>
        <v>0</v>
      </c>
    </row>
    <row r="7313" spans="2:13" ht="24.9" customHeight="1" outlineLevel="2" x14ac:dyDescent="0.3">
      <c r="B7313" s="47" t="s">
        <v>2133</v>
      </c>
      <c r="C7313" s="46" t="s">
        <v>336</v>
      </c>
      <c r="D7313" s="46" t="s">
        <v>1417</v>
      </c>
      <c r="E7313" s="46" t="s">
        <v>2126</v>
      </c>
      <c r="F7313" s="45" t="s">
        <v>2125</v>
      </c>
      <c r="G7313" s="26" t="s">
        <v>0</v>
      </c>
      <c r="H7313" s="30">
        <v>2486636</v>
      </c>
      <c r="I7313" s="30">
        <v>0</v>
      </c>
      <c r="J7313" s="36">
        <f>I7313/H7313</f>
        <v>0</v>
      </c>
      <c r="K7313" s="30">
        <v>223796</v>
      </c>
      <c r="L7313" s="30">
        <f>I7313</f>
        <v>0</v>
      </c>
      <c r="M7313" s="80">
        <f>L7313/K7313</f>
        <v>0</v>
      </c>
    </row>
    <row r="7314" spans="2:13" ht="24.9" customHeight="1" outlineLevel="2" x14ac:dyDescent="0.3">
      <c r="B7314" s="47" t="s">
        <v>2133</v>
      </c>
      <c r="C7314" s="46" t="s">
        <v>336</v>
      </c>
      <c r="D7314" s="46" t="s">
        <v>1417</v>
      </c>
      <c r="E7314" s="46" t="s">
        <v>2126</v>
      </c>
      <c r="F7314" s="45" t="s">
        <v>2125</v>
      </c>
      <c r="G7314" s="26" t="s">
        <v>7</v>
      </c>
      <c r="H7314" s="30">
        <v>-497327</v>
      </c>
      <c r="I7314" s="24"/>
      <c r="J7314" s="36"/>
      <c r="K7314" s="24"/>
      <c r="L7314" s="24"/>
      <c r="M7314" s="80" t="str">
        <f>IFERROR((Base_actualizacion!$L7309/Base_actualizacion!$K7309)," " )</f>
        <v xml:space="preserve"> </v>
      </c>
    </row>
    <row r="7315" spans="2:13" ht="24.9" customHeight="1" outlineLevel="2" x14ac:dyDescent="0.3">
      <c r="B7315" s="47" t="s">
        <v>2133</v>
      </c>
      <c r="C7315" s="46" t="s">
        <v>336</v>
      </c>
      <c r="D7315" s="46" t="s">
        <v>1417</v>
      </c>
      <c r="E7315" s="46" t="s">
        <v>2126</v>
      </c>
      <c r="F7315" s="45" t="s">
        <v>2125</v>
      </c>
      <c r="G7315" s="26" t="s">
        <v>2136</v>
      </c>
      <c r="H7315" s="30">
        <v>5922128</v>
      </c>
      <c r="I7315" s="30">
        <v>5922128</v>
      </c>
      <c r="J7315" s="36">
        <f>I7315/H7315</f>
        <v>1</v>
      </c>
      <c r="K7315" s="24"/>
      <c r="L7315" s="24"/>
      <c r="M7315" s="80"/>
    </row>
    <row r="7316" spans="2:13" ht="24.9" customHeight="1" outlineLevel="1" x14ac:dyDescent="0.3">
      <c r="B7316" s="44" t="str">
        <f>B7315</f>
        <v>ASIGNACIONES DIRECTAS (20% DEL SGR)</v>
      </c>
      <c r="C7316" s="43" t="s">
        <v>336</v>
      </c>
      <c r="D7316" s="43" t="s">
        <v>1417</v>
      </c>
      <c r="E7316" s="43" t="s">
        <v>2126</v>
      </c>
      <c r="F7316" s="42" t="s">
        <v>2125</v>
      </c>
      <c r="G7316" s="18" t="s">
        <v>3</v>
      </c>
      <c r="H7316" s="32">
        <f>SUBTOTAL(9,H7313:H7315)</f>
        <v>7911437</v>
      </c>
      <c r="I7316" s="32">
        <f>SUBTOTAL(9,I7313:I7315)</f>
        <v>5922128</v>
      </c>
      <c r="J7316" s="31">
        <f>SUBTOTAL(9,J7313:J7315)</f>
        <v>1</v>
      </c>
      <c r="K7316" s="14">
        <f>SUBTOTAL(9,K7313:K7315)</f>
        <v>223796</v>
      </c>
      <c r="L7316" s="14">
        <f>SUBTOTAL(9,L7313:L7315)</f>
        <v>0</v>
      </c>
      <c r="M7316" s="80">
        <f>SUBTOTAL(9,M7313:M7315)</f>
        <v>0</v>
      </c>
    </row>
    <row r="7317" spans="2:13" ht="24.9" customHeight="1" outlineLevel="2" x14ac:dyDescent="0.3">
      <c r="B7317" s="47" t="s">
        <v>2133</v>
      </c>
      <c r="C7317" s="46" t="s">
        <v>336</v>
      </c>
      <c r="D7317" s="46" t="s">
        <v>1417</v>
      </c>
      <c r="E7317" s="46" t="s">
        <v>2124</v>
      </c>
      <c r="F7317" s="45" t="s">
        <v>2123</v>
      </c>
      <c r="G7317" s="26" t="s">
        <v>0</v>
      </c>
      <c r="H7317" s="30">
        <v>4187364</v>
      </c>
      <c r="I7317" s="30">
        <v>0</v>
      </c>
      <c r="J7317" s="36">
        <f>I7317/H7317</f>
        <v>0</v>
      </c>
      <c r="K7317" s="30">
        <v>368760</v>
      </c>
      <c r="L7317" s="30">
        <f>I7317</f>
        <v>0</v>
      </c>
      <c r="M7317" s="80">
        <f>L7317/K7317</f>
        <v>0</v>
      </c>
    </row>
    <row r="7318" spans="2:13" ht="24.9" customHeight="1" outlineLevel="2" x14ac:dyDescent="0.3">
      <c r="B7318" s="47" t="s">
        <v>2133</v>
      </c>
      <c r="C7318" s="46" t="s">
        <v>336</v>
      </c>
      <c r="D7318" s="46" t="s">
        <v>1417</v>
      </c>
      <c r="E7318" s="46" t="s">
        <v>2124</v>
      </c>
      <c r="F7318" s="45" t="s">
        <v>2123</v>
      </c>
      <c r="G7318" s="26" t="s">
        <v>7</v>
      </c>
      <c r="H7318" s="30">
        <v>-837473</v>
      </c>
      <c r="I7318" s="24"/>
      <c r="J7318" s="36"/>
      <c r="K7318" s="24"/>
      <c r="L7318" s="24"/>
      <c r="M7318" s="80" t="str">
        <f>IFERROR((Base_actualizacion!$L7314/Base_actualizacion!$K7314)," " )</f>
        <v xml:space="preserve"> </v>
      </c>
    </row>
    <row r="7319" spans="2:13" ht="24.9" customHeight="1" outlineLevel="2" x14ac:dyDescent="0.3">
      <c r="B7319" s="47" t="s">
        <v>2133</v>
      </c>
      <c r="C7319" s="46" t="s">
        <v>336</v>
      </c>
      <c r="D7319" s="46" t="s">
        <v>1417</v>
      </c>
      <c r="E7319" s="46" t="s">
        <v>2124</v>
      </c>
      <c r="F7319" s="45" t="s">
        <v>2123</v>
      </c>
      <c r="G7319" s="26" t="s">
        <v>2137</v>
      </c>
      <c r="H7319" s="30">
        <v>7701</v>
      </c>
      <c r="I7319" s="24"/>
      <c r="J7319" s="36">
        <f>IFERROR((H7319/I7319),0)</f>
        <v>0</v>
      </c>
      <c r="K7319" s="24"/>
      <c r="L7319" s="24"/>
      <c r="M7319" s="80"/>
    </row>
    <row r="7320" spans="2:13" ht="24.9" customHeight="1" outlineLevel="2" x14ac:dyDescent="0.3">
      <c r="B7320" s="47" t="s">
        <v>2133</v>
      </c>
      <c r="C7320" s="46" t="s">
        <v>336</v>
      </c>
      <c r="D7320" s="46" t="s">
        <v>1417</v>
      </c>
      <c r="E7320" s="46" t="s">
        <v>2124</v>
      </c>
      <c r="F7320" s="45" t="s">
        <v>2123</v>
      </c>
      <c r="G7320" s="26" t="s">
        <v>2136</v>
      </c>
      <c r="H7320" s="30">
        <v>5175240</v>
      </c>
      <c r="I7320" s="30">
        <v>5175240</v>
      </c>
      <c r="J7320" s="36">
        <f>I7320/H7320</f>
        <v>1</v>
      </c>
      <c r="K7320" s="24"/>
      <c r="L7320" s="24"/>
      <c r="M7320" s="80"/>
    </row>
    <row r="7321" spans="2:13" ht="24.9" customHeight="1" outlineLevel="1" x14ac:dyDescent="0.3">
      <c r="B7321" s="44" t="str">
        <f>B7320</f>
        <v>ASIGNACIONES DIRECTAS (20% DEL SGR)</v>
      </c>
      <c r="C7321" s="43" t="s">
        <v>336</v>
      </c>
      <c r="D7321" s="43" t="s">
        <v>1417</v>
      </c>
      <c r="E7321" s="43" t="s">
        <v>2124</v>
      </c>
      <c r="F7321" s="42" t="s">
        <v>2123</v>
      </c>
      <c r="G7321" s="18" t="s">
        <v>3</v>
      </c>
      <c r="H7321" s="32">
        <f>SUBTOTAL(9,H7317:H7320)</f>
        <v>8532832</v>
      </c>
      <c r="I7321" s="32">
        <f>SUBTOTAL(9,I7317:I7320)</f>
        <v>5175240</v>
      </c>
      <c r="J7321" s="31">
        <f>SUBTOTAL(9,J7317:J7320)</f>
        <v>1</v>
      </c>
      <c r="K7321" s="14">
        <f>SUBTOTAL(9,K7317:K7320)</f>
        <v>368760</v>
      </c>
      <c r="L7321" s="14">
        <f>SUBTOTAL(9,L7318:L7320)</f>
        <v>0</v>
      </c>
      <c r="M7321" s="80">
        <f>SUBTOTAL(9,M7317:M7320)</f>
        <v>0</v>
      </c>
    </row>
    <row r="7322" spans="2:13" ht="24.9" customHeight="1" outlineLevel="2" x14ac:dyDescent="0.3">
      <c r="B7322" s="47" t="s">
        <v>2133</v>
      </c>
      <c r="C7322" s="46" t="s">
        <v>336</v>
      </c>
      <c r="D7322" s="46" t="s">
        <v>1417</v>
      </c>
      <c r="E7322" s="46" t="s">
        <v>1593</v>
      </c>
      <c r="F7322" s="45" t="s">
        <v>1592</v>
      </c>
      <c r="G7322" s="26" t="s">
        <v>0</v>
      </c>
      <c r="H7322" s="30">
        <v>7816337</v>
      </c>
      <c r="I7322" s="30">
        <v>0</v>
      </c>
      <c r="J7322" s="36">
        <f>I7322/H7322</f>
        <v>0</v>
      </c>
      <c r="K7322" s="30">
        <v>696506</v>
      </c>
      <c r="L7322" s="30">
        <f>I7322</f>
        <v>0</v>
      </c>
      <c r="M7322" s="80">
        <f>L7322/K7322</f>
        <v>0</v>
      </c>
    </row>
    <row r="7323" spans="2:13" ht="24.9" customHeight="1" outlineLevel="2" x14ac:dyDescent="0.3">
      <c r="B7323" s="47" t="s">
        <v>2133</v>
      </c>
      <c r="C7323" s="46" t="s">
        <v>336</v>
      </c>
      <c r="D7323" s="46" t="s">
        <v>1417</v>
      </c>
      <c r="E7323" s="46" t="s">
        <v>1593</v>
      </c>
      <c r="F7323" s="45" t="s">
        <v>1592</v>
      </c>
      <c r="G7323" s="26" t="s">
        <v>7</v>
      </c>
      <c r="H7323" s="30">
        <v>-1563267</v>
      </c>
      <c r="I7323" s="24"/>
      <c r="J7323" s="36"/>
      <c r="K7323" s="24"/>
      <c r="L7323" s="24"/>
      <c r="M7323" s="80" t="str">
        <f>IFERROR((Base_actualizacion!$L7319/Base_actualizacion!$K7319)," " )</f>
        <v xml:space="preserve"> </v>
      </c>
    </row>
    <row r="7324" spans="2:13" ht="24.9" customHeight="1" outlineLevel="2" x14ac:dyDescent="0.3">
      <c r="B7324" s="47" t="s">
        <v>2133</v>
      </c>
      <c r="C7324" s="46" t="s">
        <v>336</v>
      </c>
      <c r="D7324" s="46" t="s">
        <v>1417</v>
      </c>
      <c r="E7324" s="46" t="s">
        <v>1593</v>
      </c>
      <c r="F7324" s="45" t="s">
        <v>1592</v>
      </c>
      <c r="G7324" s="26" t="s">
        <v>2136</v>
      </c>
      <c r="H7324" s="30">
        <v>2506521</v>
      </c>
      <c r="I7324" s="30">
        <v>2506521</v>
      </c>
      <c r="J7324" s="36">
        <f>I7324/H7324</f>
        <v>1</v>
      </c>
      <c r="K7324" s="24"/>
      <c r="L7324" s="24"/>
      <c r="M7324" s="80"/>
    </row>
    <row r="7325" spans="2:13" ht="24.9" customHeight="1" outlineLevel="1" x14ac:dyDescent="0.3">
      <c r="B7325" s="44" t="str">
        <f>B7324</f>
        <v>ASIGNACIONES DIRECTAS (20% DEL SGR)</v>
      </c>
      <c r="C7325" s="43" t="s">
        <v>336</v>
      </c>
      <c r="D7325" s="43" t="s">
        <v>1417</v>
      </c>
      <c r="E7325" s="43" t="s">
        <v>1593</v>
      </c>
      <c r="F7325" s="42" t="s">
        <v>1592</v>
      </c>
      <c r="G7325" s="18" t="s">
        <v>3</v>
      </c>
      <c r="H7325" s="32">
        <f>SUBTOTAL(9,H7322:H7324)</f>
        <v>8759591</v>
      </c>
      <c r="I7325" s="32">
        <f>SUBTOTAL(9,I7322:I7324)</f>
        <v>2506521</v>
      </c>
      <c r="J7325" s="31">
        <f>SUBTOTAL(9,J7322:J7324)</f>
        <v>1</v>
      </c>
      <c r="K7325" s="14">
        <f>SUBTOTAL(9,K7322:K7324)</f>
        <v>696506</v>
      </c>
      <c r="L7325" s="14">
        <f>SUBTOTAL(9,L7322:L7324)</f>
        <v>0</v>
      </c>
      <c r="M7325" s="80">
        <f>SUBTOTAL(9,M7322:M7324)</f>
        <v>0</v>
      </c>
    </row>
    <row r="7326" spans="2:13" ht="24.9" customHeight="1" outlineLevel="2" x14ac:dyDescent="0.3">
      <c r="B7326" s="47" t="s">
        <v>2133</v>
      </c>
      <c r="C7326" s="46" t="s">
        <v>336</v>
      </c>
      <c r="D7326" s="46" t="s">
        <v>1417</v>
      </c>
      <c r="E7326" s="46" t="s">
        <v>1591</v>
      </c>
      <c r="F7326" s="45" t="s">
        <v>1590</v>
      </c>
      <c r="G7326" s="26" t="s">
        <v>2136</v>
      </c>
      <c r="H7326" s="30">
        <v>495</v>
      </c>
      <c r="I7326" s="30">
        <v>495</v>
      </c>
      <c r="J7326" s="36">
        <f>I7326/H7326</f>
        <v>1</v>
      </c>
      <c r="K7326" s="24"/>
      <c r="L7326" s="24"/>
      <c r="M7326" s="80"/>
    </row>
    <row r="7327" spans="2:13" ht="24.9" customHeight="1" outlineLevel="1" x14ac:dyDescent="0.3">
      <c r="B7327" s="44" t="str">
        <f>B7326</f>
        <v>ASIGNACIONES DIRECTAS (20% DEL SGR)</v>
      </c>
      <c r="C7327" s="43" t="s">
        <v>336</v>
      </c>
      <c r="D7327" s="43" t="s">
        <v>1417</v>
      </c>
      <c r="E7327" s="43" t="s">
        <v>1591</v>
      </c>
      <c r="F7327" s="42" t="s">
        <v>1590</v>
      </c>
      <c r="G7327" s="18" t="s">
        <v>3</v>
      </c>
      <c r="H7327" s="32">
        <f>SUBTOTAL(9,H7326:H7326)</f>
        <v>495</v>
      </c>
      <c r="I7327" s="32">
        <f>SUBTOTAL(9,I7326:I7326)</f>
        <v>495</v>
      </c>
      <c r="J7327" s="31">
        <f>SUBTOTAL(9,J7326:J7326)</f>
        <v>1</v>
      </c>
      <c r="K7327" s="14">
        <f>SUBTOTAL(9,K7326:K7326)</f>
        <v>0</v>
      </c>
      <c r="L7327" s="14">
        <f>SUBTOTAL(9,L7324:L7326)</f>
        <v>0</v>
      </c>
      <c r="M7327" s="80">
        <f>SUBTOTAL(9,M7326:M7326)</f>
        <v>0</v>
      </c>
    </row>
    <row r="7328" spans="2:13" ht="24.9" customHeight="1" outlineLevel="2" x14ac:dyDescent="0.3">
      <c r="B7328" s="47" t="s">
        <v>2133</v>
      </c>
      <c r="C7328" s="46" t="s">
        <v>336</v>
      </c>
      <c r="D7328" s="46" t="s">
        <v>1417</v>
      </c>
      <c r="E7328" s="46" t="s">
        <v>1589</v>
      </c>
      <c r="F7328" s="45" t="s">
        <v>1588</v>
      </c>
      <c r="G7328" s="26" t="s">
        <v>0</v>
      </c>
      <c r="H7328" s="30">
        <v>159806005</v>
      </c>
      <c r="I7328" s="30">
        <v>31642797.41</v>
      </c>
      <c r="J7328" s="36">
        <f>I7328/H7328</f>
        <v>0.19800756179343823</v>
      </c>
      <c r="K7328" s="30">
        <v>14240141</v>
      </c>
      <c r="L7328" s="30">
        <f>I7328</f>
        <v>31642797.41</v>
      </c>
      <c r="M7328" s="80">
        <f>L7328/K7328</f>
        <v>2.2220845573088077</v>
      </c>
    </row>
    <row r="7329" spans="2:13" ht="24.9" customHeight="1" outlineLevel="2" x14ac:dyDescent="0.3">
      <c r="B7329" s="47" t="s">
        <v>2133</v>
      </c>
      <c r="C7329" s="46" t="s">
        <v>336</v>
      </c>
      <c r="D7329" s="46" t="s">
        <v>1417</v>
      </c>
      <c r="E7329" s="46" t="s">
        <v>1589</v>
      </c>
      <c r="F7329" s="45" t="s">
        <v>1588</v>
      </c>
      <c r="G7329" s="26" t="s">
        <v>7</v>
      </c>
      <c r="H7329" s="30">
        <v>-31961201</v>
      </c>
      <c r="I7329" s="24"/>
      <c r="J7329" s="36"/>
      <c r="K7329" s="24"/>
      <c r="L7329" s="24"/>
      <c r="M7329" s="80" t="str">
        <f>IFERROR((Base_actualizacion!$L7324/Base_actualizacion!$K7324)," " )</f>
        <v xml:space="preserve"> </v>
      </c>
    </row>
    <row r="7330" spans="2:13" ht="24.9" customHeight="1" outlineLevel="2" x14ac:dyDescent="0.3">
      <c r="B7330" s="47" t="s">
        <v>2133</v>
      </c>
      <c r="C7330" s="46" t="s">
        <v>336</v>
      </c>
      <c r="D7330" s="46" t="s">
        <v>1417</v>
      </c>
      <c r="E7330" s="46" t="s">
        <v>1589</v>
      </c>
      <c r="F7330" s="45" t="s">
        <v>1588</v>
      </c>
      <c r="G7330" s="26" t="s">
        <v>2136</v>
      </c>
      <c r="H7330" s="30">
        <v>15285254</v>
      </c>
      <c r="I7330" s="30">
        <v>15285254</v>
      </c>
      <c r="J7330" s="36">
        <f>I7330/H7330</f>
        <v>1</v>
      </c>
      <c r="K7330" s="24"/>
      <c r="L7330" s="24"/>
      <c r="M7330" s="80"/>
    </row>
    <row r="7331" spans="2:13" ht="24.9" customHeight="1" outlineLevel="1" x14ac:dyDescent="0.3">
      <c r="B7331" s="44" t="str">
        <f>B7330</f>
        <v>ASIGNACIONES DIRECTAS (20% DEL SGR)</v>
      </c>
      <c r="C7331" s="43" t="s">
        <v>336</v>
      </c>
      <c r="D7331" s="43" t="s">
        <v>1417</v>
      </c>
      <c r="E7331" s="43" t="s">
        <v>1589</v>
      </c>
      <c r="F7331" s="42" t="s">
        <v>1588</v>
      </c>
      <c r="G7331" s="18" t="s">
        <v>3</v>
      </c>
      <c r="H7331" s="32">
        <f>SUBTOTAL(9,H7328:H7330)</f>
        <v>143130058</v>
      </c>
      <c r="I7331" s="32">
        <f>SUBTOTAL(9,I7328:I7330)</f>
        <v>46928051.409999996</v>
      </c>
      <c r="J7331" s="31">
        <f>SUBTOTAL(9,J7328:J7330)</f>
        <v>1.1980075617934383</v>
      </c>
      <c r="K7331" s="14">
        <f>SUBTOTAL(9,K7328:K7330)</f>
        <v>14240141</v>
      </c>
      <c r="L7331" s="14">
        <f>SUBTOTAL(9,L7328:L7330)</f>
        <v>31642797.41</v>
      </c>
      <c r="M7331" s="80">
        <f>SUBTOTAL(9,M7328:M7330)</f>
        <v>2.2220845573088077</v>
      </c>
    </row>
    <row r="7332" spans="2:13" ht="24.9" customHeight="1" outlineLevel="2" x14ac:dyDescent="0.3">
      <c r="B7332" s="47" t="s">
        <v>2133</v>
      </c>
      <c r="C7332" s="46" t="s">
        <v>336</v>
      </c>
      <c r="D7332" s="46" t="s">
        <v>1417</v>
      </c>
      <c r="E7332" s="46" t="s">
        <v>1587</v>
      </c>
      <c r="F7332" s="45" t="s">
        <v>1586</v>
      </c>
      <c r="G7332" s="26" t="s">
        <v>0</v>
      </c>
      <c r="H7332" s="30">
        <v>23554915</v>
      </c>
      <c r="I7332" s="30">
        <v>387622.25</v>
      </c>
      <c r="J7332" s="36">
        <f>I7332/H7332</f>
        <v>1.6456109054097626E-2</v>
      </c>
      <c r="K7332" s="30">
        <v>2070010</v>
      </c>
      <c r="L7332" s="30">
        <f>I7332</f>
        <v>387622.25</v>
      </c>
      <c r="M7332" s="80">
        <f>L7332/K7332</f>
        <v>0.1872562209844397</v>
      </c>
    </row>
    <row r="7333" spans="2:13" ht="24.9" customHeight="1" outlineLevel="2" x14ac:dyDescent="0.3">
      <c r="B7333" s="47" t="s">
        <v>2133</v>
      </c>
      <c r="C7333" s="46" t="s">
        <v>336</v>
      </c>
      <c r="D7333" s="46" t="s">
        <v>1417</v>
      </c>
      <c r="E7333" s="46" t="s">
        <v>1587</v>
      </c>
      <c r="F7333" s="45" t="s">
        <v>1586</v>
      </c>
      <c r="G7333" s="26" t="s">
        <v>7</v>
      </c>
      <c r="H7333" s="30">
        <v>-4710983</v>
      </c>
      <c r="I7333" s="24"/>
      <c r="J7333" s="36"/>
      <c r="K7333" s="24"/>
      <c r="L7333" s="24"/>
      <c r="M7333" s="80" t="str">
        <f>IFERROR((Base_actualizacion!$L7329/Base_actualizacion!$K7329)," " )</f>
        <v xml:space="preserve"> </v>
      </c>
    </row>
    <row r="7334" spans="2:13" ht="24.9" customHeight="1" outlineLevel="2" x14ac:dyDescent="0.3">
      <c r="B7334" s="47" t="s">
        <v>2133</v>
      </c>
      <c r="C7334" s="46" t="s">
        <v>336</v>
      </c>
      <c r="D7334" s="46" t="s">
        <v>1417</v>
      </c>
      <c r="E7334" s="46" t="s">
        <v>1587</v>
      </c>
      <c r="F7334" s="45" t="s">
        <v>1586</v>
      </c>
      <c r="G7334" s="26" t="s">
        <v>2137</v>
      </c>
      <c r="H7334" s="30">
        <v>38505</v>
      </c>
      <c r="I7334" s="24"/>
      <c r="J7334" s="36">
        <f>IFERROR((H7334/I7334),0)</f>
        <v>0</v>
      </c>
      <c r="K7334" s="24"/>
      <c r="L7334" s="24"/>
      <c r="M7334" s="80"/>
    </row>
    <row r="7335" spans="2:13" ht="24.9" customHeight="1" outlineLevel="2" x14ac:dyDescent="0.3">
      <c r="B7335" s="47" t="s">
        <v>2133</v>
      </c>
      <c r="C7335" s="46" t="s">
        <v>336</v>
      </c>
      <c r="D7335" s="46" t="s">
        <v>1417</v>
      </c>
      <c r="E7335" s="46" t="s">
        <v>1587</v>
      </c>
      <c r="F7335" s="45" t="s">
        <v>1586</v>
      </c>
      <c r="G7335" s="26" t="s">
        <v>2136</v>
      </c>
      <c r="H7335" s="30">
        <v>4576434</v>
      </c>
      <c r="I7335" s="30">
        <v>4576434</v>
      </c>
      <c r="J7335" s="36">
        <f>I7335/H7335</f>
        <v>1</v>
      </c>
      <c r="K7335" s="24"/>
      <c r="L7335" s="24"/>
      <c r="M7335" s="80"/>
    </row>
    <row r="7336" spans="2:13" ht="24.9" customHeight="1" outlineLevel="1" x14ac:dyDescent="0.3">
      <c r="B7336" s="44" t="str">
        <f>B7335</f>
        <v>ASIGNACIONES DIRECTAS (20% DEL SGR)</v>
      </c>
      <c r="C7336" s="43" t="s">
        <v>336</v>
      </c>
      <c r="D7336" s="43" t="s">
        <v>1417</v>
      </c>
      <c r="E7336" s="43" t="s">
        <v>1587</v>
      </c>
      <c r="F7336" s="42" t="s">
        <v>1586</v>
      </c>
      <c r="G7336" s="18" t="s">
        <v>3</v>
      </c>
      <c r="H7336" s="32">
        <f>SUBTOTAL(9,H7332:H7335)</f>
        <v>23458871</v>
      </c>
      <c r="I7336" s="32">
        <f>SUBTOTAL(9,I7332:I7335)</f>
        <v>4964056.25</v>
      </c>
      <c r="J7336" s="31">
        <f>SUBTOTAL(9,J7332:J7335)</f>
        <v>1.0164561090540976</v>
      </c>
      <c r="K7336" s="14">
        <f>SUBTOTAL(9,K7332:K7335)</f>
        <v>2070010</v>
      </c>
      <c r="L7336" s="14">
        <f>SUBTOTAL(9,L7333:L7335)</f>
        <v>0</v>
      </c>
      <c r="M7336" s="80">
        <f>SUBTOTAL(9,M7332:M7335)</f>
        <v>0.1872562209844397</v>
      </c>
    </row>
    <row r="7337" spans="2:13" ht="24.9" customHeight="1" outlineLevel="2" x14ac:dyDescent="0.3">
      <c r="B7337" s="47" t="s">
        <v>2133</v>
      </c>
      <c r="C7337" s="46" t="s">
        <v>336</v>
      </c>
      <c r="D7337" s="46" t="s">
        <v>1417</v>
      </c>
      <c r="E7337" s="46" t="s">
        <v>1583</v>
      </c>
      <c r="F7337" s="45" t="s">
        <v>1582</v>
      </c>
      <c r="G7337" s="26" t="s">
        <v>0</v>
      </c>
      <c r="H7337" s="30">
        <v>7383956</v>
      </c>
      <c r="I7337" s="30">
        <v>1562145.65</v>
      </c>
      <c r="J7337" s="36">
        <f>I7337/H7337</f>
        <v>0.21155944726647882</v>
      </c>
      <c r="K7337" s="30">
        <v>679016</v>
      </c>
      <c r="L7337" s="30">
        <f>I7337</f>
        <v>1562145.65</v>
      </c>
      <c r="M7337" s="80">
        <f>L7337/K7337</f>
        <v>2.300602121304947</v>
      </c>
    </row>
    <row r="7338" spans="2:13" ht="24.9" customHeight="1" outlineLevel="2" x14ac:dyDescent="0.3">
      <c r="B7338" s="47" t="s">
        <v>2133</v>
      </c>
      <c r="C7338" s="46" t="s">
        <v>336</v>
      </c>
      <c r="D7338" s="46" t="s">
        <v>1417</v>
      </c>
      <c r="E7338" s="46" t="s">
        <v>1583</v>
      </c>
      <c r="F7338" s="45" t="s">
        <v>1582</v>
      </c>
      <c r="G7338" s="26" t="s">
        <v>7</v>
      </c>
      <c r="H7338" s="30">
        <v>-1476791</v>
      </c>
      <c r="I7338" s="24"/>
      <c r="J7338" s="36"/>
      <c r="K7338" s="24"/>
      <c r="L7338" s="24"/>
      <c r="M7338" s="80" t="str">
        <f>IFERROR((Base_actualizacion!$L7334/Base_actualizacion!$K7334)," " )</f>
        <v xml:space="preserve"> </v>
      </c>
    </row>
    <row r="7339" spans="2:13" ht="24.9" customHeight="1" outlineLevel="2" x14ac:dyDescent="0.3">
      <c r="B7339" s="47" t="s">
        <v>2133</v>
      </c>
      <c r="C7339" s="46" t="s">
        <v>336</v>
      </c>
      <c r="D7339" s="46" t="s">
        <v>1417</v>
      </c>
      <c r="E7339" s="46" t="s">
        <v>1583</v>
      </c>
      <c r="F7339" s="45" t="s">
        <v>1582</v>
      </c>
      <c r="G7339" s="26" t="s">
        <v>2136</v>
      </c>
      <c r="H7339" s="30">
        <v>579824</v>
      </c>
      <c r="I7339" s="30">
        <v>579824</v>
      </c>
      <c r="J7339" s="36">
        <f>I7339/H7339</f>
        <v>1</v>
      </c>
      <c r="K7339" s="24"/>
      <c r="L7339" s="24"/>
      <c r="M7339" s="80"/>
    </row>
    <row r="7340" spans="2:13" ht="24.9" customHeight="1" outlineLevel="1" x14ac:dyDescent="0.3">
      <c r="B7340" s="44" t="str">
        <f>B7339</f>
        <v>ASIGNACIONES DIRECTAS (20% DEL SGR)</v>
      </c>
      <c r="C7340" s="43" t="s">
        <v>336</v>
      </c>
      <c r="D7340" s="43" t="s">
        <v>1417</v>
      </c>
      <c r="E7340" s="43" t="s">
        <v>1583</v>
      </c>
      <c r="F7340" s="42" t="s">
        <v>1582</v>
      </c>
      <c r="G7340" s="18" t="s">
        <v>3</v>
      </c>
      <c r="H7340" s="32">
        <f>SUBTOTAL(9,H7337:H7339)</f>
        <v>6486989</v>
      </c>
      <c r="I7340" s="32">
        <f>SUBTOTAL(9,I7337:I7339)</f>
        <v>2141969.65</v>
      </c>
      <c r="J7340" s="31">
        <f>SUBTOTAL(9,J7337:J7339)</f>
        <v>1.2115594472664788</v>
      </c>
      <c r="K7340" s="14">
        <f>SUBTOTAL(9,K7337:K7339)</f>
        <v>679016</v>
      </c>
      <c r="L7340" s="14">
        <f>SUBTOTAL(9,L7337:L7339)</f>
        <v>1562145.65</v>
      </c>
      <c r="M7340" s="80">
        <f>SUBTOTAL(9,M7337:M7339)</f>
        <v>2.300602121304947</v>
      </c>
    </row>
    <row r="7341" spans="2:13" ht="24.9" customHeight="1" outlineLevel="2" x14ac:dyDescent="0.3">
      <c r="B7341" s="47" t="s">
        <v>2133</v>
      </c>
      <c r="C7341" s="46" t="s">
        <v>336</v>
      </c>
      <c r="D7341" s="46" t="s">
        <v>1417</v>
      </c>
      <c r="E7341" s="46" t="s">
        <v>1581</v>
      </c>
      <c r="F7341" s="45" t="s">
        <v>1580</v>
      </c>
      <c r="G7341" s="26" t="s">
        <v>0</v>
      </c>
      <c r="H7341" s="30">
        <v>30756163</v>
      </c>
      <c r="I7341" s="30">
        <v>6047149.9099999992</v>
      </c>
      <c r="J7341" s="36">
        <f>I7341/H7341</f>
        <v>0.19661587532879179</v>
      </c>
      <c r="K7341" s="30">
        <v>2767795</v>
      </c>
      <c r="L7341" s="30">
        <f>I7341</f>
        <v>6047149.9099999992</v>
      </c>
      <c r="M7341" s="80">
        <f>L7341/K7341</f>
        <v>2.1848257945404193</v>
      </c>
    </row>
    <row r="7342" spans="2:13" ht="24.9" customHeight="1" outlineLevel="2" x14ac:dyDescent="0.3">
      <c r="B7342" s="47" t="s">
        <v>2133</v>
      </c>
      <c r="C7342" s="46" t="s">
        <v>336</v>
      </c>
      <c r="D7342" s="46" t="s">
        <v>1417</v>
      </c>
      <c r="E7342" s="46" t="s">
        <v>1581</v>
      </c>
      <c r="F7342" s="45" t="s">
        <v>1580</v>
      </c>
      <c r="G7342" s="26" t="s">
        <v>7</v>
      </c>
      <c r="H7342" s="30">
        <v>-6151233</v>
      </c>
      <c r="I7342" s="24"/>
      <c r="J7342" s="36"/>
      <c r="K7342" s="24"/>
      <c r="L7342" s="24"/>
      <c r="M7342" s="80" t="str">
        <f>IFERROR((Base_actualizacion!$L7338/Base_actualizacion!$K7338)," " )</f>
        <v xml:space="preserve"> </v>
      </c>
    </row>
    <row r="7343" spans="2:13" ht="24.9" customHeight="1" outlineLevel="2" x14ac:dyDescent="0.3">
      <c r="B7343" s="47" t="s">
        <v>2133</v>
      </c>
      <c r="C7343" s="46" t="s">
        <v>336</v>
      </c>
      <c r="D7343" s="46" t="s">
        <v>1417</v>
      </c>
      <c r="E7343" s="46" t="s">
        <v>1581</v>
      </c>
      <c r="F7343" s="45" t="s">
        <v>1580</v>
      </c>
      <c r="G7343" s="26" t="s">
        <v>2137</v>
      </c>
      <c r="H7343" s="30">
        <v>36059380</v>
      </c>
      <c r="I7343" s="24"/>
      <c r="J7343" s="36">
        <f>IFERROR((H7343/I7343),0)</f>
        <v>0</v>
      </c>
      <c r="K7343" s="24"/>
      <c r="L7343" s="24"/>
      <c r="M7343" s="80"/>
    </row>
    <row r="7344" spans="2:13" ht="24.9" customHeight="1" outlineLevel="2" x14ac:dyDescent="0.3">
      <c r="B7344" s="47" t="s">
        <v>2133</v>
      </c>
      <c r="C7344" s="46" t="s">
        <v>336</v>
      </c>
      <c r="D7344" s="46" t="s">
        <v>1417</v>
      </c>
      <c r="E7344" s="46" t="s">
        <v>1581</v>
      </c>
      <c r="F7344" s="45" t="s">
        <v>1580</v>
      </c>
      <c r="G7344" s="26" t="s">
        <v>2136</v>
      </c>
      <c r="H7344" s="30">
        <v>6001176</v>
      </c>
      <c r="I7344" s="30">
        <v>6001176</v>
      </c>
      <c r="J7344" s="36">
        <f>I7344/H7344</f>
        <v>1</v>
      </c>
      <c r="K7344" s="24"/>
      <c r="L7344" s="24"/>
      <c r="M7344" s="80"/>
    </row>
    <row r="7345" spans="2:13" ht="24.9" customHeight="1" outlineLevel="1" x14ac:dyDescent="0.3">
      <c r="B7345" s="44" t="str">
        <f>B7344</f>
        <v>ASIGNACIONES DIRECTAS (20% DEL SGR)</v>
      </c>
      <c r="C7345" s="43" t="s">
        <v>336</v>
      </c>
      <c r="D7345" s="43" t="s">
        <v>1417</v>
      </c>
      <c r="E7345" s="43" t="s">
        <v>1581</v>
      </c>
      <c r="F7345" s="42" t="s">
        <v>1580</v>
      </c>
      <c r="G7345" s="18" t="s">
        <v>3</v>
      </c>
      <c r="H7345" s="32">
        <f>SUBTOTAL(9,H7341:H7344)</f>
        <v>66665486</v>
      </c>
      <c r="I7345" s="32">
        <f>SUBTOTAL(9,I7341:I7344)</f>
        <v>12048325.91</v>
      </c>
      <c r="J7345" s="31">
        <f>SUBTOTAL(9,J7341:J7344)</f>
        <v>1.1966158753287919</v>
      </c>
      <c r="K7345" s="14">
        <f>SUBTOTAL(9,K7341:K7344)</f>
        <v>2767795</v>
      </c>
      <c r="L7345" s="14">
        <f>SUBTOTAL(9,L7342:L7344)</f>
        <v>0</v>
      </c>
      <c r="M7345" s="80">
        <f>SUBTOTAL(9,M7341:M7344)</f>
        <v>2.1848257945404193</v>
      </c>
    </row>
    <row r="7346" spans="2:13" ht="24.9" customHeight="1" outlineLevel="2" x14ac:dyDescent="0.3">
      <c r="B7346" s="47" t="s">
        <v>2133</v>
      </c>
      <c r="C7346" s="46" t="s">
        <v>336</v>
      </c>
      <c r="D7346" s="46" t="s">
        <v>1417</v>
      </c>
      <c r="E7346" s="46" t="s">
        <v>1579</v>
      </c>
      <c r="F7346" s="45" t="s">
        <v>1578</v>
      </c>
      <c r="G7346" s="26" t="s">
        <v>2136</v>
      </c>
      <c r="H7346" s="30">
        <v>6998</v>
      </c>
      <c r="I7346" s="30">
        <v>6998</v>
      </c>
      <c r="J7346" s="36">
        <f>I7346/H7346</f>
        <v>1</v>
      </c>
      <c r="K7346" s="24"/>
      <c r="L7346" s="24"/>
      <c r="M7346" s="80"/>
    </row>
    <row r="7347" spans="2:13" ht="24.9" customHeight="1" outlineLevel="1" x14ac:dyDescent="0.3">
      <c r="B7347" s="44" t="str">
        <f>B7346</f>
        <v>ASIGNACIONES DIRECTAS (20% DEL SGR)</v>
      </c>
      <c r="C7347" s="43" t="s">
        <v>336</v>
      </c>
      <c r="D7347" s="43" t="s">
        <v>1417</v>
      </c>
      <c r="E7347" s="43" t="s">
        <v>1579</v>
      </c>
      <c r="F7347" s="42" t="s">
        <v>1578</v>
      </c>
      <c r="G7347" s="18" t="s">
        <v>3</v>
      </c>
      <c r="H7347" s="32">
        <f>SUBTOTAL(9,H7346:H7346)</f>
        <v>6998</v>
      </c>
      <c r="I7347" s="32">
        <f>SUBTOTAL(9,I7346:I7346)</f>
        <v>6998</v>
      </c>
      <c r="J7347" s="31">
        <f>SUBTOTAL(9,J7346:J7346)</f>
        <v>1</v>
      </c>
      <c r="K7347" s="14">
        <f>SUBTOTAL(9,K7346:K7346)</f>
        <v>0</v>
      </c>
      <c r="L7347" s="14">
        <f>SUBTOTAL(9,L7344:L7346)</f>
        <v>0</v>
      </c>
      <c r="M7347" s="80">
        <f>SUBTOTAL(9,M7346:M7346)</f>
        <v>0</v>
      </c>
    </row>
    <row r="7348" spans="2:13" ht="24.9" customHeight="1" outlineLevel="2" x14ac:dyDescent="0.3">
      <c r="B7348" s="47" t="s">
        <v>2133</v>
      </c>
      <c r="C7348" s="46" t="s">
        <v>336</v>
      </c>
      <c r="D7348" s="46" t="s">
        <v>1417</v>
      </c>
      <c r="E7348" s="46" t="s">
        <v>1577</v>
      </c>
      <c r="F7348" s="45" t="s">
        <v>1576</v>
      </c>
      <c r="G7348" s="26" t="s">
        <v>0</v>
      </c>
      <c r="H7348" s="30">
        <v>1373839</v>
      </c>
      <c r="I7348" s="30">
        <v>0</v>
      </c>
      <c r="J7348" s="36">
        <f>I7348/H7348</f>
        <v>0</v>
      </c>
      <c r="K7348" s="30">
        <v>116467</v>
      </c>
      <c r="L7348" s="30">
        <f>I7348</f>
        <v>0</v>
      </c>
      <c r="M7348" s="80">
        <f>L7348/K7348</f>
        <v>0</v>
      </c>
    </row>
    <row r="7349" spans="2:13" ht="24.9" customHeight="1" outlineLevel="2" x14ac:dyDescent="0.3">
      <c r="B7349" s="47" t="s">
        <v>2133</v>
      </c>
      <c r="C7349" s="46" t="s">
        <v>336</v>
      </c>
      <c r="D7349" s="46" t="s">
        <v>1417</v>
      </c>
      <c r="E7349" s="46" t="s">
        <v>1577</v>
      </c>
      <c r="F7349" s="45" t="s">
        <v>1576</v>
      </c>
      <c r="G7349" s="26" t="s">
        <v>7</v>
      </c>
      <c r="H7349" s="30">
        <v>-274768</v>
      </c>
      <c r="I7349" s="24"/>
      <c r="J7349" s="36"/>
      <c r="K7349" s="24"/>
      <c r="L7349" s="24"/>
      <c r="M7349" s="80" t="str">
        <f>IFERROR((Base_actualizacion!$L7344/Base_actualizacion!$K7344)," " )</f>
        <v xml:space="preserve"> </v>
      </c>
    </row>
    <row r="7350" spans="2:13" ht="24.9" customHeight="1" outlineLevel="2" x14ac:dyDescent="0.3">
      <c r="B7350" s="47" t="s">
        <v>2133</v>
      </c>
      <c r="C7350" s="46" t="s">
        <v>336</v>
      </c>
      <c r="D7350" s="46" t="s">
        <v>1417</v>
      </c>
      <c r="E7350" s="46" t="s">
        <v>1577</v>
      </c>
      <c r="F7350" s="45" t="s">
        <v>1576</v>
      </c>
      <c r="G7350" s="26" t="s">
        <v>2136</v>
      </c>
      <c r="H7350" s="30">
        <v>235674</v>
      </c>
      <c r="I7350" s="30">
        <v>235674</v>
      </c>
      <c r="J7350" s="36">
        <f>I7350/H7350</f>
        <v>1</v>
      </c>
      <c r="K7350" s="24"/>
      <c r="L7350" s="24"/>
      <c r="M7350" s="80"/>
    </row>
    <row r="7351" spans="2:13" ht="24.9" customHeight="1" outlineLevel="1" x14ac:dyDescent="0.3">
      <c r="B7351" s="44" t="str">
        <f>B7350</f>
        <v>ASIGNACIONES DIRECTAS (20% DEL SGR)</v>
      </c>
      <c r="C7351" s="43" t="s">
        <v>336</v>
      </c>
      <c r="D7351" s="43" t="s">
        <v>1417</v>
      </c>
      <c r="E7351" s="43" t="s">
        <v>1577</v>
      </c>
      <c r="F7351" s="42" t="s">
        <v>1576</v>
      </c>
      <c r="G7351" s="18" t="s">
        <v>3</v>
      </c>
      <c r="H7351" s="32">
        <f>SUBTOTAL(9,H7348:H7350)</f>
        <v>1334745</v>
      </c>
      <c r="I7351" s="32">
        <f>SUBTOTAL(9,I7348:I7350)</f>
        <v>235674</v>
      </c>
      <c r="J7351" s="31">
        <f>SUBTOTAL(9,J7348:J7350)</f>
        <v>1</v>
      </c>
      <c r="K7351" s="14">
        <f>SUBTOTAL(9,K7348:K7350)</f>
        <v>116467</v>
      </c>
      <c r="L7351" s="14">
        <f>SUBTOTAL(9,L7348:L7350)</f>
        <v>0</v>
      </c>
      <c r="M7351" s="80">
        <f>SUBTOTAL(9,M7348:M7350)</f>
        <v>0</v>
      </c>
    </row>
    <row r="7352" spans="2:13" ht="24.9" customHeight="1" outlineLevel="2" x14ac:dyDescent="0.3">
      <c r="B7352" s="47" t="s">
        <v>2133</v>
      </c>
      <c r="C7352" s="46" t="s">
        <v>336</v>
      </c>
      <c r="D7352" s="46" t="s">
        <v>1417</v>
      </c>
      <c r="E7352" s="46" t="s">
        <v>1575</v>
      </c>
      <c r="F7352" s="45" t="s">
        <v>1574</v>
      </c>
      <c r="G7352" s="26" t="s">
        <v>0</v>
      </c>
      <c r="H7352" s="30">
        <v>123477642</v>
      </c>
      <c r="I7352" s="30">
        <v>14354695.649999999</v>
      </c>
      <c r="J7352" s="36">
        <f>I7352/H7352</f>
        <v>0.11625339954256657</v>
      </c>
      <c r="K7352" s="30">
        <v>11368608</v>
      </c>
      <c r="L7352" s="30">
        <f>I7352</f>
        <v>14354695.649999999</v>
      </c>
      <c r="M7352" s="80">
        <f>L7352/K7352</f>
        <v>1.2626607980502098</v>
      </c>
    </row>
    <row r="7353" spans="2:13" ht="24.9" customHeight="1" outlineLevel="2" x14ac:dyDescent="0.3">
      <c r="B7353" s="47" t="s">
        <v>2133</v>
      </c>
      <c r="C7353" s="46" t="s">
        <v>336</v>
      </c>
      <c r="D7353" s="46" t="s">
        <v>1417</v>
      </c>
      <c r="E7353" s="46" t="s">
        <v>1575</v>
      </c>
      <c r="F7353" s="45" t="s">
        <v>1574</v>
      </c>
      <c r="G7353" s="26" t="s">
        <v>7</v>
      </c>
      <c r="H7353" s="30">
        <v>-24695528</v>
      </c>
      <c r="I7353" s="24"/>
      <c r="J7353" s="36"/>
      <c r="K7353" s="24"/>
      <c r="L7353" s="24"/>
      <c r="M7353" s="80" t="str">
        <f>IFERROR((Base_actualizacion!$L7349/Base_actualizacion!$K7349)," " )</f>
        <v xml:space="preserve"> </v>
      </c>
    </row>
    <row r="7354" spans="2:13" ht="24.9" customHeight="1" outlineLevel="2" x14ac:dyDescent="0.3">
      <c r="B7354" s="47" t="s">
        <v>2133</v>
      </c>
      <c r="C7354" s="46" t="s">
        <v>336</v>
      </c>
      <c r="D7354" s="46" t="s">
        <v>1417</v>
      </c>
      <c r="E7354" s="46" t="s">
        <v>1575</v>
      </c>
      <c r="F7354" s="45" t="s">
        <v>1574</v>
      </c>
      <c r="G7354" s="26" t="s">
        <v>2137</v>
      </c>
      <c r="H7354" s="30">
        <v>1718853</v>
      </c>
      <c r="I7354" s="24"/>
      <c r="J7354" s="36">
        <f>IFERROR((H7354/I7354),0)</f>
        <v>0</v>
      </c>
      <c r="K7354" s="24"/>
      <c r="L7354" s="24"/>
      <c r="M7354" s="80"/>
    </row>
    <row r="7355" spans="2:13" ht="24.9" customHeight="1" outlineLevel="2" x14ac:dyDescent="0.3">
      <c r="B7355" s="47" t="s">
        <v>2133</v>
      </c>
      <c r="C7355" s="46" t="s">
        <v>336</v>
      </c>
      <c r="D7355" s="46" t="s">
        <v>1417</v>
      </c>
      <c r="E7355" s="46" t="s">
        <v>1575</v>
      </c>
      <c r="F7355" s="45" t="s">
        <v>1574</v>
      </c>
      <c r="G7355" s="26" t="s">
        <v>2136</v>
      </c>
      <c r="H7355" s="30">
        <v>28145976</v>
      </c>
      <c r="I7355" s="30">
        <v>28145976</v>
      </c>
      <c r="J7355" s="36">
        <f>I7355/H7355</f>
        <v>1</v>
      </c>
      <c r="K7355" s="24"/>
      <c r="L7355" s="24"/>
      <c r="M7355" s="80"/>
    </row>
    <row r="7356" spans="2:13" ht="24.9" customHeight="1" outlineLevel="1" x14ac:dyDescent="0.3">
      <c r="B7356" s="44" t="str">
        <f>B7355</f>
        <v>ASIGNACIONES DIRECTAS (20% DEL SGR)</v>
      </c>
      <c r="C7356" s="43" t="s">
        <v>336</v>
      </c>
      <c r="D7356" s="43" t="s">
        <v>1417</v>
      </c>
      <c r="E7356" s="43" t="s">
        <v>1575</v>
      </c>
      <c r="F7356" s="42" t="s">
        <v>1574</v>
      </c>
      <c r="G7356" s="18" t="s">
        <v>3</v>
      </c>
      <c r="H7356" s="32">
        <f>SUBTOTAL(9,H7352:H7355)</f>
        <v>128646943</v>
      </c>
      <c r="I7356" s="32">
        <f>SUBTOTAL(9,I7352:I7355)</f>
        <v>42500671.649999999</v>
      </c>
      <c r="J7356" s="31">
        <f>SUBTOTAL(9,J7352:J7355)</f>
        <v>1.1162533995425665</v>
      </c>
      <c r="K7356" s="14">
        <f>SUBTOTAL(9,K7352:K7355)</f>
        <v>11368608</v>
      </c>
      <c r="L7356" s="14">
        <f>SUBTOTAL(9,L7353:L7355)</f>
        <v>0</v>
      </c>
      <c r="M7356" s="80">
        <f>SUBTOTAL(9,M7352:M7355)</f>
        <v>1.2626607980502098</v>
      </c>
    </row>
    <row r="7357" spans="2:13" ht="24.9" customHeight="1" outlineLevel="2" x14ac:dyDescent="0.3">
      <c r="B7357" s="47" t="s">
        <v>2133</v>
      </c>
      <c r="C7357" s="46" t="s">
        <v>336</v>
      </c>
      <c r="D7357" s="46" t="s">
        <v>1417</v>
      </c>
      <c r="E7357" s="46" t="s">
        <v>1573</v>
      </c>
      <c r="F7357" s="45" t="s">
        <v>1572</v>
      </c>
      <c r="G7357" s="26" t="s">
        <v>0</v>
      </c>
      <c r="H7357" s="30">
        <v>311484</v>
      </c>
      <c r="I7357" s="30">
        <v>0</v>
      </c>
      <c r="J7357" s="36">
        <f>I7357/H7357</f>
        <v>0</v>
      </c>
      <c r="K7357" s="30">
        <v>27756</v>
      </c>
      <c r="L7357" s="30">
        <f>I7357</f>
        <v>0</v>
      </c>
      <c r="M7357" s="80">
        <f>L7357/K7357</f>
        <v>0</v>
      </c>
    </row>
    <row r="7358" spans="2:13" ht="24.9" customHeight="1" outlineLevel="2" x14ac:dyDescent="0.3">
      <c r="B7358" s="47" t="s">
        <v>2133</v>
      </c>
      <c r="C7358" s="46" t="s">
        <v>336</v>
      </c>
      <c r="D7358" s="46" t="s">
        <v>1417</v>
      </c>
      <c r="E7358" s="46" t="s">
        <v>1573</v>
      </c>
      <c r="F7358" s="45" t="s">
        <v>1572</v>
      </c>
      <c r="G7358" s="26" t="s">
        <v>7</v>
      </c>
      <c r="H7358" s="30">
        <v>-62297</v>
      </c>
      <c r="I7358" s="24"/>
      <c r="J7358" s="36"/>
      <c r="K7358" s="24"/>
      <c r="L7358" s="24"/>
      <c r="M7358" s="80" t="str">
        <f>IFERROR((Base_actualizacion!$L7354/Base_actualizacion!$K7354)," " )</f>
        <v xml:space="preserve"> </v>
      </c>
    </row>
    <row r="7359" spans="2:13" ht="24.9" customHeight="1" outlineLevel="2" x14ac:dyDescent="0.3">
      <c r="B7359" s="47" t="s">
        <v>2133</v>
      </c>
      <c r="C7359" s="46" t="s">
        <v>336</v>
      </c>
      <c r="D7359" s="46" t="s">
        <v>1417</v>
      </c>
      <c r="E7359" s="46" t="s">
        <v>1573</v>
      </c>
      <c r="F7359" s="45" t="s">
        <v>1572</v>
      </c>
      <c r="G7359" s="26" t="s">
        <v>2136</v>
      </c>
      <c r="H7359" s="30">
        <v>101524</v>
      </c>
      <c r="I7359" s="30">
        <v>101524</v>
      </c>
      <c r="J7359" s="36">
        <f>I7359/H7359</f>
        <v>1</v>
      </c>
      <c r="K7359" s="24"/>
      <c r="L7359" s="24"/>
      <c r="M7359" s="80"/>
    </row>
    <row r="7360" spans="2:13" ht="24.9" customHeight="1" outlineLevel="1" x14ac:dyDescent="0.3">
      <c r="B7360" s="44" t="str">
        <f>B7359</f>
        <v>ASIGNACIONES DIRECTAS (20% DEL SGR)</v>
      </c>
      <c r="C7360" s="43" t="s">
        <v>336</v>
      </c>
      <c r="D7360" s="43" t="s">
        <v>1417</v>
      </c>
      <c r="E7360" s="43" t="s">
        <v>1573</v>
      </c>
      <c r="F7360" s="42" t="s">
        <v>1572</v>
      </c>
      <c r="G7360" s="18" t="s">
        <v>3</v>
      </c>
      <c r="H7360" s="32">
        <f>SUBTOTAL(9,H7357:H7359)</f>
        <v>350711</v>
      </c>
      <c r="I7360" s="32">
        <f>SUBTOTAL(9,I7357:I7359)</f>
        <v>101524</v>
      </c>
      <c r="J7360" s="31">
        <f>SUBTOTAL(9,J7357:J7359)</f>
        <v>1</v>
      </c>
      <c r="K7360" s="14">
        <f>SUBTOTAL(9,K7357:K7359)</f>
        <v>27756</v>
      </c>
      <c r="L7360" s="14">
        <f>SUBTOTAL(9,L7357:L7359)</f>
        <v>0</v>
      </c>
      <c r="M7360" s="80">
        <f>SUBTOTAL(9,M7357:M7359)</f>
        <v>0</v>
      </c>
    </row>
    <row r="7361" spans="2:13" ht="24.9" customHeight="1" outlineLevel="2" x14ac:dyDescent="0.3">
      <c r="B7361" s="47" t="s">
        <v>2133</v>
      </c>
      <c r="C7361" s="46" t="s">
        <v>336</v>
      </c>
      <c r="D7361" s="46" t="s">
        <v>1417</v>
      </c>
      <c r="E7361" s="46" t="s">
        <v>1571</v>
      </c>
      <c r="F7361" s="45" t="s">
        <v>1570</v>
      </c>
      <c r="G7361" s="26" t="s">
        <v>0</v>
      </c>
      <c r="H7361" s="30">
        <v>1684432</v>
      </c>
      <c r="I7361" s="30">
        <v>128442.94</v>
      </c>
      <c r="J7361" s="36">
        <f>I7361/H7361</f>
        <v>7.6252968359660708E-2</v>
      </c>
      <c r="K7361" s="30">
        <v>150098</v>
      </c>
      <c r="L7361" s="30">
        <f>I7361</f>
        <v>128442.94</v>
      </c>
      <c r="M7361" s="80">
        <f>L7361/K7361</f>
        <v>0.85572719156817545</v>
      </c>
    </row>
    <row r="7362" spans="2:13" ht="24.9" customHeight="1" outlineLevel="2" x14ac:dyDescent="0.3">
      <c r="B7362" s="47" t="s">
        <v>2133</v>
      </c>
      <c r="C7362" s="46" t="s">
        <v>336</v>
      </c>
      <c r="D7362" s="46" t="s">
        <v>1417</v>
      </c>
      <c r="E7362" s="46" t="s">
        <v>1571</v>
      </c>
      <c r="F7362" s="45" t="s">
        <v>1570</v>
      </c>
      <c r="G7362" s="26" t="s">
        <v>7</v>
      </c>
      <c r="H7362" s="30">
        <v>-336886</v>
      </c>
      <c r="I7362" s="24"/>
      <c r="J7362" s="36"/>
      <c r="K7362" s="24"/>
      <c r="L7362" s="24"/>
      <c r="M7362" s="80" t="str">
        <f>IFERROR((Base_actualizacion!$L7358/Base_actualizacion!$K7358)," " )</f>
        <v xml:space="preserve"> </v>
      </c>
    </row>
    <row r="7363" spans="2:13" ht="24.9" customHeight="1" outlineLevel="2" x14ac:dyDescent="0.3">
      <c r="B7363" s="47" t="s">
        <v>2133</v>
      </c>
      <c r="C7363" s="46" t="s">
        <v>336</v>
      </c>
      <c r="D7363" s="46" t="s">
        <v>1417</v>
      </c>
      <c r="E7363" s="46" t="s">
        <v>1571</v>
      </c>
      <c r="F7363" s="45" t="s">
        <v>1570</v>
      </c>
      <c r="G7363" s="26" t="s">
        <v>2136</v>
      </c>
      <c r="H7363" s="30">
        <v>151771</v>
      </c>
      <c r="I7363" s="30">
        <v>151771</v>
      </c>
      <c r="J7363" s="36">
        <f>I7363/H7363</f>
        <v>1</v>
      </c>
      <c r="K7363" s="24"/>
      <c r="L7363" s="24"/>
      <c r="M7363" s="80"/>
    </row>
    <row r="7364" spans="2:13" ht="24.9" customHeight="1" outlineLevel="1" x14ac:dyDescent="0.3">
      <c r="B7364" s="44" t="str">
        <f>B7363</f>
        <v>ASIGNACIONES DIRECTAS (20% DEL SGR)</v>
      </c>
      <c r="C7364" s="43" t="s">
        <v>336</v>
      </c>
      <c r="D7364" s="43" t="s">
        <v>1417</v>
      </c>
      <c r="E7364" s="43" t="s">
        <v>1571</v>
      </c>
      <c r="F7364" s="42" t="s">
        <v>1570</v>
      </c>
      <c r="G7364" s="18" t="s">
        <v>3</v>
      </c>
      <c r="H7364" s="32">
        <f>SUBTOTAL(9,H7361:H7363)</f>
        <v>1499317</v>
      </c>
      <c r="I7364" s="32">
        <f>SUBTOTAL(9,I7361:I7363)</f>
        <v>280213.94</v>
      </c>
      <c r="J7364" s="31">
        <f>SUBTOTAL(9,J7361:J7363)</f>
        <v>1.0762529683596607</v>
      </c>
      <c r="K7364" s="14">
        <f>SUBTOTAL(9,K7361:K7363)</f>
        <v>150098</v>
      </c>
      <c r="L7364" s="14">
        <f>SUBTOTAL(9,L7361:L7363)</f>
        <v>128442.94</v>
      </c>
      <c r="M7364" s="80">
        <f>SUBTOTAL(9,M7361:M7363)</f>
        <v>0.85572719156817545</v>
      </c>
    </row>
    <row r="7365" spans="2:13" ht="24.9" customHeight="1" outlineLevel="2" x14ac:dyDescent="0.3">
      <c r="B7365" s="47" t="s">
        <v>2133</v>
      </c>
      <c r="C7365" s="46" t="s">
        <v>336</v>
      </c>
      <c r="D7365" s="46" t="s">
        <v>1417</v>
      </c>
      <c r="E7365" s="46" t="s">
        <v>1569</v>
      </c>
      <c r="F7365" s="45" t="s">
        <v>1568</v>
      </c>
      <c r="G7365" s="26" t="s">
        <v>0</v>
      </c>
      <c r="H7365" s="30">
        <v>3059129</v>
      </c>
      <c r="I7365" s="30">
        <v>557759.30000000005</v>
      </c>
      <c r="J7365" s="36">
        <f>I7365/H7365</f>
        <v>0.18232617846452373</v>
      </c>
      <c r="K7365" s="30">
        <v>269501</v>
      </c>
      <c r="L7365" s="30">
        <f>I7365</f>
        <v>557759.30000000005</v>
      </c>
      <c r="M7365" s="80">
        <f>L7365/K7365</f>
        <v>2.0696001128010657</v>
      </c>
    </row>
    <row r="7366" spans="2:13" ht="24.9" customHeight="1" outlineLevel="2" x14ac:dyDescent="0.3">
      <c r="B7366" s="47" t="s">
        <v>2133</v>
      </c>
      <c r="C7366" s="46" t="s">
        <v>336</v>
      </c>
      <c r="D7366" s="46" t="s">
        <v>1417</v>
      </c>
      <c r="E7366" s="46" t="s">
        <v>1569</v>
      </c>
      <c r="F7366" s="45" t="s">
        <v>1568</v>
      </c>
      <c r="G7366" s="26" t="s">
        <v>7</v>
      </c>
      <c r="H7366" s="30">
        <v>-611826</v>
      </c>
      <c r="I7366" s="24"/>
      <c r="J7366" s="36"/>
      <c r="K7366" s="24"/>
      <c r="L7366" s="24"/>
      <c r="M7366" s="80" t="str">
        <f>IFERROR((Base_actualizacion!$L7362/Base_actualizacion!$K7362)," " )</f>
        <v xml:space="preserve"> </v>
      </c>
    </row>
    <row r="7367" spans="2:13" ht="24.9" customHeight="1" outlineLevel="2" x14ac:dyDescent="0.3">
      <c r="B7367" s="47" t="s">
        <v>2133</v>
      </c>
      <c r="C7367" s="46" t="s">
        <v>336</v>
      </c>
      <c r="D7367" s="46" t="s">
        <v>1417</v>
      </c>
      <c r="E7367" s="46" t="s">
        <v>1569</v>
      </c>
      <c r="F7367" s="45" t="s">
        <v>1568</v>
      </c>
      <c r="G7367" s="26" t="s">
        <v>2137</v>
      </c>
      <c r="H7367" s="30">
        <v>661854</v>
      </c>
      <c r="I7367" s="24"/>
      <c r="J7367" s="36">
        <f>IFERROR((H7367/I7367),0)</f>
        <v>0</v>
      </c>
      <c r="K7367" s="24"/>
      <c r="L7367" s="24"/>
      <c r="M7367" s="80"/>
    </row>
    <row r="7368" spans="2:13" ht="24.9" customHeight="1" outlineLevel="2" x14ac:dyDescent="0.3">
      <c r="B7368" s="47" t="s">
        <v>2133</v>
      </c>
      <c r="C7368" s="46" t="s">
        <v>336</v>
      </c>
      <c r="D7368" s="46" t="s">
        <v>1417</v>
      </c>
      <c r="E7368" s="46" t="s">
        <v>1569</v>
      </c>
      <c r="F7368" s="45" t="s">
        <v>1568</v>
      </c>
      <c r="G7368" s="26" t="s">
        <v>2136</v>
      </c>
      <c r="H7368" s="30">
        <v>3682839</v>
      </c>
      <c r="I7368" s="30">
        <v>3682839</v>
      </c>
      <c r="J7368" s="36">
        <f>I7368/H7368</f>
        <v>1</v>
      </c>
      <c r="K7368" s="24"/>
      <c r="L7368" s="24"/>
      <c r="M7368" s="80"/>
    </row>
    <row r="7369" spans="2:13" ht="24.9" customHeight="1" outlineLevel="1" x14ac:dyDescent="0.3">
      <c r="B7369" s="44" t="str">
        <f>B7368</f>
        <v>ASIGNACIONES DIRECTAS (20% DEL SGR)</v>
      </c>
      <c r="C7369" s="43" t="s">
        <v>336</v>
      </c>
      <c r="D7369" s="43" t="s">
        <v>1417</v>
      </c>
      <c r="E7369" s="43" t="s">
        <v>1569</v>
      </c>
      <c r="F7369" s="42" t="s">
        <v>1568</v>
      </c>
      <c r="G7369" s="18" t="s">
        <v>3</v>
      </c>
      <c r="H7369" s="32">
        <f>SUBTOTAL(9,H7365:H7368)</f>
        <v>6791996</v>
      </c>
      <c r="I7369" s="32">
        <f>SUBTOTAL(9,I7365:I7368)</f>
        <v>4240598.3</v>
      </c>
      <c r="J7369" s="31">
        <f>SUBTOTAL(9,J7365:J7368)</f>
        <v>1.1823261784645238</v>
      </c>
      <c r="K7369" s="14">
        <f>SUBTOTAL(9,K7365:K7368)</f>
        <v>269501</v>
      </c>
      <c r="L7369" s="14">
        <f>SUBTOTAL(9,L7366:L7368)</f>
        <v>0</v>
      </c>
      <c r="M7369" s="80">
        <f>SUBTOTAL(9,M7365:M7368)</f>
        <v>2.0696001128010657</v>
      </c>
    </row>
    <row r="7370" spans="2:13" ht="24.9" customHeight="1" outlineLevel="2" x14ac:dyDescent="0.3">
      <c r="B7370" s="47" t="s">
        <v>2133</v>
      </c>
      <c r="C7370" s="46" t="s">
        <v>336</v>
      </c>
      <c r="D7370" s="46" t="s">
        <v>1417</v>
      </c>
      <c r="E7370" s="46" t="s">
        <v>1567</v>
      </c>
      <c r="F7370" s="45" t="s">
        <v>1566</v>
      </c>
      <c r="G7370" s="26" t="s">
        <v>0</v>
      </c>
      <c r="H7370" s="30">
        <v>5769423</v>
      </c>
      <c r="I7370" s="30">
        <v>5769423</v>
      </c>
      <c r="J7370" s="36">
        <f>I7370/H7370</f>
        <v>1</v>
      </c>
      <c r="K7370" s="30">
        <v>509785</v>
      </c>
      <c r="L7370" s="30">
        <f>I7370</f>
        <v>5769423</v>
      </c>
      <c r="M7370" s="80">
        <f>L7370/K7370</f>
        <v>11.317365163745501</v>
      </c>
    </row>
    <row r="7371" spans="2:13" ht="24.9" customHeight="1" outlineLevel="2" x14ac:dyDescent="0.3">
      <c r="B7371" s="47" t="s">
        <v>2133</v>
      </c>
      <c r="C7371" s="46" t="s">
        <v>336</v>
      </c>
      <c r="D7371" s="46" t="s">
        <v>1417</v>
      </c>
      <c r="E7371" s="46" t="s">
        <v>1567</v>
      </c>
      <c r="F7371" s="45" t="s">
        <v>1566</v>
      </c>
      <c r="G7371" s="26" t="s">
        <v>7</v>
      </c>
      <c r="H7371" s="30">
        <v>-1153885</v>
      </c>
      <c r="I7371" s="24"/>
      <c r="J7371" s="36"/>
      <c r="K7371" s="24"/>
      <c r="L7371" s="24"/>
      <c r="M7371" s="80" t="str">
        <f>IFERROR((Base_actualizacion!$L7367/Base_actualizacion!$K7367)," " )</f>
        <v xml:space="preserve"> </v>
      </c>
    </row>
    <row r="7372" spans="2:13" ht="24.9" customHeight="1" outlineLevel="2" x14ac:dyDescent="0.3">
      <c r="B7372" s="47" t="s">
        <v>2133</v>
      </c>
      <c r="C7372" s="46" t="s">
        <v>336</v>
      </c>
      <c r="D7372" s="46" t="s">
        <v>1417</v>
      </c>
      <c r="E7372" s="46" t="s">
        <v>1567</v>
      </c>
      <c r="F7372" s="45" t="s">
        <v>1566</v>
      </c>
      <c r="G7372" s="26" t="s">
        <v>2136</v>
      </c>
      <c r="H7372" s="30">
        <v>6746737</v>
      </c>
      <c r="I7372" s="30">
        <v>6746737</v>
      </c>
      <c r="J7372" s="36">
        <f>I7372/H7372</f>
        <v>1</v>
      </c>
      <c r="K7372" s="24"/>
      <c r="L7372" s="24"/>
      <c r="M7372" s="80"/>
    </row>
    <row r="7373" spans="2:13" ht="24.9" customHeight="1" outlineLevel="1" x14ac:dyDescent="0.3">
      <c r="B7373" s="44" t="str">
        <f>B7372</f>
        <v>ASIGNACIONES DIRECTAS (20% DEL SGR)</v>
      </c>
      <c r="C7373" s="43" t="s">
        <v>336</v>
      </c>
      <c r="D7373" s="43" t="s">
        <v>1417</v>
      </c>
      <c r="E7373" s="43" t="s">
        <v>1567</v>
      </c>
      <c r="F7373" s="42" t="s">
        <v>1566</v>
      </c>
      <c r="G7373" s="18" t="s">
        <v>3</v>
      </c>
      <c r="H7373" s="32">
        <f>SUBTOTAL(9,H7370:H7372)</f>
        <v>11362275</v>
      </c>
      <c r="I7373" s="32">
        <f>SUBTOTAL(9,I7370:I7372)</f>
        <v>12516160</v>
      </c>
      <c r="J7373" s="31">
        <f>SUBTOTAL(9,J7370:J7372)</f>
        <v>2</v>
      </c>
      <c r="K7373" s="14">
        <f>SUBTOTAL(9,K7370:K7372)</f>
        <v>509785</v>
      </c>
      <c r="L7373" s="14">
        <f>SUBTOTAL(9,L7370:L7372)</f>
        <v>5769423</v>
      </c>
      <c r="M7373" s="80">
        <f>SUBTOTAL(9,M7370:M7372)</f>
        <v>11.317365163745501</v>
      </c>
    </row>
    <row r="7374" spans="2:13" ht="24.9" customHeight="1" outlineLevel="2" x14ac:dyDescent="0.3">
      <c r="B7374" s="47" t="s">
        <v>2133</v>
      </c>
      <c r="C7374" s="46" t="s">
        <v>336</v>
      </c>
      <c r="D7374" s="46" t="s">
        <v>1417</v>
      </c>
      <c r="E7374" s="46" t="s">
        <v>1565</v>
      </c>
      <c r="F7374" s="45" t="s">
        <v>1564</v>
      </c>
      <c r="G7374" s="26" t="s">
        <v>2136</v>
      </c>
      <c r="H7374" s="30">
        <v>370</v>
      </c>
      <c r="I7374" s="30">
        <v>370</v>
      </c>
      <c r="J7374" s="36">
        <f>I7374/H7374</f>
        <v>1</v>
      </c>
      <c r="K7374" s="24"/>
      <c r="L7374" s="24"/>
      <c r="M7374" s="80"/>
    </row>
    <row r="7375" spans="2:13" ht="24.9" customHeight="1" outlineLevel="1" x14ac:dyDescent="0.3">
      <c r="B7375" s="44" t="str">
        <f>B7374</f>
        <v>ASIGNACIONES DIRECTAS (20% DEL SGR)</v>
      </c>
      <c r="C7375" s="43" t="s">
        <v>336</v>
      </c>
      <c r="D7375" s="43" t="s">
        <v>1417</v>
      </c>
      <c r="E7375" s="43" t="s">
        <v>1565</v>
      </c>
      <c r="F7375" s="42" t="s">
        <v>1564</v>
      </c>
      <c r="G7375" s="18" t="s">
        <v>3</v>
      </c>
      <c r="H7375" s="32">
        <f>SUBTOTAL(9,H7374:H7374)</f>
        <v>370</v>
      </c>
      <c r="I7375" s="32">
        <f>SUBTOTAL(9,I7374:I7374)</f>
        <v>370</v>
      </c>
      <c r="J7375" s="31">
        <f>SUBTOTAL(9,J7374:J7374)</f>
        <v>1</v>
      </c>
      <c r="K7375" s="14">
        <f>SUBTOTAL(9,K7374:K7374)</f>
        <v>0</v>
      </c>
      <c r="L7375" s="14">
        <f>SUBTOTAL(9,L7372:L7374)</f>
        <v>0</v>
      </c>
      <c r="M7375" s="80">
        <f>SUBTOTAL(9,M7374:M7374)</f>
        <v>0</v>
      </c>
    </row>
    <row r="7376" spans="2:13" ht="24.9" customHeight="1" outlineLevel="2" x14ac:dyDescent="0.3">
      <c r="B7376" s="47" t="s">
        <v>2133</v>
      </c>
      <c r="C7376" s="46" t="s">
        <v>336</v>
      </c>
      <c r="D7376" s="46" t="s">
        <v>1417</v>
      </c>
      <c r="E7376" s="46" t="s">
        <v>1563</v>
      </c>
      <c r="F7376" s="45" t="s">
        <v>1562</v>
      </c>
      <c r="G7376" s="26" t="s">
        <v>0</v>
      </c>
      <c r="H7376" s="30">
        <v>143013492</v>
      </c>
      <c r="I7376" s="30">
        <v>5178180.1899999995</v>
      </c>
      <c r="J7376" s="36">
        <f>I7376/H7376</f>
        <v>3.6207634102102752E-2</v>
      </c>
      <c r="K7376" s="30">
        <v>12848776</v>
      </c>
      <c r="L7376" s="30">
        <f>I7376</f>
        <v>5178180.1899999995</v>
      </c>
      <c r="M7376" s="80">
        <f>L7376/K7376</f>
        <v>0.40300960885301446</v>
      </c>
    </row>
    <row r="7377" spans="2:13" ht="24.9" customHeight="1" outlineLevel="2" x14ac:dyDescent="0.3">
      <c r="B7377" s="47" t="s">
        <v>2133</v>
      </c>
      <c r="C7377" s="46" t="s">
        <v>336</v>
      </c>
      <c r="D7377" s="46" t="s">
        <v>1417</v>
      </c>
      <c r="E7377" s="46" t="s">
        <v>1563</v>
      </c>
      <c r="F7377" s="45" t="s">
        <v>1562</v>
      </c>
      <c r="G7377" s="26" t="s">
        <v>7</v>
      </c>
      <c r="H7377" s="30">
        <v>-28602698</v>
      </c>
      <c r="I7377" s="24"/>
      <c r="J7377" s="36"/>
      <c r="K7377" s="24"/>
      <c r="L7377" s="24"/>
      <c r="M7377" s="80" t="str">
        <f>IFERROR((Base_actualizacion!$L7372/Base_actualizacion!$K7372)," " )</f>
        <v xml:space="preserve"> </v>
      </c>
    </row>
    <row r="7378" spans="2:13" ht="24.9" customHeight="1" outlineLevel="2" x14ac:dyDescent="0.3">
      <c r="B7378" s="47" t="s">
        <v>2133</v>
      </c>
      <c r="C7378" s="46" t="s">
        <v>336</v>
      </c>
      <c r="D7378" s="46" t="s">
        <v>1417</v>
      </c>
      <c r="E7378" s="46" t="s">
        <v>1563</v>
      </c>
      <c r="F7378" s="45" t="s">
        <v>1562</v>
      </c>
      <c r="G7378" s="26" t="s">
        <v>2136</v>
      </c>
      <c r="H7378" s="30">
        <v>18565234</v>
      </c>
      <c r="I7378" s="30">
        <v>18565234</v>
      </c>
      <c r="J7378" s="36">
        <f>I7378/H7378</f>
        <v>1</v>
      </c>
      <c r="K7378" s="24"/>
      <c r="L7378" s="24"/>
      <c r="M7378" s="80"/>
    </row>
    <row r="7379" spans="2:13" ht="24.9" customHeight="1" outlineLevel="1" x14ac:dyDescent="0.3">
      <c r="B7379" s="44" t="str">
        <f>B7378</f>
        <v>ASIGNACIONES DIRECTAS (20% DEL SGR)</v>
      </c>
      <c r="C7379" s="43" t="s">
        <v>336</v>
      </c>
      <c r="D7379" s="43" t="s">
        <v>1417</v>
      </c>
      <c r="E7379" s="43" t="s">
        <v>1563</v>
      </c>
      <c r="F7379" s="42" t="s">
        <v>1562</v>
      </c>
      <c r="G7379" s="18" t="s">
        <v>3</v>
      </c>
      <c r="H7379" s="32">
        <f>SUBTOTAL(9,H7376:H7378)</f>
        <v>132976028</v>
      </c>
      <c r="I7379" s="32">
        <f>SUBTOTAL(9,I7376:I7378)</f>
        <v>23743414.189999998</v>
      </c>
      <c r="J7379" s="31">
        <f>SUBTOTAL(9,J7376:J7378)</f>
        <v>1.0362076341021027</v>
      </c>
      <c r="K7379" s="14">
        <f>SUBTOTAL(9,K7376:K7378)</f>
        <v>12848776</v>
      </c>
      <c r="L7379" s="14">
        <f>SUBTOTAL(9,L7376:L7378)</f>
        <v>5178180.1899999995</v>
      </c>
      <c r="M7379" s="80">
        <f>SUBTOTAL(9,M7376:M7378)</f>
        <v>0.40300960885301446</v>
      </c>
    </row>
    <row r="7380" spans="2:13" ht="24.9" customHeight="1" outlineLevel="2" x14ac:dyDescent="0.3">
      <c r="B7380" s="47" t="s">
        <v>2133</v>
      </c>
      <c r="C7380" s="46" t="s">
        <v>336</v>
      </c>
      <c r="D7380" s="46" t="s">
        <v>1417</v>
      </c>
      <c r="E7380" s="46" t="s">
        <v>2122</v>
      </c>
      <c r="F7380" s="45" t="s">
        <v>2121</v>
      </c>
      <c r="G7380" s="26" t="s">
        <v>0</v>
      </c>
      <c r="H7380" s="30">
        <v>182475</v>
      </c>
      <c r="I7380" s="30">
        <v>0</v>
      </c>
      <c r="J7380" s="36">
        <f>I7380/H7380</f>
        <v>0</v>
      </c>
      <c r="K7380" s="30">
        <v>16261</v>
      </c>
      <c r="L7380" s="30">
        <f>I7380</f>
        <v>0</v>
      </c>
      <c r="M7380" s="80">
        <f>L7380/K7380</f>
        <v>0</v>
      </c>
    </row>
    <row r="7381" spans="2:13" ht="24.9" customHeight="1" outlineLevel="2" x14ac:dyDescent="0.3">
      <c r="B7381" s="47" t="s">
        <v>2133</v>
      </c>
      <c r="C7381" s="46" t="s">
        <v>336</v>
      </c>
      <c r="D7381" s="46" t="s">
        <v>1417</v>
      </c>
      <c r="E7381" s="46" t="s">
        <v>2122</v>
      </c>
      <c r="F7381" s="45" t="s">
        <v>2121</v>
      </c>
      <c r="G7381" s="26" t="s">
        <v>7</v>
      </c>
      <c r="H7381" s="30">
        <v>-36495</v>
      </c>
      <c r="I7381" s="24"/>
      <c r="J7381" s="36"/>
      <c r="K7381" s="24"/>
      <c r="L7381" s="24"/>
      <c r="M7381" s="80" t="str">
        <f>IFERROR((Base_actualizacion!$L7377/Base_actualizacion!$K7377)," " )</f>
        <v xml:space="preserve"> </v>
      </c>
    </row>
    <row r="7382" spans="2:13" ht="24.9" customHeight="1" outlineLevel="2" x14ac:dyDescent="0.3">
      <c r="B7382" s="47" t="s">
        <v>2133</v>
      </c>
      <c r="C7382" s="46" t="s">
        <v>336</v>
      </c>
      <c r="D7382" s="46" t="s">
        <v>1417</v>
      </c>
      <c r="E7382" s="46" t="s">
        <v>2122</v>
      </c>
      <c r="F7382" s="45" t="s">
        <v>2121</v>
      </c>
      <c r="G7382" s="26" t="s">
        <v>2136</v>
      </c>
      <c r="H7382" s="30">
        <v>52027</v>
      </c>
      <c r="I7382" s="30">
        <v>52027</v>
      </c>
      <c r="J7382" s="36">
        <f>I7382/H7382</f>
        <v>1</v>
      </c>
      <c r="K7382" s="24"/>
      <c r="L7382" s="24"/>
      <c r="M7382" s="80"/>
    </row>
    <row r="7383" spans="2:13" ht="24.9" customHeight="1" outlineLevel="1" x14ac:dyDescent="0.3">
      <c r="B7383" s="44" t="str">
        <f>B7382</f>
        <v>ASIGNACIONES DIRECTAS (20% DEL SGR)</v>
      </c>
      <c r="C7383" s="43" t="s">
        <v>336</v>
      </c>
      <c r="D7383" s="43" t="s">
        <v>1417</v>
      </c>
      <c r="E7383" s="43" t="s">
        <v>2122</v>
      </c>
      <c r="F7383" s="42" t="s">
        <v>2121</v>
      </c>
      <c r="G7383" s="18" t="s">
        <v>3</v>
      </c>
      <c r="H7383" s="32">
        <f>SUBTOTAL(9,H7380:H7382)</f>
        <v>198007</v>
      </c>
      <c r="I7383" s="32">
        <f>SUBTOTAL(9,I7380:I7382)</f>
        <v>52027</v>
      </c>
      <c r="J7383" s="31">
        <f>SUBTOTAL(9,J7380:J7382)</f>
        <v>1</v>
      </c>
      <c r="K7383" s="14">
        <f>SUBTOTAL(9,K7380:K7382)</f>
        <v>16261</v>
      </c>
      <c r="L7383" s="14">
        <f>SUBTOTAL(9,L7380:L7382)</f>
        <v>0</v>
      </c>
      <c r="M7383" s="80">
        <f>SUBTOTAL(9,M7380:M7382)</f>
        <v>0</v>
      </c>
    </row>
    <row r="7384" spans="2:13" ht="24.9" customHeight="1" outlineLevel="2" x14ac:dyDescent="0.3">
      <c r="B7384" s="47" t="s">
        <v>2133</v>
      </c>
      <c r="C7384" s="46" t="s">
        <v>336</v>
      </c>
      <c r="D7384" s="46" t="s">
        <v>1417</v>
      </c>
      <c r="E7384" s="46" t="s">
        <v>1561</v>
      </c>
      <c r="F7384" s="45" t="s">
        <v>1560</v>
      </c>
      <c r="G7384" s="26" t="s">
        <v>0</v>
      </c>
      <c r="H7384" s="30">
        <v>235434308</v>
      </c>
      <c r="I7384" s="30">
        <v>7642844.1600000001</v>
      </c>
      <c r="J7384" s="36">
        <f>I7384/H7384</f>
        <v>3.2462746083718609E-2</v>
      </c>
      <c r="K7384" s="30">
        <v>21087849</v>
      </c>
      <c r="L7384" s="30">
        <f>I7384</f>
        <v>7642844.1600000001</v>
      </c>
      <c r="M7384" s="80">
        <f>L7384/K7384</f>
        <v>0.36242881670861737</v>
      </c>
    </row>
    <row r="7385" spans="2:13" ht="24.9" customHeight="1" outlineLevel="2" x14ac:dyDescent="0.3">
      <c r="B7385" s="47" t="s">
        <v>2133</v>
      </c>
      <c r="C7385" s="46" t="s">
        <v>336</v>
      </c>
      <c r="D7385" s="46" t="s">
        <v>1417</v>
      </c>
      <c r="E7385" s="46" t="s">
        <v>1561</v>
      </c>
      <c r="F7385" s="45" t="s">
        <v>1560</v>
      </c>
      <c r="G7385" s="26" t="s">
        <v>7</v>
      </c>
      <c r="H7385" s="30">
        <v>-47086862</v>
      </c>
      <c r="I7385" s="24"/>
      <c r="J7385" s="36"/>
      <c r="K7385" s="24"/>
      <c r="L7385" s="24"/>
      <c r="M7385" s="80" t="str">
        <f>IFERROR((Base_actualizacion!$L7381/Base_actualizacion!$K7381)," " )</f>
        <v xml:space="preserve"> </v>
      </c>
    </row>
    <row r="7386" spans="2:13" ht="24.9" customHeight="1" outlineLevel="2" x14ac:dyDescent="0.3">
      <c r="B7386" s="47" t="s">
        <v>2133</v>
      </c>
      <c r="C7386" s="46" t="s">
        <v>336</v>
      </c>
      <c r="D7386" s="46" t="s">
        <v>1417</v>
      </c>
      <c r="E7386" s="46" t="s">
        <v>1561</v>
      </c>
      <c r="F7386" s="45" t="s">
        <v>1560</v>
      </c>
      <c r="G7386" s="26" t="s">
        <v>2137</v>
      </c>
      <c r="H7386" s="30">
        <v>62500</v>
      </c>
      <c r="I7386" s="24"/>
      <c r="J7386" s="36">
        <f>IFERROR((H7386/I7386),0)</f>
        <v>0</v>
      </c>
      <c r="K7386" s="24"/>
      <c r="L7386" s="24"/>
      <c r="M7386" s="80"/>
    </row>
    <row r="7387" spans="2:13" ht="24.9" customHeight="1" outlineLevel="2" x14ac:dyDescent="0.3">
      <c r="B7387" s="47" t="s">
        <v>2133</v>
      </c>
      <c r="C7387" s="46" t="s">
        <v>336</v>
      </c>
      <c r="D7387" s="46" t="s">
        <v>1417</v>
      </c>
      <c r="E7387" s="46" t="s">
        <v>1561</v>
      </c>
      <c r="F7387" s="45" t="s">
        <v>1560</v>
      </c>
      <c r="G7387" s="26" t="s">
        <v>2136</v>
      </c>
      <c r="H7387" s="30">
        <v>46986205</v>
      </c>
      <c r="I7387" s="30">
        <v>46986205</v>
      </c>
      <c r="J7387" s="36">
        <f>I7387/H7387</f>
        <v>1</v>
      </c>
      <c r="K7387" s="24"/>
      <c r="L7387" s="24"/>
      <c r="M7387" s="80"/>
    </row>
    <row r="7388" spans="2:13" ht="24.9" customHeight="1" outlineLevel="1" x14ac:dyDescent="0.3">
      <c r="B7388" s="44" t="str">
        <f>B7387</f>
        <v>ASIGNACIONES DIRECTAS (20% DEL SGR)</v>
      </c>
      <c r="C7388" s="43" t="s">
        <v>336</v>
      </c>
      <c r="D7388" s="43" t="s">
        <v>1417</v>
      </c>
      <c r="E7388" s="43" t="s">
        <v>1561</v>
      </c>
      <c r="F7388" s="42" t="s">
        <v>1560</v>
      </c>
      <c r="G7388" s="18" t="s">
        <v>3</v>
      </c>
      <c r="H7388" s="32">
        <f>SUBTOTAL(9,H7384:H7387)</f>
        <v>235396151</v>
      </c>
      <c r="I7388" s="32">
        <f>SUBTOTAL(9,I7384:I7387)</f>
        <v>54629049.159999996</v>
      </c>
      <c r="J7388" s="31">
        <f>SUBTOTAL(9,J7384:J7387)</f>
        <v>1.0324627460837186</v>
      </c>
      <c r="K7388" s="14">
        <f>SUBTOTAL(9,K7384:K7387)</f>
        <v>21087849</v>
      </c>
      <c r="L7388" s="14">
        <f>SUBTOTAL(9,L7385:L7387)</f>
        <v>0</v>
      </c>
      <c r="M7388" s="80">
        <f>SUBTOTAL(9,M7384:M7387)</f>
        <v>0.36242881670861737</v>
      </c>
    </row>
    <row r="7389" spans="2:13" ht="24.9" customHeight="1" outlineLevel="2" x14ac:dyDescent="0.3">
      <c r="B7389" s="47" t="s">
        <v>2133</v>
      </c>
      <c r="C7389" s="46" t="s">
        <v>336</v>
      </c>
      <c r="D7389" s="46" t="s">
        <v>1417</v>
      </c>
      <c r="E7389" s="46" t="s">
        <v>1555</v>
      </c>
      <c r="F7389" s="45" t="s">
        <v>145</v>
      </c>
      <c r="G7389" s="26" t="s">
        <v>0</v>
      </c>
      <c r="H7389" s="30">
        <v>83879397</v>
      </c>
      <c r="I7389" s="30">
        <v>15821398.68</v>
      </c>
      <c r="J7389" s="36">
        <f>I7389/H7389</f>
        <v>0.18862079659442474</v>
      </c>
      <c r="K7389" s="30">
        <v>7474403</v>
      </c>
      <c r="L7389" s="30">
        <f>I7389</f>
        <v>15821398.68</v>
      </c>
      <c r="M7389" s="80">
        <f>L7389/K7389</f>
        <v>2.1167441306014676</v>
      </c>
    </row>
    <row r="7390" spans="2:13" ht="24.9" customHeight="1" outlineLevel="2" x14ac:dyDescent="0.3">
      <c r="B7390" s="47" t="s">
        <v>2133</v>
      </c>
      <c r="C7390" s="46" t="s">
        <v>336</v>
      </c>
      <c r="D7390" s="46" t="s">
        <v>1417</v>
      </c>
      <c r="E7390" s="46" t="s">
        <v>1555</v>
      </c>
      <c r="F7390" s="45" t="s">
        <v>145</v>
      </c>
      <c r="G7390" s="26" t="s">
        <v>7</v>
      </c>
      <c r="H7390" s="30">
        <v>-16775879</v>
      </c>
      <c r="I7390" s="24"/>
      <c r="J7390" s="36"/>
      <c r="K7390" s="24"/>
      <c r="L7390" s="24"/>
      <c r="M7390" s="80" t="str">
        <f>IFERROR((Base_actualizacion!$L7386/Base_actualizacion!$K7386)," " )</f>
        <v xml:space="preserve"> </v>
      </c>
    </row>
    <row r="7391" spans="2:13" ht="24.9" customHeight="1" outlineLevel="2" x14ac:dyDescent="0.3">
      <c r="B7391" s="47" t="s">
        <v>2133</v>
      </c>
      <c r="C7391" s="46" t="s">
        <v>336</v>
      </c>
      <c r="D7391" s="46" t="s">
        <v>1417</v>
      </c>
      <c r="E7391" s="46" t="s">
        <v>1555</v>
      </c>
      <c r="F7391" s="45" t="s">
        <v>145</v>
      </c>
      <c r="G7391" s="26" t="s">
        <v>2136</v>
      </c>
      <c r="H7391" s="30">
        <v>6214891</v>
      </c>
      <c r="I7391" s="30">
        <v>6214891</v>
      </c>
      <c r="J7391" s="36">
        <f>I7391/H7391</f>
        <v>1</v>
      </c>
      <c r="K7391" s="24"/>
      <c r="L7391" s="24"/>
      <c r="M7391" s="80"/>
    </row>
    <row r="7392" spans="2:13" ht="24.9" customHeight="1" outlineLevel="1" x14ac:dyDescent="0.3">
      <c r="B7392" s="44" t="str">
        <f>B7391</f>
        <v>ASIGNACIONES DIRECTAS (20% DEL SGR)</v>
      </c>
      <c r="C7392" s="43" t="s">
        <v>336</v>
      </c>
      <c r="D7392" s="43" t="s">
        <v>1417</v>
      </c>
      <c r="E7392" s="43" t="s">
        <v>1555</v>
      </c>
      <c r="F7392" s="42" t="s">
        <v>145</v>
      </c>
      <c r="G7392" s="18" t="s">
        <v>3</v>
      </c>
      <c r="H7392" s="32">
        <f>SUBTOTAL(9,H7389:H7391)</f>
        <v>73318409</v>
      </c>
      <c r="I7392" s="32">
        <f>SUBTOTAL(9,I7389:I7391)</f>
        <v>22036289.68</v>
      </c>
      <c r="J7392" s="31">
        <f>SUBTOTAL(9,J7389:J7391)</f>
        <v>1.1886207965944247</v>
      </c>
      <c r="K7392" s="14">
        <f>SUBTOTAL(9,K7389:K7391)</f>
        <v>7474403</v>
      </c>
      <c r="L7392" s="14">
        <f>SUBTOTAL(9,L7389:L7391)</f>
        <v>15821398.68</v>
      </c>
      <c r="M7392" s="80">
        <f>SUBTOTAL(9,M7389:M7391)</f>
        <v>2.1167441306014676</v>
      </c>
    </row>
    <row r="7393" spans="2:13" ht="24.9" customHeight="1" outlineLevel="2" x14ac:dyDescent="0.3">
      <c r="B7393" s="47" t="s">
        <v>2133</v>
      </c>
      <c r="C7393" s="46" t="s">
        <v>336</v>
      </c>
      <c r="D7393" s="46" t="s">
        <v>1417</v>
      </c>
      <c r="E7393" s="46" t="s">
        <v>1554</v>
      </c>
      <c r="F7393" s="45" t="s">
        <v>1553</v>
      </c>
      <c r="G7393" s="26" t="s">
        <v>0</v>
      </c>
      <c r="H7393" s="30">
        <v>195093836</v>
      </c>
      <c r="I7393" s="30">
        <v>30166104.460000001</v>
      </c>
      <c r="J7393" s="36">
        <f>I7393/H7393</f>
        <v>0.15462356514431344</v>
      </c>
      <c r="K7393" s="30">
        <v>18057315</v>
      </c>
      <c r="L7393" s="30">
        <f>I7393</f>
        <v>30166104.460000001</v>
      </c>
      <c r="M7393" s="80">
        <f>L7393/K7393</f>
        <v>1.6705753020313374</v>
      </c>
    </row>
    <row r="7394" spans="2:13" ht="24.9" customHeight="1" outlineLevel="2" x14ac:dyDescent="0.3">
      <c r="B7394" s="47" t="s">
        <v>2133</v>
      </c>
      <c r="C7394" s="46" t="s">
        <v>336</v>
      </c>
      <c r="D7394" s="46" t="s">
        <v>1417</v>
      </c>
      <c r="E7394" s="46" t="s">
        <v>1554</v>
      </c>
      <c r="F7394" s="45" t="s">
        <v>1553</v>
      </c>
      <c r="G7394" s="26" t="s">
        <v>7</v>
      </c>
      <c r="H7394" s="30">
        <v>-39018767</v>
      </c>
      <c r="I7394" s="24"/>
      <c r="J7394" s="36"/>
      <c r="K7394" s="24"/>
      <c r="L7394" s="24"/>
      <c r="M7394" s="80" t="str">
        <f>IFERROR((Base_actualizacion!$L7390/Base_actualizacion!$K7390)," " )</f>
        <v xml:space="preserve"> </v>
      </c>
    </row>
    <row r="7395" spans="2:13" ht="24.9" customHeight="1" outlineLevel="2" x14ac:dyDescent="0.3">
      <c r="B7395" s="47" t="s">
        <v>2133</v>
      </c>
      <c r="C7395" s="46" t="s">
        <v>336</v>
      </c>
      <c r="D7395" s="46" t="s">
        <v>1417</v>
      </c>
      <c r="E7395" s="46" t="s">
        <v>1554</v>
      </c>
      <c r="F7395" s="45" t="s">
        <v>1553</v>
      </c>
      <c r="G7395" s="26" t="s">
        <v>2136</v>
      </c>
      <c r="H7395" s="30">
        <v>42241648</v>
      </c>
      <c r="I7395" s="30">
        <v>42241648</v>
      </c>
      <c r="J7395" s="36">
        <f>I7395/H7395</f>
        <v>1</v>
      </c>
      <c r="K7395" s="24"/>
      <c r="L7395" s="24"/>
      <c r="M7395" s="80"/>
    </row>
    <row r="7396" spans="2:13" ht="24.9" customHeight="1" outlineLevel="1" x14ac:dyDescent="0.3">
      <c r="B7396" s="44" t="str">
        <f>B7395</f>
        <v>ASIGNACIONES DIRECTAS (20% DEL SGR)</v>
      </c>
      <c r="C7396" s="43" t="s">
        <v>336</v>
      </c>
      <c r="D7396" s="43" t="s">
        <v>1417</v>
      </c>
      <c r="E7396" s="43" t="s">
        <v>1554</v>
      </c>
      <c r="F7396" s="42" t="s">
        <v>1553</v>
      </c>
      <c r="G7396" s="18" t="s">
        <v>3</v>
      </c>
      <c r="H7396" s="32">
        <f>SUBTOTAL(9,H7393:H7395)</f>
        <v>198316717</v>
      </c>
      <c r="I7396" s="32">
        <f>SUBTOTAL(9,I7393:I7395)</f>
        <v>72407752.460000008</v>
      </c>
      <c r="J7396" s="31">
        <f>SUBTOTAL(9,J7393:J7395)</f>
        <v>1.1546235651443135</v>
      </c>
      <c r="K7396" s="14">
        <f>SUBTOTAL(9,K7393:K7395)</f>
        <v>18057315</v>
      </c>
      <c r="L7396" s="14">
        <f>SUBTOTAL(9,L7393:L7395)</f>
        <v>30166104.460000001</v>
      </c>
      <c r="M7396" s="80">
        <f>SUBTOTAL(9,M7393:M7395)</f>
        <v>1.6705753020313374</v>
      </c>
    </row>
    <row r="7397" spans="2:13" ht="24.9" customHeight="1" outlineLevel="2" x14ac:dyDescent="0.3">
      <c r="B7397" s="47" t="s">
        <v>2133</v>
      </c>
      <c r="C7397" s="46" t="s">
        <v>336</v>
      </c>
      <c r="D7397" s="46" t="s">
        <v>1417</v>
      </c>
      <c r="E7397" s="46" t="s">
        <v>1552</v>
      </c>
      <c r="F7397" s="45" t="s">
        <v>1551</v>
      </c>
      <c r="G7397" s="26" t="s">
        <v>0</v>
      </c>
      <c r="H7397" s="30">
        <v>4122622</v>
      </c>
      <c r="I7397" s="30">
        <v>0</v>
      </c>
      <c r="J7397" s="36">
        <f>I7397/H7397</f>
        <v>0</v>
      </c>
      <c r="K7397" s="30">
        <v>372025</v>
      </c>
      <c r="L7397" s="30">
        <f>I7397</f>
        <v>0</v>
      </c>
      <c r="M7397" s="80">
        <f>L7397/K7397</f>
        <v>0</v>
      </c>
    </row>
    <row r="7398" spans="2:13" ht="24.9" customHeight="1" outlineLevel="2" x14ac:dyDescent="0.3">
      <c r="B7398" s="47" t="s">
        <v>2133</v>
      </c>
      <c r="C7398" s="46" t="s">
        <v>336</v>
      </c>
      <c r="D7398" s="46" t="s">
        <v>1417</v>
      </c>
      <c r="E7398" s="46" t="s">
        <v>1552</v>
      </c>
      <c r="F7398" s="45" t="s">
        <v>1551</v>
      </c>
      <c r="G7398" s="26" t="s">
        <v>7</v>
      </c>
      <c r="H7398" s="30">
        <v>-824524</v>
      </c>
      <c r="I7398" s="24"/>
      <c r="J7398" s="36"/>
      <c r="K7398" s="24"/>
      <c r="L7398" s="24"/>
      <c r="M7398" s="80" t="str">
        <f>IFERROR((Base_actualizacion!$L7394/Base_actualizacion!$K7394)," " )</f>
        <v xml:space="preserve"> </v>
      </c>
    </row>
    <row r="7399" spans="2:13" ht="24.9" customHeight="1" outlineLevel="2" x14ac:dyDescent="0.3">
      <c r="B7399" s="47" t="s">
        <v>2133</v>
      </c>
      <c r="C7399" s="46" t="s">
        <v>336</v>
      </c>
      <c r="D7399" s="46" t="s">
        <v>1417</v>
      </c>
      <c r="E7399" s="46" t="s">
        <v>1552</v>
      </c>
      <c r="F7399" s="45" t="s">
        <v>1551</v>
      </c>
      <c r="G7399" s="26" t="s">
        <v>2137</v>
      </c>
      <c r="H7399" s="30">
        <v>161667</v>
      </c>
      <c r="I7399" s="24"/>
      <c r="J7399" s="36">
        <f>IFERROR((H7399/I7399),0)</f>
        <v>0</v>
      </c>
      <c r="K7399" s="24"/>
      <c r="L7399" s="24"/>
      <c r="M7399" s="80"/>
    </row>
    <row r="7400" spans="2:13" ht="24.9" customHeight="1" outlineLevel="2" x14ac:dyDescent="0.3">
      <c r="B7400" s="47" t="s">
        <v>2133</v>
      </c>
      <c r="C7400" s="46" t="s">
        <v>336</v>
      </c>
      <c r="D7400" s="46" t="s">
        <v>1417</v>
      </c>
      <c r="E7400" s="46" t="s">
        <v>1552</v>
      </c>
      <c r="F7400" s="45" t="s">
        <v>1551</v>
      </c>
      <c r="G7400" s="26" t="s">
        <v>2136</v>
      </c>
      <c r="H7400" s="30">
        <v>1071748</v>
      </c>
      <c r="I7400" s="30">
        <v>1071748</v>
      </c>
      <c r="J7400" s="36">
        <f>I7400/H7400</f>
        <v>1</v>
      </c>
      <c r="K7400" s="24"/>
      <c r="L7400" s="24"/>
      <c r="M7400" s="80"/>
    </row>
    <row r="7401" spans="2:13" ht="24.9" customHeight="1" outlineLevel="1" x14ac:dyDescent="0.3">
      <c r="B7401" s="44" t="str">
        <f>B7400</f>
        <v>ASIGNACIONES DIRECTAS (20% DEL SGR)</v>
      </c>
      <c r="C7401" s="43" t="s">
        <v>336</v>
      </c>
      <c r="D7401" s="43" t="s">
        <v>1417</v>
      </c>
      <c r="E7401" s="43" t="s">
        <v>1552</v>
      </c>
      <c r="F7401" s="42" t="s">
        <v>1551</v>
      </c>
      <c r="G7401" s="18" t="s">
        <v>3</v>
      </c>
      <c r="H7401" s="32">
        <f>SUBTOTAL(9,H7397:H7400)</f>
        <v>4531513</v>
      </c>
      <c r="I7401" s="32">
        <f>SUBTOTAL(9,I7397:I7400)</f>
        <v>1071748</v>
      </c>
      <c r="J7401" s="31">
        <f>SUBTOTAL(9,J7397:J7400)</f>
        <v>1</v>
      </c>
      <c r="K7401" s="14">
        <f>SUBTOTAL(9,K7397:K7400)</f>
        <v>372025</v>
      </c>
      <c r="L7401" s="14">
        <f>SUBTOTAL(9,L7398:L7400)</f>
        <v>0</v>
      </c>
      <c r="M7401" s="80">
        <f>SUBTOTAL(9,M7397:M7400)</f>
        <v>0</v>
      </c>
    </row>
    <row r="7402" spans="2:13" ht="24.9" customHeight="1" outlineLevel="2" x14ac:dyDescent="0.3">
      <c r="B7402" s="47" t="s">
        <v>2133</v>
      </c>
      <c r="C7402" s="46" t="s">
        <v>336</v>
      </c>
      <c r="D7402" s="46" t="s">
        <v>1417</v>
      </c>
      <c r="E7402" s="46" t="s">
        <v>1550</v>
      </c>
      <c r="F7402" s="45" t="s">
        <v>1549</v>
      </c>
      <c r="G7402" s="26" t="s">
        <v>0</v>
      </c>
      <c r="H7402" s="30">
        <v>81681795</v>
      </c>
      <c r="I7402" s="30">
        <v>15821398.699999999</v>
      </c>
      <c r="J7402" s="36">
        <f>I7402/H7402</f>
        <v>0.19369553154408517</v>
      </c>
      <c r="K7402" s="30">
        <v>7278575</v>
      </c>
      <c r="L7402" s="30">
        <f>I7402</f>
        <v>15821398.699999999</v>
      </c>
      <c r="M7402" s="80">
        <f>L7402/K7402</f>
        <v>2.1736945349879613</v>
      </c>
    </row>
    <row r="7403" spans="2:13" ht="24.9" customHeight="1" outlineLevel="2" x14ac:dyDescent="0.3">
      <c r="B7403" s="47" t="s">
        <v>2133</v>
      </c>
      <c r="C7403" s="46" t="s">
        <v>336</v>
      </c>
      <c r="D7403" s="46" t="s">
        <v>1417</v>
      </c>
      <c r="E7403" s="46" t="s">
        <v>1550</v>
      </c>
      <c r="F7403" s="45" t="s">
        <v>1549</v>
      </c>
      <c r="G7403" s="26" t="s">
        <v>7</v>
      </c>
      <c r="H7403" s="30">
        <v>-16336359</v>
      </c>
      <c r="I7403" s="24"/>
      <c r="J7403" s="36"/>
      <c r="K7403" s="24"/>
      <c r="L7403" s="24"/>
      <c r="M7403" s="80" t="str">
        <f>IFERROR((Base_actualizacion!$L7399/Base_actualizacion!$K7399)," " )</f>
        <v xml:space="preserve"> </v>
      </c>
    </row>
    <row r="7404" spans="2:13" ht="24.9" customHeight="1" outlineLevel="2" x14ac:dyDescent="0.3">
      <c r="B7404" s="47" t="s">
        <v>2133</v>
      </c>
      <c r="C7404" s="46" t="s">
        <v>336</v>
      </c>
      <c r="D7404" s="46" t="s">
        <v>1417</v>
      </c>
      <c r="E7404" s="46" t="s">
        <v>1550</v>
      </c>
      <c r="F7404" s="45" t="s">
        <v>1549</v>
      </c>
      <c r="G7404" s="26" t="s">
        <v>2137</v>
      </c>
      <c r="H7404" s="30">
        <v>65921</v>
      </c>
      <c r="I7404" s="24"/>
      <c r="J7404" s="36">
        <f>IFERROR((H7404/I7404),0)</f>
        <v>0</v>
      </c>
      <c r="K7404" s="24"/>
      <c r="L7404" s="24"/>
      <c r="M7404" s="80"/>
    </row>
    <row r="7405" spans="2:13" ht="24.9" customHeight="1" outlineLevel="2" x14ac:dyDescent="0.3">
      <c r="B7405" s="47" t="s">
        <v>2133</v>
      </c>
      <c r="C7405" s="46" t="s">
        <v>336</v>
      </c>
      <c r="D7405" s="46" t="s">
        <v>1417</v>
      </c>
      <c r="E7405" s="46" t="s">
        <v>1550</v>
      </c>
      <c r="F7405" s="45" t="s">
        <v>1549</v>
      </c>
      <c r="G7405" s="26" t="s">
        <v>13</v>
      </c>
      <c r="H7405" s="30">
        <v>16616000</v>
      </c>
      <c r="I7405" s="30">
        <v>16616000</v>
      </c>
      <c r="J7405" s="36">
        <f>H7405/I7405</f>
        <v>1</v>
      </c>
      <c r="K7405" s="24"/>
      <c r="L7405" s="24"/>
      <c r="M7405" s="80"/>
    </row>
    <row r="7406" spans="2:13" ht="24.9" customHeight="1" outlineLevel="2" x14ac:dyDescent="0.3">
      <c r="B7406" s="47" t="s">
        <v>2133</v>
      </c>
      <c r="C7406" s="46" t="s">
        <v>336</v>
      </c>
      <c r="D7406" s="46" t="s">
        <v>1417</v>
      </c>
      <c r="E7406" s="46" t="s">
        <v>1550</v>
      </c>
      <c r="F7406" s="45" t="s">
        <v>1549</v>
      </c>
      <c r="G7406" s="26" t="s">
        <v>2136</v>
      </c>
      <c r="H7406" s="30">
        <v>5121401</v>
      </c>
      <c r="I7406" s="30">
        <v>5121401</v>
      </c>
      <c r="J7406" s="36">
        <f>I7406/H7406</f>
        <v>1</v>
      </c>
      <c r="K7406" s="24"/>
      <c r="L7406" s="24"/>
      <c r="M7406" s="80"/>
    </row>
    <row r="7407" spans="2:13" ht="24.9" customHeight="1" outlineLevel="1" x14ac:dyDescent="0.3">
      <c r="B7407" s="44" t="str">
        <f>B7406</f>
        <v>ASIGNACIONES DIRECTAS (20% DEL SGR)</v>
      </c>
      <c r="C7407" s="43" t="s">
        <v>336</v>
      </c>
      <c r="D7407" s="43" t="s">
        <v>1417</v>
      </c>
      <c r="E7407" s="43" t="s">
        <v>1550</v>
      </c>
      <c r="F7407" s="42" t="s">
        <v>1549</v>
      </c>
      <c r="G7407" s="18" t="s">
        <v>3</v>
      </c>
      <c r="H7407" s="32">
        <f>SUBTOTAL(9,H7402:H7406)</f>
        <v>87148758</v>
      </c>
      <c r="I7407" s="32">
        <f>SUBTOTAL(9,I7402:I7406)</f>
        <v>37558799.700000003</v>
      </c>
      <c r="J7407" s="31">
        <f>SUBTOTAL(9,J7402:J7406)</f>
        <v>2.1936955315440851</v>
      </c>
      <c r="K7407" s="14">
        <f>SUBTOTAL(9,K7402:K7406)</f>
        <v>7278575</v>
      </c>
      <c r="L7407" s="14">
        <f>SUBTOTAL(9,L7404:L7406)</f>
        <v>0</v>
      </c>
      <c r="M7407" s="80">
        <f>SUBTOTAL(9,M7402:M7406)</f>
        <v>2.1736945349879613</v>
      </c>
    </row>
    <row r="7408" spans="2:13" ht="24.9" customHeight="1" outlineLevel="2" x14ac:dyDescent="0.3">
      <c r="B7408" s="47" t="s">
        <v>2133</v>
      </c>
      <c r="C7408" s="46" t="s">
        <v>336</v>
      </c>
      <c r="D7408" s="46" t="s">
        <v>1417</v>
      </c>
      <c r="E7408" s="46" t="s">
        <v>1548</v>
      </c>
      <c r="F7408" s="45" t="s">
        <v>1547</v>
      </c>
      <c r="G7408" s="26" t="s">
        <v>0</v>
      </c>
      <c r="H7408" s="30">
        <v>3074548940</v>
      </c>
      <c r="I7408" s="30">
        <v>31642797.420000002</v>
      </c>
      <c r="J7408" s="36">
        <f>I7408/H7408</f>
        <v>1.0291850296583667E-2</v>
      </c>
      <c r="K7408" s="30">
        <v>262278609</v>
      </c>
      <c r="L7408" s="30">
        <f>I7408</f>
        <v>31642797.420000002</v>
      </c>
      <c r="M7408" s="80">
        <f>L7408/K7408</f>
        <v>0.12064574210091225</v>
      </c>
    </row>
    <row r="7409" spans="2:13" ht="24.9" customHeight="1" outlineLevel="2" x14ac:dyDescent="0.3">
      <c r="B7409" s="47" t="s">
        <v>2133</v>
      </c>
      <c r="C7409" s="46" t="s">
        <v>336</v>
      </c>
      <c r="D7409" s="46" t="s">
        <v>1417</v>
      </c>
      <c r="E7409" s="46" t="s">
        <v>1548</v>
      </c>
      <c r="F7409" s="45" t="s">
        <v>1547</v>
      </c>
      <c r="G7409" s="26" t="s">
        <v>7</v>
      </c>
      <c r="H7409" s="30">
        <v>-614909788</v>
      </c>
      <c r="I7409" s="24"/>
      <c r="J7409" s="36"/>
      <c r="K7409" s="24"/>
      <c r="L7409" s="24"/>
      <c r="M7409" s="80" t="str">
        <f>IFERROR((Base_actualizacion!$L7405/Base_actualizacion!$K7405)," " )</f>
        <v xml:space="preserve"> </v>
      </c>
    </row>
    <row r="7410" spans="2:13" ht="24.9" customHeight="1" outlineLevel="2" x14ac:dyDescent="0.3">
      <c r="B7410" s="47" t="s">
        <v>2133</v>
      </c>
      <c r="C7410" s="46" t="s">
        <v>336</v>
      </c>
      <c r="D7410" s="46" t="s">
        <v>1417</v>
      </c>
      <c r="E7410" s="46" t="s">
        <v>1548</v>
      </c>
      <c r="F7410" s="45" t="s">
        <v>1547</v>
      </c>
      <c r="G7410" s="26" t="s">
        <v>2136</v>
      </c>
      <c r="H7410" s="30">
        <v>74819295</v>
      </c>
      <c r="I7410" s="30">
        <v>74819295</v>
      </c>
      <c r="J7410" s="36">
        <f>I7410/H7410</f>
        <v>1</v>
      </c>
      <c r="K7410" s="24"/>
      <c r="L7410" s="24"/>
      <c r="M7410" s="80"/>
    </row>
    <row r="7411" spans="2:13" ht="24.9" customHeight="1" outlineLevel="1" x14ac:dyDescent="0.3">
      <c r="B7411" s="44" t="str">
        <f>B7410</f>
        <v>ASIGNACIONES DIRECTAS (20% DEL SGR)</v>
      </c>
      <c r="C7411" s="43" t="s">
        <v>336</v>
      </c>
      <c r="D7411" s="43" t="s">
        <v>1417</v>
      </c>
      <c r="E7411" s="43" t="s">
        <v>1548</v>
      </c>
      <c r="F7411" s="42" t="s">
        <v>1547</v>
      </c>
      <c r="G7411" s="18" t="s">
        <v>3</v>
      </c>
      <c r="H7411" s="32">
        <f>SUBTOTAL(9,H7408:H7410)</f>
        <v>2534458447</v>
      </c>
      <c r="I7411" s="32">
        <f>SUBTOTAL(9,I7408:I7410)</f>
        <v>106462092.42</v>
      </c>
      <c r="J7411" s="31">
        <f>SUBTOTAL(9,J7408:J7410)</f>
        <v>1.0102918502965836</v>
      </c>
      <c r="K7411" s="14">
        <f>SUBTOTAL(9,K7408:K7410)</f>
        <v>262278609</v>
      </c>
      <c r="L7411" s="14">
        <f>SUBTOTAL(9,L7408:L7410)</f>
        <v>31642797.420000002</v>
      </c>
      <c r="M7411" s="80">
        <f>SUBTOTAL(9,M7408:M7410)</f>
        <v>0.12064574210091225</v>
      </c>
    </row>
    <row r="7412" spans="2:13" ht="24.9" customHeight="1" outlineLevel="2" x14ac:dyDescent="0.3">
      <c r="B7412" s="47" t="s">
        <v>2133</v>
      </c>
      <c r="C7412" s="46" t="s">
        <v>336</v>
      </c>
      <c r="D7412" s="46" t="s">
        <v>1417</v>
      </c>
      <c r="E7412" s="46" t="s">
        <v>1546</v>
      </c>
      <c r="F7412" s="45" t="s">
        <v>1545</v>
      </c>
      <c r="G7412" s="26" t="s">
        <v>0</v>
      </c>
      <c r="H7412" s="30">
        <v>331070</v>
      </c>
      <c r="I7412" s="30">
        <v>0</v>
      </c>
      <c r="J7412" s="36">
        <f>I7412/H7412</f>
        <v>0</v>
      </c>
      <c r="K7412" s="30">
        <v>29498</v>
      </c>
      <c r="L7412" s="30">
        <f>I7412</f>
        <v>0</v>
      </c>
      <c r="M7412" s="80">
        <f>L7412/K7412</f>
        <v>0</v>
      </c>
    </row>
    <row r="7413" spans="2:13" ht="24.9" customHeight="1" outlineLevel="2" x14ac:dyDescent="0.3">
      <c r="B7413" s="47" t="s">
        <v>2133</v>
      </c>
      <c r="C7413" s="46" t="s">
        <v>336</v>
      </c>
      <c r="D7413" s="46" t="s">
        <v>1417</v>
      </c>
      <c r="E7413" s="46" t="s">
        <v>1546</v>
      </c>
      <c r="F7413" s="45" t="s">
        <v>1545</v>
      </c>
      <c r="G7413" s="26" t="s">
        <v>7</v>
      </c>
      <c r="H7413" s="30">
        <v>-66214</v>
      </c>
      <c r="I7413" s="24"/>
      <c r="J7413" s="36"/>
      <c r="K7413" s="24"/>
      <c r="L7413" s="24"/>
      <c r="M7413" s="80" t="str">
        <f>IFERROR((Base_actualizacion!$L7409/Base_actualizacion!$K7409)," " )</f>
        <v xml:space="preserve"> </v>
      </c>
    </row>
    <row r="7414" spans="2:13" ht="24.9" customHeight="1" outlineLevel="2" x14ac:dyDescent="0.3">
      <c r="B7414" s="47" t="s">
        <v>2133</v>
      </c>
      <c r="C7414" s="46" t="s">
        <v>336</v>
      </c>
      <c r="D7414" s="46" t="s">
        <v>1417</v>
      </c>
      <c r="E7414" s="46" t="s">
        <v>1546</v>
      </c>
      <c r="F7414" s="45" t="s">
        <v>1545</v>
      </c>
      <c r="G7414" s="26" t="s">
        <v>2136</v>
      </c>
      <c r="H7414" s="30">
        <v>159711</v>
      </c>
      <c r="I7414" s="30">
        <v>159711</v>
      </c>
      <c r="J7414" s="36">
        <f>I7414/H7414</f>
        <v>1</v>
      </c>
      <c r="K7414" s="24"/>
      <c r="L7414" s="24"/>
      <c r="M7414" s="80"/>
    </row>
    <row r="7415" spans="2:13" ht="24.9" customHeight="1" outlineLevel="1" x14ac:dyDescent="0.3">
      <c r="B7415" s="44" t="str">
        <f>B7414</f>
        <v>ASIGNACIONES DIRECTAS (20% DEL SGR)</v>
      </c>
      <c r="C7415" s="43" t="s">
        <v>336</v>
      </c>
      <c r="D7415" s="43" t="s">
        <v>1417</v>
      </c>
      <c r="E7415" s="43" t="s">
        <v>1546</v>
      </c>
      <c r="F7415" s="42" t="s">
        <v>1545</v>
      </c>
      <c r="G7415" s="18" t="s">
        <v>3</v>
      </c>
      <c r="H7415" s="32">
        <f>SUBTOTAL(9,H7412:H7414)</f>
        <v>424567</v>
      </c>
      <c r="I7415" s="32">
        <f>SUBTOTAL(9,I7412:I7414)</f>
        <v>159711</v>
      </c>
      <c r="J7415" s="31">
        <f>SUBTOTAL(9,J7412:J7414)</f>
        <v>1</v>
      </c>
      <c r="K7415" s="14">
        <f>SUBTOTAL(9,K7412:K7414)</f>
        <v>29498</v>
      </c>
      <c r="L7415" s="14">
        <f>SUBTOTAL(9,L7412:L7414)</f>
        <v>0</v>
      </c>
      <c r="M7415" s="80">
        <f>SUBTOTAL(9,M7412:M7414)</f>
        <v>0</v>
      </c>
    </row>
    <row r="7416" spans="2:13" ht="24.9" customHeight="1" outlineLevel="2" x14ac:dyDescent="0.3">
      <c r="B7416" s="47" t="s">
        <v>2133</v>
      </c>
      <c r="C7416" s="46" t="s">
        <v>336</v>
      </c>
      <c r="D7416" s="46" t="s">
        <v>1417</v>
      </c>
      <c r="E7416" s="46" t="s">
        <v>1544</v>
      </c>
      <c r="F7416" s="45" t="s">
        <v>1543</v>
      </c>
      <c r="G7416" s="26" t="s">
        <v>0</v>
      </c>
      <c r="H7416" s="30">
        <v>400756619</v>
      </c>
      <c r="I7416" s="30">
        <v>91752165.789999992</v>
      </c>
      <c r="J7416" s="36">
        <f>I7416/H7416</f>
        <v>0.2289473496880659</v>
      </c>
      <c r="K7416" s="30">
        <v>36968054</v>
      </c>
      <c r="L7416" s="30">
        <f>I7416</f>
        <v>91752165.789999992</v>
      </c>
      <c r="M7416" s="80">
        <f>L7416/K7416</f>
        <v>2.4819311773889963</v>
      </c>
    </row>
    <row r="7417" spans="2:13" ht="24.9" customHeight="1" outlineLevel="2" x14ac:dyDescent="0.3">
      <c r="B7417" s="47" t="s">
        <v>2133</v>
      </c>
      <c r="C7417" s="46" t="s">
        <v>336</v>
      </c>
      <c r="D7417" s="46" t="s">
        <v>1417</v>
      </c>
      <c r="E7417" s="46" t="s">
        <v>1544</v>
      </c>
      <c r="F7417" s="45" t="s">
        <v>1543</v>
      </c>
      <c r="G7417" s="26" t="s">
        <v>7</v>
      </c>
      <c r="H7417" s="30">
        <v>-80151324</v>
      </c>
      <c r="I7417" s="24"/>
      <c r="J7417" s="36"/>
      <c r="K7417" s="24"/>
      <c r="L7417" s="24"/>
      <c r="M7417" s="80" t="str">
        <f>IFERROR((Base_actualizacion!$L7413/Base_actualizacion!$K7413)," " )</f>
        <v xml:space="preserve"> </v>
      </c>
    </row>
    <row r="7418" spans="2:13" ht="24.9" customHeight="1" outlineLevel="2" x14ac:dyDescent="0.3">
      <c r="B7418" s="47" t="s">
        <v>2133</v>
      </c>
      <c r="C7418" s="46" t="s">
        <v>336</v>
      </c>
      <c r="D7418" s="46" t="s">
        <v>1417</v>
      </c>
      <c r="E7418" s="46" t="s">
        <v>1544</v>
      </c>
      <c r="F7418" s="45" t="s">
        <v>1543</v>
      </c>
      <c r="G7418" s="26" t="s">
        <v>2136</v>
      </c>
      <c r="H7418" s="30">
        <v>39021007</v>
      </c>
      <c r="I7418" s="30">
        <v>39021007</v>
      </c>
      <c r="J7418" s="36">
        <f>I7418/H7418</f>
        <v>1</v>
      </c>
      <c r="K7418" s="24"/>
      <c r="L7418" s="24"/>
      <c r="M7418" s="80"/>
    </row>
    <row r="7419" spans="2:13" ht="24.9" customHeight="1" outlineLevel="1" x14ac:dyDescent="0.3">
      <c r="B7419" s="44" t="str">
        <f>B7418</f>
        <v>ASIGNACIONES DIRECTAS (20% DEL SGR)</v>
      </c>
      <c r="C7419" s="43" t="s">
        <v>336</v>
      </c>
      <c r="D7419" s="43" t="s">
        <v>1417</v>
      </c>
      <c r="E7419" s="43" t="s">
        <v>1544</v>
      </c>
      <c r="F7419" s="42" t="s">
        <v>1543</v>
      </c>
      <c r="G7419" s="18" t="s">
        <v>3</v>
      </c>
      <c r="H7419" s="32">
        <f>SUBTOTAL(9,H7416:H7418)</f>
        <v>359626302</v>
      </c>
      <c r="I7419" s="32">
        <f>SUBTOTAL(9,I7416:I7418)</f>
        <v>130773172.78999999</v>
      </c>
      <c r="J7419" s="31">
        <f>SUBTOTAL(9,J7416:J7418)</f>
        <v>1.2289473496880658</v>
      </c>
      <c r="K7419" s="14">
        <f>SUBTOTAL(9,K7416:K7418)</f>
        <v>36968054</v>
      </c>
      <c r="L7419" s="14">
        <f>SUBTOTAL(9,L7416:L7418)</f>
        <v>91752165.789999992</v>
      </c>
      <c r="M7419" s="80">
        <f>SUBTOTAL(9,M7416:M7418)</f>
        <v>2.4819311773889963</v>
      </c>
    </row>
    <row r="7420" spans="2:13" ht="24.9" customHeight="1" outlineLevel="2" x14ac:dyDescent="0.3">
      <c r="B7420" s="47" t="s">
        <v>2133</v>
      </c>
      <c r="C7420" s="46" t="s">
        <v>336</v>
      </c>
      <c r="D7420" s="46" t="s">
        <v>1417</v>
      </c>
      <c r="E7420" s="46" t="s">
        <v>1542</v>
      </c>
      <c r="F7420" s="45" t="s">
        <v>1541</v>
      </c>
      <c r="G7420" s="26" t="s">
        <v>0</v>
      </c>
      <c r="H7420" s="30">
        <v>61308546</v>
      </c>
      <c r="I7420" s="30">
        <v>14276139.5</v>
      </c>
      <c r="J7420" s="36">
        <f>I7420/H7420</f>
        <v>0.23285725125498818</v>
      </c>
      <c r="K7420" s="30">
        <v>5637816</v>
      </c>
      <c r="L7420" s="30">
        <f>I7420</f>
        <v>14276139.5</v>
      </c>
      <c r="M7420" s="80">
        <f>L7420/K7420</f>
        <v>2.5322109660904153</v>
      </c>
    </row>
    <row r="7421" spans="2:13" ht="24.9" customHeight="1" outlineLevel="2" x14ac:dyDescent="0.3">
      <c r="B7421" s="47" t="s">
        <v>2133</v>
      </c>
      <c r="C7421" s="46" t="s">
        <v>336</v>
      </c>
      <c r="D7421" s="46" t="s">
        <v>1417</v>
      </c>
      <c r="E7421" s="46" t="s">
        <v>1542</v>
      </c>
      <c r="F7421" s="45" t="s">
        <v>1541</v>
      </c>
      <c r="G7421" s="26" t="s">
        <v>7</v>
      </c>
      <c r="H7421" s="30">
        <v>-12261709</v>
      </c>
      <c r="I7421" s="24"/>
      <c r="J7421" s="36"/>
      <c r="K7421" s="24"/>
      <c r="L7421" s="24"/>
      <c r="M7421" s="80" t="str">
        <f>IFERROR((Base_actualizacion!$L7417/Base_actualizacion!$K7417)," " )</f>
        <v xml:space="preserve"> </v>
      </c>
    </row>
    <row r="7422" spans="2:13" ht="24.9" customHeight="1" outlineLevel="2" x14ac:dyDescent="0.3">
      <c r="B7422" s="47" t="s">
        <v>2133</v>
      </c>
      <c r="C7422" s="46" t="s">
        <v>336</v>
      </c>
      <c r="D7422" s="46" t="s">
        <v>1417</v>
      </c>
      <c r="E7422" s="46" t="s">
        <v>1542</v>
      </c>
      <c r="F7422" s="45" t="s">
        <v>1541</v>
      </c>
      <c r="G7422" s="26" t="s">
        <v>2136</v>
      </c>
      <c r="H7422" s="30">
        <v>2915192</v>
      </c>
      <c r="I7422" s="30">
        <v>2915192</v>
      </c>
      <c r="J7422" s="36">
        <f>I7422/H7422</f>
        <v>1</v>
      </c>
      <c r="K7422" s="24"/>
      <c r="L7422" s="24"/>
      <c r="M7422" s="80"/>
    </row>
    <row r="7423" spans="2:13" ht="24.9" customHeight="1" outlineLevel="1" x14ac:dyDescent="0.3">
      <c r="B7423" s="44" t="str">
        <f>B7422</f>
        <v>ASIGNACIONES DIRECTAS (20% DEL SGR)</v>
      </c>
      <c r="C7423" s="43" t="s">
        <v>336</v>
      </c>
      <c r="D7423" s="43" t="s">
        <v>1417</v>
      </c>
      <c r="E7423" s="43" t="s">
        <v>1542</v>
      </c>
      <c r="F7423" s="42" t="s">
        <v>1541</v>
      </c>
      <c r="G7423" s="18" t="s">
        <v>3</v>
      </c>
      <c r="H7423" s="32">
        <f>SUBTOTAL(9,H7420:H7422)</f>
        <v>51962029</v>
      </c>
      <c r="I7423" s="32">
        <f>SUBTOTAL(9,I7420:I7422)</f>
        <v>17191331.5</v>
      </c>
      <c r="J7423" s="31">
        <f>SUBTOTAL(9,J7420:J7422)</f>
        <v>1.2328572512549882</v>
      </c>
      <c r="K7423" s="14">
        <f>SUBTOTAL(9,K7420:K7422)</f>
        <v>5637816</v>
      </c>
      <c r="L7423" s="14">
        <f>SUBTOTAL(9,L7420:L7422)</f>
        <v>14276139.5</v>
      </c>
      <c r="M7423" s="80">
        <f>SUBTOTAL(9,M7420:M7422)</f>
        <v>2.5322109660904153</v>
      </c>
    </row>
    <row r="7424" spans="2:13" ht="24.9" customHeight="1" outlineLevel="2" x14ac:dyDescent="0.3">
      <c r="B7424" s="47" t="s">
        <v>2133</v>
      </c>
      <c r="C7424" s="46" t="s">
        <v>336</v>
      </c>
      <c r="D7424" s="46" t="s">
        <v>1417</v>
      </c>
      <c r="E7424" s="46" t="s">
        <v>1540</v>
      </c>
      <c r="F7424" s="45" t="s">
        <v>1539</v>
      </c>
      <c r="G7424" s="26" t="s">
        <v>0</v>
      </c>
      <c r="H7424" s="30">
        <v>5603044</v>
      </c>
      <c r="I7424" s="30">
        <v>27434.400000000001</v>
      </c>
      <c r="J7424" s="36">
        <f>I7424/H7424</f>
        <v>4.8963384902920631E-3</v>
      </c>
      <c r="K7424" s="30">
        <v>507727</v>
      </c>
      <c r="L7424" s="30">
        <f>I7424</f>
        <v>27434.400000000001</v>
      </c>
      <c r="M7424" s="80">
        <f>L7424/K7424</f>
        <v>5.4033762238368262E-2</v>
      </c>
    </row>
    <row r="7425" spans="2:13" ht="24.9" customHeight="1" outlineLevel="2" x14ac:dyDescent="0.3">
      <c r="B7425" s="47" t="s">
        <v>2133</v>
      </c>
      <c r="C7425" s="46" t="s">
        <v>336</v>
      </c>
      <c r="D7425" s="46" t="s">
        <v>1417</v>
      </c>
      <c r="E7425" s="46" t="s">
        <v>1540</v>
      </c>
      <c r="F7425" s="45" t="s">
        <v>1539</v>
      </c>
      <c r="G7425" s="26" t="s">
        <v>7</v>
      </c>
      <c r="H7425" s="30">
        <v>-1120609</v>
      </c>
      <c r="I7425" s="24"/>
      <c r="J7425" s="36"/>
      <c r="K7425" s="24"/>
      <c r="L7425" s="24"/>
      <c r="M7425" s="80" t="str">
        <f>IFERROR((Base_actualizacion!$L7421/Base_actualizacion!$K7421)," " )</f>
        <v xml:space="preserve"> </v>
      </c>
    </row>
    <row r="7426" spans="2:13" ht="24.9" customHeight="1" outlineLevel="2" x14ac:dyDescent="0.3">
      <c r="B7426" s="47" t="s">
        <v>2133</v>
      </c>
      <c r="C7426" s="46" t="s">
        <v>336</v>
      </c>
      <c r="D7426" s="46" t="s">
        <v>1417</v>
      </c>
      <c r="E7426" s="46" t="s">
        <v>1540</v>
      </c>
      <c r="F7426" s="45" t="s">
        <v>1539</v>
      </c>
      <c r="G7426" s="26" t="s">
        <v>2137</v>
      </c>
      <c r="H7426" s="30">
        <v>170206</v>
      </c>
      <c r="I7426" s="24"/>
      <c r="J7426" s="36">
        <f>IFERROR((H7426/I7426),0)</f>
        <v>0</v>
      </c>
      <c r="K7426" s="24"/>
      <c r="L7426" s="24"/>
      <c r="M7426" s="80"/>
    </row>
    <row r="7427" spans="2:13" ht="24.9" customHeight="1" outlineLevel="2" x14ac:dyDescent="0.3">
      <c r="B7427" s="47" t="s">
        <v>2133</v>
      </c>
      <c r="C7427" s="46" t="s">
        <v>336</v>
      </c>
      <c r="D7427" s="46" t="s">
        <v>1417</v>
      </c>
      <c r="E7427" s="46" t="s">
        <v>1540</v>
      </c>
      <c r="F7427" s="45" t="s">
        <v>1539</v>
      </c>
      <c r="G7427" s="26" t="s">
        <v>2136</v>
      </c>
      <c r="H7427" s="30">
        <v>1557408</v>
      </c>
      <c r="I7427" s="30">
        <v>1557408</v>
      </c>
      <c r="J7427" s="36">
        <f>I7427/H7427</f>
        <v>1</v>
      </c>
      <c r="K7427" s="24"/>
      <c r="L7427" s="24"/>
      <c r="M7427" s="80"/>
    </row>
    <row r="7428" spans="2:13" ht="24.9" customHeight="1" outlineLevel="1" x14ac:dyDescent="0.3">
      <c r="B7428" s="44" t="str">
        <f>B7427</f>
        <v>ASIGNACIONES DIRECTAS (20% DEL SGR)</v>
      </c>
      <c r="C7428" s="43" t="s">
        <v>336</v>
      </c>
      <c r="D7428" s="43" t="s">
        <v>1417</v>
      </c>
      <c r="E7428" s="43" t="s">
        <v>1540</v>
      </c>
      <c r="F7428" s="42" t="s">
        <v>1539</v>
      </c>
      <c r="G7428" s="18" t="s">
        <v>3</v>
      </c>
      <c r="H7428" s="32">
        <f>SUBTOTAL(9,H7424:H7427)</f>
        <v>6210049</v>
      </c>
      <c r="I7428" s="32">
        <f>SUBTOTAL(9,I7424:I7427)</f>
        <v>1584842.4</v>
      </c>
      <c r="J7428" s="31">
        <f>SUBTOTAL(9,J7424:J7427)</f>
        <v>1.004896338490292</v>
      </c>
      <c r="K7428" s="14">
        <f>SUBTOTAL(9,K7424:K7427)</f>
        <v>507727</v>
      </c>
      <c r="L7428" s="14">
        <f>SUBTOTAL(9,L7425:L7427)</f>
        <v>0</v>
      </c>
      <c r="M7428" s="80">
        <f>SUBTOTAL(9,M7424:M7427)</f>
        <v>5.4033762238368262E-2</v>
      </c>
    </row>
    <row r="7429" spans="2:13" ht="24.9" customHeight="1" outlineLevel="2" x14ac:dyDescent="0.3">
      <c r="B7429" s="47" t="s">
        <v>2133</v>
      </c>
      <c r="C7429" s="46" t="s">
        <v>336</v>
      </c>
      <c r="D7429" s="46" t="s">
        <v>1417</v>
      </c>
      <c r="E7429" s="46" t="s">
        <v>1538</v>
      </c>
      <c r="F7429" s="45" t="s">
        <v>1537</v>
      </c>
      <c r="G7429" s="26" t="s">
        <v>0</v>
      </c>
      <c r="H7429" s="30">
        <v>134552304</v>
      </c>
      <c r="I7429" s="30">
        <v>10546041.210000001</v>
      </c>
      <c r="J7429" s="36">
        <f>I7429/H7429</f>
        <v>7.8378748609165411E-2</v>
      </c>
      <c r="K7429" s="30">
        <v>12373176</v>
      </c>
      <c r="L7429" s="30">
        <f>I7429</f>
        <v>10546041.210000001</v>
      </c>
      <c r="M7429" s="80">
        <f>L7429/K7429</f>
        <v>0.85233097872365193</v>
      </c>
    </row>
    <row r="7430" spans="2:13" ht="24.9" customHeight="1" outlineLevel="2" x14ac:dyDescent="0.3">
      <c r="B7430" s="47" t="s">
        <v>2133</v>
      </c>
      <c r="C7430" s="46" t="s">
        <v>336</v>
      </c>
      <c r="D7430" s="46" t="s">
        <v>1417</v>
      </c>
      <c r="E7430" s="46" t="s">
        <v>1538</v>
      </c>
      <c r="F7430" s="45" t="s">
        <v>1537</v>
      </c>
      <c r="G7430" s="26" t="s">
        <v>7</v>
      </c>
      <c r="H7430" s="30">
        <v>-26910461</v>
      </c>
      <c r="I7430" s="24"/>
      <c r="J7430" s="36"/>
      <c r="K7430" s="24"/>
      <c r="L7430" s="24"/>
      <c r="M7430" s="80" t="str">
        <f>IFERROR((Base_actualizacion!$L7426/Base_actualizacion!$K7426)," " )</f>
        <v xml:space="preserve"> </v>
      </c>
    </row>
    <row r="7431" spans="2:13" ht="24.9" customHeight="1" outlineLevel="2" x14ac:dyDescent="0.3">
      <c r="B7431" s="47" t="s">
        <v>2133</v>
      </c>
      <c r="C7431" s="46" t="s">
        <v>336</v>
      </c>
      <c r="D7431" s="46" t="s">
        <v>1417</v>
      </c>
      <c r="E7431" s="46" t="s">
        <v>1538</v>
      </c>
      <c r="F7431" s="45" t="s">
        <v>1537</v>
      </c>
      <c r="G7431" s="26" t="s">
        <v>2136</v>
      </c>
      <c r="H7431" s="30">
        <v>4983880</v>
      </c>
      <c r="I7431" s="30">
        <v>4983880</v>
      </c>
      <c r="J7431" s="36">
        <f>I7431/H7431</f>
        <v>1</v>
      </c>
      <c r="K7431" s="24"/>
      <c r="L7431" s="24"/>
      <c r="M7431" s="80"/>
    </row>
    <row r="7432" spans="2:13" ht="24.9" customHeight="1" outlineLevel="1" x14ac:dyDescent="0.3">
      <c r="B7432" s="44" t="str">
        <f>B7431</f>
        <v>ASIGNACIONES DIRECTAS (20% DEL SGR)</v>
      </c>
      <c r="C7432" s="43" t="s">
        <v>336</v>
      </c>
      <c r="D7432" s="43" t="s">
        <v>1417</v>
      </c>
      <c r="E7432" s="43" t="s">
        <v>1538</v>
      </c>
      <c r="F7432" s="42" t="s">
        <v>1537</v>
      </c>
      <c r="G7432" s="18" t="s">
        <v>3</v>
      </c>
      <c r="H7432" s="32">
        <f>SUBTOTAL(9,H7429:H7431)</f>
        <v>112625723</v>
      </c>
      <c r="I7432" s="32">
        <f>SUBTOTAL(9,I7429:I7431)</f>
        <v>15529921.210000001</v>
      </c>
      <c r="J7432" s="31">
        <f>SUBTOTAL(9,J7429:J7431)</f>
        <v>1.0783787486091654</v>
      </c>
      <c r="K7432" s="14">
        <f>SUBTOTAL(9,K7429:K7431)</f>
        <v>12373176</v>
      </c>
      <c r="L7432" s="14">
        <f>SUBTOTAL(9,L7429:L7431)</f>
        <v>10546041.210000001</v>
      </c>
      <c r="M7432" s="80">
        <f>SUBTOTAL(9,M7429:M7431)</f>
        <v>0.85233097872365193</v>
      </c>
    </row>
    <row r="7433" spans="2:13" ht="24.9" customHeight="1" outlineLevel="2" x14ac:dyDescent="0.3">
      <c r="B7433" s="47" t="s">
        <v>2133</v>
      </c>
      <c r="C7433" s="46" t="s">
        <v>336</v>
      </c>
      <c r="D7433" s="46" t="s">
        <v>1417</v>
      </c>
      <c r="E7433" s="46" t="s">
        <v>1536</v>
      </c>
      <c r="F7433" s="45" t="s">
        <v>1535</v>
      </c>
      <c r="G7433" s="26" t="s">
        <v>0</v>
      </c>
      <c r="H7433" s="30">
        <v>301160223</v>
      </c>
      <c r="I7433" s="30">
        <v>31642797.43</v>
      </c>
      <c r="J7433" s="36">
        <f>I7433/H7433</f>
        <v>0.10506964404127168</v>
      </c>
      <c r="K7433" s="30">
        <v>29576752</v>
      </c>
      <c r="L7433" s="30">
        <f>I7433</f>
        <v>31642797.43</v>
      </c>
      <c r="M7433" s="80">
        <f>L7433/K7433</f>
        <v>1.0698536955646787</v>
      </c>
    </row>
    <row r="7434" spans="2:13" ht="24.9" customHeight="1" outlineLevel="2" x14ac:dyDescent="0.3">
      <c r="B7434" s="47" t="s">
        <v>2133</v>
      </c>
      <c r="C7434" s="46" t="s">
        <v>336</v>
      </c>
      <c r="D7434" s="46" t="s">
        <v>1417</v>
      </c>
      <c r="E7434" s="46" t="s">
        <v>1536</v>
      </c>
      <c r="F7434" s="45" t="s">
        <v>1535</v>
      </c>
      <c r="G7434" s="26" t="s">
        <v>7</v>
      </c>
      <c r="H7434" s="30">
        <v>-60232045</v>
      </c>
      <c r="I7434" s="24"/>
      <c r="J7434" s="36"/>
      <c r="K7434" s="24"/>
      <c r="L7434" s="24"/>
      <c r="M7434" s="80" t="str">
        <f>IFERROR((Base_actualizacion!$L7430/Base_actualizacion!$K7430)," " )</f>
        <v xml:space="preserve"> </v>
      </c>
    </row>
    <row r="7435" spans="2:13" ht="24.9" customHeight="1" outlineLevel="2" x14ac:dyDescent="0.3">
      <c r="B7435" s="47" t="s">
        <v>2133</v>
      </c>
      <c r="C7435" s="46" t="s">
        <v>336</v>
      </c>
      <c r="D7435" s="46" t="s">
        <v>1417</v>
      </c>
      <c r="E7435" s="46" t="s">
        <v>1536</v>
      </c>
      <c r="F7435" s="45" t="s">
        <v>1535</v>
      </c>
      <c r="G7435" s="26" t="s">
        <v>2136</v>
      </c>
      <c r="H7435" s="30">
        <v>42984428</v>
      </c>
      <c r="I7435" s="30">
        <v>42984428</v>
      </c>
      <c r="J7435" s="36">
        <f>I7435/H7435</f>
        <v>1</v>
      </c>
      <c r="K7435" s="24"/>
      <c r="L7435" s="24"/>
      <c r="M7435" s="80"/>
    </row>
    <row r="7436" spans="2:13" ht="24.9" customHeight="1" outlineLevel="1" x14ac:dyDescent="0.3">
      <c r="B7436" s="44" t="str">
        <f>B7435</f>
        <v>ASIGNACIONES DIRECTAS (20% DEL SGR)</v>
      </c>
      <c r="C7436" s="43" t="s">
        <v>336</v>
      </c>
      <c r="D7436" s="43" t="s">
        <v>1417</v>
      </c>
      <c r="E7436" s="43" t="s">
        <v>1536</v>
      </c>
      <c r="F7436" s="42" t="s">
        <v>1535</v>
      </c>
      <c r="G7436" s="18" t="s">
        <v>3</v>
      </c>
      <c r="H7436" s="32">
        <f>SUBTOTAL(9,H7433:H7435)</f>
        <v>283912606</v>
      </c>
      <c r="I7436" s="32">
        <f>SUBTOTAL(9,I7433:I7435)</f>
        <v>74627225.430000007</v>
      </c>
      <c r="J7436" s="31">
        <f>SUBTOTAL(9,J7433:J7435)</f>
        <v>1.1050696440412717</v>
      </c>
      <c r="K7436" s="14">
        <f>SUBTOTAL(9,K7433:K7435)</f>
        <v>29576752</v>
      </c>
      <c r="L7436" s="14">
        <f>SUBTOTAL(9,L7433:L7435)</f>
        <v>31642797.43</v>
      </c>
      <c r="M7436" s="80">
        <f>SUBTOTAL(9,M7433:M7435)</f>
        <v>1.0698536955646787</v>
      </c>
    </row>
    <row r="7437" spans="2:13" ht="24.9" customHeight="1" outlineLevel="2" x14ac:dyDescent="0.3">
      <c r="B7437" s="47" t="s">
        <v>2133</v>
      </c>
      <c r="C7437" s="46" t="s">
        <v>336</v>
      </c>
      <c r="D7437" s="46" t="s">
        <v>1417</v>
      </c>
      <c r="E7437" s="46" t="s">
        <v>1534</v>
      </c>
      <c r="F7437" s="45" t="s">
        <v>1533</v>
      </c>
      <c r="G7437" s="26" t="s">
        <v>0</v>
      </c>
      <c r="H7437" s="30">
        <v>63836647</v>
      </c>
      <c r="I7437" s="30">
        <v>6535475.46</v>
      </c>
      <c r="J7437" s="36">
        <f>I7437/H7437</f>
        <v>0.10237811299832211</v>
      </c>
      <c r="K7437" s="30">
        <v>5743814</v>
      </c>
      <c r="L7437" s="30">
        <f>I7437</f>
        <v>6535475.46</v>
      </c>
      <c r="M7437" s="80">
        <f>L7437/K7437</f>
        <v>1.1378285334448504</v>
      </c>
    </row>
    <row r="7438" spans="2:13" ht="24.9" customHeight="1" outlineLevel="2" x14ac:dyDescent="0.3">
      <c r="B7438" s="47" t="s">
        <v>2133</v>
      </c>
      <c r="C7438" s="46" t="s">
        <v>336</v>
      </c>
      <c r="D7438" s="46" t="s">
        <v>1417</v>
      </c>
      <c r="E7438" s="46" t="s">
        <v>1534</v>
      </c>
      <c r="F7438" s="45" t="s">
        <v>1533</v>
      </c>
      <c r="G7438" s="26" t="s">
        <v>7</v>
      </c>
      <c r="H7438" s="30">
        <v>-12767329</v>
      </c>
      <c r="I7438" s="24"/>
      <c r="J7438" s="36"/>
      <c r="K7438" s="24"/>
      <c r="L7438" s="24"/>
      <c r="M7438" s="80" t="str">
        <f>IFERROR((Base_actualizacion!$L7434/Base_actualizacion!$K7434)," " )</f>
        <v xml:space="preserve"> </v>
      </c>
    </row>
    <row r="7439" spans="2:13" ht="24.9" customHeight="1" outlineLevel="2" x14ac:dyDescent="0.3">
      <c r="B7439" s="47" t="s">
        <v>2133</v>
      </c>
      <c r="C7439" s="46" t="s">
        <v>336</v>
      </c>
      <c r="D7439" s="46" t="s">
        <v>1417</v>
      </c>
      <c r="E7439" s="46" t="s">
        <v>1534</v>
      </c>
      <c r="F7439" s="45" t="s">
        <v>1533</v>
      </c>
      <c r="G7439" s="26" t="s">
        <v>2137</v>
      </c>
      <c r="H7439" s="30">
        <v>3766788</v>
      </c>
      <c r="I7439" s="24"/>
      <c r="J7439" s="36">
        <f>IFERROR((H7439/I7439),0)</f>
        <v>0</v>
      </c>
      <c r="K7439" s="24"/>
      <c r="L7439" s="24"/>
      <c r="M7439" s="80"/>
    </row>
    <row r="7440" spans="2:13" ht="24.9" customHeight="1" outlineLevel="2" x14ac:dyDescent="0.3">
      <c r="B7440" s="47" t="s">
        <v>2133</v>
      </c>
      <c r="C7440" s="46" t="s">
        <v>336</v>
      </c>
      <c r="D7440" s="46" t="s">
        <v>1417</v>
      </c>
      <c r="E7440" s="46" t="s">
        <v>1534</v>
      </c>
      <c r="F7440" s="45" t="s">
        <v>1533</v>
      </c>
      <c r="G7440" s="26" t="s">
        <v>13</v>
      </c>
      <c r="H7440" s="30">
        <v>175673258</v>
      </c>
      <c r="I7440" s="30">
        <v>175673258</v>
      </c>
      <c r="J7440" s="36">
        <f>H7440/I7440</f>
        <v>1</v>
      </c>
      <c r="K7440" s="24"/>
      <c r="L7440" s="24"/>
      <c r="M7440" s="80"/>
    </row>
    <row r="7441" spans="2:13" ht="24.9" customHeight="1" outlineLevel="2" x14ac:dyDescent="0.3">
      <c r="B7441" s="47" t="s">
        <v>2133</v>
      </c>
      <c r="C7441" s="46" t="s">
        <v>336</v>
      </c>
      <c r="D7441" s="46" t="s">
        <v>1417</v>
      </c>
      <c r="E7441" s="46" t="s">
        <v>1534</v>
      </c>
      <c r="F7441" s="45" t="s">
        <v>1533</v>
      </c>
      <c r="G7441" s="26" t="s">
        <v>2136</v>
      </c>
      <c r="H7441" s="30">
        <v>20891370</v>
      </c>
      <c r="I7441" s="30">
        <v>20891370</v>
      </c>
      <c r="J7441" s="36">
        <f>I7441/H7441</f>
        <v>1</v>
      </c>
      <c r="K7441" s="24"/>
      <c r="L7441" s="24"/>
      <c r="M7441" s="80"/>
    </row>
    <row r="7442" spans="2:13" ht="24.9" customHeight="1" outlineLevel="1" x14ac:dyDescent="0.3">
      <c r="B7442" s="44" t="str">
        <f>B7441</f>
        <v>ASIGNACIONES DIRECTAS (20% DEL SGR)</v>
      </c>
      <c r="C7442" s="43" t="s">
        <v>336</v>
      </c>
      <c r="D7442" s="43" t="s">
        <v>1417</v>
      </c>
      <c r="E7442" s="43" t="s">
        <v>1534</v>
      </c>
      <c r="F7442" s="42" t="s">
        <v>1533</v>
      </c>
      <c r="G7442" s="18" t="s">
        <v>3</v>
      </c>
      <c r="H7442" s="32">
        <f>SUBTOTAL(9,H7437:H7441)</f>
        <v>251400734</v>
      </c>
      <c r="I7442" s="32">
        <f>SUBTOTAL(9,I7437:I7441)</f>
        <v>203100103.46000001</v>
      </c>
      <c r="J7442" s="31">
        <f>SUBTOTAL(9,J7437:J7441)</f>
        <v>2.1023781129983221</v>
      </c>
      <c r="K7442" s="14">
        <f>SUBTOTAL(9,K7437:K7441)</f>
        <v>5743814</v>
      </c>
      <c r="L7442" s="14">
        <f>SUBTOTAL(9,L7439:L7441)</f>
        <v>0</v>
      </c>
      <c r="M7442" s="80">
        <f>SUBTOTAL(9,M7437:M7441)</f>
        <v>1.1378285334448504</v>
      </c>
    </row>
    <row r="7443" spans="2:13" ht="24.9" customHeight="1" outlineLevel="2" x14ac:dyDescent="0.3">
      <c r="B7443" s="47" t="s">
        <v>2133</v>
      </c>
      <c r="C7443" s="46" t="s">
        <v>336</v>
      </c>
      <c r="D7443" s="46" t="s">
        <v>1417</v>
      </c>
      <c r="E7443" s="46" t="s">
        <v>1532</v>
      </c>
      <c r="F7443" s="45" t="s">
        <v>1531</v>
      </c>
      <c r="G7443" s="26" t="s">
        <v>2136</v>
      </c>
      <c r="H7443" s="30">
        <v>71791</v>
      </c>
      <c r="I7443" s="30">
        <v>71791</v>
      </c>
      <c r="J7443" s="36">
        <f>I7443/H7443</f>
        <v>1</v>
      </c>
      <c r="K7443" s="24"/>
      <c r="L7443" s="24"/>
      <c r="M7443" s="80"/>
    </row>
    <row r="7444" spans="2:13" ht="24.9" customHeight="1" outlineLevel="1" x14ac:dyDescent="0.3">
      <c r="B7444" s="44" t="str">
        <f>B7443</f>
        <v>ASIGNACIONES DIRECTAS (20% DEL SGR)</v>
      </c>
      <c r="C7444" s="43" t="s">
        <v>336</v>
      </c>
      <c r="D7444" s="43" t="s">
        <v>1417</v>
      </c>
      <c r="E7444" s="43" t="s">
        <v>1532</v>
      </c>
      <c r="F7444" s="42" t="s">
        <v>1531</v>
      </c>
      <c r="G7444" s="18" t="s">
        <v>3</v>
      </c>
      <c r="H7444" s="32">
        <f>SUBTOTAL(9,H7443:H7443)</f>
        <v>71791</v>
      </c>
      <c r="I7444" s="32">
        <f>SUBTOTAL(9,I7443:I7443)</f>
        <v>71791</v>
      </c>
      <c r="J7444" s="31">
        <f>SUBTOTAL(9,J7443:J7443)</f>
        <v>1</v>
      </c>
      <c r="K7444" s="14">
        <f>SUBTOTAL(9,K7443:K7443)</f>
        <v>0</v>
      </c>
      <c r="L7444" s="14">
        <f>SUBTOTAL(9,L7441:L7443)</f>
        <v>0</v>
      </c>
      <c r="M7444" s="80">
        <f>SUBTOTAL(9,M7443:M7443)</f>
        <v>0</v>
      </c>
    </row>
    <row r="7445" spans="2:13" ht="24.9" customHeight="1" outlineLevel="2" x14ac:dyDescent="0.3">
      <c r="B7445" s="47" t="s">
        <v>2133</v>
      </c>
      <c r="C7445" s="46" t="s">
        <v>336</v>
      </c>
      <c r="D7445" s="46" t="s">
        <v>1417</v>
      </c>
      <c r="E7445" s="46" t="s">
        <v>1530</v>
      </c>
      <c r="F7445" s="45" t="s">
        <v>1529</v>
      </c>
      <c r="G7445" s="26" t="s">
        <v>0</v>
      </c>
      <c r="H7445" s="30">
        <v>698848</v>
      </c>
      <c r="I7445" s="30">
        <v>5479.2</v>
      </c>
      <c r="J7445" s="36">
        <f>I7445/H7445</f>
        <v>7.8403315170108515E-3</v>
      </c>
      <c r="K7445" s="30">
        <v>61312</v>
      </c>
      <c r="L7445" s="30">
        <f>I7445</f>
        <v>5479.2</v>
      </c>
      <c r="M7445" s="80">
        <f>L7445/K7445</f>
        <v>8.936586638830897E-2</v>
      </c>
    </row>
    <row r="7446" spans="2:13" ht="24.9" customHeight="1" outlineLevel="2" x14ac:dyDescent="0.3">
      <c r="B7446" s="47" t="s">
        <v>2133</v>
      </c>
      <c r="C7446" s="46" t="s">
        <v>336</v>
      </c>
      <c r="D7446" s="46" t="s">
        <v>1417</v>
      </c>
      <c r="E7446" s="46" t="s">
        <v>1530</v>
      </c>
      <c r="F7446" s="45" t="s">
        <v>1529</v>
      </c>
      <c r="G7446" s="26" t="s">
        <v>7</v>
      </c>
      <c r="H7446" s="30">
        <v>-139770</v>
      </c>
      <c r="I7446" s="24"/>
      <c r="J7446" s="36"/>
      <c r="K7446" s="24"/>
      <c r="L7446" s="24"/>
      <c r="M7446" s="80" t="str">
        <f>IFERROR((Base_actualizacion!$L7441/Base_actualizacion!$K7441)," " )</f>
        <v xml:space="preserve"> </v>
      </c>
    </row>
    <row r="7447" spans="2:13" ht="24.9" customHeight="1" outlineLevel="2" x14ac:dyDescent="0.3">
      <c r="B7447" s="47" t="s">
        <v>2133</v>
      </c>
      <c r="C7447" s="46" t="s">
        <v>336</v>
      </c>
      <c r="D7447" s="46" t="s">
        <v>1417</v>
      </c>
      <c r="E7447" s="46" t="s">
        <v>1530</v>
      </c>
      <c r="F7447" s="45" t="s">
        <v>1529</v>
      </c>
      <c r="G7447" s="26" t="s">
        <v>2136</v>
      </c>
      <c r="H7447" s="30">
        <v>143256</v>
      </c>
      <c r="I7447" s="30">
        <v>143256</v>
      </c>
      <c r="J7447" s="36">
        <f>I7447/H7447</f>
        <v>1</v>
      </c>
      <c r="K7447" s="24"/>
      <c r="L7447" s="24"/>
      <c r="M7447" s="80"/>
    </row>
    <row r="7448" spans="2:13" ht="24.9" customHeight="1" outlineLevel="1" x14ac:dyDescent="0.3">
      <c r="B7448" s="44" t="str">
        <f>B7447</f>
        <v>ASIGNACIONES DIRECTAS (20% DEL SGR)</v>
      </c>
      <c r="C7448" s="43" t="s">
        <v>336</v>
      </c>
      <c r="D7448" s="43" t="s">
        <v>1417</v>
      </c>
      <c r="E7448" s="43" t="s">
        <v>1530</v>
      </c>
      <c r="F7448" s="42" t="s">
        <v>1529</v>
      </c>
      <c r="G7448" s="18" t="s">
        <v>3</v>
      </c>
      <c r="H7448" s="32">
        <f>SUBTOTAL(9,H7445:H7447)</f>
        <v>702334</v>
      </c>
      <c r="I7448" s="32">
        <f>SUBTOTAL(9,I7445:I7447)</f>
        <v>148735.20000000001</v>
      </c>
      <c r="J7448" s="31">
        <f>SUBTOTAL(9,J7445:J7447)</f>
        <v>1.0078403315170108</v>
      </c>
      <c r="K7448" s="14">
        <f>SUBTOTAL(9,K7445:K7447)</f>
        <v>61312</v>
      </c>
      <c r="L7448" s="14">
        <f>SUBTOTAL(9,L7445:L7447)</f>
        <v>5479.2</v>
      </c>
      <c r="M7448" s="80">
        <f>SUBTOTAL(9,M7445:M7447)</f>
        <v>8.936586638830897E-2</v>
      </c>
    </row>
    <row r="7449" spans="2:13" ht="24.9" customHeight="1" outlineLevel="2" x14ac:dyDescent="0.3">
      <c r="B7449" s="47" t="s">
        <v>2133</v>
      </c>
      <c r="C7449" s="46" t="s">
        <v>336</v>
      </c>
      <c r="D7449" s="46" t="s">
        <v>1417</v>
      </c>
      <c r="E7449" s="46" t="s">
        <v>1528</v>
      </c>
      <c r="F7449" s="45" t="s">
        <v>1527</v>
      </c>
      <c r="G7449" s="26" t="s">
        <v>0</v>
      </c>
      <c r="H7449" s="30">
        <v>133760755</v>
      </c>
      <c r="I7449" s="30">
        <v>26368997.84</v>
      </c>
      <c r="J7449" s="36">
        <f>I7449/H7449</f>
        <v>0.1971355338118419</v>
      </c>
      <c r="K7449" s="30">
        <v>11919272</v>
      </c>
      <c r="L7449" s="30">
        <f>I7449</f>
        <v>26368997.84</v>
      </c>
      <c r="M7449" s="80">
        <f>L7449/K7449</f>
        <v>2.2122993619073381</v>
      </c>
    </row>
    <row r="7450" spans="2:13" ht="24.9" customHeight="1" outlineLevel="2" x14ac:dyDescent="0.3">
      <c r="B7450" s="47" t="s">
        <v>2133</v>
      </c>
      <c r="C7450" s="46" t="s">
        <v>336</v>
      </c>
      <c r="D7450" s="46" t="s">
        <v>1417</v>
      </c>
      <c r="E7450" s="46" t="s">
        <v>1528</v>
      </c>
      <c r="F7450" s="45" t="s">
        <v>1527</v>
      </c>
      <c r="G7450" s="26" t="s">
        <v>7</v>
      </c>
      <c r="H7450" s="30">
        <v>-26752151</v>
      </c>
      <c r="I7450" s="24"/>
      <c r="J7450" s="36"/>
      <c r="K7450" s="24"/>
      <c r="L7450" s="24"/>
      <c r="M7450" s="80" t="str">
        <f>IFERROR((Base_actualizacion!$L7446/Base_actualizacion!$K7446)," " )</f>
        <v xml:space="preserve"> </v>
      </c>
    </row>
    <row r="7451" spans="2:13" ht="24.9" customHeight="1" outlineLevel="2" x14ac:dyDescent="0.3">
      <c r="B7451" s="47" t="s">
        <v>2133</v>
      </c>
      <c r="C7451" s="46" t="s">
        <v>336</v>
      </c>
      <c r="D7451" s="46" t="s">
        <v>1417</v>
      </c>
      <c r="E7451" s="46" t="s">
        <v>1528</v>
      </c>
      <c r="F7451" s="45" t="s">
        <v>1527</v>
      </c>
      <c r="G7451" s="26" t="s">
        <v>2136</v>
      </c>
      <c r="H7451" s="30">
        <v>28209671</v>
      </c>
      <c r="I7451" s="30">
        <v>28209671</v>
      </c>
      <c r="J7451" s="36">
        <f>I7451/H7451</f>
        <v>1</v>
      </c>
      <c r="K7451" s="24"/>
      <c r="L7451" s="24"/>
      <c r="M7451" s="80"/>
    </row>
    <row r="7452" spans="2:13" ht="24.9" customHeight="1" outlineLevel="1" x14ac:dyDescent="0.3">
      <c r="B7452" s="44" t="str">
        <f>B7451</f>
        <v>ASIGNACIONES DIRECTAS (20% DEL SGR)</v>
      </c>
      <c r="C7452" s="43" t="s">
        <v>336</v>
      </c>
      <c r="D7452" s="43" t="s">
        <v>1417</v>
      </c>
      <c r="E7452" s="43" t="s">
        <v>1528</v>
      </c>
      <c r="F7452" s="42" t="s">
        <v>1527</v>
      </c>
      <c r="G7452" s="18" t="s">
        <v>3</v>
      </c>
      <c r="H7452" s="32">
        <f>SUBTOTAL(9,H7449:H7451)</f>
        <v>135218275</v>
      </c>
      <c r="I7452" s="32">
        <f>SUBTOTAL(9,I7449:I7451)</f>
        <v>54578668.840000004</v>
      </c>
      <c r="J7452" s="31">
        <f>SUBTOTAL(9,J7449:J7451)</f>
        <v>1.1971355338118419</v>
      </c>
      <c r="K7452" s="14">
        <f>SUBTOTAL(9,K7449:K7451)</f>
        <v>11919272</v>
      </c>
      <c r="L7452" s="14">
        <f>SUBTOTAL(9,L7449:L7451)</f>
        <v>26368997.84</v>
      </c>
      <c r="M7452" s="80">
        <f>SUBTOTAL(9,M7449:M7451)</f>
        <v>2.2122993619073381</v>
      </c>
    </row>
    <row r="7453" spans="2:13" ht="24.9" customHeight="1" outlineLevel="2" x14ac:dyDescent="0.3">
      <c r="B7453" s="47" t="s">
        <v>2133</v>
      </c>
      <c r="C7453" s="46" t="s">
        <v>336</v>
      </c>
      <c r="D7453" s="46" t="s">
        <v>1417</v>
      </c>
      <c r="E7453" s="46" t="s">
        <v>1526</v>
      </c>
      <c r="F7453" s="45" t="s">
        <v>1525</v>
      </c>
      <c r="G7453" s="26" t="s">
        <v>2136</v>
      </c>
      <c r="H7453" s="30">
        <v>31202</v>
      </c>
      <c r="I7453" s="30">
        <v>31202</v>
      </c>
      <c r="J7453" s="36">
        <f>I7453/H7453</f>
        <v>1</v>
      </c>
      <c r="K7453" s="24"/>
      <c r="L7453" s="24"/>
      <c r="M7453" s="80"/>
    </row>
    <row r="7454" spans="2:13" ht="24.9" customHeight="1" outlineLevel="1" x14ac:dyDescent="0.3">
      <c r="B7454" s="44" t="str">
        <f>B7453</f>
        <v>ASIGNACIONES DIRECTAS (20% DEL SGR)</v>
      </c>
      <c r="C7454" s="43" t="s">
        <v>336</v>
      </c>
      <c r="D7454" s="43" t="s">
        <v>1417</v>
      </c>
      <c r="E7454" s="43" t="s">
        <v>1526</v>
      </c>
      <c r="F7454" s="42" t="s">
        <v>1525</v>
      </c>
      <c r="G7454" s="18" t="s">
        <v>3</v>
      </c>
      <c r="H7454" s="32">
        <f>SUBTOTAL(9,H7453:H7453)</f>
        <v>31202</v>
      </c>
      <c r="I7454" s="32">
        <f>SUBTOTAL(9,I7453:I7453)</f>
        <v>31202</v>
      </c>
      <c r="J7454" s="31">
        <f>SUBTOTAL(9,J7453:J7453)</f>
        <v>1</v>
      </c>
      <c r="K7454" s="14">
        <f>SUBTOTAL(9,K7453:K7453)</f>
        <v>0</v>
      </c>
      <c r="L7454" s="14">
        <f>SUBTOTAL(9,L7451:L7453)</f>
        <v>0</v>
      </c>
      <c r="M7454" s="80">
        <f>SUBTOTAL(9,M7453:M7453)</f>
        <v>0</v>
      </c>
    </row>
    <row r="7455" spans="2:13" ht="24.9" customHeight="1" outlineLevel="2" x14ac:dyDescent="0.3">
      <c r="B7455" s="47" t="s">
        <v>2133</v>
      </c>
      <c r="C7455" s="46" t="s">
        <v>336</v>
      </c>
      <c r="D7455" s="46" t="s">
        <v>1417</v>
      </c>
      <c r="E7455" s="46" t="s">
        <v>1524</v>
      </c>
      <c r="F7455" s="45" t="s">
        <v>1523</v>
      </c>
      <c r="G7455" s="26" t="s">
        <v>0</v>
      </c>
      <c r="H7455" s="30">
        <v>592916</v>
      </c>
      <c r="I7455" s="30">
        <v>0</v>
      </c>
      <c r="J7455" s="36">
        <f>I7455/H7455</f>
        <v>0</v>
      </c>
      <c r="K7455" s="30">
        <v>50813</v>
      </c>
      <c r="L7455" s="30">
        <f>I7455</f>
        <v>0</v>
      </c>
      <c r="M7455" s="80">
        <f>L7455/K7455</f>
        <v>0</v>
      </c>
    </row>
    <row r="7456" spans="2:13" ht="24.9" customHeight="1" outlineLevel="2" x14ac:dyDescent="0.3">
      <c r="B7456" s="47" t="s">
        <v>2133</v>
      </c>
      <c r="C7456" s="46" t="s">
        <v>336</v>
      </c>
      <c r="D7456" s="46" t="s">
        <v>1417</v>
      </c>
      <c r="E7456" s="46" t="s">
        <v>1524</v>
      </c>
      <c r="F7456" s="45" t="s">
        <v>1523</v>
      </c>
      <c r="G7456" s="26" t="s">
        <v>7</v>
      </c>
      <c r="H7456" s="30">
        <v>-118583</v>
      </c>
      <c r="I7456" s="24"/>
      <c r="J7456" s="36"/>
      <c r="K7456" s="24"/>
      <c r="L7456" s="24"/>
      <c r="M7456" s="80" t="str">
        <f>IFERROR((Base_actualizacion!$L7451/Base_actualizacion!$K7451)," " )</f>
        <v xml:space="preserve"> </v>
      </c>
    </row>
    <row r="7457" spans="2:13" ht="24.9" customHeight="1" outlineLevel="2" x14ac:dyDescent="0.3">
      <c r="B7457" s="47" t="s">
        <v>2133</v>
      </c>
      <c r="C7457" s="46" t="s">
        <v>336</v>
      </c>
      <c r="D7457" s="46" t="s">
        <v>1417</v>
      </c>
      <c r="E7457" s="46" t="s">
        <v>1524</v>
      </c>
      <c r="F7457" s="45" t="s">
        <v>1523</v>
      </c>
      <c r="G7457" s="26" t="s">
        <v>2137</v>
      </c>
      <c r="H7457" s="30">
        <v>199774</v>
      </c>
      <c r="I7457" s="24"/>
      <c r="J7457" s="36">
        <f>IFERROR((H7457/I7457),0)</f>
        <v>0</v>
      </c>
      <c r="K7457" s="24"/>
      <c r="L7457" s="24"/>
      <c r="M7457" s="80"/>
    </row>
    <row r="7458" spans="2:13" ht="24.9" customHeight="1" outlineLevel="2" x14ac:dyDescent="0.3">
      <c r="B7458" s="47" t="s">
        <v>2133</v>
      </c>
      <c r="C7458" s="46" t="s">
        <v>336</v>
      </c>
      <c r="D7458" s="46" t="s">
        <v>1417</v>
      </c>
      <c r="E7458" s="46" t="s">
        <v>1524</v>
      </c>
      <c r="F7458" s="45" t="s">
        <v>1523</v>
      </c>
      <c r="G7458" s="26" t="s">
        <v>2136</v>
      </c>
      <c r="H7458" s="30">
        <v>51696</v>
      </c>
      <c r="I7458" s="30">
        <v>51696</v>
      </c>
      <c r="J7458" s="36">
        <f>I7458/H7458</f>
        <v>1</v>
      </c>
      <c r="K7458" s="24"/>
      <c r="L7458" s="24"/>
      <c r="M7458" s="80"/>
    </row>
    <row r="7459" spans="2:13" ht="24.9" customHeight="1" outlineLevel="1" x14ac:dyDescent="0.3">
      <c r="B7459" s="44" t="str">
        <f>B7458</f>
        <v>ASIGNACIONES DIRECTAS (20% DEL SGR)</v>
      </c>
      <c r="C7459" s="43" t="s">
        <v>336</v>
      </c>
      <c r="D7459" s="43" t="s">
        <v>1417</v>
      </c>
      <c r="E7459" s="43" t="s">
        <v>1524</v>
      </c>
      <c r="F7459" s="42" t="s">
        <v>1523</v>
      </c>
      <c r="G7459" s="18" t="s">
        <v>3</v>
      </c>
      <c r="H7459" s="32">
        <f>SUBTOTAL(9,H7455:H7458)</f>
        <v>725803</v>
      </c>
      <c r="I7459" s="32">
        <f>SUBTOTAL(9,I7455:I7458)</f>
        <v>51696</v>
      </c>
      <c r="J7459" s="31">
        <f>SUBTOTAL(9,J7455:J7458)</f>
        <v>1</v>
      </c>
      <c r="K7459" s="14">
        <f>SUBTOTAL(9,K7455:K7458)</f>
        <v>50813</v>
      </c>
      <c r="L7459" s="14">
        <f>SUBTOTAL(9,L7456:L7458)</f>
        <v>0</v>
      </c>
      <c r="M7459" s="80">
        <f>SUBTOTAL(9,M7455:M7458)</f>
        <v>0</v>
      </c>
    </row>
    <row r="7460" spans="2:13" ht="24.9" customHeight="1" outlineLevel="2" x14ac:dyDescent="0.3">
      <c r="B7460" s="47" t="s">
        <v>2133</v>
      </c>
      <c r="C7460" s="46" t="s">
        <v>336</v>
      </c>
      <c r="D7460" s="46" t="s">
        <v>1417</v>
      </c>
      <c r="E7460" s="46" t="s">
        <v>1522</v>
      </c>
      <c r="F7460" s="45" t="s">
        <v>1521</v>
      </c>
      <c r="G7460" s="26" t="s">
        <v>0</v>
      </c>
      <c r="H7460" s="30">
        <v>542994559</v>
      </c>
      <c r="I7460" s="30">
        <v>86730012.479999989</v>
      </c>
      <c r="J7460" s="36">
        <f>I7460/H7460</f>
        <v>0.15972538037899564</v>
      </c>
      <c r="K7460" s="30">
        <v>49784271</v>
      </c>
      <c r="L7460" s="30">
        <f>I7460</f>
        <v>86730012.479999989</v>
      </c>
      <c r="M7460" s="80">
        <f>L7460/K7460</f>
        <v>1.742116751694526</v>
      </c>
    </row>
    <row r="7461" spans="2:13" ht="24.9" customHeight="1" outlineLevel="2" x14ac:dyDescent="0.3">
      <c r="B7461" s="47" t="s">
        <v>2133</v>
      </c>
      <c r="C7461" s="46" t="s">
        <v>336</v>
      </c>
      <c r="D7461" s="46" t="s">
        <v>1417</v>
      </c>
      <c r="E7461" s="46" t="s">
        <v>1522</v>
      </c>
      <c r="F7461" s="45" t="s">
        <v>1521</v>
      </c>
      <c r="G7461" s="26" t="s">
        <v>7</v>
      </c>
      <c r="H7461" s="30">
        <v>-108598912</v>
      </c>
      <c r="I7461" s="24"/>
      <c r="J7461" s="36"/>
      <c r="K7461" s="24"/>
      <c r="L7461" s="24"/>
      <c r="M7461" s="80" t="str">
        <f>IFERROR((Base_actualizacion!$L7457/Base_actualizacion!$K7457)," " )</f>
        <v xml:space="preserve"> </v>
      </c>
    </row>
    <row r="7462" spans="2:13" ht="24.9" customHeight="1" outlineLevel="2" x14ac:dyDescent="0.3">
      <c r="B7462" s="47" t="s">
        <v>2133</v>
      </c>
      <c r="C7462" s="46" t="s">
        <v>336</v>
      </c>
      <c r="D7462" s="46" t="s">
        <v>1417</v>
      </c>
      <c r="E7462" s="46" t="s">
        <v>1522</v>
      </c>
      <c r="F7462" s="45" t="s">
        <v>1521</v>
      </c>
      <c r="G7462" s="26" t="s">
        <v>2136</v>
      </c>
      <c r="H7462" s="30">
        <v>71311639</v>
      </c>
      <c r="I7462" s="30">
        <v>71311639</v>
      </c>
      <c r="J7462" s="36">
        <f>I7462/H7462</f>
        <v>1</v>
      </c>
      <c r="K7462" s="24"/>
      <c r="L7462" s="24"/>
      <c r="M7462" s="80"/>
    </row>
    <row r="7463" spans="2:13" ht="24.9" customHeight="1" outlineLevel="1" x14ac:dyDescent="0.3">
      <c r="B7463" s="44" t="str">
        <f>B7462</f>
        <v>ASIGNACIONES DIRECTAS (20% DEL SGR)</v>
      </c>
      <c r="C7463" s="43" t="s">
        <v>336</v>
      </c>
      <c r="D7463" s="43" t="s">
        <v>1417</v>
      </c>
      <c r="E7463" s="43" t="s">
        <v>1522</v>
      </c>
      <c r="F7463" s="42" t="s">
        <v>1521</v>
      </c>
      <c r="G7463" s="18" t="s">
        <v>3</v>
      </c>
      <c r="H7463" s="32">
        <f>SUBTOTAL(9,H7460:H7462)</f>
        <v>505707286</v>
      </c>
      <c r="I7463" s="32">
        <f>SUBTOTAL(9,I7460:I7462)</f>
        <v>158041651.47999999</v>
      </c>
      <c r="J7463" s="31">
        <f>SUBTOTAL(9,J7460:J7462)</f>
        <v>1.1597253803789958</v>
      </c>
      <c r="K7463" s="14">
        <f>SUBTOTAL(9,K7460:K7462)</f>
        <v>49784271</v>
      </c>
      <c r="L7463" s="14">
        <f>SUBTOTAL(9,L7460:L7462)</f>
        <v>86730012.479999989</v>
      </c>
      <c r="M7463" s="80">
        <f>SUBTOTAL(9,M7460:M7462)</f>
        <v>1.742116751694526</v>
      </c>
    </row>
    <row r="7464" spans="2:13" ht="24.9" customHeight="1" outlineLevel="2" x14ac:dyDescent="0.3">
      <c r="B7464" s="47" t="s">
        <v>2133</v>
      </c>
      <c r="C7464" s="46" t="s">
        <v>336</v>
      </c>
      <c r="D7464" s="46" t="s">
        <v>1417</v>
      </c>
      <c r="E7464" s="46" t="s">
        <v>1518</v>
      </c>
      <c r="F7464" s="45" t="s">
        <v>1517</v>
      </c>
      <c r="G7464" s="26" t="s">
        <v>2136</v>
      </c>
      <c r="H7464" s="30">
        <v>206516</v>
      </c>
      <c r="I7464" s="30">
        <v>206516</v>
      </c>
      <c r="J7464" s="36">
        <f>I7464/H7464</f>
        <v>1</v>
      </c>
      <c r="K7464" s="24"/>
      <c r="L7464" s="24"/>
      <c r="M7464" s="80"/>
    </row>
    <row r="7465" spans="2:13" ht="24.9" customHeight="1" outlineLevel="1" x14ac:dyDescent="0.3">
      <c r="B7465" s="44" t="str">
        <f>B7464</f>
        <v>ASIGNACIONES DIRECTAS (20% DEL SGR)</v>
      </c>
      <c r="C7465" s="43" t="s">
        <v>336</v>
      </c>
      <c r="D7465" s="43" t="s">
        <v>1417</v>
      </c>
      <c r="E7465" s="43" t="s">
        <v>1518</v>
      </c>
      <c r="F7465" s="42" t="s">
        <v>1517</v>
      </c>
      <c r="G7465" s="18" t="s">
        <v>3</v>
      </c>
      <c r="H7465" s="32">
        <f>SUBTOTAL(9,H7464:H7464)</f>
        <v>206516</v>
      </c>
      <c r="I7465" s="32">
        <f>SUBTOTAL(9,I7464:I7464)</f>
        <v>206516</v>
      </c>
      <c r="J7465" s="31">
        <f>SUBTOTAL(9,J7464:J7464)</f>
        <v>1</v>
      </c>
      <c r="K7465" s="14">
        <f>SUBTOTAL(9,K7464:K7464)</f>
        <v>0</v>
      </c>
      <c r="L7465" s="14">
        <f>SUBTOTAL(9,L7462:L7464)</f>
        <v>0</v>
      </c>
      <c r="M7465" s="80">
        <f>SUBTOTAL(9,M7464:M7464)</f>
        <v>0</v>
      </c>
    </row>
    <row r="7466" spans="2:13" ht="24.9" customHeight="1" outlineLevel="2" x14ac:dyDescent="0.3">
      <c r="B7466" s="47" t="s">
        <v>2133</v>
      </c>
      <c r="C7466" s="46" t="s">
        <v>336</v>
      </c>
      <c r="D7466" s="46" t="s">
        <v>1417</v>
      </c>
      <c r="E7466" s="46" t="s">
        <v>1516</v>
      </c>
      <c r="F7466" s="45" t="s">
        <v>1515</v>
      </c>
      <c r="G7466" s="26" t="s">
        <v>0</v>
      </c>
      <c r="H7466" s="30">
        <v>11970297</v>
      </c>
      <c r="I7466" s="30">
        <v>11970297</v>
      </c>
      <c r="J7466" s="36">
        <f>I7466/H7466</f>
        <v>1</v>
      </c>
      <c r="K7466" s="30">
        <v>1022053</v>
      </c>
      <c r="L7466" s="30">
        <f>I7466</f>
        <v>11970297</v>
      </c>
      <c r="M7466" s="80">
        <f>L7466/K7466</f>
        <v>11.712011999377722</v>
      </c>
    </row>
    <row r="7467" spans="2:13" ht="24.9" customHeight="1" outlineLevel="2" x14ac:dyDescent="0.3">
      <c r="B7467" s="47" t="s">
        <v>2133</v>
      </c>
      <c r="C7467" s="46" t="s">
        <v>336</v>
      </c>
      <c r="D7467" s="46" t="s">
        <v>1417</v>
      </c>
      <c r="E7467" s="46" t="s">
        <v>1516</v>
      </c>
      <c r="F7467" s="45" t="s">
        <v>1515</v>
      </c>
      <c r="G7467" s="26" t="s">
        <v>7</v>
      </c>
      <c r="H7467" s="30">
        <v>-2394059</v>
      </c>
      <c r="I7467" s="24"/>
      <c r="J7467" s="36"/>
      <c r="K7467" s="24"/>
      <c r="L7467" s="24"/>
      <c r="M7467" s="80" t="str">
        <f>IFERROR((Base_actualizacion!$L7462/Base_actualizacion!$K7462)," " )</f>
        <v xml:space="preserve"> </v>
      </c>
    </row>
    <row r="7468" spans="2:13" ht="24.9" customHeight="1" outlineLevel="2" x14ac:dyDescent="0.3">
      <c r="B7468" s="47" t="s">
        <v>2133</v>
      </c>
      <c r="C7468" s="46" t="s">
        <v>336</v>
      </c>
      <c r="D7468" s="46" t="s">
        <v>1417</v>
      </c>
      <c r="E7468" s="46" t="s">
        <v>1516</v>
      </c>
      <c r="F7468" s="45" t="s">
        <v>1515</v>
      </c>
      <c r="G7468" s="26" t="s">
        <v>2136</v>
      </c>
      <c r="H7468" s="30">
        <v>8896553</v>
      </c>
      <c r="I7468" s="30">
        <v>8896553</v>
      </c>
      <c r="J7468" s="36">
        <f>I7468/H7468</f>
        <v>1</v>
      </c>
      <c r="K7468" s="24"/>
      <c r="L7468" s="24"/>
      <c r="M7468" s="80"/>
    </row>
    <row r="7469" spans="2:13" ht="24.9" customHeight="1" outlineLevel="1" x14ac:dyDescent="0.3">
      <c r="B7469" s="44" t="str">
        <f>B7468</f>
        <v>ASIGNACIONES DIRECTAS (20% DEL SGR)</v>
      </c>
      <c r="C7469" s="43" t="s">
        <v>336</v>
      </c>
      <c r="D7469" s="43" t="s">
        <v>1417</v>
      </c>
      <c r="E7469" s="43" t="s">
        <v>1516</v>
      </c>
      <c r="F7469" s="42" t="s">
        <v>1515</v>
      </c>
      <c r="G7469" s="18" t="s">
        <v>3</v>
      </c>
      <c r="H7469" s="32">
        <f>SUBTOTAL(9,H7466:H7468)</f>
        <v>18472791</v>
      </c>
      <c r="I7469" s="32">
        <f>SUBTOTAL(9,I7466:I7468)</f>
        <v>20866850</v>
      </c>
      <c r="J7469" s="31">
        <f>SUBTOTAL(9,J7466:J7468)</f>
        <v>2</v>
      </c>
      <c r="K7469" s="14">
        <f>SUBTOTAL(9,K7466:K7468)</f>
        <v>1022053</v>
      </c>
      <c r="L7469" s="14">
        <f>SUBTOTAL(9,L7466:L7468)</f>
        <v>11970297</v>
      </c>
      <c r="M7469" s="80">
        <f>SUBTOTAL(9,M7466:M7468)</f>
        <v>11.712011999377722</v>
      </c>
    </row>
    <row r="7470" spans="2:13" ht="24.9" customHeight="1" outlineLevel="2" x14ac:dyDescent="0.3">
      <c r="B7470" s="47" t="s">
        <v>2133</v>
      </c>
      <c r="C7470" s="46" t="s">
        <v>336</v>
      </c>
      <c r="D7470" s="46" t="s">
        <v>1417</v>
      </c>
      <c r="E7470" s="46" t="s">
        <v>2120</v>
      </c>
      <c r="F7470" s="45" t="s">
        <v>2119</v>
      </c>
      <c r="G7470" s="26" t="s">
        <v>0</v>
      </c>
      <c r="H7470" s="30">
        <v>181833256</v>
      </c>
      <c r="I7470" s="30">
        <v>2810356.93</v>
      </c>
      <c r="J7470" s="36">
        <f>I7470/H7470</f>
        <v>1.5455681715340345E-2</v>
      </c>
      <c r="K7470" s="30">
        <v>15628593</v>
      </c>
      <c r="L7470" s="30">
        <f>I7470</f>
        <v>2810356.93</v>
      </c>
      <c r="M7470" s="80">
        <f>L7470/K7470</f>
        <v>0.17982149320799384</v>
      </c>
    </row>
    <row r="7471" spans="2:13" ht="24.9" customHeight="1" outlineLevel="2" x14ac:dyDescent="0.3">
      <c r="B7471" s="47" t="s">
        <v>2133</v>
      </c>
      <c r="C7471" s="46" t="s">
        <v>336</v>
      </c>
      <c r="D7471" s="46" t="s">
        <v>1417</v>
      </c>
      <c r="E7471" s="46" t="s">
        <v>2120</v>
      </c>
      <c r="F7471" s="45" t="s">
        <v>2119</v>
      </c>
      <c r="G7471" s="26" t="s">
        <v>7</v>
      </c>
      <c r="H7471" s="30">
        <v>-36366651</v>
      </c>
      <c r="I7471" s="24"/>
      <c r="J7471" s="36"/>
      <c r="K7471" s="24"/>
      <c r="L7471" s="24"/>
      <c r="M7471" s="80" t="str">
        <f>IFERROR((Base_actualizacion!$L7467/Base_actualizacion!$K7467)," " )</f>
        <v xml:space="preserve"> </v>
      </c>
    </row>
    <row r="7472" spans="2:13" ht="24.9" customHeight="1" outlineLevel="2" x14ac:dyDescent="0.3">
      <c r="B7472" s="47" t="s">
        <v>2133</v>
      </c>
      <c r="C7472" s="46" t="s">
        <v>336</v>
      </c>
      <c r="D7472" s="46" t="s">
        <v>1417</v>
      </c>
      <c r="E7472" s="46" t="s">
        <v>2120</v>
      </c>
      <c r="F7472" s="45" t="s">
        <v>2119</v>
      </c>
      <c r="G7472" s="26" t="s">
        <v>2136</v>
      </c>
      <c r="H7472" s="30">
        <v>26003311</v>
      </c>
      <c r="I7472" s="30">
        <v>26003311</v>
      </c>
      <c r="J7472" s="36">
        <f>I7472/H7472</f>
        <v>1</v>
      </c>
      <c r="K7472" s="24"/>
      <c r="L7472" s="24"/>
      <c r="M7472" s="80"/>
    </row>
    <row r="7473" spans="2:13" ht="24.9" customHeight="1" outlineLevel="1" x14ac:dyDescent="0.3">
      <c r="B7473" s="44" t="str">
        <f>B7472</f>
        <v>ASIGNACIONES DIRECTAS (20% DEL SGR)</v>
      </c>
      <c r="C7473" s="43" t="s">
        <v>336</v>
      </c>
      <c r="D7473" s="43" t="s">
        <v>1417</v>
      </c>
      <c r="E7473" s="43" t="s">
        <v>2120</v>
      </c>
      <c r="F7473" s="42" t="s">
        <v>2119</v>
      </c>
      <c r="G7473" s="18" t="s">
        <v>3</v>
      </c>
      <c r="H7473" s="32">
        <f>SUBTOTAL(9,H7470:H7472)</f>
        <v>171469916</v>
      </c>
      <c r="I7473" s="32">
        <f>SUBTOTAL(9,I7470:I7472)</f>
        <v>28813667.93</v>
      </c>
      <c r="J7473" s="31">
        <f>SUBTOTAL(9,J7470:J7472)</f>
        <v>1.0154556817153404</v>
      </c>
      <c r="K7473" s="14">
        <f>SUBTOTAL(9,K7470:K7472)</f>
        <v>15628593</v>
      </c>
      <c r="L7473" s="14">
        <f>SUBTOTAL(9,L7470:L7472)</f>
        <v>2810356.93</v>
      </c>
      <c r="M7473" s="80">
        <f>SUBTOTAL(9,M7470:M7472)</f>
        <v>0.17982149320799384</v>
      </c>
    </row>
    <row r="7474" spans="2:13" ht="24.9" customHeight="1" outlineLevel="2" x14ac:dyDescent="0.3">
      <c r="B7474" s="47" t="s">
        <v>2133</v>
      </c>
      <c r="C7474" s="46" t="s">
        <v>336</v>
      </c>
      <c r="D7474" s="46" t="s">
        <v>1417</v>
      </c>
      <c r="E7474" s="46" t="s">
        <v>1512</v>
      </c>
      <c r="F7474" s="45" t="s">
        <v>1511</v>
      </c>
      <c r="G7474" s="26" t="s">
        <v>0</v>
      </c>
      <c r="H7474" s="30">
        <v>5258245</v>
      </c>
      <c r="I7474" s="30">
        <v>391493.32</v>
      </c>
      <c r="J7474" s="36">
        <f>I7474/H7474</f>
        <v>7.4453229166765722E-2</v>
      </c>
      <c r="K7474" s="30">
        <v>497291</v>
      </c>
      <c r="L7474" s="30">
        <f>I7474</f>
        <v>391493.32</v>
      </c>
      <c r="M7474" s="80">
        <f>L7474/K7474</f>
        <v>0.78725197117985246</v>
      </c>
    </row>
    <row r="7475" spans="2:13" ht="24.9" customHeight="1" outlineLevel="2" x14ac:dyDescent="0.3">
      <c r="B7475" s="47" t="s">
        <v>2133</v>
      </c>
      <c r="C7475" s="46" t="s">
        <v>336</v>
      </c>
      <c r="D7475" s="46" t="s">
        <v>1417</v>
      </c>
      <c r="E7475" s="46" t="s">
        <v>1512</v>
      </c>
      <c r="F7475" s="45" t="s">
        <v>1511</v>
      </c>
      <c r="G7475" s="26" t="s">
        <v>7</v>
      </c>
      <c r="H7475" s="30">
        <v>-1051649</v>
      </c>
      <c r="I7475" s="24"/>
      <c r="J7475" s="36"/>
      <c r="K7475" s="24"/>
      <c r="L7475" s="24"/>
      <c r="M7475" s="80" t="str">
        <f>IFERROR((Base_actualizacion!$L7471/Base_actualizacion!$K7471)," " )</f>
        <v xml:space="preserve"> </v>
      </c>
    </row>
    <row r="7476" spans="2:13" ht="24.9" customHeight="1" outlineLevel="2" x14ac:dyDescent="0.3">
      <c r="B7476" s="47" t="s">
        <v>2133</v>
      </c>
      <c r="C7476" s="46" t="s">
        <v>336</v>
      </c>
      <c r="D7476" s="46" t="s">
        <v>1417</v>
      </c>
      <c r="E7476" s="46" t="s">
        <v>1512</v>
      </c>
      <c r="F7476" s="45" t="s">
        <v>1511</v>
      </c>
      <c r="G7476" s="26" t="s">
        <v>2137</v>
      </c>
      <c r="H7476" s="30">
        <v>1205461</v>
      </c>
      <c r="I7476" s="24"/>
      <c r="J7476" s="36">
        <f>IFERROR((H7476/I7476),0)</f>
        <v>0</v>
      </c>
      <c r="K7476" s="24"/>
      <c r="L7476" s="24"/>
      <c r="M7476" s="80"/>
    </row>
    <row r="7477" spans="2:13" ht="24.9" customHeight="1" outlineLevel="2" x14ac:dyDescent="0.3">
      <c r="B7477" s="47" t="s">
        <v>2133</v>
      </c>
      <c r="C7477" s="46" t="s">
        <v>336</v>
      </c>
      <c r="D7477" s="46" t="s">
        <v>1417</v>
      </c>
      <c r="E7477" s="46" t="s">
        <v>1512</v>
      </c>
      <c r="F7477" s="45" t="s">
        <v>1511</v>
      </c>
      <c r="G7477" s="26" t="s">
        <v>2136</v>
      </c>
      <c r="H7477" s="30">
        <v>4195526</v>
      </c>
      <c r="I7477" s="30">
        <v>4195526</v>
      </c>
      <c r="J7477" s="36">
        <f>I7477/H7477</f>
        <v>1</v>
      </c>
      <c r="K7477" s="24"/>
      <c r="L7477" s="24"/>
      <c r="M7477" s="80"/>
    </row>
    <row r="7478" spans="2:13" ht="24.9" customHeight="1" outlineLevel="1" x14ac:dyDescent="0.3">
      <c r="B7478" s="44" t="str">
        <f>B7477</f>
        <v>ASIGNACIONES DIRECTAS (20% DEL SGR)</v>
      </c>
      <c r="C7478" s="43" t="s">
        <v>336</v>
      </c>
      <c r="D7478" s="43" t="s">
        <v>1417</v>
      </c>
      <c r="E7478" s="43" t="s">
        <v>1512</v>
      </c>
      <c r="F7478" s="42" t="s">
        <v>1511</v>
      </c>
      <c r="G7478" s="18" t="s">
        <v>3</v>
      </c>
      <c r="H7478" s="32">
        <f>SUBTOTAL(9,H7474:H7477)</f>
        <v>9607583</v>
      </c>
      <c r="I7478" s="32">
        <f>SUBTOTAL(9,I7474:I7477)</f>
        <v>4587019.32</v>
      </c>
      <c r="J7478" s="31">
        <f>SUBTOTAL(9,J7474:J7477)</f>
        <v>1.0744532291667657</v>
      </c>
      <c r="K7478" s="14">
        <f>SUBTOTAL(9,K7474:K7477)</f>
        <v>497291</v>
      </c>
      <c r="L7478" s="14">
        <f>SUBTOTAL(9,L7475:L7477)</f>
        <v>0</v>
      </c>
      <c r="M7478" s="80">
        <f>SUBTOTAL(9,M7474:M7477)</f>
        <v>0.78725197117985246</v>
      </c>
    </row>
    <row r="7479" spans="2:13" ht="24.9" customHeight="1" outlineLevel="2" x14ac:dyDescent="0.3">
      <c r="B7479" s="47" t="s">
        <v>2133</v>
      </c>
      <c r="C7479" s="46" t="s">
        <v>336</v>
      </c>
      <c r="D7479" s="46" t="s">
        <v>1417</v>
      </c>
      <c r="E7479" s="46" t="s">
        <v>2212</v>
      </c>
      <c r="F7479" s="45" t="s">
        <v>2211</v>
      </c>
      <c r="G7479" s="26" t="s">
        <v>2136</v>
      </c>
      <c r="H7479" s="30">
        <v>4707</v>
      </c>
      <c r="I7479" s="30">
        <v>4707</v>
      </c>
      <c r="J7479" s="36">
        <f>I7479/H7479</f>
        <v>1</v>
      </c>
      <c r="K7479" s="24"/>
      <c r="L7479" s="24"/>
      <c r="M7479" s="80"/>
    </row>
    <row r="7480" spans="2:13" ht="24.9" customHeight="1" outlineLevel="1" x14ac:dyDescent="0.3">
      <c r="B7480" s="44" t="str">
        <f>B7479</f>
        <v>ASIGNACIONES DIRECTAS (20% DEL SGR)</v>
      </c>
      <c r="C7480" s="43" t="s">
        <v>336</v>
      </c>
      <c r="D7480" s="43" t="s">
        <v>1417</v>
      </c>
      <c r="E7480" s="43" t="s">
        <v>2212</v>
      </c>
      <c r="F7480" s="42" t="s">
        <v>2211</v>
      </c>
      <c r="G7480" s="18" t="s">
        <v>3</v>
      </c>
      <c r="H7480" s="32">
        <f>SUBTOTAL(9,H7479:H7479)</f>
        <v>4707</v>
      </c>
      <c r="I7480" s="32">
        <f>SUBTOTAL(9,I7479:I7479)</f>
        <v>4707</v>
      </c>
      <c r="J7480" s="31">
        <f>SUBTOTAL(9,J7479:J7479)</f>
        <v>1</v>
      </c>
      <c r="K7480" s="14">
        <f>SUBTOTAL(9,K7479:K7479)</f>
        <v>0</v>
      </c>
      <c r="L7480" s="14">
        <f>SUBTOTAL(9,L7477:L7479)</f>
        <v>0</v>
      </c>
      <c r="M7480" s="80">
        <f>SUBTOTAL(9,M7479:M7479)</f>
        <v>0</v>
      </c>
    </row>
    <row r="7481" spans="2:13" ht="24.9" customHeight="1" outlineLevel="2" x14ac:dyDescent="0.3">
      <c r="B7481" s="47" t="s">
        <v>2133</v>
      </c>
      <c r="C7481" s="46" t="s">
        <v>336</v>
      </c>
      <c r="D7481" s="46" t="s">
        <v>1417</v>
      </c>
      <c r="E7481" s="46" t="s">
        <v>1510</v>
      </c>
      <c r="F7481" s="45" t="s">
        <v>1509</v>
      </c>
      <c r="G7481" s="26" t="s">
        <v>0</v>
      </c>
      <c r="H7481" s="30">
        <v>35011450691</v>
      </c>
      <c r="I7481" s="30">
        <v>2860427549.5900002</v>
      </c>
      <c r="J7481" s="36">
        <f>I7481/H7481</f>
        <v>8.1699772306929805E-2</v>
      </c>
      <c r="K7481" s="30">
        <v>2767326104.0999999</v>
      </c>
      <c r="L7481" s="30">
        <f>I7481</f>
        <v>2860427549.5900002</v>
      </c>
      <c r="M7481" s="80">
        <f>L7481/K7481</f>
        <v>1.0336431060119959</v>
      </c>
    </row>
    <row r="7482" spans="2:13" ht="24.9" customHeight="1" outlineLevel="2" x14ac:dyDescent="0.3">
      <c r="B7482" s="47" t="s">
        <v>2133</v>
      </c>
      <c r="C7482" s="46" t="s">
        <v>336</v>
      </c>
      <c r="D7482" s="46" t="s">
        <v>1417</v>
      </c>
      <c r="E7482" s="46" t="s">
        <v>1510</v>
      </c>
      <c r="F7482" s="45" t="s">
        <v>1509</v>
      </c>
      <c r="G7482" s="26" t="s">
        <v>7</v>
      </c>
      <c r="H7482" s="30">
        <v>-7002290138</v>
      </c>
      <c r="I7482" s="24"/>
      <c r="J7482" s="36"/>
      <c r="K7482" s="24"/>
      <c r="L7482" s="24"/>
      <c r="M7482" s="80" t="str">
        <f>IFERROR((Base_actualizacion!$L7477/Base_actualizacion!$K7477)," " )</f>
        <v xml:space="preserve"> </v>
      </c>
    </row>
    <row r="7483" spans="2:13" ht="24.9" customHeight="1" outlineLevel="2" x14ac:dyDescent="0.3">
      <c r="B7483" s="47" t="s">
        <v>2133</v>
      </c>
      <c r="C7483" s="46" t="s">
        <v>336</v>
      </c>
      <c r="D7483" s="46" t="s">
        <v>1417</v>
      </c>
      <c r="E7483" s="46" t="s">
        <v>1510</v>
      </c>
      <c r="F7483" s="45" t="s">
        <v>1509</v>
      </c>
      <c r="G7483" s="26" t="s">
        <v>2136</v>
      </c>
      <c r="H7483" s="30">
        <v>1936732671</v>
      </c>
      <c r="I7483" s="30">
        <v>1936732671</v>
      </c>
      <c r="J7483" s="36">
        <f>I7483/H7483</f>
        <v>1</v>
      </c>
      <c r="K7483" s="24"/>
      <c r="L7483" s="24"/>
      <c r="M7483" s="80"/>
    </row>
    <row r="7484" spans="2:13" ht="24.9" customHeight="1" outlineLevel="1" x14ac:dyDescent="0.3">
      <c r="B7484" s="44" t="str">
        <f>B7483</f>
        <v>ASIGNACIONES DIRECTAS (20% DEL SGR)</v>
      </c>
      <c r="C7484" s="43" t="s">
        <v>336</v>
      </c>
      <c r="D7484" s="43" t="s">
        <v>1417</v>
      </c>
      <c r="E7484" s="43" t="s">
        <v>1510</v>
      </c>
      <c r="F7484" s="42" t="s">
        <v>1509</v>
      </c>
      <c r="G7484" s="18" t="s">
        <v>3</v>
      </c>
      <c r="H7484" s="32">
        <f>SUBTOTAL(9,H7481:H7483)</f>
        <v>29945893224</v>
      </c>
      <c r="I7484" s="32">
        <f>SUBTOTAL(9,I7481:I7483)</f>
        <v>4797160220.5900002</v>
      </c>
      <c r="J7484" s="31">
        <f>SUBTOTAL(9,J7481:J7483)</f>
        <v>1.0816997723069297</v>
      </c>
      <c r="K7484" s="14">
        <f>SUBTOTAL(9,K7481:K7483)</f>
        <v>2767326104.0999999</v>
      </c>
      <c r="L7484" s="14">
        <f>SUBTOTAL(9,L7481:L7483)</f>
        <v>2860427549.5900002</v>
      </c>
      <c r="M7484" s="80">
        <f>SUBTOTAL(9,M7481:M7483)</f>
        <v>1.0336431060119959</v>
      </c>
    </row>
    <row r="7485" spans="2:13" ht="24.9" customHeight="1" outlineLevel="2" x14ac:dyDescent="0.3">
      <c r="B7485" s="47" t="s">
        <v>2133</v>
      </c>
      <c r="C7485" s="46" t="s">
        <v>336</v>
      </c>
      <c r="D7485" s="46" t="s">
        <v>1417</v>
      </c>
      <c r="E7485" s="46" t="s">
        <v>1508</v>
      </c>
      <c r="F7485" s="45" t="s">
        <v>1507</v>
      </c>
      <c r="G7485" s="26" t="s">
        <v>0</v>
      </c>
      <c r="H7485" s="30">
        <v>55171130</v>
      </c>
      <c r="I7485" s="30">
        <v>31642797.490000002</v>
      </c>
      <c r="J7485" s="36">
        <f>I7485/H7485</f>
        <v>0.57353905004302075</v>
      </c>
      <c r="K7485" s="30">
        <v>4947444</v>
      </c>
      <c r="L7485" s="30">
        <f>I7485</f>
        <v>31642797.490000002</v>
      </c>
      <c r="M7485" s="80">
        <f>L7485/K7485</f>
        <v>6.3957868931917172</v>
      </c>
    </row>
    <row r="7486" spans="2:13" ht="24.9" customHeight="1" outlineLevel="2" x14ac:dyDescent="0.3">
      <c r="B7486" s="47" t="s">
        <v>2133</v>
      </c>
      <c r="C7486" s="46" t="s">
        <v>336</v>
      </c>
      <c r="D7486" s="46" t="s">
        <v>1417</v>
      </c>
      <c r="E7486" s="46" t="s">
        <v>1508</v>
      </c>
      <c r="F7486" s="45" t="s">
        <v>1507</v>
      </c>
      <c r="G7486" s="26" t="s">
        <v>7</v>
      </c>
      <c r="H7486" s="30">
        <v>-11034226</v>
      </c>
      <c r="I7486" s="24"/>
      <c r="J7486" s="36"/>
      <c r="K7486" s="24"/>
      <c r="L7486" s="24"/>
      <c r="M7486" s="80" t="str">
        <f>IFERROR((Base_actualizacion!$L7482/Base_actualizacion!$K7482)," " )</f>
        <v xml:space="preserve"> </v>
      </c>
    </row>
    <row r="7487" spans="2:13" ht="24.9" customHeight="1" outlineLevel="2" x14ac:dyDescent="0.3">
      <c r="B7487" s="47" t="s">
        <v>2133</v>
      </c>
      <c r="C7487" s="46" t="s">
        <v>336</v>
      </c>
      <c r="D7487" s="46" t="s">
        <v>1417</v>
      </c>
      <c r="E7487" s="46" t="s">
        <v>1508</v>
      </c>
      <c r="F7487" s="45" t="s">
        <v>1507</v>
      </c>
      <c r="G7487" s="26" t="s">
        <v>2136</v>
      </c>
      <c r="H7487" s="30">
        <v>13625622</v>
      </c>
      <c r="I7487" s="30">
        <v>13625622</v>
      </c>
      <c r="J7487" s="36">
        <f>I7487/H7487</f>
        <v>1</v>
      </c>
      <c r="K7487" s="24"/>
      <c r="L7487" s="24"/>
      <c r="M7487" s="80"/>
    </row>
    <row r="7488" spans="2:13" ht="24.9" customHeight="1" outlineLevel="1" x14ac:dyDescent="0.3">
      <c r="B7488" s="44" t="str">
        <f>B7487</f>
        <v>ASIGNACIONES DIRECTAS (20% DEL SGR)</v>
      </c>
      <c r="C7488" s="43" t="s">
        <v>336</v>
      </c>
      <c r="D7488" s="43" t="s">
        <v>1417</v>
      </c>
      <c r="E7488" s="43" t="s">
        <v>1508</v>
      </c>
      <c r="F7488" s="42" t="s">
        <v>1507</v>
      </c>
      <c r="G7488" s="18" t="s">
        <v>3</v>
      </c>
      <c r="H7488" s="32">
        <f>SUBTOTAL(9,H7485:H7487)</f>
        <v>57762526</v>
      </c>
      <c r="I7488" s="32">
        <f>SUBTOTAL(9,I7485:I7487)</f>
        <v>45268419.490000002</v>
      </c>
      <c r="J7488" s="31">
        <f>SUBTOTAL(9,J7485:J7487)</f>
        <v>1.5735390500430206</v>
      </c>
      <c r="K7488" s="14">
        <f>SUBTOTAL(9,K7485:K7487)</f>
        <v>4947444</v>
      </c>
      <c r="L7488" s="14">
        <f>SUBTOTAL(9,L7485:L7487)</f>
        <v>31642797.490000002</v>
      </c>
      <c r="M7488" s="80">
        <f>SUBTOTAL(9,M7485:M7487)</f>
        <v>6.3957868931917172</v>
      </c>
    </row>
    <row r="7489" spans="2:13" ht="24.9" customHeight="1" outlineLevel="2" x14ac:dyDescent="0.3">
      <c r="B7489" s="47" t="s">
        <v>2133</v>
      </c>
      <c r="C7489" s="46" t="s">
        <v>336</v>
      </c>
      <c r="D7489" s="46" t="s">
        <v>1417</v>
      </c>
      <c r="E7489" s="46" t="s">
        <v>1506</v>
      </c>
      <c r="F7489" s="45" t="s">
        <v>1505</v>
      </c>
      <c r="G7489" s="26" t="s">
        <v>0</v>
      </c>
      <c r="H7489" s="30">
        <v>323804</v>
      </c>
      <c r="I7489" s="30">
        <v>0</v>
      </c>
      <c r="J7489" s="36">
        <f>I7489/H7489</f>
        <v>0</v>
      </c>
      <c r="K7489" s="30">
        <v>30115</v>
      </c>
      <c r="L7489" s="30">
        <f>I7489</f>
        <v>0</v>
      </c>
      <c r="M7489" s="80">
        <f>L7489/K7489</f>
        <v>0</v>
      </c>
    </row>
    <row r="7490" spans="2:13" ht="24.9" customHeight="1" outlineLevel="2" x14ac:dyDescent="0.3">
      <c r="B7490" s="47" t="s">
        <v>2133</v>
      </c>
      <c r="C7490" s="46" t="s">
        <v>336</v>
      </c>
      <c r="D7490" s="46" t="s">
        <v>1417</v>
      </c>
      <c r="E7490" s="46" t="s">
        <v>1506</v>
      </c>
      <c r="F7490" s="45" t="s">
        <v>1505</v>
      </c>
      <c r="G7490" s="26" t="s">
        <v>7</v>
      </c>
      <c r="H7490" s="30">
        <v>-64761</v>
      </c>
      <c r="I7490" s="24"/>
      <c r="J7490" s="36"/>
      <c r="K7490" s="24"/>
      <c r="L7490" s="24"/>
      <c r="M7490" s="80" t="str">
        <f>IFERROR((Base_actualizacion!$L7486/Base_actualizacion!$K7486)," " )</f>
        <v xml:space="preserve"> </v>
      </c>
    </row>
    <row r="7491" spans="2:13" ht="24.9" customHeight="1" outlineLevel="2" x14ac:dyDescent="0.3">
      <c r="B7491" s="47" t="s">
        <v>2133</v>
      </c>
      <c r="C7491" s="46" t="s">
        <v>336</v>
      </c>
      <c r="D7491" s="46" t="s">
        <v>1417</v>
      </c>
      <c r="E7491" s="46" t="s">
        <v>1506</v>
      </c>
      <c r="F7491" s="45" t="s">
        <v>1505</v>
      </c>
      <c r="G7491" s="26" t="s">
        <v>2136</v>
      </c>
      <c r="H7491" s="30">
        <v>64314</v>
      </c>
      <c r="I7491" s="30">
        <v>64314</v>
      </c>
      <c r="J7491" s="36">
        <f>I7491/H7491</f>
        <v>1</v>
      </c>
      <c r="K7491" s="24"/>
      <c r="L7491" s="24"/>
      <c r="M7491" s="80"/>
    </row>
    <row r="7492" spans="2:13" ht="24.9" customHeight="1" outlineLevel="1" x14ac:dyDescent="0.3">
      <c r="B7492" s="44" t="str">
        <f>B7491</f>
        <v>ASIGNACIONES DIRECTAS (20% DEL SGR)</v>
      </c>
      <c r="C7492" s="43" t="s">
        <v>336</v>
      </c>
      <c r="D7492" s="43" t="s">
        <v>1417</v>
      </c>
      <c r="E7492" s="43" t="s">
        <v>1506</v>
      </c>
      <c r="F7492" s="42" t="s">
        <v>1505</v>
      </c>
      <c r="G7492" s="18" t="s">
        <v>3</v>
      </c>
      <c r="H7492" s="32">
        <f>SUBTOTAL(9,H7489:H7491)</f>
        <v>323357</v>
      </c>
      <c r="I7492" s="32">
        <f>SUBTOTAL(9,I7489:I7491)</f>
        <v>64314</v>
      </c>
      <c r="J7492" s="31">
        <f>SUBTOTAL(9,J7489:J7491)</f>
        <v>1</v>
      </c>
      <c r="K7492" s="14">
        <f>SUBTOTAL(9,K7489:K7491)</f>
        <v>30115</v>
      </c>
      <c r="L7492" s="14">
        <f>SUBTOTAL(9,L7489:L7491)</f>
        <v>0</v>
      </c>
      <c r="M7492" s="80">
        <f>SUBTOTAL(9,M7489:M7491)</f>
        <v>0</v>
      </c>
    </row>
    <row r="7493" spans="2:13" ht="24.9" customHeight="1" outlineLevel="2" x14ac:dyDescent="0.3">
      <c r="B7493" s="47" t="s">
        <v>2133</v>
      </c>
      <c r="C7493" s="46" t="s">
        <v>336</v>
      </c>
      <c r="D7493" s="46" t="s">
        <v>1417</v>
      </c>
      <c r="E7493" s="46" t="s">
        <v>1504</v>
      </c>
      <c r="F7493" s="45" t="s">
        <v>1503</v>
      </c>
      <c r="G7493" s="26" t="s">
        <v>0</v>
      </c>
      <c r="H7493" s="30">
        <v>1026354030</v>
      </c>
      <c r="I7493" s="30">
        <v>9604739.3599999994</v>
      </c>
      <c r="J7493" s="36">
        <f>I7493/H7493</f>
        <v>9.3581153084184802E-3</v>
      </c>
      <c r="K7493" s="30">
        <v>95056281</v>
      </c>
      <c r="L7493" s="30">
        <f>I7493</f>
        <v>9604739.3599999994</v>
      </c>
      <c r="M7493" s="80">
        <f>L7493/K7493</f>
        <v>0.10104265871710255</v>
      </c>
    </row>
    <row r="7494" spans="2:13" ht="24.9" customHeight="1" outlineLevel="2" x14ac:dyDescent="0.3">
      <c r="B7494" s="47" t="s">
        <v>2133</v>
      </c>
      <c r="C7494" s="46" t="s">
        <v>336</v>
      </c>
      <c r="D7494" s="46" t="s">
        <v>1417</v>
      </c>
      <c r="E7494" s="46" t="s">
        <v>1504</v>
      </c>
      <c r="F7494" s="45" t="s">
        <v>1503</v>
      </c>
      <c r="G7494" s="26" t="s">
        <v>7</v>
      </c>
      <c r="H7494" s="30">
        <v>-205270806</v>
      </c>
      <c r="I7494" s="24"/>
      <c r="J7494" s="36"/>
      <c r="K7494" s="24"/>
      <c r="L7494" s="24"/>
      <c r="M7494" s="80" t="str">
        <f>IFERROR((Base_actualizacion!$L7490/Base_actualizacion!$K7490)," " )</f>
        <v xml:space="preserve"> </v>
      </c>
    </row>
    <row r="7495" spans="2:13" ht="24.9" customHeight="1" outlineLevel="2" x14ac:dyDescent="0.3">
      <c r="B7495" s="47" t="s">
        <v>2133</v>
      </c>
      <c r="C7495" s="46" t="s">
        <v>336</v>
      </c>
      <c r="D7495" s="46" t="s">
        <v>1417</v>
      </c>
      <c r="E7495" s="46" t="s">
        <v>1504</v>
      </c>
      <c r="F7495" s="45" t="s">
        <v>1503</v>
      </c>
      <c r="G7495" s="26" t="s">
        <v>2137</v>
      </c>
      <c r="H7495" s="30">
        <v>9183438</v>
      </c>
      <c r="I7495" s="24"/>
      <c r="J7495" s="36">
        <f>IFERROR((H7495/I7495),0)</f>
        <v>0</v>
      </c>
      <c r="K7495" s="24"/>
      <c r="L7495" s="24"/>
      <c r="M7495" s="80"/>
    </row>
    <row r="7496" spans="2:13" ht="24.9" customHeight="1" outlineLevel="2" x14ac:dyDescent="0.3">
      <c r="B7496" s="47" t="s">
        <v>2133</v>
      </c>
      <c r="C7496" s="46" t="s">
        <v>336</v>
      </c>
      <c r="D7496" s="46" t="s">
        <v>1417</v>
      </c>
      <c r="E7496" s="46" t="s">
        <v>1504</v>
      </c>
      <c r="F7496" s="45" t="s">
        <v>1503</v>
      </c>
      <c r="G7496" s="26" t="s">
        <v>2136</v>
      </c>
      <c r="H7496" s="30">
        <v>182313839</v>
      </c>
      <c r="I7496" s="30">
        <v>182313839</v>
      </c>
      <c r="J7496" s="36">
        <f>I7496/H7496</f>
        <v>1</v>
      </c>
      <c r="K7496" s="24"/>
      <c r="L7496" s="24"/>
      <c r="M7496" s="80"/>
    </row>
    <row r="7497" spans="2:13" ht="24.9" customHeight="1" outlineLevel="1" x14ac:dyDescent="0.3">
      <c r="B7497" s="44" t="str">
        <f>B7496</f>
        <v>ASIGNACIONES DIRECTAS (20% DEL SGR)</v>
      </c>
      <c r="C7497" s="43" t="s">
        <v>336</v>
      </c>
      <c r="D7497" s="43" t="s">
        <v>1417</v>
      </c>
      <c r="E7497" s="43" t="s">
        <v>1504</v>
      </c>
      <c r="F7497" s="42" t="s">
        <v>1503</v>
      </c>
      <c r="G7497" s="18" t="s">
        <v>3</v>
      </c>
      <c r="H7497" s="32">
        <f>SUBTOTAL(9,H7493:H7496)</f>
        <v>1012580501</v>
      </c>
      <c r="I7497" s="32">
        <f>SUBTOTAL(9,I7493:I7496)</f>
        <v>191918578.36000001</v>
      </c>
      <c r="J7497" s="31">
        <f>SUBTOTAL(9,J7493:J7496)</f>
        <v>1.0093581153084186</v>
      </c>
      <c r="K7497" s="14">
        <f>SUBTOTAL(9,K7493:K7496)</f>
        <v>95056281</v>
      </c>
      <c r="L7497" s="14">
        <f>SUBTOTAL(9,L7494:L7496)</f>
        <v>0</v>
      </c>
      <c r="M7497" s="80">
        <f>SUBTOTAL(9,M7493:M7496)</f>
        <v>0.10104265871710255</v>
      </c>
    </row>
    <row r="7498" spans="2:13" ht="24.9" customHeight="1" outlineLevel="2" x14ac:dyDescent="0.3">
      <c r="B7498" s="47" t="s">
        <v>2133</v>
      </c>
      <c r="C7498" s="46" t="s">
        <v>336</v>
      </c>
      <c r="D7498" s="46" t="s">
        <v>1417</v>
      </c>
      <c r="E7498" s="46" t="s">
        <v>1502</v>
      </c>
      <c r="F7498" s="45" t="s">
        <v>1501</v>
      </c>
      <c r="G7498" s="26" t="s">
        <v>0</v>
      </c>
      <c r="H7498" s="30">
        <v>154211</v>
      </c>
      <c r="I7498" s="30">
        <v>145764</v>
      </c>
      <c r="J7498" s="36">
        <f>I7498/H7498</f>
        <v>0.94522440033460653</v>
      </c>
      <c r="K7498" s="30">
        <v>13876</v>
      </c>
      <c r="L7498" s="30">
        <f>I7498</f>
        <v>145764</v>
      </c>
      <c r="M7498" s="80">
        <f>L7498/K7498</f>
        <v>10.504756413952148</v>
      </c>
    </row>
    <row r="7499" spans="2:13" ht="24.9" customHeight="1" outlineLevel="2" x14ac:dyDescent="0.3">
      <c r="B7499" s="47" t="s">
        <v>2133</v>
      </c>
      <c r="C7499" s="46" t="s">
        <v>336</v>
      </c>
      <c r="D7499" s="46" t="s">
        <v>1417</v>
      </c>
      <c r="E7499" s="46" t="s">
        <v>1502</v>
      </c>
      <c r="F7499" s="45" t="s">
        <v>1501</v>
      </c>
      <c r="G7499" s="26" t="s">
        <v>7</v>
      </c>
      <c r="H7499" s="30">
        <v>-30842</v>
      </c>
      <c r="I7499" s="24"/>
      <c r="J7499" s="36"/>
      <c r="K7499" s="24"/>
      <c r="L7499" s="24"/>
      <c r="M7499" s="80" t="str">
        <f>IFERROR((Base_actualizacion!$L7495/Base_actualizacion!$K7495)," " )</f>
        <v xml:space="preserve"> </v>
      </c>
    </row>
    <row r="7500" spans="2:13" ht="24.9" customHeight="1" outlineLevel="2" x14ac:dyDescent="0.3">
      <c r="B7500" s="47" t="s">
        <v>2133</v>
      </c>
      <c r="C7500" s="46" t="s">
        <v>336</v>
      </c>
      <c r="D7500" s="46" t="s">
        <v>1417</v>
      </c>
      <c r="E7500" s="46" t="s">
        <v>1502</v>
      </c>
      <c r="F7500" s="45" t="s">
        <v>1501</v>
      </c>
      <c r="G7500" s="26" t="s">
        <v>2136</v>
      </c>
      <c r="H7500" s="30">
        <v>213236</v>
      </c>
      <c r="I7500" s="30">
        <v>213236</v>
      </c>
      <c r="J7500" s="36">
        <f>I7500/H7500</f>
        <v>1</v>
      </c>
      <c r="K7500" s="24"/>
      <c r="L7500" s="24"/>
      <c r="M7500" s="80"/>
    </row>
    <row r="7501" spans="2:13" ht="24.9" customHeight="1" outlineLevel="1" x14ac:dyDescent="0.3">
      <c r="B7501" s="44" t="str">
        <f>B7500</f>
        <v>ASIGNACIONES DIRECTAS (20% DEL SGR)</v>
      </c>
      <c r="C7501" s="43" t="s">
        <v>336</v>
      </c>
      <c r="D7501" s="43" t="s">
        <v>1417</v>
      </c>
      <c r="E7501" s="43" t="s">
        <v>1502</v>
      </c>
      <c r="F7501" s="42" t="s">
        <v>1501</v>
      </c>
      <c r="G7501" s="18" t="s">
        <v>3</v>
      </c>
      <c r="H7501" s="32">
        <f>SUBTOTAL(9,H7498:H7500)</f>
        <v>336605</v>
      </c>
      <c r="I7501" s="32">
        <f>SUBTOTAL(9,I7498:I7500)</f>
        <v>359000</v>
      </c>
      <c r="J7501" s="31">
        <f>SUBTOTAL(9,J7498:J7500)</f>
        <v>1.9452244003346064</v>
      </c>
      <c r="K7501" s="14">
        <f>SUBTOTAL(9,K7498:K7500)</f>
        <v>13876</v>
      </c>
      <c r="L7501" s="14">
        <f>SUBTOTAL(9,L7498:L7500)</f>
        <v>145764</v>
      </c>
      <c r="M7501" s="80">
        <f>SUBTOTAL(9,M7498:M7500)</f>
        <v>10.504756413952148</v>
      </c>
    </row>
    <row r="7502" spans="2:13" ht="24.9" customHeight="1" outlineLevel="2" x14ac:dyDescent="0.3">
      <c r="B7502" s="47" t="s">
        <v>2133</v>
      </c>
      <c r="C7502" s="46" t="s">
        <v>336</v>
      </c>
      <c r="D7502" s="46" t="s">
        <v>1417</v>
      </c>
      <c r="E7502" s="46" t="s">
        <v>1500</v>
      </c>
      <c r="F7502" s="45" t="s">
        <v>1499</v>
      </c>
      <c r="G7502" s="26" t="s">
        <v>0</v>
      </c>
      <c r="H7502" s="30">
        <v>60290927</v>
      </c>
      <c r="I7502" s="30">
        <v>0</v>
      </c>
      <c r="J7502" s="36">
        <f>I7502/H7502</f>
        <v>0</v>
      </c>
      <c r="K7502" s="30">
        <v>5561526</v>
      </c>
      <c r="L7502" s="30">
        <f>I7502</f>
        <v>0</v>
      </c>
      <c r="M7502" s="80">
        <f>L7502/K7502</f>
        <v>0</v>
      </c>
    </row>
    <row r="7503" spans="2:13" ht="24.9" customHeight="1" outlineLevel="2" x14ac:dyDescent="0.3">
      <c r="B7503" s="47" t="s">
        <v>2133</v>
      </c>
      <c r="C7503" s="46" t="s">
        <v>336</v>
      </c>
      <c r="D7503" s="46" t="s">
        <v>1417</v>
      </c>
      <c r="E7503" s="46" t="s">
        <v>1500</v>
      </c>
      <c r="F7503" s="45" t="s">
        <v>1499</v>
      </c>
      <c r="G7503" s="26" t="s">
        <v>7</v>
      </c>
      <c r="H7503" s="30">
        <v>-12058185</v>
      </c>
      <c r="I7503" s="24"/>
      <c r="J7503" s="36"/>
      <c r="K7503" s="24"/>
      <c r="L7503" s="24"/>
      <c r="M7503" s="80" t="str">
        <f>IFERROR((Base_actualizacion!$L7499/Base_actualizacion!$K7499)," " )</f>
        <v xml:space="preserve"> </v>
      </c>
    </row>
    <row r="7504" spans="2:13" ht="24.9" customHeight="1" outlineLevel="2" x14ac:dyDescent="0.3">
      <c r="B7504" s="47" t="s">
        <v>2133</v>
      </c>
      <c r="C7504" s="46" t="s">
        <v>336</v>
      </c>
      <c r="D7504" s="46" t="s">
        <v>1417</v>
      </c>
      <c r="E7504" s="46" t="s">
        <v>1500</v>
      </c>
      <c r="F7504" s="45" t="s">
        <v>1499</v>
      </c>
      <c r="G7504" s="26" t="s">
        <v>2136</v>
      </c>
      <c r="H7504" s="30">
        <v>15055803</v>
      </c>
      <c r="I7504" s="30">
        <v>15055803</v>
      </c>
      <c r="J7504" s="36">
        <f>I7504/H7504</f>
        <v>1</v>
      </c>
      <c r="K7504" s="24"/>
      <c r="L7504" s="24"/>
      <c r="M7504" s="80"/>
    </row>
    <row r="7505" spans="2:13" ht="24.9" customHeight="1" outlineLevel="1" x14ac:dyDescent="0.3">
      <c r="B7505" s="44" t="str">
        <f>B7504</f>
        <v>ASIGNACIONES DIRECTAS (20% DEL SGR)</v>
      </c>
      <c r="C7505" s="43" t="s">
        <v>336</v>
      </c>
      <c r="D7505" s="43" t="s">
        <v>1417</v>
      </c>
      <c r="E7505" s="43" t="s">
        <v>1500</v>
      </c>
      <c r="F7505" s="42" t="s">
        <v>1499</v>
      </c>
      <c r="G7505" s="18" t="s">
        <v>3</v>
      </c>
      <c r="H7505" s="32">
        <f>SUBTOTAL(9,H7502:H7504)</f>
        <v>63288545</v>
      </c>
      <c r="I7505" s="32">
        <f>SUBTOTAL(9,I7502:I7504)</f>
        <v>15055803</v>
      </c>
      <c r="J7505" s="31">
        <f>SUBTOTAL(9,J7502:J7504)</f>
        <v>1</v>
      </c>
      <c r="K7505" s="14">
        <f>SUBTOTAL(9,K7502:K7504)</f>
        <v>5561526</v>
      </c>
      <c r="L7505" s="14">
        <f>SUBTOTAL(9,L7502:L7504)</f>
        <v>0</v>
      </c>
      <c r="M7505" s="80">
        <f>SUBTOTAL(9,M7502:M7504)</f>
        <v>0</v>
      </c>
    </row>
    <row r="7506" spans="2:13" ht="24.9" customHeight="1" outlineLevel="2" x14ac:dyDescent="0.3">
      <c r="B7506" s="47" t="s">
        <v>2133</v>
      </c>
      <c r="C7506" s="46" t="s">
        <v>336</v>
      </c>
      <c r="D7506" s="46" t="s">
        <v>1417</v>
      </c>
      <c r="E7506" s="46" t="s">
        <v>1498</v>
      </c>
      <c r="F7506" s="45" t="s">
        <v>1497</v>
      </c>
      <c r="G7506" s="26" t="s">
        <v>0</v>
      </c>
      <c r="H7506" s="30">
        <v>113660</v>
      </c>
      <c r="I7506" s="30">
        <v>10455</v>
      </c>
      <c r="J7506" s="36">
        <f>I7506/H7506</f>
        <v>9.1984867147633292E-2</v>
      </c>
      <c r="K7506" s="30">
        <v>10049</v>
      </c>
      <c r="L7506" s="30">
        <f>I7506</f>
        <v>10455</v>
      </c>
      <c r="M7506" s="80">
        <f>L7506/K7506</f>
        <v>1.0404020300527415</v>
      </c>
    </row>
    <row r="7507" spans="2:13" ht="24.9" customHeight="1" outlineLevel="2" x14ac:dyDescent="0.3">
      <c r="B7507" s="47" t="s">
        <v>2133</v>
      </c>
      <c r="C7507" s="46" t="s">
        <v>336</v>
      </c>
      <c r="D7507" s="46" t="s">
        <v>1417</v>
      </c>
      <c r="E7507" s="46" t="s">
        <v>1498</v>
      </c>
      <c r="F7507" s="45" t="s">
        <v>1497</v>
      </c>
      <c r="G7507" s="26" t="s">
        <v>7</v>
      </c>
      <c r="H7507" s="30">
        <v>-22732</v>
      </c>
      <c r="I7507" s="24"/>
      <c r="J7507" s="36"/>
      <c r="K7507" s="24"/>
      <c r="L7507" s="24"/>
      <c r="M7507" s="80" t="str">
        <f>IFERROR((Base_actualizacion!$L7503/Base_actualizacion!$K7503)," " )</f>
        <v xml:space="preserve"> </v>
      </c>
    </row>
    <row r="7508" spans="2:13" ht="24.9" customHeight="1" outlineLevel="2" x14ac:dyDescent="0.3">
      <c r="B7508" s="47" t="s">
        <v>2133</v>
      </c>
      <c r="C7508" s="46" t="s">
        <v>336</v>
      </c>
      <c r="D7508" s="46" t="s">
        <v>1417</v>
      </c>
      <c r="E7508" s="46" t="s">
        <v>1498</v>
      </c>
      <c r="F7508" s="45" t="s">
        <v>1497</v>
      </c>
      <c r="G7508" s="26" t="s">
        <v>2136</v>
      </c>
      <c r="H7508" s="30">
        <v>47725</v>
      </c>
      <c r="I7508" s="30">
        <v>47725</v>
      </c>
      <c r="J7508" s="36">
        <f>I7508/H7508</f>
        <v>1</v>
      </c>
      <c r="K7508" s="24"/>
      <c r="L7508" s="24"/>
      <c r="M7508" s="80"/>
    </row>
    <row r="7509" spans="2:13" ht="24.9" customHeight="1" outlineLevel="1" x14ac:dyDescent="0.3">
      <c r="B7509" s="44" t="str">
        <f>B7508</f>
        <v>ASIGNACIONES DIRECTAS (20% DEL SGR)</v>
      </c>
      <c r="C7509" s="43" t="s">
        <v>336</v>
      </c>
      <c r="D7509" s="43" t="s">
        <v>1417</v>
      </c>
      <c r="E7509" s="43" t="s">
        <v>1498</v>
      </c>
      <c r="F7509" s="42" t="s">
        <v>1497</v>
      </c>
      <c r="G7509" s="18" t="s">
        <v>3</v>
      </c>
      <c r="H7509" s="32">
        <f>SUBTOTAL(9,H7506:H7508)</f>
        <v>138653</v>
      </c>
      <c r="I7509" s="32">
        <f>SUBTOTAL(9,I7506:I7508)</f>
        <v>58180</v>
      </c>
      <c r="J7509" s="31">
        <f>SUBTOTAL(9,J7506:J7508)</f>
        <v>1.0919848671476333</v>
      </c>
      <c r="K7509" s="14">
        <f>SUBTOTAL(9,K7506:K7508)</f>
        <v>10049</v>
      </c>
      <c r="L7509" s="14">
        <f>SUBTOTAL(9,L7506:L7508)</f>
        <v>10455</v>
      </c>
      <c r="M7509" s="80">
        <f>SUBTOTAL(9,M7506:M7508)</f>
        <v>1.0404020300527415</v>
      </c>
    </row>
    <row r="7510" spans="2:13" ht="24.9" customHeight="1" outlineLevel="2" x14ac:dyDescent="0.3">
      <c r="B7510" s="47" t="s">
        <v>2133</v>
      </c>
      <c r="C7510" s="46" t="s">
        <v>336</v>
      </c>
      <c r="D7510" s="46" t="s">
        <v>1417</v>
      </c>
      <c r="E7510" s="46" t="s">
        <v>1496</v>
      </c>
      <c r="F7510" s="45" t="s">
        <v>1495</v>
      </c>
      <c r="G7510" s="26" t="s">
        <v>0</v>
      </c>
      <c r="H7510" s="30">
        <v>1685198281</v>
      </c>
      <c r="I7510" s="30">
        <v>125376493.02</v>
      </c>
      <c r="J7510" s="36">
        <f>I7510/H7510</f>
        <v>7.4398659453652746E-2</v>
      </c>
      <c r="K7510" s="30">
        <v>153499642</v>
      </c>
      <c r="L7510" s="30">
        <f>I7510</f>
        <v>125376493.02</v>
      </c>
      <c r="M7510" s="80">
        <f>L7510/K7510</f>
        <v>0.81678687576352782</v>
      </c>
    </row>
    <row r="7511" spans="2:13" ht="24.9" customHeight="1" outlineLevel="2" x14ac:dyDescent="0.3">
      <c r="B7511" s="47" t="s">
        <v>2133</v>
      </c>
      <c r="C7511" s="46" t="s">
        <v>336</v>
      </c>
      <c r="D7511" s="46" t="s">
        <v>1417</v>
      </c>
      <c r="E7511" s="46" t="s">
        <v>1496</v>
      </c>
      <c r="F7511" s="45" t="s">
        <v>1495</v>
      </c>
      <c r="G7511" s="26" t="s">
        <v>7</v>
      </c>
      <c r="H7511" s="30">
        <v>-337039656</v>
      </c>
      <c r="I7511" s="24"/>
      <c r="J7511" s="36"/>
      <c r="K7511" s="24"/>
      <c r="L7511" s="24"/>
      <c r="M7511" s="80" t="str">
        <f>IFERROR((Base_actualizacion!$L7507/Base_actualizacion!$K7507)," " )</f>
        <v xml:space="preserve"> </v>
      </c>
    </row>
    <row r="7512" spans="2:13" ht="24.9" customHeight="1" outlineLevel="2" x14ac:dyDescent="0.3">
      <c r="B7512" s="47" t="s">
        <v>2133</v>
      </c>
      <c r="C7512" s="46" t="s">
        <v>336</v>
      </c>
      <c r="D7512" s="46" t="s">
        <v>1417</v>
      </c>
      <c r="E7512" s="46" t="s">
        <v>1496</v>
      </c>
      <c r="F7512" s="45" t="s">
        <v>1495</v>
      </c>
      <c r="G7512" s="26" t="s">
        <v>2137</v>
      </c>
      <c r="H7512" s="30">
        <v>378531810</v>
      </c>
      <c r="I7512" s="24"/>
      <c r="J7512" s="36">
        <f>IFERROR((H7512/I7512),0)</f>
        <v>0</v>
      </c>
      <c r="K7512" s="24"/>
      <c r="L7512" s="24"/>
      <c r="M7512" s="80"/>
    </row>
    <row r="7513" spans="2:13" ht="24.9" customHeight="1" outlineLevel="2" x14ac:dyDescent="0.3">
      <c r="B7513" s="47" t="s">
        <v>2133</v>
      </c>
      <c r="C7513" s="46" t="s">
        <v>336</v>
      </c>
      <c r="D7513" s="46" t="s">
        <v>1417</v>
      </c>
      <c r="E7513" s="46" t="s">
        <v>1496</v>
      </c>
      <c r="F7513" s="45" t="s">
        <v>1495</v>
      </c>
      <c r="G7513" s="26" t="s">
        <v>2136</v>
      </c>
      <c r="H7513" s="30">
        <v>288890569</v>
      </c>
      <c r="I7513" s="30">
        <v>288890569</v>
      </c>
      <c r="J7513" s="36">
        <f>I7513/H7513</f>
        <v>1</v>
      </c>
      <c r="K7513" s="24"/>
      <c r="L7513" s="24"/>
      <c r="M7513" s="80"/>
    </row>
    <row r="7514" spans="2:13" ht="24.9" customHeight="1" outlineLevel="1" x14ac:dyDescent="0.3">
      <c r="B7514" s="44" t="str">
        <f>B7513</f>
        <v>ASIGNACIONES DIRECTAS (20% DEL SGR)</v>
      </c>
      <c r="C7514" s="43" t="s">
        <v>336</v>
      </c>
      <c r="D7514" s="43" t="s">
        <v>1417</v>
      </c>
      <c r="E7514" s="43" t="s">
        <v>1496</v>
      </c>
      <c r="F7514" s="42" t="s">
        <v>1495</v>
      </c>
      <c r="G7514" s="18" t="s">
        <v>3</v>
      </c>
      <c r="H7514" s="32">
        <f>SUBTOTAL(9,H7510:H7513)</f>
        <v>2015581004</v>
      </c>
      <c r="I7514" s="32">
        <f>SUBTOTAL(9,I7510:I7513)</f>
        <v>414267062.01999998</v>
      </c>
      <c r="J7514" s="31">
        <f>SUBTOTAL(9,J7510:J7513)</f>
        <v>1.0743986594536528</v>
      </c>
      <c r="K7514" s="14">
        <f>SUBTOTAL(9,K7510:K7513)</f>
        <v>153499642</v>
      </c>
      <c r="L7514" s="14">
        <f>SUBTOTAL(9,L7511:L7513)</f>
        <v>0</v>
      </c>
      <c r="M7514" s="80">
        <f>SUBTOTAL(9,M7510:M7513)</f>
        <v>0.81678687576352782</v>
      </c>
    </row>
    <row r="7515" spans="2:13" ht="24.9" customHeight="1" outlineLevel="2" x14ac:dyDescent="0.3">
      <c r="B7515" s="47" t="s">
        <v>2133</v>
      </c>
      <c r="C7515" s="46" t="s">
        <v>336</v>
      </c>
      <c r="D7515" s="46" t="s">
        <v>1417</v>
      </c>
      <c r="E7515" s="46" t="s">
        <v>1490</v>
      </c>
      <c r="F7515" s="45" t="s">
        <v>1489</v>
      </c>
      <c r="G7515" s="26" t="s">
        <v>0</v>
      </c>
      <c r="H7515" s="30">
        <v>2066209</v>
      </c>
      <c r="I7515" s="30">
        <v>0</v>
      </c>
      <c r="J7515" s="36">
        <f>I7515/H7515</f>
        <v>0</v>
      </c>
      <c r="K7515" s="30">
        <v>181423</v>
      </c>
      <c r="L7515" s="30">
        <f>I7515</f>
        <v>0</v>
      </c>
      <c r="M7515" s="80">
        <f>L7515/K7515</f>
        <v>0</v>
      </c>
    </row>
    <row r="7516" spans="2:13" ht="24.9" customHeight="1" outlineLevel="2" x14ac:dyDescent="0.3">
      <c r="B7516" s="47" t="s">
        <v>2133</v>
      </c>
      <c r="C7516" s="46" t="s">
        <v>336</v>
      </c>
      <c r="D7516" s="46" t="s">
        <v>1417</v>
      </c>
      <c r="E7516" s="46" t="s">
        <v>1490</v>
      </c>
      <c r="F7516" s="45" t="s">
        <v>1489</v>
      </c>
      <c r="G7516" s="26" t="s">
        <v>7</v>
      </c>
      <c r="H7516" s="30">
        <v>-413242</v>
      </c>
      <c r="I7516" s="24"/>
      <c r="J7516" s="36"/>
      <c r="K7516" s="24"/>
      <c r="L7516" s="24"/>
      <c r="M7516" s="80" t="str">
        <f>IFERROR((Base_actualizacion!$L7512/Base_actualizacion!$K7512)," " )</f>
        <v xml:space="preserve"> </v>
      </c>
    </row>
    <row r="7517" spans="2:13" ht="24.9" customHeight="1" outlineLevel="2" x14ac:dyDescent="0.3">
      <c r="B7517" s="47" t="s">
        <v>2133</v>
      </c>
      <c r="C7517" s="46" t="s">
        <v>336</v>
      </c>
      <c r="D7517" s="46" t="s">
        <v>1417</v>
      </c>
      <c r="E7517" s="46" t="s">
        <v>1490</v>
      </c>
      <c r="F7517" s="45" t="s">
        <v>1489</v>
      </c>
      <c r="G7517" s="26" t="s">
        <v>2137</v>
      </c>
      <c r="H7517" s="30">
        <v>70707</v>
      </c>
      <c r="I7517" s="24"/>
      <c r="J7517" s="36">
        <f>IFERROR((H7517/I7517),0)</f>
        <v>0</v>
      </c>
      <c r="K7517" s="24"/>
      <c r="L7517" s="24"/>
      <c r="M7517" s="80"/>
    </row>
    <row r="7518" spans="2:13" ht="24.9" customHeight="1" outlineLevel="2" x14ac:dyDescent="0.3">
      <c r="B7518" s="47" t="s">
        <v>2133</v>
      </c>
      <c r="C7518" s="46" t="s">
        <v>336</v>
      </c>
      <c r="D7518" s="46" t="s">
        <v>1417</v>
      </c>
      <c r="E7518" s="46" t="s">
        <v>1490</v>
      </c>
      <c r="F7518" s="45" t="s">
        <v>1489</v>
      </c>
      <c r="G7518" s="26" t="s">
        <v>2136</v>
      </c>
      <c r="H7518" s="30">
        <v>2506794</v>
      </c>
      <c r="I7518" s="30">
        <v>2506794</v>
      </c>
      <c r="J7518" s="36">
        <f>I7518/H7518</f>
        <v>1</v>
      </c>
      <c r="K7518" s="24"/>
      <c r="L7518" s="24"/>
      <c r="M7518" s="80"/>
    </row>
    <row r="7519" spans="2:13" ht="24.9" customHeight="1" outlineLevel="1" x14ac:dyDescent="0.3">
      <c r="B7519" s="44" t="str">
        <f>B7518</f>
        <v>ASIGNACIONES DIRECTAS (20% DEL SGR)</v>
      </c>
      <c r="C7519" s="43" t="s">
        <v>336</v>
      </c>
      <c r="D7519" s="43" t="s">
        <v>1417</v>
      </c>
      <c r="E7519" s="43" t="s">
        <v>1490</v>
      </c>
      <c r="F7519" s="42" t="s">
        <v>1489</v>
      </c>
      <c r="G7519" s="18" t="s">
        <v>3</v>
      </c>
      <c r="H7519" s="32">
        <f>SUBTOTAL(9,H7515:H7518)</f>
        <v>4230468</v>
      </c>
      <c r="I7519" s="32">
        <f>SUBTOTAL(9,I7515:I7518)</f>
        <v>2506794</v>
      </c>
      <c r="J7519" s="31">
        <f>SUBTOTAL(9,J7515:J7518)</f>
        <v>1</v>
      </c>
      <c r="K7519" s="14">
        <f>SUBTOTAL(9,K7515:K7518)</f>
        <v>181423</v>
      </c>
      <c r="L7519" s="14">
        <f>SUBTOTAL(9,L7516:L7518)</f>
        <v>0</v>
      </c>
      <c r="M7519" s="80">
        <f>SUBTOTAL(9,M7515:M7518)</f>
        <v>0</v>
      </c>
    </row>
    <row r="7520" spans="2:13" ht="24.9" customHeight="1" outlineLevel="2" x14ac:dyDescent="0.3">
      <c r="B7520" s="47" t="s">
        <v>2133</v>
      </c>
      <c r="C7520" s="46" t="s">
        <v>336</v>
      </c>
      <c r="D7520" s="46" t="s">
        <v>1417</v>
      </c>
      <c r="E7520" s="46" t="s">
        <v>1488</v>
      </c>
      <c r="F7520" s="45" t="s">
        <v>1487</v>
      </c>
      <c r="G7520" s="26" t="s">
        <v>0</v>
      </c>
      <c r="H7520" s="30">
        <v>160473518</v>
      </c>
      <c r="I7520" s="30">
        <v>6941780.54</v>
      </c>
      <c r="J7520" s="36">
        <f>I7520/H7520</f>
        <v>4.3258106549393403E-2</v>
      </c>
      <c r="K7520" s="30">
        <v>14881432</v>
      </c>
      <c r="L7520" s="30">
        <f>I7520</f>
        <v>6941780.54</v>
      </c>
      <c r="M7520" s="80">
        <f>L7520/K7520</f>
        <v>0.46647261768894283</v>
      </c>
    </row>
    <row r="7521" spans="2:13" ht="24.9" customHeight="1" outlineLevel="2" x14ac:dyDescent="0.3">
      <c r="B7521" s="47" t="s">
        <v>2133</v>
      </c>
      <c r="C7521" s="46" t="s">
        <v>336</v>
      </c>
      <c r="D7521" s="46" t="s">
        <v>1417</v>
      </c>
      <c r="E7521" s="46" t="s">
        <v>1488</v>
      </c>
      <c r="F7521" s="45" t="s">
        <v>1487</v>
      </c>
      <c r="G7521" s="26" t="s">
        <v>7</v>
      </c>
      <c r="H7521" s="30">
        <v>-32094704</v>
      </c>
      <c r="I7521" s="24"/>
      <c r="J7521" s="36"/>
      <c r="K7521" s="24"/>
      <c r="L7521" s="24"/>
      <c r="M7521" s="80" t="str">
        <f>IFERROR((Base_actualizacion!$L7517/Base_actualizacion!$K7517)," " )</f>
        <v xml:space="preserve"> </v>
      </c>
    </row>
    <row r="7522" spans="2:13" ht="24.9" customHeight="1" outlineLevel="2" x14ac:dyDescent="0.3">
      <c r="B7522" s="47" t="s">
        <v>2133</v>
      </c>
      <c r="C7522" s="46" t="s">
        <v>336</v>
      </c>
      <c r="D7522" s="46" t="s">
        <v>1417</v>
      </c>
      <c r="E7522" s="46" t="s">
        <v>1488</v>
      </c>
      <c r="F7522" s="45" t="s">
        <v>1487</v>
      </c>
      <c r="G7522" s="26" t="s">
        <v>2136</v>
      </c>
      <c r="H7522" s="30">
        <v>24050725</v>
      </c>
      <c r="I7522" s="30">
        <v>24050725</v>
      </c>
      <c r="J7522" s="36">
        <f>I7522/H7522</f>
        <v>1</v>
      </c>
      <c r="K7522" s="24"/>
      <c r="L7522" s="24"/>
      <c r="M7522" s="80"/>
    </row>
    <row r="7523" spans="2:13" ht="24.9" customHeight="1" outlineLevel="1" x14ac:dyDescent="0.3">
      <c r="B7523" s="44" t="str">
        <f>B7522</f>
        <v>ASIGNACIONES DIRECTAS (20% DEL SGR)</v>
      </c>
      <c r="C7523" s="43" t="s">
        <v>336</v>
      </c>
      <c r="D7523" s="43" t="s">
        <v>1417</v>
      </c>
      <c r="E7523" s="43" t="s">
        <v>1488</v>
      </c>
      <c r="F7523" s="42" t="s">
        <v>1487</v>
      </c>
      <c r="G7523" s="18" t="s">
        <v>3</v>
      </c>
      <c r="H7523" s="32">
        <f>SUBTOTAL(9,H7520:H7522)</f>
        <v>152429539</v>
      </c>
      <c r="I7523" s="32">
        <f>SUBTOTAL(9,I7520:I7522)</f>
        <v>30992505.539999999</v>
      </c>
      <c r="J7523" s="31">
        <f>SUBTOTAL(9,J7520:J7522)</f>
        <v>1.0432581065493933</v>
      </c>
      <c r="K7523" s="14">
        <f>SUBTOTAL(9,K7520:K7522)</f>
        <v>14881432</v>
      </c>
      <c r="L7523" s="14">
        <f>SUBTOTAL(9,L7520:L7522)</f>
        <v>6941780.54</v>
      </c>
      <c r="M7523" s="80">
        <f>SUBTOTAL(9,M7520:M7522)</f>
        <v>0.46647261768894283</v>
      </c>
    </row>
    <row r="7524" spans="2:13" ht="24.9" customHeight="1" outlineLevel="2" x14ac:dyDescent="0.3">
      <c r="B7524" s="47" t="s">
        <v>2133</v>
      </c>
      <c r="C7524" s="46" t="s">
        <v>336</v>
      </c>
      <c r="D7524" s="46" t="s">
        <v>1417</v>
      </c>
      <c r="E7524" s="46" t="s">
        <v>1486</v>
      </c>
      <c r="F7524" s="45" t="s">
        <v>1485</v>
      </c>
      <c r="G7524" s="26" t="s">
        <v>2136</v>
      </c>
      <c r="H7524" s="30">
        <v>1238202</v>
      </c>
      <c r="I7524" s="30">
        <v>1238202</v>
      </c>
      <c r="J7524" s="36">
        <f>I7524/H7524</f>
        <v>1</v>
      </c>
      <c r="K7524" s="24"/>
      <c r="L7524" s="24"/>
      <c r="M7524" s="80"/>
    </row>
    <row r="7525" spans="2:13" ht="24.9" customHeight="1" outlineLevel="1" x14ac:dyDescent="0.3">
      <c r="B7525" s="44" t="str">
        <f>B7524</f>
        <v>ASIGNACIONES DIRECTAS (20% DEL SGR)</v>
      </c>
      <c r="C7525" s="43" t="s">
        <v>336</v>
      </c>
      <c r="D7525" s="43" t="s">
        <v>1417</v>
      </c>
      <c r="E7525" s="43" t="s">
        <v>1486</v>
      </c>
      <c r="F7525" s="42" t="s">
        <v>1485</v>
      </c>
      <c r="G7525" s="18" t="s">
        <v>3</v>
      </c>
      <c r="H7525" s="32">
        <f>SUBTOTAL(9,H7524:H7524)</f>
        <v>1238202</v>
      </c>
      <c r="I7525" s="32">
        <f>SUBTOTAL(9,I7524:I7524)</f>
        <v>1238202</v>
      </c>
      <c r="J7525" s="31">
        <f>SUBTOTAL(9,J7524:J7524)</f>
        <v>1</v>
      </c>
      <c r="K7525" s="14">
        <f>SUBTOTAL(9,K7524:K7524)</f>
        <v>0</v>
      </c>
      <c r="L7525" s="14">
        <f>SUBTOTAL(9,L7522:L7524)</f>
        <v>0</v>
      </c>
      <c r="M7525" s="80">
        <f>SUBTOTAL(9,M7524:M7524)</f>
        <v>0</v>
      </c>
    </row>
    <row r="7526" spans="2:13" ht="24.9" customHeight="1" outlineLevel="2" x14ac:dyDescent="0.3">
      <c r="B7526" s="47" t="s">
        <v>2133</v>
      </c>
      <c r="C7526" s="46" t="s">
        <v>336</v>
      </c>
      <c r="D7526" s="46" t="s">
        <v>1417</v>
      </c>
      <c r="E7526" s="46" t="s">
        <v>1484</v>
      </c>
      <c r="F7526" s="45" t="s">
        <v>1483</v>
      </c>
      <c r="G7526" s="26" t="s">
        <v>0</v>
      </c>
      <c r="H7526" s="30">
        <v>721927196</v>
      </c>
      <c r="I7526" s="30">
        <v>31642797.420000002</v>
      </c>
      <c r="J7526" s="36">
        <f>I7526/H7526</f>
        <v>4.3831008992768296E-2</v>
      </c>
      <c r="K7526" s="30">
        <v>62137146</v>
      </c>
      <c r="L7526" s="30">
        <f>I7526</f>
        <v>31642797.420000002</v>
      </c>
      <c r="M7526" s="80">
        <f>L7526/K7526</f>
        <v>0.50924124226754797</v>
      </c>
    </row>
    <row r="7527" spans="2:13" ht="24.9" customHeight="1" outlineLevel="2" x14ac:dyDescent="0.3">
      <c r="B7527" s="47" t="s">
        <v>2133</v>
      </c>
      <c r="C7527" s="46" t="s">
        <v>336</v>
      </c>
      <c r="D7527" s="46" t="s">
        <v>1417</v>
      </c>
      <c r="E7527" s="46" t="s">
        <v>1484</v>
      </c>
      <c r="F7527" s="45" t="s">
        <v>1483</v>
      </c>
      <c r="G7527" s="26" t="s">
        <v>7</v>
      </c>
      <c r="H7527" s="30">
        <v>-144385439</v>
      </c>
      <c r="I7527" s="24"/>
      <c r="J7527" s="36"/>
      <c r="K7527" s="24"/>
      <c r="L7527" s="24"/>
      <c r="M7527" s="80" t="str">
        <f>IFERROR((Base_actualizacion!$L7522/Base_actualizacion!$K7522)," " )</f>
        <v xml:space="preserve"> </v>
      </c>
    </row>
    <row r="7528" spans="2:13" ht="24.9" customHeight="1" outlineLevel="2" x14ac:dyDescent="0.3">
      <c r="B7528" s="47" t="s">
        <v>2133</v>
      </c>
      <c r="C7528" s="46" t="s">
        <v>336</v>
      </c>
      <c r="D7528" s="46" t="s">
        <v>1417</v>
      </c>
      <c r="E7528" s="46" t="s">
        <v>1484</v>
      </c>
      <c r="F7528" s="45" t="s">
        <v>1483</v>
      </c>
      <c r="G7528" s="26" t="s">
        <v>13</v>
      </c>
      <c r="H7528" s="30">
        <v>124928074</v>
      </c>
      <c r="I7528" s="30">
        <v>124928074</v>
      </c>
      <c r="J7528" s="36">
        <f>H7528/I7528</f>
        <v>1</v>
      </c>
      <c r="K7528" s="24"/>
      <c r="L7528" s="24"/>
      <c r="M7528" s="80"/>
    </row>
    <row r="7529" spans="2:13" ht="24.9" customHeight="1" outlineLevel="2" x14ac:dyDescent="0.3">
      <c r="B7529" s="47" t="s">
        <v>2133</v>
      </c>
      <c r="C7529" s="46" t="s">
        <v>336</v>
      </c>
      <c r="D7529" s="46" t="s">
        <v>1417</v>
      </c>
      <c r="E7529" s="46" t="s">
        <v>1484</v>
      </c>
      <c r="F7529" s="45" t="s">
        <v>1483</v>
      </c>
      <c r="G7529" s="26" t="s">
        <v>2136</v>
      </c>
      <c r="H7529" s="30">
        <v>34303509</v>
      </c>
      <c r="I7529" s="30">
        <v>34303509</v>
      </c>
      <c r="J7529" s="36">
        <f>I7529/H7529</f>
        <v>1</v>
      </c>
      <c r="K7529" s="24"/>
      <c r="L7529" s="24"/>
      <c r="M7529" s="80"/>
    </row>
    <row r="7530" spans="2:13" ht="24.9" customHeight="1" outlineLevel="1" x14ac:dyDescent="0.3">
      <c r="B7530" s="44" t="str">
        <f>B7529</f>
        <v>ASIGNACIONES DIRECTAS (20% DEL SGR)</v>
      </c>
      <c r="C7530" s="43" t="s">
        <v>336</v>
      </c>
      <c r="D7530" s="43" t="s">
        <v>1417</v>
      </c>
      <c r="E7530" s="43" t="s">
        <v>1484</v>
      </c>
      <c r="F7530" s="42" t="s">
        <v>1483</v>
      </c>
      <c r="G7530" s="18" t="s">
        <v>3</v>
      </c>
      <c r="H7530" s="32">
        <f>SUBTOTAL(9,H7526:H7529)</f>
        <v>736773340</v>
      </c>
      <c r="I7530" s="32">
        <f>SUBTOTAL(9,I7526:I7529)</f>
        <v>190874380.42000002</v>
      </c>
      <c r="J7530" s="31">
        <f>SUBTOTAL(9,J7526:J7529)</f>
        <v>2.0438310089927683</v>
      </c>
      <c r="K7530" s="14">
        <f>SUBTOTAL(9,K7526:K7529)</f>
        <v>62137146</v>
      </c>
      <c r="L7530" s="14">
        <f>SUBTOTAL(9,L7527:L7529)</f>
        <v>0</v>
      </c>
      <c r="M7530" s="80">
        <f>SUBTOTAL(9,M7526:M7529)</f>
        <v>0.50924124226754797</v>
      </c>
    </row>
    <row r="7531" spans="2:13" ht="24.9" customHeight="1" outlineLevel="2" x14ac:dyDescent="0.3">
      <c r="B7531" s="47" t="s">
        <v>2133</v>
      </c>
      <c r="C7531" s="46" t="s">
        <v>336</v>
      </c>
      <c r="D7531" s="46" t="s">
        <v>1417</v>
      </c>
      <c r="E7531" s="46" t="s">
        <v>1482</v>
      </c>
      <c r="F7531" s="45" t="s">
        <v>1481</v>
      </c>
      <c r="G7531" s="26" t="s">
        <v>0</v>
      </c>
      <c r="H7531" s="30">
        <v>4328422</v>
      </c>
      <c r="I7531" s="30">
        <v>0</v>
      </c>
      <c r="J7531" s="36">
        <f>I7531/H7531</f>
        <v>0</v>
      </c>
      <c r="K7531" s="30">
        <v>398035</v>
      </c>
      <c r="L7531" s="30">
        <f>I7531</f>
        <v>0</v>
      </c>
      <c r="M7531" s="80">
        <f>L7531/K7531</f>
        <v>0</v>
      </c>
    </row>
    <row r="7532" spans="2:13" ht="24.9" customHeight="1" outlineLevel="2" x14ac:dyDescent="0.3">
      <c r="B7532" s="47" t="s">
        <v>2133</v>
      </c>
      <c r="C7532" s="46" t="s">
        <v>336</v>
      </c>
      <c r="D7532" s="46" t="s">
        <v>1417</v>
      </c>
      <c r="E7532" s="46" t="s">
        <v>1482</v>
      </c>
      <c r="F7532" s="45" t="s">
        <v>1481</v>
      </c>
      <c r="G7532" s="26" t="s">
        <v>7</v>
      </c>
      <c r="H7532" s="30">
        <v>-865684</v>
      </c>
      <c r="I7532" s="24"/>
      <c r="J7532" s="36"/>
      <c r="K7532" s="24"/>
      <c r="L7532" s="24"/>
      <c r="M7532" s="80" t="str">
        <f>IFERROR((Base_actualizacion!$L7528/Base_actualizacion!$K7528)," " )</f>
        <v xml:space="preserve"> </v>
      </c>
    </row>
    <row r="7533" spans="2:13" ht="24.9" customHeight="1" outlineLevel="2" x14ac:dyDescent="0.3">
      <c r="B7533" s="47" t="s">
        <v>2133</v>
      </c>
      <c r="C7533" s="46" t="s">
        <v>336</v>
      </c>
      <c r="D7533" s="46" t="s">
        <v>1417</v>
      </c>
      <c r="E7533" s="46" t="s">
        <v>1482</v>
      </c>
      <c r="F7533" s="45" t="s">
        <v>1481</v>
      </c>
      <c r="G7533" s="26" t="s">
        <v>2136</v>
      </c>
      <c r="H7533" s="30">
        <v>34978</v>
      </c>
      <c r="I7533" s="30">
        <v>34978</v>
      </c>
      <c r="J7533" s="36">
        <f>I7533/H7533</f>
        <v>1</v>
      </c>
      <c r="K7533" s="24"/>
      <c r="L7533" s="24"/>
      <c r="M7533" s="80"/>
    </row>
    <row r="7534" spans="2:13" ht="24.9" customHeight="1" outlineLevel="1" x14ac:dyDescent="0.3">
      <c r="B7534" s="44" t="str">
        <f>B7533</f>
        <v>ASIGNACIONES DIRECTAS (20% DEL SGR)</v>
      </c>
      <c r="C7534" s="43" t="s">
        <v>336</v>
      </c>
      <c r="D7534" s="43" t="s">
        <v>1417</v>
      </c>
      <c r="E7534" s="43" t="s">
        <v>1482</v>
      </c>
      <c r="F7534" s="42" t="s">
        <v>1481</v>
      </c>
      <c r="G7534" s="18" t="s">
        <v>3</v>
      </c>
      <c r="H7534" s="32">
        <f>SUBTOTAL(9,H7531:H7533)</f>
        <v>3497716</v>
      </c>
      <c r="I7534" s="32">
        <f>SUBTOTAL(9,I7531:I7533)</f>
        <v>34978</v>
      </c>
      <c r="J7534" s="31">
        <f>SUBTOTAL(9,J7531:J7533)</f>
        <v>1</v>
      </c>
      <c r="K7534" s="14">
        <f>SUBTOTAL(9,K7531:K7533)</f>
        <v>398035</v>
      </c>
      <c r="L7534" s="14">
        <f>SUBTOTAL(9,L7531:L7533)</f>
        <v>0</v>
      </c>
      <c r="M7534" s="80">
        <f>SUBTOTAL(9,M7531:M7533)</f>
        <v>0</v>
      </c>
    </row>
    <row r="7535" spans="2:13" ht="24.9" customHeight="1" outlineLevel="2" x14ac:dyDescent="0.3">
      <c r="B7535" s="47" t="s">
        <v>2133</v>
      </c>
      <c r="C7535" s="46" t="s">
        <v>336</v>
      </c>
      <c r="D7535" s="46" t="s">
        <v>1417</v>
      </c>
      <c r="E7535" s="46" t="s">
        <v>1480</v>
      </c>
      <c r="F7535" s="45" t="s">
        <v>880</v>
      </c>
      <c r="G7535" s="26" t="s">
        <v>2136</v>
      </c>
      <c r="H7535" s="30">
        <v>222885</v>
      </c>
      <c r="I7535" s="30">
        <v>222885</v>
      </c>
      <c r="J7535" s="36">
        <f>I7535/H7535</f>
        <v>1</v>
      </c>
      <c r="K7535" s="24"/>
      <c r="L7535" s="24"/>
      <c r="M7535" s="80"/>
    </row>
    <row r="7536" spans="2:13" ht="24.9" customHeight="1" outlineLevel="1" x14ac:dyDescent="0.3">
      <c r="B7536" s="44" t="str">
        <f>B7535</f>
        <v>ASIGNACIONES DIRECTAS (20% DEL SGR)</v>
      </c>
      <c r="C7536" s="43" t="s">
        <v>336</v>
      </c>
      <c r="D7536" s="43" t="s">
        <v>1417</v>
      </c>
      <c r="E7536" s="43" t="s">
        <v>1480</v>
      </c>
      <c r="F7536" s="42" t="s">
        <v>880</v>
      </c>
      <c r="G7536" s="18" t="s">
        <v>3</v>
      </c>
      <c r="H7536" s="32">
        <f>SUBTOTAL(9,H7535:H7535)</f>
        <v>222885</v>
      </c>
      <c r="I7536" s="32">
        <f>SUBTOTAL(9,I7535:I7535)</f>
        <v>222885</v>
      </c>
      <c r="J7536" s="31">
        <f>SUBTOTAL(9,J7535:J7535)</f>
        <v>1</v>
      </c>
      <c r="K7536" s="14">
        <f>SUBTOTAL(9,K7535:K7535)</f>
        <v>0</v>
      </c>
      <c r="L7536" s="14">
        <f>SUBTOTAL(9,L7533:L7535)</f>
        <v>0</v>
      </c>
      <c r="M7536" s="80">
        <f>SUBTOTAL(9,M7535:M7535)</f>
        <v>0</v>
      </c>
    </row>
    <row r="7537" spans="2:13" ht="24.9" customHeight="1" outlineLevel="2" x14ac:dyDescent="0.3">
      <c r="B7537" s="47" t="s">
        <v>2133</v>
      </c>
      <c r="C7537" s="46" t="s">
        <v>336</v>
      </c>
      <c r="D7537" s="46" t="s">
        <v>1417</v>
      </c>
      <c r="E7537" s="46" t="s">
        <v>1479</v>
      </c>
      <c r="F7537" s="45" t="s">
        <v>1478</v>
      </c>
      <c r="G7537" s="26" t="s">
        <v>0</v>
      </c>
      <c r="H7537" s="30">
        <v>43999991</v>
      </c>
      <c r="I7537" s="30">
        <v>150247.5</v>
      </c>
      <c r="J7537" s="36">
        <f>I7537/H7537</f>
        <v>3.4147166075556698E-3</v>
      </c>
      <c r="K7537" s="30">
        <v>3863875</v>
      </c>
      <c r="L7537" s="30">
        <f>I7537</f>
        <v>150247.5</v>
      </c>
      <c r="M7537" s="80">
        <f>L7537/K7537</f>
        <v>3.8885186503186571E-2</v>
      </c>
    </row>
    <row r="7538" spans="2:13" ht="24.9" customHeight="1" outlineLevel="2" x14ac:dyDescent="0.3">
      <c r="B7538" s="47" t="s">
        <v>2133</v>
      </c>
      <c r="C7538" s="46" t="s">
        <v>336</v>
      </c>
      <c r="D7538" s="46" t="s">
        <v>1417</v>
      </c>
      <c r="E7538" s="46" t="s">
        <v>1479</v>
      </c>
      <c r="F7538" s="45" t="s">
        <v>1478</v>
      </c>
      <c r="G7538" s="26" t="s">
        <v>7</v>
      </c>
      <c r="H7538" s="30">
        <v>-8799998</v>
      </c>
      <c r="I7538" s="24"/>
      <c r="J7538" s="36"/>
      <c r="K7538" s="24"/>
      <c r="L7538" s="24"/>
      <c r="M7538" s="80" t="str">
        <f>IFERROR((Base_actualizacion!$L7533/Base_actualizacion!$K7533)," " )</f>
        <v xml:space="preserve"> </v>
      </c>
    </row>
    <row r="7539" spans="2:13" ht="24.9" customHeight="1" outlineLevel="2" x14ac:dyDescent="0.3">
      <c r="B7539" s="47" t="s">
        <v>2133</v>
      </c>
      <c r="C7539" s="46" t="s">
        <v>336</v>
      </c>
      <c r="D7539" s="46" t="s">
        <v>1417</v>
      </c>
      <c r="E7539" s="46" t="s">
        <v>1479</v>
      </c>
      <c r="F7539" s="45" t="s">
        <v>1478</v>
      </c>
      <c r="G7539" s="26" t="s">
        <v>2136</v>
      </c>
      <c r="H7539" s="30">
        <v>19145</v>
      </c>
      <c r="I7539" s="30">
        <v>19145</v>
      </c>
      <c r="J7539" s="36">
        <f>I7539/H7539</f>
        <v>1</v>
      </c>
      <c r="K7539" s="24"/>
      <c r="L7539" s="24"/>
      <c r="M7539" s="80"/>
    </row>
    <row r="7540" spans="2:13" ht="24.9" customHeight="1" outlineLevel="1" x14ac:dyDescent="0.3">
      <c r="B7540" s="44" t="str">
        <f>B7539</f>
        <v>ASIGNACIONES DIRECTAS (20% DEL SGR)</v>
      </c>
      <c r="C7540" s="43" t="s">
        <v>336</v>
      </c>
      <c r="D7540" s="43" t="s">
        <v>1417</v>
      </c>
      <c r="E7540" s="43" t="s">
        <v>1479</v>
      </c>
      <c r="F7540" s="42" t="s">
        <v>1478</v>
      </c>
      <c r="G7540" s="18" t="s">
        <v>3</v>
      </c>
      <c r="H7540" s="32">
        <f>SUBTOTAL(9,H7537:H7539)</f>
        <v>35219138</v>
      </c>
      <c r="I7540" s="32">
        <f>SUBTOTAL(9,I7537:I7539)</f>
        <v>169392.5</v>
      </c>
      <c r="J7540" s="31">
        <f>SUBTOTAL(9,J7537:J7539)</f>
        <v>1.0034147166075558</v>
      </c>
      <c r="K7540" s="14">
        <f>SUBTOTAL(9,K7537:K7539)</f>
        <v>3863875</v>
      </c>
      <c r="L7540" s="14">
        <f>SUBTOTAL(9,L7537:L7539)</f>
        <v>150247.5</v>
      </c>
      <c r="M7540" s="80">
        <f>SUBTOTAL(9,M7537:M7539)</f>
        <v>3.8885186503186571E-2</v>
      </c>
    </row>
    <row r="7541" spans="2:13" ht="24.9" customHeight="1" outlineLevel="2" x14ac:dyDescent="0.3">
      <c r="B7541" s="47" t="s">
        <v>2133</v>
      </c>
      <c r="C7541" s="46" t="s">
        <v>336</v>
      </c>
      <c r="D7541" s="46" t="s">
        <v>1417</v>
      </c>
      <c r="E7541" s="46" t="s">
        <v>1475</v>
      </c>
      <c r="F7541" s="45" t="s">
        <v>1474</v>
      </c>
      <c r="G7541" s="26" t="s">
        <v>0</v>
      </c>
      <c r="H7541" s="30">
        <v>412004157</v>
      </c>
      <c r="I7541" s="30">
        <v>10807731.99</v>
      </c>
      <c r="J7541" s="36">
        <f>I7541/H7541</f>
        <v>2.6232094522289008E-2</v>
      </c>
      <c r="K7541" s="30">
        <v>30662654</v>
      </c>
      <c r="L7541" s="30">
        <f>I7541</f>
        <v>10807731.99</v>
      </c>
      <c r="M7541" s="80">
        <f>L7541/K7541</f>
        <v>0.35247216336850684</v>
      </c>
    </row>
    <row r="7542" spans="2:13" ht="24.9" customHeight="1" outlineLevel="2" x14ac:dyDescent="0.3">
      <c r="B7542" s="47" t="s">
        <v>2133</v>
      </c>
      <c r="C7542" s="46" t="s">
        <v>336</v>
      </c>
      <c r="D7542" s="46" t="s">
        <v>1417</v>
      </c>
      <c r="E7542" s="46" t="s">
        <v>1475</v>
      </c>
      <c r="F7542" s="45" t="s">
        <v>1474</v>
      </c>
      <c r="G7542" s="26" t="s">
        <v>7</v>
      </c>
      <c r="H7542" s="30">
        <v>-82400831</v>
      </c>
      <c r="I7542" s="24"/>
      <c r="J7542" s="36"/>
      <c r="K7542" s="24"/>
      <c r="L7542" s="24"/>
      <c r="M7542" s="80" t="str">
        <f>IFERROR((Base_actualizacion!$L7538/Base_actualizacion!$K7538)," " )</f>
        <v xml:space="preserve"> </v>
      </c>
    </row>
    <row r="7543" spans="2:13" ht="24.9" customHeight="1" outlineLevel="2" x14ac:dyDescent="0.3">
      <c r="B7543" s="47" t="s">
        <v>2133</v>
      </c>
      <c r="C7543" s="46" t="s">
        <v>336</v>
      </c>
      <c r="D7543" s="46" t="s">
        <v>1417</v>
      </c>
      <c r="E7543" s="46" t="s">
        <v>1475</v>
      </c>
      <c r="F7543" s="45" t="s">
        <v>1474</v>
      </c>
      <c r="G7543" s="26" t="s">
        <v>2136</v>
      </c>
      <c r="H7543" s="30">
        <v>21671248</v>
      </c>
      <c r="I7543" s="30">
        <v>21671248</v>
      </c>
      <c r="J7543" s="36">
        <f>I7543/H7543</f>
        <v>1</v>
      </c>
      <c r="K7543" s="24"/>
      <c r="L7543" s="24"/>
      <c r="M7543" s="80"/>
    </row>
    <row r="7544" spans="2:13" ht="24.9" customHeight="1" outlineLevel="1" x14ac:dyDescent="0.3">
      <c r="B7544" s="44" t="str">
        <f>B7543</f>
        <v>ASIGNACIONES DIRECTAS (20% DEL SGR)</v>
      </c>
      <c r="C7544" s="43" t="s">
        <v>336</v>
      </c>
      <c r="D7544" s="43" t="s">
        <v>1417</v>
      </c>
      <c r="E7544" s="43" t="s">
        <v>1475</v>
      </c>
      <c r="F7544" s="42" t="s">
        <v>1474</v>
      </c>
      <c r="G7544" s="18" t="s">
        <v>3</v>
      </c>
      <c r="H7544" s="32">
        <f>SUBTOTAL(9,H7541:H7543)</f>
        <v>351274574</v>
      </c>
      <c r="I7544" s="32">
        <f>SUBTOTAL(9,I7541:I7543)</f>
        <v>32478979.990000002</v>
      </c>
      <c r="J7544" s="31">
        <f>SUBTOTAL(9,J7541:J7543)</f>
        <v>1.0262320945222889</v>
      </c>
      <c r="K7544" s="14">
        <f>SUBTOTAL(9,K7541:K7543)</f>
        <v>30662654</v>
      </c>
      <c r="L7544" s="14">
        <f>SUBTOTAL(9,L7541:L7543)</f>
        <v>10807731.99</v>
      </c>
      <c r="M7544" s="80">
        <f>SUBTOTAL(9,M7541:M7543)</f>
        <v>0.35247216336850684</v>
      </c>
    </row>
    <row r="7545" spans="2:13" ht="24.9" customHeight="1" outlineLevel="2" x14ac:dyDescent="0.3">
      <c r="B7545" s="47" t="s">
        <v>2133</v>
      </c>
      <c r="C7545" s="46" t="s">
        <v>336</v>
      </c>
      <c r="D7545" s="46" t="s">
        <v>1417</v>
      </c>
      <c r="E7545" s="46" t="s">
        <v>1473</v>
      </c>
      <c r="F7545" s="45" t="s">
        <v>1472</v>
      </c>
      <c r="G7545" s="26" t="s">
        <v>0</v>
      </c>
      <c r="H7545" s="30">
        <v>467154792</v>
      </c>
      <c r="I7545" s="30">
        <v>41715622.579999998</v>
      </c>
      <c r="J7545" s="36">
        <f>I7545/H7545</f>
        <v>8.9297216456681441E-2</v>
      </c>
      <c r="K7545" s="30">
        <v>39802246</v>
      </c>
      <c r="L7545" s="30">
        <f>I7545</f>
        <v>41715622.579999998</v>
      </c>
      <c r="M7545" s="80">
        <f>L7545/K7545</f>
        <v>1.0480720756311088</v>
      </c>
    </row>
    <row r="7546" spans="2:13" ht="24.9" customHeight="1" outlineLevel="2" x14ac:dyDescent="0.3">
      <c r="B7546" s="47" t="s">
        <v>2133</v>
      </c>
      <c r="C7546" s="46" t="s">
        <v>336</v>
      </c>
      <c r="D7546" s="46" t="s">
        <v>1417</v>
      </c>
      <c r="E7546" s="46" t="s">
        <v>1473</v>
      </c>
      <c r="F7546" s="45" t="s">
        <v>1472</v>
      </c>
      <c r="G7546" s="26" t="s">
        <v>7</v>
      </c>
      <c r="H7546" s="30">
        <v>-93430958</v>
      </c>
      <c r="I7546" s="24"/>
      <c r="J7546" s="36"/>
      <c r="K7546" s="24"/>
      <c r="L7546" s="24"/>
      <c r="M7546" s="80" t="str">
        <f>IFERROR((Base_actualizacion!$L7542/Base_actualizacion!$K7542)," " )</f>
        <v xml:space="preserve"> </v>
      </c>
    </row>
    <row r="7547" spans="2:13" ht="24.9" customHeight="1" outlineLevel="2" x14ac:dyDescent="0.3">
      <c r="B7547" s="47" t="s">
        <v>2133</v>
      </c>
      <c r="C7547" s="46" t="s">
        <v>336</v>
      </c>
      <c r="D7547" s="46" t="s">
        <v>1417</v>
      </c>
      <c r="E7547" s="46" t="s">
        <v>1473</v>
      </c>
      <c r="F7547" s="45" t="s">
        <v>1472</v>
      </c>
      <c r="G7547" s="26" t="s">
        <v>2136</v>
      </c>
      <c r="H7547" s="30">
        <v>19688423</v>
      </c>
      <c r="I7547" s="30">
        <v>19688423</v>
      </c>
      <c r="J7547" s="36">
        <f>I7547/H7547</f>
        <v>1</v>
      </c>
      <c r="K7547" s="24"/>
      <c r="L7547" s="24"/>
      <c r="M7547" s="80"/>
    </row>
    <row r="7548" spans="2:13" ht="24.9" customHeight="1" outlineLevel="1" x14ac:dyDescent="0.3">
      <c r="B7548" s="44" t="str">
        <f>B7547</f>
        <v>ASIGNACIONES DIRECTAS (20% DEL SGR)</v>
      </c>
      <c r="C7548" s="43" t="s">
        <v>336</v>
      </c>
      <c r="D7548" s="43" t="s">
        <v>1417</v>
      </c>
      <c r="E7548" s="43" t="s">
        <v>1473</v>
      </c>
      <c r="F7548" s="42" t="s">
        <v>1472</v>
      </c>
      <c r="G7548" s="18" t="s">
        <v>3</v>
      </c>
      <c r="H7548" s="32">
        <f>SUBTOTAL(9,H7545:H7547)</f>
        <v>393412257</v>
      </c>
      <c r="I7548" s="32">
        <f>SUBTOTAL(9,I7545:I7547)</f>
        <v>61404045.579999998</v>
      </c>
      <c r="J7548" s="31">
        <f>SUBTOTAL(9,J7545:J7547)</f>
        <v>1.0892972164566814</v>
      </c>
      <c r="K7548" s="14">
        <f>SUBTOTAL(9,K7545:K7547)</f>
        <v>39802246</v>
      </c>
      <c r="L7548" s="14">
        <f>SUBTOTAL(9,L7545:L7547)</f>
        <v>41715622.579999998</v>
      </c>
      <c r="M7548" s="80">
        <f>SUBTOTAL(9,M7545:M7547)</f>
        <v>1.0480720756311088</v>
      </c>
    </row>
    <row r="7549" spans="2:13" ht="24.9" customHeight="1" outlineLevel="2" x14ac:dyDescent="0.3">
      <c r="B7549" s="47" t="s">
        <v>2133</v>
      </c>
      <c r="C7549" s="46" t="s">
        <v>336</v>
      </c>
      <c r="D7549" s="46" t="s">
        <v>1417</v>
      </c>
      <c r="E7549" s="46" t="s">
        <v>1471</v>
      </c>
      <c r="F7549" s="45" t="s">
        <v>1470</v>
      </c>
      <c r="G7549" s="26" t="s">
        <v>0</v>
      </c>
      <c r="H7549" s="30">
        <v>69724</v>
      </c>
      <c r="I7549" s="30">
        <v>0</v>
      </c>
      <c r="J7549" s="36">
        <f>I7549/H7549</f>
        <v>0</v>
      </c>
      <c r="K7549" s="30">
        <v>6211</v>
      </c>
      <c r="L7549" s="30">
        <f>I7549</f>
        <v>0</v>
      </c>
      <c r="M7549" s="80">
        <f>L7549/K7549</f>
        <v>0</v>
      </c>
    </row>
    <row r="7550" spans="2:13" ht="24.9" customHeight="1" outlineLevel="2" x14ac:dyDescent="0.3">
      <c r="B7550" s="47" t="s">
        <v>2133</v>
      </c>
      <c r="C7550" s="46" t="s">
        <v>336</v>
      </c>
      <c r="D7550" s="46" t="s">
        <v>1417</v>
      </c>
      <c r="E7550" s="46" t="s">
        <v>1471</v>
      </c>
      <c r="F7550" s="45" t="s">
        <v>1470</v>
      </c>
      <c r="G7550" s="26" t="s">
        <v>7</v>
      </c>
      <c r="H7550" s="30">
        <v>-13945</v>
      </c>
      <c r="I7550" s="24"/>
      <c r="J7550" s="36"/>
      <c r="K7550" s="24"/>
      <c r="L7550" s="24"/>
      <c r="M7550" s="80" t="str">
        <f>IFERROR((Base_actualizacion!$L7546/Base_actualizacion!$K7546)," " )</f>
        <v xml:space="preserve"> </v>
      </c>
    </row>
    <row r="7551" spans="2:13" ht="24.9" customHeight="1" outlineLevel="2" x14ac:dyDescent="0.3">
      <c r="B7551" s="47" t="s">
        <v>2133</v>
      </c>
      <c r="C7551" s="46" t="s">
        <v>336</v>
      </c>
      <c r="D7551" s="46" t="s">
        <v>1417</v>
      </c>
      <c r="E7551" s="46" t="s">
        <v>1471</v>
      </c>
      <c r="F7551" s="45" t="s">
        <v>1470</v>
      </c>
      <c r="G7551" s="26" t="s">
        <v>2136</v>
      </c>
      <c r="H7551" s="30">
        <v>520003</v>
      </c>
      <c r="I7551" s="30">
        <v>520003</v>
      </c>
      <c r="J7551" s="36">
        <f>I7551/H7551</f>
        <v>1</v>
      </c>
      <c r="K7551" s="24"/>
      <c r="L7551" s="24"/>
      <c r="M7551" s="80"/>
    </row>
    <row r="7552" spans="2:13" ht="24.9" customHeight="1" outlineLevel="1" x14ac:dyDescent="0.3">
      <c r="B7552" s="44" t="str">
        <f>B7551</f>
        <v>ASIGNACIONES DIRECTAS (20% DEL SGR)</v>
      </c>
      <c r="C7552" s="43" t="s">
        <v>336</v>
      </c>
      <c r="D7552" s="43" t="s">
        <v>1417</v>
      </c>
      <c r="E7552" s="43" t="s">
        <v>1471</v>
      </c>
      <c r="F7552" s="42" t="s">
        <v>1470</v>
      </c>
      <c r="G7552" s="18" t="s">
        <v>3</v>
      </c>
      <c r="H7552" s="32">
        <f>SUBTOTAL(9,H7549:H7551)</f>
        <v>575782</v>
      </c>
      <c r="I7552" s="32">
        <f>SUBTOTAL(9,I7549:I7551)</f>
        <v>520003</v>
      </c>
      <c r="J7552" s="31">
        <f>SUBTOTAL(9,J7549:J7551)</f>
        <v>1</v>
      </c>
      <c r="K7552" s="14">
        <f>SUBTOTAL(9,K7549:K7551)</f>
        <v>6211</v>
      </c>
      <c r="L7552" s="14">
        <f>SUBTOTAL(9,L7549:L7551)</f>
        <v>0</v>
      </c>
      <c r="M7552" s="80">
        <f>SUBTOTAL(9,M7549:M7551)</f>
        <v>0</v>
      </c>
    </row>
    <row r="7553" spans="2:13" ht="24.9" customHeight="1" outlineLevel="2" x14ac:dyDescent="0.3">
      <c r="B7553" s="47" t="s">
        <v>2133</v>
      </c>
      <c r="C7553" s="46" t="s">
        <v>336</v>
      </c>
      <c r="D7553" s="46" t="s">
        <v>1417</v>
      </c>
      <c r="E7553" s="46" t="s">
        <v>1469</v>
      </c>
      <c r="F7553" s="45" t="s">
        <v>1468</v>
      </c>
      <c r="G7553" s="26" t="s">
        <v>0</v>
      </c>
      <c r="H7553" s="30">
        <v>1518122242</v>
      </c>
      <c r="I7553" s="30">
        <v>206657568.05000001</v>
      </c>
      <c r="J7553" s="36">
        <f>I7553/H7553</f>
        <v>0.13612709328185971</v>
      </c>
      <c r="K7553" s="30">
        <v>136925782</v>
      </c>
      <c r="L7553" s="30">
        <f>I7553</f>
        <v>206657568.05000001</v>
      </c>
      <c r="M7553" s="80">
        <f>L7553/K7553</f>
        <v>1.5092670279582556</v>
      </c>
    </row>
    <row r="7554" spans="2:13" ht="24.9" customHeight="1" outlineLevel="2" x14ac:dyDescent="0.3">
      <c r="B7554" s="47" t="s">
        <v>2133</v>
      </c>
      <c r="C7554" s="46" t="s">
        <v>336</v>
      </c>
      <c r="D7554" s="46" t="s">
        <v>1417</v>
      </c>
      <c r="E7554" s="46" t="s">
        <v>1469</v>
      </c>
      <c r="F7554" s="45" t="s">
        <v>1468</v>
      </c>
      <c r="G7554" s="26" t="s">
        <v>7</v>
      </c>
      <c r="H7554" s="30">
        <v>-303624448</v>
      </c>
      <c r="I7554" s="24"/>
      <c r="J7554" s="36"/>
      <c r="K7554" s="24"/>
      <c r="L7554" s="24"/>
      <c r="M7554" s="80" t="str">
        <f>IFERROR((Base_actualizacion!$L7550/Base_actualizacion!$K7550)," " )</f>
        <v xml:space="preserve"> </v>
      </c>
    </row>
    <row r="7555" spans="2:13" ht="24.9" customHeight="1" outlineLevel="2" x14ac:dyDescent="0.3">
      <c r="B7555" s="47" t="s">
        <v>2133</v>
      </c>
      <c r="C7555" s="46" t="s">
        <v>336</v>
      </c>
      <c r="D7555" s="46" t="s">
        <v>1417</v>
      </c>
      <c r="E7555" s="46" t="s">
        <v>1469</v>
      </c>
      <c r="F7555" s="45" t="s">
        <v>1468</v>
      </c>
      <c r="G7555" s="26" t="s">
        <v>2137</v>
      </c>
      <c r="H7555" s="30">
        <v>13349205</v>
      </c>
      <c r="I7555" s="24"/>
      <c r="J7555" s="36">
        <f>IFERROR((H7555/I7555),0)</f>
        <v>0</v>
      </c>
      <c r="K7555" s="24"/>
      <c r="L7555" s="24"/>
      <c r="M7555" s="80"/>
    </row>
    <row r="7556" spans="2:13" ht="24.9" customHeight="1" outlineLevel="2" x14ac:dyDescent="0.3">
      <c r="B7556" s="47" t="s">
        <v>2133</v>
      </c>
      <c r="C7556" s="46" t="s">
        <v>336</v>
      </c>
      <c r="D7556" s="46" t="s">
        <v>1417</v>
      </c>
      <c r="E7556" s="46" t="s">
        <v>1469</v>
      </c>
      <c r="F7556" s="45" t="s">
        <v>1468</v>
      </c>
      <c r="G7556" s="26" t="s">
        <v>2136</v>
      </c>
      <c r="H7556" s="30">
        <v>225551164</v>
      </c>
      <c r="I7556" s="30">
        <v>225551164</v>
      </c>
      <c r="J7556" s="36">
        <f>I7556/H7556</f>
        <v>1</v>
      </c>
      <c r="K7556" s="24"/>
      <c r="L7556" s="24"/>
      <c r="M7556" s="80"/>
    </row>
    <row r="7557" spans="2:13" ht="24.9" customHeight="1" outlineLevel="1" x14ac:dyDescent="0.3">
      <c r="B7557" s="44" t="str">
        <f>B7556</f>
        <v>ASIGNACIONES DIRECTAS (20% DEL SGR)</v>
      </c>
      <c r="C7557" s="43" t="s">
        <v>336</v>
      </c>
      <c r="D7557" s="43" t="s">
        <v>1417</v>
      </c>
      <c r="E7557" s="43" t="s">
        <v>1469</v>
      </c>
      <c r="F7557" s="42" t="s">
        <v>1468</v>
      </c>
      <c r="G7557" s="18" t="s">
        <v>3</v>
      </c>
      <c r="H7557" s="32">
        <f>SUBTOTAL(9,H7553:H7556)</f>
        <v>1453398163</v>
      </c>
      <c r="I7557" s="32">
        <f>SUBTOTAL(9,I7553:I7556)</f>
        <v>432208732.05000001</v>
      </c>
      <c r="J7557" s="31">
        <f>SUBTOTAL(9,J7553:J7556)</f>
        <v>1.1361270932818597</v>
      </c>
      <c r="K7557" s="14">
        <f>SUBTOTAL(9,K7553:K7556)</f>
        <v>136925782</v>
      </c>
      <c r="L7557" s="14">
        <f>SUBTOTAL(9,L7554:L7556)</f>
        <v>0</v>
      </c>
      <c r="M7557" s="80">
        <f>SUBTOTAL(9,M7553:M7556)</f>
        <v>1.5092670279582556</v>
      </c>
    </row>
    <row r="7558" spans="2:13" ht="24.9" customHeight="1" outlineLevel="2" x14ac:dyDescent="0.3">
      <c r="B7558" s="47" t="s">
        <v>2133</v>
      </c>
      <c r="C7558" s="46" t="s">
        <v>336</v>
      </c>
      <c r="D7558" s="46" t="s">
        <v>1417</v>
      </c>
      <c r="E7558" s="46" t="s">
        <v>2118</v>
      </c>
      <c r="F7558" s="45" t="s">
        <v>2117</v>
      </c>
      <c r="G7558" s="26" t="s">
        <v>0</v>
      </c>
      <c r="H7558" s="30">
        <v>1147593901</v>
      </c>
      <c r="I7558" s="30">
        <v>144375229.95999998</v>
      </c>
      <c r="J7558" s="36">
        <f>I7558/H7558</f>
        <v>0.12580689896852282</v>
      </c>
      <c r="K7558" s="30">
        <v>99179634</v>
      </c>
      <c r="L7558" s="30">
        <f>I7558</f>
        <v>144375229.95999998</v>
      </c>
      <c r="M7558" s="80">
        <f>L7558/K7558</f>
        <v>1.4556943208723676</v>
      </c>
    </row>
    <row r="7559" spans="2:13" ht="24.9" customHeight="1" outlineLevel="2" x14ac:dyDescent="0.3">
      <c r="B7559" s="47" t="s">
        <v>2133</v>
      </c>
      <c r="C7559" s="46" t="s">
        <v>336</v>
      </c>
      <c r="D7559" s="46" t="s">
        <v>1417</v>
      </c>
      <c r="E7559" s="46" t="s">
        <v>2118</v>
      </c>
      <c r="F7559" s="45" t="s">
        <v>2117</v>
      </c>
      <c r="G7559" s="26" t="s">
        <v>7</v>
      </c>
      <c r="H7559" s="30">
        <v>-229518780</v>
      </c>
      <c r="I7559" s="24"/>
      <c r="J7559" s="36"/>
      <c r="K7559" s="24"/>
      <c r="L7559" s="24"/>
      <c r="M7559" s="80" t="str">
        <f>IFERROR((Base_actualizacion!$L7555/Base_actualizacion!$K7555)," " )</f>
        <v xml:space="preserve"> </v>
      </c>
    </row>
    <row r="7560" spans="2:13" ht="24.9" customHeight="1" outlineLevel="2" x14ac:dyDescent="0.3">
      <c r="B7560" s="47" t="s">
        <v>2133</v>
      </c>
      <c r="C7560" s="46" t="s">
        <v>336</v>
      </c>
      <c r="D7560" s="46" t="s">
        <v>1417</v>
      </c>
      <c r="E7560" s="46" t="s">
        <v>2118</v>
      </c>
      <c r="F7560" s="45" t="s">
        <v>2117</v>
      </c>
      <c r="G7560" s="26" t="s">
        <v>2137</v>
      </c>
      <c r="H7560" s="30">
        <v>16280385</v>
      </c>
      <c r="I7560" s="24"/>
      <c r="J7560" s="36">
        <f>IFERROR((H7560/I7560),0)</f>
        <v>0</v>
      </c>
      <c r="K7560" s="24"/>
      <c r="L7560" s="24"/>
      <c r="M7560" s="80"/>
    </row>
    <row r="7561" spans="2:13" ht="24.9" customHeight="1" outlineLevel="2" x14ac:dyDescent="0.3">
      <c r="B7561" s="47" t="s">
        <v>2133</v>
      </c>
      <c r="C7561" s="46" t="s">
        <v>336</v>
      </c>
      <c r="D7561" s="46" t="s">
        <v>1417</v>
      </c>
      <c r="E7561" s="46" t="s">
        <v>2118</v>
      </c>
      <c r="F7561" s="45" t="s">
        <v>2117</v>
      </c>
      <c r="G7561" s="26" t="s">
        <v>2136</v>
      </c>
      <c r="H7561" s="30">
        <v>109102822</v>
      </c>
      <c r="I7561" s="30">
        <v>109102822</v>
      </c>
      <c r="J7561" s="36">
        <f>I7561/H7561</f>
        <v>1</v>
      </c>
      <c r="K7561" s="24"/>
      <c r="L7561" s="24"/>
      <c r="M7561" s="80"/>
    </row>
    <row r="7562" spans="2:13" ht="24.9" customHeight="1" outlineLevel="1" x14ac:dyDescent="0.3">
      <c r="B7562" s="44" t="str">
        <f>B7561</f>
        <v>ASIGNACIONES DIRECTAS (20% DEL SGR)</v>
      </c>
      <c r="C7562" s="43" t="s">
        <v>336</v>
      </c>
      <c r="D7562" s="43" t="s">
        <v>1417</v>
      </c>
      <c r="E7562" s="43" t="s">
        <v>2118</v>
      </c>
      <c r="F7562" s="42" t="s">
        <v>2117</v>
      </c>
      <c r="G7562" s="18" t="s">
        <v>3</v>
      </c>
      <c r="H7562" s="32">
        <f>SUBTOTAL(9,H7558:H7561)</f>
        <v>1043458328</v>
      </c>
      <c r="I7562" s="32">
        <f>SUBTOTAL(9,I7558:I7561)</f>
        <v>253478051.95999998</v>
      </c>
      <c r="J7562" s="31">
        <f>SUBTOTAL(9,J7558:J7561)</f>
        <v>1.1258068989685228</v>
      </c>
      <c r="K7562" s="14">
        <f>SUBTOTAL(9,K7558:K7561)</f>
        <v>99179634</v>
      </c>
      <c r="L7562" s="14">
        <f>SUBTOTAL(9,L7559:L7561)</f>
        <v>0</v>
      </c>
      <c r="M7562" s="80">
        <f>SUBTOTAL(9,M7558:M7561)</f>
        <v>1.4556943208723676</v>
      </c>
    </row>
    <row r="7563" spans="2:13" ht="24.9" customHeight="1" outlineLevel="2" x14ac:dyDescent="0.3">
      <c r="B7563" s="47" t="s">
        <v>2133</v>
      </c>
      <c r="C7563" s="46" t="s">
        <v>336</v>
      </c>
      <c r="D7563" s="46" t="s">
        <v>1417</v>
      </c>
      <c r="E7563" s="46" t="s">
        <v>1467</v>
      </c>
      <c r="F7563" s="45" t="s">
        <v>1466</v>
      </c>
      <c r="G7563" s="26" t="s">
        <v>0</v>
      </c>
      <c r="H7563" s="30">
        <v>372447364</v>
      </c>
      <c r="I7563" s="30">
        <v>63974435.68</v>
      </c>
      <c r="J7563" s="36">
        <f>I7563/H7563</f>
        <v>0.171767723076166</v>
      </c>
      <c r="K7563" s="30">
        <v>34227184</v>
      </c>
      <c r="L7563" s="30">
        <f>I7563</f>
        <v>63974435.68</v>
      </c>
      <c r="M7563" s="80">
        <f>L7563/K7563</f>
        <v>1.869111863833145</v>
      </c>
    </row>
    <row r="7564" spans="2:13" ht="24.9" customHeight="1" outlineLevel="2" x14ac:dyDescent="0.3">
      <c r="B7564" s="47" t="s">
        <v>2133</v>
      </c>
      <c r="C7564" s="46" t="s">
        <v>336</v>
      </c>
      <c r="D7564" s="46" t="s">
        <v>1417</v>
      </c>
      <c r="E7564" s="46" t="s">
        <v>1467</v>
      </c>
      <c r="F7564" s="45" t="s">
        <v>1466</v>
      </c>
      <c r="G7564" s="26" t="s">
        <v>7</v>
      </c>
      <c r="H7564" s="30">
        <v>-74489473</v>
      </c>
      <c r="I7564" s="24"/>
      <c r="J7564" s="36"/>
      <c r="K7564" s="24"/>
      <c r="L7564" s="24"/>
      <c r="M7564" s="80" t="str">
        <f>IFERROR((Base_actualizacion!$L7560/Base_actualizacion!$K7560)," " )</f>
        <v xml:space="preserve"> </v>
      </c>
    </row>
    <row r="7565" spans="2:13" ht="24.9" customHeight="1" outlineLevel="2" x14ac:dyDescent="0.3">
      <c r="B7565" s="47" t="s">
        <v>2133</v>
      </c>
      <c r="C7565" s="46" t="s">
        <v>336</v>
      </c>
      <c r="D7565" s="46" t="s">
        <v>1417</v>
      </c>
      <c r="E7565" s="46" t="s">
        <v>1467</v>
      </c>
      <c r="F7565" s="45" t="s">
        <v>1466</v>
      </c>
      <c r="G7565" s="26" t="s">
        <v>2137</v>
      </c>
      <c r="H7565" s="30">
        <v>423804</v>
      </c>
      <c r="I7565" s="24"/>
      <c r="J7565" s="36">
        <f>IFERROR((H7565/I7565),0)</f>
        <v>0</v>
      </c>
      <c r="K7565" s="24"/>
      <c r="L7565" s="24"/>
      <c r="M7565" s="80"/>
    </row>
    <row r="7566" spans="2:13" ht="24.9" customHeight="1" outlineLevel="2" x14ac:dyDescent="0.3">
      <c r="B7566" s="47" t="s">
        <v>2133</v>
      </c>
      <c r="C7566" s="46" t="s">
        <v>336</v>
      </c>
      <c r="D7566" s="46" t="s">
        <v>1417</v>
      </c>
      <c r="E7566" s="46" t="s">
        <v>1467</v>
      </c>
      <c r="F7566" s="45" t="s">
        <v>1466</v>
      </c>
      <c r="G7566" s="26" t="s">
        <v>13</v>
      </c>
      <c r="H7566" s="30">
        <v>433167033</v>
      </c>
      <c r="I7566" s="30">
        <v>433167033</v>
      </c>
      <c r="J7566" s="36">
        <f>H7566/I7566</f>
        <v>1</v>
      </c>
      <c r="K7566" s="24"/>
      <c r="L7566" s="24"/>
      <c r="M7566" s="80"/>
    </row>
    <row r="7567" spans="2:13" ht="24.9" customHeight="1" outlineLevel="2" x14ac:dyDescent="0.3">
      <c r="B7567" s="47" t="s">
        <v>2133</v>
      </c>
      <c r="C7567" s="46" t="s">
        <v>336</v>
      </c>
      <c r="D7567" s="46" t="s">
        <v>1417</v>
      </c>
      <c r="E7567" s="46" t="s">
        <v>1467</v>
      </c>
      <c r="F7567" s="45" t="s">
        <v>1466</v>
      </c>
      <c r="G7567" s="26" t="s">
        <v>2136</v>
      </c>
      <c r="H7567" s="30">
        <v>159098379</v>
      </c>
      <c r="I7567" s="30">
        <v>159098379</v>
      </c>
      <c r="J7567" s="36">
        <f>I7567/H7567</f>
        <v>1</v>
      </c>
      <c r="K7567" s="24"/>
      <c r="L7567" s="24"/>
      <c r="M7567" s="80"/>
    </row>
    <row r="7568" spans="2:13" ht="24.9" customHeight="1" outlineLevel="1" x14ac:dyDescent="0.3">
      <c r="B7568" s="44" t="str">
        <f>B7567</f>
        <v>ASIGNACIONES DIRECTAS (20% DEL SGR)</v>
      </c>
      <c r="C7568" s="43" t="s">
        <v>336</v>
      </c>
      <c r="D7568" s="43" t="s">
        <v>1417</v>
      </c>
      <c r="E7568" s="43" t="s">
        <v>1467</v>
      </c>
      <c r="F7568" s="42" t="s">
        <v>1466</v>
      </c>
      <c r="G7568" s="18" t="s">
        <v>3</v>
      </c>
      <c r="H7568" s="32">
        <f>SUBTOTAL(9,H7563:H7567)</f>
        <v>890647107</v>
      </c>
      <c r="I7568" s="32">
        <f>SUBTOTAL(9,I7563:I7567)</f>
        <v>656239847.68000007</v>
      </c>
      <c r="J7568" s="31">
        <f>SUBTOTAL(9,J7563:J7567)</f>
        <v>2.1717677230761661</v>
      </c>
      <c r="K7568" s="14">
        <f>SUBTOTAL(9,K7563:K7567)</f>
        <v>34227184</v>
      </c>
      <c r="L7568" s="14">
        <f>SUBTOTAL(9,L7565:L7567)</f>
        <v>0</v>
      </c>
      <c r="M7568" s="80">
        <f>SUBTOTAL(9,M7563:M7567)</f>
        <v>1.869111863833145</v>
      </c>
    </row>
    <row r="7569" spans="2:13" ht="24.9" customHeight="1" outlineLevel="2" x14ac:dyDescent="0.3">
      <c r="B7569" s="47" t="s">
        <v>2133</v>
      </c>
      <c r="C7569" s="46" t="s">
        <v>336</v>
      </c>
      <c r="D7569" s="46" t="s">
        <v>1417</v>
      </c>
      <c r="E7569" s="46" t="s">
        <v>1465</v>
      </c>
      <c r="F7569" s="45" t="s">
        <v>1464</v>
      </c>
      <c r="G7569" s="26" t="s">
        <v>0</v>
      </c>
      <c r="H7569" s="30">
        <v>844115</v>
      </c>
      <c r="I7569" s="30">
        <v>844115</v>
      </c>
      <c r="J7569" s="36">
        <f>I7569/H7569</f>
        <v>1</v>
      </c>
      <c r="K7569" s="30">
        <v>85494</v>
      </c>
      <c r="L7569" s="30">
        <f>I7569</f>
        <v>844115</v>
      </c>
      <c r="M7569" s="80">
        <f>L7569/K7569</f>
        <v>9.8733829274568983</v>
      </c>
    </row>
    <row r="7570" spans="2:13" ht="24.9" customHeight="1" outlineLevel="2" x14ac:dyDescent="0.3">
      <c r="B7570" s="47" t="s">
        <v>2133</v>
      </c>
      <c r="C7570" s="46" t="s">
        <v>336</v>
      </c>
      <c r="D7570" s="46" t="s">
        <v>1417</v>
      </c>
      <c r="E7570" s="46" t="s">
        <v>1465</v>
      </c>
      <c r="F7570" s="45" t="s">
        <v>1464</v>
      </c>
      <c r="G7570" s="26" t="s">
        <v>7</v>
      </c>
      <c r="H7570" s="30">
        <v>-168823</v>
      </c>
      <c r="I7570" s="24"/>
      <c r="J7570" s="36"/>
      <c r="K7570" s="24"/>
      <c r="L7570" s="24"/>
      <c r="M7570" s="80" t="str">
        <f>IFERROR((Base_actualizacion!$L7566/Base_actualizacion!$K7566)," " )</f>
        <v xml:space="preserve"> </v>
      </c>
    </row>
    <row r="7571" spans="2:13" ht="24.9" customHeight="1" outlineLevel="2" x14ac:dyDescent="0.3">
      <c r="B7571" s="47" t="s">
        <v>2133</v>
      </c>
      <c r="C7571" s="46" t="s">
        <v>336</v>
      </c>
      <c r="D7571" s="46" t="s">
        <v>1417</v>
      </c>
      <c r="E7571" s="46" t="s">
        <v>1465</v>
      </c>
      <c r="F7571" s="45" t="s">
        <v>1464</v>
      </c>
      <c r="G7571" s="26" t="s">
        <v>2137</v>
      </c>
      <c r="H7571" s="30">
        <v>129344</v>
      </c>
      <c r="I7571" s="24"/>
      <c r="J7571" s="36">
        <f>IFERROR((H7571/I7571),0)</f>
        <v>0</v>
      </c>
      <c r="K7571" s="24"/>
      <c r="L7571" s="24"/>
      <c r="M7571" s="80"/>
    </row>
    <row r="7572" spans="2:13" ht="24.9" customHeight="1" outlineLevel="2" x14ac:dyDescent="0.3">
      <c r="B7572" s="47" t="s">
        <v>2133</v>
      </c>
      <c r="C7572" s="46" t="s">
        <v>336</v>
      </c>
      <c r="D7572" s="46" t="s">
        <v>1417</v>
      </c>
      <c r="E7572" s="46" t="s">
        <v>1465</v>
      </c>
      <c r="F7572" s="45" t="s">
        <v>1464</v>
      </c>
      <c r="G7572" s="26" t="s">
        <v>2136</v>
      </c>
      <c r="H7572" s="30">
        <v>21676154</v>
      </c>
      <c r="I7572" s="30">
        <v>21676154</v>
      </c>
      <c r="J7572" s="36">
        <f>I7572/H7572</f>
        <v>1</v>
      </c>
      <c r="K7572" s="24"/>
      <c r="L7572" s="24"/>
      <c r="M7572" s="80"/>
    </row>
    <row r="7573" spans="2:13" ht="24.9" customHeight="1" outlineLevel="1" x14ac:dyDescent="0.3">
      <c r="B7573" s="44" t="str">
        <f>B7572</f>
        <v>ASIGNACIONES DIRECTAS (20% DEL SGR)</v>
      </c>
      <c r="C7573" s="43" t="s">
        <v>336</v>
      </c>
      <c r="D7573" s="43" t="s">
        <v>1417</v>
      </c>
      <c r="E7573" s="43" t="s">
        <v>1465</v>
      </c>
      <c r="F7573" s="42" t="s">
        <v>1464</v>
      </c>
      <c r="G7573" s="18" t="s">
        <v>3</v>
      </c>
      <c r="H7573" s="32">
        <f>SUBTOTAL(9,H7569:H7572)</f>
        <v>22480790</v>
      </c>
      <c r="I7573" s="32">
        <f>SUBTOTAL(9,I7569:I7572)</f>
        <v>22520269</v>
      </c>
      <c r="J7573" s="31">
        <f>SUBTOTAL(9,J7569:J7572)</f>
        <v>2</v>
      </c>
      <c r="K7573" s="14">
        <f>SUBTOTAL(9,K7569:K7572)</f>
        <v>85494</v>
      </c>
      <c r="L7573" s="14">
        <f>SUBTOTAL(9,L7570:L7572)</f>
        <v>0</v>
      </c>
      <c r="M7573" s="80">
        <f>SUBTOTAL(9,M7569:M7572)</f>
        <v>9.8733829274568983</v>
      </c>
    </row>
    <row r="7574" spans="2:13" ht="24.9" customHeight="1" outlineLevel="2" x14ac:dyDescent="0.3">
      <c r="B7574" s="47" t="s">
        <v>2133</v>
      </c>
      <c r="C7574" s="46" t="s">
        <v>336</v>
      </c>
      <c r="D7574" s="46" t="s">
        <v>1417</v>
      </c>
      <c r="E7574" s="46" t="s">
        <v>1463</v>
      </c>
      <c r="F7574" s="45" t="s">
        <v>1462</v>
      </c>
      <c r="G7574" s="26" t="s">
        <v>0</v>
      </c>
      <c r="H7574" s="30">
        <v>381398</v>
      </c>
      <c r="I7574" s="30">
        <v>0</v>
      </c>
      <c r="J7574" s="36">
        <f>I7574/H7574</f>
        <v>0</v>
      </c>
      <c r="K7574" s="30">
        <v>36921</v>
      </c>
      <c r="L7574" s="30">
        <f>I7574</f>
        <v>0</v>
      </c>
      <c r="M7574" s="80">
        <f>L7574/K7574</f>
        <v>0</v>
      </c>
    </row>
    <row r="7575" spans="2:13" ht="24.9" customHeight="1" outlineLevel="2" x14ac:dyDescent="0.3">
      <c r="B7575" s="47" t="s">
        <v>2133</v>
      </c>
      <c r="C7575" s="46" t="s">
        <v>336</v>
      </c>
      <c r="D7575" s="46" t="s">
        <v>1417</v>
      </c>
      <c r="E7575" s="46" t="s">
        <v>1463</v>
      </c>
      <c r="F7575" s="45" t="s">
        <v>1462</v>
      </c>
      <c r="G7575" s="26" t="s">
        <v>7</v>
      </c>
      <c r="H7575" s="30">
        <v>-76280</v>
      </c>
      <c r="I7575" s="24"/>
      <c r="J7575" s="36"/>
      <c r="K7575" s="24"/>
      <c r="L7575" s="24"/>
      <c r="M7575" s="80" t="str">
        <f>IFERROR((Base_actualizacion!$L7571/Base_actualizacion!$K7571)," " )</f>
        <v xml:space="preserve"> </v>
      </c>
    </row>
    <row r="7576" spans="2:13" ht="24.9" customHeight="1" outlineLevel="2" x14ac:dyDescent="0.3">
      <c r="B7576" s="47" t="s">
        <v>2133</v>
      </c>
      <c r="C7576" s="46" t="s">
        <v>336</v>
      </c>
      <c r="D7576" s="46" t="s">
        <v>1417</v>
      </c>
      <c r="E7576" s="46" t="s">
        <v>1463</v>
      </c>
      <c r="F7576" s="45" t="s">
        <v>1462</v>
      </c>
      <c r="G7576" s="26" t="s">
        <v>2136</v>
      </c>
      <c r="H7576" s="30">
        <v>98042</v>
      </c>
      <c r="I7576" s="30">
        <v>98042</v>
      </c>
      <c r="J7576" s="36">
        <f>I7576/H7576</f>
        <v>1</v>
      </c>
      <c r="K7576" s="24"/>
      <c r="L7576" s="24"/>
      <c r="M7576" s="80"/>
    </row>
    <row r="7577" spans="2:13" ht="24.9" customHeight="1" outlineLevel="1" x14ac:dyDescent="0.3">
      <c r="B7577" s="44" t="str">
        <f>B7576</f>
        <v>ASIGNACIONES DIRECTAS (20% DEL SGR)</v>
      </c>
      <c r="C7577" s="43" t="s">
        <v>336</v>
      </c>
      <c r="D7577" s="43" t="s">
        <v>1417</v>
      </c>
      <c r="E7577" s="43" t="s">
        <v>1463</v>
      </c>
      <c r="F7577" s="42" t="s">
        <v>1462</v>
      </c>
      <c r="G7577" s="18" t="s">
        <v>3</v>
      </c>
      <c r="H7577" s="32">
        <f>SUBTOTAL(9,H7574:H7576)</f>
        <v>403160</v>
      </c>
      <c r="I7577" s="32">
        <f>SUBTOTAL(9,I7574:I7576)</f>
        <v>98042</v>
      </c>
      <c r="J7577" s="31">
        <f>SUBTOTAL(9,J7574:J7576)</f>
        <v>1</v>
      </c>
      <c r="K7577" s="14">
        <f>SUBTOTAL(9,K7574:K7576)</f>
        <v>36921</v>
      </c>
      <c r="L7577" s="14">
        <f>SUBTOTAL(9,L7574:L7576)</f>
        <v>0</v>
      </c>
      <c r="M7577" s="80">
        <f>SUBTOTAL(9,M7574:M7576)</f>
        <v>0</v>
      </c>
    </row>
    <row r="7578" spans="2:13" ht="24.9" customHeight="1" outlineLevel="2" x14ac:dyDescent="0.3">
      <c r="B7578" s="47" t="s">
        <v>2133</v>
      </c>
      <c r="C7578" s="46" t="s">
        <v>336</v>
      </c>
      <c r="D7578" s="46" t="s">
        <v>1417</v>
      </c>
      <c r="E7578" s="46" t="s">
        <v>1461</v>
      </c>
      <c r="F7578" s="45" t="s">
        <v>1460</v>
      </c>
      <c r="G7578" s="26" t="s">
        <v>0</v>
      </c>
      <c r="H7578" s="30">
        <v>3968017</v>
      </c>
      <c r="I7578" s="30">
        <v>805064.43</v>
      </c>
      <c r="J7578" s="36">
        <f>I7578/H7578</f>
        <v>0.20288835204083047</v>
      </c>
      <c r="K7578" s="30">
        <v>345903</v>
      </c>
      <c r="L7578" s="30">
        <f>I7578</f>
        <v>805064.43</v>
      </c>
      <c r="M7578" s="80">
        <f>L7578/K7578</f>
        <v>2.3274282963721045</v>
      </c>
    </row>
    <row r="7579" spans="2:13" ht="24.9" customHeight="1" outlineLevel="2" x14ac:dyDescent="0.3">
      <c r="B7579" s="47" t="s">
        <v>2133</v>
      </c>
      <c r="C7579" s="46" t="s">
        <v>336</v>
      </c>
      <c r="D7579" s="46" t="s">
        <v>1417</v>
      </c>
      <c r="E7579" s="46" t="s">
        <v>1461</v>
      </c>
      <c r="F7579" s="45" t="s">
        <v>1460</v>
      </c>
      <c r="G7579" s="26" t="s">
        <v>7</v>
      </c>
      <c r="H7579" s="30">
        <v>-793603</v>
      </c>
      <c r="I7579" s="24"/>
      <c r="J7579" s="36"/>
      <c r="K7579" s="24"/>
      <c r="L7579" s="24"/>
      <c r="M7579" s="80" t="str">
        <f>IFERROR((Base_actualizacion!$L7575/Base_actualizacion!$K7575)," " )</f>
        <v xml:space="preserve"> </v>
      </c>
    </row>
    <row r="7580" spans="2:13" ht="24.9" customHeight="1" outlineLevel="2" x14ac:dyDescent="0.3">
      <c r="B7580" s="47" t="s">
        <v>2133</v>
      </c>
      <c r="C7580" s="46" t="s">
        <v>336</v>
      </c>
      <c r="D7580" s="46" t="s">
        <v>1417</v>
      </c>
      <c r="E7580" s="46" t="s">
        <v>1461</v>
      </c>
      <c r="F7580" s="45" t="s">
        <v>1460</v>
      </c>
      <c r="G7580" s="26" t="s">
        <v>2137</v>
      </c>
      <c r="H7580" s="30">
        <v>873</v>
      </c>
      <c r="I7580" s="24"/>
      <c r="J7580" s="36">
        <f>IFERROR((H7580/I7580),0)</f>
        <v>0</v>
      </c>
      <c r="K7580" s="24"/>
      <c r="L7580" s="24"/>
      <c r="M7580" s="80"/>
    </row>
    <row r="7581" spans="2:13" ht="24.9" customHeight="1" outlineLevel="2" x14ac:dyDescent="0.3">
      <c r="B7581" s="47" t="s">
        <v>2133</v>
      </c>
      <c r="C7581" s="46" t="s">
        <v>336</v>
      </c>
      <c r="D7581" s="46" t="s">
        <v>1417</v>
      </c>
      <c r="E7581" s="46" t="s">
        <v>1461</v>
      </c>
      <c r="F7581" s="45" t="s">
        <v>1460</v>
      </c>
      <c r="G7581" s="26" t="s">
        <v>2136</v>
      </c>
      <c r="H7581" s="30">
        <v>1625626</v>
      </c>
      <c r="I7581" s="30">
        <v>1625626</v>
      </c>
      <c r="J7581" s="36">
        <f>I7581/H7581</f>
        <v>1</v>
      </c>
      <c r="K7581" s="24"/>
      <c r="L7581" s="24"/>
      <c r="M7581" s="80"/>
    </row>
    <row r="7582" spans="2:13" ht="24.9" customHeight="1" outlineLevel="1" x14ac:dyDescent="0.3">
      <c r="B7582" s="44" t="str">
        <f>B7581</f>
        <v>ASIGNACIONES DIRECTAS (20% DEL SGR)</v>
      </c>
      <c r="C7582" s="43" t="s">
        <v>336</v>
      </c>
      <c r="D7582" s="43" t="s">
        <v>1417</v>
      </c>
      <c r="E7582" s="43" t="s">
        <v>1461</v>
      </c>
      <c r="F7582" s="42" t="s">
        <v>1460</v>
      </c>
      <c r="G7582" s="18" t="s">
        <v>3</v>
      </c>
      <c r="H7582" s="32">
        <f>SUBTOTAL(9,H7578:H7581)</f>
        <v>4800913</v>
      </c>
      <c r="I7582" s="32">
        <f>SUBTOTAL(9,I7578:I7581)</f>
        <v>2430690.4300000002</v>
      </c>
      <c r="J7582" s="31">
        <f>SUBTOTAL(9,J7578:J7581)</f>
        <v>1.2028883520408304</v>
      </c>
      <c r="K7582" s="14">
        <f>SUBTOTAL(9,K7578:K7581)</f>
        <v>345903</v>
      </c>
      <c r="L7582" s="14">
        <f>SUBTOTAL(9,L7579:L7581)</f>
        <v>0</v>
      </c>
      <c r="M7582" s="80">
        <f>SUBTOTAL(9,M7578:M7581)</f>
        <v>2.3274282963721045</v>
      </c>
    </row>
    <row r="7583" spans="2:13" ht="24.9" customHeight="1" outlineLevel="2" x14ac:dyDescent="0.3">
      <c r="B7583" s="47" t="s">
        <v>2133</v>
      </c>
      <c r="C7583" s="46" t="s">
        <v>336</v>
      </c>
      <c r="D7583" s="46" t="s">
        <v>1417</v>
      </c>
      <c r="E7583" s="46" t="s">
        <v>1459</v>
      </c>
      <c r="F7583" s="45" t="s">
        <v>1458</v>
      </c>
      <c r="G7583" s="26" t="s">
        <v>0</v>
      </c>
      <c r="H7583" s="30">
        <v>1534832</v>
      </c>
      <c r="I7583" s="30">
        <v>0</v>
      </c>
      <c r="J7583" s="36">
        <f>I7583/H7583</f>
        <v>0</v>
      </c>
      <c r="K7583" s="30">
        <v>136766</v>
      </c>
      <c r="L7583" s="30">
        <f>I7583</f>
        <v>0</v>
      </c>
      <c r="M7583" s="80">
        <f>L7583/K7583</f>
        <v>0</v>
      </c>
    </row>
    <row r="7584" spans="2:13" ht="24.9" customHeight="1" outlineLevel="2" x14ac:dyDescent="0.3">
      <c r="B7584" s="47" t="s">
        <v>2133</v>
      </c>
      <c r="C7584" s="46" t="s">
        <v>336</v>
      </c>
      <c r="D7584" s="46" t="s">
        <v>1417</v>
      </c>
      <c r="E7584" s="46" t="s">
        <v>1459</v>
      </c>
      <c r="F7584" s="45" t="s">
        <v>1458</v>
      </c>
      <c r="G7584" s="26" t="s">
        <v>7</v>
      </c>
      <c r="H7584" s="30">
        <v>-306966</v>
      </c>
      <c r="I7584" s="24"/>
      <c r="J7584" s="36"/>
      <c r="K7584" s="24"/>
      <c r="L7584" s="24"/>
      <c r="M7584" s="80" t="str">
        <f>IFERROR((Base_actualizacion!$L7580/Base_actualizacion!$K7580)," " )</f>
        <v xml:space="preserve"> </v>
      </c>
    </row>
    <row r="7585" spans="2:13" ht="24.9" customHeight="1" outlineLevel="2" x14ac:dyDescent="0.3">
      <c r="B7585" s="47" t="s">
        <v>2133</v>
      </c>
      <c r="C7585" s="46" t="s">
        <v>336</v>
      </c>
      <c r="D7585" s="46" t="s">
        <v>1417</v>
      </c>
      <c r="E7585" s="46" t="s">
        <v>1459</v>
      </c>
      <c r="F7585" s="45" t="s">
        <v>1458</v>
      </c>
      <c r="G7585" s="26" t="s">
        <v>13</v>
      </c>
      <c r="H7585" s="30">
        <v>200785</v>
      </c>
      <c r="I7585" s="30">
        <v>200785</v>
      </c>
      <c r="J7585" s="36">
        <f>H7585/I7585</f>
        <v>1</v>
      </c>
      <c r="K7585" s="24"/>
      <c r="L7585" s="24"/>
      <c r="M7585" s="80"/>
    </row>
    <row r="7586" spans="2:13" ht="24.9" customHeight="1" outlineLevel="2" x14ac:dyDescent="0.3">
      <c r="B7586" s="47" t="s">
        <v>2133</v>
      </c>
      <c r="C7586" s="46" t="s">
        <v>336</v>
      </c>
      <c r="D7586" s="46" t="s">
        <v>1417</v>
      </c>
      <c r="E7586" s="46" t="s">
        <v>1459</v>
      </c>
      <c r="F7586" s="45" t="s">
        <v>1458</v>
      </c>
      <c r="G7586" s="26" t="s">
        <v>2136</v>
      </c>
      <c r="H7586" s="30">
        <v>171753</v>
      </c>
      <c r="I7586" s="30">
        <v>171753</v>
      </c>
      <c r="J7586" s="36">
        <f>I7586/H7586</f>
        <v>1</v>
      </c>
      <c r="K7586" s="24"/>
      <c r="L7586" s="24"/>
      <c r="M7586" s="80"/>
    </row>
    <row r="7587" spans="2:13" ht="24.9" customHeight="1" outlineLevel="1" x14ac:dyDescent="0.3">
      <c r="B7587" s="44" t="str">
        <f>B7586</f>
        <v>ASIGNACIONES DIRECTAS (20% DEL SGR)</v>
      </c>
      <c r="C7587" s="43" t="s">
        <v>336</v>
      </c>
      <c r="D7587" s="43" t="s">
        <v>1417</v>
      </c>
      <c r="E7587" s="43" t="s">
        <v>1459</v>
      </c>
      <c r="F7587" s="42" t="s">
        <v>1458</v>
      </c>
      <c r="G7587" s="18" t="s">
        <v>3</v>
      </c>
      <c r="H7587" s="32">
        <f>SUBTOTAL(9,H7583:H7586)</f>
        <v>1600404</v>
      </c>
      <c r="I7587" s="32">
        <f>SUBTOTAL(9,I7583:I7586)</f>
        <v>372538</v>
      </c>
      <c r="J7587" s="31">
        <f>SUBTOTAL(9,J7583:J7586)</f>
        <v>2</v>
      </c>
      <c r="K7587" s="14">
        <f>SUBTOTAL(9,K7583:K7586)</f>
        <v>136766</v>
      </c>
      <c r="L7587" s="14">
        <f>SUBTOTAL(9,L7584:L7586)</f>
        <v>0</v>
      </c>
      <c r="M7587" s="80">
        <f>SUBTOTAL(9,M7583:M7586)</f>
        <v>0</v>
      </c>
    </row>
    <row r="7588" spans="2:13" ht="24.9" customHeight="1" outlineLevel="2" x14ac:dyDescent="0.3">
      <c r="B7588" s="47" t="s">
        <v>2133</v>
      </c>
      <c r="C7588" s="46" t="s">
        <v>336</v>
      </c>
      <c r="D7588" s="46" t="s">
        <v>1417</v>
      </c>
      <c r="E7588" s="46" t="s">
        <v>1457</v>
      </c>
      <c r="F7588" s="45" t="s">
        <v>1456</v>
      </c>
      <c r="G7588" s="26" t="s">
        <v>0</v>
      </c>
      <c r="H7588" s="30">
        <v>5617828</v>
      </c>
      <c r="I7588" s="30">
        <v>0</v>
      </c>
      <c r="J7588" s="36">
        <f>I7588/H7588</f>
        <v>0</v>
      </c>
      <c r="K7588" s="30">
        <v>516605</v>
      </c>
      <c r="L7588" s="30">
        <f>I7588</f>
        <v>0</v>
      </c>
      <c r="M7588" s="80">
        <f>L7588/K7588</f>
        <v>0</v>
      </c>
    </row>
    <row r="7589" spans="2:13" ht="24.9" customHeight="1" outlineLevel="2" x14ac:dyDescent="0.3">
      <c r="B7589" s="47" t="s">
        <v>2133</v>
      </c>
      <c r="C7589" s="46" t="s">
        <v>336</v>
      </c>
      <c r="D7589" s="46" t="s">
        <v>1417</v>
      </c>
      <c r="E7589" s="46" t="s">
        <v>1457</v>
      </c>
      <c r="F7589" s="45" t="s">
        <v>1456</v>
      </c>
      <c r="G7589" s="26" t="s">
        <v>7</v>
      </c>
      <c r="H7589" s="30">
        <v>-1123566</v>
      </c>
      <c r="I7589" s="24"/>
      <c r="J7589" s="36"/>
      <c r="K7589" s="24"/>
      <c r="L7589" s="24"/>
      <c r="M7589" s="80" t="str">
        <f>IFERROR((Base_actualizacion!$L7585/Base_actualizacion!$K7585)," " )</f>
        <v xml:space="preserve"> </v>
      </c>
    </row>
    <row r="7590" spans="2:13" ht="24.9" customHeight="1" outlineLevel="2" x14ac:dyDescent="0.3">
      <c r="B7590" s="47" t="s">
        <v>2133</v>
      </c>
      <c r="C7590" s="46" t="s">
        <v>336</v>
      </c>
      <c r="D7590" s="46" t="s">
        <v>1417</v>
      </c>
      <c r="E7590" s="46" t="s">
        <v>1457</v>
      </c>
      <c r="F7590" s="45" t="s">
        <v>1456</v>
      </c>
      <c r="G7590" s="26" t="s">
        <v>2136</v>
      </c>
      <c r="H7590" s="30">
        <v>2596300</v>
      </c>
      <c r="I7590" s="30">
        <v>2596300</v>
      </c>
      <c r="J7590" s="36">
        <f>I7590/H7590</f>
        <v>1</v>
      </c>
      <c r="K7590" s="24"/>
      <c r="L7590" s="24"/>
      <c r="M7590" s="80"/>
    </row>
    <row r="7591" spans="2:13" ht="24.9" customHeight="1" outlineLevel="1" x14ac:dyDescent="0.3">
      <c r="B7591" s="44" t="str">
        <f>B7590</f>
        <v>ASIGNACIONES DIRECTAS (20% DEL SGR)</v>
      </c>
      <c r="C7591" s="43" t="s">
        <v>336</v>
      </c>
      <c r="D7591" s="43" t="s">
        <v>1417</v>
      </c>
      <c r="E7591" s="43" t="s">
        <v>1457</v>
      </c>
      <c r="F7591" s="42" t="s">
        <v>1456</v>
      </c>
      <c r="G7591" s="18" t="s">
        <v>3</v>
      </c>
      <c r="H7591" s="32">
        <f>SUBTOTAL(9,H7588:H7590)</f>
        <v>7090562</v>
      </c>
      <c r="I7591" s="32">
        <f>SUBTOTAL(9,I7588:I7590)</f>
        <v>2596300</v>
      </c>
      <c r="J7591" s="31">
        <f>SUBTOTAL(9,J7588:J7590)</f>
        <v>1</v>
      </c>
      <c r="K7591" s="14">
        <f>SUBTOTAL(9,K7588:K7590)</f>
        <v>516605</v>
      </c>
      <c r="L7591" s="14">
        <f>SUBTOTAL(9,L7588:L7590)</f>
        <v>0</v>
      </c>
      <c r="M7591" s="80">
        <f>SUBTOTAL(9,M7588:M7590)</f>
        <v>0</v>
      </c>
    </row>
    <row r="7592" spans="2:13" ht="24.9" customHeight="1" outlineLevel="2" x14ac:dyDescent="0.3">
      <c r="B7592" s="47" t="s">
        <v>2133</v>
      </c>
      <c r="C7592" s="46" t="s">
        <v>336</v>
      </c>
      <c r="D7592" s="46" t="s">
        <v>1417</v>
      </c>
      <c r="E7592" s="46" t="s">
        <v>1455</v>
      </c>
      <c r="F7592" s="45" t="s">
        <v>1454</v>
      </c>
      <c r="G7592" s="26" t="s">
        <v>0</v>
      </c>
      <c r="H7592" s="30">
        <v>91819</v>
      </c>
      <c r="I7592" s="30">
        <v>0</v>
      </c>
      <c r="J7592" s="36">
        <f>I7592/H7592</f>
        <v>0</v>
      </c>
      <c r="K7592" s="30">
        <v>8181</v>
      </c>
      <c r="L7592" s="30">
        <f>I7592</f>
        <v>0</v>
      </c>
      <c r="M7592" s="80">
        <f>L7592/K7592</f>
        <v>0</v>
      </c>
    </row>
    <row r="7593" spans="2:13" ht="24.9" customHeight="1" outlineLevel="2" x14ac:dyDescent="0.3">
      <c r="B7593" s="47" t="s">
        <v>2133</v>
      </c>
      <c r="C7593" s="46" t="s">
        <v>336</v>
      </c>
      <c r="D7593" s="46" t="s">
        <v>1417</v>
      </c>
      <c r="E7593" s="46" t="s">
        <v>1455</v>
      </c>
      <c r="F7593" s="45" t="s">
        <v>1454</v>
      </c>
      <c r="G7593" s="26" t="s">
        <v>7</v>
      </c>
      <c r="H7593" s="30">
        <v>-18364</v>
      </c>
      <c r="I7593" s="24"/>
      <c r="J7593" s="36"/>
      <c r="K7593" s="24"/>
      <c r="L7593" s="24"/>
      <c r="M7593" s="80" t="str">
        <f>IFERROR((Base_actualizacion!$L7589/Base_actualizacion!$K7589)," " )</f>
        <v xml:space="preserve"> </v>
      </c>
    </row>
    <row r="7594" spans="2:13" ht="24.9" customHeight="1" outlineLevel="1" x14ac:dyDescent="0.3">
      <c r="B7594" s="44" t="str">
        <f>B7593</f>
        <v>ASIGNACIONES DIRECTAS (20% DEL SGR)</v>
      </c>
      <c r="C7594" s="43" t="s">
        <v>336</v>
      </c>
      <c r="D7594" s="43" t="s">
        <v>1417</v>
      </c>
      <c r="E7594" s="43" t="s">
        <v>1455</v>
      </c>
      <c r="F7594" s="42" t="s">
        <v>1454</v>
      </c>
      <c r="G7594" s="18" t="s">
        <v>3</v>
      </c>
      <c r="H7594" s="32">
        <f>SUBTOTAL(9,H7592:H7593)</f>
        <v>73455</v>
      </c>
      <c r="I7594" s="14">
        <f>SUBTOTAL(9,I7592:I7593)</f>
        <v>0</v>
      </c>
      <c r="J7594" s="31">
        <f>SUBTOTAL(9,J7592:J7593)</f>
        <v>0</v>
      </c>
      <c r="K7594" s="14">
        <f>SUBTOTAL(9,K7592:K7593)</f>
        <v>8181</v>
      </c>
      <c r="L7594" s="14">
        <f>SUBTOTAL(9,L7591:L7593)</f>
        <v>0</v>
      </c>
      <c r="M7594" s="80">
        <f>SUBTOTAL(9,M7592:M7593)</f>
        <v>0</v>
      </c>
    </row>
    <row r="7595" spans="2:13" ht="24.9" customHeight="1" outlineLevel="2" x14ac:dyDescent="0.3">
      <c r="B7595" s="47" t="s">
        <v>2133</v>
      </c>
      <c r="C7595" s="46" t="s">
        <v>336</v>
      </c>
      <c r="D7595" s="46" t="s">
        <v>1417</v>
      </c>
      <c r="E7595" s="46" t="s">
        <v>1453</v>
      </c>
      <c r="F7595" s="45" t="s">
        <v>1452</v>
      </c>
      <c r="G7595" s="26" t="s">
        <v>0</v>
      </c>
      <c r="H7595" s="30">
        <v>589696</v>
      </c>
      <c r="I7595" s="30">
        <v>0</v>
      </c>
      <c r="J7595" s="36">
        <f>I7595/H7595</f>
        <v>0</v>
      </c>
      <c r="K7595" s="30">
        <v>54343</v>
      </c>
      <c r="L7595" s="30">
        <f>I7595</f>
        <v>0</v>
      </c>
      <c r="M7595" s="80">
        <f>L7595/K7595</f>
        <v>0</v>
      </c>
    </row>
    <row r="7596" spans="2:13" ht="24.9" customHeight="1" outlineLevel="2" x14ac:dyDescent="0.3">
      <c r="B7596" s="47" t="s">
        <v>2133</v>
      </c>
      <c r="C7596" s="46" t="s">
        <v>336</v>
      </c>
      <c r="D7596" s="46" t="s">
        <v>1417</v>
      </c>
      <c r="E7596" s="46" t="s">
        <v>1453</v>
      </c>
      <c r="F7596" s="45" t="s">
        <v>1452</v>
      </c>
      <c r="G7596" s="26" t="s">
        <v>7</v>
      </c>
      <c r="H7596" s="30">
        <v>-117939</v>
      </c>
      <c r="I7596" s="24"/>
      <c r="J7596" s="36"/>
      <c r="K7596" s="24"/>
      <c r="L7596" s="24"/>
      <c r="M7596" s="80">
        <f>IFERROR((Base_actualizacion!$L7592/Base_actualizacion!$K7592)," " )</f>
        <v>0</v>
      </c>
    </row>
    <row r="7597" spans="2:13" ht="24.9" customHeight="1" outlineLevel="2" x14ac:dyDescent="0.3">
      <c r="B7597" s="47" t="s">
        <v>2133</v>
      </c>
      <c r="C7597" s="46" t="s">
        <v>336</v>
      </c>
      <c r="D7597" s="46" t="s">
        <v>1417</v>
      </c>
      <c r="E7597" s="46" t="s">
        <v>1453</v>
      </c>
      <c r="F7597" s="45" t="s">
        <v>1452</v>
      </c>
      <c r="G7597" s="26" t="s">
        <v>2137</v>
      </c>
      <c r="H7597" s="30">
        <v>119471</v>
      </c>
      <c r="I7597" s="24"/>
      <c r="J7597" s="36">
        <f>IFERROR((H7597/I7597),0)</f>
        <v>0</v>
      </c>
      <c r="K7597" s="24"/>
      <c r="L7597" s="24"/>
      <c r="M7597" s="80"/>
    </row>
    <row r="7598" spans="2:13" ht="24.9" customHeight="1" outlineLevel="2" x14ac:dyDescent="0.3">
      <c r="B7598" s="47" t="s">
        <v>2133</v>
      </c>
      <c r="C7598" s="46" t="s">
        <v>336</v>
      </c>
      <c r="D7598" s="46" t="s">
        <v>1417</v>
      </c>
      <c r="E7598" s="46" t="s">
        <v>1453</v>
      </c>
      <c r="F7598" s="45" t="s">
        <v>1452</v>
      </c>
      <c r="G7598" s="26" t="s">
        <v>2136</v>
      </c>
      <c r="H7598" s="30">
        <v>62997</v>
      </c>
      <c r="I7598" s="30">
        <v>62997</v>
      </c>
      <c r="J7598" s="36">
        <f>I7598/H7598</f>
        <v>1</v>
      </c>
      <c r="K7598" s="24"/>
      <c r="L7598" s="24"/>
      <c r="M7598" s="80"/>
    </row>
    <row r="7599" spans="2:13" ht="24.9" customHeight="1" outlineLevel="1" x14ac:dyDescent="0.3">
      <c r="B7599" s="44" t="str">
        <f>B7598</f>
        <v>ASIGNACIONES DIRECTAS (20% DEL SGR)</v>
      </c>
      <c r="C7599" s="43" t="s">
        <v>336</v>
      </c>
      <c r="D7599" s="43" t="s">
        <v>1417</v>
      </c>
      <c r="E7599" s="43" t="s">
        <v>1453</v>
      </c>
      <c r="F7599" s="42" t="s">
        <v>1452</v>
      </c>
      <c r="G7599" s="18" t="s">
        <v>3</v>
      </c>
      <c r="H7599" s="32">
        <f>SUBTOTAL(9,H7595:H7598)</f>
        <v>654225</v>
      </c>
      <c r="I7599" s="32">
        <f>SUBTOTAL(9,I7595:I7598)</f>
        <v>62997</v>
      </c>
      <c r="J7599" s="31">
        <f>SUBTOTAL(9,J7595:J7598)</f>
        <v>1</v>
      </c>
      <c r="K7599" s="14">
        <f>SUBTOTAL(9,K7595:K7598)</f>
        <v>54343</v>
      </c>
      <c r="L7599" s="14">
        <f>SUBTOTAL(9,L7596:L7598)</f>
        <v>0</v>
      </c>
      <c r="M7599" s="80">
        <f>SUBTOTAL(9,M7595:M7598)</f>
        <v>0</v>
      </c>
    </row>
    <row r="7600" spans="2:13" ht="24.9" customHeight="1" outlineLevel="2" x14ac:dyDescent="0.3">
      <c r="B7600" s="47" t="s">
        <v>2133</v>
      </c>
      <c r="C7600" s="46" t="s">
        <v>336</v>
      </c>
      <c r="D7600" s="46" t="s">
        <v>1417</v>
      </c>
      <c r="E7600" s="46" t="s">
        <v>1451</v>
      </c>
      <c r="F7600" s="45" t="s">
        <v>1450</v>
      </c>
      <c r="G7600" s="26" t="s">
        <v>0</v>
      </c>
      <c r="H7600" s="30">
        <v>599005085</v>
      </c>
      <c r="I7600" s="30">
        <v>167808723.28999999</v>
      </c>
      <c r="J7600" s="36">
        <f>I7600/H7600</f>
        <v>0.28014574081620691</v>
      </c>
      <c r="K7600" s="30">
        <v>53304664</v>
      </c>
      <c r="L7600" s="30">
        <f>I7600</f>
        <v>167808723.28999999</v>
      </c>
      <c r="M7600" s="80">
        <f>L7600/K7600</f>
        <v>3.1481058259742523</v>
      </c>
    </row>
    <row r="7601" spans="2:13" ht="24.9" customHeight="1" outlineLevel="2" x14ac:dyDescent="0.3">
      <c r="B7601" s="47" t="s">
        <v>2133</v>
      </c>
      <c r="C7601" s="46" t="s">
        <v>336</v>
      </c>
      <c r="D7601" s="46" t="s">
        <v>1417</v>
      </c>
      <c r="E7601" s="46" t="s">
        <v>1451</v>
      </c>
      <c r="F7601" s="45" t="s">
        <v>1450</v>
      </c>
      <c r="G7601" s="26" t="s">
        <v>7</v>
      </c>
      <c r="H7601" s="30">
        <v>-119801017</v>
      </c>
      <c r="I7601" s="24"/>
      <c r="J7601" s="36"/>
      <c r="K7601" s="24"/>
      <c r="L7601" s="24"/>
      <c r="M7601" s="80" t="str">
        <f>IFERROR((Base_actualizacion!$L7597/Base_actualizacion!$K7597)," " )</f>
        <v xml:space="preserve"> </v>
      </c>
    </row>
    <row r="7602" spans="2:13" ht="24.9" customHeight="1" outlineLevel="2" x14ac:dyDescent="0.3">
      <c r="B7602" s="47" t="s">
        <v>2133</v>
      </c>
      <c r="C7602" s="46" t="s">
        <v>336</v>
      </c>
      <c r="D7602" s="46" t="s">
        <v>1417</v>
      </c>
      <c r="E7602" s="46" t="s">
        <v>1451</v>
      </c>
      <c r="F7602" s="45" t="s">
        <v>1450</v>
      </c>
      <c r="G7602" s="26" t="s">
        <v>2136</v>
      </c>
      <c r="H7602" s="30">
        <v>55443263</v>
      </c>
      <c r="I7602" s="30">
        <v>55443263</v>
      </c>
      <c r="J7602" s="36">
        <f>I7602/H7602</f>
        <v>1</v>
      </c>
      <c r="K7602" s="24"/>
      <c r="L7602" s="24"/>
      <c r="M7602" s="80"/>
    </row>
    <row r="7603" spans="2:13" ht="24.9" customHeight="1" outlineLevel="1" x14ac:dyDescent="0.3">
      <c r="B7603" s="44" t="str">
        <f>B7602</f>
        <v>ASIGNACIONES DIRECTAS (20% DEL SGR)</v>
      </c>
      <c r="C7603" s="43" t="s">
        <v>336</v>
      </c>
      <c r="D7603" s="43" t="s">
        <v>1417</v>
      </c>
      <c r="E7603" s="43" t="s">
        <v>1451</v>
      </c>
      <c r="F7603" s="42" t="s">
        <v>1450</v>
      </c>
      <c r="G7603" s="18" t="s">
        <v>3</v>
      </c>
      <c r="H7603" s="32">
        <f>SUBTOTAL(9,H7600:H7602)</f>
        <v>534647331</v>
      </c>
      <c r="I7603" s="32">
        <f>SUBTOTAL(9,I7600:I7602)</f>
        <v>223251986.28999999</v>
      </c>
      <c r="J7603" s="31">
        <f>SUBTOTAL(9,J7600:J7602)</f>
        <v>1.2801457408162069</v>
      </c>
      <c r="K7603" s="14">
        <f>SUBTOTAL(9,K7600:K7602)</f>
        <v>53304664</v>
      </c>
      <c r="L7603" s="14">
        <f>SUBTOTAL(9,L7600:L7602)</f>
        <v>167808723.28999999</v>
      </c>
      <c r="M7603" s="80">
        <f>SUBTOTAL(9,M7600:M7602)</f>
        <v>3.1481058259742523</v>
      </c>
    </row>
    <row r="7604" spans="2:13" ht="24.9" customHeight="1" outlineLevel="2" x14ac:dyDescent="0.3">
      <c r="B7604" s="47" t="s">
        <v>2133</v>
      </c>
      <c r="C7604" s="46" t="s">
        <v>336</v>
      </c>
      <c r="D7604" s="46" t="s">
        <v>1417</v>
      </c>
      <c r="E7604" s="46" t="s">
        <v>1449</v>
      </c>
      <c r="F7604" s="45" t="s">
        <v>1448</v>
      </c>
      <c r="G7604" s="26" t="s">
        <v>0</v>
      </c>
      <c r="H7604" s="30">
        <v>281206</v>
      </c>
      <c r="I7604" s="30">
        <v>0</v>
      </c>
      <c r="J7604" s="36">
        <f>I7604/H7604</f>
        <v>0</v>
      </c>
      <c r="K7604" s="30">
        <v>25311</v>
      </c>
      <c r="L7604" s="30">
        <f>I7604</f>
        <v>0</v>
      </c>
      <c r="M7604" s="80">
        <f>L7604/K7604</f>
        <v>0</v>
      </c>
    </row>
    <row r="7605" spans="2:13" ht="24.9" customHeight="1" outlineLevel="2" x14ac:dyDescent="0.3">
      <c r="B7605" s="47" t="s">
        <v>2133</v>
      </c>
      <c r="C7605" s="46" t="s">
        <v>336</v>
      </c>
      <c r="D7605" s="46" t="s">
        <v>1417</v>
      </c>
      <c r="E7605" s="46" t="s">
        <v>1449</v>
      </c>
      <c r="F7605" s="45" t="s">
        <v>1448</v>
      </c>
      <c r="G7605" s="26" t="s">
        <v>7</v>
      </c>
      <c r="H7605" s="30">
        <v>-56241</v>
      </c>
      <c r="I7605" s="24"/>
      <c r="J7605" s="36"/>
      <c r="K7605" s="24"/>
      <c r="L7605" s="24"/>
      <c r="M7605" s="80" t="str">
        <f>IFERROR((Base_actualizacion!$L7601/Base_actualizacion!$K7601)," " )</f>
        <v xml:space="preserve"> </v>
      </c>
    </row>
    <row r="7606" spans="2:13" ht="24.9" customHeight="1" outlineLevel="2" x14ac:dyDescent="0.3">
      <c r="B7606" s="47" t="s">
        <v>2133</v>
      </c>
      <c r="C7606" s="46" t="s">
        <v>336</v>
      </c>
      <c r="D7606" s="46" t="s">
        <v>1417</v>
      </c>
      <c r="E7606" s="46" t="s">
        <v>1449</v>
      </c>
      <c r="F7606" s="45" t="s">
        <v>1448</v>
      </c>
      <c r="G7606" s="26" t="s">
        <v>2136</v>
      </c>
      <c r="H7606" s="30">
        <v>34861</v>
      </c>
      <c r="I7606" s="30">
        <v>34861</v>
      </c>
      <c r="J7606" s="36">
        <f>I7606/H7606</f>
        <v>1</v>
      </c>
      <c r="K7606" s="24"/>
      <c r="L7606" s="24"/>
      <c r="M7606" s="80"/>
    </row>
    <row r="7607" spans="2:13" ht="24.9" customHeight="1" outlineLevel="1" x14ac:dyDescent="0.3">
      <c r="B7607" s="44" t="str">
        <f>B7606</f>
        <v>ASIGNACIONES DIRECTAS (20% DEL SGR)</v>
      </c>
      <c r="C7607" s="43" t="s">
        <v>336</v>
      </c>
      <c r="D7607" s="43" t="s">
        <v>1417</v>
      </c>
      <c r="E7607" s="43" t="s">
        <v>1449</v>
      </c>
      <c r="F7607" s="42" t="s">
        <v>1448</v>
      </c>
      <c r="G7607" s="18" t="s">
        <v>3</v>
      </c>
      <c r="H7607" s="32">
        <f>SUBTOTAL(9,H7604:H7606)</f>
        <v>259826</v>
      </c>
      <c r="I7607" s="32">
        <f>SUBTOTAL(9,I7604:I7606)</f>
        <v>34861</v>
      </c>
      <c r="J7607" s="31">
        <f>SUBTOTAL(9,J7604:J7606)</f>
        <v>1</v>
      </c>
      <c r="K7607" s="14">
        <f>SUBTOTAL(9,K7604:K7606)</f>
        <v>25311</v>
      </c>
      <c r="L7607" s="14">
        <f>SUBTOTAL(9,L7604:L7606)</f>
        <v>0</v>
      </c>
      <c r="M7607" s="80">
        <f>SUBTOTAL(9,M7604:M7606)</f>
        <v>0</v>
      </c>
    </row>
    <row r="7608" spans="2:13" ht="24.9" customHeight="1" outlineLevel="2" x14ac:dyDescent="0.3">
      <c r="B7608" s="47" t="s">
        <v>2133</v>
      </c>
      <c r="C7608" s="46" t="s">
        <v>336</v>
      </c>
      <c r="D7608" s="46" t="s">
        <v>1417</v>
      </c>
      <c r="E7608" s="46" t="s">
        <v>1447</v>
      </c>
      <c r="F7608" s="45" t="s">
        <v>1446</v>
      </c>
      <c r="G7608" s="26" t="s">
        <v>2136</v>
      </c>
      <c r="H7608" s="30">
        <v>1746164</v>
      </c>
      <c r="I7608" s="30">
        <v>1746164</v>
      </c>
      <c r="J7608" s="36">
        <f>I7608/H7608</f>
        <v>1</v>
      </c>
      <c r="K7608" s="24"/>
      <c r="L7608" s="24"/>
      <c r="M7608" s="80"/>
    </row>
    <row r="7609" spans="2:13" ht="24.9" customHeight="1" outlineLevel="1" x14ac:dyDescent="0.3">
      <c r="B7609" s="44" t="str">
        <f>B7608</f>
        <v>ASIGNACIONES DIRECTAS (20% DEL SGR)</v>
      </c>
      <c r="C7609" s="43" t="s">
        <v>336</v>
      </c>
      <c r="D7609" s="43" t="s">
        <v>1417</v>
      </c>
      <c r="E7609" s="43" t="s">
        <v>1447</v>
      </c>
      <c r="F7609" s="42" t="s">
        <v>1446</v>
      </c>
      <c r="G7609" s="18" t="s">
        <v>3</v>
      </c>
      <c r="H7609" s="32">
        <f>SUBTOTAL(9,H7608:H7608)</f>
        <v>1746164</v>
      </c>
      <c r="I7609" s="32">
        <f>SUBTOTAL(9,I7608:I7608)</f>
        <v>1746164</v>
      </c>
      <c r="J7609" s="31">
        <f>SUBTOTAL(9,J7608:J7608)</f>
        <v>1</v>
      </c>
      <c r="K7609" s="14">
        <f>SUBTOTAL(9,K7608:K7608)</f>
        <v>0</v>
      </c>
      <c r="L7609" s="14">
        <f>SUBTOTAL(9,L7606:L7608)</f>
        <v>0</v>
      </c>
      <c r="M7609" s="80">
        <f>SUBTOTAL(9,M7608:M7608)</f>
        <v>0</v>
      </c>
    </row>
    <row r="7610" spans="2:13" ht="24.9" customHeight="1" outlineLevel="2" x14ac:dyDescent="0.3">
      <c r="B7610" s="47" t="s">
        <v>2133</v>
      </c>
      <c r="C7610" s="46" t="s">
        <v>336</v>
      </c>
      <c r="D7610" s="46" t="s">
        <v>1417</v>
      </c>
      <c r="E7610" s="46" t="s">
        <v>1445</v>
      </c>
      <c r="F7610" s="45" t="s">
        <v>1444</v>
      </c>
      <c r="G7610" s="26" t="s">
        <v>0</v>
      </c>
      <c r="H7610" s="30">
        <v>42425623</v>
      </c>
      <c r="I7610" s="30">
        <v>3784653.39</v>
      </c>
      <c r="J7610" s="36">
        <f>I7610/H7610</f>
        <v>8.9206784070088974E-2</v>
      </c>
      <c r="K7610" s="30">
        <v>3817948</v>
      </c>
      <c r="L7610" s="30">
        <f>I7610</f>
        <v>3784653.39</v>
      </c>
      <c r="M7610" s="80">
        <f>L7610/K7610</f>
        <v>0.99127944906530951</v>
      </c>
    </row>
    <row r="7611" spans="2:13" ht="24.9" customHeight="1" outlineLevel="2" x14ac:dyDescent="0.3">
      <c r="B7611" s="47" t="s">
        <v>2133</v>
      </c>
      <c r="C7611" s="46" t="s">
        <v>336</v>
      </c>
      <c r="D7611" s="46" t="s">
        <v>1417</v>
      </c>
      <c r="E7611" s="46" t="s">
        <v>1445</v>
      </c>
      <c r="F7611" s="45" t="s">
        <v>1444</v>
      </c>
      <c r="G7611" s="26" t="s">
        <v>7</v>
      </c>
      <c r="H7611" s="30">
        <v>-8485125</v>
      </c>
      <c r="I7611" s="24"/>
      <c r="J7611" s="36"/>
      <c r="K7611" s="24"/>
      <c r="L7611" s="24"/>
      <c r="M7611" s="80" t="str">
        <f>IFERROR((Base_actualizacion!$L7606/Base_actualizacion!$K7606)," " )</f>
        <v xml:space="preserve"> </v>
      </c>
    </row>
    <row r="7612" spans="2:13" ht="24.9" customHeight="1" outlineLevel="2" x14ac:dyDescent="0.3">
      <c r="B7612" s="47" t="s">
        <v>2133</v>
      </c>
      <c r="C7612" s="46" t="s">
        <v>336</v>
      </c>
      <c r="D7612" s="46" t="s">
        <v>1417</v>
      </c>
      <c r="E7612" s="46" t="s">
        <v>1445</v>
      </c>
      <c r="F7612" s="45" t="s">
        <v>1444</v>
      </c>
      <c r="G7612" s="26" t="s">
        <v>2137</v>
      </c>
      <c r="H7612" s="30">
        <v>10851814</v>
      </c>
      <c r="I7612" s="24"/>
      <c r="J7612" s="36">
        <f>IFERROR((H7612/I7612),0)</f>
        <v>0</v>
      </c>
      <c r="K7612" s="24"/>
      <c r="L7612" s="24"/>
      <c r="M7612" s="80"/>
    </row>
    <row r="7613" spans="2:13" ht="24.9" customHeight="1" outlineLevel="2" x14ac:dyDescent="0.3">
      <c r="B7613" s="47" t="s">
        <v>2133</v>
      </c>
      <c r="C7613" s="46" t="s">
        <v>336</v>
      </c>
      <c r="D7613" s="46" t="s">
        <v>1417</v>
      </c>
      <c r="E7613" s="46" t="s">
        <v>1445</v>
      </c>
      <c r="F7613" s="45" t="s">
        <v>1444</v>
      </c>
      <c r="G7613" s="26" t="s">
        <v>2136</v>
      </c>
      <c r="H7613" s="30">
        <v>11076113</v>
      </c>
      <c r="I7613" s="30">
        <v>11076113</v>
      </c>
      <c r="J7613" s="36">
        <f>I7613/H7613</f>
        <v>1</v>
      </c>
      <c r="K7613" s="24"/>
      <c r="L7613" s="24"/>
      <c r="M7613" s="80"/>
    </row>
    <row r="7614" spans="2:13" ht="24.9" customHeight="1" outlineLevel="1" x14ac:dyDescent="0.3">
      <c r="B7614" s="44" t="str">
        <f>B7613</f>
        <v>ASIGNACIONES DIRECTAS (20% DEL SGR)</v>
      </c>
      <c r="C7614" s="43" t="s">
        <v>336</v>
      </c>
      <c r="D7614" s="43" t="s">
        <v>1417</v>
      </c>
      <c r="E7614" s="43" t="s">
        <v>1445</v>
      </c>
      <c r="F7614" s="42" t="s">
        <v>1444</v>
      </c>
      <c r="G7614" s="18" t="s">
        <v>3</v>
      </c>
      <c r="H7614" s="32">
        <f>SUBTOTAL(9,H7610:H7613)</f>
        <v>55868425</v>
      </c>
      <c r="I7614" s="32">
        <f>SUBTOTAL(9,I7610:I7613)</f>
        <v>14860766.390000001</v>
      </c>
      <c r="J7614" s="31">
        <f>SUBTOTAL(9,J7610:J7613)</f>
        <v>1.089206784070089</v>
      </c>
      <c r="K7614" s="14">
        <f>SUBTOTAL(9,K7610:K7613)</f>
        <v>3817948</v>
      </c>
      <c r="L7614" s="14">
        <f>SUBTOTAL(9,L7611:L7613)</f>
        <v>0</v>
      </c>
      <c r="M7614" s="80">
        <f>SUBTOTAL(9,M7610:M7613)</f>
        <v>0.99127944906530951</v>
      </c>
    </row>
    <row r="7615" spans="2:13" ht="24.9" customHeight="1" outlineLevel="2" x14ac:dyDescent="0.3">
      <c r="B7615" s="47" t="s">
        <v>2133</v>
      </c>
      <c r="C7615" s="46" t="s">
        <v>336</v>
      </c>
      <c r="D7615" s="46" t="s">
        <v>1417</v>
      </c>
      <c r="E7615" s="46" t="s">
        <v>1441</v>
      </c>
      <c r="F7615" s="45" t="s">
        <v>1440</v>
      </c>
      <c r="G7615" s="26" t="s">
        <v>0</v>
      </c>
      <c r="H7615" s="30">
        <v>997952</v>
      </c>
      <c r="I7615" s="30">
        <v>0</v>
      </c>
      <c r="J7615" s="36">
        <f>I7615/H7615</f>
        <v>0</v>
      </c>
      <c r="K7615" s="30">
        <v>88927</v>
      </c>
      <c r="L7615" s="30">
        <f>I7615</f>
        <v>0</v>
      </c>
      <c r="M7615" s="80">
        <f>L7615/K7615</f>
        <v>0</v>
      </c>
    </row>
    <row r="7616" spans="2:13" ht="24.9" customHeight="1" outlineLevel="2" x14ac:dyDescent="0.3">
      <c r="B7616" s="47" t="s">
        <v>2133</v>
      </c>
      <c r="C7616" s="46" t="s">
        <v>336</v>
      </c>
      <c r="D7616" s="46" t="s">
        <v>1417</v>
      </c>
      <c r="E7616" s="46" t="s">
        <v>1441</v>
      </c>
      <c r="F7616" s="45" t="s">
        <v>1440</v>
      </c>
      <c r="G7616" s="26" t="s">
        <v>7</v>
      </c>
      <c r="H7616" s="30">
        <v>-199590</v>
      </c>
      <c r="I7616" s="24"/>
      <c r="J7616" s="36"/>
      <c r="K7616" s="24"/>
      <c r="L7616" s="24"/>
      <c r="M7616" s="80" t="str">
        <f>IFERROR((Base_actualizacion!$L7612/Base_actualizacion!$K7612)," " )</f>
        <v xml:space="preserve"> </v>
      </c>
    </row>
    <row r="7617" spans="2:13" ht="24.9" customHeight="1" outlineLevel="2" x14ac:dyDescent="0.3">
      <c r="B7617" s="47" t="s">
        <v>2133</v>
      </c>
      <c r="C7617" s="46" t="s">
        <v>336</v>
      </c>
      <c r="D7617" s="46" t="s">
        <v>1417</v>
      </c>
      <c r="E7617" s="46" t="s">
        <v>1441</v>
      </c>
      <c r="F7617" s="45" t="s">
        <v>1440</v>
      </c>
      <c r="G7617" s="26" t="s">
        <v>2136</v>
      </c>
      <c r="H7617" s="30">
        <v>19955</v>
      </c>
      <c r="I7617" s="30">
        <v>19955</v>
      </c>
      <c r="J7617" s="36">
        <f>I7617/H7617</f>
        <v>1</v>
      </c>
      <c r="K7617" s="24"/>
      <c r="L7617" s="24"/>
      <c r="M7617" s="80"/>
    </row>
    <row r="7618" spans="2:13" ht="24.9" customHeight="1" outlineLevel="1" x14ac:dyDescent="0.3">
      <c r="B7618" s="44" t="str">
        <f>B7617</f>
        <v>ASIGNACIONES DIRECTAS (20% DEL SGR)</v>
      </c>
      <c r="C7618" s="43" t="s">
        <v>336</v>
      </c>
      <c r="D7618" s="43" t="s">
        <v>1417</v>
      </c>
      <c r="E7618" s="43" t="s">
        <v>1441</v>
      </c>
      <c r="F7618" s="42" t="s">
        <v>1440</v>
      </c>
      <c r="G7618" s="18" t="s">
        <v>3</v>
      </c>
      <c r="H7618" s="32">
        <f>SUBTOTAL(9,H7615:H7617)</f>
        <v>818317</v>
      </c>
      <c r="I7618" s="32">
        <f>SUBTOTAL(9,I7615:I7617)</f>
        <v>19955</v>
      </c>
      <c r="J7618" s="31">
        <f>SUBTOTAL(9,J7615:J7617)</f>
        <v>1</v>
      </c>
      <c r="K7618" s="14">
        <f>SUBTOTAL(9,K7615:K7617)</f>
        <v>88927</v>
      </c>
      <c r="L7618" s="14">
        <f>SUBTOTAL(9,L7615:L7617)</f>
        <v>0</v>
      </c>
      <c r="M7618" s="80">
        <f>SUBTOTAL(9,M7615:M7617)</f>
        <v>0</v>
      </c>
    </row>
    <row r="7619" spans="2:13" ht="24.9" customHeight="1" outlineLevel="2" x14ac:dyDescent="0.3">
      <c r="B7619" s="47" t="s">
        <v>2133</v>
      </c>
      <c r="C7619" s="46" t="s">
        <v>336</v>
      </c>
      <c r="D7619" s="46" t="s">
        <v>1417</v>
      </c>
      <c r="E7619" s="46" t="s">
        <v>1439</v>
      </c>
      <c r="F7619" s="45" t="s">
        <v>1438</v>
      </c>
      <c r="G7619" s="26" t="s">
        <v>2136</v>
      </c>
      <c r="H7619" s="30">
        <v>6916</v>
      </c>
      <c r="I7619" s="30">
        <v>6916</v>
      </c>
      <c r="J7619" s="36">
        <f>I7619/H7619</f>
        <v>1</v>
      </c>
      <c r="K7619" s="24"/>
      <c r="L7619" s="24"/>
      <c r="M7619" s="80"/>
    </row>
    <row r="7620" spans="2:13" ht="24.9" customHeight="1" outlineLevel="1" x14ac:dyDescent="0.3">
      <c r="B7620" s="44" t="str">
        <f>B7619</f>
        <v>ASIGNACIONES DIRECTAS (20% DEL SGR)</v>
      </c>
      <c r="C7620" s="43" t="s">
        <v>336</v>
      </c>
      <c r="D7620" s="43" t="s">
        <v>1417</v>
      </c>
      <c r="E7620" s="43" t="s">
        <v>1439</v>
      </c>
      <c r="F7620" s="42" t="s">
        <v>1438</v>
      </c>
      <c r="G7620" s="18" t="s">
        <v>3</v>
      </c>
      <c r="H7620" s="32">
        <f>SUBTOTAL(9,H7619:H7619)</f>
        <v>6916</v>
      </c>
      <c r="I7620" s="32">
        <f>SUBTOTAL(9,I7619:I7619)</f>
        <v>6916</v>
      </c>
      <c r="J7620" s="31">
        <f>SUBTOTAL(9,J7619:J7619)</f>
        <v>1</v>
      </c>
      <c r="K7620" s="14">
        <f>SUBTOTAL(9,K7619:K7619)</f>
        <v>0</v>
      </c>
      <c r="L7620" s="14">
        <f>SUBTOTAL(9,L7617:L7619)</f>
        <v>0</v>
      </c>
      <c r="M7620" s="80">
        <f>SUBTOTAL(9,M7619:M7619)</f>
        <v>0</v>
      </c>
    </row>
    <row r="7621" spans="2:13" ht="24.9" customHeight="1" outlineLevel="2" x14ac:dyDescent="0.3">
      <c r="B7621" s="47" t="s">
        <v>2133</v>
      </c>
      <c r="C7621" s="46" t="s">
        <v>336</v>
      </c>
      <c r="D7621" s="46" t="s">
        <v>1417</v>
      </c>
      <c r="E7621" s="46" t="s">
        <v>1437</v>
      </c>
      <c r="F7621" s="45" t="s">
        <v>1436</v>
      </c>
      <c r="G7621" s="26" t="s">
        <v>2136</v>
      </c>
      <c r="H7621" s="30">
        <v>6398</v>
      </c>
      <c r="I7621" s="30">
        <v>6398</v>
      </c>
      <c r="J7621" s="36">
        <f>I7621/H7621</f>
        <v>1</v>
      </c>
      <c r="K7621" s="24"/>
      <c r="L7621" s="24"/>
      <c r="M7621" s="80"/>
    </row>
    <row r="7622" spans="2:13" ht="24.9" customHeight="1" outlineLevel="1" x14ac:dyDescent="0.3">
      <c r="B7622" s="44" t="str">
        <f>B7621</f>
        <v>ASIGNACIONES DIRECTAS (20% DEL SGR)</v>
      </c>
      <c r="C7622" s="43" t="s">
        <v>336</v>
      </c>
      <c r="D7622" s="43" t="s">
        <v>1417</v>
      </c>
      <c r="E7622" s="43" t="s">
        <v>1437</v>
      </c>
      <c r="F7622" s="42" t="s">
        <v>1436</v>
      </c>
      <c r="G7622" s="18" t="s">
        <v>3</v>
      </c>
      <c r="H7622" s="32">
        <f>SUBTOTAL(9,H7621:H7621)</f>
        <v>6398</v>
      </c>
      <c r="I7622" s="32">
        <f>SUBTOTAL(9,I7621:I7621)</f>
        <v>6398</v>
      </c>
      <c r="J7622" s="31">
        <f>SUBTOTAL(9,J7621:J7621)</f>
        <v>1</v>
      </c>
      <c r="K7622" s="14">
        <f>SUBTOTAL(9,K7621:K7621)</f>
        <v>0</v>
      </c>
      <c r="L7622" s="14">
        <f>SUBTOTAL(9,L7619:L7621)</f>
        <v>0</v>
      </c>
      <c r="M7622" s="80">
        <f>SUBTOTAL(9,M7621:M7621)</f>
        <v>0</v>
      </c>
    </row>
    <row r="7623" spans="2:13" ht="24.9" customHeight="1" outlineLevel="2" x14ac:dyDescent="0.3">
      <c r="B7623" s="47" t="s">
        <v>2133</v>
      </c>
      <c r="C7623" s="46" t="s">
        <v>336</v>
      </c>
      <c r="D7623" s="46" t="s">
        <v>1417</v>
      </c>
      <c r="E7623" s="46" t="s">
        <v>1435</v>
      </c>
      <c r="F7623" s="45" t="s">
        <v>1434</v>
      </c>
      <c r="G7623" s="26" t="s">
        <v>0</v>
      </c>
      <c r="H7623" s="30">
        <v>2068433826</v>
      </c>
      <c r="I7623" s="30">
        <v>71285391.900000006</v>
      </c>
      <c r="J7623" s="36">
        <f>I7623/H7623</f>
        <v>3.446346264693121E-2</v>
      </c>
      <c r="K7623" s="30">
        <v>146198100.31</v>
      </c>
      <c r="L7623" s="30">
        <f>I7623</f>
        <v>71285391.900000006</v>
      </c>
      <c r="M7623" s="80">
        <f>L7623/K7623</f>
        <v>0.4875945155843045</v>
      </c>
    </row>
    <row r="7624" spans="2:13" ht="24.9" customHeight="1" outlineLevel="2" x14ac:dyDescent="0.3">
      <c r="B7624" s="47" t="s">
        <v>2133</v>
      </c>
      <c r="C7624" s="46" t="s">
        <v>336</v>
      </c>
      <c r="D7624" s="46" t="s">
        <v>1417</v>
      </c>
      <c r="E7624" s="46" t="s">
        <v>1435</v>
      </c>
      <c r="F7624" s="45" t="s">
        <v>1434</v>
      </c>
      <c r="G7624" s="26" t="s">
        <v>7</v>
      </c>
      <c r="H7624" s="30">
        <v>-413686765</v>
      </c>
      <c r="I7624" s="24"/>
      <c r="J7624" s="36"/>
      <c r="K7624" s="24"/>
      <c r="L7624" s="24"/>
      <c r="M7624" s="80" t="str">
        <f>IFERROR((Base_actualizacion!$L7619/Base_actualizacion!$K7619)," " )</f>
        <v xml:space="preserve"> </v>
      </c>
    </row>
    <row r="7625" spans="2:13" ht="24.9" customHeight="1" outlineLevel="2" x14ac:dyDescent="0.3">
      <c r="B7625" s="47" t="s">
        <v>2133</v>
      </c>
      <c r="C7625" s="46" t="s">
        <v>336</v>
      </c>
      <c r="D7625" s="46" t="s">
        <v>1417</v>
      </c>
      <c r="E7625" s="46" t="s">
        <v>1435</v>
      </c>
      <c r="F7625" s="45" t="s">
        <v>1434</v>
      </c>
      <c r="G7625" s="26" t="s">
        <v>2137</v>
      </c>
      <c r="H7625" s="30">
        <v>15463264</v>
      </c>
      <c r="I7625" s="24"/>
      <c r="J7625" s="36">
        <f>IFERROR((H7625/I7625),0)</f>
        <v>0</v>
      </c>
      <c r="K7625" s="24"/>
      <c r="L7625" s="24"/>
      <c r="M7625" s="80"/>
    </row>
    <row r="7626" spans="2:13" ht="24.9" customHeight="1" outlineLevel="2" x14ac:dyDescent="0.3">
      <c r="B7626" s="47" t="s">
        <v>2133</v>
      </c>
      <c r="C7626" s="46" t="s">
        <v>336</v>
      </c>
      <c r="D7626" s="46" t="s">
        <v>1417</v>
      </c>
      <c r="E7626" s="46" t="s">
        <v>1435</v>
      </c>
      <c r="F7626" s="45" t="s">
        <v>1434</v>
      </c>
      <c r="G7626" s="26" t="s">
        <v>2136</v>
      </c>
      <c r="H7626" s="30">
        <v>74126342</v>
      </c>
      <c r="I7626" s="30">
        <v>74126342</v>
      </c>
      <c r="J7626" s="36">
        <f>I7626/H7626</f>
        <v>1</v>
      </c>
      <c r="K7626" s="24"/>
      <c r="L7626" s="24"/>
      <c r="M7626" s="80"/>
    </row>
    <row r="7627" spans="2:13" ht="24.9" customHeight="1" outlineLevel="1" x14ac:dyDescent="0.3">
      <c r="B7627" s="44" t="str">
        <f>B7626</f>
        <v>ASIGNACIONES DIRECTAS (20% DEL SGR)</v>
      </c>
      <c r="C7627" s="43" t="s">
        <v>336</v>
      </c>
      <c r="D7627" s="43" t="s">
        <v>1417</v>
      </c>
      <c r="E7627" s="43" t="s">
        <v>1435</v>
      </c>
      <c r="F7627" s="42" t="s">
        <v>1434</v>
      </c>
      <c r="G7627" s="18" t="s">
        <v>3</v>
      </c>
      <c r="H7627" s="32">
        <f>SUBTOTAL(9,H7623:H7626)</f>
        <v>1744336667</v>
      </c>
      <c r="I7627" s="32">
        <f>SUBTOTAL(9,I7623:I7626)</f>
        <v>145411733.90000001</v>
      </c>
      <c r="J7627" s="31">
        <f>SUBTOTAL(9,J7623:J7626)</f>
        <v>1.0344634626469311</v>
      </c>
      <c r="K7627" s="14">
        <f>SUBTOTAL(9,K7623:K7626)</f>
        <v>146198100.31</v>
      </c>
      <c r="L7627" s="14">
        <f>SUBTOTAL(9,L7624:L7626)</f>
        <v>0</v>
      </c>
      <c r="M7627" s="80">
        <f>SUBTOTAL(9,M7623:M7626)</f>
        <v>0.4875945155843045</v>
      </c>
    </row>
    <row r="7628" spans="2:13" ht="24.9" customHeight="1" outlineLevel="2" x14ac:dyDescent="0.3">
      <c r="B7628" s="47" t="s">
        <v>2133</v>
      </c>
      <c r="C7628" s="46" t="s">
        <v>336</v>
      </c>
      <c r="D7628" s="46" t="s">
        <v>1417</v>
      </c>
      <c r="E7628" s="46" t="s">
        <v>1433</v>
      </c>
      <c r="F7628" s="45" t="s">
        <v>1432</v>
      </c>
      <c r="G7628" s="26" t="s">
        <v>0</v>
      </c>
      <c r="H7628" s="30">
        <v>142913</v>
      </c>
      <c r="I7628" s="30">
        <v>0</v>
      </c>
      <c r="J7628" s="36">
        <f>I7628/H7628</f>
        <v>0</v>
      </c>
      <c r="K7628" s="30">
        <v>12736</v>
      </c>
      <c r="L7628" s="30">
        <f>I7628</f>
        <v>0</v>
      </c>
      <c r="M7628" s="80">
        <f>L7628/K7628</f>
        <v>0</v>
      </c>
    </row>
    <row r="7629" spans="2:13" ht="24.9" customHeight="1" outlineLevel="2" x14ac:dyDescent="0.3">
      <c r="B7629" s="47" t="s">
        <v>2133</v>
      </c>
      <c r="C7629" s="46" t="s">
        <v>336</v>
      </c>
      <c r="D7629" s="46" t="s">
        <v>1417</v>
      </c>
      <c r="E7629" s="46" t="s">
        <v>1433</v>
      </c>
      <c r="F7629" s="45" t="s">
        <v>1432</v>
      </c>
      <c r="G7629" s="26" t="s">
        <v>7</v>
      </c>
      <c r="H7629" s="30">
        <v>-28583</v>
      </c>
      <c r="I7629" s="24"/>
      <c r="J7629" s="36"/>
      <c r="K7629" s="24"/>
      <c r="L7629" s="24"/>
      <c r="M7629" s="80" t="str">
        <f>IFERROR((Base_actualizacion!$L7625/Base_actualizacion!$K7625)," " )</f>
        <v xml:space="preserve"> </v>
      </c>
    </row>
    <row r="7630" spans="2:13" ht="24.9" customHeight="1" outlineLevel="2" x14ac:dyDescent="0.3">
      <c r="B7630" s="47" t="s">
        <v>2133</v>
      </c>
      <c r="C7630" s="46" t="s">
        <v>336</v>
      </c>
      <c r="D7630" s="46" t="s">
        <v>1417</v>
      </c>
      <c r="E7630" s="46" t="s">
        <v>1433</v>
      </c>
      <c r="F7630" s="45" t="s">
        <v>1432</v>
      </c>
      <c r="G7630" s="26" t="s">
        <v>2136</v>
      </c>
      <c r="H7630" s="30">
        <v>940642</v>
      </c>
      <c r="I7630" s="30">
        <v>940642</v>
      </c>
      <c r="J7630" s="36">
        <f>I7630/H7630</f>
        <v>1</v>
      </c>
      <c r="K7630" s="24"/>
      <c r="L7630" s="24"/>
      <c r="M7630" s="80"/>
    </row>
    <row r="7631" spans="2:13" ht="24.9" customHeight="1" outlineLevel="1" x14ac:dyDescent="0.3">
      <c r="B7631" s="44" t="str">
        <f>B7630</f>
        <v>ASIGNACIONES DIRECTAS (20% DEL SGR)</v>
      </c>
      <c r="C7631" s="43" t="s">
        <v>336</v>
      </c>
      <c r="D7631" s="43" t="s">
        <v>1417</v>
      </c>
      <c r="E7631" s="43" t="s">
        <v>1433</v>
      </c>
      <c r="F7631" s="42" t="s">
        <v>1432</v>
      </c>
      <c r="G7631" s="18" t="s">
        <v>3</v>
      </c>
      <c r="H7631" s="32">
        <f>SUBTOTAL(9,H7628:H7630)</f>
        <v>1054972</v>
      </c>
      <c r="I7631" s="32">
        <f>SUBTOTAL(9,I7628:I7630)</f>
        <v>940642</v>
      </c>
      <c r="J7631" s="31">
        <f>SUBTOTAL(9,J7628:J7630)</f>
        <v>1</v>
      </c>
      <c r="K7631" s="14">
        <f>SUBTOTAL(9,K7628:K7630)</f>
        <v>12736</v>
      </c>
      <c r="L7631" s="14">
        <f>SUBTOTAL(9,L7628:L7630)</f>
        <v>0</v>
      </c>
      <c r="M7631" s="80">
        <f>SUBTOTAL(9,M7628:M7630)</f>
        <v>0</v>
      </c>
    </row>
    <row r="7632" spans="2:13" ht="24.9" customHeight="1" outlineLevel="2" x14ac:dyDescent="0.3">
      <c r="B7632" s="47" t="s">
        <v>2133</v>
      </c>
      <c r="C7632" s="46" t="s">
        <v>336</v>
      </c>
      <c r="D7632" s="46" t="s">
        <v>1417</v>
      </c>
      <c r="E7632" s="46" t="s">
        <v>1431</v>
      </c>
      <c r="F7632" s="45" t="s">
        <v>1430</v>
      </c>
      <c r="G7632" s="26" t="s">
        <v>0</v>
      </c>
      <c r="H7632" s="30">
        <v>81722629</v>
      </c>
      <c r="I7632" s="30">
        <v>15821398.68</v>
      </c>
      <c r="J7632" s="36">
        <f>I7632/H7632</f>
        <v>0.19359874827325979</v>
      </c>
      <c r="K7632" s="30">
        <v>7282214</v>
      </c>
      <c r="L7632" s="30">
        <f>I7632</f>
        <v>15821398.68</v>
      </c>
      <c r="M7632" s="80">
        <f>L7632/K7632</f>
        <v>2.1726083139001409</v>
      </c>
    </row>
    <row r="7633" spans="2:13" ht="24.9" customHeight="1" outlineLevel="2" x14ac:dyDescent="0.3">
      <c r="B7633" s="47" t="s">
        <v>2133</v>
      </c>
      <c r="C7633" s="46" t="s">
        <v>336</v>
      </c>
      <c r="D7633" s="46" t="s">
        <v>1417</v>
      </c>
      <c r="E7633" s="46" t="s">
        <v>1431</v>
      </c>
      <c r="F7633" s="45" t="s">
        <v>1430</v>
      </c>
      <c r="G7633" s="26" t="s">
        <v>7</v>
      </c>
      <c r="H7633" s="30">
        <v>-16344526</v>
      </c>
      <c r="I7633" s="24"/>
      <c r="J7633" s="36"/>
      <c r="K7633" s="24"/>
      <c r="L7633" s="24"/>
      <c r="M7633" s="80" t="str">
        <f>IFERROR((Base_actualizacion!$L7629/Base_actualizacion!$K7629)," " )</f>
        <v xml:space="preserve"> </v>
      </c>
    </row>
    <row r="7634" spans="2:13" ht="24.9" customHeight="1" outlineLevel="2" x14ac:dyDescent="0.3">
      <c r="B7634" s="47" t="s">
        <v>2133</v>
      </c>
      <c r="C7634" s="46" t="s">
        <v>336</v>
      </c>
      <c r="D7634" s="46" t="s">
        <v>1417</v>
      </c>
      <c r="E7634" s="46" t="s">
        <v>1431</v>
      </c>
      <c r="F7634" s="45" t="s">
        <v>1430</v>
      </c>
      <c r="G7634" s="26" t="s">
        <v>2136</v>
      </c>
      <c r="H7634" s="30">
        <v>6832694</v>
      </c>
      <c r="I7634" s="30">
        <v>6832694</v>
      </c>
      <c r="J7634" s="36">
        <f>I7634/H7634</f>
        <v>1</v>
      </c>
      <c r="K7634" s="24"/>
      <c r="L7634" s="24"/>
      <c r="M7634" s="80"/>
    </row>
    <row r="7635" spans="2:13" ht="24.9" customHeight="1" outlineLevel="1" x14ac:dyDescent="0.3">
      <c r="B7635" s="44" t="str">
        <f>B7634</f>
        <v>ASIGNACIONES DIRECTAS (20% DEL SGR)</v>
      </c>
      <c r="C7635" s="43" t="s">
        <v>336</v>
      </c>
      <c r="D7635" s="43" t="s">
        <v>1417</v>
      </c>
      <c r="E7635" s="43" t="s">
        <v>1431</v>
      </c>
      <c r="F7635" s="42" t="s">
        <v>1430</v>
      </c>
      <c r="G7635" s="18" t="s">
        <v>3</v>
      </c>
      <c r="H7635" s="32">
        <f>SUBTOTAL(9,H7632:H7634)</f>
        <v>72210797</v>
      </c>
      <c r="I7635" s="32">
        <f>SUBTOTAL(9,I7632:I7634)</f>
        <v>22654092.68</v>
      </c>
      <c r="J7635" s="31">
        <f>SUBTOTAL(9,J7632:J7634)</f>
        <v>1.1935987482732597</v>
      </c>
      <c r="K7635" s="14">
        <f>SUBTOTAL(9,K7632:K7634)</f>
        <v>7282214</v>
      </c>
      <c r="L7635" s="14">
        <f>SUBTOTAL(9,L7632:L7634)</f>
        <v>15821398.68</v>
      </c>
      <c r="M7635" s="80">
        <f>SUBTOTAL(9,M7632:M7634)</f>
        <v>2.1726083139001409</v>
      </c>
    </row>
    <row r="7636" spans="2:13" ht="24.9" customHeight="1" outlineLevel="2" x14ac:dyDescent="0.3">
      <c r="B7636" s="47" t="s">
        <v>2133</v>
      </c>
      <c r="C7636" s="46" t="s">
        <v>336</v>
      </c>
      <c r="D7636" s="46" t="s">
        <v>1417</v>
      </c>
      <c r="E7636" s="46" t="s">
        <v>1429</v>
      </c>
      <c r="F7636" s="45" t="s">
        <v>1428</v>
      </c>
      <c r="G7636" s="26" t="s">
        <v>2136</v>
      </c>
      <c r="H7636" s="30">
        <v>151414</v>
      </c>
      <c r="I7636" s="30">
        <v>151414</v>
      </c>
      <c r="J7636" s="36">
        <f>I7636/H7636</f>
        <v>1</v>
      </c>
      <c r="K7636" s="24"/>
      <c r="L7636" s="24"/>
      <c r="M7636" s="80"/>
    </row>
    <row r="7637" spans="2:13" ht="24.9" customHeight="1" outlineLevel="1" x14ac:dyDescent="0.3">
      <c r="B7637" s="44" t="str">
        <f>B7636</f>
        <v>ASIGNACIONES DIRECTAS (20% DEL SGR)</v>
      </c>
      <c r="C7637" s="43" t="s">
        <v>336</v>
      </c>
      <c r="D7637" s="43" t="s">
        <v>1417</v>
      </c>
      <c r="E7637" s="43" t="s">
        <v>1429</v>
      </c>
      <c r="F7637" s="42" t="s">
        <v>1428</v>
      </c>
      <c r="G7637" s="18" t="s">
        <v>3</v>
      </c>
      <c r="H7637" s="32">
        <f>SUBTOTAL(9,H7636:H7636)</f>
        <v>151414</v>
      </c>
      <c r="I7637" s="32">
        <f>SUBTOTAL(9,I7636:I7636)</f>
        <v>151414</v>
      </c>
      <c r="J7637" s="31">
        <f>SUBTOTAL(9,J7636:J7636)</f>
        <v>1</v>
      </c>
      <c r="K7637" s="14">
        <f>SUBTOTAL(9,K7636:K7636)</f>
        <v>0</v>
      </c>
      <c r="L7637" s="14">
        <f>SUBTOTAL(9,L7634:L7636)</f>
        <v>0</v>
      </c>
      <c r="M7637" s="80">
        <f>SUBTOTAL(9,M7636:M7636)</f>
        <v>0</v>
      </c>
    </row>
    <row r="7638" spans="2:13" ht="24.9" customHeight="1" outlineLevel="2" x14ac:dyDescent="0.3">
      <c r="B7638" s="47" t="s">
        <v>2133</v>
      </c>
      <c r="C7638" s="46" t="s">
        <v>336</v>
      </c>
      <c r="D7638" s="46" t="s">
        <v>1417</v>
      </c>
      <c r="E7638" s="46" t="s">
        <v>1427</v>
      </c>
      <c r="F7638" s="45" t="s">
        <v>1426</v>
      </c>
      <c r="G7638" s="26" t="s">
        <v>0</v>
      </c>
      <c r="H7638" s="30">
        <v>159072633</v>
      </c>
      <c r="I7638" s="30">
        <v>11707021.76</v>
      </c>
      <c r="J7638" s="36">
        <f>I7638/H7638</f>
        <v>7.3595448438953034E-2</v>
      </c>
      <c r="K7638" s="30">
        <v>14812433</v>
      </c>
      <c r="L7638" s="30">
        <f>I7638</f>
        <v>11707021.76</v>
      </c>
      <c r="M7638" s="80">
        <f>L7638/K7638</f>
        <v>0.79035103551185681</v>
      </c>
    </row>
    <row r="7639" spans="2:13" ht="24.9" customHeight="1" outlineLevel="2" x14ac:dyDescent="0.3">
      <c r="B7639" s="47" t="s">
        <v>2133</v>
      </c>
      <c r="C7639" s="46" t="s">
        <v>336</v>
      </c>
      <c r="D7639" s="46" t="s">
        <v>1417</v>
      </c>
      <c r="E7639" s="46" t="s">
        <v>1427</v>
      </c>
      <c r="F7639" s="45" t="s">
        <v>1426</v>
      </c>
      <c r="G7639" s="26" t="s">
        <v>7</v>
      </c>
      <c r="H7639" s="30">
        <v>-31814527</v>
      </c>
      <c r="I7639" s="24"/>
      <c r="J7639" s="36"/>
      <c r="K7639" s="24"/>
      <c r="L7639" s="24"/>
      <c r="M7639" s="80" t="str">
        <f>IFERROR((Base_actualizacion!$L7634/Base_actualizacion!$K7634)," " )</f>
        <v xml:space="preserve"> </v>
      </c>
    </row>
    <row r="7640" spans="2:13" ht="24.9" customHeight="1" outlineLevel="2" x14ac:dyDescent="0.3">
      <c r="B7640" s="47" t="s">
        <v>2133</v>
      </c>
      <c r="C7640" s="46" t="s">
        <v>336</v>
      </c>
      <c r="D7640" s="46" t="s">
        <v>1417</v>
      </c>
      <c r="E7640" s="46" t="s">
        <v>1427</v>
      </c>
      <c r="F7640" s="45" t="s">
        <v>1426</v>
      </c>
      <c r="G7640" s="26" t="s">
        <v>2137</v>
      </c>
      <c r="H7640" s="30">
        <v>148724</v>
      </c>
      <c r="I7640" s="24"/>
      <c r="J7640" s="36">
        <f>IFERROR((H7640/I7640),0)</f>
        <v>0</v>
      </c>
      <c r="K7640" s="24"/>
      <c r="L7640" s="24"/>
      <c r="M7640" s="80"/>
    </row>
    <row r="7641" spans="2:13" ht="24.9" customHeight="1" outlineLevel="2" x14ac:dyDescent="0.3">
      <c r="B7641" s="47" t="s">
        <v>2133</v>
      </c>
      <c r="C7641" s="46" t="s">
        <v>336</v>
      </c>
      <c r="D7641" s="46" t="s">
        <v>1417</v>
      </c>
      <c r="E7641" s="46" t="s">
        <v>1427</v>
      </c>
      <c r="F7641" s="45" t="s">
        <v>1426</v>
      </c>
      <c r="G7641" s="26" t="s">
        <v>2136</v>
      </c>
      <c r="H7641" s="30">
        <v>17659750</v>
      </c>
      <c r="I7641" s="30">
        <v>17659750</v>
      </c>
      <c r="J7641" s="36">
        <f>I7641/H7641</f>
        <v>1</v>
      </c>
      <c r="K7641" s="24"/>
      <c r="L7641" s="24"/>
      <c r="M7641" s="80"/>
    </row>
    <row r="7642" spans="2:13" ht="24.9" customHeight="1" outlineLevel="1" x14ac:dyDescent="0.3">
      <c r="B7642" s="44" t="str">
        <f>B7641</f>
        <v>ASIGNACIONES DIRECTAS (20% DEL SGR)</v>
      </c>
      <c r="C7642" s="43" t="s">
        <v>336</v>
      </c>
      <c r="D7642" s="43" t="s">
        <v>1417</v>
      </c>
      <c r="E7642" s="43" t="s">
        <v>1427</v>
      </c>
      <c r="F7642" s="42" t="s">
        <v>1426</v>
      </c>
      <c r="G7642" s="18" t="s">
        <v>3</v>
      </c>
      <c r="H7642" s="32">
        <f>SUBTOTAL(9,H7638:H7641)</f>
        <v>145066580</v>
      </c>
      <c r="I7642" s="32">
        <f>SUBTOTAL(9,I7638:I7641)</f>
        <v>29366771.759999998</v>
      </c>
      <c r="J7642" s="31">
        <f>SUBTOTAL(9,J7638:J7641)</f>
        <v>1.0735954484389529</v>
      </c>
      <c r="K7642" s="14">
        <f>SUBTOTAL(9,K7638:K7641)</f>
        <v>14812433</v>
      </c>
      <c r="L7642" s="14">
        <f>SUBTOTAL(9,L7639:L7641)</f>
        <v>0</v>
      </c>
      <c r="M7642" s="80">
        <f>SUBTOTAL(9,M7638:M7641)</f>
        <v>0.79035103551185681</v>
      </c>
    </row>
    <row r="7643" spans="2:13" ht="24.9" customHeight="1" outlineLevel="2" x14ac:dyDescent="0.3">
      <c r="B7643" s="47" t="s">
        <v>2133</v>
      </c>
      <c r="C7643" s="46" t="s">
        <v>336</v>
      </c>
      <c r="D7643" s="46" t="s">
        <v>1417</v>
      </c>
      <c r="E7643" s="46" t="s">
        <v>1425</v>
      </c>
      <c r="F7643" s="45" t="s">
        <v>1424</v>
      </c>
      <c r="G7643" s="26" t="s">
        <v>2136</v>
      </c>
      <c r="H7643" s="30">
        <v>1414</v>
      </c>
      <c r="I7643" s="30">
        <v>1414</v>
      </c>
      <c r="J7643" s="36">
        <f>I7643/H7643</f>
        <v>1</v>
      </c>
      <c r="K7643" s="24"/>
      <c r="L7643" s="24"/>
      <c r="M7643" s="80"/>
    </row>
    <row r="7644" spans="2:13" ht="24.9" customHeight="1" outlineLevel="1" x14ac:dyDescent="0.3">
      <c r="B7644" s="44" t="str">
        <f>B7643</f>
        <v>ASIGNACIONES DIRECTAS (20% DEL SGR)</v>
      </c>
      <c r="C7644" s="43" t="s">
        <v>336</v>
      </c>
      <c r="D7644" s="43" t="s">
        <v>1417</v>
      </c>
      <c r="E7644" s="43" t="s">
        <v>1425</v>
      </c>
      <c r="F7644" s="42" t="s">
        <v>1424</v>
      </c>
      <c r="G7644" s="18" t="s">
        <v>3</v>
      </c>
      <c r="H7644" s="32">
        <f>SUBTOTAL(9,H7643:H7643)</f>
        <v>1414</v>
      </c>
      <c r="I7644" s="32">
        <f>SUBTOTAL(9,I7643:I7643)</f>
        <v>1414</v>
      </c>
      <c r="J7644" s="31">
        <f>SUBTOTAL(9,J7643:J7643)</f>
        <v>1</v>
      </c>
      <c r="K7644" s="14">
        <f>SUBTOTAL(9,K7643:K7643)</f>
        <v>0</v>
      </c>
      <c r="L7644" s="14">
        <f>SUBTOTAL(9,L7641:L7643)</f>
        <v>0</v>
      </c>
      <c r="M7644" s="80">
        <f>SUBTOTAL(9,M7643:M7643)</f>
        <v>0</v>
      </c>
    </row>
    <row r="7645" spans="2:13" ht="24.9" customHeight="1" outlineLevel="2" x14ac:dyDescent="0.3">
      <c r="B7645" s="47" t="s">
        <v>2133</v>
      </c>
      <c r="C7645" s="46" t="s">
        <v>336</v>
      </c>
      <c r="D7645" s="46" t="s">
        <v>1417</v>
      </c>
      <c r="E7645" s="46" t="s">
        <v>1423</v>
      </c>
      <c r="F7645" s="45" t="s">
        <v>1422</v>
      </c>
      <c r="G7645" s="26" t="s">
        <v>0</v>
      </c>
      <c r="H7645" s="30">
        <v>53891663</v>
      </c>
      <c r="I7645" s="30">
        <v>24511351.940000001</v>
      </c>
      <c r="J7645" s="36">
        <f>I7645/H7645</f>
        <v>0.4548264161007613</v>
      </c>
      <c r="K7645" s="30">
        <v>4955776</v>
      </c>
      <c r="L7645" s="30">
        <f>I7645</f>
        <v>24511351.940000001</v>
      </c>
      <c r="M7645" s="80">
        <f>L7645/K7645</f>
        <v>4.9460169184402201</v>
      </c>
    </row>
    <row r="7646" spans="2:13" ht="24.9" customHeight="1" outlineLevel="2" x14ac:dyDescent="0.3">
      <c r="B7646" s="47" t="s">
        <v>2133</v>
      </c>
      <c r="C7646" s="46" t="s">
        <v>336</v>
      </c>
      <c r="D7646" s="46" t="s">
        <v>1417</v>
      </c>
      <c r="E7646" s="46" t="s">
        <v>1423</v>
      </c>
      <c r="F7646" s="45" t="s">
        <v>1422</v>
      </c>
      <c r="G7646" s="26" t="s">
        <v>7</v>
      </c>
      <c r="H7646" s="30">
        <v>-10778333</v>
      </c>
      <c r="I7646" s="24"/>
      <c r="J7646" s="36"/>
      <c r="K7646" s="24"/>
      <c r="L7646" s="24"/>
      <c r="M7646" s="80" t="str">
        <f>IFERROR((Base_actualizacion!$L7641/Base_actualizacion!$K7641)," " )</f>
        <v xml:space="preserve"> </v>
      </c>
    </row>
    <row r="7647" spans="2:13" ht="24.9" customHeight="1" outlineLevel="2" x14ac:dyDescent="0.3">
      <c r="B7647" s="47" t="s">
        <v>2133</v>
      </c>
      <c r="C7647" s="46" t="s">
        <v>336</v>
      </c>
      <c r="D7647" s="46" t="s">
        <v>1417</v>
      </c>
      <c r="E7647" s="46" t="s">
        <v>1423</v>
      </c>
      <c r="F7647" s="45" t="s">
        <v>1422</v>
      </c>
      <c r="G7647" s="26" t="s">
        <v>2136</v>
      </c>
      <c r="H7647" s="30">
        <v>5640143</v>
      </c>
      <c r="I7647" s="30">
        <v>5640143</v>
      </c>
      <c r="J7647" s="36">
        <f>I7647/H7647</f>
        <v>1</v>
      </c>
      <c r="K7647" s="24"/>
      <c r="L7647" s="24"/>
      <c r="M7647" s="80"/>
    </row>
    <row r="7648" spans="2:13" ht="24.9" customHeight="1" outlineLevel="1" x14ac:dyDescent="0.3">
      <c r="B7648" s="44" t="str">
        <f>B7647</f>
        <v>ASIGNACIONES DIRECTAS (20% DEL SGR)</v>
      </c>
      <c r="C7648" s="43" t="s">
        <v>336</v>
      </c>
      <c r="D7648" s="43" t="s">
        <v>1417</v>
      </c>
      <c r="E7648" s="43" t="s">
        <v>1423</v>
      </c>
      <c r="F7648" s="42" t="s">
        <v>1422</v>
      </c>
      <c r="G7648" s="18" t="s">
        <v>3</v>
      </c>
      <c r="H7648" s="32">
        <f>SUBTOTAL(9,H7645:H7647)</f>
        <v>48753473</v>
      </c>
      <c r="I7648" s="32">
        <f>SUBTOTAL(9,I7645:I7647)</f>
        <v>30151494.940000001</v>
      </c>
      <c r="J7648" s="31">
        <f>SUBTOTAL(9,J7645:J7647)</f>
        <v>1.4548264161007614</v>
      </c>
      <c r="K7648" s="14">
        <f>SUBTOTAL(9,K7645:K7647)</f>
        <v>4955776</v>
      </c>
      <c r="L7648" s="14">
        <f>SUBTOTAL(9,L7645:L7647)</f>
        <v>24511351.940000001</v>
      </c>
      <c r="M7648" s="80">
        <f>SUBTOTAL(9,M7645:M7647)</f>
        <v>4.9460169184402201</v>
      </c>
    </row>
    <row r="7649" spans="2:13" ht="24.9" customHeight="1" outlineLevel="2" x14ac:dyDescent="0.3">
      <c r="B7649" s="47" t="s">
        <v>2133</v>
      </c>
      <c r="C7649" s="46" t="s">
        <v>336</v>
      </c>
      <c r="D7649" s="46" t="s">
        <v>1417</v>
      </c>
      <c r="E7649" s="46" t="s">
        <v>1421</v>
      </c>
      <c r="F7649" s="45" t="s">
        <v>1420</v>
      </c>
      <c r="G7649" s="26" t="s">
        <v>0</v>
      </c>
      <c r="H7649" s="30">
        <v>912361</v>
      </c>
      <c r="I7649" s="30">
        <v>912361</v>
      </c>
      <c r="J7649" s="36">
        <f>I7649/H7649</f>
        <v>1</v>
      </c>
      <c r="K7649" s="30">
        <v>82825</v>
      </c>
      <c r="L7649" s="30">
        <f>I7649</f>
        <v>912361</v>
      </c>
      <c r="M7649" s="80">
        <f>L7649/K7649</f>
        <v>11.015526712948988</v>
      </c>
    </row>
    <row r="7650" spans="2:13" ht="24.9" customHeight="1" outlineLevel="2" x14ac:dyDescent="0.3">
      <c r="B7650" s="47" t="s">
        <v>2133</v>
      </c>
      <c r="C7650" s="46" t="s">
        <v>336</v>
      </c>
      <c r="D7650" s="46" t="s">
        <v>1417</v>
      </c>
      <c r="E7650" s="46" t="s">
        <v>1421</v>
      </c>
      <c r="F7650" s="45" t="s">
        <v>1420</v>
      </c>
      <c r="G7650" s="26" t="s">
        <v>7</v>
      </c>
      <c r="H7650" s="30">
        <v>-182472</v>
      </c>
      <c r="I7650" s="24"/>
      <c r="J7650" s="36"/>
      <c r="K7650" s="24"/>
      <c r="L7650" s="24"/>
      <c r="M7650" s="80" t="str">
        <f>IFERROR((Base_actualizacion!$L7646/Base_actualizacion!$K7646)," " )</f>
        <v xml:space="preserve"> </v>
      </c>
    </row>
    <row r="7651" spans="2:13" ht="24.9" customHeight="1" outlineLevel="2" x14ac:dyDescent="0.3">
      <c r="B7651" s="47" t="s">
        <v>2133</v>
      </c>
      <c r="C7651" s="46" t="s">
        <v>336</v>
      </c>
      <c r="D7651" s="46" t="s">
        <v>1417</v>
      </c>
      <c r="E7651" s="46" t="s">
        <v>1421</v>
      </c>
      <c r="F7651" s="45" t="s">
        <v>1420</v>
      </c>
      <c r="G7651" s="26" t="s">
        <v>2136</v>
      </c>
      <c r="H7651" s="30">
        <v>1806688</v>
      </c>
      <c r="I7651" s="30">
        <v>1806688</v>
      </c>
      <c r="J7651" s="36">
        <f>I7651/H7651</f>
        <v>1</v>
      </c>
      <c r="K7651" s="24"/>
      <c r="L7651" s="24"/>
      <c r="M7651" s="80"/>
    </row>
    <row r="7652" spans="2:13" ht="24.9" customHeight="1" outlineLevel="1" x14ac:dyDescent="0.3">
      <c r="B7652" s="44" t="str">
        <f>B7651</f>
        <v>ASIGNACIONES DIRECTAS (20% DEL SGR)</v>
      </c>
      <c r="C7652" s="43" t="s">
        <v>336</v>
      </c>
      <c r="D7652" s="43" t="s">
        <v>1417</v>
      </c>
      <c r="E7652" s="43" t="s">
        <v>1421</v>
      </c>
      <c r="F7652" s="42" t="s">
        <v>1420</v>
      </c>
      <c r="G7652" s="18" t="s">
        <v>3</v>
      </c>
      <c r="H7652" s="32">
        <f>SUBTOTAL(9,H7649:H7651)</f>
        <v>2536577</v>
      </c>
      <c r="I7652" s="32">
        <f>SUBTOTAL(9,I7649:I7651)</f>
        <v>2719049</v>
      </c>
      <c r="J7652" s="31">
        <f>SUBTOTAL(9,J7649:J7651)</f>
        <v>2</v>
      </c>
      <c r="K7652" s="14">
        <f>SUBTOTAL(9,K7649:K7651)</f>
        <v>82825</v>
      </c>
      <c r="L7652" s="14">
        <f>SUBTOTAL(9,L7649:L7651)</f>
        <v>912361</v>
      </c>
      <c r="M7652" s="80">
        <f>SUBTOTAL(9,M7649:M7651)</f>
        <v>11.015526712948988</v>
      </c>
    </row>
    <row r="7653" spans="2:13" ht="24.9" customHeight="1" outlineLevel="2" x14ac:dyDescent="0.3">
      <c r="B7653" s="47" t="s">
        <v>2133</v>
      </c>
      <c r="C7653" s="46" t="s">
        <v>336</v>
      </c>
      <c r="D7653" s="46" t="s">
        <v>1417</v>
      </c>
      <c r="E7653" s="46" t="s">
        <v>1419</v>
      </c>
      <c r="F7653" s="45" t="s">
        <v>1418</v>
      </c>
      <c r="G7653" s="26" t="s">
        <v>2136</v>
      </c>
      <c r="H7653" s="30">
        <v>32298</v>
      </c>
      <c r="I7653" s="30">
        <v>32298</v>
      </c>
      <c r="J7653" s="36">
        <f>I7653/H7653</f>
        <v>1</v>
      </c>
      <c r="K7653" s="24"/>
      <c r="L7653" s="24"/>
      <c r="M7653" s="80"/>
    </row>
    <row r="7654" spans="2:13" ht="24.9" customHeight="1" outlineLevel="1" x14ac:dyDescent="0.3">
      <c r="B7654" s="44" t="str">
        <f>B7653</f>
        <v>ASIGNACIONES DIRECTAS (20% DEL SGR)</v>
      </c>
      <c r="C7654" s="43" t="s">
        <v>336</v>
      </c>
      <c r="D7654" s="43" t="s">
        <v>1417</v>
      </c>
      <c r="E7654" s="43" t="s">
        <v>1419</v>
      </c>
      <c r="F7654" s="42" t="s">
        <v>1418</v>
      </c>
      <c r="G7654" s="18" t="s">
        <v>3</v>
      </c>
      <c r="H7654" s="32">
        <f>SUBTOTAL(9,H7653:H7653)</f>
        <v>32298</v>
      </c>
      <c r="I7654" s="32">
        <f>SUBTOTAL(9,I7653:I7653)</f>
        <v>32298</v>
      </c>
      <c r="J7654" s="31">
        <f>SUBTOTAL(9,J7653:J7653)</f>
        <v>1</v>
      </c>
      <c r="K7654" s="14">
        <f>SUBTOTAL(9,K7653:K7653)</f>
        <v>0</v>
      </c>
      <c r="L7654" s="14">
        <f>SUBTOTAL(9,L7651:L7653)</f>
        <v>0</v>
      </c>
      <c r="M7654" s="80">
        <f>SUBTOTAL(9,M7653:M7653)</f>
        <v>0</v>
      </c>
    </row>
    <row r="7655" spans="2:13" ht="24.9" customHeight="1" outlineLevel="2" x14ac:dyDescent="0.3">
      <c r="B7655" s="47" t="s">
        <v>2133</v>
      </c>
      <c r="C7655" s="46" t="s">
        <v>336</v>
      </c>
      <c r="D7655" s="46" t="s">
        <v>1417</v>
      </c>
      <c r="E7655" s="46" t="s">
        <v>1416</v>
      </c>
      <c r="F7655" s="45" t="s">
        <v>1415</v>
      </c>
      <c r="G7655" s="26" t="s">
        <v>2136</v>
      </c>
      <c r="H7655" s="30">
        <v>2707</v>
      </c>
      <c r="I7655" s="30">
        <v>2707</v>
      </c>
      <c r="J7655" s="36">
        <f>I7655/H7655</f>
        <v>1</v>
      </c>
      <c r="K7655" s="24"/>
      <c r="L7655" s="24"/>
      <c r="M7655" s="80"/>
    </row>
    <row r="7656" spans="2:13" ht="24.9" customHeight="1" outlineLevel="1" x14ac:dyDescent="0.3">
      <c r="B7656" s="44" t="str">
        <f>B7655</f>
        <v>ASIGNACIONES DIRECTAS (20% DEL SGR)</v>
      </c>
      <c r="C7656" s="43" t="s">
        <v>336</v>
      </c>
      <c r="D7656" s="43" t="s">
        <v>1417</v>
      </c>
      <c r="E7656" s="43" t="s">
        <v>1416</v>
      </c>
      <c r="F7656" s="42" t="s">
        <v>1415</v>
      </c>
      <c r="G7656" s="18" t="s">
        <v>3</v>
      </c>
      <c r="H7656" s="32">
        <f>SUBTOTAL(9,H7655:H7655)</f>
        <v>2707</v>
      </c>
      <c r="I7656" s="32">
        <f>SUBTOTAL(9,I7655:I7655)</f>
        <v>2707</v>
      </c>
      <c r="J7656" s="31">
        <f>SUBTOTAL(9,J7655:J7655)</f>
        <v>1</v>
      </c>
      <c r="K7656" s="14">
        <f>SUBTOTAL(9,K7655:K7655)</f>
        <v>0</v>
      </c>
      <c r="L7656" s="14">
        <f>SUBTOTAL(9,L7653:L7655)</f>
        <v>0</v>
      </c>
      <c r="M7656" s="80">
        <f>SUBTOTAL(9,M7655:M7655)</f>
        <v>0</v>
      </c>
    </row>
    <row r="7657" spans="2:13" ht="24.9" customHeight="1" outlineLevel="2" x14ac:dyDescent="0.3">
      <c r="B7657" s="47" t="s">
        <v>2133</v>
      </c>
      <c r="C7657" s="46" t="s">
        <v>498</v>
      </c>
      <c r="D7657" s="46" t="s">
        <v>1369</v>
      </c>
      <c r="E7657" s="46" t="s">
        <v>1414</v>
      </c>
      <c r="F7657" s="45" t="s">
        <v>1369</v>
      </c>
      <c r="G7657" s="26" t="s">
        <v>0</v>
      </c>
      <c r="H7657" s="30">
        <v>773077187</v>
      </c>
      <c r="I7657" s="30">
        <v>81048162.040000007</v>
      </c>
      <c r="J7657" s="36">
        <f>I7657/H7657</f>
        <v>0.10483838276811033</v>
      </c>
      <c r="K7657" s="30">
        <v>69211663</v>
      </c>
      <c r="L7657" s="30">
        <f>I7657</f>
        <v>81048162.040000007</v>
      </c>
      <c r="M7657" s="80">
        <f>L7657/K7657</f>
        <v>1.1710188503923105</v>
      </c>
    </row>
    <row r="7658" spans="2:13" ht="24.9" customHeight="1" outlineLevel="2" x14ac:dyDescent="0.3">
      <c r="B7658" s="47" t="s">
        <v>2133</v>
      </c>
      <c r="C7658" s="46" t="s">
        <v>498</v>
      </c>
      <c r="D7658" s="46" t="s">
        <v>1369</v>
      </c>
      <c r="E7658" s="46" t="s">
        <v>1414</v>
      </c>
      <c r="F7658" s="45" t="s">
        <v>1369</v>
      </c>
      <c r="G7658" s="26" t="s">
        <v>7</v>
      </c>
      <c r="H7658" s="30">
        <v>-154615437</v>
      </c>
      <c r="I7658" s="24"/>
      <c r="J7658" s="36"/>
      <c r="K7658" s="24"/>
      <c r="L7658" s="24"/>
      <c r="M7658" s="80" t="str">
        <f>IFERROR((Base_actualizacion!$L7653/Base_actualizacion!$K7653)," " )</f>
        <v xml:space="preserve"> </v>
      </c>
    </row>
    <row r="7659" spans="2:13" ht="24.9" customHeight="1" outlineLevel="2" x14ac:dyDescent="0.3">
      <c r="B7659" s="47" t="s">
        <v>2133</v>
      </c>
      <c r="C7659" s="46" t="s">
        <v>498</v>
      </c>
      <c r="D7659" s="46" t="s">
        <v>1369</v>
      </c>
      <c r="E7659" s="46" t="s">
        <v>1414</v>
      </c>
      <c r="F7659" s="45" t="s">
        <v>1369</v>
      </c>
      <c r="G7659" s="26" t="s">
        <v>2137</v>
      </c>
      <c r="H7659" s="30">
        <v>305170</v>
      </c>
      <c r="I7659" s="24"/>
      <c r="J7659" s="36">
        <f>IFERROR((H7659/I7659),0)</f>
        <v>0</v>
      </c>
      <c r="K7659" s="24"/>
      <c r="L7659" s="24"/>
      <c r="M7659" s="80"/>
    </row>
    <row r="7660" spans="2:13" ht="24.9" customHeight="1" outlineLevel="2" x14ac:dyDescent="0.3">
      <c r="B7660" s="47" t="s">
        <v>2133</v>
      </c>
      <c r="C7660" s="46" t="s">
        <v>498</v>
      </c>
      <c r="D7660" s="46" t="s">
        <v>1369</v>
      </c>
      <c r="E7660" s="46" t="s">
        <v>1414</v>
      </c>
      <c r="F7660" s="45" t="s">
        <v>1369</v>
      </c>
      <c r="G7660" s="26" t="s">
        <v>2136</v>
      </c>
      <c r="H7660" s="30">
        <v>99500422</v>
      </c>
      <c r="I7660" s="30">
        <v>99500422</v>
      </c>
      <c r="J7660" s="36">
        <f>I7660/H7660</f>
        <v>1</v>
      </c>
      <c r="K7660" s="24"/>
      <c r="L7660" s="24"/>
      <c r="M7660" s="80"/>
    </row>
    <row r="7661" spans="2:13" ht="24.9" customHeight="1" outlineLevel="1" x14ac:dyDescent="0.3">
      <c r="B7661" s="44" t="str">
        <f>B7660</f>
        <v>ASIGNACIONES DIRECTAS (20% DEL SGR)</v>
      </c>
      <c r="C7661" s="43" t="s">
        <v>498</v>
      </c>
      <c r="D7661" s="43" t="s">
        <v>1369</v>
      </c>
      <c r="E7661" s="43" t="s">
        <v>1414</v>
      </c>
      <c r="F7661" s="42" t="s">
        <v>1369</v>
      </c>
      <c r="G7661" s="18" t="s">
        <v>3</v>
      </c>
      <c r="H7661" s="32">
        <f>SUBTOTAL(9,H7657:H7660)</f>
        <v>718267342</v>
      </c>
      <c r="I7661" s="32">
        <f>SUBTOTAL(9,I7657:I7660)</f>
        <v>180548584.04000002</v>
      </c>
      <c r="J7661" s="31">
        <f>SUBTOTAL(9,J7657:J7660)</f>
        <v>1.1048383827681103</v>
      </c>
      <c r="K7661" s="14">
        <f>SUBTOTAL(9,K7657:K7660)</f>
        <v>69211663</v>
      </c>
      <c r="L7661" s="14">
        <f>SUBTOTAL(9,L7658:L7660)</f>
        <v>0</v>
      </c>
      <c r="M7661" s="80">
        <f>SUBTOTAL(9,M7657:M7660)</f>
        <v>1.1710188503923105</v>
      </c>
    </row>
    <row r="7662" spans="2:13" ht="24.9" customHeight="1" outlineLevel="2" x14ac:dyDescent="0.3">
      <c r="B7662" s="47" t="s">
        <v>2133</v>
      </c>
      <c r="C7662" s="46" t="s">
        <v>498</v>
      </c>
      <c r="D7662" s="46" t="s">
        <v>1369</v>
      </c>
      <c r="E7662" s="46" t="s">
        <v>1413</v>
      </c>
      <c r="F7662" s="45" t="s">
        <v>1412</v>
      </c>
      <c r="G7662" s="26" t="s">
        <v>0</v>
      </c>
      <c r="H7662" s="30">
        <v>683407492</v>
      </c>
      <c r="I7662" s="30">
        <v>128122.2</v>
      </c>
      <c r="J7662" s="36">
        <f>I7662/H7662</f>
        <v>1.8747555667709888E-4</v>
      </c>
      <c r="K7662" s="30">
        <v>61194469</v>
      </c>
      <c r="L7662" s="30">
        <f>I7662</f>
        <v>128122.2</v>
      </c>
      <c r="M7662" s="80">
        <f>L7662/K7662</f>
        <v>2.0936892188736862E-3</v>
      </c>
    </row>
    <row r="7663" spans="2:13" ht="24.9" customHeight="1" outlineLevel="2" x14ac:dyDescent="0.3">
      <c r="B7663" s="47" t="s">
        <v>2133</v>
      </c>
      <c r="C7663" s="46" t="s">
        <v>498</v>
      </c>
      <c r="D7663" s="46" t="s">
        <v>1369</v>
      </c>
      <c r="E7663" s="46" t="s">
        <v>1413</v>
      </c>
      <c r="F7663" s="45" t="s">
        <v>1412</v>
      </c>
      <c r="G7663" s="26" t="s">
        <v>7</v>
      </c>
      <c r="H7663" s="30">
        <v>-136681498</v>
      </c>
      <c r="I7663" s="24"/>
      <c r="J7663" s="36"/>
      <c r="K7663" s="24"/>
      <c r="L7663" s="24"/>
      <c r="M7663" s="80" t="str">
        <f>IFERROR((Base_actualizacion!$L7659/Base_actualizacion!$K7659)," " )</f>
        <v xml:space="preserve"> </v>
      </c>
    </row>
    <row r="7664" spans="2:13" ht="24.9" customHeight="1" outlineLevel="2" x14ac:dyDescent="0.3">
      <c r="B7664" s="47" t="s">
        <v>2133</v>
      </c>
      <c r="C7664" s="46" t="s">
        <v>498</v>
      </c>
      <c r="D7664" s="46" t="s">
        <v>1369</v>
      </c>
      <c r="E7664" s="46" t="s">
        <v>1413</v>
      </c>
      <c r="F7664" s="45" t="s">
        <v>1412</v>
      </c>
      <c r="G7664" s="26" t="s">
        <v>2136</v>
      </c>
      <c r="H7664" s="30">
        <v>93998878</v>
      </c>
      <c r="I7664" s="30">
        <v>93998878</v>
      </c>
      <c r="J7664" s="36">
        <f>I7664/H7664</f>
        <v>1</v>
      </c>
      <c r="K7664" s="24"/>
      <c r="L7664" s="24"/>
      <c r="M7664" s="80"/>
    </row>
    <row r="7665" spans="2:13" ht="24.9" customHeight="1" outlineLevel="1" x14ac:dyDescent="0.3">
      <c r="B7665" s="44" t="str">
        <f>B7664</f>
        <v>ASIGNACIONES DIRECTAS (20% DEL SGR)</v>
      </c>
      <c r="C7665" s="43" t="s">
        <v>498</v>
      </c>
      <c r="D7665" s="43" t="s">
        <v>1369</v>
      </c>
      <c r="E7665" s="43" t="s">
        <v>1413</v>
      </c>
      <c r="F7665" s="42" t="s">
        <v>1412</v>
      </c>
      <c r="G7665" s="18" t="s">
        <v>3</v>
      </c>
      <c r="H7665" s="32">
        <f>SUBTOTAL(9,H7662:H7664)</f>
        <v>640724872</v>
      </c>
      <c r="I7665" s="32">
        <f>SUBTOTAL(9,I7662:I7664)</f>
        <v>94127000.200000003</v>
      </c>
      <c r="J7665" s="31">
        <f>SUBTOTAL(9,J7662:J7664)</f>
        <v>1.0001874755566771</v>
      </c>
      <c r="K7665" s="14">
        <f>SUBTOTAL(9,K7662:K7664)</f>
        <v>61194469</v>
      </c>
      <c r="L7665" s="14">
        <f>SUBTOTAL(9,L7662:L7664)</f>
        <v>128122.2</v>
      </c>
      <c r="M7665" s="80">
        <f>SUBTOTAL(9,M7662:M7664)</f>
        <v>2.0936892188736862E-3</v>
      </c>
    </row>
    <row r="7666" spans="2:13" ht="24.9" customHeight="1" outlineLevel="2" x14ac:dyDescent="0.3">
      <c r="B7666" s="47" t="s">
        <v>2133</v>
      </c>
      <c r="C7666" s="46" t="s">
        <v>498</v>
      </c>
      <c r="D7666" s="46" t="s">
        <v>1369</v>
      </c>
      <c r="E7666" s="46" t="s">
        <v>1411</v>
      </c>
      <c r="F7666" s="45" t="s">
        <v>1410</v>
      </c>
      <c r="G7666" s="26" t="s">
        <v>0</v>
      </c>
      <c r="H7666" s="30">
        <v>7650848</v>
      </c>
      <c r="I7666" s="30">
        <v>1762741.8</v>
      </c>
      <c r="J7666" s="36">
        <f>I7666/H7666</f>
        <v>0.23039822513791935</v>
      </c>
      <c r="K7666" s="30">
        <v>698801</v>
      </c>
      <c r="L7666" s="30">
        <f>I7666</f>
        <v>1762741.8</v>
      </c>
      <c r="M7666" s="80">
        <f>L7666/K7666</f>
        <v>2.5225232934698147</v>
      </c>
    </row>
    <row r="7667" spans="2:13" ht="24.9" customHeight="1" outlineLevel="2" x14ac:dyDescent="0.3">
      <c r="B7667" s="47" t="s">
        <v>2133</v>
      </c>
      <c r="C7667" s="46" t="s">
        <v>498</v>
      </c>
      <c r="D7667" s="46" t="s">
        <v>1369</v>
      </c>
      <c r="E7667" s="46" t="s">
        <v>1411</v>
      </c>
      <c r="F7667" s="45" t="s">
        <v>1410</v>
      </c>
      <c r="G7667" s="26" t="s">
        <v>7</v>
      </c>
      <c r="H7667" s="30">
        <v>-1530170</v>
      </c>
      <c r="I7667" s="24"/>
      <c r="J7667" s="36"/>
      <c r="K7667" s="24"/>
      <c r="L7667" s="24"/>
      <c r="M7667" s="80" t="str">
        <f>IFERROR((Base_actualizacion!$L7663/Base_actualizacion!$K7663)," " )</f>
        <v xml:space="preserve"> </v>
      </c>
    </row>
    <row r="7668" spans="2:13" ht="24.9" customHeight="1" outlineLevel="2" x14ac:dyDescent="0.3">
      <c r="B7668" s="47" t="s">
        <v>2133</v>
      </c>
      <c r="C7668" s="46" t="s">
        <v>498</v>
      </c>
      <c r="D7668" s="46" t="s">
        <v>1369</v>
      </c>
      <c r="E7668" s="46" t="s">
        <v>1411</v>
      </c>
      <c r="F7668" s="45" t="s">
        <v>1410</v>
      </c>
      <c r="G7668" s="26" t="s">
        <v>2136</v>
      </c>
      <c r="H7668" s="30">
        <v>349709</v>
      </c>
      <c r="I7668" s="30">
        <v>349709</v>
      </c>
      <c r="J7668" s="36">
        <f>I7668/H7668</f>
        <v>1</v>
      </c>
      <c r="K7668" s="24"/>
      <c r="L7668" s="24"/>
      <c r="M7668" s="80"/>
    </row>
    <row r="7669" spans="2:13" ht="24.9" customHeight="1" outlineLevel="1" x14ac:dyDescent="0.3">
      <c r="B7669" s="44" t="str">
        <f>B7668</f>
        <v>ASIGNACIONES DIRECTAS (20% DEL SGR)</v>
      </c>
      <c r="C7669" s="43" t="s">
        <v>498</v>
      </c>
      <c r="D7669" s="43" t="s">
        <v>1369</v>
      </c>
      <c r="E7669" s="43" t="s">
        <v>1411</v>
      </c>
      <c r="F7669" s="42" t="s">
        <v>1410</v>
      </c>
      <c r="G7669" s="18" t="s">
        <v>3</v>
      </c>
      <c r="H7669" s="32">
        <f>SUBTOTAL(9,H7666:H7668)</f>
        <v>6470387</v>
      </c>
      <c r="I7669" s="32">
        <f>SUBTOTAL(9,I7666:I7668)</f>
        <v>2112450.7999999998</v>
      </c>
      <c r="J7669" s="31">
        <f>SUBTOTAL(9,J7666:J7668)</f>
        <v>1.2303982251379193</v>
      </c>
      <c r="K7669" s="14">
        <f>SUBTOTAL(9,K7666:K7668)</f>
        <v>698801</v>
      </c>
      <c r="L7669" s="14">
        <f>SUBTOTAL(9,L7666:L7668)</f>
        <v>1762741.8</v>
      </c>
      <c r="M7669" s="80">
        <f>SUBTOTAL(9,M7666:M7668)</f>
        <v>2.5225232934698147</v>
      </c>
    </row>
    <row r="7670" spans="2:13" ht="24.9" customHeight="1" outlineLevel="2" x14ac:dyDescent="0.3">
      <c r="B7670" s="47" t="s">
        <v>2133</v>
      </c>
      <c r="C7670" s="46" t="s">
        <v>498</v>
      </c>
      <c r="D7670" s="46" t="s">
        <v>1369</v>
      </c>
      <c r="E7670" s="46" t="s">
        <v>1409</v>
      </c>
      <c r="F7670" s="45" t="s">
        <v>1408</v>
      </c>
      <c r="G7670" s="26" t="s">
        <v>0</v>
      </c>
      <c r="H7670" s="30">
        <v>25217511</v>
      </c>
      <c r="I7670" s="30">
        <v>0</v>
      </c>
      <c r="J7670" s="36">
        <f>I7670/H7670</f>
        <v>0</v>
      </c>
      <c r="K7670" s="30">
        <v>2257662</v>
      </c>
      <c r="L7670" s="30">
        <f>I7670</f>
        <v>0</v>
      </c>
      <c r="M7670" s="80">
        <f>L7670/K7670</f>
        <v>0</v>
      </c>
    </row>
    <row r="7671" spans="2:13" ht="24.9" customHeight="1" outlineLevel="2" x14ac:dyDescent="0.3">
      <c r="B7671" s="47" t="s">
        <v>2133</v>
      </c>
      <c r="C7671" s="46" t="s">
        <v>498</v>
      </c>
      <c r="D7671" s="46" t="s">
        <v>1369</v>
      </c>
      <c r="E7671" s="46" t="s">
        <v>1409</v>
      </c>
      <c r="F7671" s="45" t="s">
        <v>1408</v>
      </c>
      <c r="G7671" s="26" t="s">
        <v>7</v>
      </c>
      <c r="H7671" s="30">
        <v>-5043502</v>
      </c>
      <c r="I7671" s="24"/>
      <c r="J7671" s="36"/>
      <c r="K7671" s="24"/>
      <c r="L7671" s="24"/>
      <c r="M7671" s="80" t="str">
        <f>IFERROR((Base_actualizacion!$L7667/Base_actualizacion!$K7667)," " )</f>
        <v xml:space="preserve"> </v>
      </c>
    </row>
    <row r="7672" spans="2:13" ht="24.9" customHeight="1" outlineLevel="2" x14ac:dyDescent="0.3">
      <c r="B7672" s="47" t="s">
        <v>2133</v>
      </c>
      <c r="C7672" s="46" t="s">
        <v>498</v>
      </c>
      <c r="D7672" s="46" t="s">
        <v>1369</v>
      </c>
      <c r="E7672" s="46" t="s">
        <v>1409</v>
      </c>
      <c r="F7672" s="45" t="s">
        <v>1408</v>
      </c>
      <c r="G7672" s="26" t="s">
        <v>2136</v>
      </c>
      <c r="H7672" s="30">
        <v>4323826</v>
      </c>
      <c r="I7672" s="30">
        <v>4323826</v>
      </c>
      <c r="J7672" s="36">
        <f>I7672/H7672</f>
        <v>1</v>
      </c>
      <c r="K7672" s="24"/>
      <c r="L7672" s="24"/>
      <c r="M7672" s="80"/>
    </row>
    <row r="7673" spans="2:13" ht="24.9" customHeight="1" outlineLevel="1" x14ac:dyDescent="0.3">
      <c r="B7673" s="44" t="str">
        <f>B7672</f>
        <v>ASIGNACIONES DIRECTAS (20% DEL SGR)</v>
      </c>
      <c r="C7673" s="43" t="s">
        <v>498</v>
      </c>
      <c r="D7673" s="43" t="s">
        <v>1369</v>
      </c>
      <c r="E7673" s="43" t="s">
        <v>1409</v>
      </c>
      <c r="F7673" s="42" t="s">
        <v>1408</v>
      </c>
      <c r="G7673" s="18" t="s">
        <v>3</v>
      </c>
      <c r="H7673" s="32">
        <f>SUBTOTAL(9,H7670:H7672)</f>
        <v>24497835</v>
      </c>
      <c r="I7673" s="32">
        <f>SUBTOTAL(9,I7670:I7672)</f>
        <v>4323826</v>
      </c>
      <c r="J7673" s="31">
        <f>SUBTOTAL(9,J7670:J7672)</f>
        <v>1</v>
      </c>
      <c r="K7673" s="14">
        <f>SUBTOTAL(9,K7670:K7672)</f>
        <v>2257662</v>
      </c>
      <c r="L7673" s="14">
        <f>SUBTOTAL(9,L7670:L7672)</f>
        <v>0</v>
      </c>
      <c r="M7673" s="80">
        <f>SUBTOTAL(9,M7670:M7672)</f>
        <v>0</v>
      </c>
    </row>
    <row r="7674" spans="2:13" ht="24.9" customHeight="1" outlineLevel="2" x14ac:dyDescent="0.3">
      <c r="B7674" s="47" t="s">
        <v>2133</v>
      </c>
      <c r="C7674" s="46" t="s">
        <v>498</v>
      </c>
      <c r="D7674" s="46" t="s">
        <v>1369</v>
      </c>
      <c r="E7674" s="46" t="s">
        <v>1407</v>
      </c>
      <c r="F7674" s="45" t="s">
        <v>1406</v>
      </c>
      <c r="G7674" s="26" t="s">
        <v>2136</v>
      </c>
      <c r="H7674" s="30">
        <v>8710</v>
      </c>
      <c r="I7674" s="30">
        <v>8710</v>
      </c>
      <c r="J7674" s="36">
        <f>I7674/H7674</f>
        <v>1</v>
      </c>
      <c r="K7674" s="24"/>
      <c r="L7674" s="24"/>
      <c r="M7674" s="80"/>
    </row>
    <row r="7675" spans="2:13" ht="24.9" customHeight="1" outlineLevel="1" x14ac:dyDescent="0.3">
      <c r="B7675" s="44" t="str">
        <f>B7674</f>
        <v>ASIGNACIONES DIRECTAS (20% DEL SGR)</v>
      </c>
      <c r="C7675" s="43" t="s">
        <v>498</v>
      </c>
      <c r="D7675" s="43" t="s">
        <v>1369</v>
      </c>
      <c r="E7675" s="43" t="s">
        <v>1407</v>
      </c>
      <c r="F7675" s="42" t="s">
        <v>1406</v>
      </c>
      <c r="G7675" s="18" t="s">
        <v>3</v>
      </c>
      <c r="H7675" s="32">
        <f>SUBTOTAL(9,H7674:H7674)</f>
        <v>8710</v>
      </c>
      <c r="I7675" s="32">
        <f>SUBTOTAL(9,I7674:I7674)</f>
        <v>8710</v>
      </c>
      <c r="J7675" s="31">
        <f>SUBTOTAL(9,J7674:J7674)</f>
        <v>1</v>
      </c>
      <c r="K7675" s="14">
        <f>SUBTOTAL(9,K7674:K7674)</f>
        <v>0</v>
      </c>
      <c r="L7675" s="14">
        <f>SUBTOTAL(9,L7672:L7674)</f>
        <v>0</v>
      </c>
      <c r="M7675" s="80">
        <f>SUBTOTAL(9,M7674:M7674)</f>
        <v>0</v>
      </c>
    </row>
    <row r="7676" spans="2:13" ht="24.9" customHeight="1" outlineLevel="2" x14ac:dyDescent="0.3">
      <c r="B7676" s="47" t="s">
        <v>2133</v>
      </c>
      <c r="C7676" s="46" t="s">
        <v>498</v>
      </c>
      <c r="D7676" s="46" t="s">
        <v>1369</v>
      </c>
      <c r="E7676" s="46" t="s">
        <v>1405</v>
      </c>
      <c r="F7676" s="45" t="s">
        <v>1404</v>
      </c>
      <c r="G7676" s="26" t="s">
        <v>0</v>
      </c>
      <c r="H7676" s="30">
        <v>1893102</v>
      </c>
      <c r="I7676" s="30">
        <v>0</v>
      </c>
      <c r="J7676" s="36">
        <f>I7676/H7676</f>
        <v>0</v>
      </c>
      <c r="K7676" s="30">
        <v>167145</v>
      </c>
      <c r="L7676" s="30">
        <f>I7676</f>
        <v>0</v>
      </c>
      <c r="M7676" s="80">
        <f>L7676/K7676</f>
        <v>0</v>
      </c>
    </row>
    <row r="7677" spans="2:13" ht="24.9" customHeight="1" outlineLevel="2" x14ac:dyDescent="0.3">
      <c r="B7677" s="47" t="s">
        <v>2133</v>
      </c>
      <c r="C7677" s="46" t="s">
        <v>498</v>
      </c>
      <c r="D7677" s="46" t="s">
        <v>1369</v>
      </c>
      <c r="E7677" s="46" t="s">
        <v>1405</v>
      </c>
      <c r="F7677" s="45" t="s">
        <v>1404</v>
      </c>
      <c r="G7677" s="26" t="s">
        <v>7</v>
      </c>
      <c r="H7677" s="30">
        <v>-378620</v>
      </c>
      <c r="I7677" s="24"/>
      <c r="J7677" s="36"/>
      <c r="K7677" s="24"/>
      <c r="L7677" s="24"/>
      <c r="M7677" s="80" t="str">
        <f>IFERROR((Base_actualizacion!$L7672/Base_actualizacion!$K7672)," " )</f>
        <v xml:space="preserve"> </v>
      </c>
    </row>
    <row r="7678" spans="2:13" ht="24.9" customHeight="1" outlineLevel="2" x14ac:dyDescent="0.3">
      <c r="B7678" s="47" t="s">
        <v>2133</v>
      </c>
      <c r="C7678" s="46" t="s">
        <v>498</v>
      </c>
      <c r="D7678" s="46" t="s">
        <v>1369</v>
      </c>
      <c r="E7678" s="46" t="s">
        <v>1405</v>
      </c>
      <c r="F7678" s="45" t="s">
        <v>1404</v>
      </c>
      <c r="G7678" s="26" t="s">
        <v>2136</v>
      </c>
      <c r="H7678" s="30">
        <v>568220</v>
      </c>
      <c r="I7678" s="30">
        <v>568220</v>
      </c>
      <c r="J7678" s="36">
        <f>I7678/H7678</f>
        <v>1</v>
      </c>
      <c r="K7678" s="24"/>
      <c r="L7678" s="24"/>
      <c r="M7678" s="80"/>
    </row>
    <row r="7679" spans="2:13" ht="24.9" customHeight="1" outlineLevel="1" x14ac:dyDescent="0.3">
      <c r="B7679" s="44" t="str">
        <f>B7678</f>
        <v>ASIGNACIONES DIRECTAS (20% DEL SGR)</v>
      </c>
      <c r="C7679" s="43" t="s">
        <v>498</v>
      </c>
      <c r="D7679" s="43" t="s">
        <v>1369</v>
      </c>
      <c r="E7679" s="43" t="s">
        <v>1405</v>
      </c>
      <c r="F7679" s="42" t="s">
        <v>1404</v>
      </c>
      <c r="G7679" s="18" t="s">
        <v>3</v>
      </c>
      <c r="H7679" s="32">
        <f>SUBTOTAL(9,H7676:H7678)</f>
        <v>2082702</v>
      </c>
      <c r="I7679" s="32">
        <f>SUBTOTAL(9,I7676:I7678)</f>
        <v>568220</v>
      </c>
      <c r="J7679" s="31">
        <f>SUBTOTAL(9,J7676:J7678)</f>
        <v>1</v>
      </c>
      <c r="K7679" s="14">
        <f>SUBTOTAL(9,K7676:K7678)</f>
        <v>167145</v>
      </c>
      <c r="L7679" s="14">
        <f>SUBTOTAL(9,L7676:L7678)</f>
        <v>0</v>
      </c>
      <c r="M7679" s="80">
        <f>SUBTOTAL(9,M7676:M7678)</f>
        <v>0</v>
      </c>
    </row>
    <row r="7680" spans="2:13" ht="24.9" customHeight="1" outlineLevel="2" x14ac:dyDescent="0.3">
      <c r="B7680" s="47" t="s">
        <v>2133</v>
      </c>
      <c r="C7680" s="46" t="s">
        <v>498</v>
      </c>
      <c r="D7680" s="46" t="s">
        <v>1369</v>
      </c>
      <c r="E7680" s="46" t="s">
        <v>1403</v>
      </c>
      <c r="F7680" s="45" t="s">
        <v>1402</v>
      </c>
      <c r="G7680" s="26" t="s">
        <v>0</v>
      </c>
      <c r="H7680" s="30">
        <v>553586951</v>
      </c>
      <c r="I7680" s="30">
        <v>0</v>
      </c>
      <c r="J7680" s="36">
        <f>I7680/H7680</f>
        <v>0</v>
      </c>
      <c r="K7680" s="30">
        <v>49561252</v>
      </c>
      <c r="L7680" s="30">
        <f>I7680</f>
        <v>0</v>
      </c>
      <c r="M7680" s="80">
        <f>L7680/K7680</f>
        <v>0</v>
      </c>
    </row>
    <row r="7681" spans="2:13" ht="24.9" customHeight="1" outlineLevel="2" x14ac:dyDescent="0.3">
      <c r="B7681" s="47" t="s">
        <v>2133</v>
      </c>
      <c r="C7681" s="46" t="s">
        <v>498</v>
      </c>
      <c r="D7681" s="46" t="s">
        <v>1369</v>
      </c>
      <c r="E7681" s="46" t="s">
        <v>1403</v>
      </c>
      <c r="F7681" s="45" t="s">
        <v>1402</v>
      </c>
      <c r="G7681" s="26" t="s">
        <v>7</v>
      </c>
      <c r="H7681" s="30">
        <v>-110717390</v>
      </c>
      <c r="I7681" s="24"/>
      <c r="J7681" s="36"/>
      <c r="K7681" s="24"/>
      <c r="L7681" s="24"/>
      <c r="M7681" s="80" t="str">
        <f>IFERROR((Base_actualizacion!$L7677/Base_actualizacion!$K7677)," " )</f>
        <v xml:space="preserve"> </v>
      </c>
    </row>
    <row r="7682" spans="2:13" ht="24.9" customHeight="1" outlineLevel="2" x14ac:dyDescent="0.3">
      <c r="B7682" s="47" t="s">
        <v>2133</v>
      </c>
      <c r="C7682" s="46" t="s">
        <v>498</v>
      </c>
      <c r="D7682" s="46" t="s">
        <v>1369</v>
      </c>
      <c r="E7682" s="46" t="s">
        <v>1403</v>
      </c>
      <c r="F7682" s="45" t="s">
        <v>1402</v>
      </c>
      <c r="G7682" s="26" t="s">
        <v>2137</v>
      </c>
      <c r="H7682" s="30">
        <v>17230</v>
      </c>
      <c r="I7682" s="24"/>
      <c r="J7682" s="36">
        <f>IFERROR((H7682/I7682),0)</f>
        <v>0</v>
      </c>
      <c r="K7682" s="24"/>
      <c r="L7682" s="24"/>
      <c r="M7682" s="80"/>
    </row>
    <row r="7683" spans="2:13" ht="24.9" customHeight="1" outlineLevel="2" x14ac:dyDescent="0.3">
      <c r="B7683" s="47" t="s">
        <v>2133</v>
      </c>
      <c r="C7683" s="46" t="s">
        <v>498</v>
      </c>
      <c r="D7683" s="46" t="s">
        <v>1369</v>
      </c>
      <c r="E7683" s="46" t="s">
        <v>1403</v>
      </c>
      <c r="F7683" s="45" t="s">
        <v>1402</v>
      </c>
      <c r="G7683" s="26" t="s">
        <v>2136</v>
      </c>
      <c r="H7683" s="30">
        <v>31974782</v>
      </c>
      <c r="I7683" s="30">
        <v>31974782</v>
      </c>
      <c r="J7683" s="36">
        <f>I7683/H7683</f>
        <v>1</v>
      </c>
      <c r="K7683" s="24"/>
      <c r="L7683" s="24"/>
      <c r="M7683" s="80"/>
    </row>
    <row r="7684" spans="2:13" ht="24.9" customHeight="1" outlineLevel="1" x14ac:dyDescent="0.3">
      <c r="B7684" s="44" t="str">
        <f>B7683</f>
        <v>ASIGNACIONES DIRECTAS (20% DEL SGR)</v>
      </c>
      <c r="C7684" s="43" t="s">
        <v>498</v>
      </c>
      <c r="D7684" s="43" t="s">
        <v>1369</v>
      </c>
      <c r="E7684" s="43" t="s">
        <v>1403</v>
      </c>
      <c r="F7684" s="42" t="s">
        <v>1402</v>
      </c>
      <c r="G7684" s="18" t="s">
        <v>3</v>
      </c>
      <c r="H7684" s="32">
        <f>SUBTOTAL(9,H7680:H7683)</f>
        <v>474861573</v>
      </c>
      <c r="I7684" s="32">
        <f>SUBTOTAL(9,I7680:I7683)</f>
        <v>31974782</v>
      </c>
      <c r="J7684" s="31">
        <f>SUBTOTAL(9,J7680:J7683)</f>
        <v>1</v>
      </c>
      <c r="K7684" s="14">
        <f>SUBTOTAL(9,K7680:K7683)</f>
        <v>49561252</v>
      </c>
      <c r="L7684" s="14">
        <f>SUBTOTAL(9,L7681:L7683)</f>
        <v>0</v>
      </c>
      <c r="M7684" s="80">
        <f>SUBTOTAL(9,M7680:M7683)</f>
        <v>0</v>
      </c>
    </row>
    <row r="7685" spans="2:13" ht="24.9" customHeight="1" outlineLevel="2" x14ac:dyDescent="0.3">
      <c r="B7685" s="47" t="s">
        <v>2133</v>
      </c>
      <c r="C7685" s="46" t="s">
        <v>498</v>
      </c>
      <c r="D7685" s="46" t="s">
        <v>1369</v>
      </c>
      <c r="E7685" s="46" t="s">
        <v>1401</v>
      </c>
      <c r="F7685" s="45" t="s">
        <v>1400</v>
      </c>
      <c r="G7685" s="26" t="s">
        <v>0</v>
      </c>
      <c r="H7685" s="30">
        <v>6858007</v>
      </c>
      <c r="I7685" s="30">
        <v>0</v>
      </c>
      <c r="J7685" s="36">
        <f>I7685/H7685</f>
        <v>0</v>
      </c>
      <c r="K7685" s="30">
        <v>564729</v>
      </c>
      <c r="L7685" s="30">
        <f>I7685</f>
        <v>0</v>
      </c>
      <c r="M7685" s="80">
        <f>L7685/K7685</f>
        <v>0</v>
      </c>
    </row>
    <row r="7686" spans="2:13" ht="24.9" customHeight="1" outlineLevel="2" x14ac:dyDescent="0.3">
      <c r="B7686" s="47" t="s">
        <v>2133</v>
      </c>
      <c r="C7686" s="46" t="s">
        <v>498</v>
      </c>
      <c r="D7686" s="46" t="s">
        <v>1369</v>
      </c>
      <c r="E7686" s="46" t="s">
        <v>1401</v>
      </c>
      <c r="F7686" s="45" t="s">
        <v>1400</v>
      </c>
      <c r="G7686" s="26" t="s">
        <v>7</v>
      </c>
      <c r="H7686" s="30">
        <v>-1371601</v>
      </c>
      <c r="I7686" s="24"/>
      <c r="J7686" s="36"/>
      <c r="K7686" s="24"/>
      <c r="L7686" s="24"/>
      <c r="M7686" s="80" t="str">
        <f>IFERROR((Base_actualizacion!$L7682/Base_actualizacion!$K7682)," " )</f>
        <v xml:space="preserve"> </v>
      </c>
    </row>
    <row r="7687" spans="2:13" ht="24.9" customHeight="1" outlineLevel="2" x14ac:dyDescent="0.3">
      <c r="B7687" s="47" t="s">
        <v>2133</v>
      </c>
      <c r="C7687" s="46" t="s">
        <v>498</v>
      </c>
      <c r="D7687" s="46" t="s">
        <v>1369</v>
      </c>
      <c r="E7687" s="46" t="s">
        <v>1401</v>
      </c>
      <c r="F7687" s="45" t="s">
        <v>1400</v>
      </c>
      <c r="G7687" s="26" t="s">
        <v>2136</v>
      </c>
      <c r="H7687" s="30">
        <v>3896180</v>
      </c>
      <c r="I7687" s="30">
        <v>3896180</v>
      </c>
      <c r="J7687" s="36">
        <f>I7687/H7687</f>
        <v>1</v>
      </c>
      <c r="K7687" s="24"/>
      <c r="L7687" s="24"/>
      <c r="M7687" s="80"/>
    </row>
    <row r="7688" spans="2:13" ht="24.9" customHeight="1" outlineLevel="1" x14ac:dyDescent="0.3">
      <c r="B7688" s="44" t="str">
        <f>B7687</f>
        <v>ASIGNACIONES DIRECTAS (20% DEL SGR)</v>
      </c>
      <c r="C7688" s="43" t="s">
        <v>498</v>
      </c>
      <c r="D7688" s="43" t="s">
        <v>1369</v>
      </c>
      <c r="E7688" s="43" t="s">
        <v>1401</v>
      </c>
      <c r="F7688" s="42" t="s">
        <v>1400</v>
      </c>
      <c r="G7688" s="18" t="s">
        <v>3</v>
      </c>
      <c r="H7688" s="32">
        <f>SUBTOTAL(9,H7685:H7687)</f>
        <v>9382586</v>
      </c>
      <c r="I7688" s="32">
        <f>SUBTOTAL(9,I7685:I7687)</f>
        <v>3896180</v>
      </c>
      <c r="J7688" s="31">
        <f>SUBTOTAL(9,J7685:J7687)</f>
        <v>1</v>
      </c>
      <c r="K7688" s="14">
        <f>SUBTOTAL(9,K7685:K7687)</f>
        <v>564729</v>
      </c>
      <c r="L7688" s="14">
        <f>SUBTOTAL(9,L7685:L7687)</f>
        <v>0</v>
      </c>
      <c r="M7688" s="80">
        <f>SUBTOTAL(9,M7685:M7687)</f>
        <v>0</v>
      </c>
    </row>
    <row r="7689" spans="2:13" ht="24.9" customHeight="1" outlineLevel="2" x14ac:dyDescent="0.3">
      <c r="B7689" s="47" t="s">
        <v>2133</v>
      </c>
      <c r="C7689" s="46" t="s">
        <v>498</v>
      </c>
      <c r="D7689" s="46" t="s">
        <v>1369</v>
      </c>
      <c r="E7689" s="46" t="s">
        <v>1399</v>
      </c>
      <c r="F7689" s="45" t="s">
        <v>1398</v>
      </c>
      <c r="G7689" s="26" t="s">
        <v>0</v>
      </c>
      <c r="H7689" s="30">
        <v>209082523</v>
      </c>
      <c r="I7689" s="30">
        <v>1022215.63</v>
      </c>
      <c r="J7689" s="36">
        <f>I7689/H7689</f>
        <v>4.8890534480493138E-3</v>
      </c>
      <c r="K7689" s="30">
        <v>18594963</v>
      </c>
      <c r="L7689" s="30">
        <f>I7689</f>
        <v>1022215.63</v>
      </c>
      <c r="M7689" s="80">
        <f>L7689/K7689</f>
        <v>5.4972716536193164E-2</v>
      </c>
    </row>
    <row r="7690" spans="2:13" ht="24.9" customHeight="1" outlineLevel="2" x14ac:dyDescent="0.3">
      <c r="B7690" s="47" t="s">
        <v>2133</v>
      </c>
      <c r="C7690" s="46" t="s">
        <v>498</v>
      </c>
      <c r="D7690" s="46" t="s">
        <v>1369</v>
      </c>
      <c r="E7690" s="46" t="s">
        <v>1399</v>
      </c>
      <c r="F7690" s="45" t="s">
        <v>1398</v>
      </c>
      <c r="G7690" s="26" t="s">
        <v>7</v>
      </c>
      <c r="H7690" s="30">
        <v>-41816505</v>
      </c>
      <c r="I7690" s="24"/>
      <c r="J7690" s="36"/>
      <c r="K7690" s="24"/>
      <c r="L7690" s="24"/>
      <c r="M7690" s="80" t="str">
        <f>IFERROR((Base_actualizacion!$L7686/Base_actualizacion!$K7686)," " )</f>
        <v xml:space="preserve"> </v>
      </c>
    </row>
    <row r="7691" spans="2:13" ht="24.9" customHeight="1" outlineLevel="2" x14ac:dyDescent="0.3">
      <c r="B7691" s="47" t="s">
        <v>2133</v>
      </c>
      <c r="C7691" s="46" t="s">
        <v>498</v>
      </c>
      <c r="D7691" s="46" t="s">
        <v>1369</v>
      </c>
      <c r="E7691" s="46" t="s">
        <v>1399</v>
      </c>
      <c r="F7691" s="45" t="s">
        <v>1398</v>
      </c>
      <c r="G7691" s="26" t="s">
        <v>2136</v>
      </c>
      <c r="H7691" s="30">
        <v>9111980</v>
      </c>
      <c r="I7691" s="30">
        <v>9111980</v>
      </c>
      <c r="J7691" s="36">
        <f>I7691/H7691</f>
        <v>1</v>
      </c>
      <c r="K7691" s="24"/>
      <c r="L7691" s="24"/>
      <c r="M7691" s="80"/>
    </row>
    <row r="7692" spans="2:13" ht="24.9" customHeight="1" outlineLevel="1" x14ac:dyDescent="0.3">
      <c r="B7692" s="44" t="str">
        <f>B7691</f>
        <v>ASIGNACIONES DIRECTAS (20% DEL SGR)</v>
      </c>
      <c r="C7692" s="43" t="s">
        <v>498</v>
      </c>
      <c r="D7692" s="43" t="s">
        <v>1369</v>
      </c>
      <c r="E7692" s="43" t="s">
        <v>1399</v>
      </c>
      <c r="F7692" s="42" t="s">
        <v>1398</v>
      </c>
      <c r="G7692" s="18" t="s">
        <v>3</v>
      </c>
      <c r="H7692" s="32">
        <f>SUBTOTAL(9,H7689:H7691)</f>
        <v>176377998</v>
      </c>
      <c r="I7692" s="32">
        <f>SUBTOTAL(9,I7689:I7691)</f>
        <v>10134195.630000001</v>
      </c>
      <c r="J7692" s="31">
        <f>SUBTOTAL(9,J7689:J7691)</f>
        <v>1.0048890534480492</v>
      </c>
      <c r="K7692" s="14">
        <f>SUBTOTAL(9,K7689:K7691)</f>
        <v>18594963</v>
      </c>
      <c r="L7692" s="14">
        <f>SUBTOTAL(9,L7689:L7691)</f>
        <v>1022215.63</v>
      </c>
      <c r="M7692" s="80">
        <f>SUBTOTAL(9,M7689:M7691)</f>
        <v>5.4972716536193164E-2</v>
      </c>
    </row>
    <row r="7693" spans="2:13" ht="24.9" customHeight="1" outlineLevel="2" x14ac:dyDescent="0.3">
      <c r="B7693" s="47" t="s">
        <v>2133</v>
      </c>
      <c r="C7693" s="46" t="s">
        <v>498</v>
      </c>
      <c r="D7693" s="46" t="s">
        <v>1369</v>
      </c>
      <c r="E7693" s="46" t="s">
        <v>1397</v>
      </c>
      <c r="F7693" s="45" t="s">
        <v>1396</v>
      </c>
      <c r="G7693" s="26" t="s">
        <v>0</v>
      </c>
      <c r="H7693" s="30">
        <v>2191757</v>
      </c>
      <c r="I7693" s="30">
        <v>21233</v>
      </c>
      <c r="J7693" s="36">
        <f>I7693/H7693</f>
        <v>9.6876615427713923E-3</v>
      </c>
      <c r="K7693" s="30">
        <v>188424</v>
      </c>
      <c r="L7693" s="30">
        <f>I7693</f>
        <v>21233</v>
      </c>
      <c r="M7693" s="80">
        <f>L7693/K7693</f>
        <v>0.11268734343820321</v>
      </c>
    </row>
    <row r="7694" spans="2:13" ht="24.9" customHeight="1" outlineLevel="2" x14ac:dyDescent="0.3">
      <c r="B7694" s="47" t="s">
        <v>2133</v>
      </c>
      <c r="C7694" s="46" t="s">
        <v>498</v>
      </c>
      <c r="D7694" s="46" t="s">
        <v>1369</v>
      </c>
      <c r="E7694" s="46" t="s">
        <v>1397</v>
      </c>
      <c r="F7694" s="45" t="s">
        <v>1396</v>
      </c>
      <c r="G7694" s="26" t="s">
        <v>7</v>
      </c>
      <c r="H7694" s="30">
        <v>-438351</v>
      </c>
      <c r="I7694" s="24"/>
      <c r="J7694" s="36"/>
      <c r="K7694" s="24"/>
      <c r="L7694" s="24"/>
      <c r="M7694" s="80" t="str">
        <f>IFERROR((Base_actualizacion!$L7690/Base_actualizacion!$K7690)," " )</f>
        <v xml:space="preserve"> </v>
      </c>
    </row>
    <row r="7695" spans="2:13" ht="24.9" customHeight="1" outlineLevel="2" x14ac:dyDescent="0.3">
      <c r="B7695" s="47" t="s">
        <v>2133</v>
      </c>
      <c r="C7695" s="46" t="s">
        <v>498</v>
      </c>
      <c r="D7695" s="46" t="s">
        <v>1369</v>
      </c>
      <c r="E7695" s="46" t="s">
        <v>1397</v>
      </c>
      <c r="F7695" s="45" t="s">
        <v>1396</v>
      </c>
      <c r="G7695" s="26" t="s">
        <v>2136</v>
      </c>
      <c r="H7695" s="30">
        <v>245921</v>
      </c>
      <c r="I7695" s="30">
        <v>245921</v>
      </c>
      <c r="J7695" s="36">
        <f>I7695/H7695</f>
        <v>1</v>
      </c>
      <c r="K7695" s="24"/>
      <c r="L7695" s="24"/>
      <c r="M7695" s="80"/>
    </row>
    <row r="7696" spans="2:13" ht="24.9" customHeight="1" outlineLevel="1" x14ac:dyDescent="0.3">
      <c r="B7696" s="44" t="str">
        <f>B7695</f>
        <v>ASIGNACIONES DIRECTAS (20% DEL SGR)</v>
      </c>
      <c r="C7696" s="43" t="s">
        <v>498</v>
      </c>
      <c r="D7696" s="43" t="s">
        <v>1369</v>
      </c>
      <c r="E7696" s="43" t="s">
        <v>1397</v>
      </c>
      <c r="F7696" s="42" t="s">
        <v>1396</v>
      </c>
      <c r="G7696" s="18" t="s">
        <v>3</v>
      </c>
      <c r="H7696" s="32">
        <f>SUBTOTAL(9,H7693:H7695)</f>
        <v>1999327</v>
      </c>
      <c r="I7696" s="32">
        <f>SUBTOTAL(9,I7693:I7695)</f>
        <v>267154</v>
      </c>
      <c r="J7696" s="31">
        <f>SUBTOTAL(9,J7693:J7695)</f>
        <v>1.0096876615427715</v>
      </c>
      <c r="K7696" s="14">
        <f>SUBTOTAL(9,K7693:K7695)</f>
        <v>188424</v>
      </c>
      <c r="L7696" s="14">
        <f>SUBTOTAL(9,L7693:L7695)</f>
        <v>21233</v>
      </c>
      <c r="M7696" s="80">
        <f>SUBTOTAL(9,M7693:M7695)</f>
        <v>0.11268734343820321</v>
      </c>
    </row>
    <row r="7697" spans="2:13" ht="24.9" customHeight="1" outlineLevel="2" x14ac:dyDescent="0.3">
      <c r="B7697" s="47" t="s">
        <v>2133</v>
      </c>
      <c r="C7697" s="46" t="s">
        <v>498</v>
      </c>
      <c r="D7697" s="46" t="s">
        <v>1369</v>
      </c>
      <c r="E7697" s="46" t="s">
        <v>1395</v>
      </c>
      <c r="F7697" s="45" t="s">
        <v>1394</v>
      </c>
      <c r="G7697" s="26" t="s">
        <v>13</v>
      </c>
      <c r="H7697" s="30">
        <v>336877078</v>
      </c>
      <c r="I7697" s="30">
        <v>336877078</v>
      </c>
      <c r="J7697" s="36">
        <f>H7697/I7697</f>
        <v>1</v>
      </c>
      <c r="K7697" s="24"/>
      <c r="L7697" s="24"/>
      <c r="M7697" s="80"/>
    </row>
    <row r="7698" spans="2:13" ht="24.9" customHeight="1" outlineLevel="2" x14ac:dyDescent="0.3">
      <c r="B7698" s="47" t="s">
        <v>2133</v>
      </c>
      <c r="C7698" s="46" t="s">
        <v>498</v>
      </c>
      <c r="D7698" s="46" t="s">
        <v>1369</v>
      </c>
      <c r="E7698" s="46" t="s">
        <v>1395</v>
      </c>
      <c r="F7698" s="45" t="s">
        <v>1394</v>
      </c>
      <c r="G7698" s="26" t="s">
        <v>2136</v>
      </c>
      <c r="H7698" s="30">
        <v>17807629</v>
      </c>
      <c r="I7698" s="30">
        <v>17807629</v>
      </c>
      <c r="J7698" s="36">
        <f>I7698/H7698</f>
        <v>1</v>
      </c>
      <c r="K7698" s="24"/>
      <c r="L7698" s="24"/>
      <c r="M7698" s="80"/>
    </row>
    <row r="7699" spans="2:13" ht="24.9" customHeight="1" outlineLevel="1" x14ac:dyDescent="0.3">
      <c r="B7699" s="44" t="str">
        <f>B7698</f>
        <v>ASIGNACIONES DIRECTAS (20% DEL SGR)</v>
      </c>
      <c r="C7699" s="43" t="s">
        <v>498</v>
      </c>
      <c r="D7699" s="43" t="s">
        <v>1369</v>
      </c>
      <c r="E7699" s="43" t="s">
        <v>1395</v>
      </c>
      <c r="F7699" s="42" t="s">
        <v>1394</v>
      </c>
      <c r="G7699" s="18" t="s">
        <v>3</v>
      </c>
      <c r="H7699" s="32">
        <f>SUBTOTAL(9,H7697:H7698)</f>
        <v>354684707</v>
      </c>
      <c r="I7699" s="32">
        <f>SUBTOTAL(9,I7697:I7698)</f>
        <v>354684707</v>
      </c>
      <c r="J7699" s="31">
        <f>SUBTOTAL(9,J7697:J7698)</f>
        <v>2</v>
      </c>
      <c r="K7699" s="14">
        <f>SUBTOTAL(9,K7697:K7698)</f>
        <v>0</v>
      </c>
      <c r="L7699" s="14">
        <f>SUBTOTAL(9,L7696:L7698)</f>
        <v>0</v>
      </c>
      <c r="M7699" s="80">
        <f>SUBTOTAL(9,M7697:M7698)</f>
        <v>0</v>
      </c>
    </row>
    <row r="7700" spans="2:13" ht="24.9" customHeight="1" outlineLevel="2" x14ac:dyDescent="0.3">
      <c r="B7700" s="47" t="s">
        <v>2133</v>
      </c>
      <c r="C7700" s="46" t="s">
        <v>498</v>
      </c>
      <c r="D7700" s="46" t="s">
        <v>1369</v>
      </c>
      <c r="E7700" s="59" t="s">
        <v>1393</v>
      </c>
      <c r="F7700" s="45" t="s">
        <v>1392</v>
      </c>
      <c r="G7700" s="26" t="s">
        <v>0</v>
      </c>
      <c r="H7700" s="30">
        <v>4912096203</v>
      </c>
      <c r="I7700" s="30">
        <v>699641230.88999999</v>
      </c>
      <c r="J7700" s="36">
        <f>I7700/H7700</f>
        <v>0.14243231442875712</v>
      </c>
      <c r="K7700" s="30">
        <v>439797277</v>
      </c>
      <c r="L7700" s="30">
        <f>I7700</f>
        <v>699641230.88999999</v>
      </c>
      <c r="M7700" s="80">
        <f>L7700/K7700</f>
        <v>1.5908266546407017</v>
      </c>
    </row>
    <row r="7701" spans="2:13" ht="24.9" customHeight="1" outlineLevel="2" x14ac:dyDescent="0.3">
      <c r="B7701" s="47" t="s">
        <v>2133</v>
      </c>
      <c r="C7701" s="46" t="s">
        <v>498</v>
      </c>
      <c r="D7701" s="46" t="s">
        <v>1369</v>
      </c>
      <c r="E7701" s="46" t="s">
        <v>1393</v>
      </c>
      <c r="F7701" s="45" t="s">
        <v>1392</v>
      </c>
      <c r="G7701" s="26" t="s">
        <v>7</v>
      </c>
      <c r="H7701" s="30">
        <v>-982419241</v>
      </c>
      <c r="I7701" s="24"/>
      <c r="J7701" s="36"/>
      <c r="K7701" s="24"/>
      <c r="L7701" s="24"/>
      <c r="M7701" s="80" t="str">
        <f>IFERROR((Base_actualizacion!$L7697/Base_actualizacion!$K7697)," " )</f>
        <v xml:space="preserve"> </v>
      </c>
    </row>
    <row r="7702" spans="2:13" ht="24.9" customHeight="1" outlineLevel="2" x14ac:dyDescent="0.3">
      <c r="B7702" s="47" t="s">
        <v>2133</v>
      </c>
      <c r="C7702" s="46" t="s">
        <v>498</v>
      </c>
      <c r="D7702" s="46" t="s">
        <v>1369</v>
      </c>
      <c r="E7702" s="46" t="s">
        <v>1393</v>
      </c>
      <c r="F7702" s="45" t="s">
        <v>1392</v>
      </c>
      <c r="G7702" s="26" t="s">
        <v>2136</v>
      </c>
      <c r="H7702" s="30">
        <v>233477802</v>
      </c>
      <c r="I7702" s="30">
        <v>233477802</v>
      </c>
      <c r="J7702" s="36">
        <f>I7702/H7702</f>
        <v>1</v>
      </c>
      <c r="K7702" s="24"/>
      <c r="L7702" s="24"/>
      <c r="M7702" s="80"/>
    </row>
    <row r="7703" spans="2:13" ht="24.9" customHeight="1" outlineLevel="1" x14ac:dyDescent="0.3">
      <c r="B7703" s="44" t="str">
        <f>B7702</f>
        <v>ASIGNACIONES DIRECTAS (20% DEL SGR)</v>
      </c>
      <c r="C7703" s="43" t="s">
        <v>498</v>
      </c>
      <c r="D7703" s="43" t="s">
        <v>1369</v>
      </c>
      <c r="E7703" s="43" t="s">
        <v>1393</v>
      </c>
      <c r="F7703" s="42" t="s">
        <v>1392</v>
      </c>
      <c r="G7703" s="18" t="s">
        <v>3</v>
      </c>
      <c r="H7703" s="32">
        <f>SUBTOTAL(9,H7700:H7702)</f>
        <v>4163154764</v>
      </c>
      <c r="I7703" s="32">
        <f>SUBTOTAL(9,I7700:I7702)</f>
        <v>933119032.88999999</v>
      </c>
      <c r="J7703" s="31">
        <f>SUBTOTAL(9,J7700:J7702)</f>
        <v>1.1424323144287571</v>
      </c>
      <c r="K7703" s="14">
        <f>SUBTOTAL(9,K7700:K7702)</f>
        <v>439797277</v>
      </c>
      <c r="L7703" s="14">
        <f>SUBTOTAL(9,L7700:L7702)</f>
        <v>699641230.88999999</v>
      </c>
      <c r="M7703" s="80">
        <f>SUBTOTAL(9,M7700:M7702)</f>
        <v>1.5908266546407017</v>
      </c>
    </row>
    <row r="7704" spans="2:13" ht="24.9" customHeight="1" outlineLevel="2" x14ac:dyDescent="0.3">
      <c r="B7704" s="47" t="s">
        <v>2133</v>
      </c>
      <c r="C7704" s="46" t="s">
        <v>498</v>
      </c>
      <c r="D7704" s="46" t="s">
        <v>1369</v>
      </c>
      <c r="E7704" s="46" t="s">
        <v>1387</v>
      </c>
      <c r="F7704" s="45" t="s">
        <v>1386</v>
      </c>
      <c r="G7704" s="26" t="s">
        <v>0</v>
      </c>
      <c r="H7704" s="30">
        <v>3455787</v>
      </c>
      <c r="I7704" s="30">
        <v>20639.599999999999</v>
      </c>
      <c r="J7704" s="36">
        <f>I7704/H7704</f>
        <v>5.9724745767027881E-3</v>
      </c>
      <c r="K7704" s="30">
        <v>331510</v>
      </c>
      <c r="L7704" s="30">
        <f>I7704</f>
        <v>20639.599999999999</v>
      </c>
      <c r="M7704" s="80">
        <f>L7704/K7704</f>
        <v>6.2259358692045484E-2</v>
      </c>
    </row>
    <row r="7705" spans="2:13" ht="24.9" customHeight="1" outlineLevel="2" x14ac:dyDescent="0.3">
      <c r="B7705" s="47" t="s">
        <v>2133</v>
      </c>
      <c r="C7705" s="46" t="s">
        <v>498</v>
      </c>
      <c r="D7705" s="46" t="s">
        <v>1369</v>
      </c>
      <c r="E7705" s="46" t="s">
        <v>1387</v>
      </c>
      <c r="F7705" s="45" t="s">
        <v>1386</v>
      </c>
      <c r="G7705" s="26" t="s">
        <v>7</v>
      </c>
      <c r="H7705" s="30">
        <v>-691157</v>
      </c>
      <c r="I7705" s="24"/>
      <c r="J7705" s="36"/>
      <c r="K7705" s="24"/>
      <c r="L7705" s="24"/>
      <c r="M7705" s="80" t="str">
        <f>IFERROR((Base_actualizacion!$L7701/Base_actualizacion!$K7701)," " )</f>
        <v xml:space="preserve"> </v>
      </c>
    </row>
    <row r="7706" spans="2:13" ht="24.9" customHeight="1" outlineLevel="2" x14ac:dyDescent="0.3">
      <c r="B7706" s="47" t="s">
        <v>2133</v>
      </c>
      <c r="C7706" s="46" t="s">
        <v>498</v>
      </c>
      <c r="D7706" s="46" t="s">
        <v>1369</v>
      </c>
      <c r="E7706" s="46" t="s">
        <v>1387</v>
      </c>
      <c r="F7706" s="45" t="s">
        <v>1386</v>
      </c>
      <c r="G7706" s="26" t="s">
        <v>2136</v>
      </c>
      <c r="H7706" s="30">
        <v>13473735</v>
      </c>
      <c r="I7706" s="30">
        <v>13473735</v>
      </c>
      <c r="J7706" s="36">
        <f>I7706/H7706</f>
        <v>1</v>
      </c>
      <c r="K7706" s="24"/>
      <c r="L7706" s="24"/>
      <c r="M7706" s="80"/>
    </row>
    <row r="7707" spans="2:13" ht="24.9" customHeight="1" outlineLevel="1" x14ac:dyDescent="0.3">
      <c r="B7707" s="44" t="str">
        <f>B7706</f>
        <v>ASIGNACIONES DIRECTAS (20% DEL SGR)</v>
      </c>
      <c r="C7707" s="43" t="s">
        <v>498</v>
      </c>
      <c r="D7707" s="43" t="s">
        <v>1369</v>
      </c>
      <c r="E7707" s="43" t="s">
        <v>1387</v>
      </c>
      <c r="F7707" s="42" t="s">
        <v>1386</v>
      </c>
      <c r="G7707" s="18" t="s">
        <v>3</v>
      </c>
      <c r="H7707" s="32">
        <f>SUBTOTAL(9,H7704:H7706)</f>
        <v>16238365</v>
      </c>
      <c r="I7707" s="32">
        <f>SUBTOTAL(9,I7704:I7706)</f>
        <v>13494374.6</v>
      </c>
      <c r="J7707" s="31">
        <f>SUBTOTAL(9,J7704:J7706)</f>
        <v>1.0059724745767027</v>
      </c>
      <c r="K7707" s="14">
        <f>SUBTOTAL(9,K7704:K7706)</f>
        <v>331510</v>
      </c>
      <c r="L7707" s="14">
        <f>SUBTOTAL(9,L7704:L7706)</f>
        <v>20639.599999999999</v>
      </c>
      <c r="M7707" s="80">
        <f>SUBTOTAL(9,M7704:M7706)</f>
        <v>6.2259358692045484E-2</v>
      </c>
    </row>
    <row r="7708" spans="2:13" ht="24.9" customHeight="1" outlineLevel="2" x14ac:dyDescent="0.3">
      <c r="B7708" s="47" t="s">
        <v>2133</v>
      </c>
      <c r="C7708" s="46" t="s">
        <v>498</v>
      </c>
      <c r="D7708" s="46" t="s">
        <v>1369</v>
      </c>
      <c r="E7708" s="46" t="s">
        <v>2210</v>
      </c>
      <c r="F7708" s="45" t="s">
        <v>2209</v>
      </c>
      <c r="G7708" s="26" t="s">
        <v>2136</v>
      </c>
      <c r="H7708" s="30">
        <v>796583</v>
      </c>
      <c r="I7708" s="30">
        <v>796583</v>
      </c>
      <c r="J7708" s="36">
        <f>I7708/H7708</f>
        <v>1</v>
      </c>
      <c r="K7708" s="24"/>
      <c r="L7708" s="24"/>
      <c r="M7708" s="80"/>
    </row>
    <row r="7709" spans="2:13" ht="24.9" customHeight="1" outlineLevel="1" x14ac:dyDescent="0.3">
      <c r="B7709" s="44" t="str">
        <f>B7708</f>
        <v>ASIGNACIONES DIRECTAS (20% DEL SGR)</v>
      </c>
      <c r="C7709" s="43" t="s">
        <v>498</v>
      </c>
      <c r="D7709" s="43" t="s">
        <v>1369</v>
      </c>
      <c r="E7709" s="43" t="s">
        <v>2210</v>
      </c>
      <c r="F7709" s="42" t="s">
        <v>2209</v>
      </c>
      <c r="G7709" s="18" t="s">
        <v>3</v>
      </c>
      <c r="H7709" s="32">
        <f>SUBTOTAL(9,H7708:H7708)</f>
        <v>796583</v>
      </c>
      <c r="I7709" s="32">
        <f>SUBTOTAL(9,I7708:I7708)</f>
        <v>796583</v>
      </c>
      <c r="J7709" s="31">
        <f>SUBTOTAL(9,J7708:J7708)</f>
        <v>1</v>
      </c>
      <c r="K7709" s="14">
        <f>SUBTOTAL(9,K7708:K7708)</f>
        <v>0</v>
      </c>
      <c r="L7709" s="14">
        <f>SUBTOTAL(9,L7706:L7708)</f>
        <v>0</v>
      </c>
      <c r="M7709" s="80">
        <f>SUBTOTAL(9,M7708:M7708)</f>
        <v>0</v>
      </c>
    </row>
    <row r="7710" spans="2:13" ht="24.9" customHeight="1" outlineLevel="2" x14ac:dyDescent="0.3">
      <c r="B7710" s="47" t="s">
        <v>2133</v>
      </c>
      <c r="C7710" s="46" t="s">
        <v>498</v>
      </c>
      <c r="D7710" s="46" t="s">
        <v>1369</v>
      </c>
      <c r="E7710" s="46" t="s">
        <v>1385</v>
      </c>
      <c r="F7710" s="45" t="s">
        <v>1384</v>
      </c>
      <c r="G7710" s="26" t="s">
        <v>0</v>
      </c>
      <c r="H7710" s="30">
        <v>192251</v>
      </c>
      <c r="I7710" s="30">
        <v>192251</v>
      </c>
      <c r="J7710" s="36">
        <f>I7710/H7710</f>
        <v>1</v>
      </c>
      <c r="K7710" s="30">
        <v>17132</v>
      </c>
      <c r="L7710" s="30">
        <f>I7710</f>
        <v>192251</v>
      </c>
      <c r="M7710" s="80">
        <f>L7710/K7710</f>
        <v>11.221748774223675</v>
      </c>
    </row>
    <row r="7711" spans="2:13" ht="24.9" customHeight="1" outlineLevel="2" x14ac:dyDescent="0.3">
      <c r="B7711" s="47" t="s">
        <v>2133</v>
      </c>
      <c r="C7711" s="46" t="s">
        <v>498</v>
      </c>
      <c r="D7711" s="46" t="s">
        <v>1369</v>
      </c>
      <c r="E7711" s="46" t="s">
        <v>1385</v>
      </c>
      <c r="F7711" s="45" t="s">
        <v>1384</v>
      </c>
      <c r="G7711" s="26" t="s">
        <v>7</v>
      </c>
      <c r="H7711" s="30">
        <v>-38450</v>
      </c>
      <c r="I7711" s="24"/>
      <c r="J7711" s="36"/>
      <c r="K7711" s="24"/>
      <c r="L7711" s="24"/>
      <c r="M7711" s="80" t="str">
        <f>IFERROR((Base_actualizacion!$L7706/Base_actualizacion!$K7706)," " )</f>
        <v xml:space="preserve"> </v>
      </c>
    </row>
    <row r="7712" spans="2:13" ht="24.9" customHeight="1" outlineLevel="1" x14ac:dyDescent="0.3">
      <c r="B7712" s="44" t="str">
        <f>B7711</f>
        <v>ASIGNACIONES DIRECTAS (20% DEL SGR)</v>
      </c>
      <c r="C7712" s="43" t="s">
        <v>498</v>
      </c>
      <c r="D7712" s="43" t="s">
        <v>1369</v>
      </c>
      <c r="E7712" s="43" t="s">
        <v>1385</v>
      </c>
      <c r="F7712" s="42" t="s">
        <v>1384</v>
      </c>
      <c r="G7712" s="18" t="s">
        <v>3</v>
      </c>
      <c r="H7712" s="32">
        <f>SUBTOTAL(9,H7710:H7711)</f>
        <v>153801</v>
      </c>
      <c r="I7712" s="14">
        <f>SUBTOTAL(9,I7710:I7711)</f>
        <v>192251</v>
      </c>
      <c r="J7712" s="31">
        <f>SUBTOTAL(9,J7710:J7711)</f>
        <v>1</v>
      </c>
      <c r="K7712" s="14">
        <f>SUBTOTAL(9,K7710:K7711)</f>
        <v>17132</v>
      </c>
      <c r="L7712" s="14">
        <f>SUBTOTAL(9,L7709:L7711)</f>
        <v>192251</v>
      </c>
      <c r="M7712" s="80">
        <f>SUBTOTAL(9,M7710:M7711)</f>
        <v>11.221748774223675</v>
      </c>
    </row>
    <row r="7713" spans="2:13" ht="24.9" customHeight="1" outlineLevel="2" x14ac:dyDescent="0.3">
      <c r="B7713" s="47" t="s">
        <v>2133</v>
      </c>
      <c r="C7713" s="46" t="s">
        <v>498</v>
      </c>
      <c r="D7713" s="46" t="s">
        <v>1369</v>
      </c>
      <c r="E7713" s="46" t="s">
        <v>1383</v>
      </c>
      <c r="F7713" s="45" t="s">
        <v>888</v>
      </c>
      <c r="G7713" s="26" t="s">
        <v>0</v>
      </c>
      <c r="H7713" s="30">
        <v>210241344</v>
      </c>
      <c r="I7713" s="30">
        <v>0</v>
      </c>
      <c r="J7713" s="36">
        <f>I7713/H7713</f>
        <v>0</v>
      </c>
      <c r="K7713" s="30">
        <v>18811194</v>
      </c>
      <c r="L7713" s="30">
        <f>I7713</f>
        <v>0</v>
      </c>
      <c r="M7713" s="80">
        <f>L7713/K7713</f>
        <v>0</v>
      </c>
    </row>
    <row r="7714" spans="2:13" ht="24.9" customHeight="1" outlineLevel="2" x14ac:dyDescent="0.3">
      <c r="B7714" s="47" t="s">
        <v>2133</v>
      </c>
      <c r="C7714" s="46" t="s">
        <v>498</v>
      </c>
      <c r="D7714" s="46" t="s">
        <v>1369</v>
      </c>
      <c r="E7714" s="46" t="s">
        <v>1383</v>
      </c>
      <c r="F7714" s="45" t="s">
        <v>888</v>
      </c>
      <c r="G7714" s="26" t="s">
        <v>7</v>
      </c>
      <c r="H7714" s="30">
        <v>-42048269</v>
      </c>
      <c r="I7714" s="24"/>
      <c r="J7714" s="36"/>
      <c r="K7714" s="24"/>
      <c r="L7714" s="24"/>
      <c r="M7714" s="80">
        <f>IFERROR((Base_actualizacion!$L7710/Base_actualizacion!$K7710)," " )</f>
        <v>11.221748774223675</v>
      </c>
    </row>
    <row r="7715" spans="2:13" ht="24.9" customHeight="1" outlineLevel="2" x14ac:dyDescent="0.3">
      <c r="B7715" s="47" t="s">
        <v>2133</v>
      </c>
      <c r="C7715" s="46" t="s">
        <v>498</v>
      </c>
      <c r="D7715" s="46" t="s">
        <v>1369</v>
      </c>
      <c r="E7715" s="46" t="s">
        <v>1383</v>
      </c>
      <c r="F7715" s="45" t="s">
        <v>888</v>
      </c>
      <c r="G7715" s="26" t="s">
        <v>2136</v>
      </c>
      <c r="H7715" s="30">
        <v>31695747</v>
      </c>
      <c r="I7715" s="30">
        <v>31695747</v>
      </c>
      <c r="J7715" s="36">
        <f>I7715/H7715</f>
        <v>1</v>
      </c>
      <c r="K7715" s="24"/>
      <c r="L7715" s="24"/>
      <c r="M7715" s="80"/>
    </row>
    <row r="7716" spans="2:13" ht="24.9" customHeight="1" outlineLevel="1" x14ac:dyDescent="0.3">
      <c r="B7716" s="44" t="str">
        <f>B7715</f>
        <v>ASIGNACIONES DIRECTAS (20% DEL SGR)</v>
      </c>
      <c r="C7716" s="43" t="s">
        <v>498</v>
      </c>
      <c r="D7716" s="43" t="s">
        <v>1369</v>
      </c>
      <c r="E7716" s="43" t="s">
        <v>1383</v>
      </c>
      <c r="F7716" s="42" t="s">
        <v>888</v>
      </c>
      <c r="G7716" s="18" t="s">
        <v>3</v>
      </c>
      <c r="H7716" s="32">
        <f>SUBTOTAL(9,H7713:H7715)</f>
        <v>199888822</v>
      </c>
      <c r="I7716" s="32">
        <f>SUBTOTAL(9,I7713:I7715)</f>
        <v>31695747</v>
      </c>
      <c r="J7716" s="31">
        <f>SUBTOTAL(9,J7713:J7715)</f>
        <v>1</v>
      </c>
      <c r="K7716" s="14">
        <f>SUBTOTAL(9,K7713:K7715)</f>
        <v>18811194</v>
      </c>
      <c r="L7716" s="14">
        <f>SUBTOTAL(9,L7713:L7715)</f>
        <v>0</v>
      </c>
      <c r="M7716" s="80">
        <f>SUBTOTAL(9,M7713:M7715)</f>
        <v>11.221748774223675</v>
      </c>
    </row>
    <row r="7717" spans="2:13" ht="24.9" customHeight="1" outlineLevel="2" x14ac:dyDescent="0.3">
      <c r="B7717" s="47" t="s">
        <v>2133</v>
      </c>
      <c r="C7717" s="46" t="s">
        <v>498</v>
      </c>
      <c r="D7717" s="46" t="s">
        <v>1369</v>
      </c>
      <c r="E7717" s="46" t="s">
        <v>1382</v>
      </c>
      <c r="F7717" s="45" t="s">
        <v>1381</v>
      </c>
      <c r="G7717" s="26" t="s">
        <v>0</v>
      </c>
      <c r="H7717" s="30">
        <v>13403950</v>
      </c>
      <c r="I7717" s="30">
        <v>0</v>
      </c>
      <c r="J7717" s="36">
        <f>I7717/H7717</f>
        <v>0</v>
      </c>
      <c r="K7717" s="30">
        <v>1197664</v>
      </c>
      <c r="L7717" s="30">
        <f>I7717</f>
        <v>0</v>
      </c>
      <c r="M7717" s="80">
        <f>L7717/K7717</f>
        <v>0</v>
      </c>
    </row>
    <row r="7718" spans="2:13" ht="24.9" customHeight="1" outlineLevel="2" x14ac:dyDescent="0.3">
      <c r="B7718" s="47" t="s">
        <v>2133</v>
      </c>
      <c r="C7718" s="46" t="s">
        <v>498</v>
      </c>
      <c r="D7718" s="46" t="s">
        <v>1369</v>
      </c>
      <c r="E7718" s="46" t="s">
        <v>1382</v>
      </c>
      <c r="F7718" s="45" t="s">
        <v>1381</v>
      </c>
      <c r="G7718" s="26" t="s">
        <v>7</v>
      </c>
      <c r="H7718" s="30">
        <v>-2680790</v>
      </c>
      <c r="I7718" s="24"/>
      <c r="J7718" s="36"/>
      <c r="K7718" s="24"/>
      <c r="L7718" s="24"/>
      <c r="M7718" s="80" t="str">
        <f>IFERROR((Base_actualizacion!$L7714/Base_actualizacion!$K7714)," " )</f>
        <v xml:space="preserve"> </v>
      </c>
    </row>
    <row r="7719" spans="2:13" ht="24.9" customHeight="1" outlineLevel="2" x14ac:dyDescent="0.3">
      <c r="B7719" s="47" t="s">
        <v>2133</v>
      </c>
      <c r="C7719" s="46" t="s">
        <v>498</v>
      </c>
      <c r="D7719" s="46" t="s">
        <v>1369</v>
      </c>
      <c r="E7719" s="46" t="s">
        <v>1382</v>
      </c>
      <c r="F7719" s="45" t="s">
        <v>1381</v>
      </c>
      <c r="G7719" s="26" t="s">
        <v>2136</v>
      </c>
      <c r="H7719" s="30">
        <v>93974</v>
      </c>
      <c r="I7719" s="30">
        <v>93974</v>
      </c>
      <c r="J7719" s="36">
        <f>I7719/H7719</f>
        <v>1</v>
      </c>
      <c r="K7719" s="24"/>
      <c r="L7719" s="24"/>
      <c r="M7719" s="80"/>
    </row>
    <row r="7720" spans="2:13" ht="24.9" customHeight="1" outlineLevel="1" x14ac:dyDescent="0.3">
      <c r="B7720" s="44" t="str">
        <f>B7719</f>
        <v>ASIGNACIONES DIRECTAS (20% DEL SGR)</v>
      </c>
      <c r="C7720" s="43" t="s">
        <v>498</v>
      </c>
      <c r="D7720" s="43" t="s">
        <v>1369</v>
      </c>
      <c r="E7720" s="43" t="s">
        <v>1382</v>
      </c>
      <c r="F7720" s="42" t="s">
        <v>1381</v>
      </c>
      <c r="G7720" s="18" t="s">
        <v>3</v>
      </c>
      <c r="H7720" s="32">
        <f>SUBTOTAL(9,H7717:H7719)</f>
        <v>10817134</v>
      </c>
      <c r="I7720" s="32">
        <f>SUBTOTAL(9,I7717:I7719)</f>
        <v>93974</v>
      </c>
      <c r="J7720" s="31">
        <f>SUBTOTAL(9,J7717:J7719)</f>
        <v>1</v>
      </c>
      <c r="K7720" s="14">
        <f>SUBTOTAL(9,K7717:K7719)</f>
        <v>1197664</v>
      </c>
      <c r="L7720" s="14">
        <f>SUBTOTAL(9,L7717:L7719)</f>
        <v>0</v>
      </c>
      <c r="M7720" s="80">
        <f>SUBTOTAL(9,M7717:M7719)</f>
        <v>0</v>
      </c>
    </row>
    <row r="7721" spans="2:13" ht="24.9" customHeight="1" outlineLevel="2" x14ac:dyDescent="0.3">
      <c r="B7721" s="47" t="s">
        <v>2133</v>
      </c>
      <c r="C7721" s="46" t="s">
        <v>498</v>
      </c>
      <c r="D7721" s="46" t="s">
        <v>1369</v>
      </c>
      <c r="E7721" s="46" t="s">
        <v>1380</v>
      </c>
      <c r="F7721" s="45" t="s">
        <v>941</v>
      </c>
      <c r="G7721" s="26" t="s">
        <v>0</v>
      </c>
      <c r="H7721" s="30">
        <v>36996154</v>
      </c>
      <c r="I7721" s="30">
        <v>0</v>
      </c>
      <c r="J7721" s="36">
        <f>I7721/H7721</f>
        <v>0</v>
      </c>
      <c r="K7721" s="30">
        <v>3312173</v>
      </c>
      <c r="L7721" s="30">
        <f>I7721</f>
        <v>0</v>
      </c>
      <c r="M7721" s="80">
        <f>L7721/K7721</f>
        <v>0</v>
      </c>
    </row>
    <row r="7722" spans="2:13" ht="24.9" customHeight="1" outlineLevel="2" x14ac:dyDescent="0.3">
      <c r="B7722" s="47" t="s">
        <v>2133</v>
      </c>
      <c r="C7722" s="46" t="s">
        <v>498</v>
      </c>
      <c r="D7722" s="46" t="s">
        <v>1369</v>
      </c>
      <c r="E7722" s="46" t="s">
        <v>1380</v>
      </c>
      <c r="F7722" s="45" t="s">
        <v>941</v>
      </c>
      <c r="G7722" s="26" t="s">
        <v>7</v>
      </c>
      <c r="H7722" s="30">
        <v>-7399231</v>
      </c>
      <c r="I7722" s="24"/>
      <c r="J7722" s="36"/>
      <c r="K7722" s="24"/>
      <c r="L7722" s="24"/>
      <c r="M7722" s="80" t="str">
        <f>IFERROR((Base_actualizacion!$L7718/Base_actualizacion!$K7718)," " )</f>
        <v xml:space="preserve"> </v>
      </c>
    </row>
    <row r="7723" spans="2:13" ht="24.9" customHeight="1" outlineLevel="2" x14ac:dyDescent="0.3">
      <c r="B7723" s="47" t="s">
        <v>2133</v>
      </c>
      <c r="C7723" s="46" t="s">
        <v>498</v>
      </c>
      <c r="D7723" s="46" t="s">
        <v>1369</v>
      </c>
      <c r="E7723" s="46" t="s">
        <v>1380</v>
      </c>
      <c r="F7723" s="45" t="s">
        <v>941</v>
      </c>
      <c r="G7723" s="26" t="s">
        <v>2136</v>
      </c>
      <c r="H7723" s="30">
        <v>31088797</v>
      </c>
      <c r="I7723" s="30">
        <v>31088797</v>
      </c>
      <c r="J7723" s="36">
        <f>I7723/H7723</f>
        <v>1</v>
      </c>
      <c r="K7723" s="24"/>
      <c r="L7723" s="24"/>
      <c r="M7723" s="80"/>
    </row>
    <row r="7724" spans="2:13" ht="24.9" customHeight="1" outlineLevel="1" x14ac:dyDescent="0.3">
      <c r="B7724" s="44" t="str">
        <f>B7723</f>
        <v>ASIGNACIONES DIRECTAS (20% DEL SGR)</v>
      </c>
      <c r="C7724" s="43" t="s">
        <v>498</v>
      </c>
      <c r="D7724" s="43" t="s">
        <v>1369</v>
      </c>
      <c r="E7724" s="43" t="s">
        <v>1380</v>
      </c>
      <c r="F7724" s="42" t="s">
        <v>941</v>
      </c>
      <c r="G7724" s="18" t="s">
        <v>3</v>
      </c>
      <c r="H7724" s="32">
        <f>SUBTOTAL(9,H7721:H7723)</f>
        <v>60685720</v>
      </c>
      <c r="I7724" s="32">
        <f>SUBTOTAL(9,I7721:I7723)</f>
        <v>31088797</v>
      </c>
      <c r="J7724" s="31">
        <f>SUBTOTAL(9,J7721:J7723)</f>
        <v>1</v>
      </c>
      <c r="K7724" s="14">
        <f>SUBTOTAL(9,K7721:K7723)</f>
        <v>3312173</v>
      </c>
      <c r="L7724" s="14">
        <f>SUBTOTAL(9,L7721:L7723)</f>
        <v>0</v>
      </c>
      <c r="M7724" s="80">
        <f>SUBTOTAL(9,M7721:M7723)</f>
        <v>0</v>
      </c>
    </row>
    <row r="7725" spans="2:13" ht="24.9" customHeight="1" outlineLevel="2" x14ac:dyDescent="0.3">
      <c r="B7725" s="47" t="s">
        <v>2133</v>
      </c>
      <c r="C7725" s="46" t="s">
        <v>498</v>
      </c>
      <c r="D7725" s="46" t="s">
        <v>1369</v>
      </c>
      <c r="E7725" s="46" t="s">
        <v>1379</v>
      </c>
      <c r="F7725" s="45" t="s">
        <v>497</v>
      </c>
      <c r="G7725" s="26" t="s">
        <v>2136</v>
      </c>
      <c r="H7725" s="30">
        <v>37597</v>
      </c>
      <c r="I7725" s="30">
        <v>37597</v>
      </c>
      <c r="J7725" s="36">
        <f>I7725/H7725</f>
        <v>1</v>
      </c>
      <c r="K7725" s="24"/>
      <c r="L7725" s="24"/>
      <c r="M7725" s="80"/>
    </row>
    <row r="7726" spans="2:13" ht="24.9" customHeight="1" outlineLevel="1" x14ac:dyDescent="0.3">
      <c r="B7726" s="44" t="str">
        <f>B7725</f>
        <v>ASIGNACIONES DIRECTAS (20% DEL SGR)</v>
      </c>
      <c r="C7726" s="43" t="s">
        <v>498</v>
      </c>
      <c r="D7726" s="43" t="s">
        <v>1369</v>
      </c>
      <c r="E7726" s="43" t="s">
        <v>1379</v>
      </c>
      <c r="F7726" s="42" t="s">
        <v>497</v>
      </c>
      <c r="G7726" s="18" t="s">
        <v>3</v>
      </c>
      <c r="H7726" s="32">
        <f>SUBTOTAL(9,H7725:H7725)</f>
        <v>37597</v>
      </c>
      <c r="I7726" s="32">
        <f>SUBTOTAL(9,I7725:I7725)</f>
        <v>37597</v>
      </c>
      <c r="J7726" s="31">
        <f>SUBTOTAL(9,J7725:J7725)</f>
        <v>1</v>
      </c>
      <c r="K7726" s="14">
        <f>SUBTOTAL(9,K7725:K7725)</f>
        <v>0</v>
      </c>
      <c r="L7726" s="14">
        <f>SUBTOTAL(9,L7723:L7725)</f>
        <v>0</v>
      </c>
      <c r="M7726" s="80">
        <f>SUBTOTAL(9,M7725:M7725)</f>
        <v>0</v>
      </c>
    </row>
    <row r="7727" spans="2:13" ht="24.9" customHeight="1" outlineLevel="2" x14ac:dyDescent="0.3">
      <c r="B7727" s="47" t="s">
        <v>2133</v>
      </c>
      <c r="C7727" s="46" t="s">
        <v>498</v>
      </c>
      <c r="D7727" s="46" t="s">
        <v>1369</v>
      </c>
      <c r="E7727" s="46" t="s">
        <v>1378</v>
      </c>
      <c r="F7727" s="45" t="s">
        <v>799</v>
      </c>
      <c r="G7727" s="26" t="s">
        <v>0</v>
      </c>
      <c r="H7727" s="30">
        <v>1845914</v>
      </c>
      <c r="I7727" s="30">
        <v>0</v>
      </c>
      <c r="J7727" s="36">
        <f>I7727/H7727</f>
        <v>0</v>
      </c>
      <c r="K7727" s="30">
        <v>172970</v>
      </c>
      <c r="L7727" s="30">
        <f>I7727</f>
        <v>0</v>
      </c>
      <c r="M7727" s="80">
        <f>L7727/K7727</f>
        <v>0</v>
      </c>
    </row>
    <row r="7728" spans="2:13" ht="24.9" customHeight="1" outlineLevel="2" x14ac:dyDescent="0.3">
      <c r="B7728" s="47" t="s">
        <v>2133</v>
      </c>
      <c r="C7728" s="46" t="s">
        <v>498</v>
      </c>
      <c r="D7728" s="46" t="s">
        <v>1369</v>
      </c>
      <c r="E7728" s="46" t="s">
        <v>1378</v>
      </c>
      <c r="F7728" s="45" t="s">
        <v>799</v>
      </c>
      <c r="G7728" s="26" t="s">
        <v>7</v>
      </c>
      <c r="H7728" s="30">
        <v>-369183</v>
      </c>
      <c r="I7728" s="24"/>
      <c r="J7728" s="36"/>
      <c r="K7728" s="24"/>
      <c r="L7728" s="24"/>
      <c r="M7728" s="80" t="str">
        <f>IFERROR((Base_actualizacion!$L7723/Base_actualizacion!$K7723)," " )</f>
        <v xml:space="preserve"> </v>
      </c>
    </row>
    <row r="7729" spans="2:13" ht="24.9" customHeight="1" outlineLevel="2" x14ac:dyDescent="0.3">
      <c r="B7729" s="47" t="s">
        <v>2133</v>
      </c>
      <c r="C7729" s="46" t="s">
        <v>498</v>
      </c>
      <c r="D7729" s="46" t="s">
        <v>1369</v>
      </c>
      <c r="E7729" s="46" t="s">
        <v>1378</v>
      </c>
      <c r="F7729" s="45" t="s">
        <v>799</v>
      </c>
      <c r="G7729" s="26" t="s">
        <v>2137</v>
      </c>
      <c r="H7729" s="30">
        <v>751344</v>
      </c>
      <c r="I7729" s="24"/>
      <c r="J7729" s="36">
        <f>IFERROR((H7729/I7729),0)</f>
        <v>0</v>
      </c>
      <c r="K7729" s="24"/>
      <c r="L7729" s="24"/>
      <c r="M7729" s="80"/>
    </row>
    <row r="7730" spans="2:13" ht="24.9" customHeight="1" outlineLevel="2" x14ac:dyDescent="0.3">
      <c r="B7730" s="47" t="s">
        <v>2133</v>
      </c>
      <c r="C7730" s="46" t="s">
        <v>498</v>
      </c>
      <c r="D7730" s="46" t="s">
        <v>1369</v>
      </c>
      <c r="E7730" s="46" t="s">
        <v>1378</v>
      </c>
      <c r="F7730" s="45" t="s">
        <v>799</v>
      </c>
      <c r="G7730" s="26" t="s">
        <v>2136</v>
      </c>
      <c r="H7730" s="30">
        <v>98121</v>
      </c>
      <c r="I7730" s="30">
        <v>98121</v>
      </c>
      <c r="J7730" s="36">
        <f>I7730/H7730</f>
        <v>1</v>
      </c>
      <c r="K7730" s="24"/>
      <c r="L7730" s="24"/>
      <c r="M7730" s="80"/>
    </row>
    <row r="7731" spans="2:13" ht="24.9" customHeight="1" outlineLevel="1" x14ac:dyDescent="0.3">
      <c r="B7731" s="44" t="str">
        <f>B7730</f>
        <v>ASIGNACIONES DIRECTAS (20% DEL SGR)</v>
      </c>
      <c r="C7731" s="43" t="s">
        <v>498</v>
      </c>
      <c r="D7731" s="43" t="s">
        <v>1369</v>
      </c>
      <c r="E7731" s="43" t="s">
        <v>1378</v>
      </c>
      <c r="F7731" s="42" t="s">
        <v>799</v>
      </c>
      <c r="G7731" s="18" t="s">
        <v>3</v>
      </c>
      <c r="H7731" s="32">
        <f>SUBTOTAL(9,H7727:H7730)</f>
        <v>2326196</v>
      </c>
      <c r="I7731" s="32">
        <f>SUBTOTAL(9,I7727:I7730)</f>
        <v>98121</v>
      </c>
      <c r="J7731" s="31">
        <f>SUBTOTAL(9,J7727:J7730)</f>
        <v>1</v>
      </c>
      <c r="K7731" s="14">
        <f>SUBTOTAL(9,K7727:K7730)</f>
        <v>172970</v>
      </c>
      <c r="L7731" s="14">
        <f>SUBTOTAL(9,L7728:L7730)</f>
        <v>0</v>
      </c>
      <c r="M7731" s="80">
        <f>SUBTOTAL(9,M7727:M7730)</f>
        <v>0</v>
      </c>
    </row>
    <row r="7732" spans="2:13" ht="24.9" customHeight="1" outlineLevel="2" x14ac:dyDescent="0.3">
      <c r="B7732" s="47" t="s">
        <v>2133</v>
      </c>
      <c r="C7732" s="46" t="s">
        <v>498</v>
      </c>
      <c r="D7732" s="46" t="s">
        <v>1369</v>
      </c>
      <c r="E7732" s="46" t="s">
        <v>1377</v>
      </c>
      <c r="F7732" s="45" t="s">
        <v>1376</v>
      </c>
      <c r="G7732" s="26" t="s">
        <v>2136</v>
      </c>
      <c r="H7732" s="30">
        <v>936563</v>
      </c>
      <c r="I7732" s="30">
        <v>936563</v>
      </c>
      <c r="J7732" s="36">
        <f>I7732/H7732</f>
        <v>1</v>
      </c>
      <c r="K7732" s="24"/>
      <c r="L7732" s="24"/>
      <c r="M7732" s="80"/>
    </row>
    <row r="7733" spans="2:13" ht="24.9" customHeight="1" outlineLevel="1" x14ac:dyDescent="0.3">
      <c r="B7733" s="44" t="str">
        <f>B7732</f>
        <v>ASIGNACIONES DIRECTAS (20% DEL SGR)</v>
      </c>
      <c r="C7733" s="43" t="s">
        <v>498</v>
      </c>
      <c r="D7733" s="43" t="s">
        <v>1369</v>
      </c>
      <c r="E7733" s="43" t="s">
        <v>1377</v>
      </c>
      <c r="F7733" s="42" t="s">
        <v>1376</v>
      </c>
      <c r="G7733" s="18" t="s">
        <v>3</v>
      </c>
      <c r="H7733" s="32">
        <f>SUBTOTAL(9,H7732:H7732)</f>
        <v>936563</v>
      </c>
      <c r="I7733" s="32">
        <f>SUBTOTAL(9,I7732:I7732)</f>
        <v>936563</v>
      </c>
      <c r="J7733" s="31">
        <f>SUBTOTAL(9,J7732:J7732)</f>
        <v>1</v>
      </c>
      <c r="K7733" s="14">
        <f>SUBTOTAL(9,K7732:K7732)</f>
        <v>0</v>
      </c>
      <c r="L7733" s="14">
        <f>SUBTOTAL(9,L7730:L7732)</f>
        <v>0</v>
      </c>
      <c r="M7733" s="80">
        <f>SUBTOTAL(9,M7732:M7732)</f>
        <v>0</v>
      </c>
    </row>
    <row r="7734" spans="2:13" ht="24.9" customHeight="1" outlineLevel="2" x14ac:dyDescent="0.3">
      <c r="B7734" s="47" t="s">
        <v>2133</v>
      </c>
      <c r="C7734" s="46" t="s">
        <v>498</v>
      </c>
      <c r="D7734" s="46" t="s">
        <v>1369</v>
      </c>
      <c r="E7734" s="46" t="s">
        <v>2208</v>
      </c>
      <c r="F7734" s="45" t="s">
        <v>2207</v>
      </c>
      <c r="G7734" s="26" t="s">
        <v>2136</v>
      </c>
      <c r="H7734" s="30">
        <v>894463</v>
      </c>
      <c r="I7734" s="30">
        <v>894463</v>
      </c>
      <c r="J7734" s="36">
        <f>I7734/H7734</f>
        <v>1</v>
      </c>
      <c r="K7734" s="24"/>
      <c r="L7734" s="24"/>
      <c r="M7734" s="80"/>
    </row>
    <row r="7735" spans="2:13" ht="24.9" customHeight="1" outlineLevel="1" x14ac:dyDescent="0.3">
      <c r="B7735" s="44" t="str">
        <f>B7734</f>
        <v>ASIGNACIONES DIRECTAS (20% DEL SGR)</v>
      </c>
      <c r="C7735" s="43" t="s">
        <v>498</v>
      </c>
      <c r="D7735" s="43" t="s">
        <v>1369</v>
      </c>
      <c r="E7735" s="43" t="s">
        <v>2208</v>
      </c>
      <c r="F7735" s="42" t="s">
        <v>2207</v>
      </c>
      <c r="G7735" s="18" t="s">
        <v>3</v>
      </c>
      <c r="H7735" s="32">
        <f>SUBTOTAL(9,H7734:H7734)</f>
        <v>894463</v>
      </c>
      <c r="I7735" s="32">
        <f>SUBTOTAL(9,I7734:I7734)</f>
        <v>894463</v>
      </c>
      <c r="J7735" s="31">
        <f>SUBTOTAL(9,J7734:J7734)</f>
        <v>1</v>
      </c>
      <c r="K7735" s="14">
        <f>SUBTOTAL(9,K7734:K7734)</f>
        <v>0</v>
      </c>
      <c r="L7735" s="14">
        <f>SUBTOTAL(9,L7732:L7734)</f>
        <v>0</v>
      </c>
      <c r="M7735" s="80">
        <f>SUBTOTAL(9,M7734:M7734)</f>
        <v>0</v>
      </c>
    </row>
    <row r="7736" spans="2:13" ht="24.9" customHeight="1" outlineLevel="2" x14ac:dyDescent="0.3">
      <c r="B7736" s="47" t="s">
        <v>2133</v>
      </c>
      <c r="C7736" s="46" t="s">
        <v>498</v>
      </c>
      <c r="D7736" s="46" t="s">
        <v>1369</v>
      </c>
      <c r="E7736" s="46" t="s">
        <v>1375</v>
      </c>
      <c r="F7736" s="45" t="s">
        <v>1374</v>
      </c>
      <c r="G7736" s="26" t="s">
        <v>0</v>
      </c>
      <c r="H7736" s="30">
        <v>136294396</v>
      </c>
      <c r="I7736" s="30">
        <v>5620187.0899999999</v>
      </c>
      <c r="J7736" s="36">
        <f>I7736/H7736</f>
        <v>4.1235643246843395E-2</v>
      </c>
      <c r="K7736" s="30">
        <v>12184160</v>
      </c>
      <c r="L7736" s="30">
        <f>I7736</f>
        <v>5620187.0899999999</v>
      </c>
      <c r="M7736" s="80">
        <f>L7736/K7736</f>
        <v>0.46126996772859186</v>
      </c>
    </row>
    <row r="7737" spans="2:13" ht="24.9" customHeight="1" outlineLevel="2" x14ac:dyDescent="0.3">
      <c r="B7737" s="47" t="s">
        <v>2133</v>
      </c>
      <c r="C7737" s="46" t="s">
        <v>498</v>
      </c>
      <c r="D7737" s="46" t="s">
        <v>1369</v>
      </c>
      <c r="E7737" s="46" t="s">
        <v>1375</v>
      </c>
      <c r="F7737" s="45" t="s">
        <v>1374</v>
      </c>
      <c r="G7737" s="26" t="s">
        <v>7</v>
      </c>
      <c r="H7737" s="30">
        <v>-27258879</v>
      </c>
      <c r="I7737" s="24"/>
      <c r="J7737" s="36"/>
      <c r="K7737" s="24"/>
      <c r="L7737" s="24"/>
      <c r="M7737" s="80" t="str">
        <f>IFERROR((Base_actualizacion!$L7732/Base_actualizacion!$K7732)," " )</f>
        <v xml:space="preserve"> </v>
      </c>
    </row>
    <row r="7738" spans="2:13" ht="24.9" customHeight="1" outlineLevel="2" x14ac:dyDescent="0.3">
      <c r="B7738" s="47" t="s">
        <v>2133</v>
      </c>
      <c r="C7738" s="46" t="s">
        <v>498</v>
      </c>
      <c r="D7738" s="46" t="s">
        <v>1369</v>
      </c>
      <c r="E7738" s="46" t="s">
        <v>1375</v>
      </c>
      <c r="F7738" s="45" t="s">
        <v>1374</v>
      </c>
      <c r="G7738" s="26" t="s">
        <v>13</v>
      </c>
      <c r="H7738" s="30">
        <v>1708</v>
      </c>
      <c r="I7738" s="30">
        <v>1708</v>
      </c>
      <c r="J7738" s="36">
        <f>H7738/I7738</f>
        <v>1</v>
      </c>
      <c r="K7738" s="24"/>
      <c r="L7738" s="24"/>
      <c r="M7738" s="80"/>
    </row>
    <row r="7739" spans="2:13" ht="24.9" customHeight="1" outlineLevel="2" x14ac:dyDescent="0.3">
      <c r="B7739" s="47" t="s">
        <v>2133</v>
      </c>
      <c r="C7739" s="46" t="s">
        <v>498</v>
      </c>
      <c r="D7739" s="46" t="s">
        <v>1369</v>
      </c>
      <c r="E7739" s="46" t="s">
        <v>1375</v>
      </c>
      <c r="F7739" s="45" t="s">
        <v>1374</v>
      </c>
      <c r="G7739" s="26" t="s">
        <v>2136</v>
      </c>
      <c r="H7739" s="30">
        <v>33801423</v>
      </c>
      <c r="I7739" s="30">
        <v>33801423</v>
      </c>
      <c r="J7739" s="36">
        <f>I7739/H7739</f>
        <v>1</v>
      </c>
      <c r="K7739" s="24"/>
      <c r="L7739" s="24"/>
      <c r="M7739" s="80"/>
    </row>
    <row r="7740" spans="2:13" ht="24.9" customHeight="1" outlineLevel="1" x14ac:dyDescent="0.3">
      <c r="B7740" s="44" t="str">
        <f>B7739</f>
        <v>ASIGNACIONES DIRECTAS (20% DEL SGR)</v>
      </c>
      <c r="C7740" s="43" t="s">
        <v>498</v>
      </c>
      <c r="D7740" s="43" t="s">
        <v>1369</v>
      </c>
      <c r="E7740" s="43" t="s">
        <v>1375</v>
      </c>
      <c r="F7740" s="42" t="s">
        <v>1374</v>
      </c>
      <c r="G7740" s="18" t="s">
        <v>3</v>
      </c>
      <c r="H7740" s="32">
        <f>SUBTOTAL(9,H7736:H7739)</f>
        <v>142838648</v>
      </c>
      <c r="I7740" s="32">
        <f>SUBTOTAL(9,I7736:I7739)</f>
        <v>39423318.090000004</v>
      </c>
      <c r="J7740" s="31">
        <f>SUBTOTAL(9,J7736:J7739)</f>
        <v>2.0412356432468437</v>
      </c>
      <c r="K7740" s="14">
        <f>SUBTOTAL(9,K7736:K7739)</f>
        <v>12184160</v>
      </c>
      <c r="L7740" s="14">
        <f>SUBTOTAL(9,L7737:L7739)</f>
        <v>0</v>
      </c>
      <c r="M7740" s="80">
        <f>SUBTOTAL(9,M7736:M7739)</f>
        <v>0.46126996772859186</v>
      </c>
    </row>
    <row r="7741" spans="2:13" ht="24.9" customHeight="1" outlineLevel="2" x14ac:dyDescent="0.3">
      <c r="B7741" s="47" t="s">
        <v>2133</v>
      </c>
      <c r="C7741" s="46" t="s">
        <v>498</v>
      </c>
      <c r="D7741" s="46" t="s">
        <v>1369</v>
      </c>
      <c r="E7741" s="46" t="s">
        <v>1373</v>
      </c>
      <c r="F7741" s="45" t="s">
        <v>1372</v>
      </c>
      <c r="G7741" s="26" t="s">
        <v>0</v>
      </c>
      <c r="H7741" s="30">
        <v>18246953</v>
      </c>
      <c r="I7741" s="30">
        <v>0</v>
      </c>
      <c r="J7741" s="36">
        <f>I7741/H7741</f>
        <v>0</v>
      </c>
      <c r="K7741" s="30">
        <v>1638404</v>
      </c>
      <c r="L7741" s="30">
        <f>I7741</f>
        <v>0</v>
      </c>
      <c r="M7741" s="80">
        <f>L7741/K7741</f>
        <v>0</v>
      </c>
    </row>
    <row r="7742" spans="2:13" ht="24.9" customHeight="1" outlineLevel="2" x14ac:dyDescent="0.3">
      <c r="B7742" s="47" t="s">
        <v>2133</v>
      </c>
      <c r="C7742" s="46" t="s">
        <v>498</v>
      </c>
      <c r="D7742" s="46" t="s">
        <v>1369</v>
      </c>
      <c r="E7742" s="46" t="s">
        <v>1373</v>
      </c>
      <c r="F7742" s="45" t="s">
        <v>1372</v>
      </c>
      <c r="G7742" s="26" t="s">
        <v>7</v>
      </c>
      <c r="H7742" s="30">
        <v>-3649391</v>
      </c>
      <c r="I7742" s="24"/>
      <c r="J7742" s="36"/>
      <c r="K7742" s="24"/>
      <c r="L7742" s="24"/>
      <c r="M7742" s="80" t="str">
        <f>IFERROR((Base_actualizacion!$L7738/Base_actualizacion!$K7738)," " )</f>
        <v xml:space="preserve"> </v>
      </c>
    </row>
    <row r="7743" spans="2:13" ht="24.9" customHeight="1" outlineLevel="2" x14ac:dyDescent="0.3">
      <c r="B7743" s="47" t="s">
        <v>2133</v>
      </c>
      <c r="C7743" s="46" t="s">
        <v>498</v>
      </c>
      <c r="D7743" s="46" t="s">
        <v>1369</v>
      </c>
      <c r="E7743" s="46" t="s">
        <v>1373</v>
      </c>
      <c r="F7743" s="45" t="s">
        <v>1372</v>
      </c>
      <c r="G7743" s="26" t="s">
        <v>2137</v>
      </c>
      <c r="H7743" s="30">
        <v>253684</v>
      </c>
      <c r="I7743" s="24"/>
      <c r="J7743" s="36">
        <f>IFERROR((H7743/I7743),0)</f>
        <v>0</v>
      </c>
      <c r="K7743" s="24"/>
      <c r="L7743" s="24"/>
      <c r="M7743" s="80"/>
    </row>
    <row r="7744" spans="2:13" ht="24.9" customHeight="1" outlineLevel="2" x14ac:dyDescent="0.3">
      <c r="B7744" s="47" t="s">
        <v>2133</v>
      </c>
      <c r="C7744" s="46" t="s">
        <v>498</v>
      </c>
      <c r="D7744" s="46" t="s">
        <v>1369</v>
      </c>
      <c r="E7744" s="46" t="s">
        <v>1373</v>
      </c>
      <c r="F7744" s="45" t="s">
        <v>1372</v>
      </c>
      <c r="G7744" s="26" t="s">
        <v>13</v>
      </c>
      <c r="H7744" s="30">
        <v>11732711</v>
      </c>
      <c r="I7744" s="30">
        <v>11732711</v>
      </c>
      <c r="J7744" s="36">
        <f>H7744/I7744</f>
        <v>1</v>
      </c>
      <c r="K7744" s="24"/>
      <c r="L7744" s="24"/>
      <c r="M7744" s="80"/>
    </row>
    <row r="7745" spans="2:13" ht="24.9" customHeight="1" outlineLevel="2" x14ac:dyDescent="0.3">
      <c r="B7745" s="47" t="s">
        <v>2133</v>
      </c>
      <c r="C7745" s="46" t="s">
        <v>498</v>
      </c>
      <c r="D7745" s="46" t="s">
        <v>1369</v>
      </c>
      <c r="E7745" s="46" t="s">
        <v>1373</v>
      </c>
      <c r="F7745" s="45" t="s">
        <v>1372</v>
      </c>
      <c r="G7745" s="26" t="s">
        <v>2136</v>
      </c>
      <c r="H7745" s="30">
        <v>4284723</v>
      </c>
      <c r="I7745" s="30">
        <v>4284723</v>
      </c>
      <c r="J7745" s="36">
        <f>I7745/H7745</f>
        <v>1</v>
      </c>
      <c r="K7745" s="24"/>
      <c r="L7745" s="24"/>
      <c r="M7745" s="80"/>
    </row>
    <row r="7746" spans="2:13" ht="24.9" customHeight="1" outlineLevel="1" x14ac:dyDescent="0.3">
      <c r="B7746" s="44" t="str">
        <f>B7745</f>
        <v>ASIGNACIONES DIRECTAS (20% DEL SGR)</v>
      </c>
      <c r="C7746" s="43" t="s">
        <v>498</v>
      </c>
      <c r="D7746" s="43" t="s">
        <v>1369</v>
      </c>
      <c r="E7746" s="43" t="s">
        <v>1373</v>
      </c>
      <c r="F7746" s="42" t="s">
        <v>1372</v>
      </c>
      <c r="G7746" s="18" t="s">
        <v>3</v>
      </c>
      <c r="H7746" s="32">
        <f>SUBTOTAL(9,H7741:H7745)</f>
        <v>30868680</v>
      </c>
      <c r="I7746" s="32">
        <f>SUBTOTAL(9,I7741:I7745)</f>
        <v>16017434</v>
      </c>
      <c r="J7746" s="31">
        <f>SUBTOTAL(9,J7741:J7745)</f>
        <v>2</v>
      </c>
      <c r="K7746" s="14">
        <f>SUBTOTAL(9,K7741:K7745)</f>
        <v>1638404</v>
      </c>
      <c r="L7746" s="14">
        <f>SUBTOTAL(9,L7743:L7745)</f>
        <v>0</v>
      </c>
      <c r="M7746" s="80">
        <f>SUBTOTAL(9,M7741:M7745)</f>
        <v>0</v>
      </c>
    </row>
    <row r="7747" spans="2:13" ht="24.9" customHeight="1" outlineLevel="2" x14ac:dyDescent="0.3">
      <c r="B7747" s="47" t="s">
        <v>2133</v>
      </c>
      <c r="C7747" s="46" t="s">
        <v>498</v>
      </c>
      <c r="D7747" s="46" t="s">
        <v>1369</v>
      </c>
      <c r="E7747" s="46" t="s">
        <v>1371</v>
      </c>
      <c r="F7747" s="45" t="s">
        <v>1370</v>
      </c>
      <c r="G7747" s="26" t="s">
        <v>2136</v>
      </c>
      <c r="H7747" s="30">
        <v>1639692</v>
      </c>
      <c r="I7747" s="30">
        <v>1639692</v>
      </c>
      <c r="J7747" s="36">
        <f>I7747/H7747</f>
        <v>1</v>
      </c>
      <c r="K7747" s="24"/>
      <c r="L7747" s="24"/>
      <c r="M7747" s="80"/>
    </row>
    <row r="7748" spans="2:13" ht="24.9" customHeight="1" outlineLevel="1" x14ac:dyDescent="0.3">
      <c r="B7748" s="44" t="str">
        <f>B7747</f>
        <v>ASIGNACIONES DIRECTAS (20% DEL SGR)</v>
      </c>
      <c r="C7748" s="43" t="s">
        <v>498</v>
      </c>
      <c r="D7748" s="43" t="s">
        <v>1369</v>
      </c>
      <c r="E7748" s="43" t="s">
        <v>1371</v>
      </c>
      <c r="F7748" s="42" t="s">
        <v>1370</v>
      </c>
      <c r="G7748" s="18" t="s">
        <v>3</v>
      </c>
      <c r="H7748" s="32">
        <f>SUBTOTAL(9,H7747:H7747)</f>
        <v>1639692</v>
      </c>
      <c r="I7748" s="32">
        <f>SUBTOTAL(9,I7747:I7747)</f>
        <v>1639692</v>
      </c>
      <c r="J7748" s="31">
        <f>SUBTOTAL(9,J7747:J7747)</f>
        <v>1</v>
      </c>
      <c r="K7748" s="14">
        <f>SUBTOTAL(9,K7747:K7747)</f>
        <v>0</v>
      </c>
      <c r="L7748" s="14">
        <f>SUBTOTAL(9,L7745:L7747)</f>
        <v>0</v>
      </c>
      <c r="M7748" s="80">
        <f>SUBTOTAL(9,M7747:M7747)</f>
        <v>0</v>
      </c>
    </row>
    <row r="7749" spans="2:13" ht="24.9" customHeight="1" outlineLevel="2" x14ac:dyDescent="0.3">
      <c r="B7749" s="47" t="s">
        <v>2133</v>
      </c>
      <c r="C7749" s="46" t="s">
        <v>498</v>
      </c>
      <c r="D7749" s="46" t="s">
        <v>1369</v>
      </c>
      <c r="E7749" s="46" t="s">
        <v>1368</v>
      </c>
      <c r="F7749" s="45" t="s">
        <v>1367</v>
      </c>
      <c r="G7749" s="26" t="s">
        <v>0</v>
      </c>
      <c r="H7749" s="30">
        <v>12626754</v>
      </c>
      <c r="I7749" s="30">
        <v>127108.88</v>
      </c>
      <c r="J7749" s="36">
        <f>I7749/H7749</f>
        <v>1.0066631534913882E-2</v>
      </c>
      <c r="K7749" s="30">
        <v>1100478</v>
      </c>
      <c r="L7749" s="30">
        <f>I7749</f>
        <v>127108.88</v>
      </c>
      <c r="M7749" s="80">
        <f>L7749/K7749</f>
        <v>0.11550333582316048</v>
      </c>
    </row>
    <row r="7750" spans="2:13" ht="24.9" customHeight="1" outlineLevel="2" x14ac:dyDescent="0.3">
      <c r="B7750" s="47" t="s">
        <v>2133</v>
      </c>
      <c r="C7750" s="46" t="s">
        <v>498</v>
      </c>
      <c r="D7750" s="46" t="s">
        <v>1369</v>
      </c>
      <c r="E7750" s="46" t="s">
        <v>1368</v>
      </c>
      <c r="F7750" s="45" t="s">
        <v>1367</v>
      </c>
      <c r="G7750" s="26" t="s">
        <v>7</v>
      </c>
      <c r="H7750" s="30">
        <v>-2525351</v>
      </c>
      <c r="I7750" s="24"/>
      <c r="J7750" s="36"/>
      <c r="K7750" s="24"/>
      <c r="L7750" s="24"/>
      <c r="M7750" s="80" t="str">
        <f>IFERROR((Base_actualizacion!$L7745/Base_actualizacion!$K7745)," " )</f>
        <v xml:space="preserve"> </v>
      </c>
    </row>
    <row r="7751" spans="2:13" ht="24.9" customHeight="1" outlineLevel="2" x14ac:dyDescent="0.3">
      <c r="B7751" s="47" t="s">
        <v>2133</v>
      </c>
      <c r="C7751" s="46" t="s">
        <v>498</v>
      </c>
      <c r="D7751" s="46" t="s">
        <v>1369</v>
      </c>
      <c r="E7751" s="46" t="s">
        <v>1368</v>
      </c>
      <c r="F7751" s="45" t="s">
        <v>1367</v>
      </c>
      <c r="G7751" s="26" t="s">
        <v>2136</v>
      </c>
      <c r="H7751" s="30">
        <v>2568937</v>
      </c>
      <c r="I7751" s="30">
        <v>2568937</v>
      </c>
      <c r="J7751" s="36">
        <f>I7751/H7751</f>
        <v>1</v>
      </c>
      <c r="K7751" s="24"/>
      <c r="L7751" s="24"/>
      <c r="M7751" s="80"/>
    </row>
    <row r="7752" spans="2:13" ht="24.9" customHeight="1" outlineLevel="1" x14ac:dyDescent="0.3">
      <c r="B7752" s="44" t="str">
        <f>B7751</f>
        <v>ASIGNACIONES DIRECTAS (20% DEL SGR)</v>
      </c>
      <c r="C7752" s="43" t="s">
        <v>498</v>
      </c>
      <c r="D7752" s="43" t="s">
        <v>1369</v>
      </c>
      <c r="E7752" s="43" t="s">
        <v>1368</v>
      </c>
      <c r="F7752" s="42" t="s">
        <v>1367</v>
      </c>
      <c r="G7752" s="18" t="s">
        <v>3</v>
      </c>
      <c r="H7752" s="32">
        <f>SUBTOTAL(9,H7749:H7751)</f>
        <v>12670340</v>
      </c>
      <c r="I7752" s="32">
        <f>SUBTOTAL(9,I7749:I7751)</f>
        <v>2696045.88</v>
      </c>
      <c r="J7752" s="31">
        <f>SUBTOTAL(9,J7749:J7751)</f>
        <v>1.0100666315349138</v>
      </c>
      <c r="K7752" s="14">
        <f>SUBTOTAL(9,K7749:K7751)</f>
        <v>1100478</v>
      </c>
      <c r="L7752" s="14">
        <f>SUBTOTAL(9,L7749:L7751)</f>
        <v>127108.88</v>
      </c>
      <c r="M7752" s="80">
        <f>SUBTOTAL(9,M7749:M7751)</f>
        <v>0.11550333582316048</v>
      </c>
    </row>
    <row r="7753" spans="2:13" ht="24.9" customHeight="1" outlineLevel="2" x14ac:dyDescent="0.3">
      <c r="B7753" s="47" t="s">
        <v>2133</v>
      </c>
      <c r="C7753" s="46" t="s">
        <v>38</v>
      </c>
      <c r="D7753" s="46" t="s">
        <v>1351</v>
      </c>
      <c r="E7753" s="46" t="s">
        <v>2033</v>
      </c>
      <c r="F7753" s="45" t="s">
        <v>1351</v>
      </c>
      <c r="G7753" s="26" t="s">
        <v>0</v>
      </c>
      <c r="H7753" s="30">
        <v>7794508</v>
      </c>
      <c r="I7753" s="30">
        <v>0</v>
      </c>
      <c r="J7753" s="36">
        <f>I7753/H7753</f>
        <v>0</v>
      </c>
      <c r="K7753" s="30">
        <v>697823</v>
      </c>
      <c r="L7753" s="30">
        <f>I7753</f>
        <v>0</v>
      </c>
      <c r="M7753" s="80">
        <f>L7753/K7753</f>
        <v>0</v>
      </c>
    </row>
    <row r="7754" spans="2:13" ht="24.9" customHeight="1" outlineLevel="2" x14ac:dyDescent="0.3">
      <c r="B7754" s="47" t="s">
        <v>2133</v>
      </c>
      <c r="C7754" s="46" t="s">
        <v>38</v>
      </c>
      <c r="D7754" s="46" t="s">
        <v>1351</v>
      </c>
      <c r="E7754" s="46" t="s">
        <v>2033</v>
      </c>
      <c r="F7754" s="45" t="s">
        <v>1351</v>
      </c>
      <c r="G7754" s="26" t="s">
        <v>7</v>
      </c>
      <c r="H7754" s="30">
        <v>-1558902</v>
      </c>
      <c r="I7754" s="24"/>
      <c r="J7754" s="36"/>
      <c r="K7754" s="24"/>
      <c r="L7754" s="24"/>
      <c r="M7754" s="80" t="str">
        <f>IFERROR((Base_actualizacion!$L7750/Base_actualizacion!$K7750)," " )</f>
        <v xml:space="preserve"> </v>
      </c>
    </row>
    <row r="7755" spans="2:13" ht="24.9" customHeight="1" outlineLevel="2" x14ac:dyDescent="0.3">
      <c r="B7755" s="47" t="s">
        <v>2133</v>
      </c>
      <c r="C7755" s="46" t="s">
        <v>38</v>
      </c>
      <c r="D7755" s="46" t="s">
        <v>1351</v>
      </c>
      <c r="E7755" s="46" t="s">
        <v>2033</v>
      </c>
      <c r="F7755" s="45" t="s">
        <v>1351</v>
      </c>
      <c r="G7755" s="26" t="s">
        <v>2137</v>
      </c>
      <c r="H7755" s="30">
        <v>8889</v>
      </c>
      <c r="I7755" s="24"/>
      <c r="J7755" s="36">
        <f>IFERROR((H7755/I7755),0)</f>
        <v>0</v>
      </c>
      <c r="K7755" s="24"/>
      <c r="L7755" s="24"/>
      <c r="M7755" s="80"/>
    </row>
    <row r="7756" spans="2:13" ht="24.9" customHeight="1" outlineLevel="2" x14ac:dyDescent="0.3">
      <c r="B7756" s="47" t="s">
        <v>2133</v>
      </c>
      <c r="C7756" s="46" t="s">
        <v>38</v>
      </c>
      <c r="D7756" s="46" t="s">
        <v>1351</v>
      </c>
      <c r="E7756" s="46" t="s">
        <v>2033</v>
      </c>
      <c r="F7756" s="45" t="s">
        <v>1351</v>
      </c>
      <c r="G7756" s="26" t="s">
        <v>2136</v>
      </c>
      <c r="H7756" s="30">
        <v>4885621</v>
      </c>
      <c r="I7756" s="30">
        <v>4885621</v>
      </c>
      <c r="J7756" s="36">
        <f>I7756/H7756</f>
        <v>1</v>
      </c>
      <c r="K7756" s="24"/>
      <c r="L7756" s="24"/>
      <c r="M7756" s="80"/>
    </row>
    <row r="7757" spans="2:13" ht="24.9" customHeight="1" outlineLevel="1" x14ac:dyDescent="0.3">
      <c r="B7757" s="44" t="str">
        <f>B7756</f>
        <v>ASIGNACIONES DIRECTAS (20% DEL SGR)</v>
      </c>
      <c r="C7757" s="43" t="s">
        <v>38</v>
      </c>
      <c r="D7757" s="43" t="s">
        <v>1351</v>
      </c>
      <c r="E7757" s="43" t="s">
        <v>2033</v>
      </c>
      <c r="F7757" s="42" t="s">
        <v>1351</v>
      </c>
      <c r="G7757" s="18" t="s">
        <v>3</v>
      </c>
      <c r="H7757" s="32">
        <f>SUBTOTAL(9,H7753:H7756)</f>
        <v>11130116</v>
      </c>
      <c r="I7757" s="32">
        <f>SUBTOTAL(9,I7753:I7756)</f>
        <v>4885621</v>
      </c>
      <c r="J7757" s="31">
        <f>SUBTOTAL(9,J7753:J7756)</f>
        <v>1</v>
      </c>
      <c r="K7757" s="14">
        <f>SUBTOTAL(9,K7753:K7756)</f>
        <v>697823</v>
      </c>
      <c r="L7757" s="14">
        <f>SUBTOTAL(9,L7754:L7756)</f>
        <v>0</v>
      </c>
      <c r="M7757" s="80">
        <f>SUBTOTAL(9,M7753:M7756)</f>
        <v>0</v>
      </c>
    </row>
    <row r="7758" spans="2:13" ht="24.9" customHeight="1" outlineLevel="2" x14ac:dyDescent="0.3">
      <c r="B7758" s="47" t="s">
        <v>2133</v>
      </c>
      <c r="C7758" s="46" t="s">
        <v>38</v>
      </c>
      <c r="D7758" s="46" t="s">
        <v>1351</v>
      </c>
      <c r="E7758" s="46" t="s">
        <v>1366</v>
      </c>
      <c r="F7758" s="45" t="s">
        <v>1328</v>
      </c>
      <c r="G7758" s="26" t="s">
        <v>0</v>
      </c>
      <c r="H7758" s="30">
        <v>5959391</v>
      </c>
      <c r="I7758" s="30">
        <v>86896.6</v>
      </c>
      <c r="J7758" s="36">
        <f>I7758/H7758</f>
        <v>1.458145639378252E-2</v>
      </c>
      <c r="K7758" s="30">
        <v>523264</v>
      </c>
      <c r="L7758" s="30">
        <f>I7758</f>
        <v>86896.6</v>
      </c>
      <c r="M7758" s="80">
        <f>L7758/K7758</f>
        <v>0.16606645976027398</v>
      </c>
    </row>
    <row r="7759" spans="2:13" ht="24.9" customHeight="1" outlineLevel="2" x14ac:dyDescent="0.3">
      <c r="B7759" s="47" t="s">
        <v>2133</v>
      </c>
      <c r="C7759" s="46" t="s">
        <v>38</v>
      </c>
      <c r="D7759" s="46" t="s">
        <v>1351</v>
      </c>
      <c r="E7759" s="46" t="s">
        <v>1366</v>
      </c>
      <c r="F7759" s="45" t="s">
        <v>1328</v>
      </c>
      <c r="G7759" s="26" t="s">
        <v>7</v>
      </c>
      <c r="H7759" s="30">
        <v>-1191878</v>
      </c>
      <c r="I7759" s="24"/>
      <c r="J7759" s="36"/>
      <c r="K7759" s="24"/>
      <c r="L7759" s="24"/>
      <c r="M7759" s="80" t="str">
        <f>IFERROR((Base_actualizacion!$L7755/Base_actualizacion!$K7755)," " )</f>
        <v xml:space="preserve"> </v>
      </c>
    </row>
    <row r="7760" spans="2:13" ht="24.9" customHeight="1" outlineLevel="2" x14ac:dyDescent="0.3">
      <c r="B7760" s="47" t="s">
        <v>2133</v>
      </c>
      <c r="C7760" s="46" t="s">
        <v>38</v>
      </c>
      <c r="D7760" s="46" t="s">
        <v>1351</v>
      </c>
      <c r="E7760" s="46" t="s">
        <v>1366</v>
      </c>
      <c r="F7760" s="45" t="s">
        <v>1328</v>
      </c>
      <c r="G7760" s="26" t="s">
        <v>2137</v>
      </c>
      <c r="H7760" s="30">
        <v>29774</v>
      </c>
      <c r="I7760" s="24"/>
      <c r="J7760" s="36">
        <f>IFERROR((H7760/I7760),0)</f>
        <v>0</v>
      </c>
      <c r="K7760" s="24"/>
      <c r="L7760" s="24"/>
      <c r="M7760" s="80"/>
    </row>
    <row r="7761" spans="2:13" ht="24.9" customHeight="1" outlineLevel="2" x14ac:dyDescent="0.3">
      <c r="B7761" s="47" t="s">
        <v>2133</v>
      </c>
      <c r="C7761" s="46" t="s">
        <v>38</v>
      </c>
      <c r="D7761" s="46" t="s">
        <v>1351</v>
      </c>
      <c r="E7761" s="46" t="s">
        <v>1366</v>
      </c>
      <c r="F7761" s="45" t="s">
        <v>1328</v>
      </c>
      <c r="G7761" s="26" t="s">
        <v>2136</v>
      </c>
      <c r="H7761" s="30">
        <v>31150357</v>
      </c>
      <c r="I7761" s="30">
        <v>31150357</v>
      </c>
      <c r="J7761" s="36">
        <f>I7761/H7761</f>
        <v>1</v>
      </c>
      <c r="K7761" s="24"/>
      <c r="L7761" s="24"/>
      <c r="M7761" s="80"/>
    </row>
    <row r="7762" spans="2:13" ht="24.9" customHeight="1" outlineLevel="1" x14ac:dyDescent="0.3">
      <c r="B7762" s="44" t="str">
        <f>B7761</f>
        <v>ASIGNACIONES DIRECTAS (20% DEL SGR)</v>
      </c>
      <c r="C7762" s="43" t="s">
        <v>38</v>
      </c>
      <c r="D7762" s="43" t="s">
        <v>1351</v>
      </c>
      <c r="E7762" s="43" t="s">
        <v>1366</v>
      </c>
      <c r="F7762" s="42" t="s">
        <v>1328</v>
      </c>
      <c r="G7762" s="18" t="s">
        <v>3</v>
      </c>
      <c r="H7762" s="32">
        <f>SUBTOTAL(9,H7758:H7761)</f>
        <v>35947644</v>
      </c>
      <c r="I7762" s="32">
        <f>SUBTOTAL(9,I7758:I7761)</f>
        <v>31237253.600000001</v>
      </c>
      <c r="J7762" s="31">
        <f>SUBTOTAL(9,J7758:J7761)</f>
        <v>1.0145814563937825</v>
      </c>
      <c r="K7762" s="14">
        <f>SUBTOTAL(9,K7758:K7761)</f>
        <v>523264</v>
      </c>
      <c r="L7762" s="14">
        <f>SUBTOTAL(9,L7759:L7761)</f>
        <v>0</v>
      </c>
      <c r="M7762" s="80">
        <f>SUBTOTAL(9,M7758:M7761)</f>
        <v>0.16606645976027398</v>
      </c>
    </row>
    <row r="7763" spans="2:13" ht="24.9" customHeight="1" outlineLevel="2" x14ac:dyDescent="0.3">
      <c r="B7763" s="47" t="s">
        <v>2133</v>
      </c>
      <c r="C7763" s="46" t="s">
        <v>38</v>
      </c>
      <c r="D7763" s="46" t="s">
        <v>1351</v>
      </c>
      <c r="E7763" s="46" t="s">
        <v>2116</v>
      </c>
      <c r="F7763" s="45" t="s">
        <v>488</v>
      </c>
      <c r="G7763" s="26" t="s">
        <v>0</v>
      </c>
      <c r="H7763" s="30">
        <v>6900175</v>
      </c>
      <c r="I7763" s="30">
        <v>0</v>
      </c>
      <c r="J7763" s="36">
        <f>I7763/H7763</f>
        <v>0</v>
      </c>
      <c r="K7763" s="30">
        <v>614867</v>
      </c>
      <c r="L7763" s="30">
        <f>I7763</f>
        <v>0</v>
      </c>
      <c r="M7763" s="80">
        <f>L7763/K7763</f>
        <v>0</v>
      </c>
    </row>
    <row r="7764" spans="2:13" ht="24.9" customHeight="1" outlineLevel="2" x14ac:dyDescent="0.3">
      <c r="B7764" s="47" t="s">
        <v>2133</v>
      </c>
      <c r="C7764" s="46" t="s">
        <v>38</v>
      </c>
      <c r="D7764" s="46" t="s">
        <v>1351</v>
      </c>
      <c r="E7764" s="46" t="s">
        <v>2116</v>
      </c>
      <c r="F7764" s="45" t="s">
        <v>488</v>
      </c>
      <c r="G7764" s="26" t="s">
        <v>7</v>
      </c>
      <c r="H7764" s="30">
        <v>-1380035</v>
      </c>
      <c r="I7764" s="24"/>
      <c r="J7764" s="36"/>
      <c r="K7764" s="24"/>
      <c r="L7764" s="24"/>
      <c r="M7764" s="80" t="str">
        <f>IFERROR((Base_actualizacion!$L7760/Base_actualizacion!$K7760)," " )</f>
        <v xml:space="preserve"> </v>
      </c>
    </row>
    <row r="7765" spans="2:13" ht="24.9" customHeight="1" outlineLevel="2" x14ac:dyDescent="0.3">
      <c r="B7765" s="47" t="s">
        <v>2133</v>
      </c>
      <c r="C7765" s="46" t="s">
        <v>38</v>
      </c>
      <c r="D7765" s="46" t="s">
        <v>1351</v>
      </c>
      <c r="E7765" s="46" t="s">
        <v>2116</v>
      </c>
      <c r="F7765" s="45" t="s">
        <v>488</v>
      </c>
      <c r="G7765" s="26" t="s">
        <v>13</v>
      </c>
      <c r="H7765" s="30">
        <v>25418895</v>
      </c>
      <c r="I7765" s="30">
        <v>25418895</v>
      </c>
      <c r="J7765" s="36">
        <f>H7765/I7765</f>
        <v>1</v>
      </c>
      <c r="K7765" s="24"/>
      <c r="L7765" s="24"/>
      <c r="M7765" s="80"/>
    </row>
    <row r="7766" spans="2:13" ht="24.9" customHeight="1" outlineLevel="2" x14ac:dyDescent="0.3">
      <c r="B7766" s="47" t="s">
        <v>2133</v>
      </c>
      <c r="C7766" s="46" t="s">
        <v>38</v>
      </c>
      <c r="D7766" s="46" t="s">
        <v>1351</v>
      </c>
      <c r="E7766" s="46" t="s">
        <v>2116</v>
      </c>
      <c r="F7766" s="45" t="s">
        <v>488</v>
      </c>
      <c r="G7766" s="26" t="s">
        <v>2136</v>
      </c>
      <c r="H7766" s="30">
        <v>2548016</v>
      </c>
      <c r="I7766" s="30">
        <v>2548016</v>
      </c>
      <c r="J7766" s="36">
        <f>I7766/H7766</f>
        <v>1</v>
      </c>
      <c r="K7766" s="24"/>
      <c r="L7766" s="24"/>
      <c r="M7766" s="80"/>
    </row>
    <row r="7767" spans="2:13" ht="24.9" customHeight="1" outlineLevel="1" x14ac:dyDescent="0.3">
      <c r="B7767" s="44" t="str">
        <f>B7766</f>
        <v>ASIGNACIONES DIRECTAS (20% DEL SGR)</v>
      </c>
      <c r="C7767" s="43" t="s">
        <v>38</v>
      </c>
      <c r="D7767" s="43" t="s">
        <v>1351</v>
      </c>
      <c r="E7767" s="43" t="s">
        <v>2116</v>
      </c>
      <c r="F7767" s="42" t="s">
        <v>488</v>
      </c>
      <c r="G7767" s="18" t="s">
        <v>3</v>
      </c>
      <c r="H7767" s="32">
        <f>SUBTOTAL(9,H7763:H7766)</f>
        <v>33487051</v>
      </c>
      <c r="I7767" s="32">
        <f>SUBTOTAL(9,I7763:I7766)</f>
        <v>27966911</v>
      </c>
      <c r="J7767" s="31">
        <f>SUBTOTAL(9,J7763:J7766)</f>
        <v>2</v>
      </c>
      <c r="K7767" s="14">
        <f>SUBTOTAL(9,K7763:K7766)</f>
        <v>614867</v>
      </c>
      <c r="L7767" s="14">
        <f>SUBTOTAL(9,L7764:L7766)</f>
        <v>0</v>
      </c>
      <c r="M7767" s="80">
        <f>SUBTOTAL(9,M7763:M7766)</f>
        <v>0</v>
      </c>
    </row>
    <row r="7768" spans="2:13" ht="24.9" customHeight="1" outlineLevel="2" x14ac:dyDescent="0.3">
      <c r="B7768" s="47" t="s">
        <v>2133</v>
      </c>
      <c r="C7768" s="46" t="s">
        <v>38</v>
      </c>
      <c r="D7768" s="46" t="s">
        <v>1351</v>
      </c>
      <c r="E7768" s="46" t="s">
        <v>1361</v>
      </c>
      <c r="F7768" s="45" t="s">
        <v>1360</v>
      </c>
      <c r="G7768" s="26" t="s">
        <v>0</v>
      </c>
      <c r="H7768" s="30">
        <v>645062</v>
      </c>
      <c r="I7768" s="30">
        <v>0</v>
      </c>
      <c r="J7768" s="36">
        <f>I7768/H7768</f>
        <v>0</v>
      </c>
      <c r="K7768" s="30">
        <v>53298</v>
      </c>
      <c r="L7768" s="30">
        <f>I7768</f>
        <v>0</v>
      </c>
      <c r="M7768" s="80">
        <f>L7768/K7768</f>
        <v>0</v>
      </c>
    </row>
    <row r="7769" spans="2:13" ht="24.9" customHeight="1" outlineLevel="2" x14ac:dyDescent="0.3">
      <c r="B7769" s="47" t="s">
        <v>2133</v>
      </c>
      <c r="C7769" s="46" t="s">
        <v>38</v>
      </c>
      <c r="D7769" s="46" t="s">
        <v>1351</v>
      </c>
      <c r="E7769" s="46" t="s">
        <v>1361</v>
      </c>
      <c r="F7769" s="45" t="s">
        <v>1360</v>
      </c>
      <c r="G7769" s="26" t="s">
        <v>7</v>
      </c>
      <c r="H7769" s="30">
        <v>-129012</v>
      </c>
      <c r="I7769" s="24"/>
      <c r="J7769" s="36"/>
      <c r="K7769" s="24"/>
      <c r="L7769" s="24"/>
      <c r="M7769" s="80" t="str">
        <f>IFERROR((Base_actualizacion!$L7765/Base_actualizacion!$K7765)," " )</f>
        <v xml:space="preserve"> </v>
      </c>
    </row>
    <row r="7770" spans="2:13" ht="24.9" customHeight="1" outlineLevel="2" x14ac:dyDescent="0.3">
      <c r="B7770" s="47" t="s">
        <v>2133</v>
      </c>
      <c r="C7770" s="46" t="s">
        <v>38</v>
      </c>
      <c r="D7770" s="46" t="s">
        <v>1351</v>
      </c>
      <c r="E7770" s="46" t="s">
        <v>1361</v>
      </c>
      <c r="F7770" s="45" t="s">
        <v>1360</v>
      </c>
      <c r="G7770" s="26" t="s">
        <v>2136</v>
      </c>
      <c r="H7770" s="30">
        <v>7496269</v>
      </c>
      <c r="I7770" s="30">
        <v>7496269</v>
      </c>
      <c r="J7770" s="36">
        <f>I7770/H7770</f>
        <v>1</v>
      </c>
      <c r="K7770" s="24"/>
      <c r="L7770" s="24"/>
      <c r="M7770" s="80"/>
    </row>
    <row r="7771" spans="2:13" ht="24.9" customHeight="1" outlineLevel="1" x14ac:dyDescent="0.3">
      <c r="B7771" s="44" t="str">
        <f>B7770</f>
        <v>ASIGNACIONES DIRECTAS (20% DEL SGR)</v>
      </c>
      <c r="C7771" s="43" t="s">
        <v>38</v>
      </c>
      <c r="D7771" s="43" t="s">
        <v>1351</v>
      </c>
      <c r="E7771" s="43" t="s">
        <v>1361</v>
      </c>
      <c r="F7771" s="42" t="s">
        <v>1360</v>
      </c>
      <c r="G7771" s="18" t="s">
        <v>3</v>
      </c>
      <c r="H7771" s="32">
        <f>SUBTOTAL(9,H7768:H7770)</f>
        <v>8012319</v>
      </c>
      <c r="I7771" s="32">
        <f>SUBTOTAL(9,I7768:I7770)</f>
        <v>7496269</v>
      </c>
      <c r="J7771" s="31">
        <f>SUBTOTAL(9,J7768:J7770)</f>
        <v>1</v>
      </c>
      <c r="K7771" s="14">
        <f>SUBTOTAL(9,K7768:K7770)</f>
        <v>53298</v>
      </c>
      <c r="L7771" s="14">
        <f>SUBTOTAL(9,L7768:L7770)</f>
        <v>0</v>
      </c>
      <c r="M7771" s="80">
        <f>SUBTOTAL(9,M7768:M7770)</f>
        <v>0</v>
      </c>
    </row>
    <row r="7772" spans="2:13" ht="24.9" customHeight="1" outlineLevel="2" x14ac:dyDescent="0.3">
      <c r="B7772" s="47" t="s">
        <v>2133</v>
      </c>
      <c r="C7772" s="46" t="s">
        <v>38</v>
      </c>
      <c r="D7772" s="46" t="s">
        <v>1351</v>
      </c>
      <c r="E7772" s="46" t="s">
        <v>1359</v>
      </c>
      <c r="F7772" s="45" t="s">
        <v>1358</v>
      </c>
      <c r="G7772" s="26" t="s">
        <v>0</v>
      </c>
      <c r="H7772" s="30">
        <v>38479730</v>
      </c>
      <c r="I7772" s="30">
        <v>1822062.6</v>
      </c>
      <c r="J7772" s="36">
        <f>I7772/H7772</f>
        <v>4.7351231414565542E-2</v>
      </c>
      <c r="K7772" s="30">
        <v>3229819</v>
      </c>
      <c r="L7772" s="30">
        <f>I7772</f>
        <v>1822062.6</v>
      </c>
      <c r="M7772" s="80">
        <f>L7772/K7772</f>
        <v>0.56413768078025428</v>
      </c>
    </row>
    <row r="7773" spans="2:13" ht="24.9" customHeight="1" outlineLevel="2" x14ac:dyDescent="0.3">
      <c r="B7773" s="47" t="s">
        <v>2133</v>
      </c>
      <c r="C7773" s="46" t="s">
        <v>38</v>
      </c>
      <c r="D7773" s="46" t="s">
        <v>1351</v>
      </c>
      <c r="E7773" s="46" t="s">
        <v>1359</v>
      </c>
      <c r="F7773" s="45" t="s">
        <v>1358</v>
      </c>
      <c r="G7773" s="26" t="s">
        <v>7</v>
      </c>
      <c r="H7773" s="30">
        <v>-7695946</v>
      </c>
      <c r="I7773" s="24"/>
      <c r="J7773" s="36"/>
      <c r="K7773" s="24"/>
      <c r="L7773" s="24"/>
      <c r="M7773" s="80" t="str">
        <f>IFERROR((Base_actualizacion!$L7769/Base_actualizacion!$K7769)," " )</f>
        <v xml:space="preserve"> </v>
      </c>
    </row>
    <row r="7774" spans="2:13" ht="24.9" customHeight="1" outlineLevel="2" x14ac:dyDescent="0.3">
      <c r="B7774" s="47" t="s">
        <v>2133</v>
      </c>
      <c r="C7774" s="46" t="s">
        <v>38</v>
      </c>
      <c r="D7774" s="46" t="s">
        <v>1351</v>
      </c>
      <c r="E7774" s="46" t="s">
        <v>1359</v>
      </c>
      <c r="F7774" s="45" t="s">
        <v>1358</v>
      </c>
      <c r="G7774" s="26" t="s">
        <v>2136</v>
      </c>
      <c r="H7774" s="30">
        <v>1491463</v>
      </c>
      <c r="I7774" s="30">
        <v>1491463</v>
      </c>
      <c r="J7774" s="36">
        <f>I7774/H7774</f>
        <v>1</v>
      </c>
      <c r="K7774" s="24"/>
      <c r="L7774" s="24"/>
      <c r="M7774" s="80"/>
    </row>
    <row r="7775" spans="2:13" ht="24.9" customHeight="1" outlineLevel="1" x14ac:dyDescent="0.3">
      <c r="B7775" s="44" t="str">
        <f>B7774</f>
        <v>ASIGNACIONES DIRECTAS (20% DEL SGR)</v>
      </c>
      <c r="C7775" s="43" t="s">
        <v>38</v>
      </c>
      <c r="D7775" s="43" t="s">
        <v>1351</v>
      </c>
      <c r="E7775" s="43" t="s">
        <v>1359</v>
      </c>
      <c r="F7775" s="42" t="s">
        <v>1358</v>
      </c>
      <c r="G7775" s="18" t="s">
        <v>3</v>
      </c>
      <c r="H7775" s="32">
        <f>SUBTOTAL(9,H7772:H7774)</f>
        <v>32275247</v>
      </c>
      <c r="I7775" s="32">
        <f>SUBTOTAL(9,I7772:I7774)</f>
        <v>3313525.6</v>
      </c>
      <c r="J7775" s="31">
        <f>SUBTOTAL(9,J7772:J7774)</f>
        <v>1.0473512314145657</v>
      </c>
      <c r="K7775" s="14">
        <f>SUBTOTAL(9,K7772:K7774)</f>
        <v>3229819</v>
      </c>
      <c r="L7775" s="14">
        <f>SUBTOTAL(9,L7772:L7774)</f>
        <v>1822062.6</v>
      </c>
      <c r="M7775" s="80">
        <f>SUBTOTAL(9,M7772:M7774)</f>
        <v>0.56413768078025428</v>
      </c>
    </row>
    <row r="7776" spans="2:13" ht="24.9" customHeight="1" outlineLevel="2" x14ac:dyDescent="0.3">
      <c r="B7776" s="47" t="s">
        <v>2133</v>
      </c>
      <c r="C7776" s="46" t="s">
        <v>38</v>
      </c>
      <c r="D7776" s="46" t="s">
        <v>1351</v>
      </c>
      <c r="E7776" s="46" t="s">
        <v>1357</v>
      </c>
      <c r="F7776" s="45" t="s">
        <v>1356</v>
      </c>
      <c r="G7776" s="26" t="s">
        <v>2136</v>
      </c>
      <c r="H7776" s="30">
        <v>1013</v>
      </c>
      <c r="I7776" s="30">
        <v>1013</v>
      </c>
      <c r="J7776" s="36">
        <f>I7776/H7776</f>
        <v>1</v>
      </c>
      <c r="K7776" s="24"/>
      <c r="L7776" s="24"/>
      <c r="M7776" s="80"/>
    </row>
    <row r="7777" spans="2:13" ht="24.9" customHeight="1" outlineLevel="1" x14ac:dyDescent="0.3">
      <c r="B7777" s="44" t="str">
        <f>B7776</f>
        <v>ASIGNACIONES DIRECTAS (20% DEL SGR)</v>
      </c>
      <c r="C7777" s="43" t="s">
        <v>38</v>
      </c>
      <c r="D7777" s="43" t="s">
        <v>1351</v>
      </c>
      <c r="E7777" s="43" t="s">
        <v>1357</v>
      </c>
      <c r="F7777" s="42" t="s">
        <v>1356</v>
      </c>
      <c r="G7777" s="18" t="s">
        <v>3</v>
      </c>
      <c r="H7777" s="32">
        <f>SUBTOTAL(9,H7776:H7776)</f>
        <v>1013</v>
      </c>
      <c r="I7777" s="32">
        <f>SUBTOTAL(9,I7776:I7776)</f>
        <v>1013</v>
      </c>
      <c r="J7777" s="31">
        <f>SUBTOTAL(9,J7776:J7776)</f>
        <v>1</v>
      </c>
      <c r="K7777" s="14">
        <f>SUBTOTAL(9,K7776:K7776)</f>
        <v>0</v>
      </c>
      <c r="L7777" s="14">
        <f>SUBTOTAL(9,L7774:L7776)</f>
        <v>0</v>
      </c>
      <c r="M7777" s="80">
        <f>SUBTOTAL(9,M7776:M7776)</f>
        <v>0</v>
      </c>
    </row>
    <row r="7778" spans="2:13" ht="24.9" customHeight="1" outlineLevel="2" x14ac:dyDescent="0.3">
      <c r="B7778" s="47" t="s">
        <v>2133</v>
      </c>
      <c r="C7778" s="46" t="s">
        <v>38</v>
      </c>
      <c r="D7778" s="46" t="s">
        <v>1351</v>
      </c>
      <c r="E7778" s="46" t="s">
        <v>2115</v>
      </c>
      <c r="F7778" s="45" t="s">
        <v>2114</v>
      </c>
      <c r="G7778" s="26" t="s">
        <v>0</v>
      </c>
      <c r="H7778" s="30">
        <v>287936</v>
      </c>
      <c r="I7778" s="30">
        <v>0</v>
      </c>
      <c r="J7778" s="36">
        <f>I7778/H7778</f>
        <v>0</v>
      </c>
      <c r="K7778" s="30">
        <v>26842</v>
      </c>
      <c r="L7778" s="30">
        <f>I7778</f>
        <v>0</v>
      </c>
      <c r="M7778" s="80">
        <f>L7778/K7778</f>
        <v>0</v>
      </c>
    </row>
    <row r="7779" spans="2:13" ht="24.9" customHeight="1" outlineLevel="2" x14ac:dyDescent="0.3">
      <c r="B7779" s="47" t="s">
        <v>2133</v>
      </c>
      <c r="C7779" s="46" t="s">
        <v>38</v>
      </c>
      <c r="D7779" s="46" t="s">
        <v>1351</v>
      </c>
      <c r="E7779" s="46" t="s">
        <v>2115</v>
      </c>
      <c r="F7779" s="45" t="s">
        <v>2114</v>
      </c>
      <c r="G7779" s="26" t="s">
        <v>7</v>
      </c>
      <c r="H7779" s="30">
        <v>-57587</v>
      </c>
      <c r="I7779" s="24"/>
      <c r="J7779" s="36"/>
      <c r="K7779" s="24"/>
      <c r="L7779" s="24"/>
      <c r="M7779" s="80" t="str">
        <f>IFERROR((Base_actualizacion!$L7774/Base_actualizacion!$K7774)," " )</f>
        <v xml:space="preserve"> </v>
      </c>
    </row>
    <row r="7780" spans="2:13" ht="24.9" customHeight="1" outlineLevel="2" x14ac:dyDescent="0.3">
      <c r="B7780" s="47" t="s">
        <v>2133</v>
      </c>
      <c r="C7780" s="46" t="s">
        <v>38</v>
      </c>
      <c r="D7780" s="46" t="s">
        <v>1351</v>
      </c>
      <c r="E7780" s="46" t="s">
        <v>2115</v>
      </c>
      <c r="F7780" s="45" t="s">
        <v>2114</v>
      </c>
      <c r="G7780" s="26" t="s">
        <v>2136</v>
      </c>
      <c r="H7780" s="30">
        <v>25562</v>
      </c>
      <c r="I7780" s="30">
        <v>25562</v>
      </c>
      <c r="J7780" s="36">
        <f>I7780/H7780</f>
        <v>1</v>
      </c>
      <c r="K7780" s="24"/>
      <c r="L7780" s="24"/>
      <c r="M7780" s="80"/>
    </row>
    <row r="7781" spans="2:13" ht="24.9" customHeight="1" outlineLevel="1" x14ac:dyDescent="0.3">
      <c r="B7781" s="44" t="str">
        <f>B7780</f>
        <v>ASIGNACIONES DIRECTAS (20% DEL SGR)</v>
      </c>
      <c r="C7781" s="43" t="s">
        <v>38</v>
      </c>
      <c r="D7781" s="43" t="s">
        <v>1351</v>
      </c>
      <c r="E7781" s="43" t="s">
        <v>2115</v>
      </c>
      <c r="F7781" s="42" t="s">
        <v>2114</v>
      </c>
      <c r="G7781" s="18" t="s">
        <v>3</v>
      </c>
      <c r="H7781" s="32">
        <f>SUBTOTAL(9,H7778:H7780)</f>
        <v>255911</v>
      </c>
      <c r="I7781" s="32">
        <f>SUBTOTAL(9,I7778:I7780)</f>
        <v>25562</v>
      </c>
      <c r="J7781" s="31">
        <f>SUBTOTAL(9,J7778:J7780)</f>
        <v>1</v>
      </c>
      <c r="K7781" s="14">
        <f>SUBTOTAL(9,K7778:K7780)</f>
        <v>26842</v>
      </c>
      <c r="L7781" s="14">
        <f>SUBTOTAL(9,L7778:L7780)</f>
        <v>0</v>
      </c>
      <c r="M7781" s="80">
        <f>SUBTOTAL(9,M7778:M7780)</f>
        <v>0</v>
      </c>
    </row>
    <row r="7782" spans="2:13" ht="24.9" customHeight="1" outlineLevel="2" x14ac:dyDescent="0.3">
      <c r="B7782" s="47" t="s">
        <v>2133</v>
      </c>
      <c r="C7782" s="46" t="s">
        <v>38</v>
      </c>
      <c r="D7782" s="46" t="s">
        <v>1351</v>
      </c>
      <c r="E7782" s="46" t="s">
        <v>1355</v>
      </c>
      <c r="F7782" s="45" t="s">
        <v>1354</v>
      </c>
      <c r="G7782" s="26" t="s">
        <v>0</v>
      </c>
      <c r="H7782" s="30">
        <v>1869371</v>
      </c>
      <c r="I7782" s="30">
        <v>0</v>
      </c>
      <c r="J7782" s="36">
        <f>I7782/H7782</f>
        <v>0</v>
      </c>
      <c r="K7782" s="30">
        <v>153590</v>
      </c>
      <c r="L7782" s="30">
        <f>I7782</f>
        <v>0</v>
      </c>
      <c r="M7782" s="80">
        <f>L7782/K7782</f>
        <v>0</v>
      </c>
    </row>
    <row r="7783" spans="2:13" ht="24.9" customHeight="1" outlineLevel="2" x14ac:dyDescent="0.3">
      <c r="B7783" s="47" t="s">
        <v>2133</v>
      </c>
      <c r="C7783" s="46" t="s">
        <v>38</v>
      </c>
      <c r="D7783" s="46" t="s">
        <v>1351</v>
      </c>
      <c r="E7783" s="46" t="s">
        <v>1355</v>
      </c>
      <c r="F7783" s="45" t="s">
        <v>1354</v>
      </c>
      <c r="G7783" s="26" t="s">
        <v>7</v>
      </c>
      <c r="H7783" s="30">
        <v>-373874</v>
      </c>
      <c r="I7783" s="24"/>
      <c r="J7783" s="36"/>
      <c r="K7783" s="24"/>
      <c r="L7783" s="24"/>
      <c r="M7783" s="80" t="str">
        <f>IFERROR((Base_actualizacion!$L7779/Base_actualizacion!$K7779)," " )</f>
        <v xml:space="preserve"> </v>
      </c>
    </row>
    <row r="7784" spans="2:13" ht="24.9" customHeight="1" outlineLevel="2" x14ac:dyDescent="0.3">
      <c r="B7784" s="47" t="s">
        <v>2133</v>
      </c>
      <c r="C7784" s="46" t="s">
        <v>38</v>
      </c>
      <c r="D7784" s="46" t="s">
        <v>1351</v>
      </c>
      <c r="E7784" s="46" t="s">
        <v>1355</v>
      </c>
      <c r="F7784" s="45" t="s">
        <v>1354</v>
      </c>
      <c r="G7784" s="26" t="s">
        <v>2136</v>
      </c>
      <c r="H7784" s="30">
        <v>13556076</v>
      </c>
      <c r="I7784" s="30">
        <v>13556076</v>
      </c>
      <c r="J7784" s="36">
        <f>I7784/H7784</f>
        <v>1</v>
      </c>
      <c r="K7784" s="24"/>
      <c r="L7784" s="24"/>
      <c r="M7784" s="80"/>
    </row>
    <row r="7785" spans="2:13" ht="24.9" customHeight="1" outlineLevel="1" x14ac:dyDescent="0.3">
      <c r="B7785" s="44" t="str">
        <f>B7784</f>
        <v>ASIGNACIONES DIRECTAS (20% DEL SGR)</v>
      </c>
      <c r="C7785" s="43" t="s">
        <v>38</v>
      </c>
      <c r="D7785" s="43" t="s">
        <v>1351</v>
      </c>
      <c r="E7785" s="43" t="s">
        <v>1355</v>
      </c>
      <c r="F7785" s="42" t="s">
        <v>1354</v>
      </c>
      <c r="G7785" s="18" t="s">
        <v>3</v>
      </c>
      <c r="H7785" s="32">
        <f>SUBTOTAL(9,H7782:H7784)</f>
        <v>15051573</v>
      </c>
      <c r="I7785" s="32">
        <f>SUBTOTAL(9,I7782:I7784)</f>
        <v>13556076</v>
      </c>
      <c r="J7785" s="31">
        <f>SUBTOTAL(9,J7782:J7784)</f>
        <v>1</v>
      </c>
      <c r="K7785" s="14">
        <f>SUBTOTAL(9,K7782:K7784)</f>
        <v>153590</v>
      </c>
      <c r="L7785" s="14">
        <f>SUBTOTAL(9,L7782:L7784)</f>
        <v>0</v>
      </c>
      <c r="M7785" s="80">
        <f>SUBTOTAL(9,M7782:M7784)</f>
        <v>0</v>
      </c>
    </row>
    <row r="7786" spans="2:13" ht="24.9" customHeight="1" outlineLevel="2" x14ac:dyDescent="0.3">
      <c r="B7786" s="47" t="s">
        <v>2133</v>
      </c>
      <c r="C7786" s="46" t="s">
        <v>38</v>
      </c>
      <c r="D7786" s="46" t="s">
        <v>1351</v>
      </c>
      <c r="E7786" s="46" t="s">
        <v>1353</v>
      </c>
      <c r="F7786" s="45" t="s">
        <v>1352</v>
      </c>
      <c r="G7786" s="26" t="s">
        <v>2136</v>
      </c>
      <c r="H7786" s="30">
        <v>431385</v>
      </c>
      <c r="I7786" s="30">
        <v>431385</v>
      </c>
      <c r="J7786" s="36">
        <f>I7786/H7786</f>
        <v>1</v>
      </c>
      <c r="K7786" s="24"/>
      <c r="L7786" s="24"/>
      <c r="M7786" s="80"/>
    </row>
    <row r="7787" spans="2:13" ht="24.9" customHeight="1" outlineLevel="1" x14ac:dyDescent="0.3">
      <c r="B7787" s="44" t="str">
        <f>B7786</f>
        <v>ASIGNACIONES DIRECTAS (20% DEL SGR)</v>
      </c>
      <c r="C7787" s="43" t="s">
        <v>38</v>
      </c>
      <c r="D7787" s="43" t="s">
        <v>1351</v>
      </c>
      <c r="E7787" s="43" t="s">
        <v>1353</v>
      </c>
      <c r="F7787" s="42" t="s">
        <v>1352</v>
      </c>
      <c r="G7787" s="18" t="s">
        <v>3</v>
      </c>
      <c r="H7787" s="32">
        <f>SUBTOTAL(9,H7786:H7786)</f>
        <v>431385</v>
      </c>
      <c r="I7787" s="32">
        <f>SUBTOTAL(9,I7786:I7786)</f>
        <v>431385</v>
      </c>
      <c r="J7787" s="31">
        <f>SUBTOTAL(9,J7786:J7786)</f>
        <v>1</v>
      </c>
      <c r="K7787" s="14">
        <f>SUBTOTAL(9,K7786:K7786)</f>
        <v>0</v>
      </c>
      <c r="L7787" s="14">
        <f>SUBTOTAL(9,L7784:L7786)</f>
        <v>0</v>
      </c>
      <c r="M7787" s="80">
        <f>SUBTOTAL(9,M7786:M7786)</f>
        <v>0</v>
      </c>
    </row>
    <row r="7788" spans="2:13" ht="24.9" customHeight="1" outlineLevel="2" x14ac:dyDescent="0.3">
      <c r="B7788" s="47" t="s">
        <v>2133</v>
      </c>
      <c r="C7788" s="46" t="s">
        <v>38</v>
      </c>
      <c r="D7788" s="46" t="s">
        <v>1351</v>
      </c>
      <c r="E7788" s="46" t="s">
        <v>1350</v>
      </c>
      <c r="F7788" s="45" t="s">
        <v>1349</v>
      </c>
      <c r="G7788" s="26" t="s">
        <v>2136</v>
      </c>
      <c r="H7788" s="30">
        <v>92583</v>
      </c>
      <c r="I7788" s="30">
        <v>92583</v>
      </c>
      <c r="J7788" s="36">
        <f>I7788/H7788</f>
        <v>1</v>
      </c>
      <c r="K7788" s="24"/>
      <c r="L7788" s="24"/>
      <c r="M7788" s="80"/>
    </row>
    <row r="7789" spans="2:13" ht="24.9" customHeight="1" outlineLevel="1" x14ac:dyDescent="0.3">
      <c r="B7789" s="44" t="str">
        <f>B7788</f>
        <v>ASIGNACIONES DIRECTAS (20% DEL SGR)</v>
      </c>
      <c r="C7789" s="43" t="s">
        <v>38</v>
      </c>
      <c r="D7789" s="43" t="s">
        <v>1351</v>
      </c>
      <c r="E7789" s="43" t="s">
        <v>1350</v>
      </c>
      <c r="F7789" s="42" t="s">
        <v>1349</v>
      </c>
      <c r="G7789" s="18" t="s">
        <v>3</v>
      </c>
      <c r="H7789" s="32">
        <f>SUBTOTAL(9,H7788:H7788)</f>
        <v>92583</v>
      </c>
      <c r="I7789" s="32">
        <f>SUBTOTAL(9,I7788:I7788)</f>
        <v>92583</v>
      </c>
      <c r="J7789" s="31">
        <f>SUBTOTAL(9,J7788:J7788)</f>
        <v>1</v>
      </c>
      <c r="K7789" s="14">
        <f>SUBTOTAL(9,K7788:K7788)</f>
        <v>0</v>
      </c>
      <c r="L7789" s="14">
        <f>SUBTOTAL(9,L7786:L7788)</f>
        <v>0</v>
      </c>
      <c r="M7789" s="80">
        <f>SUBTOTAL(9,M7788:M7788)</f>
        <v>0</v>
      </c>
    </row>
    <row r="7790" spans="2:13" ht="24.9" customHeight="1" outlineLevel="2" x14ac:dyDescent="0.3">
      <c r="B7790" s="47" t="s">
        <v>2133</v>
      </c>
      <c r="C7790" s="46" t="s">
        <v>38</v>
      </c>
      <c r="D7790" s="46" t="s">
        <v>1351</v>
      </c>
      <c r="E7790" s="46" t="s">
        <v>2113</v>
      </c>
      <c r="F7790" s="45" t="s">
        <v>2112</v>
      </c>
      <c r="G7790" s="26" t="s">
        <v>0</v>
      </c>
      <c r="H7790" s="30">
        <v>67806930</v>
      </c>
      <c r="I7790" s="30">
        <v>0</v>
      </c>
      <c r="J7790" s="36">
        <f>I7790/H7790</f>
        <v>0</v>
      </c>
      <c r="K7790" s="30">
        <v>6070584</v>
      </c>
      <c r="L7790" s="30">
        <f>I7790</f>
        <v>0</v>
      </c>
      <c r="M7790" s="80">
        <f>L7790/K7790</f>
        <v>0</v>
      </c>
    </row>
    <row r="7791" spans="2:13" ht="24.9" customHeight="1" outlineLevel="2" x14ac:dyDescent="0.3">
      <c r="B7791" s="47" t="s">
        <v>2133</v>
      </c>
      <c r="C7791" s="46" t="s">
        <v>38</v>
      </c>
      <c r="D7791" s="46" t="s">
        <v>1351</v>
      </c>
      <c r="E7791" s="46" t="s">
        <v>2113</v>
      </c>
      <c r="F7791" s="45" t="s">
        <v>2112</v>
      </c>
      <c r="G7791" s="26" t="s">
        <v>7</v>
      </c>
      <c r="H7791" s="30">
        <v>-13561386</v>
      </c>
      <c r="I7791" s="24"/>
      <c r="J7791" s="36"/>
      <c r="K7791" s="24"/>
      <c r="L7791" s="24"/>
      <c r="M7791" s="80" t="str">
        <f>IFERROR((Base_actualizacion!$L7786/Base_actualizacion!$K7786)," " )</f>
        <v xml:space="preserve"> </v>
      </c>
    </row>
    <row r="7792" spans="2:13" ht="24.9" customHeight="1" outlineLevel="2" x14ac:dyDescent="0.3">
      <c r="B7792" s="47" t="s">
        <v>2133</v>
      </c>
      <c r="C7792" s="46" t="s">
        <v>38</v>
      </c>
      <c r="D7792" s="46" t="s">
        <v>1351</v>
      </c>
      <c r="E7792" s="46" t="s">
        <v>2113</v>
      </c>
      <c r="F7792" s="45" t="s">
        <v>2112</v>
      </c>
      <c r="G7792" s="26" t="s">
        <v>2136</v>
      </c>
      <c r="H7792" s="30">
        <v>353414</v>
      </c>
      <c r="I7792" s="30">
        <v>353414</v>
      </c>
      <c r="J7792" s="36">
        <f>I7792/H7792</f>
        <v>1</v>
      </c>
      <c r="K7792" s="24"/>
      <c r="L7792" s="24"/>
      <c r="M7792" s="80"/>
    </row>
    <row r="7793" spans="2:13" ht="24.9" customHeight="1" outlineLevel="1" x14ac:dyDescent="0.3">
      <c r="B7793" s="44" t="str">
        <f>B7792</f>
        <v>ASIGNACIONES DIRECTAS (20% DEL SGR)</v>
      </c>
      <c r="C7793" s="43" t="s">
        <v>38</v>
      </c>
      <c r="D7793" s="43" t="s">
        <v>1351</v>
      </c>
      <c r="E7793" s="43" t="s">
        <v>2113</v>
      </c>
      <c r="F7793" s="42" t="s">
        <v>2112</v>
      </c>
      <c r="G7793" s="18" t="s">
        <v>3</v>
      </c>
      <c r="H7793" s="32">
        <f>SUBTOTAL(9,H7790:H7792)</f>
        <v>54598958</v>
      </c>
      <c r="I7793" s="32">
        <f>SUBTOTAL(9,I7790:I7792)</f>
        <v>353414</v>
      </c>
      <c r="J7793" s="31">
        <f>SUBTOTAL(9,J7790:J7792)</f>
        <v>1</v>
      </c>
      <c r="K7793" s="14">
        <f>SUBTOTAL(9,K7790:K7792)</f>
        <v>6070584</v>
      </c>
      <c r="L7793" s="14">
        <f>SUBTOTAL(9,L7790:L7792)</f>
        <v>0</v>
      </c>
      <c r="M7793" s="80">
        <f>SUBTOTAL(9,M7790:M7792)</f>
        <v>0</v>
      </c>
    </row>
    <row r="7794" spans="2:13" ht="24.9" customHeight="1" outlineLevel="2" x14ac:dyDescent="0.3">
      <c r="B7794" s="47" t="s">
        <v>2133</v>
      </c>
      <c r="C7794" s="46" t="s">
        <v>112</v>
      </c>
      <c r="D7794" s="46" t="s">
        <v>1283</v>
      </c>
      <c r="E7794" s="46" t="s">
        <v>1348</v>
      </c>
      <c r="F7794" s="45" t="s">
        <v>1283</v>
      </c>
      <c r="G7794" s="26" t="s">
        <v>0</v>
      </c>
      <c r="H7794" s="30">
        <v>1264191801</v>
      </c>
      <c r="I7794" s="30">
        <v>108865142.78</v>
      </c>
      <c r="J7794" s="36">
        <f>I7794/H7794</f>
        <v>8.6114419262872596E-2</v>
      </c>
      <c r="K7794" s="30">
        <v>110185015.87</v>
      </c>
      <c r="L7794" s="30">
        <f>I7794</f>
        <v>108865142.78</v>
      </c>
      <c r="M7794" s="80">
        <f>L7794/K7794</f>
        <v>0.98802130144849065</v>
      </c>
    </row>
    <row r="7795" spans="2:13" ht="24.9" customHeight="1" outlineLevel="2" x14ac:dyDescent="0.3">
      <c r="B7795" s="47" t="s">
        <v>2133</v>
      </c>
      <c r="C7795" s="46" t="s">
        <v>112</v>
      </c>
      <c r="D7795" s="46" t="s">
        <v>1283</v>
      </c>
      <c r="E7795" s="46" t="s">
        <v>1348</v>
      </c>
      <c r="F7795" s="45" t="s">
        <v>1283</v>
      </c>
      <c r="G7795" s="26" t="s">
        <v>7</v>
      </c>
      <c r="H7795" s="30">
        <v>-252838360</v>
      </c>
      <c r="I7795" s="24"/>
      <c r="J7795" s="36"/>
      <c r="K7795" s="24"/>
      <c r="L7795" s="24"/>
      <c r="M7795" s="80" t="str">
        <f>IFERROR((Base_actualizacion!$L7791/Base_actualizacion!$K7791)," " )</f>
        <v xml:space="preserve"> </v>
      </c>
    </row>
    <row r="7796" spans="2:13" ht="24.9" customHeight="1" outlineLevel="2" x14ac:dyDescent="0.3">
      <c r="B7796" s="47" t="s">
        <v>2133</v>
      </c>
      <c r="C7796" s="46" t="s">
        <v>112</v>
      </c>
      <c r="D7796" s="46" t="s">
        <v>1283</v>
      </c>
      <c r="E7796" s="46" t="s">
        <v>1348</v>
      </c>
      <c r="F7796" s="45" t="s">
        <v>1283</v>
      </c>
      <c r="G7796" s="26" t="s">
        <v>2137</v>
      </c>
      <c r="H7796" s="30">
        <v>158313</v>
      </c>
      <c r="I7796" s="24"/>
      <c r="J7796" s="36">
        <f>IFERROR((H7796/I7796),0)</f>
        <v>0</v>
      </c>
      <c r="K7796" s="24"/>
      <c r="L7796" s="24"/>
      <c r="M7796" s="80"/>
    </row>
    <row r="7797" spans="2:13" ht="24.9" customHeight="1" outlineLevel="2" x14ac:dyDescent="0.3">
      <c r="B7797" s="47" t="s">
        <v>2133</v>
      </c>
      <c r="C7797" s="46" t="s">
        <v>112</v>
      </c>
      <c r="D7797" s="46" t="s">
        <v>1283</v>
      </c>
      <c r="E7797" s="46" t="s">
        <v>1348</v>
      </c>
      <c r="F7797" s="45" t="s">
        <v>1283</v>
      </c>
      <c r="G7797" s="26" t="s">
        <v>2136</v>
      </c>
      <c r="H7797" s="30">
        <v>620306203</v>
      </c>
      <c r="I7797" s="30">
        <v>620306203</v>
      </c>
      <c r="J7797" s="36">
        <f>I7797/H7797</f>
        <v>1</v>
      </c>
      <c r="K7797" s="24"/>
      <c r="L7797" s="24"/>
      <c r="M7797" s="80"/>
    </row>
    <row r="7798" spans="2:13" ht="24.9" customHeight="1" outlineLevel="1" x14ac:dyDescent="0.3">
      <c r="B7798" s="44" t="str">
        <f>B7797</f>
        <v>ASIGNACIONES DIRECTAS (20% DEL SGR)</v>
      </c>
      <c r="C7798" s="43" t="s">
        <v>112</v>
      </c>
      <c r="D7798" s="43" t="s">
        <v>1283</v>
      </c>
      <c r="E7798" s="43" t="s">
        <v>1348</v>
      </c>
      <c r="F7798" s="42" t="s">
        <v>1283</v>
      </c>
      <c r="G7798" s="18" t="s">
        <v>3</v>
      </c>
      <c r="H7798" s="32">
        <f>SUBTOTAL(9,H7794:H7797)</f>
        <v>1631817957</v>
      </c>
      <c r="I7798" s="32">
        <f>SUBTOTAL(9,I7794:I7797)</f>
        <v>729171345.77999997</v>
      </c>
      <c r="J7798" s="31">
        <f>SUBTOTAL(9,J7794:J7797)</f>
        <v>1.0861144192628727</v>
      </c>
      <c r="K7798" s="14">
        <f>SUBTOTAL(9,K7794:K7797)</f>
        <v>110185015.87</v>
      </c>
      <c r="L7798" s="14">
        <f>SUBTOTAL(9,L7795:L7797)</f>
        <v>0</v>
      </c>
      <c r="M7798" s="80">
        <f>SUBTOTAL(9,M7794:M7797)</f>
        <v>0.98802130144849065</v>
      </c>
    </row>
    <row r="7799" spans="2:13" ht="24.9" customHeight="1" outlineLevel="2" x14ac:dyDescent="0.3">
      <c r="B7799" s="47" t="s">
        <v>2133</v>
      </c>
      <c r="C7799" s="46" t="s">
        <v>112</v>
      </c>
      <c r="D7799" s="46" t="s">
        <v>1283</v>
      </c>
      <c r="E7799" s="46" t="s">
        <v>1347</v>
      </c>
      <c r="F7799" s="45" t="s">
        <v>1346</v>
      </c>
      <c r="G7799" s="26" t="s">
        <v>0</v>
      </c>
      <c r="H7799" s="30">
        <v>10453448</v>
      </c>
      <c r="I7799" s="30">
        <v>2777.2</v>
      </c>
      <c r="J7799" s="36">
        <f>I7799/H7799</f>
        <v>2.6567310613684591E-4</v>
      </c>
      <c r="K7799" s="30">
        <v>926632</v>
      </c>
      <c r="L7799" s="30">
        <f>I7799</f>
        <v>2777.2</v>
      </c>
      <c r="M7799" s="80">
        <f>L7799/K7799</f>
        <v>2.9970905386388553E-3</v>
      </c>
    </row>
    <row r="7800" spans="2:13" ht="24.9" customHeight="1" outlineLevel="2" x14ac:dyDescent="0.3">
      <c r="B7800" s="47" t="s">
        <v>2133</v>
      </c>
      <c r="C7800" s="46" t="s">
        <v>112</v>
      </c>
      <c r="D7800" s="46" t="s">
        <v>1283</v>
      </c>
      <c r="E7800" s="46" t="s">
        <v>1347</v>
      </c>
      <c r="F7800" s="45" t="s">
        <v>1346</v>
      </c>
      <c r="G7800" s="26" t="s">
        <v>7</v>
      </c>
      <c r="H7800" s="30">
        <v>-2090690</v>
      </c>
      <c r="I7800" s="24"/>
      <c r="J7800" s="36"/>
      <c r="K7800" s="24"/>
      <c r="L7800" s="24"/>
      <c r="M7800" s="80" t="str">
        <f>IFERROR((Base_actualizacion!$L7796/Base_actualizacion!$K7796)," " )</f>
        <v xml:space="preserve"> </v>
      </c>
    </row>
    <row r="7801" spans="2:13" ht="24.9" customHeight="1" outlineLevel="2" x14ac:dyDescent="0.3">
      <c r="B7801" s="47" t="s">
        <v>2133</v>
      </c>
      <c r="C7801" s="46" t="s">
        <v>112</v>
      </c>
      <c r="D7801" s="46" t="s">
        <v>1283</v>
      </c>
      <c r="E7801" s="46" t="s">
        <v>1347</v>
      </c>
      <c r="F7801" s="45" t="s">
        <v>1346</v>
      </c>
      <c r="G7801" s="26" t="s">
        <v>2137</v>
      </c>
      <c r="H7801" s="30">
        <v>9395</v>
      </c>
      <c r="I7801" s="24"/>
      <c r="J7801" s="36">
        <f>IFERROR((H7801/I7801),0)</f>
        <v>0</v>
      </c>
      <c r="K7801" s="24"/>
      <c r="L7801" s="24"/>
      <c r="M7801" s="80"/>
    </row>
    <row r="7802" spans="2:13" ht="24.9" customHeight="1" outlineLevel="2" x14ac:dyDescent="0.3">
      <c r="B7802" s="47" t="s">
        <v>2133</v>
      </c>
      <c r="C7802" s="46" t="s">
        <v>112</v>
      </c>
      <c r="D7802" s="46" t="s">
        <v>1283</v>
      </c>
      <c r="E7802" s="46" t="s">
        <v>1347</v>
      </c>
      <c r="F7802" s="45" t="s">
        <v>1346</v>
      </c>
      <c r="G7802" s="26" t="s">
        <v>2136</v>
      </c>
      <c r="H7802" s="30">
        <v>8827213</v>
      </c>
      <c r="I7802" s="30">
        <v>8827213</v>
      </c>
      <c r="J7802" s="36">
        <f>I7802/H7802</f>
        <v>1</v>
      </c>
      <c r="K7802" s="24"/>
      <c r="L7802" s="24"/>
      <c r="M7802" s="80"/>
    </row>
    <row r="7803" spans="2:13" ht="24.9" customHeight="1" outlineLevel="1" x14ac:dyDescent="0.3">
      <c r="B7803" s="44" t="str">
        <f>B7802</f>
        <v>ASIGNACIONES DIRECTAS (20% DEL SGR)</v>
      </c>
      <c r="C7803" s="43" t="s">
        <v>112</v>
      </c>
      <c r="D7803" s="43" t="s">
        <v>1283</v>
      </c>
      <c r="E7803" s="43" t="s">
        <v>1347</v>
      </c>
      <c r="F7803" s="42" t="s">
        <v>1346</v>
      </c>
      <c r="G7803" s="18" t="s">
        <v>3</v>
      </c>
      <c r="H7803" s="32">
        <f>SUBTOTAL(9,H7799:H7802)</f>
        <v>17199366</v>
      </c>
      <c r="I7803" s="32">
        <f>SUBTOTAL(9,I7799:I7802)</f>
        <v>8829990.1999999993</v>
      </c>
      <c r="J7803" s="31">
        <f>SUBTOTAL(9,J7799:J7802)</f>
        <v>1.0002656731061368</v>
      </c>
      <c r="K7803" s="14">
        <f>SUBTOTAL(9,K7799:K7802)</f>
        <v>926632</v>
      </c>
      <c r="L7803" s="14">
        <f>SUBTOTAL(9,L7800:L7802)</f>
        <v>0</v>
      </c>
      <c r="M7803" s="80">
        <f>SUBTOTAL(9,M7799:M7802)</f>
        <v>2.9970905386388553E-3</v>
      </c>
    </row>
    <row r="7804" spans="2:13" ht="24.9" customHeight="1" outlineLevel="2" x14ac:dyDescent="0.3">
      <c r="B7804" s="47" t="s">
        <v>2133</v>
      </c>
      <c r="C7804" s="46" t="s">
        <v>112</v>
      </c>
      <c r="D7804" s="46" t="s">
        <v>1283</v>
      </c>
      <c r="E7804" s="46" t="s">
        <v>1345</v>
      </c>
      <c r="F7804" s="45" t="s">
        <v>1344</v>
      </c>
      <c r="G7804" s="26" t="s">
        <v>0</v>
      </c>
      <c r="H7804" s="30">
        <v>348109</v>
      </c>
      <c r="I7804" s="30">
        <v>0</v>
      </c>
      <c r="J7804" s="36">
        <f>I7804/H7804</f>
        <v>0</v>
      </c>
      <c r="K7804" s="30">
        <v>31020</v>
      </c>
      <c r="L7804" s="30">
        <f>I7804</f>
        <v>0</v>
      </c>
      <c r="M7804" s="80">
        <f>L7804/K7804</f>
        <v>0</v>
      </c>
    </row>
    <row r="7805" spans="2:13" ht="24.9" customHeight="1" outlineLevel="2" x14ac:dyDescent="0.3">
      <c r="B7805" s="47" t="s">
        <v>2133</v>
      </c>
      <c r="C7805" s="46" t="s">
        <v>112</v>
      </c>
      <c r="D7805" s="46" t="s">
        <v>1283</v>
      </c>
      <c r="E7805" s="46" t="s">
        <v>1345</v>
      </c>
      <c r="F7805" s="45" t="s">
        <v>1344</v>
      </c>
      <c r="G7805" s="26" t="s">
        <v>7</v>
      </c>
      <c r="H7805" s="30">
        <v>-69622</v>
      </c>
      <c r="I7805" s="24"/>
      <c r="J7805" s="36"/>
      <c r="K7805" s="24"/>
      <c r="L7805" s="24"/>
      <c r="M7805" s="80" t="str">
        <f>IFERROR((Base_actualizacion!$L7801/Base_actualizacion!$K7801)," " )</f>
        <v xml:space="preserve"> </v>
      </c>
    </row>
    <row r="7806" spans="2:13" ht="24.9" customHeight="1" outlineLevel="2" x14ac:dyDescent="0.3">
      <c r="B7806" s="47" t="s">
        <v>2133</v>
      </c>
      <c r="C7806" s="46" t="s">
        <v>112</v>
      </c>
      <c r="D7806" s="46" t="s">
        <v>1283</v>
      </c>
      <c r="E7806" s="46" t="s">
        <v>1345</v>
      </c>
      <c r="F7806" s="45" t="s">
        <v>1344</v>
      </c>
      <c r="G7806" s="26" t="s">
        <v>2136</v>
      </c>
      <c r="H7806" s="30">
        <v>64018</v>
      </c>
      <c r="I7806" s="30">
        <v>64018</v>
      </c>
      <c r="J7806" s="36">
        <f>I7806/H7806</f>
        <v>1</v>
      </c>
      <c r="K7806" s="24"/>
      <c r="L7806" s="24"/>
      <c r="M7806" s="80"/>
    </row>
    <row r="7807" spans="2:13" ht="24.9" customHeight="1" outlineLevel="1" x14ac:dyDescent="0.3">
      <c r="B7807" s="44" t="str">
        <f>B7806</f>
        <v>ASIGNACIONES DIRECTAS (20% DEL SGR)</v>
      </c>
      <c r="C7807" s="43" t="s">
        <v>112</v>
      </c>
      <c r="D7807" s="43" t="s">
        <v>1283</v>
      </c>
      <c r="E7807" s="43" t="s">
        <v>1345</v>
      </c>
      <c r="F7807" s="42" t="s">
        <v>1344</v>
      </c>
      <c r="G7807" s="18" t="s">
        <v>3</v>
      </c>
      <c r="H7807" s="32">
        <f>SUBTOTAL(9,H7804:H7806)</f>
        <v>342505</v>
      </c>
      <c r="I7807" s="32">
        <f>SUBTOTAL(9,I7804:I7806)</f>
        <v>64018</v>
      </c>
      <c r="J7807" s="31">
        <f>SUBTOTAL(9,J7804:J7806)</f>
        <v>1</v>
      </c>
      <c r="K7807" s="14">
        <f>SUBTOTAL(9,K7804:K7806)</f>
        <v>31020</v>
      </c>
      <c r="L7807" s="14">
        <f>SUBTOTAL(9,L7804:L7806)</f>
        <v>0</v>
      </c>
      <c r="M7807" s="80">
        <f>SUBTOTAL(9,M7804:M7806)</f>
        <v>0</v>
      </c>
    </row>
    <row r="7808" spans="2:13" ht="24.9" customHeight="1" outlineLevel="2" x14ac:dyDescent="0.3">
      <c r="B7808" s="47" t="s">
        <v>2133</v>
      </c>
      <c r="C7808" s="46" t="s">
        <v>112</v>
      </c>
      <c r="D7808" s="46" t="s">
        <v>1283</v>
      </c>
      <c r="E7808" s="46" t="s">
        <v>1343</v>
      </c>
      <c r="F7808" s="45" t="s">
        <v>185</v>
      </c>
      <c r="G7808" s="26" t="s">
        <v>2136</v>
      </c>
      <c r="H7808" s="30">
        <v>915794</v>
      </c>
      <c r="I7808" s="30">
        <v>915794</v>
      </c>
      <c r="J7808" s="36">
        <f>I7808/H7808</f>
        <v>1</v>
      </c>
      <c r="K7808" s="24"/>
      <c r="L7808" s="24"/>
      <c r="M7808" s="80"/>
    </row>
    <row r="7809" spans="2:13" ht="24.9" customHeight="1" outlineLevel="1" x14ac:dyDescent="0.3">
      <c r="B7809" s="44" t="str">
        <f>B7808</f>
        <v>ASIGNACIONES DIRECTAS (20% DEL SGR)</v>
      </c>
      <c r="C7809" s="43" t="s">
        <v>112</v>
      </c>
      <c r="D7809" s="43" t="s">
        <v>1283</v>
      </c>
      <c r="E7809" s="43" t="s">
        <v>1343</v>
      </c>
      <c r="F7809" s="42" t="s">
        <v>185</v>
      </c>
      <c r="G7809" s="18" t="s">
        <v>3</v>
      </c>
      <c r="H7809" s="32">
        <f>SUBTOTAL(9,H7808:H7808)</f>
        <v>915794</v>
      </c>
      <c r="I7809" s="32">
        <f>SUBTOTAL(9,I7808:I7808)</f>
        <v>915794</v>
      </c>
      <c r="J7809" s="31">
        <f>SUBTOTAL(9,J7808:J7808)</f>
        <v>1</v>
      </c>
      <c r="K7809" s="14">
        <f>SUBTOTAL(9,K7808:K7808)</f>
        <v>0</v>
      </c>
      <c r="L7809" s="14">
        <f>SUBTOTAL(9,L7806:L7808)</f>
        <v>0</v>
      </c>
      <c r="M7809" s="80">
        <f>SUBTOTAL(9,M7808:M7808)</f>
        <v>0</v>
      </c>
    </row>
    <row r="7810" spans="2:13" ht="24.9" customHeight="1" outlineLevel="2" x14ac:dyDescent="0.3">
      <c r="B7810" s="47" t="s">
        <v>2133</v>
      </c>
      <c r="C7810" s="46" t="s">
        <v>112</v>
      </c>
      <c r="D7810" s="46" t="s">
        <v>1283</v>
      </c>
      <c r="E7810" s="46" t="s">
        <v>1342</v>
      </c>
      <c r="F7810" s="45" t="s">
        <v>517</v>
      </c>
      <c r="G7810" s="26" t="s">
        <v>2136</v>
      </c>
      <c r="H7810" s="30">
        <v>21270</v>
      </c>
      <c r="I7810" s="30">
        <v>21270</v>
      </c>
      <c r="J7810" s="36">
        <f>I7810/H7810</f>
        <v>1</v>
      </c>
      <c r="K7810" s="24"/>
      <c r="L7810" s="24"/>
      <c r="M7810" s="80"/>
    </row>
    <row r="7811" spans="2:13" ht="24.9" customHeight="1" outlineLevel="1" x14ac:dyDescent="0.3">
      <c r="B7811" s="44" t="str">
        <f>B7810</f>
        <v>ASIGNACIONES DIRECTAS (20% DEL SGR)</v>
      </c>
      <c r="C7811" s="43" t="s">
        <v>112</v>
      </c>
      <c r="D7811" s="43" t="s">
        <v>1283</v>
      </c>
      <c r="E7811" s="43" t="s">
        <v>1342</v>
      </c>
      <c r="F7811" s="42" t="s">
        <v>517</v>
      </c>
      <c r="G7811" s="18" t="s">
        <v>3</v>
      </c>
      <c r="H7811" s="32">
        <f>SUBTOTAL(9,H7810:H7810)</f>
        <v>21270</v>
      </c>
      <c r="I7811" s="32">
        <f>SUBTOTAL(9,I7810:I7810)</f>
        <v>21270</v>
      </c>
      <c r="J7811" s="31">
        <f>SUBTOTAL(9,J7810:J7810)</f>
        <v>1</v>
      </c>
      <c r="K7811" s="14">
        <f>SUBTOTAL(9,K7810:K7810)</f>
        <v>0</v>
      </c>
      <c r="L7811" s="14">
        <f>SUBTOTAL(9,L7808:L7810)</f>
        <v>0</v>
      </c>
      <c r="M7811" s="80">
        <f>SUBTOTAL(9,M7810:M7810)</f>
        <v>0</v>
      </c>
    </row>
    <row r="7812" spans="2:13" ht="24.9" customHeight="1" outlineLevel="2" x14ac:dyDescent="0.3">
      <c r="B7812" s="47" t="s">
        <v>2133</v>
      </c>
      <c r="C7812" s="46" t="s">
        <v>112</v>
      </c>
      <c r="D7812" s="46" t="s">
        <v>1283</v>
      </c>
      <c r="E7812" s="46" t="s">
        <v>1341</v>
      </c>
      <c r="F7812" s="45" t="s">
        <v>183</v>
      </c>
      <c r="G7812" s="26" t="s">
        <v>2136</v>
      </c>
      <c r="H7812" s="30">
        <v>9865048</v>
      </c>
      <c r="I7812" s="30">
        <v>9865048</v>
      </c>
      <c r="J7812" s="36">
        <f>I7812/H7812</f>
        <v>1</v>
      </c>
      <c r="K7812" s="24"/>
      <c r="L7812" s="24"/>
      <c r="M7812" s="80"/>
    </row>
    <row r="7813" spans="2:13" ht="24.9" customHeight="1" outlineLevel="1" x14ac:dyDescent="0.3">
      <c r="B7813" s="44" t="str">
        <f>B7812</f>
        <v>ASIGNACIONES DIRECTAS (20% DEL SGR)</v>
      </c>
      <c r="C7813" s="43" t="s">
        <v>112</v>
      </c>
      <c r="D7813" s="43" t="s">
        <v>1283</v>
      </c>
      <c r="E7813" s="43" t="s">
        <v>1341</v>
      </c>
      <c r="F7813" s="42" t="s">
        <v>183</v>
      </c>
      <c r="G7813" s="18" t="s">
        <v>3</v>
      </c>
      <c r="H7813" s="32">
        <f>SUBTOTAL(9,H7812:H7812)</f>
        <v>9865048</v>
      </c>
      <c r="I7813" s="32">
        <f>SUBTOTAL(9,I7812:I7812)</f>
        <v>9865048</v>
      </c>
      <c r="J7813" s="31">
        <f>SUBTOTAL(9,J7812:J7812)</f>
        <v>1</v>
      </c>
      <c r="K7813" s="14">
        <f>SUBTOTAL(9,K7812:K7812)</f>
        <v>0</v>
      </c>
      <c r="L7813" s="14">
        <f>SUBTOTAL(9,L7810:L7812)</f>
        <v>0</v>
      </c>
      <c r="M7813" s="80">
        <f>SUBTOTAL(9,M7812:M7812)</f>
        <v>0</v>
      </c>
    </row>
    <row r="7814" spans="2:13" ht="24.9" customHeight="1" outlineLevel="2" x14ac:dyDescent="0.3">
      <c r="B7814" s="47" t="s">
        <v>2133</v>
      </c>
      <c r="C7814" s="46" t="s">
        <v>112</v>
      </c>
      <c r="D7814" s="46" t="s">
        <v>1283</v>
      </c>
      <c r="E7814" s="46" t="s">
        <v>1340</v>
      </c>
      <c r="F7814" s="45" t="s">
        <v>1339</v>
      </c>
      <c r="G7814" s="26" t="s">
        <v>0</v>
      </c>
      <c r="H7814" s="30">
        <v>432862762</v>
      </c>
      <c r="I7814" s="30">
        <v>108825569.89</v>
      </c>
      <c r="J7814" s="36">
        <f>I7814/H7814</f>
        <v>0.25140894399689662</v>
      </c>
      <c r="K7814" s="30">
        <v>38867116</v>
      </c>
      <c r="L7814" s="30">
        <f>I7814</f>
        <v>108825569.89</v>
      </c>
      <c r="M7814" s="80">
        <f>L7814/K7814</f>
        <v>2.799939411249345</v>
      </c>
    </row>
    <row r="7815" spans="2:13" ht="24.9" customHeight="1" outlineLevel="2" x14ac:dyDescent="0.3">
      <c r="B7815" s="47" t="s">
        <v>2133</v>
      </c>
      <c r="C7815" s="46" t="s">
        <v>112</v>
      </c>
      <c r="D7815" s="46" t="s">
        <v>1283</v>
      </c>
      <c r="E7815" s="46" t="s">
        <v>1340</v>
      </c>
      <c r="F7815" s="45" t="s">
        <v>1339</v>
      </c>
      <c r="G7815" s="26" t="s">
        <v>7</v>
      </c>
      <c r="H7815" s="30">
        <v>-86572552</v>
      </c>
      <c r="I7815" s="24"/>
      <c r="J7815" s="36"/>
      <c r="K7815" s="24"/>
      <c r="L7815" s="24"/>
      <c r="M7815" s="80" t="str">
        <f>IFERROR((Base_actualizacion!$L7810/Base_actualizacion!$K7810)," " )</f>
        <v xml:space="preserve"> </v>
      </c>
    </row>
    <row r="7816" spans="2:13" ht="24.9" customHeight="1" outlineLevel="2" x14ac:dyDescent="0.3">
      <c r="B7816" s="47" t="s">
        <v>2133</v>
      </c>
      <c r="C7816" s="46" t="s">
        <v>112</v>
      </c>
      <c r="D7816" s="46" t="s">
        <v>1283</v>
      </c>
      <c r="E7816" s="46" t="s">
        <v>1340</v>
      </c>
      <c r="F7816" s="45" t="s">
        <v>1339</v>
      </c>
      <c r="G7816" s="26" t="s">
        <v>2136</v>
      </c>
      <c r="H7816" s="30">
        <v>8178973</v>
      </c>
      <c r="I7816" s="30">
        <v>8178973</v>
      </c>
      <c r="J7816" s="36">
        <f>I7816/H7816</f>
        <v>1</v>
      </c>
      <c r="K7816" s="24"/>
      <c r="L7816" s="24"/>
      <c r="M7816" s="80"/>
    </row>
    <row r="7817" spans="2:13" ht="24.9" customHeight="1" outlineLevel="1" x14ac:dyDescent="0.3">
      <c r="B7817" s="44" t="str">
        <f>B7816</f>
        <v>ASIGNACIONES DIRECTAS (20% DEL SGR)</v>
      </c>
      <c r="C7817" s="43" t="s">
        <v>112</v>
      </c>
      <c r="D7817" s="43" t="s">
        <v>1283</v>
      </c>
      <c r="E7817" s="43" t="s">
        <v>1340</v>
      </c>
      <c r="F7817" s="42" t="s">
        <v>1339</v>
      </c>
      <c r="G7817" s="18" t="s">
        <v>3</v>
      </c>
      <c r="H7817" s="32">
        <f>SUBTOTAL(9,H7814:H7816)</f>
        <v>354469183</v>
      </c>
      <c r="I7817" s="32">
        <f>SUBTOTAL(9,I7814:I7816)</f>
        <v>117004542.89</v>
      </c>
      <c r="J7817" s="31">
        <f>SUBTOTAL(9,J7814:J7816)</f>
        <v>1.2514089439968967</v>
      </c>
      <c r="K7817" s="14">
        <f>SUBTOTAL(9,K7814:K7816)</f>
        <v>38867116</v>
      </c>
      <c r="L7817" s="14">
        <f>SUBTOTAL(9,L7814:L7816)</f>
        <v>108825569.89</v>
      </c>
      <c r="M7817" s="80">
        <f>SUBTOTAL(9,M7814:M7816)</f>
        <v>2.799939411249345</v>
      </c>
    </row>
    <row r="7818" spans="2:13" ht="24.9" customHeight="1" outlineLevel="2" x14ac:dyDescent="0.3">
      <c r="B7818" s="47" t="s">
        <v>2133</v>
      </c>
      <c r="C7818" s="46" t="s">
        <v>112</v>
      </c>
      <c r="D7818" s="46" t="s">
        <v>1283</v>
      </c>
      <c r="E7818" s="46" t="s">
        <v>1338</v>
      </c>
      <c r="F7818" s="45" t="s">
        <v>1337</v>
      </c>
      <c r="G7818" s="26" t="s">
        <v>0</v>
      </c>
      <c r="H7818" s="30">
        <v>2695969</v>
      </c>
      <c r="I7818" s="30">
        <v>0</v>
      </c>
      <c r="J7818" s="36">
        <f>I7818/H7818</f>
        <v>0</v>
      </c>
      <c r="K7818" s="30">
        <v>247915</v>
      </c>
      <c r="L7818" s="30">
        <f>I7818</f>
        <v>0</v>
      </c>
      <c r="M7818" s="80">
        <f>L7818/K7818</f>
        <v>0</v>
      </c>
    </row>
    <row r="7819" spans="2:13" ht="24.9" customHeight="1" outlineLevel="2" x14ac:dyDescent="0.3">
      <c r="B7819" s="47" t="s">
        <v>2133</v>
      </c>
      <c r="C7819" s="46" t="s">
        <v>112</v>
      </c>
      <c r="D7819" s="46" t="s">
        <v>1283</v>
      </c>
      <c r="E7819" s="46" t="s">
        <v>1338</v>
      </c>
      <c r="F7819" s="45" t="s">
        <v>1337</v>
      </c>
      <c r="G7819" s="26" t="s">
        <v>7</v>
      </c>
      <c r="H7819" s="30">
        <v>-539194</v>
      </c>
      <c r="I7819" s="24"/>
      <c r="J7819" s="36"/>
      <c r="K7819" s="24"/>
      <c r="L7819" s="24"/>
      <c r="M7819" s="80" t="str">
        <f>IFERROR((Base_actualizacion!$L7815/Base_actualizacion!$K7815)," " )</f>
        <v xml:space="preserve"> </v>
      </c>
    </row>
    <row r="7820" spans="2:13" ht="24.9" customHeight="1" outlineLevel="2" x14ac:dyDescent="0.3">
      <c r="B7820" s="47" t="s">
        <v>2133</v>
      </c>
      <c r="C7820" s="46" t="s">
        <v>112</v>
      </c>
      <c r="D7820" s="46" t="s">
        <v>1283</v>
      </c>
      <c r="E7820" s="46" t="s">
        <v>1338</v>
      </c>
      <c r="F7820" s="45" t="s">
        <v>1337</v>
      </c>
      <c r="G7820" s="26" t="s">
        <v>2136</v>
      </c>
      <c r="H7820" s="30">
        <v>276782</v>
      </c>
      <c r="I7820" s="30">
        <v>276782</v>
      </c>
      <c r="J7820" s="36">
        <f>I7820/H7820</f>
        <v>1</v>
      </c>
      <c r="K7820" s="24"/>
      <c r="L7820" s="24"/>
      <c r="M7820" s="80"/>
    </row>
    <row r="7821" spans="2:13" ht="24.9" customHeight="1" outlineLevel="1" x14ac:dyDescent="0.3">
      <c r="B7821" s="44" t="str">
        <f>B7820</f>
        <v>ASIGNACIONES DIRECTAS (20% DEL SGR)</v>
      </c>
      <c r="C7821" s="43" t="s">
        <v>112</v>
      </c>
      <c r="D7821" s="43" t="s">
        <v>1283</v>
      </c>
      <c r="E7821" s="43" t="s">
        <v>1338</v>
      </c>
      <c r="F7821" s="42" t="s">
        <v>1337</v>
      </c>
      <c r="G7821" s="18" t="s">
        <v>3</v>
      </c>
      <c r="H7821" s="32">
        <f>SUBTOTAL(9,H7818:H7820)</f>
        <v>2433557</v>
      </c>
      <c r="I7821" s="32">
        <f>SUBTOTAL(9,I7818:I7820)</f>
        <v>276782</v>
      </c>
      <c r="J7821" s="31">
        <f>SUBTOTAL(9,J7818:J7820)</f>
        <v>1</v>
      </c>
      <c r="K7821" s="14">
        <f>SUBTOTAL(9,K7818:K7820)</f>
        <v>247915</v>
      </c>
      <c r="L7821" s="14">
        <f>SUBTOTAL(9,L7818:L7820)</f>
        <v>0</v>
      </c>
      <c r="M7821" s="80">
        <f>SUBTOTAL(9,M7818:M7820)</f>
        <v>0</v>
      </c>
    </row>
    <row r="7822" spans="2:13" ht="24.9" customHeight="1" outlineLevel="2" x14ac:dyDescent="0.3">
      <c r="B7822" s="47" t="s">
        <v>2133</v>
      </c>
      <c r="C7822" s="46" t="s">
        <v>112</v>
      </c>
      <c r="D7822" s="46" t="s">
        <v>1283</v>
      </c>
      <c r="E7822" s="46" t="s">
        <v>1336</v>
      </c>
      <c r="F7822" s="45" t="s">
        <v>1335</v>
      </c>
      <c r="G7822" s="26" t="s">
        <v>2136</v>
      </c>
      <c r="H7822" s="30">
        <v>826842</v>
      </c>
      <c r="I7822" s="30">
        <v>826842</v>
      </c>
      <c r="J7822" s="36">
        <f>I7822/H7822</f>
        <v>1</v>
      </c>
      <c r="K7822" s="24"/>
      <c r="L7822" s="24"/>
      <c r="M7822" s="80"/>
    </row>
    <row r="7823" spans="2:13" ht="24.9" customHeight="1" outlineLevel="1" x14ac:dyDescent="0.3">
      <c r="B7823" s="44" t="str">
        <f>B7822</f>
        <v>ASIGNACIONES DIRECTAS (20% DEL SGR)</v>
      </c>
      <c r="C7823" s="43" t="s">
        <v>112</v>
      </c>
      <c r="D7823" s="43" t="s">
        <v>1283</v>
      </c>
      <c r="E7823" s="43" t="s">
        <v>1336</v>
      </c>
      <c r="F7823" s="42" t="s">
        <v>1335</v>
      </c>
      <c r="G7823" s="18" t="s">
        <v>3</v>
      </c>
      <c r="H7823" s="32">
        <f>SUBTOTAL(9,H7822:H7822)</f>
        <v>826842</v>
      </c>
      <c r="I7823" s="32">
        <f>SUBTOTAL(9,I7822:I7822)</f>
        <v>826842</v>
      </c>
      <c r="J7823" s="31">
        <f>SUBTOTAL(9,J7822:J7822)</f>
        <v>1</v>
      </c>
      <c r="K7823" s="14">
        <f>SUBTOTAL(9,K7822:K7822)</f>
        <v>0</v>
      </c>
      <c r="L7823" s="14">
        <f>SUBTOTAL(9,L7820:L7822)</f>
        <v>0</v>
      </c>
      <c r="M7823" s="80">
        <f>SUBTOTAL(9,M7822:M7822)</f>
        <v>0</v>
      </c>
    </row>
    <row r="7824" spans="2:13" ht="24.9" customHeight="1" outlineLevel="2" x14ac:dyDescent="0.3">
      <c r="B7824" s="47" t="s">
        <v>2133</v>
      </c>
      <c r="C7824" s="46" t="s">
        <v>112</v>
      </c>
      <c r="D7824" s="46" t="s">
        <v>1283</v>
      </c>
      <c r="E7824" s="46" t="s">
        <v>1334</v>
      </c>
      <c r="F7824" s="45" t="s">
        <v>1333</v>
      </c>
      <c r="G7824" s="26" t="s">
        <v>0</v>
      </c>
      <c r="H7824" s="30">
        <v>5959648</v>
      </c>
      <c r="I7824" s="30">
        <v>0</v>
      </c>
      <c r="J7824" s="36">
        <f>I7824/H7824</f>
        <v>0</v>
      </c>
      <c r="K7824" s="30">
        <v>513536</v>
      </c>
      <c r="L7824" s="30">
        <f>I7824</f>
        <v>0</v>
      </c>
      <c r="M7824" s="80">
        <f>L7824/K7824</f>
        <v>0</v>
      </c>
    </row>
    <row r="7825" spans="2:13" ht="24.9" customHeight="1" outlineLevel="2" x14ac:dyDescent="0.3">
      <c r="B7825" s="47" t="s">
        <v>2133</v>
      </c>
      <c r="C7825" s="46" t="s">
        <v>112</v>
      </c>
      <c r="D7825" s="46" t="s">
        <v>1283</v>
      </c>
      <c r="E7825" s="46" t="s">
        <v>1334</v>
      </c>
      <c r="F7825" s="45" t="s">
        <v>1333</v>
      </c>
      <c r="G7825" s="26" t="s">
        <v>7</v>
      </c>
      <c r="H7825" s="30">
        <v>-1191930</v>
      </c>
      <c r="I7825" s="24"/>
      <c r="J7825" s="36"/>
      <c r="K7825" s="24"/>
      <c r="L7825" s="24"/>
      <c r="M7825" s="80" t="str">
        <f>IFERROR((Base_actualizacion!$L7820/Base_actualizacion!$K7820)," " )</f>
        <v xml:space="preserve"> </v>
      </c>
    </row>
    <row r="7826" spans="2:13" ht="24.9" customHeight="1" outlineLevel="2" x14ac:dyDescent="0.3">
      <c r="B7826" s="47" t="s">
        <v>2133</v>
      </c>
      <c r="C7826" s="46" t="s">
        <v>112</v>
      </c>
      <c r="D7826" s="46" t="s">
        <v>1283</v>
      </c>
      <c r="E7826" s="46" t="s">
        <v>1334</v>
      </c>
      <c r="F7826" s="45" t="s">
        <v>1333</v>
      </c>
      <c r="G7826" s="26" t="s">
        <v>2137</v>
      </c>
      <c r="H7826" s="30">
        <v>183823</v>
      </c>
      <c r="I7826" s="24"/>
      <c r="J7826" s="36">
        <f>IFERROR((H7826/I7826),0)</f>
        <v>0</v>
      </c>
      <c r="K7826" s="24"/>
      <c r="L7826" s="24"/>
      <c r="M7826" s="80"/>
    </row>
    <row r="7827" spans="2:13" ht="24.9" customHeight="1" outlineLevel="2" x14ac:dyDescent="0.3">
      <c r="B7827" s="47" t="s">
        <v>2133</v>
      </c>
      <c r="C7827" s="46" t="s">
        <v>112</v>
      </c>
      <c r="D7827" s="46" t="s">
        <v>1283</v>
      </c>
      <c r="E7827" s="46" t="s">
        <v>1334</v>
      </c>
      <c r="F7827" s="45" t="s">
        <v>1333</v>
      </c>
      <c r="G7827" s="26" t="s">
        <v>2136</v>
      </c>
      <c r="H7827" s="30">
        <v>2444058</v>
      </c>
      <c r="I7827" s="30">
        <v>2444058</v>
      </c>
      <c r="J7827" s="36">
        <f>I7827/H7827</f>
        <v>1</v>
      </c>
      <c r="K7827" s="24"/>
      <c r="L7827" s="24"/>
      <c r="M7827" s="80"/>
    </row>
    <row r="7828" spans="2:13" ht="24.9" customHeight="1" outlineLevel="1" x14ac:dyDescent="0.3">
      <c r="B7828" s="44" t="str">
        <f>B7827</f>
        <v>ASIGNACIONES DIRECTAS (20% DEL SGR)</v>
      </c>
      <c r="C7828" s="43" t="s">
        <v>112</v>
      </c>
      <c r="D7828" s="43" t="s">
        <v>1283</v>
      </c>
      <c r="E7828" s="43" t="s">
        <v>1334</v>
      </c>
      <c r="F7828" s="42" t="s">
        <v>1333</v>
      </c>
      <c r="G7828" s="18" t="s">
        <v>3</v>
      </c>
      <c r="H7828" s="32">
        <f>SUBTOTAL(9,H7824:H7827)</f>
        <v>7395599</v>
      </c>
      <c r="I7828" s="32">
        <f>SUBTOTAL(9,I7824:I7827)</f>
        <v>2444058</v>
      </c>
      <c r="J7828" s="31">
        <f>SUBTOTAL(9,J7824:J7827)</f>
        <v>1</v>
      </c>
      <c r="K7828" s="14">
        <f>SUBTOTAL(9,K7824:K7827)</f>
        <v>513536</v>
      </c>
      <c r="L7828" s="14">
        <f>SUBTOTAL(9,L7825:L7827)</f>
        <v>0</v>
      </c>
      <c r="M7828" s="80">
        <f>SUBTOTAL(9,M7824:M7827)</f>
        <v>0</v>
      </c>
    </row>
    <row r="7829" spans="2:13" ht="24.9" customHeight="1" outlineLevel="2" x14ac:dyDescent="0.3">
      <c r="B7829" s="47" t="s">
        <v>2133</v>
      </c>
      <c r="C7829" s="46" t="s">
        <v>112</v>
      </c>
      <c r="D7829" s="46" t="s">
        <v>1283</v>
      </c>
      <c r="E7829" s="46" t="s">
        <v>1332</v>
      </c>
      <c r="F7829" s="45" t="s">
        <v>1331</v>
      </c>
      <c r="G7829" s="26" t="s">
        <v>0</v>
      </c>
      <c r="H7829" s="30">
        <v>1750318</v>
      </c>
      <c r="I7829" s="30">
        <v>0</v>
      </c>
      <c r="J7829" s="36">
        <f>I7829/H7829</f>
        <v>0</v>
      </c>
      <c r="K7829" s="30">
        <v>144973</v>
      </c>
      <c r="L7829" s="30">
        <f>I7829</f>
        <v>0</v>
      </c>
      <c r="M7829" s="80">
        <f>L7829/K7829</f>
        <v>0</v>
      </c>
    </row>
    <row r="7830" spans="2:13" ht="24.9" customHeight="1" outlineLevel="2" x14ac:dyDescent="0.3">
      <c r="B7830" s="47" t="s">
        <v>2133</v>
      </c>
      <c r="C7830" s="46" t="s">
        <v>112</v>
      </c>
      <c r="D7830" s="46" t="s">
        <v>1283</v>
      </c>
      <c r="E7830" s="46" t="s">
        <v>1332</v>
      </c>
      <c r="F7830" s="45" t="s">
        <v>1331</v>
      </c>
      <c r="G7830" s="26" t="s">
        <v>7</v>
      </c>
      <c r="H7830" s="30">
        <v>-350064</v>
      </c>
      <c r="I7830" s="24"/>
      <c r="J7830" s="36"/>
      <c r="K7830" s="24"/>
      <c r="L7830" s="24"/>
      <c r="M7830" s="80" t="str">
        <f>IFERROR((Base_actualizacion!$L7826/Base_actualizacion!$K7826)," " )</f>
        <v xml:space="preserve"> </v>
      </c>
    </row>
    <row r="7831" spans="2:13" ht="24.9" customHeight="1" outlineLevel="2" x14ac:dyDescent="0.3">
      <c r="B7831" s="47" t="s">
        <v>2133</v>
      </c>
      <c r="C7831" s="46" t="s">
        <v>112</v>
      </c>
      <c r="D7831" s="46" t="s">
        <v>1283</v>
      </c>
      <c r="E7831" s="46" t="s">
        <v>1332</v>
      </c>
      <c r="F7831" s="45" t="s">
        <v>1331</v>
      </c>
      <c r="G7831" s="26" t="s">
        <v>2136</v>
      </c>
      <c r="H7831" s="30">
        <v>3584743</v>
      </c>
      <c r="I7831" s="30">
        <v>3584743</v>
      </c>
      <c r="J7831" s="36">
        <f>I7831/H7831</f>
        <v>1</v>
      </c>
      <c r="K7831" s="24"/>
      <c r="L7831" s="24"/>
      <c r="M7831" s="80"/>
    </row>
    <row r="7832" spans="2:13" ht="24.9" customHeight="1" outlineLevel="1" x14ac:dyDescent="0.3">
      <c r="B7832" s="44" t="str">
        <f>B7831</f>
        <v>ASIGNACIONES DIRECTAS (20% DEL SGR)</v>
      </c>
      <c r="C7832" s="43" t="s">
        <v>112</v>
      </c>
      <c r="D7832" s="43" t="s">
        <v>1283</v>
      </c>
      <c r="E7832" s="43" t="s">
        <v>1332</v>
      </c>
      <c r="F7832" s="42" t="s">
        <v>1331</v>
      </c>
      <c r="G7832" s="18" t="s">
        <v>3</v>
      </c>
      <c r="H7832" s="32">
        <f>SUBTOTAL(9,H7829:H7831)</f>
        <v>4984997</v>
      </c>
      <c r="I7832" s="32">
        <f>SUBTOTAL(9,I7829:I7831)</f>
        <v>3584743</v>
      </c>
      <c r="J7832" s="31">
        <f>SUBTOTAL(9,J7829:J7831)</f>
        <v>1</v>
      </c>
      <c r="K7832" s="14">
        <f>SUBTOTAL(9,K7829:K7831)</f>
        <v>144973</v>
      </c>
      <c r="L7832" s="14">
        <f>SUBTOTAL(9,L7829:L7831)</f>
        <v>0</v>
      </c>
      <c r="M7832" s="80">
        <f>SUBTOTAL(9,M7829:M7831)</f>
        <v>0</v>
      </c>
    </row>
    <row r="7833" spans="2:13" ht="24.9" customHeight="1" outlineLevel="2" x14ac:dyDescent="0.3">
      <c r="B7833" s="47" t="s">
        <v>2133</v>
      </c>
      <c r="C7833" s="46" t="s">
        <v>112</v>
      </c>
      <c r="D7833" s="46" t="s">
        <v>1283</v>
      </c>
      <c r="E7833" s="46" t="s">
        <v>1330</v>
      </c>
      <c r="F7833" s="45" t="s">
        <v>708</v>
      </c>
      <c r="G7833" s="26" t="s">
        <v>0</v>
      </c>
      <c r="H7833" s="30">
        <v>70337367</v>
      </c>
      <c r="I7833" s="30">
        <v>7060710.6299999999</v>
      </c>
      <c r="J7833" s="36">
        <f>I7833/H7833</f>
        <v>0.10038349359878654</v>
      </c>
      <c r="K7833" s="30">
        <v>6298818</v>
      </c>
      <c r="L7833" s="30">
        <f>I7833</f>
        <v>7060710.6299999999</v>
      </c>
      <c r="M7833" s="80">
        <f>L7833/K7833</f>
        <v>1.1209580321260275</v>
      </c>
    </row>
    <row r="7834" spans="2:13" ht="24.9" customHeight="1" outlineLevel="2" x14ac:dyDescent="0.3">
      <c r="B7834" s="47" t="s">
        <v>2133</v>
      </c>
      <c r="C7834" s="46" t="s">
        <v>112</v>
      </c>
      <c r="D7834" s="46" t="s">
        <v>1283</v>
      </c>
      <c r="E7834" s="46" t="s">
        <v>1330</v>
      </c>
      <c r="F7834" s="45" t="s">
        <v>708</v>
      </c>
      <c r="G7834" s="26" t="s">
        <v>7</v>
      </c>
      <c r="H7834" s="30">
        <v>-14067473</v>
      </c>
      <c r="I7834" s="24"/>
      <c r="J7834" s="36"/>
      <c r="K7834" s="24"/>
      <c r="L7834" s="24"/>
      <c r="M7834" s="80" t="str">
        <f>IFERROR((Base_actualizacion!$L7830/Base_actualizacion!$K7830)," " )</f>
        <v xml:space="preserve"> </v>
      </c>
    </row>
    <row r="7835" spans="2:13" ht="24.9" customHeight="1" outlineLevel="2" x14ac:dyDescent="0.3">
      <c r="B7835" s="47" t="s">
        <v>2133</v>
      </c>
      <c r="C7835" s="46" t="s">
        <v>112</v>
      </c>
      <c r="D7835" s="46" t="s">
        <v>1283</v>
      </c>
      <c r="E7835" s="46" t="s">
        <v>1330</v>
      </c>
      <c r="F7835" s="45" t="s">
        <v>708</v>
      </c>
      <c r="G7835" s="26" t="s">
        <v>2136</v>
      </c>
      <c r="H7835" s="30">
        <v>32187706</v>
      </c>
      <c r="I7835" s="30">
        <v>32187706</v>
      </c>
      <c r="J7835" s="36">
        <f>I7835/H7835</f>
        <v>1</v>
      </c>
      <c r="K7835" s="24"/>
      <c r="L7835" s="24"/>
      <c r="M7835" s="80"/>
    </row>
    <row r="7836" spans="2:13" ht="24.9" customHeight="1" outlineLevel="1" x14ac:dyDescent="0.3">
      <c r="B7836" s="44" t="str">
        <f>B7835</f>
        <v>ASIGNACIONES DIRECTAS (20% DEL SGR)</v>
      </c>
      <c r="C7836" s="43" t="s">
        <v>112</v>
      </c>
      <c r="D7836" s="43" t="s">
        <v>1283</v>
      </c>
      <c r="E7836" s="43" t="s">
        <v>1330</v>
      </c>
      <c r="F7836" s="42" t="s">
        <v>708</v>
      </c>
      <c r="G7836" s="18" t="s">
        <v>3</v>
      </c>
      <c r="H7836" s="32">
        <f>SUBTOTAL(9,H7833:H7835)</f>
        <v>88457600</v>
      </c>
      <c r="I7836" s="32">
        <f>SUBTOTAL(9,I7833:I7835)</f>
        <v>39248416.630000003</v>
      </c>
      <c r="J7836" s="31">
        <f>SUBTOTAL(9,J7833:J7835)</f>
        <v>1.1003834935987866</v>
      </c>
      <c r="K7836" s="14">
        <f>SUBTOTAL(9,K7833:K7835)</f>
        <v>6298818</v>
      </c>
      <c r="L7836" s="14">
        <f>SUBTOTAL(9,L7833:L7835)</f>
        <v>7060710.6299999999</v>
      </c>
      <c r="M7836" s="80">
        <f>SUBTOTAL(9,M7833:M7835)</f>
        <v>1.1209580321260275</v>
      </c>
    </row>
    <row r="7837" spans="2:13" ht="24.9" customHeight="1" outlineLevel="2" x14ac:dyDescent="0.3">
      <c r="B7837" s="47" t="s">
        <v>2133</v>
      </c>
      <c r="C7837" s="46" t="s">
        <v>112</v>
      </c>
      <c r="D7837" s="46" t="s">
        <v>1283</v>
      </c>
      <c r="E7837" s="46" t="s">
        <v>2111</v>
      </c>
      <c r="F7837" s="45" t="s">
        <v>2110</v>
      </c>
      <c r="G7837" s="26" t="s">
        <v>0</v>
      </c>
      <c r="H7837" s="30">
        <v>15969192</v>
      </c>
      <c r="I7837" s="30">
        <v>465540.4</v>
      </c>
      <c r="J7837" s="36">
        <f>I7837/H7837</f>
        <v>2.9152407961529927E-2</v>
      </c>
      <c r="K7837" s="30">
        <v>1356758</v>
      </c>
      <c r="L7837" s="30">
        <f>I7837</f>
        <v>465540.4</v>
      </c>
      <c r="M7837" s="80">
        <f>L7837/K7837</f>
        <v>0.34312707203495391</v>
      </c>
    </row>
    <row r="7838" spans="2:13" ht="24.9" customHeight="1" outlineLevel="2" x14ac:dyDescent="0.3">
      <c r="B7838" s="47" t="s">
        <v>2133</v>
      </c>
      <c r="C7838" s="46" t="s">
        <v>112</v>
      </c>
      <c r="D7838" s="46" t="s">
        <v>1283</v>
      </c>
      <c r="E7838" s="46" t="s">
        <v>2111</v>
      </c>
      <c r="F7838" s="45" t="s">
        <v>2110</v>
      </c>
      <c r="G7838" s="26" t="s">
        <v>7</v>
      </c>
      <c r="H7838" s="30">
        <v>-3193838</v>
      </c>
      <c r="I7838" s="24"/>
      <c r="J7838" s="36"/>
      <c r="K7838" s="24"/>
      <c r="L7838" s="24"/>
      <c r="M7838" s="80" t="str">
        <f>IFERROR((Base_actualizacion!$L7834/Base_actualizacion!$K7834)," " )</f>
        <v xml:space="preserve"> </v>
      </c>
    </row>
    <row r="7839" spans="2:13" ht="24.9" customHeight="1" outlineLevel="2" x14ac:dyDescent="0.3">
      <c r="B7839" s="47" t="s">
        <v>2133</v>
      </c>
      <c r="C7839" s="46" t="s">
        <v>112</v>
      </c>
      <c r="D7839" s="46" t="s">
        <v>1283</v>
      </c>
      <c r="E7839" s="46" t="s">
        <v>2111</v>
      </c>
      <c r="F7839" s="45" t="s">
        <v>2110</v>
      </c>
      <c r="G7839" s="26" t="s">
        <v>2136</v>
      </c>
      <c r="H7839" s="30">
        <v>1953672</v>
      </c>
      <c r="I7839" s="30">
        <v>1953672</v>
      </c>
      <c r="J7839" s="36">
        <f>I7839/H7839</f>
        <v>1</v>
      </c>
      <c r="K7839" s="24"/>
      <c r="L7839" s="24"/>
      <c r="M7839" s="80"/>
    </row>
    <row r="7840" spans="2:13" ht="24.9" customHeight="1" outlineLevel="1" x14ac:dyDescent="0.3">
      <c r="B7840" s="44" t="str">
        <f>B7839</f>
        <v>ASIGNACIONES DIRECTAS (20% DEL SGR)</v>
      </c>
      <c r="C7840" s="43" t="s">
        <v>112</v>
      </c>
      <c r="D7840" s="43" t="s">
        <v>1283</v>
      </c>
      <c r="E7840" s="43" t="s">
        <v>2111</v>
      </c>
      <c r="F7840" s="42" t="s">
        <v>2110</v>
      </c>
      <c r="G7840" s="18" t="s">
        <v>3</v>
      </c>
      <c r="H7840" s="32">
        <f>SUBTOTAL(9,H7837:H7839)</f>
        <v>14729026</v>
      </c>
      <c r="I7840" s="32">
        <f>SUBTOTAL(9,I7837:I7839)</f>
        <v>2419212.4</v>
      </c>
      <c r="J7840" s="31">
        <f>SUBTOTAL(9,J7837:J7839)</f>
        <v>1.02915240796153</v>
      </c>
      <c r="K7840" s="14">
        <f>SUBTOTAL(9,K7837:K7839)</f>
        <v>1356758</v>
      </c>
      <c r="L7840" s="14">
        <f>SUBTOTAL(9,L7837:L7839)</f>
        <v>465540.4</v>
      </c>
      <c r="M7840" s="80">
        <f>SUBTOTAL(9,M7837:M7839)</f>
        <v>0.34312707203495391</v>
      </c>
    </row>
    <row r="7841" spans="2:13" ht="24.9" customHeight="1" outlineLevel="2" x14ac:dyDescent="0.3">
      <c r="B7841" s="47" t="s">
        <v>2133</v>
      </c>
      <c r="C7841" s="46" t="s">
        <v>112</v>
      </c>
      <c r="D7841" s="46" t="s">
        <v>1283</v>
      </c>
      <c r="E7841" s="46" t="s">
        <v>1327</v>
      </c>
      <c r="F7841" s="45" t="s">
        <v>1326</v>
      </c>
      <c r="G7841" s="26" t="s">
        <v>0</v>
      </c>
      <c r="H7841" s="30">
        <v>148144903</v>
      </c>
      <c r="I7841" s="30">
        <v>4261073.2</v>
      </c>
      <c r="J7841" s="36">
        <f>I7841/H7841</f>
        <v>2.8762874143567398E-2</v>
      </c>
      <c r="K7841" s="30">
        <v>13262016</v>
      </c>
      <c r="L7841" s="30">
        <f>I7841</f>
        <v>4261073.2</v>
      </c>
      <c r="M7841" s="80">
        <f>L7841/K7841</f>
        <v>0.3212990543820789</v>
      </c>
    </row>
    <row r="7842" spans="2:13" ht="24.9" customHeight="1" outlineLevel="2" x14ac:dyDescent="0.3">
      <c r="B7842" s="47" t="s">
        <v>2133</v>
      </c>
      <c r="C7842" s="46" t="s">
        <v>112</v>
      </c>
      <c r="D7842" s="46" t="s">
        <v>1283</v>
      </c>
      <c r="E7842" s="46" t="s">
        <v>1327</v>
      </c>
      <c r="F7842" s="45" t="s">
        <v>1326</v>
      </c>
      <c r="G7842" s="26" t="s">
        <v>7</v>
      </c>
      <c r="H7842" s="30">
        <v>-29628981</v>
      </c>
      <c r="I7842" s="24"/>
      <c r="J7842" s="36"/>
      <c r="K7842" s="24"/>
      <c r="L7842" s="24"/>
      <c r="M7842" s="80" t="str">
        <f>IFERROR((Base_actualizacion!$L7838/Base_actualizacion!$K7838)," " )</f>
        <v xml:space="preserve"> </v>
      </c>
    </row>
    <row r="7843" spans="2:13" ht="24.9" customHeight="1" outlineLevel="2" x14ac:dyDescent="0.3">
      <c r="B7843" s="47" t="s">
        <v>2133</v>
      </c>
      <c r="C7843" s="46" t="s">
        <v>112</v>
      </c>
      <c r="D7843" s="46" t="s">
        <v>1283</v>
      </c>
      <c r="E7843" s="46" t="s">
        <v>1327</v>
      </c>
      <c r="F7843" s="45" t="s">
        <v>1326</v>
      </c>
      <c r="G7843" s="26" t="s">
        <v>2136</v>
      </c>
      <c r="H7843" s="30">
        <v>20222068</v>
      </c>
      <c r="I7843" s="30">
        <v>20222068</v>
      </c>
      <c r="J7843" s="36">
        <f>I7843/H7843</f>
        <v>1</v>
      </c>
      <c r="K7843" s="24"/>
      <c r="L7843" s="24"/>
      <c r="M7843" s="80"/>
    </row>
    <row r="7844" spans="2:13" ht="24.9" customHeight="1" outlineLevel="1" x14ac:dyDescent="0.3">
      <c r="B7844" s="44" t="str">
        <f>B7843</f>
        <v>ASIGNACIONES DIRECTAS (20% DEL SGR)</v>
      </c>
      <c r="C7844" s="43" t="s">
        <v>112</v>
      </c>
      <c r="D7844" s="43" t="s">
        <v>1283</v>
      </c>
      <c r="E7844" s="43" t="s">
        <v>1327</v>
      </c>
      <c r="F7844" s="42" t="s">
        <v>1326</v>
      </c>
      <c r="G7844" s="18" t="s">
        <v>3</v>
      </c>
      <c r="H7844" s="32">
        <f>SUBTOTAL(9,H7841:H7843)</f>
        <v>138737990</v>
      </c>
      <c r="I7844" s="32">
        <f>SUBTOTAL(9,I7841:I7843)</f>
        <v>24483141.199999999</v>
      </c>
      <c r="J7844" s="31">
        <f>SUBTOTAL(9,J7841:J7843)</f>
        <v>1.0287628741435675</v>
      </c>
      <c r="K7844" s="14">
        <f>SUBTOTAL(9,K7841:K7843)</f>
        <v>13262016</v>
      </c>
      <c r="L7844" s="14">
        <f>SUBTOTAL(9,L7841:L7843)</f>
        <v>4261073.2</v>
      </c>
      <c r="M7844" s="80">
        <f>SUBTOTAL(9,M7841:M7843)</f>
        <v>0.3212990543820789</v>
      </c>
    </row>
    <row r="7845" spans="2:13" ht="24.9" customHeight="1" outlineLevel="2" x14ac:dyDescent="0.3">
      <c r="B7845" s="47" t="s">
        <v>2133</v>
      </c>
      <c r="C7845" s="46" t="s">
        <v>112</v>
      </c>
      <c r="D7845" s="46" t="s">
        <v>1283</v>
      </c>
      <c r="E7845" s="46" t="s">
        <v>1325</v>
      </c>
      <c r="F7845" s="45" t="s">
        <v>1324</v>
      </c>
      <c r="G7845" s="26" t="s">
        <v>2136</v>
      </c>
      <c r="H7845" s="30">
        <v>25208928</v>
      </c>
      <c r="I7845" s="30">
        <v>25208928</v>
      </c>
      <c r="J7845" s="36">
        <f>I7845/H7845</f>
        <v>1</v>
      </c>
      <c r="K7845" s="24"/>
      <c r="L7845" s="24"/>
      <c r="M7845" s="80"/>
    </row>
    <row r="7846" spans="2:13" ht="24.9" customHeight="1" outlineLevel="1" x14ac:dyDescent="0.3">
      <c r="B7846" s="44" t="str">
        <f>B7845</f>
        <v>ASIGNACIONES DIRECTAS (20% DEL SGR)</v>
      </c>
      <c r="C7846" s="43" t="s">
        <v>112</v>
      </c>
      <c r="D7846" s="43" t="s">
        <v>1283</v>
      </c>
      <c r="E7846" s="43" t="s">
        <v>1325</v>
      </c>
      <c r="F7846" s="42" t="s">
        <v>1324</v>
      </c>
      <c r="G7846" s="18" t="s">
        <v>3</v>
      </c>
      <c r="H7846" s="32">
        <f>SUBTOTAL(9,H7845:H7845)</f>
        <v>25208928</v>
      </c>
      <c r="I7846" s="32">
        <f>SUBTOTAL(9,I7845:I7845)</f>
        <v>25208928</v>
      </c>
      <c r="J7846" s="31">
        <f>SUBTOTAL(9,J7845:J7845)</f>
        <v>1</v>
      </c>
      <c r="K7846" s="14">
        <f>SUBTOTAL(9,K7845:K7845)</f>
        <v>0</v>
      </c>
      <c r="L7846" s="14">
        <f>SUBTOTAL(9,L7843:L7845)</f>
        <v>0</v>
      </c>
      <c r="M7846" s="80">
        <f>SUBTOTAL(9,M7845:M7845)</f>
        <v>0</v>
      </c>
    </row>
    <row r="7847" spans="2:13" ht="24.9" customHeight="1" outlineLevel="2" x14ac:dyDescent="0.3">
      <c r="B7847" s="47" t="s">
        <v>2133</v>
      </c>
      <c r="C7847" s="46" t="s">
        <v>112</v>
      </c>
      <c r="D7847" s="46" t="s">
        <v>1283</v>
      </c>
      <c r="E7847" s="46" t="s">
        <v>1321</v>
      </c>
      <c r="F7847" s="45" t="s">
        <v>1320</v>
      </c>
      <c r="G7847" s="26" t="s">
        <v>0</v>
      </c>
      <c r="H7847" s="30">
        <v>135776785</v>
      </c>
      <c r="I7847" s="30">
        <v>86517.200000000012</v>
      </c>
      <c r="J7847" s="36">
        <f>I7847/H7847</f>
        <v>6.3720171309108553E-4</v>
      </c>
      <c r="K7847" s="30">
        <v>12117172</v>
      </c>
      <c r="L7847" s="30">
        <f>I7847</f>
        <v>86517.200000000012</v>
      </c>
      <c r="M7847" s="80">
        <f>L7847/K7847</f>
        <v>7.1400488496820881E-3</v>
      </c>
    </row>
    <row r="7848" spans="2:13" ht="24.9" customHeight="1" outlineLevel="2" x14ac:dyDescent="0.3">
      <c r="B7848" s="47" t="s">
        <v>2133</v>
      </c>
      <c r="C7848" s="46" t="s">
        <v>112</v>
      </c>
      <c r="D7848" s="46" t="s">
        <v>1283</v>
      </c>
      <c r="E7848" s="46" t="s">
        <v>1321</v>
      </c>
      <c r="F7848" s="45" t="s">
        <v>1320</v>
      </c>
      <c r="G7848" s="26" t="s">
        <v>7</v>
      </c>
      <c r="H7848" s="30">
        <v>-27155357</v>
      </c>
      <c r="I7848" s="24"/>
      <c r="J7848" s="36"/>
      <c r="K7848" s="24"/>
      <c r="L7848" s="24"/>
      <c r="M7848" s="80" t="str">
        <f>IFERROR((Base_actualizacion!$L7843/Base_actualizacion!$K7843)," " )</f>
        <v xml:space="preserve"> </v>
      </c>
    </row>
    <row r="7849" spans="2:13" ht="24.9" customHeight="1" outlineLevel="2" x14ac:dyDescent="0.3">
      <c r="B7849" s="47" t="s">
        <v>2133</v>
      </c>
      <c r="C7849" s="46" t="s">
        <v>112</v>
      </c>
      <c r="D7849" s="46" t="s">
        <v>1283</v>
      </c>
      <c r="E7849" s="46" t="s">
        <v>1321</v>
      </c>
      <c r="F7849" s="45" t="s">
        <v>1320</v>
      </c>
      <c r="G7849" s="26" t="s">
        <v>2136</v>
      </c>
      <c r="H7849" s="30">
        <v>9944828</v>
      </c>
      <c r="I7849" s="30">
        <v>9944828</v>
      </c>
      <c r="J7849" s="36">
        <f>I7849/H7849</f>
        <v>1</v>
      </c>
      <c r="K7849" s="24"/>
      <c r="L7849" s="24"/>
      <c r="M7849" s="80"/>
    </row>
    <row r="7850" spans="2:13" ht="24.9" customHeight="1" outlineLevel="1" x14ac:dyDescent="0.3">
      <c r="B7850" s="44" t="str">
        <f>B7849</f>
        <v>ASIGNACIONES DIRECTAS (20% DEL SGR)</v>
      </c>
      <c r="C7850" s="43" t="s">
        <v>112</v>
      </c>
      <c r="D7850" s="43" t="s">
        <v>1283</v>
      </c>
      <c r="E7850" s="43" t="s">
        <v>1321</v>
      </c>
      <c r="F7850" s="42" t="s">
        <v>1320</v>
      </c>
      <c r="G7850" s="18" t="s">
        <v>3</v>
      </c>
      <c r="H7850" s="32">
        <f>SUBTOTAL(9,H7847:H7849)</f>
        <v>118566256</v>
      </c>
      <c r="I7850" s="32">
        <f>SUBTOTAL(9,I7847:I7849)</f>
        <v>10031345.199999999</v>
      </c>
      <c r="J7850" s="31">
        <f>SUBTOTAL(9,J7847:J7849)</f>
        <v>1.0006372017130911</v>
      </c>
      <c r="K7850" s="14">
        <f>SUBTOTAL(9,K7847:K7849)</f>
        <v>12117172</v>
      </c>
      <c r="L7850" s="14">
        <f>SUBTOTAL(9,L7847:L7849)</f>
        <v>86517.200000000012</v>
      </c>
      <c r="M7850" s="80">
        <f>SUBTOTAL(9,M7847:M7849)</f>
        <v>7.1400488496820881E-3</v>
      </c>
    </row>
    <row r="7851" spans="2:13" ht="24.9" customHeight="1" outlineLevel="2" x14ac:dyDescent="0.3">
      <c r="B7851" s="47" t="s">
        <v>2133</v>
      </c>
      <c r="C7851" s="46" t="s">
        <v>112</v>
      </c>
      <c r="D7851" s="46" t="s">
        <v>1283</v>
      </c>
      <c r="E7851" s="46" t="s">
        <v>2206</v>
      </c>
      <c r="F7851" s="45" t="s">
        <v>1082</v>
      </c>
      <c r="G7851" s="26" t="s">
        <v>2136</v>
      </c>
      <c r="H7851" s="30">
        <v>1493499</v>
      </c>
      <c r="I7851" s="30">
        <v>1493499</v>
      </c>
      <c r="J7851" s="36">
        <f>I7851/H7851</f>
        <v>1</v>
      </c>
      <c r="K7851" s="24"/>
      <c r="L7851" s="24"/>
      <c r="M7851" s="80"/>
    </row>
    <row r="7852" spans="2:13" ht="24.9" customHeight="1" outlineLevel="1" x14ac:dyDescent="0.3">
      <c r="B7852" s="44" t="str">
        <f>B7851</f>
        <v>ASIGNACIONES DIRECTAS (20% DEL SGR)</v>
      </c>
      <c r="C7852" s="43" t="s">
        <v>112</v>
      </c>
      <c r="D7852" s="43" t="s">
        <v>1283</v>
      </c>
      <c r="E7852" s="43" t="s">
        <v>2206</v>
      </c>
      <c r="F7852" s="42" t="s">
        <v>1082</v>
      </c>
      <c r="G7852" s="18" t="s">
        <v>3</v>
      </c>
      <c r="H7852" s="32">
        <f>SUBTOTAL(9,H7851:H7851)</f>
        <v>1493499</v>
      </c>
      <c r="I7852" s="32">
        <f>SUBTOTAL(9,I7851:I7851)</f>
        <v>1493499</v>
      </c>
      <c r="J7852" s="31">
        <f>SUBTOTAL(9,J7851:J7851)</f>
        <v>1</v>
      </c>
      <c r="K7852" s="14">
        <f>SUBTOTAL(9,K7851:K7851)</f>
        <v>0</v>
      </c>
      <c r="L7852" s="14">
        <f>SUBTOTAL(9,L7849:L7851)</f>
        <v>0</v>
      </c>
      <c r="M7852" s="80">
        <f>SUBTOTAL(9,M7851:M7851)</f>
        <v>0</v>
      </c>
    </row>
    <row r="7853" spans="2:13" ht="24.9" customHeight="1" outlineLevel="2" x14ac:dyDescent="0.3">
      <c r="B7853" s="47" t="s">
        <v>2133</v>
      </c>
      <c r="C7853" s="46" t="s">
        <v>112</v>
      </c>
      <c r="D7853" s="46" t="s">
        <v>1283</v>
      </c>
      <c r="E7853" s="46" t="s">
        <v>1319</v>
      </c>
      <c r="F7853" s="45" t="s">
        <v>1318</v>
      </c>
      <c r="G7853" s="26" t="s">
        <v>0</v>
      </c>
      <c r="H7853" s="30">
        <v>16761162</v>
      </c>
      <c r="I7853" s="30">
        <v>0</v>
      </c>
      <c r="J7853" s="36">
        <f>I7853/H7853</f>
        <v>0</v>
      </c>
      <c r="K7853" s="30">
        <v>1500608</v>
      </c>
      <c r="L7853" s="30">
        <f>I7853</f>
        <v>0</v>
      </c>
      <c r="M7853" s="80">
        <f>L7853/K7853</f>
        <v>0</v>
      </c>
    </row>
    <row r="7854" spans="2:13" ht="24.9" customHeight="1" outlineLevel="2" x14ac:dyDescent="0.3">
      <c r="B7854" s="47" t="s">
        <v>2133</v>
      </c>
      <c r="C7854" s="46" t="s">
        <v>112</v>
      </c>
      <c r="D7854" s="46" t="s">
        <v>1283</v>
      </c>
      <c r="E7854" s="46" t="s">
        <v>1319</v>
      </c>
      <c r="F7854" s="45" t="s">
        <v>1318</v>
      </c>
      <c r="G7854" s="26" t="s">
        <v>7</v>
      </c>
      <c r="H7854" s="30">
        <v>-3352232</v>
      </c>
      <c r="I7854" s="24"/>
      <c r="J7854" s="36"/>
      <c r="K7854" s="24"/>
      <c r="L7854" s="24"/>
      <c r="M7854" s="80" t="str">
        <f>IFERROR((Base_actualizacion!$L7849/Base_actualizacion!$K7849)," " )</f>
        <v xml:space="preserve"> </v>
      </c>
    </row>
    <row r="7855" spans="2:13" ht="24.9" customHeight="1" outlineLevel="2" x14ac:dyDescent="0.3">
      <c r="B7855" s="47" t="s">
        <v>2133</v>
      </c>
      <c r="C7855" s="46" t="s">
        <v>112</v>
      </c>
      <c r="D7855" s="46" t="s">
        <v>1283</v>
      </c>
      <c r="E7855" s="46" t="s">
        <v>1319</v>
      </c>
      <c r="F7855" s="45" t="s">
        <v>1318</v>
      </c>
      <c r="G7855" s="26" t="s">
        <v>2136</v>
      </c>
      <c r="H7855" s="30">
        <v>71246535</v>
      </c>
      <c r="I7855" s="30">
        <v>71246535</v>
      </c>
      <c r="J7855" s="36">
        <f>I7855/H7855</f>
        <v>1</v>
      </c>
      <c r="K7855" s="24"/>
      <c r="L7855" s="24"/>
      <c r="M7855" s="80"/>
    </row>
    <row r="7856" spans="2:13" ht="24.9" customHeight="1" outlineLevel="1" x14ac:dyDescent="0.3">
      <c r="B7856" s="44" t="str">
        <f>B7855</f>
        <v>ASIGNACIONES DIRECTAS (20% DEL SGR)</v>
      </c>
      <c r="C7856" s="43" t="s">
        <v>112</v>
      </c>
      <c r="D7856" s="43" t="s">
        <v>1283</v>
      </c>
      <c r="E7856" s="43" t="s">
        <v>1319</v>
      </c>
      <c r="F7856" s="42" t="s">
        <v>1318</v>
      </c>
      <c r="G7856" s="18" t="s">
        <v>3</v>
      </c>
      <c r="H7856" s="32">
        <f>SUBTOTAL(9,H7853:H7855)</f>
        <v>84655465</v>
      </c>
      <c r="I7856" s="32">
        <f>SUBTOTAL(9,I7853:I7855)</f>
        <v>71246535</v>
      </c>
      <c r="J7856" s="31">
        <f>SUBTOTAL(9,J7853:J7855)</f>
        <v>1</v>
      </c>
      <c r="K7856" s="14">
        <f>SUBTOTAL(9,K7853:K7855)</f>
        <v>1500608</v>
      </c>
      <c r="L7856" s="14">
        <f>SUBTOTAL(9,L7853:L7855)</f>
        <v>0</v>
      </c>
      <c r="M7856" s="80">
        <f>SUBTOTAL(9,M7853:M7855)</f>
        <v>0</v>
      </c>
    </row>
    <row r="7857" spans="2:13" ht="24.9" customHeight="1" outlineLevel="2" x14ac:dyDescent="0.3">
      <c r="B7857" s="47" t="s">
        <v>2133</v>
      </c>
      <c r="C7857" s="46" t="s">
        <v>112</v>
      </c>
      <c r="D7857" s="46" t="s">
        <v>1283</v>
      </c>
      <c r="E7857" s="46" t="s">
        <v>1317</v>
      </c>
      <c r="F7857" s="45" t="s">
        <v>1316</v>
      </c>
      <c r="G7857" s="26" t="s">
        <v>0</v>
      </c>
      <c r="H7857" s="30">
        <v>5629457</v>
      </c>
      <c r="I7857" s="30">
        <v>0</v>
      </c>
      <c r="J7857" s="36">
        <f>I7857/H7857</f>
        <v>0</v>
      </c>
      <c r="K7857" s="30">
        <v>463281</v>
      </c>
      <c r="L7857" s="30">
        <f>I7857</f>
        <v>0</v>
      </c>
      <c r="M7857" s="80">
        <f>L7857/K7857</f>
        <v>0</v>
      </c>
    </row>
    <row r="7858" spans="2:13" ht="24.9" customHeight="1" outlineLevel="2" x14ac:dyDescent="0.3">
      <c r="B7858" s="47" t="s">
        <v>2133</v>
      </c>
      <c r="C7858" s="46" t="s">
        <v>112</v>
      </c>
      <c r="D7858" s="46" t="s">
        <v>1283</v>
      </c>
      <c r="E7858" s="46" t="s">
        <v>1317</v>
      </c>
      <c r="F7858" s="45" t="s">
        <v>1316</v>
      </c>
      <c r="G7858" s="26" t="s">
        <v>7</v>
      </c>
      <c r="H7858" s="30">
        <v>-1125891</v>
      </c>
      <c r="I7858" s="24"/>
      <c r="J7858" s="36"/>
      <c r="K7858" s="24"/>
      <c r="L7858" s="24"/>
      <c r="M7858" s="80" t="str">
        <f>IFERROR((Base_actualizacion!$L7854/Base_actualizacion!$K7854)," " )</f>
        <v xml:space="preserve"> </v>
      </c>
    </row>
    <row r="7859" spans="2:13" ht="24.9" customHeight="1" outlineLevel="2" x14ac:dyDescent="0.3">
      <c r="B7859" s="47" t="s">
        <v>2133</v>
      </c>
      <c r="C7859" s="46" t="s">
        <v>112</v>
      </c>
      <c r="D7859" s="46" t="s">
        <v>1283</v>
      </c>
      <c r="E7859" s="46" t="s">
        <v>1317</v>
      </c>
      <c r="F7859" s="45" t="s">
        <v>1316</v>
      </c>
      <c r="G7859" s="26" t="s">
        <v>2136</v>
      </c>
      <c r="H7859" s="30">
        <v>794378</v>
      </c>
      <c r="I7859" s="30">
        <v>794378</v>
      </c>
      <c r="J7859" s="36">
        <f>I7859/H7859</f>
        <v>1</v>
      </c>
      <c r="K7859" s="24"/>
      <c r="L7859" s="24"/>
      <c r="M7859" s="80"/>
    </row>
    <row r="7860" spans="2:13" ht="24.9" customHeight="1" outlineLevel="1" x14ac:dyDescent="0.3">
      <c r="B7860" s="44" t="str">
        <f>B7859</f>
        <v>ASIGNACIONES DIRECTAS (20% DEL SGR)</v>
      </c>
      <c r="C7860" s="43" t="s">
        <v>112</v>
      </c>
      <c r="D7860" s="43" t="s">
        <v>1283</v>
      </c>
      <c r="E7860" s="43" t="s">
        <v>1317</v>
      </c>
      <c r="F7860" s="42" t="s">
        <v>1316</v>
      </c>
      <c r="G7860" s="18" t="s">
        <v>3</v>
      </c>
      <c r="H7860" s="32">
        <f>SUBTOTAL(9,H7857:H7859)</f>
        <v>5297944</v>
      </c>
      <c r="I7860" s="32">
        <f>SUBTOTAL(9,I7857:I7859)</f>
        <v>794378</v>
      </c>
      <c r="J7860" s="31">
        <f>SUBTOTAL(9,J7857:J7859)</f>
        <v>1</v>
      </c>
      <c r="K7860" s="14">
        <f>SUBTOTAL(9,K7857:K7859)</f>
        <v>463281</v>
      </c>
      <c r="L7860" s="14">
        <f>SUBTOTAL(9,L7857:L7859)</f>
        <v>0</v>
      </c>
      <c r="M7860" s="80">
        <f>SUBTOTAL(9,M7857:M7859)</f>
        <v>0</v>
      </c>
    </row>
    <row r="7861" spans="2:13" ht="24.9" customHeight="1" outlineLevel="2" x14ac:dyDescent="0.3">
      <c r="B7861" s="47" t="s">
        <v>2133</v>
      </c>
      <c r="C7861" s="46" t="s">
        <v>112</v>
      </c>
      <c r="D7861" s="46" t="s">
        <v>1283</v>
      </c>
      <c r="E7861" s="46" t="s">
        <v>1315</v>
      </c>
      <c r="F7861" s="45" t="s">
        <v>1314</v>
      </c>
      <c r="G7861" s="26" t="s">
        <v>0</v>
      </c>
      <c r="H7861" s="30">
        <v>4336876</v>
      </c>
      <c r="I7861" s="30">
        <v>0</v>
      </c>
      <c r="J7861" s="36">
        <f>I7861/H7861</f>
        <v>0</v>
      </c>
      <c r="K7861" s="30">
        <v>426728</v>
      </c>
      <c r="L7861" s="30">
        <f>I7861</f>
        <v>0</v>
      </c>
      <c r="M7861" s="80">
        <f>L7861/K7861</f>
        <v>0</v>
      </c>
    </row>
    <row r="7862" spans="2:13" ht="24.9" customHeight="1" outlineLevel="2" x14ac:dyDescent="0.3">
      <c r="B7862" s="47" t="s">
        <v>2133</v>
      </c>
      <c r="C7862" s="46" t="s">
        <v>112</v>
      </c>
      <c r="D7862" s="46" t="s">
        <v>1283</v>
      </c>
      <c r="E7862" s="46" t="s">
        <v>1315</v>
      </c>
      <c r="F7862" s="45" t="s">
        <v>1314</v>
      </c>
      <c r="G7862" s="26" t="s">
        <v>7</v>
      </c>
      <c r="H7862" s="30">
        <v>-867375</v>
      </c>
      <c r="I7862" s="24"/>
      <c r="J7862" s="36"/>
      <c r="K7862" s="24"/>
      <c r="L7862" s="24"/>
      <c r="M7862" s="80" t="str">
        <f>IFERROR((Base_actualizacion!$L7858/Base_actualizacion!$K7858)," " )</f>
        <v xml:space="preserve"> </v>
      </c>
    </row>
    <row r="7863" spans="2:13" ht="24.9" customHeight="1" outlineLevel="2" x14ac:dyDescent="0.3">
      <c r="B7863" s="47" t="s">
        <v>2133</v>
      </c>
      <c r="C7863" s="46" t="s">
        <v>112</v>
      </c>
      <c r="D7863" s="46" t="s">
        <v>1283</v>
      </c>
      <c r="E7863" s="46" t="s">
        <v>1315</v>
      </c>
      <c r="F7863" s="45" t="s">
        <v>1314</v>
      </c>
      <c r="G7863" s="26" t="s">
        <v>2137</v>
      </c>
      <c r="H7863" s="30">
        <v>123573</v>
      </c>
      <c r="I7863" s="24"/>
      <c r="J7863" s="36">
        <f>IFERROR((H7863/I7863),0)</f>
        <v>0</v>
      </c>
      <c r="K7863" s="24"/>
      <c r="L7863" s="24"/>
      <c r="M7863" s="80"/>
    </row>
    <row r="7864" spans="2:13" ht="24.9" customHeight="1" outlineLevel="2" x14ac:dyDescent="0.3">
      <c r="B7864" s="47" t="s">
        <v>2133</v>
      </c>
      <c r="C7864" s="46" t="s">
        <v>112</v>
      </c>
      <c r="D7864" s="46" t="s">
        <v>1283</v>
      </c>
      <c r="E7864" s="46" t="s">
        <v>1315</v>
      </c>
      <c r="F7864" s="45" t="s">
        <v>1314</v>
      </c>
      <c r="G7864" s="26" t="s">
        <v>2136</v>
      </c>
      <c r="H7864" s="30">
        <v>1004059</v>
      </c>
      <c r="I7864" s="30">
        <v>1004059</v>
      </c>
      <c r="J7864" s="36">
        <f>I7864/H7864</f>
        <v>1</v>
      </c>
      <c r="K7864" s="24"/>
      <c r="L7864" s="24"/>
      <c r="M7864" s="80"/>
    </row>
    <row r="7865" spans="2:13" ht="24.9" customHeight="1" outlineLevel="1" x14ac:dyDescent="0.3">
      <c r="B7865" s="44" t="str">
        <f>B7864</f>
        <v>ASIGNACIONES DIRECTAS (20% DEL SGR)</v>
      </c>
      <c r="C7865" s="43" t="s">
        <v>112</v>
      </c>
      <c r="D7865" s="43" t="s">
        <v>1283</v>
      </c>
      <c r="E7865" s="43" t="s">
        <v>1315</v>
      </c>
      <c r="F7865" s="42" t="s">
        <v>1314</v>
      </c>
      <c r="G7865" s="18" t="s">
        <v>3</v>
      </c>
      <c r="H7865" s="32">
        <f>SUBTOTAL(9,H7861:H7864)</f>
        <v>4597133</v>
      </c>
      <c r="I7865" s="32">
        <f>SUBTOTAL(9,I7861:I7864)</f>
        <v>1004059</v>
      </c>
      <c r="J7865" s="31">
        <f>SUBTOTAL(9,J7861:J7864)</f>
        <v>1</v>
      </c>
      <c r="K7865" s="14">
        <f>SUBTOTAL(9,K7861:K7864)</f>
        <v>426728</v>
      </c>
      <c r="L7865" s="14">
        <f>SUBTOTAL(9,L7862:L7864)</f>
        <v>0</v>
      </c>
      <c r="M7865" s="80">
        <f>SUBTOTAL(9,M7861:M7864)</f>
        <v>0</v>
      </c>
    </row>
    <row r="7866" spans="2:13" ht="24.9" customHeight="1" outlineLevel="2" x14ac:dyDescent="0.3">
      <c r="B7866" s="47" t="s">
        <v>2133</v>
      </c>
      <c r="C7866" s="46" t="s">
        <v>112</v>
      </c>
      <c r="D7866" s="46" t="s">
        <v>1283</v>
      </c>
      <c r="E7866" s="46" t="s">
        <v>1313</v>
      </c>
      <c r="F7866" s="45" t="s">
        <v>1312</v>
      </c>
      <c r="G7866" s="26" t="s">
        <v>0</v>
      </c>
      <c r="H7866" s="30">
        <v>514405</v>
      </c>
      <c r="I7866" s="30">
        <v>0</v>
      </c>
      <c r="J7866" s="36">
        <f>I7866/H7866</f>
        <v>0</v>
      </c>
      <c r="K7866" s="30">
        <v>47300</v>
      </c>
      <c r="L7866" s="30">
        <f>I7866</f>
        <v>0</v>
      </c>
      <c r="M7866" s="80">
        <f>L7866/K7866</f>
        <v>0</v>
      </c>
    </row>
    <row r="7867" spans="2:13" ht="24.9" customHeight="1" outlineLevel="2" x14ac:dyDescent="0.3">
      <c r="B7867" s="47" t="s">
        <v>2133</v>
      </c>
      <c r="C7867" s="46" t="s">
        <v>112</v>
      </c>
      <c r="D7867" s="46" t="s">
        <v>1283</v>
      </c>
      <c r="E7867" s="46" t="s">
        <v>1313</v>
      </c>
      <c r="F7867" s="45" t="s">
        <v>1312</v>
      </c>
      <c r="G7867" s="26" t="s">
        <v>7</v>
      </c>
      <c r="H7867" s="30">
        <v>-102881</v>
      </c>
      <c r="I7867" s="24"/>
      <c r="J7867" s="36"/>
      <c r="K7867" s="24"/>
      <c r="L7867" s="24"/>
      <c r="M7867" s="80" t="str">
        <f>IFERROR((Base_actualizacion!$L7863/Base_actualizacion!$K7863)," " )</f>
        <v xml:space="preserve"> </v>
      </c>
    </row>
    <row r="7868" spans="2:13" ht="24.9" customHeight="1" outlineLevel="2" x14ac:dyDescent="0.3">
      <c r="B7868" s="47" t="s">
        <v>2133</v>
      </c>
      <c r="C7868" s="46" t="s">
        <v>112</v>
      </c>
      <c r="D7868" s="46" t="s">
        <v>1283</v>
      </c>
      <c r="E7868" s="46" t="s">
        <v>1313</v>
      </c>
      <c r="F7868" s="45" t="s">
        <v>1312</v>
      </c>
      <c r="G7868" s="26" t="s">
        <v>2136</v>
      </c>
      <c r="H7868" s="30">
        <v>152365</v>
      </c>
      <c r="I7868" s="30">
        <v>152365</v>
      </c>
      <c r="J7868" s="36">
        <f>I7868/H7868</f>
        <v>1</v>
      </c>
      <c r="K7868" s="24"/>
      <c r="L7868" s="24"/>
      <c r="M7868" s="80"/>
    </row>
    <row r="7869" spans="2:13" ht="24.9" customHeight="1" outlineLevel="1" x14ac:dyDescent="0.3">
      <c r="B7869" s="44" t="str">
        <f>B7868</f>
        <v>ASIGNACIONES DIRECTAS (20% DEL SGR)</v>
      </c>
      <c r="C7869" s="43" t="s">
        <v>112</v>
      </c>
      <c r="D7869" s="43" t="s">
        <v>1283</v>
      </c>
      <c r="E7869" s="43" t="s">
        <v>1313</v>
      </c>
      <c r="F7869" s="42" t="s">
        <v>1312</v>
      </c>
      <c r="G7869" s="18" t="s">
        <v>3</v>
      </c>
      <c r="H7869" s="32">
        <f>SUBTOTAL(9,H7866:H7868)</f>
        <v>563889</v>
      </c>
      <c r="I7869" s="32">
        <f>SUBTOTAL(9,I7866:I7868)</f>
        <v>152365</v>
      </c>
      <c r="J7869" s="31">
        <f>SUBTOTAL(9,J7866:J7868)</f>
        <v>1</v>
      </c>
      <c r="K7869" s="14">
        <f>SUBTOTAL(9,K7866:K7868)</f>
        <v>47300</v>
      </c>
      <c r="L7869" s="14">
        <f>SUBTOTAL(9,L7866:L7868)</f>
        <v>0</v>
      </c>
      <c r="M7869" s="80">
        <f>SUBTOTAL(9,M7866:M7868)</f>
        <v>0</v>
      </c>
    </row>
    <row r="7870" spans="2:13" ht="24.9" customHeight="1" outlineLevel="2" x14ac:dyDescent="0.3">
      <c r="B7870" s="47" t="s">
        <v>2133</v>
      </c>
      <c r="C7870" s="46" t="s">
        <v>112</v>
      </c>
      <c r="D7870" s="46" t="s">
        <v>1283</v>
      </c>
      <c r="E7870" s="46" t="s">
        <v>2109</v>
      </c>
      <c r="F7870" s="45" t="s">
        <v>2108</v>
      </c>
      <c r="G7870" s="26" t="s">
        <v>0</v>
      </c>
      <c r="H7870" s="30">
        <v>85414</v>
      </c>
      <c r="I7870" s="30">
        <v>0</v>
      </c>
      <c r="J7870" s="36">
        <f>I7870/H7870</f>
        <v>0</v>
      </c>
      <c r="K7870" s="30">
        <v>7613</v>
      </c>
      <c r="L7870" s="30">
        <f>I7870</f>
        <v>0</v>
      </c>
      <c r="M7870" s="80">
        <f>L7870/K7870</f>
        <v>0</v>
      </c>
    </row>
    <row r="7871" spans="2:13" ht="24.9" customHeight="1" outlineLevel="2" x14ac:dyDescent="0.3">
      <c r="B7871" s="47" t="s">
        <v>2133</v>
      </c>
      <c r="C7871" s="46" t="s">
        <v>112</v>
      </c>
      <c r="D7871" s="46" t="s">
        <v>1283</v>
      </c>
      <c r="E7871" s="46" t="s">
        <v>2109</v>
      </c>
      <c r="F7871" s="45" t="s">
        <v>2108</v>
      </c>
      <c r="G7871" s="26" t="s">
        <v>7</v>
      </c>
      <c r="H7871" s="30">
        <v>-17083</v>
      </c>
      <c r="I7871" s="24"/>
      <c r="J7871" s="36"/>
      <c r="K7871" s="24"/>
      <c r="L7871" s="24"/>
      <c r="M7871" s="80" t="str">
        <f>IFERROR((Base_actualizacion!$L7867/Base_actualizacion!$K7867)," " )</f>
        <v xml:space="preserve"> </v>
      </c>
    </row>
    <row r="7872" spans="2:13" ht="24.9" customHeight="1" outlineLevel="2" x14ac:dyDescent="0.3">
      <c r="B7872" s="47" t="s">
        <v>2133</v>
      </c>
      <c r="C7872" s="46" t="s">
        <v>112</v>
      </c>
      <c r="D7872" s="46" t="s">
        <v>1283</v>
      </c>
      <c r="E7872" s="46" t="s">
        <v>2109</v>
      </c>
      <c r="F7872" s="45" t="s">
        <v>2108</v>
      </c>
      <c r="G7872" s="26" t="s">
        <v>2136</v>
      </c>
      <c r="H7872" s="30">
        <v>94422</v>
      </c>
      <c r="I7872" s="30">
        <v>94422</v>
      </c>
      <c r="J7872" s="36">
        <f>I7872/H7872</f>
        <v>1</v>
      </c>
      <c r="K7872" s="24"/>
      <c r="L7872" s="24"/>
      <c r="M7872" s="80"/>
    </row>
    <row r="7873" spans="2:13" ht="24.9" customHeight="1" outlineLevel="1" x14ac:dyDescent="0.3">
      <c r="B7873" s="44" t="str">
        <f>B7872</f>
        <v>ASIGNACIONES DIRECTAS (20% DEL SGR)</v>
      </c>
      <c r="C7873" s="43" t="s">
        <v>112</v>
      </c>
      <c r="D7873" s="43" t="s">
        <v>1283</v>
      </c>
      <c r="E7873" s="43" t="s">
        <v>2109</v>
      </c>
      <c r="F7873" s="42" t="s">
        <v>2108</v>
      </c>
      <c r="G7873" s="18" t="s">
        <v>3</v>
      </c>
      <c r="H7873" s="32">
        <f>SUBTOTAL(9,H7870:H7872)</f>
        <v>162753</v>
      </c>
      <c r="I7873" s="32">
        <f>SUBTOTAL(9,I7870:I7872)</f>
        <v>94422</v>
      </c>
      <c r="J7873" s="31">
        <f>SUBTOTAL(9,J7870:J7872)</f>
        <v>1</v>
      </c>
      <c r="K7873" s="14">
        <f>SUBTOTAL(9,K7870:K7872)</f>
        <v>7613</v>
      </c>
      <c r="L7873" s="14">
        <f>SUBTOTAL(9,L7870:L7872)</f>
        <v>0</v>
      </c>
      <c r="M7873" s="80">
        <f>SUBTOTAL(9,M7870:M7872)</f>
        <v>0</v>
      </c>
    </row>
    <row r="7874" spans="2:13" ht="24.9" customHeight="1" outlineLevel="2" x14ac:dyDescent="0.3">
      <c r="B7874" s="47" t="s">
        <v>2133</v>
      </c>
      <c r="C7874" s="46" t="s">
        <v>112</v>
      </c>
      <c r="D7874" s="46" t="s">
        <v>1283</v>
      </c>
      <c r="E7874" s="46" t="s">
        <v>1309</v>
      </c>
      <c r="F7874" s="45" t="s">
        <v>1308</v>
      </c>
      <c r="G7874" s="26" t="s">
        <v>0</v>
      </c>
      <c r="H7874" s="30">
        <v>15183011</v>
      </c>
      <c r="I7874" s="30">
        <v>0</v>
      </c>
      <c r="J7874" s="36">
        <f>I7874/H7874</f>
        <v>0</v>
      </c>
      <c r="K7874" s="30">
        <v>1292762</v>
      </c>
      <c r="L7874" s="30">
        <f>I7874</f>
        <v>0</v>
      </c>
      <c r="M7874" s="80">
        <f>L7874/K7874</f>
        <v>0</v>
      </c>
    </row>
    <row r="7875" spans="2:13" ht="24.9" customHeight="1" outlineLevel="2" x14ac:dyDescent="0.3">
      <c r="B7875" s="47" t="s">
        <v>2133</v>
      </c>
      <c r="C7875" s="46" t="s">
        <v>112</v>
      </c>
      <c r="D7875" s="46" t="s">
        <v>1283</v>
      </c>
      <c r="E7875" s="46" t="s">
        <v>1309</v>
      </c>
      <c r="F7875" s="45" t="s">
        <v>1308</v>
      </c>
      <c r="G7875" s="26" t="s">
        <v>7</v>
      </c>
      <c r="H7875" s="30">
        <v>-3036602</v>
      </c>
      <c r="I7875" s="24"/>
      <c r="J7875" s="36"/>
      <c r="K7875" s="24"/>
      <c r="L7875" s="24"/>
      <c r="M7875" s="80" t="str">
        <f>IFERROR((Base_actualizacion!$L7871/Base_actualizacion!$K7871)," " )</f>
        <v xml:space="preserve"> </v>
      </c>
    </row>
    <row r="7876" spans="2:13" ht="24.9" customHeight="1" outlineLevel="2" x14ac:dyDescent="0.3">
      <c r="B7876" s="47" t="s">
        <v>2133</v>
      </c>
      <c r="C7876" s="46" t="s">
        <v>112</v>
      </c>
      <c r="D7876" s="46" t="s">
        <v>1283</v>
      </c>
      <c r="E7876" s="46" t="s">
        <v>1309</v>
      </c>
      <c r="F7876" s="45" t="s">
        <v>1308</v>
      </c>
      <c r="G7876" s="26" t="s">
        <v>2136</v>
      </c>
      <c r="H7876" s="30">
        <v>6899349</v>
      </c>
      <c r="I7876" s="30">
        <v>6899349</v>
      </c>
      <c r="J7876" s="36">
        <f>I7876/H7876</f>
        <v>1</v>
      </c>
      <c r="K7876" s="24"/>
      <c r="L7876" s="24"/>
      <c r="M7876" s="80"/>
    </row>
    <row r="7877" spans="2:13" ht="24.9" customHeight="1" outlineLevel="1" x14ac:dyDescent="0.3">
      <c r="B7877" s="44" t="str">
        <f>B7876</f>
        <v>ASIGNACIONES DIRECTAS (20% DEL SGR)</v>
      </c>
      <c r="C7877" s="43" t="s">
        <v>112</v>
      </c>
      <c r="D7877" s="43" t="s">
        <v>1283</v>
      </c>
      <c r="E7877" s="43" t="s">
        <v>1309</v>
      </c>
      <c r="F7877" s="42" t="s">
        <v>1308</v>
      </c>
      <c r="G7877" s="18" t="s">
        <v>3</v>
      </c>
      <c r="H7877" s="32">
        <f>SUBTOTAL(9,H7874:H7876)</f>
        <v>19045758</v>
      </c>
      <c r="I7877" s="32">
        <f>SUBTOTAL(9,I7874:I7876)</f>
        <v>6899349</v>
      </c>
      <c r="J7877" s="31">
        <f>SUBTOTAL(9,J7874:J7876)</f>
        <v>1</v>
      </c>
      <c r="K7877" s="14">
        <f>SUBTOTAL(9,K7874:K7876)</f>
        <v>1292762</v>
      </c>
      <c r="L7877" s="14">
        <f>SUBTOTAL(9,L7874:L7876)</f>
        <v>0</v>
      </c>
      <c r="M7877" s="80">
        <f>SUBTOTAL(9,M7874:M7876)</f>
        <v>0</v>
      </c>
    </row>
    <row r="7878" spans="2:13" ht="24.9" customHeight="1" outlineLevel="2" x14ac:dyDescent="0.3">
      <c r="B7878" s="47" t="s">
        <v>2133</v>
      </c>
      <c r="C7878" s="46" t="s">
        <v>112</v>
      </c>
      <c r="D7878" s="46" t="s">
        <v>1283</v>
      </c>
      <c r="E7878" s="46" t="s">
        <v>2107</v>
      </c>
      <c r="F7878" s="45" t="s">
        <v>2106</v>
      </c>
      <c r="G7878" s="26" t="s">
        <v>0</v>
      </c>
      <c r="H7878" s="30">
        <v>591500410</v>
      </c>
      <c r="I7878" s="30">
        <v>42981921.259999998</v>
      </c>
      <c r="J7878" s="36">
        <f>I7878/H7878</f>
        <v>7.2665919639852819E-2</v>
      </c>
      <c r="K7878" s="30">
        <v>51000042.289999999</v>
      </c>
      <c r="L7878" s="30">
        <f>I7878</f>
        <v>42981921.259999998</v>
      </c>
      <c r="M7878" s="80">
        <f>L7878/K7878</f>
        <v>0.84278207095580815</v>
      </c>
    </row>
    <row r="7879" spans="2:13" ht="24.9" customHeight="1" outlineLevel="2" x14ac:dyDescent="0.3">
      <c r="B7879" s="47" t="s">
        <v>2133</v>
      </c>
      <c r="C7879" s="46" t="s">
        <v>112</v>
      </c>
      <c r="D7879" s="46" t="s">
        <v>1283</v>
      </c>
      <c r="E7879" s="46" t="s">
        <v>2107</v>
      </c>
      <c r="F7879" s="45" t="s">
        <v>2106</v>
      </c>
      <c r="G7879" s="26" t="s">
        <v>7</v>
      </c>
      <c r="H7879" s="30">
        <v>-118300082</v>
      </c>
      <c r="I7879" s="24"/>
      <c r="J7879" s="36"/>
      <c r="K7879" s="24"/>
      <c r="L7879" s="24"/>
      <c r="M7879" s="80" t="str">
        <f>IFERROR((Base_actualizacion!$L7875/Base_actualizacion!$K7875)," " )</f>
        <v xml:space="preserve"> </v>
      </c>
    </row>
    <row r="7880" spans="2:13" ht="24.9" customHeight="1" outlineLevel="2" x14ac:dyDescent="0.3">
      <c r="B7880" s="47" t="s">
        <v>2133</v>
      </c>
      <c r="C7880" s="46" t="s">
        <v>112</v>
      </c>
      <c r="D7880" s="46" t="s">
        <v>1283</v>
      </c>
      <c r="E7880" s="46" t="s">
        <v>2107</v>
      </c>
      <c r="F7880" s="45" t="s">
        <v>2106</v>
      </c>
      <c r="G7880" s="26" t="s">
        <v>2136</v>
      </c>
      <c r="H7880" s="30">
        <v>8893059</v>
      </c>
      <c r="I7880" s="30">
        <v>8893059</v>
      </c>
      <c r="J7880" s="36">
        <f>I7880/H7880</f>
        <v>1</v>
      </c>
      <c r="K7880" s="24"/>
      <c r="L7880" s="24"/>
      <c r="M7880" s="80"/>
    </row>
    <row r="7881" spans="2:13" ht="24.9" customHeight="1" outlineLevel="1" x14ac:dyDescent="0.3">
      <c r="B7881" s="44" t="str">
        <f>B7880</f>
        <v>ASIGNACIONES DIRECTAS (20% DEL SGR)</v>
      </c>
      <c r="C7881" s="43" t="s">
        <v>112</v>
      </c>
      <c r="D7881" s="43" t="s">
        <v>1283</v>
      </c>
      <c r="E7881" s="43" t="s">
        <v>2107</v>
      </c>
      <c r="F7881" s="42" t="s">
        <v>2106</v>
      </c>
      <c r="G7881" s="18" t="s">
        <v>3</v>
      </c>
      <c r="H7881" s="32">
        <f>SUBTOTAL(9,H7878:H7880)</f>
        <v>482093387</v>
      </c>
      <c r="I7881" s="32">
        <f>SUBTOTAL(9,I7878:I7880)</f>
        <v>51874980.259999998</v>
      </c>
      <c r="J7881" s="31">
        <f>SUBTOTAL(9,J7878:J7880)</f>
        <v>1.0726659196398529</v>
      </c>
      <c r="K7881" s="14">
        <f>SUBTOTAL(9,K7878:K7880)</f>
        <v>51000042.289999999</v>
      </c>
      <c r="L7881" s="14">
        <f>SUBTOTAL(9,L7878:L7880)</f>
        <v>42981921.259999998</v>
      </c>
      <c r="M7881" s="80">
        <f>SUBTOTAL(9,M7878:M7880)</f>
        <v>0.84278207095580815</v>
      </c>
    </row>
    <row r="7882" spans="2:13" ht="24.9" customHeight="1" outlineLevel="2" x14ac:dyDescent="0.3">
      <c r="B7882" s="47" t="s">
        <v>2133</v>
      </c>
      <c r="C7882" s="46" t="s">
        <v>112</v>
      </c>
      <c r="D7882" s="46" t="s">
        <v>1283</v>
      </c>
      <c r="E7882" s="46" t="s">
        <v>1305</v>
      </c>
      <c r="F7882" s="45" t="s">
        <v>1304</v>
      </c>
      <c r="G7882" s="26" t="s">
        <v>0</v>
      </c>
      <c r="H7882" s="30">
        <v>1422377</v>
      </c>
      <c r="I7882" s="30">
        <v>0</v>
      </c>
      <c r="J7882" s="36">
        <f>I7882/H7882</f>
        <v>0</v>
      </c>
      <c r="K7882" s="30">
        <v>126746</v>
      </c>
      <c r="L7882" s="30">
        <f>I7882</f>
        <v>0</v>
      </c>
      <c r="M7882" s="80">
        <f>L7882/K7882</f>
        <v>0</v>
      </c>
    </row>
    <row r="7883" spans="2:13" ht="24.9" customHeight="1" outlineLevel="2" x14ac:dyDescent="0.3">
      <c r="B7883" s="47" t="s">
        <v>2133</v>
      </c>
      <c r="C7883" s="46" t="s">
        <v>112</v>
      </c>
      <c r="D7883" s="46" t="s">
        <v>1283</v>
      </c>
      <c r="E7883" s="46" t="s">
        <v>1305</v>
      </c>
      <c r="F7883" s="45" t="s">
        <v>1304</v>
      </c>
      <c r="G7883" s="26" t="s">
        <v>7</v>
      </c>
      <c r="H7883" s="30">
        <v>-284475</v>
      </c>
      <c r="I7883" s="24"/>
      <c r="J7883" s="36"/>
      <c r="K7883" s="24"/>
      <c r="L7883" s="24"/>
      <c r="M7883" s="80" t="str">
        <f>IFERROR((Base_actualizacion!$L7879/Base_actualizacion!$K7879)," " )</f>
        <v xml:space="preserve"> </v>
      </c>
    </row>
    <row r="7884" spans="2:13" ht="24.9" customHeight="1" outlineLevel="2" x14ac:dyDescent="0.3">
      <c r="B7884" s="47" t="s">
        <v>2133</v>
      </c>
      <c r="C7884" s="46" t="s">
        <v>112</v>
      </c>
      <c r="D7884" s="46" t="s">
        <v>1283</v>
      </c>
      <c r="E7884" s="46" t="s">
        <v>1305</v>
      </c>
      <c r="F7884" s="45" t="s">
        <v>1304</v>
      </c>
      <c r="G7884" s="26" t="s">
        <v>2136</v>
      </c>
      <c r="H7884" s="30">
        <v>529788</v>
      </c>
      <c r="I7884" s="30">
        <v>529788</v>
      </c>
      <c r="J7884" s="36">
        <f>I7884/H7884</f>
        <v>1</v>
      </c>
      <c r="K7884" s="24"/>
      <c r="L7884" s="24"/>
      <c r="M7884" s="80"/>
    </row>
    <row r="7885" spans="2:13" ht="24.9" customHeight="1" outlineLevel="1" x14ac:dyDescent="0.3">
      <c r="B7885" s="44" t="str">
        <f>B7884</f>
        <v>ASIGNACIONES DIRECTAS (20% DEL SGR)</v>
      </c>
      <c r="C7885" s="43" t="s">
        <v>112</v>
      </c>
      <c r="D7885" s="43" t="s">
        <v>1283</v>
      </c>
      <c r="E7885" s="43" t="s">
        <v>1305</v>
      </c>
      <c r="F7885" s="42" t="s">
        <v>1304</v>
      </c>
      <c r="G7885" s="18" t="s">
        <v>3</v>
      </c>
      <c r="H7885" s="32">
        <f>SUBTOTAL(9,H7882:H7884)</f>
        <v>1667690</v>
      </c>
      <c r="I7885" s="32">
        <f>SUBTOTAL(9,I7882:I7884)</f>
        <v>529788</v>
      </c>
      <c r="J7885" s="31">
        <f>SUBTOTAL(9,J7882:J7884)</f>
        <v>1</v>
      </c>
      <c r="K7885" s="14">
        <f>SUBTOTAL(9,K7882:K7884)</f>
        <v>126746</v>
      </c>
      <c r="L7885" s="14">
        <f>SUBTOTAL(9,L7882:L7884)</f>
        <v>0</v>
      </c>
      <c r="M7885" s="80">
        <f>SUBTOTAL(9,M7882:M7884)</f>
        <v>0</v>
      </c>
    </row>
    <row r="7886" spans="2:13" ht="24.9" customHeight="1" outlineLevel="2" x14ac:dyDescent="0.3">
      <c r="B7886" s="47" t="s">
        <v>2133</v>
      </c>
      <c r="C7886" s="46" t="s">
        <v>112</v>
      </c>
      <c r="D7886" s="46" t="s">
        <v>1283</v>
      </c>
      <c r="E7886" s="46" t="s">
        <v>1303</v>
      </c>
      <c r="F7886" s="45" t="s">
        <v>1302</v>
      </c>
      <c r="G7886" s="26" t="s">
        <v>0</v>
      </c>
      <c r="H7886" s="30">
        <v>715320</v>
      </c>
      <c r="I7886" s="30">
        <v>0</v>
      </c>
      <c r="J7886" s="36">
        <f>I7886/H7886</f>
        <v>0</v>
      </c>
      <c r="K7886" s="30">
        <v>63741</v>
      </c>
      <c r="L7886" s="30">
        <f>I7886</f>
        <v>0</v>
      </c>
      <c r="M7886" s="80">
        <f>L7886/K7886</f>
        <v>0</v>
      </c>
    </row>
    <row r="7887" spans="2:13" ht="24.9" customHeight="1" outlineLevel="2" x14ac:dyDescent="0.3">
      <c r="B7887" s="47" t="s">
        <v>2133</v>
      </c>
      <c r="C7887" s="46" t="s">
        <v>112</v>
      </c>
      <c r="D7887" s="46" t="s">
        <v>1283</v>
      </c>
      <c r="E7887" s="46" t="s">
        <v>1303</v>
      </c>
      <c r="F7887" s="45" t="s">
        <v>1302</v>
      </c>
      <c r="G7887" s="26" t="s">
        <v>7</v>
      </c>
      <c r="H7887" s="30">
        <v>-143064</v>
      </c>
      <c r="I7887" s="24"/>
      <c r="J7887" s="36"/>
      <c r="K7887" s="24"/>
      <c r="L7887" s="24"/>
      <c r="M7887" s="80" t="str">
        <f>IFERROR((Base_actualizacion!$L7883/Base_actualizacion!$K7883)," " )</f>
        <v xml:space="preserve"> </v>
      </c>
    </row>
    <row r="7888" spans="2:13" ht="24.9" customHeight="1" outlineLevel="2" x14ac:dyDescent="0.3">
      <c r="B7888" s="47" t="s">
        <v>2133</v>
      </c>
      <c r="C7888" s="46" t="s">
        <v>112</v>
      </c>
      <c r="D7888" s="46" t="s">
        <v>1283</v>
      </c>
      <c r="E7888" s="46" t="s">
        <v>1303</v>
      </c>
      <c r="F7888" s="45" t="s">
        <v>1302</v>
      </c>
      <c r="G7888" s="26" t="s">
        <v>2136</v>
      </c>
      <c r="H7888" s="30">
        <v>2708596</v>
      </c>
      <c r="I7888" s="30">
        <v>2708596</v>
      </c>
      <c r="J7888" s="36">
        <f>I7888/H7888</f>
        <v>1</v>
      </c>
      <c r="K7888" s="24"/>
      <c r="L7888" s="24"/>
      <c r="M7888" s="80"/>
    </row>
    <row r="7889" spans="2:13" ht="24.9" customHeight="1" outlineLevel="1" x14ac:dyDescent="0.3">
      <c r="B7889" s="44" t="str">
        <f>B7888</f>
        <v>ASIGNACIONES DIRECTAS (20% DEL SGR)</v>
      </c>
      <c r="C7889" s="43" t="s">
        <v>112</v>
      </c>
      <c r="D7889" s="43" t="s">
        <v>1283</v>
      </c>
      <c r="E7889" s="43" t="s">
        <v>1303</v>
      </c>
      <c r="F7889" s="42" t="s">
        <v>1302</v>
      </c>
      <c r="G7889" s="18" t="s">
        <v>3</v>
      </c>
      <c r="H7889" s="32">
        <f>SUBTOTAL(9,H7886:H7888)</f>
        <v>3280852</v>
      </c>
      <c r="I7889" s="32">
        <f>SUBTOTAL(9,I7886:I7888)</f>
        <v>2708596</v>
      </c>
      <c r="J7889" s="31">
        <f>SUBTOTAL(9,J7886:J7888)</f>
        <v>1</v>
      </c>
      <c r="K7889" s="14">
        <f>SUBTOTAL(9,K7886:K7888)</f>
        <v>63741</v>
      </c>
      <c r="L7889" s="14">
        <f>SUBTOTAL(9,L7886:L7888)</f>
        <v>0</v>
      </c>
      <c r="M7889" s="80">
        <f>SUBTOTAL(9,M7886:M7888)</f>
        <v>0</v>
      </c>
    </row>
    <row r="7890" spans="2:13" ht="24.9" customHeight="1" outlineLevel="2" x14ac:dyDescent="0.3">
      <c r="B7890" s="47" t="s">
        <v>2133</v>
      </c>
      <c r="C7890" s="46" t="s">
        <v>112</v>
      </c>
      <c r="D7890" s="46" t="s">
        <v>1283</v>
      </c>
      <c r="E7890" s="46" t="s">
        <v>1301</v>
      </c>
      <c r="F7890" s="45" t="s">
        <v>1300</v>
      </c>
      <c r="G7890" s="26" t="s">
        <v>0</v>
      </c>
      <c r="H7890" s="30">
        <v>4917657</v>
      </c>
      <c r="I7890" s="30">
        <v>0</v>
      </c>
      <c r="J7890" s="36">
        <f>I7890/H7890</f>
        <v>0</v>
      </c>
      <c r="K7890" s="30">
        <v>436336</v>
      </c>
      <c r="L7890" s="30">
        <f>I7890</f>
        <v>0</v>
      </c>
      <c r="M7890" s="80">
        <f>L7890/K7890</f>
        <v>0</v>
      </c>
    </row>
    <row r="7891" spans="2:13" ht="24.9" customHeight="1" outlineLevel="2" x14ac:dyDescent="0.3">
      <c r="B7891" s="47" t="s">
        <v>2133</v>
      </c>
      <c r="C7891" s="46" t="s">
        <v>112</v>
      </c>
      <c r="D7891" s="46" t="s">
        <v>1283</v>
      </c>
      <c r="E7891" s="46" t="s">
        <v>1301</v>
      </c>
      <c r="F7891" s="45" t="s">
        <v>1300</v>
      </c>
      <c r="G7891" s="26" t="s">
        <v>7</v>
      </c>
      <c r="H7891" s="30">
        <v>-983531</v>
      </c>
      <c r="I7891" s="24"/>
      <c r="J7891" s="36"/>
      <c r="K7891" s="24"/>
      <c r="L7891" s="24"/>
      <c r="M7891" s="80" t="str">
        <f>IFERROR((Base_actualizacion!$L7887/Base_actualizacion!$K7887)," " )</f>
        <v xml:space="preserve"> </v>
      </c>
    </row>
    <row r="7892" spans="2:13" ht="24.9" customHeight="1" outlineLevel="2" x14ac:dyDescent="0.3">
      <c r="B7892" s="47" t="s">
        <v>2133</v>
      </c>
      <c r="C7892" s="46" t="s">
        <v>112</v>
      </c>
      <c r="D7892" s="46" t="s">
        <v>1283</v>
      </c>
      <c r="E7892" s="46" t="s">
        <v>1301</v>
      </c>
      <c r="F7892" s="45" t="s">
        <v>1300</v>
      </c>
      <c r="G7892" s="26" t="s">
        <v>2136</v>
      </c>
      <c r="H7892" s="30">
        <v>410141</v>
      </c>
      <c r="I7892" s="30">
        <v>410141</v>
      </c>
      <c r="J7892" s="36">
        <f>I7892/H7892</f>
        <v>1</v>
      </c>
      <c r="K7892" s="24"/>
      <c r="L7892" s="24"/>
      <c r="M7892" s="80"/>
    </row>
    <row r="7893" spans="2:13" ht="24.9" customHeight="1" outlineLevel="1" x14ac:dyDescent="0.3">
      <c r="B7893" s="44" t="str">
        <f>B7892</f>
        <v>ASIGNACIONES DIRECTAS (20% DEL SGR)</v>
      </c>
      <c r="C7893" s="43" t="s">
        <v>112</v>
      </c>
      <c r="D7893" s="43" t="s">
        <v>1283</v>
      </c>
      <c r="E7893" s="43" t="s">
        <v>1301</v>
      </c>
      <c r="F7893" s="42" t="s">
        <v>1300</v>
      </c>
      <c r="G7893" s="18" t="s">
        <v>3</v>
      </c>
      <c r="H7893" s="32">
        <f>SUBTOTAL(9,H7890:H7892)</f>
        <v>4344267</v>
      </c>
      <c r="I7893" s="32">
        <f>SUBTOTAL(9,I7890:I7892)</f>
        <v>410141</v>
      </c>
      <c r="J7893" s="31">
        <f>SUBTOTAL(9,J7890:J7892)</f>
        <v>1</v>
      </c>
      <c r="K7893" s="14">
        <f>SUBTOTAL(9,K7890:K7892)</f>
        <v>436336</v>
      </c>
      <c r="L7893" s="14">
        <f>SUBTOTAL(9,L7890:L7892)</f>
        <v>0</v>
      </c>
      <c r="M7893" s="80">
        <f>SUBTOTAL(9,M7890:M7892)</f>
        <v>0</v>
      </c>
    </row>
    <row r="7894" spans="2:13" ht="24.9" customHeight="1" outlineLevel="2" x14ac:dyDescent="0.3">
      <c r="B7894" s="47" t="s">
        <v>2133</v>
      </c>
      <c r="C7894" s="46" t="s">
        <v>112</v>
      </c>
      <c r="D7894" s="46" t="s">
        <v>1283</v>
      </c>
      <c r="E7894" s="46" t="s">
        <v>1299</v>
      </c>
      <c r="F7894" s="45" t="s">
        <v>1298</v>
      </c>
      <c r="G7894" s="26" t="s">
        <v>0</v>
      </c>
      <c r="H7894" s="30">
        <v>8531080</v>
      </c>
      <c r="I7894" s="30">
        <v>354504.82</v>
      </c>
      <c r="J7894" s="36">
        <f>I7894/H7894</f>
        <v>4.1554506580643955E-2</v>
      </c>
      <c r="K7894" s="30">
        <v>717474</v>
      </c>
      <c r="L7894" s="30">
        <f>I7894</f>
        <v>354504.82</v>
      </c>
      <c r="M7894" s="80">
        <f>L7894/K7894</f>
        <v>0.49410127753758326</v>
      </c>
    </row>
    <row r="7895" spans="2:13" ht="24.9" customHeight="1" outlineLevel="2" x14ac:dyDescent="0.3">
      <c r="B7895" s="47" t="s">
        <v>2133</v>
      </c>
      <c r="C7895" s="46" t="s">
        <v>112</v>
      </c>
      <c r="D7895" s="46" t="s">
        <v>1283</v>
      </c>
      <c r="E7895" s="46" t="s">
        <v>1299</v>
      </c>
      <c r="F7895" s="45" t="s">
        <v>1298</v>
      </c>
      <c r="G7895" s="26" t="s">
        <v>7</v>
      </c>
      <c r="H7895" s="30">
        <v>-1706216</v>
      </c>
      <c r="I7895" s="24"/>
      <c r="J7895" s="36"/>
      <c r="K7895" s="24"/>
      <c r="L7895" s="24"/>
      <c r="M7895" s="80" t="str">
        <f>IFERROR((Base_actualizacion!$L7891/Base_actualizacion!$K7891)," " )</f>
        <v xml:space="preserve"> </v>
      </c>
    </row>
    <row r="7896" spans="2:13" ht="24.9" customHeight="1" outlineLevel="2" x14ac:dyDescent="0.3">
      <c r="B7896" s="47" t="s">
        <v>2133</v>
      </c>
      <c r="C7896" s="46" t="s">
        <v>112</v>
      </c>
      <c r="D7896" s="46" t="s">
        <v>1283</v>
      </c>
      <c r="E7896" s="46" t="s">
        <v>1299</v>
      </c>
      <c r="F7896" s="45" t="s">
        <v>1298</v>
      </c>
      <c r="G7896" s="26" t="s">
        <v>2136</v>
      </c>
      <c r="H7896" s="30">
        <v>12401729</v>
      </c>
      <c r="I7896" s="30">
        <v>12401729</v>
      </c>
      <c r="J7896" s="36">
        <f>I7896/H7896</f>
        <v>1</v>
      </c>
      <c r="K7896" s="24"/>
      <c r="L7896" s="24"/>
      <c r="M7896" s="80"/>
    </row>
    <row r="7897" spans="2:13" ht="24.9" customHeight="1" outlineLevel="1" x14ac:dyDescent="0.3">
      <c r="B7897" s="44" t="str">
        <f>B7896</f>
        <v>ASIGNACIONES DIRECTAS (20% DEL SGR)</v>
      </c>
      <c r="C7897" s="43" t="s">
        <v>112</v>
      </c>
      <c r="D7897" s="43" t="s">
        <v>1283</v>
      </c>
      <c r="E7897" s="43" t="s">
        <v>1299</v>
      </c>
      <c r="F7897" s="42" t="s">
        <v>1298</v>
      </c>
      <c r="G7897" s="18" t="s">
        <v>3</v>
      </c>
      <c r="H7897" s="32">
        <f>SUBTOTAL(9,H7894:H7896)</f>
        <v>19226593</v>
      </c>
      <c r="I7897" s="32">
        <f>SUBTOTAL(9,I7894:I7896)</f>
        <v>12756233.82</v>
      </c>
      <c r="J7897" s="31">
        <f>SUBTOTAL(9,J7894:J7896)</f>
        <v>1.041554506580644</v>
      </c>
      <c r="K7897" s="14">
        <f>SUBTOTAL(9,K7894:K7896)</f>
        <v>717474</v>
      </c>
      <c r="L7897" s="14">
        <f>SUBTOTAL(9,L7894:L7896)</f>
        <v>354504.82</v>
      </c>
      <c r="M7897" s="80">
        <f>SUBTOTAL(9,M7894:M7896)</f>
        <v>0.49410127753758326</v>
      </c>
    </row>
    <row r="7898" spans="2:13" ht="24.9" customHeight="1" outlineLevel="2" x14ac:dyDescent="0.3">
      <c r="B7898" s="47" t="s">
        <v>2133</v>
      </c>
      <c r="C7898" s="46" t="s">
        <v>112</v>
      </c>
      <c r="D7898" s="46" t="s">
        <v>1283</v>
      </c>
      <c r="E7898" s="46" t="s">
        <v>1297</v>
      </c>
      <c r="F7898" s="45" t="s">
        <v>1296</v>
      </c>
      <c r="G7898" s="26" t="s">
        <v>0</v>
      </c>
      <c r="H7898" s="30">
        <v>6049653</v>
      </c>
      <c r="I7898" s="30">
        <v>0</v>
      </c>
      <c r="J7898" s="36">
        <f>I7898/H7898</f>
        <v>0</v>
      </c>
      <c r="K7898" s="30">
        <v>541693</v>
      </c>
      <c r="L7898" s="30">
        <f>I7898</f>
        <v>0</v>
      </c>
      <c r="M7898" s="80">
        <f>L7898/K7898</f>
        <v>0</v>
      </c>
    </row>
    <row r="7899" spans="2:13" ht="24.9" customHeight="1" outlineLevel="2" x14ac:dyDescent="0.3">
      <c r="B7899" s="47" t="s">
        <v>2133</v>
      </c>
      <c r="C7899" s="46" t="s">
        <v>112</v>
      </c>
      <c r="D7899" s="46" t="s">
        <v>1283</v>
      </c>
      <c r="E7899" s="46" t="s">
        <v>1297</v>
      </c>
      <c r="F7899" s="45" t="s">
        <v>1296</v>
      </c>
      <c r="G7899" s="26" t="s">
        <v>7</v>
      </c>
      <c r="H7899" s="30">
        <v>-1209931</v>
      </c>
      <c r="I7899" s="24"/>
      <c r="J7899" s="36"/>
      <c r="K7899" s="24"/>
      <c r="L7899" s="24"/>
      <c r="M7899" s="80" t="str">
        <f>IFERROR((Base_actualizacion!$L7895/Base_actualizacion!$K7895)," " )</f>
        <v xml:space="preserve"> </v>
      </c>
    </row>
    <row r="7900" spans="2:13" ht="24.9" customHeight="1" outlineLevel="2" x14ac:dyDescent="0.3">
      <c r="B7900" s="47" t="s">
        <v>2133</v>
      </c>
      <c r="C7900" s="46" t="s">
        <v>112</v>
      </c>
      <c r="D7900" s="46" t="s">
        <v>1283</v>
      </c>
      <c r="E7900" s="46" t="s">
        <v>1297</v>
      </c>
      <c r="F7900" s="45" t="s">
        <v>1296</v>
      </c>
      <c r="G7900" s="26" t="s">
        <v>2136</v>
      </c>
      <c r="H7900" s="30">
        <v>4639761</v>
      </c>
      <c r="I7900" s="30">
        <v>4639761</v>
      </c>
      <c r="J7900" s="36">
        <f>I7900/H7900</f>
        <v>1</v>
      </c>
      <c r="K7900" s="24"/>
      <c r="L7900" s="24"/>
      <c r="M7900" s="80"/>
    </row>
    <row r="7901" spans="2:13" ht="24.9" customHeight="1" outlineLevel="1" x14ac:dyDescent="0.3">
      <c r="B7901" s="44" t="str">
        <f>B7900</f>
        <v>ASIGNACIONES DIRECTAS (20% DEL SGR)</v>
      </c>
      <c r="C7901" s="43" t="s">
        <v>112</v>
      </c>
      <c r="D7901" s="43" t="s">
        <v>1283</v>
      </c>
      <c r="E7901" s="43" t="s">
        <v>1297</v>
      </c>
      <c r="F7901" s="42" t="s">
        <v>1296</v>
      </c>
      <c r="G7901" s="18" t="s">
        <v>3</v>
      </c>
      <c r="H7901" s="32">
        <f>SUBTOTAL(9,H7898:H7900)</f>
        <v>9479483</v>
      </c>
      <c r="I7901" s="32">
        <f>SUBTOTAL(9,I7898:I7900)</f>
        <v>4639761</v>
      </c>
      <c r="J7901" s="31">
        <f>SUBTOTAL(9,J7898:J7900)</f>
        <v>1</v>
      </c>
      <c r="K7901" s="14">
        <f>SUBTOTAL(9,K7898:K7900)</f>
        <v>541693</v>
      </c>
      <c r="L7901" s="14">
        <f>SUBTOTAL(9,L7898:L7900)</f>
        <v>0</v>
      </c>
      <c r="M7901" s="80">
        <f>SUBTOTAL(9,M7898:M7900)</f>
        <v>0</v>
      </c>
    </row>
    <row r="7902" spans="2:13" ht="24.9" customHeight="1" outlineLevel="2" x14ac:dyDescent="0.3">
      <c r="B7902" s="47" t="s">
        <v>2133</v>
      </c>
      <c r="C7902" s="46" t="s">
        <v>112</v>
      </c>
      <c r="D7902" s="46" t="s">
        <v>1283</v>
      </c>
      <c r="E7902" s="46" t="s">
        <v>1293</v>
      </c>
      <c r="F7902" s="45" t="s">
        <v>1292</v>
      </c>
      <c r="G7902" s="26" t="s">
        <v>2136</v>
      </c>
      <c r="H7902" s="30">
        <v>61149</v>
      </c>
      <c r="I7902" s="30">
        <v>61149</v>
      </c>
      <c r="J7902" s="36">
        <f>I7902/H7902</f>
        <v>1</v>
      </c>
      <c r="K7902" s="24"/>
      <c r="L7902" s="24"/>
      <c r="M7902" s="80"/>
    </row>
    <row r="7903" spans="2:13" ht="24.9" customHeight="1" outlineLevel="1" x14ac:dyDescent="0.3">
      <c r="B7903" s="44" t="str">
        <f>B7902</f>
        <v>ASIGNACIONES DIRECTAS (20% DEL SGR)</v>
      </c>
      <c r="C7903" s="43" t="s">
        <v>112</v>
      </c>
      <c r="D7903" s="43" t="s">
        <v>1283</v>
      </c>
      <c r="E7903" s="43" t="s">
        <v>1293</v>
      </c>
      <c r="F7903" s="42" t="s">
        <v>1292</v>
      </c>
      <c r="G7903" s="18" t="s">
        <v>3</v>
      </c>
      <c r="H7903" s="32">
        <f>SUBTOTAL(9,H7902:H7902)</f>
        <v>61149</v>
      </c>
      <c r="I7903" s="32">
        <f>SUBTOTAL(9,I7902:I7902)</f>
        <v>61149</v>
      </c>
      <c r="J7903" s="31">
        <f>SUBTOTAL(9,J7902:J7902)</f>
        <v>1</v>
      </c>
      <c r="K7903" s="14">
        <f>SUBTOTAL(9,K7902:K7902)</f>
        <v>0</v>
      </c>
      <c r="L7903" s="14">
        <f>SUBTOTAL(9,L7900:L7902)</f>
        <v>0</v>
      </c>
      <c r="M7903" s="80">
        <f>SUBTOTAL(9,M7902:M7902)</f>
        <v>0</v>
      </c>
    </row>
    <row r="7904" spans="2:13" ht="24.9" customHeight="1" outlineLevel="2" x14ac:dyDescent="0.3">
      <c r="B7904" s="47" t="s">
        <v>2133</v>
      </c>
      <c r="C7904" s="46" t="s">
        <v>112</v>
      </c>
      <c r="D7904" s="46" t="s">
        <v>1283</v>
      </c>
      <c r="E7904" s="46" t="s">
        <v>2105</v>
      </c>
      <c r="F7904" s="45" t="s">
        <v>205</v>
      </c>
      <c r="G7904" s="26" t="s">
        <v>0</v>
      </c>
      <c r="H7904" s="30">
        <v>479620192</v>
      </c>
      <c r="I7904" s="30">
        <v>1934314.74</v>
      </c>
      <c r="J7904" s="36">
        <f>I7904/H7904</f>
        <v>4.0330135641995658E-3</v>
      </c>
      <c r="K7904" s="30">
        <v>42939192</v>
      </c>
      <c r="L7904" s="30">
        <f>I7904</f>
        <v>1934314.74</v>
      </c>
      <c r="M7904" s="80">
        <f>L7904/K7904</f>
        <v>4.504776754998091E-2</v>
      </c>
    </row>
    <row r="7905" spans="2:13" ht="24.9" customHeight="1" outlineLevel="2" x14ac:dyDescent="0.3">
      <c r="B7905" s="47" t="s">
        <v>2133</v>
      </c>
      <c r="C7905" s="46" t="s">
        <v>112</v>
      </c>
      <c r="D7905" s="46" t="s">
        <v>1283</v>
      </c>
      <c r="E7905" s="46" t="s">
        <v>2105</v>
      </c>
      <c r="F7905" s="45" t="s">
        <v>205</v>
      </c>
      <c r="G7905" s="26" t="s">
        <v>7</v>
      </c>
      <c r="H7905" s="30">
        <v>-95924038</v>
      </c>
      <c r="I7905" s="24"/>
      <c r="J7905" s="36"/>
      <c r="K7905" s="24"/>
      <c r="L7905" s="24"/>
      <c r="M7905" s="80" t="str">
        <f>IFERROR((Base_actualizacion!$L7900/Base_actualizacion!$K7900)," " )</f>
        <v xml:space="preserve"> </v>
      </c>
    </row>
    <row r="7906" spans="2:13" ht="24.9" customHeight="1" outlineLevel="2" x14ac:dyDescent="0.3">
      <c r="B7906" s="47" t="s">
        <v>2133</v>
      </c>
      <c r="C7906" s="46" t="s">
        <v>112</v>
      </c>
      <c r="D7906" s="46" t="s">
        <v>1283</v>
      </c>
      <c r="E7906" s="46" t="s">
        <v>2105</v>
      </c>
      <c r="F7906" s="45" t="s">
        <v>205</v>
      </c>
      <c r="G7906" s="26" t="s">
        <v>13</v>
      </c>
      <c r="H7906" s="30">
        <v>322011650</v>
      </c>
      <c r="I7906" s="30">
        <v>322011650</v>
      </c>
      <c r="J7906" s="36">
        <f>H7906/I7906</f>
        <v>1</v>
      </c>
      <c r="K7906" s="24"/>
      <c r="L7906" s="24"/>
      <c r="M7906" s="80"/>
    </row>
    <row r="7907" spans="2:13" ht="24.9" customHeight="1" outlineLevel="2" x14ac:dyDescent="0.3">
      <c r="B7907" s="47" t="s">
        <v>2133</v>
      </c>
      <c r="C7907" s="46" t="s">
        <v>112</v>
      </c>
      <c r="D7907" s="46" t="s">
        <v>1283</v>
      </c>
      <c r="E7907" s="46" t="s">
        <v>2105</v>
      </c>
      <c r="F7907" s="45" t="s">
        <v>205</v>
      </c>
      <c r="G7907" s="26" t="s">
        <v>2136</v>
      </c>
      <c r="H7907" s="30">
        <v>143735694</v>
      </c>
      <c r="I7907" s="30">
        <v>143735694</v>
      </c>
      <c r="J7907" s="36">
        <f>I7907/H7907</f>
        <v>1</v>
      </c>
      <c r="K7907" s="24"/>
      <c r="L7907" s="24"/>
      <c r="M7907" s="80"/>
    </row>
    <row r="7908" spans="2:13" ht="24.9" customHeight="1" outlineLevel="1" x14ac:dyDescent="0.3">
      <c r="B7908" s="44" t="str">
        <f>B7907</f>
        <v>ASIGNACIONES DIRECTAS (20% DEL SGR)</v>
      </c>
      <c r="C7908" s="43" t="s">
        <v>112</v>
      </c>
      <c r="D7908" s="43" t="s">
        <v>1283</v>
      </c>
      <c r="E7908" s="43" t="s">
        <v>2105</v>
      </c>
      <c r="F7908" s="42" t="s">
        <v>205</v>
      </c>
      <c r="G7908" s="18" t="s">
        <v>3</v>
      </c>
      <c r="H7908" s="32">
        <f>SUBTOTAL(9,H7904:H7907)</f>
        <v>849443498</v>
      </c>
      <c r="I7908" s="32">
        <f>SUBTOTAL(9,I7904:I7907)</f>
        <v>467681658.74000001</v>
      </c>
      <c r="J7908" s="31">
        <f>SUBTOTAL(9,J7904:J7907)</f>
        <v>2.0040330135641993</v>
      </c>
      <c r="K7908" s="14">
        <f>SUBTOTAL(9,K7904:K7907)</f>
        <v>42939192</v>
      </c>
      <c r="L7908" s="14">
        <f>SUBTOTAL(9,L7905:L7907)</f>
        <v>0</v>
      </c>
      <c r="M7908" s="80">
        <f>SUBTOTAL(9,M7904:M7907)</f>
        <v>4.504776754998091E-2</v>
      </c>
    </row>
    <row r="7909" spans="2:13" ht="24.9" customHeight="1" outlineLevel="2" x14ac:dyDescent="0.3">
      <c r="B7909" s="47" t="s">
        <v>2133</v>
      </c>
      <c r="C7909" s="46" t="s">
        <v>112</v>
      </c>
      <c r="D7909" s="46" t="s">
        <v>1283</v>
      </c>
      <c r="E7909" s="46" t="s">
        <v>2205</v>
      </c>
      <c r="F7909" s="45" t="s">
        <v>290</v>
      </c>
      <c r="G7909" s="26" t="s">
        <v>2136</v>
      </c>
      <c r="H7909" s="30">
        <v>5038</v>
      </c>
      <c r="I7909" s="30">
        <v>5038</v>
      </c>
      <c r="J7909" s="36">
        <f>I7909/H7909</f>
        <v>1</v>
      </c>
      <c r="K7909" s="24"/>
      <c r="L7909" s="24"/>
      <c r="M7909" s="80"/>
    </row>
    <row r="7910" spans="2:13" ht="24.9" customHeight="1" outlineLevel="1" x14ac:dyDescent="0.3">
      <c r="B7910" s="44" t="str">
        <f>B7909</f>
        <v>ASIGNACIONES DIRECTAS (20% DEL SGR)</v>
      </c>
      <c r="C7910" s="43" t="s">
        <v>112</v>
      </c>
      <c r="D7910" s="43" t="s">
        <v>1283</v>
      </c>
      <c r="E7910" s="43" t="s">
        <v>2205</v>
      </c>
      <c r="F7910" s="42" t="s">
        <v>290</v>
      </c>
      <c r="G7910" s="18" t="s">
        <v>3</v>
      </c>
      <c r="H7910" s="32">
        <f>SUBTOTAL(9,H7909:H7909)</f>
        <v>5038</v>
      </c>
      <c r="I7910" s="32">
        <f>SUBTOTAL(9,I7909:I7909)</f>
        <v>5038</v>
      </c>
      <c r="J7910" s="31">
        <f>SUBTOTAL(9,J7909:J7909)</f>
        <v>1</v>
      </c>
      <c r="K7910" s="14">
        <f>SUBTOTAL(9,K7909:K7909)</f>
        <v>0</v>
      </c>
      <c r="L7910" s="14">
        <f>SUBTOTAL(9,L7907:L7909)</f>
        <v>0</v>
      </c>
      <c r="M7910" s="80">
        <f>SUBTOTAL(9,M7909:M7909)</f>
        <v>0</v>
      </c>
    </row>
    <row r="7911" spans="2:13" ht="24.9" customHeight="1" outlineLevel="2" x14ac:dyDescent="0.3">
      <c r="B7911" s="47" t="s">
        <v>2133</v>
      </c>
      <c r="C7911" s="46" t="s">
        <v>112</v>
      </c>
      <c r="D7911" s="46" t="s">
        <v>1283</v>
      </c>
      <c r="E7911" s="46" t="s">
        <v>1291</v>
      </c>
      <c r="F7911" s="45" t="s">
        <v>1290</v>
      </c>
      <c r="G7911" s="26" t="s">
        <v>0</v>
      </c>
      <c r="H7911" s="30">
        <v>530075</v>
      </c>
      <c r="I7911" s="30">
        <v>0</v>
      </c>
      <c r="J7911" s="36">
        <f>I7911/H7911</f>
        <v>0</v>
      </c>
      <c r="K7911" s="30">
        <v>49197</v>
      </c>
      <c r="L7911" s="30">
        <f>I7911</f>
        <v>0</v>
      </c>
      <c r="M7911" s="80">
        <f>L7911/K7911</f>
        <v>0</v>
      </c>
    </row>
    <row r="7912" spans="2:13" ht="24.9" customHeight="1" outlineLevel="2" x14ac:dyDescent="0.3">
      <c r="B7912" s="47" t="s">
        <v>2133</v>
      </c>
      <c r="C7912" s="46" t="s">
        <v>112</v>
      </c>
      <c r="D7912" s="46" t="s">
        <v>1283</v>
      </c>
      <c r="E7912" s="46" t="s">
        <v>1291</v>
      </c>
      <c r="F7912" s="45" t="s">
        <v>1290</v>
      </c>
      <c r="G7912" s="26" t="s">
        <v>7</v>
      </c>
      <c r="H7912" s="30">
        <v>-106015</v>
      </c>
      <c r="I7912" s="24"/>
      <c r="J7912" s="36"/>
      <c r="K7912" s="24"/>
      <c r="L7912" s="24"/>
      <c r="M7912" s="80" t="str">
        <f>IFERROR((Base_actualizacion!$L7907/Base_actualizacion!$K7907)," " )</f>
        <v xml:space="preserve"> </v>
      </c>
    </row>
    <row r="7913" spans="2:13" ht="24.9" customHeight="1" outlineLevel="2" x14ac:dyDescent="0.3">
      <c r="B7913" s="47" t="s">
        <v>2133</v>
      </c>
      <c r="C7913" s="46" t="s">
        <v>112</v>
      </c>
      <c r="D7913" s="46" t="s">
        <v>1283</v>
      </c>
      <c r="E7913" s="46" t="s">
        <v>1291</v>
      </c>
      <c r="F7913" s="45" t="s">
        <v>1290</v>
      </c>
      <c r="G7913" s="26" t="s">
        <v>2136</v>
      </c>
      <c r="H7913" s="30">
        <v>128738</v>
      </c>
      <c r="I7913" s="30">
        <v>128738</v>
      </c>
      <c r="J7913" s="36">
        <f>I7913/H7913</f>
        <v>1</v>
      </c>
      <c r="K7913" s="24"/>
      <c r="L7913" s="24"/>
      <c r="M7913" s="80"/>
    </row>
    <row r="7914" spans="2:13" ht="24.9" customHeight="1" outlineLevel="1" x14ac:dyDescent="0.3">
      <c r="B7914" s="44" t="str">
        <f>B7913</f>
        <v>ASIGNACIONES DIRECTAS (20% DEL SGR)</v>
      </c>
      <c r="C7914" s="43" t="s">
        <v>112</v>
      </c>
      <c r="D7914" s="43" t="s">
        <v>1283</v>
      </c>
      <c r="E7914" s="43" t="s">
        <v>1291</v>
      </c>
      <c r="F7914" s="42" t="s">
        <v>1290</v>
      </c>
      <c r="G7914" s="18" t="s">
        <v>3</v>
      </c>
      <c r="H7914" s="32">
        <f>SUBTOTAL(9,H7911:H7913)</f>
        <v>552798</v>
      </c>
      <c r="I7914" s="32">
        <f>SUBTOTAL(9,I7911:I7913)</f>
        <v>128738</v>
      </c>
      <c r="J7914" s="31">
        <f>SUBTOTAL(9,J7911:J7913)</f>
        <v>1</v>
      </c>
      <c r="K7914" s="14">
        <f>SUBTOTAL(9,K7911:K7913)</f>
        <v>49197</v>
      </c>
      <c r="L7914" s="14">
        <f>SUBTOTAL(9,L7911:L7913)</f>
        <v>0</v>
      </c>
      <c r="M7914" s="80">
        <f>SUBTOTAL(9,M7911:M7913)</f>
        <v>0</v>
      </c>
    </row>
    <row r="7915" spans="2:13" ht="24.9" customHeight="1" outlineLevel="2" x14ac:dyDescent="0.3">
      <c r="B7915" s="47" t="s">
        <v>2133</v>
      </c>
      <c r="C7915" s="46" t="s">
        <v>112</v>
      </c>
      <c r="D7915" s="46" t="s">
        <v>1283</v>
      </c>
      <c r="E7915" s="46" t="s">
        <v>1289</v>
      </c>
      <c r="F7915" s="45" t="s">
        <v>1288</v>
      </c>
      <c r="G7915" s="26" t="s">
        <v>0</v>
      </c>
      <c r="H7915" s="30">
        <v>259070938</v>
      </c>
      <c r="I7915" s="30">
        <v>11950573.16</v>
      </c>
      <c r="J7915" s="36">
        <f>I7915/H7915</f>
        <v>4.6128574869327872E-2</v>
      </c>
      <c r="K7915" s="30">
        <v>23193973</v>
      </c>
      <c r="L7915" s="30">
        <f>I7915</f>
        <v>11950573.16</v>
      </c>
      <c r="M7915" s="80">
        <f>L7915/K7915</f>
        <v>0.51524476466364777</v>
      </c>
    </row>
    <row r="7916" spans="2:13" ht="24.9" customHeight="1" outlineLevel="2" x14ac:dyDescent="0.3">
      <c r="B7916" s="47" t="s">
        <v>2133</v>
      </c>
      <c r="C7916" s="46" t="s">
        <v>112</v>
      </c>
      <c r="D7916" s="46" t="s">
        <v>1283</v>
      </c>
      <c r="E7916" s="46" t="s">
        <v>1289</v>
      </c>
      <c r="F7916" s="45" t="s">
        <v>1288</v>
      </c>
      <c r="G7916" s="26" t="s">
        <v>7</v>
      </c>
      <c r="H7916" s="30">
        <v>-51814188</v>
      </c>
      <c r="I7916" s="24"/>
      <c r="J7916" s="36"/>
      <c r="K7916" s="24"/>
      <c r="L7916" s="24"/>
      <c r="M7916" s="80" t="str">
        <f>IFERROR((Base_actualizacion!$L7912/Base_actualizacion!$K7912)," " )</f>
        <v xml:space="preserve"> </v>
      </c>
    </row>
    <row r="7917" spans="2:13" ht="24.9" customHeight="1" outlineLevel="2" x14ac:dyDescent="0.3">
      <c r="B7917" s="47" t="s">
        <v>2133</v>
      </c>
      <c r="C7917" s="46" t="s">
        <v>112</v>
      </c>
      <c r="D7917" s="46" t="s">
        <v>1283</v>
      </c>
      <c r="E7917" s="46" t="s">
        <v>1289</v>
      </c>
      <c r="F7917" s="45" t="s">
        <v>1288</v>
      </c>
      <c r="G7917" s="26" t="s">
        <v>2136</v>
      </c>
      <c r="H7917" s="30">
        <v>52336530</v>
      </c>
      <c r="I7917" s="30">
        <v>52336530</v>
      </c>
      <c r="J7917" s="36">
        <f>I7917/H7917</f>
        <v>1</v>
      </c>
      <c r="K7917" s="24"/>
      <c r="L7917" s="24"/>
      <c r="M7917" s="80"/>
    </row>
    <row r="7918" spans="2:13" ht="24.9" customHeight="1" outlineLevel="1" x14ac:dyDescent="0.3">
      <c r="B7918" s="44" t="str">
        <f>B7917</f>
        <v>ASIGNACIONES DIRECTAS (20% DEL SGR)</v>
      </c>
      <c r="C7918" s="43" t="s">
        <v>112</v>
      </c>
      <c r="D7918" s="43" t="s">
        <v>1283</v>
      </c>
      <c r="E7918" s="43" t="s">
        <v>1289</v>
      </c>
      <c r="F7918" s="42" t="s">
        <v>1288</v>
      </c>
      <c r="G7918" s="18" t="s">
        <v>3</v>
      </c>
      <c r="H7918" s="32">
        <f>SUBTOTAL(9,H7915:H7917)</f>
        <v>259593280</v>
      </c>
      <c r="I7918" s="32">
        <f>SUBTOTAL(9,I7915:I7917)</f>
        <v>64287103.159999996</v>
      </c>
      <c r="J7918" s="31">
        <f>SUBTOTAL(9,J7915:J7917)</f>
        <v>1.0461285748693279</v>
      </c>
      <c r="K7918" s="14">
        <f>SUBTOTAL(9,K7915:K7917)</f>
        <v>23193973</v>
      </c>
      <c r="L7918" s="14">
        <f>SUBTOTAL(9,L7915:L7917)</f>
        <v>11950573.16</v>
      </c>
      <c r="M7918" s="80">
        <f>SUBTOTAL(9,M7915:M7917)</f>
        <v>0.51524476466364777</v>
      </c>
    </row>
    <row r="7919" spans="2:13" ht="24.9" customHeight="1" outlineLevel="2" x14ac:dyDescent="0.3">
      <c r="B7919" s="47" t="s">
        <v>2133</v>
      </c>
      <c r="C7919" s="46" t="s">
        <v>112</v>
      </c>
      <c r="D7919" s="46" t="s">
        <v>1283</v>
      </c>
      <c r="E7919" s="46" t="s">
        <v>1287</v>
      </c>
      <c r="F7919" s="45" t="s">
        <v>1286</v>
      </c>
      <c r="G7919" s="26" t="s">
        <v>0</v>
      </c>
      <c r="H7919" s="30">
        <v>149102</v>
      </c>
      <c r="I7919" s="30">
        <v>0</v>
      </c>
      <c r="J7919" s="36">
        <f>I7919/H7919</f>
        <v>0</v>
      </c>
      <c r="K7919" s="30">
        <v>13418</v>
      </c>
      <c r="L7919" s="30">
        <f>I7919</f>
        <v>0</v>
      </c>
      <c r="M7919" s="80">
        <f>L7919/K7919</f>
        <v>0</v>
      </c>
    </row>
    <row r="7920" spans="2:13" ht="24.9" customHeight="1" outlineLevel="2" x14ac:dyDescent="0.3">
      <c r="B7920" s="47" t="s">
        <v>2133</v>
      </c>
      <c r="C7920" s="46" t="s">
        <v>112</v>
      </c>
      <c r="D7920" s="46" t="s">
        <v>1283</v>
      </c>
      <c r="E7920" s="46" t="s">
        <v>1287</v>
      </c>
      <c r="F7920" s="45" t="s">
        <v>1286</v>
      </c>
      <c r="G7920" s="26" t="s">
        <v>7</v>
      </c>
      <c r="H7920" s="30">
        <v>-29820</v>
      </c>
      <c r="I7920" s="24"/>
      <c r="J7920" s="36"/>
      <c r="K7920" s="24"/>
      <c r="L7920" s="24"/>
      <c r="M7920" s="80" t="str">
        <f>IFERROR((Base_actualizacion!$L7916/Base_actualizacion!$K7916)," " )</f>
        <v xml:space="preserve"> </v>
      </c>
    </row>
    <row r="7921" spans="2:13" ht="24.9" customHeight="1" outlineLevel="2" x14ac:dyDescent="0.3">
      <c r="B7921" s="47" t="s">
        <v>2133</v>
      </c>
      <c r="C7921" s="46" t="s">
        <v>112</v>
      </c>
      <c r="D7921" s="46" t="s">
        <v>1283</v>
      </c>
      <c r="E7921" s="46" t="s">
        <v>1287</v>
      </c>
      <c r="F7921" s="45" t="s">
        <v>1286</v>
      </c>
      <c r="G7921" s="26" t="s">
        <v>13</v>
      </c>
      <c r="H7921" s="30">
        <v>504723</v>
      </c>
      <c r="I7921" s="30">
        <v>504723</v>
      </c>
      <c r="J7921" s="36">
        <f>H7921/I7921</f>
        <v>1</v>
      </c>
      <c r="K7921" s="24"/>
      <c r="L7921" s="24"/>
      <c r="M7921" s="80"/>
    </row>
    <row r="7922" spans="2:13" ht="24.9" customHeight="1" outlineLevel="2" x14ac:dyDescent="0.3">
      <c r="B7922" s="47" t="s">
        <v>2133</v>
      </c>
      <c r="C7922" s="46" t="s">
        <v>112</v>
      </c>
      <c r="D7922" s="46" t="s">
        <v>1283</v>
      </c>
      <c r="E7922" s="46" t="s">
        <v>1287</v>
      </c>
      <c r="F7922" s="45" t="s">
        <v>1286</v>
      </c>
      <c r="G7922" s="26" t="s">
        <v>2136</v>
      </c>
      <c r="H7922" s="30">
        <v>207829</v>
      </c>
      <c r="I7922" s="30">
        <v>207829</v>
      </c>
      <c r="J7922" s="36">
        <f>I7922/H7922</f>
        <v>1</v>
      </c>
      <c r="K7922" s="24"/>
      <c r="L7922" s="24"/>
      <c r="M7922" s="80"/>
    </row>
    <row r="7923" spans="2:13" ht="24.9" customHeight="1" outlineLevel="1" x14ac:dyDescent="0.3">
      <c r="B7923" s="44" t="str">
        <f>B7922</f>
        <v>ASIGNACIONES DIRECTAS (20% DEL SGR)</v>
      </c>
      <c r="C7923" s="43" t="s">
        <v>112</v>
      </c>
      <c r="D7923" s="43" t="s">
        <v>1283</v>
      </c>
      <c r="E7923" s="43" t="s">
        <v>1287</v>
      </c>
      <c r="F7923" s="42" t="s">
        <v>1286</v>
      </c>
      <c r="G7923" s="18" t="s">
        <v>3</v>
      </c>
      <c r="H7923" s="32">
        <f>SUBTOTAL(9,H7919:H7922)</f>
        <v>831834</v>
      </c>
      <c r="I7923" s="32">
        <f>SUBTOTAL(9,I7919:I7922)</f>
        <v>712552</v>
      </c>
      <c r="J7923" s="31">
        <f>SUBTOTAL(9,J7919:J7922)</f>
        <v>2</v>
      </c>
      <c r="K7923" s="14">
        <f>SUBTOTAL(9,K7919:K7922)</f>
        <v>13418</v>
      </c>
      <c r="L7923" s="14">
        <f>SUBTOTAL(9,L7920:L7922)</f>
        <v>0</v>
      </c>
      <c r="M7923" s="80">
        <f>SUBTOTAL(9,M7919:M7922)</f>
        <v>0</v>
      </c>
    </row>
    <row r="7924" spans="2:13" ht="24.9" customHeight="1" outlineLevel="2" x14ac:dyDescent="0.3">
      <c r="B7924" s="47" t="s">
        <v>2133</v>
      </c>
      <c r="C7924" s="46" t="s">
        <v>112</v>
      </c>
      <c r="D7924" s="46" t="s">
        <v>1283</v>
      </c>
      <c r="E7924" s="46" t="s">
        <v>1285</v>
      </c>
      <c r="F7924" s="45" t="s">
        <v>1284</v>
      </c>
      <c r="G7924" s="26" t="s">
        <v>0</v>
      </c>
      <c r="H7924" s="30">
        <v>2676036</v>
      </c>
      <c r="I7924" s="30">
        <v>0</v>
      </c>
      <c r="J7924" s="36">
        <f>I7924/H7924</f>
        <v>0</v>
      </c>
      <c r="K7924" s="30">
        <v>222847</v>
      </c>
      <c r="L7924" s="30">
        <f>I7924</f>
        <v>0</v>
      </c>
      <c r="M7924" s="80">
        <f>L7924/K7924</f>
        <v>0</v>
      </c>
    </row>
    <row r="7925" spans="2:13" ht="24.9" customHeight="1" outlineLevel="2" x14ac:dyDescent="0.3">
      <c r="B7925" s="47" t="s">
        <v>2133</v>
      </c>
      <c r="C7925" s="46" t="s">
        <v>112</v>
      </c>
      <c r="D7925" s="46" t="s">
        <v>1283</v>
      </c>
      <c r="E7925" s="46" t="s">
        <v>1285</v>
      </c>
      <c r="F7925" s="45" t="s">
        <v>1284</v>
      </c>
      <c r="G7925" s="26" t="s">
        <v>7</v>
      </c>
      <c r="H7925" s="30">
        <v>-535207</v>
      </c>
      <c r="I7925" s="24"/>
      <c r="J7925" s="36"/>
      <c r="K7925" s="24"/>
      <c r="L7925" s="24"/>
      <c r="M7925" s="80" t="str">
        <f>IFERROR((Base_actualizacion!$L7921/Base_actualizacion!$K7921)," " )</f>
        <v xml:space="preserve"> </v>
      </c>
    </row>
    <row r="7926" spans="2:13" ht="24.9" customHeight="1" outlineLevel="2" x14ac:dyDescent="0.3">
      <c r="B7926" s="47" t="s">
        <v>2133</v>
      </c>
      <c r="C7926" s="46" t="s">
        <v>112</v>
      </c>
      <c r="D7926" s="46" t="s">
        <v>1283</v>
      </c>
      <c r="E7926" s="46" t="s">
        <v>1285</v>
      </c>
      <c r="F7926" s="45" t="s">
        <v>1284</v>
      </c>
      <c r="G7926" s="26" t="s">
        <v>2136</v>
      </c>
      <c r="H7926" s="30">
        <v>124179</v>
      </c>
      <c r="I7926" s="30">
        <v>124179</v>
      </c>
      <c r="J7926" s="36">
        <f>I7926/H7926</f>
        <v>1</v>
      </c>
      <c r="K7926" s="24"/>
      <c r="L7926" s="24"/>
      <c r="M7926" s="80"/>
    </row>
    <row r="7927" spans="2:13" ht="24.9" customHeight="1" outlineLevel="1" x14ac:dyDescent="0.3">
      <c r="B7927" s="44" t="str">
        <f>B7926</f>
        <v>ASIGNACIONES DIRECTAS (20% DEL SGR)</v>
      </c>
      <c r="C7927" s="43" t="s">
        <v>112</v>
      </c>
      <c r="D7927" s="43" t="s">
        <v>1283</v>
      </c>
      <c r="E7927" s="43" t="s">
        <v>1285</v>
      </c>
      <c r="F7927" s="42" t="s">
        <v>1284</v>
      </c>
      <c r="G7927" s="18" t="s">
        <v>3</v>
      </c>
      <c r="H7927" s="32">
        <f>SUBTOTAL(9,H7924:H7926)</f>
        <v>2265008</v>
      </c>
      <c r="I7927" s="32">
        <f>SUBTOTAL(9,I7924:I7926)</f>
        <v>124179</v>
      </c>
      <c r="J7927" s="31">
        <f>SUBTOTAL(9,J7924:J7926)</f>
        <v>1</v>
      </c>
      <c r="K7927" s="14">
        <f>SUBTOTAL(9,K7924:K7926)</f>
        <v>222847</v>
      </c>
      <c r="L7927" s="14">
        <f>SUBTOTAL(9,L7924:L7926)</f>
        <v>0</v>
      </c>
      <c r="M7927" s="80">
        <f>SUBTOTAL(9,M7924:M7926)</f>
        <v>0</v>
      </c>
    </row>
    <row r="7928" spans="2:13" ht="24.9" customHeight="1" outlineLevel="2" x14ac:dyDescent="0.3">
      <c r="B7928" s="47" t="s">
        <v>2133</v>
      </c>
      <c r="C7928" s="46" t="s">
        <v>112</v>
      </c>
      <c r="D7928" s="46" t="s">
        <v>1283</v>
      </c>
      <c r="E7928" s="46" t="s">
        <v>1282</v>
      </c>
      <c r="F7928" s="45" t="s">
        <v>1281</v>
      </c>
      <c r="G7928" s="26" t="s">
        <v>0</v>
      </c>
      <c r="H7928" s="30">
        <v>5093336</v>
      </c>
      <c r="I7928" s="30">
        <v>186138.8</v>
      </c>
      <c r="J7928" s="36">
        <f>I7928/H7928</f>
        <v>3.6545556782431002E-2</v>
      </c>
      <c r="K7928" s="30">
        <v>439336</v>
      </c>
      <c r="L7928" s="30">
        <f>I7928</f>
        <v>186138.8</v>
      </c>
      <c r="M7928" s="80">
        <f>L7928/K7928</f>
        <v>0.42368210208132268</v>
      </c>
    </row>
    <row r="7929" spans="2:13" ht="24.9" customHeight="1" outlineLevel="2" x14ac:dyDescent="0.3">
      <c r="B7929" s="47" t="s">
        <v>2133</v>
      </c>
      <c r="C7929" s="46" t="s">
        <v>112</v>
      </c>
      <c r="D7929" s="46" t="s">
        <v>1283</v>
      </c>
      <c r="E7929" s="46" t="s">
        <v>1282</v>
      </c>
      <c r="F7929" s="45" t="s">
        <v>1281</v>
      </c>
      <c r="G7929" s="26" t="s">
        <v>7</v>
      </c>
      <c r="H7929" s="30">
        <v>-1018667</v>
      </c>
      <c r="I7929" s="24"/>
      <c r="J7929" s="36"/>
      <c r="K7929" s="24"/>
      <c r="L7929" s="24"/>
      <c r="M7929" s="80" t="str">
        <f>IFERROR((Base_actualizacion!$L7925/Base_actualizacion!$K7925)," " )</f>
        <v xml:space="preserve"> </v>
      </c>
    </row>
    <row r="7930" spans="2:13" ht="24.9" customHeight="1" outlineLevel="2" x14ac:dyDescent="0.3">
      <c r="B7930" s="47" t="s">
        <v>2133</v>
      </c>
      <c r="C7930" s="46" t="s">
        <v>112</v>
      </c>
      <c r="D7930" s="46" t="s">
        <v>1283</v>
      </c>
      <c r="E7930" s="46" t="s">
        <v>1282</v>
      </c>
      <c r="F7930" s="45" t="s">
        <v>1281</v>
      </c>
      <c r="G7930" s="26" t="s">
        <v>2137</v>
      </c>
      <c r="H7930" s="30">
        <v>15042</v>
      </c>
      <c r="I7930" s="24"/>
      <c r="J7930" s="36">
        <f>IFERROR((H7930/I7930),0)</f>
        <v>0</v>
      </c>
      <c r="K7930" s="24"/>
      <c r="L7930" s="24"/>
      <c r="M7930" s="80"/>
    </row>
    <row r="7931" spans="2:13" ht="24.9" customHeight="1" outlineLevel="2" x14ac:dyDescent="0.3">
      <c r="B7931" s="47" t="s">
        <v>2133</v>
      </c>
      <c r="C7931" s="46" t="s">
        <v>112</v>
      </c>
      <c r="D7931" s="46" t="s">
        <v>1283</v>
      </c>
      <c r="E7931" s="46" t="s">
        <v>1282</v>
      </c>
      <c r="F7931" s="45" t="s">
        <v>1281</v>
      </c>
      <c r="G7931" s="26" t="s">
        <v>2136</v>
      </c>
      <c r="H7931" s="30">
        <v>1131583</v>
      </c>
      <c r="I7931" s="30">
        <v>1131583</v>
      </c>
      <c r="J7931" s="36">
        <f>I7931/H7931</f>
        <v>1</v>
      </c>
      <c r="K7931" s="24"/>
      <c r="L7931" s="24"/>
      <c r="M7931" s="80"/>
    </row>
    <row r="7932" spans="2:13" ht="24.9" customHeight="1" outlineLevel="1" x14ac:dyDescent="0.3">
      <c r="B7932" s="44" t="str">
        <f>B7931</f>
        <v>ASIGNACIONES DIRECTAS (20% DEL SGR)</v>
      </c>
      <c r="C7932" s="43" t="s">
        <v>112</v>
      </c>
      <c r="D7932" s="43" t="s">
        <v>1283</v>
      </c>
      <c r="E7932" s="43" t="s">
        <v>1282</v>
      </c>
      <c r="F7932" s="42" t="s">
        <v>1281</v>
      </c>
      <c r="G7932" s="18" t="s">
        <v>3</v>
      </c>
      <c r="H7932" s="32">
        <f>SUBTOTAL(9,H7928:H7931)</f>
        <v>5221294</v>
      </c>
      <c r="I7932" s="32">
        <f>SUBTOTAL(9,I7928:I7931)</f>
        <v>1317721.8</v>
      </c>
      <c r="J7932" s="31">
        <f>SUBTOTAL(9,J7928:J7931)</f>
        <v>1.0365455567824311</v>
      </c>
      <c r="K7932" s="14">
        <f>SUBTOTAL(9,K7928:K7931)</f>
        <v>439336</v>
      </c>
      <c r="L7932" s="14">
        <f>SUBTOTAL(9,L7929:L7931)</f>
        <v>0</v>
      </c>
      <c r="M7932" s="80">
        <f>SUBTOTAL(9,M7928:M7931)</f>
        <v>0.42368210208132268</v>
      </c>
    </row>
    <row r="7933" spans="2:13" ht="24.9" customHeight="1" outlineLevel="2" x14ac:dyDescent="0.3">
      <c r="B7933" s="47" t="s">
        <v>2133</v>
      </c>
      <c r="C7933" s="46" t="s">
        <v>44</v>
      </c>
      <c r="D7933" s="46" t="s">
        <v>1236</v>
      </c>
      <c r="E7933" s="46" t="s">
        <v>2030</v>
      </c>
      <c r="F7933" s="45" t="s">
        <v>1236</v>
      </c>
      <c r="G7933" s="26" t="s">
        <v>0</v>
      </c>
      <c r="H7933" s="30">
        <v>439217283429</v>
      </c>
      <c r="I7933" s="30">
        <v>64815296443.119995</v>
      </c>
      <c r="J7933" s="36">
        <f>I7933/H7933</f>
        <v>0.14757000438849413</v>
      </c>
      <c r="K7933" s="30">
        <v>38180820961.220001</v>
      </c>
      <c r="L7933" s="30">
        <f>I7933</f>
        <v>64815296443.119995</v>
      </c>
      <c r="M7933" s="80">
        <f>L7933/K7933</f>
        <v>1.6975878153314841</v>
      </c>
    </row>
    <row r="7934" spans="2:13" ht="24.9" customHeight="1" outlineLevel="2" x14ac:dyDescent="0.3">
      <c r="B7934" s="47" t="s">
        <v>2133</v>
      </c>
      <c r="C7934" s="46" t="s">
        <v>44</v>
      </c>
      <c r="D7934" s="46" t="s">
        <v>1236</v>
      </c>
      <c r="E7934" s="46" t="s">
        <v>2030</v>
      </c>
      <c r="F7934" s="45" t="s">
        <v>1236</v>
      </c>
      <c r="G7934" s="26" t="s">
        <v>7</v>
      </c>
      <c r="H7934" s="30">
        <v>-87843456686</v>
      </c>
      <c r="I7934" s="24"/>
      <c r="J7934" s="36"/>
      <c r="K7934" s="24"/>
      <c r="L7934" s="24"/>
      <c r="M7934" s="80" t="str">
        <f>IFERROR((Base_actualizacion!$L7930/Base_actualizacion!$K7930)," " )</f>
        <v xml:space="preserve"> </v>
      </c>
    </row>
    <row r="7935" spans="2:13" ht="24.9" customHeight="1" outlineLevel="2" x14ac:dyDescent="0.3">
      <c r="B7935" s="47" t="s">
        <v>2133</v>
      </c>
      <c r="C7935" s="46" t="s">
        <v>44</v>
      </c>
      <c r="D7935" s="46" t="s">
        <v>1236</v>
      </c>
      <c r="E7935" s="46" t="s">
        <v>2030</v>
      </c>
      <c r="F7935" s="45" t="s">
        <v>1236</v>
      </c>
      <c r="G7935" s="26" t="s">
        <v>2137</v>
      </c>
      <c r="H7935" s="30">
        <v>531651</v>
      </c>
      <c r="I7935" s="24"/>
      <c r="J7935" s="36">
        <f>IFERROR((H7935/I7935),0)</f>
        <v>0</v>
      </c>
      <c r="K7935" s="24"/>
      <c r="L7935" s="24"/>
      <c r="M7935" s="80"/>
    </row>
    <row r="7936" spans="2:13" ht="24.9" customHeight="1" outlineLevel="2" x14ac:dyDescent="0.3">
      <c r="B7936" s="47" t="s">
        <v>2133</v>
      </c>
      <c r="C7936" s="46" t="s">
        <v>44</v>
      </c>
      <c r="D7936" s="46" t="s">
        <v>1236</v>
      </c>
      <c r="E7936" s="46" t="s">
        <v>2030</v>
      </c>
      <c r="F7936" s="45" t="s">
        <v>1236</v>
      </c>
      <c r="G7936" s="26" t="s">
        <v>13</v>
      </c>
      <c r="H7936" s="30">
        <v>5608037385</v>
      </c>
      <c r="I7936" s="30">
        <v>5608037385</v>
      </c>
      <c r="J7936" s="36">
        <f>H7936/I7936</f>
        <v>1</v>
      </c>
      <c r="K7936" s="24"/>
      <c r="L7936" s="24"/>
      <c r="M7936" s="80"/>
    </row>
    <row r="7937" spans="2:13" ht="24.9" customHeight="1" outlineLevel="2" x14ac:dyDescent="0.3">
      <c r="B7937" s="47" t="s">
        <v>2133</v>
      </c>
      <c r="C7937" s="46" t="s">
        <v>44</v>
      </c>
      <c r="D7937" s="46" t="s">
        <v>1236</v>
      </c>
      <c r="E7937" s="46" t="s">
        <v>2030</v>
      </c>
      <c r="F7937" s="45" t="s">
        <v>1236</v>
      </c>
      <c r="G7937" s="26" t="s">
        <v>2136</v>
      </c>
      <c r="H7937" s="30">
        <v>23321614353</v>
      </c>
      <c r="I7937" s="30">
        <v>23321614353</v>
      </c>
      <c r="J7937" s="36">
        <f>I7937/H7937</f>
        <v>1</v>
      </c>
      <c r="K7937" s="24"/>
      <c r="L7937" s="24"/>
      <c r="M7937" s="80"/>
    </row>
    <row r="7938" spans="2:13" ht="24.9" customHeight="1" outlineLevel="1" x14ac:dyDescent="0.3">
      <c r="B7938" s="44" t="str">
        <f>B7937</f>
        <v>ASIGNACIONES DIRECTAS (20% DEL SGR)</v>
      </c>
      <c r="C7938" s="43" t="s">
        <v>44</v>
      </c>
      <c r="D7938" s="43" t="s">
        <v>1236</v>
      </c>
      <c r="E7938" s="43" t="s">
        <v>2030</v>
      </c>
      <c r="F7938" s="42" t="s">
        <v>1236</v>
      </c>
      <c r="G7938" s="18" t="s">
        <v>3</v>
      </c>
      <c r="H7938" s="32">
        <f>SUBTOTAL(9,H7933:H7937)</f>
        <v>380304010132</v>
      </c>
      <c r="I7938" s="32">
        <f>SUBTOTAL(9,I7933:I7937)</f>
        <v>93744948181.119995</v>
      </c>
      <c r="J7938" s="31">
        <f>SUBTOTAL(9,J7933:J7937)</f>
        <v>2.147570004388494</v>
      </c>
      <c r="K7938" s="14">
        <f>SUBTOTAL(9,K7933:K7937)</f>
        <v>38180820961.220001</v>
      </c>
      <c r="L7938" s="14">
        <f>SUBTOTAL(9,L7935:L7937)</f>
        <v>0</v>
      </c>
      <c r="M7938" s="80">
        <f>SUBTOTAL(9,M7933:M7937)</f>
        <v>1.6975878153314841</v>
      </c>
    </row>
    <row r="7939" spans="2:13" ht="24.9" customHeight="1" outlineLevel="2" x14ac:dyDescent="0.3">
      <c r="B7939" s="47" t="s">
        <v>2133</v>
      </c>
      <c r="C7939" s="46" t="s">
        <v>44</v>
      </c>
      <c r="D7939" s="46" t="s">
        <v>1236</v>
      </c>
      <c r="E7939" s="46" t="s">
        <v>1280</v>
      </c>
      <c r="F7939" s="45" t="s">
        <v>1279</v>
      </c>
      <c r="G7939" s="26" t="s">
        <v>0</v>
      </c>
      <c r="H7939" s="30">
        <v>30143872</v>
      </c>
      <c r="I7939" s="30">
        <v>30143872</v>
      </c>
      <c r="J7939" s="36">
        <f>I7939/H7939</f>
        <v>1</v>
      </c>
      <c r="K7939" s="30">
        <v>2639297</v>
      </c>
      <c r="L7939" s="30">
        <f>I7939</f>
        <v>30143872</v>
      </c>
      <c r="M7939" s="80">
        <f>L7939/K7939</f>
        <v>11.421174653705135</v>
      </c>
    </row>
    <row r="7940" spans="2:13" ht="24.9" customHeight="1" outlineLevel="2" x14ac:dyDescent="0.3">
      <c r="B7940" s="47" t="s">
        <v>2133</v>
      </c>
      <c r="C7940" s="46" t="s">
        <v>44</v>
      </c>
      <c r="D7940" s="46" t="s">
        <v>1236</v>
      </c>
      <c r="E7940" s="46" t="s">
        <v>1280</v>
      </c>
      <c r="F7940" s="45" t="s">
        <v>1279</v>
      </c>
      <c r="G7940" s="26" t="s">
        <v>7</v>
      </c>
      <c r="H7940" s="30">
        <v>-6028774</v>
      </c>
      <c r="I7940" s="24"/>
      <c r="J7940" s="36"/>
      <c r="K7940" s="24"/>
      <c r="L7940" s="24"/>
      <c r="M7940" s="80" t="str">
        <f>IFERROR((Base_actualizacion!$L7936/Base_actualizacion!$K7936)," " )</f>
        <v xml:space="preserve"> </v>
      </c>
    </row>
    <row r="7941" spans="2:13" ht="24.9" customHeight="1" outlineLevel="2" x14ac:dyDescent="0.3">
      <c r="B7941" s="47" t="s">
        <v>2133</v>
      </c>
      <c r="C7941" s="46" t="s">
        <v>44</v>
      </c>
      <c r="D7941" s="46" t="s">
        <v>1236</v>
      </c>
      <c r="E7941" s="46" t="s">
        <v>1280</v>
      </c>
      <c r="F7941" s="45" t="s">
        <v>1279</v>
      </c>
      <c r="G7941" s="26" t="s">
        <v>2137</v>
      </c>
      <c r="H7941" s="30">
        <v>82930</v>
      </c>
      <c r="I7941" s="24"/>
      <c r="J7941" s="36">
        <f>IFERROR((H7941/I7941),0)</f>
        <v>0</v>
      </c>
      <c r="K7941" s="24"/>
      <c r="L7941" s="24"/>
      <c r="M7941" s="80"/>
    </row>
    <row r="7942" spans="2:13" ht="24.9" customHeight="1" outlineLevel="2" x14ac:dyDescent="0.3">
      <c r="B7942" s="47" t="s">
        <v>2133</v>
      </c>
      <c r="C7942" s="46" t="s">
        <v>44</v>
      </c>
      <c r="D7942" s="46" t="s">
        <v>1236</v>
      </c>
      <c r="E7942" s="46" t="s">
        <v>1280</v>
      </c>
      <c r="F7942" s="45" t="s">
        <v>1279</v>
      </c>
      <c r="G7942" s="26" t="s">
        <v>2136</v>
      </c>
      <c r="H7942" s="30">
        <v>31660373</v>
      </c>
      <c r="I7942" s="30">
        <v>31660373</v>
      </c>
      <c r="J7942" s="36">
        <f>I7942/H7942</f>
        <v>1</v>
      </c>
      <c r="K7942" s="24"/>
      <c r="L7942" s="24"/>
      <c r="M7942" s="80"/>
    </row>
    <row r="7943" spans="2:13" ht="24.9" customHeight="1" outlineLevel="1" x14ac:dyDescent="0.3">
      <c r="B7943" s="44" t="str">
        <f>B7942</f>
        <v>ASIGNACIONES DIRECTAS (20% DEL SGR)</v>
      </c>
      <c r="C7943" s="43" t="s">
        <v>44</v>
      </c>
      <c r="D7943" s="43" t="s">
        <v>1236</v>
      </c>
      <c r="E7943" s="43" t="s">
        <v>1280</v>
      </c>
      <c r="F7943" s="42" t="s">
        <v>1279</v>
      </c>
      <c r="G7943" s="18" t="s">
        <v>3</v>
      </c>
      <c r="H7943" s="32">
        <f>SUBTOTAL(9,H7939:H7942)</f>
        <v>55858401</v>
      </c>
      <c r="I7943" s="32">
        <f>SUBTOTAL(9,I7939:I7942)</f>
        <v>61804245</v>
      </c>
      <c r="J7943" s="31">
        <f>SUBTOTAL(9,J7939:J7942)</f>
        <v>2</v>
      </c>
      <c r="K7943" s="14">
        <f>SUBTOTAL(9,K7939:K7942)</f>
        <v>2639297</v>
      </c>
      <c r="L7943" s="14">
        <f>SUBTOTAL(9,L7940:L7942)</f>
        <v>0</v>
      </c>
      <c r="M7943" s="80">
        <f>SUBTOTAL(9,M7939:M7942)</f>
        <v>11.421174653705135</v>
      </c>
    </row>
    <row r="7944" spans="2:13" ht="24.9" customHeight="1" outlineLevel="2" x14ac:dyDescent="0.3">
      <c r="B7944" s="47" t="s">
        <v>2133</v>
      </c>
      <c r="C7944" s="46" t="s">
        <v>44</v>
      </c>
      <c r="D7944" s="46" t="s">
        <v>1236</v>
      </c>
      <c r="E7944" s="46" t="s">
        <v>1278</v>
      </c>
      <c r="F7944" s="45" t="s">
        <v>1277</v>
      </c>
      <c r="G7944" s="26" t="s">
        <v>0</v>
      </c>
      <c r="H7944" s="30">
        <v>804808073</v>
      </c>
      <c r="I7944" s="30">
        <v>32281364.299999997</v>
      </c>
      <c r="J7944" s="36">
        <f>I7944/H7944</f>
        <v>4.0110636787809656E-2</v>
      </c>
      <c r="K7944" s="30">
        <v>40008475.920000002</v>
      </c>
      <c r="L7944" s="30">
        <f>I7944</f>
        <v>32281364.299999997</v>
      </c>
      <c r="M7944" s="80">
        <f>L7944/K7944</f>
        <v>0.80686313481545879</v>
      </c>
    </row>
    <row r="7945" spans="2:13" ht="24.9" customHeight="1" outlineLevel="2" x14ac:dyDescent="0.3">
      <c r="B7945" s="47" t="s">
        <v>2133</v>
      </c>
      <c r="C7945" s="46" t="s">
        <v>44</v>
      </c>
      <c r="D7945" s="46" t="s">
        <v>1236</v>
      </c>
      <c r="E7945" s="46" t="s">
        <v>1278</v>
      </c>
      <c r="F7945" s="45" t="s">
        <v>1277</v>
      </c>
      <c r="G7945" s="26" t="s">
        <v>7</v>
      </c>
      <c r="H7945" s="30">
        <v>-160961615</v>
      </c>
      <c r="I7945" s="24"/>
      <c r="J7945" s="36"/>
      <c r="K7945" s="24"/>
      <c r="L7945" s="24"/>
      <c r="M7945" s="80" t="str">
        <f>IFERROR((Base_actualizacion!$L7941/Base_actualizacion!$K7941)," " )</f>
        <v xml:space="preserve"> </v>
      </c>
    </row>
    <row r="7946" spans="2:13" ht="24.9" customHeight="1" outlineLevel="2" x14ac:dyDescent="0.3">
      <c r="B7946" s="47" t="s">
        <v>2133</v>
      </c>
      <c r="C7946" s="46" t="s">
        <v>44</v>
      </c>
      <c r="D7946" s="46" t="s">
        <v>1236</v>
      </c>
      <c r="E7946" s="46" t="s">
        <v>1278</v>
      </c>
      <c r="F7946" s="45" t="s">
        <v>1277</v>
      </c>
      <c r="G7946" s="26" t="s">
        <v>2136</v>
      </c>
      <c r="H7946" s="30">
        <v>144921642</v>
      </c>
      <c r="I7946" s="30">
        <v>144921642</v>
      </c>
      <c r="J7946" s="36">
        <f>I7946/H7946</f>
        <v>1</v>
      </c>
      <c r="K7946" s="24"/>
      <c r="L7946" s="24"/>
      <c r="M7946" s="80"/>
    </row>
    <row r="7947" spans="2:13" ht="24.9" customHeight="1" outlineLevel="1" x14ac:dyDescent="0.3">
      <c r="B7947" s="44" t="str">
        <f>B7946</f>
        <v>ASIGNACIONES DIRECTAS (20% DEL SGR)</v>
      </c>
      <c r="C7947" s="43" t="s">
        <v>44</v>
      </c>
      <c r="D7947" s="43" t="s">
        <v>1236</v>
      </c>
      <c r="E7947" s="43" t="s">
        <v>1278</v>
      </c>
      <c r="F7947" s="42" t="s">
        <v>1277</v>
      </c>
      <c r="G7947" s="18" t="s">
        <v>3</v>
      </c>
      <c r="H7947" s="32">
        <f>SUBTOTAL(9,H7944:H7946)</f>
        <v>788768100</v>
      </c>
      <c r="I7947" s="32">
        <f>SUBTOTAL(9,I7944:I7946)</f>
        <v>177203006.30000001</v>
      </c>
      <c r="J7947" s="31">
        <f>SUBTOTAL(9,J7944:J7946)</f>
        <v>1.0401106367878097</v>
      </c>
      <c r="K7947" s="14">
        <f>SUBTOTAL(9,K7944:K7946)</f>
        <v>40008475.920000002</v>
      </c>
      <c r="L7947" s="14">
        <f>SUBTOTAL(9,L7944:L7946)</f>
        <v>32281364.299999997</v>
      </c>
      <c r="M7947" s="80">
        <f>SUBTOTAL(9,M7944:M7946)</f>
        <v>0.80686313481545879</v>
      </c>
    </row>
    <row r="7948" spans="2:13" ht="24.9" customHeight="1" outlineLevel="2" x14ac:dyDescent="0.3">
      <c r="B7948" s="47" t="s">
        <v>2133</v>
      </c>
      <c r="C7948" s="46" t="s">
        <v>44</v>
      </c>
      <c r="D7948" s="46" t="s">
        <v>1236</v>
      </c>
      <c r="E7948" s="46" t="s">
        <v>1276</v>
      </c>
      <c r="F7948" s="45" t="s">
        <v>1275</v>
      </c>
      <c r="G7948" s="26" t="s">
        <v>0</v>
      </c>
      <c r="H7948" s="30">
        <v>36185357281</v>
      </c>
      <c r="I7948" s="30">
        <v>6323685772.6499996</v>
      </c>
      <c r="J7948" s="36">
        <f>I7948/H7948</f>
        <v>0.17475814107742427</v>
      </c>
      <c r="K7948" s="30">
        <v>3128925230.2199998</v>
      </c>
      <c r="L7948" s="30">
        <f>I7948</f>
        <v>6323685772.6499996</v>
      </c>
      <c r="M7948" s="80">
        <f>L7948/K7948</f>
        <v>2.0210408710231058</v>
      </c>
    </row>
    <row r="7949" spans="2:13" ht="24.9" customHeight="1" outlineLevel="2" x14ac:dyDescent="0.3">
      <c r="B7949" s="47" t="s">
        <v>2133</v>
      </c>
      <c r="C7949" s="46" t="s">
        <v>44</v>
      </c>
      <c r="D7949" s="46" t="s">
        <v>1236</v>
      </c>
      <c r="E7949" s="46" t="s">
        <v>1276</v>
      </c>
      <c r="F7949" s="45" t="s">
        <v>1275</v>
      </c>
      <c r="G7949" s="26" t="s">
        <v>7</v>
      </c>
      <c r="H7949" s="30">
        <v>-7237071456</v>
      </c>
      <c r="I7949" s="24"/>
      <c r="J7949" s="36"/>
      <c r="K7949" s="24"/>
      <c r="L7949" s="24"/>
      <c r="M7949" s="80" t="str">
        <f>IFERROR((Base_actualizacion!$L7945/Base_actualizacion!$K7945)," " )</f>
        <v xml:space="preserve"> </v>
      </c>
    </row>
    <row r="7950" spans="2:13" ht="24.9" customHeight="1" outlineLevel="2" x14ac:dyDescent="0.3">
      <c r="B7950" s="47" t="s">
        <v>2133</v>
      </c>
      <c r="C7950" s="46" t="s">
        <v>44</v>
      </c>
      <c r="D7950" s="46" t="s">
        <v>1236</v>
      </c>
      <c r="E7950" s="46" t="s">
        <v>1276</v>
      </c>
      <c r="F7950" s="45" t="s">
        <v>1275</v>
      </c>
      <c r="G7950" s="26" t="s">
        <v>2136</v>
      </c>
      <c r="H7950" s="30">
        <v>1130840858</v>
      </c>
      <c r="I7950" s="30">
        <v>1130840858</v>
      </c>
      <c r="J7950" s="36">
        <f>I7950/H7950</f>
        <v>1</v>
      </c>
      <c r="K7950" s="24"/>
      <c r="L7950" s="24"/>
      <c r="M7950" s="80"/>
    </row>
    <row r="7951" spans="2:13" ht="24.9" customHeight="1" outlineLevel="1" x14ac:dyDescent="0.3">
      <c r="B7951" s="44" t="str">
        <f>B7950</f>
        <v>ASIGNACIONES DIRECTAS (20% DEL SGR)</v>
      </c>
      <c r="C7951" s="43" t="s">
        <v>44</v>
      </c>
      <c r="D7951" s="43" t="s">
        <v>1236</v>
      </c>
      <c r="E7951" s="43" t="s">
        <v>1276</v>
      </c>
      <c r="F7951" s="42" t="s">
        <v>1275</v>
      </c>
      <c r="G7951" s="18" t="s">
        <v>3</v>
      </c>
      <c r="H7951" s="32">
        <f>SUBTOTAL(9,H7948:H7950)</f>
        <v>30079126683</v>
      </c>
      <c r="I7951" s="32">
        <f>SUBTOTAL(9,I7948:I7950)</f>
        <v>7454526630.6499996</v>
      </c>
      <c r="J7951" s="31">
        <f>SUBTOTAL(9,J7948:J7950)</f>
        <v>1.1747581410774242</v>
      </c>
      <c r="K7951" s="14">
        <f>SUBTOTAL(9,K7948:K7950)</f>
        <v>3128925230.2199998</v>
      </c>
      <c r="L7951" s="14">
        <f>SUBTOTAL(9,L7948:L7950)</f>
        <v>6323685772.6499996</v>
      </c>
      <c r="M7951" s="80">
        <f>SUBTOTAL(9,M7948:M7950)</f>
        <v>2.0210408710231058</v>
      </c>
    </row>
    <row r="7952" spans="2:13" ht="24.9" customHeight="1" outlineLevel="2" x14ac:dyDescent="0.3">
      <c r="B7952" s="47" t="s">
        <v>2133</v>
      </c>
      <c r="C7952" s="46" t="s">
        <v>44</v>
      </c>
      <c r="D7952" s="46" t="s">
        <v>1236</v>
      </c>
      <c r="E7952" s="46" t="s">
        <v>1274</v>
      </c>
      <c r="F7952" s="45" t="s">
        <v>1273</v>
      </c>
      <c r="G7952" s="26" t="s">
        <v>0</v>
      </c>
      <c r="H7952" s="30">
        <v>22154794</v>
      </c>
      <c r="I7952" s="30">
        <v>13736264.060000001</v>
      </c>
      <c r="J7952" s="36">
        <f>I7952/H7952</f>
        <v>0.62001317006152257</v>
      </c>
      <c r="K7952" s="30">
        <v>1879148.7800000003</v>
      </c>
      <c r="L7952" s="30">
        <f>I7952</f>
        <v>13736264.060000001</v>
      </c>
      <c r="M7952" s="80">
        <f>L7952/K7952</f>
        <v>7.3098331575427462</v>
      </c>
    </row>
    <row r="7953" spans="2:13" ht="24.9" customHeight="1" outlineLevel="2" x14ac:dyDescent="0.3">
      <c r="B7953" s="47" t="s">
        <v>2133</v>
      </c>
      <c r="C7953" s="46" t="s">
        <v>44</v>
      </c>
      <c r="D7953" s="46" t="s">
        <v>1236</v>
      </c>
      <c r="E7953" s="46" t="s">
        <v>1274</v>
      </c>
      <c r="F7953" s="45" t="s">
        <v>1273</v>
      </c>
      <c r="G7953" s="26" t="s">
        <v>7</v>
      </c>
      <c r="H7953" s="30">
        <v>-4430959</v>
      </c>
      <c r="I7953" s="24"/>
      <c r="J7953" s="36"/>
      <c r="K7953" s="24"/>
      <c r="L7953" s="24"/>
      <c r="M7953" s="80" t="str">
        <f>IFERROR((Base_actualizacion!$L7949/Base_actualizacion!$K7949)," " )</f>
        <v xml:space="preserve"> </v>
      </c>
    </row>
    <row r="7954" spans="2:13" ht="24.9" customHeight="1" outlineLevel="2" x14ac:dyDescent="0.3">
      <c r="B7954" s="47" t="s">
        <v>2133</v>
      </c>
      <c r="C7954" s="46" t="s">
        <v>44</v>
      </c>
      <c r="D7954" s="46" t="s">
        <v>1236</v>
      </c>
      <c r="E7954" s="46" t="s">
        <v>1274</v>
      </c>
      <c r="F7954" s="45" t="s">
        <v>1273</v>
      </c>
      <c r="G7954" s="26" t="s">
        <v>2136</v>
      </c>
      <c r="H7954" s="30">
        <v>14357917</v>
      </c>
      <c r="I7954" s="30">
        <v>14357917</v>
      </c>
      <c r="J7954" s="36">
        <f>I7954/H7954</f>
        <v>1</v>
      </c>
      <c r="K7954" s="24"/>
      <c r="L7954" s="24"/>
      <c r="M7954" s="80"/>
    </row>
    <row r="7955" spans="2:13" ht="24.9" customHeight="1" outlineLevel="1" x14ac:dyDescent="0.3">
      <c r="B7955" s="44" t="str">
        <f>B7954</f>
        <v>ASIGNACIONES DIRECTAS (20% DEL SGR)</v>
      </c>
      <c r="C7955" s="43" t="s">
        <v>44</v>
      </c>
      <c r="D7955" s="43" t="s">
        <v>1236</v>
      </c>
      <c r="E7955" s="43" t="s">
        <v>1274</v>
      </c>
      <c r="F7955" s="42" t="s">
        <v>1273</v>
      </c>
      <c r="G7955" s="18" t="s">
        <v>3</v>
      </c>
      <c r="H7955" s="32">
        <f>SUBTOTAL(9,H7952:H7954)</f>
        <v>32081752</v>
      </c>
      <c r="I7955" s="32">
        <f>SUBTOTAL(9,I7952:I7954)</f>
        <v>28094181.060000002</v>
      </c>
      <c r="J7955" s="31">
        <f>SUBTOTAL(9,J7952:J7954)</f>
        <v>1.6200131700615226</v>
      </c>
      <c r="K7955" s="14">
        <f>SUBTOTAL(9,K7952:K7954)</f>
        <v>1879148.7800000003</v>
      </c>
      <c r="L7955" s="14">
        <f>SUBTOTAL(9,L7952:L7954)</f>
        <v>13736264.060000001</v>
      </c>
      <c r="M7955" s="80">
        <f>SUBTOTAL(9,M7952:M7954)</f>
        <v>7.3098331575427462</v>
      </c>
    </row>
    <row r="7956" spans="2:13" s="49" customFormat="1" ht="24.9" customHeight="1" outlineLevel="2" x14ac:dyDescent="0.3">
      <c r="B7956" s="54" t="s">
        <v>2133</v>
      </c>
      <c r="C7956" s="53" t="s">
        <v>44</v>
      </c>
      <c r="D7956" s="53" t="s">
        <v>1236</v>
      </c>
      <c r="E7956" s="53" t="s">
        <v>1272</v>
      </c>
      <c r="F7956" s="52" t="s">
        <v>1271</v>
      </c>
      <c r="G7956" s="26" t="s">
        <v>0</v>
      </c>
      <c r="H7956" s="51">
        <v>117035892685</v>
      </c>
      <c r="I7956" s="30">
        <v>11936214051.470001</v>
      </c>
      <c r="J7956" s="60">
        <f>I7956/H7956</f>
        <v>0.10198763625100982</v>
      </c>
      <c r="K7956" s="30">
        <v>10120478083.02</v>
      </c>
      <c r="L7956" s="30">
        <f>I7956</f>
        <v>11936214051.470001</v>
      </c>
      <c r="M7956" s="80">
        <f>L7956/K7956</f>
        <v>1.1794120745635939</v>
      </c>
    </row>
    <row r="7957" spans="2:13" s="49" customFormat="1" ht="24.9" customHeight="1" outlineLevel="2" x14ac:dyDescent="0.3">
      <c r="B7957" s="54" t="s">
        <v>2133</v>
      </c>
      <c r="C7957" s="53" t="s">
        <v>44</v>
      </c>
      <c r="D7957" s="53" t="s">
        <v>1236</v>
      </c>
      <c r="E7957" s="53" t="s">
        <v>1272</v>
      </c>
      <c r="F7957" s="52" t="s">
        <v>1271</v>
      </c>
      <c r="G7957" s="26" t="s">
        <v>7</v>
      </c>
      <c r="H7957" s="51">
        <v>-23407178537</v>
      </c>
      <c r="I7957" s="61"/>
      <c r="J7957" s="60"/>
      <c r="K7957" s="61"/>
      <c r="L7957" s="61"/>
      <c r="M7957" s="80" t="str">
        <f>IFERROR((Base_actualizacion!$L7953/Base_actualizacion!$K7953)," " )</f>
        <v xml:space="preserve"> </v>
      </c>
    </row>
    <row r="7958" spans="2:13" s="49" customFormat="1" ht="24.9" customHeight="1" outlineLevel="2" x14ac:dyDescent="0.3">
      <c r="B7958" s="54" t="s">
        <v>2133</v>
      </c>
      <c r="C7958" s="53" t="s">
        <v>44</v>
      </c>
      <c r="D7958" s="53" t="s">
        <v>1236</v>
      </c>
      <c r="E7958" s="53" t="s">
        <v>1272</v>
      </c>
      <c r="F7958" s="52" t="s">
        <v>1271</v>
      </c>
      <c r="G7958" s="26" t="s">
        <v>2136</v>
      </c>
      <c r="H7958" s="51">
        <v>10669878953</v>
      </c>
      <c r="I7958" s="51">
        <v>10669878953</v>
      </c>
      <c r="J7958" s="60">
        <f>I7958/H7958</f>
        <v>1</v>
      </c>
      <c r="K7958" s="61"/>
      <c r="L7958" s="61"/>
      <c r="M7958" s="80"/>
    </row>
    <row r="7959" spans="2:13" ht="24.9" customHeight="1" outlineLevel="1" x14ac:dyDescent="0.3">
      <c r="B7959" s="44" t="str">
        <f>B7958</f>
        <v>ASIGNACIONES DIRECTAS (20% DEL SGR)</v>
      </c>
      <c r="C7959" s="43" t="s">
        <v>44</v>
      </c>
      <c r="D7959" s="43" t="s">
        <v>1236</v>
      </c>
      <c r="E7959" s="43" t="s">
        <v>1272</v>
      </c>
      <c r="F7959" s="42" t="s">
        <v>1271</v>
      </c>
      <c r="G7959" s="18" t="s">
        <v>3</v>
      </c>
      <c r="H7959" s="32">
        <f>SUBTOTAL(9,H7956:H7958)</f>
        <v>104298593101</v>
      </c>
      <c r="I7959" s="32">
        <f>SUBTOTAL(9,I7956:I7958)</f>
        <v>22606093004.470001</v>
      </c>
      <c r="J7959" s="31">
        <f>SUBTOTAL(9,J7956:J7958)</f>
        <v>1.1019876362510099</v>
      </c>
      <c r="K7959" s="14">
        <f>SUBTOTAL(9,K7956:K7958)</f>
        <v>10120478083.02</v>
      </c>
      <c r="L7959" s="14">
        <f>SUBTOTAL(9,L7956:L7958)</f>
        <v>11936214051.470001</v>
      </c>
      <c r="M7959" s="80">
        <f>SUBTOTAL(9,M7956:M7958)</f>
        <v>1.1794120745635939</v>
      </c>
    </row>
    <row r="7960" spans="2:13" ht="24.9" customHeight="1" outlineLevel="2" x14ac:dyDescent="0.3">
      <c r="B7960" s="47" t="s">
        <v>2133</v>
      </c>
      <c r="C7960" s="46" t="s">
        <v>44</v>
      </c>
      <c r="D7960" s="46" t="s">
        <v>1236</v>
      </c>
      <c r="E7960" s="46" t="s">
        <v>1270</v>
      </c>
      <c r="F7960" s="45" t="s">
        <v>1269</v>
      </c>
      <c r="G7960" s="26" t="s">
        <v>0</v>
      </c>
      <c r="H7960" s="30">
        <v>35708746</v>
      </c>
      <c r="I7960" s="30">
        <v>0</v>
      </c>
      <c r="J7960" s="36">
        <f>I7960/H7960</f>
        <v>0</v>
      </c>
      <c r="K7960" s="30">
        <v>3256568</v>
      </c>
      <c r="L7960" s="30">
        <f>I7960</f>
        <v>0</v>
      </c>
      <c r="M7960" s="80">
        <f>L7960/K7960</f>
        <v>0</v>
      </c>
    </row>
    <row r="7961" spans="2:13" ht="24.9" customHeight="1" outlineLevel="2" x14ac:dyDescent="0.3">
      <c r="B7961" s="47" t="s">
        <v>2133</v>
      </c>
      <c r="C7961" s="46" t="s">
        <v>44</v>
      </c>
      <c r="D7961" s="46" t="s">
        <v>1236</v>
      </c>
      <c r="E7961" s="46" t="s">
        <v>1270</v>
      </c>
      <c r="F7961" s="45" t="s">
        <v>1269</v>
      </c>
      <c r="G7961" s="26" t="s">
        <v>7</v>
      </c>
      <c r="H7961" s="30">
        <v>-7141749</v>
      </c>
      <c r="I7961" s="24"/>
      <c r="J7961" s="36"/>
      <c r="K7961" s="24"/>
      <c r="L7961" s="24"/>
      <c r="M7961" s="80" t="str">
        <f>IFERROR((Base_actualizacion!$L7957/Base_actualizacion!$K7957)," " )</f>
        <v xml:space="preserve"> </v>
      </c>
    </row>
    <row r="7962" spans="2:13" ht="24.9" customHeight="1" outlineLevel="2" x14ac:dyDescent="0.3">
      <c r="B7962" s="47" t="s">
        <v>2133</v>
      </c>
      <c r="C7962" s="46" t="s">
        <v>44</v>
      </c>
      <c r="D7962" s="46" t="s">
        <v>1236</v>
      </c>
      <c r="E7962" s="46" t="s">
        <v>1270</v>
      </c>
      <c r="F7962" s="45" t="s">
        <v>1269</v>
      </c>
      <c r="G7962" s="26" t="s">
        <v>2136</v>
      </c>
      <c r="H7962" s="30">
        <v>8806252</v>
      </c>
      <c r="I7962" s="30">
        <v>8806252</v>
      </c>
      <c r="J7962" s="36">
        <f>I7962/H7962</f>
        <v>1</v>
      </c>
      <c r="K7962" s="24"/>
      <c r="L7962" s="24"/>
      <c r="M7962" s="80"/>
    </row>
    <row r="7963" spans="2:13" ht="24.9" customHeight="1" outlineLevel="1" x14ac:dyDescent="0.3">
      <c r="B7963" s="44" t="str">
        <f>B7962</f>
        <v>ASIGNACIONES DIRECTAS (20% DEL SGR)</v>
      </c>
      <c r="C7963" s="43" t="s">
        <v>44</v>
      </c>
      <c r="D7963" s="43" t="s">
        <v>1236</v>
      </c>
      <c r="E7963" s="43" t="s">
        <v>1270</v>
      </c>
      <c r="F7963" s="42" t="s">
        <v>1269</v>
      </c>
      <c r="G7963" s="18" t="s">
        <v>3</v>
      </c>
      <c r="H7963" s="32">
        <f>SUBTOTAL(9,H7960:H7962)</f>
        <v>37373249</v>
      </c>
      <c r="I7963" s="32">
        <f>SUBTOTAL(9,I7960:I7962)</f>
        <v>8806252</v>
      </c>
      <c r="J7963" s="31">
        <f>SUBTOTAL(9,J7960:J7962)</f>
        <v>1</v>
      </c>
      <c r="K7963" s="14">
        <f>SUBTOTAL(9,K7960:K7962)</f>
        <v>3256568</v>
      </c>
      <c r="L7963" s="14">
        <f>SUBTOTAL(9,L7960:L7962)</f>
        <v>0</v>
      </c>
      <c r="M7963" s="80">
        <f>SUBTOTAL(9,M7960:M7962)</f>
        <v>0</v>
      </c>
    </row>
    <row r="7964" spans="2:13" ht="24.9" customHeight="1" outlineLevel="2" x14ac:dyDescent="0.3">
      <c r="B7964" s="47" t="s">
        <v>2133</v>
      </c>
      <c r="C7964" s="46" t="s">
        <v>44</v>
      </c>
      <c r="D7964" s="46" t="s">
        <v>1236</v>
      </c>
      <c r="E7964" s="46" t="s">
        <v>1268</v>
      </c>
      <c r="F7964" s="45" t="s">
        <v>1267</v>
      </c>
      <c r="G7964" s="26" t="s">
        <v>0</v>
      </c>
      <c r="H7964" s="30">
        <v>111360</v>
      </c>
      <c r="I7964" s="30">
        <v>0</v>
      </c>
      <c r="J7964" s="36">
        <f>I7964/H7964</f>
        <v>0</v>
      </c>
      <c r="K7964" s="30">
        <v>10020</v>
      </c>
      <c r="L7964" s="30">
        <f>I7964</f>
        <v>0</v>
      </c>
      <c r="M7964" s="80">
        <f>L7964/K7964</f>
        <v>0</v>
      </c>
    </row>
    <row r="7965" spans="2:13" ht="24.9" customHeight="1" outlineLevel="2" x14ac:dyDescent="0.3">
      <c r="B7965" s="47" t="s">
        <v>2133</v>
      </c>
      <c r="C7965" s="46" t="s">
        <v>44</v>
      </c>
      <c r="D7965" s="46" t="s">
        <v>1236</v>
      </c>
      <c r="E7965" s="46" t="s">
        <v>1268</v>
      </c>
      <c r="F7965" s="45" t="s">
        <v>1267</v>
      </c>
      <c r="G7965" s="26" t="s">
        <v>7</v>
      </c>
      <c r="H7965" s="30">
        <v>-22272</v>
      </c>
      <c r="I7965" s="24"/>
      <c r="J7965" s="36"/>
      <c r="K7965" s="24"/>
      <c r="L7965" s="24"/>
      <c r="M7965" s="80" t="str">
        <f>IFERROR((Base_actualizacion!$L7961/Base_actualizacion!$K7961)," " )</f>
        <v xml:space="preserve"> </v>
      </c>
    </row>
    <row r="7966" spans="2:13" ht="24.9" customHeight="1" outlineLevel="2" x14ac:dyDescent="0.3">
      <c r="B7966" s="47" t="s">
        <v>2133</v>
      </c>
      <c r="C7966" s="46" t="s">
        <v>44</v>
      </c>
      <c r="D7966" s="46" t="s">
        <v>1236</v>
      </c>
      <c r="E7966" s="46" t="s">
        <v>1268</v>
      </c>
      <c r="F7966" s="45" t="s">
        <v>1267</v>
      </c>
      <c r="G7966" s="26" t="s">
        <v>2136</v>
      </c>
      <c r="H7966" s="30">
        <v>261960</v>
      </c>
      <c r="I7966" s="30">
        <v>261960</v>
      </c>
      <c r="J7966" s="36">
        <f>I7966/H7966</f>
        <v>1</v>
      </c>
      <c r="K7966" s="24"/>
      <c r="L7966" s="24"/>
      <c r="M7966" s="80"/>
    </row>
    <row r="7967" spans="2:13" ht="24.9" customHeight="1" outlineLevel="1" x14ac:dyDescent="0.3">
      <c r="B7967" s="44" t="str">
        <f>B7966</f>
        <v>ASIGNACIONES DIRECTAS (20% DEL SGR)</v>
      </c>
      <c r="C7967" s="43" t="s">
        <v>44</v>
      </c>
      <c r="D7967" s="43" t="s">
        <v>1236</v>
      </c>
      <c r="E7967" s="43" t="s">
        <v>1268</v>
      </c>
      <c r="F7967" s="42" t="s">
        <v>1267</v>
      </c>
      <c r="G7967" s="18" t="s">
        <v>3</v>
      </c>
      <c r="H7967" s="32">
        <f>SUBTOTAL(9,H7964:H7966)</f>
        <v>351048</v>
      </c>
      <c r="I7967" s="32">
        <f>SUBTOTAL(9,I7964:I7966)</f>
        <v>261960</v>
      </c>
      <c r="J7967" s="31">
        <f>SUBTOTAL(9,J7964:J7966)</f>
        <v>1</v>
      </c>
      <c r="K7967" s="14">
        <f>SUBTOTAL(9,K7964:K7966)</f>
        <v>10020</v>
      </c>
      <c r="L7967" s="14">
        <f>SUBTOTAL(9,L7964:L7966)</f>
        <v>0</v>
      </c>
      <c r="M7967" s="80">
        <f>SUBTOTAL(9,M7964:M7966)</f>
        <v>0</v>
      </c>
    </row>
    <row r="7968" spans="2:13" ht="24.9" customHeight="1" outlineLevel="2" x14ac:dyDescent="0.3">
      <c r="B7968" s="47" t="s">
        <v>2133</v>
      </c>
      <c r="C7968" s="46" t="s">
        <v>44</v>
      </c>
      <c r="D7968" s="46" t="s">
        <v>1236</v>
      </c>
      <c r="E7968" s="46" t="s">
        <v>1266</v>
      </c>
      <c r="F7968" s="45" t="s">
        <v>1265</v>
      </c>
      <c r="G7968" s="26" t="s">
        <v>0</v>
      </c>
      <c r="H7968" s="30">
        <v>10302642824</v>
      </c>
      <c r="I7968" s="30">
        <v>1029709001.48</v>
      </c>
      <c r="J7968" s="36">
        <f>I7968/H7968</f>
        <v>9.9946103060206418E-2</v>
      </c>
      <c r="K7968" s="30">
        <v>988121890.07999992</v>
      </c>
      <c r="L7968" s="30">
        <f>I7968</f>
        <v>1029709001.48</v>
      </c>
      <c r="M7968" s="80">
        <f>L7968/K7968</f>
        <v>1.0420870257176806</v>
      </c>
    </row>
    <row r="7969" spans="2:13" ht="24.9" customHeight="1" outlineLevel="2" x14ac:dyDescent="0.3">
      <c r="B7969" s="47" t="s">
        <v>2133</v>
      </c>
      <c r="C7969" s="46" t="s">
        <v>44</v>
      </c>
      <c r="D7969" s="46" t="s">
        <v>1236</v>
      </c>
      <c r="E7969" s="46" t="s">
        <v>1266</v>
      </c>
      <c r="F7969" s="45" t="s">
        <v>1265</v>
      </c>
      <c r="G7969" s="26" t="s">
        <v>7</v>
      </c>
      <c r="H7969" s="30">
        <v>-2060528565</v>
      </c>
      <c r="I7969" s="24"/>
      <c r="J7969" s="36"/>
      <c r="K7969" s="24"/>
      <c r="L7969" s="24"/>
      <c r="M7969" s="80" t="str">
        <f>IFERROR((Base_actualizacion!$L7965/Base_actualizacion!$K7965)," " )</f>
        <v xml:space="preserve"> </v>
      </c>
    </row>
    <row r="7970" spans="2:13" ht="24.9" customHeight="1" outlineLevel="2" x14ac:dyDescent="0.3">
      <c r="B7970" s="47" t="s">
        <v>2133</v>
      </c>
      <c r="C7970" s="46" t="s">
        <v>44</v>
      </c>
      <c r="D7970" s="46" t="s">
        <v>1236</v>
      </c>
      <c r="E7970" s="46" t="s">
        <v>1266</v>
      </c>
      <c r="F7970" s="45" t="s">
        <v>1265</v>
      </c>
      <c r="G7970" s="26" t="s">
        <v>2136</v>
      </c>
      <c r="H7970" s="30">
        <v>830614744</v>
      </c>
      <c r="I7970" s="30">
        <v>830614744</v>
      </c>
      <c r="J7970" s="36">
        <f>I7970/H7970</f>
        <v>1</v>
      </c>
      <c r="K7970" s="24"/>
      <c r="L7970" s="24"/>
      <c r="M7970" s="80"/>
    </row>
    <row r="7971" spans="2:13" ht="24.9" customHeight="1" outlineLevel="1" x14ac:dyDescent="0.3">
      <c r="B7971" s="44" t="str">
        <f>B7970</f>
        <v>ASIGNACIONES DIRECTAS (20% DEL SGR)</v>
      </c>
      <c r="C7971" s="43" t="s">
        <v>44</v>
      </c>
      <c r="D7971" s="43" t="s">
        <v>1236</v>
      </c>
      <c r="E7971" s="43" t="s">
        <v>1266</v>
      </c>
      <c r="F7971" s="42" t="s">
        <v>1265</v>
      </c>
      <c r="G7971" s="18" t="s">
        <v>3</v>
      </c>
      <c r="H7971" s="32">
        <f>SUBTOTAL(9,H7968:H7970)</f>
        <v>9072729003</v>
      </c>
      <c r="I7971" s="32">
        <f>SUBTOTAL(9,I7968:I7970)</f>
        <v>1860323745.48</v>
      </c>
      <c r="J7971" s="31">
        <f>SUBTOTAL(9,J7968:J7970)</f>
        <v>1.0999461030602065</v>
      </c>
      <c r="K7971" s="14">
        <f>SUBTOTAL(9,K7968:K7970)</f>
        <v>988121890.07999992</v>
      </c>
      <c r="L7971" s="14">
        <f>SUBTOTAL(9,L7968:L7970)</f>
        <v>1029709001.48</v>
      </c>
      <c r="M7971" s="80">
        <f>SUBTOTAL(9,M7968:M7970)</f>
        <v>1.0420870257176806</v>
      </c>
    </row>
    <row r="7972" spans="2:13" ht="24.9" customHeight="1" outlineLevel="2" x14ac:dyDescent="0.3">
      <c r="B7972" s="47" t="s">
        <v>2133</v>
      </c>
      <c r="C7972" s="46" t="s">
        <v>44</v>
      </c>
      <c r="D7972" s="46" t="s">
        <v>1236</v>
      </c>
      <c r="E7972" s="46" t="s">
        <v>1264</v>
      </c>
      <c r="F7972" s="45" t="s">
        <v>1263</v>
      </c>
      <c r="G7972" s="26" t="s">
        <v>0</v>
      </c>
      <c r="H7972" s="30">
        <v>6306923</v>
      </c>
      <c r="I7972" s="30">
        <v>0</v>
      </c>
      <c r="J7972" s="36">
        <f>I7972/H7972</f>
        <v>0</v>
      </c>
      <c r="K7972" s="30">
        <v>575698</v>
      </c>
      <c r="L7972" s="30">
        <f>I7972</f>
        <v>0</v>
      </c>
      <c r="M7972" s="80">
        <f>L7972/K7972</f>
        <v>0</v>
      </c>
    </row>
    <row r="7973" spans="2:13" ht="24.9" customHeight="1" outlineLevel="2" x14ac:dyDescent="0.3">
      <c r="B7973" s="47" t="s">
        <v>2133</v>
      </c>
      <c r="C7973" s="46" t="s">
        <v>44</v>
      </c>
      <c r="D7973" s="46" t="s">
        <v>1236</v>
      </c>
      <c r="E7973" s="46" t="s">
        <v>1264</v>
      </c>
      <c r="F7973" s="45" t="s">
        <v>1263</v>
      </c>
      <c r="G7973" s="26" t="s">
        <v>7</v>
      </c>
      <c r="H7973" s="30">
        <v>-1261385</v>
      </c>
      <c r="I7973" s="24"/>
      <c r="J7973" s="36"/>
      <c r="K7973" s="24"/>
      <c r="L7973" s="24"/>
      <c r="M7973" s="80" t="str">
        <f>IFERROR((Base_actualizacion!$L7969/Base_actualizacion!$K7969)," " )</f>
        <v xml:space="preserve"> </v>
      </c>
    </row>
    <row r="7974" spans="2:13" ht="24.9" customHeight="1" outlineLevel="2" x14ac:dyDescent="0.3">
      <c r="B7974" s="47" t="s">
        <v>2133</v>
      </c>
      <c r="C7974" s="46" t="s">
        <v>44</v>
      </c>
      <c r="D7974" s="46" t="s">
        <v>1236</v>
      </c>
      <c r="E7974" s="46" t="s">
        <v>1264</v>
      </c>
      <c r="F7974" s="45" t="s">
        <v>1263</v>
      </c>
      <c r="G7974" s="26" t="s">
        <v>2137</v>
      </c>
      <c r="H7974" s="30">
        <v>2116258</v>
      </c>
      <c r="I7974" s="24"/>
      <c r="J7974" s="36">
        <f>IFERROR((H7974/I7974),0)</f>
        <v>0</v>
      </c>
      <c r="K7974" s="24"/>
      <c r="L7974" s="24"/>
      <c r="M7974" s="80"/>
    </row>
    <row r="7975" spans="2:13" ht="24.9" customHeight="1" outlineLevel="2" x14ac:dyDescent="0.3">
      <c r="B7975" s="47" t="s">
        <v>2133</v>
      </c>
      <c r="C7975" s="46" t="s">
        <v>44</v>
      </c>
      <c r="D7975" s="46" t="s">
        <v>1236</v>
      </c>
      <c r="E7975" s="46" t="s">
        <v>1264</v>
      </c>
      <c r="F7975" s="45" t="s">
        <v>1263</v>
      </c>
      <c r="G7975" s="26" t="s">
        <v>2136</v>
      </c>
      <c r="H7975" s="30">
        <v>2700690</v>
      </c>
      <c r="I7975" s="30">
        <v>2700690</v>
      </c>
      <c r="J7975" s="36">
        <f>I7975/H7975</f>
        <v>1</v>
      </c>
      <c r="K7975" s="24"/>
      <c r="L7975" s="24"/>
      <c r="M7975" s="80"/>
    </row>
    <row r="7976" spans="2:13" ht="24.9" customHeight="1" outlineLevel="1" x14ac:dyDescent="0.3">
      <c r="B7976" s="44" t="str">
        <f>B7975</f>
        <v>ASIGNACIONES DIRECTAS (20% DEL SGR)</v>
      </c>
      <c r="C7976" s="43" t="s">
        <v>44</v>
      </c>
      <c r="D7976" s="43" t="s">
        <v>1236</v>
      </c>
      <c r="E7976" s="43" t="s">
        <v>1264</v>
      </c>
      <c r="F7976" s="42" t="s">
        <v>1263</v>
      </c>
      <c r="G7976" s="18" t="s">
        <v>3</v>
      </c>
      <c r="H7976" s="32">
        <f>SUBTOTAL(9,H7972:H7975)</f>
        <v>9862486</v>
      </c>
      <c r="I7976" s="32">
        <f>SUBTOTAL(9,I7972:I7975)</f>
        <v>2700690</v>
      </c>
      <c r="J7976" s="31">
        <f>SUBTOTAL(9,J7972:J7975)</f>
        <v>1</v>
      </c>
      <c r="K7976" s="14">
        <f>SUBTOTAL(9,K7972:K7975)</f>
        <v>575698</v>
      </c>
      <c r="L7976" s="14">
        <f>SUBTOTAL(9,L7973:L7975)</f>
        <v>0</v>
      </c>
      <c r="M7976" s="80">
        <f>SUBTOTAL(9,M7972:M7975)</f>
        <v>0</v>
      </c>
    </row>
    <row r="7977" spans="2:13" ht="24.9" customHeight="1" outlineLevel="2" x14ac:dyDescent="0.3">
      <c r="B7977" s="47" t="s">
        <v>2133</v>
      </c>
      <c r="C7977" s="46" t="s">
        <v>44</v>
      </c>
      <c r="D7977" s="46" t="s">
        <v>1236</v>
      </c>
      <c r="E7977" s="46" t="s">
        <v>1262</v>
      </c>
      <c r="F7977" s="45" t="s">
        <v>1261</v>
      </c>
      <c r="G7977" s="26" t="s">
        <v>0</v>
      </c>
      <c r="H7977" s="30">
        <v>17671290</v>
      </c>
      <c r="I7977" s="30">
        <v>0</v>
      </c>
      <c r="J7977" s="36">
        <f>I7977/H7977</f>
        <v>0</v>
      </c>
      <c r="K7977" s="30">
        <v>1515348</v>
      </c>
      <c r="L7977" s="30">
        <f>I7977</f>
        <v>0</v>
      </c>
      <c r="M7977" s="80">
        <f>L7977/K7977</f>
        <v>0</v>
      </c>
    </row>
    <row r="7978" spans="2:13" ht="24.9" customHeight="1" outlineLevel="2" x14ac:dyDescent="0.3">
      <c r="B7978" s="47" t="s">
        <v>2133</v>
      </c>
      <c r="C7978" s="46" t="s">
        <v>44</v>
      </c>
      <c r="D7978" s="46" t="s">
        <v>1236</v>
      </c>
      <c r="E7978" s="46" t="s">
        <v>1262</v>
      </c>
      <c r="F7978" s="45" t="s">
        <v>1261</v>
      </c>
      <c r="G7978" s="26" t="s">
        <v>7</v>
      </c>
      <c r="H7978" s="30">
        <v>-3534258</v>
      </c>
      <c r="I7978" s="24"/>
      <c r="J7978" s="36"/>
      <c r="K7978" s="24"/>
      <c r="L7978" s="24"/>
      <c r="M7978" s="80" t="str">
        <f>IFERROR((Base_actualizacion!$L7974/Base_actualizacion!$K7974)," " )</f>
        <v xml:space="preserve"> </v>
      </c>
    </row>
    <row r="7979" spans="2:13" ht="24.9" customHeight="1" outlineLevel="2" x14ac:dyDescent="0.3">
      <c r="B7979" s="47" t="s">
        <v>2133</v>
      </c>
      <c r="C7979" s="46" t="s">
        <v>44</v>
      </c>
      <c r="D7979" s="46" t="s">
        <v>1236</v>
      </c>
      <c r="E7979" s="46" t="s">
        <v>1262</v>
      </c>
      <c r="F7979" s="45" t="s">
        <v>1261</v>
      </c>
      <c r="G7979" s="26" t="s">
        <v>2137</v>
      </c>
      <c r="H7979" s="30">
        <v>839854</v>
      </c>
      <c r="I7979" s="24"/>
      <c r="J7979" s="36">
        <f>IFERROR((H7979/I7979),0)</f>
        <v>0</v>
      </c>
      <c r="K7979" s="24"/>
      <c r="L7979" s="24"/>
      <c r="M7979" s="80"/>
    </row>
    <row r="7980" spans="2:13" ht="24.9" customHeight="1" outlineLevel="2" x14ac:dyDescent="0.3">
      <c r="B7980" s="47" t="s">
        <v>2133</v>
      </c>
      <c r="C7980" s="46" t="s">
        <v>44</v>
      </c>
      <c r="D7980" s="46" t="s">
        <v>1236</v>
      </c>
      <c r="E7980" s="46" t="s">
        <v>1262</v>
      </c>
      <c r="F7980" s="45" t="s">
        <v>1261</v>
      </c>
      <c r="G7980" s="26" t="s">
        <v>13</v>
      </c>
      <c r="H7980" s="30">
        <v>2785708</v>
      </c>
      <c r="I7980" s="30">
        <v>2785708</v>
      </c>
      <c r="J7980" s="36">
        <f>H7980/I7980</f>
        <v>1</v>
      </c>
      <c r="K7980" s="24"/>
      <c r="L7980" s="24"/>
      <c r="M7980" s="80"/>
    </row>
    <row r="7981" spans="2:13" ht="24.9" customHeight="1" outlineLevel="2" x14ac:dyDescent="0.3">
      <c r="B7981" s="47" t="s">
        <v>2133</v>
      </c>
      <c r="C7981" s="46" t="s">
        <v>44</v>
      </c>
      <c r="D7981" s="46" t="s">
        <v>1236</v>
      </c>
      <c r="E7981" s="46" t="s">
        <v>1262</v>
      </c>
      <c r="F7981" s="45" t="s">
        <v>1261</v>
      </c>
      <c r="G7981" s="26" t="s">
        <v>2136</v>
      </c>
      <c r="H7981" s="30">
        <v>1000329</v>
      </c>
      <c r="I7981" s="30">
        <v>1000329</v>
      </c>
      <c r="J7981" s="36">
        <f>I7981/H7981</f>
        <v>1</v>
      </c>
      <c r="K7981" s="24"/>
      <c r="L7981" s="24"/>
      <c r="M7981" s="80"/>
    </row>
    <row r="7982" spans="2:13" ht="24.9" customHeight="1" outlineLevel="1" x14ac:dyDescent="0.3">
      <c r="B7982" s="44" t="str">
        <f>B7981</f>
        <v>ASIGNACIONES DIRECTAS (20% DEL SGR)</v>
      </c>
      <c r="C7982" s="43" t="s">
        <v>44</v>
      </c>
      <c r="D7982" s="43" t="s">
        <v>1236</v>
      </c>
      <c r="E7982" s="43" t="s">
        <v>1262</v>
      </c>
      <c r="F7982" s="42" t="s">
        <v>1261</v>
      </c>
      <c r="G7982" s="18" t="s">
        <v>3</v>
      </c>
      <c r="H7982" s="32">
        <f>SUBTOTAL(9,H7977:H7981)</f>
        <v>18762923</v>
      </c>
      <c r="I7982" s="32">
        <f>SUBTOTAL(9,I7977:I7981)</f>
        <v>3786037</v>
      </c>
      <c r="J7982" s="31">
        <f>SUBTOTAL(9,J7977:J7981)</f>
        <v>2</v>
      </c>
      <c r="K7982" s="14">
        <f>SUBTOTAL(9,K7977:K7981)</f>
        <v>1515348</v>
      </c>
      <c r="L7982" s="14">
        <f>SUBTOTAL(9,L7979:L7981)</f>
        <v>0</v>
      </c>
      <c r="M7982" s="80">
        <f>SUBTOTAL(9,M7977:M7981)</f>
        <v>0</v>
      </c>
    </row>
    <row r="7983" spans="2:13" ht="24.9" customHeight="1" outlineLevel="2" x14ac:dyDescent="0.3">
      <c r="B7983" s="47" t="s">
        <v>2133</v>
      </c>
      <c r="C7983" s="46" t="s">
        <v>44</v>
      </c>
      <c r="D7983" s="46" t="s">
        <v>1236</v>
      </c>
      <c r="E7983" s="46" t="s">
        <v>1260</v>
      </c>
      <c r="F7983" s="45" t="s">
        <v>1259</v>
      </c>
      <c r="G7983" s="26" t="s">
        <v>0</v>
      </c>
      <c r="H7983" s="30">
        <v>16645657914</v>
      </c>
      <c r="I7983" s="30">
        <v>42694181.200000003</v>
      </c>
      <c r="J7983" s="36">
        <f>I7983/H7983</f>
        <v>2.5648839727801702E-3</v>
      </c>
      <c r="K7983" s="30">
        <v>1549129819.5699999</v>
      </c>
      <c r="L7983" s="30">
        <f>I7983</f>
        <v>42694181.200000003</v>
      </c>
      <c r="M7983" s="80">
        <f>L7983/K7983</f>
        <v>2.7560105460916664E-2</v>
      </c>
    </row>
    <row r="7984" spans="2:13" ht="24.9" customHeight="1" outlineLevel="2" x14ac:dyDescent="0.3">
      <c r="B7984" s="47" t="s">
        <v>2133</v>
      </c>
      <c r="C7984" s="46" t="s">
        <v>44</v>
      </c>
      <c r="D7984" s="46" t="s">
        <v>1236</v>
      </c>
      <c r="E7984" s="46" t="s">
        <v>1260</v>
      </c>
      <c r="F7984" s="45" t="s">
        <v>1259</v>
      </c>
      <c r="G7984" s="26" t="s">
        <v>7</v>
      </c>
      <c r="H7984" s="30">
        <v>-3329131583</v>
      </c>
      <c r="I7984" s="24"/>
      <c r="J7984" s="36"/>
      <c r="K7984" s="24"/>
      <c r="L7984" s="24"/>
      <c r="M7984" s="80" t="str">
        <f>IFERROR((Base_actualizacion!$L7980/Base_actualizacion!$K7980)," " )</f>
        <v xml:space="preserve"> </v>
      </c>
    </row>
    <row r="7985" spans="2:13" ht="24.9" customHeight="1" outlineLevel="2" x14ac:dyDescent="0.3">
      <c r="B7985" s="47" t="s">
        <v>2133</v>
      </c>
      <c r="C7985" s="46" t="s">
        <v>44</v>
      </c>
      <c r="D7985" s="46" t="s">
        <v>1236</v>
      </c>
      <c r="E7985" s="46" t="s">
        <v>1260</v>
      </c>
      <c r="F7985" s="45" t="s">
        <v>1259</v>
      </c>
      <c r="G7985" s="26" t="s">
        <v>2136</v>
      </c>
      <c r="H7985" s="30">
        <v>1293590929</v>
      </c>
      <c r="I7985" s="30">
        <v>1293590929</v>
      </c>
      <c r="J7985" s="36">
        <f>I7985/H7985</f>
        <v>1</v>
      </c>
      <c r="K7985" s="24"/>
      <c r="L7985" s="24"/>
      <c r="M7985" s="80"/>
    </row>
    <row r="7986" spans="2:13" ht="24.9" customHeight="1" outlineLevel="1" x14ac:dyDescent="0.3">
      <c r="B7986" s="44" t="str">
        <f>B7985</f>
        <v>ASIGNACIONES DIRECTAS (20% DEL SGR)</v>
      </c>
      <c r="C7986" s="43" t="s">
        <v>44</v>
      </c>
      <c r="D7986" s="43" t="s">
        <v>1236</v>
      </c>
      <c r="E7986" s="43" t="s">
        <v>1260</v>
      </c>
      <c r="F7986" s="42" t="s">
        <v>1259</v>
      </c>
      <c r="G7986" s="18" t="s">
        <v>3</v>
      </c>
      <c r="H7986" s="32">
        <f>SUBTOTAL(9,H7983:H7985)</f>
        <v>14610117260</v>
      </c>
      <c r="I7986" s="32">
        <f>SUBTOTAL(9,I7983:I7985)</f>
        <v>1336285110.2</v>
      </c>
      <c r="J7986" s="31">
        <f>SUBTOTAL(9,J7983:J7985)</f>
        <v>1.0025648839727801</v>
      </c>
      <c r="K7986" s="14">
        <f>SUBTOTAL(9,K7983:K7985)</f>
        <v>1549129819.5699999</v>
      </c>
      <c r="L7986" s="14">
        <f>SUBTOTAL(9,L7983:L7985)</f>
        <v>42694181.200000003</v>
      </c>
      <c r="M7986" s="80">
        <f>SUBTOTAL(9,M7983:M7985)</f>
        <v>2.7560105460916664E-2</v>
      </c>
    </row>
    <row r="7987" spans="2:13" ht="24.9" customHeight="1" outlineLevel="2" x14ac:dyDescent="0.3">
      <c r="B7987" s="47" t="s">
        <v>2133</v>
      </c>
      <c r="C7987" s="46" t="s">
        <v>44</v>
      </c>
      <c r="D7987" s="46" t="s">
        <v>1236</v>
      </c>
      <c r="E7987" s="46" t="s">
        <v>1258</v>
      </c>
      <c r="F7987" s="45" t="s">
        <v>1257</v>
      </c>
      <c r="G7987" s="26" t="s">
        <v>0</v>
      </c>
      <c r="H7987" s="30">
        <v>102707427</v>
      </c>
      <c r="I7987" s="30">
        <v>4727754.91</v>
      </c>
      <c r="J7987" s="36">
        <f>I7987/H7987</f>
        <v>4.6031285644026504E-2</v>
      </c>
      <c r="K7987" s="30">
        <v>7904650.5600000005</v>
      </c>
      <c r="L7987" s="30">
        <f>I7987</f>
        <v>4727754.91</v>
      </c>
      <c r="M7987" s="80">
        <f>L7987/K7987</f>
        <v>0.59809790124359397</v>
      </c>
    </row>
    <row r="7988" spans="2:13" ht="24.9" customHeight="1" outlineLevel="2" x14ac:dyDescent="0.3">
      <c r="B7988" s="47" t="s">
        <v>2133</v>
      </c>
      <c r="C7988" s="46" t="s">
        <v>44</v>
      </c>
      <c r="D7988" s="46" t="s">
        <v>1236</v>
      </c>
      <c r="E7988" s="46" t="s">
        <v>1258</v>
      </c>
      <c r="F7988" s="45" t="s">
        <v>1257</v>
      </c>
      <c r="G7988" s="26" t="s">
        <v>7</v>
      </c>
      <c r="H7988" s="30">
        <v>-20541485</v>
      </c>
      <c r="I7988" s="24"/>
      <c r="J7988" s="36"/>
      <c r="K7988" s="24"/>
      <c r="L7988" s="24"/>
      <c r="M7988" s="80" t="str">
        <f>IFERROR((Base_actualizacion!$L7984/Base_actualizacion!$K7984)," " )</f>
        <v xml:space="preserve"> </v>
      </c>
    </row>
    <row r="7989" spans="2:13" ht="24.9" customHeight="1" outlineLevel="2" x14ac:dyDescent="0.3">
      <c r="B7989" s="47" t="s">
        <v>2133</v>
      </c>
      <c r="C7989" s="46" t="s">
        <v>44</v>
      </c>
      <c r="D7989" s="46" t="s">
        <v>1236</v>
      </c>
      <c r="E7989" s="46" t="s">
        <v>1258</v>
      </c>
      <c r="F7989" s="45" t="s">
        <v>1257</v>
      </c>
      <c r="G7989" s="26" t="s">
        <v>2136</v>
      </c>
      <c r="H7989" s="30">
        <v>23010961</v>
      </c>
      <c r="I7989" s="30">
        <v>23010961</v>
      </c>
      <c r="J7989" s="36">
        <f>I7989/H7989</f>
        <v>1</v>
      </c>
      <c r="K7989" s="24"/>
      <c r="L7989" s="24"/>
      <c r="M7989" s="80"/>
    </row>
    <row r="7990" spans="2:13" ht="24.9" customHeight="1" outlineLevel="1" x14ac:dyDescent="0.3">
      <c r="B7990" s="44" t="str">
        <f>B7989</f>
        <v>ASIGNACIONES DIRECTAS (20% DEL SGR)</v>
      </c>
      <c r="C7990" s="43" t="s">
        <v>44</v>
      </c>
      <c r="D7990" s="43" t="s">
        <v>1236</v>
      </c>
      <c r="E7990" s="43" t="s">
        <v>1258</v>
      </c>
      <c r="F7990" s="42" t="s">
        <v>1257</v>
      </c>
      <c r="G7990" s="18" t="s">
        <v>3</v>
      </c>
      <c r="H7990" s="32">
        <f>SUBTOTAL(9,H7987:H7989)</f>
        <v>105176903</v>
      </c>
      <c r="I7990" s="32">
        <f>SUBTOTAL(9,I7987:I7989)</f>
        <v>27738715.91</v>
      </c>
      <c r="J7990" s="31">
        <f>SUBTOTAL(9,J7987:J7989)</f>
        <v>1.0460312856440266</v>
      </c>
      <c r="K7990" s="14">
        <f>SUBTOTAL(9,K7987:K7989)</f>
        <v>7904650.5600000005</v>
      </c>
      <c r="L7990" s="14">
        <f>SUBTOTAL(9,L7987:L7989)</f>
        <v>4727754.91</v>
      </c>
      <c r="M7990" s="80">
        <f>SUBTOTAL(9,M7987:M7989)</f>
        <v>0.59809790124359397</v>
      </c>
    </row>
    <row r="7991" spans="2:13" ht="24.9" customHeight="1" outlineLevel="2" x14ac:dyDescent="0.3">
      <c r="B7991" s="47" t="s">
        <v>2133</v>
      </c>
      <c r="C7991" s="46" t="s">
        <v>44</v>
      </c>
      <c r="D7991" s="46" t="s">
        <v>1236</v>
      </c>
      <c r="E7991" s="46" t="s">
        <v>1254</v>
      </c>
      <c r="F7991" s="45" t="s">
        <v>1253</v>
      </c>
      <c r="G7991" s="26" t="s">
        <v>0</v>
      </c>
      <c r="H7991" s="30">
        <v>2915250</v>
      </c>
      <c r="I7991" s="30">
        <v>137339.41</v>
      </c>
      <c r="J7991" s="36">
        <f>I7991/H7991</f>
        <v>4.7110680044593088E-2</v>
      </c>
      <c r="K7991" s="30">
        <v>236345</v>
      </c>
      <c r="L7991" s="30">
        <f>I7991</f>
        <v>137339.41</v>
      </c>
      <c r="M7991" s="80">
        <f>L7991/K7991</f>
        <v>0.58109716727665073</v>
      </c>
    </row>
    <row r="7992" spans="2:13" ht="24.9" customHeight="1" outlineLevel="2" x14ac:dyDescent="0.3">
      <c r="B7992" s="47" t="s">
        <v>2133</v>
      </c>
      <c r="C7992" s="46" t="s">
        <v>44</v>
      </c>
      <c r="D7992" s="46" t="s">
        <v>1236</v>
      </c>
      <c r="E7992" s="46" t="s">
        <v>1254</v>
      </c>
      <c r="F7992" s="45" t="s">
        <v>1253</v>
      </c>
      <c r="G7992" s="26" t="s">
        <v>7</v>
      </c>
      <c r="H7992" s="30">
        <v>-583050</v>
      </c>
      <c r="I7992" s="24"/>
      <c r="J7992" s="36"/>
      <c r="K7992" s="24"/>
      <c r="L7992" s="24"/>
      <c r="M7992" s="80" t="str">
        <f>IFERROR((Base_actualizacion!$L7988/Base_actualizacion!$K7988)," " )</f>
        <v xml:space="preserve"> </v>
      </c>
    </row>
    <row r="7993" spans="2:13" ht="24.9" customHeight="1" outlineLevel="2" x14ac:dyDescent="0.3">
      <c r="B7993" s="47" t="s">
        <v>2133</v>
      </c>
      <c r="C7993" s="46" t="s">
        <v>44</v>
      </c>
      <c r="D7993" s="46" t="s">
        <v>1236</v>
      </c>
      <c r="E7993" s="46" t="s">
        <v>1254</v>
      </c>
      <c r="F7993" s="45" t="s">
        <v>1253</v>
      </c>
      <c r="G7993" s="26" t="s">
        <v>2136</v>
      </c>
      <c r="H7993" s="30">
        <v>144044</v>
      </c>
      <c r="I7993" s="30">
        <v>144044</v>
      </c>
      <c r="J7993" s="36">
        <f>I7993/H7993</f>
        <v>1</v>
      </c>
      <c r="K7993" s="24"/>
      <c r="L7993" s="24"/>
      <c r="M7993" s="80"/>
    </row>
    <row r="7994" spans="2:13" ht="24.9" customHeight="1" outlineLevel="1" x14ac:dyDescent="0.3">
      <c r="B7994" s="44" t="str">
        <f>B7993</f>
        <v>ASIGNACIONES DIRECTAS (20% DEL SGR)</v>
      </c>
      <c r="C7994" s="43" t="s">
        <v>44</v>
      </c>
      <c r="D7994" s="43" t="s">
        <v>1236</v>
      </c>
      <c r="E7994" s="43" t="s">
        <v>1254</v>
      </c>
      <c r="F7994" s="42" t="s">
        <v>1253</v>
      </c>
      <c r="G7994" s="18" t="s">
        <v>3</v>
      </c>
      <c r="H7994" s="32">
        <f>SUBTOTAL(9,H7991:H7993)</f>
        <v>2476244</v>
      </c>
      <c r="I7994" s="32">
        <f>SUBTOTAL(9,I7991:I7993)</f>
        <v>281383.41000000003</v>
      </c>
      <c r="J7994" s="31">
        <f>SUBTOTAL(9,J7991:J7993)</f>
        <v>1.0471106800445931</v>
      </c>
      <c r="K7994" s="14">
        <f>SUBTOTAL(9,K7991:K7993)</f>
        <v>236345</v>
      </c>
      <c r="L7994" s="14">
        <f>SUBTOTAL(9,L7991:L7993)</f>
        <v>137339.41</v>
      </c>
      <c r="M7994" s="80">
        <f>SUBTOTAL(9,M7991:M7993)</f>
        <v>0.58109716727665073</v>
      </c>
    </row>
    <row r="7995" spans="2:13" ht="24.9" customHeight="1" outlineLevel="2" x14ac:dyDescent="0.3">
      <c r="B7995" s="47" t="s">
        <v>2133</v>
      </c>
      <c r="C7995" s="46" t="s">
        <v>44</v>
      </c>
      <c r="D7995" s="46" t="s">
        <v>1236</v>
      </c>
      <c r="E7995" s="46" t="s">
        <v>1252</v>
      </c>
      <c r="F7995" s="45" t="s">
        <v>1251</v>
      </c>
      <c r="G7995" s="26" t="s">
        <v>0</v>
      </c>
      <c r="H7995" s="30">
        <v>46793476324</v>
      </c>
      <c r="I7995" s="30">
        <v>4578837941.1000004</v>
      </c>
      <c r="J7995" s="36">
        <f>I7995/H7995</f>
        <v>9.785205761153401E-2</v>
      </c>
      <c r="K7995" s="30">
        <v>4363449721.6999998</v>
      </c>
      <c r="L7995" s="30">
        <f>I7995</f>
        <v>4578837941.1000004</v>
      </c>
      <c r="M7995" s="80">
        <f>L7995/K7995</f>
        <v>1.0493619115922999</v>
      </c>
    </row>
    <row r="7996" spans="2:13" ht="24.9" customHeight="1" outlineLevel="2" x14ac:dyDescent="0.3">
      <c r="B7996" s="47" t="s">
        <v>2133</v>
      </c>
      <c r="C7996" s="46" t="s">
        <v>44</v>
      </c>
      <c r="D7996" s="46" t="s">
        <v>1236</v>
      </c>
      <c r="E7996" s="46" t="s">
        <v>1252</v>
      </c>
      <c r="F7996" s="45" t="s">
        <v>1251</v>
      </c>
      <c r="G7996" s="26" t="s">
        <v>7</v>
      </c>
      <c r="H7996" s="30">
        <v>-9358695265</v>
      </c>
      <c r="I7996" s="24"/>
      <c r="J7996" s="36"/>
      <c r="K7996" s="24"/>
      <c r="L7996" s="24"/>
      <c r="M7996" s="80" t="str">
        <f>IFERROR((Base_actualizacion!$L7992/Base_actualizacion!$K7992)," " )</f>
        <v xml:space="preserve"> </v>
      </c>
    </row>
    <row r="7997" spans="2:13" ht="24.9" customHeight="1" outlineLevel="2" x14ac:dyDescent="0.3">
      <c r="B7997" s="47" t="s">
        <v>2133</v>
      </c>
      <c r="C7997" s="46" t="s">
        <v>44</v>
      </c>
      <c r="D7997" s="46" t="s">
        <v>1236</v>
      </c>
      <c r="E7997" s="46" t="s">
        <v>1252</v>
      </c>
      <c r="F7997" s="45" t="s">
        <v>1251</v>
      </c>
      <c r="G7997" s="26" t="s">
        <v>2136</v>
      </c>
      <c r="H7997" s="30">
        <v>2977836450</v>
      </c>
      <c r="I7997" s="30">
        <v>2977836450</v>
      </c>
      <c r="J7997" s="36">
        <f>I7997/H7997</f>
        <v>1</v>
      </c>
      <c r="K7997" s="24"/>
      <c r="L7997" s="24"/>
      <c r="M7997" s="80"/>
    </row>
    <row r="7998" spans="2:13" ht="24.9" customHeight="1" outlineLevel="1" x14ac:dyDescent="0.3">
      <c r="B7998" s="44" t="str">
        <f>B7997</f>
        <v>ASIGNACIONES DIRECTAS (20% DEL SGR)</v>
      </c>
      <c r="C7998" s="43" t="s">
        <v>44</v>
      </c>
      <c r="D7998" s="43" t="s">
        <v>1236</v>
      </c>
      <c r="E7998" s="43" t="s">
        <v>1252</v>
      </c>
      <c r="F7998" s="42" t="s">
        <v>1251</v>
      </c>
      <c r="G7998" s="18" t="s">
        <v>3</v>
      </c>
      <c r="H7998" s="32">
        <f>SUBTOTAL(9,H7995:H7997)</f>
        <v>40412617509</v>
      </c>
      <c r="I7998" s="32">
        <f>SUBTOTAL(9,I7995:I7997)</f>
        <v>7556674391.1000004</v>
      </c>
      <c r="J7998" s="31">
        <f>SUBTOTAL(9,J7995:J7997)</f>
        <v>1.097852057611534</v>
      </c>
      <c r="K7998" s="14">
        <f>SUBTOTAL(9,K7995:K7997)</f>
        <v>4363449721.6999998</v>
      </c>
      <c r="L7998" s="14">
        <f>SUBTOTAL(9,L7995:L7997)</f>
        <v>4578837941.1000004</v>
      </c>
      <c r="M7998" s="80">
        <f>SUBTOTAL(9,M7995:M7997)</f>
        <v>1.0493619115922999</v>
      </c>
    </row>
    <row r="7999" spans="2:13" ht="24.9" customHeight="1" outlineLevel="2" x14ac:dyDescent="0.3">
      <c r="B7999" s="47" t="s">
        <v>2133</v>
      </c>
      <c r="C7999" s="46" t="s">
        <v>44</v>
      </c>
      <c r="D7999" s="46" t="s">
        <v>1236</v>
      </c>
      <c r="E7999" s="46" t="s">
        <v>1250</v>
      </c>
      <c r="F7999" s="45" t="s">
        <v>845</v>
      </c>
      <c r="G7999" s="26" t="s">
        <v>0</v>
      </c>
      <c r="H7999" s="30">
        <v>7213640</v>
      </c>
      <c r="I7999" s="30">
        <v>1084450.8</v>
      </c>
      <c r="J7999" s="36">
        <f>I7999/H7999</f>
        <v>0.15033336845198819</v>
      </c>
      <c r="K7999" s="30">
        <v>649168</v>
      </c>
      <c r="L7999" s="30">
        <f>I7999</f>
        <v>1084450.8</v>
      </c>
      <c r="M7999" s="80">
        <f>L7999/K7999</f>
        <v>1.6705241170236365</v>
      </c>
    </row>
    <row r="8000" spans="2:13" ht="24.9" customHeight="1" outlineLevel="2" x14ac:dyDescent="0.3">
      <c r="B8000" s="47" t="s">
        <v>2133</v>
      </c>
      <c r="C8000" s="46" t="s">
        <v>44</v>
      </c>
      <c r="D8000" s="46" t="s">
        <v>1236</v>
      </c>
      <c r="E8000" s="46" t="s">
        <v>1250</v>
      </c>
      <c r="F8000" s="45" t="s">
        <v>845</v>
      </c>
      <c r="G8000" s="26" t="s">
        <v>7</v>
      </c>
      <c r="H8000" s="30">
        <v>-1442728</v>
      </c>
      <c r="I8000" s="24"/>
      <c r="J8000" s="36"/>
      <c r="K8000" s="24"/>
      <c r="L8000" s="24"/>
      <c r="M8000" s="80" t="str">
        <f>IFERROR((Base_actualizacion!$L7996/Base_actualizacion!$K7996)," " )</f>
        <v xml:space="preserve"> </v>
      </c>
    </row>
    <row r="8001" spans="2:13" ht="24.9" customHeight="1" outlineLevel="2" x14ac:dyDescent="0.3">
      <c r="B8001" s="47" t="s">
        <v>2133</v>
      </c>
      <c r="C8001" s="46" t="s">
        <v>44</v>
      </c>
      <c r="D8001" s="46" t="s">
        <v>1236</v>
      </c>
      <c r="E8001" s="46" t="s">
        <v>1250</v>
      </c>
      <c r="F8001" s="45" t="s">
        <v>845</v>
      </c>
      <c r="G8001" s="26" t="s">
        <v>2136</v>
      </c>
      <c r="H8001" s="30">
        <v>1960975</v>
      </c>
      <c r="I8001" s="30">
        <v>1960975</v>
      </c>
      <c r="J8001" s="36">
        <f>I8001/H8001</f>
        <v>1</v>
      </c>
      <c r="K8001" s="24"/>
      <c r="L8001" s="24"/>
      <c r="M8001" s="80"/>
    </row>
    <row r="8002" spans="2:13" ht="24.9" customHeight="1" outlineLevel="1" x14ac:dyDescent="0.3">
      <c r="B8002" s="44" t="str">
        <f>B8001</f>
        <v>ASIGNACIONES DIRECTAS (20% DEL SGR)</v>
      </c>
      <c r="C8002" s="43" t="s">
        <v>44</v>
      </c>
      <c r="D8002" s="43" t="s">
        <v>1236</v>
      </c>
      <c r="E8002" s="43" t="s">
        <v>1250</v>
      </c>
      <c r="F8002" s="42" t="s">
        <v>845</v>
      </c>
      <c r="G8002" s="18" t="s">
        <v>3</v>
      </c>
      <c r="H8002" s="32">
        <f>SUBTOTAL(9,H7999:H8001)</f>
        <v>7731887</v>
      </c>
      <c r="I8002" s="32">
        <f>SUBTOTAL(9,I7999:I8001)</f>
        <v>3045425.8</v>
      </c>
      <c r="J8002" s="31">
        <f>SUBTOTAL(9,J7999:J8001)</f>
        <v>1.1503333684519883</v>
      </c>
      <c r="K8002" s="14">
        <f>SUBTOTAL(9,K7999:K8001)</f>
        <v>649168</v>
      </c>
      <c r="L8002" s="14">
        <f>SUBTOTAL(9,L7999:L8001)</f>
        <v>1084450.8</v>
      </c>
      <c r="M8002" s="80">
        <f>SUBTOTAL(9,M7999:M8001)</f>
        <v>1.6705241170236365</v>
      </c>
    </row>
    <row r="8003" spans="2:13" ht="24.9" customHeight="1" outlineLevel="2" x14ac:dyDescent="0.3">
      <c r="B8003" s="47" t="s">
        <v>2133</v>
      </c>
      <c r="C8003" s="46" t="s">
        <v>44</v>
      </c>
      <c r="D8003" s="46" t="s">
        <v>1236</v>
      </c>
      <c r="E8003" s="46" t="s">
        <v>1249</v>
      </c>
      <c r="F8003" s="45" t="s">
        <v>1248</v>
      </c>
      <c r="G8003" s="26" t="s">
        <v>0</v>
      </c>
      <c r="H8003" s="30">
        <v>525895</v>
      </c>
      <c r="I8003" s="30">
        <v>0</v>
      </c>
      <c r="J8003" s="36">
        <f>I8003/H8003</f>
        <v>0</v>
      </c>
      <c r="K8003" s="30">
        <v>46862</v>
      </c>
      <c r="L8003" s="30">
        <f>I8003</f>
        <v>0</v>
      </c>
      <c r="M8003" s="80">
        <f>L8003/K8003</f>
        <v>0</v>
      </c>
    </row>
    <row r="8004" spans="2:13" ht="24.9" customHeight="1" outlineLevel="2" x14ac:dyDescent="0.3">
      <c r="B8004" s="47" t="s">
        <v>2133</v>
      </c>
      <c r="C8004" s="46" t="s">
        <v>44</v>
      </c>
      <c r="D8004" s="46" t="s">
        <v>1236</v>
      </c>
      <c r="E8004" s="46" t="s">
        <v>1249</v>
      </c>
      <c r="F8004" s="45" t="s">
        <v>1248</v>
      </c>
      <c r="G8004" s="26" t="s">
        <v>7</v>
      </c>
      <c r="H8004" s="30">
        <v>-105179</v>
      </c>
      <c r="I8004" s="24"/>
      <c r="J8004" s="36"/>
      <c r="K8004" s="24"/>
      <c r="L8004" s="24"/>
      <c r="M8004" s="80" t="str">
        <f>IFERROR((Base_actualizacion!$L8000/Base_actualizacion!$K8000)," " )</f>
        <v xml:space="preserve"> </v>
      </c>
    </row>
    <row r="8005" spans="2:13" ht="24.9" customHeight="1" outlineLevel="2" x14ac:dyDescent="0.3">
      <c r="B8005" s="47" t="s">
        <v>2133</v>
      </c>
      <c r="C8005" s="46" t="s">
        <v>44</v>
      </c>
      <c r="D8005" s="46" t="s">
        <v>1236</v>
      </c>
      <c r="E8005" s="46" t="s">
        <v>1249</v>
      </c>
      <c r="F8005" s="45" t="s">
        <v>1248</v>
      </c>
      <c r="G8005" s="26" t="s">
        <v>2136</v>
      </c>
      <c r="H8005" s="30">
        <v>55987</v>
      </c>
      <c r="I8005" s="30">
        <v>55987</v>
      </c>
      <c r="J8005" s="36">
        <f>I8005/H8005</f>
        <v>1</v>
      </c>
      <c r="K8005" s="24"/>
      <c r="L8005" s="24"/>
      <c r="M8005" s="80"/>
    </row>
    <row r="8006" spans="2:13" ht="24.9" customHeight="1" outlineLevel="1" x14ac:dyDescent="0.3">
      <c r="B8006" s="44" t="str">
        <f>B8005</f>
        <v>ASIGNACIONES DIRECTAS (20% DEL SGR)</v>
      </c>
      <c r="C8006" s="43" t="s">
        <v>44</v>
      </c>
      <c r="D8006" s="43" t="s">
        <v>1236</v>
      </c>
      <c r="E8006" s="43" t="s">
        <v>1249</v>
      </c>
      <c r="F8006" s="42" t="s">
        <v>1248</v>
      </c>
      <c r="G8006" s="18" t="s">
        <v>3</v>
      </c>
      <c r="H8006" s="32">
        <f>SUBTOTAL(9,H8003:H8005)</f>
        <v>476703</v>
      </c>
      <c r="I8006" s="32">
        <f>SUBTOTAL(9,I8003:I8005)</f>
        <v>55987</v>
      </c>
      <c r="J8006" s="31">
        <f>SUBTOTAL(9,J8003:J8005)</f>
        <v>1</v>
      </c>
      <c r="K8006" s="14">
        <f>SUBTOTAL(9,K8003:K8005)</f>
        <v>46862</v>
      </c>
      <c r="L8006" s="14">
        <f>SUBTOTAL(9,L8003:L8005)</f>
        <v>0</v>
      </c>
      <c r="M8006" s="80">
        <f>SUBTOTAL(9,M8003:M8005)</f>
        <v>0</v>
      </c>
    </row>
    <row r="8007" spans="2:13" ht="24.9" customHeight="1" outlineLevel="2" x14ac:dyDescent="0.3">
      <c r="B8007" s="47" t="s">
        <v>2133</v>
      </c>
      <c r="C8007" s="46" t="s">
        <v>44</v>
      </c>
      <c r="D8007" s="46" t="s">
        <v>1236</v>
      </c>
      <c r="E8007" s="46" t="s">
        <v>1247</v>
      </c>
      <c r="F8007" s="45" t="s">
        <v>1246</v>
      </c>
      <c r="G8007" s="26" t="s">
        <v>2136</v>
      </c>
      <c r="H8007" s="30">
        <v>177748</v>
      </c>
      <c r="I8007" s="30">
        <v>177748</v>
      </c>
      <c r="J8007" s="36">
        <f>I8007/H8007</f>
        <v>1</v>
      </c>
      <c r="K8007" s="24"/>
      <c r="L8007" s="24"/>
      <c r="M8007" s="80"/>
    </row>
    <row r="8008" spans="2:13" ht="24.9" customHeight="1" outlineLevel="1" x14ac:dyDescent="0.3">
      <c r="B8008" s="44" t="str">
        <f>B8007</f>
        <v>ASIGNACIONES DIRECTAS (20% DEL SGR)</v>
      </c>
      <c r="C8008" s="43" t="s">
        <v>44</v>
      </c>
      <c r="D8008" s="43" t="s">
        <v>1236</v>
      </c>
      <c r="E8008" s="43" t="s">
        <v>1247</v>
      </c>
      <c r="F8008" s="42" t="s">
        <v>1246</v>
      </c>
      <c r="G8008" s="18" t="s">
        <v>3</v>
      </c>
      <c r="H8008" s="32">
        <f>SUBTOTAL(9,H8007:H8007)</f>
        <v>177748</v>
      </c>
      <c r="I8008" s="32">
        <f>SUBTOTAL(9,I8007:I8007)</f>
        <v>177748</v>
      </c>
      <c r="J8008" s="31">
        <f>SUBTOTAL(9,J8007:J8007)</f>
        <v>1</v>
      </c>
      <c r="K8008" s="14">
        <f>SUBTOTAL(9,K8007:K8007)</f>
        <v>0</v>
      </c>
      <c r="L8008" s="14">
        <f>SUBTOTAL(9,L8005:L8007)</f>
        <v>0</v>
      </c>
      <c r="M8008" s="80">
        <f>SUBTOTAL(9,M8007:M8007)</f>
        <v>0</v>
      </c>
    </row>
    <row r="8009" spans="2:13" ht="24.9" customHeight="1" outlineLevel="2" x14ac:dyDescent="0.3">
      <c r="B8009" s="47" t="s">
        <v>2133</v>
      </c>
      <c r="C8009" s="46" t="s">
        <v>44</v>
      </c>
      <c r="D8009" s="46" t="s">
        <v>1236</v>
      </c>
      <c r="E8009" s="46" t="s">
        <v>1245</v>
      </c>
      <c r="F8009" s="45" t="s">
        <v>1244</v>
      </c>
      <c r="G8009" s="26" t="s">
        <v>0</v>
      </c>
      <c r="H8009" s="30">
        <v>1306029078</v>
      </c>
      <c r="I8009" s="30">
        <v>75812949.060000002</v>
      </c>
      <c r="J8009" s="36">
        <f>I8009/H8009</f>
        <v>5.804843884188006E-2</v>
      </c>
      <c r="K8009" s="30">
        <v>87782878.939999998</v>
      </c>
      <c r="L8009" s="30">
        <f>I8009</f>
        <v>75812949.060000002</v>
      </c>
      <c r="M8009" s="80">
        <f>L8009/K8009</f>
        <v>0.86364163462693566</v>
      </c>
    </row>
    <row r="8010" spans="2:13" ht="24.9" customHeight="1" outlineLevel="2" x14ac:dyDescent="0.3">
      <c r="B8010" s="47" t="s">
        <v>2133</v>
      </c>
      <c r="C8010" s="46" t="s">
        <v>44</v>
      </c>
      <c r="D8010" s="46" t="s">
        <v>1236</v>
      </c>
      <c r="E8010" s="46" t="s">
        <v>1245</v>
      </c>
      <c r="F8010" s="45" t="s">
        <v>1244</v>
      </c>
      <c r="G8010" s="26" t="s">
        <v>7</v>
      </c>
      <c r="H8010" s="30">
        <v>-261205816</v>
      </c>
      <c r="I8010" s="24"/>
      <c r="J8010" s="36"/>
      <c r="K8010" s="24"/>
      <c r="L8010" s="24"/>
      <c r="M8010" s="80" t="str">
        <f>IFERROR((Base_actualizacion!$L8005/Base_actualizacion!$K8005)," " )</f>
        <v xml:space="preserve"> </v>
      </c>
    </row>
    <row r="8011" spans="2:13" ht="24.9" customHeight="1" outlineLevel="2" x14ac:dyDescent="0.3">
      <c r="B8011" s="47" t="s">
        <v>2133</v>
      </c>
      <c r="C8011" s="46" t="s">
        <v>44</v>
      </c>
      <c r="D8011" s="46" t="s">
        <v>1236</v>
      </c>
      <c r="E8011" s="46" t="s">
        <v>1245</v>
      </c>
      <c r="F8011" s="45" t="s">
        <v>1244</v>
      </c>
      <c r="G8011" s="26" t="s">
        <v>2136</v>
      </c>
      <c r="H8011" s="30">
        <v>6124062</v>
      </c>
      <c r="I8011" s="30">
        <v>6124062</v>
      </c>
      <c r="J8011" s="36">
        <f>I8011/H8011</f>
        <v>1</v>
      </c>
      <c r="K8011" s="24"/>
      <c r="L8011" s="24"/>
      <c r="M8011" s="80"/>
    </row>
    <row r="8012" spans="2:13" ht="24.9" customHeight="1" outlineLevel="1" x14ac:dyDescent="0.3">
      <c r="B8012" s="44" t="str">
        <f>B8011</f>
        <v>ASIGNACIONES DIRECTAS (20% DEL SGR)</v>
      </c>
      <c r="C8012" s="43" t="s">
        <v>44</v>
      </c>
      <c r="D8012" s="43" t="s">
        <v>1236</v>
      </c>
      <c r="E8012" s="43" t="s">
        <v>1245</v>
      </c>
      <c r="F8012" s="42" t="s">
        <v>1244</v>
      </c>
      <c r="G8012" s="18" t="s">
        <v>3</v>
      </c>
      <c r="H8012" s="32">
        <f>SUBTOTAL(9,H8009:H8011)</f>
        <v>1050947324</v>
      </c>
      <c r="I8012" s="32">
        <f>SUBTOTAL(9,I8009:I8011)</f>
        <v>81937011.060000002</v>
      </c>
      <c r="J8012" s="31">
        <f>SUBTOTAL(9,J8009:J8011)</f>
        <v>1.05804843884188</v>
      </c>
      <c r="K8012" s="14">
        <f>SUBTOTAL(9,K8009:K8011)</f>
        <v>87782878.939999998</v>
      </c>
      <c r="L8012" s="14">
        <f>SUBTOTAL(9,L8009:L8011)</f>
        <v>75812949.060000002</v>
      </c>
      <c r="M8012" s="80">
        <f>SUBTOTAL(9,M8009:M8011)</f>
        <v>0.86364163462693566</v>
      </c>
    </row>
    <row r="8013" spans="2:13" ht="24.9" customHeight="1" outlineLevel="2" x14ac:dyDescent="0.3">
      <c r="B8013" s="47" t="s">
        <v>2133</v>
      </c>
      <c r="C8013" s="46" t="s">
        <v>44</v>
      </c>
      <c r="D8013" s="46" t="s">
        <v>1236</v>
      </c>
      <c r="E8013" s="46" t="s">
        <v>1243</v>
      </c>
      <c r="F8013" s="45" t="s">
        <v>1242</v>
      </c>
      <c r="G8013" s="26" t="s">
        <v>0</v>
      </c>
      <c r="H8013" s="30">
        <v>1850385</v>
      </c>
      <c r="I8013" s="30">
        <v>0</v>
      </c>
      <c r="J8013" s="36">
        <f>I8013/H8013</f>
        <v>0</v>
      </c>
      <c r="K8013" s="30">
        <v>158351</v>
      </c>
      <c r="L8013" s="30">
        <f>I8013</f>
        <v>0</v>
      </c>
      <c r="M8013" s="80">
        <f>L8013/K8013</f>
        <v>0</v>
      </c>
    </row>
    <row r="8014" spans="2:13" ht="24.9" customHeight="1" outlineLevel="2" x14ac:dyDescent="0.3">
      <c r="B8014" s="47" t="s">
        <v>2133</v>
      </c>
      <c r="C8014" s="46" t="s">
        <v>44</v>
      </c>
      <c r="D8014" s="46" t="s">
        <v>1236</v>
      </c>
      <c r="E8014" s="46" t="s">
        <v>1243</v>
      </c>
      <c r="F8014" s="45" t="s">
        <v>1242</v>
      </c>
      <c r="G8014" s="26" t="s">
        <v>7</v>
      </c>
      <c r="H8014" s="30">
        <v>-370077</v>
      </c>
      <c r="I8014" s="24"/>
      <c r="J8014" s="36"/>
      <c r="K8014" s="24"/>
      <c r="L8014" s="24"/>
      <c r="M8014" s="80" t="str">
        <f>IFERROR((Base_actualizacion!$L8010/Base_actualizacion!$K8010)," " )</f>
        <v xml:space="preserve"> </v>
      </c>
    </row>
    <row r="8015" spans="2:13" ht="24.9" customHeight="1" outlineLevel="2" x14ac:dyDescent="0.3">
      <c r="B8015" s="47" t="s">
        <v>2133</v>
      </c>
      <c r="C8015" s="46" t="s">
        <v>44</v>
      </c>
      <c r="D8015" s="46" t="s">
        <v>1236</v>
      </c>
      <c r="E8015" s="46" t="s">
        <v>1243</v>
      </c>
      <c r="F8015" s="45" t="s">
        <v>1242</v>
      </c>
      <c r="G8015" s="26" t="s">
        <v>2136</v>
      </c>
      <c r="H8015" s="30">
        <v>113992</v>
      </c>
      <c r="I8015" s="30">
        <v>113992</v>
      </c>
      <c r="J8015" s="36">
        <f>I8015/H8015</f>
        <v>1</v>
      </c>
      <c r="K8015" s="24"/>
      <c r="L8015" s="24"/>
      <c r="M8015" s="80"/>
    </row>
    <row r="8016" spans="2:13" ht="24.9" customHeight="1" outlineLevel="1" x14ac:dyDescent="0.3">
      <c r="B8016" s="44" t="str">
        <f>B8015</f>
        <v>ASIGNACIONES DIRECTAS (20% DEL SGR)</v>
      </c>
      <c r="C8016" s="43" t="s">
        <v>44</v>
      </c>
      <c r="D8016" s="43" t="s">
        <v>1236</v>
      </c>
      <c r="E8016" s="43" t="s">
        <v>1243</v>
      </c>
      <c r="F8016" s="42" t="s">
        <v>1242</v>
      </c>
      <c r="G8016" s="18" t="s">
        <v>3</v>
      </c>
      <c r="H8016" s="32">
        <f>SUBTOTAL(9,H8013:H8015)</f>
        <v>1594300</v>
      </c>
      <c r="I8016" s="32">
        <f>SUBTOTAL(9,I8013:I8015)</f>
        <v>113992</v>
      </c>
      <c r="J8016" s="31">
        <f>SUBTOTAL(9,J8013:J8015)</f>
        <v>1</v>
      </c>
      <c r="K8016" s="14">
        <f>SUBTOTAL(9,K8013:K8015)</f>
        <v>158351</v>
      </c>
      <c r="L8016" s="14">
        <f>SUBTOTAL(9,L8013:L8015)</f>
        <v>0</v>
      </c>
      <c r="M8016" s="80">
        <f>SUBTOTAL(9,M8013:M8015)</f>
        <v>0</v>
      </c>
    </row>
    <row r="8017" spans="2:13" ht="24.9" customHeight="1" outlineLevel="2" x14ac:dyDescent="0.3">
      <c r="B8017" s="47" t="s">
        <v>2133</v>
      </c>
      <c r="C8017" s="46" t="s">
        <v>44</v>
      </c>
      <c r="D8017" s="46" t="s">
        <v>1236</v>
      </c>
      <c r="E8017" s="46" t="s">
        <v>1241</v>
      </c>
      <c r="F8017" s="45" t="s">
        <v>1240</v>
      </c>
      <c r="G8017" s="26" t="s">
        <v>0</v>
      </c>
      <c r="H8017" s="30">
        <v>352365007</v>
      </c>
      <c r="I8017" s="30">
        <v>21660565.649999999</v>
      </c>
      <c r="J8017" s="36">
        <f>I8017/H8017</f>
        <v>6.1471954421399168E-2</v>
      </c>
      <c r="K8017" s="30">
        <v>27905067.969999999</v>
      </c>
      <c r="L8017" s="30">
        <f>I8017</f>
        <v>21660565.649999999</v>
      </c>
      <c r="M8017" s="80">
        <f>L8017/K8017</f>
        <v>0.77622336104992473</v>
      </c>
    </row>
    <row r="8018" spans="2:13" ht="24.9" customHeight="1" outlineLevel="2" x14ac:dyDescent="0.3">
      <c r="B8018" s="47" t="s">
        <v>2133</v>
      </c>
      <c r="C8018" s="46" t="s">
        <v>44</v>
      </c>
      <c r="D8018" s="46" t="s">
        <v>1236</v>
      </c>
      <c r="E8018" s="46" t="s">
        <v>1241</v>
      </c>
      <c r="F8018" s="45" t="s">
        <v>1240</v>
      </c>
      <c r="G8018" s="26" t="s">
        <v>7</v>
      </c>
      <c r="H8018" s="30">
        <v>-70473001</v>
      </c>
      <c r="I8018" s="24"/>
      <c r="J8018" s="36"/>
      <c r="K8018" s="24"/>
      <c r="L8018" s="24"/>
      <c r="M8018" s="80" t="str">
        <f>IFERROR((Base_actualizacion!$L8014/Base_actualizacion!$K8014)," " )</f>
        <v xml:space="preserve"> </v>
      </c>
    </row>
    <row r="8019" spans="2:13" ht="24.9" customHeight="1" outlineLevel="2" x14ac:dyDescent="0.3">
      <c r="B8019" s="47" t="s">
        <v>2133</v>
      </c>
      <c r="C8019" s="46" t="s">
        <v>44</v>
      </c>
      <c r="D8019" s="46" t="s">
        <v>1236</v>
      </c>
      <c r="E8019" s="46" t="s">
        <v>1241</v>
      </c>
      <c r="F8019" s="45" t="s">
        <v>1240</v>
      </c>
      <c r="G8019" s="26" t="s">
        <v>2136</v>
      </c>
      <c r="H8019" s="30">
        <v>137167443</v>
      </c>
      <c r="I8019" s="30">
        <v>137167443</v>
      </c>
      <c r="J8019" s="36">
        <f>I8019/H8019</f>
        <v>1</v>
      </c>
      <c r="K8019" s="24"/>
      <c r="L8019" s="24"/>
      <c r="M8019" s="80"/>
    </row>
    <row r="8020" spans="2:13" ht="24.9" customHeight="1" outlineLevel="1" x14ac:dyDescent="0.3">
      <c r="B8020" s="44" t="str">
        <f>B8019</f>
        <v>ASIGNACIONES DIRECTAS (20% DEL SGR)</v>
      </c>
      <c r="C8020" s="43" t="s">
        <v>44</v>
      </c>
      <c r="D8020" s="43" t="s">
        <v>1236</v>
      </c>
      <c r="E8020" s="43" t="s">
        <v>1241</v>
      </c>
      <c r="F8020" s="42" t="s">
        <v>1240</v>
      </c>
      <c r="G8020" s="18" t="s">
        <v>3</v>
      </c>
      <c r="H8020" s="32">
        <f>SUBTOTAL(9,H8017:H8019)</f>
        <v>419059449</v>
      </c>
      <c r="I8020" s="32">
        <f>SUBTOTAL(9,I8017:I8019)</f>
        <v>158828008.65000001</v>
      </c>
      <c r="J8020" s="31">
        <f>SUBTOTAL(9,J8017:J8019)</f>
        <v>1.0614719544213991</v>
      </c>
      <c r="K8020" s="14">
        <f>SUBTOTAL(9,K8017:K8019)</f>
        <v>27905067.969999999</v>
      </c>
      <c r="L8020" s="14">
        <f>SUBTOTAL(9,L8017:L8019)</f>
        <v>21660565.649999999</v>
      </c>
      <c r="M8020" s="80">
        <f>SUBTOTAL(9,M8017:M8019)</f>
        <v>0.77622336104992473</v>
      </c>
    </row>
    <row r="8021" spans="2:13" ht="24.9" customHeight="1" outlineLevel="2" x14ac:dyDescent="0.3">
      <c r="B8021" s="47" t="s">
        <v>2133</v>
      </c>
      <c r="C8021" s="46" t="s">
        <v>44</v>
      </c>
      <c r="D8021" s="46" t="s">
        <v>1236</v>
      </c>
      <c r="E8021" s="46" t="s">
        <v>1239</v>
      </c>
      <c r="F8021" s="45" t="s">
        <v>1238</v>
      </c>
      <c r="G8021" s="26" t="s">
        <v>0</v>
      </c>
      <c r="H8021" s="30">
        <v>283608</v>
      </c>
      <c r="I8021" s="30">
        <v>0</v>
      </c>
      <c r="J8021" s="36">
        <f>I8021/H8021</f>
        <v>0</v>
      </c>
      <c r="K8021" s="30">
        <v>25272</v>
      </c>
      <c r="L8021" s="30">
        <f>I8021</f>
        <v>0</v>
      </c>
      <c r="M8021" s="80">
        <f>L8021/K8021</f>
        <v>0</v>
      </c>
    </row>
    <row r="8022" spans="2:13" ht="24.9" customHeight="1" outlineLevel="2" x14ac:dyDescent="0.3">
      <c r="B8022" s="47" t="s">
        <v>2133</v>
      </c>
      <c r="C8022" s="46" t="s">
        <v>44</v>
      </c>
      <c r="D8022" s="46" t="s">
        <v>1236</v>
      </c>
      <c r="E8022" s="46" t="s">
        <v>1239</v>
      </c>
      <c r="F8022" s="45" t="s">
        <v>1238</v>
      </c>
      <c r="G8022" s="26" t="s">
        <v>7</v>
      </c>
      <c r="H8022" s="30">
        <v>-56722</v>
      </c>
      <c r="I8022" s="24"/>
      <c r="J8022" s="36"/>
      <c r="K8022" s="24"/>
      <c r="L8022" s="24"/>
      <c r="M8022" s="80" t="str">
        <f>IFERROR((Base_actualizacion!$L8018/Base_actualizacion!$K8018)," " )</f>
        <v xml:space="preserve"> </v>
      </c>
    </row>
    <row r="8023" spans="2:13" ht="24.9" customHeight="1" outlineLevel="2" x14ac:dyDescent="0.3">
      <c r="B8023" s="47" t="s">
        <v>2133</v>
      </c>
      <c r="C8023" s="46" t="s">
        <v>44</v>
      </c>
      <c r="D8023" s="46" t="s">
        <v>1236</v>
      </c>
      <c r="E8023" s="46" t="s">
        <v>1239</v>
      </c>
      <c r="F8023" s="45" t="s">
        <v>1238</v>
      </c>
      <c r="G8023" s="26" t="s">
        <v>2136</v>
      </c>
      <c r="H8023" s="30">
        <v>72582</v>
      </c>
      <c r="I8023" s="30">
        <v>72582</v>
      </c>
      <c r="J8023" s="36">
        <f>I8023/H8023</f>
        <v>1</v>
      </c>
      <c r="K8023" s="24"/>
      <c r="L8023" s="24"/>
      <c r="M8023" s="80"/>
    </row>
    <row r="8024" spans="2:13" ht="24.9" customHeight="1" outlineLevel="1" x14ac:dyDescent="0.3">
      <c r="B8024" s="44" t="str">
        <f>B8023</f>
        <v>ASIGNACIONES DIRECTAS (20% DEL SGR)</v>
      </c>
      <c r="C8024" s="43" t="s">
        <v>44</v>
      </c>
      <c r="D8024" s="43" t="s">
        <v>1236</v>
      </c>
      <c r="E8024" s="43" t="s">
        <v>1239</v>
      </c>
      <c r="F8024" s="42" t="s">
        <v>1238</v>
      </c>
      <c r="G8024" s="18" t="s">
        <v>3</v>
      </c>
      <c r="H8024" s="32">
        <f>SUBTOTAL(9,H8021:H8023)</f>
        <v>299468</v>
      </c>
      <c r="I8024" s="32">
        <f>SUBTOTAL(9,I8021:I8023)</f>
        <v>72582</v>
      </c>
      <c r="J8024" s="31">
        <f>SUBTOTAL(9,J8021:J8023)</f>
        <v>1</v>
      </c>
      <c r="K8024" s="14">
        <f>SUBTOTAL(9,K8021:K8023)</f>
        <v>25272</v>
      </c>
      <c r="L8024" s="14">
        <f>SUBTOTAL(9,L8021:L8023)</f>
        <v>0</v>
      </c>
      <c r="M8024" s="80">
        <f>SUBTOTAL(9,M8021:M8023)</f>
        <v>0</v>
      </c>
    </row>
    <row r="8025" spans="2:13" ht="24.9" customHeight="1" outlineLevel="2" x14ac:dyDescent="0.3">
      <c r="B8025" s="47" t="s">
        <v>2133</v>
      </c>
      <c r="C8025" s="46" t="s">
        <v>44</v>
      </c>
      <c r="D8025" s="46" t="s">
        <v>1236</v>
      </c>
      <c r="E8025" s="46" t="s">
        <v>1237</v>
      </c>
      <c r="F8025" s="45" t="s">
        <v>749</v>
      </c>
      <c r="G8025" s="26" t="s">
        <v>0</v>
      </c>
      <c r="H8025" s="30">
        <v>13045361234</v>
      </c>
      <c r="I8025" s="30">
        <v>1367767511.23</v>
      </c>
      <c r="J8025" s="36">
        <f>I8025/H8025</f>
        <v>0.10484704000876577</v>
      </c>
      <c r="K8025" s="30">
        <v>1026185327.9299999</v>
      </c>
      <c r="L8025" s="30">
        <f>I8025</f>
        <v>1367767511.23</v>
      </c>
      <c r="M8025" s="80">
        <f>L8025/K8025</f>
        <v>1.3328659784963333</v>
      </c>
    </row>
    <row r="8026" spans="2:13" ht="24.9" customHeight="1" outlineLevel="2" x14ac:dyDescent="0.3">
      <c r="B8026" s="47" t="s">
        <v>2133</v>
      </c>
      <c r="C8026" s="46" t="s">
        <v>44</v>
      </c>
      <c r="D8026" s="46" t="s">
        <v>1236</v>
      </c>
      <c r="E8026" s="46" t="s">
        <v>1237</v>
      </c>
      <c r="F8026" s="45" t="s">
        <v>749</v>
      </c>
      <c r="G8026" s="26" t="s">
        <v>7</v>
      </c>
      <c r="H8026" s="30">
        <v>-2609072247</v>
      </c>
      <c r="I8026" s="24"/>
      <c r="J8026" s="36"/>
      <c r="K8026" s="24"/>
      <c r="L8026" s="24"/>
      <c r="M8026" s="80" t="str">
        <f>IFERROR((Base_actualizacion!$L8022/Base_actualizacion!$K8022)," " )</f>
        <v xml:space="preserve"> </v>
      </c>
    </row>
    <row r="8027" spans="2:13" ht="24.9" customHeight="1" outlineLevel="2" x14ac:dyDescent="0.3">
      <c r="B8027" s="47" t="s">
        <v>2133</v>
      </c>
      <c r="C8027" s="46" t="s">
        <v>44</v>
      </c>
      <c r="D8027" s="46" t="s">
        <v>1236</v>
      </c>
      <c r="E8027" s="46" t="s">
        <v>1237</v>
      </c>
      <c r="F8027" s="45" t="s">
        <v>749</v>
      </c>
      <c r="G8027" s="26" t="s">
        <v>2136</v>
      </c>
      <c r="H8027" s="30">
        <v>1490883747</v>
      </c>
      <c r="I8027" s="30">
        <v>1490883747</v>
      </c>
      <c r="J8027" s="36">
        <f>I8027/H8027</f>
        <v>1</v>
      </c>
      <c r="K8027" s="24"/>
      <c r="L8027" s="24"/>
      <c r="M8027" s="80"/>
    </row>
    <row r="8028" spans="2:13" ht="24.9" customHeight="1" outlineLevel="1" x14ac:dyDescent="0.3">
      <c r="B8028" s="44" t="str">
        <f>B8027</f>
        <v>ASIGNACIONES DIRECTAS (20% DEL SGR)</v>
      </c>
      <c r="C8028" s="43" t="s">
        <v>44</v>
      </c>
      <c r="D8028" s="43" t="s">
        <v>1236</v>
      </c>
      <c r="E8028" s="43" t="s">
        <v>1237</v>
      </c>
      <c r="F8028" s="42" t="s">
        <v>749</v>
      </c>
      <c r="G8028" s="18" t="s">
        <v>3</v>
      </c>
      <c r="H8028" s="32">
        <f>SUBTOTAL(9,H8025:H8027)</f>
        <v>11927172734</v>
      </c>
      <c r="I8028" s="32">
        <f>SUBTOTAL(9,I8025:I8027)</f>
        <v>2858651258.23</v>
      </c>
      <c r="J8028" s="31">
        <f>SUBTOTAL(9,J8025:J8027)</f>
        <v>1.1048470400087658</v>
      </c>
      <c r="K8028" s="14">
        <f>SUBTOTAL(9,K8025:K8027)</f>
        <v>1026185327.9299999</v>
      </c>
      <c r="L8028" s="14">
        <f>SUBTOTAL(9,L8025:L8027)</f>
        <v>1367767511.23</v>
      </c>
      <c r="M8028" s="80">
        <f>SUBTOTAL(9,M8025:M8027)</f>
        <v>1.3328659784963333</v>
      </c>
    </row>
    <row r="8029" spans="2:13" ht="24.9" customHeight="1" outlineLevel="2" x14ac:dyDescent="0.3">
      <c r="B8029" s="47" t="s">
        <v>2133</v>
      </c>
      <c r="C8029" s="46" t="s">
        <v>44</v>
      </c>
      <c r="D8029" s="46" t="s">
        <v>1236</v>
      </c>
      <c r="E8029" s="46" t="s">
        <v>1235</v>
      </c>
      <c r="F8029" s="45" t="s">
        <v>1234</v>
      </c>
      <c r="G8029" s="26" t="s">
        <v>0</v>
      </c>
      <c r="H8029" s="30">
        <v>113417</v>
      </c>
      <c r="I8029" s="30">
        <v>0</v>
      </c>
      <c r="J8029" s="36">
        <f>I8029/H8029</f>
        <v>0</v>
      </c>
      <c r="K8029" s="30">
        <v>10106</v>
      </c>
      <c r="L8029" s="30">
        <f>I8029</f>
        <v>0</v>
      </c>
      <c r="M8029" s="80">
        <f>L8029/K8029</f>
        <v>0</v>
      </c>
    </row>
    <row r="8030" spans="2:13" ht="24.9" customHeight="1" outlineLevel="2" x14ac:dyDescent="0.3">
      <c r="B8030" s="47" t="s">
        <v>2133</v>
      </c>
      <c r="C8030" s="46" t="s">
        <v>44</v>
      </c>
      <c r="D8030" s="46" t="s">
        <v>1236</v>
      </c>
      <c r="E8030" s="46" t="s">
        <v>1235</v>
      </c>
      <c r="F8030" s="45" t="s">
        <v>1234</v>
      </c>
      <c r="G8030" s="26" t="s">
        <v>7</v>
      </c>
      <c r="H8030" s="30">
        <v>-22683</v>
      </c>
      <c r="I8030" s="24"/>
      <c r="J8030" s="36"/>
      <c r="K8030" s="24"/>
      <c r="L8030" s="24"/>
      <c r="M8030" s="80" t="str">
        <f>IFERROR((Base_actualizacion!$L8026/Base_actualizacion!$K8026)," " )</f>
        <v xml:space="preserve"> </v>
      </c>
    </row>
    <row r="8031" spans="2:13" ht="24.9" customHeight="1" outlineLevel="2" x14ac:dyDescent="0.3">
      <c r="B8031" s="47" t="s">
        <v>2133</v>
      </c>
      <c r="C8031" s="46" t="s">
        <v>44</v>
      </c>
      <c r="D8031" s="46" t="s">
        <v>1236</v>
      </c>
      <c r="E8031" s="46" t="s">
        <v>1235</v>
      </c>
      <c r="F8031" s="45" t="s">
        <v>1234</v>
      </c>
      <c r="G8031" s="26" t="s">
        <v>2136</v>
      </c>
      <c r="H8031" s="30">
        <v>54708</v>
      </c>
      <c r="I8031" s="30">
        <v>54708</v>
      </c>
      <c r="J8031" s="36">
        <f>I8031/H8031</f>
        <v>1</v>
      </c>
      <c r="K8031" s="24"/>
      <c r="L8031" s="24"/>
      <c r="M8031" s="80"/>
    </row>
    <row r="8032" spans="2:13" ht="24.9" customHeight="1" outlineLevel="1" x14ac:dyDescent="0.3">
      <c r="B8032" s="44" t="str">
        <f>B8031</f>
        <v>ASIGNACIONES DIRECTAS (20% DEL SGR)</v>
      </c>
      <c r="C8032" s="43" t="s">
        <v>44</v>
      </c>
      <c r="D8032" s="43" t="s">
        <v>1236</v>
      </c>
      <c r="E8032" s="43" t="s">
        <v>1235</v>
      </c>
      <c r="F8032" s="42" t="s">
        <v>1234</v>
      </c>
      <c r="G8032" s="18" t="s">
        <v>3</v>
      </c>
      <c r="H8032" s="32">
        <f>SUBTOTAL(9,H8029:H8031)</f>
        <v>145442</v>
      </c>
      <c r="I8032" s="32">
        <f>SUBTOTAL(9,I8029:I8031)</f>
        <v>54708</v>
      </c>
      <c r="J8032" s="31">
        <f>SUBTOTAL(9,J8029:J8031)</f>
        <v>1</v>
      </c>
      <c r="K8032" s="14">
        <f>SUBTOTAL(9,K8029:K8031)</f>
        <v>10106</v>
      </c>
      <c r="L8032" s="14">
        <f>SUBTOTAL(9,L8029:L8031)</f>
        <v>0</v>
      </c>
      <c r="M8032" s="80">
        <f>SUBTOTAL(9,M8029:M8031)</f>
        <v>0</v>
      </c>
    </row>
    <row r="8033" spans="2:13" ht="24.9" customHeight="1" outlineLevel="2" x14ac:dyDescent="0.3">
      <c r="B8033" s="47" t="s">
        <v>2133</v>
      </c>
      <c r="C8033" s="46" t="s">
        <v>44</v>
      </c>
      <c r="D8033" s="46" t="s">
        <v>539</v>
      </c>
      <c r="E8033" s="46" t="s">
        <v>1233</v>
      </c>
      <c r="F8033" s="45" t="s">
        <v>539</v>
      </c>
      <c r="G8033" s="26" t="s">
        <v>0</v>
      </c>
      <c r="H8033" s="30">
        <v>63944299412</v>
      </c>
      <c r="I8033" s="30">
        <v>5576928431.3800001</v>
      </c>
      <c r="J8033" s="36">
        <f>I8033/H8033</f>
        <v>8.7215412205038798E-2</v>
      </c>
      <c r="K8033" s="30">
        <v>5712393431.9499998</v>
      </c>
      <c r="L8033" s="30">
        <f>I8033</f>
        <v>5576928431.3800001</v>
      </c>
      <c r="M8033" s="80">
        <f>L8033/K8033</f>
        <v>0.97628577194765154</v>
      </c>
    </row>
    <row r="8034" spans="2:13" ht="24.9" customHeight="1" outlineLevel="2" x14ac:dyDescent="0.3">
      <c r="B8034" s="47" t="s">
        <v>2133</v>
      </c>
      <c r="C8034" s="46" t="s">
        <v>44</v>
      </c>
      <c r="D8034" s="46" t="s">
        <v>539</v>
      </c>
      <c r="E8034" s="46" t="s">
        <v>1233</v>
      </c>
      <c r="F8034" s="45" t="s">
        <v>539</v>
      </c>
      <c r="G8034" s="26" t="s">
        <v>7</v>
      </c>
      <c r="H8034" s="30">
        <v>-12788859882</v>
      </c>
      <c r="I8034" s="24"/>
      <c r="J8034" s="36"/>
      <c r="K8034" s="24"/>
      <c r="L8034" s="24"/>
      <c r="M8034" s="80" t="str">
        <f>IFERROR((Base_actualizacion!$L8030/Base_actualizacion!$K8030)," " )</f>
        <v xml:space="preserve"> </v>
      </c>
    </row>
    <row r="8035" spans="2:13" ht="24.9" customHeight="1" outlineLevel="2" x14ac:dyDescent="0.3">
      <c r="B8035" s="47" t="s">
        <v>2133</v>
      </c>
      <c r="C8035" s="46" t="s">
        <v>44</v>
      </c>
      <c r="D8035" s="46" t="s">
        <v>539</v>
      </c>
      <c r="E8035" s="46" t="s">
        <v>1233</v>
      </c>
      <c r="F8035" s="45" t="s">
        <v>539</v>
      </c>
      <c r="G8035" s="26" t="s">
        <v>2137</v>
      </c>
      <c r="H8035" s="30">
        <v>157191824</v>
      </c>
      <c r="I8035" s="24"/>
      <c r="J8035" s="36">
        <f>IFERROR((H8035/I8035),0)</f>
        <v>0</v>
      </c>
      <c r="K8035" s="24"/>
      <c r="L8035" s="24"/>
      <c r="M8035" s="80"/>
    </row>
    <row r="8036" spans="2:13" ht="24.9" customHeight="1" outlineLevel="2" x14ac:dyDescent="0.3">
      <c r="B8036" s="47" t="s">
        <v>2133</v>
      </c>
      <c r="C8036" s="46" t="s">
        <v>44</v>
      </c>
      <c r="D8036" s="46" t="s">
        <v>539</v>
      </c>
      <c r="E8036" s="46" t="s">
        <v>1233</v>
      </c>
      <c r="F8036" s="45" t="s">
        <v>539</v>
      </c>
      <c r="G8036" s="26" t="s">
        <v>2136</v>
      </c>
      <c r="H8036" s="30">
        <v>2476099926</v>
      </c>
      <c r="I8036" s="30">
        <v>2476099926</v>
      </c>
      <c r="J8036" s="36">
        <f>I8036/H8036</f>
        <v>1</v>
      </c>
      <c r="K8036" s="24"/>
      <c r="L8036" s="24"/>
      <c r="M8036" s="80"/>
    </row>
    <row r="8037" spans="2:13" ht="24.9" customHeight="1" outlineLevel="1" x14ac:dyDescent="0.3">
      <c r="B8037" s="44" t="str">
        <f>B8036</f>
        <v>ASIGNACIONES DIRECTAS (20% DEL SGR)</v>
      </c>
      <c r="C8037" s="43" t="s">
        <v>44</v>
      </c>
      <c r="D8037" s="43" t="s">
        <v>539</v>
      </c>
      <c r="E8037" s="43" t="s">
        <v>1233</v>
      </c>
      <c r="F8037" s="42" t="s">
        <v>539</v>
      </c>
      <c r="G8037" s="18" t="s">
        <v>3</v>
      </c>
      <c r="H8037" s="32">
        <f>SUBTOTAL(9,H8033:H8036)</f>
        <v>53788731280</v>
      </c>
      <c r="I8037" s="32">
        <f>SUBTOTAL(9,I8033:I8036)</f>
        <v>8053028357.3800001</v>
      </c>
      <c r="J8037" s="31">
        <f>SUBTOTAL(9,J8033:J8036)</f>
        <v>1.0872154122050388</v>
      </c>
      <c r="K8037" s="14">
        <f>SUBTOTAL(9,K8033:K8036)</f>
        <v>5712393431.9499998</v>
      </c>
      <c r="L8037" s="14">
        <f>SUBTOTAL(9,L8034:L8036)</f>
        <v>0</v>
      </c>
      <c r="M8037" s="80">
        <f>SUBTOTAL(9,M8033:M8036)</f>
        <v>0.97628577194765154</v>
      </c>
    </row>
    <row r="8038" spans="2:13" ht="24.9" customHeight="1" outlineLevel="2" x14ac:dyDescent="0.3">
      <c r="B8038" s="47" t="s">
        <v>2133</v>
      </c>
      <c r="C8038" s="46" t="s">
        <v>44</v>
      </c>
      <c r="D8038" s="46" t="s">
        <v>539</v>
      </c>
      <c r="E8038" s="46" t="s">
        <v>1232</v>
      </c>
      <c r="F8038" s="45" t="s">
        <v>1231</v>
      </c>
      <c r="G8038" s="26" t="s">
        <v>0</v>
      </c>
      <c r="H8038" s="30">
        <v>2050831158</v>
      </c>
      <c r="I8038" s="30">
        <v>220423799.09</v>
      </c>
      <c r="J8038" s="36">
        <f>I8038/H8038</f>
        <v>0.10748022733619889</v>
      </c>
      <c r="K8038" s="30">
        <v>162689333.53</v>
      </c>
      <c r="L8038" s="30">
        <f>I8038</f>
        <v>220423799.09</v>
      </c>
      <c r="M8038" s="80">
        <f>L8038/K8038</f>
        <v>1.3548755428969395</v>
      </c>
    </row>
    <row r="8039" spans="2:13" ht="24.9" customHeight="1" outlineLevel="2" x14ac:dyDescent="0.3">
      <c r="B8039" s="47" t="s">
        <v>2133</v>
      </c>
      <c r="C8039" s="46" t="s">
        <v>44</v>
      </c>
      <c r="D8039" s="46" t="s">
        <v>539</v>
      </c>
      <c r="E8039" s="46" t="s">
        <v>1232</v>
      </c>
      <c r="F8039" s="45" t="s">
        <v>1231</v>
      </c>
      <c r="G8039" s="26" t="s">
        <v>7</v>
      </c>
      <c r="H8039" s="30">
        <v>-410166232</v>
      </c>
      <c r="I8039" s="24"/>
      <c r="J8039" s="36"/>
      <c r="K8039" s="24"/>
      <c r="L8039" s="24"/>
      <c r="M8039" s="80" t="str">
        <f>IFERROR((Base_actualizacion!$L8035/Base_actualizacion!$K8035)," " )</f>
        <v xml:space="preserve"> </v>
      </c>
    </row>
    <row r="8040" spans="2:13" ht="24.9" customHeight="1" outlineLevel="2" x14ac:dyDescent="0.3">
      <c r="B8040" s="47" t="s">
        <v>2133</v>
      </c>
      <c r="C8040" s="46" t="s">
        <v>44</v>
      </c>
      <c r="D8040" s="46" t="s">
        <v>539</v>
      </c>
      <c r="E8040" s="46" t="s">
        <v>1232</v>
      </c>
      <c r="F8040" s="45" t="s">
        <v>1231</v>
      </c>
      <c r="G8040" s="26" t="s">
        <v>2137</v>
      </c>
      <c r="H8040" s="30">
        <v>557677</v>
      </c>
      <c r="I8040" s="24"/>
      <c r="J8040" s="36">
        <f>IFERROR((H8040/I8040),0)</f>
        <v>0</v>
      </c>
      <c r="K8040" s="24"/>
      <c r="L8040" s="24"/>
      <c r="M8040" s="80"/>
    </row>
    <row r="8041" spans="2:13" ht="24.9" customHeight="1" outlineLevel="2" x14ac:dyDescent="0.3">
      <c r="B8041" s="47" t="s">
        <v>2133</v>
      </c>
      <c r="C8041" s="46" t="s">
        <v>44</v>
      </c>
      <c r="D8041" s="46" t="s">
        <v>539</v>
      </c>
      <c r="E8041" s="46" t="s">
        <v>1232</v>
      </c>
      <c r="F8041" s="45" t="s">
        <v>1231</v>
      </c>
      <c r="G8041" s="26" t="s">
        <v>2136</v>
      </c>
      <c r="H8041" s="30">
        <v>579438151</v>
      </c>
      <c r="I8041" s="30">
        <v>579438151</v>
      </c>
      <c r="J8041" s="36">
        <f>I8041/H8041</f>
        <v>1</v>
      </c>
      <c r="K8041" s="24"/>
      <c r="L8041" s="24"/>
      <c r="M8041" s="80"/>
    </row>
    <row r="8042" spans="2:13" ht="24.9" customHeight="1" outlineLevel="1" x14ac:dyDescent="0.3">
      <c r="B8042" s="44" t="str">
        <f>B8041</f>
        <v>ASIGNACIONES DIRECTAS (20% DEL SGR)</v>
      </c>
      <c r="C8042" s="43" t="s">
        <v>44</v>
      </c>
      <c r="D8042" s="43" t="s">
        <v>539</v>
      </c>
      <c r="E8042" s="43" t="s">
        <v>1232</v>
      </c>
      <c r="F8042" s="42" t="s">
        <v>1231</v>
      </c>
      <c r="G8042" s="18" t="s">
        <v>3</v>
      </c>
      <c r="H8042" s="32">
        <f>SUBTOTAL(9,H8038:H8041)</f>
        <v>2220660754</v>
      </c>
      <c r="I8042" s="32">
        <f>SUBTOTAL(9,I8038:I8041)</f>
        <v>799861950.09000003</v>
      </c>
      <c r="J8042" s="31">
        <f>SUBTOTAL(9,J8038:J8041)</f>
        <v>1.107480227336199</v>
      </c>
      <c r="K8042" s="14">
        <f>SUBTOTAL(9,K8038:K8041)</f>
        <v>162689333.53</v>
      </c>
      <c r="L8042" s="14">
        <f>SUBTOTAL(9,L8039:L8041)</f>
        <v>0</v>
      </c>
      <c r="M8042" s="80">
        <f>SUBTOTAL(9,M8038:M8041)</f>
        <v>1.3548755428969395</v>
      </c>
    </row>
    <row r="8043" spans="2:13" ht="24.9" customHeight="1" outlineLevel="2" x14ac:dyDescent="0.3">
      <c r="B8043" s="47" t="s">
        <v>2133</v>
      </c>
      <c r="C8043" s="46" t="s">
        <v>44</v>
      </c>
      <c r="D8043" s="46" t="s">
        <v>539</v>
      </c>
      <c r="E8043" s="46" t="s">
        <v>1230</v>
      </c>
      <c r="F8043" s="45" t="s">
        <v>1229</v>
      </c>
      <c r="G8043" s="26" t="s">
        <v>0</v>
      </c>
      <c r="H8043" s="30">
        <v>6695946564</v>
      </c>
      <c r="I8043" s="30">
        <v>415540254.12</v>
      </c>
      <c r="J8043" s="36">
        <f>I8043/H8043</f>
        <v>6.2058478237282423E-2</v>
      </c>
      <c r="K8043" s="30">
        <v>579669529.52999997</v>
      </c>
      <c r="L8043" s="30">
        <f>I8043</f>
        <v>415540254.12</v>
      </c>
      <c r="M8043" s="80">
        <f>L8043/K8043</f>
        <v>0.71685716248863884</v>
      </c>
    </row>
    <row r="8044" spans="2:13" ht="24.9" customHeight="1" outlineLevel="2" x14ac:dyDescent="0.3">
      <c r="B8044" s="47" t="s">
        <v>2133</v>
      </c>
      <c r="C8044" s="46" t="s">
        <v>44</v>
      </c>
      <c r="D8044" s="46" t="s">
        <v>539</v>
      </c>
      <c r="E8044" s="46" t="s">
        <v>1230</v>
      </c>
      <c r="F8044" s="45" t="s">
        <v>1229</v>
      </c>
      <c r="G8044" s="26" t="s">
        <v>7</v>
      </c>
      <c r="H8044" s="30">
        <v>-1339189313</v>
      </c>
      <c r="I8044" s="24"/>
      <c r="J8044" s="36"/>
      <c r="K8044" s="24"/>
      <c r="L8044" s="24"/>
      <c r="M8044" s="80" t="str">
        <f>IFERROR((Base_actualizacion!$L8040/Base_actualizacion!$K8040)," " )</f>
        <v xml:space="preserve"> </v>
      </c>
    </row>
    <row r="8045" spans="2:13" ht="24.9" customHeight="1" outlineLevel="2" x14ac:dyDescent="0.3">
      <c r="B8045" s="47" t="s">
        <v>2133</v>
      </c>
      <c r="C8045" s="46" t="s">
        <v>44</v>
      </c>
      <c r="D8045" s="46" t="s">
        <v>539</v>
      </c>
      <c r="E8045" s="46" t="s">
        <v>1230</v>
      </c>
      <c r="F8045" s="45" t="s">
        <v>1229</v>
      </c>
      <c r="G8045" s="26" t="s">
        <v>2137</v>
      </c>
      <c r="H8045" s="30">
        <v>23878233</v>
      </c>
      <c r="I8045" s="24"/>
      <c r="J8045" s="36">
        <f>IFERROR((H8045/I8045),0)</f>
        <v>0</v>
      </c>
      <c r="K8045" s="24"/>
      <c r="L8045" s="24"/>
      <c r="M8045" s="80"/>
    </row>
    <row r="8046" spans="2:13" ht="24.9" customHeight="1" outlineLevel="2" x14ac:dyDescent="0.3">
      <c r="B8046" s="47" t="s">
        <v>2133</v>
      </c>
      <c r="C8046" s="46" t="s">
        <v>44</v>
      </c>
      <c r="D8046" s="46" t="s">
        <v>539</v>
      </c>
      <c r="E8046" s="46" t="s">
        <v>1230</v>
      </c>
      <c r="F8046" s="45" t="s">
        <v>1229</v>
      </c>
      <c r="G8046" s="26" t="s">
        <v>13</v>
      </c>
      <c r="H8046" s="30">
        <v>1798391848</v>
      </c>
      <c r="I8046" s="30">
        <v>1798391848</v>
      </c>
      <c r="J8046" s="36">
        <f>H8046/I8046</f>
        <v>1</v>
      </c>
      <c r="K8046" s="24"/>
      <c r="L8046" s="24"/>
      <c r="M8046" s="80"/>
    </row>
    <row r="8047" spans="2:13" ht="24.9" customHeight="1" outlineLevel="2" x14ac:dyDescent="0.3">
      <c r="B8047" s="47" t="s">
        <v>2133</v>
      </c>
      <c r="C8047" s="46" t="s">
        <v>44</v>
      </c>
      <c r="D8047" s="46" t="s">
        <v>539</v>
      </c>
      <c r="E8047" s="46" t="s">
        <v>1230</v>
      </c>
      <c r="F8047" s="45" t="s">
        <v>1229</v>
      </c>
      <c r="G8047" s="26" t="s">
        <v>2136</v>
      </c>
      <c r="H8047" s="30">
        <v>331676966</v>
      </c>
      <c r="I8047" s="30">
        <v>331676966</v>
      </c>
      <c r="J8047" s="36">
        <f>I8047/H8047</f>
        <v>1</v>
      </c>
      <c r="K8047" s="24"/>
      <c r="L8047" s="24"/>
      <c r="M8047" s="80"/>
    </row>
    <row r="8048" spans="2:13" ht="24.9" customHeight="1" outlineLevel="1" x14ac:dyDescent="0.3">
      <c r="B8048" s="44" t="str">
        <f>B8047</f>
        <v>ASIGNACIONES DIRECTAS (20% DEL SGR)</v>
      </c>
      <c r="C8048" s="43" t="s">
        <v>44</v>
      </c>
      <c r="D8048" s="43" t="s">
        <v>539</v>
      </c>
      <c r="E8048" s="43" t="s">
        <v>1230</v>
      </c>
      <c r="F8048" s="42" t="s">
        <v>1229</v>
      </c>
      <c r="G8048" s="18" t="s">
        <v>3</v>
      </c>
      <c r="H8048" s="32">
        <f>SUBTOTAL(9,H8043:H8047)</f>
        <v>7510704298</v>
      </c>
      <c r="I8048" s="32">
        <f>SUBTOTAL(9,I8043:I8047)</f>
        <v>2545609068.1199999</v>
      </c>
      <c r="J8048" s="31">
        <f>SUBTOTAL(9,J8043:J8047)</f>
        <v>2.0620584782372822</v>
      </c>
      <c r="K8048" s="14">
        <f>SUBTOTAL(9,K8043:K8047)</f>
        <v>579669529.52999997</v>
      </c>
      <c r="L8048" s="14">
        <f>SUBTOTAL(9,L8045:L8047)</f>
        <v>0</v>
      </c>
      <c r="M8048" s="80">
        <f>SUBTOTAL(9,M8043:M8047)</f>
        <v>0.71685716248863884</v>
      </c>
    </row>
    <row r="8049" spans="2:13" ht="24.9" customHeight="1" outlineLevel="2" x14ac:dyDescent="0.3">
      <c r="B8049" s="47" t="s">
        <v>2133</v>
      </c>
      <c r="C8049" s="46" t="s">
        <v>44</v>
      </c>
      <c r="D8049" s="46" t="s">
        <v>539</v>
      </c>
      <c r="E8049" s="46" t="s">
        <v>1228</v>
      </c>
      <c r="F8049" s="45" t="s">
        <v>328</v>
      </c>
      <c r="G8049" s="26" t="s">
        <v>0</v>
      </c>
      <c r="H8049" s="30">
        <v>2030425289</v>
      </c>
      <c r="I8049" s="30">
        <v>218619488.29000002</v>
      </c>
      <c r="J8049" s="36">
        <f>I8049/H8049</f>
        <v>0.10767177175855201</v>
      </c>
      <c r="K8049" s="30">
        <v>160871940.53</v>
      </c>
      <c r="L8049" s="30">
        <f>I8049</f>
        <v>218619488.29000002</v>
      </c>
      <c r="M8049" s="80">
        <f>L8049/K8049</f>
        <v>1.358965942536331</v>
      </c>
    </row>
    <row r="8050" spans="2:13" ht="24.9" customHeight="1" outlineLevel="2" x14ac:dyDescent="0.3">
      <c r="B8050" s="47" t="s">
        <v>2133</v>
      </c>
      <c r="C8050" s="46" t="s">
        <v>44</v>
      </c>
      <c r="D8050" s="46" t="s">
        <v>539</v>
      </c>
      <c r="E8050" s="46" t="s">
        <v>1228</v>
      </c>
      <c r="F8050" s="45" t="s">
        <v>328</v>
      </c>
      <c r="G8050" s="26" t="s">
        <v>7</v>
      </c>
      <c r="H8050" s="30">
        <v>-406085058</v>
      </c>
      <c r="I8050" s="24"/>
      <c r="J8050" s="36"/>
      <c r="K8050" s="24"/>
      <c r="L8050" s="24"/>
      <c r="M8050" s="80" t="str">
        <f>IFERROR((Base_actualizacion!$L8046/Base_actualizacion!$K8046)," " )</f>
        <v xml:space="preserve"> </v>
      </c>
    </row>
    <row r="8051" spans="2:13" ht="24.9" customHeight="1" outlineLevel="2" x14ac:dyDescent="0.3">
      <c r="B8051" s="47" t="s">
        <v>2133</v>
      </c>
      <c r="C8051" s="46" t="s">
        <v>44</v>
      </c>
      <c r="D8051" s="46" t="s">
        <v>539</v>
      </c>
      <c r="E8051" s="46" t="s">
        <v>1228</v>
      </c>
      <c r="F8051" s="45" t="s">
        <v>328</v>
      </c>
      <c r="G8051" s="26" t="s">
        <v>2137</v>
      </c>
      <c r="H8051" s="30">
        <v>13265685</v>
      </c>
      <c r="I8051" s="24"/>
      <c r="J8051" s="36">
        <f>IFERROR((H8051/I8051),0)</f>
        <v>0</v>
      </c>
      <c r="K8051" s="24"/>
      <c r="L8051" s="24"/>
      <c r="M8051" s="80"/>
    </row>
    <row r="8052" spans="2:13" ht="24.9" customHeight="1" outlineLevel="2" x14ac:dyDescent="0.3">
      <c r="B8052" s="47" t="s">
        <v>2133</v>
      </c>
      <c r="C8052" s="46" t="s">
        <v>44</v>
      </c>
      <c r="D8052" s="46" t="s">
        <v>539</v>
      </c>
      <c r="E8052" s="46" t="s">
        <v>1228</v>
      </c>
      <c r="F8052" s="45" t="s">
        <v>328</v>
      </c>
      <c r="G8052" s="26" t="s">
        <v>2136</v>
      </c>
      <c r="H8052" s="30">
        <v>73679968</v>
      </c>
      <c r="I8052" s="30">
        <v>73679968</v>
      </c>
      <c r="J8052" s="36">
        <f>I8052/H8052</f>
        <v>1</v>
      </c>
      <c r="K8052" s="24"/>
      <c r="L8052" s="24"/>
      <c r="M8052" s="80"/>
    </row>
    <row r="8053" spans="2:13" ht="24.9" customHeight="1" outlineLevel="1" x14ac:dyDescent="0.3">
      <c r="B8053" s="44" t="str">
        <f>B8052</f>
        <v>ASIGNACIONES DIRECTAS (20% DEL SGR)</v>
      </c>
      <c r="C8053" s="43" t="s">
        <v>44</v>
      </c>
      <c r="D8053" s="43" t="s">
        <v>539</v>
      </c>
      <c r="E8053" s="43" t="s">
        <v>1228</v>
      </c>
      <c r="F8053" s="42" t="s">
        <v>328</v>
      </c>
      <c r="G8053" s="18" t="s">
        <v>3</v>
      </c>
      <c r="H8053" s="32">
        <f>SUBTOTAL(9,H8049:H8052)</f>
        <v>1711285884</v>
      </c>
      <c r="I8053" s="32">
        <f>SUBTOTAL(9,I8049:I8052)</f>
        <v>292299456.29000002</v>
      </c>
      <c r="J8053" s="31">
        <f>SUBTOTAL(9,J8049:J8052)</f>
        <v>1.107671771758552</v>
      </c>
      <c r="K8053" s="14">
        <f>SUBTOTAL(9,K8049:K8052)</f>
        <v>160871940.53</v>
      </c>
      <c r="L8053" s="14">
        <f>SUBTOTAL(9,L8050:L8052)</f>
        <v>0</v>
      </c>
      <c r="M8053" s="80">
        <f>SUBTOTAL(9,M8049:M8052)</f>
        <v>1.358965942536331</v>
      </c>
    </row>
    <row r="8054" spans="2:13" ht="24.9" customHeight="1" outlineLevel="2" x14ac:dyDescent="0.3">
      <c r="B8054" s="47" t="s">
        <v>2133</v>
      </c>
      <c r="C8054" s="46" t="s">
        <v>44</v>
      </c>
      <c r="D8054" s="46" t="s">
        <v>539</v>
      </c>
      <c r="E8054" s="46" t="s">
        <v>1227</v>
      </c>
      <c r="F8054" s="45" t="s">
        <v>1226</v>
      </c>
      <c r="G8054" s="26" t="s">
        <v>0</v>
      </c>
      <c r="H8054" s="30">
        <v>2030134378</v>
      </c>
      <c r="I8054" s="30">
        <v>218619488.29000002</v>
      </c>
      <c r="J8054" s="36">
        <f>I8054/H8054</f>
        <v>0.10768720073859073</v>
      </c>
      <c r="K8054" s="30">
        <v>160845897.53</v>
      </c>
      <c r="L8054" s="30">
        <f>I8054</f>
        <v>218619488.29000002</v>
      </c>
      <c r="M8054" s="80">
        <f>L8054/K8054</f>
        <v>1.3591859764357648</v>
      </c>
    </row>
    <row r="8055" spans="2:13" ht="24.9" customHeight="1" outlineLevel="2" x14ac:dyDescent="0.3">
      <c r="B8055" s="47" t="s">
        <v>2133</v>
      </c>
      <c r="C8055" s="46" t="s">
        <v>44</v>
      </c>
      <c r="D8055" s="46" t="s">
        <v>539</v>
      </c>
      <c r="E8055" s="46" t="s">
        <v>1227</v>
      </c>
      <c r="F8055" s="45" t="s">
        <v>1226</v>
      </c>
      <c r="G8055" s="26" t="s">
        <v>7</v>
      </c>
      <c r="H8055" s="30">
        <v>-406026876</v>
      </c>
      <c r="I8055" s="24"/>
      <c r="J8055" s="36"/>
      <c r="K8055" s="24"/>
      <c r="L8055" s="24"/>
      <c r="M8055" s="80" t="str">
        <f>IFERROR((Base_actualizacion!$L8051/Base_actualizacion!$K8051)," " )</f>
        <v xml:space="preserve"> </v>
      </c>
    </row>
    <row r="8056" spans="2:13" ht="24.9" customHeight="1" outlineLevel="2" x14ac:dyDescent="0.3">
      <c r="B8056" s="47" t="s">
        <v>2133</v>
      </c>
      <c r="C8056" s="46" t="s">
        <v>44</v>
      </c>
      <c r="D8056" s="46" t="s">
        <v>539</v>
      </c>
      <c r="E8056" s="46" t="s">
        <v>1227</v>
      </c>
      <c r="F8056" s="45" t="s">
        <v>1226</v>
      </c>
      <c r="G8056" s="26" t="s">
        <v>2136</v>
      </c>
      <c r="H8056" s="30">
        <v>15471647</v>
      </c>
      <c r="I8056" s="30">
        <v>15471647</v>
      </c>
      <c r="J8056" s="36">
        <f>I8056/H8056</f>
        <v>1</v>
      </c>
      <c r="K8056" s="24"/>
      <c r="L8056" s="24"/>
      <c r="M8056" s="80"/>
    </row>
    <row r="8057" spans="2:13" ht="24.9" customHeight="1" outlineLevel="1" x14ac:dyDescent="0.3">
      <c r="B8057" s="44" t="str">
        <f>B8056</f>
        <v>ASIGNACIONES DIRECTAS (20% DEL SGR)</v>
      </c>
      <c r="C8057" s="43" t="s">
        <v>44</v>
      </c>
      <c r="D8057" s="43" t="s">
        <v>539</v>
      </c>
      <c r="E8057" s="43" t="s">
        <v>1227</v>
      </c>
      <c r="F8057" s="42" t="s">
        <v>1226</v>
      </c>
      <c r="G8057" s="18" t="s">
        <v>3</v>
      </c>
      <c r="H8057" s="32">
        <f>SUBTOTAL(9,H8054:H8056)</f>
        <v>1639579149</v>
      </c>
      <c r="I8057" s="32">
        <f>SUBTOTAL(9,I8054:I8056)</f>
        <v>234091135.29000002</v>
      </c>
      <c r="J8057" s="31">
        <f>SUBTOTAL(9,J8054:J8056)</f>
        <v>1.1076872007385907</v>
      </c>
      <c r="K8057" s="14">
        <f>SUBTOTAL(9,K8054:K8056)</f>
        <v>160845897.53</v>
      </c>
      <c r="L8057" s="14">
        <f>SUBTOTAL(9,L8054:L8056)</f>
        <v>218619488.29000002</v>
      </c>
      <c r="M8057" s="80">
        <f>SUBTOTAL(9,M8054:M8056)</f>
        <v>1.3591859764357648</v>
      </c>
    </row>
    <row r="8058" spans="2:13" ht="24.9" customHeight="1" outlineLevel="2" x14ac:dyDescent="0.3">
      <c r="B8058" s="47" t="s">
        <v>2133</v>
      </c>
      <c r="C8058" s="46" t="s">
        <v>44</v>
      </c>
      <c r="D8058" s="46" t="s">
        <v>539</v>
      </c>
      <c r="E8058" s="46" t="s">
        <v>1225</v>
      </c>
      <c r="F8058" s="45" t="s">
        <v>1224</v>
      </c>
      <c r="G8058" s="26" t="s">
        <v>0</v>
      </c>
      <c r="H8058" s="30">
        <v>2030768528</v>
      </c>
      <c r="I8058" s="30">
        <v>218619488.29000002</v>
      </c>
      <c r="J8058" s="36">
        <f>I8058/H8058</f>
        <v>0.10765357315503957</v>
      </c>
      <c r="K8058" s="30">
        <v>160902406.53</v>
      </c>
      <c r="L8058" s="30">
        <f>I8058</f>
        <v>218619488.29000002</v>
      </c>
      <c r="M8058" s="80">
        <f>L8058/K8058</f>
        <v>1.3587086296887596</v>
      </c>
    </row>
    <row r="8059" spans="2:13" ht="24.9" customHeight="1" outlineLevel="2" x14ac:dyDescent="0.3">
      <c r="B8059" s="47" t="s">
        <v>2133</v>
      </c>
      <c r="C8059" s="46" t="s">
        <v>44</v>
      </c>
      <c r="D8059" s="46" t="s">
        <v>539</v>
      </c>
      <c r="E8059" s="46" t="s">
        <v>1225</v>
      </c>
      <c r="F8059" s="45" t="s">
        <v>1224</v>
      </c>
      <c r="G8059" s="26" t="s">
        <v>7</v>
      </c>
      <c r="H8059" s="30">
        <v>-406153706</v>
      </c>
      <c r="I8059" s="24"/>
      <c r="J8059" s="36"/>
      <c r="K8059" s="24"/>
      <c r="L8059" s="24"/>
      <c r="M8059" s="80" t="str">
        <f>IFERROR((Base_actualizacion!$L8055/Base_actualizacion!$K8055)," " )</f>
        <v xml:space="preserve"> </v>
      </c>
    </row>
    <row r="8060" spans="2:13" ht="24.9" customHeight="1" outlineLevel="2" x14ac:dyDescent="0.3">
      <c r="B8060" s="47" t="s">
        <v>2133</v>
      </c>
      <c r="C8060" s="46" t="s">
        <v>44</v>
      </c>
      <c r="D8060" s="46" t="s">
        <v>539</v>
      </c>
      <c r="E8060" s="46" t="s">
        <v>1225</v>
      </c>
      <c r="F8060" s="45" t="s">
        <v>1224</v>
      </c>
      <c r="G8060" s="26" t="s">
        <v>2136</v>
      </c>
      <c r="H8060" s="30">
        <v>16595519</v>
      </c>
      <c r="I8060" s="30">
        <v>16595519</v>
      </c>
      <c r="J8060" s="36">
        <f>I8060/H8060</f>
        <v>1</v>
      </c>
      <c r="K8060" s="24"/>
      <c r="L8060" s="24"/>
      <c r="M8060" s="80"/>
    </row>
    <row r="8061" spans="2:13" ht="24.9" customHeight="1" outlineLevel="1" x14ac:dyDescent="0.3">
      <c r="B8061" s="44" t="str">
        <f>B8060</f>
        <v>ASIGNACIONES DIRECTAS (20% DEL SGR)</v>
      </c>
      <c r="C8061" s="43" t="s">
        <v>44</v>
      </c>
      <c r="D8061" s="43" t="s">
        <v>539</v>
      </c>
      <c r="E8061" s="43" t="s">
        <v>1225</v>
      </c>
      <c r="F8061" s="42" t="s">
        <v>1224</v>
      </c>
      <c r="G8061" s="18" t="s">
        <v>3</v>
      </c>
      <c r="H8061" s="32">
        <f>SUBTOTAL(9,H8058:H8060)</f>
        <v>1641210341</v>
      </c>
      <c r="I8061" s="32">
        <f>SUBTOTAL(9,I8058:I8060)</f>
        <v>235215007.29000002</v>
      </c>
      <c r="J8061" s="31">
        <f>SUBTOTAL(9,J8058:J8060)</f>
        <v>1.1076535731550397</v>
      </c>
      <c r="K8061" s="14">
        <f>SUBTOTAL(9,K8058:K8060)</f>
        <v>160902406.53</v>
      </c>
      <c r="L8061" s="14">
        <f>SUBTOTAL(9,L8058:L8060)</f>
        <v>218619488.29000002</v>
      </c>
      <c r="M8061" s="80">
        <f>SUBTOTAL(9,M8058:M8060)</f>
        <v>1.3587086296887596</v>
      </c>
    </row>
    <row r="8062" spans="2:13" ht="24.9" customHeight="1" outlineLevel="2" x14ac:dyDescent="0.3">
      <c r="B8062" s="47" t="s">
        <v>2133</v>
      </c>
      <c r="C8062" s="46" t="s">
        <v>44</v>
      </c>
      <c r="D8062" s="46" t="s">
        <v>539</v>
      </c>
      <c r="E8062" s="46" t="s">
        <v>1223</v>
      </c>
      <c r="F8062" s="45" t="s">
        <v>1222</v>
      </c>
      <c r="G8062" s="26" t="s">
        <v>0</v>
      </c>
      <c r="H8062" s="30">
        <v>2030134378</v>
      </c>
      <c r="I8062" s="30">
        <v>218619488.29000002</v>
      </c>
      <c r="J8062" s="36">
        <f>I8062/H8062</f>
        <v>0.10768720073859073</v>
      </c>
      <c r="K8062" s="30">
        <v>160845897.53</v>
      </c>
      <c r="L8062" s="30">
        <f>I8062</f>
        <v>218619488.29000002</v>
      </c>
      <c r="M8062" s="80">
        <f>L8062/K8062</f>
        <v>1.3591859764357648</v>
      </c>
    </row>
    <row r="8063" spans="2:13" ht="24.9" customHeight="1" outlineLevel="2" x14ac:dyDescent="0.3">
      <c r="B8063" s="47" t="s">
        <v>2133</v>
      </c>
      <c r="C8063" s="46" t="s">
        <v>44</v>
      </c>
      <c r="D8063" s="46" t="s">
        <v>539</v>
      </c>
      <c r="E8063" s="46" t="s">
        <v>1223</v>
      </c>
      <c r="F8063" s="45" t="s">
        <v>1222</v>
      </c>
      <c r="G8063" s="26" t="s">
        <v>7</v>
      </c>
      <c r="H8063" s="30">
        <v>-406026876</v>
      </c>
      <c r="I8063" s="24"/>
      <c r="J8063" s="36"/>
      <c r="K8063" s="24"/>
      <c r="L8063" s="24"/>
      <c r="M8063" s="80" t="str">
        <f>IFERROR((Base_actualizacion!$L8059/Base_actualizacion!$K8059)," " )</f>
        <v xml:space="preserve"> </v>
      </c>
    </row>
    <row r="8064" spans="2:13" ht="24.9" customHeight="1" outlineLevel="2" x14ac:dyDescent="0.3">
      <c r="B8064" s="47" t="s">
        <v>2133</v>
      </c>
      <c r="C8064" s="46" t="s">
        <v>44</v>
      </c>
      <c r="D8064" s="46" t="s">
        <v>539</v>
      </c>
      <c r="E8064" s="46" t="s">
        <v>1223</v>
      </c>
      <c r="F8064" s="45" t="s">
        <v>1222</v>
      </c>
      <c r="G8064" s="26" t="s">
        <v>2136</v>
      </c>
      <c r="H8064" s="30">
        <v>45089040</v>
      </c>
      <c r="I8064" s="30">
        <v>45089040</v>
      </c>
      <c r="J8064" s="36">
        <f>I8064/H8064</f>
        <v>1</v>
      </c>
      <c r="K8064" s="24"/>
      <c r="L8064" s="24"/>
      <c r="M8064" s="80"/>
    </row>
    <row r="8065" spans="2:13" ht="24.9" customHeight="1" outlineLevel="1" x14ac:dyDescent="0.3">
      <c r="B8065" s="44" t="str">
        <f>B8064</f>
        <v>ASIGNACIONES DIRECTAS (20% DEL SGR)</v>
      </c>
      <c r="C8065" s="43" t="s">
        <v>44</v>
      </c>
      <c r="D8065" s="43" t="s">
        <v>539</v>
      </c>
      <c r="E8065" s="43" t="s">
        <v>1223</v>
      </c>
      <c r="F8065" s="42" t="s">
        <v>1222</v>
      </c>
      <c r="G8065" s="18" t="s">
        <v>3</v>
      </c>
      <c r="H8065" s="32">
        <f>SUBTOTAL(9,H8062:H8064)</f>
        <v>1669196542</v>
      </c>
      <c r="I8065" s="32">
        <f>SUBTOTAL(9,I8062:I8064)</f>
        <v>263708528.29000002</v>
      </c>
      <c r="J8065" s="31">
        <f>SUBTOTAL(9,J8062:J8064)</f>
        <v>1.1076872007385907</v>
      </c>
      <c r="K8065" s="14">
        <f>SUBTOTAL(9,K8062:K8064)</f>
        <v>160845897.53</v>
      </c>
      <c r="L8065" s="14">
        <f>SUBTOTAL(9,L8062:L8064)</f>
        <v>218619488.29000002</v>
      </c>
      <c r="M8065" s="80">
        <f>SUBTOTAL(9,M8062:M8064)</f>
        <v>1.3591859764357648</v>
      </c>
    </row>
    <row r="8066" spans="2:13" ht="24.9" customHeight="1" outlineLevel="2" x14ac:dyDescent="0.3">
      <c r="B8066" s="47" t="s">
        <v>2133</v>
      </c>
      <c r="C8066" s="46" t="s">
        <v>44</v>
      </c>
      <c r="D8066" s="46" t="s">
        <v>539</v>
      </c>
      <c r="E8066" s="46" t="s">
        <v>1221</v>
      </c>
      <c r="F8066" s="45" t="s">
        <v>1220</v>
      </c>
      <c r="G8066" s="26" t="s">
        <v>0</v>
      </c>
      <c r="H8066" s="30">
        <v>2030134378</v>
      </c>
      <c r="I8066" s="30">
        <v>218619488.29000002</v>
      </c>
      <c r="J8066" s="36">
        <f>I8066/H8066</f>
        <v>0.10768720073859073</v>
      </c>
      <c r="K8066" s="30">
        <v>160845897.53</v>
      </c>
      <c r="L8066" s="30">
        <f>I8066</f>
        <v>218619488.29000002</v>
      </c>
      <c r="M8066" s="80">
        <f>L8066/K8066</f>
        <v>1.3591859764357648</v>
      </c>
    </row>
    <row r="8067" spans="2:13" ht="24.9" customHeight="1" outlineLevel="2" x14ac:dyDescent="0.3">
      <c r="B8067" s="47" t="s">
        <v>2133</v>
      </c>
      <c r="C8067" s="46" t="s">
        <v>44</v>
      </c>
      <c r="D8067" s="46" t="s">
        <v>539</v>
      </c>
      <c r="E8067" s="46" t="s">
        <v>1221</v>
      </c>
      <c r="F8067" s="45" t="s">
        <v>1220</v>
      </c>
      <c r="G8067" s="26" t="s">
        <v>7</v>
      </c>
      <c r="H8067" s="30">
        <v>-406026876</v>
      </c>
      <c r="I8067" s="24"/>
      <c r="J8067" s="36"/>
      <c r="K8067" s="24"/>
      <c r="L8067" s="24"/>
      <c r="M8067" s="80" t="str">
        <f>IFERROR((Base_actualizacion!$L8063/Base_actualizacion!$K8063)," " )</f>
        <v xml:space="preserve"> </v>
      </c>
    </row>
    <row r="8068" spans="2:13" ht="24.9" customHeight="1" outlineLevel="2" x14ac:dyDescent="0.3">
      <c r="B8068" s="47" t="s">
        <v>2133</v>
      </c>
      <c r="C8068" s="46" t="s">
        <v>44</v>
      </c>
      <c r="D8068" s="46" t="s">
        <v>539</v>
      </c>
      <c r="E8068" s="46" t="s">
        <v>1221</v>
      </c>
      <c r="F8068" s="45" t="s">
        <v>1220</v>
      </c>
      <c r="G8068" s="26" t="s">
        <v>2136</v>
      </c>
      <c r="H8068" s="30">
        <v>85215921</v>
      </c>
      <c r="I8068" s="30">
        <v>85215921</v>
      </c>
      <c r="J8068" s="36">
        <f>I8068/H8068</f>
        <v>1</v>
      </c>
      <c r="K8068" s="24"/>
      <c r="L8068" s="24"/>
      <c r="M8068" s="80"/>
    </row>
    <row r="8069" spans="2:13" ht="24.9" customHeight="1" outlineLevel="1" x14ac:dyDescent="0.3">
      <c r="B8069" s="44" t="str">
        <f>B8068</f>
        <v>ASIGNACIONES DIRECTAS (20% DEL SGR)</v>
      </c>
      <c r="C8069" s="43" t="s">
        <v>44</v>
      </c>
      <c r="D8069" s="43" t="s">
        <v>539</v>
      </c>
      <c r="E8069" s="43" t="s">
        <v>1221</v>
      </c>
      <c r="F8069" s="42" t="s">
        <v>1220</v>
      </c>
      <c r="G8069" s="18" t="s">
        <v>3</v>
      </c>
      <c r="H8069" s="32">
        <f>SUBTOTAL(9,H8066:H8068)</f>
        <v>1709323423</v>
      </c>
      <c r="I8069" s="32">
        <f>SUBTOTAL(9,I8066:I8068)</f>
        <v>303835409.29000002</v>
      </c>
      <c r="J8069" s="31">
        <f>SUBTOTAL(9,J8066:J8068)</f>
        <v>1.1076872007385907</v>
      </c>
      <c r="K8069" s="14">
        <f>SUBTOTAL(9,K8066:K8068)</f>
        <v>160845897.53</v>
      </c>
      <c r="L8069" s="14">
        <f>SUBTOTAL(9,L8066:L8068)</f>
        <v>218619488.29000002</v>
      </c>
      <c r="M8069" s="80">
        <f>SUBTOTAL(9,M8066:M8068)</f>
        <v>1.3591859764357648</v>
      </c>
    </row>
    <row r="8070" spans="2:13" ht="24.9" customHeight="1" outlineLevel="2" x14ac:dyDescent="0.3">
      <c r="B8070" s="47" t="s">
        <v>2133</v>
      </c>
      <c r="C8070" s="46" t="s">
        <v>44</v>
      </c>
      <c r="D8070" s="46" t="s">
        <v>539</v>
      </c>
      <c r="E8070" s="46" t="s">
        <v>1219</v>
      </c>
      <c r="F8070" s="45" t="s">
        <v>1218</v>
      </c>
      <c r="G8070" s="26" t="s">
        <v>0</v>
      </c>
      <c r="H8070" s="30">
        <v>2041017515</v>
      </c>
      <c r="I8070" s="30">
        <v>218619488.29000002</v>
      </c>
      <c r="J8070" s="36">
        <f>I8070/H8070</f>
        <v>0.10711298981184883</v>
      </c>
      <c r="K8070" s="30">
        <v>161760572.53</v>
      </c>
      <c r="L8070" s="30">
        <f>I8070</f>
        <v>218619488.29000002</v>
      </c>
      <c r="M8070" s="80">
        <f>L8070/K8070</f>
        <v>1.3515004606543106</v>
      </c>
    </row>
    <row r="8071" spans="2:13" ht="24.9" customHeight="1" outlineLevel="2" x14ac:dyDescent="0.3">
      <c r="B8071" s="47" t="s">
        <v>2133</v>
      </c>
      <c r="C8071" s="46" t="s">
        <v>44</v>
      </c>
      <c r="D8071" s="46" t="s">
        <v>539</v>
      </c>
      <c r="E8071" s="46" t="s">
        <v>1219</v>
      </c>
      <c r="F8071" s="45" t="s">
        <v>1218</v>
      </c>
      <c r="G8071" s="26" t="s">
        <v>7</v>
      </c>
      <c r="H8071" s="30">
        <v>-408203503</v>
      </c>
      <c r="I8071" s="24"/>
      <c r="J8071" s="36"/>
      <c r="K8071" s="24"/>
      <c r="L8071" s="24"/>
      <c r="M8071" s="80" t="str">
        <f>IFERROR((Base_actualizacion!$L8067/Base_actualizacion!$K8067)," " )</f>
        <v xml:space="preserve"> </v>
      </c>
    </row>
    <row r="8072" spans="2:13" ht="24.9" customHeight="1" outlineLevel="2" x14ac:dyDescent="0.3">
      <c r="B8072" s="47" t="s">
        <v>2133</v>
      </c>
      <c r="C8072" s="46" t="s">
        <v>44</v>
      </c>
      <c r="D8072" s="46" t="s">
        <v>539</v>
      </c>
      <c r="E8072" s="46" t="s">
        <v>1219</v>
      </c>
      <c r="F8072" s="45" t="s">
        <v>1218</v>
      </c>
      <c r="G8072" s="26" t="s">
        <v>2136</v>
      </c>
      <c r="H8072" s="30">
        <v>27310018</v>
      </c>
      <c r="I8072" s="30">
        <v>27310018</v>
      </c>
      <c r="J8072" s="36">
        <f>I8072/H8072</f>
        <v>1</v>
      </c>
      <c r="K8072" s="24"/>
      <c r="L8072" s="24"/>
      <c r="M8072" s="80"/>
    </row>
    <row r="8073" spans="2:13" ht="24.9" customHeight="1" outlineLevel="1" x14ac:dyDescent="0.3">
      <c r="B8073" s="44" t="str">
        <f>B8072</f>
        <v>ASIGNACIONES DIRECTAS (20% DEL SGR)</v>
      </c>
      <c r="C8073" s="43" t="s">
        <v>44</v>
      </c>
      <c r="D8073" s="43" t="s">
        <v>539</v>
      </c>
      <c r="E8073" s="43" t="s">
        <v>1219</v>
      </c>
      <c r="F8073" s="42" t="s">
        <v>1218</v>
      </c>
      <c r="G8073" s="18" t="s">
        <v>3</v>
      </c>
      <c r="H8073" s="32">
        <f>SUBTOTAL(9,H8070:H8072)</f>
        <v>1660124030</v>
      </c>
      <c r="I8073" s="32">
        <f>SUBTOTAL(9,I8070:I8072)</f>
        <v>245929506.29000002</v>
      </c>
      <c r="J8073" s="31">
        <f>SUBTOTAL(9,J8070:J8072)</f>
        <v>1.1071129898118488</v>
      </c>
      <c r="K8073" s="14">
        <f>SUBTOTAL(9,K8070:K8072)</f>
        <v>161760572.53</v>
      </c>
      <c r="L8073" s="14">
        <f>SUBTOTAL(9,L8070:L8072)</f>
        <v>218619488.29000002</v>
      </c>
      <c r="M8073" s="80">
        <f>SUBTOTAL(9,M8070:M8072)</f>
        <v>1.3515004606543106</v>
      </c>
    </row>
    <row r="8074" spans="2:13" ht="24.9" customHeight="1" outlineLevel="2" x14ac:dyDescent="0.3">
      <c r="B8074" s="47" t="s">
        <v>2133</v>
      </c>
      <c r="C8074" s="46" t="s">
        <v>44</v>
      </c>
      <c r="D8074" s="46" t="s">
        <v>539</v>
      </c>
      <c r="E8074" s="46" t="s">
        <v>2204</v>
      </c>
      <c r="F8074" s="45" t="s">
        <v>2203</v>
      </c>
      <c r="G8074" s="26" t="s">
        <v>0</v>
      </c>
      <c r="H8074" s="30">
        <v>2030134378</v>
      </c>
      <c r="I8074" s="30">
        <v>218619488.29000002</v>
      </c>
      <c r="J8074" s="36">
        <f>I8074/H8074</f>
        <v>0.10768720073859073</v>
      </c>
      <c r="K8074" s="30">
        <v>160845897.53</v>
      </c>
      <c r="L8074" s="30">
        <f>I8074</f>
        <v>218619488.29000002</v>
      </c>
      <c r="M8074" s="80">
        <f>L8074/K8074</f>
        <v>1.3591859764357648</v>
      </c>
    </row>
    <row r="8075" spans="2:13" ht="24.9" customHeight="1" outlineLevel="2" x14ac:dyDescent="0.3">
      <c r="B8075" s="47" t="s">
        <v>2133</v>
      </c>
      <c r="C8075" s="46" t="s">
        <v>44</v>
      </c>
      <c r="D8075" s="46" t="s">
        <v>539</v>
      </c>
      <c r="E8075" s="46" t="s">
        <v>2204</v>
      </c>
      <c r="F8075" s="45" t="s">
        <v>2203</v>
      </c>
      <c r="G8075" s="26" t="s">
        <v>7</v>
      </c>
      <c r="H8075" s="30">
        <v>-406026876</v>
      </c>
      <c r="I8075" s="24"/>
      <c r="J8075" s="36"/>
      <c r="K8075" s="24"/>
      <c r="L8075" s="24"/>
      <c r="M8075" s="80" t="str">
        <f>IFERROR((Base_actualizacion!$L8071/Base_actualizacion!$K8071)," " )</f>
        <v xml:space="preserve"> </v>
      </c>
    </row>
    <row r="8076" spans="2:13" ht="24.9" customHeight="1" outlineLevel="2" x14ac:dyDescent="0.3">
      <c r="B8076" s="47" t="s">
        <v>2133</v>
      </c>
      <c r="C8076" s="46" t="s">
        <v>44</v>
      </c>
      <c r="D8076" s="46" t="s">
        <v>539</v>
      </c>
      <c r="E8076" s="46" t="s">
        <v>2204</v>
      </c>
      <c r="F8076" s="45" t="s">
        <v>2203</v>
      </c>
      <c r="G8076" s="26" t="s">
        <v>13</v>
      </c>
      <c r="H8076" s="30">
        <v>159693</v>
      </c>
      <c r="I8076" s="30">
        <v>159693</v>
      </c>
      <c r="J8076" s="36">
        <f>H8076/I8076</f>
        <v>1</v>
      </c>
      <c r="K8076" s="24"/>
      <c r="L8076" s="24"/>
      <c r="M8076" s="80"/>
    </row>
    <row r="8077" spans="2:13" ht="24.9" customHeight="1" outlineLevel="2" x14ac:dyDescent="0.3">
      <c r="B8077" s="47" t="s">
        <v>2133</v>
      </c>
      <c r="C8077" s="46" t="s">
        <v>44</v>
      </c>
      <c r="D8077" s="46" t="s">
        <v>539</v>
      </c>
      <c r="E8077" s="46" t="s">
        <v>2204</v>
      </c>
      <c r="F8077" s="45" t="s">
        <v>2203</v>
      </c>
      <c r="G8077" s="26" t="s">
        <v>2136</v>
      </c>
      <c r="H8077" s="30">
        <v>82097530</v>
      </c>
      <c r="I8077" s="30">
        <v>82097530</v>
      </c>
      <c r="J8077" s="36">
        <f>I8077/H8077</f>
        <v>1</v>
      </c>
      <c r="K8077" s="24"/>
      <c r="L8077" s="24"/>
      <c r="M8077" s="80"/>
    </row>
    <row r="8078" spans="2:13" ht="24.9" customHeight="1" outlineLevel="1" x14ac:dyDescent="0.3">
      <c r="B8078" s="44" t="str">
        <f>B8077</f>
        <v>ASIGNACIONES DIRECTAS (20% DEL SGR)</v>
      </c>
      <c r="C8078" s="43" t="s">
        <v>44</v>
      </c>
      <c r="D8078" s="43" t="s">
        <v>539</v>
      </c>
      <c r="E8078" s="43" t="s">
        <v>2204</v>
      </c>
      <c r="F8078" s="42" t="s">
        <v>2203</v>
      </c>
      <c r="G8078" s="18" t="s">
        <v>3</v>
      </c>
      <c r="H8078" s="32">
        <f>SUBTOTAL(9,H8074:H8077)</f>
        <v>1706364725</v>
      </c>
      <c r="I8078" s="32">
        <f>SUBTOTAL(9,I8074:I8077)</f>
        <v>300876711.29000002</v>
      </c>
      <c r="J8078" s="31">
        <f>SUBTOTAL(9,J8074:J8077)</f>
        <v>2.1076872007385905</v>
      </c>
      <c r="K8078" s="14">
        <f>SUBTOTAL(9,K8074:K8077)</f>
        <v>160845897.53</v>
      </c>
      <c r="L8078" s="14">
        <f>SUBTOTAL(9,L8075:L8077)</f>
        <v>0</v>
      </c>
      <c r="M8078" s="80">
        <f>SUBTOTAL(9,M8074:M8077)</f>
        <v>1.3591859764357648</v>
      </c>
    </row>
    <row r="8079" spans="2:13" ht="24.9" customHeight="1" outlineLevel="2" x14ac:dyDescent="0.3">
      <c r="B8079" s="47" t="s">
        <v>2133</v>
      </c>
      <c r="C8079" s="46" t="s">
        <v>44</v>
      </c>
      <c r="D8079" s="46" t="s">
        <v>539</v>
      </c>
      <c r="E8079" s="46" t="s">
        <v>1217</v>
      </c>
      <c r="F8079" s="45" t="s">
        <v>1216</v>
      </c>
      <c r="G8079" s="26" t="s">
        <v>0</v>
      </c>
      <c r="H8079" s="30">
        <v>2031441858</v>
      </c>
      <c r="I8079" s="30">
        <v>218768436.49000001</v>
      </c>
      <c r="J8079" s="36">
        <f>I8079/H8079</f>
        <v>0.10769121234184986</v>
      </c>
      <c r="K8079" s="30">
        <v>160956517.53</v>
      </c>
      <c r="L8079" s="30">
        <f>I8079</f>
        <v>218768436.49000001</v>
      </c>
      <c r="M8079" s="80">
        <f>L8079/K8079</f>
        <v>1.3591772476639519</v>
      </c>
    </row>
    <row r="8080" spans="2:13" ht="24.9" customHeight="1" outlineLevel="2" x14ac:dyDescent="0.3">
      <c r="B8080" s="47" t="s">
        <v>2133</v>
      </c>
      <c r="C8080" s="46" t="s">
        <v>44</v>
      </c>
      <c r="D8080" s="46" t="s">
        <v>539</v>
      </c>
      <c r="E8080" s="46" t="s">
        <v>1217</v>
      </c>
      <c r="F8080" s="45" t="s">
        <v>1216</v>
      </c>
      <c r="G8080" s="26" t="s">
        <v>7</v>
      </c>
      <c r="H8080" s="30">
        <v>-406288372</v>
      </c>
      <c r="I8080" s="24"/>
      <c r="J8080" s="36"/>
      <c r="K8080" s="24"/>
      <c r="L8080" s="24"/>
      <c r="M8080" s="80" t="str">
        <f>IFERROR((Base_actualizacion!$L8076/Base_actualizacion!$K8076)," " )</f>
        <v xml:space="preserve"> </v>
      </c>
    </row>
    <row r="8081" spans="2:13" ht="24.9" customHeight="1" outlineLevel="2" x14ac:dyDescent="0.3">
      <c r="B8081" s="47" t="s">
        <v>2133</v>
      </c>
      <c r="C8081" s="46" t="s">
        <v>44</v>
      </c>
      <c r="D8081" s="46" t="s">
        <v>539</v>
      </c>
      <c r="E8081" s="46" t="s">
        <v>1217</v>
      </c>
      <c r="F8081" s="45" t="s">
        <v>1216</v>
      </c>
      <c r="G8081" s="26" t="s">
        <v>2136</v>
      </c>
      <c r="H8081" s="30">
        <v>106210195</v>
      </c>
      <c r="I8081" s="30">
        <v>106210195</v>
      </c>
      <c r="J8081" s="36">
        <f>I8081/H8081</f>
        <v>1</v>
      </c>
      <c r="K8081" s="24"/>
      <c r="L8081" s="24"/>
      <c r="M8081" s="80"/>
    </row>
    <row r="8082" spans="2:13" ht="24.9" customHeight="1" outlineLevel="1" x14ac:dyDescent="0.3">
      <c r="B8082" s="44" t="str">
        <f>B8081</f>
        <v>ASIGNACIONES DIRECTAS (20% DEL SGR)</v>
      </c>
      <c r="C8082" s="43" t="s">
        <v>44</v>
      </c>
      <c r="D8082" s="43" t="s">
        <v>539</v>
      </c>
      <c r="E8082" s="43" t="s">
        <v>1217</v>
      </c>
      <c r="F8082" s="42" t="s">
        <v>1216</v>
      </c>
      <c r="G8082" s="18" t="s">
        <v>3</v>
      </c>
      <c r="H8082" s="32">
        <f>SUBTOTAL(9,H8079:H8081)</f>
        <v>1731363681</v>
      </c>
      <c r="I8082" s="32">
        <f>SUBTOTAL(9,I8079:I8081)</f>
        <v>324978631.49000001</v>
      </c>
      <c r="J8082" s="31">
        <f>SUBTOTAL(9,J8079:J8081)</f>
        <v>1.1076912123418499</v>
      </c>
      <c r="K8082" s="14">
        <f>SUBTOTAL(9,K8079:K8081)</f>
        <v>160956517.53</v>
      </c>
      <c r="L8082" s="14">
        <f>SUBTOTAL(9,L8079:L8081)</f>
        <v>218768436.49000001</v>
      </c>
      <c r="M8082" s="80">
        <f>SUBTOTAL(9,M8079:M8081)</f>
        <v>1.3591772476639519</v>
      </c>
    </row>
    <row r="8083" spans="2:13" ht="24.9" customHeight="1" outlineLevel="2" x14ac:dyDescent="0.3">
      <c r="B8083" s="47" t="s">
        <v>2133</v>
      </c>
      <c r="C8083" s="46" t="s">
        <v>44</v>
      </c>
      <c r="D8083" s="46" t="s">
        <v>539</v>
      </c>
      <c r="E8083" s="46" t="s">
        <v>1215</v>
      </c>
      <c r="F8083" s="45" t="s">
        <v>1214</v>
      </c>
      <c r="G8083" s="26" t="s">
        <v>0</v>
      </c>
      <c r="H8083" s="30">
        <v>2058362231</v>
      </c>
      <c r="I8083" s="30">
        <v>218619488.29000002</v>
      </c>
      <c r="J8083" s="36">
        <f>I8083/H8083</f>
        <v>0.10621040601963903</v>
      </c>
      <c r="K8083" s="30">
        <v>163187900.53</v>
      </c>
      <c r="L8083" s="30">
        <f>I8083</f>
        <v>218619488.29000002</v>
      </c>
      <c r="M8083" s="80">
        <f>L8083/K8083</f>
        <v>1.3396795202338523</v>
      </c>
    </row>
    <row r="8084" spans="2:13" ht="24.9" customHeight="1" outlineLevel="2" x14ac:dyDescent="0.3">
      <c r="B8084" s="47" t="s">
        <v>2133</v>
      </c>
      <c r="C8084" s="46" t="s">
        <v>44</v>
      </c>
      <c r="D8084" s="46" t="s">
        <v>539</v>
      </c>
      <c r="E8084" s="46" t="s">
        <v>1215</v>
      </c>
      <c r="F8084" s="45" t="s">
        <v>1214</v>
      </c>
      <c r="G8084" s="26" t="s">
        <v>7</v>
      </c>
      <c r="H8084" s="30">
        <v>-411672446</v>
      </c>
      <c r="I8084" s="24"/>
      <c r="J8084" s="36"/>
      <c r="K8084" s="24"/>
      <c r="L8084" s="24"/>
      <c r="M8084" s="80" t="str">
        <f>IFERROR((Base_actualizacion!$L8080/Base_actualizacion!$K8080)," " )</f>
        <v xml:space="preserve"> </v>
      </c>
    </row>
    <row r="8085" spans="2:13" ht="24.9" customHeight="1" outlineLevel="2" x14ac:dyDescent="0.3">
      <c r="B8085" s="47" t="s">
        <v>2133</v>
      </c>
      <c r="C8085" s="46" t="s">
        <v>44</v>
      </c>
      <c r="D8085" s="46" t="s">
        <v>539</v>
      </c>
      <c r="E8085" s="46" t="s">
        <v>1215</v>
      </c>
      <c r="F8085" s="45" t="s">
        <v>1214</v>
      </c>
      <c r="G8085" s="26" t="s">
        <v>2136</v>
      </c>
      <c r="H8085" s="30">
        <v>60005433</v>
      </c>
      <c r="I8085" s="30">
        <v>60005433</v>
      </c>
      <c r="J8085" s="36">
        <f>I8085/H8085</f>
        <v>1</v>
      </c>
      <c r="K8085" s="24"/>
      <c r="L8085" s="24"/>
      <c r="M8085" s="80"/>
    </row>
    <row r="8086" spans="2:13" ht="24.9" customHeight="1" outlineLevel="1" x14ac:dyDescent="0.3">
      <c r="B8086" s="44" t="str">
        <f>B8085</f>
        <v>ASIGNACIONES DIRECTAS (20% DEL SGR)</v>
      </c>
      <c r="C8086" s="43" t="s">
        <v>44</v>
      </c>
      <c r="D8086" s="43" t="s">
        <v>539</v>
      </c>
      <c r="E8086" s="43" t="s">
        <v>1215</v>
      </c>
      <c r="F8086" s="42" t="s">
        <v>1214</v>
      </c>
      <c r="G8086" s="18" t="s">
        <v>3</v>
      </c>
      <c r="H8086" s="32">
        <f>SUBTOTAL(9,H8083:H8085)</f>
        <v>1706695218</v>
      </c>
      <c r="I8086" s="32">
        <f>SUBTOTAL(9,I8083:I8085)</f>
        <v>278624921.29000002</v>
      </c>
      <c r="J8086" s="31">
        <f>SUBTOTAL(9,J8083:J8085)</f>
        <v>1.1062104060196389</v>
      </c>
      <c r="K8086" s="14">
        <f>SUBTOTAL(9,K8083:K8085)</f>
        <v>163187900.53</v>
      </c>
      <c r="L8086" s="14">
        <f>SUBTOTAL(9,L8083:L8085)</f>
        <v>218619488.29000002</v>
      </c>
      <c r="M8086" s="80">
        <f>SUBTOTAL(9,M8083:M8085)</f>
        <v>1.3396795202338523</v>
      </c>
    </row>
    <row r="8087" spans="2:13" ht="24.9" customHeight="1" outlineLevel="2" x14ac:dyDescent="0.3">
      <c r="B8087" s="47" t="s">
        <v>2133</v>
      </c>
      <c r="C8087" s="46" t="s">
        <v>44</v>
      </c>
      <c r="D8087" s="46" t="s">
        <v>539</v>
      </c>
      <c r="E8087" s="46" t="s">
        <v>1213</v>
      </c>
      <c r="F8087" s="45" t="s">
        <v>1212</v>
      </c>
      <c r="G8087" s="26" t="s">
        <v>0</v>
      </c>
      <c r="H8087" s="30">
        <v>3818685192</v>
      </c>
      <c r="I8087" s="30">
        <v>375628029.87</v>
      </c>
      <c r="J8087" s="36">
        <f>I8087/H8087</f>
        <v>9.8365801574040831E-2</v>
      </c>
      <c r="K8087" s="30">
        <v>302556495.09000003</v>
      </c>
      <c r="L8087" s="30">
        <f>I8087</f>
        <v>375628029.87</v>
      </c>
      <c r="M8087" s="80">
        <f>L8087/K8087</f>
        <v>1.2415136874132011</v>
      </c>
    </row>
    <row r="8088" spans="2:13" ht="24.9" customHeight="1" outlineLevel="2" x14ac:dyDescent="0.3">
      <c r="B8088" s="47" t="s">
        <v>2133</v>
      </c>
      <c r="C8088" s="46" t="s">
        <v>44</v>
      </c>
      <c r="D8088" s="46" t="s">
        <v>539</v>
      </c>
      <c r="E8088" s="46" t="s">
        <v>1213</v>
      </c>
      <c r="F8088" s="45" t="s">
        <v>1212</v>
      </c>
      <c r="G8088" s="26" t="s">
        <v>7</v>
      </c>
      <c r="H8088" s="30">
        <v>-763737038</v>
      </c>
      <c r="I8088" s="24"/>
      <c r="J8088" s="36"/>
      <c r="K8088" s="24"/>
      <c r="L8088" s="24"/>
      <c r="M8088" s="80" t="str">
        <f>IFERROR((Base_actualizacion!$L8084/Base_actualizacion!$K8084)," " )</f>
        <v xml:space="preserve"> </v>
      </c>
    </row>
    <row r="8089" spans="2:13" ht="24.9" customHeight="1" outlineLevel="2" x14ac:dyDescent="0.3">
      <c r="B8089" s="47" t="s">
        <v>2133</v>
      </c>
      <c r="C8089" s="46" t="s">
        <v>44</v>
      </c>
      <c r="D8089" s="46" t="s">
        <v>539</v>
      </c>
      <c r="E8089" s="46" t="s">
        <v>1213</v>
      </c>
      <c r="F8089" s="45" t="s">
        <v>1212</v>
      </c>
      <c r="G8089" s="26" t="s">
        <v>2136</v>
      </c>
      <c r="H8089" s="30">
        <v>209630316</v>
      </c>
      <c r="I8089" s="30">
        <v>209630316</v>
      </c>
      <c r="J8089" s="36">
        <f>I8089/H8089</f>
        <v>1</v>
      </c>
      <c r="K8089" s="24"/>
      <c r="L8089" s="24"/>
      <c r="M8089" s="80"/>
    </row>
    <row r="8090" spans="2:13" ht="24.9" customHeight="1" outlineLevel="1" x14ac:dyDescent="0.3">
      <c r="B8090" s="44" t="str">
        <f>B8089</f>
        <v>ASIGNACIONES DIRECTAS (20% DEL SGR)</v>
      </c>
      <c r="C8090" s="43" t="s">
        <v>44</v>
      </c>
      <c r="D8090" s="43" t="s">
        <v>539</v>
      </c>
      <c r="E8090" s="43" t="s">
        <v>1213</v>
      </c>
      <c r="F8090" s="42" t="s">
        <v>1212</v>
      </c>
      <c r="G8090" s="18" t="s">
        <v>3</v>
      </c>
      <c r="H8090" s="32">
        <f>SUBTOTAL(9,H8087:H8089)</f>
        <v>3264578470</v>
      </c>
      <c r="I8090" s="32">
        <f>SUBTOTAL(9,I8087:I8089)</f>
        <v>585258345.87</v>
      </c>
      <c r="J8090" s="31">
        <f>SUBTOTAL(9,J8087:J8089)</f>
        <v>1.0983658015740407</v>
      </c>
      <c r="K8090" s="14">
        <f>SUBTOTAL(9,K8087:K8089)</f>
        <v>302556495.09000003</v>
      </c>
      <c r="L8090" s="14">
        <f>SUBTOTAL(9,L8087:L8089)</f>
        <v>375628029.87</v>
      </c>
      <c r="M8090" s="80">
        <f>SUBTOTAL(9,M8087:M8089)</f>
        <v>1.2415136874132011</v>
      </c>
    </row>
    <row r="8091" spans="2:13" ht="24.9" customHeight="1" outlineLevel="2" x14ac:dyDescent="0.3">
      <c r="B8091" s="47" t="s">
        <v>2133</v>
      </c>
      <c r="C8091" s="46" t="s">
        <v>44</v>
      </c>
      <c r="D8091" s="46" t="s">
        <v>539</v>
      </c>
      <c r="E8091" s="46" t="s">
        <v>1211</v>
      </c>
      <c r="F8091" s="45" t="s">
        <v>1210</v>
      </c>
      <c r="G8091" s="26" t="s">
        <v>0</v>
      </c>
      <c r="H8091" s="30">
        <v>2030436922</v>
      </c>
      <c r="I8091" s="30">
        <v>218619488.29000002</v>
      </c>
      <c r="J8091" s="36">
        <f>I8091/H8091</f>
        <v>0.10767115487372921</v>
      </c>
      <c r="K8091" s="30">
        <v>160873125.53</v>
      </c>
      <c r="L8091" s="30">
        <f>I8091</f>
        <v>218619488.29000002</v>
      </c>
      <c r="M8091" s="80">
        <f>L8091/K8091</f>
        <v>1.3589559323209106</v>
      </c>
    </row>
    <row r="8092" spans="2:13" ht="24.9" customHeight="1" outlineLevel="2" x14ac:dyDescent="0.3">
      <c r="B8092" s="47" t="s">
        <v>2133</v>
      </c>
      <c r="C8092" s="46" t="s">
        <v>44</v>
      </c>
      <c r="D8092" s="46" t="s">
        <v>539</v>
      </c>
      <c r="E8092" s="46" t="s">
        <v>1211</v>
      </c>
      <c r="F8092" s="45" t="s">
        <v>1210</v>
      </c>
      <c r="G8092" s="26" t="s">
        <v>7</v>
      </c>
      <c r="H8092" s="30">
        <v>-406087384</v>
      </c>
      <c r="I8092" s="24"/>
      <c r="J8092" s="36"/>
      <c r="K8092" s="24"/>
      <c r="L8092" s="24"/>
      <c r="M8092" s="80" t="str">
        <f>IFERROR((Base_actualizacion!$L8088/Base_actualizacion!$K8088)," " )</f>
        <v xml:space="preserve"> </v>
      </c>
    </row>
    <row r="8093" spans="2:13" ht="24.9" customHeight="1" outlineLevel="2" x14ac:dyDescent="0.3">
      <c r="B8093" s="47" t="s">
        <v>2133</v>
      </c>
      <c r="C8093" s="46" t="s">
        <v>44</v>
      </c>
      <c r="D8093" s="46" t="s">
        <v>539</v>
      </c>
      <c r="E8093" s="46" t="s">
        <v>1211</v>
      </c>
      <c r="F8093" s="45" t="s">
        <v>1210</v>
      </c>
      <c r="G8093" s="26" t="s">
        <v>2136</v>
      </c>
      <c r="H8093" s="30">
        <v>13987597</v>
      </c>
      <c r="I8093" s="30">
        <v>13987597</v>
      </c>
      <c r="J8093" s="36">
        <f>I8093/H8093</f>
        <v>1</v>
      </c>
      <c r="K8093" s="24"/>
      <c r="L8093" s="24"/>
      <c r="M8093" s="80"/>
    </row>
    <row r="8094" spans="2:13" ht="24.9" customHeight="1" outlineLevel="1" x14ac:dyDescent="0.3">
      <c r="B8094" s="44" t="str">
        <f>B8093</f>
        <v>ASIGNACIONES DIRECTAS (20% DEL SGR)</v>
      </c>
      <c r="C8094" s="43" t="s">
        <v>44</v>
      </c>
      <c r="D8094" s="43" t="s">
        <v>539</v>
      </c>
      <c r="E8094" s="43" t="s">
        <v>1211</v>
      </c>
      <c r="F8094" s="42" t="s">
        <v>1210</v>
      </c>
      <c r="G8094" s="18" t="s">
        <v>3</v>
      </c>
      <c r="H8094" s="32">
        <f>SUBTOTAL(9,H8091:H8093)</f>
        <v>1638337135</v>
      </c>
      <c r="I8094" s="32">
        <f>SUBTOTAL(9,I8091:I8093)</f>
        <v>232607085.29000002</v>
      </c>
      <c r="J8094" s="31">
        <f>SUBTOTAL(9,J8091:J8093)</f>
        <v>1.1076711548737292</v>
      </c>
      <c r="K8094" s="14">
        <f>SUBTOTAL(9,K8091:K8093)</f>
        <v>160873125.53</v>
      </c>
      <c r="L8094" s="14">
        <f>SUBTOTAL(9,L8091:L8093)</f>
        <v>218619488.29000002</v>
      </c>
      <c r="M8094" s="80">
        <f>SUBTOTAL(9,M8091:M8093)</f>
        <v>1.3589559323209106</v>
      </c>
    </row>
    <row r="8095" spans="2:13" ht="24.9" customHeight="1" outlineLevel="2" x14ac:dyDescent="0.3">
      <c r="B8095" s="47" t="s">
        <v>2133</v>
      </c>
      <c r="C8095" s="46" t="s">
        <v>44</v>
      </c>
      <c r="D8095" s="46" t="s">
        <v>539</v>
      </c>
      <c r="E8095" s="46" t="s">
        <v>1209</v>
      </c>
      <c r="F8095" s="45" t="s">
        <v>1208</v>
      </c>
      <c r="G8095" s="26" t="s">
        <v>0</v>
      </c>
      <c r="H8095" s="30">
        <v>21620039099</v>
      </c>
      <c r="I8095" s="30">
        <v>1597794000.1200001</v>
      </c>
      <c r="J8095" s="36">
        <f>I8095/H8095</f>
        <v>7.3903381617561617E-2</v>
      </c>
      <c r="K8095" s="30">
        <v>2005377079</v>
      </c>
      <c r="L8095" s="30">
        <f>I8095</f>
        <v>1597794000.1200001</v>
      </c>
      <c r="M8095" s="80">
        <f>L8095/K8095</f>
        <v>0.7967548930581948</v>
      </c>
    </row>
    <row r="8096" spans="2:13" ht="24.9" customHeight="1" outlineLevel="2" x14ac:dyDescent="0.3">
      <c r="B8096" s="47" t="s">
        <v>2133</v>
      </c>
      <c r="C8096" s="46" t="s">
        <v>44</v>
      </c>
      <c r="D8096" s="46" t="s">
        <v>539</v>
      </c>
      <c r="E8096" s="46" t="s">
        <v>1209</v>
      </c>
      <c r="F8096" s="45" t="s">
        <v>1208</v>
      </c>
      <c r="G8096" s="26" t="s">
        <v>7</v>
      </c>
      <c r="H8096" s="30">
        <v>-4324007820</v>
      </c>
      <c r="I8096" s="24"/>
      <c r="J8096" s="36"/>
      <c r="K8096" s="24"/>
      <c r="L8096" s="24"/>
      <c r="M8096" s="80" t="str">
        <f>IFERROR((Base_actualizacion!$L8092/Base_actualizacion!$K8092)," " )</f>
        <v xml:space="preserve"> </v>
      </c>
    </row>
    <row r="8097" spans="2:13" ht="24.9" customHeight="1" outlineLevel="2" x14ac:dyDescent="0.3">
      <c r="B8097" s="47" t="s">
        <v>2133</v>
      </c>
      <c r="C8097" s="46" t="s">
        <v>44</v>
      </c>
      <c r="D8097" s="46" t="s">
        <v>539</v>
      </c>
      <c r="E8097" s="46" t="s">
        <v>1209</v>
      </c>
      <c r="F8097" s="45" t="s">
        <v>1208</v>
      </c>
      <c r="G8097" s="26" t="s">
        <v>2137</v>
      </c>
      <c r="H8097" s="30">
        <v>110941502</v>
      </c>
      <c r="I8097" s="24"/>
      <c r="J8097" s="36">
        <f>IFERROR((H8097/I8097),0)</f>
        <v>0</v>
      </c>
      <c r="K8097" s="24"/>
      <c r="L8097" s="24"/>
      <c r="M8097" s="80"/>
    </row>
    <row r="8098" spans="2:13" ht="24.9" customHeight="1" outlineLevel="2" x14ac:dyDescent="0.3">
      <c r="B8098" s="47" t="s">
        <v>2133</v>
      </c>
      <c r="C8098" s="46" t="s">
        <v>44</v>
      </c>
      <c r="D8098" s="46" t="s">
        <v>539</v>
      </c>
      <c r="E8098" s="46" t="s">
        <v>1209</v>
      </c>
      <c r="F8098" s="45" t="s">
        <v>1208</v>
      </c>
      <c r="G8098" s="26" t="s">
        <v>13</v>
      </c>
      <c r="H8098" s="30">
        <v>2138833548</v>
      </c>
      <c r="I8098" s="30">
        <v>2138833548</v>
      </c>
      <c r="J8098" s="36">
        <f>H8098/I8098</f>
        <v>1</v>
      </c>
      <c r="K8098" s="24"/>
      <c r="L8098" s="24"/>
      <c r="M8098" s="80"/>
    </row>
    <row r="8099" spans="2:13" ht="24.9" customHeight="1" outlineLevel="2" x14ac:dyDescent="0.3">
      <c r="B8099" s="47" t="s">
        <v>2133</v>
      </c>
      <c r="C8099" s="46" t="s">
        <v>44</v>
      </c>
      <c r="D8099" s="46" t="s">
        <v>539</v>
      </c>
      <c r="E8099" s="46" t="s">
        <v>1209</v>
      </c>
      <c r="F8099" s="45" t="s">
        <v>1208</v>
      </c>
      <c r="G8099" s="26" t="s">
        <v>2136</v>
      </c>
      <c r="H8099" s="30">
        <v>1338728808</v>
      </c>
      <c r="I8099" s="30">
        <v>1338728808</v>
      </c>
      <c r="J8099" s="36">
        <f>I8099/H8099</f>
        <v>1</v>
      </c>
      <c r="K8099" s="24"/>
      <c r="L8099" s="24"/>
      <c r="M8099" s="80"/>
    </row>
    <row r="8100" spans="2:13" ht="24.9" customHeight="1" outlineLevel="1" x14ac:dyDescent="0.3">
      <c r="B8100" s="44" t="str">
        <f>B8099</f>
        <v>ASIGNACIONES DIRECTAS (20% DEL SGR)</v>
      </c>
      <c r="C8100" s="43" t="s">
        <v>44</v>
      </c>
      <c r="D8100" s="43" t="s">
        <v>539</v>
      </c>
      <c r="E8100" s="43" t="s">
        <v>1209</v>
      </c>
      <c r="F8100" s="42" t="s">
        <v>1208</v>
      </c>
      <c r="G8100" s="18" t="s">
        <v>3</v>
      </c>
      <c r="H8100" s="32">
        <f>SUBTOTAL(9,H8095:H8099)</f>
        <v>20884535137</v>
      </c>
      <c r="I8100" s="32">
        <f>SUBTOTAL(9,I8095:I8099)</f>
        <v>5075356356.1199999</v>
      </c>
      <c r="J8100" s="31">
        <f>SUBTOTAL(9,J8095:J8099)</f>
        <v>2.0739033816175616</v>
      </c>
      <c r="K8100" s="14">
        <f>SUBTOTAL(9,K8095:K8099)</f>
        <v>2005377079</v>
      </c>
      <c r="L8100" s="14">
        <f>SUBTOTAL(9,L8097:L8099)</f>
        <v>0</v>
      </c>
      <c r="M8100" s="80">
        <f>SUBTOTAL(9,M8095:M8099)</f>
        <v>0.7967548930581948</v>
      </c>
    </row>
    <row r="8101" spans="2:13" ht="24.9" customHeight="1" outlineLevel="2" x14ac:dyDescent="0.3">
      <c r="B8101" s="47" t="s">
        <v>2133</v>
      </c>
      <c r="C8101" s="46" t="s">
        <v>44</v>
      </c>
      <c r="D8101" s="46" t="s">
        <v>539</v>
      </c>
      <c r="E8101" s="46" t="s">
        <v>1207</v>
      </c>
      <c r="F8101" s="45" t="s">
        <v>1206</v>
      </c>
      <c r="G8101" s="26" t="s">
        <v>0</v>
      </c>
      <c r="H8101" s="30">
        <v>3818205286</v>
      </c>
      <c r="I8101" s="30">
        <v>375628029.87</v>
      </c>
      <c r="J8101" s="36">
        <f>I8101/H8101</f>
        <v>9.8378165062861941E-2</v>
      </c>
      <c r="K8101" s="30">
        <v>302513303.09000003</v>
      </c>
      <c r="L8101" s="30">
        <f>I8101</f>
        <v>375628029.87</v>
      </c>
      <c r="M8101" s="80">
        <f>L8101/K8101</f>
        <v>1.2416909472514925</v>
      </c>
    </row>
    <row r="8102" spans="2:13" ht="24.9" customHeight="1" outlineLevel="2" x14ac:dyDescent="0.3">
      <c r="B8102" s="47" t="s">
        <v>2133</v>
      </c>
      <c r="C8102" s="46" t="s">
        <v>44</v>
      </c>
      <c r="D8102" s="46" t="s">
        <v>539</v>
      </c>
      <c r="E8102" s="46" t="s">
        <v>1207</v>
      </c>
      <c r="F8102" s="45" t="s">
        <v>1206</v>
      </c>
      <c r="G8102" s="26" t="s">
        <v>7</v>
      </c>
      <c r="H8102" s="30">
        <v>-763641057</v>
      </c>
      <c r="I8102" s="24"/>
      <c r="J8102" s="36"/>
      <c r="K8102" s="24"/>
      <c r="L8102" s="24"/>
      <c r="M8102" s="80" t="str">
        <f>IFERROR((Base_actualizacion!$L8098/Base_actualizacion!$K8098)," " )</f>
        <v xml:space="preserve"> </v>
      </c>
    </row>
    <row r="8103" spans="2:13" ht="24.9" customHeight="1" outlineLevel="2" x14ac:dyDescent="0.3">
      <c r="B8103" s="47" t="s">
        <v>2133</v>
      </c>
      <c r="C8103" s="46" t="s">
        <v>44</v>
      </c>
      <c r="D8103" s="46" t="s">
        <v>539</v>
      </c>
      <c r="E8103" s="46" t="s">
        <v>1207</v>
      </c>
      <c r="F8103" s="45" t="s">
        <v>1206</v>
      </c>
      <c r="G8103" s="26" t="s">
        <v>2136</v>
      </c>
      <c r="H8103" s="30">
        <v>63535600</v>
      </c>
      <c r="I8103" s="30">
        <v>63535600</v>
      </c>
      <c r="J8103" s="36">
        <f>I8103/H8103</f>
        <v>1</v>
      </c>
      <c r="K8103" s="24"/>
      <c r="L8103" s="24"/>
      <c r="M8103" s="80"/>
    </row>
    <row r="8104" spans="2:13" ht="24.9" customHeight="1" outlineLevel="1" x14ac:dyDescent="0.3">
      <c r="B8104" s="44" t="str">
        <f>B8103</f>
        <v>ASIGNACIONES DIRECTAS (20% DEL SGR)</v>
      </c>
      <c r="C8104" s="43" t="s">
        <v>44</v>
      </c>
      <c r="D8104" s="43" t="s">
        <v>539</v>
      </c>
      <c r="E8104" s="43" t="s">
        <v>1207</v>
      </c>
      <c r="F8104" s="42" t="s">
        <v>1206</v>
      </c>
      <c r="G8104" s="18" t="s">
        <v>3</v>
      </c>
      <c r="H8104" s="32">
        <f>SUBTOTAL(9,H8101:H8103)</f>
        <v>3118099829</v>
      </c>
      <c r="I8104" s="32">
        <f>SUBTOTAL(9,I8101:I8103)</f>
        <v>439163629.87</v>
      </c>
      <c r="J8104" s="31">
        <f>SUBTOTAL(9,J8101:J8103)</f>
        <v>1.0983781650628619</v>
      </c>
      <c r="K8104" s="14">
        <f>SUBTOTAL(9,K8101:K8103)</f>
        <v>302513303.09000003</v>
      </c>
      <c r="L8104" s="14">
        <f>SUBTOTAL(9,L8101:L8103)</f>
        <v>375628029.87</v>
      </c>
      <c r="M8104" s="80">
        <f>SUBTOTAL(9,M8101:M8103)</f>
        <v>1.2416909472514925</v>
      </c>
    </row>
    <row r="8105" spans="2:13" ht="24.9" customHeight="1" outlineLevel="2" x14ac:dyDescent="0.3">
      <c r="B8105" s="47" t="s">
        <v>2133</v>
      </c>
      <c r="C8105" s="46" t="s">
        <v>44</v>
      </c>
      <c r="D8105" s="46" t="s">
        <v>539</v>
      </c>
      <c r="E8105" s="46" t="s">
        <v>1205</v>
      </c>
      <c r="F8105" s="45" t="s">
        <v>1204</v>
      </c>
      <c r="G8105" s="26" t="s">
        <v>0</v>
      </c>
      <c r="H8105" s="30">
        <v>6271307101</v>
      </c>
      <c r="I8105" s="30">
        <v>591964435.5</v>
      </c>
      <c r="J8105" s="36">
        <f>I8105/H8105</f>
        <v>9.4392512751545449E-2</v>
      </c>
      <c r="K8105" s="30">
        <v>563808872.38999999</v>
      </c>
      <c r="L8105" s="30">
        <f>I8105</f>
        <v>591964435.5</v>
      </c>
      <c r="M8105" s="80">
        <f>L8105/K8105</f>
        <v>1.0499381341599821</v>
      </c>
    </row>
    <row r="8106" spans="2:13" ht="24.9" customHeight="1" outlineLevel="2" x14ac:dyDescent="0.3">
      <c r="B8106" s="47" t="s">
        <v>2133</v>
      </c>
      <c r="C8106" s="46" t="s">
        <v>44</v>
      </c>
      <c r="D8106" s="46" t="s">
        <v>539</v>
      </c>
      <c r="E8106" s="46" t="s">
        <v>1205</v>
      </c>
      <c r="F8106" s="45" t="s">
        <v>1204</v>
      </c>
      <c r="G8106" s="26" t="s">
        <v>7</v>
      </c>
      <c r="H8106" s="30">
        <v>-1254261420</v>
      </c>
      <c r="I8106" s="24"/>
      <c r="J8106" s="36"/>
      <c r="K8106" s="24"/>
      <c r="L8106" s="24"/>
      <c r="M8106" s="80" t="str">
        <f>IFERROR((Base_actualizacion!$L8102/Base_actualizacion!$K8102)," " )</f>
        <v xml:space="preserve"> </v>
      </c>
    </row>
    <row r="8107" spans="2:13" ht="24.9" customHeight="1" outlineLevel="2" x14ac:dyDescent="0.3">
      <c r="B8107" s="47" t="s">
        <v>2133</v>
      </c>
      <c r="C8107" s="46" t="s">
        <v>44</v>
      </c>
      <c r="D8107" s="46" t="s">
        <v>539</v>
      </c>
      <c r="E8107" s="46" t="s">
        <v>1205</v>
      </c>
      <c r="F8107" s="45" t="s">
        <v>1204</v>
      </c>
      <c r="G8107" s="26" t="s">
        <v>2137</v>
      </c>
      <c r="H8107" s="30">
        <v>23878233</v>
      </c>
      <c r="I8107" s="24"/>
      <c r="J8107" s="36">
        <f>IFERROR((H8107/I8107),0)</f>
        <v>0</v>
      </c>
      <c r="K8107" s="24"/>
      <c r="L8107" s="24"/>
      <c r="M8107" s="80"/>
    </row>
    <row r="8108" spans="2:13" ht="24.9" customHeight="1" outlineLevel="2" x14ac:dyDescent="0.3">
      <c r="B8108" s="47" t="s">
        <v>2133</v>
      </c>
      <c r="C8108" s="46" t="s">
        <v>44</v>
      </c>
      <c r="D8108" s="46" t="s">
        <v>539</v>
      </c>
      <c r="E8108" s="46" t="s">
        <v>1205</v>
      </c>
      <c r="F8108" s="45" t="s">
        <v>1204</v>
      </c>
      <c r="G8108" s="26" t="s">
        <v>13</v>
      </c>
      <c r="H8108" s="30">
        <v>161129158</v>
      </c>
      <c r="I8108" s="30">
        <v>161129158</v>
      </c>
      <c r="J8108" s="36">
        <f>H8108/I8108</f>
        <v>1</v>
      </c>
      <c r="K8108" s="24"/>
      <c r="L8108" s="24"/>
      <c r="M8108" s="80"/>
    </row>
    <row r="8109" spans="2:13" ht="24.9" customHeight="1" outlineLevel="2" x14ac:dyDescent="0.3">
      <c r="B8109" s="47" t="s">
        <v>2133</v>
      </c>
      <c r="C8109" s="46" t="s">
        <v>44</v>
      </c>
      <c r="D8109" s="46" t="s">
        <v>539</v>
      </c>
      <c r="E8109" s="46" t="s">
        <v>1205</v>
      </c>
      <c r="F8109" s="45" t="s">
        <v>1204</v>
      </c>
      <c r="G8109" s="26" t="s">
        <v>2136</v>
      </c>
      <c r="H8109" s="30">
        <v>402004366</v>
      </c>
      <c r="I8109" s="30">
        <v>402004366</v>
      </c>
      <c r="J8109" s="36">
        <f>I8109/H8109</f>
        <v>1</v>
      </c>
      <c r="K8109" s="24"/>
      <c r="L8109" s="24"/>
      <c r="M8109" s="80"/>
    </row>
    <row r="8110" spans="2:13" ht="24.9" customHeight="1" outlineLevel="1" x14ac:dyDescent="0.3">
      <c r="B8110" s="44" t="str">
        <f>B8109</f>
        <v>ASIGNACIONES DIRECTAS (20% DEL SGR)</v>
      </c>
      <c r="C8110" s="43" t="s">
        <v>44</v>
      </c>
      <c r="D8110" s="43" t="s">
        <v>539</v>
      </c>
      <c r="E8110" s="43" t="s">
        <v>1205</v>
      </c>
      <c r="F8110" s="42" t="s">
        <v>1204</v>
      </c>
      <c r="G8110" s="18" t="s">
        <v>3</v>
      </c>
      <c r="H8110" s="32">
        <f>SUBTOTAL(9,H8105:H8109)</f>
        <v>5604057438</v>
      </c>
      <c r="I8110" s="32">
        <f>SUBTOTAL(9,I8105:I8109)</f>
        <v>1155097959.5</v>
      </c>
      <c r="J8110" s="31">
        <f>SUBTOTAL(9,J8105:J8109)</f>
        <v>2.0943925127515453</v>
      </c>
      <c r="K8110" s="14">
        <f>SUBTOTAL(9,K8105:K8109)</f>
        <v>563808872.38999999</v>
      </c>
      <c r="L8110" s="14">
        <f>SUBTOTAL(9,L8107:L8109)</f>
        <v>0</v>
      </c>
      <c r="M8110" s="80">
        <f>SUBTOTAL(9,M8105:M8109)</f>
        <v>1.0499381341599821</v>
      </c>
    </row>
    <row r="8111" spans="2:13" ht="24.9" customHeight="1" outlineLevel="2" x14ac:dyDescent="0.3">
      <c r="B8111" s="47" t="s">
        <v>2133</v>
      </c>
      <c r="C8111" s="46" t="s">
        <v>44</v>
      </c>
      <c r="D8111" s="46" t="s">
        <v>539</v>
      </c>
      <c r="E8111" s="46" t="s">
        <v>1203</v>
      </c>
      <c r="F8111" s="45" t="s">
        <v>1202</v>
      </c>
      <c r="G8111" s="26" t="s">
        <v>0</v>
      </c>
      <c r="H8111" s="30">
        <v>7281503134</v>
      </c>
      <c r="I8111" s="30">
        <v>692918353.00999999</v>
      </c>
      <c r="J8111" s="36">
        <f>I8111/H8111</f>
        <v>9.5161444039557008E-2</v>
      </c>
      <c r="K8111" s="30">
        <v>616785125.08000004</v>
      </c>
      <c r="L8111" s="30">
        <f>I8111</f>
        <v>692918353.00999999</v>
      </c>
      <c r="M8111" s="80">
        <f>L8111/K8111</f>
        <v>1.1234355772119586</v>
      </c>
    </row>
    <row r="8112" spans="2:13" ht="24.9" customHeight="1" outlineLevel="2" x14ac:dyDescent="0.3">
      <c r="B8112" s="47" t="s">
        <v>2133</v>
      </c>
      <c r="C8112" s="46" t="s">
        <v>44</v>
      </c>
      <c r="D8112" s="46" t="s">
        <v>539</v>
      </c>
      <c r="E8112" s="46" t="s">
        <v>1203</v>
      </c>
      <c r="F8112" s="45" t="s">
        <v>1202</v>
      </c>
      <c r="G8112" s="26" t="s">
        <v>7</v>
      </c>
      <c r="H8112" s="30">
        <v>-1456300627</v>
      </c>
      <c r="I8112" s="24"/>
      <c r="J8112" s="36"/>
      <c r="K8112" s="24"/>
      <c r="L8112" s="24"/>
      <c r="M8112" s="80" t="str">
        <f>IFERROR((Base_actualizacion!$L8108/Base_actualizacion!$K8108)," " )</f>
        <v xml:space="preserve"> </v>
      </c>
    </row>
    <row r="8113" spans="2:13" ht="24.9" customHeight="1" outlineLevel="2" x14ac:dyDescent="0.3">
      <c r="B8113" s="47" t="s">
        <v>2133</v>
      </c>
      <c r="C8113" s="46" t="s">
        <v>44</v>
      </c>
      <c r="D8113" s="46" t="s">
        <v>539</v>
      </c>
      <c r="E8113" s="46" t="s">
        <v>1203</v>
      </c>
      <c r="F8113" s="45" t="s">
        <v>1202</v>
      </c>
      <c r="G8113" s="26" t="s">
        <v>2137</v>
      </c>
      <c r="H8113" s="30">
        <v>18571959</v>
      </c>
      <c r="I8113" s="24"/>
      <c r="J8113" s="36">
        <f>IFERROR((H8113/I8113),0)</f>
        <v>0</v>
      </c>
      <c r="K8113" s="24"/>
      <c r="L8113" s="24"/>
      <c r="M8113" s="80"/>
    </row>
    <row r="8114" spans="2:13" ht="24.9" customHeight="1" outlineLevel="2" x14ac:dyDescent="0.3">
      <c r="B8114" s="47" t="s">
        <v>2133</v>
      </c>
      <c r="C8114" s="46" t="s">
        <v>44</v>
      </c>
      <c r="D8114" s="46" t="s">
        <v>539</v>
      </c>
      <c r="E8114" s="46" t="s">
        <v>1203</v>
      </c>
      <c r="F8114" s="45" t="s">
        <v>1202</v>
      </c>
      <c r="G8114" s="26" t="s">
        <v>2136</v>
      </c>
      <c r="H8114" s="30">
        <v>310318297</v>
      </c>
      <c r="I8114" s="30">
        <v>310318297</v>
      </c>
      <c r="J8114" s="36">
        <f>I8114/H8114</f>
        <v>1</v>
      </c>
      <c r="K8114" s="24"/>
      <c r="L8114" s="24"/>
      <c r="M8114" s="80"/>
    </row>
    <row r="8115" spans="2:13" ht="24.9" customHeight="1" outlineLevel="1" x14ac:dyDescent="0.3">
      <c r="B8115" s="44" t="str">
        <f>B8114</f>
        <v>ASIGNACIONES DIRECTAS (20% DEL SGR)</v>
      </c>
      <c r="C8115" s="43" t="s">
        <v>44</v>
      </c>
      <c r="D8115" s="43" t="s">
        <v>539</v>
      </c>
      <c r="E8115" s="43" t="s">
        <v>1203</v>
      </c>
      <c r="F8115" s="42" t="s">
        <v>1202</v>
      </c>
      <c r="G8115" s="18" t="s">
        <v>3</v>
      </c>
      <c r="H8115" s="32">
        <f>SUBTOTAL(9,H8111:H8114)</f>
        <v>6154092763</v>
      </c>
      <c r="I8115" s="32">
        <f>SUBTOTAL(9,I8111:I8114)</f>
        <v>1003236650.01</v>
      </c>
      <c r="J8115" s="31">
        <f>SUBTOTAL(9,J8111:J8114)</f>
        <v>1.095161444039557</v>
      </c>
      <c r="K8115" s="14">
        <f>SUBTOTAL(9,K8111:K8114)</f>
        <v>616785125.08000004</v>
      </c>
      <c r="L8115" s="14">
        <f>SUBTOTAL(9,L8112:L8114)</f>
        <v>0</v>
      </c>
      <c r="M8115" s="80">
        <f>SUBTOTAL(9,M8111:M8114)</f>
        <v>1.1234355772119586</v>
      </c>
    </row>
    <row r="8116" spans="2:13" ht="24.9" customHeight="1" outlineLevel="2" x14ac:dyDescent="0.3">
      <c r="B8116" s="47" t="s">
        <v>2133</v>
      </c>
      <c r="C8116" s="46" t="s">
        <v>44</v>
      </c>
      <c r="D8116" s="46" t="s">
        <v>539</v>
      </c>
      <c r="E8116" s="46" t="s">
        <v>1201</v>
      </c>
      <c r="F8116" s="45" t="s">
        <v>1200</v>
      </c>
      <c r="G8116" s="26" t="s">
        <v>0</v>
      </c>
      <c r="H8116" s="30">
        <v>3818408449</v>
      </c>
      <c r="I8116" s="30">
        <v>375628029.87</v>
      </c>
      <c r="J8116" s="36">
        <f>I8116/H8116</f>
        <v>9.837293073462923E-2</v>
      </c>
      <c r="K8116" s="30">
        <v>302531940.09000003</v>
      </c>
      <c r="L8116" s="30">
        <f>I8116</f>
        <v>375628029.87</v>
      </c>
      <c r="M8116" s="80">
        <f>L8116/K8116</f>
        <v>1.2416144548514603</v>
      </c>
    </row>
    <row r="8117" spans="2:13" ht="24.9" customHeight="1" outlineLevel="2" x14ac:dyDescent="0.3">
      <c r="B8117" s="47" t="s">
        <v>2133</v>
      </c>
      <c r="C8117" s="46" t="s">
        <v>44</v>
      </c>
      <c r="D8117" s="46" t="s">
        <v>539</v>
      </c>
      <c r="E8117" s="46" t="s">
        <v>1201</v>
      </c>
      <c r="F8117" s="45" t="s">
        <v>1200</v>
      </c>
      <c r="G8117" s="26" t="s">
        <v>7</v>
      </c>
      <c r="H8117" s="30">
        <v>-763681690</v>
      </c>
      <c r="I8117" s="24"/>
      <c r="J8117" s="36"/>
      <c r="K8117" s="24"/>
      <c r="L8117" s="24"/>
      <c r="M8117" s="80" t="str">
        <f>IFERROR((Base_actualizacion!$L8113/Base_actualizacion!$K8113)," " )</f>
        <v xml:space="preserve"> </v>
      </c>
    </row>
    <row r="8118" spans="2:13" ht="24.9" customHeight="1" outlineLevel="2" x14ac:dyDescent="0.3">
      <c r="B8118" s="47" t="s">
        <v>2133</v>
      </c>
      <c r="C8118" s="46" t="s">
        <v>44</v>
      </c>
      <c r="D8118" s="46" t="s">
        <v>539</v>
      </c>
      <c r="E8118" s="46" t="s">
        <v>1201</v>
      </c>
      <c r="F8118" s="45" t="s">
        <v>1200</v>
      </c>
      <c r="G8118" s="26" t="s">
        <v>2136</v>
      </c>
      <c r="H8118" s="30">
        <v>17859067</v>
      </c>
      <c r="I8118" s="30">
        <v>17859067</v>
      </c>
      <c r="J8118" s="36">
        <f>I8118/H8118</f>
        <v>1</v>
      </c>
      <c r="K8118" s="24"/>
      <c r="L8118" s="24"/>
      <c r="M8118" s="80"/>
    </row>
    <row r="8119" spans="2:13" ht="24.9" customHeight="1" outlineLevel="1" x14ac:dyDescent="0.3">
      <c r="B8119" s="44" t="str">
        <f>B8118</f>
        <v>ASIGNACIONES DIRECTAS (20% DEL SGR)</v>
      </c>
      <c r="C8119" s="43" t="s">
        <v>44</v>
      </c>
      <c r="D8119" s="43" t="s">
        <v>539</v>
      </c>
      <c r="E8119" s="43" t="s">
        <v>1201</v>
      </c>
      <c r="F8119" s="42" t="s">
        <v>1200</v>
      </c>
      <c r="G8119" s="18" t="s">
        <v>3</v>
      </c>
      <c r="H8119" s="32">
        <f>SUBTOTAL(9,H8116:H8118)</f>
        <v>3072585826</v>
      </c>
      <c r="I8119" s="32">
        <f>SUBTOTAL(9,I8116:I8118)</f>
        <v>393487096.87</v>
      </c>
      <c r="J8119" s="31">
        <f>SUBTOTAL(9,J8116:J8118)</f>
        <v>1.0983729307346293</v>
      </c>
      <c r="K8119" s="14">
        <f>SUBTOTAL(9,K8116:K8118)</f>
        <v>302531940.09000003</v>
      </c>
      <c r="L8119" s="14">
        <f>SUBTOTAL(9,L8116:L8118)</f>
        <v>375628029.87</v>
      </c>
      <c r="M8119" s="80">
        <f>SUBTOTAL(9,M8116:M8118)</f>
        <v>1.2416144548514603</v>
      </c>
    </row>
    <row r="8120" spans="2:13" ht="24.9" customHeight="1" outlineLevel="2" x14ac:dyDescent="0.3">
      <c r="B8120" s="47" t="s">
        <v>2133</v>
      </c>
      <c r="C8120" s="46" t="s">
        <v>44</v>
      </c>
      <c r="D8120" s="46" t="s">
        <v>539</v>
      </c>
      <c r="E8120" s="46" t="s">
        <v>1199</v>
      </c>
      <c r="F8120" s="45" t="s">
        <v>1198</v>
      </c>
      <c r="G8120" s="26" t="s">
        <v>0</v>
      </c>
      <c r="H8120" s="30">
        <v>10180701289</v>
      </c>
      <c r="I8120" s="30">
        <v>255032659.44999999</v>
      </c>
      <c r="J8120" s="36">
        <f>I8120/H8120</f>
        <v>2.5050598402838572E-2</v>
      </c>
      <c r="K8120" s="30">
        <v>921099774.38999999</v>
      </c>
      <c r="L8120" s="30">
        <f>I8120</f>
        <v>255032659.44999999</v>
      </c>
      <c r="M8120" s="80">
        <f>L8120/K8120</f>
        <v>0.27687843004727236</v>
      </c>
    </row>
    <row r="8121" spans="2:13" ht="24.9" customHeight="1" outlineLevel="2" x14ac:dyDescent="0.3">
      <c r="B8121" s="47" t="s">
        <v>2133</v>
      </c>
      <c r="C8121" s="46" t="s">
        <v>44</v>
      </c>
      <c r="D8121" s="46" t="s">
        <v>539</v>
      </c>
      <c r="E8121" s="46" t="s">
        <v>1199</v>
      </c>
      <c r="F8121" s="45" t="s">
        <v>1198</v>
      </c>
      <c r="G8121" s="26" t="s">
        <v>7</v>
      </c>
      <c r="H8121" s="30">
        <v>-2036140258</v>
      </c>
      <c r="I8121" s="24"/>
      <c r="J8121" s="36"/>
      <c r="K8121" s="24"/>
      <c r="L8121" s="24"/>
      <c r="M8121" s="80" t="str">
        <f>IFERROR((Base_actualizacion!$L8117/Base_actualizacion!$K8117)," " )</f>
        <v xml:space="preserve"> </v>
      </c>
    </row>
    <row r="8122" spans="2:13" ht="24.9" customHeight="1" outlineLevel="2" x14ac:dyDescent="0.3">
      <c r="B8122" s="47" t="s">
        <v>2133</v>
      </c>
      <c r="C8122" s="46" t="s">
        <v>44</v>
      </c>
      <c r="D8122" s="46" t="s">
        <v>539</v>
      </c>
      <c r="E8122" s="46" t="s">
        <v>1199</v>
      </c>
      <c r="F8122" s="45" t="s">
        <v>1198</v>
      </c>
      <c r="G8122" s="26" t="s">
        <v>2137</v>
      </c>
      <c r="H8122" s="30">
        <v>18571959</v>
      </c>
      <c r="I8122" s="24"/>
      <c r="J8122" s="36">
        <f>IFERROR((H8122/I8122),0)</f>
        <v>0</v>
      </c>
      <c r="K8122" s="24"/>
      <c r="L8122" s="24"/>
      <c r="M8122" s="80"/>
    </row>
    <row r="8123" spans="2:13" ht="24.9" customHeight="1" outlineLevel="2" x14ac:dyDescent="0.3">
      <c r="B8123" s="47" t="s">
        <v>2133</v>
      </c>
      <c r="C8123" s="46" t="s">
        <v>44</v>
      </c>
      <c r="D8123" s="46" t="s">
        <v>539</v>
      </c>
      <c r="E8123" s="46" t="s">
        <v>1199</v>
      </c>
      <c r="F8123" s="45" t="s">
        <v>1198</v>
      </c>
      <c r="G8123" s="26" t="s">
        <v>2136</v>
      </c>
      <c r="H8123" s="30">
        <v>522495310</v>
      </c>
      <c r="I8123" s="30">
        <v>522495310</v>
      </c>
      <c r="J8123" s="36">
        <f>I8123/H8123</f>
        <v>1</v>
      </c>
      <c r="K8123" s="24"/>
      <c r="L8123" s="24"/>
      <c r="M8123" s="80"/>
    </row>
    <row r="8124" spans="2:13" ht="24.9" customHeight="1" outlineLevel="1" x14ac:dyDescent="0.3">
      <c r="B8124" s="44" t="str">
        <f>B8123</f>
        <v>ASIGNACIONES DIRECTAS (20% DEL SGR)</v>
      </c>
      <c r="C8124" s="43" t="s">
        <v>44</v>
      </c>
      <c r="D8124" s="43" t="s">
        <v>539</v>
      </c>
      <c r="E8124" s="43" t="s">
        <v>1199</v>
      </c>
      <c r="F8124" s="42" t="s">
        <v>1198</v>
      </c>
      <c r="G8124" s="18" t="s">
        <v>3</v>
      </c>
      <c r="H8124" s="32">
        <f>SUBTOTAL(9,H8120:H8123)</f>
        <v>8685628300</v>
      </c>
      <c r="I8124" s="32">
        <f>SUBTOTAL(9,I8120:I8123)</f>
        <v>777527969.45000005</v>
      </c>
      <c r="J8124" s="31">
        <f>SUBTOTAL(9,J8120:J8123)</f>
        <v>1.0250505984028386</v>
      </c>
      <c r="K8124" s="14">
        <f>SUBTOTAL(9,K8120:K8123)</f>
        <v>921099774.38999999</v>
      </c>
      <c r="L8124" s="14">
        <f>SUBTOTAL(9,L8121:L8123)</f>
        <v>0</v>
      </c>
      <c r="M8124" s="80">
        <f>SUBTOTAL(9,M8120:M8123)</f>
        <v>0.27687843004727236</v>
      </c>
    </row>
    <row r="8125" spans="2:13" ht="24.9" customHeight="1" outlineLevel="2" x14ac:dyDescent="0.3">
      <c r="B8125" s="47" t="s">
        <v>2133</v>
      </c>
      <c r="C8125" s="46" t="s">
        <v>44</v>
      </c>
      <c r="D8125" s="46" t="s">
        <v>539</v>
      </c>
      <c r="E8125" s="46" t="s">
        <v>1197</v>
      </c>
      <c r="F8125" s="45" t="s">
        <v>1196</v>
      </c>
      <c r="G8125" s="26" t="s">
        <v>0</v>
      </c>
      <c r="H8125" s="30">
        <v>2034177102</v>
      </c>
      <c r="I8125" s="30">
        <v>218619488.29000002</v>
      </c>
      <c r="J8125" s="36">
        <f>I8125/H8125</f>
        <v>0.10747318317321224</v>
      </c>
      <c r="K8125" s="30">
        <v>161189169.53</v>
      </c>
      <c r="L8125" s="30">
        <f>I8125</f>
        <v>218619488.29000002</v>
      </c>
      <c r="M8125" s="80">
        <f>L8125/K8125</f>
        <v>1.3562914240916868</v>
      </c>
    </row>
    <row r="8126" spans="2:13" ht="24.9" customHeight="1" outlineLevel="2" x14ac:dyDescent="0.3">
      <c r="B8126" s="47" t="s">
        <v>2133</v>
      </c>
      <c r="C8126" s="46" t="s">
        <v>44</v>
      </c>
      <c r="D8126" s="46" t="s">
        <v>539</v>
      </c>
      <c r="E8126" s="46" t="s">
        <v>1197</v>
      </c>
      <c r="F8126" s="45" t="s">
        <v>1196</v>
      </c>
      <c r="G8126" s="26" t="s">
        <v>7</v>
      </c>
      <c r="H8126" s="30">
        <v>-406835420</v>
      </c>
      <c r="I8126" s="24"/>
      <c r="J8126" s="36"/>
      <c r="K8126" s="24"/>
      <c r="L8126" s="24"/>
      <c r="M8126" s="80" t="str">
        <f>IFERROR((Base_actualizacion!$L8122/Base_actualizacion!$K8122)," " )</f>
        <v xml:space="preserve"> </v>
      </c>
    </row>
    <row r="8127" spans="2:13" ht="24.9" customHeight="1" outlineLevel="2" x14ac:dyDescent="0.3">
      <c r="B8127" s="47" t="s">
        <v>2133</v>
      </c>
      <c r="C8127" s="46" t="s">
        <v>44</v>
      </c>
      <c r="D8127" s="46" t="s">
        <v>539</v>
      </c>
      <c r="E8127" s="46" t="s">
        <v>1197</v>
      </c>
      <c r="F8127" s="45" t="s">
        <v>1196</v>
      </c>
      <c r="G8127" s="26" t="s">
        <v>2136</v>
      </c>
      <c r="H8127" s="30">
        <v>33068387</v>
      </c>
      <c r="I8127" s="30">
        <v>33068387</v>
      </c>
      <c r="J8127" s="36">
        <f>I8127/H8127</f>
        <v>1</v>
      </c>
      <c r="K8127" s="24"/>
      <c r="L8127" s="24"/>
      <c r="M8127" s="80"/>
    </row>
    <row r="8128" spans="2:13" ht="24.9" customHeight="1" outlineLevel="1" x14ac:dyDescent="0.3">
      <c r="B8128" s="44" t="str">
        <f>B8127</f>
        <v>ASIGNACIONES DIRECTAS (20% DEL SGR)</v>
      </c>
      <c r="C8128" s="43" t="s">
        <v>44</v>
      </c>
      <c r="D8128" s="43" t="s">
        <v>539</v>
      </c>
      <c r="E8128" s="43" t="s">
        <v>1197</v>
      </c>
      <c r="F8128" s="42" t="s">
        <v>1196</v>
      </c>
      <c r="G8128" s="18" t="s">
        <v>3</v>
      </c>
      <c r="H8128" s="32">
        <f>SUBTOTAL(9,H8125:H8127)</f>
        <v>1660410069</v>
      </c>
      <c r="I8128" s="32">
        <f>SUBTOTAL(9,I8125:I8127)</f>
        <v>251687875.29000002</v>
      </c>
      <c r="J8128" s="31">
        <f>SUBTOTAL(9,J8125:J8127)</f>
        <v>1.1074731831732123</v>
      </c>
      <c r="K8128" s="14">
        <f>SUBTOTAL(9,K8125:K8127)</f>
        <v>161189169.53</v>
      </c>
      <c r="L8128" s="14">
        <f>SUBTOTAL(9,L8125:L8127)</f>
        <v>218619488.29000002</v>
      </c>
      <c r="M8128" s="80">
        <f>SUBTOTAL(9,M8125:M8127)</f>
        <v>1.3562914240916868</v>
      </c>
    </row>
    <row r="8129" spans="2:13" ht="24.9" customHeight="1" outlineLevel="2" x14ac:dyDescent="0.3">
      <c r="B8129" s="47" t="s">
        <v>2133</v>
      </c>
      <c r="C8129" s="46" t="s">
        <v>44</v>
      </c>
      <c r="D8129" s="46" t="s">
        <v>539</v>
      </c>
      <c r="E8129" s="46" t="s">
        <v>1195</v>
      </c>
      <c r="F8129" s="45" t="s">
        <v>1194</v>
      </c>
      <c r="G8129" s="26" t="s">
        <v>0</v>
      </c>
      <c r="H8129" s="30">
        <v>5260103119</v>
      </c>
      <c r="I8129" s="30">
        <v>677577634.73000002</v>
      </c>
      <c r="J8129" s="36">
        <f>I8129/H8129</f>
        <v>0.12881451549543282</v>
      </c>
      <c r="K8129" s="30">
        <v>424657758.42000002</v>
      </c>
      <c r="L8129" s="30">
        <f>I8129</f>
        <v>677577634.73000002</v>
      </c>
      <c r="M8129" s="80">
        <f>L8129/K8129</f>
        <v>1.5955852007767963</v>
      </c>
    </row>
    <row r="8130" spans="2:13" ht="24.9" customHeight="1" outlineLevel="2" x14ac:dyDescent="0.3">
      <c r="B8130" s="47" t="s">
        <v>2133</v>
      </c>
      <c r="C8130" s="46" t="s">
        <v>44</v>
      </c>
      <c r="D8130" s="46" t="s">
        <v>539</v>
      </c>
      <c r="E8130" s="46" t="s">
        <v>1195</v>
      </c>
      <c r="F8130" s="45" t="s">
        <v>1194</v>
      </c>
      <c r="G8130" s="26" t="s">
        <v>7</v>
      </c>
      <c r="H8130" s="30">
        <v>-1052020624</v>
      </c>
      <c r="I8130" s="24"/>
      <c r="J8130" s="36"/>
      <c r="K8130" s="24"/>
      <c r="L8130" s="24"/>
      <c r="M8130" s="80" t="str">
        <f>IFERROR((Base_actualizacion!$L8126/Base_actualizacion!$K8126)," " )</f>
        <v xml:space="preserve"> </v>
      </c>
    </row>
    <row r="8131" spans="2:13" ht="24.9" customHeight="1" outlineLevel="2" x14ac:dyDescent="0.3">
      <c r="B8131" s="47" t="s">
        <v>2133</v>
      </c>
      <c r="C8131" s="46" t="s">
        <v>44</v>
      </c>
      <c r="D8131" s="46" t="s">
        <v>539</v>
      </c>
      <c r="E8131" s="46" t="s">
        <v>1195</v>
      </c>
      <c r="F8131" s="45" t="s">
        <v>1194</v>
      </c>
      <c r="G8131" s="26" t="s">
        <v>2136</v>
      </c>
      <c r="H8131" s="30">
        <v>250959286</v>
      </c>
      <c r="I8131" s="30">
        <v>250959286</v>
      </c>
      <c r="J8131" s="36">
        <f>I8131/H8131</f>
        <v>1</v>
      </c>
      <c r="K8131" s="24"/>
      <c r="L8131" s="24"/>
      <c r="M8131" s="80"/>
    </row>
    <row r="8132" spans="2:13" ht="24.9" customHeight="1" outlineLevel="1" x14ac:dyDescent="0.3">
      <c r="B8132" s="44" t="str">
        <f>B8131</f>
        <v>ASIGNACIONES DIRECTAS (20% DEL SGR)</v>
      </c>
      <c r="C8132" s="43" t="s">
        <v>44</v>
      </c>
      <c r="D8132" s="43" t="s">
        <v>539</v>
      </c>
      <c r="E8132" s="43" t="s">
        <v>1195</v>
      </c>
      <c r="F8132" s="42" t="s">
        <v>1194</v>
      </c>
      <c r="G8132" s="18" t="s">
        <v>3</v>
      </c>
      <c r="H8132" s="32">
        <f>SUBTOTAL(9,H8129:H8131)</f>
        <v>4459041781</v>
      </c>
      <c r="I8132" s="32">
        <f>SUBTOTAL(9,I8129:I8131)</f>
        <v>928536920.73000002</v>
      </c>
      <c r="J8132" s="31">
        <f>SUBTOTAL(9,J8129:J8131)</f>
        <v>1.1288145154954328</v>
      </c>
      <c r="K8132" s="14">
        <f>SUBTOTAL(9,K8129:K8131)</f>
        <v>424657758.42000002</v>
      </c>
      <c r="L8132" s="14">
        <f>SUBTOTAL(9,L8129:L8131)</f>
        <v>677577634.73000002</v>
      </c>
      <c r="M8132" s="80">
        <f>SUBTOTAL(9,M8129:M8131)</f>
        <v>1.5955852007767963</v>
      </c>
    </row>
    <row r="8133" spans="2:13" ht="24.9" customHeight="1" outlineLevel="2" x14ac:dyDescent="0.3">
      <c r="B8133" s="47" t="s">
        <v>2133</v>
      </c>
      <c r="C8133" s="46" t="s">
        <v>44</v>
      </c>
      <c r="D8133" s="46" t="s">
        <v>539</v>
      </c>
      <c r="E8133" s="46" t="s">
        <v>1193</v>
      </c>
      <c r="F8133" s="45" t="s">
        <v>1192</v>
      </c>
      <c r="G8133" s="26" t="s">
        <v>0</v>
      </c>
      <c r="H8133" s="30">
        <v>2030134378</v>
      </c>
      <c r="I8133" s="30">
        <v>218619488.29000002</v>
      </c>
      <c r="J8133" s="36">
        <f>I8133/H8133</f>
        <v>0.10768720073859073</v>
      </c>
      <c r="K8133" s="30">
        <v>160845897.53</v>
      </c>
      <c r="L8133" s="30">
        <f>I8133</f>
        <v>218619488.29000002</v>
      </c>
      <c r="M8133" s="80">
        <f>L8133/K8133</f>
        <v>1.3591859764357648</v>
      </c>
    </row>
    <row r="8134" spans="2:13" ht="24.9" customHeight="1" outlineLevel="2" x14ac:dyDescent="0.3">
      <c r="B8134" s="47" t="s">
        <v>2133</v>
      </c>
      <c r="C8134" s="46" t="s">
        <v>44</v>
      </c>
      <c r="D8134" s="46" t="s">
        <v>539</v>
      </c>
      <c r="E8134" s="46" t="s">
        <v>1193</v>
      </c>
      <c r="F8134" s="45" t="s">
        <v>1192</v>
      </c>
      <c r="G8134" s="26" t="s">
        <v>7</v>
      </c>
      <c r="H8134" s="30">
        <v>-406026876</v>
      </c>
      <c r="I8134" s="24"/>
      <c r="J8134" s="36"/>
      <c r="K8134" s="24"/>
      <c r="L8134" s="24"/>
      <c r="M8134" s="80" t="str">
        <f>IFERROR((Base_actualizacion!$L8130/Base_actualizacion!$K8130)," " )</f>
        <v xml:space="preserve"> </v>
      </c>
    </row>
    <row r="8135" spans="2:13" ht="24.9" customHeight="1" outlineLevel="2" x14ac:dyDescent="0.3">
      <c r="B8135" s="47" t="s">
        <v>2133</v>
      </c>
      <c r="C8135" s="46" t="s">
        <v>44</v>
      </c>
      <c r="D8135" s="46" t="s">
        <v>539</v>
      </c>
      <c r="E8135" s="46" t="s">
        <v>1193</v>
      </c>
      <c r="F8135" s="45" t="s">
        <v>1192</v>
      </c>
      <c r="G8135" s="26" t="s">
        <v>2136</v>
      </c>
      <c r="H8135" s="30">
        <v>104357353</v>
      </c>
      <c r="I8135" s="30">
        <v>104357353</v>
      </c>
      <c r="J8135" s="36">
        <f>I8135/H8135</f>
        <v>1</v>
      </c>
      <c r="K8135" s="24"/>
      <c r="L8135" s="24"/>
      <c r="M8135" s="80"/>
    </row>
    <row r="8136" spans="2:13" ht="24.9" customHeight="1" outlineLevel="1" x14ac:dyDescent="0.3">
      <c r="B8136" s="44" t="str">
        <f>B8135</f>
        <v>ASIGNACIONES DIRECTAS (20% DEL SGR)</v>
      </c>
      <c r="C8136" s="43" t="s">
        <v>44</v>
      </c>
      <c r="D8136" s="43" t="s">
        <v>539</v>
      </c>
      <c r="E8136" s="43" t="s">
        <v>1193</v>
      </c>
      <c r="F8136" s="42" t="s">
        <v>1192</v>
      </c>
      <c r="G8136" s="18" t="s">
        <v>3</v>
      </c>
      <c r="H8136" s="32">
        <f>SUBTOTAL(9,H8133:H8135)</f>
        <v>1728464855</v>
      </c>
      <c r="I8136" s="32">
        <f>SUBTOTAL(9,I8133:I8135)</f>
        <v>322976841.29000002</v>
      </c>
      <c r="J8136" s="31">
        <f>SUBTOTAL(9,J8133:J8135)</f>
        <v>1.1076872007385907</v>
      </c>
      <c r="K8136" s="14">
        <f>SUBTOTAL(9,K8133:K8135)</f>
        <v>160845897.53</v>
      </c>
      <c r="L8136" s="14">
        <f>SUBTOTAL(9,L8133:L8135)</f>
        <v>218619488.29000002</v>
      </c>
      <c r="M8136" s="80">
        <f>SUBTOTAL(9,M8133:M8135)</f>
        <v>1.3591859764357648</v>
      </c>
    </row>
    <row r="8137" spans="2:13" ht="24.9" customHeight="1" outlineLevel="2" x14ac:dyDescent="0.3">
      <c r="B8137" s="47" t="s">
        <v>2133</v>
      </c>
      <c r="C8137" s="46" t="s">
        <v>44</v>
      </c>
      <c r="D8137" s="46" t="s">
        <v>539</v>
      </c>
      <c r="E8137" s="46" t="s">
        <v>1191</v>
      </c>
      <c r="F8137" s="45" t="s">
        <v>1190</v>
      </c>
      <c r="G8137" s="26" t="s">
        <v>0</v>
      </c>
      <c r="H8137" s="30">
        <v>19515271462</v>
      </c>
      <c r="I8137" s="30">
        <v>1919876597.1300001</v>
      </c>
      <c r="J8137" s="36">
        <f>I8137/H8137</f>
        <v>9.8378165062595738E-2</v>
      </c>
      <c r="K8137" s="30">
        <v>1546179104.6500001</v>
      </c>
      <c r="L8137" s="30">
        <f>I8137</f>
        <v>1919876597.1300001</v>
      </c>
      <c r="M8137" s="80">
        <f>L8137/K8137</f>
        <v>1.2416909472881485</v>
      </c>
    </row>
    <row r="8138" spans="2:13" ht="24.9" customHeight="1" outlineLevel="2" x14ac:dyDescent="0.3">
      <c r="B8138" s="47" t="s">
        <v>2133</v>
      </c>
      <c r="C8138" s="46" t="s">
        <v>44</v>
      </c>
      <c r="D8138" s="46" t="s">
        <v>539</v>
      </c>
      <c r="E8138" s="46" t="s">
        <v>1191</v>
      </c>
      <c r="F8138" s="45" t="s">
        <v>1190</v>
      </c>
      <c r="G8138" s="26" t="s">
        <v>7</v>
      </c>
      <c r="H8138" s="30">
        <v>-3903054292</v>
      </c>
      <c r="I8138" s="24"/>
      <c r="J8138" s="36"/>
      <c r="K8138" s="24"/>
      <c r="L8138" s="24"/>
      <c r="M8138" s="80" t="str">
        <f>IFERROR((Base_actualizacion!$L8134/Base_actualizacion!$K8134)," " )</f>
        <v xml:space="preserve"> </v>
      </c>
    </row>
    <row r="8139" spans="2:13" ht="24.9" customHeight="1" outlineLevel="2" x14ac:dyDescent="0.3">
      <c r="B8139" s="47" t="s">
        <v>2133</v>
      </c>
      <c r="C8139" s="46" t="s">
        <v>44</v>
      </c>
      <c r="D8139" s="46" t="s">
        <v>539</v>
      </c>
      <c r="E8139" s="46" t="s">
        <v>1191</v>
      </c>
      <c r="F8139" s="45" t="s">
        <v>1190</v>
      </c>
      <c r="G8139" s="26" t="s">
        <v>2136</v>
      </c>
      <c r="H8139" s="30">
        <v>166888230</v>
      </c>
      <c r="I8139" s="30">
        <v>166888230</v>
      </c>
      <c r="J8139" s="36">
        <f>I8139/H8139</f>
        <v>1</v>
      </c>
      <c r="K8139" s="24"/>
      <c r="L8139" s="24"/>
      <c r="M8139" s="80"/>
    </row>
    <row r="8140" spans="2:13" ht="24.9" customHeight="1" outlineLevel="1" x14ac:dyDescent="0.3">
      <c r="B8140" s="44" t="str">
        <f>B8139</f>
        <v>ASIGNACIONES DIRECTAS (20% DEL SGR)</v>
      </c>
      <c r="C8140" s="43" t="s">
        <v>44</v>
      </c>
      <c r="D8140" s="43" t="s">
        <v>539</v>
      </c>
      <c r="E8140" s="43" t="s">
        <v>1191</v>
      </c>
      <c r="F8140" s="42" t="s">
        <v>1190</v>
      </c>
      <c r="G8140" s="18" t="s">
        <v>3</v>
      </c>
      <c r="H8140" s="32">
        <f>SUBTOTAL(9,H8137:H8139)</f>
        <v>15779105400</v>
      </c>
      <c r="I8140" s="32">
        <f>SUBTOTAL(9,I8137:I8139)</f>
        <v>2086764827.1300001</v>
      </c>
      <c r="J8140" s="31">
        <f>SUBTOTAL(9,J8137:J8139)</f>
        <v>1.0983781650625957</v>
      </c>
      <c r="K8140" s="14">
        <f>SUBTOTAL(9,K8137:K8139)</f>
        <v>1546179104.6500001</v>
      </c>
      <c r="L8140" s="14">
        <f>SUBTOTAL(9,L8137:L8139)</f>
        <v>1919876597.1300001</v>
      </c>
      <c r="M8140" s="80">
        <f>SUBTOTAL(9,M8137:M8139)</f>
        <v>1.2416909472881485</v>
      </c>
    </row>
    <row r="8141" spans="2:13" ht="24.9" customHeight="1" outlineLevel="2" x14ac:dyDescent="0.3">
      <c r="B8141" s="47" t="s">
        <v>2133</v>
      </c>
      <c r="C8141" s="46" t="s">
        <v>44</v>
      </c>
      <c r="D8141" s="46" t="s">
        <v>539</v>
      </c>
      <c r="E8141" s="46" t="s">
        <v>1189</v>
      </c>
      <c r="F8141" s="45" t="s">
        <v>1188</v>
      </c>
      <c r="G8141" s="26" t="s">
        <v>0</v>
      </c>
      <c r="H8141" s="30">
        <v>3818205286</v>
      </c>
      <c r="I8141" s="30">
        <v>375628029.87</v>
      </c>
      <c r="J8141" s="36">
        <f>I8141/H8141</f>
        <v>9.8378165062861941E-2</v>
      </c>
      <c r="K8141" s="30">
        <v>302513303.09000003</v>
      </c>
      <c r="L8141" s="30">
        <f>I8141</f>
        <v>375628029.87</v>
      </c>
      <c r="M8141" s="80">
        <f>L8141/K8141</f>
        <v>1.2416909472514925</v>
      </c>
    </row>
    <row r="8142" spans="2:13" ht="24.9" customHeight="1" outlineLevel="2" x14ac:dyDescent="0.3">
      <c r="B8142" s="47" t="s">
        <v>2133</v>
      </c>
      <c r="C8142" s="46" t="s">
        <v>44</v>
      </c>
      <c r="D8142" s="46" t="s">
        <v>539</v>
      </c>
      <c r="E8142" s="46" t="s">
        <v>1189</v>
      </c>
      <c r="F8142" s="45" t="s">
        <v>1188</v>
      </c>
      <c r="G8142" s="26" t="s">
        <v>7</v>
      </c>
      <c r="H8142" s="30">
        <v>-763641057</v>
      </c>
      <c r="I8142" s="24"/>
      <c r="J8142" s="36"/>
      <c r="K8142" s="24"/>
      <c r="L8142" s="24"/>
      <c r="M8142" s="80" t="str">
        <f>IFERROR((Base_actualizacion!$L8138/Base_actualizacion!$K8138)," " )</f>
        <v xml:space="preserve"> </v>
      </c>
    </row>
    <row r="8143" spans="2:13" ht="24.9" customHeight="1" outlineLevel="2" x14ac:dyDescent="0.3">
      <c r="B8143" s="47" t="s">
        <v>2133</v>
      </c>
      <c r="C8143" s="46" t="s">
        <v>44</v>
      </c>
      <c r="D8143" s="46" t="s">
        <v>539</v>
      </c>
      <c r="E8143" s="46" t="s">
        <v>1189</v>
      </c>
      <c r="F8143" s="45" t="s">
        <v>1188</v>
      </c>
      <c r="G8143" s="26" t="s">
        <v>2136</v>
      </c>
      <c r="H8143" s="30">
        <v>19048244</v>
      </c>
      <c r="I8143" s="30">
        <v>19048244</v>
      </c>
      <c r="J8143" s="36">
        <f>I8143/H8143</f>
        <v>1</v>
      </c>
      <c r="K8143" s="24"/>
      <c r="L8143" s="24"/>
      <c r="M8143" s="80"/>
    </row>
    <row r="8144" spans="2:13" ht="24.9" customHeight="1" outlineLevel="1" x14ac:dyDescent="0.3">
      <c r="B8144" s="44" t="str">
        <f>B8143</f>
        <v>ASIGNACIONES DIRECTAS (20% DEL SGR)</v>
      </c>
      <c r="C8144" s="43" t="s">
        <v>44</v>
      </c>
      <c r="D8144" s="43" t="s">
        <v>539</v>
      </c>
      <c r="E8144" s="43" t="s">
        <v>1189</v>
      </c>
      <c r="F8144" s="42" t="s">
        <v>1188</v>
      </c>
      <c r="G8144" s="18" t="s">
        <v>3</v>
      </c>
      <c r="H8144" s="32">
        <f>SUBTOTAL(9,H8141:H8143)</f>
        <v>3073612473</v>
      </c>
      <c r="I8144" s="32">
        <f>SUBTOTAL(9,I8141:I8143)</f>
        <v>394676273.87</v>
      </c>
      <c r="J8144" s="31">
        <f>SUBTOTAL(9,J8141:J8143)</f>
        <v>1.0983781650628619</v>
      </c>
      <c r="K8144" s="14">
        <f>SUBTOTAL(9,K8141:K8143)</f>
        <v>302513303.09000003</v>
      </c>
      <c r="L8144" s="14">
        <f>SUBTOTAL(9,L8141:L8143)</f>
        <v>375628029.87</v>
      </c>
      <c r="M8144" s="80">
        <f>SUBTOTAL(9,M8141:M8143)</f>
        <v>1.2416909472514925</v>
      </c>
    </row>
    <row r="8145" spans="2:13" ht="24.9" customHeight="1" outlineLevel="2" x14ac:dyDescent="0.3">
      <c r="B8145" s="47" t="s">
        <v>2133</v>
      </c>
      <c r="C8145" s="46" t="s">
        <v>44</v>
      </c>
      <c r="D8145" s="46" t="s">
        <v>539</v>
      </c>
      <c r="E8145" s="46" t="s">
        <v>1187</v>
      </c>
      <c r="F8145" s="45" t="s">
        <v>1186</v>
      </c>
      <c r="G8145" s="26" t="s">
        <v>0</v>
      </c>
      <c r="H8145" s="30">
        <v>2030732378</v>
      </c>
      <c r="I8145" s="30">
        <v>218619488.29000002</v>
      </c>
      <c r="J8145" s="36">
        <f>I8145/H8145</f>
        <v>0.10765548954575245</v>
      </c>
      <c r="K8145" s="30">
        <v>160897438.53</v>
      </c>
      <c r="L8145" s="30">
        <f>I8145</f>
        <v>218619488.29000002</v>
      </c>
      <c r="M8145" s="80">
        <f>L8145/K8145</f>
        <v>1.3587505822800126</v>
      </c>
    </row>
    <row r="8146" spans="2:13" ht="24.9" customHeight="1" outlineLevel="2" x14ac:dyDescent="0.3">
      <c r="B8146" s="47" t="s">
        <v>2133</v>
      </c>
      <c r="C8146" s="46" t="s">
        <v>44</v>
      </c>
      <c r="D8146" s="46" t="s">
        <v>539</v>
      </c>
      <c r="E8146" s="46" t="s">
        <v>1187</v>
      </c>
      <c r="F8146" s="45" t="s">
        <v>1186</v>
      </c>
      <c r="G8146" s="26" t="s">
        <v>7</v>
      </c>
      <c r="H8146" s="30">
        <v>-406146476</v>
      </c>
      <c r="I8146" s="24"/>
      <c r="J8146" s="36"/>
      <c r="K8146" s="24"/>
      <c r="L8146" s="24"/>
      <c r="M8146" s="80" t="str">
        <f>IFERROR((Base_actualizacion!$L8142/Base_actualizacion!$K8142)," " )</f>
        <v xml:space="preserve"> </v>
      </c>
    </row>
    <row r="8147" spans="2:13" ht="24.9" customHeight="1" outlineLevel="2" x14ac:dyDescent="0.3">
      <c r="B8147" s="47" t="s">
        <v>2133</v>
      </c>
      <c r="C8147" s="46" t="s">
        <v>44</v>
      </c>
      <c r="D8147" s="46" t="s">
        <v>539</v>
      </c>
      <c r="E8147" s="46" t="s">
        <v>1187</v>
      </c>
      <c r="F8147" s="45" t="s">
        <v>1186</v>
      </c>
      <c r="G8147" s="26" t="s">
        <v>2136</v>
      </c>
      <c r="H8147" s="30">
        <v>46502910</v>
      </c>
      <c r="I8147" s="30">
        <v>46502910</v>
      </c>
      <c r="J8147" s="36">
        <f>I8147/H8147</f>
        <v>1</v>
      </c>
      <c r="K8147" s="24"/>
      <c r="L8147" s="24"/>
      <c r="M8147" s="80"/>
    </row>
    <row r="8148" spans="2:13" ht="24.9" customHeight="1" outlineLevel="1" x14ac:dyDescent="0.3">
      <c r="B8148" s="44" t="str">
        <f>B8147</f>
        <v>ASIGNACIONES DIRECTAS (20% DEL SGR)</v>
      </c>
      <c r="C8148" s="43" t="s">
        <v>44</v>
      </c>
      <c r="D8148" s="43" t="s">
        <v>539</v>
      </c>
      <c r="E8148" s="43" t="s">
        <v>1187</v>
      </c>
      <c r="F8148" s="42" t="s">
        <v>1186</v>
      </c>
      <c r="G8148" s="18" t="s">
        <v>3</v>
      </c>
      <c r="H8148" s="32">
        <f>SUBTOTAL(9,H8145:H8147)</f>
        <v>1671088812</v>
      </c>
      <c r="I8148" s="32">
        <f>SUBTOTAL(9,I8145:I8147)</f>
        <v>265122398.29000002</v>
      </c>
      <c r="J8148" s="31">
        <f>SUBTOTAL(9,J8145:J8147)</f>
        <v>1.1076554895457524</v>
      </c>
      <c r="K8148" s="14">
        <f>SUBTOTAL(9,K8145:K8147)</f>
        <v>160897438.53</v>
      </c>
      <c r="L8148" s="14">
        <f>SUBTOTAL(9,L8145:L8147)</f>
        <v>218619488.29000002</v>
      </c>
      <c r="M8148" s="80">
        <f>SUBTOTAL(9,M8145:M8147)</f>
        <v>1.3587505822800126</v>
      </c>
    </row>
    <row r="8149" spans="2:13" ht="24.9" customHeight="1" outlineLevel="2" x14ac:dyDescent="0.3">
      <c r="B8149" s="47" t="s">
        <v>2133</v>
      </c>
      <c r="C8149" s="46" t="s">
        <v>44</v>
      </c>
      <c r="D8149" s="46" t="s">
        <v>539</v>
      </c>
      <c r="E8149" s="46" t="s">
        <v>2104</v>
      </c>
      <c r="F8149" s="45" t="s">
        <v>2103</v>
      </c>
      <c r="G8149" s="26" t="s">
        <v>0</v>
      </c>
      <c r="H8149" s="30">
        <v>8163389773</v>
      </c>
      <c r="I8149" s="30">
        <v>929421491.10000002</v>
      </c>
      <c r="J8149" s="36">
        <f>I8149/H8149</f>
        <v>0.11385239673034046</v>
      </c>
      <c r="K8149" s="30">
        <v>731456689.38999999</v>
      </c>
      <c r="L8149" s="30">
        <f>I8149</f>
        <v>929421491.10000002</v>
      </c>
      <c r="M8149" s="80">
        <f>L8149/K8149</f>
        <v>1.2706445980760572</v>
      </c>
    </row>
    <row r="8150" spans="2:13" ht="24.9" customHeight="1" outlineLevel="2" x14ac:dyDescent="0.3">
      <c r="B8150" s="47" t="s">
        <v>2133</v>
      </c>
      <c r="C8150" s="46" t="s">
        <v>44</v>
      </c>
      <c r="D8150" s="46" t="s">
        <v>539</v>
      </c>
      <c r="E8150" s="46" t="s">
        <v>2104</v>
      </c>
      <c r="F8150" s="45" t="s">
        <v>2103</v>
      </c>
      <c r="G8150" s="26" t="s">
        <v>7</v>
      </c>
      <c r="H8150" s="30">
        <v>-1632677955</v>
      </c>
      <c r="I8150" s="24"/>
      <c r="J8150" s="36"/>
      <c r="K8150" s="24"/>
      <c r="L8150" s="24"/>
      <c r="M8150" s="80" t="str">
        <f>IFERROR((Base_actualizacion!$L8146/Base_actualizacion!$K8146)," " )</f>
        <v xml:space="preserve"> </v>
      </c>
    </row>
    <row r="8151" spans="2:13" ht="24.9" customHeight="1" outlineLevel="2" x14ac:dyDescent="0.3">
      <c r="B8151" s="47" t="s">
        <v>2133</v>
      </c>
      <c r="C8151" s="46" t="s">
        <v>44</v>
      </c>
      <c r="D8151" s="46" t="s">
        <v>539</v>
      </c>
      <c r="E8151" s="46" t="s">
        <v>2104</v>
      </c>
      <c r="F8151" s="45" t="s">
        <v>2103</v>
      </c>
      <c r="G8151" s="26" t="s">
        <v>2136</v>
      </c>
      <c r="H8151" s="30">
        <v>307644750</v>
      </c>
      <c r="I8151" s="30">
        <v>307644750</v>
      </c>
      <c r="J8151" s="36">
        <f>I8151/H8151</f>
        <v>1</v>
      </c>
      <c r="K8151" s="24"/>
      <c r="L8151" s="24"/>
      <c r="M8151" s="80"/>
    </row>
    <row r="8152" spans="2:13" ht="24.9" customHeight="1" outlineLevel="1" x14ac:dyDescent="0.3">
      <c r="B8152" s="44" t="str">
        <f>B8151</f>
        <v>ASIGNACIONES DIRECTAS (20% DEL SGR)</v>
      </c>
      <c r="C8152" s="43" t="s">
        <v>44</v>
      </c>
      <c r="D8152" s="43" t="s">
        <v>539</v>
      </c>
      <c r="E8152" s="43" t="s">
        <v>2104</v>
      </c>
      <c r="F8152" s="42" t="s">
        <v>2103</v>
      </c>
      <c r="G8152" s="18" t="s">
        <v>3</v>
      </c>
      <c r="H8152" s="32">
        <f>SUBTOTAL(9,H8149:H8151)</f>
        <v>6838356568</v>
      </c>
      <c r="I8152" s="32">
        <f>SUBTOTAL(9,I8149:I8151)</f>
        <v>1237066241.0999999</v>
      </c>
      <c r="J8152" s="31">
        <f>SUBTOTAL(9,J8149:J8151)</f>
        <v>1.1138523967303404</v>
      </c>
      <c r="K8152" s="14">
        <f>SUBTOTAL(9,K8149:K8151)</f>
        <v>731456689.38999999</v>
      </c>
      <c r="L8152" s="14">
        <f>SUBTOTAL(9,L8149:L8151)</f>
        <v>929421491.10000002</v>
      </c>
      <c r="M8152" s="80">
        <f>SUBTOTAL(9,M8149:M8151)</f>
        <v>1.2706445980760572</v>
      </c>
    </row>
    <row r="8153" spans="2:13" ht="24.9" customHeight="1" outlineLevel="2" x14ac:dyDescent="0.3">
      <c r="B8153" s="47" t="s">
        <v>2133</v>
      </c>
      <c r="C8153" s="46" t="s">
        <v>44</v>
      </c>
      <c r="D8153" s="46" t="s">
        <v>539</v>
      </c>
      <c r="E8153" s="46" t="s">
        <v>1185</v>
      </c>
      <c r="F8153" s="45" t="s">
        <v>1184</v>
      </c>
      <c r="G8153" s="26" t="s">
        <v>0</v>
      </c>
      <c r="H8153" s="30">
        <v>2030134378</v>
      </c>
      <c r="I8153" s="30">
        <v>218619488.29000002</v>
      </c>
      <c r="J8153" s="36">
        <f>I8153/H8153</f>
        <v>0.10768720073859073</v>
      </c>
      <c r="K8153" s="30">
        <v>160845897.53</v>
      </c>
      <c r="L8153" s="30">
        <f>I8153</f>
        <v>218619488.29000002</v>
      </c>
      <c r="M8153" s="80">
        <f>L8153/K8153</f>
        <v>1.3591859764357648</v>
      </c>
    </row>
    <row r="8154" spans="2:13" ht="24.9" customHeight="1" outlineLevel="2" x14ac:dyDescent="0.3">
      <c r="B8154" s="47" t="s">
        <v>2133</v>
      </c>
      <c r="C8154" s="46" t="s">
        <v>44</v>
      </c>
      <c r="D8154" s="46" t="s">
        <v>539</v>
      </c>
      <c r="E8154" s="46" t="s">
        <v>1185</v>
      </c>
      <c r="F8154" s="45" t="s">
        <v>1184</v>
      </c>
      <c r="G8154" s="26" t="s">
        <v>7</v>
      </c>
      <c r="H8154" s="30">
        <v>-406026876</v>
      </c>
      <c r="I8154" s="24"/>
      <c r="J8154" s="36"/>
      <c r="K8154" s="24"/>
      <c r="L8154" s="24"/>
      <c r="M8154" s="80" t="str">
        <f>IFERROR((Base_actualizacion!$L8150/Base_actualizacion!$K8150)," " )</f>
        <v xml:space="preserve"> </v>
      </c>
    </row>
    <row r="8155" spans="2:13" ht="24.9" customHeight="1" outlineLevel="2" x14ac:dyDescent="0.3">
      <c r="B8155" s="47" t="s">
        <v>2133</v>
      </c>
      <c r="C8155" s="46" t="s">
        <v>44</v>
      </c>
      <c r="D8155" s="46" t="s">
        <v>539</v>
      </c>
      <c r="E8155" s="46" t="s">
        <v>1185</v>
      </c>
      <c r="F8155" s="45" t="s">
        <v>1184</v>
      </c>
      <c r="G8155" s="26" t="s">
        <v>2136</v>
      </c>
      <c r="H8155" s="30">
        <v>40031942</v>
      </c>
      <c r="I8155" s="30">
        <v>40031942</v>
      </c>
      <c r="J8155" s="36">
        <f>I8155/H8155</f>
        <v>1</v>
      </c>
      <c r="K8155" s="24"/>
      <c r="L8155" s="24"/>
      <c r="M8155" s="80"/>
    </row>
    <row r="8156" spans="2:13" ht="24.9" customHeight="1" outlineLevel="1" x14ac:dyDescent="0.3">
      <c r="B8156" s="44" t="str">
        <f>B8155</f>
        <v>ASIGNACIONES DIRECTAS (20% DEL SGR)</v>
      </c>
      <c r="C8156" s="43" t="s">
        <v>44</v>
      </c>
      <c r="D8156" s="43" t="s">
        <v>539</v>
      </c>
      <c r="E8156" s="43" t="s">
        <v>1185</v>
      </c>
      <c r="F8156" s="42" t="s">
        <v>1184</v>
      </c>
      <c r="G8156" s="18" t="s">
        <v>3</v>
      </c>
      <c r="H8156" s="32">
        <f>SUBTOTAL(9,H8153:H8155)</f>
        <v>1664139444</v>
      </c>
      <c r="I8156" s="32">
        <f>SUBTOTAL(9,I8153:I8155)</f>
        <v>258651430.29000002</v>
      </c>
      <c r="J8156" s="31">
        <f>SUBTOTAL(9,J8153:J8155)</f>
        <v>1.1076872007385907</v>
      </c>
      <c r="K8156" s="14">
        <f>SUBTOTAL(9,K8153:K8155)</f>
        <v>160845897.53</v>
      </c>
      <c r="L8156" s="14">
        <f>SUBTOTAL(9,L8153:L8155)</f>
        <v>218619488.29000002</v>
      </c>
      <c r="M8156" s="80">
        <f>SUBTOTAL(9,M8153:M8155)</f>
        <v>1.3591859764357648</v>
      </c>
    </row>
    <row r="8157" spans="2:13" ht="24.9" customHeight="1" outlineLevel="2" x14ac:dyDescent="0.3">
      <c r="B8157" s="47" t="s">
        <v>2133</v>
      </c>
      <c r="C8157" s="46" t="s">
        <v>44</v>
      </c>
      <c r="D8157" s="46" t="s">
        <v>539</v>
      </c>
      <c r="E8157" s="46" t="s">
        <v>1183</v>
      </c>
      <c r="F8157" s="45" t="s">
        <v>1182</v>
      </c>
      <c r="G8157" s="26" t="s">
        <v>0</v>
      </c>
      <c r="H8157" s="30">
        <v>2030430851</v>
      </c>
      <c r="I8157" s="30">
        <v>218754348.05000001</v>
      </c>
      <c r="J8157" s="36">
        <f>I8157/H8157</f>
        <v>0.10773789609346318</v>
      </c>
      <c r="K8157" s="30">
        <v>160870096.53</v>
      </c>
      <c r="L8157" s="30">
        <f>I8157</f>
        <v>218754348.05000001</v>
      </c>
      <c r="M8157" s="80">
        <f>L8157/K8157</f>
        <v>1.3598198345657448</v>
      </c>
    </row>
    <row r="8158" spans="2:13" ht="24.9" customHeight="1" outlineLevel="2" x14ac:dyDescent="0.3">
      <c r="B8158" s="47" t="s">
        <v>2133</v>
      </c>
      <c r="C8158" s="46" t="s">
        <v>44</v>
      </c>
      <c r="D8158" s="46" t="s">
        <v>539</v>
      </c>
      <c r="E8158" s="46" t="s">
        <v>1183</v>
      </c>
      <c r="F8158" s="45" t="s">
        <v>1182</v>
      </c>
      <c r="G8158" s="26" t="s">
        <v>7</v>
      </c>
      <c r="H8158" s="30">
        <v>-406086170</v>
      </c>
      <c r="I8158" s="24"/>
      <c r="J8158" s="36"/>
      <c r="K8158" s="24"/>
      <c r="L8158" s="24"/>
      <c r="M8158" s="80" t="str">
        <f>IFERROR((Base_actualizacion!$L8154/Base_actualizacion!$K8154)," " )</f>
        <v xml:space="preserve"> </v>
      </c>
    </row>
    <row r="8159" spans="2:13" ht="24.9" customHeight="1" outlineLevel="2" x14ac:dyDescent="0.3">
      <c r="B8159" s="47" t="s">
        <v>2133</v>
      </c>
      <c r="C8159" s="46" t="s">
        <v>44</v>
      </c>
      <c r="D8159" s="46" t="s">
        <v>539</v>
      </c>
      <c r="E8159" s="46" t="s">
        <v>1183</v>
      </c>
      <c r="F8159" s="45" t="s">
        <v>1182</v>
      </c>
      <c r="G8159" s="26" t="s">
        <v>2136</v>
      </c>
      <c r="H8159" s="30">
        <v>64197306</v>
      </c>
      <c r="I8159" s="30">
        <v>64197306</v>
      </c>
      <c r="J8159" s="36">
        <f>I8159/H8159</f>
        <v>1</v>
      </c>
      <c r="K8159" s="24"/>
      <c r="L8159" s="24"/>
      <c r="M8159" s="80"/>
    </row>
    <row r="8160" spans="2:13" ht="24.9" customHeight="1" outlineLevel="1" x14ac:dyDescent="0.3">
      <c r="B8160" s="44" t="str">
        <f>B8159</f>
        <v>ASIGNACIONES DIRECTAS (20% DEL SGR)</v>
      </c>
      <c r="C8160" s="43" t="s">
        <v>44</v>
      </c>
      <c r="D8160" s="43" t="s">
        <v>539</v>
      </c>
      <c r="E8160" s="43" t="s">
        <v>1183</v>
      </c>
      <c r="F8160" s="42" t="s">
        <v>1182</v>
      </c>
      <c r="G8160" s="18" t="s">
        <v>3</v>
      </c>
      <c r="H8160" s="32">
        <f>SUBTOTAL(9,H8157:H8159)</f>
        <v>1688541987</v>
      </c>
      <c r="I8160" s="32">
        <f>SUBTOTAL(9,I8157:I8159)</f>
        <v>282951654.05000001</v>
      </c>
      <c r="J8160" s="31">
        <f>SUBTOTAL(9,J8157:J8159)</f>
        <v>1.1077378960934632</v>
      </c>
      <c r="K8160" s="14">
        <f>SUBTOTAL(9,K8157:K8159)</f>
        <v>160870096.53</v>
      </c>
      <c r="L8160" s="14">
        <f>SUBTOTAL(9,L8157:L8159)</f>
        <v>218754348.05000001</v>
      </c>
      <c r="M8160" s="80">
        <f>SUBTOTAL(9,M8157:M8159)</f>
        <v>1.3598198345657448</v>
      </c>
    </row>
    <row r="8161" spans="2:13" ht="24.9" customHeight="1" outlineLevel="2" x14ac:dyDescent="0.3">
      <c r="B8161" s="47" t="s">
        <v>2133</v>
      </c>
      <c r="C8161" s="46" t="s">
        <v>44</v>
      </c>
      <c r="D8161" s="46" t="s">
        <v>539</v>
      </c>
      <c r="E8161" s="46" t="s">
        <v>2202</v>
      </c>
      <c r="F8161" s="45" t="s">
        <v>2201</v>
      </c>
      <c r="G8161" s="26" t="s">
        <v>0</v>
      </c>
      <c r="H8161" s="30">
        <v>2030134378</v>
      </c>
      <c r="I8161" s="30">
        <v>218619488.29000002</v>
      </c>
      <c r="J8161" s="36">
        <f>I8161/H8161</f>
        <v>0.10768720073859073</v>
      </c>
      <c r="K8161" s="30">
        <v>160845897.53</v>
      </c>
      <c r="L8161" s="30">
        <f>I8161</f>
        <v>218619488.29000002</v>
      </c>
      <c r="M8161" s="80">
        <f>L8161/K8161</f>
        <v>1.3591859764357648</v>
      </c>
    </row>
    <row r="8162" spans="2:13" ht="24.9" customHeight="1" outlineLevel="2" x14ac:dyDescent="0.3">
      <c r="B8162" s="47" t="s">
        <v>2133</v>
      </c>
      <c r="C8162" s="46" t="s">
        <v>44</v>
      </c>
      <c r="D8162" s="46" t="s">
        <v>539</v>
      </c>
      <c r="E8162" s="46" t="s">
        <v>2202</v>
      </c>
      <c r="F8162" s="45" t="s">
        <v>2201</v>
      </c>
      <c r="G8162" s="26" t="s">
        <v>7</v>
      </c>
      <c r="H8162" s="30">
        <v>-406026876</v>
      </c>
      <c r="I8162" s="24"/>
      <c r="J8162" s="36"/>
      <c r="K8162" s="24"/>
      <c r="L8162" s="24"/>
      <c r="M8162" s="80" t="str">
        <f>IFERROR((Base_actualizacion!$L8158/Base_actualizacion!$K8158)," " )</f>
        <v xml:space="preserve"> </v>
      </c>
    </row>
    <row r="8163" spans="2:13" ht="24.9" customHeight="1" outlineLevel="2" x14ac:dyDescent="0.3">
      <c r="B8163" s="47" t="s">
        <v>2133</v>
      </c>
      <c r="C8163" s="46" t="s">
        <v>44</v>
      </c>
      <c r="D8163" s="46" t="s">
        <v>539</v>
      </c>
      <c r="E8163" s="46" t="s">
        <v>2202</v>
      </c>
      <c r="F8163" s="45" t="s">
        <v>2201</v>
      </c>
      <c r="G8163" s="26" t="s">
        <v>2136</v>
      </c>
      <c r="H8163" s="30">
        <v>29972196</v>
      </c>
      <c r="I8163" s="30">
        <v>29972196</v>
      </c>
      <c r="J8163" s="36">
        <f>I8163/H8163</f>
        <v>1</v>
      </c>
      <c r="K8163" s="24"/>
      <c r="L8163" s="24"/>
      <c r="M8163" s="80"/>
    </row>
    <row r="8164" spans="2:13" ht="24.9" customHeight="1" outlineLevel="1" x14ac:dyDescent="0.3">
      <c r="B8164" s="44" t="str">
        <f>B8163</f>
        <v>ASIGNACIONES DIRECTAS (20% DEL SGR)</v>
      </c>
      <c r="C8164" s="43" t="s">
        <v>44</v>
      </c>
      <c r="D8164" s="43" t="s">
        <v>539</v>
      </c>
      <c r="E8164" s="43" t="s">
        <v>2202</v>
      </c>
      <c r="F8164" s="42" t="s">
        <v>2201</v>
      </c>
      <c r="G8164" s="18" t="s">
        <v>3</v>
      </c>
      <c r="H8164" s="32">
        <f>SUBTOTAL(9,H8161:H8163)</f>
        <v>1654079698</v>
      </c>
      <c r="I8164" s="32">
        <f>SUBTOTAL(9,I8161:I8163)</f>
        <v>248591684.29000002</v>
      </c>
      <c r="J8164" s="31">
        <f>SUBTOTAL(9,J8161:J8163)</f>
        <v>1.1076872007385907</v>
      </c>
      <c r="K8164" s="14">
        <f>SUBTOTAL(9,K8161:K8163)</f>
        <v>160845897.53</v>
      </c>
      <c r="L8164" s="14">
        <f>SUBTOTAL(9,L8161:L8163)</f>
        <v>218619488.29000002</v>
      </c>
      <c r="M8164" s="80">
        <f>SUBTOTAL(9,M8161:M8163)</f>
        <v>1.3591859764357648</v>
      </c>
    </row>
    <row r="8165" spans="2:13" ht="24.9" customHeight="1" outlineLevel="2" x14ac:dyDescent="0.3">
      <c r="B8165" s="47" t="s">
        <v>2133</v>
      </c>
      <c r="C8165" s="46" t="s">
        <v>44</v>
      </c>
      <c r="D8165" s="46" t="s">
        <v>539</v>
      </c>
      <c r="E8165" s="46" t="s">
        <v>1181</v>
      </c>
      <c r="F8165" s="45" t="s">
        <v>1180</v>
      </c>
      <c r="G8165" s="26" t="s">
        <v>0</v>
      </c>
      <c r="H8165" s="30">
        <v>2033691695</v>
      </c>
      <c r="I8165" s="30">
        <v>220257314.73000002</v>
      </c>
      <c r="J8165" s="36">
        <f>I8165/H8165</f>
        <v>0.10830418163752201</v>
      </c>
      <c r="K8165" s="30">
        <v>161138698.53</v>
      </c>
      <c r="L8165" s="30">
        <f>I8165</f>
        <v>220257314.73000002</v>
      </c>
      <c r="M8165" s="80">
        <f>L8165/K8165</f>
        <v>1.3668803132910596</v>
      </c>
    </row>
    <row r="8166" spans="2:13" ht="24.9" customHeight="1" outlineLevel="2" x14ac:dyDescent="0.3">
      <c r="B8166" s="47" t="s">
        <v>2133</v>
      </c>
      <c r="C8166" s="46" t="s">
        <v>44</v>
      </c>
      <c r="D8166" s="46" t="s">
        <v>539</v>
      </c>
      <c r="E8166" s="46" t="s">
        <v>1181</v>
      </c>
      <c r="F8166" s="45" t="s">
        <v>1180</v>
      </c>
      <c r="G8166" s="26" t="s">
        <v>7</v>
      </c>
      <c r="H8166" s="30">
        <v>-406738339</v>
      </c>
      <c r="I8166" s="24"/>
      <c r="J8166" s="36"/>
      <c r="K8166" s="24"/>
      <c r="L8166" s="24"/>
      <c r="M8166" s="80" t="str">
        <f>IFERROR((Base_actualizacion!$L8162/Base_actualizacion!$K8162)," " )</f>
        <v xml:space="preserve"> </v>
      </c>
    </row>
    <row r="8167" spans="2:13" ht="24.9" customHeight="1" outlineLevel="2" x14ac:dyDescent="0.3">
      <c r="B8167" s="47" t="s">
        <v>2133</v>
      </c>
      <c r="C8167" s="46" t="s">
        <v>44</v>
      </c>
      <c r="D8167" s="46" t="s">
        <v>539</v>
      </c>
      <c r="E8167" s="46" t="s">
        <v>1181</v>
      </c>
      <c r="F8167" s="45" t="s">
        <v>1180</v>
      </c>
      <c r="G8167" s="26" t="s">
        <v>2136</v>
      </c>
      <c r="H8167" s="30">
        <v>26705252</v>
      </c>
      <c r="I8167" s="30">
        <v>26705252</v>
      </c>
      <c r="J8167" s="36">
        <f>I8167/H8167</f>
        <v>1</v>
      </c>
      <c r="K8167" s="24"/>
      <c r="L8167" s="24"/>
      <c r="M8167" s="80"/>
    </row>
    <row r="8168" spans="2:13" ht="24.9" customHeight="1" outlineLevel="1" x14ac:dyDescent="0.3">
      <c r="B8168" s="44" t="str">
        <f>B8167</f>
        <v>ASIGNACIONES DIRECTAS (20% DEL SGR)</v>
      </c>
      <c r="C8168" s="43" t="s">
        <v>44</v>
      </c>
      <c r="D8168" s="43" t="s">
        <v>539</v>
      </c>
      <c r="E8168" s="43" t="s">
        <v>1181</v>
      </c>
      <c r="F8168" s="42" t="s">
        <v>1180</v>
      </c>
      <c r="G8168" s="18" t="s">
        <v>3</v>
      </c>
      <c r="H8168" s="32">
        <f>SUBTOTAL(9,H8165:H8167)</f>
        <v>1653658608</v>
      </c>
      <c r="I8168" s="32">
        <f>SUBTOTAL(9,I8165:I8167)</f>
        <v>246962566.73000002</v>
      </c>
      <c r="J8168" s="31">
        <f>SUBTOTAL(9,J8165:J8167)</f>
        <v>1.1083041816375221</v>
      </c>
      <c r="K8168" s="14">
        <f>SUBTOTAL(9,K8165:K8167)</f>
        <v>161138698.53</v>
      </c>
      <c r="L8168" s="14">
        <f>SUBTOTAL(9,L8165:L8167)</f>
        <v>220257314.73000002</v>
      </c>
      <c r="M8168" s="80">
        <f>SUBTOTAL(9,M8165:M8167)</f>
        <v>1.3668803132910596</v>
      </c>
    </row>
    <row r="8169" spans="2:13" ht="24.9" customHeight="1" outlineLevel="2" x14ac:dyDescent="0.3">
      <c r="B8169" s="47" t="s">
        <v>2133</v>
      </c>
      <c r="C8169" s="46" t="s">
        <v>336</v>
      </c>
      <c r="D8169" s="46" t="s">
        <v>973</v>
      </c>
      <c r="E8169" s="46" t="s">
        <v>1179</v>
      </c>
      <c r="F8169" s="45" t="s">
        <v>973</v>
      </c>
      <c r="G8169" s="26" t="s">
        <v>0</v>
      </c>
      <c r="H8169" s="30">
        <v>9613298164</v>
      </c>
      <c r="I8169" s="30">
        <v>893230018.6400001</v>
      </c>
      <c r="J8169" s="36">
        <f>I8169/H8169</f>
        <v>9.2916083887315509E-2</v>
      </c>
      <c r="K8169" s="30">
        <v>885751981</v>
      </c>
      <c r="L8169" s="30">
        <f>I8169</f>
        <v>893230018.6400001</v>
      </c>
      <c r="M8169" s="80">
        <f>L8169/K8169</f>
        <v>1.0084425864129116</v>
      </c>
    </row>
    <row r="8170" spans="2:13" ht="24.9" customHeight="1" outlineLevel="2" x14ac:dyDescent="0.3">
      <c r="B8170" s="47" t="s">
        <v>2133</v>
      </c>
      <c r="C8170" s="46" t="s">
        <v>336</v>
      </c>
      <c r="D8170" s="46" t="s">
        <v>973</v>
      </c>
      <c r="E8170" s="46" t="s">
        <v>1179</v>
      </c>
      <c r="F8170" s="45" t="s">
        <v>973</v>
      </c>
      <c r="G8170" s="26" t="s">
        <v>7</v>
      </c>
      <c r="H8170" s="30">
        <v>-1922659633</v>
      </c>
      <c r="I8170" s="24"/>
      <c r="J8170" s="36"/>
      <c r="K8170" s="24"/>
      <c r="L8170" s="24"/>
      <c r="M8170" s="80" t="str">
        <f>IFERROR((Base_actualizacion!$L8166/Base_actualizacion!$K8166)," " )</f>
        <v xml:space="preserve"> </v>
      </c>
    </row>
    <row r="8171" spans="2:13" ht="24.9" customHeight="1" outlineLevel="2" x14ac:dyDescent="0.3">
      <c r="B8171" s="47" t="s">
        <v>2133</v>
      </c>
      <c r="C8171" s="46" t="s">
        <v>336</v>
      </c>
      <c r="D8171" s="46" t="s">
        <v>973</v>
      </c>
      <c r="E8171" s="46" t="s">
        <v>1179</v>
      </c>
      <c r="F8171" s="45" t="s">
        <v>973</v>
      </c>
      <c r="G8171" s="26" t="s">
        <v>2137</v>
      </c>
      <c r="H8171" s="30">
        <v>115411266</v>
      </c>
      <c r="I8171" s="24"/>
      <c r="J8171" s="36">
        <f>IFERROR((H8171/I8171),0)</f>
        <v>0</v>
      </c>
      <c r="K8171" s="24"/>
      <c r="L8171" s="24"/>
      <c r="M8171" s="80"/>
    </row>
    <row r="8172" spans="2:13" ht="24.9" customHeight="1" outlineLevel="2" x14ac:dyDescent="0.3">
      <c r="B8172" s="47" t="s">
        <v>2133</v>
      </c>
      <c r="C8172" s="46" t="s">
        <v>336</v>
      </c>
      <c r="D8172" s="46" t="s">
        <v>973</v>
      </c>
      <c r="E8172" s="46" t="s">
        <v>1179</v>
      </c>
      <c r="F8172" s="45" t="s">
        <v>973</v>
      </c>
      <c r="G8172" s="26" t="s">
        <v>2136</v>
      </c>
      <c r="H8172" s="30">
        <v>751168346</v>
      </c>
      <c r="I8172" s="30">
        <v>751168346</v>
      </c>
      <c r="J8172" s="36">
        <f>I8172/H8172</f>
        <v>1</v>
      </c>
      <c r="K8172" s="24"/>
      <c r="L8172" s="24"/>
      <c r="M8172" s="80"/>
    </row>
    <row r="8173" spans="2:13" ht="24.9" customHeight="1" outlineLevel="1" x14ac:dyDescent="0.3">
      <c r="B8173" s="44" t="str">
        <f>B8172</f>
        <v>ASIGNACIONES DIRECTAS (20% DEL SGR)</v>
      </c>
      <c r="C8173" s="43" t="s">
        <v>336</v>
      </c>
      <c r="D8173" s="43" t="s">
        <v>973</v>
      </c>
      <c r="E8173" s="43" t="s">
        <v>1179</v>
      </c>
      <c r="F8173" s="42" t="s">
        <v>973</v>
      </c>
      <c r="G8173" s="18" t="s">
        <v>3</v>
      </c>
      <c r="H8173" s="32">
        <f>SUBTOTAL(9,H8169:H8172)</f>
        <v>8557218143</v>
      </c>
      <c r="I8173" s="32">
        <f>SUBTOTAL(9,I8169:I8172)</f>
        <v>1644398364.6400001</v>
      </c>
      <c r="J8173" s="31">
        <f>SUBTOTAL(9,J8169:J8172)</f>
        <v>1.0929160838873155</v>
      </c>
      <c r="K8173" s="14">
        <f>SUBTOTAL(9,K8169:K8172)</f>
        <v>885751981</v>
      </c>
      <c r="L8173" s="14">
        <f>SUBTOTAL(9,L8170:L8172)</f>
        <v>0</v>
      </c>
      <c r="M8173" s="80">
        <f>SUBTOTAL(9,M8169:M8172)</f>
        <v>1.0084425864129116</v>
      </c>
    </row>
    <row r="8174" spans="2:13" ht="24.9" customHeight="1" outlineLevel="2" x14ac:dyDescent="0.3">
      <c r="B8174" s="47" t="s">
        <v>2133</v>
      </c>
      <c r="C8174" s="46" t="s">
        <v>336</v>
      </c>
      <c r="D8174" s="46" t="s">
        <v>973</v>
      </c>
      <c r="E8174" s="46" t="s">
        <v>1178</v>
      </c>
      <c r="F8174" s="45" t="s">
        <v>1177</v>
      </c>
      <c r="G8174" s="26" t="s">
        <v>0</v>
      </c>
      <c r="H8174" s="30">
        <v>2127752</v>
      </c>
      <c r="I8174" s="30">
        <v>305972.8</v>
      </c>
      <c r="J8174" s="36">
        <f>I8174/H8174</f>
        <v>0.14380096928589423</v>
      </c>
      <c r="K8174" s="30">
        <v>184630</v>
      </c>
      <c r="L8174" s="30">
        <f>I8174</f>
        <v>305972.8</v>
      </c>
      <c r="M8174" s="80">
        <f>L8174/K8174</f>
        <v>1.657221469966961</v>
      </c>
    </row>
    <row r="8175" spans="2:13" ht="24.9" customHeight="1" outlineLevel="2" x14ac:dyDescent="0.3">
      <c r="B8175" s="47" t="s">
        <v>2133</v>
      </c>
      <c r="C8175" s="46" t="s">
        <v>336</v>
      </c>
      <c r="D8175" s="46" t="s">
        <v>973</v>
      </c>
      <c r="E8175" s="46" t="s">
        <v>1178</v>
      </c>
      <c r="F8175" s="45" t="s">
        <v>1177</v>
      </c>
      <c r="G8175" s="26" t="s">
        <v>7</v>
      </c>
      <c r="H8175" s="30">
        <v>-425550</v>
      </c>
      <c r="I8175" s="24"/>
      <c r="J8175" s="36"/>
      <c r="K8175" s="24"/>
      <c r="L8175" s="24"/>
      <c r="M8175" s="80" t="str">
        <f>IFERROR((Base_actualizacion!$L8171/Base_actualizacion!$K8171)," " )</f>
        <v xml:space="preserve"> </v>
      </c>
    </row>
    <row r="8176" spans="2:13" ht="24.9" customHeight="1" outlineLevel="2" x14ac:dyDescent="0.3">
      <c r="B8176" s="47" t="s">
        <v>2133</v>
      </c>
      <c r="C8176" s="46" t="s">
        <v>336</v>
      </c>
      <c r="D8176" s="46" t="s">
        <v>973</v>
      </c>
      <c r="E8176" s="46" t="s">
        <v>1178</v>
      </c>
      <c r="F8176" s="45" t="s">
        <v>1177</v>
      </c>
      <c r="G8176" s="26" t="s">
        <v>2136</v>
      </c>
      <c r="H8176" s="30">
        <v>202070</v>
      </c>
      <c r="I8176" s="30">
        <v>202070</v>
      </c>
      <c r="J8176" s="36">
        <f>I8176/H8176</f>
        <v>1</v>
      </c>
      <c r="K8176" s="24"/>
      <c r="L8176" s="24"/>
      <c r="M8176" s="80"/>
    </row>
    <row r="8177" spans="2:13" ht="24.9" customHeight="1" outlineLevel="1" x14ac:dyDescent="0.3">
      <c r="B8177" s="44" t="str">
        <f>B8176</f>
        <v>ASIGNACIONES DIRECTAS (20% DEL SGR)</v>
      </c>
      <c r="C8177" s="43" t="s">
        <v>336</v>
      </c>
      <c r="D8177" s="43" t="s">
        <v>973</v>
      </c>
      <c r="E8177" s="43" t="s">
        <v>1178</v>
      </c>
      <c r="F8177" s="42" t="s">
        <v>1177</v>
      </c>
      <c r="G8177" s="18" t="s">
        <v>3</v>
      </c>
      <c r="H8177" s="32">
        <f>SUBTOTAL(9,H8174:H8176)</f>
        <v>1904272</v>
      </c>
      <c r="I8177" s="32">
        <f>SUBTOTAL(9,I8174:I8176)</f>
        <v>508042.8</v>
      </c>
      <c r="J8177" s="31">
        <f>SUBTOTAL(9,J8174:J8176)</f>
        <v>1.1438009692858941</v>
      </c>
      <c r="K8177" s="14">
        <f>SUBTOTAL(9,K8174:K8176)</f>
        <v>184630</v>
      </c>
      <c r="L8177" s="14">
        <f>SUBTOTAL(9,L8174:L8176)</f>
        <v>305972.8</v>
      </c>
      <c r="M8177" s="80">
        <f>SUBTOTAL(9,M8174:M8176)</f>
        <v>1.657221469966961</v>
      </c>
    </row>
    <row r="8178" spans="2:13" ht="24.9" customHeight="1" outlineLevel="2" x14ac:dyDescent="0.3">
      <c r="B8178" s="47" t="s">
        <v>2133</v>
      </c>
      <c r="C8178" s="46" t="s">
        <v>336</v>
      </c>
      <c r="D8178" s="46" t="s">
        <v>973</v>
      </c>
      <c r="E8178" s="46" t="s">
        <v>1176</v>
      </c>
      <c r="F8178" s="45" t="s">
        <v>744</v>
      </c>
      <c r="G8178" s="26" t="s">
        <v>2136</v>
      </c>
      <c r="H8178" s="30">
        <v>2332</v>
      </c>
      <c r="I8178" s="30">
        <v>2332</v>
      </c>
      <c r="J8178" s="36">
        <f>I8178/H8178</f>
        <v>1</v>
      </c>
      <c r="K8178" s="24"/>
      <c r="L8178" s="24"/>
      <c r="M8178" s="80"/>
    </row>
    <row r="8179" spans="2:13" ht="24.9" customHeight="1" outlineLevel="1" x14ac:dyDescent="0.3">
      <c r="B8179" s="44" t="str">
        <f>B8178</f>
        <v>ASIGNACIONES DIRECTAS (20% DEL SGR)</v>
      </c>
      <c r="C8179" s="43" t="s">
        <v>336</v>
      </c>
      <c r="D8179" s="43" t="s">
        <v>973</v>
      </c>
      <c r="E8179" s="43" t="s">
        <v>1176</v>
      </c>
      <c r="F8179" s="42" t="s">
        <v>744</v>
      </c>
      <c r="G8179" s="18" t="s">
        <v>3</v>
      </c>
      <c r="H8179" s="32">
        <f>SUBTOTAL(9,H8178:H8178)</f>
        <v>2332</v>
      </c>
      <c r="I8179" s="32">
        <f>SUBTOTAL(9,I8178:I8178)</f>
        <v>2332</v>
      </c>
      <c r="J8179" s="31">
        <f>SUBTOTAL(9,J8178:J8178)</f>
        <v>1</v>
      </c>
      <c r="K8179" s="14">
        <f>SUBTOTAL(9,K8178:K8178)</f>
        <v>0</v>
      </c>
      <c r="L8179" s="14">
        <f>SUBTOTAL(9,L8176:L8178)</f>
        <v>0</v>
      </c>
      <c r="M8179" s="80">
        <f>SUBTOTAL(9,M8178:M8178)</f>
        <v>0</v>
      </c>
    </row>
    <row r="8180" spans="2:13" ht="24.9" customHeight="1" outlineLevel="2" x14ac:dyDescent="0.3">
      <c r="B8180" s="47" t="s">
        <v>2133</v>
      </c>
      <c r="C8180" s="46" t="s">
        <v>336</v>
      </c>
      <c r="D8180" s="46" t="s">
        <v>973</v>
      </c>
      <c r="E8180" s="46" t="s">
        <v>1175</v>
      </c>
      <c r="F8180" s="45" t="s">
        <v>1174</v>
      </c>
      <c r="G8180" s="26" t="s">
        <v>0</v>
      </c>
      <c r="H8180" s="30">
        <v>807277</v>
      </c>
      <c r="I8180" s="30">
        <v>0</v>
      </c>
      <c r="J8180" s="36">
        <f>I8180/H8180</f>
        <v>0</v>
      </c>
      <c r="K8180" s="30">
        <v>71934</v>
      </c>
      <c r="L8180" s="30">
        <f>I8180</f>
        <v>0</v>
      </c>
      <c r="M8180" s="80">
        <f>L8180/K8180</f>
        <v>0</v>
      </c>
    </row>
    <row r="8181" spans="2:13" ht="24.9" customHeight="1" outlineLevel="2" x14ac:dyDescent="0.3">
      <c r="B8181" s="47" t="s">
        <v>2133</v>
      </c>
      <c r="C8181" s="46" t="s">
        <v>336</v>
      </c>
      <c r="D8181" s="46" t="s">
        <v>973</v>
      </c>
      <c r="E8181" s="46" t="s">
        <v>1175</v>
      </c>
      <c r="F8181" s="45" t="s">
        <v>1174</v>
      </c>
      <c r="G8181" s="26" t="s">
        <v>7</v>
      </c>
      <c r="H8181" s="30">
        <v>-161455</v>
      </c>
      <c r="I8181" s="24"/>
      <c r="J8181" s="36"/>
      <c r="K8181" s="24"/>
      <c r="L8181" s="24"/>
      <c r="M8181" s="80" t="str">
        <f>IFERROR((Base_actualizacion!$L8176/Base_actualizacion!$K8176)," " )</f>
        <v xml:space="preserve"> </v>
      </c>
    </row>
    <row r="8182" spans="2:13" ht="24.9" customHeight="1" outlineLevel="2" x14ac:dyDescent="0.3">
      <c r="B8182" s="47" t="s">
        <v>2133</v>
      </c>
      <c r="C8182" s="46" t="s">
        <v>336</v>
      </c>
      <c r="D8182" s="46" t="s">
        <v>973</v>
      </c>
      <c r="E8182" s="46" t="s">
        <v>1175</v>
      </c>
      <c r="F8182" s="45" t="s">
        <v>1174</v>
      </c>
      <c r="G8182" s="26" t="s">
        <v>2136</v>
      </c>
      <c r="H8182" s="30">
        <v>2025157</v>
      </c>
      <c r="I8182" s="30">
        <v>2025157</v>
      </c>
      <c r="J8182" s="36">
        <f>I8182/H8182</f>
        <v>1</v>
      </c>
      <c r="K8182" s="24"/>
      <c r="L8182" s="24"/>
      <c r="M8182" s="80"/>
    </row>
    <row r="8183" spans="2:13" ht="24.9" customHeight="1" outlineLevel="1" x14ac:dyDescent="0.3">
      <c r="B8183" s="44" t="str">
        <f>B8182</f>
        <v>ASIGNACIONES DIRECTAS (20% DEL SGR)</v>
      </c>
      <c r="C8183" s="43" t="s">
        <v>336</v>
      </c>
      <c r="D8183" s="43" t="s">
        <v>973</v>
      </c>
      <c r="E8183" s="43" t="s">
        <v>1175</v>
      </c>
      <c r="F8183" s="42" t="s">
        <v>1174</v>
      </c>
      <c r="G8183" s="18" t="s">
        <v>3</v>
      </c>
      <c r="H8183" s="32">
        <f>SUBTOTAL(9,H8180:H8182)</f>
        <v>2670979</v>
      </c>
      <c r="I8183" s="32">
        <f>SUBTOTAL(9,I8180:I8182)</f>
        <v>2025157</v>
      </c>
      <c r="J8183" s="31">
        <f>SUBTOTAL(9,J8180:J8182)</f>
        <v>1</v>
      </c>
      <c r="K8183" s="14">
        <f>SUBTOTAL(9,K8180:K8182)</f>
        <v>71934</v>
      </c>
      <c r="L8183" s="14">
        <f>SUBTOTAL(9,L8180:L8182)</f>
        <v>0</v>
      </c>
      <c r="M8183" s="80">
        <f>SUBTOTAL(9,M8180:M8182)</f>
        <v>0</v>
      </c>
    </row>
    <row r="8184" spans="2:13" ht="24.9" customHeight="1" outlineLevel="2" x14ac:dyDescent="0.3">
      <c r="B8184" s="47" t="s">
        <v>2133</v>
      </c>
      <c r="C8184" s="46" t="s">
        <v>336</v>
      </c>
      <c r="D8184" s="46" t="s">
        <v>973</v>
      </c>
      <c r="E8184" s="46" t="s">
        <v>1171</v>
      </c>
      <c r="F8184" s="45" t="s">
        <v>1170</v>
      </c>
      <c r="G8184" s="26" t="s">
        <v>2136</v>
      </c>
      <c r="H8184" s="30">
        <v>128504</v>
      </c>
      <c r="I8184" s="30">
        <v>128504</v>
      </c>
      <c r="J8184" s="36">
        <f>I8184/H8184</f>
        <v>1</v>
      </c>
      <c r="K8184" s="24"/>
      <c r="L8184" s="24"/>
      <c r="M8184" s="80"/>
    </row>
    <row r="8185" spans="2:13" ht="24.9" customHeight="1" outlineLevel="1" x14ac:dyDescent="0.3">
      <c r="B8185" s="44" t="str">
        <f>B8184</f>
        <v>ASIGNACIONES DIRECTAS (20% DEL SGR)</v>
      </c>
      <c r="C8185" s="43" t="s">
        <v>336</v>
      </c>
      <c r="D8185" s="43" t="s">
        <v>973</v>
      </c>
      <c r="E8185" s="43" t="s">
        <v>1171</v>
      </c>
      <c r="F8185" s="42" t="s">
        <v>1170</v>
      </c>
      <c r="G8185" s="18" t="s">
        <v>3</v>
      </c>
      <c r="H8185" s="32">
        <f>SUBTOTAL(9,H8184:H8184)</f>
        <v>128504</v>
      </c>
      <c r="I8185" s="32">
        <f>SUBTOTAL(9,I8184:I8184)</f>
        <v>128504</v>
      </c>
      <c r="J8185" s="31">
        <f>SUBTOTAL(9,J8184:J8184)</f>
        <v>1</v>
      </c>
      <c r="K8185" s="14">
        <f>SUBTOTAL(9,K8184:K8184)</f>
        <v>0</v>
      </c>
      <c r="L8185" s="14">
        <f>SUBTOTAL(9,L8182:L8184)</f>
        <v>0</v>
      </c>
      <c r="M8185" s="80">
        <f>SUBTOTAL(9,M8184:M8184)</f>
        <v>0</v>
      </c>
    </row>
    <row r="8186" spans="2:13" ht="24.9" customHeight="1" outlineLevel="2" x14ac:dyDescent="0.3">
      <c r="B8186" s="47" t="s">
        <v>2133</v>
      </c>
      <c r="C8186" s="46" t="s">
        <v>336</v>
      </c>
      <c r="D8186" s="46" t="s">
        <v>973</v>
      </c>
      <c r="E8186" s="46" t="s">
        <v>1169</v>
      </c>
      <c r="F8186" s="45" t="s">
        <v>1168</v>
      </c>
      <c r="G8186" s="26" t="s">
        <v>0</v>
      </c>
      <c r="H8186" s="30">
        <v>237116</v>
      </c>
      <c r="I8186" s="30">
        <v>0</v>
      </c>
      <c r="J8186" s="36">
        <f>I8186/H8186</f>
        <v>0</v>
      </c>
      <c r="K8186" s="30">
        <v>21131</v>
      </c>
      <c r="L8186" s="30">
        <f>I8186</f>
        <v>0</v>
      </c>
      <c r="M8186" s="80">
        <f>L8186/K8186</f>
        <v>0</v>
      </c>
    </row>
    <row r="8187" spans="2:13" ht="24.9" customHeight="1" outlineLevel="2" x14ac:dyDescent="0.3">
      <c r="B8187" s="47" t="s">
        <v>2133</v>
      </c>
      <c r="C8187" s="46" t="s">
        <v>336</v>
      </c>
      <c r="D8187" s="46" t="s">
        <v>973</v>
      </c>
      <c r="E8187" s="46" t="s">
        <v>1169</v>
      </c>
      <c r="F8187" s="45" t="s">
        <v>1168</v>
      </c>
      <c r="G8187" s="26" t="s">
        <v>7</v>
      </c>
      <c r="H8187" s="30">
        <v>-47423</v>
      </c>
      <c r="I8187" s="24"/>
      <c r="J8187" s="36"/>
      <c r="K8187" s="24"/>
      <c r="L8187" s="24"/>
      <c r="M8187" s="80" t="str">
        <f>IFERROR((Base_actualizacion!$L8182/Base_actualizacion!$K8182)," " )</f>
        <v xml:space="preserve"> </v>
      </c>
    </row>
    <row r="8188" spans="2:13" ht="24.9" customHeight="1" outlineLevel="2" x14ac:dyDescent="0.3">
      <c r="B8188" s="47" t="s">
        <v>2133</v>
      </c>
      <c r="C8188" s="46" t="s">
        <v>336</v>
      </c>
      <c r="D8188" s="46" t="s">
        <v>973</v>
      </c>
      <c r="E8188" s="46" t="s">
        <v>1169</v>
      </c>
      <c r="F8188" s="45" t="s">
        <v>1168</v>
      </c>
      <c r="G8188" s="26" t="s">
        <v>2136</v>
      </c>
      <c r="H8188" s="30">
        <v>76626</v>
      </c>
      <c r="I8188" s="30">
        <v>76626</v>
      </c>
      <c r="J8188" s="36">
        <f>I8188/H8188</f>
        <v>1</v>
      </c>
      <c r="K8188" s="24"/>
      <c r="L8188" s="24"/>
      <c r="M8188" s="80"/>
    </row>
    <row r="8189" spans="2:13" ht="24.9" customHeight="1" outlineLevel="1" x14ac:dyDescent="0.3">
      <c r="B8189" s="44" t="str">
        <f>B8188</f>
        <v>ASIGNACIONES DIRECTAS (20% DEL SGR)</v>
      </c>
      <c r="C8189" s="43" t="s">
        <v>336</v>
      </c>
      <c r="D8189" s="43" t="s">
        <v>973</v>
      </c>
      <c r="E8189" s="43" t="s">
        <v>1169</v>
      </c>
      <c r="F8189" s="42" t="s">
        <v>1168</v>
      </c>
      <c r="G8189" s="18" t="s">
        <v>3</v>
      </c>
      <c r="H8189" s="32">
        <f>SUBTOTAL(9,H8186:H8188)</f>
        <v>266319</v>
      </c>
      <c r="I8189" s="32">
        <f>SUBTOTAL(9,I8186:I8188)</f>
        <v>76626</v>
      </c>
      <c r="J8189" s="31">
        <f>SUBTOTAL(9,J8186:J8188)</f>
        <v>1</v>
      </c>
      <c r="K8189" s="14">
        <f>SUBTOTAL(9,K8186:K8188)</f>
        <v>21131</v>
      </c>
      <c r="L8189" s="14">
        <f>SUBTOTAL(9,L8186:L8188)</f>
        <v>0</v>
      </c>
      <c r="M8189" s="80">
        <f>SUBTOTAL(9,M8186:M8188)</f>
        <v>0</v>
      </c>
    </row>
    <row r="8190" spans="2:13" ht="24.9" customHeight="1" outlineLevel="2" x14ac:dyDescent="0.3">
      <c r="B8190" s="47" t="s">
        <v>2133</v>
      </c>
      <c r="C8190" s="46" t="s">
        <v>336</v>
      </c>
      <c r="D8190" s="46" t="s">
        <v>973</v>
      </c>
      <c r="E8190" s="46" t="s">
        <v>1165</v>
      </c>
      <c r="F8190" s="45" t="s">
        <v>1164</v>
      </c>
      <c r="G8190" s="26" t="s">
        <v>0</v>
      </c>
      <c r="H8190" s="30">
        <v>25936193</v>
      </c>
      <c r="I8190" s="30">
        <v>0</v>
      </c>
      <c r="J8190" s="36">
        <f>I8190/H8190</f>
        <v>0</v>
      </c>
      <c r="K8190" s="30">
        <v>2219399</v>
      </c>
      <c r="L8190" s="30">
        <f>I8190</f>
        <v>0</v>
      </c>
      <c r="M8190" s="80">
        <f>L8190/K8190</f>
        <v>0</v>
      </c>
    </row>
    <row r="8191" spans="2:13" ht="24.9" customHeight="1" outlineLevel="2" x14ac:dyDescent="0.3">
      <c r="B8191" s="47" t="s">
        <v>2133</v>
      </c>
      <c r="C8191" s="46" t="s">
        <v>336</v>
      </c>
      <c r="D8191" s="46" t="s">
        <v>973</v>
      </c>
      <c r="E8191" s="46" t="s">
        <v>1165</v>
      </c>
      <c r="F8191" s="45" t="s">
        <v>1164</v>
      </c>
      <c r="G8191" s="26" t="s">
        <v>7</v>
      </c>
      <c r="H8191" s="30">
        <v>-5187239</v>
      </c>
      <c r="I8191" s="24"/>
      <c r="J8191" s="36"/>
      <c r="K8191" s="24"/>
      <c r="L8191" s="24"/>
      <c r="M8191" s="80" t="str">
        <f>IFERROR((Base_actualizacion!$L8187/Base_actualizacion!$K8187)," " )</f>
        <v xml:space="preserve"> </v>
      </c>
    </row>
    <row r="8192" spans="2:13" ht="24.9" customHeight="1" outlineLevel="2" x14ac:dyDescent="0.3">
      <c r="B8192" s="47" t="s">
        <v>2133</v>
      </c>
      <c r="C8192" s="46" t="s">
        <v>336</v>
      </c>
      <c r="D8192" s="46" t="s">
        <v>973</v>
      </c>
      <c r="E8192" s="46" t="s">
        <v>1165</v>
      </c>
      <c r="F8192" s="45" t="s">
        <v>1164</v>
      </c>
      <c r="G8192" s="26" t="s">
        <v>2136</v>
      </c>
      <c r="H8192" s="30">
        <v>1452624</v>
      </c>
      <c r="I8192" s="30">
        <v>1452624</v>
      </c>
      <c r="J8192" s="36">
        <f>I8192/H8192</f>
        <v>1</v>
      </c>
      <c r="K8192" s="24"/>
      <c r="L8192" s="24"/>
      <c r="M8192" s="80"/>
    </row>
    <row r="8193" spans="2:13" ht="24.9" customHeight="1" outlineLevel="1" x14ac:dyDescent="0.3">
      <c r="B8193" s="44" t="str">
        <f>B8192</f>
        <v>ASIGNACIONES DIRECTAS (20% DEL SGR)</v>
      </c>
      <c r="C8193" s="43" t="s">
        <v>336</v>
      </c>
      <c r="D8193" s="43" t="s">
        <v>973</v>
      </c>
      <c r="E8193" s="43" t="s">
        <v>1165</v>
      </c>
      <c r="F8193" s="42" t="s">
        <v>1164</v>
      </c>
      <c r="G8193" s="18" t="s">
        <v>3</v>
      </c>
      <c r="H8193" s="32">
        <f>SUBTOTAL(9,H8190:H8192)</f>
        <v>22201578</v>
      </c>
      <c r="I8193" s="32">
        <f>SUBTOTAL(9,I8190:I8192)</f>
        <v>1452624</v>
      </c>
      <c r="J8193" s="31">
        <f>SUBTOTAL(9,J8190:J8192)</f>
        <v>1</v>
      </c>
      <c r="K8193" s="14">
        <f>SUBTOTAL(9,K8190:K8192)</f>
        <v>2219399</v>
      </c>
      <c r="L8193" s="14">
        <f>SUBTOTAL(9,L8190:L8192)</f>
        <v>0</v>
      </c>
      <c r="M8193" s="80">
        <f>SUBTOTAL(9,M8190:M8192)</f>
        <v>0</v>
      </c>
    </row>
    <row r="8194" spans="2:13" ht="24.9" customHeight="1" outlineLevel="2" x14ac:dyDescent="0.3">
      <c r="B8194" s="47" t="s">
        <v>2133</v>
      </c>
      <c r="C8194" s="46" t="s">
        <v>336</v>
      </c>
      <c r="D8194" s="46" t="s">
        <v>973</v>
      </c>
      <c r="E8194" s="46" t="s">
        <v>1160</v>
      </c>
      <c r="F8194" s="45" t="s">
        <v>1159</v>
      </c>
      <c r="G8194" s="26" t="s">
        <v>0</v>
      </c>
      <c r="H8194" s="30">
        <v>3395857</v>
      </c>
      <c r="I8194" s="30">
        <v>0</v>
      </c>
      <c r="J8194" s="36">
        <f>I8194/H8194</f>
        <v>0</v>
      </c>
      <c r="K8194" s="30">
        <v>302455</v>
      </c>
      <c r="L8194" s="30">
        <f>I8194</f>
        <v>0</v>
      </c>
      <c r="M8194" s="80">
        <f>L8194/K8194</f>
        <v>0</v>
      </c>
    </row>
    <row r="8195" spans="2:13" ht="24.9" customHeight="1" outlineLevel="2" x14ac:dyDescent="0.3">
      <c r="B8195" s="47" t="s">
        <v>2133</v>
      </c>
      <c r="C8195" s="46" t="s">
        <v>336</v>
      </c>
      <c r="D8195" s="46" t="s">
        <v>973</v>
      </c>
      <c r="E8195" s="46" t="s">
        <v>1160</v>
      </c>
      <c r="F8195" s="45" t="s">
        <v>1159</v>
      </c>
      <c r="G8195" s="26" t="s">
        <v>7</v>
      </c>
      <c r="H8195" s="30">
        <v>-679171</v>
      </c>
      <c r="I8195" s="24"/>
      <c r="J8195" s="36"/>
      <c r="K8195" s="24"/>
      <c r="L8195" s="24"/>
      <c r="M8195" s="80" t="str">
        <f>IFERROR((Base_actualizacion!$L8191/Base_actualizacion!$K8191)," " )</f>
        <v xml:space="preserve"> </v>
      </c>
    </row>
    <row r="8196" spans="2:13" ht="24.9" customHeight="1" outlineLevel="2" x14ac:dyDescent="0.3">
      <c r="B8196" s="47" t="s">
        <v>2133</v>
      </c>
      <c r="C8196" s="46" t="s">
        <v>336</v>
      </c>
      <c r="D8196" s="46" t="s">
        <v>973</v>
      </c>
      <c r="E8196" s="46" t="s">
        <v>1160</v>
      </c>
      <c r="F8196" s="45" t="s">
        <v>1159</v>
      </c>
      <c r="G8196" s="26" t="s">
        <v>2136</v>
      </c>
      <c r="H8196" s="30">
        <v>795986</v>
      </c>
      <c r="I8196" s="30">
        <v>795986</v>
      </c>
      <c r="J8196" s="36">
        <f>I8196/H8196</f>
        <v>1</v>
      </c>
      <c r="K8196" s="24"/>
      <c r="L8196" s="24"/>
      <c r="M8196" s="80"/>
    </row>
    <row r="8197" spans="2:13" ht="24.9" customHeight="1" outlineLevel="1" x14ac:dyDescent="0.3">
      <c r="B8197" s="44" t="str">
        <f>B8196</f>
        <v>ASIGNACIONES DIRECTAS (20% DEL SGR)</v>
      </c>
      <c r="C8197" s="43" t="s">
        <v>336</v>
      </c>
      <c r="D8197" s="43" t="s">
        <v>973</v>
      </c>
      <c r="E8197" s="43" t="s">
        <v>1160</v>
      </c>
      <c r="F8197" s="42" t="s">
        <v>1159</v>
      </c>
      <c r="G8197" s="18" t="s">
        <v>3</v>
      </c>
      <c r="H8197" s="32">
        <f>SUBTOTAL(9,H8194:H8196)</f>
        <v>3512672</v>
      </c>
      <c r="I8197" s="32">
        <f>SUBTOTAL(9,I8194:I8196)</f>
        <v>795986</v>
      </c>
      <c r="J8197" s="31">
        <f>SUBTOTAL(9,J8194:J8196)</f>
        <v>1</v>
      </c>
      <c r="K8197" s="14">
        <f>SUBTOTAL(9,K8194:K8196)</f>
        <v>302455</v>
      </c>
      <c r="L8197" s="14">
        <f>SUBTOTAL(9,L8194:L8196)</f>
        <v>0</v>
      </c>
      <c r="M8197" s="80">
        <f>SUBTOTAL(9,M8194:M8196)</f>
        <v>0</v>
      </c>
    </row>
    <row r="8198" spans="2:13" ht="24.9" customHeight="1" outlineLevel="2" x14ac:dyDescent="0.3">
      <c r="B8198" s="47" t="s">
        <v>2133</v>
      </c>
      <c r="C8198" s="46" t="s">
        <v>336</v>
      </c>
      <c r="D8198" s="46" t="s">
        <v>973</v>
      </c>
      <c r="E8198" s="46" t="s">
        <v>1158</v>
      </c>
      <c r="F8198" s="45" t="s">
        <v>1157</v>
      </c>
      <c r="G8198" s="26" t="s">
        <v>0</v>
      </c>
      <c r="H8198" s="30">
        <v>37187007</v>
      </c>
      <c r="I8198" s="30">
        <v>0</v>
      </c>
      <c r="J8198" s="36">
        <f>I8198/H8198</f>
        <v>0</v>
      </c>
      <c r="K8198" s="30">
        <v>3419550</v>
      </c>
      <c r="L8198" s="30">
        <f>I8198</f>
        <v>0</v>
      </c>
      <c r="M8198" s="80">
        <f>L8198/K8198</f>
        <v>0</v>
      </c>
    </row>
    <row r="8199" spans="2:13" ht="24.9" customHeight="1" outlineLevel="2" x14ac:dyDescent="0.3">
      <c r="B8199" s="47" t="s">
        <v>2133</v>
      </c>
      <c r="C8199" s="46" t="s">
        <v>336</v>
      </c>
      <c r="D8199" s="46" t="s">
        <v>973</v>
      </c>
      <c r="E8199" s="46" t="s">
        <v>1158</v>
      </c>
      <c r="F8199" s="45" t="s">
        <v>1157</v>
      </c>
      <c r="G8199" s="26" t="s">
        <v>7</v>
      </c>
      <c r="H8199" s="30">
        <v>-7437401</v>
      </c>
      <c r="I8199" s="24"/>
      <c r="J8199" s="36"/>
      <c r="K8199" s="24"/>
      <c r="L8199" s="24"/>
      <c r="M8199" s="80" t="str">
        <f>IFERROR((Base_actualizacion!$L8195/Base_actualizacion!$K8195)," " )</f>
        <v xml:space="preserve"> </v>
      </c>
    </row>
    <row r="8200" spans="2:13" ht="24.9" customHeight="1" outlineLevel="2" x14ac:dyDescent="0.3">
      <c r="B8200" s="47" t="s">
        <v>2133</v>
      </c>
      <c r="C8200" s="46" t="s">
        <v>336</v>
      </c>
      <c r="D8200" s="46" t="s">
        <v>973</v>
      </c>
      <c r="E8200" s="46" t="s">
        <v>1158</v>
      </c>
      <c r="F8200" s="45" t="s">
        <v>1157</v>
      </c>
      <c r="G8200" s="26" t="s">
        <v>2136</v>
      </c>
      <c r="H8200" s="30">
        <v>18300695</v>
      </c>
      <c r="I8200" s="30">
        <v>18300695</v>
      </c>
      <c r="J8200" s="36">
        <f>I8200/H8200</f>
        <v>1</v>
      </c>
      <c r="K8200" s="24"/>
      <c r="L8200" s="24"/>
      <c r="M8200" s="80"/>
    </row>
    <row r="8201" spans="2:13" ht="24.9" customHeight="1" outlineLevel="1" x14ac:dyDescent="0.3">
      <c r="B8201" s="44" t="str">
        <f>B8200</f>
        <v>ASIGNACIONES DIRECTAS (20% DEL SGR)</v>
      </c>
      <c r="C8201" s="43" t="s">
        <v>336</v>
      </c>
      <c r="D8201" s="43" t="s">
        <v>973</v>
      </c>
      <c r="E8201" s="43" t="s">
        <v>1158</v>
      </c>
      <c r="F8201" s="42" t="s">
        <v>1157</v>
      </c>
      <c r="G8201" s="18" t="s">
        <v>3</v>
      </c>
      <c r="H8201" s="32">
        <f>SUBTOTAL(9,H8198:H8200)</f>
        <v>48050301</v>
      </c>
      <c r="I8201" s="32">
        <f>SUBTOTAL(9,I8198:I8200)</f>
        <v>18300695</v>
      </c>
      <c r="J8201" s="31">
        <f>SUBTOTAL(9,J8198:J8200)</f>
        <v>1</v>
      </c>
      <c r="K8201" s="14">
        <f>SUBTOTAL(9,K8198:K8200)</f>
        <v>3419550</v>
      </c>
      <c r="L8201" s="14">
        <f>SUBTOTAL(9,L8198:L8200)</f>
        <v>0</v>
      </c>
      <c r="M8201" s="80">
        <f>SUBTOTAL(9,M8198:M8200)</f>
        <v>0</v>
      </c>
    </row>
    <row r="8202" spans="2:13" ht="24.9" customHeight="1" outlineLevel="2" x14ac:dyDescent="0.3">
      <c r="B8202" s="47" t="s">
        <v>2133</v>
      </c>
      <c r="C8202" s="46" t="s">
        <v>336</v>
      </c>
      <c r="D8202" s="46" t="s">
        <v>973</v>
      </c>
      <c r="E8202" s="46" t="s">
        <v>1156</v>
      </c>
      <c r="F8202" s="45" t="s">
        <v>1155</v>
      </c>
      <c r="G8202" s="26" t="s">
        <v>0</v>
      </c>
      <c r="H8202" s="30">
        <v>15871882</v>
      </c>
      <c r="I8202" s="30">
        <v>2161998.7999999998</v>
      </c>
      <c r="J8202" s="36">
        <f>I8202/H8202</f>
        <v>0.13621565482908704</v>
      </c>
      <c r="K8202" s="30">
        <v>1387810</v>
      </c>
      <c r="L8202" s="30">
        <f>I8202</f>
        <v>2161998.7999999998</v>
      </c>
      <c r="M8202" s="80">
        <f>L8202/K8202</f>
        <v>1.5578492733155114</v>
      </c>
    </row>
    <row r="8203" spans="2:13" ht="24.9" customHeight="1" outlineLevel="2" x14ac:dyDescent="0.3">
      <c r="B8203" s="47" t="s">
        <v>2133</v>
      </c>
      <c r="C8203" s="46" t="s">
        <v>336</v>
      </c>
      <c r="D8203" s="46" t="s">
        <v>973</v>
      </c>
      <c r="E8203" s="46" t="s">
        <v>1156</v>
      </c>
      <c r="F8203" s="45" t="s">
        <v>1155</v>
      </c>
      <c r="G8203" s="26" t="s">
        <v>7</v>
      </c>
      <c r="H8203" s="30">
        <v>-3174376</v>
      </c>
      <c r="I8203" s="24"/>
      <c r="J8203" s="36"/>
      <c r="K8203" s="24"/>
      <c r="L8203" s="24"/>
      <c r="M8203" s="80" t="str">
        <f>IFERROR((Base_actualizacion!$L8199/Base_actualizacion!$K8199)," " )</f>
        <v xml:space="preserve"> </v>
      </c>
    </row>
    <row r="8204" spans="2:13" ht="24.9" customHeight="1" outlineLevel="2" x14ac:dyDescent="0.3">
      <c r="B8204" s="47" t="s">
        <v>2133</v>
      </c>
      <c r="C8204" s="46" t="s">
        <v>336</v>
      </c>
      <c r="D8204" s="46" t="s">
        <v>973</v>
      </c>
      <c r="E8204" s="46" t="s">
        <v>1156</v>
      </c>
      <c r="F8204" s="45" t="s">
        <v>1155</v>
      </c>
      <c r="G8204" s="26" t="s">
        <v>2136</v>
      </c>
      <c r="H8204" s="30">
        <v>2556683</v>
      </c>
      <c r="I8204" s="30">
        <v>2556683</v>
      </c>
      <c r="J8204" s="36">
        <f>I8204/H8204</f>
        <v>1</v>
      </c>
      <c r="K8204" s="24"/>
      <c r="L8204" s="24"/>
      <c r="M8204" s="80"/>
    </row>
    <row r="8205" spans="2:13" ht="24.9" customHeight="1" outlineLevel="1" x14ac:dyDescent="0.3">
      <c r="B8205" s="44" t="str">
        <f>B8204</f>
        <v>ASIGNACIONES DIRECTAS (20% DEL SGR)</v>
      </c>
      <c r="C8205" s="43" t="s">
        <v>336</v>
      </c>
      <c r="D8205" s="43" t="s">
        <v>973</v>
      </c>
      <c r="E8205" s="43" t="s">
        <v>1156</v>
      </c>
      <c r="F8205" s="42" t="s">
        <v>1155</v>
      </c>
      <c r="G8205" s="18" t="s">
        <v>3</v>
      </c>
      <c r="H8205" s="32">
        <f>SUBTOTAL(9,H8202:H8204)</f>
        <v>15254189</v>
      </c>
      <c r="I8205" s="32">
        <f>SUBTOTAL(9,I8202:I8204)</f>
        <v>4718681.8</v>
      </c>
      <c r="J8205" s="31">
        <f>SUBTOTAL(9,J8202:J8204)</f>
        <v>1.1362156548290869</v>
      </c>
      <c r="K8205" s="14">
        <f>SUBTOTAL(9,K8202:K8204)</f>
        <v>1387810</v>
      </c>
      <c r="L8205" s="14">
        <f>SUBTOTAL(9,L8202:L8204)</f>
        <v>2161998.7999999998</v>
      </c>
      <c r="M8205" s="80">
        <f>SUBTOTAL(9,M8202:M8204)</f>
        <v>1.5578492733155114</v>
      </c>
    </row>
    <row r="8206" spans="2:13" ht="24.9" customHeight="1" outlineLevel="2" x14ac:dyDescent="0.3">
      <c r="B8206" s="47" t="s">
        <v>2133</v>
      </c>
      <c r="C8206" s="46" t="s">
        <v>336</v>
      </c>
      <c r="D8206" s="46" t="s">
        <v>973</v>
      </c>
      <c r="E8206" s="46" t="s">
        <v>1154</v>
      </c>
      <c r="F8206" s="45" t="s">
        <v>1153</v>
      </c>
      <c r="G8206" s="26" t="s">
        <v>0</v>
      </c>
      <c r="H8206" s="30">
        <v>2564452</v>
      </c>
      <c r="I8206" s="30">
        <v>0</v>
      </c>
      <c r="J8206" s="36">
        <f>I8206/H8206</f>
        <v>0</v>
      </c>
      <c r="K8206" s="30">
        <v>243064</v>
      </c>
      <c r="L8206" s="30">
        <f>I8206</f>
        <v>0</v>
      </c>
      <c r="M8206" s="80">
        <f>L8206/K8206</f>
        <v>0</v>
      </c>
    </row>
    <row r="8207" spans="2:13" ht="24.9" customHeight="1" outlineLevel="2" x14ac:dyDescent="0.3">
      <c r="B8207" s="47" t="s">
        <v>2133</v>
      </c>
      <c r="C8207" s="46" t="s">
        <v>336</v>
      </c>
      <c r="D8207" s="46" t="s">
        <v>973</v>
      </c>
      <c r="E8207" s="46" t="s">
        <v>1154</v>
      </c>
      <c r="F8207" s="45" t="s">
        <v>1153</v>
      </c>
      <c r="G8207" s="26" t="s">
        <v>7</v>
      </c>
      <c r="H8207" s="30">
        <v>-512890</v>
      </c>
      <c r="I8207" s="24"/>
      <c r="J8207" s="36"/>
      <c r="K8207" s="24"/>
      <c r="L8207" s="24"/>
      <c r="M8207" s="80" t="str">
        <f>IFERROR((Base_actualizacion!$L8203/Base_actualizacion!$K8203)," " )</f>
        <v xml:space="preserve"> </v>
      </c>
    </row>
    <row r="8208" spans="2:13" ht="24.9" customHeight="1" outlineLevel="2" x14ac:dyDescent="0.3">
      <c r="B8208" s="47" t="s">
        <v>2133</v>
      </c>
      <c r="C8208" s="46" t="s">
        <v>336</v>
      </c>
      <c r="D8208" s="46" t="s">
        <v>973</v>
      </c>
      <c r="E8208" s="46" t="s">
        <v>1154</v>
      </c>
      <c r="F8208" s="45" t="s">
        <v>1153</v>
      </c>
      <c r="G8208" s="26" t="s">
        <v>2137</v>
      </c>
      <c r="H8208" s="30">
        <v>37329</v>
      </c>
      <c r="I8208" s="24"/>
      <c r="J8208" s="36">
        <f>IFERROR((H8208/I8208),0)</f>
        <v>0</v>
      </c>
      <c r="K8208" s="24"/>
      <c r="L8208" s="24"/>
      <c r="M8208" s="80"/>
    </row>
    <row r="8209" spans="2:13" ht="24.9" customHeight="1" outlineLevel="2" x14ac:dyDescent="0.3">
      <c r="B8209" s="47" t="s">
        <v>2133</v>
      </c>
      <c r="C8209" s="46" t="s">
        <v>336</v>
      </c>
      <c r="D8209" s="46" t="s">
        <v>973</v>
      </c>
      <c r="E8209" s="46" t="s">
        <v>1154</v>
      </c>
      <c r="F8209" s="45" t="s">
        <v>1153</v>
      </c>
      <c r="G8209" s="26" t="s">
        <v>2136</v>
      </c>
      <c r="H8209" s="30">
        <v>4699676</v>
      </c>
      <c r="I8209" s="30">
        <v>4699676</v>
      </c>
      <c r="J8209" s="36">
        <f>I8209/H8209</f>
        <v>1</v>
      </c>
      <c r="K8209" s="24"/>
      <c r="L8209" s="24"/>
      <c r="M8209" s="80"/>
    </row>
    <row r="8210" spans="2:13" ht="24.9" customHeight="1" outlineLevel="1" x14ac:dyDescent="0.3">
      <c r="B8210" s="44" t="str">
        <f>B8209</f>
        <v>ASIGNACIONES DIRECTAS (20% DEL SGR)</v>
      </c>
      <c r="C8210" s="43" t="s">
        <v>336</v>
      </c>
      <c r="D8210" s="43" t="s">
        <v>973</v>
      </c>
      <c r="E8210" s="43" t="s">
        <v>1154</v>
      </c>
      <c r="F8210" s="42" t="s">
        <v>1153</v>
      </c>
      <c r="G8210" s="18" t="s">
        <v>3</v>
      </c>
      <c r="H8210" s="32">
        <f>SUBTOTAL(9,H8206:H8209)</f>
        <v>6788567</v>
      </c>
      <c r="I8210" s="32">
        <f>SUBTOTAL(9,I8206:I8209)</f>
        <v>4699676</v>
      </c>
      <c r="J8210" s="31">
        <f>SUBTOTAL(9,J8206:J8209)</f>
        <v>1</v>
      </c>
      <c r="K8210" s="14">
        <f>SUBTOTAL(9,K8206:K8209)</f>
        <v>243064</v>
      </c>
      <c r="L8210" s="14">
        <f>SUBTOTAL(9,L8207:L8209)</f>
        <v>0</v>
      </c>
      <c r="M8210" s="80">
        <f>SUBTOTAL(9,M8206:M8209)</f>
        <v>0</v>
      </c>
    </row>
    <row r="8211" spans="2:13" ht="24.9" customHeight="1" outlineLevel="2" x14ac:dyDescent="0.3">
      <c r="B8211" s="47" t="s">
        <v>2133</v>
      </c>
      <c r="C8211" s="46" t="s">
        <v>336</v>
      </c>
      <c r="D8211" s="46" t="s">
        <v>973</v>
      </c>
      <c r="E8211" s="46" t="s">
        <v>1152</v>
      </c>
      <c r="F8211" s="45" t="s">
        <v>1151</v>
      </c>
      <c r="G8211" s="26" t="s">
        <v>0</v>
      </c>
      <c r="H8211" s="30">
        <v>582568</v>
      </c>
      <c r="I8211" s="30">
        <v>0</v>
      </c>
      <c r="J8211" s="36">
        <f>I8211/H8211</f>
        <v>0</v>
      </c>
      <c r="K8211" s="30">
        <v>51912</v>
      </c>
      <c r="L8211" s="30">
        <f>I8211</f>
        <v>0</v>
      </c>
      <c r="M8211" s="80">
        <f>L8211/K8211</f>
        <v>0</v>
      </c>
    </row>
    <row r="8212" spans="2:13" ht="24.9" customHeight="1" outlineLevel="2" x14ac:dyDescent="0.3">
      <c r="B8212" s="47" t="s">
        <v>2133</v>
      </c>
      <c r="C8212" s="46" t="s">
        <v>336</v>
      </c>
      <c r="D8212" s="46" t="s">
        <v>973</v>
      </c>
      <c r="E8212" s="46" t="s">
        <v>1152</v>
      </c>
      <c r="F8212" s="45" t="s">
        <v>1151</v>
      </c>
      <c r="G8212" s="26" t="s">
        <v>7</v>
      </c>
      <c r="H8212" s="30">
        <v>-116514</v>
      </c>
      <c r="I8212" s="24"/>
      <c r="J8212" s="36"/>
      <c r="K8212" s="24"/>
      <c r="L8212" s="24"/>
      <c r="M8212" s="80" t="str">
        <f>IFERROR((Base_actualizacion!$L8208/Base_actualizacion!$K8208)," " )</f>
        <v xml:space="preserve"> </v>
      </c>
    </row>
    <row r="8213" spans="2:13" ht="24.9" customHeight="1" outlineLevel="2" x14ac:dyDescent="0.3">
      <c r="B8213" s="47" t="s">
        <v>2133</v>
      </c>
      <c r="C8213" s="46" t="s">
        <v>336</v>
      </c>
      <c r="D8213" s="46" t="s">
        <v>973</v>
      </c>
      <c r="E8213" s="46" t="s">
        <v>1152</v>
      </c>
      <c r="F8213" s="45" t="s">
        <v>1151</v>
      </c>
      <c r="G8213" s="26" t="s">
        <v>2136</v>
      </c>
      <c r="H8213" s="30">
        <v>16044585</v>
      </c>
      <c r="I8213" s="30">
        <v>16044585</v>
      </c>
      <c r="J8213" s="36">
        <f>I8213/H8213</f>
        <v>1</v>
      </c>
      <c r="K8213" s="24"/>
      <c r="L8213" s="24"/>
      <c r="M8213" s="80"/>
    </row>
    <row r="8214" spans="2:13" ht="24.9" customHeight="1" outlineLevel="1" x14ac:dyDescent="0.3">
      <c r="B8214" s="44" t="str">
        <f>B8213</f>
        <v>ASIGNACIONES DIRECTAS (20% DEL SGR)</v>
      </c>
      <c r="C8214" s="43" t="s">
        <v>336</v>
      </c>
      <c r="D8214" s="43" t="s">
        <v>973</v>
      </c>
      <c r="E8214" s="43" t="s">
        <v>1152</v>
      </c>
      <c r="F8214" s="42" t="s">
        <v>1151</v>
      </c>
      <c r="G8214" s="18" t="s">
        <v>3</v>
      </c>
      <c r="H8214" s="32">
        <f>SUBTOTAL(9,H8211:H8213)</f>
        <v>16510639</v>
      </c>
      <c r="I8214" s="32">
        <f>SUBTOTAL(9,I8211:I8213)</f>
        <v>16044585</v>
      </c>
      <c r="J8214" s="31">
        <f>SUBTOTAL(9,J8211:J8213)</f>
        <v>1</v>
      </c>
      <c r="K8214" s="14">
        <f>SUBTOTAL(9,K8211:K8213)</f>
        <v>51912</v>
      </c>
      <c r="L8214" s="14">
        <f>SUBTOTAL(9,L8211:L8213)</f>
        <v>0</v>
      </c>
      <c r="M8214" s="80">
        <f>SUBTOTAL(9,M8211:M8213)</f>
        <v>0</v>
      </c>
    </row>
    <row r="8215" spans="2:13" ht="24.9" customHeight="1" outlineLevel="2" x14ac:dyDescent="0.3">
      <c r="B8215" s="47" t="s">
        <v>2133</v>
      </c>
      <c r="C8215" s="46" t="s">
        <v>336</v>
      </c>
      <c r="D8215" s="46" t="s">
        <v>973</v>
      </c>
      <c r="E8215" s="46" t="s">
        <v>1150</v>
      </c>
      <c r="F8215" s="45" t="s">
        <v>1149</v>
      </c>
      <c r="G8215" s="26" t="s">
        <v>0</v>
      </c>
      <c r="H8215" s="30">
        <v>14574098</v>
      </c>
      <c r="I8215" s="30">
        <v>0</v>
      </c>
      <c r="J8215" s="36">
        <f>I8215/H8215</f>
        <v>0</v>
      </c>
      <c r="K8215" s="30">
        <v>1300692</v>
      </c>
      <c r="L8215" s="30">
        <f>I8215</f>
        <v>0</v>
      </c>
      <c r="M8215" s="80">
        <f>L8215/K8215</f>
        <v>0</v>
      </c>
    </row>
    <row r="8216" spans="2:13" ht="24.9" customHeight="1" outlineLevel="2" x14ac:dyDescent="0.3">
      <c r="B8216" s="47" t="s">
        <v>2133</v>
      </c>
      <c r="C8216" s="46" t="s">
        <v>336</v>
      </c>
      <c r="D8216" s="46" t="s">
        <v>973</v>
      </c>
      <c r="E8216" s="46" t="s">
        <v>1150</v>
      </c>
      <c r="F8216" s="45" t="s">
        <v>1149</v>
      </c>
      <c r="G8216" s="26" t="s">
        <v>7</v>
      </c>
      <c r="H8216" s="30">
        <v>-2914820</v>
      </c>
      <c r="I8216" s="24"/>
      <c r="J8216" s="36"/>
      <c r="K8216" s="24"/>
      <c r="L8216" s="24"/>
      <c r="M8216" s="80" t="str">
        <f>IFERROR((Base_actualizacion!$L8212/Base_actualizacion!$K8212)," " )</f>
        <v xml:space="preserve"> </v>
      </c>
    </row>
    <row r="8217" spans="2:13" ht="24.9" customHeight="1" outlineLevel="2" x14ac:dyDescent="0.3">
      <c r="B8217" s="47" t="s">
        <v>2133</v>
      </c>
      <c r="C8217" s="46" t="s">
        <v>336</v>
      </c>
      <c r="D8217" s="46" t="s">
        <v>973</v>
      </c>
      <c r="E8217" s="46" t="s">
        <v>1150</v>
      </c>
      <c r="F8217" s="45" t="s">
        <v>1149</v>
      </c>
      <c r="G8217" s="26" t="s">
        <v>2136</v>
      </c>
      <c r="H8217" s="30">
        <v>4425161</v>
      </c>
      <c r="I8217" s="30">
        <v>4425161</v>
      </c>
      <c r="J8217" s="36">
        <f>I8217/H8217</f>
        <v>1</v>
      </c>
      <c r="K8217" s="24"/>
      <c r="L8217" s="24"/>
      <c r="M8217" s="80"/>
    </row>
    <row r="8218" spans="2:13" ht="24.9" customHeight="1" outlineLevel="1" x14ac:dyDescent="0.3">
      <c r="B8218" s="44" t="str">
        <f>B8217</f>
        <v>ASIGNACIONES DIRECTAS (20% DEL SGR)</v>
      </c>
      <c r="C8218" s="43" t="s">
        <v>336</v>
      </c>
      <c r="D8218" s="43" t="s">
        <v>973</v>
      </c>
      <c r="E8218" s="43" t="s">
        <v>1150</v>
      </c>
      <c r="F8218" s="42" t="s">
        <v>1149</v>
      </c>
      <c r="G8218" s="18" t="s">
        <v>3</v>
      </c>
      <c r="H8218" s="32">
        <f>SUBTOTAL(9,H8215:H8217)</f>
        <v>16084439</v>
      </c>
      <c r="I8218" s="32">
        <f>SUBTOTAL(9,I8215:I8217)</f>
        <v>4425161</v>
      </c>
      <c r="J8218" s="31">
        <f>SUBTOTAL(9,J8215:J8217)</f>
        <v>1</v>
      </c>
      <c r="K8218" s="14">
        <f>SUBTOTAL(9,K8215:K8217)</f>
        <v>1300692</v>
      </c>
      <c r="L8218" s="14">
        <f>SUBTOTAL(9,L8215:L8217)</f>
        <v>0</v>
      </c>
      <c r="M8218" s="80">
        <f>SUBTOTAL(9,M8215:M8217)</f>
        <v>0</v>
      </c>
    </row>
    <row r="8219" spans="2:13" ht="24.9" customHeight="1" outlineLevel="2" x14ac:dyDescent="0.3">
      <c r="B8219" s="47" t="s">
        <v>2133</v>
      </c>
      <c r="C8219" s="46" t="s">
        <v>336</v>
      </c>
      <c r="D8219" s="46" t="s">
        <v>973</v>
      </c>
      <c r="E8219" s="46" t="s">
        <v>1148</v>
      </c>
      <c r="F8219" s="45" t="s">
        <v>1147</v>
      </c>
      <c r="G8219" s="26" t="s">
        <v>0</v>
      </c>
      <c r="H8219" s="30">
        <v>260355</v>
      </c>
      <c r="I8219" s="30">
        <v>14900.78</v>
      </c>
      <c r="J8219" s="36">
        <f>I8219/H8219</f>
        <v>5.723254786733499E-2</v>
      </c>
      <c r="K8219" s="30">
        <v>21310</v>
      </c>
      <c r="L8219" s="30">
        <f>I8219</f>
        <v>14900.78</v>
      </c>
      <c r="M8219" s="80">
        <f>L8219/K8219</f>
        <v>0.6992388549976537</v>
      </c>
    </row>
    <row r="8220" spans="2:13" ht="24.9" customHeight="1" outlineLevel="2" x14ac:dyDescent="0.3">
      <c r="B8220" s="47" t="s">
        <v>2133</v>
      </c>
      <c r="C8220" s="46" t="s">
        <v>336</v>
      </c>
      <c r="D8220" s="46" t="s">
        <v>973</v>
      </c>
      <c r="E8220" s="46" t="s">
        <v>1148</v>
      </c>
      <c r="F8220" s="45" t="s">
        <v>1147</v>
      </c>
      <c r="G8220" s="26" t="s">
        <v>7</v>
      </c>
      <c r="H8220" s="30">
        <v>-52071</v>
      </c>
      <c r="I8220" s="24"/>
      <c r="J8220" s="36"/>
      <c r="K8220" s="24"/>
      <c r="L8220" s="24"/>
      <c r="M8220" s="80" t="str">
        <f>IFERROR((Base_actualizacion!$L8216/Base_actualizacion!$K8216)," " )</f>
        <v xml:space="preserve"> </v>
      </c>
    </row>
    <row r="8221" spans="2:13" ht="24.9" customHeight="1" outlineLevel="2" x14ac:dyDescent="0.3">
      <c r="B8221" s="47" t="s">
        <v>2133</v>
      </c>
      <c r="C8221" s="46" t="s">
        <v>336</v>
      </c>
      <c r="D8221" s="46" t="s">
        <v>973</v>
      </c>
      <c r="E8221" s="46" t="s">
        <v>1148</v>
      </c>
      <c r="F8221" s="45" t="s">
        <v>1147</v>
      </c>
      <c r="G8221" s="26" t="s">
        <v>2136</v>
      </c>
      <c r="H8221" s="30">
        <v>519731</v>
      </c>
      <c r="I8221" s="30">
        <v>519731</v>
      </c>
      <c r="J8221" s="36">
        <f>I8221/H8221</f>
        <v>1</v>
      </c>
      <c r="K8221" s="24"/>
      <c r="L8221" s="24"/>
      <c r="M8221" s="80"/>
    </row>
    <row r="8222" spans="2:13" ht="24.9" customHeight="1" outlineLevel="1" x14ac:dyDescent="0.3">
      <c r="B8222" s="44" t="str">
        <f>B8221</f>
        <v>ASIGNACIONES DIRECTAS (20% DEL SGR)</v>
      </c>
      <c r="C8222" s="43" t="s">
        <v>336</v>
      </c>
      <c r="D8222" s="43" t="s">
        <v>973</v>
      </c>
      <c r="E8222" s="43" t="s">
        <v>1148</v>
      </c>
      <c r="F8222" s="42" t="s">
        <v>1147</v>
      </c>
      <c r="G8222" s="18" t="s">
        <v>3</v>
      </c>
      <c r="H8222" s="32">
        <f>SUBTOTAL(9,H8219:H8221)</f>
        <v>728015</v>
      </c>
      <c r="I8222" s="32">
        <f>SUBTOTAL(9,I8219:I8221)</f>
        <v>534631.78</v>
      </c>
      <c r="J8222" s="31">
        <f>SUBTOTAL(9,J8219:J8221)</f>
        <v>1.057232547867335</v>
      </c>
      <c r="K8222" s="14">
        <f>SUBTOTAL(9,K8219:K8221)</f>
        <v>21310</v>
      </c>
      <c r="L8222" s="14">
        <f>SUBTOTAL(9,L8219:L8221)</f>
        <v>14900.78</v>
      </c>
      <c r="M8222" s="80">
        <f>SUBTOTAL(9,M8219:M8221)</f>
        <v>0.6992388549976537</v>
      </c>
    </row>
    <row r="8223" spans="2:13" ht="24.9" customHeight="1" outlineLevel="2" x14ac:dyDescent="0.3">
      <c r="B8223" s="47" t="s">
        <v>2133</v>
      </c>
      <c r="C8223" s="46" t="s">
        <v>336</v>
      </c>
      <c r="D8223" s="46" t="s">
        <v>973</v>
      </c>
      <c r="E8223" s="46" t="s">
        <v>1146</v>
      </c>
      <c r="F8223" s="45" t="s">
        <v>1145</v>
      </c>
      <c r="G8223" s="26" t="s">
        <v>2136</v>
      </c>
      <c r="H8223" s="30">
        <v>20333</v>
      </c>
      <c r="I8223" s="30">
        <v>20333</v>
      </c>
      <c r="J8223" s="36">
        <f>I8223/H8223</f>
        <v>1</v>
      </c>
      <c r="K8223" s="24"/>
      <c r="L8223" s="24"/>
      <c r="M8223" s="80"/>
    </row>
    <row r="8224" spans="2:13" ht="24.9" customHeight="1" outlineLevel="1" x14ac:dyDescent="0.3">
      <c r="B8224" s="44" t="str">
        <f>B8223</f>
        <v>ASIGNACIONES DIRECTAS (20% DEL SGR)</v>
      </c>
      <c r="C8224" s="43" t="s">
        <v>336</v>
      </c>
      <c r="D8224" s="43" t="s">
        <v>973</v>
      </c>
      <c r="E8224" s="43" t="s">
        <v>1146</v>
      </c>
      <c r="F8224" s="42" t="s">
        <v>1145</v>
      </c>
      <c r="G8224" s="18" t="s">
        <v>3</v>
      </c>
      <c r="H8224" s="32">
        <f>SUBTOTAL(9,H8223:H8223)</f>
        <v>20333</v>
      </c>
      <c r="I8224" s="32">
        <f>SUBTOTAL(9,I8223:I8223)</f>
        <v>20333</v>
      </c>
      <c r="J8224" s="31">
        <f>SUBTOTAL(9,J8223:J8223)</f>
        <v>1</v>
      </c>
      <c r="K8224" s="14">
        <f>SUBTOTAL(9,K8223:K8223)</f>
        <v>0</v>
      </c>
      <c r="L8224" s="14">
        <f>SUBTOTAL(9,L8221:L8223)</f>
        <v>0</v>
      </c>
      <c r="M8224" s="80">
        <f>SUBTOTAL(9,M8223:M8223)</f>
        <v>0</v>
      </c>
    </row>
    <row r="8225" spans="2:13" ht="24.9" customHeight="1" outlineLevel="2" x14ac:dyDescent="0.3">
      <c r="B8225" s="47" t="s">
        <v>2133</v>
      </c>
      <c r="C8225" s="46" t="s">
        <v>336</v>
      </c>
      <c r="D8225" s="46" t="s">
        <v>973</v>
      </c>
      <c r="E8225" s="46" t="s">
        <v>1144</v>
      </c>
      <c r="F8225" s="45" t="s">
        <v>1143</v>
      </c>
      <c r="G8225" s="26" t="s">
        <v>0</v>
      </c>
      <c r="H8225" s="30">
        <v>15957133</v>
      </c>
      <c r="I8225" s="30">
        <v>2772584.8</v>
      </c>
      <c r="J8225" s="36">
        <f>I8225/H8225</f>
        <v>0.17375206435892962</v>
      </c>
      <c r="K8225" s="30">
        <v>1419692</v>
      </c>
      <c r="L8225" s="30">
        <f>I8225</f>
        <v>2772584.8</v>
      </c>
      <c r="M8225" s="80">
        <f>L8225/K8225</f>
        <v>1.9529481042366934</v>
      </c>
    </row>
    <row r="8226" spans="2:13" ht="24.9" customHeight="1" outlineLevel="2" x14ac:dyDescent="0.3">
      <c r="B8226" s="47" t="s">
        <v>2133</v>
      </c>
      <c r="C8226" s="46" t="s">
        <v>336</v>
      </c>
      <c r="D8226" s="46" t="s">
        <v>973</v>
      </c>
      <c r="E8226" s="46" t="s">
        <v>1144</v>
      </c>
      <c r="F8226" s="45" t="s">
        <v>1143</v>
      </c>
      <c r="G8226" s="26" t="s">
        <v>7</v>
      </c>
      <c r="H8226" s="30">
        <v>-3191427</v>
      </c>
      <c r="I8226" s="24"/>
      <c r="J8226" s="36"/>
      <c r="K8226" s="24"/>
      <c r="L8226" s="24"/>
      <c r="M8226" s="80" t="str">
        <f>IFERROR((Base_actualizacion!$L8221/Base_actualizacion!$K8221)," " )</f>
        <v xml:space="preserve"> </v>
      </c>
    </row>
    <row r="8227" spans="2:13" ht="24.9" customHeight="1" outlineLevel="2" x14ac:dyDescent="0.3">
      <c r="B8227" s="47" t="s">
        <v>2133</v>
      </c>
      <c r="C8227" s="46" t="s">
        <v>336</v>
      </c>
      <c r="D8227" s="46" t="s">
        <v>973</v>
      </c>
      <c r="E8227" s="46" t="s">
        <v>1144</v>
      </c>
      <c r="F8227" s="45" t="s">
        <v>1143</v>
      </c>
      <c r="G8227" s="26" t="s">
        <v>2137</v>
      </c>
      <c r="H8227" s="30">
        <v>66798</v>
      </c>
      <c r="I8227" s="24"/>
      <c r="J8227" s="36">
        <f>IFERROR((H8227/I8227),0)</f>
        <v>0</v>
      </c>
      <c r="K8227" s="24"/>
      <c r="L8227" s="24"/>
      <c r="M8227" s="80"/>
    </row>
    <row r="8228" spans="2:13" ht="24.9" customHeight="1" outlineLevel="2" x14ac:dyDescent="0.3">
      <c r="B8228" s="47" t="s">
        <v>2133</v>
      </c>
      <c r="C8228" s="46" t="s">
        <v>336</v>
      </c>
      <c r="D8228" s="46" t="s">
        <v>973</v>
      </c>
      <c r="E8228" s="46" t="s">
        <v>1144</v>
      </c>
      <c r="F8228" s="45" t="s">
        <v>1143</v>
      </c>
      <c r="G8228" s="26" t="s">
        <v>2136</v>
      </c>
      <c r="H8228" s="30">
        <v>1703610</v>
      </c>
      <c r="I8228" s="30">
        <v>1703610</v>
      </c>
      <c r="J8228" s="36">
        <f>I8228/H8228</f>
        <v>1</v>
      </c>
      <c r="K8228" s="24"/>
      <c r="L8228" s="24"/>
      <c r="M8228" s="80"/>
    </row>
    <row r="8229" spans="2:13" ht="24.9" customHeight="1" outlineLevel="1" x14ac:dyDescent="0.3">
      <c r="B8229" s="44" t="str">
        <f>B8228</f>
        <v>ASIGNACIONES DIRECTAS (20% DEL SGR)</v>
      </c>
      <c r="C8229" s="43" t="s">
        <v>336</v>
      </c>
      <c r="D8229" s="43" t="s">
        <v>973</v>
      </c>
      <c r="E8229" s="43" t="s">
        <v>1144</v>
      </c>
      <c r="F8229" s="42" t="s">
        <v>1143</v>
      </c>
      <c r="G8229" s="18" t="s">
        <v>3</v>
      </c>
      <c r="H8229" s="32">
        <f>SUBTOTAL(9,H8225:H8228)</f>
        <v>14536114</v>
      </c>
      <c r="I8229" s="32">
        <f>SUBTOTAL(9,I8225:I8228)</f>
        <v>4476194.8</v>
      </c>
      <c r="J8229" s="31">
        <f>SUBTOTAL(9,J8225:J8228)</f>
        <v>1.1737520643589296</v>
      </c>
      <c r="K8229" s="14">
        <f>SUBTOTAL(9,K8225:K8228)</f>
        <v>1419692</v>
      </c>
      <c r="L8229" s="14">
        <f>SUBTOTAL(9,L8226:L8228)</f>
        <v>0</v>
      </c>
      <c r="M8229" s="80">
        <f>SUBTOTAL(9,M8225:M8228)</f>
        <v>1.9529481042366934</v>
      </c>
    </row>
    <row r="8230" spans="2:13" ht="24.9" customHeight="1" outlineLevel="2" x14ac:dyDescent="0.3">
      <c r="B8230" s="47" t="s">
        <v>2133</v>
      </c>
      <c r="C8230" s="46" t="s">
        <v>336</v>
      </c>
      <c r="D8230" s="46" t="s">
        <v>973</v>
      </c>
      <c r="E8230" s="46" t="s">
        <v>1142</v>
      </c>
      <c r="F8230" s="45" t="s">
        <v>1141</v>
      </c>
      <c r="G8230" s="26" t="s">
        <v>0</v>
      </c>
      <c r="H8230" s="30">
        <v>98273607</v>
      </c>
      <c r="I8230" s="30">
        <v>23867623.579999998</v>
      </c>
      <c r="J8230" s="36">
        <f>I8230/H8230</f>
        <v>0.24286911113377571</v>
      </c>
      <c r="K8230" s="30">
        <v>9004006</v>
      </c>
      <c r="L8230" s="30">
        <f>I8230</f>
        <v>23867623.579999998</v>
      </c>
      <c r="M8230" s="80">
        <f>L8230/K8230</f>
        <v>2.6507782846879486</v>
      </c>
    </row>
    <row r="8231" spans="2:13" ht="24.9" customHeight="1" outlineLevel="2" x14ac:dyDescent="0.3">
      <c r="B8231" s="47" t="s">
        <v>2133</v>
      </c>
      <c r="C8231" s="46" t="s">
        <v>336</v>
      </c>
      <c r="D8231" s="46" t="s">
        <v>973</v>
      </c>
      <c r="E8231" s="46" t="s">
        <v>1142</v>
      </c>
      <c r="F8231" s="45" t="s">
        <v>1141</v>
      </c>
      <c r="G8231" s="26" t="s">
        <v>7</v>
      </c>
      <c r="H8231" s="30">
        <v>-19654721</v>
      </c>
      <c r="I8231" s="24"/>
      <c r="J8231" s="36"/>
      <c r="K8231" s="24"/>
      <c r="L8231" s="24"/>
      <c r="M8231" s="80" t="str">
        <f>IFERROR((Base_actualizacion!$L8227/Base_actualizacion!$K8227)," " )</f>
        <v xml:space="preserve"> </v>
      </c>
    </row>
    <row r="8232" spans="2:13" ht="24.9" customHeight="1" outlineLevel="2" x14ac:dyDescent="0.3">
      <c r="B8232" s="47" t="s">
        <v>2133</v>
      </c>
      <c r="C8232" s="46" t="s">
        <v>336</v>
      </c>
      <c r="D8232" s="46" t="s">
        <v>973</v>
      </c>
      <c r="E8232" s="46" t="s">
        <v>1142</v>
      </c>
      <c r="F8232" s="45" t="s">
        <v>1141</v>
      </c>
      <c r="G8232" s="26" t="s">
        <v>2136</v>
      </c>
      <c r="H8232" s="30">
        <v>23419073</v>
      </c>
      <c r="I8232" s="30">
        <v>23419073</v>
      </c>
      <c r="J8232" s="36">
        <f>I8232/H8232</f>
        <v>1</v>
      </c>
      <c r="K8232" s="24"/>
      <c r="L8232" s="24"/>
      <c r="M8232" s="80"/>
    </row>
    <row r="8233" spans="2:13" ht="24.9" customHeight="1" outlineLevel="1" x14ac:dyDescent="0.3">
      <c r="B8233" s="44" t="str">
        <f>B8232</f>
        <v>ASIGNACIONES DIRECTAS (20% DEL SGR)</v>
      </c>
      <c r="C8233" s="43" t="s">
        <v>336</v>
      </c>
      <c r="D8233" s="43" t="s">
        <v>973</v>
      </c>
      <c r="E8233" s="43" t="s">
        <v>1142</v>
      </c>
      <c r="F8233" s="42" t="s">
        <v>1141</v>
      </c>
      <c r="G8233" s="18" t="s">
        <v>3</v>
      </c>
      <c r="H8233" s="32">
        <f>SUBTOTAL(9,H8230:H8232)</f>
        <v>102037959</v>
      </c>
      <c r="I8233" s="32">
        <f>SUBTOTAL(9,I8230:I8232)</f>
        <v>47286696.579999998</v>
      </c>
      <c r="J8233" s="31">
        <f>SUBTOTAL(9,J8230:J8232)</f>
        <v>1.2428691111337757</v>
      </c>
      <c r="K8233" s="14">
        <f>SUBTOTAL(9,K8230:K8232)</f>
        <v>9004006</v>
      </c>
      <c r="L8233" s="14">
        <f>SUBTOTAL(9,L8230:L8232)</f>
        <v>23867623.579999998</v>
      </c>
      <c r="M8233" s="80">
        <f>SUBTOTAL(9,M8230:M8232)</f>
        <v>2.6507782846879486</v>
      </c>
    </row>
    <row r="8234" spans="2:13" ht="24.9" customHeight="1" outlineLevel="2" x14ac:dyDescent="0.3">
      <c r="B8234" s="47" t="s">
        <v>2133</v>
      </c>
      <c r="C8234" s="46" t="s">
        <v>336</v>
      </c>
      <c r="D8234" s="46" t="s">
        <v>973</v>
      </c>
      <c r="E8234" s="46" t="s">
        <v>1140</v>
      </c>
      <c r="F8234" s="45" t="s">
        <v>1139</v>
      </c>
      <c r="G8234" s="26" t="s">
        <v>2136</v>
      </c>
      <c r="H8234" s="30">
        <v>49427</v>
      </c>
      <c r="I8234" s="30">
        <v>49427</v>
      </c>
      <c r="J8234" s="36">
        <f>I8234/H8234</f>
        <v>1</v>
      </c>
      <c r="K8234" s="24"/>
      <c r="L8234" s="24"/>
      <c r="M8234" s="80"/>
    </row>
    <row r="8235" spans="2:13" ht="24.9" customHeight="1" outlineLevel="1" x14ac:dyDescent="0.3">
      <c r="B8235" s="44" t="str">
        <f>B8234</f>
        <v>ASIGNACIONES DIRECTAS (20% DEL SGR)</v>
      </c>
      <c r="C8235" s="43" t="s">
        <v>336</v>
      </c>
      <c r="D8235" s="43" t="s">
        <v>973</v>
      </c>
      <c r="E8235" s="43" t="s">
        <v>1140</v>
      </c>
      <c r="F8235" s="42" t="s">
        <v>1139</v>
      </c>
      <c r="G8235" s="18" t="s">
        <v>3</v>
      </c>
      <c r="H8235" s="32">
        <f>SUBTOTAL(9,H8234:H8234)</f>
        <v>49427</v>
      </c>
      <c r="I8235" s="32">
        <f>SUBTOTAL(9,I8234:I8234)</f>
        <v>49427</v>
      </c>
      <c r="J8235" s="31">
        <f>SUBTOTAL(9,J8234:J8234)</f>
        <v>1</v>
      </c>
      <c r="K8235" s="14">
        <f>SUBTOTAL(9,K8234:K8234)</f>
        <v>0</v>
      </c>
      <c r="L8235" s="14">
        <f>SUBTOTAL(9,L8232:L8234)</f>
        <v>0</v>
      </c>
      <c r="M8235" s="80">
        <f>SUBTOTAL(9,M8234:M8234)</f>
        <v>0</v>
      </c>
    </row>
    <row r="8236" spans="2:13" ht="24.9" customHeight="1" outlineLevel="2" x14ac:dyDescent="0.3">
      <c r="B8236" s="47" t="s">
        <v>2133</v>
      </c>
      <c r="C8236" s="46" t="s">
        <v>336</v>
      </c>
      <c r="D8236" s="46" t="s">
        <v>973</v>
      </c>
      <c r="E8236" s="46" t="s">
        <v>1138</v>
      </c>
      <c r="F8236" s="45" t="s">
        <v>1137</v>
      </c>
      <c r="G8236" s="26" t="s">
        <v>0</v>
      </c>
      <c r="H8236" s="30">
        <v>1705096416</v>
      </c>
      <c r="I8236" s="30">
        <v>262475840.76999998</v>
      </c>
      <c r="J8236" s="36">
        <f>I8236/H8236</f>
        <v>0.15393606971841761</v>
      </c>
      <c r="K8236" s="30">
        <v>157070783</v>
      </c>
      <c r="L8236" s="30">
        <f>I8236</f>
        <v>262475840.76999998</v>
      </c>
      <c r="M8236" s="80">
        <f>L8236/K8236</f>
        <v>1.6710672459689717</v>
      </c>
    </row>
    <row r="8237" spans="2:13" ht="24.9" customHeight="1" outlineLevel="2" x14ac:dyDescent="0.3">
      <c r="B8237" s="47" t="s">
        <v>2133</v>
      </c>
      <c r="C8237" s="46" t="s">
        <v>336</v>
      </c>
      <c r="D8237" s="46" t="s">
        <v>973</v>
      </c>
      <c r="E8237" s="46" t="s">
        <v>1138</v>
      </c>
      <c r="F8237" s="45" t="s">
        <v>1137</v>
      </c>
      <c r="G8237" s="26" t="s">
        <v>7</v>
      </c>
      <c r="H8237" s="30">
        <v>-341019283</v>
      </c>
      <c r="I8237" s="24"/>
      <c r="J8237" s="36"/>
      <c r="K8237" s="24"/>
      <c r="L8237" s="24"/>
      <c r="M8237" s="80" t="str">
        <f>IFERROR((Base_actualizacion!$L8232/Base_actualizacion!$K8232)," " )</f>
        <v xml:space="preserve"> </v>
      </c>
    </row>
    <row r="8238" spans="2:13" ht="24.9" customHeight="1" outlineLevel="2" x14ac:dyDescent="0.3">
      <c r="B8238" s="47" t="s">
        <v>2133</v>
      </c>
      <c r="C8238" s="46" t="s">
        <v>336</v>
      </c>
      <c r="D8238" s="46" t="s">
        <v>973</v>
      </c>
      <c r="E8238" s="46" t="s">
        <v>1138</v>
      </c>
      <c r="F8238" s="45" t="s">
        <v>1137</v>
      </c>
      <c r="G8238" s="26" t="s">
        <v>2137</v>
      </c>
      <c r="H8238" s="30">
        <v>8514917</v>
      </c>
      <c r="I8238" s="24"/>
      <c r="J8238" s="36">
        <f>IFERROR((H8238/I8238),0)</f>
        <v>0</v>
      </c>
      <c r="K8238" s="24"/>
      <c r="L8238" s="24"/>
      <c r="M8238" s="80"/>
    </row>
    <row r="8239" spans="2:13" ht="24.9" customHeight="1" outlineLevel="2" x14ac:dyDescent="0.3">
      <c r="B8239" s="47" t="s">
        <v>2133</v>
      </c>
      <c r="C8239" s="46" t="s">
        <v>336</v>
      </c>
      <c r="D8239" s="46" t="s">
        <v>973</v>
      </c>
      <c r="E8239" s="46" t="s">
        <v>1138</v>
      </c>
      <c r="F8239" s="45" t="s">
        <v>1137</v>
      </c>
      <c r="G8239" s="26" t="s">
        <v>13</v>
      </c>
      <c r="H8239" s="30">
        <v>1532364</v>
      </c>
      <c r="I8239" s="30">
        <v>1532364</v>
      </c>
      <c r="J8239" s="36">
        <f>H8239/I8239</f>
        <v>1</v>
      </c>
      <c r="K8239" s="24"/>
      <c r="L8239" s="24"/>
      <c r="M8239" s="80"/>
    </row>
    <row r="8240" spans="2:13" ht="24.9" customHeight="1" outlineLevel="2" x14ac:dyDescent="0.3">
      <c r="B8240" s="47" t="s">
        <v>2133</v>
      </c>
      <c r="C8240" s="46" t="s">
        <v>336</v>
      </c>
      <c r="D8240" s="46" t="s">
        <v>973</v>
      </c>
      <c r="E8240" s="46" t="s">
        <v>1138</v>
      </c>
      <c r="F8240" s="45" t="s">
        <v>1137</v>
      </c>
      <c r="G8240" s="26" t="s">
        <v>2136</v>
      </c>
      <c r="H8240" s="30">
        <v>206738989</v>
      </c>
      <c r="I8240" s="30">
        <v>206738989</v>
      </c>
      <c r="J8240" s="36">
        <f>I8240/H8240</f>
        <v>1</v>
      </c>
      <c r="K8240" s="24"/>
      <c r="L8240" s="24"/>
      <c r="M8240" s="80"/>
    </row>
    <row r="8241" spans="2:13" ht="24.9" customHeight="1" outlineLevel="1" x14ac:dyDescent="0.3">
      <c r="B8241" s="44" t="str">
        <f>B8240</f>
        <v>ASIGNACIONES DIRECTAS (20% DEL SGR)</v>
      </c>
      <c r="C8241" s="43" t="s">
        <v>336</v>
      </c>
      <c r="D8241" s="43" t="s">
        <v>973</v>
      </c>
      <c r="E8241" s="43" t="s">
        <v>1138</v>
      </c>
      <c r="F8241" s="42" t="s">
        <v>1137</v>
      </c>
      <c r="G8241" s="18" t="s">
        <v>3</v>
      </c>
      <c r="H8241" s="32">
        <f>SUBTOTAL(9,H8236:H8240)</f>
        <v>1580863403</v>
      </c>
      <c r="I8241" s="32">
        <f>SUBTOTAL(9,I8236:I8240)</f>
        <v>470747193.76999998</v>
      </c>
      <c r="J8241" s="31">
        <f>SUBTOTAL(9,J8236:J8240)</f>
        <v>2.1539360697184176</v>
      </c>
      <c r="K8241" s="14">
        <f>SUBTOTAL(9,K8236:K8240)</f>
        <v>157070783</v>
      </c>
      <c r="L8241" s="14">
        <f>SUBTOTAL(9,L8238:L8240)</f>
        <v>0</v>
      </c>
      <c r="M8241" s="80">
        <f>SUBTOTAL(9,M8236:M8240)</f>
        <v>1.6710672459689717</v>
      </c>
    </row>
    <row r="8242" spans="2:13" ht="24.9" customHeight="1" outlineLevel="2" x14ac:dyDescent="0.3">
      <c r="B8242" s="47" t="s">
        <v>2133</v>
      </c>
      <c r="C8242" s="46" t="s">
        <v>336</v>
      </c>
      <c r="D8242" s="46" t="s">
        <v>973</v>
      </c>
      <c r="E8242" s="46" t="s">
        <v>1136</v>
      </c>
      <c r="F8242" s="45" t="s">
        <v>1135</v>
      </c>
      <c r="G8242" s="26" t="s">
        <v>2136</v>
      </c>
      <c r="H8242" s="30">
        <v>8280</v>
      </c>
      <c r="I8242" s="30">
        <v>8280</v>
      </c>
      <c r="J8242" s="36">
        <f>I8242/H8242</f>
        <v>1</v>
      </c>
      <c r="K8242" s="24"/>
      <c r="L8242" s="24"/>
      <c r="M8242" s="80"/>
    </row>
    <row r="8243" spans="2:13" ht="24.9" customHeight="1" outlineLevel="1" x14ac:dyDescent="0.3">
      <c r="B8243" s="44" t="str">
        <f>B8242</f>
        <v>ASIGNACIONES DIRECTAS (20% DEL SGR)</v>
      </c>
      <c r="C8243" s="43" t="s">
        <v>336</v>
      </c>
      <c r="D8243" s="43" t="s">
        <v>973</v>
      </c>
      <c r="E8243" s="43" t="s">
        <v>1136</v>
      </c>
      <c r="F8243" s="42" t="s">
        <v>1135</v>
      </c>
      <c r="G8243" s="18" t="s">
        <v>3</v>
      </c>
      <c r="H8243" s="32">
        <f>SUBTOTAL(9,H8242:H8242)</f>
        <v>8280</v>
      </c>
      <c r="I8243" s="32">
        <f>SUBTOTAL(9,I8242:I8242)</f>
        <v>8280</v>
      </c>
      <c r="J8243" s="31">
        <f>SUBTOTAL(9,J8242:J8242)</f>
        <v>1</v>
      </c>
      <c r="K8243" s="14">
        <f>SUBTOTAL(9,K8242:K8242)</f>
        <v>0</v>
      </c>
      <c r="L8243" s="14">
        <f>SUBTOTAL(9,L8240:L8242)</f>
        <v>0</v>
      </c>
      <c r="M8243" s="80">
        <f>SUBTOTAL(9,M8242:M8242)</f>
        <v>0</v>
      </c>
    </row>
    <row r="8244" spans="2:13" ht="24.9" customHeight="1" outlineLevel="2" x14ac:dyDescent="0.3">
      <c r="B8244" s="47" t="s">
        <v>2133</v>
      </c>
      <c r="C8244" s="46" t="s">
        <v>336</v>
      </c>
      <c r="D8244" s="46" t="s">
        <v>973</v>
      </c>
      <c r="E8244" s="46" t="s">
        <v>1134</v>
      </c>
      <c r="F8244" s="45" t="s">
        <v>443</v>
      </c>
      <c r="G8244" s="26" t="s">
        <v>2136</v>
      </c>
      <c r="H8244" s="30">
        <v>18709</v>
      </c>
      <c r="I8244" s="30">
        <v>18709</v>
      </c>
      <c r="J8244" s="36">
        <f>I8244/H8244</f>
        <v>1</v>
      </c>
      <c r="K8244" s="24"/>
      <c r="L8244" s="24"/>
      <c r="M8244" s="80"/>
    </row>
    <row r="8245" spans="2:13" ht="24.9" customHeight="1" outlineLevel="1" x14ac:dyDescent="0.3">
      <c r="B8245" s="44" t="str">
        <f>B8244</f>
        <v>ASIGNACIONES DIRECTAS (20% DEL SGR)</v>
      </c>
      <c r="C8245" s="43" t="s">
        <v>336</v>
      </c>
      <c r="D8245" s="43" t="s">
        <v>973</v>
      </c>
      <c r="E8245" s="43" t="s">
        <v>1134</v>
      </c>
      <c r="F8245" s="42" t="s">
        <v>443</v>
      </c>
      <c r="G8245" s="18" t="s">
        <v>3</v>
      </c>
      <c r="H8245" s="32">
        <f>SUBTOTAL(9,H8244:H8244)</f>
        <v>18709</v>
      </c>
      <c r="I8245" s="32">
        <f>SUBTOTAL(9,I8244:I8244)</f>
        <v>18709</v>
      </c>
      <c r="J8245" s="31">
        <f>SUBTOTAL(9,J8244:J8244)</f>
        <v>1</v>
      </c>
      <c r="K8245" s="14">
        <f>SUBTOTAL(9,K8244:K8244)</f>
        <v>0</v>
      </c>
      <c r="L8245" s="14">
        <f>SUBTOTAL(9,L8242:L8244)</f>
        <v>0</v>
      </c>
      <c r="M8245" s="80">
        <f>SUBTOTAL(9,M8244:M8244)</f>
        <v>0</v>
      </c>
    </row>
    <row r="8246" spans="2:13" ht="24.9" customHeight="1" outlineLevel="2" x14ac:dyDescent="0.3">
      <c r="B8246" s="47" t="s">
        <v>2133</v>
      </c>
      <c r="C8246" s="46" t="s">
        <v>336</v>
      </c>
      <c r="D8246" s="46" t="s">
        <v>973</v>
      </c>
      <c r="E8246" s="46" t="s">
        <v>1133</v>
      </c>
      <c r="F8246" s="45" t="s">
        <v>1132</v>
      </c>
      <c r="G8246" s="26" t="s">
        <v>0</v>
      </c>
      <c r="H8246" s="30">
        <v>2016482</v>
      </c>
      <c r="I8246" s="30">
        <v>0</v>
      </c>
      <c r="J8246" s="36">
        <f>I8246/H8246</f>
        <v>0</v>
      </c>
      <c r="K8246" s="30">
        <v>176596</v>
      </c>
      <c r="L8246" s="30">
        <f>I8246</f>
        <v>0</v>
      </c>
      <c r="M8246" s="80">
        <f>L8246/K8246</f>
        <v>0</v>
      </c>
    </row>
    <row r="8247" spans="2:13" ht="24.9" customHeight="1" outlineLevel="2" x14ac:dyDescent="0.3">
      <c r="B8247" s="47" t="s">
        <v>2133</v>
      </c>
      <c r="C8247" s="46" t="s">
        <v>336</v>
      </c>
      <c r="D8247" s="46" t="s">
        <v>973</v>
      </c>
      <c r="E8247" s="46" t="s">
        <v>1133</v>
      </c>
      <c r="F8247" s="45" t="s">
        <v>1132</v>
      </c>
      <c r="G8247" s="26" t="s">
        <v>7</v>
      </c>
      <c r="H8247" s="30">
        <v>-403296</v>
      </c>
      <c r="I8247" s="24"/>
      <c r="J8247" s="36"/>
      <c r="K8247" s="24"/>
      <c r="L8247" s="24"/>
      <c r="M8247" s="80" t="str">
        <f>IFERROR((Base_actualizacion!$L8242/Base_actualizacion!$K8242)," " )</f>
        <v xml:space="preserve"> </v>
      </c>
    </row>
    <row r="8248" spans="2:13" ht="24.9" customHeight="1" outlineLevel="2" x14ac:dyDescent="0.3">
      <c r="B8248" s="47" t="s">
        <v>2133</v>
      </c>
      <c r="C8248" s="46" t="s">
        <v>336</v>
      </c>
      <c r="D8248" s="46" t="s">
        <v>973</v>
      </c>
      <c r="E8248" s="46" t="s">
        <v>1133</v>
      </c>
      <c r="F8248" s="45" t="s">
        <v>1132</v>
      </c>
      <c r="G8248" s="26" t="s">
        <v>2136</v>
      </c>
      <c r="H8248" s="30">
        <v>1780894</v>
      </c>
      <c r="I8248" s="30">
        <v>1780894</v>
      </c>
      <c r="J8248" s="36">
        <f>I8248/H8248</f>
        <v>1</v>
      </c>
      <c r="K8248" s="24"/>
      <c r="L8248" s="24"/>
      <c r="M8248" s="80"/>
    </row>
    <row r="8249" spans="2:13" ht="24.9" customHeight="1" outlineLevel="1" x14ac:dyDescent="0.3">
      <c r="B8249" s="44" t="str">
        <f>B8248</f>
        <v>ASIGNACIONES DIRECTAS (20% DEL SGR)</v>
      </c>
      <c r="C8249" s="43" t="s">
        <v>336</v>
      </c>
      <c r="D8249" s="43" t="s">
        <v>973</v>
      </c>
      <c r="E8249" s="43" t="s">
        <v>1133</v>
      </c>
      <c r="F8249" s="42" t="s">
        <v>1132</v>
      </c>
      <c r="G8249" s="18" t="s">
        <v>3</v>
      </c>
      <c r="H8249" s="32">
        <f>SUBTOTAL(9,H8246:H8248)</f>
        <v>3394080</v>
      </c>
      <c r="I8249" s="32">
        <f>SUBTOTAL(9,I8246:I8248)</f>
        <v>1780894</v>
      </c>
      <c r="J8249" s="31">
        <f>SUBTOTAL(9,J8246:J8248)</f>
        <v>1</v>
      </c>
      <c r="K8249" s="14">
        <f>SUBTOTAL(9,K8246:K8248)</f>
        <v>176596</v>
      </c>
      <c r="L8249" s="14">
        <f>SUBTOTAL(9,L8246:L8248)</f>
        <v>0</v>
      </c>
      <c r="M8249" s="80">
        <f>SUBTOTAL(9,M8246:M8248)</f>
        <v>0</v>
      </c>
    </row>
    <row r="8250" spans="2:13" ht="24.9" customHeight="1" outlineLevel="2" x14ac:dyDescent="0.3">
      <c r="B8250" s="47" t="s">
        <v>2133</v>
      </c>
      <c r="C8250" s="46" t="s">
        <v>336</v>
      </c>
      <c r="D8250" s="46" t="s">
        <v>973</v>
      </c>
      <c r="E8250" s="46" t="s">
        <v>1127</v>
      </c>
      <c r="F8250" s="45" t="s">
        <v>1126</v>
      </c>
      <c r="G8250" s="26" t="s">
        <v>0</v>
      </c>
      <c r="H8250" s="30">
        <v>1334225</v>
      </c>
      <c r="I8250" s="30">
        <v>0</v>
      </c>
      <c r="J8250" s="36">
        <f>I8250/H8250</f>
        <v>0</v>
      </c>
      <c r="K8250" s="30">
        <v>113561</v>
      </c>
      <c r="L8250" s="30">
        <f>I8250</f>
        <v>0</v>
      </c>
      <c r="M8250" s="80">
        <f>L8250/K8250</f>
        <v>0</v>
      </c>
    </row>
    <row r="8251" spans="2:13" ht="24.9" customHeight="1" outlineLevel="2" x14ac:dyDescent="0.3">
      <c r="B8251" s="47" t="s">
        <v>2133</v>
      </c>
      <c r="C8251" s="46" t="s">
        <v>336</v>
      </c>
      <c r="D8251" s="46" t="s">
        <v>973</v>
      </c>
      <c r="E8251" s="46" t="s">
        <v>1127</v>
      </c>
      <c r="F8251" s="45" t="s">
        <v>1126</v>
      </c>
      <c r="G8251" s="26" t="s">
        <v>7</v>
      </c>
      <c r="H8251" s="30">
        <v>-266845</v>
      </c>
      <c r="I8251" s="24"/>
      <c r="J8251" s="36"/>
      <c r="K8251" s="24"/>
      <c r="L8251" s="24"/>
      <c r="M8251" s="80" t="str">
        <f>IFERROR((Base_actualizacion!$L8247/Base_actualizacion!$K8247)," " )</f>
        <v xml:space="preserve"> </v>
      </c>
    </row>
    <row r="8252" spans="2:13" ht="24.9" customHeight="1" outlineLevel="2" x14ac:dyDescent="0.3">
      <c r="B8252" s="47" t="s">
        <v>2133</v>
      </c>
      <c r="C8252" s="46" t="s">
        <v>336</v>
      </c>
      <c r="D8252" s="46" t="s">
        <v>973</v>
      </c>
      <c r="E8252" s="46" t="s">
        <v>1127</v>
      </c>
      <c r="F8252" s="45" t="s">
        <v>1126</v>
      </c>
      <c r="G8252" s="26" t="s">
        <v>2136</v>
      </c>
      <c r="H8252" s="30">
        <v>138997</v>
      </c>
      <c r="I8252" s="30">
        <v>138997</v>
      </c>
      <c r="J8252" s="36">
        <f>I8252/H8252</f>
        <v>1</v>
      </c>
      <c r="K8252" s="24"/>
      <c r="L8252" s="24"/>
      <c r="M8252" s="80"/>
    </row>
    <row r="8253" spans="2:13" ht="24.9" customHeight="1" outlineLevel="1" x14ac:dyDescent="0.3">
      <c r="B8253" s="44" t="str">
        <f>B8252</f>
        <v>ASIGNACIONES DIRECTAS (20% DEL SGR)</v>
      </c>
      <c r="C8253" s="43" t="s">
        <v>336</v>
      </c>
      <c r="D8253" s="43" t="s">
        <v>973</v>
      </c>
      <c r="E8253" s="43" t="s">
        <v>1127</v>
      </c>
      <c r="F8253" s="42" t="s">
        <v>1126</v>
      </c>
      <c r="G8253" s="18" t="s">
        <v>3</v>
      </c>
      <c r="H8253" s="32">
        <f>SUBTOTAL(9,H8250:H8252)</f>
        <v>1206377</v>
      </c>
      <c r="I8253" s="32">
        <f>SUBTOTAL(9,I8250:I8252)</f>
        <v>138997</v>
      </c>
      <c r="J8253" s="31">
        <f>SUBTOTAL(9,J8250:J8252)</f>
        <v>1</v>
      </c>
      <c r="K8253" s="14">
        <f>SUBTOTAL(9,K8250:K8252)</f>
        <v>113561</v>
      </c>
      <c r="L8253" s="14">
        <f>SUBTOTAL(9,L8250:L8252)</f>
        <v>0</v>
      </c>
      <c r="M8253" s="80">
        <f>SUBTOTAL(9,M8250:M8252)</f>
        <v>0</v>
      </c>
    </row>
    <row r="8254" spans="2:13" ht="24.9" customHeight="1" outlineLevel="2" x14ac:dyDescent="0.3">
      <c r="B8254" s="47" t="s">
        <v>2133</v>
      </c>
      <c r="C8254" s="46" t="s">
        <v>336</v>
      </c>
      <c r="D8254" s="46" t="s">
        <v>973</v>
      </c>
      <c r="E8254" s="46" t="s">
        <v>1121</v>
      </c>
      <c r="F8254" s="45" t="s">
        <v>1120</v>
      </c>
      <c r="G8254" s="26" t="s">
        <v>2136</v>
      </c>
      <c r="H8254" s="30">
        <v>141684</v>
      </c>
      <c r="I8254" s="30">
        <v>141684</v>
      </c>
      <c r="J8254" s="36">
        <f>I8254/H8254</f>
        <v>1</v>
      </c>
      <c r="K8254" s="24"/>
      <c r="L8254" s="24"/>
      <c r="M8254" s="80"/>
    </row>
    <row r="8255" spans="2:13" ht="24.9" customHeight="1" outlineLevel="1" x14ac:dyDescent="0.3">
      <c r="B8255" s="44" t="str">
        <f>B8254</f>
        <v>ASIGNACIONES DIRECTAS (20% DEL SGR)</v>
      </c>
      <c r="C8255" s="43" t="s">
        <v>336</v>
      </c>
      <c r="D8255" s="43" t="s">
        <v>973</v>
      </c>
      <c r="E8255" s="43" t="s">
        <v>1121</v>
      </c>
      <c r="F8255" s="42" t="s">
        <v>1120</v>
      </c>
      <c r="G8255" s="18" t="s">
        <v>3</v>
      </c>
      <c r="H8255" s="32">
        <f>SUBTOTAL(9,H8254:H8254)</f>
        <v>141684</v>
      </c>
      <c r="I8255" s="32">
        <f>SUBTOTAL(9,I8254:I8254)</f>
        <v>141684</v>
      </c>
      <c r="J8255" s="31">
        <f>SUBTOTAL(9,J8254:J8254)</f>
        <v>1</v>
      </c>
      <c r="K8255" s="14">
        <f>SUBTOTAL(9,K8254:K8254)</f>
        <v>0</v>
      </c>
      <c r="L8255" s="14">
        <f>SUBTOTAL(9,L8252:L8254)</f>
        <v>0</v>
      </c>
      <c r="M8255" s="80">
        <f>SUBTOTAL(9,M8254:M8254)</f>
        <v>0</v>
      </c>
    </row>
    <row r="8256" spans="2:13" ht="24.9" customHeight="1" outlineLevel="2" x14ac:dyDescent="0.3">
      <c r="B8256" s="47" t="s">
        <v>2133</v>
      </c>
      <c r="C8256" s="46" t="s">
        <v>336</v>
      </c>
      <c r="D8256" s="46" t="s">
        <v>973</v>
      </c>
      <c r="E8256" s="46" t="s">
        <v>1119</v>
      </c>
      <c r="F8256" s="45" t="s">
        <v>1118</v>
      </c>
      <c r="G8256" s="26" t="s">
        <v>0</v>
      </c>
      <c r="H8256" s="30">
        <v>87022890</v>
      </c>
      <c r="I8256" s="30">
        <v>15821398.699999999</v>
      </c>
      <c r="J8256" s="36">
        <f>I8256/H8256</f>
        <v>0.18180732333757244</v>
      </c>
      <c r="K8256" s="30">
        <v>7483040</v>
      </c>
      <c r="L8256" s="30">
        <f>I8256</f>
        <v>15821398.699999999</v>
      </c>
      <c r="M8256" s="80">
        <f>L8256/K8256</f>
        <v>2.1143009659175949</v>
      </c>
    </row>
    <row r="8257" spans="2:13" ht="24.9" customHeight="1" outlineLevel="2" x14ac:dyDescent="0.3">
      <c r="B8257" s="47" t="s">
        <v>2133</v>
      </c>
      <c r="C8257" s="46" t="s">
        <v>336</v>
      </c>
      <c r="D8257" s="46" t="s">
        <v>973</v>
      </c>
      <c r="E8257" s="46" t="s">
        <v>1119</v>
      </c>
      <c r="F8257" s="45" t="s">
        <v>1118</v>
      </c>
      <c r="G8257" s="26" t="s">
        <v>7</v>
      </c>
      <c r="H8257" s="30">
        <v>-17404578</v>
      </c>
      <c r="I8257" s="24"/>
      <c r="J8257" s="36"/>
      <c r="K8257" s="24"/>
      <c r="L8257" s="24"/>
      <c r="M8257" s="80" t="str">
        <f>IFERROR((Base_actualizacion!$L8252/Base_actualizacion!$K8252)," " )</f>
        <v xml:space="preserve"> </v>
      </c>
    </row>
    <row r="8258" spans="2:13" ht="24.9" customHeight="1" outlineLevel="2" x14ac:dyDescent="0.3">
      <c r="B8258" s="47" t="s">
        <v>2133</v>
      </c>
      <c r="C8258" s="46" t="s">
        <v>336</v>
      </c>
      <c r="D8258" s="46" t="s">
        <v>973</v>
      </c>
      <c r="E8258" s="46" t="s">
        <v>1119</v>
      </c>
      <c r="F8258" s="45" t="s">
        <v>1118</v>
      </c>
      <c r="G8258" s="26" t="s">
        <v>2136</v>
      </c>
      <c r="H8258" s="30">
        <v>30910141</v>
      </c>
      <c r="I8258" s="30">
        <v>30910141</v>
      </c>
      <c r="J8258" s="36">
        <f>I8258/H8258</f>
        <v>1</v>
      </c>
      <c r="K8258" s="24"/>
      <c r="L8258" s="24"/>
      <c r="M8258" s="80"/>
    </row>
    <row r="8259" spans="2:13" ht="24.9" customHeight="1" outlineLevel="1" x14ac:dyDescent="0.3">
      <c r="B8259" s="44" t="str">
        <f>B8258</f>
        <v>ASIGNACIONES DIRECTAS (20% DEL SGR)</v>
      </c>
      <c r="C8259" s="43" t="s">
        <v>336</v>
      </c>
      <c r="D8259" s="43" t="s">
        <v>973</v>
      </c>
      <c r="E8259" s="43" t="s">
        <v>1119</v>
      </c>
      <c r="F8259" s="42" t="s">
        <v>1118</v>
      </c>
      <c r="G8259" s="18" t="s">
        <v>3</v>
      </c>
      <c r="H8259" s="32">
        <f>SUBTOTAL(9,H8256:H8258)</f>
        <v>100528453</v>
      </c>
      <c r="I8259" s="32">
        <f>SUBTOTAL(9,I8256:I8258)</f>
        <v>46731539.700000003</v>
      </c>
      <c r="J8259" s="31">
        <f>SUBTOTAL(9,J8256:J8258)</f>
        <v>1.1818073233375723</v>
      </c>
      <c r="K8259" s="14">
        <f>SUBTOTAL(9,K8256:K8258)</f>
        <v>7483040</v>
      </c>
      <c r="L8259" s="14">
        <f>SUBTOTAL(9,L8256:L8258)</f>
        <v>15821398.699999999</v>
      </c>
      <c r="M8259" s="80">
        <f>SUBTOTAL(9,M8256:M8258)</f>
        <v>2.1143009659175949</v>
      </c>
    </row>
    <row r="8260" spans="2:13" ht="24.9" customHeight="1" outlineLevel="2" x14ac:dyDescent="0.3">
      <c r="B8260" s="47" t="s">
        <v>2133</v>
      </c>
      <c r="C8260" s="46" t="s">
        <v>336</v>
      </c>
      <c r="D8260" s="46" t="s">
        <v>973</v>
      </c>
      <c r="E8260" s="46" t="s">
        <v>1117</v>
      </c>
      <c r="F8260" s="45" t="s">
        <v>1116</v>
      </c>
      <c r="G8260" s="26" t="s">
        <v>0</v>
      </c>
      <c r="H8260" s="30">
        <v>3964894</v>
      </c>
      <c r="I8260" s="30">
        <v>780067.23</v>
      </c>
      <c r="J8260" s="36">
        <f>I8260/H8260</f>
        <v>0.1967435270652885</v>
      </c>
      <c r="K8260" s="30">
        <v>345530</v>
      </c>
      <c r="L8260" s="30">
        <f>I8260</f>
        <v>780067.23</v>
      </c>
      <c r="M8260" s="80">
        <f>L8260/K8260</f>
        <v>2.2575962434520882</v>
      </c>
    </row>
    <row r="8261" spans="2:13" ht="24.9" customHeight="1" outlineLevel="2" x14ac:dyDescent="0.3">
      <c r="B8261" s="47" t="s">
        <v>2133</v>
      </c>
      <c r="C8261" s="46" t="s">
        <v>336</v>
      </c>
      <c r="D8261" s="46" t="s">
        <v>973</v>
      </c>
      <c r="E8261" s="46" t="s">
        <v>1117</v>
      </c>
      <c r="F8261" s="45" t="s">
        <v>1116</v>
      </c>
      <c r="G8261" s="26" t="s">
        <v>7</v>
      </c>
      <c r="H8261" s="30">
        <v>-792979</v>
      </c>
      <c r="I8261" s="24"/>
      <c r="J8261" s="36"/>
      <c r="K8261" s="24"/>
      <c r="L8261" s="24"/>
      <c r="M8261" s="80" t="str">
        <f>IFERROR((Base_actualizacion!$L8257/Base_actualizacion!$K8257)," " )</f>
        <v xml:space="preserve"> </v>
      </c>
    </row>
    <row r="8262" spans="2:13" ht="24.9" customHeight="1" outlineLevel="2" x14ac:dyDescent="0.3">
      <c r="B8262" s="47" t="s">
        <v>2133</v>
      </c>
      <c r="C8262" s="46" t="s">
        <v>336</v>
      </c>
      <c r="D8262" s="46" t="s">
        <v>973</v>
      </c>
      <c r="E8262" s="46" t="s">
        <v>1117</v>
      </c>
      <c r="F8262" s="45" t="s">
        <v>1116</v>
      </c>
      <c r="G8262" s="26" t="s">
        <v>2137</v>
      </c>
      <c r="H8262" s="30">
        <v>1655</v>
      </c>
      <c r="I8262" s="24"/>
      <c r="J8262" s="36">
        <f>IFERROR((H8262/I8262),0)</f>
        <v>0</v>
      </c>
      <c r="K8262" s="24"/>
      <c r="L8262" s="24"/>
      <c r="M8262" s="80"/>
    </row>
    <row r="8263" spans="2:13" ht="24.9" customHeight="1" outlineLevel="2" x14ac:dyDescent="0.3">
      <c r="B8263" s="47" t="s">
        <v>2133</v>
      </c>
      <c r="C8263" s="46" t="s">
        <v>336</v>
      </c>
      <c r="D8263" s="46" t="s">
        <v>973</v>
      </c>
      <c r="E8263" s="46" t="s">
        <v>1117</v>
      </c>
      <c r="F8263" s="45" t="s">
        <v>1116</v>
      </c>
      <c r="G8263" s="26" t="s">
        <v>2136</v>
      </c>
      <c r="H8263" s="30">
        <v>145385032</v>
      </c>
      <c r="I8263" s="30">
        <v>145385032</v>
      </c>
      <c r="J8263" s="36">
        <f>I8263/H8263</f>
        <v>1</v>
      </c>
      <c r="K8263" s="24"/>
      <c r="L8263" s="24"/>
      <c r="M8263" s="80"/>
    </row>
    <row r="8264" spans="2:13" ht="24.9" customHeight="1" outlineLevel="1" x14ac:dyDescent="0.3">
      <c r="B8264" s="44" t="str">
        <f>B8263</f>
        <v>ASIGNACIONES DIRECTAS (20% DEL SGR)</v>
      </c>
      <c r="C8264" s="43" t="s">
        <v>336</v>
      </c>
      <c r="D8264" s="43" t="s">
        <v>973</v>
      </c>
      <c r="E8264" s="43" t="s">
        <v>1117</v>
      </c>
      <c r="F8264" s="42" t="s">
        <v>1116</v>
      </c>
      <c r="G8264" s="18" t="s">
        <v>3</v>
      </c>
      <c r="H8264" s="32">
        <f>SUBTOTAL(9,H8260:H8263)</f>
        <v>148558602</v>
      </c>
      <c r="I8264" s="32">
        <f>SUBTOTAL(9,I8260:I8263)</f>
        <v>146165099.22999999</v>
      </c>
      <c r="J8264" s="31">
        <f>SUBTOTAL(9,J8260:J8263)</f>
        <v>1.1967435270652884</v>
      </c>
      <c r="K8264" s="14">
        <f>SUBTOTAL(9,K8260:K8263)</f>
        <v>345530</v>
      </c>
      <c r="L8264" s="14">
        <f>SUBTOTAL(9,L8261:L8263)</f>
        <v>0</v>
      </c>
      <c r="M8264" s="80">
        <f>SUBTOTAL(9,M8260:M8263)</f>
        <v>2.2575962434520882</v>
      </c>
    </row>
    <row r="8265" spans="2:13" ht="24.9" customHeight="1" outlineLevel="2" x14ac:dyDescent="0.3">
      <c r="B8265" s="47" t="s">
        <v>2133</v>
      </c>
      <c r="C8265" s="46" t="s">
        <v>336</v>
      </c>
      <c r="D8265" s="46" t="s">
        <v>973</v>
      </c>
      <c r="E8265" s="46" t="s">
        <v>1115</v>
      </c>
      <c r="F8265" s="45" t="s">
        <v>1114</v>
      </c>
      <c r="G8265" s="26" t="s">
        <v>0</v>
      </c>
      <c r="H8265" s="30">
        <v>6805368</v>
      </c>
      <c r="I8265" s="30">
        <v>0</v>
      </c>
      <c r="J8265" s="36">
        <f>I8265/H8265</f>
        <v>0</v>
      </c>
      <c r="K8265" s="30">
        <v>641478</v>
      </c>
      <c r="L8265" s="30">
        <f>I8265</f>
        <v>0</v>
      </c>
      <c r="M8265" s="80">
        <f>L8265/K8265</f>
        <v>0</v>
      </c>
    </row>
    <row r="8266" spans="2:13" ht="24.9" customHeight="1" outlineLevel="2" x14ac:dyDescent="0.3">
      <c r="B8266" s="47" t="s">
        <v>2133</v>
      </c>
      <c r="C8266" s="46" t="s">
        <v>336</v>
      </c>
      <c r="D8266" s="46" t="s">
        <v>973</v>
      </c>
      <c r="E8266" s="46" t="s">
        <v>1115</v>
      </c>
      <c r="F8266" s="45" t="s">
        <v>1114</v>
      </c>
      <c r="G8266" s="26" t="s">
        <v>7</v>
      </c>
      <c r="H8266" s="30">
        <v>-1361074</v>
      </c>
      <c r="I8266" s="24"/>
      <c r="J8266" s="36"/>
      <c r="K8266" s="24"/>
      <c r="L8266" s="24"/>
      <c r="M8266" s="80" t="str">
        <f>IFERROR((Base_actualizacion!$L8262/Base_actualizacion!$K8262)," " )</f>
        <v xml:space="preserve"> </v>
      </c>
    </row>
    <row r="8267" spans="2:13" ht="24.9" customHeight="1" outlineLevel="2" x14ac:dyDescent="0.3">
      <c r="B8267" s="47" t="s">
        <v>2133</v>
      </c>
      <c r="C8267" s="46" t="s">
        <v>336</v>
      </c>
      <c r="D8267" s="46" t="s">
        <v>973</v>
      </c>
      <c r="E8267" s="46" t="s">
        <v>1115</v>
      </c>
      <c r="F8267" s="45" t="s">
        <v>1114</v>
      </c>
      <c r="G8267" s="26" t="s">
        <v>2136</v>
      </c>
      <c r="H8267" s="30">
        <v>815349</v>
      </c>
      <c r="I8267" s="30">
        <v>815349</v>
      </c>
      <c r="J8267" s="36">
        <f>I8267/H8267</f>
        <v>1</v>
      </c>
      <c r="K8267" s="24"/>
      <c r="L8267" s="24"/>
      <c r="M8267" s="80"/>
    </row>
    <row r="8268" spans="2:13" ht="24.9" customHeight="1" outlineLevel="1" x14ac:dyDescent="0.3">
      <c r="B8268" s="44" t="str">
        <f>B8267</f>
        <v>ASIGNACIONES DIRECTAS (20% DEL SGR)</v>
      </c>
      <c r="C8268" s="43" t="s">
        <v>336</v>
      </c>
      <c r="D8268" s="43" t="s">
        <v>973</v>
      </c>
      <c r="E8268" s="43" t="s">
        <v>1115</v>
      </c>
      <c r="F8268" s="42" t="s">
        <v>1114</v>
      </c>
      <c r="G8268" s="18" t="s">
        <v>3</v>
      </c>
      <c r="H8268" s="32">
        <f>SUBTOTAL(9,H8265:H8267)</f>
        <v>6259643</v>
      </c>
      <c r="I8268" s="32">
        <f>SUBTOTAL(9,I8265:I8267)</f>
        <v>815349</v>
      </c>
      <c r="J8268" s="31">
        <f>SUBTOTAL(9,J8265:J8267)</f>
        <v>1</v>
      </c>
      <c r="K8268" s="14">
        <f>SUBTOTAL(9,K8265:K8267)</f>
        <v>641478</v>
      </c>
      <c r="L8268" s="14">
        <f>SUBTOTAL(9,L8265:L8267)</f>
        <v>0</v>
      </c>
      <c r="M8268" s="80">
        <f>SUBTOTAL(9,M8265:M8267)</f>
        <v>0</v>
      </c>
    </row>
    <row r="8269" spans="2:13" ht="24.9" customHeight="1" outlineLevel="2" x14ac:dyDescent="0.3">
      <c r="B8269" s="47" t="s">
        <v>2133</v>
      </c>
      <c r="C8269" s="46" t="s">
        <v>336</v>
      </c>
      <c r="D8269" s="46" t="s">
        <v>973</v>
      </c>
      <c r="E8269" s="46" t="s">
        <v>1113</v>
      </c>
      <c r="F8269" s="45" t="s">
        <v>1112</v>
      </c>
      <c r="G8269" s="26" t="s">
        <v>2136</v>
      </c>
      <c r="H8269" s="30">
        <v>651101</v>
      </c>
      <c r="I8269" s="30">
        <v>651101</v>
      </c>
      <c r="J8269" s="36">
        <f>I8269/H8269</f>
        <v>1</v>
      </c>
      <c r="K8269" s="24"/>
      <c r="L8269" s="24"/>
      <c r="M8269" s="80"/>
    </row>
    <row r="8270" spans="2:13" ht="24.9" customHeight="1" outlineLevel="1" x14ac:dyDescent="0.3">
      <c r="B8270" s="44" t="str">
        <f>B8269</f>
        <v>ASIGNACIONES DIRECTAS (20% DEL SGR)</v>
      </c>
      <c r="C8270" s="43" t="s">
        <v>336</v>
      </c>
      <c r="D8270" s="43" t="s">
        <v>973</v>
      </c>
      <c r="E8270" s="43" t="s">
        <v>1113</v>
      </c>
      <c r="F8270" s="42" t="s">
        <v>1112</v>
      </c>
      <c r="G8270" s="18" t="s">
        <v>3</v>
      </c>
      <c r="H8270" s="32">
        <f>SUBTOTAL(9,H8269:H8269)</f>
        <v>651101</v>
      </c>
      <c r="I8270" s="32">
        <f>SUBTOTAL(9,I8269:I8269)</f>
        <v>651101</v>
      </c>
      <c r="J8270" s="31">
        <f>SUBTOTAL(9,J8269:J8269)</f>
        <v>1</v>
      </c>
      <c r="K8270" s="14">
        <f>SUBTOTAL(9,K8269:K8269)</f>
        <v>0</v>
      </c>
      <c r="L8270" s="14">
        <f>SUBTOTAL(9,L8267:L8269)</f>
        <v>0</v>
      </c>
      <c r="M8270" s="80">
        <f>SUBTOTAL(9,M8269:M8269)</f>
        <v>0</v>
      </c>
    </row>
    <row r="8271" spans="2:13" ht="24.9" customHeight="1" outlineLevel="2" x14ac:dyDescent="0.3">
      <c r="B8271" s="47" t="s">
        <v>2133</v>
      </c>
      <c r="C8271" s="46" t="s">
        <v>336</v>
      </c>
      <c r="D8271" s="46" t="s">
        <v>973</v>
      </c>
      <c r="E8271" s="46" t="s">
        <v>1111</v>
      </c>
      <c r="F8271" s="45" t="s">
        <v>1110</v>
      </c>
      <c r="G8271" s="26" t="s">
        <v>0</v>
      </c>
      <c r="H8271" s="30">
        <v>2053047</v>
      </c>
      <c r="I8271" s="30">
        <v>112813</v>
      </c>
      <c r="J8271" s="36">
        <f>I8271/H8271</f>
        <v>5.4949058643080258E-2</v>
      </c>
      <c r="K8271" s="30">
        <v>177888</v>
      </c>
      <c r="L8271" s="30">
        <f>I8271</f>
        <v>112813</v>
      </c>
      <c r="M8271" s="80">
        <f>L8271/K8271</f>
        <v>0.63417993344126644</v>
      </c>
    </row>
    <row r="8272" spans="2:13" ht="24.9" customHeight="1" outlineLevel="2" x14ac:dyDescent="0.3">
      <c r="B8272" s="47" t="s">
        <v>2133</v>
      </c>
      <c r="C8272" s="46" t="s">
        <v>336</v>
      </c>
      <c r="D8272" s="46" t="s">
        <v>973</v>
      </c>
      <c r="E8272" s="46" t="s">
        <v>1111</v>
      </c>
      <c r="F8272" s="45" t="s">
        <v>1110</v>
      </c>
      <c r="G8272" s="26" t="s">
        <v>7</v>
      </c>
      <c r="H8272" s="30">
        <v>-410609</v>
      </c>
      <c r="I8272" s="24"/>
      <c r="J8272" s="36"/>
      <c r="K8272" s="24"/>
      <c r="L8272" s="24"/>
      <c r="M8272" s="80" t="str">
        <f>IFERROR((Base_actualizacion!$L8267/Base_actualizacion!$K8267)," " )</f>
        <v xml:space="preserve"> </v>
      </c>
    </row>
    <row r="8273" spans="2:13" ht="24.9" customHeight="1" outlineLevel="2" x14ac:dyDescent="0.3">
      <c r="B8273" s="47" t="s">
        <v>2133</v>
      </c>
      <c r="C8273" s="46" t="s">
        <v>336</v>
      </c>
      <c r="D8273" s="46" t="s">
        <v>973</v>
      </c>
      <c r="E8273" s="46" t="s">
        <v>1111</v>
      </c>
      <c r="F8273" s="45" t="s">
        <v>1110</v>
      </c>
      <c r="G8273" s="26" t="s">
        <v>2136</v>
      </c>
      <c r="H8273" s="30">
        <v>310821</v>
      </c>
      <c r="I8273" s="30">
        <v>310821</v>
      </c>
      <c r="J8273" s="36">
        <f>I8273/H8273</f>
        <v>1</v>
      </c>
      <c r="K8273" s="24"/>
      <c r="L8273" s="24"/>
      <c r="M8273" s="80"/>
    </row>
    <row r="8274" spans="2:13" ht="24.9" customHeight="1" outlineLevel="1" x14ac:dyDescent="0.3">
      <c r="B8274" s="44" t="str">
        <f>B8273</f>
        <v>ASIGNACIONES DIRECTAS (20% DEL SGR)</v>
      </c>
      <c r="C8274" s="43" t="s">
        <v>336</v>
      </c>
      <c r="D8274" s="43" t="s">
        <v>973</v>
      </c>
      <c r="E8274" s="43" t="s">
        <v>1111</v>
      </c>
      <c r="F8274" s="42" t="s">
        <v>1110</v>
      </c>
      <c r="G8274" s="18" t="s">
        <v>3</v>
      </c>
      <c r="H8274" s="32">
        <f>SUBTOTAL(9,H8271:H8273)</f>
        <v>1953259</v>
      </c>
      <c r="I8274" s="32">
        <f>SUBTOTAL(9,I8271:I8273)</f>
        <v>423634</v>
      </c>
      <c r="J8274" s="31">
        <f>SUBTOTAL(9,J8271:J8273)</f>
        <v>1.0549490586430803</v>
      </c>
      <c r="K8274" s="14">
        <f>SUBTOTAL(9,K8271:K8273)</f>
        <v>177888</v>
      </c>
      <c r="L8274" s="14">
        <f>SUBTOTAL(9,L8271:L8273)</f>
        <v>112813</v>
      </c>
      <c r="M8274" s="80">
        <f>SUBTOTAL(9,M8271:M8273)</f>
        <v>0.63417993344126644</v>
      </c>
    </row>
    <row r="8275" spans="2:13" ht="24.9" customHeight="1" outlineLevel="2" x14ac:dyDescent="0.3">
      <c r="B8275" s="47" t="s">
        <v>2133</v>
      </c>
      <c r="C8275" s="46" t="s">
        <v>336</v>
      </c>
      <c r="D8275" s="46" t="s">
        <v>973</v>
      </c>
      <c r="E8275" s="46" t="s">
        <v>2200</v>
      </c>
      <c r="F8275" s="45" t="s">
        <v>769</v>
      </c>
      <c r="G8275" s="26" t="s">
        <v>2136</v>
      </c>
      <c r="H8275" s="30">
        <v>49767</v>
      </c>
      <c r="I8275" s="30">
        <v>49767</v>
      </c>
      <c r="J8275" s="36">
        <f>I8275/H8275</f>
        <v>1</v>
      </c>
      <c r="K8275" s="24"/>
      <c r="L8275" s="24"/>
      <c r="M8275" s="80"/>
    </row>
    <row r="8276" spans="2:13" ht="24.9" customHeight="1" outlineLevel="1" x14ac:dyDescent="0.3">
      <c r="B8276" s="44" t="str">
        <f>B8275</f>
        <v>ASIGNACIONES DIRECTAS (20% DEL SGR)</v>
      </c>
      <c r="C8276" s="43" t="s">
        <v>336</v>
      </c>
      <c r="D8276" s="43" t="s">
        <v>973</v>
      </c>
      <c r="E8276" s="43" t="s">
        <v>2200</v>
      </c>
      <c r="F8276" s="42" t="s">
        <v>769</v>
      </c>
      <c r="G8276" s="18" t="s">
        <v>3</v>
      </c>
      <c r="H8276" s="32">
        <f>SUBTOTAL(9,H8275:H8275)</f>
        <v>49767</v>
      </c>
      <c r="I8276" s="32">
        <f>SUBTOTAL(9,I8275:I8275)</f>
        <v>49767</v>
      </c>
      <c r="J8276" s="31">
        <f>SUBTOTAL(9,J8275:J8275)</f>
        <v>1</v>
      </c>
      <c r="K8276" s="14">
        <f>SUBTOTAL(9,K8275:K8275)</f>
        <v>0</v>
      </c>
      <c r="L8276" s="14">
        <f>SUBTOTAL(9,L8273:L8275)</f>
        <v>0</v>
      </c>
      <c r="M8276" s="80">
        <f>SUBTOTAL(9,M8275:M8275)</f>
        <v>0</v>
      </c>
    </row>
    <row r="8277" spans="2:13" ht="24.9" customHeight="1" outlineLevel="2" x14ac:dyDescent="0.3">
      <c r="B8277" s="47" t="s">
        <v>2133</v>
      </c>
      <c r="C8277" s="46" t="s">
        <v>336</v>
      </c>
      <c r="D8277" s="46" t="s">
        <v>973</v>
      </c>
      <c r="E8277" s="46" t="s">
        <v>1109</v>
      </c>
      <c r="F8277" s="45" t="s">
        <v>1108</v>
      </c>
      <c r="G8277" s="26" t="s">
        <v>0</v>
      </c>
      <c r="H8277" s="30">
        <v>1873980129</v>
      </c>
      <c r="I8277" s="30">
        <v>112738876.14</v>
      </c>
      <c r="J8277" s="36">
        <f>I8277/H8277</f>
        <v>6.0160123576208958E-2</v>
      </c>
      <c r="K8277" s="30">
        <v>173251577</v>
      </c>
      <c r="L8277" s="30">
        <f>I8277</f>
        <v>112738876.14</v>
      </c>
      <c r="M8277" s="80">
        <f>L8277/K8277</f>
        <v>0.65072352062919459</v>
      </c>
    </row>
    <row r="8278" spans="2:13" ht="24.9" customHeight="1" outlineLevel="2" x14ac:dyDescent="0.3">
      <c r="B8278" s="47" t="s">
        <v>2133</v>
      </c>
      <c r="C8278" s="46" t="s">
        <v>336</v>
      </c>
      <c r="D8278" s="46" t="s">
        <v>973</v>
      </c>
      <c r="E8278" s="46" t="s">
        <v>1109</v>
      </c>
      <c r="F8278" s="45" t="s">
        <v>1108</v>
      </c>
      <c r="G8278" s="26" t="s">
        <v>7</v>
      </c>
      <c r="H8278" s="30">
        <v>-374796026</v>
      </c>
      <c r="I8278" s="24"/>
      <c r="J8278" s="36"/>
      <c r="K8278" s="24"/>
      <c r="L8278" s="24"/>
      <c r="M8278" s="80" t="str">
        <f>IFERROR((Base_actualizacion!$L8273/Base_actualizacion!$K8273)," " )</f>
        <v xml:space="preserve"> </v>
      </c>
    </row>
    <row r="8279" spans="2:13" ht="24.9" customHeight="1" outlineLevel="2" x14ac:dyDescent="0.3">
      <c r="B8279" s="47" t="s">
        <v>2133</v>
      </c>
      <c r="C8279" s="46" t="s">
        <v>336</v>
      </c>
      <c r="D8279" s="46" t="s">
        <v>973</v>
      </c>
      <c r="E8279" s="46" t="s">
        <v>1109</v>
      </c>
      <c r="F8279" s="45" t="s">
        <v>1108</v>
      </c>
      <c r="G8279" s="26" t="s">
        <v>2137</v>
      </c>
      <c r="H8279" s="30">
        <v>33472160</v>
      </c>
      <c r="I8279" s="24"/>
      <c r="J8279" s="36">
        <f>IFERROR((H8279/I8279),0)</f>
        <v>0</v>
      </c>
      <c r="K8279" s="24"/>
      <c r="L8279" s="24"/>
      <c r="M8279" s="80"/>
    </row>
    <row r="8280" spans="2:13" ht="24.9" customHeight="1" outlineLevel="2" x14ac:dyDescent="0.3">
      <c r="B8280" s="47" t="s">
        <v>2133</v>
      </c>
      <c r="C8280" s="46" t="s">
        <v>336</v>
      </c>
      <c r="D8280" s="46" t="s">
        <v>973</v>
      </c>
      <c r="E8280" s="46" t="s">
        <v>1109</v>
      </c>
      <c r="F8280" s="45" t="s">
        <v>1108</v>
      </c>
      <c r="G8280" s="26" t="s">
        <v>13</v>
      </c>
      <c r="H8280" s="30">
        <v>7647398</v>
      </c>
      <c r="I8280" s="30">
        <v>7647398</v>
      </c>
      <c r="J8280" s="36">
        <f>H8280/I8280</f>
        <v>1</v>
      </c>
      <c r="K8280" s="24"/>
      <c r="L8280" s="24"/>
      <c r="M8280" s="80"/>
    </row>
    <row r="8281" spans="2:13" ht="24.9" customHeight="1" outlineLevel="2" x14ac:dyDescent="0.3">
      <c r="B8281" s="47" t="s">
        <v>2133</v>
      </c>
      <c r="C8281" s="46" t="s">
        <v>336</v>
      </c>
      <c r="D8281" s="46" t="s">
        <v>973</v>
      </c>
      <c r="E8281" s="46" t="s">
        <v>1109</v>
      </c>
      <c r="F8281" s="45" t="s">
        <v>1108</v>
      </c>
      <c r="G8281" s="26" t="s">
        <v>2136</v>
      </c>
      <c r="H8281" s="30">
        <v>277097066</v>
      </c>
      <c r="I8281" s="30">
        <v>277097066</v>
      </c>
      <c r="J8281" s="36">
        <f>I8281/H8281</f>
        <v>1</v>
      </c>
      <c r="K8281" s="24"/>
      <c r="L8281" s="24"/>
      <c r="M8281" s="80"/>
    </row>
    <row r="8282" spans="2:13" ht="24.9" customHeight="1" outlineLevel="1" x14ac:dyDescent="0.3">
      <c r="B8282" s="44" t="str">
        <f>B8281</f>
        <v>ASIGNACIONES DIRECTAS (20% DEL SGR)</v>
      </c>
      <c r="C8282" s="43" t="s">
        <v>336</v>
      </c>
      <c r="D8282" s="43" t="s">
        <v>973</v>
      </c>
      <c r="E8282" s="43" t="s">
        <v>1109</v>
      </c>
      <c r="F8282" s="42" t="s">
        <v>1108</v>
      </c>
      <c r="G8282" s="18" t="s">
        <v>3</v>
      </c>
      <c r="H8282" s="32">
        <f>SUBTOTAL(9,H8277:H8281)</f>
        <v>1817400727</v>
      </c>
      <c r="I8282" s="32">
        <f>SUBTOTAL(9,I8277:I8281)</f>
        <v>397483340.13999999</v>
      </c>
      <c r="J8282" s="31">
        <f>SUBTOTAL(9,J8277:J8281)</f>
        <v>2.060160123576209</v>
      </c>
      <c r="K8282" s="14">
        <f>SUBTOTAL(9,K8277:K8281)</f>
        <v>173251577</v>
      </c>
      <c r="L8282" s="14">
        <f>SUBTOTAL(9,L8279:L8281)</f>
        <v>0</v>
      </c>
      <c r="M8282" s="80">
        <f>SUBTOTAL(9,M8277:M8281)</f>
        <v>0.65072352062919459</v>
      </c>
    </row>
    <row r="8283" spans="2:13" ht="24.9" customHeight="1" outlineLevel="2" x14ac:dyDescent="0.3">
      <c r="B8283" s="47" t="s">
        <v>2133</v>
      </c>
      <c r="C8283" s="46" t="s">
        <v>336</v>
      </c>
      <c r="D8283" s="46" t="s">
        <v>973</v>
      </c>
      <c r="E8283" s="46" t="s">
        <v>1107</v>
      </c>
      <c r="F8283" s="45" t="s">
        <v>1106</v>
      </c>
      <c r="G8283" s="26" t="s">
        <v>0</v>
      </c>
      <c r="H8283" s="30">
        <v>3575162</v>
      </c>
      <c r="I8283" s="30">
        <v>5511.7</v>
      </c>
      <c r="J8283" s="36">
        <f>I8283/H8283</f>
        <v>1.5416644056968608E-3</v>
      </c>
      <c r="K8283" s="30">
        <v>318580</v>
      </c>
      <c r="L8283" s="30">
        <f>I8283</f>
        <v>5511.7</v>
      </c>
      <c r="M8283" s="80">
        <f>L8283/K8283</f>
        <v>1.7300834955113316E-2</v>
      </c>
    </row>
    <row r="8284" spans="2:13" ht="24.9" customHeight="1" outlineLevel="2" x14ac:dyDescent="0.3">
      <c r="B8284" s="47" t="s">
        <v>2133</v>
      </c>
      <c r="C8284" s="46" t="s">
        <v>336</v>
      </c>
      <c r="D8284" s="46" t="s">
        <v>973</v>
      </c>
      <c r="E8284" s="46" t="s">
        <v>1107</v>
      </c>
      <c r="F8284" s="45" t="s">
        <v>1106</v>
      </c>
      <c r="G8284" s="26" t="s">
        <v>7</v>
      </c>
      <c r="H8284" s="30">
        <v>-715032</v>
      </c>
      <c r="I8284" s="24"/>
      <c r="J8284" s="36"/>
      <c r="K8284" s="24"/>
      <c r="L8284" s="24"/>
      <c r="M8284" s="80" t="str">
        <f>IFERROR((Base_actualizacion!$L8280/Base_actualizacion!$K8280)," " )</f>
        <v xml:space="preserve"> </v>
      </c>
    </row>
    <row r="8285" spans="2:13" ht="24.9" customHeight="1" outlineLevel="2" x14ac:dyDescent="0.3">
      <c r="B8285" s="47" t="s">
        <v>2133</v>
      </c>
      <c r="C8285" s="46" t="s">
        <v>336</v>
      </c>
      <c r="D8285" s="46" t="s">
        <v>973</v>
      </c>
      <c r="E8285" s="46" t="s">
        <v>1107</v>
      </c>
      <c r="F8285" s="45" t="s">
        <v>1106</v>
      </c>
      <c r="G8285" s="26" t="s">
        <v>2136</v>
      </c>
      <c r="H8285" s="30">
        <v>45311414</v>
      </c>
      <c r="I8285" s="30">
        <v>45311414</v>
      </c>
      <c r="J8285" s="36">
        <f>I8285/H8285</f>
        <v>1</v>
      </c>
      <c r="K8285" s="24"/>
      <c r="L8285" s="24"/>
      <c r="M8285" s="80"/>
    </row>
    <row r="8286" spans="2:13" ht="24.9" customHeight="1" outlineLevel="1" x14ac:dyDescent="0.3">
      <c r="B8286" s="44" t="str">
        <f>B8285</f>
        <v>ASIGNACIONES DIRECTAS (20% DEL SGR)</v>
      </c>
      <c r="C8286" s="43" t="s">
        <v>336</v>
      </c>
      <c r="D8286" s="43" t="s">
        <v>973</v>
      </c>
      <c r="E8286" s="43" t="s">
        <v>1107</v>
      </c>
      <c r="F8286" s="42" t="s">
        <v>1106</v>
      </c>
      <c r="G8286" s="18" t="s">
        <v>3</v>
      </c>
      <c r="H8286" s="32">
        <f>SUBTOTAL(9,H8283:H8285)</f>
        <v>48171544</v>
      </c>
      <c r="I8286" s="32">
        <f>SUBTOTAL(9,I8283:I8285)</f>
        <v>45316925.700000003</v>
      </c>
      <c r="J8286" s="31">
        <f>SUBTOTAL(9,J8283:J8285)</f>
        <v>1.0015416644056969</v>
      </c>
      <c r="K8286" s="14">
        <f>SUBTOTAL(9,K8283:K8285)</f>
        <v>318580</v>
      </c>
      <c r="L8286" s="14">
        <f>SUBTOTAL(9,L8283:L8285)</f>
        <v>5511.7</v>
      </c>
      <c r="M8286" s="80">
        <f>SUBTOTAL(9,M8283:M8285)</f>
        <v>1.7300834955113316E-2</v>
      </c>
    </row>
    <row r="8287" spans="2:13" ht="24.9" customHeight="1" outlineLevel="2" x14ac:dyDescent="0.3">
      <c r="B8287" s="47" t="s">
        <v>2133</v>
      </c>
      <c r="C8287" s="46" t="s">
        <v>336</v>
      </c>
      <c r="D8287" s="46" t="s">
        <v>973</v>
      </c>
      <c r="E8287" s="46" t="s">
        <v>1105</v>
      </c>
      <c r="F8287" s="45" t="s">
        <v>1104</v>
      </c>
      <c r="G8287" s="26" t="s">
        <v>0</v>
      </c>
      <c r="H8287" s="30">
        <v>830588</v>
      </c>
      <c r="I8287" s="30">
        <v>0</v>
      </c>
      <c r="J8287" s="36">
        <f>I8287/H8287</f>
        <v>0</v>
      </c>
      <c r="K8287" s="30">
        <v>72928</v>
      </c>
      <c r="L8287" s="30">
        <f>I8287</f>
        <v>0</v>
      </c>
      <c r="M8287" s="80">
        <f>L8287/K8287</f>
        <v>0</v>
      </c>
    </row>
    <row r="8288" spans="2:13" ht="24.9" customHeight="1" outlineLevel="2" x14ac:dyDescent="0.3">
      <c r="B8288" s="47" t="s">
        <v>2133</v>
      </c>
      <c r="C8288" s="46" t="s">
        <v>336</v>
      </c>
      <c r="D8288" s="46" t="s">
        <v>973</v>
      </c>
      <c r="E8288" s="46" t="s">
        <v>1105</v>
      </c>
      <c r="F8288" s="45" t="s">
        <v>1104</v>
      </c>
      <c r="G8288" s="26" t="s">
        <v>7</v>
      </c>
      <c r="H8288" s="30">
        <v>-166118</v>
      </c>
      <c r="I8288" s="24"/>
      <c r="J8288" s="36"/>
      <c r="K8288" s="24"/>
      <c r="L8288" s="24"/>
      <c r="M8288" s="80" t="str">
        <f>IFERROR((Base_actualizacion!$L8284/Base_actualizacion!$K8284)," " )</f>
        <v xml:space="preserve"> </v>
      </c>
    </row>
    <row r="8289" spans="2:13" ht="24.9" customHeight="1" outlineLevel="2" x14ac:dyDescent="0.3">
      <c r="B8289" s="47" t="s">
        <v>2133</v>
      </c>
      <c r="C8289" s="46" t="s">
        <v>336</v>
      </c>
      <c r="D8289" s="46" t="s">
        <v>973</v>
      </c>
      <c r="E8289" s="46" t="s">
        <v>1105</v>
      </c>
      <c r="F8289" s="45" t="s">
        <v>1104</v>
      </c>
      <c r="G8289" s="26" t="s">
        <v>2136</v>
      </c>
      <c r="H8289" s="30">
        <v>586062</v>
      </c>
      <c r="I8289" s="30">
        <v>586062</v>
      </c>
      <c r="J8289" s="36">
        <f>I8289/H8289</f>
        <v>1</v>
      </c>
      <c r="K8289" s="24"/>
      <c r="L8289" s="24"/>
      <c r="M8289" s="80"/>
    </row>
    <row r="8290" spans="2:13" ht="24.9" customHeight="1" outlineLevel="1" x14ac:dyDescent="0.3">
      <c r="B8290" s="44" t="str">
        <f>B8289</f>
        <v>ASIGNACIONES DIRECTAS (20% DEL SGR)</v>
      </c>
      <c r="C8290" s="43" t="s">
        <v>336</v>
      </c>
      <c r="D8290" s="43" t="s">
        <v>973</v>
      </c>
      <c r="E8290" s="43" t="s">
        <v>1105</v>
      </c>
      <c r="F8290" s="42" t="s">
        <v>1104</v>
      </c>
      <c r="G8290" s="18" t="s">
        <v>3</v>
      </c>
      <c r="H8290" s="32">
        <f>SUBTOTAL(9,H8287:H8289)</f>
        <v>1250532</v>
      </c>
      <c r="I8290" s="32">
        <f>SUBTOTAL(9,I8287:I8289)</f>
        <v>586062</v>
      </c>
      <c r="J8290" s="31">
        <f>SUBTOTAL(9,J8287:J8289)</f>
        <v>1</v>
      </c>
      <c r="K8290" s="14">
        <f>SUBTOTAL(9,K8287:K8289)</f>
        <v>72928</v>
      </c>
      <c r="L8290" s="14">
        <f>SUBTOTAL(9,L8287:L8289)</f>
        <v>0</v>
      </c>
      <c r="M8290" s="80">
        <f>SUBTOTAL(9,M8287:M8289)</f>
        <v>0</v>
      </c>
    </row>
    <row r="8291" spans="2:13" ht="24.9" customHeight="1" outlineLevel="2" x14ac:dyDescent="0.3">
      <c r="B8291" s="47" t="s">
        <v>2133</v>
      </c>
      <c r="C8291" s="46" t="s">
        <v>336</v>
      </c>
      <c r="D8291" s="46" t="s">
        <v>973</v>
      </c>
      <c r="E8291" s="46" t="s">
        <v>1103</v>
      </c>
      <c r="F8291" s="45" t="s">
        <v>1102</v>
      </c>
      <c r="G8291" s="26" t="s">
        <v>0</v>
      </c>
      <c r="H8291" s="30">
        <v>16898117</v>
      </c>
      <c r="I8291" s="30">
        <v>0</v>
      </c>
      <c r="J8291" s="36">
        <f>I8291/H8291</f>
        <v>0</v>
      </c>
      <c r="K8291" s="30">
        <v>1434277</v>
      </c>
      <c r="L8291" s="30">
        <f>I8291</f>
        <v>0</v>
      </c>
      <c r="M8291" s="80">
        <f>L8291/K8291</f>
        <v>0</v>
      </c>
    </row>
    <row r="8292" spans="2:13" ht="24.9" customHeight="1" outlineLevel="2" x14ac:dyDescent="0.3">
      <c r="B8292" s="47" t="s">
        <v>2133</v>
      </c>
      <c r="C8292" s="46" t="s">
        <v>336</v>
      </c>
      <c r="D8292" s="46" t="s">
        <v>973</v>
      </c>
      <c r="E8292" s="46" t="s">
        <v>1103</v>
      </c>
      <c r="F8292" s="45" t="s">
        <v>1102</v>
      </c>
      <c r="G8292" s="26" t="s">
        <v>7</v>
      </c>
      <c r="H8292" s="30">
        <v>-3379623</v>
      </c>
      <c r="I8292" s="24"/>
      <c r="J8292" s="36"/>
      <c r="K8292" s="24"/>
      <c r="L8292" s="24"/>
      <c r="M8292" s="80" t="str">
        <f>IFERROR((Base_actualizacion!$L8288/Base_actualizacion!$K8288)," " )</f>
        <v xml:space="preserve"> </v>
      </c>
    </row>
    <row r="8293" spans="2:13" ht="24.9" customHeight="1" outlineLevel="2" x14ac:dyDescent="0.3">
      <c r="B8293" s="47" t="s">
        <v>2133</v>
      </c>
      <c r="C8293" s="46" t="s">
        <v>336</v>
      </c>
      <c r="D8293" s="46" t="s">
        <v>973</v>
      </c>
      <c r="E8293" s="46" t="s">
        <v>1103</v>
      </c>
      <c r="F8293" s="45" t="s">
        <v>1102</v>
      </c>
      <c r="G8293" s="26" t="s">
        <v>2136</v>
      </c>
      <c r="H8293" s="30">
        <v>1648357</v>
      </c>
      <c r="I8293" s="30">
        <v>1648357</v>
      </c>
      <c r="J8293" s="36">
        <f>I8293/H8293</f>
        <v>1</v>
      </c>
      <c r="K8293" s="24"/>
      <c r="L8293" s="24"/>
      <c r="M8293" s="80"/>
    </row>
    <row r="8294" spans="2:13" ht="24.9" customHeight="1" outlineLevel="1" x14ac:dyDescent="0.3">
      <c r="B8294" s="44" t="str">
        <f>B8293</f>
        <v>ASIGNACIONES DIRECTAS (20% DEL SGR)</v>
      </c>
      <c r="C8294" s="43" t="s">
        <v>336</v>
      </c>
      <c r="D8294" s="43" t="s">
        <v>973</v>
      </c>
      <c r="E8294" s="43" t="s">
        <v>1103</v>
      </c>
      <c r="F8294" s="42" t="s">
        <v>1102</v>
      </c>
      <c r="G8294" s="18" t="s">
        <v>3</v>
      </c>
      <c r="H8294" s="32">
        <f>SUBTOTAL(9,H8291:H8293)</f>
        <v>15166851</v>
      </c>
      <c r="I8294" s="32">
        <f>SUBTOTAL(9,I8291:I8293)</f>
        <v>1648357</v>
      </c>
      <c r="J8294" s="31">
        <f>SUBTOTAL(9,J8291:J8293)</f>
        <v>1</v>
      </c>
      <c r="K8294" s="14">
        <f>SUBTOTAL(9,K8291:K8293)</f>
        <v>1434277</v>
      </c>
      <c r="L8294" s="14">
        <f>SUBTOTAL(9,L8291:L8293)</f>
        <v>0</v>
      </c>
      <c r="M8294" s="80">
        <f>SUBTOTAL(9,M8291:M8293)</f>
        <v>0</v>
      </c>
    </row>
    <row r="8295" spans="2:13" ht="24.9" customHeight="1" outlineLevel="2" x14ac:dyDescent="0.3">
      <c r="B8295" s="47" t="s">
        <v>2133</v>
      </c>
      <c r="C8295" s="46" t="s">
        <v>336</v>
      </c>
      <c r="D8295" s="46" t="s">
        <v>973</v>
      </c>
      <c r="E8295" s="46" t="s">
        <v>1101</v>
      </c>
      <c r="F8295" s="45" t="s">
        <v>1100</v>
      </c>
      <c r="G8295" s="26" t="s">
        <v>0</v>
      </c>
      <c r="H8295" s="30">
        <v>853625</v>
      </c>
      <c r="I8295" s="30">
        <v>0</v>
      </c>
      <c r="J8295" s="36">
        <f>I8295/H8295</f>
        <v>0</v>
      </c>
      <c r="K8295" s="30">
        <v>78498</v>
      </c>
      <c r="L8295" s="30">
        <f>I8295</f>
        <v>0</v>
      </c>
      <c r="M8295" s="80">
        <f>L8295/K8295</f>
        <v>0</v>
      </c>
    </row>
    <row r="8296" spans="2:13" ht="24.9" customHeight="1" outlineLevel="2" x14ac:dyDescent="0.3">
      <c r="B8296" s="47" t="s">
        <v>2133</v>
      </c>
      <c r="C8296" s="46" t="s">
        <v>336</v>
      </c>
      <c r="D8296" s="46" t="s">
        <v>973</v>
      </c>
      <c r="E8296" s="46" t="s">
        <v>1101</v>
      </c>
      <c r="F8296" s="45" t="s">
        <v>1100</v>
      </c>
      <c r="G8296" s="26" t="s">
        <v>7</v>
      </c>
      <c r="H8296" s="30">
        <v>-170725</v>
      </c>
      <c r="I8296" s="24"/>
      <c r="J8296" s="36"/>
      <c r="K8296" s="24"/>
      <c r="L8296" s="24"/>
      <c r="M8296" s="80" t="str">
        <f>IFERROR((Base_actualizacion!$L8292/Base_actualizacion!$K8292)," " )</f>
        <v xml:space="preserve"> </v>
      </c>
    </row>
    <row r="8297" spans="2:13" ht="24.9" customHeight="1" outlineLevel="2" x14ac:dyDescent="0.3">
      <c r="B8297" s="47" t="s">
        <v>2133</v>
      </c>
      <c r="C8297" s="46" t="s">
        <v>336</v>
      </c>
      <c r="D8297" s="46" t="s">
        <v>973</v>
      </c>
      <c r="E8297" s="46" t="s">
        <v>1101</v>
      </c>
      <c r="F8297" s="45" t="s">
        <v>1100</v>
      </c>
      <c r="G8297" s="26" t="s">
        <v>2137</v>
      </c>
      <c r="H8297" s="30">
        <v>413423</v>
      </c>
      <c r="I8297" s="24"/>
      <c r="J8297" s="36">
        <f>IFERROR((H8297/I8297),0)</f>
        <v>0</v>
      </c>
      <c r="K8297" s="24"/>
      <c r="L8297" s="24"/>
      <c r="M8297" s="80"/>
    </row>
    <row r="8298" spans="2:13" ht="24.9" customHeight="1" outlineLevel="2" x14ac:dyDescent="0.3">
      <c r="B8298" s="47" t="s">
        <v>2133</v>
      </c>
      <c r="C8298" s="46" t="s">
        <v>336</v>
      </c>
      <c r="D8298" s="46" t="s">
        <v>973</v>
      </c>
      <c r="E8298" s="46" t="s">
        <v>1101</v>
      </c>
      <c r="F8298" s="45" t="s">
        <v>1100</v>
      </c>
      <c r="G8298" s="26" t="s">
        <v>13</v>
      </c>
      <c r="H8298" s="30">
        <v>13</v>
      </c>
      <c r="I8298" s="30">
        <v>13</v>
      </c>
      <c r="J8298" s="36">
        <f>H8298/I8298</f>
        <v>1</v>
      </c>
      <c r="K8298" s="24"/>
      <c r="L8298" s="24"/>
      <c r="M8298" s="80"/>
    </row>
    <row r="8299" spans="2:13" ht="24.9" customHeight="1" outlineLevel="2" x14ac:dyDescent="0.3">
      <c r="B8299" s="47" t="s">
        <v>2133</v>
      </c>
      <c r="C8299" s="46" t="s">
        <v>336</v>
      </c>
      <c r="D8299" s="46" t="s">
        <v>973</v>
      </c>
      <c r="E8299" s="46" t="s">
        <v>1101</v>
      </c>
      <c r="F8299" s="45" t="s">
        <v>1100</v>
      </c>
      <c r="G8299" s="26" t="s">
        <v>2136</v>
      </c>
      <c r="H8299" s="30">
        <v>3023625</v>
      </c>
      <c r="I8299" s="30">
        <v>3023625</v>
      </c>
      <c r="J8299" s="36">
        <f>I8299/H8299</f>
        <v>1</v>
      </c>
      <c r="K8299" s="24"/>
      <c r="L8299" s="24"/>
      <c r="M8299" s="80"/>
    </row>
    <row r="8300" spans="2:13" ht="24.9" customHeight="1" outlineLevel="1" x14ac:dyDescent="0.3">
      <c r="B8300" s="44" t="str">
        <f>B8299</f>
        <v>ASIGNACIONES DIRECTAS (20% DEL SGR)</v>
      </c>
      <c r="C8300" s="43" t="s">
        <v>336</v>
      </c>
      <c r="D8300" s="43" t="s">
        <v>973</v>
      </c>
      <c r="E8300" s="43" t="s">
        <v>1101</v>
      </c>
      <c r="F8300" s="42" t="s">
        <v>1100</v>
      </c>
      <c r="G8300" s="18" t="s">
        <v>3</v>
      </c>
      <c r="H8300" s="32">
        <f>SUBTOTAL(9,H8295:H8299)</f>
        <v>4119961</v>
      </c>
      <c r="I8300" s="32">
        <f>SUBTOTAL(9,I8295:I8299)</f>
        <v>3023638</v>
      </c>
      <c r="J8300" s="31">
        <f>SUBTOTAL(9,J8295:J8299)</f>
        <v>2</v>
      </c>
      <c r="K8300" s="14">
        <f>SUBTOTAL(9,K8295:K8299)</f>
        <v>78498</v>
      </c>
      <c r="L8300" s="14">
        <f>SUBTOTAL(9,L8297:L8299)</f>
        <v>0</v>
      </c>
      <c r="M8300" s="80">
        <f>SUBTOTAL(9,M8295:M8299)</f>
        <v>0</v>
      </c>
    </row>
    <row r="8301" spans="2:13" ht="24.9" customHeight="1" outlineLevel="2" x14ac:dyDescent="0.3">
      <c r="B8301" s="47" t="s">
        <v>2133</v>
      </c>
      <c r="C8301" s="46" t="s">
        <v>336</v>
      </c>
      <c r="D8301" s="46" t="s">
        <v>973</v>
      </c>
      <c r="E8301" s="46" t="s">
        <v>1099</v>
      </c>
      <c r="F8301" s="45" t="s">
        <v>1098</v>
      </c>
      <c r="G8301" s="26" t="s">
        <v>2136</v>
      </c>
      <c r="H8301" s="30">
        <v>1688</v>
      </c>
      <c r="I8301" s="30">
        <v>1688</v>
      </c>
      <c r="J8301" s="36">
        <f>I8301/H8301</f>
        <v>1</v>
      </c>
      <c r="K8301" s="24"/>
      <c r="L8301" s="24"/>
      <c r="M8301" s="80"/>
    </row>
    <row r="8302" spans="2:13" ht="24.9" customHeight="1" outlineLevel="1" x14ac:dyDescent="0.3">
      <c r="B8302" s="44" t="str">
        <f>B8301</f>
        <v>ASIGNACIONES DIRECTAS (20% DEL SGR)</v>
      </c>
      <c r="C8302" s="43" t="s">
        <v>336</v>
      </c>
      <c r="D8302" s="43" t="s">
        <v>973</v>
      </c>
      <c r="E8302" s="43" t="s">
        <v>1099</v>
      </c>
      <c r="F8302" s="42" t="s">
        <v>1098</v>
      </c>
      <c r="G8302" s="18" t="s">
        <v>3</v>
      </c>
      <c r="H8302" s="32">
        <f>SUBTOTAL(9,H8301:H8301)</f>
        <v>1688</v>
      </c>
      <c r="I8302" s="32">
        <f>SUBTOTAL(9,I8301:I8301)</f>
        <v>1688</v>
      </c>
      <c r="J8302" s="31">
        <f>SUBTOTAL(9,J8301:J8301)</f>
        <v>1</v>
      </c>
      <c r="K8302" s="14">
        <f>SUBTOTAL(9,K8301:K8301)</f>
        <v>0</v>
      </c>
      <c r="L8302" s="14">
        <f>SUBTOTAL(9,L8299:L8301)</f>
        <v>0</v>
      </c>
      <c r="M8302" s="80">
        <f>SUBTOTAL(9,M8301:M8301)</f>
        <v>0</v>
      </c>
    </row>
    <row r="8303" spans="2:13" ht="24.9" customHeight="1" outlineLevel="2" x14ac:dyDescent="0.3">
      <c r="B8303" s="47" t="s">
        <v>2133</v>
      </c>
      <c r="C8303" s="46" t="s">
        <v>336</v>
      </c>
      <c r="D8303" s="46" t="s">
        <v>973</v>
      </c>
      <c r="E8303" s="46" t="s">
        <v>1097</v>
      </c>
      <c r="F8303" s="45" t="s">
        <v>1096</v>
      </c>
      <c r="G8303" s="26" t="s">
        <v>0</v>
      </c>
      <c r="H8303" s="30">
        <v>4462170</v>
      </c>
      <c r="I8303" s="30">
        <v>0</v>
      </c>
      <c r="J8303" s="36">
        <f>I8303/H8303</f>
        <v>0</v>
      </c>
      <c r="K8303" s="30">
        <v>376114</v>
      </c>
      <c r="L8303" s="30">
        <f>I8303</f>
        <v>0</v>
      </c>
      <c r="M8303" s="80">
        <f>L8303/K8303</f>
        <v>0</v>
      </c>
    </row>
    <row r="8304" spans="2:13" ht="24.9" customHeight="1" outlineLevel="2" x14ac:dyDescent="0.3">
      <c r="B8304" s="47" t="s">
        <v>2133</v>
      </c>
      <c r="C8304" s="46" t="s">
        <v>336</v>
      </c>
      <c r="D8304" s="46" t="s">
        <v>973</v>
      </c>
      <c r="E8304" s="46" t="s">
        <v>1097</v>
      </c>
      <c r="F8304" s="45" t="s">
        <v>1096</v>
      </c>
      <c r="G8304" s="26" t="s">
        <v>7</v>
      </c>
      <c r="H8304" s="30">
        <v>-892434</v>
      </c>
      <c r="I8304" s="24"/>
      <c r="J8304" s="36"/>
      <c r="K8304" s="24"/>
      <c r="L8304" s="24"/>
      <c r="M8304" s="80" t="str">
        <f>IFERROR((Base_actualizacion!$L8299/Base_actualizacion!$K8299)," " )</f>
        <v xml:space="preserve"> </v>
      </c>
    </row>
    <row r="8305" spans="2:13" ht="24.9" customHeight="1" outlineLevel="2" x14ac:dyDescent="0.3">
      <c r="B8305" s="47" t="s">
        <v>2133</v>
      </c>
      <c r="C8305" s="46" t="s">
        <v>336</v>
      </c>
      <c r="D8305" s="46" t="s">
        <v>973</v>
      </c>
      <c r="E8305" s="46" t="s">
        <v>1097</v>
      </c>
      <c r="F8305" s="45" t="s">
        <v>1096</v>
      </c>
      <c r="G8305" s="26" t="s">
        <v>2136</v>
      </c>
      <c r="H8305" s="30">
        <v>2754406</v>
      </c>
      <c r="I8305" s="30">
        <v>2754406</v>
      </c>
      <c r="J8305" s="36">
        <f>I8305/H8305</f>
        <v>1</v>
      </c>
      <c r="K8305" s="24"/>
      <c r="L8305" s="24"/>
      <c r="M8305" s="80"/>
    </row>
    <row r="8306" spans="2:13" ht="24.9" customHeight="1" outlineLevel="1" x14ac:dyDescent="0.3">
      <c r="B8306" s="44" t="str">
        <f>B8305</f>
        <v>ASIGNACIONES DIRECTAS (20% DEL SGR)</v>
      </c>
      <c r="C8306" s="43" t="s">
        <v>336</v>
      </c>
      <c r="D8306" s="43" t="s">
        <v>973</v>
      </c>
      <c r="E8306" s="43" t="s">
        <v>1097</v>
      </c>
      <c r="F8306" s="42" t="s">
        <v>1096</v>
      </c>
      <c r="G8306" s="18" t="s">
        <v>3</v>
      </c>
      <c r="H8306" s="32">
        <f>SUBTOTAL(9,H8303:H8305)</f>
        <v>6324142</v>
      </c>
      <c r="I8306" s="32">
        <f>SUBTOTAL(9,I8303:I8305)</f>
        <v>2754406</v>
      </c>
      <c r="J8306" s="31">
        <f>SUBTOTAL(9,J8303:J8305)</f>
        <v>1</v>
      </c>
      <c r="K8306" s="14">
        <f>SUBTOTAL(9,K8303:K8305)</f>
        <v>376114</v>
      </c>
      <c r="L8306" s="14">
        <f>SUBTOTAL(9,L8303:L8305)</f>
        <v>0</v>
      </c>
      <c r="M8306" s="80">
        <f>SUBTOTAL(9,M8303:M8305)</f>
        <v>0</v>
      </c>
    </row>
    <row r="8307" spans="2:13" ht="24.9" customHeight="1" outlineLevel="2" x14ac:dyDescent="0.3">
      <c r="B8307" s="47" t="s">
        <v>2133</v>
      </c>
      <c r="C8307" s="46" t="s">
        <v>336</v>
      </c>
      <c r="D8307" s="46" t="s">
        <v>973</v>
      </c>
      <c r="E8307" s="46" t="s">
        <v>1095</v>
      </c>
      <c r="F8307" s="45" t="s">
        <v>1094</v>
      </c>
      <c r="G8307" s="26" t="s">
        <v>0</v>
      </c>
      <c r="H8307" s="30">
        <v>25162</v>
      </c>
      <c r="I8307" s="30">
        <v>0</v>
      </c>
      <c r="J8307" s="36">
        <f>I8307/H8307</f>
        <v>0</v>
      </c>
      <c r="K8307" s="30">
        <v>2242</v>
      </c>
      <c r="L8307" s="30">
        <f>I8307</f>
        <v>0</v>
      </c>
      <c r="M8307" s="80">
        <f>L8307/K8307</f>
        <v>0</v>
      </c>
    </row>
    <row r="8308" spans="2:13" ht="24.9" customHeight="1" outlineLevel="2" x14ac:dyDescent="0.3">
      <c r="B8308" s="47" t="s">
        <v>2133</v>
      </c>
      <c r="C8308" s="46" t="s">
        <v>336</v>
      </c>
      <c r="D8308" s="46" t="s">
        <v>973</v>
      </c>
      <c r="E8308" s="46" t="s">
        <v>1095</v>
      </c>
      <c r="F8308" s="45" t="s">
        <v>1094</v>
      </c>
      <c r="G8308" s="26" t="s">
        <v>7</v>
      </c>
      <c r="H8308" s="30">
        <v>-5032</v>
      </c>
      <c r="I8308" s="24"/>
      <c r="J8308" s="36"/>
      <c r="K8308" s="24"/>
      <c r="L8308" s="24"/>
      <c r="M8308" s="80" t="str">
        <f>IFERROR((Base_actualizacion!$L8304/Base_actualizacion!$K8304)," " )</f>
        <v xml:space="preserve"> </v>
      </c>
    </row>
    <row r="8309" spans="2:13" ht="24.9" customHeight="1" outlineLevel="2" x14ac:dyDescent="0.3">
      <c r="B8309" s="47" t="s">
        <v>2133</v>
      </c>
      <c r="C8309" s="46" t="s">
        <v>336</v>
      </c>
      <c r="D8309" s="46" t="s">
        <v>973</v>
      </c>
      <c r="E8309" s="46" t="s">
        <v>1095</v>
      </c>
      <c r="F8309" s="45" t="s">
        <v>1094</v>
      </c>
      <c r="G8309" s="26" t="s">
        <v>2137</v>
      </c>
      <c r="H8309" s="30">
        <v>32117</v>
      </c>
      <c r="I8309" s="24"/>
      <c r="J8309" s="36">
        <f>IFERROR((H8309/I8309),0)</f>
        <v>0</v>
      </c>
      <c r="K8309" s="24"/>
      <c r="L8309" s="24"/>
      <c r="M8309" s="80"/>
    </row>
    <row r="8310" spans="2:13" ht="24.9" customHeight="1" outlineLevel="2" x14ac:dyDescent="0.3">
      <c r="B8310" s="47" t="s">
        <v>2133</v>
      </c>
      <c r="C8310" s="46" t="s">
        <v>336</v>
      </c>
      <c r="D8310" s="46" t="s">
        <v>973</v>
      </c>
      <c r="E8310" s="46" t="s">
        <v>1095</v>
      </c>
      <c r="F8310" s="45" t="s">
        <v>1094</v>
      </c>
      <c r="G8310" s="26" t="s">
        <v>2136</v>
      </c>
      <c r="H8310" s="30">
        <v>171480</v>
      </c>
      <c r="I8310" s="30">
        <v>171480</v>
      </c>
      <c r="J8310" s="36">
        <f>I8310/H8310</f>
        <v>1</v>
      </c>
      <c r="K8310" s="24"/>
      <c r="L8310" s="24"/>
      <c r="M8310" s="80"/>
    </row>
    <row r="8311" spans="2:13" ht="24.9" customHeight="1" outlineLevel="1" x14ac:dyDescent="0.3">
      <c r="B8311" s="44" t="str">
        <f>B8310</f>
        <v>ASIGNACIONES DIRECTAS (20% DEL SGR)</v>
      </c>
      <c r="C8311" s="43" t="s">
        <v>336</v>
      </c>
      <c r="D8311" s="43" t="s">
        <v>973</v>
      </c>
      <c r="E8311" s="43" t="s">
        <v>1095</v>
      </c>
      <c r="F8311" s="42" t="s">
        <v>1094</v>
      </c>
      <c r="G8311" s="18" t="s">
        <v>3</v>
      </c>
      <c r="H8311" s="32">
        <f>SUBTOTAL(9,H8307:H8310)</f>
        <v>223727</v>
      </c>
      <c r="I8311" s="32">
        <f>SUBTOTAL(9,I8307:I8310)</f>
        <v>171480</v>
      </c>
      <c r="J8311" s="31">
        <f>SUBTOTAL(9,J8307:J8310)</f>
        <v>1</v>
      </c>
      <c r="K8311" s="14">
        <f>SUBTOTAL(9,K8307:K8310)</f>
        <v>2242</v>
      </c>
      <c r="L8311" s="14">
        <f>SUBTOTAL(9,L8308:L8310)</f>
        <v>0</v>
      </c>
      <c r="M8311" s="80">
        <f>SUBTOTAL(9,M8307:M8310)</f>
        <v>0</v>
      </c>
    </row>
    <row r="8312" spans="2:13" ht="24.9" customHeight="1" outlineLevel="2" x14ac:dyDescent="0.3">
      <c r="B8312" s="47" t="s">
        <v>2133</v>
      </c>
      <c r="C8312" s="46" t="s">
        <v>336</v>
      </c>
      <c r="D8312" s="46" t="s">
        <v>973</v>
      </c>
      <c r="E8312" s="46" t="s">
        <v>1093</v>
      </c>
      <c r="F8312" s="45" t="s">
        <v>1092</v>
      </c>
      <c r="G8312" s="26" t="s">
        <v>0</v>
      </c>
      <c r="H8312" s="30">
        <v>3020120</v>
      </c>
      <c r="I8312" s="30">
        <v>1680769.89</v>
      </c>
      <c r="J8312" s="36">
        <f>I8312/H8312</f>
        <v>0.5565242076473782</v>
      </c>
      <c r="K8312" s="30">
        <v>278402</v>
      </c>
      <c r="L8312" s="30">
        <f>I8312</f>
        <v>1680769.89</v>
      </c>
      <c r="M8312" s="80">
        <f>L8312/K8312</f>
        <v>6.0372047973793288</v>
      </c>
    </row>
    <row r="8313" spans="2:13" ht="24.9" customHeight="1" outlineLevel="2" x14ac:dyDescent="0.3">
      <c r="B8313" s="47" t="s">
        <v>2133</v>
      </c>
      <c r="C8313" s="46" t="s">
        <v>336</v>
      </c>
      <c r="D8313" s="46" t="s">
        <v>973</v>
      </c>
      <c r="E8313" s="46" t="s">
        <v>1093</v>
      </c>
      <c r="F8313" s="45" t="s">
        <v>1092</v>
      </c>
      <c r="G8313" s="26" t="s">
        <v>7</v>
      </c>
      <c r="H8313" s="30">
        <v>-604024</v>
      </c>
      <c r="I8313" s="24"/>
      <c r="J8313" s="36"/>
      <c r="K8313" s="24"/>
      <c r="L8313" s="24"/>
      <c r="M8313" s="80" t="str">
        <f>IFERROR((Base_actualizacion!$L8309/Base_actualizacion!$K8309)," " )</f>
        <v xml:space="preserve"> </v>
      </c>
    </row>
    <row r="8314" spans="2:13" ht="24.9" customHeight="1" outlineLevel="2" x14ac:dyDescent="0.3">
      <c r="B8314" s="47" t="s">
        <v>2133</v>
      </c>
      <c r="C8314" s="46" t="s">
        <v>336</v>
      </c>
      <c r="D8314" s="46" t="s">
        <v>973</v>
      </c>
      <c r="E8314" s="46" t="s">
        <v>1093</v>
      </c>
      <c r="F8314" s="45" t="s">
        <v>1092</v>
      </c>
      <c r="G8314" s="26" t="s">
        <v>2136</v>
      </c>
      <c r="H8314" s="30">
        <v>564685</v>
      </c>
      <c r="I8314" s="30">
        <v>564685</v>
      </c>
      <c r="J8314" s="36">
        <f>I8314/H8314</f>
        <v>1</v>
      </c>
      <c r="K8314" s="24"/>
      <c r="L8314" s="24"/>
      <c r="M8314" s="80"/>
    </row>
    <row r="8315" spans="2:13" ht="24.9" customHeight="1" outlineLevel="1" x14ac:dyDescent="0.3">
      <c r="B8315" s="44" t="str">
        <f>B8314</f>
        <v>ASIGNACIONES DIRECTAS (20% DEL SGR)</v>
      </c>
      <c r="C8315" s="43" t="s">
        <v>336</v>
      </c>
      <c r="D8315" s="43" t="s">
        <v>973</v>
      </c>
      <c r="E8315" s="43" t="s">
        <v>1093</v>
      </c>
      <c r="F8315" s="42" t="s">
        <v>1092</v>
      </c>
      <c r="G8315" s="18" t="s">
        <v>3</v>
      </c>
      <c r="H8315" s="32">
        <f>SUBTOTAL(9,H8312:H8314)</f>
        <v>2980781</v>
      </c>
      <c r="I8315" s="32">
        <f>SUBTOTAL(9,I8312:I8314)</f>
        <v>2245454.8899999997</v>
      </c>
      <c r="J8315" s="31">
        <f>SUBTOTAL(9,J8312:J8314)</f>
        <v>1.5565242076473782</v>
      </c>
      <c r="K8315" s="14">
        <f>SUBTOTAL(9,K8312:K8314)</f>
        <v>278402</v>
      </c>
      <c r="L8315" s="14">
        <f>SUBTOTAL(9,L8312:L8314)</f>
        <v>1680769.89</v>
      </c>
      <c r="M8315" s="80">
        <f>SUBTOTAL(9,M8312:M8314)</f>
        <v>6.0372047973793288</v>
      </c>
    </row>
    <row r="8316" spans="2:13" ht="24.9" customHeight="1" outlineLevel="2" x14ac:dyDescent="0.3">
      <c r="B8316" s="47" t="s">
        <v>2133</v>
      </c>
      <c r="C8316" s="46" t="s">
        <v>336</v>
      </c>
      <c r="D8316" s="46" t="s">
        <v>973</v>
      </c>
      <c r="E8316" s="46" t="s">
        <v>1091</v>
      </c>
      <c r="F8316" s="45" t="s">
        <v>1090</v>
      </c>
      <c r="G8316" s="26" t="s">
        <v>0</v>
      </c>
      <c r="H8316" s="30">
        <v>1870499</v>
      </c>
      <c r="I8316" s="30">
        <v>0</v>
      </c>
      <c r="J8316" s="36">
        <f>I8316/H8316</f>
        <v>0</v>
      </c>
      <c r="K8316" s="30">
        <v>157415</v>
      </c>
      <c r="L8316" s="30">
        <f>I8316</f>
        <v>0</v>
      </c>
      <c r="M8316" s="80">
        <f>L8316/K8316</f>
        <v>0</v>
      </c>
    </row>
    <row r="8317" spans="2:13" ht="24.9" customHeight="1" outlineLevel="2" x14ac:dyDescent="0.3">
      <c r="B8317" s="47" t="s">
        <v>2133</v>
      </c>
      <c r="C8317" s="46" t="s">
        <v>336</v>
      </c>
      <c r="D8317" s="46" t="s">
        <v>973</v>
      </c>
      <c r="E8317" s="46" t="s">
        <v>1091</v>
      </c>
      <c r="F8317" s="45" t="s">
        <v>1090</v>
      </c>
      <c r="G8317" s="26" t="s">
        <v>7</v>
      </c>
      <c r="H8317" s="30">
        <v>-374100</v>
      </c>
      <c r="I8317" s="24"/>
      <c r="J8317" s="36"/>
      <c r="K8317" s="24"/>
      <c r="L8317" s="24"/>
      <c r="M8317" s="80" t="str">
        <f>IFERROR((Base_actualizacion!$L8313/Base_actualizacion!$K8313)," " )</f>
        <v xml:space="preserve"> </v>
      </c>
    </row>
    <row r="8318" spans="2:13" ht="24.9" customHeight="1" outlineLevel="2" x14ac:dyDescent="0.3">
      <c r="B8318" s="47" t="s">
        <v>2133</v>
      </c>
      <c r="C8318" s="46" t="s">
        <v>336</v>
      </c>
      <c r="D8318" s="46" t="s">
        <v>973</v>
      </c>
      <c r="E8318" s="46" t="s">
        <v>1091</v>
      </c>
      <c r="F8318" s="45" t="s">
        <v>1090</v>
      </c>
      <c r="G8318" s="26" t="s">
        <v>2136</v>
      </c>
      <c r="H8318" s="30">
        <v>117960</v>
      </c>
      <c r="I8318" s="30">
        <v>117960</v>
      </c>
      <c r="J8318" s="36">
        <f>I8318/H8318</f>
        <v>1</v>
      </c>
      <c r="K8318" s="24"/>
      <c r="L8318" s="24"/>
      <c r="M8318" s="80"/>
    </row>
    <row r="8319" spans="2:13" ht="24.9" customHeight="1" outlineLevel="1" x14ac:dyDescent="0.3">
      <c r="B8319" s="44" t="str">
        <f>B8318</f>
        <v>ASIGNACIONES DIRECTAS (20% DEL SGR)</v>
      </c>
      <c r="C8319" s="43" t="s">
        <v>336</v>
      </c>
      <c r="D8319" s="43" t="s">
        <v>973</v>
      </c>
      <c r="E8319" s="43" t="s">
        <v>1091</v>
      </c>
      <c r="F8319" s="42" t="s">
        <v>1090</v>
      </c>
      <c r="G8319" s="18" t="s">
        <v>3</v>
      </c>
      <c r="H8319" s="32">
        <f>SUBTOTAL(9,H8316:H8318)</f>
        <v>1614359</v>
      </c>
      <c r="I8319" s="32">
        <f>SUBTOTAL(9,I8316:I8318)</f>
        <v>117960</v>
      </c>
      <c r="J8319" s="31">
        <f>SUBTOTAL(9,J8316:J8318)</f>
        <v>1</v>
      </c>
      <c r="K8319" s="14">
        <f>SUBTOTAL(9,K8316:K8318)</f>
        <v>157415</v>
      </c>
      <c r="L8319" s="14">
        <f>SUBTOTAL(9,L8316:L8318)</f>
        <v>0</v>
      </c>
      <c r="M8319" s="80">
        <f>SUBTOTAL(9,M8316:M8318)</f>
        <v>0</v>
      </c>
    </row>
    <row r="8320" spans="2:13" ht="24.9" customHeight="1" outlineLevel="2" x14ac:dyDescent="0.3">
      <c r="B8320" s="47" t="s">
        <v>2133</v>
      </c>
      <c r="C8320" s="46" t="s">
        <v>336</v>
      </c>
      <c r="D8320" s="46" t="s">
        <v>973</v>
      </c>
      <c r="E8320" s="46" t="s">
        <v>1089</v>
      </c>
      <c r="F8320" s="45" t="s">
        <v>1088</v>
      </c>
      <c r="G8320" s="26" t="s">
        <v>13</v>
      </c>
      <c r="H8320" s="30">
        <v>16984712</v>
      </c>
      <c r="I8320" s="30">
        <v>16984712</v>
      </c>
      <c r="J8320" s="36">
        <f>H8320/I8320</f>
        <v>1</v>
      </c>
      <c r="K8320" s="24"/>
      <c r="L8320" s="24"/>
      <c r="M8320" s="80"/>
    </row>
    <row r="8321" spans="2:13" ht="24.9" customHeight="1" outlineLevel="2" x14ac:dyDescent="0.3">
      <c r="B8321" s="47" t="s">
        <v>2133</v>
      </c>
      <c r="C8321" s="46" t="s">
        <v>336</v>
      </c>
      <c r="D8321" s="46" t="s">
        <v>973</v>
      </c>
      <c r="E8321" s="46" t="s">
        <v>1089</v>
      </c>
      <c r="F8321" s="45" t="s">
        <v>1088</v>
      </c>
      <c r="G8321" s="26" t="s">
        <v>2136</v>
      </c>
      <c r="H8321" s="30">
        <v>1736027</v>
      </c>
      <c r="I8321" s="30">
        <v>1736027</v>
      </c>
      <c r="J8321" s="36">
        <f>I8321/H8321</f>
        <v>1</v>
      </c>
      <c r="K8321" s="24"/>
      <c r="L8321" s="24"/>
      <c r="M8321" s="80"/>
    </row>
    <row r="8322" spans="2:13" ht="24.9" customHeight="1" outlineLevel="1" x14ac:dyDescent="0.3">
      <c r="B8322" s="44" t="str">
        <f>B8321</f>
        <v>ASIGNACIONES DIRECTAS (20% DEL SGR)</v>
      </c>
      <c r="C8322" s="43" t="s">
        <v>336</v>
      </c>
      <c r="D8322" s="43" t="s">
        <v>973</v>
      </c>
      <c r="E8322" s="43" t="s">
        <v>1089</v>
      </c>
      <c r="F8322" s="42" t="s">
        <v>1088</v>
      </c>
      <c r="G8322" s="18" t="s">
        <v>3</v>
      </c>
      <c r="H8322" s="32">
        <f>SUBTOTAL(9,H8320:H8321)</f>
        <v>18720739</v>
      </c>
      <c r="I8322" s="32">
        <f>SUBTOTAL(9,I8320:I8321)</f>
        <v>18720739</v>
      </c>
      <c r="J8322" s="31">
        <f>SUBTOTAL(9,J8320:J8321)</f>
        <v>2</v>
      </c>
      <c r="K8322" s="14">
        <f>SUBTOTAL(9,K8320:K8321)</f>
        <v>0</v>
      </c>
      <c r="L8322" s="14">
        <f>SUBTOTAL(9,L8319:L8321)</f>
        <v>0</v>
      </c>
      <c r="M8322" s="80">
        <f>SUBTOTAL(9,M8320:M8321)</f>
        <v>0</v>
      </c>
    </row>
    <row r="8323" spans="2:13" ht="24.9" customHeight="1" outlineLevel="2" x14ac:dyDescent="0.3">
      <c r="B8323" s="47" t="s">
        <v>2133</v>
      </c>
      <c r="C8323" s="46" t="s">
        <v>336</v>
      </c>
      <c r="D8323" s="46" t="s">
        <v>973</v>
      </c>
      <c r="E8323" s="46" t="s">
        <v>1083</v>
      </c>
      <c r="F8323" s="45" t="s">
        <v>1082</v>
      </c>
      <c r="G8323" s="26" t="s">
        <v>0</v>
      </c>
      <c r="H8323" s="30">
        <v>1161160</v>
      </c>
      <c r="I8323" s="30">
        <v>0</v>
      </c>
      <c r="J8323" s="36">
        <f>I8323/H8323</f>
        <v>0</v>
      </c>
      <c r="K8323" s="30">
        <v>103469</v>
      </c>
      <c r="L8323" s="30">
        <f>I8323</f>
        <v>0</v>
      </c>
      <c r="M8323" s="80">
        <f>L8323/K8323</f>
        <v>0</v>
      </c>
    </row>
    <row r="8324" spans="2:13" ht="24.9" customHeight="1" outlineLevel="2" x14ac:dyDescent="0.3">
      <c r="B8324" s="47" t="s">
        <v>2133</v>
      </c>
      <c r="C8324" s="46" t="s">
        <v>336</v>
      </c>
      <c r="D8324" s="46" t="s">
        <v>973</v>
      </c>
      <c r="E8324" s="46" t="s">
        <v>1083</v>
      </c>
      <c r="F8324" s="45" t="s">
        <v>1082</v>
      </c>
      <c r="G8324" s="26" t="s">
        <v>7</v>
      </c>
      <c r="H8324" s="30">
        <v>-232232</v>
      </c>
      <c r="I8324" s="24"/>
      <c r="J8324" s="36"/>
      <c r="K8324" s="24"/>
      <c r="L8324" s="24"/>
      <c r="M8324" s="80" t="str">
        <f>IFERROR((Base_actualizacion!$L8320/Base_actualizacion!$K8320)," " )</f>
        <v xml:space="preserve"> </v>
      </c>
    </row>
    <row r="8325" spans="2:13" ht="24.9" customHeight="1" outlineLevel="2" x14ac:dyDescent="0.3">
      <c r="B8325" s="47" t="s">
        <v>2133</v>
      </c>
      <c r="C8325" s="46" t="s">
        <v>336</v>
      </c>
      <c r="D8325" s="46" t="s">
        <v>973</v>
      </c>
      <c r="E8325" s="46" t="s">
        <v>1083</v>
      </c>
      <c r="F8325" s="45" t="s">
        <v>1082</v>
      </c>
      <c r="G8325" s="26" t="s">
        <v>2136</v>
      </c>
      <c r="H8325" s="30">
        <v>222995</v>
      </c>
      <c r="I8325" s="30">
        <v>222995</v>
      </c>
      <c r="J8325" s="36">
        <f>I8325/H8325</f>
        <v>1</v>
      </c>
      <c r="K8325" s="24"/>
      <c r="L8325" s="24"/>
      <c r="M8325" s="80"/>
    </row>
    <row r="8326" spans="2:13" ht="24.9" customHeight="1" outlineLevel="1" x14ac:dyDescent="0.3">
      <c r="B8326" s="44" t="str">
        <f>B8325</f>
        <v>ASIGNACIONES DIRECTAS (20% DEL SGR)</v>
      </c>
      <c r="C8326" s="43" t="s">
        <v>336</v>
      </c>
      <c r="D8326" s="43" t="s">
        <v>973</v>
      </c>
      <c r="E8326" s="43" t="s">
        <v>1083</v>
      </c>
      <c r="F8326" s="42" t="s">
        <v>1082</v>
      </c>
      <c r="G8326" s="18" t="s">
        <v>3</v>
      </c>
      <c r="H8326" s="32">
        <f>SUBTOTAL(9,H8323:H8325)</f>
        <v>1151923</v>
      </c>
      <c r="I8326" s="32">
        <f>SUBTOTAL(9,I8323:I8325)</f>
        <v>222995</v>
      </c>
      <c r="J8326" s="31">
        <f>SUBTOTAL(9,J8323:J8325)</f>
        <v>1</v>
      </c>
      <c r="K8326" s="14">
        <f>SUBTOTAL(9,K8323:K8325)</f>
        <v>103469</v>
      </c>
      <c r="L8326" s="14">
        <f>SUBTOTAL(9,L8323:L8325)</f>
        <v>0</v>
      </c>
      <c r="M8326" s="80">
        <f>SUBTOTAL(9,M8323:M8325)</f>
        <v>0</v>
      </c>
    </row>
    <row r="8327" spans="2:13" ht="24.9" customHeight="1" outlineLevel="2" x14ac:dyDescent="0.3">
      <c r="B8327" s="47" t="s">
        <v>2133</v>
      </c>
      <c r="C8327" s="46" t="s">
        <v>336</v>
      </c>
      <c r="D8327" s="46" t="s">
        <v>973</v>
      </c>
      <c r="E8327" s="46" t="s">
        <v>1081</v>
      </c>
      <c r="F8327" s="45" t="s">
        <v>1080</v>
      </c>
      <c r="G8327" s="26" t="s">
        <v>0</v>
      </c>
      <c r="H8327" s="30">
        <v>1442572264</v>
      </c>
      <c r="I8327" s="30">
        <v>142821073.84999999</v>
      </c>
      <c r="J8327" s="36">
        <f>I8327/H8327</f>
        <v>9.9004450185380802E-2</v>
      </c>
      <c r="K8327" s="30">
        <v>133123651</v>
      </c>
      <c r="L8327" s="30">
        <f>I8327</f>
        <v>142821073.84999999</v>
      </c>
      <c r="M8327" s="80">
        <f>L8327/K8327</f>
        <v>1.0728452290570065</v>
      </c>
    </row>
    <row r="8328" spans="2:13" ht="24.9" customHeight="1" outlineLevel="2" x14ac:dyDescent="0.3">
      <c r="B8328" s="47" t="s">
        <v>2133</v>
      </c>
      <c r="C8328" s="46" t="s">
        <v>336</v>
      </c>
      <c r="D8328" s="46" t="s">
        <v>973</v>
      </c>
      <c r="E8328" s="46" t="s">
        <v>1081</v>
      </c>
      <c r="F8328" s="45" t="s">
        <v>1080</v>
      </c>
      <c r="G8328" s="26" t="s">
        <v>7</v>
      </c>
      <c r="H8328" s="30">
        <v>-288514453</v>
      </c>
      <c r="I8328" s="24"/>
      <c r="J8328" s="36"/>
      <c r="K8328" s="24"/>
      <c r="L8328" s="24"/>
      <c r="M8328" s="80" t="str">
        <f>IFERROR((Base_actualizacion!$L8324/Base_actualizacion!$K8324)," " )</f>
        <v xml:space="preserve"> </v>
      </c>
    </row>
    <row r="8329" spans="2:13" ht="24.9" customHeight="1" outlineLevel="2" x14ac:dyDescent="0.3">
      <c r="B8329" s="47" t="s">
        <v>2133</v>
      </c>
      <c r="C8329" s="46" t="s">
        <v>336</v>
      </c>
      <c r="D8329" s="46" t="s">
        <v>973</v>
      </c>
      <c r="E8329" s="46" t="s">
        <v>1081</v>
      </c>
      <c r="F8329" s="45" t="s">
        <v>1080</v>
      </c>
      <c r="G8329" s="26" t="s">
        <v>2137</v>
      </c>
      <c r="H8329" s="30">
        <v>37351510</v>
      </c>
      <c r="I8329" s="24"/>
      <c r="J8329" s="36">
        <f>IFERROR((H8329/I8329),0)</f>
        <v>0</v>
      </c>
      <c r="K8329" s="24"/>
      <c r="L8329" s="24"/>
      <c r="M8329" s="80"/>
    </row>
    <row r="8330" spans="2:13" ht="24.9" customHeight="1" outlineLevel="2" x14ac:dyDescent="0.3">
      <c r="B8330" s="47" t="s">
        <v>2133</v>
      </c>
      <c r="C8330" s="46" t="s">
        <v>336</v>
      </c>
      <c r="D8330" s="46" t="s">
        <v>973</v>
      </c>
      <c r="E8330" s="46" t="s">
        <v>1081</v>
      </c>
      <c r="F8330" s="45" t="s">
        <v>1080</v>
      </c>
      <c r="G8330" s="26" t="s">
        <v>2136</v>
      </c>
      <c r="H8330" s="30">
        <v>345835839</v>
      </c>
      <c r="I8330" s="30">
        <v>345835839</v>
      </c>
      <c r="J8330" s="36">
        <f>I8330/H8330</f>
        <v>1</v>
      </c>
      <c r="K8330" s="24"/>
      <c r="L8330" s="24"/>
      <c r="M8330" s="80"/>
    </row>
    <row r="8331" spans="2:13" ht="24.9" customHeight="1" outlineLevel="1" x14ac:dyDescent="0.3">
      <c r="B8331" s="44" t="str">
        <f>B8330</f>
        <v>ASIGNACIONES DIRECTAS (20% DEL SGR)</v>
      </c>
      <c r="C8331" s="43" t="s">
        <v>336</v>
      </c>
      <c r="D8331" s="43" t="s">
        <v>973</v>
      </c>
      <c r="E8331" s="43" t="s">
        <v>1081</v>
      </c>
      <c r="F8331" s="42" t="s">
        <v>1080</v>
      </c>
      <c r="G8331" s="18" t="s">
        <v>3</v>
      </c>
      <c r="H8331" s="32">
        <f>SUBTOTAL(9,H8327:H8330)</f>
        <v>1537245160</v>
      </c>
      <c r="I8331" s="32">
        <f>SUBTOTAL(9,I8327:I8330)</f>
        <v>488656912.85000002</v>
      </c>
      <c r="J8331" s="31">
        <f>SUBTOTAL(9,J8327:J8330)</f>
        <v>1.0990044501853808</v>
      </c>
      <c r="K8331" s="14">
        <f>SUBTOTAL(9,K8327:K8330)</f>
        <v>133123651</v>
      </c>
      <c r="L8331" s="14">
        <f>SUBTOTAL(9,L8328:L8330)</f>
        <v>0</v>
      </c>
      <c r="M8331" s="80">
        <f>SUBTOTAL(9,M8327:M8330)</f>
        <v>1.0728452290570065</v>
      </c>
    </row>
    <row r="8332" spans="2:13" ht="24.9" customHeight="1" outlineLevel="2" x14ac:dyDescent="0.3">
      <c r="B8332" s="47" t="s">
        <v>2133</v>
      </c>
      <c r="C8332" s="46" t="s">
        <v>336</v>
      </c>
      <c r="D8332" s="46" t="s">
        <v>973</v>
      </c>
      <c r="E8332" s="46" t="s">
        <v>1079</v>
      </c>
      <c r="F8332" s="45" t="s">
        <v>1078</v>
      </c>
      <c r="G8332" s="26" t="s">
        <v>0</v>
      </c>
      <c r="H8332" s="30">
        <v>7946011</v>
      </c>
      <c r="I8332" s="30">
        <v>0</v>
      </c>
      <c r="J8332" s="36">
        <f>I8332/H8332</f>
        <v>0</v>
      </c>
      <c r="K8332" s="30">
        <v>730699</v>
      </c>
      <c r="L8332" s="30">
        <f>I8332</f>
        <v>0</v>
      </c>
      <c r="M8332" s="80">
        <f>L8332/K8332</f>
        <v>0</v>
      </c>
    </row>
    <row r="8333" spans="2:13" ht="24.9" customHeight="1" outlineLevel="2" x14ac:dyDescent="0.3">
      <c r="B8333" s="47" t="s">
        <v>2133</v>
      </c>
      <c r="C8333" s="46" t="s">
        <v>336</v>
      </c>
      <c r="D8333" s="46" t="s">
        <v>973</v>
      </c>
      <c r="E8333" s="46" t="s">
        <v>1079</v>
      </c>
      <c r="F8333" s="45" t="s">
        <v>1078</v>
      </c>
      <c r="G8333" s="26" t="s">
        <v>7</v>
      </c>
      <c r="H8333" s="30">
        <v>-1589202</v>
      </c>
      <c r="I8333" s="24"/>
      <c r="J8333" s="36"/>
      <c r="K8333" s="24"/>
      <c r="L8333" s="24"/>
      <c r="M8333" s="80" t="str">
        <f>IFERROR((Base_actualizacion!$L8329/Base_actualizacion!$K8329)," " )</f>
        <v xml:space="preserve"> </v>
      </c>
    </row>
    <row r="8334" spans="2:13" ht="24.9" customHeight="1" outlineLevel="2" x14ac:dyDescent="0.3">
      <c r="B8334" s="47" t="s">
        <v>2133</v>
      </c>
      <c r="C8334" s="46" t="s">
        <v>336</v>
      </c>
      <c r="D8334" s="46" t="s">
        <v>973</v>
      </c>
      <c r="E8334" s="46" t="s">
        <v>1079</v>
      </c>
      <c r="F8334" s="45" t="s">
        <v>1078</v>
      </c>
      <c r="G8334" s="26" t="s">
        <v>2136</v>
      </c>
      <c r="H8334" s="30">
        <v>1271859</v>
      </c>
      <c r="I8334" s="30">
        <v>1271859</v>
      </c>
      <c r="J8334" s="36">
        <f>I8334/H8334</f>
        <v>1</v>
      </c>
      <c r="K8334" s="24"/>
      <c r="L8334" s="24"/>
      <c r="M8334" s="80"/>
    </row>
    <row r="8335" spans="2:13" ht="24.9" customHeight="1" outlineLevel="1" x14ac:dyDescent="0.3">
      <c r="B8335" s="44" t="str">
        <f>B8334</f>
        <v>ASIGNACIONES DIRECTAS (20% DEL SGR)</v>
      </c>
      <c r="C8335" s="43" t="s">
        <v>336</v>
      </c>
      <c r="D8335" s="43" t="s">
        <v>973</v>
      </c>
      <c r="E8335" s="43" t="s">
        <v>1079</v>
      </c>
      <c r="F8335" s="42" t="s">
        <v>1078</v>
      </c>
      <c r="G8335" s="18" t="s">
        <v>3</v>
      </c>
      <c r="H8335" s="32">
        <f>SUBTOTAL(9,H8332:H8334)</f>
        <v>7628668</v>
      </c>
      <c r="I8335" s="32">
        <f>SUBTOTAL(9,I8332:I8334)</f>
        <v>1271859</v>
      </c>
      <c r="J8335" s="31">
        <f>SUBTOTAL(9,J8332:J8334)</f>
        <v>1</v>
      </c>
      <c r="K8335" s="14">
        <f>SUBTOTAL(9,K8332:K8334)</f>
        <v>730699</v>
      </c>
      <c r="L8335" s="14">
        <f>SUBTOTAL(9,L8332:L8334)</f>
        <v>0</v>
      </c>
      <c r="M8335" s="80">
        <f>SUBTOTAL(9,M8332:M8334)</f>
        <v>0</v>
      </c>
    </row>
    <row r="8336" spans="2:13" ht="24.9" customHeight="1" outlineLevel="2" x14ac:dyDescent="0.3">
      <c r="B8336" s="47" t="s">
        <v>2133</v>
      </c>
      <c r="C8336" s="46" t="s">
        <v>336</v>
      </c>
      <c r="D8336" s="46" t="s">
        <v>973</v>
      </c>
      <c r="E8336" s="46" t="s">
        <v>1077</v>
      </c>
      <c r="F8336" s="45" t="s">
        <v>1076</v>
      </c>
      <c r="G8336" s="26" t="s">
        <v>0</v>
      </c>
      <c r="H8336" s="30">
        <v>13468683</v>
      </c>
      <c r="I8336" s="30">
        <v>0</v>
      </c>
      <c r="J8336" s="36">
        <f>I8336/H8336</f>
        <v>0</v>
      </c>
      <c r="K8336" s="30">
        <v>1208416</v>
      </c>
      <c r="L8336" s="30">
        <f>I8336</f>
        <v>0</v>
      </c>
      <c r="M8336" s="80">
        <f>L8336/K8336</f>
        <v>0</v>
      </c>
    </row>
    <row r="8337" spans="2:13" ht="24.9" customHeight="1" outlineLevel="2" x14ac:dyDescent="0.3">
      <c r="B8337" s="47" t="s">
        <v>2133</v>
      </c>
      <c r="C8337" s="46" t="s">
        <v>336</v>
      </c>
      <c r="D8337" s="46" t="s">
        <v>973</v>
      </c>
      <c r="E8337" s="46" t="s">
        <v>1077</v>
      </c>
      <c r="F8337" s="45" t="s">
        <v>1076</v>
      </c>
      <c r="G8337" s="26" t="s">
        <v>7</v>
      </c>
      <c r="H8337" s="30">
        <v>-2693737</v>
      </c>
      <c r="I8337" s="24"/>
      <c r="J8337" s="36"/>
      <c r="K8337" s="24"/>
      <c r="L8337" s="24"/>
      <c r="M8337" s="80" t="str">
        <f>IFERROR((Base_actualizacion!$L8333/Base_actualizacion!$K8333)," " )</f>
        <v xml:space="preserve"> </v>
      </c>
    </row>
    <row r="8338" spans="2:13" ht="24.9" customHeight="1" outlineLevel="2" x14ac:dyDescent="0.3">
      <c r="B8338" s="47" t="s">
        <v>2133</v>
      </c>
      <c r="C8338" s="46" t="s">
        <v>336</v>
      </c>
      <c r="D8338" s="46" t="s">
        <v>973</v>
      </c>
      <c r="E8338" s="46" t="s">
        <v>1077</v>
      </c>
      <c r="F8338" s="45" t="s">
        <v>1076</v>
      </c>
      <c r="G8338" s="26" t="s">
        <v>2137</v>
      </c>
      <c r="H8338" s="30">
        <v>105028</v>
      </c>
      <c r="I8338" s="24"/>
      <c r="J8338" s="36">
        <f>IFERROR((H8338/I8338),0)</f>
        <v>0</v>
      </c>
      <c r="K8338" s="24"/>
      <c r="L8338" s="24"/>
      <c r="M8338" s="80"/>
    </row>
    <row r="8339" spans="2:13" ht="24.9" customHeight="1" outlineLevel="2" x14ac:dyDescent="0.3">
      <c r="B8339" s="47" t="s">
        <v>2133</v>
      </c>
      <c r="C8339" s="46" t="s">
        <v>336</v>
      </c>
      <c r="D8339" s="46" t="s">
        <v>973</v>
      </c>
      <c r="E8339" s="46" t="s">
        <v>1077</v>
      </c>
      <c r="F8339" s="45" t="s">
        <v>1076</v>
      </c>
      <c r="G8339" s="26" t="s">
        <v>2136</v>
      </c>
      <c r="H8339" s="30">
        <v>3849717</v>
      </c>
      <c r="I8339" s="30">
        <v>3849717</v>
      </c>
      <c r="J8339" s="36">
        <f>I8339/H8339</f>
        <v>1</v>
      </c>
      <c r="K8339" s="24"/>
      <c r="L8339" s="24"/>
      <c r="M8339" s="80"/>
    </row>
    <row r="8340" spans="2:13" ht="24.9" customHeight="1" outlineLevel="1" x14ac:dyDescent="0.3">
      <c r="B8340" s="44" t="str">
        <f>B8339</f>
        <v>ASIGNACIONES DIRECTAS (20% DEL SGR)</v>
      </c>
      <c r="C8340" s="43" t="s">
        <v>336</v>
      </c>
      <c r="D8340" s="43" t="s">
        <v>973</v>
      </c>
      <c r="E8340" s="43" t="s">
        <v>1077</v>
      </c>
      <c r="F8340" s="42" t="s">
        <v>1076</v>
      </c>
      <c r="G8340" s="18" t="s">
        <v>3</v>
      </c>
      <c r="H8340" s="32">
        <f>SUBTOTAL(9,H8336:H8339)</f>
        <v>14729691</v>
      </c>
      <c r="I8340" s="32">
        <f>SUBTOTAL(9,I8336:I8339)</f>
        <v>3849717</v>
      </c>
      <c r="J8340" s="31">
        <f>SUBTOTAL(9,J8336:J8339)</f>
        <v>1</v>
      </c>
      <c r="K8340" s="14">
        <f>SUBTOTAL(9,K8336:K8339)</f>
        <v>1208416</v>
      </c>
      <c r="L8340" s="14">
        <f>SUBTOTAL(9,L8337:L8339)</f>
        <v>0</v>
      </c>
      <c r="M8340" s="80">
        <f>SUBTOTAL(9,M8336:M8339)</f>
        <v>0</v>
      </c>
    </row>
    <row r="8341" spans="2:13" ht="24.9" customHeight="1" outlineLevel="2" x14ac:dyDescent="0.3">
      <c r="B8341" s="47" t="s">
        <v>2133</v>
      </c>
      <c r="C8341" s="46" t="s">
        <v>336</v>
      </c>
      <c r="D8341" s="46" t="s">
        <v>973</v>
      </c>
      <c r="E8341" s="46" t="s">
        <v>1075</v>
      </c>
      <c r="F8341" s="45" t="s">
        <v>1074</v>
      </c>
      <c r="G8341" s="26" t="s">
        <v>0</v>
      </c>
      <c r="H8341" s="30">
        <v>312223</v>
      </c>
      <c r="I8341" s="30">
        <v>0</v>
      </c>
      <c r="J8341" s="36">
        <f>I8341/H8341</f>
        <v>0</v>
      </c>
      <c r="K8341" s="30">
        <v>27821</v>
      </c>
      <c r="L8341" s="30">
        <f>I8341</f>
        <v>0</v>
      </c>
      <c r="M8341" s="80">
        <f>L8341/K8341</f>
        <v>0</v>
      </c>
    </row>
    <row r="8342" spans="2:13" ht="24.9" customHeight="1" outlineLevel="2" x14ac:dyDescent="0.3">
      <c r="B8342" s="47" t="s">
        <v>2133</v>
      </c>
      <c r="C8342" s="46" t="s">
        <v>336</v>
      </c>
      <c r="D8342" s="46" t="s">
        <v>973</v>
      </c>
      <c r="E8342" s="46" t="s">
        <v>1075</v>
      </c>
      <c r="F8342" s="45" t="s">
        <v>1074</v>
      </c>
      <c r="G8342" s="26" t="s">
        <v>7</v>
      </c>
      <c r="H8342" s="30">
        <v>-62445</v>
      </c>
      <c r="I8342" s="24"/>
      <c r="J8342" s="36"/>
      <c r="K8342" s="24"/>
      <c r="L8342" s="24"/>
      <c r="M8342" s="80" t="str">
        <f>IFERROR((Base_actualizacion!$L8338/Base_actualizacion!$K8338)," " )</f>
        <v xml:space="preserve"> </v>
      </c>
    </row>
    <row r="8343" spans="2:13" ht="24.9" customHeight="1" outlineLevel="2" x14ac:dyDescent="0.3">
      <c r="B8343" s="47" t="s">
        <v>2133</v>
      </c>
      <c r="C8343" s="46" t="s">
        <v>336</v>
      </c>
      <c r="D8343" s="46" t="s">
        <v>973</v>
      </c>
      <c r="E8343" s="46" t="s">
        <v>1075</v>
      </c>
      <c r="F8343" s="45" t="s">
        <v>1074</v>
      </c>
      <c r="G8343" s="26" t="s">
        <v>2137</v>
      </c>
      <c r="H8343" s="30">
        <v>131</v>
      </c>
      <c r="I8343" s="24"/>
      <c r="J8343" s="36">
        <f>IFERROR((H8343/I8343),0)</f>
        <v>0</v>
      </c>
      <c r="K8343" s="24"/>
      <c r="L8343" s="24"/>
      <c r="M8343" s="80"/>
    </row>
    <row r="8344" spans="2:13" ht="24.9" customHeight="1" outlineLevel="2" x14ac:dyDescent="0.3">
      <c r="B8344" s="47" t="s">
        <v>2133</v>
      </c>
      <c r="C8344" s="46" t="s">
        <v>336</v>
      </c>
      <c r="D8344" s="46" t="s">
        <v>973</v>
      </c>
      <c r="E8344" s="46" t="s">
        <v>1075</v>
      </c>
      <c r="F8344" s="45" t="s">
        <v>1074</v>
      </c>
      <c r="G8344" s="26" t="s">
        <v>2136</v>
      </c>
      <c r="H8344" s="30">
        <v>88049</v>
      </c>
      <c r="I8344" s="30">
        <v>88049</v>
      </c>
      <c r="J8344" s="36">
        <f>I8344/H8344</f>
        <v>1</v>
      </c>
      <c r="K8344" s="24"/>
      <c r="L8344" s="24"/>
      <c r="M8344" s="80"/>
    </row>
    <row r="8345" spans="2:13" ht="24.9" customHeight="1" outlineLevel="1" x14ac:dyDescent="0.3">
      <c r="B8345" s="44" t="str">
        <f>B8344</f>
        <v>ASIGNACIONES DIRECTAS (20% DEL SGR)</v>
      </c>
      <c r="C8345" s="43" t="s">
        <v>336</v>
      </c>
      <c r="D8345" s="43" t="s">
        <v>973</v>
      </c>
      <c r="E8345" s="43" t="s">
        <v>1075</v>
      </c>
      <c r="F8345" s="42" t="s">
        <v>1074</v>
      </c>
      <c r="G8345" s="18" t="s">
        <v>3</v>
      </c>
      <c r="H8345" s="32">
        <f>SUBTOTAL(9,H8341:H8344)</f>
        <v>337958</v>
      </c>
      <c r="I8345" s="32">
        <f>SUBTOTAL(9,I8341:I8344)</f>
        <v>88049</v>
      </c>
      <c r="J8345" s="31">
        <f>SUBTOTAL(9,J8341:J8344)</f>
        <v>1</v>
      </c>
      <c r="K8345" s="14">
        <f>SUBTOTAL(9,K8341:K8344)</f>
        <v>27821</v>
      </c>
      <c r="L8345" s="14">
        <f>SUBTOTAL(9,L8342:L8344)</f>
        <v>0</v>
      </c>
      <c r="M8345" s="80">
        <f>SUBTOTAL(9,M8341:M8344)</f>
        <v>0</v>
      </c>
    </row>
    <row r="8346" spans="2:13" ht="24.9" customHeight="1" outlineLevel="2" x14ac:dyDescent="0.3">
      <c r="B8346" s="47" t="s">
        <v>2133</v>
      </c>
      <c r="C8346" s="46" t="s">
        <v>336</v>
      </c>
      <c r="D8346" s="46" t="s">
        <v>973</v>
      </c>
      <c r="E8346" s="46" t="s">
        <v>1073</v>
      </c>
      <c r="F8346" s="45" t="s">
        <v>1072</v>
      </c>
      <c r="G8346" s="26" t="s">
        <v>0</v>
      </c>
      <c r="H8346" s="30">
        <v>555434</v>
      </c>
      <c r="I8346" s="30">
        <v>0</v>
      </c>
      <c r="J8346" s="36">
        <f>I8346/H8346</f>
        <v>0</v>
      </c>
      <c r="K8346" s="30">
        <v>49494</v>
      </c>
      <c r="L8346" s="30">
        <f>I8346</f>
        <v>0</v>
      </c>
      <c r="M8346" s="80">
        <f>L8346/K8346</f>
        <v>0</v>
      </c>
    </row>
    <row r="8347" spans="2:13" ht="24.9" customHeight="1" outlineLevel="2" x14ac:dyDescent="0.3">
      <c r="B8347" s="47" t="s">
        <v>2133</v>
      </c>
      <c r="C8347" s="46" t="s">
        <v>336</v>
      </c>
      <c r="D8347" s="46" t="s">
        <v>973</v>
      </c>
      <c r="E8347" s="46" t="s">
        <v>1073</v>
      </c>
      <c r="F8347" s="45" t="s">
        <v>1072</v>
      </c>
      <c r="G8347" s="26" t="s">
        <v>7</v>
      </c>
      <c r="H8347" s="30">
        <v>-111087</v>
      </c>
      <c r="I8347" s="24"/>
      <c r="J8347" s="36"/>
      <c r="K8347" s="24"/>
      <c r="L8347" s="24"/>
      <c r="M8347" s="80" t="str">
        <f>IFERROR((Base_actualizacion!$L8343/Base_actualizacion!$K8343)," " )</f>
        <v xml:space="preserve"> </v>
      </c>
    </row>
    <row r="8348" spans="2:13" ht="24.9" customHeight="1" outlineLevel="2" x14ac:dyDescent="0.3">
      <c r="B8348" s="47" t="s">
        <v>2133</v>
      </c>
      <c r="C8348" s="46" t="s">
        <v>336</v>
      </c>
      <c r="D8348" s="46" t="s">
        <v>973</v>
      </c>
      <c r="E8348" s="46" t="s">
        <v>1073</v>
      </c>
      <c r="F8348" s="45" t="s">
        <v>1072</v>
      </c>
      <c r="G8348" s="26" t="s">
        <v>2136</v>
      </c>
      <c r="H8348" s="30">
        <v>120158</v>
      </c>
      <c r="I8348" s="30">
        <v>120158</v>
      </c>
      <c r="J8348" s="36">
        <f>I8348/H8348</f>
        <v>1</v>
      </c>
      <c r="K8348" s="24"/>
      <c r="L8348" s="24"/>
      <c r="M8348" s="80"/>
    </row>
    <row r="8349" spans="2:13" ht="24.9" customHeight="1" outlineLevel="1" x14ac:dyDescent="0.3">
      <c r="B8349" s="44" t="str">
        <f>B8348</f>
        <v>ASIGNACIONES DIRECTAS (20% DEL SGR)</v>
      </c>
      <c r="C8349" s="43" t="s">
        <v>336</v>
      </c>
      <c r="D8349" s="43" t="s">
        <v>973</v>
      </c>
      <c r="E8349" s="43" t="s">
        <v>1073</v>
      </c>
      <c r="F8349" s="42" t="s">
        <v>1072</v>
      </c>
      <c r="G8349" s="18" t="s">
        <v>3</v>
      </c>
      <c r="H8349" s="32">
        <f>SUBTOTAL(9,H8346:H8348)</f>
        <v>564505</v>
      </c>
      <c r="I8349" s="32">
        <f>SUBTOTAL(9,I8346:I8348)</f>
        <v>120158</v>
      </c>
      <c r="J8349" s="31">
        <f>SUBTOTAL(9,J8346:J8348)</f>
        <v>1</v>
      </c>
      <c r="K8349" s="14">
        <f>SUBTOTAL(9,K8346:K8348)</f>
        <v>49494</v>
      </c>
      <c r="L8349" s="14">
        <f>SUBTOTAL(9,L8346:L8348)</f>
        <v>0</v>
      </c>
      <c r="M8349" s="80">
        <f>SUBTOTAL(9,M8346:M8348)</f>
        <v>0</v>
      </c>
    </row>
    <row r="8350" spans="2:13" ht="24.9" customHeight="1" outlineLevel="2" x14ac:dyDescent="0.3">
      <c r="B8350" s="47" t="s">
        <v>2133</v>
      </c>
      <c r="C8350" s="46" t="s">
        <v>336</v>
      </c>
      <c r="D8350" s="46" t="s">
        <v>973</v>
      </c>
      <c r="E8350" s="46" t="s">
        <v>1071</v>
      </c>
      <c r="F8350" s="45" t="s">
        <v>673</v>
      </c>
      <c r="G8350" s="26" t="s">
        <v>0</v>
      </c>
      <c r="H8350" s="30">
        <v>168000652</v>
      </c>
      <c r="I8350" s="30">
        <v>18834819.399999999</v>
      </c>
      <c r="J8350" s="36">
        <f>I8350/H8350</f>
        <v>0.11211158513837195</v>
      </c>
      <c r="K8350" s="30">
        <v>14116822</v>
      </c>
      <c r="L8350" s="30">
        <f>I8350</f>
        <v>18834819.399999999</v>
      </c>
      <c r="M8350" s="80">
        <f>L8350/K8350</f>
        <v>1.3342110143486967</v>
      </c>
    </row>
    <row r="8351" spans="2:13" ht="24.9" customHeight="1" outlineLevel="2" x14ac:dyDescent="0.3">
      <c r="B8351" s="47" t="s">
        <v>2133</v>
      </c>
      <c r="C8351" s="46" t="s">
        <v>336</v>
      </c>
      <c r="D8351" s="46" t="s">
        <v>973</v>
      </c>
      <c r="E8351" s="46" t="s">
        <v>1071</v>
      </c>
      <c r="F8351" s="45" t="s">
        <v>673</v>
      </c>
      <c r="G8351" s="26" t="s">
        <v>7</v>
      </c>
      <c r="H8351" s="30">
        <v>-33600130</v>
      </c>
      <c r="I8351" s="24"/>
      <c r="J8351" s="36"/>
      <c r="K8351" s="24"/>
      <c r="L8351" s="24"/>
      <c r="M8351" s="80" t="str">
        <f>IFERROR((Base_actualizacion!$L8347/Base_actualizacion!$K8347)," " )</f>
        <v xml:space="preserve"> </v>
      </c>
    </row>
    <row r="8352" spans="2:13" ht="24.9" customHeight="1" outlineLevel="2" x14ac:dyDescent="0.3">
      <c r="B8352" s="47" t="s">
        <v>2133</v>
      </c>
      <c r="C8352" s="46" t="s">
        <v>336</v>
      </c>
      <c r="D8352" s="46" t="s">
        <v>973</v>
      </c>
      <c r="E8352" s="46" t="s">
        <v>1071</v>
      </c>
      <c r="F8352" s="45" t="s">
        <v>673</v>
      </c>
      <c r="G8352" s="26" t="s">
        <v>2136</v>
      </c>
      <c r="H8352" s="30">
        <v>23122592</v>
      </c>
      <c r="I8352" s="30">
        <v>23122592</v>
      </c>
      <c r="J8352" s="36">
        <f>I8352/H8352</f>
        <v>1</v>
      </c>
      <c r="K8352" s="24"/>
      <c r="L8352" s="24"/>
      <c r="M8352" s="80"/>
    </row>
    <row r="8353" spans="2:13" ht="24.9" customHeight="1" outlineLevel="1" x14ac:dyDescent="0.3">
      <c r="B8353" s="44" t="str">
        <f>B8352</f>
        <v>ASIGNACIONES DIRECTAS (20% DEL SGR)</v>
      </c>
      <c r="C8353" s="43" t="s">
        <v>336</v>
      </c>
      <c r="D8353" s="43" t="s">
        <v>973</v>
      </c>
      <c r="E8353" s="43" t="s">
        <v>1071</v>
      </c>
      <c r="F8353" s="42" t="s">
        <v>673</v>
      </c>
      <c r="G8353" s="18" t="s">
        <v>3</v>
      </c>
      <c r="H8353" s="32">
        <f>SUBTOTAL(9,H8350:H8352)</f>
        <v>157523114</v>
      </c>
      <c r="I8353" s="32">
        <f>SUBTOTAL(9,I8350:I8352)</f>
        <v>41957411.399999999</v>
      </c>
      <c r="J8353" s="31">
        <f>SUBTOTAL(9,J8350:J8352)</f>
        <v>1.112111585138372</v>
      </c>
      <c r="K8353" s="14">
        <f>SUBTOTAL(9,K8350:K8352)</f>
        <v>14116822</v>
      </c>
      <c r="L8353" s="14">
        <f>SUBTOTAL(9,L8350:L8352)</f>
        <v>18834819.399999999</v>
      </c>
      <c r="M8353" s="80">
        <f>SUBTOTAL(9,M8350:M8352)</f>
        <v>1.3342110143486967</v>
      </c>
    </row>
    <row r="8354" spans="2:13" ht="24.9" customHeight="1" outlineLevel="2" x14ac:dyDescent="0.3">
      <c r="B8354" s="47" t="s">
        <v>2133</v>
      </c>
      <c r="C8354" s="46" t="s">
        <v>336</v>
      </c>
      <c r="D8354" s="46" t="s">
        <v>973</v>
      </c>
      <c r="E8354" s="46" t="s">
        <v>1070</v>
      </c>
      <c r="F8354" s="45" t="s">
        <v>628</v>
      </c>
      <c r="G8354" s="26" t="s">
        <v>0</v>
      </c>
      <c r="H8354" s="30">
        <v>1009525</v>
      </c>
      <c r="I8354" s="30">
        <v>0</v>
      </c>
      <c r="J8354" s="36">
        <f>I8354/H8354</f>
        <v>0</v>
      </c>
      <c r="K8354" s="30">
        <v>101675</v>
      </c>
      <c r="L8354" s="30">
        <f>I8354</f>
        <v>0</v>
      </c>
      <c r="M8354" s="80">
        <f>L8354/K8354</f>
        <v>0</v>
      </c>
    </row>
    <row r="8355" spans="2:13" ht="24.9" customHeight="1" outlineLevel="2" x14ac:dyDescent="0.3">
      <c r="B8355" s="47" t="s">
        <v>2133</v>
      </c>
      <c r="C8355" s="46" t="s">
        <v>336</v>
      </c>
      <c r="D8355" s="46" t="s">
        <v>973</v>
      </c>
      <c r="E8355" s="46" t="s">
        <v>1070</v>
      </c>
      <c r="F8355" s="45" t="s">
        <v>628</v>
      </c>
      <c r="G8355" s="26" t="s">
        <v>7</v>
      </c>
      <c r="H8355" s="30">
        <v>-201905</v>
      </c>
      <c r="I8355" s="24"/>
      <c r="J8355" s="36"/>
      <c r="K8355" s="24"/>
      <c r="L8355" s="24"/>
      <c r="M8355" s="80" t="str">
        <f>IFERROR((Base_actualizacion!$L8351/Base_actualizacion!$K8351)," " )</f>
        <v xml:space="preserve"> </v>
      </c>
    </row>
    <row r="8356" spans="2:13" ht="24.9" customHeight="1" outlineLevel="2" x14ac:dyDescent="0.3">
      <c r="B8356" s="47" t="s">
        <v>2133</v>
      </c>
      <c r="C8356" s="46" t="s">
        <v>336</v>
      </c>
      <c r="D8356" s="46" t="s">
        <v>973</v>
      </c>
      <c r="E8356" s="46" t="s">
        <v>1070</v>
      </c>
      <c r="F8356" s="45" t="s">
        <v>628</v>
      </c>
      <c r="G8356" s="26" t="s">
        <v>2137</v>
      </c>
      <c r="H8356" s="30">
        <v>606851</v>
      </c>
      <c r="I8356" s="24"/>
      <c r="J8356" s="36">
        <f>IFERROR((H8356/I8356),0)</f>
        <v>0</v>
      </c>
      <c r="K8356" s="24"/>
      <c r="L8356" s="24"/>
      <c r="M8356" s="80"/>
    </row>
    <row r="8357" spans="2:13" ht="24.9" customHeight="1" outlineLevel="2" x14ac:dyDescent="0.3">
      <c r="B8357" s="47" t="s">
        <v>2133</v>
      </c>
      <c r="C8357" s="46" t="s">
        <v>336</v>
      </c>
      <c r="D8357" s="46" t="s">
        <v>973</v>
      </c>
      <c r="E8357" s="46" t="s">
        <v>1070</v>
      </c>
      <c r="F8357" s="45" t="s">
        <v>628</v>
      </c>
      <c r="G8357" s="26" t="s">
        <v>2136</v>
      </c>
      <c r="H8357" s="30">
        <v>82340</v>
      </c>
      <c r="I8357" s="30">
        <v>82340</v>
      </c>
      <c r="J8357" s="36">
        <f>I8357/H8357</f>
        <v>1</v>
      </c>
      <c r="K8357" s="24"/>
      <c r="L8357" s="24"/>
      <c r="M8357" s="80"/>
    </row>
    <row r="8358" spans="2:13" ht="24.9" customHeight="1" outlineLevel="1" x14ac:dyDescent="0.3">
      <c r="B8358" s="44" t="str">
        <f>B8357</f>
        <v>ASIGNACIONES DIRECTAS (20% DEL SGR)</v>
      </c>
      <c r="C8358" s="43" t="s">
        <v>336</v>
      </c>
      <c r="D8358" s="43" t="s">
        <v>973</v>
      </c>
      <c r="E8358" s="43" t="s">
        <v>1070</v>
      </c>
      <c r="F8358" s="42" t="s">
        <v>628</v>
      </c>
      <c r="G8358" s="18" t="s">
        <v>3</v>
      </c>
      <c r="H8358" s="32">
        <f>SUBTOTAL(9,H8354:H8357)</f>
        <v>1496811</v>
      </c>
      <c r="I8358" s="32">
        <f>SUBTOTAL(9,I8354:I8357)</f>
        <v>82340</v>
      </c>
      <c r="J8358" s="31">
        <f>SUBTOTAL(9,J8354:J8357)</f>
        <v>1</v>
      </c>
      <c r="K8358" s="14">
        <f>SUBTOTAL(9,K8354:K8357)</f>
        <v>101675</v>
      </c>
      <c r="L8358" s="14">
        <f>SUBTOTAL(9,L8355:L8357)</f>
        <v>0</v>
      </c>
      <c r="M8358" s="80">
        <f>SUBTOTAL(9,M8354:M8357)</f>
        <v>0</v>
      </c>
    </row>
    <row r="8359" spans="2:13" ht="24.9" customHeight="1" outlineLevel="2" x14ac:dyDescent="0.3">
      <c r="B8359" s="47" t="s">
        <v>2133</v>
      </c>
      <c r="C8359" s="46" t="s">
        <v>336</v>
      </c>
      <c r="D8359" s="46" t="s">
        <v>973</v>
      </c>
      <c r="E8359" s="46" t="s">
        <v>1069</v>
      </c>
      <c r="F8359" s="45" t="s">
        <v>1068</v>
      </c>
      <c r="G8359" s="26" t="s">
        <v>0</v>
      </c>
      <c r="H8359" s="30">
        <v>27652287</v>
      </c>
      <c r="I8359" s="30">
        <v>242692.6</v>
      </c>
      <c r="J8359" s="36">
        <f>I8359/H8359</f>
        <v>8.7765832894762009E-3</v>
      </c>
      <c r="K8359" s="30">
        <v>2541496</v>
      </c>
      <c r="L8359" s="30">
        <f>I8359</f>
        <v>242692.6</v>
      </c>
      <c r="M8359" s="80">
        <f>L8359/K8359</f>
        <v>9.5492025169427772E-2</v>
      </c>
    </row>
    <row r="8360" spans="2:13" ht="24.9" customHeight="1" outlineLevel="2" x14ac:dyDescent="0.3">
      <c r="B8360" s="47" t="s">
        <v>2133</v>
      </c>
      <c r="C8360" s="46" t="s">
        <v>336</v>
      </c>
      <c r="D8360" s="46" t="s">
        <v>973</v>
      </c>
      <c r="E8360" s="46" t="s">
        <v>1069</v>
      </c>
      <c r="F8360" s="45" t="s">
        <v>1068</v>
      </c>
      <c r="G8360" s="26" t="s">
        <v>7</v>
      </c>
      <c r="H8360" s="30">
        <v>-5530457</v>
      </c>
      <c r="I8360" s="24"/>
      <c r="J8360" s="36"/>
      <c r="K8360" s="24"/>
      <c r="L8360" s="24"/>
      <c r="M8360" s="80" t="str">
        <f>IFERROR((Base_actualizacion!$L8356/Base_actualizacion!$K8356)," " )</f>
        <v xml:space="preserve"> </v>
      </c>
    </row>
    <row r="8361" spans="2:13" ht="24.9" customHeight="1" outlineLevel="2" x14ac:dyDescent="0.3">
      <c r="B8361" s="47" t="s">
        <v>2133</v>
      </c>
      <c r="C8361" s="46" t="s">
        <v>336</v>
      </c>
      <c r="D8361" s="46" t="s">
        <v>973</v>
      </c>
      <c r="E8361" s="46" t="s">
        <v>1069</v>
      </c>
      <c r="F8361" s="45" t="s">
        <v>1068</v>
      </c>
      <c r="G8361" s="26" t="s">
        <v>2137</v>
      </c>
      <c r="H8361" s="30">
        <v>891155</v>
      </c>
      <c r="I8361" s="24"/>
      <c r="J8361" s="36">
        <f>IFERROR((H8361/I8361),0)</f>
        <v>0</v>
      </c>
      <c r="K8361" s="24"/>
      <c r="L8361" s="24"/>
      <c r="M8361" s="80"/>
    </row>
    <row r="8362" spans="2:13" ht="24.9" customHeight="1" outlineLevel="2" x14ac:dyDescent="0.3">
      <c r="B8362" s="47" t="s">
        <v>2133</v>
      </c>
      <c r="C8362" s="46" t="s">
        <v>336</v>
      </c>
      <c r="D8362" s="46" t="s">
        <v>973</v>
      </c>
      <c r="E8362" s="46" t="s">
        <v>1069</v>
      </c>
      <c r="F8362" s="45" t="s">
        <v>1068</v>
      </c>
      <c r="G8362" s="26" t="s">
        <v>2136</v>
      </c>
      <c r="H8362" s="30">
        <v>71610845</v>
      </c>
      <c r="I8362" s="30">
        <v>71610845</v>
      </c>
      <c r="J8362" s="36">
        <f>I8362/H8362</f>
        <v>1</v>
      </c>
      <c r="K8362" s="24"/>
      <c r="L8362" s="24"/>
      <c r="M8362" s="80"/>
    </row>
    <row r="8363" spans="2:13" ht="24.9" customHeight="1" outlineLevel="1" x14ac:dyDescent="0.3">
      <c r="B8363" s="44" t="str">
        <f>B8362</f>
        <v>ASIGNACIONES DIRECTAS (20% DEL SGR)</v>
      </c>
      <c r="C8363" s="43" t="s">
        <v>336</v>
      </c>
      <c r="D8363" s="43" t="s">
        <v>973</v>
      </c>
      <c r="E8363" s="43" t="s">
        <v>1069</v>
      </c>
      <c r="F8363" s="42" t="s">
        <v>1068</v>
      </c>
      <c r="G8363" s="18" t="s">
        <v>3</v>
      </c>
      <c r="H8363" s="32">
        <f>SUBTOTAL(9,H8359:H8362)</f>
        <v>94623830</v>
      </c>
      <c r="I8363" s="32">
        <f>SUBTOTAL(9,I8359:I8362)</f>
        <v>71853537.599999994</v>
      </c>
      <c r="J8363" s="31">
        <f>SUBTOTAL(9,J8359:J8362)</f>
        <v>1.0087765832894762</v>
      </c>
      <c r="K8363" s="14">
        <f>SUBTOTAL(9,K8359:K8362)</f>
        <v>2541496</v>
      </c>
      <c r="L8363" s="14">
        <f>SUBTOTAL(9,L8360:L8362)</f>
        <v>0</v>
      </c>
      <c r="M8363" s="80">
        <f>SUBTOTAL(9,M8359:M8362)</f>
        <v>9.5492025169427772E-2</v>
      </c>
    </row>
    <row r="8364" spans="2:13" ht="24.9" customHeight="1" outlineLevel="2" x14ac:dyDescent="0.3">
      <c r="B8364" s="47" t="s">
        <v>2133</v>
      </c>
      <c r="C8364" s="46" t="s">
        <v>336</v>
      </c>
      <c r="D8364" s="46" t="s">
        <v>973</v>
      </c>
      <c r="E8364" s="46" t="s">
        <v>1067</v>
      </c>
      <c r="F8364" s="45" t="s">
        <v>1066</v>
      </c>
      <c r="G8364" s="26" t="s">
        <v>0</v>
      </c>
      <c r="H8364" s="30">
        <v>8267048</v>
      </c>
      <c r="I8364" s="30">
        <v>99262.38</v>
      </c>
      <c r="J8364" s="36">
        <f>I8364/H8364</f>
        <v>1.2006992096816179E-2</v>
      </c>
      <c r="K8364" s="30">
        <v>687547</v>
      </c>
      <c r="L8364" s="30">
        <f>I8364</f>
        <v>99262.38</v>
      </c>
      <c r="M8364" s="80">
        <f>L8364/K8364</f>
        <v>0.14437177385691452</v>
      </c>
    </row>
    <row r="8365" spans="2:13" ht="24.9" customHeight="1" outlineLevel="2" x14ac:dyDescent="0.3">
      <c r="B8365" s="47" t="s">
        <v>2133</v>
      </c>
      <c r="C8365" s="46" t="s">
        <v>336</v>
      </c>
      <c r="D8365" s="46" t="s">
        <v>973</v>
      </c>
      <c r="E8365" s="46" t="s">
        <v>1067</v>
      </c>
      <c r="F8365" s="45" t="s">
        <v>1066</v>
      </c>
      <c r="G8365" s="26" t="s">
        <v>7</v>
      </c>
      <c r="H8365" s="30">
        <v>-1653410</v>
      </c>
      <c r="I8365" s="24"/>
      <c r="J8365" s="36"/>
      <c r="K8365" s="24"/>
      <c r="L8365" s="24"/>
      <c r="M8365" s="80" t="str">
        <f>IFERROR((Base_actualizacion!$L8361/Base_actualizacion!$K8361)," " )</f>
        <v xml:space="preserve"> </v>
      </c>
    </row>
    <row r="8366" spans="2:13" ht="24.9" customHeight="1" outlineLevel="2" x14ac:dyDescent="0.3">
      <c r="B8366" s="47" t="s">
        <v>2133</v>
      </c>
      <c r="C8366" s="46" t="s">
        <v>336</v>
      </c>
      <c r="D8366" s="46" t="s">
        <v>973</v>
      </c>
      <c r="E8366" s="46" t="s">
        <v>1067</v>
      </c>
      <c r="F8366" s="45" t="s">
        <v>1066</v>
      </c>
      <c r="G8366" s="26" t="s">
        <v>2136</v>
      </c>
      <c r="H8366" s="30">
        <v>1707436</v>
      </c>
      <c r="I8366" s="30">
        <v>1707436</v>
      </c>
      <c r="J8366" s="36">
        <f>I8366/H8366</f>
        <v>1</v>
      </c>
      <c r="K8366" s="24"/>
      <c r="L8366" s="24"/>
      <c r="M8366" s="80"/>
    </row>
    <row r="8367" spans="2:13" ht="24.9" customHeight="1" outlineLevel="1" x14ac:dyDescent="0.3">
      <c r="B8367" s="44" t="str">
        <f>B8366</f>
        <v>ASIGNACIONES DIRECTAS (20% DEL SGR)</v>
      </c>
      <c r="C8367" s="43" t="s">
        <v>336</v>
      </c>
      <c r="D8367" s="43" t="s">
        <v>973</v>
      </c>
      <c r="E8367" s="43" t="s">
        <v>1067</v>
      </c>
      <c r="F8367" s="42" t="s">
        <v>1066</v>
      </c>
      <c r="G8367" s="18" t="s">
        <v>3</v>
      </c>
      <c r="H8367" s="32">
        <f>SUBTOTAL(9,H8364:H8366)</f>
        <v>8321074</v>
      </c>
      <c r="I8367" s="32">
        <f>SUBTOTAL(9,I8364:I8366)</f>
        <v>1806698.38</v>
      </c>
      <c r="J8367" s="31">
        <f>SUBTOTAL(9,J8364:J8366)</f>
        <v>1.0120069920968162</v>
      </c>
      <c r="K8367" s="14">
        <f>SUBTOTAL(9,K8364:K8366)</f>
        <v>687547</v>
      </c>
      <c r="L8367" s="14">
        <f>SUBTOTAL(9,L8364:L8366)</f>
        <v>99262.38</v>
      </c>
      <c r="M8367" s="80">
        <f>SUBTOTAL(9,M8364:M8366)</f>
        <v>0.14437177385691452</v>
      </c>
    </row>
    <row r="8368" spans="2:13" ht="24.9" customHeight="1" outlineLevel="2" x14ac:dyDescent="0.3">
      <c r="B8368" s="47" t="s">
        <v>2133</v>
      </c>
      <c r="C8368" s="46" t="s">
        <v>336</v>
      </c>
      <c r="D8368" s="46" t="s">
        <v>973</v>
      </c>
      <c r="E8368" s="46" t="s">
        <v>2199</v>
      </c>
      <c r="F8368" s="45" t="s">
        <v>2198</v>
      </c>
      <c r="G8368" s="26" t="s">
        <v>2136</v>
      </c>
      <c r="H8368" s="30">
        <v>1416693</v>
      </c>
      <c r="I8368" s="30">
        <v>1416693</v>
      </c>
      <c r="J8368" s="36">
        <f>I8368/H8368</f>
        <v>1</v>
      </c>
      <c r="K8368" s="24"/>
      <c r="L8368" s="24"/>
      <c r="M8368" s="80"/>
    </row>
    <row r="8369" spans="2:13" ht="24.9" customHeight="1" outlineLevel="1" x14ac:dyDescent="0.3">
      <c r="B8369" s="44" t="str">
        <f>B8368</f>
        <v>ASIGNACIONES DIRECTAS (20% DEL SGR)</v>
      </c>
      <c r="C8369" s="43" t="s">
        <v>336</v>
      </c>
      <c r="D8369" s="43" t="s">
        <v>973</v>
      </c>
      <c r="E8369" s="43" t="s">
        <v>2199</v>
      </c>
      <c r="F8369" s="42" t="s">
        <v>2198</v>
      </c>
      <c r="G8369" s="18" t="s">
        <v>3</v>
      </c>
      <c r="H8369" s="32">
        <f>SUBTOTAL(9,H8368:H8368)</f>
        <v>1416693</v>
      </c>
      <c r="I8369" s="32">
        <f>SUBTOTAL(9,I8368:I8368)</f>
        <v>1416693</v>
      </c>
      <c r="J8369" s="31">
        <f>SUBTOTAL(9,J8368:J8368)</f>
        <v>1</v>
      </c>
      <c r="K8369" s="14">
        <f>SUBTOTAL(9,K8368:K8368)</f>
        <v>0</v>
      </c>
      <c r="L8369" s="14">
        <f>SUBTOTAL(9,L8366:L8368)</f>
        <v>0</v>
      </c>
      <c r="M8369" s="80">
        <f>SUBTOTAL(9,M8368:M8368)</f>
        <v>0</v>
      </c>
    </row>
    <row r="8370" spans="2:13" ht="24.9" customHeight="1" outlineLevel="2" x14ac:dyDescent="0.3">
      <c r="B8370" s="47" t="s">
        <v>2133</v>
      </c>
      <c r="C8370" s="46" t="s">
        <v>336</v>
      </c>
      <c r="D8370" s="46" t="s">
        <v>973</v>
      </c>
      <c r="E8370" s="46" t="s">
        <v>1061</v>
      </c>
      <c r="F8370" s="45" t="s">
        <v>1060</v>
      </c>
      <c r="G8370" s="26" t="s">
        <v>0</v>
      </c>
      <c r="H8370" s="30">
        <v>65399835</v>
      </c>
      <c r="I8370" s="30">
        <v>0</v>
      </c>
      <c r="J8370" s="36">
        <f>I8370/H8370</f>
        <v>0</v>
      </c>
      <c r="K8370" s="30">
        <v>6014045</v>
      </c>
      <c r="L8370" s="30">
        <f>I8370</f>
        <v>0</v>
      </c>
      <c r="M8370" s="80">
        <f>L8370/K8370</f>
        <v>0</v>
      </c>
    </row>
    <row r="8371" spans="2:13" ht="24.9" customHeight="1" outlineLevel="2" x14ac:dyDescent="0.3">
      <c r="B8371" s="47" t="s">
        <v>2133</v>
      </c>
      <c r="C8371" s="46" t="s">
        <v>336</v>
      </c>
      <c r="D8371" s="46" t="s">
        <v>973</v>
      </c>
      <c r="E8371" s="46" t="s">
        <v>1061</v>
      </c>
      <c r="F8371" s="45" t="s">
        <v>1060</v>
      </c>
      <c r="G8371" s="26" t="s">
        <v>7</v>
      </c>
      <c r="H8371" s="30">
        <v>-13079967</v>
      </c>
      <c r="I8371" s="24"/>
      <c r="J8371" s="36"/>
      <c r="K8371" s="24"/>
      <c r="L8371" s="24"/>
      <c r="M8371" s="80" t="str">
        <f>IFERROR((Base_actualizacion!$L8366/Base_actualizacion!$K8366)," " )</f>
        <v xml:space="preserve"> </v>
      </c>
    </row>
    <row r="8372" spans="2:13" ht="24.9" customHeight="1" outlineLevel="2" x14ac:dyDescent="0.3">
      <c r="B8372" s="47" t="s">
        <v>2133</v>
      </c>
      <c r="C8372" s="46" t="s">
        <v>336</v>
      </c>
      <c r="D8372" s="46" t="s">
        <v>973</v>
      </c>
      <c r="E8372" s="46" t="s">
        <v>1061</v>
      </c>
      <c r="F8372" s="45" t="s">
        <v>1060</v>
      </c>
      <c r="G8372" s="26" t="s">
        <v>2137</v>
      </c>
      <c r="H8372" s="30">
        <v>1255847</v>
      </c>
      <c r="I8372" s="24"/>
      <c r="J8372" s="36">
        <f>IFERROR((H8372/I8372),0)</f>
        <v>0</v>
      </c>
      <c r="K8372" s="24"/>
      <c r="L8372" s="24"/>
      <c r="M8372" s="80"/>
    </row>
    <row r="8373" spans="2:13" ht="24.9" customHeight="1" outlineLevel="2" x14ac:dyDescent="0.3">
      <c r="B8373" s="47" t="s">
        <v>2133</v>
      </c>
      <c r="C8373" s="46" t="s">
        <v>336</v>
      </c>
      <c r="D8373" s="46" t="s">
        <v>973</v>
      </c>
      <c r="E8373" s="46" t="s">
        <v>1061</v>
      </c>
      <c r="F8373" s="45" t="s">
        <v>1060</v>
      </c>
      <c r="G8373" s="26" t="s">
        <v>2136</v>
      </c>
      <c r="H8373" s="30">
        <v>11543703</v>
      </c>
      <c r="I8373" s="30">
        <v>11543703</v>
      </c>
      <c r="J8373" s="36">
        <f>I8373/H8373</f>
        <v>1</v>
      </c>
      <c r="K8373" s="24"/>
      <c r="L8373" s="24"/>
      <c r="M8373" s="80"/>
    </row>
    <row r="8374" spans="2:13" ht="24.9" customHeight="1" outlineLevel="1" x14ac:dyDescent="0.3">
      <c r="B8374" s="44" t="str">
        <f>B8373</f>
        <v>ASIGNACIONES DIRECTAS (20% DEL SGR)</v>
      </c>
      <c r="C8374" s="43" t="s">
        <v>336</v>
      </c>
      <c r="D8374" s="43" t="s">
        <v>973</v>
      </c>
      <c r="E8374" s="43" t="s">
        <v>1061</v>
      </c>
      <c r="F8374" s="42" t="s">
        <v>1060</v>
      </c>
      <c r="G8374" s="18" t="s">
        <v>3</v>
      </c>
      <c r="H8374" s="32">
        <f>SUBTOTAL(9,H8370:H8373)</f>
        <v>65119418</v>
      </c>
      <c r="I8374" s="32">
        <f>SUBTOTAL(9,I8370:I8373)</f>
        <v>11543703</v>
      </c>
      <c r="J8374" s="31">
        <f>SUBTOTAL(9,J8370:J8373)</f>
        <v>1</v>
      </c>
      <c r="K8374" s="14">
        <f>SUBTOTAL(9,K8370:K8373)</f>
        <v>6014045</v>
      </c>
      <c r="L8374" s="14">
        <f>SUBTOTAL(9,L8371:L8373)</f>
        <v>0</v>
      </c>
      <c r="M8374" s="80">
        <f>SUBTOTAL(9,M8370:M8373)</f>
        <v>0</v>
      </c>
    </row>
    <row r="8375" spans="2:13" ht="24.9" customHeight="1" outlineLevel="2" x14ac:dyDescent="0.3">
      <c r="B8375" s="47" t="s">
        <v>2133</v>
      </c>
      <c r="C8375" s="46" t="s">
        <v>336</v>
      </c>
      <c r="D8375" s="46" t="s">
        <v>973</v>
      </c>
      <c r="E8375" s="46" t="s">
        <v>2197</v>
      </c>
      <c r="F8375" s="45" t="s">
        <v>2196</v>
      </c>
      <c r="G8375" s="26" t="s">
        <v>2136</v>
      </c>
      <c r="H8375" s="30">
        <v>284082</v>
      </c>
      <c r="I8375" s="30">
        <v>284082</v>
      </c>
      <c r="J8375" s="36">
        <f>I8375/H8375</f>
        <v>1</v>
      </c>
      <c r="K8375" s="24"/>
      <c r="L8375" s="24"/>
      <c r="M8375" s="80"/>
    </row>
    <row r="8376" spans="2:13" ht="24.9" customHeight="1" outlineLevel="1" x14ac:dyDescent="0.3">
      <c r="B8376" s="44" t="str">
        <f>B8375</f>
        <v>ASIGNACIONES DIRECTAS (20% DEL SGR)</v>
      </c>
      <c r="C8376" s="43" t="s">
        <v>336</v>
      </c>
      <c r="D8376" s="43" t="s">
        <v>973</v>
      </c>
      <c r="E8376" s="43" t="s">
        <v>2197</v>
      </c>
      <c r="F8376" s="42" t="s">
        <v>2196</v>
      </c>
      <c r="G8376" s="18" t="s">
        <v>3</v>
      </c>
      <c r="H8376" s="32">
        <f>SUBTOTAL(9,H8375:H8375)</f>
        <v>284082</v>
      </c>
      <c r="I8376" s="32">
        <f>SUBTOTAL(9,I8375:I8375)</f>
        <v>284082</v>
      </c>
      <c r="J8376" s="31">
        <f>SUBTOTAL(9,J8375:J8375)</f>
        <v>1</v>
      </c>
      <c r="K8376" s="14">
        <f>SUBTOTAL(9,K8375:K8375)</f>
        <v>0</v>
      </c>
      <c r="L8376" s="14">
        <f>SUBTOTAL(9,L8373:L8375)</f>
        <v>0</v>
      </c>
      <c r="M8376" s="80">
        <f>SUBTOTAL(9,M8375:M8375)</f>
        <v>0</v>
      </c>
    </row>
    <row r="8377" spans="2:13" ht="24.9" customHeight="1" outlineLevel="2" x14ac:dyDescent="0.3">
      <c r="B8377" s="47" t="s">
        <v>2133</v>
      </c>
      <c r="C8377" s="46" t="s">
        <v>336</v>
      </c>
      <c r="D8377" s="46" t="s">
        <v>973</v>
      </c>
      <c r="E8377" s="46" t="s">
        <v>1059</v>
      </c>
      <c r="F8377" s="45" t="s">
        <v>1058</v>
      </c>
      <c r="G8377" s="26" t="s">
        <v>2136</v>
      </c>
      <c r="H8377" s="30">
        <v>182289</v>
      </c>
      <c r="I8377" s="30">
        <v>182289</v>
      </c>
      <c r="J8377" s="36">
        <f>I8377/H8377</f>
        <v>1</v>
      </c>
      <c r="K8377" s="24"/>
      <c r="L8377" s="24"/>
      <c r="M8377" s="80"/>
    </row>
    <row r="8378" spans="2:13" ht="24.9" customHeight="1" outlineLevel="1" x14ac:dyDescent="0.3">
      <c r="B8378" s="44" t="str">
        <f>B8377</f>
        <v>ASIGNACIONES DIRECTAS (20% DEL SGR)</v>
      </c>
      <c r="C8378" s="43" t="s">
        <v>336</v>
      </c>
      <c r="D8378" s="43" t="s">
        <v>973</v>
      </c>
      <c r="E8378" s="43" t="s">
        <v>1059</v>
      </c>
      <c r="F8378" s="42" t="s">
        <v>1058</v>
      </c>
      <c r="G8378" s="18" t="s">
        <v>3</v>
      </c>
      <c r="H8378" s="32">
        <f>SUBTOTAL(9,H8377:H8377)</f>
        <v>182289</v>
      </c>
      <c r="I8378" s="32">
        <f>SUBTOTAL(9,I8377:I8377)</f>
        <v>182289</v>
      </c>
      <c r="J8378" s="31">
        <f>SUBTOTAL(9,J8377:J8377)</f>
        <v>1</v>
      </c>
      <c r="K8378" s="14">
        <f>SUBTOTAL(9,K8377:K8377)</f>
        <v>0</v>
      </c>
      <c r="L8378" s="14">
        <f>SUBTOTAL(9,L8375:L8377)</f>
        <v>0</v>
      </c>
      <c r="M8378" s="80">
        <f>SUBTOTAL(9,M8377:M8377)</f>
        <v>0</v>
      </c>
    </row>
    <row r="8379" spans="2:13" ht="24.9" customHeight="1" outlineLevel="2" x14ac:dyDescent="0.3">
      <c r="B8379" s="47" t="s">
        <v>2133</v>
      </c>
      <c r="C8379" s="46" t="s">
        <v>336</v>
      </c>
      <c r="D8379" s="46" t="s">
        <v>973</v>
      </c>
      <c r="E8379" s="46" t="s">
        <v>1057</v>
      </c>
      <c r="F8379" s="45" t="s">
        <v>1056</v>
      </c>
      <c r="G8379" s="26" t="s">
        <v>0</v>
      </c>
      <c r="H8379" s="30">
        <v>8543358</v>
      </c>
      <c r="I8379" s="30">
        <v>0</v>
      </c>
      <c r="J8379" s="36">
        <f>I8379/H8379</f>
        <v>0</v>
      </c>
      <c r="K8379" s="30">
        <v>822779</v>
      </c>
      <c r="L8379" s="30">
        <f>I8379</f>
        <v>0</v>
      </c>
      <c r="M8379" s="80">
        <f>L8379/K8379</f>
        <v>0</v>
      </c>
    </row>
    <row r="8380" spans="2:13" ht="24.9" customHeight="1" outlineLevel="2" x14ac:dyDescent="0.3">
      <c r="B8380" s="47" t="s">
        <v>2133</v>
      </c>
      <c r="C8380" s="46" t="s">
        <v>336</v>
      </c>
      <c r="D8380" s="46" t="s">
        <v>973</v>
      </c>
      <c r="E8380" s="46" t="s">
        <v>1057</v>
      </c>
      <c r="F8380" s="45" t="s">
        <v>1056</v>
      </c>
      <c r="G8380" s="26" t="s">
        <v>7</v>
      </c>
      <c r="H8380" s="30">
        <v>-1708672</v>
      </c>
      <c r="I8380" s="24"/>
      <c r="J8380" s="36"/>
      <c r="K8380" s="24"/>
      <c r="L8380" s="24"/>
      <c r="M8380" s="80" t="str">
        <f>IFERROR((Base_actualizacion!$L8375/Base_actualizacion!$K8375)," " )</f>
        <v xml:space="preserve"> </v>
      </c>
    </row>
    <row r="8381" spans="2:13" ht="24.9" customHeight="1" outlineLevel="2" x14ac:dyDescent="0.3">
      <c r="B8381" s="47" t="s">
        <v>2133</v>
      </c>
      <c r="C8381" s="46" t="s">
        <v>336</v>
      </c>
      <c r="D8381" s="46" t="s">
        <v>973</v>
      </c>
      <c r="E8381" s="46" t="s">
        <v>1057</v>
      </c>
      <c r="F8381" s="45" t="s">
        <v>1056</v>
      </c>
      <c r="G8381" s="26" t="s">
        <v>2137</v>
      </c>
      <c r="H8381" s="30">
        <v>32281</v>
      </c>
      <c r="I8381" s="24"/>
      <c r="J8381" s="36">
        <f>IFERROR((H8381/I8381),0)</f>
        <v>0</v>
      </c>
      <c r="K8381" s="24"/>
      <c r="L8381" s="24"/>
      <c r="M8381" s="80"/>
    </row>
    <row r="8382" spans="2:13" ht="24.9" customHeight="1" outlineLevel="2" x14ac:dyDescent="0.3">
      <c r="B8382" s="47" t="s">
        <v>2133</v>
      </c>
      <c r="C8382" s="46" t="s">
        <v>336</v>
      </c>
      <c r="D8382" s="46" t="s">
        <v>973</v>
      </c>
      <c r="E8382" s="46" t="s">
        <v>1057</v>
      </c>
      <c r="F8382" s="45" t="s">
        <v>1056</v>
      </c>
      <c r="G8382" s="26" t="s">
        <v>2136</v>
      </c>
      <c r="H8382" s="30">
        <v>3509683</v>
      </c>
      <c r="I8382" s="30">
        <v>3509683</v>
      </c>
      <c r="J8382" s="36">
        <f>I8382/H8382</f>
        <v>1</v>
      </c>
      <c r="K8382" s="24"/>
      <c r="L8382" s="24"/>
      <c r="M8382" s="80"/>
    </row>
    <row r="8383" spans="2:13" ht="24.9" customHeight="1" outlineLevel="1" x14ac:dyDescent="0.3">
      <c r="B8383" s="44" t="str">
        <f>B8382</f>
        <v>ASIGNACIONES DIRECTAS (20% DEL SGR)</v>
      </c>
      <c r="C8383" s="43" t="s">
        <v>336</v>
      </c>
      <c r="D8383" s="43" t="s">
        <v>973</v>
      </c>
      <c r="E8383" s="43" t="s">
        <v>1057</v>
      </c>
      <c r="F8383" s="42" t="s">
        <v>1056</v>
      </c>
      <c r="G8383" s="18" t="s">
        <v>3</v>
      </c>
      <c r="H8383" s="32">
        <f>SUBTOTAL(9,H8379:H8382)</f>
        <v>10376650</v>
      </c>
      <c r="I8383" s="32">
        <f>SUBTOTAL(9,I8379:I8382)</f>
        <v>3509683</v>
      </c>
      <c r="J8383" s="31">
        <f>SUBTOTAL(9,J8379:J8382)</f>
        <v>1</v>
      </c>
      <c r="K8383" s="14">
        <f>SUBTOTAL(9,K8379:K8382)</f>
        <v>822779</v>
      </c>
      <c r="L8383" s="14">
        <f>SUBTOTAL(9,L8380:L8382)</f>
        <v>0</v>
      </c>
      <c r="M8383" s="80">
        <f>SUBTOTAL(9,M8379:M8382)</f>
        <v>0</v>
      </c>
    </row>
    <row r="8384" spans="2:13" ht="24.9" customHeight="1" outlineLevel="2" x14ac:dyDescent="0.3">
      <c r="B8384" s="47" t="s">
        <v>2133</v>
      </c>
      <c r="C8384" s="46" t="s">
        <v>336</v>
      </c>
      <c r="D8384" s="46" t="s">
        <v>973</v>
      </c>
      <c r="E8384" s="46" t="s">
        <v>1055</v>
      </c>
      <c r="F8384" s="45" t="s">
        <v>1054</v>
      </c>
      <c r="G8384" s="26" t="s">
        <v>2136</v>
      </c>
      <c r="H8384" s="30">
        <v>311</v>
      </c>
      <c r="I8384" s="30">
        <v>311</v>
      </c>
      <c r="J8384" s="36">
        <f>I8384/H8384</f>
        <v>1</v>
      </c>
      <c r="K8384" s="24"/>
      <c r="L8384" s="24"/>
      <c r="M8384" s="80"/>
    </row>
    <row r="8385" spans="2:13" ht="24.9" customHeight="1" outlineLevel="1" x14ac:dyDescent="0.3">
      <c r="B8385" s="44" t="str">
        <f>B8384</f>
        <v>ASIGNACIONES DIRECTAS (20% DEL SGR)</v>
      </c>
      <c r="C8385" s="43" t="s">
        <v>336</v>
      </c>
      <c r="D8385" s="43" t="s">
        <v>973</v>
      </c>
      <c r="E8385" s="43" t="s">
        <v>1055</v>
      </c>
      <c r="F8385" s="42" t="s">
        <v>1054</v>
      </c>
      <c r="G8385" s="18" t="s">
        <v>3</v>
      </c>
      <c r="H8385" s="32">
        <f>SUBTOTAL(9,H8384:H8384)</f>
        <v>311</v>
      </c>
      <c r="I8385" s="32">
        <f>SUBTOTAL(9,I8384:I8384)</f>
        <v>311</v>
      </c>
      <c r="J8385" s="31">
        <f>SUBTOTAL(9,J8384:J8384)</f>
        <v>1</v>
      </c>
      <c r="K8385" s="14">
        <f>SUBTOTAL(9,K8384:K8384)</f>
        <v>0</v>
      </c>
      <c r="L8385" s="14">
        <f>SUBTOTAL(9,L8382:L8384)</f>
        <v>0</v>
      </c>
      <c r="M8385" s="80">
        <f>SUBTOTAL(9,M8384:M8384)</f>
        <v>0</v>
      </c>
    </row>
    <row r="8386" spans="2:13" ht="24.9" customHeight="1" outlineLevel="2" x14ac:dyDescent="0.3">
      <c r="B8386" s="47" t="s">
        <v>2133</v>
      </c>
      <c r="C8386" s="46" t="s">
        <v>336</v>
      </c>
      <c r="D8386" s="46" t="s">
        <v>973</v>
      </c>
      <c r="E8386" s="46" t="s">
        <v>1053</v>
      </c>
      <c r="F8386" s="45" t="s">
        <v>1052</v>
      </c>
      <c r="G8386" s="26" t="s">
        <v>0</v>
      </c>
      <c r="H8386" s="30">
        <v>92238</v>
      </c>
      <c r="I8386" s="30">
        <v>0</v>
      </c>
      <c r="J8386" s="36">
        <f>I8386/H8386</f>
        <v>0</v>
      </c>
      <c r="K8386" s="30">
        <v>7602</v>
      </c>
      <c r="L8386" s="30">
        <f>I8386</f>
        <v>0</v>
      </c>
      <c r="M8386" s="80">
        <f>L8386/K8386</f>
        <v>0</v>
      </c>
    </row>
    <row r="8387" spans="2:13" ht="24.9" customHeight="1" outlineLevel="2" x14ac:dyDescent="0.3">
      <c r="B8387" s="47" t="s">
        <v>2133</v>
      </c>
      <c r="C8387" s="46" t="s">
        <v>336</v>
      </c>
      <c r="D8387" s="46" t="s">
        <v>973</v>
      </c>
      <c r="E8387" s="46" t="s">
        <v>1053</v>
      </c>
      <c r="F8387" s="45" t="s">
        <v>1052</v>
      </c>
      <c r="G8387" s="26" t="s">
        <v>7</v>
      </c>
      <c r="H8387" s="30">
        <v>-18448</v>
      </c>
      <c r="I8387" s="24"/>
      <c r="J8387" s="36"/>
      <c r="K8387" s="24"/>
      <c r="L8387" s="24"/>
      <c r="M8387" s="80" t="str">
        <f>IFERROR((Base_actualizacion!$L8382/Base_actualizacion!$K8382)," " )</f>
        <v xml:space="preserve"> </v>
      </c>
    </row>
    <row r="8388" spans="2:13" ht="24.9" customHeight="1" outlineLevel="2" x14ac:dyDescent="0.3">
      <c r="B8388" s="47" t="s">
        <v>2133</v>
      </c>
      <c r="C8388" s="46" t="s">
        <v>336</v>
      </c>
      <c r="D8388" s="46" t="s">
        <v>973</v>
      </c>
      <c r="E8388" s="46" t="s">
        <v>1053</v>
      </c>
      <c r="F8388" s="45" t="s">
        <v>1052</v>
      </c>
      <c r="G8388" s="26" t="s">
        <v>2136</v>
      </c>
      <c r="H8388" s="30">
        <v>13262956</v>
      </c>
      <c r="I8388" s="30">
        <v>13262956</v>
      </c>
      <c r="J8388" s="36">
        <f>I8388/H8388</f>
        <v>1</v>
      </c>
      <c r="K8388" s="24"/>
      <c r="L8388" s="24"/>
      <c r="M8388" s="80"/>
    </row>
    <row r="8389" spans="2:13" ht="24.9" customHeight="1" outlineLevel="1" x14ac:dyDescent="0.3">
      <c r="B8389" s="44" t="str">
        <f>B8388</f>
        <v>ASIGNACIONES DIRECTAS (20% DEL SGR)</v>
      </c>
      <c r="C8389" s="43" t="s">
        <v>336</v>
      </c>
      <c r="D8389" s="43" t="s">
        <v>973</v>
      </c>
      <c r="E8389" s="43" t="s">
        <v>1053</v>
      </c>
      <c r="F8389" s="42" t="s">
        <v>1052</v>
      </c>
      <c r="G8389" s="18" t="s">
        <v>3</v>
      </c>
      <c r="H8389" s="32">
        <f>SUBTOTAL(9,H8386:H8388)</f>
        <v>13336746</v>
      </c>
      <c r="I8389" s="32">
        <f>SUBTOTAL(9,I8386:I8388)</f>
        <v>13262956</v>
      </c>
      <c r="J8389" s="31">
        <f>SUBTOTAL(9,J8386:J8388)</f>
        <v>1</v>
      </c>
      <c r="K8389" s="14">
        <f>SUBTOTAL(9,K8386:K8388)</f>
        <v>7602</v>
      </c>
      <c r="L8389" s="14">
        <f>SUBTOTAL(9,L8386:L8388)</f>
        <v>0</v>
      </c>
      <c r="M8389" s="80">
        <f>SUBTOTAL(9,M8386:M8388)</f>
        <v>0</v>
      </c>
    </row>
    <row r="8390" spans="2:13" ht="24.9" customHeight="1" outlineLevel="2" x14ac:dyDescent="0.3">
      <c r="B8390" s="47" t="s">
        <v>2133</v>
      </c>
      <c r="C8390" s="46" t="s">
        <v>336</v>
      </c>
      <c r="D8390" s="46" t="s">
        <v>973</v>
      </c>
      <c r="E8390" s="46" t="s">
        <v>1051</v>
      </c>
      <c r="F8390" s="45" t="s">
        <v>1050</v>
      </c>
      <c r="G8390" s="26" t="s">
        <v>2136</v>
      </c>
      <c r="H8390" s="30">
        <v>19965802</v>
      </c>
      <c r="I8390" s="30">
        <v>19965802</v>
      </c>
      <c r="J8390" s="36">
        <f>I8390/H8390</f>
        <v>1</v>
      </c>
      <c r="K8390" s="24"/>
      <c r="L8390" s="24"/>
      <c r="M8390" s="80"/>
    </row>
    <row r="8391" spans="2:13" ht="24.9" customHeight="1" outlineLevel="1" x14ac:dyDescent="0.3">
      <c r="B8391" s="44" t="str">
        <f>B8390</f>
        <v>ASIGNACIONES DIRECTAS (20% DEL SGR)</v>
      </c>
      <c r="C8391" s="43" t="s">
        <v>336</v>
      </c>
      <c r="D8391" s="43" t="s">
        <v>973</v>
      </c>
      <c r="E8391" s="43" t="s">
        <v>1051</v>
      </c>
      <c r="F8391" s="42" t="s">
        <v>1050</v>
      </c>
      <c r="G8391" s="18" t="s">
        <v>3</v>
      </c>
      <c r="H8391" s="32">
        <f>SUBTOTAL(9,H8390:H8390)</f>
        <v>19965802</v>
      </c>
      <c r="I8391" s="32">
        <f>SUBTOTAL(9,I8390:I8390)</f>
        <v>19965802</v>
      </c>
      <c r="J8391" s="31">
        <f>SUBTOTAL(9,J8390:J8390)</f>
        <v>1</v>
      </c>
      <c r="K8391" s="14">
        <f>SUBTOTAL(9,K8390:K8390)</f>
        <v>0</v>
      </c>
      <c r="L8391" s="14">
        <f>SUBTOTAL(9,L8388:L8390)</f>
        <v>0</v>
      </c>
      <c r="M8391" s="80">
        <f>SUBTOTAL(9,M8390:M8390)</f>
        <v>0</v>
      </c>
    </row>
    <row r="8392" spans="2:13" ht="24.9" customHeight="1" outlineLevel="2" x14ac:dyDescent="0.3">
      <c r="B8392" s="47" t="s">
        <v>2133</v>
      </c>
      <c r="C8392" s="46" t="s">
        <v>336</v>
      </c>
      <c r="D8392" s="46" t="s">
        <v>973</v>
      </c>
      <c r="E8392" s="46" t="s">
        <v>1049</v>
      </c>
      <c r="F8392" s="45" t="s">
        <v>1048</v>
      </c>
      <c r="G8392" s="26" t="s">
        <v>0</v>
      </c>
      <c r="H8392" s="30">
        <v>811416</v>
      </c>
      <c r="I8392" s="30">
        <v>0</v>
      </c>
      <c r="J8392" s="36">
        <f>I8392/H8392</f>
        <v>0</v>
      </c>
      <c r="K8392" s="30">
        <v>66921</v>
      </c>
      <c r="L8392" s="30">
        <f>I8392</f>
        <v>0</v>
      </c>
      <c r="M8392" s="80">
        <f>L8392/K8392</f>
        <v>0</v>
      </c>
    </row>
    <row r="8393" spans="2:13" ht="24.9" customHeight="1" outlineLevel="2" x14ac:dyDescent="0.3">
      <c r="B8393" s="47" t="s">
        <v>2133</v>
      </c>
      <c r="C8393" s="46" t="s">
        <v>336</v>
      </c>
      <c r="D8393" s="46" t="s">
        <v>973</v>
      </c>
      <c r="E8393" s="46" t="s">
        <v>1049</v>
      </c>
      <c r="F8393" s="45" t="s">
        <v>1048</v>
      </c>
      <c r="G8393" s="26" t="s">
        <v>7</v>
      </c>
      <c r="H8393" s="30">
        <v>-162283</v>
      </c>
      <c r="I8393" s="24"/>
      <c r="J8393" s="36"/>
      <c r="K8393" s="24"/>
      <c r="L8393" s="24"/>
      <c r="M8393" s="80" t="str">
        <f>IFERROR((Base_actualizacion!$L8388/Base_actualizacion!$K8388)," " )</f>
        <v xml:space="preserve"> </v>
      </c>
    </row>
    <row r="8394" spans="2:13" ht="24.9" customHeight="1" outlineLevel="2" x14ac:dyDescent="0.3">
      <c r="B8394" s="47" t="s">
        <v>2133</v>
      </c>
      <c r="C8394" s="46" t="s">
        <v>336</v>
      </c>
      <c r="D8394" s="46" t="s">
        <v>973</v>
      </c>
      <c r="E8394" s="46" t="s">
        <v>1049</v>
      </c>
      <c r="F8394" s="45" t="s">
        <v>1048</v>
      </c>
      <c r="G8394" s="26" t="s">
        <v>2137</v>
      </c>
      <c r="H8394" s="30">
        <v>3015</v>
      </c>
      <c r="I8394" s="24"/>
      <c r="J8394" s="36">
        <f>IFERROR((H8394/I8394),0)</f>
        <v>0</v>
      </c>
      <c r="K8394" s="24"/>
      <c r="L8394" s="24"/>
      <c r="M8394" s="80"/>
    </row>
    <row r="8395" spans="2:13" ht="24.9" customHeight="1" outlineLevel="2" x14ac:dyDescent="0.3">
      <c r="B8395" s="47" t="s">
        <v>2133</v>
      </c>
      <c r="C8395" s="46" t="s">
        <v>336</v>
      </c>
      <c r="D8395" s="46" t="s">
        <v>973</v>
      </c>
      <c r="E8395" s="46" t="s">
        <v>1049</v>
      </c>
      <c r="F8395" s="45" t="s">
        <v>1048</v>
      </c>
      <c r="G8395" s="26" t="s">
        <v>2136</v>
      </c>
      <c r="H8395" s="30">
        <v>63813</v>
      </c>
      <c r="I8395" s="30">
        <v>63813</v>
      </c>
      <c r="J8395" s="36">
        <f>I8395/H8395</f>
        <v>1</v>
      </c>
      <c r="K8395" s="24"/>
      <c r="L8395" s="24"/>
      <c r="M8395" s="80"/>
    </row>
    <row r="8396" spans="2:13" ht="24.9" customHeight="1" outlineLevel="1" x14ac:dyDescent="0.3">
      <c r="B8396" s="44" t="str">
        <f>B8395</f>
        <v>ASIGNACIONES DIRECTAS (20% DEL SGR)</v>
      </c>
      <c r="C8396" s="43" t="s">
        <v>336</v>
      </c>
      <c r="D8396" s="43" t="s">
        <v>973</v>
      </c>
      <c r="E8396" s="43" t="s">
        <v>1049</v>
      </c>
      <c r="F8396" s="42" t="s">
        <v>1048</v>
      </c>
      <c r="G8396" s="18" t="s">
        <v>3</v>
      </c>
      <c r="H8396" s="32">
        <f>SUBTOTAL(9,H8392:H8395)</f>
        <v>715961</v>
      </c>
      <c r="I8396" s="32">
        <f>SUBTOTAL(9,I8392:I8395)</f>
        <v>63813</v>
      </c>
      <c r="J8396" s="31">
        <f>SUBTOTAL(9,J8392:J8395)</f>
        <v>1</v>
      </c>
      <c r="K8396" s="14">
        <f>SUBTOTAL(9,K8392:K8395)</f>
        <v>66921</v>
      </c>
      <c r="L8396" s="14">
        <f>SUBTOTAL(9,L8393:L8395)</f>
        <v>0</v>
      </c>
      <c r="M8396" s="80">
        <f>SUBTOTAL(9,M8392:M8395)</f>
        <v>0</v>
      </c>
    </row>
    <row r="8397" spans="2:13" ht="24.9" customHeight="1" outlineLevel="2" x14ac:dyDescent="0.3">
      <c r="B8397" s="47" t="s">
        <v>2133</v>
      </c>
      <c r="C8397" s="46" t="s">
        <v>336</v>
      </c>
      <c r="D8397" s="46" t="s">
        <v>973</v>
      </c>
      <c r="E8397" s="46" t="s">
        <v>1047</v>
      </c>
      <c r="F8397" s="45" t="s">
        <v>1046</v>
      </c>
      <c r="G8397" s="26" t="s">
        <v>0</v>
      </c>
      <c r="H8397" s="30">
        <v>4217107</v>
      </c>
      <c r="I8397" s="30">
        <v>0</v>
      </c>
      <c r="J8397" s="36">
        <f>I8397/H8397</f>
        <v>0</v>
      </c>
      <c r="K8397" s="30">
        <v>381961</v>
      </c>
      <c r="L8397" s="30">
        <f>I8397</f>
        <v>0</v>
      </c>
      <c r="M8397" s="80">
        <f>L8397/K8397</f>
        <v>0</v>
      </c>
    </row>
    <row r="8398" spans="2:13" ht="24.9" customHeight="1" outlineLevel="2" x14ac:dyDescent="0.3">
      <c r="B8398" s="47" t="s">
        <v>2133</v>
      </c>
      <c r="C8398" s="46" t="s">
        <v>336</v>
      </c>
      <c r="D8398" s="46" t="s">
        <v>973</v>
      </c>
      <c r="E8398" s="46" t="s">
        <v>1047</v>
      </c>
      <c r="F8398" s="45" t="s">
        <v>1046</v>
      </c>
      <c r="G8398" s="26" t="s">
        <v>7</v>
      </c>
      <c r="H8398" s="30">
        <v>-843421</v>
      </c>
      <c r="I8398" s="24"/>
      <c r="J8398" s="36"/>
      <c r="K8398" s="24"/>
      <c r="L8398" s="24"/>
      <c r="M8398" s="80" t="str">
        <f>IFERROR((Base_actualizacion!$L8394/Base_actualizacion!$K8394)," " )</f>
        <v xml:space="preserve"> </v>
      </c>
    </row>
    <row r="8399" spans="2:13" ht="24.9" customHeight="1" outlineLevel="2" x14ac:dyDescent="0.3">
      <c r="B8399" s="47" t="s">
        <v>2133</v>
      </c>
      <c r="C8399" s="46" t="s">
        <v>336</v>
      </c>
      <c r="D8399" s="46" t="s">
        <v>973</v>
      </c>
      <c r="E8399" s="46" t="s">
        <v>1047</v>
      </c>
      <c r="F8399" s="45" t="s">
        <v>1046</v>
      </c>
      <c r="G8399" s="26" t="s">
        <v>2136</v>
      </c>
      <c r="H8399" s="30">
        <v>405643</v>
      </c>
      <c r="I8399" s="30">
        <v>405643</v>
      </c>
      <c r="J8399" s="36">
        <f>I8399/H8399</f>
        <v>1</v>
      </c>
      <c r="K8399" s="24"/>
      <c r="L8399" s="24"/>
      <c r="M8399" s="80"/>
    </row>
    <row r="8400" spans="2:13" ht="24.9" customHeight="1" outlineLevel="1" x14ac:dyDescent="0.3">
      <c r="B8400" s="44" t="str">
        <f>B8399</f>
        <v>ASIGNACIONES DIRECTAS (20% DEL SGR)</v>
      </c>
      <c r="C8400" s="43" t="s">
        <v>336</v>
      </c>
      <c r="D8400" s="43" t="s">
        <v>973</v>
      </c>
      <c r="E8400" s="43" t="s">
        <v>1047</v>
      </c>
      <c r="F8400" s="42" t="s">
        <v>1046</v>
      </c>
      <c r="G8400" s="18" t="s">
        <v>3</v>
      </c>
      <c r="H8400" s="32">
        <f>SUBTOTAL(9,H8397:H8399)</f>
        <v>3779329</v>
      </c>
      <c r="I8400" s="32">
        <f>SUBTOTAL(9,I8397:I8399)</f>
        <v>405643</v>
      </c>
      <c r="J8400" s="31">
        <f>SUBTOTAL(9,J8397:J8399)</f>
        <v>1</v>
      </c>
      <c r="K8400" s="14">
        <f>SUBTOTAL(9,K8397:K8399)</f>
        <v>381961</v>
      </c>
      <c r="L8400" s="14">
        <f>SUBTOTAL(9,L8397:L8399)</f>
        <v>0</v>
      </c>
      <c r="M8400" s="80">
        <f>SUBTOTAL(9,M8397:M8399)</f>
        <v>0</v>
      </c>
    </row>
    <row r="8401" spans="2:13" ht="24.9" customHeight="1" outlineLevel="2" x14ac:dyDescent="0.3">
      <c r="B8401" s="47" t="s">
        <v>2133</v>
      </c>
      <c r="C8401" s="46" t="s">
        <v>336</v>
      </c>
      <c r="D8401" s="46" t="s">
        <v>973</v>
      </c>
      <c r="E8401" s="46" t="s">
        <v>1043</v>
      </c>
      <c r="F8401" s="45" t="s">
        <v>1042</v>
      </c>
      <c r="G8401" s="26" t="s">
        <v>0</v>
      </c>
      <c r="H8401" s="30">
        <v>1987795</v>
      </c>
      <c r="I8401" s="30">
        <v>0</v>
      </c>
      <c r="J8401" s="36">
        <f>I8401/H8401</f>
        <v>0</v>
      </c>
      <c r="K8401" s="30">
        <v>174391</v>
      </c>
      <c r="L8401" s="30">
        <f>I8401</f>
        <v>0</v>
      </c>
      <c r="M8401" s="80">
        <f>L8401/K8401</f>
        <v>0</v>
      </c>
    </row>
    <row r="8402" spans="2:13" ht="24.9" customHeight="1" outlineLevel="2" x14ac:dyDescent="0.3">
      <c r="B8402" s="47" t="s">
        <v>2133</v>
      </c>
      <c r="C8402" s="46" t="s">
        <v>336</v>
      </c>
      <c r="D8402" s="46" t="s">
        <v>973</v>
      </c>
      <c r="E8402" s="46" t="s">
        <v>1043</v>
      </c>
      <c r="F8402" s="45" t="s">
        <v>1042</v>
      </c>
      <c r="G8402" s="26" t="s">
        <v>7</v>
      </c>
      <c r="H8402" s="30">
        <v>-397559</v>
      </c>
      <c r="I8402" s="24"/>
      <c r="J8402" s="36"/>
      <c r="K8402" s="24"/>
      <c r="L8402" s="24"/>
      <c r="M8402" s="80" t="str">
        <f>IFERROR((Base_actualizacion!$L8398/Base_actualizacion!$K8398)," " )</f>
        <v xml:space="preserve"> </v>
      </c>
    </row>
    <row r="8403" spans="2:13" ht="24.9" customHeight="1" outlineLevel="2" x14ac:dyDescent="0.3">
      <c r="B8403" s="47" t="s">
        <v>2133</v>
      </c>
      <c r="C8403" s="46" t="s">
        <v>336</v>
      </c>
      <c r="D8403" s="46" t="s">
        <v>973</v>
      </c>
      <c r="E8403" s="46" t="s">
        <v>1043</v>
      </c>
      <c r="F8403" s="45" t="s">
        <v>1042</v>
      </c>
      <c r="G8403" s="26" t="s">
        <v>2137</v>
      </c>
      <c r="H8403" s="30">
        <v>702662</v>
      </c>
      <c r="I8403" s="24"/>
      <c r="J8403" s="36">
        <f>IFERROR((H8403/I8403),0)</f>
        <v>0</v>
      </c>
      <c r="K8403" s="24"/>
      <c r="L8403" s="24"/>
      <c r="M8403" s="80"/>
    </row>
    <row r="8404" spans="2:13" ht="24.9" customHeight="1" outlineLevel="2" x14ac:dyDescent="0.3">
      <c r="B8404" s="47" t="s">
        <v>2133</v>
      </c>
      <c r="C8404" s="46" t="s">
        <v>336</v>
      </c>
      <c r="D8404" s="46" t="s">
        <v>973</v>
      </c>
      <c r="E8404" s="46" t="s">
        <v>1043</v>
      </c>
      <c r="F8404" s="45" t="s">
        <v>1042</v>
      </c>
      <c r="G8404" s="26" t="s">
        <v>2136</v>
      </c>
      <c r="H8404" s="30">
        <v>1027493</v>
      </c>
      <c r="I8404" s="30">
        <v>1027493</v>
      </c>
      <c r="J8404" s="36">
        <f>I8404/H8404</f>
        <v>1</v>
      </c>
      <c r="K8404" s="24"/>
      <c r="L8404" s="24"/>
      <c r="M8404" s="80"/>
    </row>
    <row r="8405" spans="2:13" ht="24.9" customHeight="1" outlineLevel="1" x14ac:dyDescent="0.3">
      <c r="B8405" s="44" t="str">
        <f>B8404</f>
        <v>ASIGNACIONES DIRECTAS (20% DEL SGR)</v>
      </c>
      <c r="C8405" s="43" t="s">
        <v>336</v>
      </c>
      <c r="D8405" s="43" t="s">
        <v>973</v>
      </c>
      <c r="E8405" s="43" t="s">
        <v>1043</v>
      </c>
      <c r="F8405" s="42" t="s">
        <v>1042</v>
      </c>
      <c r="G8405" s="18" t="s">
        <v>3</v>
      </c>
      <c r="H8405" s="32">
        <f>SUBTOTAL(9,H8401:H8404)</f>
        <v>3320391</v>
      </c>
      <c r="I8405" s="32">
        <f>SUBTOTAL(9,I8401:I8404)</f>
        <v>1027493</v>
      </c>
      <c r="J8405" s="31">
        <f>SUBTOTAL(9,J8401:J8404)</f>
        <v>1</v>
      </c>
      <c r="K8405" s="14">
        <f>SUBTOTAL(9,K8401:K8404)</f>
        <v>174391</v>
      </c>
      <c r="L8405" s="14">
        <f>SUBTOTAL(9,L8402:L8404)</f>
        <v>0</v>
      </c>
      <c r="M8405" s="80">
        <f>SUBTOTAL(9,M8401:M8404)</f>
        <v>0</v>
      </c>
    </row>
    <row r="8406" spans="2:13" ht="24.9" customHeight="1" outlineLevel="2" x14ac:dyDescent="0.3">
      <c r="B8406" s="47" t="s">
        <v>2133</v>
      </c>
      <c r="C8406" s="46" t="s">
        <v>336</v>
      </c>
      <c r="D8406" s="46" t="s">
        <v>973</v>
      </c>
      <c r="E8406" s="46" t="s">
        <v>1041</v>
      </c>
      <c r="F8406" s="45" t="s">
        <v>656</v>
      </c>
      <c r="G8406" s="26" t="s">
        <v>0</v>
      </c>
      <c r="H8406" s="30">
        <v>11877532</v>
      </c>
      <c r="I8406" s="30">
        <v>0</v>
      </c>
      <c r="J8406" s="36">
        <f>I8406/H8406</f>
        <v>0</v>
      </c>
      <c r="K8406" s="30">
        <v>1047024</v>
      </c>
      <c r="L8406" s="30">
        <f>I8406</f>
        <v>0</v>
      </c>
      <c r="M8406" s="80">
        <f>L8406/K8406</f>
        <v>0</v>
      </c>
    </row>
    <row r="8407" spans="2:13" ht="24.9" customHeight="1" outlineLevel="2" x14ac:dyDescent="0.3">
      <c r="B8407" s="47" t="s">
        <v>2133</v>
      </c>
      <c r="C8407" s="46" t="s">
        <v>336</v>
      </c>
      <c r="D8407" s="46" t="s">
        <v>973</v>
      </c>
      <c r="E8407" s="46" t="s">
        <v>1041</v>
      </c>
      <c r="F8407" s="45" t="s">
        <v>656</v>
      </c>
      <c r="G8407" s="26" t="s">
        <v>7</v>
      </c>
      <c r="H8407" s="30">
        <v>-2375506</v>
      </c>
      <c r="I8407" s="24"/>
      <c r="J8407" s="36"/>
      <c r="K8407" s="24"/>
      <c r="L8407" s="24"/>
      <c r="M8407" s="80" t="str">
        <f>IFERROR((Base_actualizacion!$L8403/Base_actualizacion!$K8403)," " )</f>
        <v xml:space="preserve"> </v>
      </c>
    </row>
    <row r="8408" spans="2:13" ht="24.9" customHeight="1" outlineLevel="2" x14ac:dyDescent="0.3">
      <c r="B8408" s="47" t="s">
        <v>2133</v>
      </c>
      <c r="C8408" s="46" t="s">
        <v>336</v>
      </c>
      <c r="D8408" s="46" t="s">
        <v>973</v>
      </c>
      <c r="E8408" s="46" t="s">
        <v>1041</v>
      </c>
      <c r="F8408" s="45" t="s">
        <v>656</v>
      </c>
      <c r="G8408" s="26" t="s">
        <v>2136</v>
      </c>
      <c r="H8408" s="30">
        <v>1187881</v>
      </c>
      <c r="I8408" s="30">
        <v>1187881</v>
      </c>
      <c r="J8408" s="36">
        <f>I8408/H8408</f>
        <v>1</v>
      </c>
      <c r="K8408" s="24"/>
      <c r="L8408" s="24"/>
      <c r="M8408" s="80"/>
    </row>
    <row r="8409" spans="2:13" ht="24.9" customHeight="1" outlineLevel="1" x14ac:dyDescent="0.3">
      <c r="B8409" s="44" t="str">
        <f>B8408</f>
        <v>ASIGNACIONES DIRECTAS (20% DEL SGR)</v>
      </c>
      <c r="C8409" s="43" t="s">
        <v>336</v>
      </c>
      <c r="D8409" s="43" t="s">
        <v>973</v>
      </c>
      <c r="E8409" s="43" t="s">
        <v>1041</v>
      </c>
      <c r="F8409" s="42" t="s">
        <v>656</v>
      </c>
      <c r="G8409" s="18" t="s">
        <v>3</v>
      </c>
      <c r="H8409" s="32">
        <f>SUBTOTAL(9,H8406:H8408)</f>
        <v>10689907</v>
      </c>
      <c r="I8409" s="32">
        <f>SUBTOTAL(9,I8406:I8408)</f>
        <v>1187881</v>
      </c>
      <c r="J8409" s="31">
        <f>SUBTOTAL(9,J8406:J8408)</f>
        <v>1</v>
      </c>
      <c r="K8409" s="14">
        <f>SUBTOTAL(9,K8406:K8408)</f>
        <v>1047024</v>
      </c>
      <c r="L8409" s="14">
        <f>SUBTOTAL(9,L8406:L8408)</f>
        <v>0</v>
      </c>
      <c r="M8409" s="80">
        <f>SUBTOTAL(9,M8406:M8408)</f>
        <v>0</v>
      </c>
    </row>
    <row r="8410" spans="2:13" ht="24.9" customHeight="1" outlineLevel="2" x14ac:dyDescent="0.3">
      <c r="B8410" s="47" t="s">
        <v>2133</v>
      </c>
      <c r="C8410" s="46" t="s">
        <v>336</v>
      </c>
      <c r="D8410" s="46" t="s">
        <v>973</v>
      </c>
      <c r="E8410" s="46" t="s">
        <v>1040</v>
      </c>
      <c r="F8410" s="45" t="s">
        <v>1039</v>
      </c>
      <c r="G8410" s="26" t="s">
        <v>2136</v>
      </c>
      <c r="H8410" s="30">
        <v>2163652</v>
      </c>
      <c r="I8410" s="30">
        <v>2163652</v>
      </c>
      <c r="J8410" s="36">
        <f>I8410/H8410</f>
        <v>1</v>
      </c>
      <c r="K8410" s="24"/>
      <c r="L8410" s="24"/>
      <c r="M8410" s="80"/>
    </row>
    <row r="8411" spans="2:13" ht="24.9" customHeight="1" outlineLevel="1" x14ac:dyDescent="0.3">
      <c r="B8411" s="44" t="str">
        <f>B8410</f>
        <v>ASIGNACIONES DIRECTAS (20% DEL SGR)</v>
      </c>
      <c r="C8411" s="43" t="s">
        <v>336</v>
      </c>
      <c r="D8411" s="43" t="s">
        <v>973</v>
      </c>
      <c r="E8411" s="43" t="s">
        <v>1040</v>
      </c>
      <c r="F8411" s="42" t="s">
        <v>1039</v>
      </c>
      <c r="G8411" s="18" t="s">
        <v>3</v>
      </c>
      <c r="H8411" s="32">
        <f>SUBTOTAL(9,H8410:H8410)</f>
        <v>2163652</v>
      </c>
      <c r="I8411" s="32">
        <f>SUBTOTAL(9,I8410:I8410)</f>
        <v>2163652</v>
      </c>
      <c r="J8411" s="31">
        <f>SUBTOTAL(9,J8410:J8410)</f>
        <v>1</v>
      </c>
      <c r="K8411" s="14">
        <f>SUBTOTAL(9,K8410:K8410)</f>
        <v>0</v>
      </c>
      <c r="L8411" s="14">
        <f>SUBTOTAL(9,L8408:L8410)</f>
        <v>0</v>
      </c>
      <c r="M8411" s="80">
        <f>SUBTOTAL(9,M8410:M8410)</f>
        <v>0</v>
      </c>
    </row>
    <row r="8412" spans="2:13" ht="24.9" customHeight="1" outlineLevel="2" x14ac:dyDescent="0.3">
      <c r="B8412" s="47" t="s">
        <v>2133</v>
      </c>
      <c r="C8412" s="46" t="s">
        <v>336</v>
      </c>
      <c r="D8412" s="46" t="s">
        <v>973</v>
      </c>
      <c r="E8412" s="46" t="s">
        <v>1038</v>
      </c>
      <c r="F8412" s="45" t="s">
        <v>648</v>
      </c>
      <c r="G8412" s="26" t="s">
        <v>2136</v>
      </c>
      <c r="H8412" s="30">
        <v>9643</v>
      </c>
      <c r="I8412" s="30">
        <v>9643</v>
      </c>
      <c r="J8412" s="36">
        <f>I8412/H8412</f>
        <v>1</v>
      </c>
      <c r="K8412" s="24"/>
      <c r="L8412" s="24"/>
      <c r="M8412" s="80"/>
    </row>
    <row r="8413" spans="2:13" ht="24.9" customHeight="1" outlineLevel="1" x14ac:dyDescent="0.3">
      <c r="B8413" s="44" t="str">
        <f>B8412</f>
        <v>ASIGNACIONES DIRECTAS (20% DEL SGR)</v>
      </c>
      <c r="C8413" s="43" t="s">
        <v>336</v>
      </c>
      <c r="D8413" s="43" t="s">
        <v>973</v>
      </c>
      <c r="E8413" s="43" t="s">
        <v>1038</v>
      </c>
      <c r="F8413" s="42" t="s">
        <v>648</v>
      </c>
      <c r="G8413" s="18" t="s">
        <v>3</v>
      </c>
      <c r="H8413" s="32">
        <f>SUBTOTAL(9,H8412:H8412)</f>
        <v>9643</v>
      </c>
      <c r="I8413" s="32">
        <f>SUBTOTAL(9,I8412:I8412)</f>
        <v>9643</v>
      </c>
      <c r="J8413" s="31">
        <f>SUBTOTAL(9,J8412:J8412)</f>
        <v>1</v>
      </c>
      <c r="K8413" s="14">
        <f>SUBTOTAL(9,K8412:K8412)</f>
        <v>0</v>
      </c>
      <c r="L8413" s="14">
        <f>SUBTOTAL(9,L8410:L8412)</f>
        <v>0</v>
      </c>
      <c r="M8413" s="80">
        <f>SUBTOTAL(9,M8412:M8412)</f>
        <v>0</v>
      </c>
    </row>
    <row r="8414" spans="2:13" ht="24.9" customHeight="1" outlineLevel="2" x14ac:dyDescent="0.3">
      <c r="B8414" s="47" t="s">
        <v>2133</v>
      </c>
      <c r="C8414" s="46" t="s">
        <v>336</v>
      </c>
      <c r="D8414" s="46" t="s">
        <v>973</v>
      </c>
      <c r="E8414" s="46" t="s">
        <v>1037</v>
      </c>
      <c r="F8414" s="45" t="s">
        <v>565</v>
      </c>
      <c r="G8414" s="26" t="s">
        <v>0</v>
      </c>
      <c r="H8414" s="30">
        <v>1379557</v>
      </c>
      <c r="I8414" s="30">
        <v>0</v>
      </c>
      <c r="J8414" s="36">
        <f>I8414/H8414</f>
        <v>0</v>
      </c>
      <c r="K8414" s="30">
        <v>122932</v>
      </c>
      <c r="L8414" s="30">
        <f>I8414</f>
        <v>0</v>
      </c>
      <c r="M8414" s="80">
        <f>L8414/K8414</f>
        <v>0</v>
      </c>
    </row>
    <row r="8415" spans="2:13" ht="24.9" customHeight="1" outlineLevel="2" x14ac:dyDescent="0.3">
      <c r="B8415" s="47" t="s">
        <v>2133</v>
      </c>
      <c r="C8415" s="46" t="s">
        <v>336</v>
      </c>
      <c r="D8415" s="46" t="s">
        <v>973</v>
      </c>
      <c r="E8415" s="46" t="s">
        <v>1037</v>
      </c>
      <c r="F8415" s="45" t="s">
        <v>565</v>
      </c>
      <c r="G8415" s="26" t="s">
        <v>7</v>
      </c>
      <c r="H8415" s="30">
        <v>-275911</v>
      </c>
      <c r="I8415" s="24"/>
      <c r="J8415" s="36"/>
      <c r="K8415" s="24"/>
      <c r="L8415" s="24"/>
      <c r="M8415" s="80" t="str">
        <f>IFERROR((Base_actualizacion!$L8410/Base_actualizacion!$K8410)," " )</f>
        <v xml:space="preserve"> </v>
      </c>
    </row>
    <row r="8416" spans="2:13" ht="24.9" customHeight="1" outlineLevel="2" x14ac:dyDescent="0.3">
      <c r="B8416" s="47" t="s">
        <v>2133</v>
      </c>
      <c r="C8416" s="46" t="s">
        <v>336</v>
      </c>
      <c r="D8416" s="46" t="s">
        <v>973</v>
      </c>
      <c r="E8416" s="46" t="s">
        <v>1037</v>
      </c>
      <c r="F8416" s="45" t="s">
        <v>565</v>
      </c>
      <c r="G8416" s="26" t="s">
        <v>2136</v>
      </c>
      <c r="H8416" s="30">
        <v>210988</v>
      </c>
      <c r="I8416" s="30">
        <v>210988</v>
      </c>
      <c r="J8416" s="36">
        <f>I8416/H8416</f>
        <v>1</v>
      </c>
      <c r="K8416" s="24"/>
      <c r="L8416" s="24"/>
      <c r="M8416" s="80"/>
    </row>
    <row r="8417" spans="2:13" ht="24.9" customHeight="1" outlineLevel="1" x14ac:dyDescent="0.3">
      <c r="B8417" s="44" t="str">
        <f>B8416</f>
        <v>ASIGNACIONES DIRECTAS (20% DEL SGR)</v>
      </c>
      <c r="C8417" s="43" t="s">
        <v>336</v>
      </c>
      <c r="D8417" s="43" t="s">
        <v>973</v>
      </c>
      <c r="E8417" s="43" t="s">
        <v>1037</v>
      </c>
      <c r="F8417" s="42" t="s">
        <v>565</v>
      </c>
      <c r="G8417" s="18" t="s">
        <v>3</v>
      </c>
      <c r="H8417" s="32">
        <f>SUBTOTAL(9,H8414:H8416)</f>
        <v>1314634</v>
      </c>
      <c r="I8417" s="32">
        <f>SUBTOTAL(9,I8414:I8416)</f>
        <v>210988</v>
      </c>
      <c r="J8417" s="31">
        <f>SUBTOTAL(9,J8414:J8416)</f>
        <v>1</v>
      </c>
      <c r="K8417" s="14">
        <f>SUBTOTAL(9,K8414:K8416)</f>
        <v>122932</v>
      </c>
      <c r="L8417" s="14">
        <f>SUBTOTAL(9,L8414:L8416)</f>
        <v>0</v>
      </c>
      <c r="M8417" s="80">
        <f>SUBTOTAL(9,M8414:M8416)</f>
        <v>0</v>
      </c>
    </row>
    <row r="8418" spans="2:13" ht="24.9" customHeight="1" outlineLevel="2" x14ac:dyDescent="0.3">
      <c r="B8418" s="47" t="s">
        <v>2133</v>
      </c>
      <c r="C8418" s="46" t="s">
        <v>336</v>
      </c>
      <c r="D8418" s="46" t="s">
        <v>973</v>
      </c>
      <c r="E8418" s="46" t="s">
        <v>1036</v>
      </c>
      <c r="F8418" s="45" t="s">
        <v>56</v>
      </c>
      <c r="G8418" s="26" t="s">
        <v>0</v>
      </c>
      <c r="H8418" s="30">
        <v>1639397</v>
      </c>
      <c r="I8418" s="30">
        <v>0</v>
      </c>
      <c r="J8418" s="36">
        <f>I8418/H8418</f>
        <v>0</v>
      </c>
      <c r="K8418" s="30">
        <v>139286</v>
      </c>
      <c r="L8418" s="30">
        <f>I8418</f>
        <v>0</v>
      </c>
      <c r="M8418" s="80">
        <f>L8418/K8418</f>
        <v>0</v>
      </c>
    </row>
    <row r="8419" spans="2:13" ht="24.9" customHeight="1" outlineLevel="2" x14ac:dyDescent="0.3">
      <c r="B8419" s="47" t="s">
        <v>2133</v>
      </c>
      <c r="C8419" s="46" t="s">
        <v>336</v>
      </c>
      <c r="D8419" s="46" t="s">
        <v>973</v>
      </c>
      <c r="E8419" s="46" t="s">
        <v>1036</v>
      </c>
      <c r="F8419" s="45" t="s">
        <v>56</v>
      </c>
      <c r="G8419" s="26" t="s">
        <v>7</v>
      </c>
      <c r="H8419" s="30">
        <v>-327879</v>
      </c>
      <c r="I8419" s="24"/>
      <c r="J8419" s="36"/>
      <c r="K8419" s="24"/>
      <c r="L8419" s="24"/>
      <c r="M8419" s="80" t="str">
        <f>IFERROR((Base_actualizacion!$L8415/Base_actualizacion!$K8415)," " )</f>
        <v xml:space="preserve"> </v>
      </c>
    </row>
    <row r="8420" spans="2:13" ht="24.9" customHeight="1" outlineLevel="2" x14ac:dyDescent="0.3">
      <c r="B8420" s="47" t="s">
        <v>2133</v>
      </c>
      <c r="C8420" s="46" t="s">
        <v>336</v>
      </c>
      <c r="D8420" s="46" t="s">
        <v>973</v>
      </c>
      <c r="E8420" s="46" t="s">
        <v>1036</v>
      </c>
      <c r="F8420" s="45" t="s">
        <v>56</v>
      </c>
      <c r="G8420" s="26" t="s">
        <v>2136</v>
      </c>
      <c r="H8420" s="30">
        <v>467175</v>
      </c>
      <c r="I8420" s="30">
        <v>467175</v>
      </c>
      <c r="J8420" s="36">
        <f>I8420/H8420</f>
        <v>1</v>
      </c>
      <c r="K8420" s="24"/>
      <c r="L8420" s="24"/>
      <c r="M8420" s="80"/>
    </row>
    <row r="8421" spans="2:13" ht="24.9" customHeight="1" outlineLevel="1" x14ac:dyDescent="0.3">
      <c r="B8421" s="44" t="str">
        <f>B8420</f>
        <v>ASIGNACIONES DIRECTAS (20% DEL SGR)</v>
      </c>
      <c r="C8421" s="43" t="s">
        <v>336</v>
      </c>
      <c r="D8421" s="43" t="s">
        <v>973</v>
      </c>
      <c r="E8421" s="43" t="s">
        <v>1036</v>
      </c>
      <c r="F8421" s="42" t="s">
        <v>56</v>
      </c>
      <c r="G8421" s="18" t="s">
        <v>3</v>
      </c>
      <c r="H8421" s="32">
        <f>SUBTOTAL(9,H8418:H8420)</f>
        <v>1778693</v>
      </c>
      <c r="I8421" s="32">
        <f>SUBTOTAL(9,I8418:I8420)</f>
        <v>467175</v>
      </c>
      <c r="J8421" s="31">
        <f>SUBTOTAL(9,J8418:J8420)</f>
        <v>1</v>
      </c>
      <c r="K8421" s="14">
        <f>SUBTOTAL(9,K8418:K8420)</f>
        <v>139286</v>
      </c>
      <c r="L8421" s="14">
        <f>SUBTOTAL(9,L8418:L8420)</f>
        <v>0</v>
      </c>
      <c r="M8421" s="80">
        <f>SUBTOTAL(9,M8418:M8420)</f>
        <v>0</v>
      </c>
    </row>
    <row r="8422" spans="2:13" ht="24.9" customHeight="1" outlineLevel="2" x14ac:dyDescent="0.3">
      <c r="B8422" s="47" t="s">
        <v>2133</v>
      </c>
      <c r="C8422" s="46" t="s">
        <v>336</v>
      </c>
      <c r="D8422" s="46" t="s">
        <v>973</v>
      </c>
      <c r="E8422" s="46" t="s">
        <v>1035</v>
      </c>
      <c r="F8422" s="45" t="s">
        <v>1034</v>
      </c>
      <c r="G8422" s="26" t="s">
        <v>0</v>
      </c>
      <c r="H8422" s="30">
        <v>2144694</v>
      </c>
      <c r="I8422" s="30">
        <v>0</v>
      </c>
      <c r="J8422" s="36">
        <f>I8422/H8422</f>
        <v>0</v>
      </c>
      <c r="K8422" s="30">
        <v>182973</v>
      </c>
      <c r="L8422" s="30">
        <f>I8422</f>
        <v>0</v>
      </c>
      <c r="M8422" s="80">
        <f>L8422/K8422</f>
        <v>0</v>
      </c>
    </row>
    <row r="8423" spans="2:13" ht="24.9" customHeight="1" outlineLevel="2" x14ac:dyDescent="0.3">
      <c r="B8423" s="47" t="s">
        <v>2133</v>
      </c>
      <c r="C8423" s="46" t="s">
        <v>336</v>
      </c>
      <c r="D8423" s="46" t="s">
        <v>973</v>
      </c>
      <c r="E8423" s="46" t="s">
        <v>1035</v>
      </c>
      <c r="F8423" s="45" t="s">
        <v>1034</v>
      </c>
      <c r="G8423" s="26" t="s">
        <v>7</v>
      </c>
      <c r="H8423" s="30">
        <v>-428939</v>
      </c>
      <c r="I8423" s="24"/>
      <c r="J8423" s="36"/>
      <c r="K8423" s="24"/>
      <c r="L8423" s="24"/>
      <c r="M8423" s="80" t="str">
        <f>IFERROR((Base_actualizacion!$L8419/Base_actualizacion!$K8419)," " )</f>
        <v xml:space="preserve"> </v>
      </c>
    </row>
    <row r="8424" spans="2:13" ht="24.9" customHeight="1" outlineLevel="2" x14ac:dyDescent="0.3">
      <c r="B8424" s="47" t="s">
        <v>2133</v>
      </c>
      <c r="C8424" s="46" t="s">
        <v>336</v>
      </c>
      <c r="D8424" s="46" t="s">
        <v>973</v>
      </c>
      <c r="E8424" s="46" t="s">
        <v>1035</v>
      </c>
      <c r="F8424" s="45" t="s">
        <v>1034</v>
      </c>
      <c r="G8424" s="26" t="s">
        <v>2136</v>
      </c>
      <c r="H8424" s="30">
        <v>465090</v>
      </c>
      <c r="I8424" s="30">
        <v>465090</v>
      </c>
      <c r="J8424" s="36">
        <f>I8424/H8424</f>
        <v>1</v>
      </c>
      <c r="K8424" s="24"/>
      <c r="L8424" s="24"/>
      <c r="M8424" s="80"/>
    </row>
    <row r="8425" spans="2:13" ht="24.9" customHeight="1" outlineLevel="1" x14ac:dyDescent="0.3">
      <c r="B8425" s="44" t="str">
        <f>B8424</f>
        <v>ASIGNACIONES DIRECTAS (20% DEL SGR)</v>
      </c>
      <c r="C8425" s="43" t="s">
        <v>336</v>
      </c>
      <c r="D8425" s="43" t="s">
        <v>973</v>
      </c>
      <c r="E8425" s="43" t="s">
        <v>1035</v>
      </c>
      <c r="F8425" s="42" t="s">
        <v>1034</v>
      </c>
      <c r="G8425" s="18" t="s">
        <v>3</v>
      </c>
      <c r="H8425" s="32">
        <f>SUBTOTAL(9,H8422:H8424)</f>
        <v>2180845</v>
      </c>
      <c r="I8425" s="32">
        <f>SUBTOTAL(9,I8422:I8424)</f>
        <v>465090</v>
      </c>
      <c r="J8425" s="31">
        <f>SUBTOTAL(9,J8422:J8424)</f>
        <v>1</v>
      </c>
      <c r="K8425" s="14">
        <f>SUBTOTAL(9,K8422:K8424)</f>
        <v>182973</v>
      </c>
      <c r="L8425" s="14">
        <f>SUBTOTAL(9,L8422:L8424)</f>
        <v>0</v>
      </c>
      <c r="M8425" s="80">
        <f>SUBTOTAL(9,M8422:M8424)</f>
        <v>0</v>
      </c>
    </row>
    <row r="8426" spans="2:13" ht="24.9" customHeight="1" outlineLevel="2" x14ac:dyDescent="0.3">
      <c r="B8426" s="47" t="s">
        <v>2133</v>
      </c>
      <c r="C8426" s="46" t="s">
        <v>336</v>
      </c>
      <c r="D8426" s="46" t="s">
        <v>973</v>
      </c>
      <c r="E8426" s="46" t="s">
        <v>1033</v>
      </c>
      <c r="F8426" s="45" t="s">
        <v>1032</v>
      </c>
      <c r="G8426" s="26" t="s">
        <v>2136</v>
      </c>
      <c r="H8426" s="30">
        <v>12569</v>
      </c>
      <c r="I8426" s="30">
        <v>12569</v>
      </c>
      <c r="J8426" s="36">
        <f>I8426/H8426</f>
        <v>1</v>
      </c>
      <c r="K8426" s="24"/>
      <c r="L8426" s="24"/>
      <c r="M8426" s="80"/>
    </row>
    <row r="8427" spans="2:13" ht="24.9" customHeight="1" outlineLevel="1" x14ac:dyDescent="0.3">
      <c r="B8427" s="44" t="str">
        <f>B8426</f>
        <v>ASIGNACIONES DIRECTAS (20% DEL SGR)</v>
      </c>
      <c r="C8427" s="43" t="s">
        <v>336</v>
      </c>
      <c r="D8427" s="43" t="s">
        <v>973</v>
      </c>
      <c r="E8427" s="43" t="s">
        <v>1033</v>
      </c>
      <c r="F8427" s="42" t="s">
        <v>1032</v>
      </c>
      <c r="G8427" s="18" t="s">
        <v>3</v>
      </c>
      <c r="H8427" s="32">
        <f>SUBTOTAL(9,H8426:H8426)</f>
        <v>12569</v>
      </c>
      <c r="I8427" s="32">
        <f>SUBTOTAL(9,I8426:I8426)</f>
        <v>12569</v>
      </c>
      <c r="J8427" s="31">
        <f>SUBTOTAL(9,J8426:J8426)</f>
        <v>1</v>
      </c>
      <c r="K8427" s="14">
        <f>SUBTOTAL(9,K8426:K8426)</f>
        <v>0</v>
      </c>
      <c r="L8427" s="14">
        <f>SUBTOTAL(9,L8424:L8426)</f>
        <v>0</v>
      </c>
      <c r="M8427" s="80">
        <f>SUBTOTAL(9,M8426:M8426)</f>
        <v>0</v>
      </c>
    </row>
    <row r="8428" spans="2:13" ht="24.9" customHeight="1" outlineLevel="2" x14ac:dyDescent="0.3">
      <c r="B8428" s="47" t="s">
        <v>2133</v>
      </c>
      <c r="C8428" s="46" t="s">
        <v>336</v>
      </c>
      <c r="D8428" s="46" t="s">
        <v>973</v>
      </c>
      <c r="E8428" s="46" t="s">
        <v>1031</v>
      </c>
      <c r="F8428" s="45" t="s">
        <v>1030</v>
      </c>
      <c r="G8428" s="26" t="s">
        <v>0</v>
      </c>
      <c r="H8428" s="30">
        <v>666914010</v>
      </c>
      <c r="I8428" s="30">
        <v>131211004.65000001</v>
      </c>
      <c r="J8428" s="36">
        <f>I8428/H8428</f>
        <v>0.19674351218082825</v>
      </c>
      <c r="K8428" s="30">
        <v>58119990</v>
      </c>
      <c r="L8428" s="30">
        <f>I8428</f>
        <v>131211004.65000001</v>
      </c>
      <c r="M8428" s="80">
        <f>L8428/K8428</f>
        <v>2.2575882179263966</v>
      </c>
    </row>
    <row r="8429" spans="2:13" ht="24.9" customHeight="1" outlineLevel="2" x14ac:dyDescent="0.3">
      <c r="B8429" s="47" t="s">
        <v>2133</v>
      </c>
      <c r="C8429" s="46" t="s">
        <v>336</v>
      </c>
      <c r="D8429" s="46" t="s">
        <v>973</v>
      </c>
      <c r="E8429" s="46" t="s">
        <v>1031</v>
      </c>
      <c r="F8429" s="45" t="s">
        <v>1030</v>
      </c>
      <c r="G8429" s="26" t="s">
        <v>7</v>
      </c>
      <c r="H8429" s="30">
        <v>-133382802</v>
      </c>
      <c r="I8429" s="24"/>
      <c r="J8429" s="36"/>
      <c r="K8429" s="24"/>
      <c r="L8429" s="24"/>
      <c r="M8429" s="80" t="str">
        <f>IFERROR((Base_actualizacion!$L8424/Base_actualizacion!$K8424)," " )</f>
        <v xml:space="preserve"> </v>
      </c>
    </row>
    <row r="8430" spans="2:13" ht="24.9" customHeight="1" outlineLevel="2" x14ac:dyDescent="0.3">
      <c r="B8430" s="47" t="s">
        <v>2133</v>
      </c>
      <c r="C8430" s="46" t="s">
        <v>336</v>
      </c>
      <c r="D8430" s="46" t="s">
        <v>973</v>
      </c>
      <c r="E8430" s="46" t="s">
        <v>1031</v>
      </c>
      <c r="F8430" s="45" t="s">
        <v>1030</v>
      </c>
      <c r="G8430" s="26" t="s">
        <v>2136</v>
      </c>
      <c r="H8430" s="30">
        <v>162211357</v>
      </c>
      <c r="I8430" s="30">
        <v>162211357</v>
      </c>
      <c r="J8430" s="36">
        <f>I8430/H8430</f>
        <v>1</v>
      </c>
      <c r="K8430" s="24"/>
      <c r="L8430" s="24"/>
      <c r="M8430" s="80"/>
    </row>
    <row r="8431" spans="2:13" ht="24.9" customHeight="1" outlineLevel="1" x14ac:dyDescent="0.3">
      <c r="B8431" s="44" t="str">
        <f>B8430</f>
        <v>ASIGNACIONES DIRECTAS (20% DEL SGR)</v>
      </c>
      <c r="C8431" s="43" t="s">
        <v>336</v>
      </c>
      <c r="D8431" s="43" t="s">
        <v>973</v>
      </c>
      <c r="E8431" s="43" t="s">
        <v>1031</v>
      </c>
      <c r="F8431" s="42" t="s">
        <v>1030</v>
      </c>
      <c r="G8431" s="18" t="s">
        <v>3</v>
      </c>
      <c r="H8431" s="32">
        <f>SUBTOTAL(9,H8428:H8430)</f>
        <v>695742565</v>
      </c>
      <c r="I8431" s="32">
        <f>SUBTOTAL(9,I8428:I8430)</f>
        <v>293422361.64999998</v>
      </c>
      <c r="J8431" s="31">
        <f>SUBTOTAL(9,J8428:J8430)</f>
        <v>1.1967435121808283</v>
      </c>
      <c r="K8431" s="14">
        <f>SUBTOTAL(9,K8428:K8430)</f>
        <v>58119990</v>
      </c>
      <c r="L8431" s="14">
        <f>SUBTOTAL(9,L8428:L8430)</f>
        <v>131211004.65000001</v>
      </c>
      <c r="M8431" s="80">
        <f>SUBTOTAL(9,M8428:M8430)</f>
        <v>2.2575882179263966</v>
      </c>
    </row>
    <row r="8432" spans="2:13" ht="24.9" customHeight="1" outlineLevel="2" x14ac:dyDescent="0.3">
      <c r="B8432" s="47" t="s">
        <v>2133</v>
      </c>
      <c r="C8432" s="46" t="s">
        <v>336</v>
      </c>
      <c r="D8432" s="46" t="s">
        <v>973</v>
      </c>
      <c r="E8432" s="46" t="s">
        <v>1029</v>
      </c>
      <c r="F8432" s="45" t="s">
        <v>1028</v>
      </c>
      <c r="G8432" s="26" t="s">
        <v>2136</v>
      </c>
      <c r="H8432" s="30">
        <v>3195365</v>
      </c>
      <c r="I8432" s="30">
        <v>3195365</v>
      </c>
      <c r="J8432" s="36">
        <f>I8432/H8432</f>
        <v>1</v>
      </c>
      <c r="K8432" s="24"/>
      <c r="L8432" s="24"/>
      <c r="M8432" s="80"/>
    </row>
    <row r="8433" spans="2:13" ht="24.9" customHeight="1" outlineLevel="1" x14ac:dyDescent="0.3">
      <c r="B8433" s="44" t="str">
        <f>B8432</f>
        <v>ASIGNACIONES DIRECTAS (20% DEL SGR)</v>
      </c>
      <c r="C8433" s="43" t="s">
        <v>336</v>
      </c>
      <c r="D8433" s="43" t="s">
        <v>973</v>
      </c>
      <c r="E8433" s="43" t="s">
        <v>1029</v>
      </c>
      <c r="F8433" s="42" t="s">
        <v>1028</v>
      </c>
      <c r="G8433" s="18" t="s">
        <v>3</v>
      </c>
      <c r="H8433" s="32">
        <f>SUBTOTAL(9,H8432:H8432)</f>
        <v>3195365</v>
      </c>
      <c r="I8433" s="32">
        <f>SUBTOTAL(9,I8432:I8432)</f>
        <v>3195365</v>
      </c>
      <c r="J8433" s="31">
        <f>SUBTOTAL(9,J8432:J8432)</f>
        <v>1</v>
      </c>
      <c r="K8433" s="14">
        <f>SUBTOTAL(9,K8432:K8432)</f>
        <v>0</v>
      </c>
      <c r="L8433" s="14">
        <f>SUBTOTAL(9,L8430:L8432)</f>
        <v>0</v>
      </c>
      <c r="M8433" s="80">
        <f>SUBTOTAL(9,M8432:M8432)</f>
        <v>0</v>
      </c>
    </row>
    <row r="8434" spans="2:13" ht="24.9" customHeight="1" outlineLevel="2" x14ac:dyDescent="0.3">
      <c r="B8434" s="47" t="s">
        <v>2133</v>
      </c>
      <c r="C8434" s="46" t="s">
        <v>336</v>
      </c>
      <c r="D8434" s="46" t="s">
        <v>973</v>
      </c>
      <c r="E8434" s="46" t="s">
        <v>1027</v>
      </c>
      <c r="F8434" s="45" t="s">
        <v>1026</v>
      </c>
      <c r="G8434" s="26" t="s">
        <v>2136</v>
      </c>
      <c r="H8434" s="30">
        <v>212464</v>
      </c>
      <c r="I8434" s="30">
        <v>212464</v>
      </c>
      <c r="J8434" s="36">
        <f>I8434/H8434</f>
        <v>1</v>
      </c>
      <c r="K8434" s="24"/>
      <c r="L8434" s="24"/>
      <c r="M8434" s="80"/>
    </row>
    <row r="8435" spans="2:13" ht="24.9" customHeight="1" outlineLevel="1" x14ac:dyDescent="0.3">
      <c r="B8435" s="44" t="str">
        <f>B8434</f>
        <v>ASIGNACIONES DIRECTAS (20% DEL SGR)</v>
      </c>
      <c r="C8435" s="43" t="s">
        <v>336</v>
      </c>
      <c r="D8435" s="43" t="s">
        <v>973</v>
      </c>
      <c r="E8435" s="43" t="s">
        <v>1027</v>
      </c>
      <c r="F8435" s="42" t="s">
        <v>1026</v>
      </c>
      <c r="G8435" s="18" t="s">
        <v>3</v>
      </c>
      <c r="H8435" s="32">
        <f>SUBTOTAL(9,H8434:H8434)</f>
        <v>212464</v>
      </c>
      <c r="I8435" s="32">
        <f>SUBTOTAL(9,I8434:I8434)</f>
        <v>212464</v>
      </c>
      <c r="J8435" s="31">
        <f>SUBTOTAL(9,J8434:J8434)</f>
        <v>1</v>
      </c>
      <c r="K8435" s="14">
        <f>SUBTOTAL(9,K8434:K8434)</f>
        <v>0</v>
      </c>
      <c r="L8435" s="14">
        <f>SUBTOTAL(9,L8432:L8434)</f>
        <v>0</v>
      </c>
      <c r="M8435" s="80">
        <f>SUBTOTAL(9,M8434:M8434)</f>
        <v>0</v>
      </c>
    </row>
    <row r="8436" spans="2:13" ht="24.9" customHeight="1" outlineLevel="2" x14ac:dyDescent="0.3">
      <c r="B8436" s="47" t="s">
        <v>2133</v>
      </c>
      <c r="C8436" s="46" t="s">
        <v>336</v>
      </c>
      <c r="D8436" s="46" t="s">
        <v>973</v>
      </c>
      <c r="E8436" s="46" t="s">
        <v>1025</v>
      </c>
      <c r="F8436" s="45" t="s">
        <v>1024</v>
      </c>
      <c r="G8436" s="26" t="s">
        <v>0</v>
      </c>
      <c r="H8436" s="30">
        <v>927510</v>
      </c>
      <c r="I8436" s="30">
        <v>184871.8</v>
      </c>
      <c r="J8436" s="36">
        <f>I8436/H8436</f>
        <v>0.19932054640920313</v>
      </c>
      <c r="K8436" s="30">
        <v>79796</v>
      </c>
      <c r="L8436" s="30">
        <f>I8436</f>
        <v>184871.8</v>
      </c>
      <c r="M8436" s="80">
        <f>L8436/K8436</f>
        <v>2.3168053536518118</v>
      </c>
    </row>
    <row r="8437" spans="2:13" ht="24.9" customHeight="1" outlineLevel="2" x14ac:dyDescent="0.3">
      <c r="B8437" s="47" t="s">
        <v>2133</v>
      </c>
      <c r="C8437" s="46" t="s">
        <v>336</v>
      </c>
      <c r="D8437" s="46" t="s">
        <v>973</v>
      </c>
      <c r="E8437" s="46" t="s">
        <v>1025</v>
      </c>
      <c r="F8437" s="45" t="s">
        <v>1024</v>
      </c>
      <c r="G8437" s="26" t="s">
        <v>7</v>
      </c>
      <c r="H8437" s="30">
        <v>-185502</v>
      </c>
      <c r="I8437" s="24"/>
      <c r="J8437" s="36"/>
      <c r="K8437" s="24"/>
      <c r="L8437" s="24"/>
      <c r="M8437" s="80" t="str">
        <f>IFERROR((Base_actualizacion!$L8432/Base_actualizacion!$K8432)," " )</f>
        <v xml:space="preserve"> </v>
      </c>
    </row>
    <row r="8438" spans="2:13" ht="24.9" customHeight="1" outlineLevel="2" x14ac:dyDescent="0.3">
      <c r="B8438" s="47" t="s">
        <v>2133</v>
      </c>
      <c r="C8438" s="46" t="s">
        <v>336</v>
      </c>
      <c r="D8438" s="46" t="s">
        <v>973</v>
      </c>
      <c r="E8438" s="46" t="s">
        <v>1025</v>
      </c>
      <c r="F8438" s="45" t="s">
        <v>1024</v>
      </c>
      <c r="G8438" s="26" t="s">
        <v>2136</v>
      </c>
      <c r="H8438" s="30">
        <v>136036</v>
      </c>
      <c r="I8438" s="30">
        <v>136036</v>
      </c>
      <c r="J8438" s="36">
        <f>I8438/H8438</f>
        <v>1</v>
      </c>
      <c r="K8438" s="24"/>
      <c r="L8438" s="24"/>
      <c r="M8438" s="80"/>
    </row>
    <row r="8439" spans="2:13" ht="24.9" customHeight="1" outlineLevel="1" x14ac:dyDescent="0.3">
      <c r="B8439" s="44" t="str">
        <f>B8438</f>
        <v>ASIGNACIONES DIRECTAS (20% DEL SGR)</v>
      </c>
      <c r="C8439" s="43" t="s">
        <v>336</v>
      </c>
      <c r="D8439" s="43" t="s">
        <v>973</v>
      </c>
      <c r="E8439" s="43" t="s">
        <v>1025</v>
      </c>
      <c r="F8439" s="42" t="s">
        <v>1024</v>
      </c>
      <c r="G8439" s="18" t="s">
        <v>3</v>
      </c>
      <c r="H8439" s="32">
        <f>SUBTOTAL(9,H8436:H8438)</f>
        <v>878044</v>
      </c>
      <c r="I8439" s="32">
        <f>SUBTOTAL(9,I8436:I8438)</f>
        <v>320907.8</v>
      </c>
      <c r="J8439" s="31">
        <f>SUBTOTAL(9,J8436:J8438)</f>
        <v>1.1993205464092032</v>
      </c>
      <c r="K8439" s="14">
        <f>SUBTOTAL(9,K8436:K8438)</f>
        <v>79796</v>
      </c>
      <c r="L8439" s="14">
        <f>SUBTOTAL(9,L8436:L8438)</f>
        <v>184871.8</v>
      </c>
      <c r="M8439" s="80">
        <f>SUBTOTAL(9,M8436:M8438)</f>
        <v>2.3168053536518118</v>
      </c>
    </row>
    <row r="8440" spans="2:13" ht="24.9" customHeight="1" outlineLevel="2" x14ac:dyDescent="0.3">
      <c r="B8440" s="47" t="s">
        <v>2133</v>
      </c>
      <c r="C8440" s="46" t="s">
        <v>336</v>
      </c>
      <c r="D8440" s="46" t="s">
        <v>973</v>
      </c>
      <c r="E8440" s="46" t="s">
        <v>1023</v>
      </c>
      <c r="F8440" s="45" t="s">
        <v>1022</v>
      </c>
      <c r="G8440" s="26" t="s">
        <v>0</v>
      </c>
      <c r="H8440" s="30">
        <v>147101057</v>
      </c>
      <c r="I8440" s="30">
        <v>12470226.369999999</v>
      </c>
      <c r="J8440" s="36">
        <f>I8440/H8440</f>
        <v>8.4773193506012673E-2</v>
      </c>
      <c r="K8440" s="30">
        <v>12583540</v>
      </c>
      <c r="L8440" s="30">
        <f>I8440</f>
        <v>12470226.369999999</v>
      </c>
      <c r="M8440" s="80">
        <f>L8440/K8440</f>
        <v>0.99099509120644902</v>
      </c>
    </row>
    <row r="8441" spans="2:13" ht="24.9" customHeight="1" outlineLevel="2" x14ac:dyDescent="0.3">
      <c r="B8441" s="47" t="s">
        <v>2133</v>
      </c>
      <c r="C8441" s="46" t="s">
        <v>336</v>
      </c>
      <c r="D8441" s="46" t="s">
        <v>973</v>
      </c>
      <c r="E8441" s="46" t="s">
        <v>1023</v>
      </c>
      <c r="F8441" s="45" t="s">
        <v>1022</v>
      </c>
      <c r="G8441" s="26" t="s">
        <v>7</v>
      </c>
      <c r="H8441" s="30">
        <v>-29420211</v>
      </c>
      <c r="I8441" s="24"/>
      <c r="J8441" s="36"/>
      <c r="K8441" s="24"/>
      <c r="L8441" s="24"/>
      <c r="M8441" s="80" t="str">
        <f>IFERROR((Base_actualizacion!$L8437/Base_actualizacion!$K8437)," " )</f>
        <v xml:space="preserve"> </v>
      </c>
    </row>
    <row r="8442" spans="2:13" ht="24.9" customHeight="1" outlineLevel="2" x14ac:dyDescent="0.3">
      <c r="B8442" s="47" t="s">
        <v>2133</v>
      </c>
      <c r="C8442" s="46" t="s">
        <v>336</v>
      </c>
      <c r="D8442" s="46" t="s">
        <v>973</v>
      </c>
      <c r="E8442" s="46" t="s">
        <v>1023</v>
      </c>
      <c r="F8442" s="45" t="s">
        <v>1022</v>
      </c>
      <c r="G8442" s="26" t="s">
        <v>2137</v>
      </c>
      <c r="H8442" s="30">
        <v>4134092</v>
      </c>
      <c r="I8442" s="24"/>
      <c r="J8442" s="36">
        <f>IFERROR((H8442/I8442),0)</f>
        <v>0</v>
      </c>
      <c r="K8442" s="24"/>
      <c r="L8442" s="24"/>
      <c r="M8442" s="80"/>
    </row>
    <row r="8443" spans="2:13" ht="24.9" customHeight="1" outlineLevel="2" x14ac:dyDescent="0.3">
      <c r="B8443" s="47" t="s">
        <v>2133</v>
      </c>
      <c r="C8443" s="46" t="s">
        <v>336</v>
      </c>
      <c r="D8443" s="46" t="s">
        <v>973</v>
      </c>
      <c r="E8443" s="46" t="s">
        <v>1023</v>
      </c>
      <c r="F8443" s="45" t="s">
        <v>1022</v>
      </c>
      <c r="G8443" s="26" t="s">
        <v>2136</v>
      </c>
      <c r="H8443" s="30">
        <v>24603288</v>
      </c>
      <c r="I8443" s="30">
        <v>24603288</v>
      </c>
      <c r="J8443" s="36">
        <f>I8443/H8443</f>
        <v>1</v>
      </c>
      <c r="K8443" s="24"/>
      <c r="L8443" s="24"/>
      <c r="M8443" s="80"/>
    </row>
    <row r="8444" spans="2:13" ht="24.9" customHeight="1" outlineLevel="1" x14ac:dyDescent="0.3">
      <c r="B8444" s="44" t="str">
        <f>B8443</f>
        <v>ASIGNACIONES DIRECTAS (20% DEL SGR)</v>
      </c>
      <c r="C8444" s="43" t="s">
        <v>336</v>
      </c>
      <c r="D8444" s="43" t="s">
        <v>973</v>
      </c>
      <c r="E8444" s="43" t="s">
        <v>1023</v>
      </c>
      <c r="F8444" s="42" t="s">
        <v>1022</v>
      </c>
      <c r="G8444" s="18" t="s">
        <v>3</v>
      </c>
      <c r="H8444" s="32">
        <f>SUBTOTAL(9,H8440:H8443)</f>
        <v>146418226</v>
      </c>
      <c r="I8444" s="32">
        <f>SUBTOTAL(9,I8440:I8443)</f>
        <v>37073514.369999997</v>
      </c>
      <c r="J8444" s="31">
        <f>SUBTOTAL(9,J8440:J8443)</f>
        <v>1.0847731935060128</v>
      </c>
      <c r="K8444" s="14">
        <f>SUBTOTAL(9,K8440:K8443)</f>
        <v>12583540</v>
      </c>
      <c r="L8444" s="14">
        <f>SUBTOTAL(9,L8441:L8443)</f>
        <v>0</v>
      </c>
      <c r="M8444" s="80">
        <f>SUBTOTAL(9,M8440:M8443)</f>
        <v>0.99099509120644902</v>
      </c>
    </row>
    <row r="8445" spans="2:13" ht="24.9" customHeight="1" outlineLevel="2" x14ac:dyDescent="0.3">
      <c r="B8445" s="47" t="s">
        <v>2133</v>
      </c>
      <c r="C8445" s="46" t="s">
        <v>336</v>
      </c>
      <c r="D8445" s="46" t="s">
        <v>973</v>
      </c>
      <c r="E8445" s="46" t="s">
        <v>1021</v>
      </c>
      <c r="F8445" s="45" t="s">
        <v>1020</v>
      </c>
      <c r="G8445" s="26" t="s">
        <v>0</v>
      </c>
      <c r="H8445" s="30">
        <v>2141411</v>
      </c>
      <c r="I8445" s="30">
        <v>0</v>
      </c>
      <c r="J8445" s="36">
        <f>I8445/H8445</f>
        <v>0</v>
      </c>
      <c r="K8445" s="30">
        <v>183469</v>
      </c>
      <c r="L8445" s="30">
        <f>I8445</f>
        <v>0</v>
      </c>
      <c r="M8445" s="80">
        <f>L8445/K8445</f>
        <v>0</v>
      </c>
    </row>
    <row r="8446" spans="2:13" ht="24.9" customHeight="1" outlineLevel="2" x14ac:dyDescent="0.3">
      <c r="B8446" s="47" t="s">
        <v>2133</v>
      </c>
      <c r="C8446" s="46" t="s">
        <v>336</v>
      </c>
      <c r="D8446" s="46" t="s">
        <v>973</v>
      </c>
      <c r="E8446" s="46" t="s">
        <v>1021</v>
      </c>
      <c r="F8446" s="45" t="s">
        <v>1020</v>
      </c>
      <c r="G8446" s="26" t="s">
        <v>7</v>
      </c>
      <c r="H8446" s="30">
        <v>-428282</v>
      </c>
      <c r="I8446" s="24"/>
      <c r="J8446" s="36"/>
      <c r="K8446" s="24"/>
      <c r="L8446" s="24"/>
      <c r="M8446" s="80" t="str">
        <f>IFERROR((Base_actualizacion!$L8442/Base_actualizacion!$K8442)," " )</f>
        <v xml:space="preserve"> </v>
      </c>
    </row>
    <row r="8447" spans="2:13" ht="24.9" customHeight="1" outlineLevel="2" x14ac:dyDescent="0.3">
      <c r="B8447" s="47" t="s">
        <v>2133</v>
      </c>
      <c r="C8447" s="46" t="s">
        <v>336</v>
      </c>
      <c r="D8447" s="46" t="s">
        <v>973</v>
      </c>
      <c r="E8447" s="46" t="s">
        <v>1021</v>
      </c>
      <c r="F8447" s="45" t="s">
        <v>1020</v>
      </c>
      <c r="G8447" s="26" t="s">
        <v>2136</v>
      </c>
      <c r="H8447" s="30">
        <v>236964</v>
      </c>
      <c r="I8447" s="30">
        <v>236964</v>
      </c>
      <c r="J8447" s="36">
        <f>I8447/H8447</f>
        <v>1</v>
      </c>
      <c r="K8447" s="24"/>
      <c r="L8447" s="24"/>
      <c r="M8447" s="80"/>
    </row>
    <row r="8448" spans="2:13" ht="24.9" customHeight="1" outlineLevel="1" x14ac:dyDescent="0.3">
      <c r="B8448" s="44" t="str">
        <f>B8447</f>
        <v>ASIGNACIONES DIRECTAS (20% DEL SGR)</v>
      </c>
      <c r="C8448" s="43" t="s">
        <v>336</v>
      </c>
      <c r="D8448" s="43" t="s">
        <v>973</v>
      </c>
      <c r="E8448" s="43" t="s">
        <v>1021</v>
      </c>
      <c r="F8448" s="42" t="s">
        <v>1020</v>
      </c>
      <c r="G8448" s="18" t="s">
        <v>3</v>
      </c>
      <c r="H8448" s="32">
        <f>SUBTOTAL(9,H8445:H8447)</f>
        <v>1950093</v>
      </c>
      <c r="I8448" s="32">
        <f>SUBTOTAL(9,I8445:I8447)</f>
        <v>236964</v>
      </c>
      <c r="J8448" s="31">
        <f>SUBTOTAL(9,J8445:J8447)</f>
        <v>1</v>
      </c>
      <c r="K8448" s="14">
        <f>SUBTOTAL(9,K8445:K8447)</f>
        <v>183469</v>
      </c>
      <c r="L8448" s="14">
        <f>SUBTOTAL(9,L8445:L8447)</f>
        <v>0</v>
      </c>
      <c r="M8448" s="80">
        <f>SUBTOTAL(9,M8445:M8447)</f>
        <v>0</v>
      </c>
    </row>
    <row r="8449" spans="2:13" ht="24.9" customHeight="1" outlineLevel="2" x14ac:dyDescent="0.3">
      <c r="B8449" s="47" t="s">
        <v>2133</v>
      </c>
      <c r="C8449" s="46" t="s">
        <v>336</v>
      </c>
      <c r="D8449" s="46" t="s">
        <v>973</v>
      </c>
      <c r="E8449" s="46" t="s">
        <v>1019</v>
      </c>
      <c r="F8449" s="45" t="s">
        <v>1018</v>
      </c>
      <c r="G8449" s="26" t="s">
        <v>2137</v>
      </c>
      <c r="H8449" s="30">
        <v>3256397</v>
      </c>
      <c r="I8449" s="24"/>
      <c r="J8449" s="36">
        <f>IFERROR((H8449/I8449),0)</f>
        <v>0</v>
      </c>
      <c r="K8449" s="24"/>
      <c r="L8449" s="24"/>
      <c r="M8449" s="80"/>
    </row>
    <row r="8450" spans="2:13" ht="24.9" customHeight="1" outlineLevel="2" x14ac:dyDescent="0.3">
      <c r="B8450" s="47" t="s">
        <v>2133</v>
      </c>
      <c r="C8450" s="46" t="s">
        <v>336</v>
      </c>
      <c r="D8450" s="46" t="s">
        <v>973</v>
      </c>
      <c r="E8450" s="46" t="s">
        <v>1019</v>
      </c>
      <c r="F8450" s="45" t="s">
        <v>1018</v>
      </c>
      <c r="G8450" s="26" t="s">
        <v>2136</v>
      </c>
      <c r="H8450" s="30">
        <v>5515283</v>
      </c>
      <c r="I8450" s="30">
        <v>5515283</v>
      </c>
      <c r="J8450" s="36">
        <f>I8450/H8450</f>
        <v>1</v>
      </c>
      <c r="K8450" s="24"/>
      <c r="L8450" s="24"/>
      <c r="M8450" s="80"/>
    </row>
    <row r="8451" spans="2:13" ht="24.9" customHeight="1" outlineLevel="1" x14ac:dyDescent="0.3">
      <c r="B8451" s="44" t="str">
        <f>B8450</f>
        <v>ASIGNACIONES DIRECTAS (20% DEL SGR)</v>
      </c>
      <c r="C8451" s="43" t="s">
        <v>336</v>
      </c>
      <c r="D8451" s="43" t="s">
        <v>973</v>
      </c>
      <c r="E8451" s="43" t="s">
        <v>1019</v>
      </c>
      <c r="F8451" s="42" t="s">
        <v>1018</v>
      </c>
      <c r="G8451" s="18" t="s">
        <v>3</v>
      </c>
      <c r="H8451" s="32">
        <f>SUBTOTAL(9,H8449:H8450)</f>
        <v>8771680</v>
      </c>
      <c r="I8451" s="32">
        <f>SUBTOTAL(9,I8449:I8450)</f>
        <v>5515283</v>
      </c>
      <c r="J8451" s="31">
        <f>SUBTOTAL(9,J8449:J8450)</f>
        <v>1</v>
      </c>
      <c r="K8451" s="14">
        <f>SUBTOTAL(9,K8449:K8450)</f>
        <v>0</v>
      </c>
      <c r="L8451" s="14">
        <f>SUBTOTAL(9,L8448:L8450)</f>
        <v>0</v>
      </c>
      <c r="M8451" s="80">
        <f>SUBTOTAL(9,M8449:M8450)</f>
        <v>0</v>
      </c>
    </row>
    <row r="8452" spans="2:13" ht="24.9" customHeight="1" outlineLevel="2" x14ac:dyDescent="0.3">
      <c r="B8452" s="47" t="s">
        <v>2133</v>
      </c>
      <c r="C8452" s="46" t="s">
        <v>336</v>
      </c>
      <c r="D8452" s="46" t="s">
        <v>973</v>
      </c>
      <c r="E8452" s="46" t="s">
        <v>1017</v>
      </c>
      <c r="F8452" s="45" t="s">
        <v>1016</v>
      </c>
      <c r="G8452" s="26" t="s">
        <v>0</v>
      </c>
      <c r="H8452" s="30">
        <v>120811</v>
      </c>
      <c r="I8452" s="30">
        <v>0</v>
      </c>
      <c r="J8452" s="36">
        <f>I8452/H8452</f>
        <v>0</v>
      </c>
      <c r="K8452" s="30">
        <v>11110</v>
      </c>
      <c r="L8452" s="30">
        <f>I8452</f>
        <v>0</v>
      </c>
      <c r="M8452" s="80">
        <f>L8452/K8452</f>
        <v>0</v>
      </c>
    </row>
    <row r="8453" spans="2:13" ht="24.9" customHeight="1" outlineLevel="2" x14ac:dyDescent="0.3">
      <c r="B8453" s="47" t="s">
        <v>2133</v>
      </c>
      <c r="C8453" s="46" t="s">
        <v>336</v>
      </c>
      <c r="D8453" s="46" t="s">
        <v>973</v>
      </c>
      <c r="E8453" s="46" t="s">
        <v>1017</v>
      </c>
      <c r="F8453" s="45" t="s">
        <v>1016</v>
      </c>
      <c r="G8453" s="26" t="s">
        <v>7</v>
      </c>
      <c r="H8453" s="30">
        <v>-24162</v>
      </c>
      <c r="I8453" s="24"/>
      <c r="J8453" s="36"/>
      <c r="K8453" s="24"/>
      <c r="L8453" s="24"/>
      <c r="M8453" s="80" t="str">
        <f>IFERROR((Base_actualizacion!$L8449/Base_actualizacion!$K8449)," " )</f>
        <v xml:space="preserve"> </v>
      </c>
    </row>
    <row r="8454" spans="2:13" ht="24.9" customHeight="1" outlineLevel="2" x14ac:dyDescent="0.3">
      <c r="B8454" s="47" t="s">
        <v>2133</v>
      </c>
      <c r="C8454" s="46" t="s">
        <v>336</v>
      </c>
      <c r="D8454" s="46" t="s">
        <v>973</v>
      </c>
      <c r="E8454" s="46" t="s">
        <v>1017</v>
      </c>
      <c r="F8454" s="45" t="s">
        <v>1016</v>
      </c>
      <c r="G8454" s="26" t="s">
        <v>2137</v>
      </c>
      <c r="H8454" s="30">
        <v>28211</v>
      </c>
      <c r="I8454" s="24"/>
      <c r="J8454" s="36">
        <f>IFERROR((H8454/I8454),0)</f>
        <v>0</v>
      </c>
      <c r="K8454" s="24"/>
      <c r="L8454" s="24"/>
      <c r="M8454" s="80"/>
    </row>
    <row r="8455" spans="2:13" ht="24.9" customHeight="1" outlineLevel="2" x14ac:dyDescent="0.3">
      <c r="B8455" s="47" t="s">
        <v>2133</v>
      </c>
      <c r="C8455" s="46" t="s">
        <v>336</v>
      </c>
      <c r="D8455" s="46" t="s">
        <v>973</v>
      </c>
      <c r="E8455" s="46" t="s">
        <v>1017</v>
      </c>
      <c r="F8455" s="45" t="s">
        <v>1016</v>
      </c>
      <c r="G8455" s="26" t="s">
        <v>2136</v>
      </c>
      <c r="H8455" s="30">
        <v>6173625</v>
      </c>
      <c r="I8455" s="30">
        <v>6173625</v>
      </c>
      <c r="J8455" s="36">
        <f>I8455/H8455</f>
        <v>1</v>
      </c>
      <c r="K8455" s="24"/>
      <c r="L8455" s="24"/>
      <c r="M8455" s="80"/>
    </row>
    <row r="8456" spans="2:13" ht="24.9" customHeight="1" outlineLevel="1" x14ac:dyDescent="0.3">
      <c r="B8456" s="44" t="str">
        <f>B8455</f>
        <v>ASIGNACIONES DIRECTAS (20% DEL SGR)</v>
      </c>
      <c r="C8456" s="43" t="s">
        <v>336</v>
      </c>
      <c r="D8456" s="43" t="s">
        <v>973</v>
      </c>
      <c r="E8456" s="43" t="s">
        <v>1017</v>
      </c>
      <c r="F8456" s="42" t="s">
        <v>1016</v>
      </c>
      <c r="G8456" s="18" t="s">
        <v>3</v>
      </c>
      <c r="H8456" s="32">
        <f>SUBTOTAL(9,H8452:H8455)</f>
        <v>6298485</v>
      </c>
      <c r="I8456" s="32">
        <f>SUBTOTAL(9,I8452:I8455)</f>
        <v>6173625</v>
      </c>
      <c r="J8456" s="31">
        <f>SUBTOTAL(9,J8452:J8455)</f>
        <v>1</v>
      </c>
      <c r="K8456" s="14">
        <f>SUBTOTAL(9,K8452:K8455)</f>
        <v>11110</v>
      </c>
      <c r="L8456" s="14">
        <f>SUBTOTAL(9,L8453:L8455)</f>
        <v>0</v>
      </c>
      <c r="M8456" s="80">
        <f>SUBTOTAL(9,M8452:M8455)</f>
        <v>0</v>
      </c>
    </row>
    <row r="8457" spans="2:13" ht="24.9" customHeight="1" outlineLevel="2" x14ac:dyDescent="0.3">
      <c r="B8457" s="47" t="s">
        <v>2133</v>
      </c>
      <c r="C8457" s="46" t="s">
        <v>336</v>
      </c>
      <c r="D8457" s="46" t="s">
        <v>973</v>
      </c>
      <c r="E8457" s="46" t="s">
        <v>2195</v>
      </c>
      <c r="F8457" s="45" t="s">
        <v>2194</v>
      </c>
      <c r="G8457" s="26" t="s">
        <v>2136</v>
      </c>
      <c r="H8457" s="30">
        <v>35356</v>
      </c>
      <c r="I8457" s="30">
        <v>35356</v>
      </c>
      <c r="J8457" s="36">
        <f>I8457/H8457</f>
        <v>1</v>
      </c>
      <c r="K8457" s="24"/>
      <c r="L8457" s="24"/>
      <c r="M8457" s="80"/>
    </row>
    <row r="8458" spans="2:13" ht="24.9" customHeight="1" outlineLevel="1" x14ac:dyDescent="0.3">
      <c r="B8458" s="44" t="str">
        <f>B8457</f>
        <v>ASIGNACIONES DIRECTAS (20% DEL SGR)</v>
      </c>
      <c r="C8458" s="43" t="s">
        <v>336</v>
      </c>
      <c r="D8458" s="43" t="s">
        <v>973</v>
      </c>
      <c r="E8458" s="43" t="s">
        <v>2195</v>
      </c>
      <c r="F8458" s="42" t="s">
        <v>2194</v>
      </c>
      <c r="G8458" s="18" t="s">
        <v>3</v>
      </c>
      <c r="H8458" s="32">
        <f>SUBTOTAL(9,H8457:H8457)</f>
        <v>35356</v>
      </c>
      <c r="I8458" s="32">
        <f>SUBTOTAL(9,I8457:I8457)</f>
        <v>35356</v>
      </c>
      <c r="J8458" s="31">
        <f>SUBTOTAL(9,J8457:J8457)</f>
        <v>1</v>
      </c>
      <c r="K8458" s="14">
        <f>SUBTOTAL(9,K8457:K8457)</f>
        <v>0</v>
      </c>
      <c r="L8458" s="14">
        <f>SUBTOTAL(9,L8455:L8457)</f>
        <v>0</v>
      </c>
      <c r="M8458" s="80">
        <f>SUBTOTAL(9,M8457:M8457)</f>
        <v>0</v>
      </c>
    </row>
    <row r="8459" spans="2:13" ht="24.9" customHeight="1" outlineLevel="2" x14ac:dyDescent="0.3">
      <c r="B8459" s="47" t="s">
        <v>2133</v>
      </c>
      <c r="C8459" s="46" t="s">
        <v>336</v>
      </c>
      <c r="D8459" s="46" t="s">
        <v>973</v>
      </c>
      <c r="E8459" s="46" t="s">
        <v>1013</v>
      </c>
      <c r="F8459" s="45" t="s">
        <v>1012</v>
      </c>
      <c r="G8459" s="26" t="s">
        <v>0</v>
      </c>
      <c r="H8459" s="30">
        <v>2043551922</v>
      </c>
      <c r="I8459" s="30">
        <v>159295816.44999999</v>
      </c>
      <c r="J8459" s="36">
        <f>I8459/H8459</f>
        <v>7.7950462004458917E-2</v>
      </c>
      <c r="K8459" s="30">
        <v>188203822</v>
      </c>
      <c r="L8459" s="30">
        <f>I8459</f>
        <v>159295816.44999999</v>
      </c>
      <c r="M8459" s="80">
        <f>L8459/K8459</f>
        <v>0.84640053935780324</v>
      </c>
    </row>
    <row r="8460" spans="2:13" ht="24.9" customHeight="1" outlineLevel="2" x14ac:dyDescent="0.3">
      <c r="B8460" s="47" t="s">
        <v>2133</v>
      </c>
      <c r="C8460" s="46" t="s">
        <v>336</v>
      </c>
      <c r="D8460" s="46" t="s">
        <v>973</v>
      </c>
      <c r="E8460" s="46" t="s">
        <v>1013</v>
      </c>
      <c r="F8460" s="45" t="s">
        <v>1012</v>
      </c>
      <c r="G8460" s="26" t="s">
        <v>7</v>
      </c>
      <c r="H8460" s="30">
        <v>-408710384</v>
      </c>
      <c r="I8460" s="24"/>
      <c r="J8460" s="36"/>
      <c r="K8460" s="24"/>
      <c r="L8460" s="24"/>
      <c r="M8460" s="80" t="str">
        <f>IFERROR((Base_actualizacion!$L8455/Base_actualizacion!$K8455)," " )</f>
        <v xml:space="preserve"> </v>
      </c>
    </row>
    <row r="8461" spans="2:13" ht="24.9" customHeight="1" outlineLevel="2" x14ac:dyDescent="0.3">
      <c r="B8461" s="47" t="s">
        <v>2133</v>
      </c>
      <c r="C8461" s="46" t="s">
        <v>336</v>
      </c>
      <c r="D8461" s="46" t="s">
        <v>973</v>
      </c>
      <c r="E8461" s="46" t="s">
        <v>1013</v>
      </c>
      <c r="F8461" s="45" t="s">
        <v>1012</v>
      </c>
      <c r="G8461" s="26" t="s">
        <v>2137</v>
      </c>
      <c r="H8461" s="30">
        <v>18405656</v>
      </c>
      <c r="I8461" s="24"/>
      <c r="J8461" s="36">
        <f>IFERROR((H8461/I8461),0)</f>
        <v>0</v>
      </c>
      <c r="K8461" s="24"/>
      <c r="L8461" s="24"/>
      <c r="M8461" s="80"/>
    </row>
    <row r="8462" spans="2:13" ht="24.9" customHeight="1" outlineLevel="2" x14ac:dyDescent="0.3">
      <c r="B8462" s="47" t="s">
        <v>2133</v>
      </c>
      <c r="C8462" s="46" t="s">
        <v>336</v>
      </c>
      <c r="D8462" s="46" t="s">
        <v>973</v>
      </c>
      <c r="E8462" s="46" t="s">
        <v>1013</v>
      </c>
      <c r="F8462" s="45" t="s">
        <v>1012</v>
      </c>
      <c r="G8462" s="26" t="s">
        <v>2136</v>
      </c>
      <c r="H8462" s="30">
        <v>175243980</v>
      </c>
      <c r="I8462" s="30">
        <v>175243980</v>
      </c>
      <c r="J8462" s="36">
        <f>I8462/H8462</f>
        <v>1</v>
      </c>
      <c r="K8462" s="24"/>
      <c r="L8462" s="24"/>
      <c r="M8462" s="80"/>
    </row>
    <row r="8463" spans="2:13" ht="24.9" customHeight="1" outlineLevel="1" x14ac:dyDescent="0.3">
      <c r="B8463" s="44" t="str">
        <f>B8462</f>
        <v>ASIGNACIONES DIRECTAS (20% DEL SGR)</v>
      </c>
      <c r="C8463" s="43" t="s">
        <v>336</v>
      </c>
      <c r="D8463" s="43" t="s">
        <v>973</v>
      </c>
      <c r="E8463" s="43" t="s">
        <v>1013</v>
      </c>
      <c r="F8463" s="42" t="s">
        <v>1012</v>
      </c>
      <c r="G8463" s="18" t="s">
        <v>3</v>
      </c>
      <c r="H8463" s="32">
        <f>SUBTOTAL(9,H8459:H8462)</f>
        <v>1828491174</v>
      </c>
      <c r="I8463" s="32">
        <f>SUBTOTAL(9,I8459:I8462)</f>
        <v>334539796.44999999</v>
      </c>
      <c r="J8463" s="31">
        <f>SUBTOTAL(9,J8459:J8462)</f>
        <v>1.0779504620044589</v>
      </c>
      <c r="K8463" s="14">
        <f>SUBTOTAL(9,K8459:K8462)</f>
        <v>188203822</v>
      </c>
      <c r="L8463" s="14">
        <f>SUBTOTAL(9,L8460:L8462)</f>
        <v>0</v>
      </c>
      <c r="M8463" s="80">
        <f>SUBTOTAL(9,M8459:M8462)</f>
        <v>0.84640053935780324</v>
      </c>
    </row>
    <row r="8464" spans="2:13" ht="24.9" customHeight="1" outlineLevel="2" x14ac:dyDescent="0.3">
      <c r="B8464" s="47" t="s">
        <v>2133</v>
      </c>
      <c r="C8464" s="46" t="s">
        <v>336</v>
      </c>
      <c r="D8464" s="46" t="s">
        <v>973</v>
      </c>
      <c r="E8464" s="46" t="s">
        <v>1011</v>
      </c>
      <c r="F8464" s="45" t="s">
        <v>1010</v>
      </c>
      <c r="G8464" s="26" t="s">
        <v>0</v>
      </c>
      <c r="H8464" s="30">
        <v>636372</v>
      </c>
      <c r="I8464" s="30">
        <v>0</v>
      </c>
      <c r="J8464" s="36">
        <f>I8464/H8464</f>
        <v>0</v>
      </c>
      <c r="K8464" s="30">
        <v>62845</v>
      </c>
      <c r="L8464" s="30">
        <f>I8464</f>
        <v>0</v>
      </c>
      <c r="M8464" s="80">
        <f>L8464/K8464</f>
        <v>0</v>
      </c>
    </row>
    <row r="8465" spans="2:13" ht="24.9" customHeight="1" outlineLevel="2" x14ac:dyDescent="0.3">
      <c r="B8465" s="47" t="s">
        <v>2133</v>
      </c>
      <c r="C8465" s="46" t="s">
        <v>336</v>
      </c>
      <c r="D8465" s="46" t="s">
        <v>973</v>
      </c>
      <c r="E8465" s="46" t="s">
        <v>1011</v>
      </c>
      <c r="F8465" s="45" t="s">
        <v>1010</v>
      </c>
      <c r="G8465" s="26" t="s">
        <v>7</v>
      </c>
      <c r="H8465" s="30">
        <v>-127274</v>
      </c>
      <c r="I8465" s="24"/>
      <c r="J8465" s="36"/>
      <c r="K8465" s="24"/>
      <c r="L8465" s="24"/>
      <c r="M8465" s="80" t="str">
        <f>IFERROR((Base_actualizacion!$L8461/Base_actualizacion!$K8461)," " )</f>
        <v xml:space="preserve"> </v>
      </c>
    </row>
    <row r="8466" spans="2:13" ht="24.9" customHeight="1" outlineLevel="2" x14ac:dyDescent="0.3">
      <c r="B8466" s="47" t="s">
        <v>2133</v>
      </c>
      <c r="C8466" s="46" t="s">
        <v>336</v>
      </c>
      <c r="D8466" s="46" t="s">
        <v>973</v>
      </c>
      <c r="E8466" s="46" t="s">
        <v>1011</v>
      </c>
      <c r="F8466" s="45" t="s">
        <v>1010</v>
      </c>
      <c r="G8466" s="26" t="s">
        <v>2136</v>
      </c>
      <c r="H8466" s="30">
        <v>405148</v>
      </c>
      <c r="I8466" s="30">
        <v>405148</v>
      </c>
      <c r="J8466" s="36">
        <f>I8466/H8466</f>
        <v>1</v>
      </c>
      <c r="K8466" s="24"/>
      <c r="L8466" s="24"/>
      <c r="M8466" s="80"/>
    </row>
    <row r="8467" spans="2:13" ht="24.9" customHeight="1" outlineLevel="1" x14ac:dyDescent="0.3">
      <c r="B8467" s="44" t="str">
        <f>B8466</f>
        <v>ASIGNACIONES DIRECTAS (20% DEL SGR)</v>
      </c>
      <c r="C8467" s="43" t="s">
        <v>336</v>
      </c>
      <c r="D8467" s="43" t="s">
        <v>973</v>
      </c>
      <c r="E8467" s="43" t="s">
        <v>1011</v>
      </c>
      <c r="F8467" s="42" t="s">
        <v>1010</v>
      </c>
      <c r="G8467" s="18" t="s">
        <v>3</v>
      </c>
      <c r="H8467" s="32">
        <f>SUBTOTAL(9,H8464:H8466)</f>
        <v>914246</v>
      </c>
      <c r="I8467" s="32">
        <f>SUBTOTAL(9,I8464:I8466)</f>
        <v>405148</v>
      </c>
      <c r="J8467" s="31">
        <f>SUBTOTAL(9,J8464:J8466)</f>
        <v>1</v>
      </c>
      <c r="K8467" s="14">
        <f>SUBTOTAL(9,K8464:K8466)</f>
        <v>62845</v>
      </c>
      <c r="L8467" s="14">
        <f>SUBTOTAL(9,L8464:L8466)</f>
        <v>0</v>
      </c>
      <c r="M8467" s="80">
        <f>SUBTOTAL(9,M8464:M8466)</f>
        <v>0</v>
      </c>
    </row>
    <row r="8468" spans="2:13" ht="24.9" customHeight="1" outlineLevel="2" x14ac:dyDescent="0.3">
      <c r="B8468" s="47" t="s">
        <v>2133</v>
      </c>
      <c r="C8468" s="46" t="s">
        <v>336</v>
      </c>
      <c r="D8468" s="46" t="s">
        <v>973</v>
      </c>
      <c r="E8468" s="59" t="s">
        <v>1009</v>
      </c>
      <c r="F8468" s="45" t="s">
        <v>1008</v>
      </c>
      <c r="G8468" s="26" t="s">
        <v>0</v>
      </c>
      <c r="H8468" s="30">
        <v>258666340</v>
      </c>
      <c r="I8468" s="30">
        <v>42670934.460000001</v>
      </c>
      <c r="J8468" s="36">
        <f>I8468/H8468</f>
        <v>0.16496516114156948</v>
      </c>
      <c r="K8468" s="30">
        <v>23873318</v>
      </c>
      <c r="L8468" s="30">
        <f>I8468</f>
        <v>42670934.460000001</v>
      </c>
      <c r="M8468" s="80">
        <f>L8468/K8468</f>
        <v>1.7873901926828939</v>
      </c>
    </row>
    <row r="8469" spans="2:13" ht="24.9" customHeight="1" outlineLevel="2" x14ac:dyDescent="0.3">
      <c r="B8469" s="47" t="s">
        <v>2133</v>
      </c>
      <c r="C8469" s="46" t="s">
        <v>336</v>
      </c>
      <c r="D8469" s="46" t="s">
        <v>973</v>
      </c>
      <c r="E8469" s="46" t="s">
        <v>1009</v>
      </c>
      <c r="F8469" s="45" t="s">
        <v>1008</v>
      </c>
      <c r="G8469" s="26" t="s">
        <v>7</v>
      </c>
      <c r="H8469" s="30">
        <v>-51733268</v>
      </c>
      <c r="I8469" s="24"/>
      <c r="J8469" s="36"/>
      <c r="K8469" s="24"/>
      <c r="L8469" s="24"/>
      <c r="M8469" s="80" t="str">
        <f>IFERROR((Base_actualizacion!$L8465/Base_actualizacion!$K8465)," " )</f>
        <v xml:space="preserve"> </v>
      </c>
    </row>
    <row r="8470" spans="2:13" ht="24.9" customHeight="1" outlineLevel="2" x14ac:dyDescent="0.3">
      <c r="B8470" s="47" t="s">
        <v>2133</v>
      </c>
      <c r="C8470" s="46" t="s">
        <v>336</v>
      </c>
      <c r="D8470" s="46" t="s">
        <v>973</v>
      </c>
      <c r="E8470" s="46" t="s">
        <v>1009</v>
      </c>
      <c r="F8470" s="45" t="s">
        <v>1008</v>
      </c>
      <c r="G8470" s="26" t="s">
        <v>2137</v>
      </c>
      <c r="H8470" s="30">
        <v>14628341</v>
      </c>
      <c r="I8470" s="24"/>
      <c r="J8470" s="36">
        <f>IFERROR((H8470/I8470),0)</f>
        <v>0</v>
      </c>
      <c r="K8470" s="24"/>
      <c r="L8470" s="24"/>
      <c r="M8470" s="80"/>
    </row>
    <row r="8471" spans="2:13" ht="24.9" customHeight="1" outlineLevel="2" x14ac:dyDescent="0.3">
      <c r="B8471" s="47" t="s">
        <v>2133</v>
      </c>
      <c r="C8471" s="46" t="s">
        <v>336</v>
      </c>
      <c r="D8471" s="46" t="s">
        <v>973</v>
      </c>
      <c r="E8471" s="46" t="s">
        <v>1009</v>
      </c>
      <c r="F8471" s="45" t="s">
        <v>1008</v>
      </c>
      <c r="G8471" s="26" t="s">
        <v>13</v>
      </c>
      <c r="H8471" s="30">
        <v>457136433</v>
      </c>
      <c r="I8471" s="30">
        <v>457136433</v>
      </c>
      <c r="J8471" s="36">
        <f>H8471/I8471</f>
        <v>1</v>
      </c>
      <c r="K8471" s="24"/>
      <c r="L8471" s="24"/>
      <c r="M8471" s="80"/>
    </row>
    <row r="8472" spans="2:13" ht="24.9" customHeight="1" outlineLevel="2" x14ac:dyDescent="0.3">
      <c r="B8472" s="47" t="s">
        <v>2133</v>
      </c>
      <c r="C8472" s="46" t="s">
        <v>336</v>
      </c>
      <c r="D8472" s="46" t="s">
        <v>973</v>
      </c>
      <c r="E8472" s="46" t="s">
        <v>1009</v>
      </c>
      <c r="F8472" s="45" t="s">
        <v>1008</v>
      </c>
      <c r="G8472" s="26" t="s">
        <v>2136</v>
      </c>
      <c r="H8472" s="30">
        <v>110375335</v>
      </c>
      <c r="I8472" s="30">
        <v>110375335</v>
      </c>
      <c r="J8472" s="36">
        <f>I8472/H8472</f>
        <v>1</v>
      </c>
      <c r="K8472" s="24"/>
      <c r="L8472" s="24"/>
      <c r="M8472" s="80"/>
    </row>
    <row r="8473" spans="2:13" ht="24.9" customHeight="1" outlineLevel="1" x14ac:dyDescent="0.3">
      <c r="B8473" s="44" t="str">
        <f>B8472</f>
        <v>ASIGNACIONES DIRECTAS (20% DEL SGR)</v>
      </c>
      <c r="C8473" s="43" t="s">
        <v>336</v>
      </c>
      <c r="D8473" s="43" t="s">
        <v>973</v>
      </c>
      <c r="E8473" s="43" t="s">
        <v>1009</v>
      </c>
      <c r="F8473" s="42" t="s">
        <v>1008</v>
      </c>
      <c r="G8473" s="18" t="s">
        <v>3</v>
      </c>
      <c r="H8473" s="32">
        <f>SUBTOTAL(9,H8468:H8472)</f>
        <v>789073181</v>
      </c>
      <c r="I8473" s="32">
        <f>SUBTOTAL(9,I8468:I8472)</f>
        <v>610182702.46000004</v>
      </c>
      <c r="J8473" s="31">
        <f>SUBTOTAL(9,J8468:J8472)</f>
        <v>2.1649651611415694</v>
      </c>
      <c r="K8473" s="14">
        <f>SUBTOTAL(9,K8468:K8472)</f>
        <v>23873318</v>
      </c>
      <c r="L8473" s="14">
        <f>SUBTOTAL(9,L8470:L8472)</f>
        <v>0</v>
      </c>
      <c r="M8473" s="80">
        <f>SUBTOTAL(9,M8468:M8472)</f>
        <v>1.7873901926828939</v>
      </c>
    </row>
    <row r="8474" spans="2:13" ht="24.9" customHeight="1" outlineLevel="2" x14ac:dyDescent="0.3">
      <c r="B8474" s="47" t="s">
        <v>2133</v>
      </c>
      <c r="C8474" s="46" t="s">
        <v>336</v>
      </c>
      <c r="D8474" s="46" t="s">
        <v>973</v>
      </c>
      <c r="E8474" s="46" t="s">
        <v>1005</v>
      </c>
      <c r="F8474" s="45" t="s">
        <v>1004</v>
      </c>
      <c r="G8474" s="26" t="s">
        <v>2136</v>
      </c>
      <c r="H8474" s="30">
        <v>33534</v>
      </c>
      <c r="I8474" s="30">
        <v>33534</v>
      </c>
      <c r="J8474" s="36">
        <f>I8474/H8474</f>
        <v>1</v>
      </c>
      <c r="K8474" s="24"/>
      <c r="L8474" s="24"/>
      <c r="M8474" s="80"/>
    </row>
    <row r="8475" spans="2:13" ht="24.9" customHeight="1" outlineLevel="1" x14ac:dyDescent="0.3">
      <c r="B8475" s="44" t="str">
        <f>B8474</f>
        <v>ASIGNACIONES DIRECTAS (20% DEL SGR)</v>
      </c>
      <c r="C8475" s="43" t="s">
        <v>336</v>
      </c>
      <c r="D8475" s="43" t="s">
        <v>973</v>
      </c>
      <c r="E8475" s="43" t="s">
        <v>1005</v>
      </c>
      <c r="F8475" s="42" t="s">
        <v>1004</v>
      </c>
      <c r="G8475" s="18" t="s">
        <v>3</v>
      </c>
      <c r="H8475" s="32">
        <f>SUBTOTAL(9,H8474:H8474)</f>
        <v>33534</v>
      </c>
      <c r="I8475" s="32">
        <f>SUBTOTAL(9,I8474:I8474)</f>
        <v>33534</v>
      </c>
      <c r="J8475" s="31">
        <f>SUBTOTAL(9,J8474:J8474)</f>
        <v>1</v>
      </c>
      <c r="K8475" s="14">
        <f>SUBTOTAL(9,K8474:K8474)</f>
        <v>0</v>
      </c>
      <c r="L8475" s="14">
        <f>SUBTOTAL(9,L8472:L8474)</f>
        <v>0</v>
      </c>
      <c r="M8475" s="80">
        <f>SUBTOTAL(9,M8474:M8474)</f>
        <v>0</v>
      </c>
    </row>
    <row r="8476" spans="2:13" ht="24.9" customHeight="1" outlineLevel="2" x14ac:dyDescent="0.3">
      <c r="B8476" s="47" t="s">
        <v>2133</v>
      </c>
      <c r="C8476" s="46" t="s">
        <v>336</v>
      </c>
      <c r="D8476" s="46" t="s">
        <v>973</v>
      </c>
      <c r="E8476" s="46" t="s">
        <v>1003</v>
      </c>
      <c r="F8476" s="45" t="s">
        <v>1002</v>
      </c>
      <c r="G8476" s="26" t="s">
        <v>2136</v>
      </c>
      <c r="H8476" s="30">
        <v>21967</v>
      </c>
      <c r="I8476" s="30">
        <v>21967</v>
      </c>
      <c r="J8476" s="36">
        <f>I8476/H8476</f>
        <v>1</v>
      </c>
      <c r="K8476" s="24"/>
      <c r="L8476" s="24"/>
      <c r="M8476" s="80"/>
    </row>
    <row r="8477" spans="2:13" ht="24.9" customHeight="1" outlineLevel="1" x14ac:dyDescent="0.3">
      <c r="B8477" s="44" t="str">
        <f>B8476</f>
        <v>ASIGNACIONES DIRECTAS (20% DEL SGR)</v>
      </c>
      <c r="C8477" s="43" t="s">
        <v>336</v>
      </c>
      <c r="D8477" s="43" t="s">
        <v>973</v>
      </c>
      <c r="E8477" s="43" t="s">
        <v>1003</v>
      </c>
      <c r="F8477" s="42" t="s">
        <v>1002</v>
      </c>
      <c r="G8477" s="18" t="s">
        <v>3</v>
      </c>
      <c r="H8477" s="32">
        <f>SUBTOTAL(9,H8476:H8476)</f>
        <v>21967</v>
      </c>
      <c r="I8477" s="32">
        <f>SUBTOTAL(9,I8476:I8476)</f>
        <v>21967</v>
      </c>
      <c r="J8477" s="31">
        <f>SUBTOTAL(9,J8476:J8476)</f>
        <v>1</v>
      </c>
      <c r="K8477" s="14">
        <f>SUBTOTAL(9,K8476:K8476)</f>
        <v>0</v>
      </c>
      <c r="L8477" s="14">
        <f>SUBTOTAL(9,L8474:L8476)</f>
        <v>0</v>
      </c>
      <c r="M8477" s="80">
        <f>SUBTOTAL(9,M8476:M8476)</f>
        <v>0</v>
      </c>
    </row>
    <row r="8478" spans="2:13" ht="24.9" customHeight="1" outlineLevel="2" x14ac:dyDescent="0.3">
      <c r="B8478" s="47" t="s">
        <v>2133</v>
      </c>
      <c r="C8478" s="46" t="s">
        <v>336</v>
      </c>
      <c r="D8478" s="46" t="s">
        <v>973</v>
      </c>
      <c r="E8478" s="46" t="s">
        <v>1001</v>
      </c>
      <c r="F8478" s="45" t="s">
        <v>1000</v>
      </c>
      <c r="G8478" s="26" t="s">
        <v>0</v>
      </c>
      <c r="H8478" s="30">
        <v>779077</v>
      </c>
      <c r="I8478" s="30">
        <v>0</v>
      </c>
      <c r="J8478" s="36">
        <f>I8478/H8478</f>
        <v>0</v>
      </c>
      <c r="K8478" s="30">
        <v>73628</v>
      </c>
      <c r="L8478" s="30">
        <f>I8478</f>
        <v>0</v>
      </c>
      <c r="M8478" s="80">
        <f>L8478/K8478</f>
        <v>0</v>
      </c>
    </row>
    <row r="8479" spans="2:13" ht="24.9" customHeight="1" outlineLevel="2" x14ac:dyDescent="0.3">
      <c r="B8479" s="47" t="s">
        <v>2133</v>
      </c>
      <c r="C8479" s="46" t="s">
        <v>336</v>
      </c>
      <c r="D8479" s="46" t="s">
        <v>973</v>
      </c>
      <c r="E8479" s="46" t="s">
        <v>1001</v>
      </c>
      <c r="F8479" s="45" t="s">
        <v>1000</v>
      </c>
      <c r="G8479" s="26" t="s">
        <v>7</v>
      </c>
      <c r="H8479" s="30">
        <v>-155815</v>
      </c>
      <c r="I8479" s="24"/>
      <c r="J8479" s="36"/>
      <c r="K8479" s="24"/>
      <c r="L8479" s="24"/>
      <c r="M8479" s="80" t="str">
        <f>IFERROR((Base_actualizacion!$L8474/Base_actualizacion!$K8474)," " )</f>
        <v xml:space="preserve"> </v>
      </c>
    </row>
    <row r="8480" spans="2:13" ht="24.9" customHeight="1" outlineLevel="2" x14ac:dyDescent="0.3">
      <c r="B8480" s="47" t="s">
        <v>2133</v>
      </c>
      <c r="C8480" s="46" t="s">
        <v>336</v>
      </c>
      <c r="D8480" s="46" t="s">
        <v>973</v>
      </c>
      <c r="E8480" s="46" t="s">
        <v>1001</v>
      </c>
      <c r="F8480" s="45" t="s">
        <v>1000</v>
      </c>
      <c r="G8480" s="26" t="s">
        <v>2137</v>
      </c>
      <c r="H8480" s="30">
        <v>6107</v>
      </c>
      <c r="I8480" s="24"/>
      <c r="J8480" s="36">
        <f>IFERROR((H8480/I8480),0)</f>
        <v>0</v>
      </c>
      <c r="K8480" s="24"/>
      <c r="L8480" s="24"/>
      <c r="M8480" s="80"/>
    </row>
    <row r="8481" spans="2:13" ht="24.9" customHeight="1" outlineLevel="2" x14ac:dyDescent="0.3">
      <c r="B8481" s="47" t="s">
        <v>2133</v>
      </c>
      <c r="C8481" s="46" t="s">
        <v>336</v>
      </c>
      <c r="D8481" s="46" t="s">
        <v>973</v>
      </c>
      <c r="E8481" s="46" t="s">
        <v>1001</v>
      </c>
      <c r="F8481" s="45" t="s">
        <v>1000</v>
      </c>
      <c r="G8481" s="26" t="s">
        <v>2136</v>
      </c>
      <c r="H8481" s="30">
        <v>374548</v>
      </c>
      <c r="I8481" s="30">
        <v>374548</v>
      </c>
      <c r="J8481" s="36">
        <f>I8481/H8481</f>
        <v>1</v>
      </c>
      <c r="K8481" s="24"/>
      <c r="L8481" s="24"/>
      <c r="M8481" s="80"/>
    </row>
    <row r="8482" spans="2:13" ht="24.9" customHeight="1" outlineLevel="1" x14ac:dyDescent="0.3">
      <c r="B8482" s="44" t="str">
        <f>B8481</f>
        <v>ASIGNACIONES DIRECTAS (20% DEL SGR)</v>
      </c>
      <c r="C8482" s="43" t="s">
        <v>336</v>
      </c>
      <c r="D8482" s="43" t="s">
        <v>973</v>
      </c>
      <c r="E8482" s="43" t="s">
        <v>1001</v>
      </c>
      <c r="F8482" s="42" t="s">
        <v>1000</v>
      </c>
      <c r="G8482" s="18" t="s">
        <v>3</v>
      </c>
      <c r="H8482" s="32">
        <f>SUBTOTAL(9,H8478:H8481)</f>
        <v>1003917</v>
      </c>
      <c r="I8482" s="32">
        <f>SUBTOTAL(9,I8478:I8481)</f>
        <v>374548</v>
      </c>
      <c r="J8482" s="31">
        <f>SUBTOTAL(9,J8478:J8481)</f>
        <v>1</v>
      </c>
      <c r="K8482" s="14">
        <f>SUBTOTAL(9,K8478:K8481)</f>
        <v>73628</v>
      </c>
      <c r="L8482" s="14">
        <f>SUBTOTAL(9,L8479:L8481)</f>
        <v>0</v>
      </c>
      <c r="M8482" s="80">
        <f>SUBTOTAL(9,M8478:M8481)</f>
        <v>0</v>
      </c>
    </row>
    <row r="8483" spans="2:13" ht="24.9" customHeight="1" outlineLevel="2" x14ac:dyDescent="0.3">
      <c r="B8483" s="47" t="s">
        <v>2133</v>
      </c>
      <c r="C8483" s="46" t="s">
        <v>336</v>
      </c>
      <c r="D8483" s="46" t="s">
        <v>973</v>
      </c>
      <c r="E8483" s="46" t="s">
        <v>999</v>
      </c>
      <c r="F8483" s="45" t="s">
        <v>998</v>
      </c>
      <c r="G8483" s="26" t="s">
        <v>0</v>
      </c>
      <c r="H8483" s="30">
        <v>3434768</v>
      </c>
      <c r="I8483" s="30">
        <v>1557895.2</v>
      </c>
      <c r="J8483" s="36">
        <f>I8483/H8483</f>
        <v>0.4535663544087985</v>
      </c>
      <c r="K8483" s="30">
        <v>318987</v>
      </c>
      <c r="L8483" s="30">
        <f>I8483</f>
        <v>1557895.2</v>
      </c>
      <c r="M8483" s="80">
        <f>L8483/K8483</f>
        <v>4.8838830422556407</v>
      </c>
    </row>
    <row r="8484" spans="2:13" ht="24.9" customHeight="1" outlineLevel="2" x14ac:dyDescent="0.3">
      <c r="B8484" s="47" t="s">
        <v>2133</v>
      </c>
      <c r="C8484" s="46" t="s">
        <v>336</v>
      </c>
      <c r="D8484" s="46" t="s">
        <v>973</v>
      </c>
      <c r="E8484" s="46" t="s">
        <v>999</v>
      </c>
      <c r="F8484" s="45" t="s">
        <v>998</v>
      </c>
      <c r="G8484" s="26" t="s">
        <v>7</v>
      </c>
      <c r="H8484" s="30">
        <v>-686954</v>
      </c>
      <c r="I8484" s="24"/>
      <c r="J8484" s="36"/>
      <c r="K8484" s="24"/>
      <c r="L8484" s="24"/>
      <c r="M8484" s="80" t="str">
        <f>IFERROR((Base_actualizacion!$L8480/Base_actualizacion!$K8480)," " )</f>
        <v xml:space="preserve"> </v>
      </c>
    </row>
    <row r="8485" spans="2:13" ht="24.9" customHeight="1" outlineLevel="2" x14ac:dyDescent="0.3">
      <c r="B8485" s="47" t="s">
        <v>2133</v>
      </c>
      <c r="C8485" s="46" t="s">
        <v>336</v>
      </c>
      <c r="D8485" s="46" t="s">
        <v>973</v>
      </c>
      <c r="E8485" s="46" t="s">
        <v>999</v>
      </c>
      <c r="F8485" s="45" t="s">
        <v>998</v>
      </c>
      <c r="G8485" s="26" t="s">
        <v>2136</v>
      </c>
      <c r="H8485" s="30">
        <v>493960</v>
      </c>
      <c r="I8485" s="30">
        <v>493960</v>
      </c>
      <c r="J8485" s="36">
        <f>I8485/H8485</f>
        <v>1</v>
      </c>
      <c r="K8485" s="24"/>
      <c r="L8485" s="24"/>
      <c r="M8485" s="80"/>
    </row>
    <row r="8486" spans="2:13" ht="24.9" customHeight="1" outlineLevel="1" x14ac:dyDescent="0.3">
      <c r="B8486" s="44" t="str">
        <f>B8485</f>
        <v>ASIGNACIONES DIRECTAS (20% DEL SGR)</v>
      </c>
      <c r="C8486" s="43" t="s">
        <v>336</v>
      </c>
      <c r="D8486" s="43" t="s">
        <v>973</v>
      </c>
      <c r="E8486" s="43" t="s">
        <v>999</v>
      </c>
      <c r="F8486" s="42" t="s">
        <v>998</v>
      </c>
      <c r="G8486" s="18" t="s">
        <v>3</v>
      </c>
      <c r="H8486" s="32">
        <f>SUBTOTAL(9,H8483:H8485)</f>
        <v>3241774</v>
      </c>
      <c r="I8486" s="32">
        <f>SUBTOTAL(9,I8483:I8485)</f>
        <v>2051855.2</v>
      </c>
      <c r="J8486" s="31">
        <f>SUBTOTAL(9,J8483:J8485)</f>
        <v>1.4535663544087984</v>
      </c>
      <c r="K8486" s="14">
        <f>SUBTOTAL(9,K8483:K8485)</f>
        <v>318987</v>
      </c>
      <c r="L8486" s="14">
        <f>SUBTOTAL(9,L8483:L8485)</f>
        <v>1557895.2</v>
      </c>
      <c r="M8486" s="80">
        <f>SUBTOTAL(9,M8483:M8485)</f>
        <v>4.8838830422556407</v>
      </c>
    </row>
    <row r="8487" spans="2:13" ht="24.9" customHeight="1" outlineLevel="2" x14ac:dyDescent="0.3">
      <c r="B8487" s="47" t="s">
        <v>2133</v>
      </c>
      <c r="C8487" s="46" t="s">
        <v>336</v>
      </c>
      <c r="D8487" s="46" t="s">
        <v>973</v>
      </c>
      <c r="E8487" s="46" t="s">
        <v>997</v>
      </c>
      <c r="F8487" s="45" t="s">
        <v>996</v>
      </c>
      <c r="G8487" s="26" t="s">
        <v>0</v>
      </c>
      <c r="H8487" s="30">
        <v>26151164</v>
      </c>
      <c r="I8487" s="30">
        <v>517541.2</v>
      </c>
      <c r="J8487" s="36">
        <f>I8487/H8487</f>
        <v>1.9790369560605411E-2</v>
      </c>
      <c r="K8487" s="30">
        <v>2279632</v>
      </c>
      <c r="L8487" s="30">
        <f>I8487</f>
        <v>517541.2</v>
      </c>
      <c r="M8487" s="80">
        <f>L8487/K8487</f>
        <v>0.22702839756592291</v>
      </c>
    </row>
    <row r="8488" spans="2:13" ht="24.9" customHeight="1" outlineLevel="2" x14ac:dyDescent="0.3">
      <c r="B8488" s="47" t="s">
        <v>2133</v>
      </c>
      <c r="C8488" s="46" t="s">
        <v>336</v>
      </c>
      <c r="D8488" s="46" t="s">
        <v>973</v>
      </c>
      <c r="E8488" s="46" t="s">
        <v>997</v>
      </c>
      <c r="F8488" s="45" t="s">
        <v>996</v>
      </c>
      <c r="G8488" s="26" t="s">
        <v>7</v>
      </c>
      <c r="H8488" s="30">
        <v>-5230233</v>
      </c>
      <c r="I8488" s="24"/>
      <c r="J8488" s="36"/>
      <c r="K8488" s="24"/>
      <c r="L8488" s="24"/>
      <c r="M8488" s="80" t="str">
        <f>IFERROR((Base_actualizacion!$L8484/Base_actualizacion!$K8484)," " )</f>
        <v xml:space="preserve"> </v>
      </c>
    </row>
    <row r="8489" spans="2:13" ht="24.9" customHeight="1" outlineLevel="2" x14ac:dyDescent="0.3">
      <c r="B8489" s="47" t="s">
        <v>2133</v>
      </c>
      <c r="C8489" s="46" t="s">
        <v>336</v>
      </c>
      <c r="D8489" s="46" t="s">
        <v>973</v>
      </c>
      <c r="E8489" s="46" t="s">
        <v>997</v>
      </c>
      <c r="F8489" s="45" t="s">
        <v>996</v>
      </c>
      <c r="G8489" s="26" t="s">
        <v>2137</v>
      </c>
      <c r="H8489" s="30">
        <v>2224374</v>
      </c>
      <c r="I8489" s="24"/>
      <c r="J8489" s="36">
        <f>IFERROR((H8489/I8489),0)</f>
        <v>0</v>
      </c>
      <c r="K8489" s="24"/>
      <c r="L8489" s="24"/>
      <c r="M8489" s="80"/>
    </row>
    <row r="8490" spans="2:13" ht="24.9" customHeight="1" outlineLevel="2" x14ac:dyDescent="0.3">
      <c r="B8490" s="47" t="s">
        <v>2133</v>
      </c>
      <c r="C8490" s="46" t="s">
        <v>336</v>
      </c>
      <c r="D8490" s="46" t="s">
        <v>973</v>
      </c>
      <c r="E8490" s="46" t="s">
        <v>997</v>
      </c>
      <c r="F8490" s="45" t="s">
        <v>996</v>
      </c>
      <c r="G8490" s="26" t="s">
        <v>2136</v>
      </c>
      <c r="H8490" s="30">
        <v>4213746</v>
      </c>
      <c r="I8490" s="30">
        <v>4213746</v>
      </c>
      <c r="J8490" s="36">
        <f>I8490/H8490</f>
        <v>1</v>
      </c>
      <c r="K8490" s="24"/>
      <c r="L8490" s="24"/>
      <c r="M8490" s="80"/>
    </row>
    <row r="8491" spans="2:13" ht="24.9" customHeight="1" outlineLevel="1" x14ac:dyDescent="0.3">
      <c r="B8491" s="44" t="str">
        <f>B8490</f>
        <v>ASIGNACIONES DIRECTAS (20% DEL SGR)</v>
      </c>
      <c r="C8491" s="43" t="s">
        <v>336</v>
      </c>
      <c r="D8491" s="43" t="s">
        <v>973</v>
      </c>
      <c r="E8491" s="43" t="s">
        <v>997</v>
      </c>
      <c r="F8491" s="42" t="s">
        <v>996</v>
      </c>
      <c r="G8491" s="18" t="s">
        <v>3</v>
      </c>
      <c r="H8491" s="32">
        <f>SUBTOTAL(9,H8487:H8490)</f>
        <v>27359051</v>
      </c>
      <c r="I8491" s="32">
        <f>SUBTOTAL(9,I8487:I8490)</f>
        <v>4731287.2</v>
      </c>
      <c r="J8491" s="31">
        <f>SUBTOTAL(9,J8487:J8490)</f>
        <v>1.0197903695606054</v>
      </c>
      <c r="K8491" s="14">
        <f>SUBTOTAL(9,K8487:K8490)</f>
        <v>2279632</v>
      </c>
      <c r="L8491" s="14">
        <f>SUBTOTAL(9,L8488:L8490)</f>
        <v>0</v>
      </c>
      <c r="M8491" s="80">
        <f>SUBTOTAL(9,M8487:M8490)</f>
        <v>0.22702839756592291</v>
      </c>
    </row>
    <row r="8492" spans="2:13" ht="24.9" customHeight="1" outlineLevel="2" x14ac:dyDescent="0.3">
      <c r="B8492" s="47" t="s">
        <v>2133</v>
      </c>
      <c r="C8492" s="46" t="s">
        <v>336</v>
      </c>
      <c r="D8492" s="46" t="s">
        <v>973</v>
      </c>
      <c r="E8492" s="46" t="s">
        <v>995</v>
      </c>
      <c r="F8492" s="45" t="s">
        <v>994</v>
      </c>
      <c r="G8492" s="26" t="s">
        <v>2137</v>
      </c>
      <c r="H8492" s="30">
        <v>777393</v>
      </c>
      <c r="I8492" s="24"/>
      <c r="J8492" s="36">
        <f>IFERROR((H8492/I8492),0)</f>
        <v>0</v>
      </c>
      <c r="K8492" s="24"/>
      <c r="L8492" s="24"/>
      <c r="M8492" s="80"/>
    </row>
    <row r="8493" spans="2:13" ht="24.9" customHeight="1" outlineLevel="2" x14ac:dyDescent="0.3">
      <c r="B8493" s="47" t="s">
        <v>2133</v>
      </c>
      <c r="C8493" s="46" t="s">
        <v>336</v>
      </c>
      <c r="D8493" s="46" t="s">
        <v>973</v>
      </c>
      <c r="E8493" s="46" t="s">
        <v>995</v>
      </c>
      <c r="F8493" s="45" t="s">
        <v>994</v>
      </c>
      <c r="G8493" s="26" t="s">
        <v>2136</v>
      </c>
      <c r="H8493" s="30">
        <v>9509</v>
      </c>
      <c r="I8493" s="30">
        <v>9509</v>
      </c>
      <c r="J8493" s="36">
        <f>I8493/H8493</f>
        <v>1</v>
      </c>
      <c r="K8493" s="24"/>
      <c r="L8493" s="24"/>
      <c r="M8493" s="80"/>
    </row>
    <row r="8494" spans="2:13" ht="24.9" customHeight="1" outlineLevel="1" x14ac:dyDescent="0.3">
      <c r="B8494" s="44" t="str">
        <f>B8493</f>
        <v>ASIGNACIONES DIRECTAS (20% DEL SGR)</v>
      </c>
      <c r="C8494" s="43" t="s">
        <v>336</v>
      </c>
      <c r="D8494" s="43" t="s">
        <v>973</v>
      </c>
      <c r="E8494" s="43" t="s">
        <v>995</v>
      </c>
      <c r="F8494" s="42" t="s">
        <v>994</v>
      </c>
      <c r="G8494" s="18" t="s">
        <v>3</v>
      </c>
      <c r="H8494" s="32">
        <f>SUBTOTAL(9,H8492:H8493)</f>
        <v>786902</v>
      </c>
      <c r="I8494" s="32">
        <f>SUBTOTAL(9,I8492:I8493)</f>
        <v>9509</v>
      </c>
      <c r="J8494" s="31">
        <f>SUBTOTAL(9,J8492:J8493)</f>
        <v>1</v>
      </c>
      <c r="K8494" s="14">
        <f>SUBTOTAL(9,K8492:K8493)</f>
        <v>0</v>
      </c>
      <c r="L8494" s="14">
        <f>SUBTOTAL(9,L8491:L8493)</f>
        <v>0</v>
      </c>
      <c r="M8494" s="80">
        <f>SUBTOTAL(9,M8492:M8493)</f>
        <v>0</v>
      </c>
    </row>
    <row r="8495" spans="2:13" ht="24.9" customHeight="1" outlineLevel="2" x14ac:dyDescent="0.3">
      <c r="B8495" s="47" t="s">
        <v>2133</v>
      </c>
      <c r="C8495" s="46" t="s">
        <v>336</v>
      </c>
      <c r="D8495" s="46" t="s">
        <v>973</v>
      </c>
      <c r="E8495" s="46" t="s">
        <v>993</v>
      </c>
      <c r="F8495" s="45" t="s">
        <v>992</v>
      </c>
      <c r="G8495" s="26" t="s">
        <v>0</v>
      </c>
      <c r="H8495" s="30">
        <v>204132067</v>
      </c>
      <c r="I8495" s="30">
        <v>15821398.68</v>
      </c>
      <c r="J8495" s="36">
        <f>I8495/H8495</f>
        <v>7.7505699680197715E-2</v>
      </c>
      <c r="K8495" s="30">
        <v>18442125</v>
      </c>
      <c r="L8495" s="30">
        <f>I8495</f>
        <v>15821398.68</v>
      </c>
      <c r="M8495" s="80">
        <f>L8495/K8495</f>
        <v>0.85789455824640592</v>
      </c>
    </row>
    <row r="8496" spans="2:13" ht="24.9" customHeight="1" outlineLevel="2" x14ac:dyDescent="0.3">
      <c r="B8496" s="47" t="s">
        <v>2133</v>
      </c>
      <c r="C8496" s="46" t="s">
        <v>336</v>
      </c>
      <c r="D8496" s="46" t="s">
        <v>973</v>
      </c>
      <c r="E8496" s="46" t="s">
        <v>993</v>
      </c>
      <c r="F8496" s="45" t="s">
        <v>992</v>
      </c>
      <c r="G8496" s="26" t="s">
        <v>7</v>
      </c>
      <c r="H8496" s="30">
        <v>-40826413</v>
      </c>
      <c r="I8496" s="24"/>
      <c r="J8496" s="36"/>
      <c r="K8496" s="24"/>
      <c r="L8496" s="24"/>
      <c r="M8496" s="80" t="str">
        <f>IFERROR((Base_actualizacion!$L8492/Base_actualizacion!$K8492)," " )</f>
        <v xml:space="preserve"> </v>
      </c>
    </row>
    <row r="8497" spans="2:13" ht="24.9" customHeight="1" outlineLevel="2" x14ac:dyDescent="0.3">
      <c r="B8497" s="47" t="s">
        <v>2133</v>
      </c>
      <c r="C8497" s="46" t="s">
        <v>336</v>
      </c>
      <c r="D8497" s="46" t="s">
        <v>973</v>
      </c>
      <c r="E8497" s="46" t="s">
        <v>993</v>
      </c>
      <c r="F8497" s="45" t="s">
        <v>992</v>
      </c>
      <c r="G8497" s="26" t="s">
        <v>2136</v>
      </c>
      <c r="H8497" s="30">
        <v>54874487</v>
      </c>
      <c r="I8497" s="30">
        <v>54874487</v>
      </c>
      <c r="J8497" s="36">
        <f>I8497/H8497</f>
        <v>1</v>
      </c>
      <c r="K8497" s="24"/>
      <c r="L8497" s="24"/>
      <c r="M8497" s="80"/>
    </row>
    <row r="8498" spans="2:13" ht="24.9" customHeight="1" outlineLevel="1" x14ac:dyDescent="0.3">
      <c r="B8498" s="44" t="str">
        <f>B8497</f>
        <v>ASIGNACIONES DIRECTAS (20% DEL SGR)</v>
      </c>
      <c r="C8498" s="43" t="s">
        <v>336</v>
      </c>
      <c r="D8498" s="43" t="s">
        <v>973</v>
      </c>
      <c r="E8498" s="43" t="s">
        <v>993</v>
      </c>
      <c r="F8498" s="42" t="s">
        <v>992</v>
      </c>
      <c r="G8498" s="18" t="s">
        <v>3</v>
      </c>
      <c r="H8498" s="32">
        <f>SUBTOTAL(9,H8495:H8497)</f>
        <v>218180141</v>
      </c>
      <c r="I8498" s="32">
        <f>SUBTOTAL(9,I8495:I8497)</f>
        <v>70695885.680000007</v>
      </c>
      <c r="J8498" s="31">
        <f>SUBTOTAL(9,J8495:J8497)</f>
        <v>1.0775056996801977</v>
      </c>
      <c r="K8498" s="14">
        <f>SUBTOTAL(9,K8495:K8497)</f>
        <v>18442125</v>
      </c>
      <c r="L8498" s="14">
        <f>SUBTOTAL(9,L8495:L8497)</f>
        <v>15821398.68</v>
      </c>
      <c r="M8498" s="80">
        <f>SUBTOTAL(9,M8495:M8497)</f>
        <v>0.85789455824640592</v>
      </c>
    </row>
    <row r="8499" spans="2:13" ht="24.9" customHeight="1" outlineLevel="2" x14ac:dyDescent="0.3">
      <c r="B8499" s="47" t="s">
        <v>2133</v>
      </c>
      <c r="C8499" s="46" t="s">
        <v>336</v>
      </c>
      <c r="D8499" s="46" t="s">
        <v>973</v>
      </c>
      <c r="E8499" s="46" t="s">
        <v>991</v>
      </c>
      <c r="F8499" s="45" t="s">
        <v>990</v>
      </c>
      <c r="G8499" s="26" t="s">
        <v>2136</v>
      </c>
      <c r="H8499" s="30">
        <v>17039</v>
      </c>
      <c r="I8499" s="30">
        <v>17039</v>
      </c>
      <c r="J8499" s="36">
        <f>I8499/H8499</f>
        <v>1</v>
      </c>
      <c r="K8499" s="24"/>
      <c r="L8499" s="24"/>
      <c r="M8499" s="80"/>
    </row>
    <row r="8500" spans="2:13" ht="24.9" customHeight="1" outlineLevel="1" x14ac:dyDescent="0.3">
      <c r="B8500" s="44" t="str">
        <f>B8499</f>
        <v>ASIGNACIONES DIRECTAS (20% DEL SGR)</v>
      </c>
      <c r="C8500" s="43" t="s">
        <v>336</v>
      </c>
      <c r="D8500" s="43" t="s">
        <v>973</v>
      </c>
      <c r="E8500" s="43" t="s">
        <v>991</v>
      </c>
      <c r="F8500" s="42" t="s">
        <v>990</v>
      </c>
      <c r="G8500" s="18" t="s">
        <v>3</v>
      </c>
      <c r="H8500" s="32">
        <f>SUBTOTAL(9,H8499:H8499)</f>
        <v>17039</v>
      </c>
      <c r="I8500" s="32">
        <f>SUBTOTAL(9,I8499:I8499)</f>
        <v>17039</v>
      </c>
      <c r="J8500" s="31">
        <f>SUBTOTAL(9,J8499:J8499)</f>
        <v>1</v>
      </c>
      <c r="K8500" s="14">
        <f>SUBTOTAL(9,K8499:K8499)</f>
        <v>0</v>
      </c>
      <c r="L8500" s="14">
        <f>SUBTOTAL(9,L8497:L8499)</f>
        <v>0</v>
      </c>
      <c r="M8500" s="80">
        <f>SUBTOTAL(9,M8499:M8499)</f>
        <v>0</v>
      </c>
    </row>
    <row r="8501" spans="2:13" ht="24.9" customHeight="1" outlineLevel="2" x14ac:dyDescent="0.3">
      <c r="B8501" s="47" t="s">
        <v>2133</v>
      </c>
      <c r="C8501" s="46" t="s">
        <v>336</v>
      </c>
      <c r="D8501" s="46" t="s">
        <v>973</v>
      </c>
      <c r="E8501" s="46" t="s">
        <v>989</v>
      </c>
      <c r="F8501" s="45" t="s">
        <v>988</v>
      </c>
      <c r="G8501" s="26" t="s">
        <v>0</v>
      </c>
      <c r="H8501" s="30">
        <v>10374140</v>
      </c>
      <c r="I8501" s="30">
        <v>164945.32</v>
      </c>
      <c r="J8501" s="36">
        <f>I8501/H8501</f>
        <v>1.5899662044275478E-2</v>
      </c>
      <c r="K8501" s="30">
        <v>952976</v>
      </c>
      <c r="L8501" s="30">
        <f>I8501</f>
        <v>164945.32</v>
      </c>
      <c r="M8501" s="80">
        <f>L8501/K8501</f>
        <v>0.17308444284011351</v>
      </c>
    </row>
    <row r="8502" spans="2:13" ht="24.9" customHeight="1" outlineLevel="2" x14ac:dyDescent="0.3">
      <c r="B8502" s="47" t="s">
        <v>2133</v>
      </c>
      <c r="C8502" s="46" t="s">
        <v>336</v>
      </c>
      <c r="D8502" s="46" t="s">
        <v>973</v>
      </c>
      <c r="E8502" s="46" t="s">
        <v>989</v>
      </c>
      <c r="F8502" s="45" t="s">
        <v>988</v>
      </c>
      <c r="G8502" s="26" t="s">
        <v>7</v>
      </c>
      <c r="H8502" s="30">
        <v>-2074828</v>
      </c>
      <c r="I8502" s="24"/>
      <c r="J8502" s="36"/>
      <c r="K8502" s="24"/>
      <c r="L8502" s="24"/>
      <c r="M8502" s="80" t="str">
        <f>IFERROR((Base_actualizacion!$L8497/Base_actualizacion!$K8497)," " )</f>
        <v xml:space="preserve"> </v>
      </c>
    </row>
    <row r="8503" spans="2:13" ht="24.9" customHeight="1" outlineLevel="2" x14ac:dyDescent="0.3">
      <c r="B8503" s="47" t="s">
        <v>2133</v>
      </c>
      <c r="C8503" s="46" t="s">
        <v>336</v>
      </c>
      <c r="D8503" s="46" t="s">
        <v>973</v>
      </c>
      <c r="E8503" s="46" t="s">
        <v>989</v>
      </c>
      <c r="F8503" s="45" t="s">
        <v>988</v>
      </c>
      <c r="G8503" s="26" t="s">
        <v>2136</v>
      </c>
      <c r="H8503" s="30">
        <v>633127</v>
      </c>
      <c r="I8503" s="30">
        <v>633127</v>
      </c>
      <c r="J8503" s="36">
        <f>I8503/H8503</f>
        <v>1</v>
      </c>
      <c r="K8503" s="24"/>
      <c r="L8503" s="24"/>
      <c r="M8503" s="80"/>
    </row>
    <row r="8504" spans="2:13" ht="24.9" customHeight="1" outlineLevel="1" x14ac:dyDescent="0.3">
      <c r="B8504" s="44" t="str">
        <f>B8503</f>
        <v>ASIGNACIONES DIRECTAS (20% DEL SGR)</v>
      </c>
      <c r="C8504" s="43" t="s">
        <v>336</v>
      </c>
      <c r="D8504" s="43" t="s">
        <v>973</v>
      </c>
      <c r="E8504" s="43" t="s">
        <v>989</v>
      </c>
      <c r="F8504" s="42" t="s">
        <v>988</v>
      </c>
      <c r="G8504" s="18" t="s">
        <v>3</v>
      </c>
      <c r="H8504" s="32">
        <f>SUBTOTAL(9,H8501:H8503)</f>
        <v>8932439</v>
      </c>
      <c r="I8504" s="32">
        <f>SUBTOTAL(9,I8501:I8503)</f>
        <v>798072.32000000007</v>
      </c>
      <c r="J8504" s="31">
        <f>SUBTOTAL(9,J8501:J8503)</f>
        <v>1.0158996620442755</v>
      </c>
      <c r="K8504" s="14">
        <f>SUBTOTAL(9,K8501:K8503)</f>
        <v>952976</v>
      </c>
      <c r="L8504" s="14">
        <f>SUBTOTAL(9,L8501:L8503)</f>
        <v>164945.32</v>
      </c>
      <c r="M8504" s="80">
        <f>SUBTOTAL(9,M8501:M8503)</f>
        <v>0.17308444284011351</v>
      </c>
    </row>
    <row r="8505" spans="2:13" ht="24.9" customHeight="1" outlineLevel="2" x14ac:dyDescent="0.3">
      <c r="B8505" s="47" t="s">
        <v>2133</v>
      </c>
      <c r="C8505" s="46" t="s">
        <v>336</v>
      </c>
      <c r="D8505" s="46" t="s">
        <v>973</v>
      </c>
      <c r="E8505" s="46" t="s">
        <v>987</v>
      </c>
      <c r="F8505" s="45" t="s">
        <v>986</v>
      </c>
      <c r="G8505" s="26" t="s">
        <v>0</v>
      </c>
      <c r="H8505" s="30">
        <v>41247753</v>
      </c>
      <c r="I8505" s="30">
        <v>2307902.42</v>
      </c>
      <c r="J8505" s="36">
        <f>I8505/H8505</f>
        <v>5.5952197444549281E-2</v>
      </c>
      <c r="K8505" s="30">
        <v>3571189</v>
      </c>
      <c r="L8505" s="30">
        <f>I8505</f>
        <v>2307902.42</v>
      </c>
      <c r="M8505" s="80">
        <f>L8505/K8505</f>
        <v>0.64625602845438868</v>
      </c>
    </row>
    <row r="8506" spans="2:13" ht="24.9" customHeight="1" outlineLevel="2" x14ac:dyDescent="0.3">
      <c r="B8506" s="47" t="s">
        <v>2133</v>
      </c>
      <c r="C8506" s="46" t="s">
        <v>336</v>
      </c>
      <c r="D8506" s="46" t="s">
        <v>973</v>
      </c>
      <c r="E8506" s="46" t="s">
        <v>987</v>
      </c>
      <c r="F8506" s="45" t="s">
        <v>986</v>
      </c>
      <c r="G8506" s="26" t="s">
        <v>7</v>
      </c>
      <c r="H8506" s="30">
        <v>-8249551</v>
      </c>
      <c r="I8506" s="24"/>
      <c r="J8506" s="36"/>
      <c r="K8506" s="24"/>
      <c r="L8506" s="24"/>
      <c r="M8506" s="80" t="str">
        <f>IFERROR((Base_actualizacion!$L8502/Base_actualizacion!$K8502)," " )</f>
        <v xml:space="preserve"> </v>
      </c>
    </row>
    <row r="8507" spans="2:13" ht="24.9" customHeight="1" outlineLevel="2" x14ac:dyDescent="0.3">
      <c r="B8507" s="47" t="s">
        <v>2133</v>
      </c>
      <c r="C8507" s="46" t="s">
        <v>336</v>
      </c>
      <c r="D8507" s="46" t="s">
        <v>973</v>
      </c>
      <c r="E8507" s="46" t="s">
        <v>987</v>
      </c>
      <c r="F8507" s="45" t="s">
        <v>986</v>
      </c>
      <c r="G8507" s="26" t="s">
        <v>2136</v>
      </c>
      <c r="H8507" s="30">
        <v>1219949</v>
      </c>
      <c r="I8507" s="30">
        <v>1219949</v>
      </c>
      <c r="J8507" s="36">
        <f>I8507/H8507</f>
        <v>1</v>
      </c>
      <c r="K8507" s="24"/>
      <c r="L8507" s="24"/>
      <c r="M8507" s="80"/>
    </row>
    <row r="8508" spans="2:13" ht="24.9" customHeight="1" outlineLevel="1" x14ac:dyDescent="0.3">
      <c r="B8508" s="44" t="str">
        <f>B8507</f>
        <v>ASIGNACIONES DIRECTAS (20% DEL SGR)</v>
      </c>
      <c r="C8508" s="43" t="s">
        <v>336</v>
      </c>
      <c r="D8508" s="43" t="s">
        <v>973</v>
      </c>
      <c r="E8508" s="43" t="s">
        <v>987</v>
      </c>
      <c r="F8508" s="42" t="s">
        <v>986</v>
      </c>
      <c r="G8508" s="18" t="s">
        <v>3</v>
      </c>
      <c r="H8508" s="32">
        <f>SUBTOTAL(9,H8505:H8507)</f>
        <v>34218151</v>
      </c>
      <c r="I8508" s="32">
        <f>SUBTOTAL(9,I8505:I8507)</f>
        <v>3527851.42</v>
      </c>
      <c r="J8508" s="31">
        <f>SUBTOTAL(9,J8505:J8507)</f>
        <v>1.0559521974445494</v>
      </c>
      <c r="K8508" s="14">
        <f>SUBTOTAL(9,K8505:K8507)</f>
        <v>3571189</v>
      </c>
      <c r="L8508" s="14">
        <f>SUBTOTAL(9,L8505:L8507)</f>
        <v>2307902.42</v>
      </c>
      <c r="M8508" s="80">
        <f>SUBTOTAL(9,M8505:M8507)</f>
        <v>0.64625602845438868</v>
      </c>
    </row>
    <row r="8509" spans="2:13" ht="24.9" customHeight="1" outlineLevel="2" x14ac:dyDescent="0.3">
      <c r="B8509" s="47" t="s">
        <v>2133</v>
      </c>
      <c r="C8509" s="46" t="s">
        <v>336</v>
      </c>
      <c r="D8509" s="46" t="s">
        <v>973</v>
      </c>
      <c r="E8509" s="46" t="s">
        <v>985</v>
      </c>
      <c r="F8509" s="45" t="s">
        <v>984</v>
      </c>
      <c r="G8509" s="26" t="s">
        <v>0</v>
      </c>
      <c r="H8509" s="30">
        <v>212500</v>
      </c>
      <c r="I8509" s="30">
        <v>0</v>
      </c>
      <c r="J8509" s="36">
        <f>I8509/H8509</f>
        <v>0</v>
      </c>
      <c r="K8509" s="30">
        <v>17274</v>
      </c>
      <c r="L8509" s="30">
        <f>I8509</f>
        <v>0</v>
      </c>
      <c r="M8509" s="80">
        <f>L8509/K8509</f>
        <v>0</v>
      </c>
    </row>
    <row r="8510" spans="2:13" ht="24.9" customHeight="1" outlineLevel="2" x14ac:dyDescent="0.3">
      <c r="B8510" s="47" t="s">
        <v>2133</v>
      </c>
      <c r="C8510" s="46" t="s">
        <v>336</v>
      </c>
      <c r="D8510" s="46" t="s">
        <v>973</v>
      </c>
      <c r="E8510" s="46" t="s">
        <v>985</v>
      </c>
      <c r="F8510" s="45" t="s">
        <v>984</v>
      </c>
      <c r="G8510" s="26" t="s">
        <v>7</v>
      </c>
      <c r="H8510" s="30">
        <v>-42500</v>
      </c>
      <c r="I8510" s="24"/>
      <c r="J8510" s="36"/>
      <c r="K8510" s="24"/>
      <c r="L8510" s="24"/>
      <c r="M8510" s="80" t="str">
        <f>IFERROR((Base_actualizacion!$L8506/Base_actualizacion!$K8506)," " )</f>
        <v xml:space="preserve"> </v>
      </c>
    </row>
    <row r="8511" spans="2:13" ht="24.9" customHeight="1" outlineLevel="2" x14ac:dyDescent="0.3">
      <c r="B8511" s="47" t="s">
        <v>2133</v>
      </c>
      <c r="C8511" s="46" t="s">
        <v>336</v>
      </c>
      <c r="D8511" s="46" t="s">
        <v>973</v>
      </c>
      <c r="E8511" s="46" t="s">
        <v>985</v>
      </c>
      <c r="F8511" s="45" t="s">
        <v>984</v>
      </c>
      <c r="G8511" s="26" t="s">
        <v>2136</v>
      </c>
      <c r="H8511" s="30">
        <v>3475429</v>
      </c>
      <c r="I8511" s="30">
        <v>3475429</v>
      </c>
      <c r="J8511" s="36">
        <f>I8511/H8511</f>
        <v>1</v>
      </c>
      <c r="K8511" s="24"/>
      <c r="L8511" s="24"/>
      <c r="M8511" s="80"/>
    </row>
    <row r="8512" spans="2:13" ht="24.9" customHeight="1" outlineLevel="1" x14ac:dyDescent="0.3">
      <c r="B8512" s="44" t="str">
        <f>B8511</f>
        <v>ASIGNACIONES DIRECTAS (20% DEL SGR)</v>
      </c>
      <c r="C8512" s="43" t="s">
        <v>336</v>
      </c>
      <c r="D8512" s="43" t="s">
        <v>973</v>
      </c>
      <c r="E8512" s="43" t="s">
        <v>985</v>
      </c>
      <c r="F8512" s="42" t="s">
        <v>984</v>
      </c>
      <c r="G8512" s="18" t="s">
        <v>3</v>
      </c>
      <c r="H8512" s="32">
        <f>SUBTOTAL(9,H8509:H8511)</f>
        <v>3645429</v>
      </c>
      <c r="I8512" s="32">
        <f>SUBTOTAL(9,I8509:I8511)</f>
        <v>3475429</v>
      </c>
      <c r="J8512" s="31">
        <f>SUBTOTAL(9,J8509:J8511)</f>
        <v>1</v>
      </c>
      <c r="K8512" s="14">
        <f>SUBTOTAL(9,K8509:K8511)</f>
        <v>17274</v>
      </c>
      <c r="L8512" s="14">
        <f>SUBTOTAL(9,L8509:L8511)</f>
        <v>0</v>
      </c>
      <c r="M8512" s="80">
        <f>SUBTOTAL(9,M8509:M8511)</f>
        <v>0</v>
      </c>
    </row>
    <row r="8513" spans="2:13" ht="24.9" customHeight="1" outlineLevel="2" x14ac:dyDescent="0.3">
      <c r="B8513" s="47" t="s">
        <v>2133</v>
      </c>
      <c r="C8513" s="46" t="s">
        <v>336</v>
      </c>
      <c r="D8513" s="46" t="s">
        <v>973</v>
      </c>
      <c r="E8513" s="46" t="s">
        <v>983</v>
      </c>
      <c r="F8513" s="45" t="s">
        <v>982</v>
      </c>
      <c r="G8513" s="26" t="s">
        <v>2136</v>
      </c>
      <c r="H8513" s="30">
        <v>30296</v>
      </c>
      <c r="I8513" s="30">
        <v>30296</v>
      </c>
      <c r="J8513" s="36">
        <f>I8513/H8513</f>
        <v>1</v>
      </c>
      <c r="K8513" s="24"/>
      <c r="L8513" s="24"/>
      <c r="M8513" s="80"/>
    </row>
    <row r="8514" spans="2:13" ht="24.9" customHeight="1" outlineLevel="1" x14ac:dyDescent="0.3">
      <c r="B8514" s="44" t="str">
        <f>B8513</f>
        <v>ASIGNACIONES DIRECTAS (20% DEL SGR)</v>
      </c>
      <c r="C8514" s="43" t="s">
        <v>336</v>
      </c>
      <c r="D8514" s="43" t="s">
        <v>973</v>
      </c>
      <c r="E8514" s="43" t="s">
        <v>983</v>
      </c>
      <c r="F8514" s="42" t="s">
        <v>982</v>
      </c>
      <c r="G8514" s="18" t="s">
        <v>3</v>
      </c>
      <c r="H8514" s="32">
        <f>SUBTOTAL(9,H8513:H8513)</f>
        <v>30296</v>
      </c>
      <c r="I8514" s="32">
        <f>SUBTOTAL(9,I8513:I8513)</f>
        <v>30296</v>
      </c>
      <c r="J8514" s="31">
        <f>SUBTOTAL(9,J8513:J8513)</f>
        <v>1</v>
      </c>
      <c r="K8514" s="14">
        <f>SUBTOTAL(9,K8513:K8513)</f>
        <v>0</v>
      </c>
      <c r="L8514" s="14">
        <f>SUBTOTAL(9,L8511:L8513)</f>
        <v>0</v>
      </c>
      <c r="M8514" s="80">
        <f>SUBTOTAL(9,M8513:M8513)</f>
        <v>0</v>
      </c>
    </row>
    <row r="8515" spans="2:13" ht="24.9" customHeight="1" outlineLevel="2" x14ac:dyDescent="0.3">
      <c r="B8515" s="47" t="s">
        <v>2133</v>
      </c>
      <c r="C8515" s="46" t="s">
        <v>336</v>
      </c>
      <c r="D8515" s="46" t="s">
        <v>973</v>
      </c>
      <c r="E8515" s="46" t="s">
        <v>981</v>
      </c>
      <c r="F8515" s="45" t="s">
        <v>980</v>
      </c>
      <c r="G8515" s="26" t="s">
        <v>0</v>
      </c>
      <c r="H8515" s="30">
        <v>42189411</v>
      </c>
      <c r="I8515" s="30">
        <v>1058361.6200000001</v>
      </c>
      <c r="J8515" s="36">
        <f>I8515/H8515</f>
        <v>2.5085953913886121E-2</v>
      </c>
      <c r="K8515" s="30">
        <v>3879660</v>
      </c>
      <c r="L8515" s="30">
        <f>I8515</f>
        <v>1058361.6200000001</v>
      </c>
      <c r="M8515" s="80">
        <f>L8515/K8515</f>
        <v>0.27279751833923593</v>
      </c>
    </row>
    <row r="8516" spans="2:13" ht="24.9" customHeight="1" outlineLevel="2" x14ac:dyDescent="0.3">
      <c r="B8516" s="47" t="s">
        <v>2133</v>
      </c>
      <c r="C8516" s="46" t="s">
        <v>336</v>
      </c>
      <c r="D8516" s="46" t="s">
        <v>973</v>
      </c>
      <c r="E8516" s="46" t="s">
        <v>981</v>
      </c>
      <c r="F8516" s="45" t="s">
        <v>980</v>
      </c>
      <c r="G8516" s="26" t="s">
        <v>7</v>
      </c>
      <c r="H8516" s="30">
        <v>-8437882</v>
      </c>
      <c r="I8516" s="24"/>
      <c r="J8516" s="36"/>
      <c r="K8516" s="24"/>
      <c r="L8516" s="24"/>
      <c r="M8516" s="80" t="str">
        <f>IFERROR((Base_actualizacion!$L8511/Base_actualizacion!$K8511)," " )</f>
        <v xml:space="preserve"> </v>
      </c>
    </row>
    <row r="8517" spans="2:13" ht="24.9" customHeight="1" outlineLevel="2" x14ac:dyDescent="0.3">
      <c r="B8517" s="47" t="s">
        <v>2133</v>
      </c>
      <c r="C8517" s="46" t="s">
        <v>336</v>
      </c>
      <c r="D8517" s="46" t="s">
        <v>973</v>
      </c>
      <c r="E8517" s="46" t="s">
        <v>981</v>
      </c>
      <c r="F8517" s="45" t="s">
        <v>980</v>
      </c>
      <c r="G8517" s="26" t="s">
        <v>2136</v>
      </c>
      <c r="H8517" s="30">
        <v>3971648</v>
      </c>
      <c r="I8517" s="30">
        <v>3971648</v>
      </c>
      <c r="J8517" s="36">
        <f>I8517/H8517</f>
        <v>1</v>
      </c>
      <c r="K8517" s="24"/>
      <c r="L8517" s="24"/>
      <c r="M8517" s="80"/>
    </row>
    <row r="8518" spans="2:13" ht="24.9" customHeight="1" outlineLevel="1" x14ac:dyDescent="0.3">
      <c r="B8518" s="44" t="str">
        <f>B8517</f>
        <v>ASIGNACIONES DIRECTAS (20% DEL SGR)</v>
      </c>
      <c r="C8518" s="43" t="s">
        <v>336</v>
      </c>
      <c r="D8518" s="43" t="s">
        <v>973</v>
      </c>
      <c r="E8518" s="43" t="s">
        <v>981</v>
      </c>
      <c r="F8518" s="42" t="s">
        <v>980</v>
      </c>
      <c r="G8518" s="18" t="s">
        <v>3</v>
      </c>
      <c r="H8518" s="32">
        <f>SUBTOTAL(9,H8515:H8517)</f>
        <v>37723177</v>
      </c>
      <c r="I8518" s="32">
        <f>SUBTOTAL(9,I8515:I8517)</f>
        <v>5030009.62</v>
      </c>
      <c r="J8518" s="31">
        <f>SUBTOTAL(9,J8515:J8517)</f>
        <v>1.0250859539138861</v>
      </c>
      <c r="K8518" s="14">
        <f>SUBTOTAL(9,K8515:K8517)</f>
        <v>3879660</v>
      </c>
      <c r="L8518" s="14">
        <f>SUBTOTAL(9,L8515:L8517)</f>
        <v>1058361.6200000001</v>
      </c>
      <c r="M8518" s="80">
        <f>SUBTOTAL(9,M8515:M8517)</f>
        <v>0.27279751833923593</v>
      </c>
    </row>
    <row r="8519" spans="2:13" ht="24.9" customHeight="1" outlineLevel="2" x14ac:dyDescent="0.3">
      <c r="B8519" s="47" t="s">
        <v>2133</v>
      </c>
      <c r="C8519" s="46" t="s">
        <v>336</v>
      </c>
      <c r="D8519" s="46" t="s">
        <v>973</v>
      </c>
      <c r="E8519" s="46" t="s">
        <v>979</v>
      </c>
      <c r="F8519" s="45" t="s">
        <v>978</v>
      </c>
      <c r="G8519" s="26" t="s">
        <v>0</v>
      </c>
      <c r="H8519" s="30">
        <v>9826872</v>
      </c>
      <c r="I8519" s="30">
        <v>0</v>
      </c>
      <c r="J8519" s="36">
        <f>I8519/H8519</f>
        <v>0</v>
      </c>
      <c r="K8519" s="30">
        <v>825532</v>
      </c>
      <c r="L8519" s="30">
        <f>I8519</f>
        <v>0</v>
      </c>
      <c r="M8519" s="80">
        <f>L8519/K8519</f>
        <v>0</v>
      </c>
    </row>
    <row r="8520" spans="2:13" ht="24.9" customHeight="1" outlineLevel="2" x14ac:dyDescent="0.3">
      <c r="B8520" s="47" t="s">
        <v>2133</v>
      </c>
      <c r="C8520" s="46" t="s">
        <v>336</v>
      </c>
      <c r="D8520" s="46" t="s">
        <v>973</v>
      </c>
      <c r="E8520" s="46" t="s">
        <v>979</v>
      </c>
      <c r="F8520" s="45" t="s">
        <v>978</v>
      </c>
      <c r="G8520" s="26" t="s">
        <v>7</v>
      </c>
      <c r="H8520" s="30">
        <v>-1965374</v>
      </c>
      <c r="I8520" s="24"/>
      <c r="J8520" s="36"/>
      <c r="K8520" s="24"/>
      <c r="L8520" s="24"/>
      <c r="M8520" s="80" t="str">
        <f>IFERROR((Base_actualizacion!$L8516/Base_actualizacion!$K8516)," " )</f>
        <v xml:space="preserve"> </v>
      </c>
    </row>
    <row r="8521" spans="2:13" ht="24.9" customHeight="1" outlineLevel="2" x14ac:dyDescent="0.3">
      <c r="B8521" s="47" t="s">
        <v>2133</v>
      </c>
      <c r="C8521" s="46" t="s">
        <v>336</v>
      </c>
      <c r="D8521" s="46" t="s">
        <v>973</v>
      </c>
      <c r="E8521" s="46" t="s">
        <v>979</v>
      </c>
      <c r="F8521" s="45" t="s">
        <v>978</v>
      </c>
      <c r="G8521" s="26" t="s">
        <v>2136</v>
      </c>
      <c r="H8521" s="30">
        <v>1122853</v>
      </c>
      <c r="I8521" s="30">
        <v>1122853</v>
      </c>
      <c r="J8521" s="36">
        <f>I8521/H8521</f>
        <v>1</v>
      </c>
      <c r="K8521" s="24"/>
      <c r="L8521" s="24"/>
      <c r="M8521" s="80"/>
    </row>
    <row r="8522" spans="2:13" ht="24.9" customHeight="1" outlineLevel="1" x14ac:dyDescent="0.3">
      <c r="B8522" s="44" t="str">
        <f>B8521</f>
        <v>ASIGNACIONES DIRECTAS (20% DEL SGR)</v>
      </c>
      <c r="C8522" s="43" t="s">
        <v>336</v>
      </c>
      <c r="D8522" s="43" t="s">
        <v>973</v>
      </c>
      <c r="E8522" s="43" t="s">
        <v>979</v>
      </c>
      <c r="F8522" s="42" t="s">
        <v>978</v>
      </c>
      <c r="G8522" s="18" t="s">
        <v>3</v>
      </c>
      <c r="H8522" s="32">
        <f>SUBTOTAL(9,H8519:H8521)</f>
        <v>8984351</v>
      </c>
      <c r="I8522" s="32">
        <f>SUBTOTAL(9,I8519:I8521)</f>
        <v>1122853</v>
      </c>
      <c r="J8522" s="31">
        <f>SUBTOTAL(9,J8519:J8521)</f>
        <v>1</v>
      </c>
      <c r="K8522" s="14">
        <f>SUBTOTAL(9,K8519:K8521)</f>
        <v>825532</v>
      </c>
      <c r="L8522" s="14">
        <f>SUBTOTAL(9,L8519:L8521)</f>
        <v>0</v>
      </c>
      <c r="M8522" s="80">
        <f>SUBTOTAL(9,M8519:M8521)</f>
        <v>0</v>
      </c>
    </row>
    <row r="8523" spans="2:13" ht="24.9" customHeight="1" outlineLevel="2" x14ac:dyDescent="0.3">
      <c r="B8523" s="47" t="s">
        <v>2133</v>
      </c>
      <c r="C8523" s="46" t="s">
        <v>336</v>
      </c>
      <c r="D8523" s="46" t="s">
        <v>973</v>
      </c>
      <c r="E8523" s="46" t="s">
        <v>977</v>
      </c>
      <c r="F8523" s="45" t="s">
        <v>976</v>
      </c>
      <c r="G8523" s="26" t="s">
        <v>2136</v>
      </c>
      <c r="H8523" s="30">
        <v>1313484</v>
      </c>
      <c r="I8523" s="30">
        <v>1313484</v>
      </c>
      <c r="J8523" s="36">
        <f>I8523/H8523</f>
        <v>1</v>
      </c>
      <c r="K8523" s="24"/>
      <c r="L8523" s="24"/>
      <c r="M8523" s="80"/>
    </row>
    <row r="8524" spans="2:13" ht="24.9" customHeight="1" outlineLevel="1" x14ac:dyDescent="0.3">
      <c r="B8524" s="44" t="str">
        <f>B8523</f>
        <v>ASIGNACIONES DIRECTAS (20% DEL SGR)</v>
      </c>
      <c r="C8524" s="43" t="s">
        <v>336</v>
      </c>
      <c r="D8524" s="43" t="s">
        <v>973</v>
      </c>
      <c r="E8524" s="43" t="s">
        <v>977</v>
      </c>
      <c r="F8524" s="42" t="s">
        <v>976</v>
      </c>
      <c r="G8524" s="18" t="s">
        <v>3</v>
      </c>
      <c r="H8524" s="32">
        <f>SUBTOTAL(9,H8523:H8523)</f>
        <v>1313484</v>
      </c>
      <c r="I8524" s="32">
        <f>SUBTOTAL(9,I8523:I8523)</f>
        <v>1313484</v>
      </c>
      <c r="J8524" s="31">
        <f>SUBTOTAL(9,J8523:J8523)</f>
        <v>1</v>
      </c>
      <c r="K8524" s="14">
        <f>SUBTOTAL(9,K8523:K8523)</f>
        <v>0</v>
      </c>
      <c r="L8524" s="14">
        <f>SUBTOTAL(9,L8521:L8523)</f>
        <v>0</v>
      </c>
      <c r="M8524" s="80">
        <f>SUBTOTAL(9,M8523:M8523)</f>
        <v>0</v>
      </c>
    </row>
    <row r="8525" spans="2:13" ht="24.9" customHeight="1" outlineLevel="2" x14ac:dyDescent="0.3">
      <c r="B8525" s="47" t="s">
        <v>2133</v>
      </c>
      <c r="C8525" s="46" t="s">
        <v>336</v>
      </c>
      <c r="D8525" s="46" t="s">
        <v>973</v>
      </c>
      <c r="E8525" s="46" t="s">
        <v>972</v>
      </c>
      <c r="F8525" s="45" t="s">
        <v>971</v>
      </c>
      <c r="G8525" s="26" t="s">
        <v>0</v>
      </c>
      <c r="H8525" s="30">
        <v>125795760</v>
      </c>
      <c r="I8525" s="30">
        <v>1824580.67</v>
      </c>
      <c r="J8525" s="36">
        <f>I8525/H8525</f>
        <v>1.4504309763699508E-2</v>
      </c>
      <c r="K8525" s="30">
        <v>10979140</v>
      </c>
      <c r="L8525" s="30">
        <f>I8525</f>
        <v>1824580.67</v>
      </c>
      <c r="M8525" s="80">
        <f>L8525/K8525</f>
        <v>0.16618611931353458</v>
      </c>
    </row>
    <row r="8526" spans="2:13" ht="24.9" customHeight="1" outlineLevel="2" x14ac:dyDescent="0.3">
      <c r="B8526" s="47" t="s">
        <v>2133</v>
      </c>
      <c r="C8526" s="46" t="s">
        <v>336</v>
      </c>
      <c r="D8526" s="46" t="s">
        <v>973</v>
      </c>
      <c r="E8526" s="46" t="s">
        <v>972</v>
      </c>
      <c r="F8526" s="45" t="s">
        <v>971</v>
      </c>
      <c r="G8526" s="26" t="s">
        <v>7</v>
      </c>
      <c r="H8526" s="30">
        <v>-25159152</v>
      </c>
      <c r="I8526" s="24"/>
      <c r="J8526" s="36"/>
      <c r="K8526" s="24"/>
      <c r="L8526" s="24"/>
      <c r="M8526" s="80" t="str">
        <f>IFERROR((Base_actualizacion!$L8521/Base_actualizacion!$K8521)," " )</f>
        <v xml:space="preserve"> </v>
      </c>
    </row>
    <row r="8527" spans="2:13" ht="24.9" customHeight="1" outlineLevel="2" x14ac:dyDescent="0.3">
      <c r="B8527" s="47" t="s">
        <v>2133</v>
      </c>
      <c r="C8527" s="46" t="s">
        <v>336</v>
      </c>
      <c r="D8527" s="46" t="s">
        <v>973</v>
      </c>
      <c r="E8527" s="46" t="s">
        <v>972</v>
      </c>
      <c r="F8527" s="45" t="s">
        <v>971</v>
      </c>
      <c r="G8527" s="26" t="s">
        <v>2136</v>
      </c>
      <c r="H8527" s="30">
        <v>53826690</v>
      </c>
      <c r="I8527" s="30">
        <v>53826690</v>
      </c>
      <c r="J8527" s="36">
        <f>I8527/H8527</f>
        <v>1</v>
      </c>
      <c r="K8527" s="24"/>
      <c r="L8527" s="24"/>
      <c r="M8527" s="80"/>
    </row>
    <row r="8528" spans="2:13" ht="24.9" customHeight="1" outlineLevel="1" x14ac:dyDescent="0.3">
      <c r="B8528" s="44" t="str">
        <f>B8527</f>
        <v>ASIGNACIONES DIRECTAS (20% DEL SGR)</v>
      </c>
      <c r="C8528" s="43" t="s">
        <v>336</v>
      </c>
      <c r="D8528" s="43" t="s">
        <v>973</v>
      </c>
      <c r="E8528" s="43" t="s">
        <v>972</v>
      </c>
      <c r="F8528" s="42" t="s">
        <v>971</v>
      </c>
      <c r="G8528" s="18" t="s">
        <v>3</v>
      </c>
      <c r="H8528" s="32">
        <f>SUBTOTAL(9,H8525:H8527)</f>
        <v>154463298</v>
      </c>
      <c r="I8528" s="32">
        <f>SUBTOTAL(9,I8525:I8527)</f>
        <v>55651270.670000002</v>
      </c>
      <c r="J8528" s="31">
        <f>SUBTOTAL(9,J8525:J8527)</f>
        <v>1.0145043097636994</v>
      </c>
      <c r="K8528" s="14">
        <f>SUBTOTAL(9,K8525:K8527)</f>
        <v>10979140</v>
      </c>
      <c r="L8528" s="14">
        <f>SUBTOTAL(9,L8525:L8527)</f>
        <v>1824580.67</v>
      </c>
      <c r="M8528" s="80">
        <f>SUBTOTAL(9,M8525:M8527)</f>
        <v>0.16618611931353458</v>
      </c>
    </row>
    <row r="8529" spans="2:13" ht="24.9" customHeight="1" outlineLevel="2" x14ac:dyDescent="0.3">
      <c r="B8529" s="47" t="s">
        <v>2133</v>
      </c>
      <c r="C8529" s="46" t="s">
        <v>112</v>
      </c>
      <c r="D8529" s="46" t="s">
        <v>934</v>
      </c>
      <c r="E8529" s="46" t="s">
        <v>2026</v>
      </c>
      <c r="F8529" s="45" t="s">
        <v>934</v>
      </c>
      <c r="G8529" s="26" t="s">
        <v>0</v>
      </c>
      <c r="H8529" s="30">
        <v>4502035365</v>
      </c>
      <c r="I8529" s="30">
        <v>735462000.74000001</v>
      </c>
      <c r="J8529" s="36">
        <f>I8529/H8529</f>
        <v>0.16336211093712721</v>
      </c>
      <c r="K8529" s="30">
        <v>399077207</v>
      </c>
      <c r="L8529" s="30">
        <f>I8529</f>
        <v>735462000.74000001</v>
      </c>
      <c r="M8529" s="80">
        <f>L8529/K8529</f>
        <v>1.84290655502157</v>
      </c>
    </row>
    <row r="8530" spans="2:13" ht="24.9" customHeight="1" outlineLevel="2" x14ac:dyDescent="0.3">
      <c r="B8530" s="47" t="s">
        <v>2133</v>
      </c>
      <c r="C8530" s="46" t="s">
        <v>112</v>
      </c>
      <c r="D8530" s="46" t="s">
        <v>934</v>
      </c>
      <c r="E8530" s="46" t="s">
        <v>2026</v>
      </c>
      <c r="F8530" s="45" t="s">
        <v>934</v>
      </c>
      <c r="G8530" s="26" t="s">
        <v>7</v>
      </c>
      <c r="H8530" s="30">
        <v>-900407073</v>
      </c>
      <c r="I8530" s="24"/>
      <c r="J8530" s="36"/>
      <c r="K8530" s="24"/>
      <c r="L8530" s="24"/>
      <c r="M8530" s="80" t="str">
        <f>IFERROR((Base_actualizacion!$L8526/Base_actualizacion!$K8526)," " )</f>
        <v xml:space="preserve"> </v>
      </c>
    </row>
    <row r="8531" spans="2:13" ht="24.9" customHeight="1" outlineLevel="2" x14ac:dyDescent="0.3">
      <c r="B8531" s="47" t="s">
        <v>2133</v>
      </c>
      <c r="C8531" s="46" t="s">
        <v>112</v>
      </c>
      <c r="D8531" s="46" t="s">
        <v>934</v>
      </c>
      <c r="E8531" s="46" t="s">
        <v>2026</v>
      </c>
      <c r="F8531" s="45" t="s">
        <v>934</v>
      </c>
      <c r="G8531" s="26" t="s">
        <v>2136</v>
      </c>
      <c r="H8531" s="30">
        <v>116339925</v>
      </c>
      <c r="I8531" s="30">
        <v>116339925</v>
      </c>
      <c r="J8531" s="36">
        <f>I8531/H8531</f>
        <v>1</v>
      </c>
      <c r="K8531" s="24"/>
      <c r="L8531" s="24"/>
      <c r="M8531" s="80"/>
    </row>
    <row r="8532" spans="2:13" ht="24.9" customHeight="1" outlineLevel="1" x14ac:dyDescent="0.3">
      <c r="B8532" s="44" t="str">
        <f>B8531</f>
        <v>ASIGNACIONES DIRECTAS (20% DEL SGR)</v>
      </c>
      <c r="C8532" s="43" t="s">
        <v>112</v>
      </c>
      <c r="D8532" s="43" t="s">
        <v>934</v>
      </c>
      <c r="E8532" s="43" t="s">
        <v>2026</v>
      </c>
      <c r="F8532" s="42" t="s">
        <v>934</v>
      </c>
      <c r="G8532" s="18" t="s">
        <v>3</v>
      </c>
      <c r="H8532" s="32">
        <f>SUBTOTAL(9,H8529:H8531)</f>
        <v>3717968217</v>
      </c>
      <c r="I8532" s="32">
        <f>SUBTOTAL(9,I8529:I8531)</f>
        <v>851801925.74000001</v>
      </c>
      <c r="J8532" s="31">
        <f>SUBTOTAL(9,J8529:J8531)</f>
        <v>1.1633621109371273</v>
      </c>
      <c r="K8532" s="14">
        <f>SUBTOTAL(9,K8529:K8531)</f>
        <v>399077207</v>
      </c>
      <c r="L8532" s="14">
        <f>SUBTOTAL(9,L8529:L8531)</f>
        <v>735462000.74000001</v>
      </c>
      <c r="M8532" s="80">
        <f>SUBTOTAL(9,M8529:M8531)</f>
        <v>1.84290655502157</v>
      </c>
    </row>
    <row r="8533" spans="2:13" ht="24.9" customHeight="1" outlineLevel="2" x14ac:dyDescent="0.3">
      <c r="B8533" s="47" t="s">
        <v>2133</v>
      </c>
      <c r="C8533" s="46" t="s">
        <v>112</v>
      </c>
      <c r="D8533" s="46" t="s">
        <v>934</v>
      </c>
      <c r="E8533" s="46" t="s">
        <v>970</v>
      </c>
      <c r="F8533" s="45" t="s">
        <v>969</v>
      </c>
      <c r="G8533" s="26" t="s">
        <v>0</v>
      </c>
      <c r="H8533" s="30">
        <v>472627164</v>
      </c>
      <c r="I8533" s="30">
        <v>13382609.630000001</v>
      </c>
      <c r="J8533" s="36">
        <f>I8533/H8533</f>
        <v>2.8315362825823531E-2</v>
      </c>
      <c r="K8533" s="30">
        <v>41432683</v>
      </c>
      <c r="L8533" s="30">
        <f>I8533</f>
        <v>13382609.630000001</v>
      </c>
      <c r="M8533" s="80">
        <f>L8533/K8533</f>
        <v>0.32299645258309728</v>
      </c>
    </row>
    <row r="8534" spans="2:13" ht="24.9" customHeight="1" outlineLevel="2" x14ac:dyDescent="0.3">
      <c r="B8534" s="47" t="s">
        <v>2133</v>
      </c>
      <c r="C8534" s="46" t="s">
        <v>112</v>
      </c>
      <c r="D8534" s="46" t="s">
        <v>934</v>
      </c>
      <c r="E8534" s="46" t="s">
        <v>970</v>
      </c>
      <c r="F8534" s="45" t="s">
        <v>969</v>
      </c>
      <c r="G8534" s="26" t="s">
        <v>7</v>
      </c>
      <c r="H8534" s="30">
        <v>-94525433</v>
      </c>
      <c r="I8534" s="24"/>
      <c r="J8534" s="36"/>
      <c r="K8534" s="24"/>
      <c r="L8534" s="24"/>
      <c r="M8534" s="80" t="str">
        <f>IFERROR((Base_actualizacion!$L8530/Base_actualizacion!$K8530)," " )</f>
        <v xml:space="preserve"> </v>
      </c>
    </row>
    <row r="8535" spans="2:13" ht="24.9" customHeight="1" outlineLevel="2" x14ac:dyDescent="0.3">
      <c r="B8535" s="47" t="s">
        <v>2133</v>
      </c>
      <c r="C8535" s="46" t="s">
        <v>112</v>
      </c>
      <c r="D8535" s="46" t="s">
        <v>934</v>
      </c>
      <c r="E8535" s="46" t="s">
        <v>970</v>
      </c>
      <c r="F8535" s="45" t="s">
        <v>969</v>
      </c>
      <c r="G8535" s="26" t="s">
        <v>13</v>
      </c>
      <c r="H8535" s="30">
        <v>471231885</v>
      </c>
      <c r="I8535" s="30">
        <v>471231885</v>
      </c>
      <c r="J8535" s="36">
        <f>H8535/I8535</f>
        <v>1</v>
      </c>
      <c r="K8535" s="24"/>
      <c r="L8535" s="24"/>
      <c r="M8535" s="80"/>
    </row>
    <row r="8536" spans="2:13" ht="24.9" customHeight="1" outlineLevel="2" x14ac:dyDescent="0.3">
      <c r="B8536" s="47" t="s">
        <v>2133</v>
      </c>
      <c r="C8536" s="46" t="s">
        <v>112</v>
      </c>
      <c r="D8536" s="46" t="s">
        <v>934</v>
      </c>
      <c r="E8536" s="46" t="s">
        <v>970</v>
      </c>
      <c r="F8536" s="45" t="s">
        <v>969</v>
      </c>
      <c r="G8536" s="26" t="s">
        <v>2136</v>
      </c>
      <c r="H8536" s="30">
        <v>101075226</v>
      </c>
      <c r="I8536" s="30">
        <v>101075226</v>
      </c>
      <c r="J8536" s="36">
        <f>I8536/H8536</f>
        <v>1</v>
      </c>
      <c r="K8536" s="24"/>
      <c r="L8536" s="24"/>
      <c r="M8536" s="80"/>
    </row>
    <row r="8537" spans="2:13" ht="24.9" customHeight="1" outlineLevel="1" x14ac:dyDescent="0.3">
      <c r="B8537" s="44" t="str">
        <f>B8536</f>
        <v>ASIGNACIONES DIRECTAS (20% DEL SGR)</v>
      </c>
      <c r="C8537" s="43" t="s">
        <v>112</v>
      </c>
      <c r="D8537" s="43" t="s">
        <v>934</v>
      </c>
      <c r="E8537" s="43" t="s">
        <v>970</v>
      </c>
      <c r="F8537" s="42" t="s">
        <v>969</v>
      </c>
      <c r="G8537" s="18" t="s">
        <v>3</v>
      </c>
      <c r="H8537" s="32">
        <f>SUBTOTAL(9,H8533:H8536)</f>
        <v>950408842</v>
      </c>
      <c r="I8537" s="32">
        <f>SUBTOTAL(9,I8533:I8536)</f>
        <v>585689720.63</v>
      </c>
      <c r="J8537" s="31">
        <f>SUBTOTAL(9,J8533:J8536)</f>
        <v>2.0283153628258237</v>
      </c>
      <c r="K8537" s="14">
        <f>SUBTOTAL(9,K8533:K8536)</f>
        <v>41432683</v>
      </c>
      <c r="L8537" s="14">
        <f>SUBTOTAL(9,L8534:L8536)</f>
        <v>0</v>
      </c>
      <c r="M8537" s="80">
        <f>SUBTOTAL(9,M8533:M8536)</f>
        <v>0.32299645258309728</v>
      </c>
    </row>
    <row r="8538" spans="2:13" ht="24.9" customHeight="1" outlineLevel="2" x14ac:dyDescent="0.3">
      <c r="B8538" s="47" t="s">
        <v>2133</v>
      </c>
      <c r="C8538" s="46" t="s">
        <v>112</v>
      </c>
      <c r="D8538" s="46" t="s">
        <v>934</v>
      </c>
      <c r="E8538" s="46" t="s">
        <v>968</v>
      </c>
      <c r="F8538" s="45" t="s">
        <v>967</v>
      </c>
      <c r="G8538" s="26" t="s">
        <v>0</v>
      </c>
      <c r="H8538" s="30">
        <v>9665024</v>
      </c>
      <c r="I8538" s="30">
        <v>0</v>
      </c>
      <c r="J8538" s="36">
        <f>I8538/H8538</f>
        <v>0</v>
      </c>
      <c r="K8538" s="30">
        <v>865285</v>
      </c>
      <c r="L8538" s="30">
        <f>I8538</f>
        <v>0</v>
      </c>
      <c r="M8538" s="80">
        <f>L8538/K8538</f>
        <v>0</v>
      </c>
    </row>
    <row r="8539" spans="2:13" ht="24.9" customHeight="1" outlineLevel="2" x14ac:dyDescent="0.3">
      <c r="B8539" s="47" t="s">
        <v>2133</v>
      </c>
      <c r="C8539" s="46" t="s">
        <v>112</v>
      </c>
      <c r="D8539" s="46" t="s">
        <v>934</v>
      </c>
      <c r="E8539" s="46" t="s">
        <v>968</v>
      </c>
      <c r="F8539" s="45" t="s">
        <v>967</v>
      </c>
      <c r="G8539" s="26" t="s">
        <v>7</v>
      </c>
      <c r="H8539" s="30">
        <v>-1933005</v>
      </c>
      <c r="I8539" s="24"/>
      <c r="J8539" s="36"/>
      <c r="K8539" s="24"/>
      <c r="L8539" s="24"/>
      <c r="M8539" s="80" t="str">
        <f>IFERROR((Base_actualizacion!$L8535/Base_actualizacion!$K8535)," " )</f>
        <v xml:space="preserve"> </v>
      </c>
    </row>
    <row r="8540" spans="2:13" ht="24.9" customHeight="1" outlineLevel="2" x14ac:dyDescent="0.3">
      <c r="B8540" s="47" t="s">
        <v>2133</v>
      </c>
      <c r="C8540" s="46" t="s">
        <v>112</v>
      </c>
      <c r="D8540" s="46" t="s">
        <v>934</v>
      </c>
      <c r="E8540" s="46" t="s">
        <v>968</v>
      </c>
      <c r="F8540" s="45" t="s">
        <v>967</v>
      </c>
      <c r="G8540" s="26" t="s">
        <v>2136</v>
      </c>
      <c r="H8540" s="30">
        <v>2161175</v>
      </c>
      <c r="I8540" s="30">
        <v>2161175</v>
      </c>
      <c r="J8540" s="36">
        <f>I8540/H8540</f>
        <v>1</v>
      </c>
      <c r="K8540" s="24"/>
      <c r="L8540" s="24"/>
      <c r="M8540" s="80"/>
    </row>
    <row r="8541" spans="2:13" ht="24.9" customHeight="1" outlineLevel="1" x14ac:dyDescent="0.3">
      <c r="B8541" s="44" t="str">
        <f>B8540</f>
        <v>ASIGNACIONES DIRECTAS (20% DEL SGR)</v>
      </c>
      <c r="C8541" s="43" t="s">
        <v>112</v>
      </c>
      <c r="D8541" s="43" t="s">
        <v>934</v>
      </c>
      <c r="E8541" s="43" t="s">
        <v>968</v>
      </c>
      <c r="F8541" s="42" t="s">
        <v>967</v>
      </c>
      <c r="G8541" s="18" t="s">
        <v>3</v>
      </c>
      <c r="H8541" s="32">
        <f>SUBTOTAL(9,H8538:H8540)</f>
        <v>9893194</v>
      </c>
      <c r="I8541" s="32">
        <f>SUBTOTAL(9,I8538:I8540)</f>
        <v>2161175</v>
      </c>
      <c r="J8541" s="31">
        <f>SUBTOTAL(9,J8538:J8540)</f>
        <v>1</v>
      </c>
      <c r="K8541" s="14">
        <f>SUBTOTAL(9,K8538:K8540)</f>
        <v>865285</v>
      </c>
      <c r="L8541" s="14">
        <f>SUBTOTAL(9,L8538:L8540)</f>
        <v>0</v>
      </c>
      <c r="M8541" s="80">
        <f>SUBTOTAL(9,M8538:M8540)</f>
        <v>0</v>
      </c>
    </row>
    <row r="8542" spans="2:13" ht="24.9" customHeight="1" outlineLevel="2" x14ac:dyDescent="0.3">
      <c r="B8542" s="47" t="s">
        <v>2133</v>
      </c>
      <c r="C8542" s="46" t="s">
        <v>112</v>
      </c>
      <c r="D8542" s="46" t="s">
        <v>934</v>
      </c>
      <c r="E8542" s="46" t="s">
        <v>2193</v>
      </c>
      <c r="F8542" s="45" t="s">
        <v>2192</v>
      </c>
      <c r="G8542" s="26" t="s">
        <v>2136</v>
      </c>
      <c r="H8542" s="30">
        <v>8429314</v>
      </c>
      <c r="I8542" s="30">
        <v>8429314</v>
      </c>
      <c r="J8542" s="36">
        <f>I8542/H8542</f>
        <v>1</v>
      </c>
      <c r="K8542" s="24"/>
      <c r="L8542" s="24"/>
      <c r="M8542" s="80"/>
    </row>
    <row r="8543" spans="2:13" ht="24.9" customHeight="1" outlineLevel="1" x14ac:dyDescent="0.3">
      <c r="B8543" s="44" t="str">
        <f>B8542</f>
        <v>ASIGNACIONES DIRECTAS (20% DEL SGR)</v>
      </c>
      <c r="C8543" s="43" t="s">
        <v>112</v>
      </c>
      <c r="D8543" s="43" t="s">
        <v>934</v>
      </c>
      <c r="E8543" s="43" t="s">
        <v>2193</v>
      </c>
      <c r="F8543" s="42" t="s">
        <v>2192</v>
      </c>
      <c r="G8543" s="18" t="s">
        <v>3</v>
      </c>
      <c r="H8543" s="32">
        <f>SUBTOTAL(9,H8542:H8542)</f>
        <v>8429314</v>
      </c>
      <c r="I8543" s="32">
        <f>SUBTOTAL(9,I8542:I8542)</f>
        <v>8429314</v>
      </c>
      <c r="J8543" s="31">
        <f>SUBTOTAL(9,J8542:J8542)</f>
        <v>1</v>
      </c>
      <c r="K8543" s="14">
        <f>SUBTOTAL(9,K8542:K8542)</f>
        <v>0</v>
      </c>
      <c r="L8543" s="14">
        <f>SUBTOTAL(9,L8540:L8542)</f>
        <v>0</v>
      </c>
      <c r="M8543" s="80">
        <f>SUBTOTAL(9,M8542:M8542)</f>
        <v>0</v>
      </c>
    </row>
    <row r="8544" spans="2:13" ht="24.9" customHeight="1" outlineLevel="2" x14ac:dyDescent="0.3">
      <c r="B8544" s="47" t="s">
        <v>2133</v>
      </c>
      <c r="C8544" s="46" t="s">
        <v>112</v>
      </c>
      <c r="D8544" s="46" t="s">
        <v>934</v>
      </c>
      <c r="E8544" s="46" t="s">
        <v>2102</v>
      </c>
      <c r="F8544" s="45" t="s">
        <v>2101</v>
      </c>
      <c r="G8544" s="26" t="s">
        <v>0</v>
      </c>
      <c r="H8544" s="30">
        <v>648009645</v>
      </c>
      <c r="I8544" s="30">
        <v>9679666.8300000001</v>
      </c>
      <c r="J8544" s="36">
        <f>I8544/H8544</f>
        <v>1.493753511955829E-2</v>
      </c>
      <c r="K8544" s="30">
        <v>57972307</v>
      </c>
      <c r="L8544" s="30">
        <f>I8544</f>
        <v>9679666.8300000001</v>
      </c>
      <c r="M8544" s="80">
        <f>L8544/K8544</f>
        <v>0.16697053008430388</v>
      </c>
    </row>
    <row r="8545" spans="2:13" ht="24.9" customHeight="1" outlineLevel="2" x14ac:dyDescent="0.3">
      <c r="B8545" s="47" t="s">
        <v>2133</v>
      </c>
      <c r="C8545" s="46" t="s">
        <v>112</v>
      </c>
      <c r="D8545" s="46" t="s">
        <v>934</v>
      </c>
      <c r="E8545" s="46" t="s">
        <v>2102</v>
      </c>
      <c r="F8545" s="45" t="s">
        <v>2101</v>
      </c>
      <c r="G8545" s="26" t="s">
        <v>7</v>
      </c>
      <c r="H8545" s="30">
        <v>-129601929</v>
      </c>
      <c r="I8545" s="24"/>
      <c r="J8545" s="36"/>
      <c r="K8545" s="24"/>
      <c r="L8545" s="24"/>
      <c r="M8545" s="80" t="str">
        <f>IFERROR((Base_actualizacion!$L8540/Base_actualizacion!$K8540)," " )</f>
        <v xml:space="preserve"> </v>
      </c>
    </row>
    <row r="8546" spans="2:13" ht="24.9" customHeight="1" outlineLevel="2" x14ac:dyDescent="0.3">
      <c r="B8546" s="47" t="s">
        <v>2133</v>
      </c>
      <c r="C8546" s="46" t="s">
        <v>112</v>
      </c>
      <c r="D8546" s="46" t="s">
        <v>934</v>
      </c>
      <c r="E8546" s="46" t="s">
        <v>2102</v>
      </c>
      <c r="F8546" s="45" t="s">
        <v>2101</v>
      </c>
      <c r="G8546" s="26" t="s">
        <v>2136</v>
      </c>
      <c r="H8546" s="30">
        <v>74414713</v>
      </c>
      <c r="I8546" s="30">
        <v>74414713</v>
      </c>
      <c r="J8546" s="36">
        <f>I8546/H8546</f>
        <v>1</v>
      </c>
      <c r="K8546" s="24"/>
      <c r="L8546" s="24"/>
      <c r="M8546" s="80"/>
    </row>
    <row r="8547" spans="2:13" ht="24.9" customHeight="1" outlineLevel="1" x14ac:dyDescent="0.3">
      <c r="B8547" s="44" t="str">
        <f>B8546</f>
        <v>ASIGNACIONES DIRECTAS (20% DEL SGR)</v>
      </c>
      <c r="C8547" s="43" t="s">
        <v>112</v>
      </c>
      <c r="D8547" s="43" t="s">
        <v>934</v>
      </c>
      <c r="E8547" s="43" t="s">
        <v>2102</v>
      </c>
      <c r="F8547" s="42" t="s">
        <v>2101</v>
      </c>
      <c r="G8547" s="18" t="s">
        <v>3</v>
      </c>
      <c r="H8547" s="32">
        <f>SUBTOTAL(9,H8544:H8546)</f>
        <v>592822429</v>
      </c>
      <c r="I8547" s="32">
        <f>SUBTOTAL(9,I8544:I8546)</f>
        <v>84094379.829999998</v>
      </c>
      <c r="J8547" s="31">
        <f>SUBTOTAL(9,J8544:J8546)</f>
        <v>1.0149375351195582</v>
      </c>
      <c r="K8547" s="14">
        <f>SUBTOTAL(9,K8544:K8546)</f>
        <v>57972307</v>
      </c>
      <c r="L8547" s="14">
        <f>SUBTOTAL(9,L8544:L8546)</f>
        <v>9679666.8300000001</v>
      </c>
      <c r="M8547" s="80">
        <f>SUBTOTAL(9,M8544:M8546)</f>
        <v>0.16697053008430388</v>
      </c>
    </row>
    <row r="8548" spans="2:13" ht="24.9" customHeight="1" outlineLevel="2" x14ac:dyDescent="0.3">
      <c r="B8548" s="47" t="s">
        <v>2133</v>
      </c>
      <c r="C8548" s="46" t="s">
        <v>112</v>
      </c>
      <c r="D8548" s="46" t="s">
        <v>934</v>
      </c>
      <c r="E8548" s="46" t="s">
        <v>966</v>
      </c>
      <c r="F8548" s="45" t="s">
        <v>965</v>
      </c>
      <c r="G8548" s="26" t="s">
        <v>0</v>
      </c>
      <c r="H8548" s="30">
        <v>590449425</v>
      </c>
      <c r="I8548" s="30">
        <v>0</v>
      </c>
      <c r="J8548" s="36">
        <f>I8548/H8548</f>
        <v>0</v>
      </c>
      <c r="K8548" s="30">
        <v>52857804</v>
      </c>
      <c r="L8548" s="30">
        <f>I8548</f>
        <v>0</v>
      </c>
      <c r="M8548" s="80">
        <f>L8548/K8548</f>
        <v>0</v>
      </c>
    </row>
    <row r="8549" spans="2:13" ht="24.9" customHeight="1" outlineLevel="2" x14ac:dyDescent="0.3">
      <c r="B8549" s="47" t="s">
        <v>2133</v>
      </c>
      <c r="C8549" s="46" t="s">
        <v>112</v>
      </c>
      <c r="D8549" s="46" t="s">
        <v>934</v>
      </c>
      <c r="E8549" s="46" t="s">
        <v>966</v>
      </c>
      <c r="F8549" s="45" t="s">
        <v>965</v>
      </c>
      <c r="G8549" s="26" t="s">
        <v>7</v>
      </c>
      <c r="H8549" s="30">
        <v>-118089885</v>
      </c>
      <c r="I8549" s="24"/>
      <c r="J8549" s="36"/>
      <c r="K8549" s="24"/>
      <c r="L8549" s="24"/>
      <c r="M8549" s="80" t="str">
        <f>IFERROR((Base_actualizacion!$L8545/Base_actualizacion!$K8545)," " )</f>
        <v xml:space="preserve"> </v>
      </c>
    </row>
    <row r="8550" spans="2:13" ht="24.9" customHeight="1" outlineLevel="2" x14ac:dyDescent="0.3">
      <c r="B8550" s="47" t="s">
        <v>2133</v>
      </c>
      <c r="C8550" s="46" t="s">
        <v>112</v>
      </c>
      <c r="D8550" s="46" t="s">
        <v>934</v>
      </c>
      <c r="E8550" s="46" t="s">
        <v>966</v>
      </c>
      <c r="F8550" s="45" t="s">
        <v>965</v>
      </c>
      <c r="G8550" s="26" t="s">
        <v>2136</v>
      </c>
      <c r="H8550" s="30">
        <v>30280104</v>
      </c>
      <c r="I8550" s="30">
        <v>30280104</v>
      </c>
      <c r="J8550" s="36">
        <f>I8550/H8550</f>
        <v>1</v>
      </c>
      <c r="K8550" s="24"/>
      <c r="L8550" s="24"/>
      <c r="M8550" s="80"/>
    </row>
    <row r="8551" spans="2:13" ht="24.9" customHeight="1" outlineLevel="1" x14ac:dyDescent="0.3">
      <c r="B8551" s="44" t="str">
        <f>B8550</f>
        <v>ASIGNACIONES DIRECTAS (20% DEL SGR)</v>
      </c>
      <c r="C8551" s="43" t="s">
        <v>112</v>
      </c>
      <c r="D8551" s="43" t="s">
        <v>934</v>
      </c>
      <c r="E8551" s="43" t="s">
        <v>966</v>
      </c>
      <c r="F8551" s="42" t="s">
        <v>965</v>
      </c>
      <c r="G8551" s="18" t="s">
        <v>3</v>
      </c>
      <c r="H8551" s="32">
        <f>SUBTOTAL(9,H8548:H8550)</f>
        <v>502639644</v>
      </c>
      <c r="I8551" s="32">
        <f>SUBTOTAL(9,I8548:I8550)</f>
        <v>30280104</v>
      </c>
      <c r="J8551" s="31">
        <f>SUBTOTAL(9,J8548:J8550)</f>
        <v>1</v>
      </c>
      <c r="K8551" s="14">
        <f>SUBTOTAL(9,K8548:K8550)</f>
        <v>52857804</v>
      </c>
      <c r="L8551" s="14">
        <f>SUBTOTAL(9,L8548:L8550)</f>
        <v>0</v>
      </c>
      <c r="M8551" s="80">
        <f>SUBTOTAL(9,M8548:M8550)</f>
        <v>0</v>
      </c>
    </row>
    <row r="8552" spans="2:13" ht="24.9" customHeight="1" outlineLevel="2" x14ac:dyDescent="0.3">
      <c r="B8552" s="47" t="s">
        <v>2133</v>
      </c>
      <c r="C8552" s="46" t="s">
        <v>112</v>
      </c>
      <c r="D8552" s="46" t="s">
        <v>934</v>
      </c>
      <c r="E8552" s="46" t="s">
        <v>964</v>
      </c>
      <c r="F8552" s="45" t="s">
        <v>963</v>
      </c>
      <c r="G8552" s="26" t="s">
        <v>2136</v>
      </c>
      <c r="H8552" s="30">
        <v>27509</v>
      </c>
      <c r="I8552" s="30">
        <v>27509</v>
      </c>
      <c r="J8552" s="36">
        <f>I8552/H8552</f>
        <v>1</v>
      </c>
      <c r="K8552" s="24"/>
      <c r="L8552" s="24"/>
      <c r="M8552" s="80"/>
    </row>
    <row r="8553" spans="2:13" ht="24.9" customHeight="1" outlineLevel="1" x14ac:dyDescent="0.3">
      <c r="B8553" s="44" t="str">
        <f>B8552</f>
        <v>ASIGNACIONES DIRECTAS (20% DEL SGR)</v>
      </c>
      <c r="C8553" s="43" t="s">
        <v>112</v>
      </c>
      <c r="D8553" s="43" t="s">
        <v>934</v>
      </c>
      <c r="E8553" s="43" t="s">
        <v>964</v>
      </c>
      <c r="F8553" s="42" t="s">
        <v>963</v>
      </c>
      <c r="G8553" s="18" t="s">
        <v>3</v>
      </c>
      <c r="H8553" s="32">
        <f>SUBTOTAL(9,H8552:H8552)</f>
        <v>27509</v>
      </c>
      <c r="I8553" s="32">
        <f>SUBTOTAL(9,I8552:I8552)</f>
        <v>27509</v>
      </c>
      <c r="J8553" s="31">
        <f>SUBTOTAL(9,J8552:J8552)</f>
        <v>1</v>
      </c>
      <c r="K8553" s="14">
        <f>SUBTOTAL(9,K8552:K8552)</f>
        <v>0</v>
      </c>
      <c r="L8553" s="14">
        <f>SUBTOTAL(9,L8550:L8552)</f>
        <v>0</v>
      </c>
      <c r="M8553" s="80">
        <f>SUBTOTAL(9,M8552:M8552)</f>
        <v>0</v>
      </c>
    </row>
    <row r="8554" spans="2:13" ht="24.9" customHeight="1" outlineLevel="2" x14ac:dyDescent="0.3">
      <c r="B8554" s="47" t="s">
        <v>2133</v>
      </c>
      <c r="C8554" s="46" t="s">
        <v>112</v>
      </c>
      <c r="D8554" s="46" t="s">
        <v>934</v>
      </c>
      <c r="E8554" s="46" t="s">
        <v>962</v>
      </c>
      <c r="F8554" s="45" t="s">
        <v>961</v>
      </c>
      <c r="G8554" s="26" t="s">
        <v>2136</v>
      </c>
      <c r="H8554" s="30">
        <v>431687</v>
      </c>
      <c r="I8554" s="30">
        <v>431687</v>
      </c>
      <c r="J8554" s="36">
        <f>I8554/H8554</f>
        <v>1</v>
      </c>
      <c r="K8554" s="24"/>
      <c r="L8554" s="24"/>
      <c r="M8554" s="80"/>
    </row>
    <row r="8555" spans="2:13" ht="24.9" customHeight="1" outlineLevel="1" x14ac:dyDescent="0.3">
      <c r="B8555" s="44" t="str">
        <f>B8554</f>
        <v>ASIGNACIONES DIRECTAS (20% DEL SGR)</v>
      </c>
      <c r="C8555" s="43" t="s">
        <v>112</v>
      </c>
      <c r="D8555" s="43" t="s">
        <v>934</v>
      </c>
      <c r="E8555" s="43" t="s">
        <v>962</v>
      </c>
      <c r="F8555" s="42" t="s">
        <v>961</v>
      </c>
      <c r="G8555" s="18" t="s">
        <v>3</v>
      </c>
      <c r="H8555" s="32">
        <f>SUBTOTAL(9,H8554:H8554)</f>
        <v>431687</v>
      </c>
      <c r="I8555" s="32">
        <f>SUBTOTAL(9,I8554:I8554)</f>
        <v>431687</v>
      </c>
      <c r="J8555" s="31">
        <f>SUBTOTAL(9,J8554:J8554)</f>
        <v>1</v>
      </c>
      <c r="K8555" s="14">
        <f>SUBTOTAL(9,K8554:K8554)</f>
        <v>0</v>
      </c>
      <c r="L8555" s="14">
        <f>SUBTOTAL(9,L8552:L8554)</f>
        <v>0</v>
      </c>
      <c r="M8555" s="80">
        <f>SUBTOTAL(9,M8554:M8554)</f>
        <v>0</v>
      </c>
    </row>
    <row r="8556" spans="2:13" ht="24.9" customHeight="1" outlineLevel="2" x14ac:dyDescent="0.3">
      <c r="B8556" s="47" t="s">
        <v>2133</v>
      </c>
      <c r="C8556" s="46" t="s">
        <v>112</v>
      </c>
      <c r="D8556" s="46" t="s">
        <v>934</v>
      </c>
      <c r="E8556" s="46" t="s">
        <v>960</v>
      </c>
      <c r="F8556" s="45" t="s">
        <v>959</v>
      </c>
      <c r="G8556" s="26" t="s">
        <v>2136</v>
      </c>
      <c r="H8556" s="30">
        <v>25794515</v>
      </c>
      <c r="I8556" s="30">
        <v>25794515</v>
      </c>
      <c r="J8556" s="36">
        <f>I8556/H8556</f>
        <v>1</v>
      </c>
      <c r="K8556" s="24"/>
      <c r="L8556" s="24"/>
      <c r="M8556" s="80"/>
    </row>
    <row r="8557" spans="2:13" ht="24.9" customHeight="1" outlineLevel="1" x14ac:dyDescent="0.3">
      <c r="B8557" s="44" t="str">
        <f>B8556</f>
        <v>ASIGNACIONES DIRECTAS (20% DEL SGR)</v>
      </c>
      <c r="C8557" s="43" t="s">
        <v>112</v>
      </c>
      <c r="D8557" s="43" t="s">
        <v>934</v>
      </c>
      <c r="E8557" s="43" t="s">
        <v>960</v>
      </c>
      <c r="F8557" s="42" t="s">
        <v>959</v>
      </c>
      <c r="G8557" s="18" t="s">
        <v>3</v>
      </c>
      <c r="H8557" s="32">
        <f>SUBTOTAL(9,H8556:H8556)</f>
        <v>25794515</v>
      </c>
      <c r="I8557" s="32">
        <f>SUBTOTAL(9,I8556:I8556)</f>
        <v>25794515</v>
      </c>
      <c r="J8557" s="31">
        <f>SUBTOTAL(9,J8556:J8556)</f>
        <v>1</v>
      </c>
      <c r="K8557" s="14">
        <f>SUBTOTAL(9,K8556:K8556)</f>
        <v>0</v>
      </c>
      <c r="L8557" s="14">
        <f>SUBTOTAL(9,L8554:L8556)</f>
        <v>0</v>
      </c>
      <c r="M8557" s="80">
        <f>SUBTOTAL(9,M8556:M8556)</f>
        <v>0</v>
      </c>
    </row>
    <row r="8558" spans="2:13" ht="24.9" customHeight="1" outlineLevel="2" x14ac:dyDescent="0.3">
      <c r="B8558" s="47" t="s">
        <v>2133</v>
      </c>
      <c r="C8558" s="46" t="s">
        <v>112</v>
      </c>
      <c r="D8558" s="46" t="s">
        <v>934</v>
      </c>
      <c r="E8558" s="46" t="s">
        <v>2100</v>
      </c>
      <c r="F8558" s="45" t="s">
        <v>2099</v>
      </c>
      <c r="G8558" s="26" t="s">
        <v>0</v>
      </c>
      <c r="H8558" s="30">
        <v>5701247180</v>
      </c>
      <c r="I8558" s="30">
        <v>258285677.16999999</v>
      </c>
      <c r="J8558" s="36">
        <f>I8558/H8558</f>
        <v>4.530336416145353E-2</v>
      </c>
      <c r="K8558" s="30">
        <v>509563114</v>
      </c>
      <c r="L8558" s="30">
        <f>I8558</f>
        <v>258285677.16999999</v>
      </c>
      <c r="M8558" s="80">
        <f>L8558/K8558</f>
        <v>0.50687671472625462</v>
      </c>
    </row>
    <row r="8559" spans="2:13" ht="24.9" customHeight="1" outlineLevel="2" x14ac:dyDescent="0.3">
      <c r="B8559" s="47" t="s">
        <v>2133</v>
      </c>
      <c r="C8559" s="46" t="s">
        <v>112</v>
      </c>
      <c r="D8559" s="46" t="s">
        <v>934</v>
      </c>
      <c r="E8559" s="46" t="s">
        <v>2100</v>
      </c>
      <c r="F8559" s="45" t="s">
        <v>2099</v>
      </c>
      <c r="G8559" s="26" t="s">
        <v>7</v>
      </c>
      <c r="H8559" s="30">
        <v>-1140249436</v>
      </c>
      <c r="I8559" s="24"/>
      <c r="J8559" s="36"/>
      <c r="K8559" s="24"/>
      <c r="L8559" s="24"/>
      <c r="M8559" s="80" t="str">
        <f>IFERROR((Base_actualizacion!$L8554/Base_actualizacion!$K8554)," " )</f>
        <v xml:space="preserve"> </v>
      </c>
    </row>
    <row r="8560" spans="2:13" ht="24.9" customHeight="1" outlineLevel="2" x14ac:dyDescent="0.3">
      <c r="B8560" s="47" t="s">
        <v>2133</v>
      </c>
      <c r="C8560" s="46" t="s">
        <v>112</v>
      </c>
      <c r="D8560" s="46" t="s">
        <v>934</v>
      </c>
      <c r="E8560" s="46" t="s">
        <v>2100</v>
      </c>
      <c r="F8560" s="45" t="s">
        <v>2099</v>
      </c>
      <c r="G8560" s="26" t="s">
        <v>2136</v>
      </c>
      <c r="H8560" s="30">
        <v>84786790</v>
      </c>
      <c r="I8560" s="30">
        <v>84786790</v>
      </c>
      <c r="J8560" s="36">
        <f>I8560/H8560</f>
        <v>1</v>
      </c>
      <c r="K8560" s="24"/>
      <c r="L8560" s="24"/>
      <c r="M8560" s="80"/>
    </row>
    <row r="8561" spans="2:13" ht="24.9" customHeight="1" outlineLevel="1" x14ac:dyDescent="0.3">
      <c r="B8561" s="44" t="str">
        <f>B8560</f>
        <v>ASIGNACIONES DIRECTAS (20% DEL SGR)</v>
      </c>
      <c r="C8561" s="43" t="s">
        <v>112</v>
      </c>
      <c r="D8561" s="43" t="s">
        <v>934</v>
      </c>
      <c r="E8561" s="43" t="s">
        <v>2100</v>
      </c>
      <c r="F8561" s="42" t="s">
        <v>2099</v>
      </c>
      <c r="G8561" s="18" t="s">
        <v>3</v>
      </c>
      <c r="H8561" s="32">
        <f>SUBTOTAL(9,H8558:H8560)</f>
        <v>4645784534</v>
      </c>
      <c r="I8561" s="32">
        <f>SUBTOTAL(9,I8558:I8560)</f>
        <v>343072467.16999996</v>
      </c>
      <c r="J8561" s="31">
        <f>SUBTOTAL(9,J8558:J8560)</f>
        <v>1.0453033641614535</v>
      </c>
      <c r="K8561" s="14">
        <f>SUBTOTAL(9,K8558:K8560)</f>
        <v>509563114</v>
      </c>
      <c r="L8561" s="14">
        <f>SUBTOTAL(9,L8558:L8560)</f>
        <v>258285677.16999999</v>
      </c>
      <c r="M8561" s="80">
        <f>SUBTOTAL(9,M8558:M8560)</f>
        <v>0.50687671472625462</v>
      </c>
    </row>
    <row r="8562" spans="2:13" ht="24.9" customHeight="1" outlineLevel="2" x14ac:dyDescent="0.3">
      <c r="B8562" s="47" t="s">
        <v>2133</v>
      </c>
      <c r="C8562" s="46" t="s">
        <v>112</v>
      </c>
      <c r="D8562" s="46" t="s">
        <v>934</v>
      </c>
      <c r="E8562" s="46" t="s">
        <v>2098</v>
      </c>
      <c r="F8562" s="45" t="s">
        <v>2097</v>
      </c>
      <c r="G8562" s="26" t="s">
        <v>0</v>
      </c>
      <c r="H8562" s="30">
        <v>639256915</v>
      </c>
      <c r="I8562" s="30">
        <v>639256915</v>
      </c>
      <c r="J8562" s="36">
        <f>I8562/H8562</f>
        <v>1</v>
      </c>
      <c r="K8562" s="30">
        <v>56940740</v>
      </c>
      <c r="L8562" s="30">
        <f>I8562</f>
        <v>639256915</v>
      </c>
      <c r="M8562" s="80">
        <f>L8562/K8562</f>
        <v>11.226705430944522</v>
      </c>
    </row>
    <row r="8563" spans="2:13" ht="24.9" customHeight="1" outlineLevel="2" x14ac:dyDescent="0.3">
      <c r="B8563" s="47" t="s">
        <v>2133</v>
      </c>
      <c r="C8563" s="46" t="s">
        <v>112</v>
      </c>
      <c r="D8563" s="46" t="s">
        <v>934</v>
      </c>
      <c r="E8563" s="46" t="s">
        <v>2098</v>
      </c>
      <c r="F8563" s="45" t="s">
        <v>2097</v>
      </c>
      <c r="G8563" s="26" t="s">
        <v>7</v>
      </c>
      <c r="H8563" s="30">
        <v>-127851383</v>
      </c>
      <c r="I8563" s="24"/>
      <c r="J8563" s="36"/>
      <c r="K8563" s="24"/>
      <c r="L8563" s="24"/>
      <c r="M8563" s="80" t="str">
        <f>IFERROR((Base_actualizacion!$L8559/Base_actualizacion!$K8559)," " )</f>
        <v xml:space="preserve"> </v>
      </c>
    </row>
    <row r="8564" spans="2:13" ht="24.9" customHeight="1" outlineLevel="2" x14ac:dyDescent="0.3">
      <c r="B8564" s="47" t="s">
        <v>2133</v>
      </c>
      <c r="C8564" s="46" t="s">
        <v>112</v>
      </c>
      <c r="D8564" s="46" t="s">
        <v>934</v>
      </c>
      <c r="E8564" s="46" t="s">
        <v>2098</v>
      </c>
      <c r="F8564" s="45" t="s">
        <v>2097</v>
      </c>
      <c r="G8564" s="26" t="s">
        <v>2136</v>
      </c>
      <c r="H8564" s="30">
        <v>27725582</v>
      </c>
      <c r="I8564" s="30">
        <v>27725582</v>
      </c>
      <c r="J8564" s="36">
        <f>I8564/H8564</f>
        <v>1</v>
      </c>
      <c r="K8564" s="24"/>
      <c r="L8564" s="24"/>
      <c r="M8564" s="80"/>
    </row>
    <row r="8565" spans="2:13" ht="24.9" customHeight="1" outlineLevel="1" x14ac:dyDescent="0.3">
      <c r="B8565" s="44" t="str">
        <f>B8564</f>
        <v>ASIGNACIONES DIRECTAS (20% DEL SGR)</v>
      </c>
      <c r="C8565" s="43" t="s">
        <v>112</v>
      </c>
      <c r="D8565" s="43" t="s">
        <v>934</v>
      </c>
      <c r="E8565" s="43" t="s">
        <v>2098</v>
      </c>
      <c r="F8565" s="42" t="s">
        <v>2097</v>
      </c>
      <c r="G8565" s="18" t="s">
        <v>3</v>
      </c>
      <c r="H8565" s="32">
        <f>SUBTOTAL(9,H8562:H8564)</f>
        <v>539131114</v>
      </c>
      <c r="I8565" s="32">
        <f>SUBTOTAL(9,I8562:I8564)</f>
        <v>666982497</v>
      </c>
      <c r="J8565" s="31">
        <f>SUBTOTAL(9,J8562:J8564)</f>
        <v>2</v>
      </c>
      <c r="K8565" s="14">
        <f>SUBTOTAL(9,K8562:K8564)</f>
        <v>56940740</v>
      </c>
      <c r="L8565" s="14">
        <f>SUBTOTAL(9,L8562:L8564)</f>
        <v>639256915</v>
      </c>
      <c r="M8565" s="80">
        <f>SUBTOTAL(9,M8562:M8564)</f>
        <v>11.226705430944522</v>
      </c>
    </row>
    <row r="8566" spans="2:13" ht="24.9" customHeight="1" outlineLevel="2" x14ac:dyDescent="0.3">
      <c r="B8566" s="47" t="s">
        <v>2133</v>
      </c>
      <c r="C8566" s="46" t="s">
        <v>112</v>
      </c>
      <c r="D8566" s="46" t="s">
        <v>934</v>
      </c>
      <c r="E8566" s="46" t="s">
        <v>958</v>
      </c>
      <c r="F8566" s="45" t="s">
        <v>957</v>
      </c>
      <c r="G8566" s="26" t="s">
        <v>0</v>
      </c>
      <c r="H8566" s="30">
        <v>1256363371</v>
      </c>
      <c r="I8566" s="30">
        <v>273396417.10000002</v>
      </c>
      <c r="J8566" s="36">
        <f>I8566/H8566</f>
        <v>0.21760935045598367</v>
      </c>
      <c r="K8566" s="30">
        <v>111761615</v>
      </c>
      <c r="L8566" s="30">
        <f>I8566</f>
        <v>273396417.10000002</v>
      </c>
      <c r="M8566" s="80">
        <f>L8566/K8566</f>
        <v>2.4462461203696817</v>
      </c>
    </row>
    <row r="8567" spans="2:13" ht="24.9" customHeight="1" outlineLevel="2" x14ac:dyDescent="0.3">
      <c r="B8567" s="47" t="s">
        <v>2133</v>
      </c>
      <c r="C8567" s="46" t="s">
        <v>112</v>
      </c>
      <c r="D8567" s="46" t="s">
        <v>934</v>
      </c>
      <c r="E8567" s="46" t="s">
        <v>958</v>
      </c>
      <c r="F8567" s="45" t="s">
        <v>957</v>
      </c>
      <c r="G8567" s="26" t="s">
        <v>7</v>
      </c>
      <c r="H8567" s="30">
        <v>-251272674</v>
      </c>
      <c r="I8567" s="24"/>
      <c r="J8567" s="36"/>
      <c r="K8567" s="24"/>
      <c r="L8567" s="24"/>
      <c r="M8567" s="80" t="str">
        <f>IFERROR((Base_actualizacion!$L8563/Base_actualizacion!$K8563)," " )</f>
        <v xml:space="preserve"> </v>
      </c>
    </row>
    <row r="8568" spans="2:13" ht="24.9" customHeight="1" outlineLevel="2" x14ac:dyDescent="0.3">
      <c r="B8568" s="47" t="s">
        <v>2133</v>
      </c>
      <c r="C8568" s="46" t="s">
        <v>112</v>
      </c>
      <c r="D8568" s="46" t="s">
        <v>934</v>
      </c>
      <c r="E8568" s="46" t="s">
        <v>958</v>
      </c>
      <c r="F8568" s="45" t="s">
        <v>957</v>
      </c>
      <c r="G8568" s="26" t="s">
        <v>2136</v>
      </c>
      <c r="H8568" s="30">
        <v>49934989</v>
      </c>
      <c r="I8568" s="30">
        <v>49934989</v>
      </c>
      <c r="J8568" s="36">
        <f>I8568/H8568</f>
        <v>1</v>
      </c>
      <c r="K8568" s="24"/>
      <c r="L8568" s="24"/>
      <c r="M8568" s="80"/>
    </row>
    <row r="8569" spans="2:13" ht="24.9" customHeight="1" outlineLevel="1" x14ac:dyDescent="0.3">
      <c r="B8569" s="44" t="str">
        <f>B8568</f>
        <v>ASIGNACIONES DIRECTAS (20% DEL SGR)</v>
      </c>
      <c r="C8569" s="43" t="s">
        <v>112</v>
      </c>
      <c r="D8569" s="43" t="s">
        <v>934</v>
      </c>
      <c r="E8569" s="43" t="s">
        <v>958</v>
      </c>
      <c r="F8569" s="42" t="s">
        <v>957</v>
      </c>
      <c r="G8569" s="18" t="s">
        <v>3</v>
      </c>
      <c r="H8569" s="32">
        <f>SUBTOTAL(9,H8566:H8568)</f>
        <v>1055025686</v>
      </c>
      <c r="I8569" s="32">
        <f>SUBTOTAL(9,I8566:I8568)</f>
        <v>323331406.10000002</v>
      </c>
      <c r="J8569" s="31">
        <f>SUBTOTAL(9,J8566:J8568)</f>
        <v>1.2176093504559837</v>
      </c>
      <c r="K8569" s="14">
        <f>SUBTOTAL(9,K8566:K8568)</f>
        <v>111761615</v>
      </c>
      <c r="L8569" s="14">
        <f>SUBTOTAL(9,L8566:L8568)</f>
        <v>273396417.10000002</v>
      </c>
      <c r="M8569" s="80">
        <f>SUBTOTAL(9,M8566:M8568)</f>
        <v>2.4462461203696817</v>
      </c>
    </row>
    <row r="8570" spans="2:13" ht="24.9" customHeight="1" outlineLevel="2" x14ac:dyDescent="0.3">
      <c r="B8570" s="47" t="s">
        <v>2133</v>
      </c>
      <c r="C8570" s="46" t="s">
        <v>112</v>
      </c>
      <c r="D8570" s="46" t="s">
        <v>934</v>
      </c>
      <c r="E8570" s="46" t="s">
        <v>956</v>
      </c>
      <c r="F8570" s="45" t="s">
        <v>955</v>
      </c>
      <c r="G8570" s="26" t="s">
        <v>0</v>
      </c>
      <c r="H8570" s="30">
        <v>3477802873</v>
      </c>
      <c r="I8570" s="30">
        <v>587613555.39999998</v>
      </c>
      <c r="J8570" s="36">
        <f>I8570/H8570</f>
        <v>0.16896114496941472</v>
      </c>
      <c r="K8570" s="30">
        <v>304089442</v>
      </c>
      <c r="L8570" s="30">
        <f>I8570</f>
        <v>587613555.39999998</v>
      </c>
      <c r="M8570" s="80">
        <f>L8570/K8570</f>
        <v>1.9323707904334277</v>
      </c>
    </row>
    <row r="8571" spans="2:13" ht="24.9" customHeight="1" outlineLevel="2" x14ac:dyDescent="0.3">
      <c r="B8571" s="47" t="s">
        <v>2133</v>
      </c>
      <c r="C8571" s="46" t="s">
        <v>112</v>
      </c>
      <c r="D8571" s="46" t="s">
        <v>934</v>
      </c>
      <c r="E8571" s="46" t="s">
        <v>956</v>
      </c>
      <c r="F8571" s="45" t="s">
        <v>955</v>
      </c>
      <c r="G8571" s="26" t="s">
        <v>7</v>
      </c>
      <c r="H8571" s="30">
        <v>-695560575</v>
      </c>
      <c r="I8571" s="24"/>
      <c r="J8571" s="36"/>
      <c r="K8571" s="24"/>
      <c r="L8571" s="24"/>
      <c r="M8571" s="80" t="str">
        <f>IFERROR((Base_actualizacion!$L8567/Base_actualizacion!$K8567)," " )</f>
        <v xml:space="preserve"> </v>
      </c>
    </row>
    <row r="8572" spans="2:13" ht="24.9" customHeight="1" outlineLevel="2" x14ac:dyDescent="0.3">
      <c r="B8572" s="47" t="s">
        <v>2133</v>
      </c>
      <c r="C8572" s="46" t="s">
        <v>112</v>
      </c>
      <c r="D8572" s="46" t="s">
        <v>934</v>
      </c>
      <c r="E8572" s="46" t="s">
        <v>956</v>
      </c>
      <c r="F8572" s="45" t="s">
        <v>955</v>
      </c>
      <c r="G8572" s="26" t="s">
        <v>2136</v>
      </c>
      <c r="H8572" s="30">
        <v>108283991</v>
      </c>
      <c r="I8572" s="30">
        <v>108283991</v>
      </c>
      <c r="J8572" s="36">
        <f>I8572/H8572</f>
        <v>1</v>
      </c>
      <c r="K8572" s="24"/>
      <c r="L8572" s="24"/>
      <c r="M8572" s="80"/>
    </row>
    <row r="8573" spans="2:13" ht="24.9" customHeight="1" outlineLevel="1" x14ac:dyDescent="0.3">
      <c r="B8573" s="44" t="str">
        <f>B8572</f>
        <v>ASIGNACIONES DIRECTAS (20% DEL SGR)</v>
      </c>
      <c r="C8573" s="43" t="s">
        <v>112</v>
      </c>
      <c r="D8573" s="43" t="s">
        <v>934</v>
      </c>
      <c r="E8573" s="43" t="s">
        <v>956</v>
      </c>
      <c r="F8573" s="42" t="s">
        <v>955</v>
      </c>
      <c r="G8573" s="18" t="s">
        <v>3</v>
      </c>
      <c r="H8573" s="32">
        <f>SUBTOTAL(9,H8570:H8572)</f>
        <v>2890526289</v>
      </c>
      <c r="I8573" s="32">
        <f>SUBTOTAL(9,I8570:I8572)</f>
        <v>695897546.39999998</v>
      </c>
      <c r="J8573" s="31">
        <f>SUBTOTAL(9,J8570:J8572)</f>
        <v>1.1689611449694146</v>
      </c>
      <c r="K8573" s="14">
        <f>SUBTOTAL(9,K8570:K8572)</f>
        <v>304089442</v>
      </c>
      <c r="L8573" s="14">
        <f>SUBTOTAL(9,L8570:L8572)</f>
        <v>587613555.39999998</v>
      </c>
      <c r="M8573" s="80">
        <f>SUBTOTAL(9,M8570:M8572)</f>
        <v>1.9323707904334277</v>
      </c>
    </row>
    <row r="8574" spans="2:13" ht="24.9" customHeight="1" outlineLevel="2" x14ac:dyDescent="0.3">
      <c r="B8574" s="47" t="s">
        <v>2133</v>
      </c>
      <c r="C8574" s="46" t="s">
        <v>112</v>
      </c>
      <c r="D8574" s="46" t="s">
        <v>934</v>
      </c>
      <c r="E8574" s="46" t="s">
        <v>954</v>
      </c>
      <c r="F8574" s="45" t="s">
        <v>953</v>
      </c>
      <c r="G8574" s="26" t="s">
        <v>2136</v>
      </c>
      <c r="H8574" s="30">
        <v>685091</v>
      </c>
      <c r="I8574" s="30">
        <v>685091</v>
      </c>
      <c r="J8574" s="36">
        <f>I8574/H8574</f>
        <v>1</v>
      </c>
      <c r="K8574" s="24"/>
      <c r="L8574" s="24"/>
      <c r="M8574" s="80"/>
    </row>
    <row r="8575" spans="2:13" ht="24.9" customHeight="1" outlineLevel="1" x14ac:dyDescent="0.3">
      <c r="B8575" s="44" t="str">
        <f>B8574</f>
        <v>ASIGNACIONES DIRECTAS (20% DEL SGR)</v>
      </c>
      <c r="C8575" s="43" t="s">
        <v>112</v>
      </c>
      <c r="D8575" s="43" t="s">
        <v>934</v>
      </c>
      <c r="E8575" s="43" t="s">
        <v>954</v>
      </c>
      <c r="F8575" s="42" t="s">
        <v>953</v>
      </c>
      <c r="G8575" s="18" t="s">
        <v>3</v>
      </c>
      <c r="H8575" s="32">
        <f>SUBTOTAL(9,H8574:H8574)</f>
        <v>685091</v>
      </c>
      <c r="I8575" s="32">
        <f>SUBTOTAL(9,I8574:I8574)</f>
        <v>685091</v>
      </c>
      <c r="J8575" s="31">
        <f>SUBTOTAL(9,J8574:J8574)</f>
        <v>1</v>
      </c>
      <c r="K8575" s="14">
        <f>SUBTOTAL(9,K8574:K8574)</f>
        <v>0</v>
      </c>
      <c r="L8575" s="14">
        <f>SUBTOTAL(9,L8572:L8574)</f>
        <v>0</v>
      </c>
      <c r="M8575" s="80">
        <f>SUBTOTAL(9,M8574:M8574)</f>
        <v>0</v>
      </c>
    </row>
    <row r="8576" spans="2:13" ht="24.9" customHeight="1" outlineLevel="2" x14ac:dyDescent="0.3">
      <c r="B8576" s="47" t="s">
        <v>2133</v>
      </c>
      <c r="C8576" s="46" t="s">
        <v>112</v>
      </c>
      <c r="D8576" s="46" t="s">
        <v>934</v>
      </c>
      <c r="E8576" s="46" t="s">
        <v>952</v>
      </c>
      <c r="F8576" s="45" t="s">
        <v>951</v>
      </c>
      <c r="G8576" s="26" t="s">
        <v>0</v>
      </c>
      <c r="H8576" s="30">
        <v>2877146162</v>
      </c>
      <c r="I8576" s="30">
        <v>43037833.789999999</v>
      </c>
      <c r="J8576" s="36">
        <f>I8576/H8576</f>
        <v>1.495851491954895E-2</v>
      </c>
      <c r="K8576" s="30">
        <v>254911045</v>
      </c>
      <c r="L8576" s="30">
        <f>I8576</f>
        <v>43037833.789999999</v>
      </c>
      <c r="M8576" s="80">
        <f>L8576/K8576</f>
        <v>0.16883471561618682</v>
      </c>
    </row>
    <row r="8577" spans="2:13" ht="24.9" customHeight="1" outlineLevel="2" x14ac:dyDescent="0.3">
      <c r="B8577" s="47" t="s">
        <v>2133</v>
      </c>
      <c r="C8577" s="46" t="s">
        <v>112</v>
      </c>
      <c r="D8577" s="46" t="s">
        <v>934</v>
      </c>
      <c r="E8577" s="46" t="s">
        <v>952</v>
      </c>
      <c r="F8577" s="45" t="s">
        <v>951</v>
      </c>
      <c r="G8577" s="26" t="s">
        <v>7</v>
      </c>
      <c r="H8577" s="30">
        <v>-575429232</v>
      </c>
      <c r="I8577" s="24"/>
      <c r="J8577" s="36"/>
      <c r="K8577" s="24"/>
      <c r="L8577" s="24"/>
      <c r="M8577" s="80" t="str">
        <f>IFERROR((Base_actualizacion!$L8572/Base_actualizacion!$K8572)," " )</f>
        <v xml:space="preserve"> </v>
      </c>
    </row>
    <row r="8578" spans="2:13" ht="24.9" customHeight="1" outlineLevel="2" x14ac:dyDescent="0.3">
      <c r="B8578" s="47" t="s">
        <v>2133</v>
      </c>
      <c r="C8578" s="46" t="s">
        <v>112</v>
      </c>
      <c r="D8578" s="46" t="s">
        <v>934</v>
      </c>
      <c r="E8578" s="46" t="s">
        <v>952</v>
      </c>
      <c r="F8578" s="45" t="s">
        <v>951</v>
      </c>
      <c r="G8578" s="26" t="s">
        <v>2136</v>
      </c>
      <c r="H8578" s="30">
        <v>43082545</v>
      </c>
      <c r="I8578" s="30">
        <v>43082545</v>
      </c>
      <c r="J8578" s="36">
        <f>I8578/H8578</f>
        <v>1</v>
      </c>
      <c r="K8578" s="24"/>
      <c r="L8578" s="24"/>
      <c r="M8578" s="80"/>
    </row>
    <row r="8579" spans="2:13" ht="24.9" customHeight="1" outlineLevel="1" x14ac:dyDescent="0.3">
      <c r="B8579" s="44" t="str">
        <f>B8578</f>
        <v>ASIGNACIONES DIRECTAS (20% DEL SGR)</v>
      </c>
      <c r="C8579" s="43" t="s">
        <v>112</v>
      </c>
      <c r="D8579" s="43" t="s">
        <v>934</v>
      </c>
      <c r="E8579" s="43" t="s">
        <v>952</v>
      </c>
      <c r="F8579" s="42" t="s">
        <v>951</v>
      </c>
      <c r="G8579" s="18" t="s">
        <v>3</v>
      </c>
      <c r="H8579" s="32">
        <f>SUBTOTAL(9,H8576:H8578)</f>
        <v>2344799475</v>
      </c>
      <c r="I8579" s="32">
        <f>SUBTOTAL(9,I8576:I8578)</f>
        <v>86120378.789999992</v>
      </c>
      <c r="J8579" s="31">
        <f>SUBTOTAL(9,J8576:J8578)</f>
        <v>1.014958514919549</v>
      </c>
      <c r="K8579" s="14">
        <f>SUBTOTAL(9,K8576:K8578)</f>
        <v>254911045</v>
      </c>
      <c r="L8579" s="14">
        <f>SUBTOTAL(9,L8576:L8578)</f>
        <v>43037833.789999999</v>
      </c>
      <c r="M8579" s="80">
        <f>SUBTOTAL(9,M8576:M8578)</f>
        <v>0.16883471561618682</v>
      </c>
    </row>
    <row r="8580" spans="2:13" ht="24.9" customHeight="1" outlineLevel="2" x14ac:dyDescent="0.3">
      <c r="B8580" s="47" t="s">
        <v>2133</v>
      </c>
      <c r="C8580" s="46" t="s">
        <v>112</v>
      </c>
      <c r="D8580" s="46" t="s">
        <v>934</v>
      </c>
      <c r="E8580" s="46" t="s">
        <v>948</v>
      </c>
      <c r="F8580" s="45" t="s">
        <v>947</v>
      </c>
      <c r="G8580" s="26" t="s">
        <v>0</v>
      </c>
      <c r="H8580" s="30">
        <v>1225383195</v>
      </c>
      <c r="I8580" s="30">
        <v>905587504.63</v>
      </c>
      <c r="J8580" s="36">
        <f>I8580/H8580</f>
        <v>0.73902393008580469</v>
      </c>
      <c r="K8580" s="30">
        <v>109632534</v>
      </c>
      <c r="L8580" s="30">
        <f>I8580</f>
        <v>905587504.63</v>
      </c>
      <c r="M8580" s="80">
        <f>L8580/K8580</f>
        <v>8.260207728392011</v>
      </c>
    </row>
    <row r="8581" spans="2:13" ht="24.9" customHeight="1" outlineLevel="2" x14ac:dyDescent="0.3">
      <c r="B8581" s="47" t="s">
        <v>2133</v>
      </c>
      <c r="C8581" s="46" t="s">
        <v>112</v>
      </c>
      <c r="D8581" s="46" t="s">
        <v>934</v>
      </c>
      <c r="E8581" s="46" t="s">
        <v>948</v>
      </c>
      <c r="F8581" s="45" t="s">
        <v>947</v>
      </c>
      <c r="G8581" s="26" t="s">
        <v>7</v>
      </c>
      <c r="H8581" s="30">
        <v>-245076639</v>
      </c>
      <c r="I8581" s="24"/>
      <c r="J8581" s="36"/>
      <c r="K8581" s="24"/>
      <c r="L8581" s="24"/>
      <c r="M8581" s="80" t="str">
        <f>IFERROR((Base_actualizacion!$L8577/Base_actualizacion!$K8577)," " )</f>
        <v xml:space="preserve"> </v>
      </c>
    </row>
    <row r="8582" spans="2:13" ht="24.9" customHeight="1" outlineLevel="2" x14ac:dyDescent="0.3">
      <c r="B8582" s="47" t="s">
        <v>2133</v>
      </c>
      <c r="C8582" s="46" t="s">
        <v>112</v>
      </c>
      <c r="D8582" s="46" t="s">
        <v>934</v>
      </c>
      <c r="E8582" s="46" t="s">
        <v>948</v>
      </c>
      <c r="F8582" s="45" t="s">
        <v>947</v>
      </c>
      <c r="G8582" s="26" t="s">
        <v>2136</v>
      </c>
      <c r="H8582" s="30">
        <v>28417047</v>
      </c>
      <c r="I8582" s="30">
        <v>28417047</v>
      </c>
      <c r="J8582" s="36">
        <f>I8582/H8582</f>
        <v>1</v>
      </c>
      <c r="K8582" s="24"/>
      <c r="L8582" s="24"/>
      <c r="M8582" s="80"/>
    </row>
    <row r="8583" spans="2:13" ht="24.9" customHeight="1" outlineLevel="1" x14ac:dyDescent="0.3">
      <c r="B8583" s="44" t="str">
        <f>B8582</f>
        <v>ASIGNACIONES DIRECTAS (20% DEL SGR)</v>
      </c>
      <c r="C8583" s="43" t="s">
        <v>112</v>
      </c>
      <c r="D8583" s="43" t="s">
        <v>934</v>
      </c>
      <c r="E8583" s="43" t="s">
        <v>948</v>
      </c>
      <c r="F8583" s="42" t="s">
        <v>947</v>
      </c>
      <c r="G8583" s="18" t="s">
        <v>3</v>
      </c>
      <c r="H8583" s="32">
        <f>SUBTOTAL(9,H8580:H8582)</f>
        <v>1008723603</v>
      </c>
      <c r="I8583" s="32">
        <f>SUBTOTAL(9,I8580:I8582)</f>
        <v>934004551.63</v>
      </c>
      <c r="J8583" s="31">
        <f>SUBTOTAL(9,J8580:J8582)</f>
        <v>1.7390239300858048</v>
      </c>
      <c r="K8583" s="14">
        <f>SUBTOTAL(9,K8580:K8582)</f>
        <v>109632534</v>
      </c>
      <c r="L8583" s="14">
        <f>SUBTOTAL(9,L8580:L8582)</f>
        <v>905587504.63</v>
      </c>
      <c r="M8583" s="80">
        <f>SUBTOTAL(9,M8580:M8582)</f>
        <v>8.260207728392011</v>
      </c>
    </row>
    <row r="8584" spans="2:13" ht="24.9" customHeight="1" outlineLevel="2" x14ac:dyDescent="0.3">
      <c r="B8584" s="47" t="s">
        <v>2133</v>
      </c>
      <c r="C8584" s="46" t="s">
        <v>112</v>
      </c>
      <c r="D8584" s="46" t="s">
        <v>934</v>
      </c>
      <c r="E8584" s="46" t="s">
        <v>2096</v>
      </c>
      <c r="F8584" s="45" t="s">
        <v>2095</v>
      </c>
      <c r="G8584" s="26" t="s">
        <v>0</v>
      </c>
      <c r="H8584" s="30">
        <v>464276157</v>
      </c>
      <c r="I8584" s="30">
        <v>120658976.41</v>
      </c>
      <c r="J8584" s="36">
        <f>I8584/H8584</f>
        <v>0.25988622200558104</v>
      </c>
      <c r="K8584" s="30">
        <v>41565481</v>
      </c>
      <c r="L8584" s="30">
        <f>I8584</f>
        <v>120658976.41</v>
      </c>
      <c r="M8584" s="80">
        <f>L8584/K8584</f>
        <v>2.9028649135565159</v>
      </c>
    </row>
    <row r="8585" spans="2:13" ht="24.9" customHeight="1" outlineLevel="2" x14ac:dyDescent="0.3">
      <c r="B8585" s="47" t="s">
        <v>2133</v>
      </c>
      <c r="C8585" s="46" t="s">
        <v>112</v>
      </c>
      <c r="D8585" s="46" t="s">
        <v>934</v>
      </c>
      <c r="E8585" s="46" t="s">
        <v>2096</v>
      </c>
      <c r="F8585" s="45" t="s">
        <v>2095</v>
      </c>
      <c r="G8585" s="26" t="s">
        <v>7</v>
      </c>
      <c r="H8585" s="30">
        <v>-92855231</v>
      </c>
      <c r="I8585" s="24"/>
      <c r="J8585" s="36"/>
      <c r="K8585" s="24"/>
      <c r="L8585" s="24"/>
      <c r="M8585" s="80" t="str">
        <f>IFERROR((Base_actualizacion!$L8581/Base_actualizacion!$K8581)," " )</f>
        <v xml:space="preserve"> </v>
      </c>
    </row>
    <row r="8586" spans="2:13" ht="24.9" customHeight="1" outlineLevel="2" x14ac:dyDescent="0.3">
      <c r="B8586" s="47" t="s">
        <v>2133</v>
      </c>
      <c r="C8586" s="46" t="s">
        <v>112</v>
      </c>
      <c r="D8586" s="46" t="s">
        <v>934</v>
      </c>
      <c r="E8586" s="46" t="s">
        <v>2096</v>
      </c>
      <c r="F8586" s="45" t="s">
        <v>2095</v>
      </c>
      <c r="G8586" s="26" t="s">
        <v>2136</v>
      </c>
      <c r="H8586" s="30">
        <v>34634664</v>
      </c>
      <c r="I8586" s="30">
        <v>34634664</v>
      </c>
      <c r="J8586" s="36">
        <f>I8586/H8586</f>
        <v>1</v>
      </c>
      <c r="K8586" s="24"/>
      <c r="L8586" s="24"/>
      <c r="M8586" s="80"/>
    </row>
    <row r="8587" spans="2:13" ht="24.9" customHeight="1" outlineLevel="1" x14ac:dyDescent="0.3">
      <c r="B8587" s="44" t="str">
        <f>B8586</f>
        <v>ASIGNACIONES DIRECTAS (20% DEL SGR)</v>
      </c>
      <c r="C8587" s="43" t="s">
        <v>112</v>
      </c>
      <c r="D8587" s="43" t="s">
        <v>934</v>
      </c>
      <c r="E8587" s="43" t="s">
        <v>2096</v>
      </c>
      <c r="F8587" s="42" t="s">
        <v>2095</v>
      </c>
      <c r="G8587" s="18" t="s">
        <v>3</v>
      </c>
      <c r="H8587" s="32">
        <f>SUBTOTAL(9,H8584:H8586)</f>
        <v>406055590</v>
      </c>
      <c r="I8587" s="32">
        <f>SUBTOTAL(9,I8584:I8586)</f>
        <v>155293640.41</v>
      </c>
      <c r="J8587" s="31">
        <f>SUBTOTAL(9,J8584:J8586)</f>
        <v>1.2598862220055811</v>
      </c>
      <c r="K8587" s="14">
        <f>SUBTOTAL(9,K8584:K8586)</f>
        <v>41565481</v>
      </c>
      <c r="L8587" s="14">
        <f>SUBTOTAL(9,L8584:L8586)</f>
        <v>120658976.41</v>
      </c>
      <c r="M8587" s="80">
        <f>SUBTOTAL(9,M8584:M8586)</f>
        <v>2.9028649135565159</v>
      </c>
    </row>
    <row r="8588" spans="2:13" ht="24.9" customHeight="1" outlineLevel="2" x14ac:dyDescent="0.3">
      <c r="B8588" s="47" t="s">
        <v>2133</v>
      </c>
      <c r="C8588" s="46" t="s">
        <v>112</v>
      </c>
      <c r="D8588" s="46" t="s">
        <v>934</v>
      </c>
      <c r="E8588" s="46" t="s">
        <v>2094</v>
      </c>
      <c r="F8588" s="45" t="s">
        <v>2093</v>
      </c>
      <c r="G8588" s="26" t="s">
        <v>0</v>
      </c>
      <c r="H8588" s="30">
        <v>152177</v>
      </c>
      <c r="I8588" s="30">
        <v>54548.34</v>
      </c>
      <c r="J8588" s="36">
        <f>I8588/H8588</f>
        <v>0.35845324851981569</v>
      </c>
      <c r="K8588" s="30">
        <v>13560</v>
      </c>
      <c r="L8588" s="30">
        <f>I8588</f>
        <v>54548.34</v>
      </c>
      <c r="M8588" s="80">
        <f>L8588/K8588</f>
        <v>4.0227389380530969</v>
      </c>
    </row>
    <row r="8589" spans="2:13" ht="24.9" customHeight="1" outlineLevel="2" x14ac:dyDescent="0.3">
      <c r="B8589" s="47" t="s">
        <v>2133</v>
      </c>
      <c r="C8589" s="46" t="s">
        <v>112</v>
      </c>
      <c r="D8589" s="46" t="s">
        <v>934</v>
      </c>
      <c r="E8589" s="46" t="s">
        <v>2094</v>
      </c>
      <c r="F8589" s="45" t="s">
        <v>2093</v>
      </c>
      <c r="G8589" s="26" t="s">
        <v>7</v>
      </c>
      <c r="H8589" s="30">
        <v>-30435</v>
      </c>
      <c r="I8589" s="24"/>
      <c r="J8589" s="36"/>
      <c r="K8589" s="24"/>
      <c r="L8589" s="24"/>
      <c r="M8589" s="80" t="str">
        <f>IFERROR((Base_actualizacion!$L8585/Base_actualizacion!$K8585)," " )</f>
        <v xml:space="preserve"> </v>
      </c>
    </row>
    <row r="8590" spans="2:13" ht="24.9" customHeight="1" outlineLevel="2" x14ac:dyDescent="0.3">
      <c r="B8590" s="47" t="s">
        <v>2133</v>
      </c>
      <c r="C8590" s="46" t="s">
        <v>112</v>
      </c>
      <c r="D8590" s="46" t="s">
        <v>934</v>
      </c>
      <c r="E8590" s="46" t="s">
        <v>2094</v>
      </c>
      <c r="F8590" s="45" t="s">
        <v>2093</v>
      </c>
      <c r="G8590" s="26" t="s">
        <v>2136</v>
      </c>
      <c r="H8590" s="30">
        <v>40955273</v>
      </c>
      <c r="I8590" s="30">
        <v>40955273</v>
      </c>
      <c r="J8590" s="36">
        <f>I8590/H8590</f>
        <v>1</v>
      </c>
      <c r="K8590" s="24"/>
      <c r="L8590" s="24"/>
      <c r="M8590" s="80"/>
    </row>
    <row r="8591" spans="2:13" ht="24.9" customHeight="1" outlineLevel="1" x14ac:dyDescent="0.3">
      <c r="B8591" s="44" t="str">
        <f>B8590</f>
        <v>ASIGNACIONES DIRECTAS (20% DEL SGR)</v>
      </c>
      <c r="C8591" s="43" t="s">
        <v>112</v>
      </c>
      <c r="D8591" s="43" t="s">
        <v>934</v>
      </c>
      <c r="E8591" s="43" t="s">
        <v>2094</v>
      </c>
      <c r="F8591" s="42" t="s">
        <v>2093</v>
      </c>
      <c r="G8591" s="18" t="s">
        <v>3</v>
      </c>
      <c r="H8591" s="32">
        <f>SUBTOTAL(9,H8588:H8590)</f>
        <v>41077015</v>
      </c>
      <c r="I8591" s="32">
        <f>SUBTOTAL(9,I8588:I8590)</f>
        <v>41009821.340000004</v>
      </c>
      <c r="J8591" s="31">
        <f>SUBTOTAL(9,J8588:J8590)</f>
        <v>1.3584532485198157</v>
      </c>
      <c r="K8591" s="14">
        <f>SUBTOTAL(9,K8588:K8590)</f>
        <v>13560</v>
      </c>
      <c r="L8591" s="14">
        <f>SUBTOTAL(9,L8588:L8590)</f>
        <v>54548.34</v>
      </c>
      <c r="M8591" s="80">
        <f>SUBTOTAL(9,M8588:M8590)</f>
        <v>4.0227389380530969</v>
      </c>
    </row>
    <row r="8592" spans="2:13" ht="24.9" customHeight="1" outlineLevel="2" x14ac:dyDescent="0.3">
      <c r="B8592" s="47" t="s">
        <v>2133</v>
      </c>
      <c r="C8592" s="46" t="s">
        <v>112</v>
      </c>
      <c r="D8592" s="46" t="s">
        <v>934</v>
      </c>
      <c r="E8592" s="46" t="s">
        <v>2092</v>
      </c>
      <c r="F8592" s="45" t="s">
        <v>2091</v>
      </c>
      <c r="G8592" s="26" t="s">
        <v>0</v>
      </c>
      <c r="H8592" s="30">
        <v>84927800</v>
      </c>
      <c r="I8592" s="30">
        <v>84927800</v>
      </c>
      <c r="J8592" s="36">
        <f>I8592/H8592</f>
        <v>1</v>
      </c>
      <c r="K8592" s="30">
        <v>7591783</v>
      </c>
      <c r="L8592" s="30">
        <f>I8592</f>
        <v>84927800</v>
      </c>
      <c r="M8592" s="80">
        <f>L8592/K8592</f>
        <v>11.186805523814366</v>
      </c>
    </row>
    <row r="8593" spans="2:13" ht="24.9" customHeight="1" outlineLevel="2" x14ac:dyDescent="0.3">
      <c r="B8593" s="47" t="s">
        <v>2133</v>
      </c>
      <c r="C8593" s="46" t="s">
        <v>112</v>
      </c>
      <c r="D8593" s="46" t="s">
        <v>934</v>
      </c>
      <c r="E8593" s="46" t="s">
        <v>2092</v>
      </c>
      <c r="F8593" s="45" t="s">
        <v>2091</v>
      </c>
      <c r="G8593" s="26" t="s">
        <v>7</v>
      </c>
      <c r="H8593" s="30">
        <v>-16985560</v>
      </c>
      <c r="I8593" s="24"/>
      <c r="J8593" s="36"/>
      <c r="K8593" s="24"/>
      <c r="L8593" s="24"/>
      <c r="M8593" s="80" t="str">
        <f>IFERROR((Base_actualizacion!$L8589/Base_actualizacion!$K8589)," " )</f>
        <v xml:space="preserve"> </v>
      </c>
    </row>
    <row r="8594" spans="2:13" ht="24.9" customHeight="1" outlineLevel="2" x14ac:dyDescent="0.3">
      <c r="B8594" s="47" t="s">
        <v>2133</v>
      </c>
      <c r="C8594" s="46" t="s">
        <v>112</v>
      </c>
      <c r="D8594" s="46" t="s">
        <v>934</v>
      </c>
      <c r="E8594" s="46" t="s">
        <v>2092</v>
      </c>
      <c r="F8594" s="45" t="s">
        <v>2091</v>
      </c>
      <c r="G8594" s="26" t="s">
        <v>2136</v>
      </c>
      <c r="H8594" s="30">
        <v>25360541</v>
      </c>
      <c r="I8594" s="30">
        <v>25360541</v>
      </c>
      <c r="J8594" s="36">
        <f>I8594/H8594</f>
        <v>1</v>
      </c>
      <c r="K8594" s="24"/>
      <c r="L8594" s="24"/>
      <c r="M8594" s="80"/>
    </row>
    <row r="8595" spans="2:13" ht="24.9" customHeight="1" outlineLevel="1" x14ac:dyDescent="0.3">
      <c r="B8595" s="44" t="str">
        <f>B8594</f>
        <v>ASIGNACIONES DIRECTAS (20% DEL SGR)</v>
      </c>
      <c r="C8595" s="43" t="s">
        <v>112</v>
      </c>
      <c r="D8595" s="43" t="s">
        <v>934</v>
      </c>
      <c r="E8595" s="43" t="s">
        <v>2092</v>
      </c>
      <c r="F8595" s="42" t="s">
        <v>2091</v>
      </c>
      <c r="G8595" s="18" t="s">
        <v>3</v>
      </c>
      <c r="H8595" s="32">
        <f>SUBTOTAL(9,H8592:H8594)</f>
        <v>93302781</v>
      </c>
      <c r="I8595" s="32">
        <f>SUBTOTAL(9,I8592:I8594)</f>
        <v>110288341</v>
      </c>
      <c r="J8595" s="31">
        <f>SUBTOTAL(9,J8592:J8594)</f>
        <v>2</v>
      </c>
      <c r="K8595" s="14">
        <f>SUBTOTAL(9,K8592:K8594)</f>
        <v>7591783</v>
      </c>
      <c r="L8595" s="14">
        <f>SUBTOTAL(9,L8592:L8594)</f>
        <v>84927800</v>
      </c>
      <c r="M8595" s="80">
        <f>SUBTOTAL(9,M8592:M8594)</f>
        <v>11.186805523814366</v>
      </c>
    </row>
    <row r="8596" spans="2:13" ht="24.9" customHeight="1" outlineLevel="2" x14ac:dyDescent="0.3">
      <c r="B8596" s="47" t="s">
        <v>2133</v>
      </c>
      <c r="C8596" s="46" t="s">
        <v>112</v>
      </c>
      <c r="D8596" s="46" t="s">
        <v>934</v>
      </c>
      <c r="E8596" s="46" t="s">
        <v>946</v>
      </c>
      <c r="F8596" s="45" t="s">
        <v>945</v>
      </c>
      <c r="G8596" s="26" t="s">
        <v>0</v>
      </c>
      <c r="H8596" s="30">
        <v>2526391751</v>
      </c>
      <c r="I8596" s="30">
        <v>73242607.549999997</v>
      </c>
      <c r="J8596" s="36">
        <f>I8596/H8596</f>
        <v>2.8990993784320664E-2</v>
      </c>
      <c r="K8596" s="30">
        <v>224209810</v>
      </c>
      <c r="L8596" s="30">
        <f>I8596</f>
        <v>73242607.549999997</v>
      </c>
      <c r="M8596" s="80">
        <f>L8596/K8596</f>
        <v>0.32666995056995946</v>
      </c>
    </row>
    <row r="8597" spans="2:13" ht="24.9" customHeight="1" outlineLevel="2" x14ac:dyDescent="0.3">
      <c r="B8597" s="47" t="s">
        <v>2133</v>
      </c>
      <c r="C8597" s="46" t="s">
        <v>112</v>
      </c>
      <c r="D8597" s="46" t="s">
        <v>934</v>
      </c>
      <c r="E8597" s="46" t="s">
        <v>946</v>
      </c>
      <c r="F8597" s="45" t="s">
        <v>945</v>
      </c>
      <c r="G8597" s="26" t="s">
        <v>7</v>
      </c>
      <c r="H8597" s="30">
        <v>-505278350</v>
      </c>
      <c r="I8597" s="24"/>
      <c r="J8597" s="36"/>
      <c r="K8597" s="24"/>
      <c r="L8597" s="24"/>
      <c r="M8597" s="80" t="str">
        <f>IFERROR((Base_actualizacion!$L8593/Base_actualizacion!$K8593)," " )</f>
        <v xml:space="preserve"> </v>
      </c>
    </row>
    <row r="8598" spans="2:13" ht="24.9" customHeight="1" outlineLevel="2" x14ac:dyDescent="0.3">
      <c r="B8598" s="47" t="s">
        <v>2133</v>
      </c>
      <c r="C8598" s="46" t="s">
        <v>112</v>
      </c>
      <c r="D8598" s="46" t="s">
        <v>934</v>
      </c>
      <c r="E8598" s="46" t="s">
        <v>946</v>
      </c>
      <c r="F8598" s="45" t="s">
        <v>945</v>
      </c>
      <c r="G8598" s="26" t="s">
        <v>2136</v>
      </c>
      <c r="H8598" s="30">
        <v>182847013</v>
      </c>
      <c r="I8598" s="30">
        <v>182847013</v>
      </c>
      <c r="J8598" s="36">
        <f>I8598/H8598</f>
        <v>1</v>
      </c>
      <c r="K8598" s="24"/>
      <c r="L8598" s="24"/>
      <c r="M8598" s="80"/>
    </row>
    <row r="8599" spans="2:13" ht="24.9" customHeight="1" outlineLevel="1" x14ac:dyDescent="0.3">
      <c r="B8599" s="44" t="str">
        <f>B8598</f>
        <v>ASIGNACIONES DIRECTAS (20% DEL SGR)</v>
      </c>
      <c r="C8599" s="43" t="s">
        <v>112</v>
      </c>
      <c r="D8599" s="43" t="s">
        <v>934</v>
      </c>
      <c r="E8599" s="43" t="s">
        <v>946</v>
      </c>
      <c r="F8599" s="42" t="s">
        <v>945</v>
      </c>
      <c r="G8599" s="18" t="s">
        <v>3</v>
      </c>
      <c r="H8599" s="32">
        <f>SUBTOTAL(9,H8596:H8598)</f>
        <v>2203960414</v>
      </c>
      <c r="I8599" s="32">
        <f>SUBTOTAL(9,I8596:I8598)</f>
        <v>256089620.55000001</v>
      </c>
      <c r="J8599" s="31">
        <f>SUBTOTAL(9,J8596:J8598)</f>
        <v>1.0289909937843207</v>
      </c>
      <c r="K8599" s="14">
        <f>SUBTOTAL(9,K8596:K8598)</f>
        <v>224209810</v>
      </c>
      <c r="L8599" s="14">
        <f>SUBTOTAL(9,L8596:L8598)</f>
        <v>73242607.549999997</v>
      </c>
      <c r="M8599" s="80">
        <f>SUBTOTAL(9,M8596:M8598)</f>
        <v>0.32666995056995946</v>
      </c>
    </row>
    <row r="8600" spans="2:13" ht="24.9" customHeight="1" outlineLevel="2" x14ac:dyDescent="0.3">
      <c r="B8600" s="47" t="s">
        <v>2133</v>
      </c>
      <c r="C8600" s="46" t="s">
        <v>112</v>
      </c>
      <c r="D8600" s="46" t="s">
        <v>934</v>
      </c>
      <c r="E8600" s="46" t="s">
        <v>944</v>
      </c>
      <c r="F8600" s="45" t="s">
        <v>943</v>
      </c>
      <c r="G8600" s="26" t="s">
        <v>0</v>
      </c>
      <c r="H8600" s="30">
        <v>297899</v>
      </c>
      <c r="I8600" s="30">
        <v>0</v>
      </c>
      <c r="J8600" s="36">
        <f>I8600/H8600</f>
        <v>0</v>
      </c>
      <c r="K8600" s="30">
        <v>26669</v>
      </c>
      <c r="L8600" s="30">
        <f>I8600</f>
        <v>0</v>
      </c>
      <c r="M8600" s="80">
        <f>L8600/K8600</f>
        <v>0</v>
      </c>
    </row>
    <row r="8601" spans="2:13" ht="24.9" customHeight="1" outlineLevel="2" x14ac:dyDescent="0.3">
      <c r="B8601" s="47" t="s">
        <v>2133</v>
      </c>
      <c r="C8601" s="46" t="s">
        <v>112</v>
      </c>
      <c r="D8601" s="46" t="s">
        <v>934</v>
      </c>
      <c r="E8601" s="46" t="s">
        <v>944</v>
      </c>
      <c r="F8601" s="45" t="s">
        <v>943</v>
      </c>
      <c r="G8601" s="26" t="s">
        <v>7</v>
      </c>
      <c r="H8601" s="30">
        <v>-59580</v>
      </c>
      <c r="I8601" s="24"/>
      <c r="J8601" s="36"/>
      <c r="K8601" s="24"/>
      <c r="L8601" s="24"/>
      <c r="M8601" s="80" t="str">
        <f>IFERROR((Base_actualizacion!$L8597/Base_actualizacion!$K8597)," " )</f>
        <v xml:space="preserve"> </v>
      </c>
    </row>
    <row r="8602" spans="2:13" ht="24.9" customHeight="1" outlineLevel="2" x14ac:dyDescent="0.3">
      <c r="B8602" s="47" t="s">
        <v>2133</v>
      </c>
      <c r="C8602" s="46" t="s">
        <v>112</v>
      </c>
      <c r="D8602" s="46" t="s">
        <v>934</v>
      </c>
      <c r="E8602" s="46" t="s">
        <v>944</v>
      </c>
      <c r="F8602" s="45" t="s">
        <v>943</v>
      </c>
      <c r="G8602" s="26" t="s">
        <v>2136</v>
      </c>
      <c r="H8602" s="30">
        <v>18082</v>
      </c>
      <c r="I8602" s="30">
        <v>18082</v>
      </c>
      <c r="J8602" s="36">
        <f>I8602/H8602</f>
        <v>1</v>
      </c>
      <c r="K8602" s="24"/>
      <c r="L8602" s="24"/>
      <c r="M8602" s="80"/>
    </row>
    <row r="8603" spans="2:13" ht="24.9" customHeight="1" outlineLevel="1" x14ac:dyDescent="0.3">
      <c r="B8603" s="44" t="str">
        <f>B8602</f>
        <v>ASIGNACIONES DIRECTAS (20% DEL SGR)</v>
      </c>
      <c r="C8603" s="43" t="s">
        <v>112</v>
      </c>
      <c r="D8603" s="43" t="s">
        <v>934</v>
      </c>
      <c r="E8603" s="43" t="s">
        <v>944</v>
      </c>
      <c r="F8603" s="42" t="s">
        <v>943</v>
      </c>
      <c r="G8603" s="18" t="s">
        <v>3</v>
      </c>
      <c r="H8603" s="32">
        <f>SUBTOTAL(9,H8600:H8602)</f>
        <v>256401</v>
      </c>
      <c r="I8603" s="32">
        <f>SUBTOTAL(9,I8600:I8602)</f>
        <v>18082</v>
      </c>
      <c r="J8603" s="31">
        <f>SUBTOTAL(9,J8600:J8602)</f>
        <v>1</v>
      </c>
      <c r="K8603" s="14">
        <f>SUBTOTAL(9,K8600:K8602)</f>
        <v>26669</v>
      </c>
      <c r="L8603" s="14">
        <f>SUBTOTAL(9,L8600:L8602)</f>
        <v>0</v>
      </c>
      <c r="M8603" s="80">
        <f>SUBTOTAL(9,M8600:M8602)</f>
        <v>0</v>
      </c>
    </row>
    <row r="8604" spans="2:13" ht="24.9" customHeight="1" outlineLevel="2" x14ac:dyDescent="0.3">
      <c r="B8604" s="47" t="s">
        <v>2133</v>
      </c>
      <c r="C8604" s="46" t="s">
        <v>112</v>
      </c>
      <c r="D8604" s="46" t="s">
        <v>934</v>
      </c>
      <c r="E8604" s="46" t="s">
        <v>2090</v>
      </c>
      <c r="F8604" s="45" t="s">
        <v>2089</v>
      </c>
      <c r="G8604" s="26" t="s">
        <v>0</v>
      </c>
      <c r="H8604" s="30">
        <v>38158980</v>
      </c>
      <c r="I8604" s="30">
        <v>2967707.79</v>
      </c>
      <c r="J8604" s="36">
        <f>I8604/H8604</f>
        <v>7.7772199099661474E-2</v>
      </c>
      <c r="K8604" s="30">
        <v>3406242</v>
      </c>
      <c r="L8604" s="30">
        <f>I8604</f>
        <v>2967707.79</v>
      </c>
      <c r="M8604" s="80">
        <f>L8604/K8604</f>
        <v>0.87125570937120733</v>
      </c>
    </row>
    <row r="8605" spans="2:13" ht="24.9" customHeight="1" outlineLevel="2" x14ac:dyDescent="0.3">
      <c r="B8605" s="47" t="s">
        <v>2133</v>
      </c>
      <c r="C8605" s="46" t="s">
        <v>112</v>
      </c>
      <c r="D8605" s="46" t="s">
        <v>934</v>
      </c>
      <c r="E8605" s="46" t="s">
        <v>2090</v>
      </c>
      <c r="F8605" s="45" t="s">
        <v>2089</v>
      </c>
      <c r="G8605" s="26" t="s">
        <v>7</v>
      </c>
      <c r="H8605" s="30">
        <v>-7631796</v>
      </c>
      <c r="I8605" s="24"/>
      <c r="J8605" s="36"/>
      <c r="K8605" s="24"/>
      <c r="L8605" s="24"/>
      <c r="M8605" s="80" t="str">
        <f>IFERROR((Base_actualizacion!$L8601/Base_actualizacion!$K8601)," " )</f>
        <v xml:space="preserve"> </v>
      </c>
    </row>
    <row r="8606" spans="2:13" ht="24.9" customHeight="1" outlineLevel="2" x14ac:dyDescent="0.3">
      <c r="B8606" s="47" t="s">
        <v>2133</v>
      </c>
      <c r="C8606" s="46" t="s">
        <v>112</v>
      </c>
      <c r="D8606" s="46" t="s">
        <v>934</v>
      </c>
      <c r="E8606" s="46" t="s">
        <v>2090</v>
      </c>
      <c r="F8606" s="45" t="s">
        <v>2089</v>
      </c>
      <c r="G8606" s="26" t="s">
        <v>2136</v>
      </c>
      <c r="H8606" s="30">
        <v>2829066</v>
      </c>
      <c r="I8606" s="30">
        <v>2829066</v>
      </c>
      <c r="J8606" s="36">
        <f>I8606/H8606</f>
        <v>1</v>
      </c>
      <c r="K8606" s="24"/>
      <c r="L8606" s="24"/>
      <c r="M8606" s="80"/>
    </row>
    <row r="8607" spans="2:13" ht="24.9" customHeight="1" outlineLevel="1" x14ac:dyDescent="0.3">
      <c r="B8607" s="44" t="str">
        <f>B8606</f>
        <v>ASIGNACIONES DIRECTAS (20% DEL SGR)</v>
      </c>
      <c r="C8607" s="43" t="s">
        <v>112</v>
      </c>
      <c r="D8607" s="43" t="s">
        <v>934</v>
      </c>
      <c r="E8607" s="43" t="s">
        <v>2090</v>
      </c>
      <c r="F8607" s="42" t="s">
        <v>2089</v>
      </c>
      <c r="G8607" s="18" t="s">
        <v>3</v>
      </c>
      <c r="H8607" s="32">
        <f>SUBTOTAL(9,H8604:H8606)</f>
        <v>33356250</v>
      </c>
      <c r="I8607" s="32">
        <f>SUBTOTAL(9,I8604:I8606)</f>
        <v>5796773.79</v>
      </c>
      <c r="J8607" s="31">
        <f>SUBTOTAL(9,J8604:J8606)</f>
        <v>1.0777721990996614</v>
      </c>
      <c r="K8607" s="14">
        <f>SUBTOTAL(9,K8604:K8606)</f>
        <v>3406242</v>
      </c>
      <c r="L8607" s="14">
        <f>SUBTOTAL(9,L8604:L8606)</f>
        <v>2967707.79</v>
      </c>
      <c r="M8607" s="80">
        <f>SUBTOTAL(9,M8604:M8606)</f>
        <v>0.87125570937120733</v>
      </c>
    </row>
    <row r="8608" spans="2:13" ht="24.9" customHeight="1" outlineLevel="2" x14ac:dyDescent="0.3">
      <c r="B8608" s="47" t="s">
        <v>2133</v>
      </c>
      <c r="C8608" s="46" t="s">
        <v>112</v>
      </c>
      <c r="D8608" s="46" t="s">
        <v>934</v>
      </c>
      <c r="E8608" s="46" t="s">
        <v>2088</v>
      </c>
      <c r="F8608" s="45" t="s">
        <v>2087</v>
      </c>
      <c r="G8608" s="26" t="s">
        <v>0</v>
      </c>
      <c r="H8608" s="30">
        <v>277334484</v>
      </c>
      <c r="I8608" s="30">
        <v>1831816.16</v>
      </c>
      <c r="J8608" s="36">
        <f>I8608/H8608</f>
        <v>6.6050789414272768E-3</v>
      </c>
      <c r="K8608" s="30">
        <v>24829060</v>
      </c>
      <c r="L8608" s="30">
        <f>I8608</f>
        <v>1831816.16</v>
      </c>
      <c r="M8608" s="80">
        <f>L8608/K8608</f>
        <v>7.3777104731310814E-2</v>
      </c>
    </row>
    <row r="8609" spans="2:13" ht="24.9" customHeight="1" outlineLevel="2" x14ac:dyDescent="0.3">
      <c r="B8609" s="47" t="s">
        <v>2133</v>
      </c>
      <c r="C8609" s="46" t="s">
        <v>112</v>
      </c>
      <c r="D8609" s="46" t="s">
        <v>934</v>
      </c>
      <c r="E8609" s="46" t="s">
        <v>2088</v>
      </c>
      <c r="F8609" s="45" t="s">
        <v>2087</v>
      </c>
      <c r="G8609" s="26" t="s">
        <v>7</v>
      </c>
      <c r="H8609" s="30">
        <v>-55466897</v>
      </c>
      <c r="I8609" s="24"/>
      <c r="J8609" s="36"/>
      <c r="K8609" s="24"/>
      <c r="L8609" s="24"/>
      <c r="M8609" s="80" t="str">
        <f>IFERROR((Base_actualizacion!$L8605/Base_actualizacion!$K8605)," " )</f>
        <v xml:space="preserve"> </v>
      </c>
    </row>
    <row r="8610" spans="2:13" ht="24.9" customHeight="1" outlineLevel="2" x14ac:dyDescent="0.3">
      <c r="B8610" s="47" t="s">
        <v>2133</v>
      </c>
      <c r="C8610" s="46" t="s">
        <v>112</v>
      </c>
      <c r="D8610" s="46" t="s">
        <v>934</v>
      </c>
      <c r="E8610" s="46" t="s">
        <v>2088</v>
      </c>
      <c r="F8610" s="45" t="s">
        <v>2087</v>
      </c>
      <c r="G8610" s="26" t="s">
        <v>13</v>
      </c>
      <c r="H8610" s="30">
        <v>568572065</v>
      </c>
      <c r="I8610" s="30">
        <v>568572065</v>
      </c>
      <c r="J8610" s="36">
        <f>H8610/I8610</f>
        <v>1</v>
      </c>
      <c r="K8610" s="24"/>
      <c r="L8610" s="24"/>
      <c r="M8610" s="80"/>
    </row>
    <row r="8611" spans="2:13" ht="24.9" customHeight="1" outlineLevel="2" x14ac:dyDescent="0.3">
      <c r="B8611" s="47" t="s">
        <v>2133</v>
      </c>
      <c r="C8611" s="46" t="s">
        <v>112</v>
      </c>
      <c r="D8611" s="46" t="s">
        <v>934</v>
      </c>
      <c r="E8611" s="46" t="s">
        <v>2088</v>
      </c>
      <c r="F8611" s="45" t="s">
        <v>2087</v>
      </c>
      <c r="G8611" s="26" t="s">
        <v>2136</v>
      </c>
      <c r="H8611" s="30">
        <v>43390218</v>
      </c>
      <c r="I8611" s="30">
        <v>43390218</v>
      </c>
      <c r="J8611" s="36">
        <f>I8611/H8611</f>
        <v>1</v>
      </c>
      <c r="K8611" s="24"/>
      <c r="L8611" s="24"/>
      <c r="M8611" s="80"/>
    </row>
    <row r="8612" spans="2:13" ht="24.9" customHeight="1" outlineLevel="1" x14ac:dyDescent="0.3">
      <c r="B8612" s="44" t="str">
        <f>B8611</f>
        <v>ASIGNACIONES DIRECTAS (20% DEL SGR)</v>
      </c>
      <c r="C8612" s="43" t="s">
        <v>112</v>
      </c>
      <c r="D8612" s="43" t="s">
        <v>934</v>
      </c>
      <c r="E8612" s="43" t="s">
        <v>2088</v>
      </c>
      <c r="F8612" s="42" t="s">
        <v>2087</v>
      </c>
      <c r="G8612" s="18" t="s">
        <v>3</v>
      </c>
      <c r="H8612" s="32">
        <f>SUBTOTAL(9,H8608:H8611)</f>
        <v>833829870</v>
      </c>
      <c r="I8612" s="32">
        <f>SUBTOTAL(9,I8608:I8611)</f>
        <v>613794099.15999997</v>
      </c>
      <c r="J8612" s="31">
        <f>SUBTOTAL(9,J8608:J8611)</f>
        <v>2.0066050789414271</v>
      </c>
      <c r="K8612" s="14">
        <f>SUBTOTAL(9,K8608:K8611)</f>
        <v>24829060</v>
      </c>
      <c r="L8612" s="14">
        <f>SUBTOTAL(9,L8609:L8611)</f>
        <v>0</v>
      </c>
      <c r="M8612" s="80">
        <f>SUBTOTAL(9,M8608:M8611)</f>
        <v>7.3777104731310814E-2</v>
      </c>
    </row>
    <row r="8613" spans="2:13" ht="24.9" customHeight="1" outlineLevel="2" x14ac:dyDescent="0.3">
      <c r="B8613" s="47" t="s">
        <v>2133</v>
      </c>
      <c r="C8613" s="46" t="s">
        <v>112</v>
      </c>
      <c r="D8613" s="46" t="s">
        <v>934</v>
      </c>
      <c r="E8613" s="46" t="s">
        <v>942</v>
      </c>
      <c r="F8613" s="45" t="s">
        <v>941</v>
      </c>
      <c r="G8613" s="26" t="s">
        <v>2136</v>
      </c>
      <c r="H8613" s="30">
        <v>24848304</v>
      </c>
      <c r="I8613" s="30">
        <v>24848304</v>
      </c>
      <c r="J8613" s="36">
        <f>I8613/H8613</f>
        <v>1</v>
      </c>
      <c r="K8613" s="24"/>
      <c r="L8613" s="24"/>
      <c r="M8613" s="80"/>
    </row>
    <row r="8614" spans="2:13" ht="24.9" customHeight="1" outlineLevel="1" x14ac:dyDescent="0.3">
      <c r="B8614" s="44" t="str">
        <f>B8613</f>
        <v>ASIGNACIONES DIRECTAS (20% DEL SGR)</v>
      </c>
      <c r="C8614" s="43" t="s">
        <v>112</v>
      </c>
      <c r="D8614" s="43" t="s">
        <v>934</v>
      </c>
      <c r="E8614" s="43" t="s">
        <v>942</v>
      </c>
      <c r="F8614" s="42" t="s">
        <v>941</v>
      </c>
      <c r="G8614" s="18" t="s">
        <v>3</v>
      </c>
      <c r="H8614" s="32">
        <f>SUBTOTAL(9,H8613:H8613)</f>
        <v>24848304</v>
      </c>
      <c r="I8614" s="32">
        <f>SUBTOTAL(9,I8613:I8613)</f>
        <v>24848304</v>
      </c>
      <c r="J8614" s="31">
        <f>SUBTOTAL(9,J8613:J8613)</f>
        <v>1</v>
      </c>
      <c r="K8614" s="14">
        <f>SUBTOTAL(9,K8613:K8613)</f>
        <v>0</v>
      </c>
      <c r="L8614" s="14">
        <f>SUBTOTAL(9,L8611:L8613)</f>
        <v>0</v>
      </c>
      <c r="M8614" s="80">
        <f>SUBTOTAL(9,M8613:M8613)</f>
        <v>0</v>
      </c>
    </row>
    <row r="8615" spans="2:13" ht="24.9" customHeight="1" outlineLevel="2" x14ac:dyDescent="0.3">
      <c r="B8615" s="47" t="s">
        <v>2133</v>
      </c>
      <c r="C8615" s="46" t="s">
        <v>112</v>
      </c>
      <c r="D8615" s="46" t="s">
        <v>934</v>
      </c>
      <c r="E8615" s="46" t="s">
        <v>940</v>
      </c>
      <c r="F8615" s="45" t="s">
        <v>939</v>
      </c>
      <c r="G8615" s="26" t="s">
        <v>2136</v>
      </c>
      <c r="H8615" s="30">
        <v>4054441</v>
      </c>
      <c r="I8615" s="30">
        <v>4054441</v>
      </c>
      <c r="J8615" s="36">
        <f>I8615/H8615</f>
        <v>1</v>
      </c>
      <c r="K8615" s="24"/>
      <c r="L8615" s="24"/>
      <c r="M8615" s="80"/>
    </row>
    <row r="8616" spans="2:13" ht="24.9" customHeight="1" outlineLevel="1" x14ac:dyDescent="0.3">
      <c r="B8616" s="44" t="str">
        <f>B8615</f>
        <v>ASIGNACIONES DIRECTAS (20% DEL SGR)</v>
      </c>
      <c r="C8616" s="43" t="s">
        <v>112</v>
      </c>
      <c r="D8616" s="43" t="s">
        <v>934</v>
      </c>
      <c r="E8616" s="43" t="s">
        <v>940</v>
      </c>
      <c r="F8616" s="42" t="s">
        <v>939</v>
      </c>
      <c r="G8616" s="18" t="s">
        <v>3</v>
      </c>
      <c r="H8616" s="32">
        <f>SUBTOTAL(9,H8615:H8615)</f>
        <v>4054441</v>
      </c>
      <c r="I8616" s="32">
        <f>SUBTOTAL(9,I8615:I8615)</f>
        <v>4054441</v>
      </c>
      <c r="J8616" s="31">
        <f>SUBTOTAL(9,J8615:J8615)</f>
        <v>1</v>
      </c>
      <c r="K8616" s="14">
        <f>SUBTOTAL(9,K8615:K8615)</f>
        <v>0</v>
      </c>
      <c r="L8616" s="14">
        <f>SUBTOTAL(9,L8613:L8615)</f>
        <v>0</v>
      </c>
      <c r="M8616" s="80">
        <f>SUBTOTAL(9,M8615:M8615)</f>
        <v>0</v>
      </c>
    </row>
    <row r="8617" spans="2:13" ht="24.9" customHeight="1" outlineLevel="2" x14ac:dyDescent="0.3">
      <c r="B8617" s="47" t="s">
        <v>2133</v>
      </c>
      <c r="C8617" s="46" t="s">
        <v>112</v>
      </c>
      <c r="D8617" s="46" t="s">
        <v>934</v>
      </c>
      <c r="E8617" s="46" t="s">
        <v>938</v>
      </c>
      <c r="F8617" s="45" t="s">
        <v>937</v>
      </c>
      <c r="G8617" s="26" t="s">
        <v>0</v>
      </c>
      <c r="H8617" s="30">
        <v>759578128</v>
      </c>
      <c r="I8617" s="30">
        <v>4286853.3899999997</v>
      </c>
      <c r="J8617" s="36">
        <f>I8617/H8617</f>
        <v>5.6437293702590648E-3</v>
      </c>
      <c r="K8617" s="30">
        <v>67353712</v>
      </c>
      <c r="L8617" s="30">
        <f>I8617</f>
        <v>4286853.3899999997</v>
      </c>
      <c r="M8617" s="80">
        <f>L8617/K8617</f>
        <v>6.3646876507712002E-2</v>
      </c>
    </row>
    <row r="8618" spans="2:13" ht="24.9" customHeight="1" outlineLevel="2" x14ac:dyDescent="0.3">
      <c r="B8618" s="47" t="s">
        <v>2133</v>
      </c>
      <c r="C8618" s="46" t="s">
        <v>112</v>
      </c>
      <c r="D8618" s="46" t="s">
        <v>934</v>
      </c>
      <c r="E8618" s="46" t="s">
        <v>938</v>
      </c>
      <c r="F8618" s="45" t="s">
        <v>937</v>
      </c>
      <c r="G8618" s="26" t="s">
        <v>7</v>
      </c>
      <c r="H8618" s="30">
        <v>-151915626</v>
      </c>
      <c r="I8618" s="24"/>
      <c r="J8618" s="36"/>
      <c r="K8618" s="24"/>
      <c r="L8618" s="24"/>
      <c r="M8618" s="80" t="str">
        <f>IFERROR((Base_actualizacion!$L8613/Base_actualizacion!$K8613)," " )</f>
        <v xml:space="preserve"> </v>
      </c>
    </row>
    <row r="8619" spans="2:13" ht="24.9" customHeight="1" outlineLevel="2" x14ac:dyDescent="0.3">
      <c r="B8619" s="47" t="s">
        <v>2133</v>
      </c>
      <c r="C8619" s="46" t="s">
        <v>112</v>
      </c>
      <c r="D8619" s="46" t="s">
        <v>934</v>
      </c>
      <c r="E8619" s="46" t="s">
        <v>938</v>
      </c>
      <c r="F8619" s="45" t="s">
        <v>937</v>
      </c>
      <c r="G8619" s="26" t="s">
        <v>2136</v>
      </c>
      <c r="H8619" s="30">
        <v>72756885</v>
      </c>
      <c r="I8619" s="30">
        <v>72756885</v>
      </c>
      <c r="J8619" s="36">
        <f>I8619/H8619</f>
        <v>1</v>
      </c>
      <c r="K8619" s="24"/>
      <c r="L8619" s="24"/>
      <c r="M8619" s="80"/>
    </row>
    <row r="8620" spans="2:13" ht="24.9" customHeight="1" outlineLevel="1" x14ac:dyDescent="0.3">
      <c r="B8620" s="44" t="str">
        <f>B8619</f>
        <v>ASIGNACIONES DIRECTAS (20% DEL SGR)</v>
      </c>
      <c r="C8620" s="43" t="s">
        <v>112</v>
      </c>
      <c r="D8620" s="43" t="s">
        <v>934</v>
      </c>
      <c r="E8620" s="43" t="s">
        <v>938</v>
      </c>
      <c r="F8620" s="42" t="s">
        <v>937</v>
      </c>
      <c r="G8620" s="18" t="s">
        <v>3</v>
      </c>
      <c r="H8620" s="32">
        <f>SUBTOTAL(9,H8617:H8619)</f>
        <v>680419387</v>
      </c>
      <c r="I8620" s="32">
        <f>SUBTOTAL(9,I8617:I8619)</f>
        <v>77043738.390000001</v>
      </c>
      <c r="J8620" s="31">
        <f>SUBTOTAL(9,J8617:J8619)</f>
        <v>1.0056437293702591</v>
      </c>
      <c r="K8620" s="14">
        <f>SUBTOTAL(9,K8617:K8619)</f>
        <v>67353712</v>
      </c>
      <c r="L8620" s="14">
        <f>SUBTOTAL(9,L8617:L8619)</f>
        <v>4286853.3899999997</v>
      </c>
      <c r="M8620" s="80">
        <f>SUBTOTAL(9,M8617:M8619)</f>
        <v>6.3646876507712002E-2</v>
      </c>
    </row>
    <row r="8621" spans="2:13" ht="24.9" customHeight="1" outlineLevel="2" x14ac:dyDescent="0.3">
      <c r="B8621" s="47" t="s">
        <v>2133</v>
      </c>
      <c r="C8621" s="46" t="s">
        <v>112</v>
      </c>
      <c r="D8621" s="46" t="s">
        <v>934</v>
      </c>
      <c r="E8621" s="46" t="s">
        <v>936</v>
      </c>
      <c r="F8621" s="45" t="s">
        <v>935</v>
      </c>
      <c r="G8621" s="26" t="s">
        <v>0</v>
      </c>
      <c r="H8621" s="30">
        <v>630811298</v>
      </c>
      <c r="I8621" s="30">
        <v>15384513.939999999</v>
      </c>
      <c r="J8621" s="36">
        <f>I8621/H8621</f>
        <v>2.4388456561854413E-2</v>
      </c>
      <c r="K8621" s="30">
        <v>56640606</v>
      </c>
      <c r="L8621" s="30">
        <f>I8621</f>
        <v>15384513.939999999</v>
      </c>
      <c r="M8621" s="80">
        <f>L8621/K8621</f>
        <v>0.27161633722633544</v>
      </c>
    </row>
    <row r="8622" spans="2:13" ht="24.9" customHeight="1" outlineLevel="2" x14ac:dyDescent="0.3">
      <c r="B8622" s="47" t="s">
        <v>2133</v>
      </c>
      <c r="C8622" s="46" t="s">
        <v>112</v>
      </c>
      <c r="D8622" s="46" t="s">
        <v>934</v>
      </c>
      <c r="E8622" s="46" t="s">
        <v>936</v>
      </c>
      <c r="F8622" s="45" t="s">
        <v>935</v>
      </c>
      <c r="G8622" s="26" t="s">
        <v>7</v>
      </c>
      <c r="H8622" s="30">
        <v>-126162260</v>
      </c>
      <c r="I8622" s="24"/>
      <c r="J8622" s="36"/>
      <c r="K8622" s="24"/>
      <c r="L8622" s="24"/>
      <c r="M8622" s="80" t="str">
        <f>IFERROR((Base_actualizacion!$L8618/Base_actualizacion!$K8618)," " )</f>
        <v xml:space="preserve"> </v>
      </c>
    </row>
    <row r="8623" spans="2:13" ht="24.9" customHeight="1" outlineLevel="2" x14ac:dyDescent="0.3">
      <c r="B8623" s="47" t="s">
        <v>2133</v>
      </c>
      <c r="C8623" s="46" t="s">
        <v>112</v>
      </c>
      <c r="D8623" s="46" t="s">
        <v>934</v>
      </c>
      <c r="E8623" s="46" t="s">
        <v>936</v>
      </c>
      <c r="F8623" s="45" t="s">
        <v>935</v>
      </c>
      <c r="G8623" s="26" t="s">
        <v>2136</v>
      </c>
      <c r="H8623" s="30">
        <v>35976386</v>
      </c>
      <c r="I8623" s="30">
        <v>35976386</v>
      </c>
      <c r="J8623" s="36">
        <f>I8623/H8623</f>
        <v>1</v>
      </c>
      <c r="K8623" s="24"/>
      <c r="L8623" s="24"/>
      <c r="M8623" s="80"/>
    </row>
    <row r="8624" spans="2:13" ht="24.9" customHeight="1" outlineLevel="1" x14ac:dyDescent="0.3">
      <c r="B8624" s="44" t="str">
        <f>B8623</f>
        <v>ASIGNACIONES DIRECTAS (20% DEL SGR)</v>
      </c>
      <c r="C8624" s="43" t="s">
        <v>112</v>
      </c>
      <c r="D8624" s="43" t="s">
        <v>934</v>
      </c>
      <c r="E8624" s="43" t="s">
        <v>936</v>
      </c>
      <c r="F8624" s="42" t="s">
        <v>935</v>
      </c>
      <c r="G8624" s="18" t="s">
        <v>3</v>
      </c>
      <c r="H8624" s="32">
        <f>SUBTOTAL(9,H8621:H8623)</f>
        <v>540625424</v>
      </c>
      <c r="I8624" s="32">
        <f>SUBTOTAL(9,I8621:I8623)</f>
        <v>51360899.939999998</v>
      </c>
      <c r="J8624" s="31">
        <f>SUBTOTAL(9,J8621:J8623)</f>
        <v>1.0243884565618544</v>
      </c>
      <c r="K8624" s="14">
        <f>SUBTOTAL(9,K8621:K8623)</f>
        <v>56640606</v>
      </c>
      <c r="L8624" s="14">
        <f>SUBTOTAL(9,L8621:L8623)</f>
        <v>15384513.939999999</v>
      </c>
      <c r="M8624" s="80">
        <f>SUBTOTAL(9,M8621:M8623)</f>
        <v>0.27161633722633544</v>
      </c>
    </row>
    <row r="8625" spans="2:13" ht="24.9" customHeight="1" outlineLevel="2" x14ac:dyDescent="0.3">
      <c r="B8625" s="47" t="s">
        <v>2133</v>
      </c>
      <c r="C8625" s="46" t="s">
        <v>112</v>
      </c>
      <c r="D8625" s="46" t="s">
        <v>934</v>
      </c>
      <c r="E8625" s="46" t="s">
        <v>933</v>
      </c>
      <c r="F8625" s="45" t="s">
        <v>932</v>
      </c>
      <c r="G8625" s="26" t="s">
        <v>0</v>
      </c>
      <c r="H8625" s="30">
        <v>148507</v>
      </c>
      <c r="I8625" s="30">
        <v>0</v>
      </c>
      <c r="J8625" s="36">
        <f>I8625/H8625</f>
        <v>0</v>
      </c>
      <c r="K8625" s="30">
        <v>13295</v>
      </c>
      <c r="L8625" s="30">
        <f>I8625</f>
        <v>0</v>
      </c>
      <c r="M8625" s="80">
        <f>L8625/K8625</f>
        <v>0</v>
      </c>
    </row>
    <row r="8626" spans="2:13" ht="24.9" customHeight="1" outlineLevel="2" x14ac:dyDescent="0.3">
      <c r="B8626" s="47" t="s">
        <v>2133</v>
      </c>
      <c r="C8626" s="46" t="s">
        <v>112</v>
      </c>
      <c r="D8626" s="46" t="s">
        <v>934</v>
      </c>
      <c r="E8626" s="46" t="s">
        <v>933</v>
      </c>
      <c r="F8626" s="45" t="s">
        <v>932</v>
      </c>
      <c r="G8626" s="26" t="s">
        <v>7</v>
      </c>
      <c r="H8626" s="30">
        <v>-29701</v>
      </c>
      <c r="I8626" s="24"/>
      <c r="J8626" s="36"/>
      <c r="K8626" s="24"/>
      <c r="L8626" s="24"/>
      <c r="M8626" s="80" t="str">
        <f>IFERROR((Base_actualizacion!$L8622/Base_actualizacion!$K8622)," " )</f>
        <v xml:space="preserve"> </v>
      </c>
    </row>
    <row r="8627" spans="2:13" ht="24.9" customHeight="1" outlineLevel="2" x14ac:dyDescent="0.3">
      <c r="B8627" s="47" t="s">
        <v>2133</v>
      </c>
      <c r="C8627" s="46" t="s">
        <v>112</v>
      </c>
      <c r="D8627" s="46" t="s">
        <v>934</v>
      </c>
      <c r="E8627" s="46" t="s">
        <v>933</v>
      </c>
      <c r="F8627" s="45" t="s">
        <v>932</v>
      </c>
      <c r="G8627" s="26" t="s">
        <v>13</v>
      </c>
      <c r="H8627" s="30">
        <v>178123371</v>
      </c>
      <c r="I8627" s="30">
        <v>178123371</v>
      </c>
      <c r="J8627" s="36">
        <f>H8627/I8627</f>
        <v>1</v>
      </c>
      <c r="K8627" s="24"/>
      <c r="L8627" s="24"/>
      <c r="M8627" s="80"/>
    </row>
    <row r="8628" spans="2:13" ht="24.9" customHeight="1" outlineLevel="2" x14ac:dyDescent="0.3">
      <c r="B8628" s="47" t="s">
        <v>2133</v>
      </c>
      <c r="C8628" s="46" t="s">
        <v>112</v>
      </c>
      <c r="D8628" s="46" t="s">
        <v>934</v>
      </c>
      <c r="E8628" s="46" t="s">
        <v>933</v>
      </c>
      <c r="F8628" s="45" t="s">
        <v>932</v>
      </c>
      <c r="G8628" s="26" t="s">
        <v>2136</v>
      </c>
      <c r="H8628" s="30">
        <v>10482201</v>
      </c>
      <c r="I8628" s="30">
        <v>10482201</v>
      </c>
      <c r="J8628" s="36">
        <f>I8628/H8628</f>
        <v>1</v>
      </c>
      <c r="K8628" s="24"/>
      <c r="L8628" s="24"/>
      <c r="M8628" s="80"/>
    </row>
    <row r="8629" spans="2:13" ht="24.9" customHeight="1" outlineLevel="1" x14ac:dyDescent="0.3">
      <c r="B8629" s="44" t="str">
        <f>B8628</f>
        <v>ASIGNACIONES DIRECTAS (20% DEL SGR)</v>
      </c>
      <c r="C8629" s="43" t="s">
        <v>112</v>
      </c>
      <c r="D8629" s="43" t="s">
        <v>934</v>
      </c>
      <c r="E8629" s="43" t="s">
        <v>933</v>
      </c>
      <c r="F8629" s="42" t="s">
        <v>932</v>
      </c>
      <c r="G8629" s="18" t="s">
        <v>3</v>
      </c>
      <c r="H8629" s="32">
        <f>SUBTOTAL(9,H8625:H8628)</f>
        <v>188724378</v>
      </c>
      <c r="I8629" s="32">
        <f>SUBTOTAL(9,I8625:I8628)</f>
        <v>188605572</v>
      </c>
      <c r="J8629" s="31">
        <f>SUBTOTAL(9,J8625:J8628)</f>
        <v>2</v>
      </c>
      <c r="K8629" s="14">
        <f>SUBTOTAL(9,K8625:K8628)</f>
        <v>13295</v>
      </c>
      <c r="L8629" s="14">
        <f>SUBTOTAL(9,L8626:L8628)</f>
        <v>0</v>
      </c>
      <c r="M8629" s="80">
        <f>SUBTOTAL(9,M8625:M8628)</f>
        <v>0</v>
      </c>
    </row>
    <row r="8630" spans="2:13" ht="24.9" customHeight="1" outlineLevel="2" x14ac:dyDescent="0.3">
      <c r="B8630" s="47" t="s">
        <v>2133</v>
      </c>
      <c r="C8630" s="46" t="s">
        <v>112</v>
      </c>
      <c r="D8630" s="46" t="s">
        <v>934</v>
      </c>
      <c r="E8630" s="46" t="s">
        <v>2086</v>
      </c>
      <c r="F8630" s="45" t="s">
        <v>2085</v>
      </c>
      <c r="G8630" s="26" t="s">
        <v>0</v>
      </c>
      <c r="H8630" s="30">
        <v>4705917045</v>
      </c>
      <c r="I8630" s="30">
        <v>1456136754.1800001</v>
      </c>
      <c r="J8630" s="36">
        <f>I8630/H8630</f>
        <v>0.30942677914969496</v>
      </c>
      <c r="K8630" s="30">
        <v>420819845</v>
      </c>
      <c r="L8630" s="30">
        <f>I8630</f>
        <v>1456136754.1800001</v>
      </c>
      <c r="M8630" s="80">
        <f>L8630/K8630</f>
        <v>3.4602378463876864</v>
      </c>
    </row>
    <row r="8631" spans="2:13" ht="24.9" customHeight="1" outlineLevel="2" x14ac:dyDescent="0.3">
      <c r="B8631" s="47" t="s">
        <v>2133</v>
      </c>
      <c r="C8631" s="46" t="s">
        <v>112</v>
      </c>
      <c r="D8631" s="46" t="s">
        <v>934</v>
      </c>
      <c r="E8631" s="46" t="s">
        <v>2086</v>
      </c>
      <c r="F8631" s="45" t="s">
        <v>2085</v>
      </c>
      <c r="G8631" s="26" t="s">
        <v>7</v>
      </c>
      <c r="H8631" s="30">
        <v>-941183409</v>
      </c>
      <c r="I8631" s="24"/>
      <c r="J8631" s="36"/>
      <c r="K8631" s="24"/>
      <c r="L8631" s="24"/>
      <c r="M8631" s="80" t="str">
        <f>IFERROR((Base_actualizacion!$L8627/Base_actualizacion!$K8627)," " )</f>
        <v xml:space="preserve"> </v>
      </c>
    </row>
    <row r="8632" spans="2:13" ht="24.9" customHeight="1" outlineLevel="2" x14ac:dyDescent="0.3">
      <c r="B8632" s="47" t="s">
        <v>2133</v>
      </c>
      <c r="C8632" s="46" t="s">
        <v>112</v>
      </c>
      <c r="D8632" s="46" t="s">
        <v>934</v>
      </c>
      <c r="E8632" s="46" t="s">
        <v>2086</v>
      </c>
      <c r="F8632" s="45" t="s">
        <v>2085</v>
      </c>
      <c r="G8632" s="26" t="s">
        <v>2136</v>
      </c>
      <c r="H8632" s="30">
        <v>335057218</v>
      </c>
      <c r="I8632" s="30">
        <v>335057218</v>
      </c>
      <c r="J8632" s="36">
        <f>I8632/H8632</f>
        <v>1</v>
      </c>
      <c r="K8632" s="24"/>
      <c r="L8632" s="24"/>
      <c r="M8632" s="80"/>
    </row>
    <row r="8633" spans="2:13" ht="24.9" customHeight="1" outlineLevel="1" x14ac:dyDescent="0.3">
      <c r="B8633" s="44" t="str">
        <f>B8632</f>
        <v>ASIGNACIONES DIRECTAS (20% DEL SGR)</v>
      </c>
      <c r="C8633" s="43" t="s">
        <v>112</v>
      </c>
      <c r="D8633" s="43" t="s">
        <v>934</v>
      </c>
      <c r="E8633" s="43" t="s">
        <v>2086</v>
      </c>
      <c r="F8633" s="42" t="s">
        <v>2085</v>
      </c>
      <c r="G8633" s="18" t="s">
        <v>3</v>
      </c>
      <c r="H8633" s="32">
        <f>SUBTOTAL(9,H8630:H8632)</f>
        <v>4099790854</v>
      </c>
      <c r="I8633" s="32">
        <f>SUBTOTAL(9,I8630:I8632)</f>
        <v>1791193972.1800001</v>
      </c>
      <c r="J8633" s="31">
        <f>SUBTOTAL(9,J8630:J8632)</f>
        <v>1.309426779149695</v>
      </c>
      <c r="K8633" s="14">
        <f>SUBTOTAL(9,K8630:K8632)</f>
        <v>420819845</v>
      </c>
      <c r="L8633" s="14">
        <f>SUBTOTAL(9,L8630:L8632)</f>
        <v>1456136754.1800001</v>
      </c>
      <c r="M8633" s="80">
        <f>SUBTOTAL(9,M8630:M8632)</f>
        <v>3.4602378463876864</v>
      </c>
    </row>
    <row r="8634" spans="2:13" ht="24.9" customHeight="1" outlineLevel="2" x14ac:dyDescent="0.3">
      <c r="B8634" s="47" t="s">
        <v>2133</v>
      </c>
      <c r="C8634" s="46" t="s">
        <v>38</v>
      </c>
      <c r="D8634" s="46" t="s">
        <v>865</v>
      </c>
      <c r="E8634" s="46" t="s">
        <v>931</v>
      </c>
      <c r="F8634" s="45" t="s">
        <v>865</v>
      </c>
      <c r="G8634" s="26" t="s">
        <v>0</v>
      </c>
      <c r="H8634" s="30">
        <v>85856240191</v>
      </c>
      <c r="I8634" s="30">
        <v>5732169772.6000004</v>
      </c>
      <c r="J8634" s="36">
        <f>I8634/H8634</f>
        <v>6.6764742549265316E-2</v>
      </c>
      <c r="K8634" s="30">
        <v>6996079765.1999998</v>
      </c>
      <c r="L8634" s="30">
        <f>I8634</f>
        <v>5732169772.6000004</v>
      </c>
      <c r="M8634" s="80">
        <f>L8634/K8634</f>
        <v>0.81934025411102962</v>
      </c>
    </row>
    <row r="8635" spans="2:13" ht="24.9" customHeight="1" outlineLevel="2" x14ac:dyDescent="0.3">
      <c r="B8635" s="47" t="s">
        <v>2133</v>
      </c>
      <c r="C8635" s="46" t="s">
        <v>38</v>
      </c>
      <c r="D8635" s="46" t="s">
        <v>865</v>
      </c>
      <c r="E8635" s="46" t="s">
        <v>931</v>
      </c>
      <c r="F8635" s="45" t="s">
        <v>865</v>
      </c>
      <c r="G8635" s="26" t="s">
        <v>7</v>
      </c>
      <c r="H8635" s="30">
        <v>-17171248038</v>
      </c>
      <c r="I8635" s="24"/>
      <c r="J8635" s="36"/>
      <c r="K8635" s="24"/>
      <c r="L8635" s="24"/>
      <c r="M8635" s="80" t="str">
        <f>IFERROR((Base_actualizacion!$L8631/Base_actualizacion!$K8631)," " )</f>
        <v xml:space="preserve"> </v>
      </c>
    </row>
    <row r="8636" spans="2:13" ht="24.9" customHeight="1" outlineLevel="2" x14ac:dyDescent="0.3">
      <c r="B8636" s="47" t="s">
        <v>2133</v>
      </c>
      <c r="C8636" s="46" t="s">
        <v>38</v>
      </c>
      <c r="D8636" s="46" t="s">
        <v>865</v>
      </c>
      <c r="E8636" s="46" t="s">
        <v>931</v>
      </c>
      <c r="F8636" s="45" t="s">
        <v>865</v>
      </c>
      <c r="G8636" s="26" t="s">
        <v>2137</v>
      </c>
      <c r="H8636" s="30">
        <v>5833414</v>
      </c>
      <c r="I8636" s="24"/>
      <c r="J8636" s="36">
        <f>IFERROR((H8636/I8636),0)</f>
        <v>0</v>
      </c>
      <c r="K8636" s="24"/>
      <c r="L8636" s="24"/>
      <c r="M8636" s="80"/>
    </row>
    <row r="8637" spans="2:13" ht="24.9" customHeight="1" outlineLevel="2" x14ac:dyDescent="0.3">
      <c r="B8637" s="47" t="s">
        <v>2133</v>
      </c>
      <c r="C8637" s="46" t="s">
        <v>38</v>
      </c>
      <c r="D8637" s="46" t="s">
        <v>865</v>
      </c>
      <c r="E8637" s="46" t="s">
        <v>931</v>
      </c>
      <c r="F8637" s="45" t="s">
        <v>865</v>
      </c>
      <c r="G8637" s="26" t="s">
        <v>13</v>
      </c>
      <c r="H8637" s="30">
        <v>560987473</v>
      </c>
      <c r="I8637" s="30">
        <v>560987473</v>
      </c>
      <c r="J8637" s="36">
        <f>H8637/I8637</f>
        <v>1</v>
      </c>
      <c r="K8637" s="24"/>
      <c r="L8637" s="24"/>
      <c r="M8637" s="80"/>
    </row>
    <row r="8638" spans="2:13" ht="24.9" customHeight="1" outlineLevel="2" x14ac:dyDescent="0.3">
      <c r="B8638" s="47" t="s">
        <v>2133</v>
      </c>
      <c r="C8638" s="46" t="s">
        <v>38</v>
      </c>
      <c r="D8638" s="46" t="s">
        <v>865</v>
      </c>
      <c r="E8638" s="46" t="s">
        <v>931</v>
      </c>
      <c r="F8638" s="45" t="s">
        <v>865</v>
      </c>
      <c r="G8638" s="26" t="s">
        <v>2136</v>
      </c>
      <c r="H8638" s="30">
        <v>7357293703</v>
      </c>
      <c r="I8638" s="30">
        <v>7357293703</v>
      </c>
      <c r="J8638" s="36">
        <f>I8638/H8638</f>
        <v>1</v>
      </c>
      <c r="K8638" s="24"/>
      <c r="L8638" s="24"/>
      <c r="M8638" s="80"/>
    </row>
    <row r="8639" spans="2:13" ht="24.9" customHeight="1" outlineLevel="1" x14ac:dyDescent="0.3">
      <c r="B8639" s="44" t="str">
        <f>B8638</f>
        <v>ASIGNACIONES DIRECTAS (20% DEL SGR)</v>
      </c>
      <c r="C8639" s="43" t="s">
        <v>38</v>
      </c>
      <c r="D8639" s="43" t="s">
        <v>865</v>
      </c>
      <c r="E8639" s="43" t="s">
        <v>931</v>
      </c>
      <c r="F8639" s="42" t="s">
        <v>865</v>
      </c>
      <c r="G8639" s="18" t="s">
        <v>3</v>
      </c>
      <c r="H8639" s="32">
        <f>SUBTOTAL(9,H8634:H8638)</f>
        <v>76609106743</v>
      </c>
      <c r="I8639" s="32">
        <f>SUBTOTAL(9,I8634:I8638)</f>
        <v>13650450948.6</v>
      </c>
      <c r="J8639" s="31">
        <f>SUBTOTAL(9,J8634:J8638)</f>
        <v>2.0667647425492652</v>
      </c>
      <c r="K8639" s="14">
        <f>SUBTOTAL(9,K8634:K8638)</f>
        <v>6996079765.1999998</v>
      </c>
      <c r="L8639" s="14">
        <f>SUBTOTAL(9,L8636:L8638)</f>
        <v>0</v>
      </c>
      <c r="M8639" s="80">
        <f>SUBTOTAL(9,M8634:M8638)</f>
        <v>0.81934025411102962</v>
      </c>
    </row>
    <row r="8640" spans="2:13" ht="24.9" customHeight="1" outlineLevel="2" x14ac:dyDescent="0.3">
      <c r="B8640" s="47" t="s">
        <v>2133</v>
      </c>
      <c r="C8640" s="46" t="s">
        <v>38</v>
      </c>
      <c r="D8640" s="46" t="s">
        <v>865</v>
      </c>
      <c r="E8640" s="46" t="s">
        <v>930</v>
      </c>
      <c r="F8640" s="45" t="s">
        <v>929</v>
      </c>
      <c r="G8640" s="26" t="s">
        <v>0</v>
      </c>
      <c r="H8640" s="30">
        <v>16164648361</v>
      </c>
      <c r="I8640" s="30">
        <v>1337411117.4300001</v>
      </c>
      <c r="J8640" s="36">
        <f>I8640/H8640</f>
        <v>8.2736790034773341E-2</v>
      </c>
      <c r="K8640" s="30">
        <v>1278750195.6399999</v>
      </c>
      <c r="L8640" s="30">
        <f>I8640</f>
        <v>1337411117.4300001</v>
      </c>
      <c r="M8640" s="80">
        <f>L8640/K8640</f>
        <v>1.0458736366101911</v>
      </c>
    </row>
    <row r="8641" spans="2:13" ht="24.9" customHeight="1" outlineLevel="2" x14ac:dyDescent="0.3">
      <c r="B8641" s="47" t="s">
        <v>2133</v>
      </c>
      <c r="C8641" s="46" t="s">
        <v>38</v>
      </c>
      <c r="D8641" s="46" t="s">
        <v>865</v>
      </c>
      <c r="E8641" s="46" t="s">
        <v>930</v>
      </c>
      <c r="F8641" s="45" t="s">
        <v>929</v>
      </c>
      <c r="G8641" s="26" t="s">
        <v>7</v>
      </c>
      <c r="H8641" s="30">
        <v>-3232929672</v>
      </c>
      <c r="I8641" s="24"/>
      <c r="J8641" s="36"/>
      <c r="K8641" s="24"/>
      <c r="L8641" s="24"/>
      <c r="M8641" s="80" t="str">
        <f>IFERROR((Base_actualizacion!$L8637/Base_actualizacion!$K8637)," " )</f>
        <v xml:space="preserve"> </v>
      </c>
    </row>
    <row r="8642" spans="2:13" ht="24.9" customHeight="1" outlineLevel="2" x14ac:dyDescent="0.3">
      <c r="B8642" s="47" t="s">
        <v>2133</v>
      </c>
      <c r="C8642" s="46" t="s">
        <v>38</v>
      </c>
      <c r="D8642" s="46" t="s">
        <v>865</v>
      </c>
      <c r="E8642" s="46" t="s">
        <v>930</v>
      </c>
      <c r="F8642" s="45" t="s">
        <v>929</v>
      </c>
      <c r="G8642" s="26" t="s">
        <v>2137</v>
      </c>
      <c r="H8642" s="30">
        <v>1921105</v>
      </c>
      <c r="I8642" s="24"/>
      <c r="J8642" s="36">
        <f>IFERROR((H8642/I8642),0)</f>
        <v>0</v>
      </c>
      <c r="K8642" s="24"/>
      <c r="L8642" s="24"/>
      <c r="M8642" s="80"/>
    </row>
    <row r="8643" spans="2:13" ht="24.9" customHeight="1" outlineLevel="2" x14ac:dyDescent="0.3">
      <c r="B8643" s="47" t="s">
        <v>2133</v>
      </c>
      <c r="C8643" s="46" t="s">
        <v>38</v>
      </c>
      <c r="D8643" s="46" t="s">
        <v>865</v>
      </c>
      <c r="E8643" s="46" t="s">
        <v>930</v>
      </c>
      <c r="F8643" s="45" t="s">
        <v>929</v>
      </c>
      <c r="G8643" s="26" t="s">
        <v>2136</v>
      </c>
      <c r="H8643" s="30">
        <v>936134519</v>
      </c>
      <c r="I8643" s="30">
        <v>936134519</v>
      </c>
      <c r="J8643" s="36">
        <f>I8643/H8643</f>
        <v>1</v>
      </c>
      <c r="K8643" s="24"/>
      <c r="L8643" s="24"/>
      <c r="M8643" s="80"/>
    </row>
    <row r="8644" spans="2:13" ht="24.9" customHeight="1" outlineLevel="1" x14ac:dyDescent="0.3">
      <c r="B8644" s="44" t="str">
        <f>B8643</f>
        <v>ASIGNACIONES DIRECTAS (20% DEL SGR)</v>
      </c>
      <c r="C8644" s="43" t="s">
        <v>38</v>
      </c>
      <c r="D8644" s="43" t="s">
        <v>865</v>
      </c>
      <c r="E8644" s="43" t="s">
        <v>930</v>
      </c>
      <c r="F8644" s="42" t="s">
        <v>929</v>
      </c>
      <c r="G8644" s="18" t="s">
        <v>3</v>
      </c>
      <c r="H8644" s="32">
        <f>SUBTOTAL(9,H8640:H8643)</f>
        <v>13869774313</v>
      </c>
      <c r="I8644" s="32">
        <f>SUBTOTAL(9,I8640:I8643)</f>
        <v>2273545636.4300003</v>
      </c>
      <c r="J8644" s="31">
        <f>SUBTOTAL(9,J8640:J8643)</f>
        <v>1.0827367900347733</v>
      </c>
      <c r="K8644" s="14">
        <f>SUBTOTAL(9,K8640:K8643)</f>
        <v>1278750195.6399999</v>
      </c>
      <c r="L8644" s="14">
        <f>SUBTOTAL(9,L8641:L8643)</f>
        <v>0</v>
      </c>
      <c r="M8644" s="80">
        <f>SUBTOTAL(9,M8640:M8643)</f>
        <v>1.0458736366101911</v>
      </c>
    </row>
    <row r="8645" spans="2:13" ht="24.9" customHeight="1" outlineLevel="2" x14ac:dyDescent="0.3">
      <c r="B8645" s="47" t="s">
        <v>2133</v>
      </c>
      <c r="C8645" s="46" t="s">
        <v>38</v>
      </c>
      <c r="D8645" s="46" t="s">
        <v>865</v>
      </c>
      <c r="E8645" s="46" t="s">
        <v>2191</v>
      </c>
      <c r="F8645" s="45" t="s">
        <v>2190</v>
      </c>
      <c r="G8645" s="26" t="s">
        <v>2136</v>
      </c>
      <c r="H8645" s="30">
        <v>2328430</v>
      </c>
      <c r="I8645" s="30">
        <v>2328430</v>
      </c>
      <c r="J8645" s="36">
        <f>I8645/H8645</f>
        <v>1</v>
      </c>
      <c r="K8645" s="24"/>
      <c r="L8645" s="24"/>
      <c r="M8645" s="80"/>
    </row>
    <row r="8646" spans="2:13" ht="24.9" customHeight="1" outlineLevel="1" x14ac:dyDescent="0.3">
      <c r="B8646" s="44" t="str">
        <f>B8645</f>
        <v>ASIGNACIONES DIRECTAS (20% DEL SGR)</v>
      </c>
      <c r="C8646" s="43" t="s">
        <v>38</v>
      </c>
      <c r="D8646" s="43" t="s">
        <v>865</v>
      </c>
      <c r="E8646" s="43" t="s">
        <v>2191</v>
      </c>
      <c r="F8646" s="42" t="s">
        <v>2190</v>
      </c>
      <c r="G8646" s="18" t="s">
        <v>3</v>
      </c>
      <c r="H8646" s="32">
        <f>SUBTOTAL(9,H8645:H8645)</f>
        <v>2328430</v>
      </c>
      <c r="I8646" s="32">
        <f>SUBTOTAL(9,I8645:I8645)</f>
        <v>2328430</v>
      </c>
      <c r="J8646" s="31">
        <f>SUBTOTAL(9,J8645:J8645)</f>
        <v>1</v>
      </c>
      <c r="K8646" s="14">
        <f>SUBTOTAL(9,K8645:K8645)</f>
        <v>0</v>
      </c>
      <c r="L8646" s="14">
        <f>SUBTOTAL(9,L8643:L8645)</f>
        <v>0</v>
      </c>
      <c r="M8646" s="80">
        <f>SUBTOTAL(9,M8645:M8645)</f>
        <v>0</v>
      </c>
    </row>
    <row r="8647" spans="2:13" ht="24.9" customHeight="1" outlineLevel="2" x14ac:dyDescent="0.3">
      <c r="B8647" s="47" t="s">
        <v>2133</v>
      </c>
      <c r="C8647" s="46" t="s">
        <v>38</v>
      </c>
      <c r="D8647" s="46" t="s">
        <v>865</v>
      </c>
      <c r="E8647" s="46" t="s">
        <v>926</v>
      </c>
      <c r="F8647" s="45" t="s">
        <v>925</v>
      </c>
      <c r="G8647" s="26" t="s">
        <v>0</v>
      </c>
      <c r="H8647" s="30">
        <v>9896132668</v>
      </c>
      <c r="I8647" s="30">
        <v>901086509.12</v>
      </c>
      <c r="J8647" s="36">
        <f>I8647/H8647</f>
        <v>9.1054408762499831E-2</v>
      </c>
      <c r="K8647" s="30">
        <v>789921372.90999997</v>
      </c>
      <c r="L8647" s="30">
        <f>I8647</f>
        <v>901086509.12</v>
      </c>
      <c r="M8647" s="80">
        <f>L8647/K8647</f>
        <v>1.1407293687984128</v>
      </c>
    </row>
    <row r="8648" spans="2:13" ht="24.9" customHeight="1" outlineLevel="2" x14ac:dyDescent="0.3">
      <c r="B8648" s="47" t="s">
        <v>2133</v>
      </c>
      <c r="C8648" s="46" t="s">
        <v>38</v>
      </c>
      <c r="D8648" s="46" t="s">
        <v>865</v>
      </c>
      <c r="E8648" s="46" t="s">
        <v>926</v>
      </c>
      <c r="F8648" s="45" t="s">
        <v>925</v>
      </c>
      <c r="G8648" s="26" t="s">
        <v>7</v>
      </c>
      <c r="H8648" s="30">
        <v>-1979226534</v>
      </c>
      <c r="I8648" s="24"/>
      <c r="J8648" s="36"/>
      <c r="K8648" s="24"/>
      <c r="L8648" s="24"/>
      <c r="M8648" s="80" t="str">
        <f>IFERROR((Base_actualizacion!$L8643/Base_actualizacion!$K8643)," " )</f>
        <v xml:space="preserve"> </v>
      </c>
    </row>
    <row r="8649" spans="2:13" ht="24.9" customHeight="1" outlineLevel="2" x14ac:dyDescent="0.3">
      <c r="B8649" s="47" t="s">
        <v>2133</v>
      </c>
      <c r="C8649" s="46" t="s">
        <v>38</v>
      </c>
      <c r="D8649" s="46" t="s">
        <v>865</v>
      </c>
      <c r="E8649" s="46" t="s">
        <v>926</v>
      </c>
      <c r="F8649" s="45" t="s">
        <v>925</v>
      </c>
      <c r="G8649" s="26" t="s">
        <v>2137</v>
      </c>
      <c r="H8649" s="30">
        <v>1030945</v>
      </c>
      <c r="I8649" s="24"/>
      <c r="J8649" s="36">
        <f>IFERROR((H8649/I8649),0)</f>
        <v>0</v>
      </c>
      <c r="K8649" s="24"/>
      <c r="L8649" s="24"/>
      <c r="M8649" s="80"/>
    </row>
    <row r="8650" spans="2:13" ht="24.9" customHeight="1" outlineLevel="2" x14ac:dyDescent="0.3">
      <c r="B8650" s="47" t="s">
        <v>2133</v>
      </c>
      <c r="C8650" s="46" t="s">
        <v>38</v>
      </c>
      <c r="D8650" s="46" t="s">
        <v>865</v>
      </c>
      <c r="E8650" s="46" t="s">
        <v>926</v>
      </c>
      <c r="F8650" s="45" t="s">
        <v>925</v>
      </c>
      <c r="G8650" s="26" t="s">
        <v>2136</v>
      </c>
      <c r="H8650" s="30">
        <v>1147397368</v>
      </c>
      <c r="I8650" s="30">
        <v>1147397368</v>
      </c>
      <c r="J8650" s="36">
        <f>I8650/H8650</f>
        <v>1</v>
      </c>
      <c r="K8650" s="24"/>
      <c r="L8650" s="24"/>
      <c r="M8650" s="80"/>
    </row>
    <row r="8651" spans="2:13" ht="24.9" customHeight="1" outlineLevel="1" x14ac:dyDescent="0.3">
      <c r="B8651" s="44" t="str">
        <f>B8650</f>
        <v>ASIGNACIONES DIRECTAS (20% DEL SGR)</v>
      </c>
      <c r="C8651" s="43" t="s">
        <v>38</v>
      </c>
      <c r="D8651" s="43" t="s">
        <v>865</v>
      </c>
      <c r="E8651" s="43" t="s">
        <v>926</v>
      </c>
      <c r="F8651" s="42" t="s">
        <v>925</v>
      </c>
      <c r="G8651" s="18" t="s">
        <v>3</v>
      </c>
      <c r="H8651" s="32">
        <f>SUBTOTAL(9,H8647:H8650)</f>
        <v>9065334447</v>
      </c>
      <c r="I8651" s="32">
        <f>SUBTOTAL(9,I8647:I8650)</f>
        <v>2048483877.1199999</v>
      </c>
      <c r="J8651" s="31">
        <f>SUBTOTAL(9,J8647:J8650)</f>
        <v>1.0910544087624998</v>
      </c>
      <c r="K8651" s="14">
        <f>SUBTOTAL(9,K8647:K8650)</f>
        <v>789921372.90999997</v>
      </c>
      <c r="L8651" s="14">
        <f>SUBTOTAL(9,L8648:L8650)</f>
        <v>0</v>
      </c>
      <c r="M8651" s="80">
        <f>SUBTOTAL(9,M8647:M8650)</f>
        <v>1.1407293687984128</v>
      </c>
    </row>
    <row r="8652" spans="2:13" ht="24.9" customHeight="1" outlineLevel="2" x14ac:dyDescent="0.3">
      <c r="B8652" s="47" t="s">
        <v>2133</v>
      </c>
      <c r="C8652" s="46" t="s">
        <v>38</v>
      </c>
      <c r="D8652" s="46" t="s">
        <v>865</v>
      </c>
      <c r="E8652" s="46" t="s">
        <v>922</v>
      </c>
      <c r="F8652" s="45" t="s">
        <v>921</v>
      </c>
      <c r="G8652" s="26" t="s">
        <v>0</v>
      </c>
      <c r="H8652" s="30">
        <v>48576</v>
      </c>
      <c r="I8652" s="30">
        <v>0</v>
      </c>
      <c r="J8652" s="36">
        <f>I8652/H8652</f>
        <v>0</v>
      </c>
      <c r="K8652" s="30">
        <v>4275</v>
      </c>
      <c r="L8652" s="30">
        <f>I8652</f>
        <v>0</v>
      </c>
      <c r="M8652" s="80">
        <f>L8652/K8652</f>
        <v>0</v>
      </c>
    </row>
    <row r="8653" spans="2:13" ht="24.9" customHeight="1" outlineLevel="2" x14ac:dyDescent="0.3">
      <c r="B8653" s="47" t="s">
        <v>2133</v>
      </c>
      <c r="C8653" s="46" t="s">
        <v>38</v>
      </c>
      <c r="D8653" s="46" t="s">
        <v>865</v>
      </c>
      <c r="E8653" s="46" t="s">
        <v>922</v>
      </c>
      <c r="F8653" s="45" t="s">
        <v>921</v>
      </c>
      <c r="G8653" s="26" t="s">
        <v>7</v>
      </c>
      <c r="H8653" s="30">
        <v>-9715</v>
      </c>
      <c r="I8653" s="24"/>
      <c r="J8653" s="36"/>
      <c r="K8653" s="24"/>
      <c r="L8653" s="24"/>
      <c r="M8653" s="80" t="str">
        <f>IFERROR((Base_actualizacion!$L8649/Base_actualizacion!$K8649)," " )</f>
        <v xml:space="preserve"> </v>
      </c>
    </row>
    <row r="8654" spans="2:13" ht="24.9" customHeight="1" outlineLevel="2" x14ac:dyDescent="0.3">
      <c r="B8654" s="47" t="s">
        <v>2133</v>
      </c>
      <c r="C8654" s="46" t="s">
        <v>38</v>
      </c>
      <c r="D8654" s="46" t="s">
        <v>865</v>
      </c>
      <c r="E8654" s="46" t="s">
        <v>922</v>
      </c>
      <c r="F8654" s="45" t="s">
        <v>921</v>
      </c>
      <c r="G8654" s="26" t="s">
        <v>2136</v>
      </c>
      <c r="H8654" s="30">
        <v>554</v>
      </c>
      <c r="I8654" s="30">
        <v>554</v>
      </c>
      <c r="J8654" s="36">
        <f>I8654/H8654</f>
        <v>1</v>
      </c>
      <c r="K8654" s="24"/>
      <c r="L8654" s="24"/>
      <c r="M8654" s="80"/>
    </row>
    <row r="8655" spans="2:13" ht="24.9" customHeight="1" outlineLevel="1" x14ac:dyDescent="0.3">
      <c r="B8655" s="44" t="str">
        <f>B8654</f>
        <v>ASIGNACIONES DIRECTAS (20% DEL SGR)</v>
      </c>
      <c r="C8655" s="43" t="s">
        <v>38</v>
      </c>
      <c r="D8655" s="43" t="s">
        <v>865</v>
      </c>
      <c r="E8655" s="43" t="s">
        <v>922</v>
      </c>
      <c r="F8655" s="42" t="s">
        <v>921</v>
      </c>
      <c r="G8655" s="18" t="s">
        <v>3</v>
      </c>
      <c r="H8655" s="32">
        <f>SUBTOTAL(9,H8652:H8654)</f>
        <v>39415</v>
      </c>
      <c r="I8655" s="32">
        <f>SUBTOTAL(9,I8652:I8654)</f>
        <v>554</v>
      </c>
      <c r="J8655" s="31">
        <f>SUBTOTAL(9,J8652:J8654)</f>
        <v>1</v>
      </c>
      <c r="K8655" s="14">
        <f>SUBTOTAL(9,K8652:K8654)</f>
        <v>4275</v>
      </c>
      <c r="L8655" s="14">
        <f>SUBTOTAL(9,L8652:L8654)</f>
        <v>0</v>
      </c>
      <c r="M8655" s="80">
        <f>SUBTOTAL(9,M8652:M8654)</f>
        <v>0</v>
      </c>
    </row>
    <row r="8656" spans="2:13" ht="24.9" customHeight="1" outlineLevel="2" x14ac:dyDescent="0.3">
      <c r="B8656" s="47" t="s">
        <v>2133</v>
      </c>
      <c r="C8656" s="46" t="s">
        <v>38</v>
      </c>
      <c r="D8656" s="46" t="s">
        <v>865</v>
      </c>
      <c r="E8656" s="46" t="s">
        <v>920</v>
      </c>
      <c r="F8656" s="45" t="s">
        <v>919</v>
      </c>
      <c r="G8656" s="26" t="s">
        <v>2136</v>
      </c>
      <c r="H8656" s="30">
        <v>1044242</v>
      </c>
      <c r="I8656" s="30">
        <v>1044242</v>
      </c>
      <c r="J8656" s="36">
        <f>I8656/H8656</f>
        <v>1</v>
      </c>
      <c r="K8656" s="24"/>
      <c r="L8656" s="24"/>
      <c r="M8656" s="80"/>
    </row>
    <row r="8657" spans="2:13" ht="24.9" customHeight="1" outlineLevel="1" x14ac:dyDescent="0.3">
      <c r="B8657" s="44" t="str">
        <f>B8656</f>
        <v>ASIGNACIONES DIRECTAS (20% DEL SGR)</v>
      </c>
      <c r="C8657" s="43" t="s">
        <v>38</v>
      </c>
      <c r="D8657" s="43" t="s">
        <v>865</v>
      </c>
      <c r="E8657" s="43" t="s">
        <v>920</v>
      </c>
      <c r="F8657" s="42" t="s">
        <v>919</v>
      </c>
      <c r="G8657" s="18" t="s">
        <v>3</v>
      </c>
      <c r="H8657" s="32">
        <f>SUBTOTAL(9,H8656:H8656)</f>
        <v>1044242</v>
      </c>
      <c r="I8657" s="32">
        <f>SUBTOTAL(9,I8656:I8656)</f>
        <v>1044242</v>
      </c>
      <c r="J8657" s="31">
        <f>SUBTOTAL(9,J8656:J8656)</f>
        <v>1</v>
      </c>
      <c r="K8657" s="14">
        <f>SUBTOTAL(9,K8656:K8656)</f>
        <v>0</v>
      </c>
      <c r="L8657" s="14">
        <f>SUBTOTAL(9,L8654:L8656)</f>
        <v>0</v>
      </c>
      <c r="M8657" s="80">
        <f>SUBTOTAL(9,M8656:M8656)</f>
        <v>0</v>
      </c>
    </row>
    <row r="8658" spans="2:13" ht="24.9" customHeight="1" outlineLevel="2" x14ac:dyDescent="0.3">
      <c r="B8658" s="47" t="s">
        <v>2133</v>
      </c>
      <c r="C8658" s="46" t="s">
        <v>38</v>
      </c>
      <c r="D8658" s="46" t="s">
        <v>865</v>
      </c>
      <c r="E8658" s="46" t="s">
        <v>918</v>
      </c>
      <c r="F8658" s="45" t="s">
        <v>917</v>
      </c>
      <c r="G8658" s="26" t="s">
        <v>0</v>
      </c>
      <c r="H8658" s="30">
        <v>174279878</v>
      </c>
      <c r="I8658" s="30">
        <v>10528251.539999999</v>
      </c>
      <c r="J8658" s="36">
        <f>I8658/H8658</f>
        <v>6.0410023582871682E-2</v>
      </c>
      <c r="K8658" s="30">
        <v>15600622</v>
      </c>
      <c r="L8658" s="30">
        <f>I8658</f>
        <v>10528251.539999999</v>
      </c>
      <c r="M8658" s="80">
        <f>L8658/K8658</f>
        <v>0.67486101131095921</v>
      </c>
    </row>
    <row r="8659" spans="2:13" ht="24.9" customHeight="1" outlineLevel="2" x14ac:dyDescent="0.3">
      <c r="B8659" s="47" t="s">
        <v>2133</v>
      </c>
      <c r="C8659" s="46" t="s">
        <v>38</v>
      </c>
      <c r="D8659" s="46" t="s">
        <v>865</v>
      </c>
      <c r="E8659" s="46" t="s">
        <v>918</v>
      </c>
      <c r="F8659" s="45" t="s">
        <v>917</v>
      </c>
      <c r="G8659" s="26" t="s">
        <v>7</v>
      </c>
      <c r="H8659" s="30">
        <v>-34855976</v>
      </c>
      <c r="I8659" s="24"/>
      <c r="J8659" s="36"/>
      <c r="K8659" s="24"/>
      <c r="L8659" s="24"/>
      <c r="M8659" s="80" t="str">
        <f>IFERROR((Base_actualizacion!$L8654/Base_actualizacion!$K8654)," " )</f>
        <v xml:space="preserve"> </v>
      </c>
    </row>
    <row r="8660" spans="2:13" ht="24.9" customHeight="1" outlineLevel="2" x14ac:dyDescent="0.3">
      <c r="B8660" s="47" t="s">
        <v>2133</v>
      </c>
      <c r="C8660" s="46" t="s">
        <v>38</v>
      </c>
      <c r="D8660" s="46" t="s">
        <v>865</v>
      </c>
      <c r="E8660" s="46" t="s">
        <v>918</v>
      </c>
      <c r="F8660" s="45" t="s">
        <v>917</v>
      </c>
      <c r="G8660" s="26" t="s">
        <v>2136</v>
      </c>
      <c r="H8660" s="30">
        <v>21554083</v>
      </c>
      <c r="I8660" s="30">
        <v>21554083</v>
      </c>
      <c r="J8660" s="36">
        <f>I8660/H8660</f>
        <v>1</v>
      </c>
      <c r="K8660" s="24"/>
      <c r="L8660" s="24"/>
      <c r="M8660" s="80"/>
    </row>
    <row r="8661" spans="2:13" ht="24.9" customHeight="1" outlineLevel="1" x14ac:dyDescent="0.3">
      <c r="B8661" s="44" t="str">
        <f>B8660</f>
        <v>ASIGNACIONES DIRECTAS (20% DEL SGR)</v>
      </c>
      <c r="C8661" s="43" t="s">
        <v>38</v>
      </c>
      <c r="D8661" s="43" t="s">
        <v>865</v>
      </c>
      <c r="E8661" s="43" t="s">
        <v>918</v>
      </c>
      <c r="F8661" s="42" t="s">
        <v>917</v>
      </c>
      <c r="G8661" s="18" t="s">
        <v>3</v>
      </c>
      <c r="H8661" s="32">
        <f>SUBTOTAL(9,H8658:H8660)</f>
        <v>160977985</v>
      </c>
      <c r="I8661" s="32">
        <f>SUBTOTAL(9,I8658:I8660)</f>
        <v>32082334.539999999</v>
      </c>
      <c r="J8661" s="31">
        <f>SUBTOTAL(9,J8658:J8660)</f>
        <v>1.0604100235828717</v>
      </c>
      <c r="K8661" s="14">
        <f>SUBTOTAL(9,K8658:K8660)</f>
        <v>15600622</v>
      </c>
      <c r="L8661" s="14">
        <f>SUBTOTAL(9,L8658:L8660)</f>
        <v>10528251.539999999</v>
      </c>
      <c r="M8661" s="80">
        <f>SUBTOTAL(9,M8658:M8660)</f>
        <v>0.67486101131095921</v>
      </c>
    </row>
    <row r="8662" spans="2:13" ht="24.9" customHeight="1" outlineLevel="2" x14ac:dyDescent="0.3">
      <c r="B8662" s="47" t="s">
        <v>2133</v>
      </c>
      <c r="C8662" s="46" t="s">
        <v>38</v>
      </c>
      <c r="D8662" s="46" t="s">
        <v>865</v>
      </c>
      <c r="E8662" s="46" t="s">
        <v>916</v>
      </c>
      <c r="F8662" s="45" t="s">
        <v>915</v>
      </c>
      <c r="G8662" s="26" t="s">
        <v>2136</v>
      </c>
      <c r="H8662" s="30">
        <v>8658</v>
      </c>
      <c r="I8662" s="30">
        <v>8658</v>
      </c>
      <c r="J8662" s="36">
        <f>I8662/H8662</f>
        <v>1</v>
      </c>
      <c r="K8662" s="24"/>
      <c r="L8662" s="24"/>
      <c r="M8662" s="80"/>
    </row>
    <row r="8663" spans="2:13" ht="24.9" customHeight="1" outlineLevel="1" x14ac:dyDescent="0.3">
      <c r="B8663" s="44" t="str">
        <f>B8662</f>
        <v>ASIGNACIONES DIRECTAS (20% DEL SGR)</v>
      </c>
      <c r="C8663" s="43" t="s">
        <v>38</v>
      </c>
      <c r="D8663" s="43" t="s">
        <v>865</v>
      </c>
      <c r="E8663" s="43" t="s">
        <v>916</v>
      </c>
      <c r="F8663" s="42" t="s">
        <v>915</v>
      </c>
      <c r="G8663" s="18" t="s">
        <v>3</v>
      </c>
      <c r="H8663" s="32">
        <f>SUBTOTAL(9,H8662:H8662)</f>
        <v>8658</v>
      </c>
      <c r="I8663" s="32">
        <f>SUBTOTAL(9,I8662:I8662)</f>
        <v>8658</v>
      </c>
      <c r="J8663" s="31">
        <f>SUBTOTAL(9,J8662:J8662)</f>
        <v>1</v>
      </c>
      <c r="K8663" s="14">
        <f>SUBTOTAL(9,K8662:K8662)</f>
        <v>0</v>
      </c>
      <c r="L8663" s="14">
        <f>SUBTOTAL(9,L8660:L8662)</f>
        <v>0</v>
      </c>
      <c r="M8663" s="80">
        <f>SUBTOTAL(9,M8662:M8662)</f>
        <v>0</v>
      </c>
    </row>
    <row r="8664" spans="2:13" ht="24.9" customHeight="1" outlineLevel="2" x14ac:dyDescent="0.3">
      <c r="B8664" s="47" t="s">
        <v>2133</v>
      </c>
      <c r="C8664" s="46" t="s">
        <v>38</v>
      </c>
      <c r="D8664" s="46" t="s">
        <v>865</v>
      </c>
      <c r="E8664" s="46" t="s">
        <v>914</v>
      </c>
      <c r="F8664" s="45" t="s">
        <v>913</v>
      </c>
      <c r="G8664" s="26" t="s">
        <v>2136</v>
      </c>
      <c r="H8664" s="30">
        <v>552</v>
      </c>
      <c r="I8664" s="30">
        <v>552</v>
      </c>
      <c r="J8664" s="36">
        <f>I8664/H8664</f>
        <v>1</v>
      </c>
      <c r="K8664" s="24"/>
      <c r="L8664" s="24"/>
      <c r="M8664" s="80"/>
    </row>
    <row r="8665" spans="2:13" ht="24.9" customHeight="1" outlineLevel="1" x14ac:dyDescent="0.3">
      <c r="B8665" s="44" t="str">
        <f>B8664</f>
        <v>ASIGNACIONES DIRECTAS (20% DEL SGR)</v>
      </c>
      <c r="C8665" s="43" t="s">
        <v>38</v>
      </c>
      <c r="D8665" s="43" t="s">
        <v>865</v>
      </c>
      <c r="E8665" s="43" t="s">
        <v>914</v>
      </c>
      <c r="F8665" s="42" t="s">
        <v>913</v>
      </c>
      <c r="G8665" s="18" t="s">
        <v>3</v>
      </c>
      <c r="H8665" s="32">
        <f>SUBTOTAL(9,H8664:H8664)</f>
        <v>552</v>
      </c>
      <c r="I8665" s="32">
        <f>SUBTOTAL(9,I8664:I8664)</f>
        <v>552</v>
      </c>
      <c r="J8665" s="31">
        <f>SUBTOTAL(9,J8664:J8664)</f>
        <v>1</v>
      </c>
      <c r="K8665" s="14">
        <f>SUBTOTAL(9,K8664:K8664)</f>
        <v>0</v>
      </c>
      <c r="L8665" s="14">
        <f>SUBTOTAL(9,L8662:L8664)</f>
        <v>0</v>
      </c>
      <c r="M8665" s="80">
        <f>SUBTOTAL(9,M8664:M8664)</f>
        <v>0</v>
      </c>
    </row>
    <row r="8666" spans="2:13" ht="24.9" customHeight="1" outlineLevel="2" x14ac:dyDescent="0.3">
      <c r="B8666" s="47" t="s">
        <v>2133</v>
      </c>
      <c r="C8666" s="46" t="s">
        <v>38</v>
      </c>
      <c r="D8666" s="46" t="s">
        <v>865</v>
      </c>
      <c r="E8666" s="46" t="s">
        <v>912</v>
      </c>
      <c r="F8666" s="45" t="s">
        <v>911</v>
      </c>
      <c r="G8666" s="26" t="s">
        <v>0</v>
      </c>
      <c r="H8666" s="30">
        <v>48409495</v>
      </c>
      <c r="I8666" s="30">
        <v>35590198.730000004</v>
      </c>
      <c r="J8666" s="36">
        <f>I8666/H8666</f>
        <v>0.73519045654163517</v>
      </c>
      <c r="K8666" s="30">
        <v>4334533</v>
      </c>
      <c r="L8666" s="30">
        <f>I8666</f>
        <v>35590198.730000004</v>
      </c>
      <c r="M8666" s="80">
        <f>L8666/K8666</f>
        <v>8.2108496417030405</v>
      </c>
    </row>
    <row r="8667" spans="2:13" ht="24.9" customHeight="1" outlineLevel="2" x14ac:dyDescent="0.3">
      <c r="B8667" s="47" t="s">
        <v>2133</v>
      </c>
      <c r="C8667" s="46" t="s">
        <v>38</v>
      </c>
      <c r="D8667" s="46" t="s">
        <v>865</v>
      </c>
      <c r="E8667" s="46" t="s">
        <v>912</v>
      </c>
      <c r="F8667" s="45" t="s">
        <v>911</v>
      </c>
      <c r="G8667" s="26" t="s">
        <v>7</v>
      </c>
      <c r="H8667" s="30">
        <v>-9681899</v>
      </c>
      <c r="I8667" s="24"/>
      <c r="J8667" s="36"/>
      <c r="K8667" s="24"/>
      <c r="L8667" s="24"/>
      <c r="M8667" s="80" t="str">
        <f>IFERROR((Base_actualizacion!$L8662/Base_actualizacion!$K8662)," " )</f>
        <v xml:space="preserve"> </v>
      </c>
    </row>
    <row r="8668" spans="2:13" ht="24.9" customHeight="1" outlineLevel="2" x14ac:dyDescent="0.3">
      <c r="B8668" s="47" t="s">
        <v>2133</v>
      </c>
      <c r="C8668" s="46" t="s">
        <v>38</v>
      </c>
      <c r="D8668" s="46" t="s">
        <v>865</v>
      </c>
      <c r="E8668" s="46" t="s">
        <v>912</v>
      </c>
      <c r="F8668" s="45" t="s">
        <v>911</v>
      </c>
      <c r="G8668" s="26" t="s">
        <v>13</v>
      </c>
      <c r="H8668" s="30">
        <v>61820271</v>
      </c>
      <c r="I8668" s="30">
        <v>61820271</v>
      </c>
      <c r="J8668" s="36">
        <f>H8668/I8668</f>
        <v>1</v>
      </c>
      <c r="K8668" s="24"/>
      <c r="L8668" s="24"/>
      <c r="M8668" s="80"/>
    </row>
    <row r="8669" spans="2:13" ht="24.9" customHeight="1" outlineLevel="2" x14ac:dyDescent="0.3">
      <c r="B8669" s="47" t="s">
        <v>2133</v>
      </c>
      <c r="C8669" s="46" t="s">
        <v>38</v>
      </c>
      <c r="D8669" s="46" t="s">
        <v>865</v>
      </c>
      <c r="E8669" s="46" t="s">
        <v>912</v>
      </c>
      <c r="F8669" s="45" t="s">
        <v>911</v>
      </c>
      <c r="G8669" s="26" t="s">
        <v>2136</v>
      </c>
      <c r="H8669" s="30">
        <v>132273027</v>
      </c>
      <c r="I8669" s="30">
        <v>132273027</v>
      </c>
      <c r="J8669" s="36">
        <f>I8669/H8669</f>
        <v>1</v>
      </c>
      <c r="K8669" s="24"/>
      <c r="L8669" s="24"/>
      <c r="M8669" s="80"/>
    </row>
    <row r="8670" spans="2:13" ht="24.9" customHeight="1" outlineLevel="1" x14ac:dyDescent="0.3">
      <c r="B8670" s="44" t="str">
        <f>B8669</f>
        <v>ASIGNACIONES DIRECTAS (20% DEL SGR)</v>
      </c>
      <c r="C8670" s="43" t="s">
        <v>38</v>
      </c>
      <c r="D8670" s="43" t="s">
        <v>865</v>
      </c>
      <c r="E8670" s="43" t="s">
        <v>912</v>
      </c>
      <c r="F8670" s="42" t="s">
        <v>911</v>
      </c>
      <c r="G8670" s="18" t="s">
        <v>3</v>
      </c>
      <c r="H8670" s="32">
        <f>SUBTOTAL(9,H8666:H8669)</f>
        <v>232820894</v>
      </c>
      <c r="I8670" s="32">
        <f>SUBTOTAL(9,I8666:I8669)</f>
        <v>229683496.73000002</v>
      </c>
      <c r="J8670" s="31">
        <f>SUBTOTAL(9,J8666:J8669)</f>
        <v>2.735190456541635</v>
      </c>
      <c r="K8670" s="14">
        <f>SUBTOTAL(9,K8666:K8669)</f>
        <v>4334533</v>
      </c>
      <c r="L8670" s="14">
        <f>SUBTOTAL(9,L8667:L8669)</f>
        <v>0</v>
      </c>
      <c r="M8670" s="80">
        <f>SUBTOTAL(9,M8666:M8669)</f>
        <v>8.2108496417030405</v>
      </c>
    </row>
    <row r="8671" spans="2:13" ht="24.9" customHeight="1" outlineLevel="2" x14ac:dyDescent="0.3">
      <c r="B8671" s="47" t="s">
        <v>2133</v>
      </c>
      <c r="C8671" s="46" t="s">
        <v>38</v>
      </c>
      <c r="D8671" s="46" t="s">
        <v>865</v>
      </c>
      <c r="E8671" s="46" t="s">
        <v>910</v>
      </c>
      <c r="F8671" s="45" t="s">
        <v>909</v>
      </c>
      <c r="G8671" s="26" t="s">
        <v>2136</v>
      </c>
      <c r="H8671" s="30">
        <v>39330532</v>
      </c>
      <c r="I8671" s="30">
        <v>39330532</v>
      </c>
      <c r="J8671" s="36">
        <f>I8671/H8671</f>
        <v>1</v>
      </c>
      <c r="K8671" s="24"/>
      <c r="L8671" s="24"/>
      <c r="M8671" s="80"/>
    </row>
    <row r="8672" spans="2:13" ht="24.9" customHeight="1" outlineLevel="1" x14ac:dyDescent="0.3">
      <c r="B8672" s="44" t="str">
        <f>B8671</f>
        <v>ASIGNACIONES DIRECTAS (20% DEL SGR)</v>
      </c>
      <c r="C8672" s="43" t="s">
        <v>38</v>
      </c>
      <c r="D8672" s="43" t="s">
        <v>865</v>
      </c>
      <c r="E8672" s="43" t="s">
        <v>910</v>
      </c>
      <c r="F8672" s="42" t="s">
        <v>909</v>
      </c>
      <c r="G8672" s="18" t="s">
        <v>3</v>
      </c>
      <c r="H8672" s="32">
        <f>SUBTOTAL(9,H8671:H8671)</f>
        <v>39330532</v>
      </c>
      <c r="I8672" s="32">
        <f>SUBTOTAL(9,I8671:I8671)</f>
        <v>39330532</v>
      </c>
      <c r="J8672" s="31">
        <f>SUBTOTAL(9,J8671:J8671)</f>
        <v>1</v>
      </c>
      <c r="K8672" s="14">
        <f>SUBTOTAL(9,K8671:K8671)</f>
        <v>0</v>
      </c>
      <c r="L8672" s="14">
        <f>SUBTOTAL(9,L8669:L8671)</f>
        <v>0</v>
      </c>
      <c r="M8672" s="80">
        <f>SUBTOTAL(9,M8671:M8671)</f>
        <v>0</v>
      </c>
    </row>
    <row r="8673" spans="2:13" ht="24.9" customHeight="1" outlineLevel="2" x14ac:dyDescent="0.3">
      <c r="B8673" s="47" t="s">
        <v>2133</v>
      </c>
      <c r="C8673" s="46" t="s">
        <v>38</v>
      </c>
      <c r="D8673" s="46" t="s">
        <v>865</v>
      </c>
      <c r="E8673" s="46" t="s">
        <v>907</v>
      </c>
      <c r="F8673" s="45" t="s">
        <v>906</v>
      </c>
      <c r="G8673" s="26" t="s">
        <v>0</v>
      </c>
      <c r="H8673" s="30">
        <v>220081</v>
      </c>
      <c r="I8673" s="30">
        <v>0</v>
      </c>
      <c r="J8673" s="36">
        <f>I8673/H8673</f>
        <v>0</v>
      </c>
      <c r="K8673" s="30">
        <v>19019</v>
      </c>
      <c r="L8673" s="30">
        <f>I8673</f>
        <v>0</v>
      </c>
      <c r="M8673" s="80">
        <f>L8673/K8673</f>
        <v>0</v>
      </c>
    </row>
    <row r="8674" spans="2:13" ht="24.9" customHeight="1" outlineLevel="2" x14ac:dyDescent="0.3">
      <c r="B8674" s="47" t="s">
        <v>2133</v>
      </c>
      <c r="C8674" s="46" t="s">
        <v>38</v>
      </c>
      <c r="D8674" s="46" t="s">
        <v>865</v>
      </c>
      <c r="E8674" s="46" t="s">
        <v>907</v>
      </c>
      <c r="F8674" s="45" t="s">
        <v>906</v>
      </c>
      <c r="G8674" s="26" t="s">
        <v>7</v>
      </c>
      <c r="H8674" s="30">
        <v>-44016</v>
      </c>
      <c r="I8674" s="24"/>
      <c r="J8674" s="36"/>
      <c r="K8674" s="24"/>
      <c r="L8674" s="24"/>
      <c r="M8674" s="80" t="str">
        <f>IFERROR((Base_actualizacion!$L8669/Base_actualizacion!$K8669)," " )</f>
        <v xml:space="preserve"> </v>
      </c>
    </row>
    <row r="8675" spans="2:13" ht="24.9" customHeight="1" outlineLevel="2" x14ac:dyDescent="0.3">
      <c r="B8675" s="47" t="s">
        <v>2133</v>
      </c>
      <c r="C8675" s="46" t="s">
        <v>38</v>
      </c>
      <c r="D8675" s="46" t="s">
        <v>865</v>
      </c>
      <c r="E8675" s="46" t="s">
        <v>907</v>
      </c>
      <c r="F8675" s="45" t="s">
        <v>906</v>
      </c>
      <c r="G8675" s="26" t="s">
        <v>2136</v>
      </c>
      <c r="H8675" s="30">
        <v>44975</v>
      </c>
      <c r="I8675" s="30">
        <v>44975</v>
      </c>
      <c r="J8675" s="36">
        <f>I8675/H8675</f>
        <v>1</v>
      </c>
      <c r="K8675" s="24"/>
      <c r="L8675" s="24"/>
      <c r="M8675" s="80"/>
    </row>
    <row r="8676" spans="2:13" ht="24.9" customHeight="1" outlineLevel="1" x14ac:dyDescent="0.3">
      <c r="B8676" s="44" t="str">
        <f>B8675</f>
        <v>ASIGNACIONES DIRECTAS (20% DEL SGR)</v>
      </c>
      <c r="C8676" s="43" t="s">
        <v>38</v>
      </c>
      <c r="D8676" s="43" t="s">
        <v>865</v>
      </c>
      <c r="E8676" s="43" t="s">
        <v>907</v>
      </c>
      <c r="F8676" s="42" t="s">
        <v>906</v>
      </c>
      <c r="G8676" s="18" t="s">
        <v>3</v>
      </c>
      <c r="H8676" s="32">
        <f>SUBTOTAL(9,H8673:H8675)</f>
        <v>221040</v>
      </c>
      <c r="I8676" s="32">
        <f>SUBTOTAL(9,I8673:I8675)</f>
        <v>44975</v>
      </c>
      <c r="J8676" s="31">
        <f>SUBTOTAL(9,J8673:J8675)</f>
        <v>1</v>
      </c>
      <c r="K8676" s="14">
        <f>SUBTOTAL(9,K8673:K8675)</f>
        <v>19019</v>
      </c>
      <c r="L8676" s="14">
        <f>SUBTOTAL(9,L8673:L8675)</f>
        <v>0</v>
      </c>
      <c r="M8676" s="80">
        <f>SUBTOTAL(9,M8673:M8675)</f>
        <v>0</v>
      </c>
    </row>
    <row r="8677" spans="2:13" ht="24.9" customHeight="1" outlineLevel="2" x14ac:dyDescent="0.3">
      <c r="B8677" s="47" t="s">
        <v>2133</v>
      </c>
      <c r="C8677" s="46" t="s">
        <v>38</v>
      </c>
      <c r="D8677" s="46" t="s">
        <v>865</v>
      </c>
      <c r="E8677" s="46" t="s">
        <v>905</v>
      </c>
      <c r="F8677" s="45" t="s">
        <v>904</v>
      </c>
      <c r="G8677" s="26" t="s">
        <v>0</v>
      </c>
      <c r="H8677" s="30">
        <v>80043801</v>
      </c>
      <c r="I8677" s="30">
        <v>21441379.77</v>
      </c>
      <c r="J8677" s="36">
        <f>I8677/H8677</f>
        <v>0.26787058463153191</v>
      </c>
      <c r="K8677" s="30">
        <v>7163166</v>
      </c>
      <c r="L8677" s="30">
        <f>I8677</f>
        <v>21441379.77</v>
      </c>
      <c r="M8677" s="80">
        <f>L8677/K8677</f>
        <v>2.9932825471306961</v>
      </c>
    </row>
    <row r="8678" spans="2:13" ht="24.9" customHeight="1" outlineLevel="2" x14ac:dyDescent="0.3">
      <c r="B8678" s="47" t="s">
        <v>2133</v>
      </c>
      <c r="C8678" s="46" t="s">
        <v>38</v>
      </c>
      <c r="D8678" s="46" t="s">
        <v>865</v>
      </c>
      <c r="E8678" s="46" t="s">
        <v>905</v>
      </c>
      <c r="F8678" s="45" t="s">
        <v>904</v>
      </c>
      <c r="G8678" s="26" t="s">
        <v>7</v>
      </c>
      <c r="H8678" s="30">
        <v>-16008760</v>
      </c>
      <c r="I8678" s="24"/>
      <c r="J8678" s="36"/>
      <c r="K8678" s="24"/>
      <c r="L8678" s="24"/>
      <c r="M8678" s="80" t="str">
        <f>IFERROR((Base_actualizacion!$L8674/Base_actualizacion!$K8674)," " )</f>
        <v xml:space="preserve"> </v>
      </c>
    </row>
    <row r="8679" spans="2:13" ht="24.9" customHeight="1" outlineLevel="2" x14ac:dyDescent="0.3">
      <c r="B8679" s="47" t="s">
        <v>2133</v>
      </c>
      <c r="C8679" s="46" t="s">
        <v>38</v>
      </c>
      <c r="D8679" s="46" t="s">
        <v>865</v>
      </c>
      <c r="E8679" s="46" t="s">
        <v>905</v>
      </c>
      <c r="F8679" s="45" t="s">
        <v>904</v>
      </c>
      <c r="G8679" s="26" t="s">
        <v>2136</v>
      </c>
      <c r="H8679" s="30">
        <v>9073825</v>
      </c>
      <c r="I8679" s="30">
        <v>9073825</v>
      </c>
      <c r="J8679" s="36">
        <f>I8679/H8679</f>
        <v>1</v>
      </c>
      <c r="K8679" s="24"/>
      <c r="L8679" s="24"/>
      <c r="M8679" s="80"/>
    </row>
    <row r="8680" spans="2:13" ht="24.9" customHeight="1" outlineLevel="1" x14ac:dyDescent="0.3">
      <c r="B8680" s="44" t="str">
        <f>B8679</f>
        <v>ASIGNACIONES DIRECTAS (20% DEL SGR)</v>
      </c>
      <c r="C8680" s="43" t="s">
        <v>38</v>
      </c>
      <c r="D8680" s="43" t="s">
        <v>865</v>
      </c>
      <c r="E8680" s="43" t="s">
        <v>905</v>
      </c>
      <c r="F8680" s="42" t="s">
        <v>904</v>
      </c>
      <c r="G8680" s="18" t="s">
        <v>3</v>
      </c>
      <c r="H8680" s="32">
        <f>SUBTOTAL(9,H8677:H8679)</f>
        <v>73108866</v>
      </c>
      <c r="I8680" s="32">
        <f>SUBTOTAL(9,I8677:I8679)</f>
        <v>30515204.77</v>
      </c>
      <c r="J8680" s="31">
        <f>SUBTOTAL(9,J8677:J8679)</f>
        <v>1.2678705846315319</v>
      </c>
      <c r="K8680" s="14">
        <f>SUBTOTAL(9,K8677:K8679)</f>
        <v>7163166</v>
      </c>
      <c r="L8680" s="14">
        <f>SUBTOTAL(9,L8677:L8679)</f>
        <v>21441379.77</v>
      </c>
      <c r="M8680" s="80">
        <f>SUBTOTAL(9,M8677:M8679)</f>
        <v>2.9932825471306961</v>
      </c>
    </row>
    <row r="8681" spans="2:13" ht="24.9" customHeight="1" outlineLevel="2" x14ac:dyDescent="0.3">
      <c r="B8681" s="47" t="s">
        <v>2133</v>
      </c>
      <c r="C8681" s="46" t="s">
        <v>38</v>
      </c>
      <c r="D8681" s="46" t="s">
        <v>865</v>
      </c>
      <c r="E8681" s="46" t="s">
        <v>903</v>
      </c>
      <c r="F8681" s="45" t="s">
        <v>902</v>
      </c>
      <c r="G8681" s="26" t="s">
        <v>2136</v>
      </c>
      <c r="H8681" s="30">
        <v>184</v>
      </c>
      <c r="I8681" s="30">
        <v>184</v>
      </c>
      <c r="J8681" s="36">
        <f>I8681/H8681</f>
        <v>1</v>
      </c>
      <c r="K8681" s="24"/>
      <c r="L8681" s="24"/>
      <c r="M8681" s="80"/>
    </row>
    <row r="8682" spans="2:13" ht="24.9" customHeight="1" outlineLevel="1" x14ac:dyDescent="0.3">
      <c r="B8682" s="44" t="str">
        <f>B8681</f>
        <v>ASIGNACIONES DIRECTAS (20% DEL SGR)</v>
      </c>
      <c r="C8682" s="43" t="s">
        <v>38</v>
      </c>
      <c r="D8682" s="43" t="s">
        <v>865</v>
      </c>
      <c r="E8682" s="43" t="s">
        <v>903</v>
      </c>
      <c r="F8682" s="42" t="s">
        <v>902</v>
      </c>
      <c r="G8682" s="18" t="s">
        <v>3</v>
      </c>
      <c r="H8682" s="32">
        <f>SUBTOTAL(9,H8681:H8681)</f>
        <v>184</v>
      </c>
      <c r="I8682" s="32">
        <f>SUBTOTAL(9,I8681:I8681)</f>
        <v>184</v>
      </c>
      <c r="J8682" s="31">
        <f>SUBTOTAL(9,J8681:J8681)</f>
        <v>1</v>
      </c>
      <c r="K8682" s="14">
        <f>SUBTOTAL(9,K8681:K8681)</f>
        <v>0</v>
      </c>
      <c r="L8682" s="14">
        <f>SUBTOTAL(9,L8679:L8681)</f>
        <v>0</v>
      </c>
      <c r="M8682" s="80">
        <f>SUBTOTAL(9,M8681:M8681)</f>
        <v>0</v>
      </c>
    </row>
    <row r="8683" spans="2:13" ht="24.9" customHeight="1" outlineLevel="2" x14ac:dyDescent="0.3">
      <c r="B8683" s="47" t="s">
        <v>2133</v>
      </c>
      <c r="C8683" s="46" t="s">
        <v>38</v>
      </c>
      <c r="D8683" s="46" t="s">
        <v>865</v>
      </c>
      <c r="E8683" s="46" t="s">
        <v>899</v>
      </c>
      <c r="F8683" s="45" t="s">
        <v>898</v>
      </c>
      <c r="G8683" s="26" t="s">
        <v>0</v>
      </c>
      <c r="H8683" s="30">
        <v>737900</v>
      </c>
      <c r="I8683" s="30">
        <v>0</v>
      </c>
      <c r="J8683" s="36">
        <f>I8683/H8683</f>
        <v>0</v>
      </c>
      <c r="K8683" s="30">
        <v>65341</v>
      </c>
      <c r="L8683" s="30">
        <f>I8683</f>
        <v>0</v>
      </c>
      <c r="M8683" s="80">
        <f>L8683/K8683</f>
        <v>0</v>
      </c>
    </row>
    <row r="8684" spans="2:13" ht="24.9" customHeight="1" outlineLevel="2" x14ac:dyDescent="0.3">
      <c r="B8684" s="47" t="s">
        <v>2133</v>
      </c>
      <c r="C8684" s="46" t="s">
        <v>38</v>
      </c>
      <c r="D8684" s="46" t="s">
        <v>865</v>
      </c>
      <c r="E8684" s="46" t="s">
        <v>899</v>
      </c>
      <c r="F8684" s="45" t="s">
        <v>898</v>
      </c>
      <c r="G8684" s="26" t="s">
        <v>7</v>
      </c>
      <c r="H8684" s="30">
        <v>-147580</v>
      </c>
      <c r="I8684" s="24"/>
      <c r="J8684" s="36"/>
      <c r="K8684" s="24"/>
      <c r="L8684" s="24"/>
      <c r="M8684" s="80" t="str">
        <f>IFERROR((Base_actualizacion!$L8679/Base_actualizacion!$K8679)," " )</f>
        <v xml:space="preserve"> </v>
      </c>
    </row>
    <row r="8685" spans="2:13" ht="24.9" customHeight="1" outlineLevel="2" x14ac:dyDescent="0.3">
      <c r="B8685" s="47" t="s">
        <v>2133</v>
      </c>
      <c r="C8685" s="46" t="s">
        <v>38</v>
      </c>
      <c r="D8685" s="46" t="s">
        <v>865</v>
      </c>
      <c r="E8685" s="46" t="s">
        <v>899</v>
      </c>
      <c r="F8685" s="45" t="s">
        <v>898</v>
      </c>
      <c r="G8685" s="26" t="s">
        <v>2136</v>
      </c>
      <c r="H8685" s="30">
        <v>70949</v>
      </c>
      <c r="I8685" s="30">
        <v>70949</v>
      </c>
      <c r="J8685" s="36">
        <f>I8685/H8685</f>
        <v>1</v>
      </c>
      <c r="K8685" s="24"/>
      <c r="L8685" s="24"/>
      <c r="M8685" s="80"/>
    </row>
    <row r="8686" spans="2:13" ht="24.9" customHeight="1" outlineLevel="1" x14ac:dyDescent="0.3">
      <c r="B8686" s="44" t="str">
        <f>B8685</f>
        <v>ASIGNACIONES DIRECTAS (20% DEL SGR)</v>
      </c>
      <c r="C8686" s="43" t="s">
        <v>38</v>
      </c>
      <c r="D8686" s="43" t="s">
        <v>865</v>
      </c>
      <c r="E8686" s="43" t="s">
        <v>899</v>
      </c>
      <c r="F8686" s="42" t="s">
        <v>898</v>
      </c>
      <c r="G8686" s="18" t="s">
        <v>3</v>
      </c>
      <c r="H8686" s="32">
        <f>SUBTOTAL(9,H8683:H8685)</f>
        <v>661269</v>
      </c>
      <c r="I8686" s="32">
        <f>SUBTOTAL(9,I8683:I8685)</f>
        <v>70949</v>
      </c>
      <c r="J8686" s="31">
        <f>SUBTOTAL(9,J8683:J8685)</f>
        <v>1</v>
      </c>
      <c r="K8686" s="14">
        <f>SUBTOTAL(9,K8683:K8685)</f>
        <v>65341</v>
      </c>
      <c r="L8686" s="14">
        <f>SUBTOTAL(9,L8683:L8685)</f>
        <v>0</v>
      </c>
      <c r="M8686" s="80">
        <f>SUBTOTAL(9,M8683:M8685)</f>
        <v>0</v>
      </c>
    </row>
    <row r="8687" spans="2:13" ht="24.9" customHeight="1" outlineLevel="2" x14ac:dyDescent="0.3">
      <c r="B8687" s="47" t="s">
        <v>2133</v>
      </c>
      <c r="C8687" s="46" t="s">
        <v>38</v>
      </c>
      <c r="D8687" s="46" t="s">
        <v>865</v>
      </c>
      <c r="E8687" s="46" t="s">
        <v>897</v>
      </c>
      <c r="F8687" s="45" t="s">
        <v>896</v>
      </c>
      <c r="G8687" s="26" t="s">
        <v>0</v>
      </c>
      <c r="H8687" s="30">
        <v>50916</v>
      </c>
      <c r="I8687" s="30">
        <v>0</v>
      </c>
      <c r="J8687" s="36">
        <f>I8687/H8687</f>
        <v>0</v>
      </c>
      <c r="K8687" s="30">
        <v>4536</v>
      </c>
      <c r="L8687" s="30">
        <f>I8687</f>
        <v>0</v>
      </c>
      <c r="M8687" s="80">
        <f>L8687/K8687</f>
        <v>0</v>
      </c>
    </row>
    <row r="8688" spans="2:13" ht="24.9" customHeight="1" outlineLevel="2" x14ac:dyDescent="0.3">
      <c r="B8688" s="47" t="s">
        <v>2133</v>
      </c>
      <c r="C8688" s="46" t="s">
        <v>38</v>
      </c>
      <c r="D8688" s="46" t="s">
        <v>865</v>
      </c>
      <c r="E8688" s="46" t="s">
        <v>897</v>
      </c>
      <c r="F8688" s="45" t="s">
        <v>896</v>
      </c>
      <c r="G8688" s="26" t="s">
        <v>7</v>
      </c>
      <c r="H8688" s="30">
        <v>-10183</v>
      </c>
      <c r="I8688" s="24"/>
      <c r="J8688" s="36"/>
      <c r="K8688" s="24"/>
      <c r="L8688" s="24"/>
      <c r="M8688" s="80" t="str">
        <f>IFERROR((Base_actualizacion!$L8684/Base_actualizacion!$K8684)," " )</f>
        <v xml:space="preserve"> </v>
      </c>
    </row>
    <row r="8689" spans="2:13" ht="24.9" customHeight="1" outlineLevel="2" x14ac:dyDescent="0.3">
      <c r="B8689" s="47" t="s">
        <v>2133</v>
      </c>
      <c r="C8689" s="46" t="s">
        <v>38</v>
      </c>
      <c r="D8689" s="46" t="s">
        <v>865</v>
      </c>
      <c r="E8689" s="46" t="s">
        <v>897</v>
      </c>
      <c r="F8689" s="45" t="s">
        <v>896</v>
      </c>
      <c r="G8689" s="26" t="s">
        <v>2137</v>
      </c>
      <c r="H8689" s="30">
        <v>109106</v>
      </c>
      <c r="I8689" s="24"/>
      <c r="J8689" s="36">
        <f>IFERROR((H8689/I8689),0)</f>
        <v>0</v>
      </c>
      <c r="K8689" s="24"/>
      <c r="L8689" s="24"/>
      <c r="M8689" s="80"/>
    </row>
    <row r="8690" spans="2:13" ht="24.9" customHeight="1" outlineLevel="2" x14ac:dyDescent="0.3">
      <c r="B8690" s="47" t="s">
        <v>2133</v>
      </c>
      <c r="C8690" s="46" t="s">
        <v>38</v>
      </c>
      <c r="D8690" s="46" t="s">
        <v>865</v>
      </c>
      <c r="E8690" s="46" t="s">
        <v>897</v>
      </c>
      <c r="F8690" s="45" t="s">
        <v>896</v>
      </c>
      <c r="G8690" s="26" t="s">
        <v>2136</v>
      </c>
      <c r="H8690" s="30">
        <v>15496</v>
      </c>
      <c r="I8690" s="30">
        <v>15496</v>
      </c>
      <c r="J8690" s="36">
        <f>I8690/H8690</f>
        <v>1</v>
      </c>
      <c r="K8690" s="24"/>
      <c r="L8690" s="24"/>
      <c r="M8690" s="80"/>
    </row>
    <row r="8691" spans="2:13" ht="24.9" customHeight="1" outlineLevel="1" x14ac:dyDescent="0.3">
      <c r="B8691" s="44" t="str">
        <f>B8690</f>
        <v>ASIGNACIONES DIRECTAS (20% DEL SGR)</v>
      </c>
      <c r="C8691" s="43" t="s">
        <v>38</v>
      </c>
      <c r="D8691" s="43" t="s">
        <v>865</v>
      </c>
      <c r="E8691" s="43" t="s">
        <v>897</v>
      </c>
      <c r="F8691" s="42" t="s">
        <v>896</v>
      </c>
      <c r="G8691" s="18" t="s">
        <v>3</v>
      </c>
      <c r="H8691" s="32">
        <f>SUBTOTAL(9,H8687:H8690)</f>
        <v>165335</v>
      </c>
      <c r="I8691" s="32">
        <f>SUBTOTAL(9,I8687:I8690)</f>
        <v>15496</v>
      </c>
      <c r="J8691" s="31">
        <f>SUBTOTAL(9,J8687:J8690)</f>
        <v>1</v>
      </c>
      <c r="K8691" s="14">
        <f>SUBTOTAL(9,K8687:K8690)</f>
        <v>4536</v>
      </c>
      <c r="L8691" s="14">
        <f>SUBTOTAL(9,L8688:L8690)</f>
        <v>0</v>
      </c>
      <c r="M8691" s="80">
        <f>SUBTOTAL(9,M8687:M8690)</f>
        <v>0</v>
      </c>
    </row>
    <row r="8692" spans="2:13" ht="24.9" customHeight="1" outlineLevel="2" x14ac:dyDescent="0.3">
      <c r="B8692" s="47" t="s">
        <v>2133</v>
      </c>
      <c r="C8692" s="46" t="s">
        <v>38</v>
      </c>
      <c r="D8692" s="46" t="s">
        <v>865</v>
      </c>
      <c r="E8692" s="46" t="s">
        <v>895</v>
      </c>
      <c r="F8692" s="45" t="s">
        <v>894</v>
      </c>
      <c r="G8692" s="26" t="s">
        <v>2136</v>
      </c>
      <c r="H8692" s="30">
        <v>680271</v>
      </c>
      <c r="I8692" s="30">
        <v>680271</v>
      </c>
      <c r="J8692" s="36">
        <f>I8692/H8692</f>
        <v>1</v>
      </c>
      <c r="K8692" s="24"/>
      <c r="L8692" s="24"/>
      <c r="M8692" s="80"/>
    </row>
    <row r="8693" spans="2:13" ht="24.9" customHeight="1" outlineLevel="1" x14ac:dyDescent="0.3">
      <c r="B8693" s="44" t="str">
        <f>B8692</f>
        <v>ASIGNACIONES DIRECTAS (20% DEL SGR)</v>
      </c>
      <c r="C8693" s="43" t="s">
        <v>38</v>
      </c>
      <c r="D8693" s="43" t="s">
        <v>865</v>
      </c>
      <c r="E8693" s="43" t="s">
        <v>895</v>
      </c>
      <c r="F8693" s="42" t="s">
        <v>894</v>
      </c>
      <c r="G8693" s="18" t="s">
        <v>3</v>
      </c>
      <c r="H8693" s="32">
        <f>SUBTOTAL(9,H8692:H8692)</f>
        <v>680271</v>
      </c>
      <c r="I8693" s="32">
        <f>SUBTOTAL(9,I8692:I8692)</f>
        <v>680271</v>
      </c>
      <c r="J8693" s="31">
        <f>SUBTOTAL(9,J8692:J8692)</f>
        <v>1</v>
      </c>
      <c r="K8693" s="14">
        <f>SUBTOTAL(9,K8692:K8692)</f>
        <v>0</v>
      </c>
      <c r="L8693" s="14">
        <f>SUBTOTAL(9,L8690:L8692)</f>
        <v>0</v>
      </c>
      <c r="M8693" s="80">
        <f>SUBTOTAL(9,M8692:M8692)</f>
        <v>0</v>
      </c>
    </row>
    <row r="8694" spans="2:13" ht="24.9" customHeight="1" outlineLevel="2" x14ac:dyDescent="0.3">
      <c r="B8694" s="47" t="s">
        <v>2133</v>
      </c>
      <c r="C8694" s="46" t="s">
        <v>38</v>
      </c>
      <c r="D8694" s="46" t="s">
        <v>865</v>
      </c>
      <c r="E8694" s="59" t="s">
        <v>893</v>
      </c>
      <c r="F8694" s="45" t="s">
        <v>892</v>
      </c>
      <c r="G8694" s="26" t="s">
        <v>0</v>
      </c>
      <c r="H8694" s="30">
        <v>1114658781</v>
      </c>
      <c r="I8694" s="30">
        <v>139837184.37</v>
      </c>
      <c r="J8694" s="36">
        <f>I8694/H8694</f>
        <v>0.12545290698248221</v>
      </c>
      <c r="K8694" s="30">
        <v>89430697</v>
      </c>
      <c r="L8694" s="30">
        <f>I8694</f>
        <v>139837184.37</v>
      </c>
      <c r="M8694" s="80">
        <f>L8694/K8694</f>
        <v>1.5636374204933234</v>
      </c>
    </row>
    <row r="8695" spans="2:13" ht="24.9" customHeight="1" outlineLevel="2" x14ac:dyDescent="0.3">
      <c r="B8695" s="47" t="s">
        <v>2133</v>
      </c>
      <c r="C8695" s="46" t="s">
        <v>38</v>
      </c>
      <c r="D8695" s="46" t="s">
        <v>865</v>
      </c>
      <c r="E8695" s="46" t="s">
        <v>893</v>
      </c>
      <c r="F8695" s="45" t="s">
        <v>892</v>
      </c>
      <c r="G8695" s="26" t="s">
        <v>7</v>
      </c>
      <c r="H8695" s="30">
        <v>-222931756</v>
      </c>
      <c r="I8695" s="24"/>
      <c r="J8695" s="36"/>
      <c r="K8695" s="24"/>
      <c r="L8695" s="24"/>
      <c r="M8695" s="80" t="str">
        <f>IFERROR((Base_actualizacion!$L8690/Base_actualizacion!$K8690)," " )</f>
        <v xml:space="preserve"> </v>
      </c>
    </row>
    <row r="8696" spans="2:13" ht="24.9" customHeight="1" outlineLevel="2" x14ac:dyDescent="0.3">
      <c r="B8696" s="47" t="s">
        <v>2133</v>
      </c>
      <c r="C8696" s="46" t="s">
        <v>38</v>
      </c>
      <c r="D8696" s="46" t="s">
        <v>865</v>
      </c>
      <c r="E8696" s="46" t="s">
        <v>893</v>
      </c>
      <c r="F8696" s="45" t="s">
        <v>892</v>
      </c>
      <c r="G8696" s="26" t="s">
        <v>2136</v>
      </c>
      <c r="H8696" s="30">
        <v>75172223</v>
      </c>
      <c r="I8696" s="30">
        <v>75172223</v>
      </c>
      <c r="J8696" s="36">
        <f>I8696/H8696</f>
        <v>1</v>
      </c>
      <c r="K8696" s="24"/>
      <c r="L8696" s="24"/>
      <c r="M8696" s="80"/>
    </row>
    <row r="8697" spans="2:13" ht="24.9" customHeight="1" outlineLevel="1" x14ac:dyDescent="0.3">
      <c r="B8697" s="44" t="str">
        <f>B8696</f>
        <v>ASIGNACIONES DIRECTAS (20% DEL SGR)</v>
      </c>
      <c r="C8697" s="43" t="s">
        <v>38</v>
      </c>
      <c r="D8697" s="43" t="s">
        <v>865</v>
      </c>
      <c r="E8697" s="43" t="s">
        <v>893</v>
      </c>
      <c r="F8697" s="42" t="s">
        <v>892</v>
      </c>
      <c r="G8697" s="18" t="s">
        <v>3</v>
      </c>
      <c r="H8697" s="32">
        <f>SUBTOTAL(9,H8694:H8696)</f>
        <v>966899248</v>
      </c>
      <c r="I8697" s="32">
        <f>SUBTOTAL(9,I8694:I8696)</f>
        <v>215009407.37</v>
      </c>
      <c r="J8697" s="31">
        <f>SUBTOTAL(9,J8694:J8696)</f>
        <v>1.1254529069824821</v>
      </c>
      <c r="K8697" s="14">
        <f>SUBTOTAL(9,K8694:K8696)</f>
        <v>89430697</v>
      </c>
      <c r="L8697" s="14">
        <f>SUBTOTAL(9,L8694:L8696)</f>
        <v>139837184.37</v>
      </c>
      <c r="M8697" s="80">
        <f>SUBTOTAL(9,M8694:M8696)</f>
        <v>1.5636374204933234</v>
      </c>
    </row>
    <row r="8698" spans="2:13" ht="24.9" customHeight="1" outlineLevel="2" x14ac:dyDescent="0.3">
      <c r="B8698" s="47" t="s">
        <v>2133</v>
      </c>
      <c r="C8698" s="46" t="s">
        <v>38</v>
      </c>
      <c r="D8698" s="46" t="s">
        <v>865</v>
      </c>
      <c r="E8698" s="59" t="s">
        <v>891</v>
      </c>
      <c r="F8698" s="45" t="s">
        <v>890</v>
      </c>
      <c r="G8698" s="26" t="s">
        <v>0</v>
      </c>
      <c r="H8698" s="30">
        <v>6666453373</v>
      </c>
      <c r="I8698" s="30">
        <v>450322389.10000002</v>
      </c>
      <c r="J8698" s="36">
        <f>I8698/H8698</f>
        <v>6.7550519579700957E-2</v>
      </c>
      <c r="K8698" s="30">
        <v>534649912.80000001</v>
      </c>
      <c r="L8698" s="30">
        <f>I8698</f>
        <v>450322389.10000002</v>
      </c>
      <c r="M8698" s="80">
        <f>L8698/K8698</f>
        <v>0.84227525025044769</v>
      </c>
    </row>
    <row r="8699" spans="2:13" ht="24.9" customHeight="1" outlineLevel="2" x14ac:dyDescent="0.3">
      <c r="B8699" s="47" t="s">
        <v>2133</v>
      </c>
      <c r="C8699" s="46" t="s">
        <v>38</v>
      </c>
      <c r="D8699" s="46" t="s">
        <v>865</v>
      </c>
      <c r="E8699" s="46" t="s">
        <v>891</v>
      </c>
      <c r="F8699" s="45" t="s">
        <v>890</v>
      </c>
      <c r="G8699" s="26" t="s">
        <v>7</v>
      </c>
      <c r="H8699" s="30">
        <v>-1333290675</v>
      </c>
      <c r="I8699" s="24"/>
      <c r="J8699" s="36"/>
      <c r="K8699" s="24"/>
      <c r="L8699" s="24"/>
      <c r="M8699" s="80" t="str">
        <f>IFERROR((Base_actualizacion!$L8695/Base_actualizacion!$K8695)," " )</f>
        <v xml:space="preserve"> </v>
      </c>
    </row>
    <row r="8700" spans="2:13" ht="24.9" customHeight="1" outlineLevel="2" x14ac:dyDescent="0.3">
      <c r="B8700" s="47" t="s">
        <v>2133</v>
      </c>
      <c r="C8700" s="46" t="s">
        <v>38</v>
      </c>
      <c r="D8700" s="46" t="s">
        <v>865</v>
      </c>
      <c r="E8700" s="46" t="s">
        <v>891</v>
      </c>
      <c r="F8700" s="45" t="s">
        <v>890</v>
      </c>
      <c r="G8700" s="26" t="s">
        <v>2137</v>
      </c>
      <c r="H8700" s="30">
        <v>10210569</v>
      </c>
      <c r="I8700" s="24"/>
      <c r="J8700" s="36">
        <f>IFERROR((H8700/I8700),0)</f>
        <v>0</v>
      </c>
      <c r="K8700" s="24"/>
      <c r="L8700" s="24"/>
      <c r="M8700" s="80"/>
    </row>
    <row r="8701" spans="2:13" ht="24.9" customHeight="1" outlineLevel="2" x14ac:dyDescent="0.3">
      <c r="B8701" s="47" t="s">
        <v>2133</v>
      </c>
      <c r="C8701" s="46" t="s">
        <v>38</v>
      </c>
      <c r="D8701" s="46" t="s">
        <v>865</v>
      </c>
      <c r="E8701" s="46" t="s">
        <v>891</v>
      </c>
      <c r="F8701" s="45" t="s">
        <v>890</v>
      </c>
      <c r="G8701" s="26" t="s">
        <v>2136</v>
      </c>
      <c r="H8701" s="30">
        <v>468811638</v>
      </c>
      <c r="I8701" s="30">
        <v>468811638</v>
      </c>
      <c r="J8701" s="36">
        <f>I8701/H8701</f>
        <v>1</v>
      </c>
      <c r="K8701" s="24"/>
      <c r="L8701" s="24"/>
      <c r="M8701" s="80"/>
    </row>
    <row r="8702" spans="2:13" ht="24.9" customHeight="1" outlineLevel="1" x14ac:dyDescent="0.3">
      <c r="B8702" s="44" t="str">
        <f>B8701</f>
        <v>ASIGNACIONES DIRECTAS (20% DEL SGR)</v>
      </c>
      <c r="C8702" s="43" t="s">
        <v>38</v>
      </c>
      <c r="D8702" s="43" t="s">
        <v>865</v>
      </c>
      <c r="E8702" s="43" t="s">
        <v>891</v>
      </c>
      <c r="F8702" s="42" t="s">
        <v>890</v>
      </c>
      <c r="G8702" s="18" t="s">
        <v>3</v>
      </c>
      <c r="H8702" s="32">
        <f>SUBTOTAL(9,H8698:H8701)</f>
        <v>5812184905</v>
      </c>
      <c r="I8702" s="32">
        <f>SUBTOTAL(9,I8698:I8701)</f>
        <v>919134027.10000002</v>
      </c>
      <c r="J8702" s="31">
        <f>SUBTOTAL(9,J8698:J8701)</f>
        <v>1.067550519579701</v>
      </c>
      <c r="K8702" s="14">
        <f>SUBTOTAL(9,K8698:K8701)</f>
        <v>534649912.80000001</v>
      </c>
      <c r="L8702" s="14">
        <f>SUBTOTAL(9,L8699:L8701)</f>
        <v>0</v>
      </c>
      <c r="M8702" s="80">
        <f>SUBTOTAL(9,M8698:M8701)</f>
        <v>0.84227525025044769</v>
      </c>
    </row>
    <row r="8703" spans="2:13" ht="24.9" customHeight="1" outlineLevel="2" x14ac:dyDescent="0.3">
      <c r="B8703" s="47" t="s">
        <v>2133</v>
      </c>
      <c r="C8703" s="46" t="s">
        <v>38</v>
      </c>
      <c r="D8703" s="46" t="s">
        <v>865</v>
      </c>
      <c r="E8703" s="46" t="s">
        <v>887</v>
      </c>
      <c r="F8703" s="45" t="s">
        <v>886</v>
      </c>
      <c r="G8703" s="26" t="s">
        <v>2136</v>
      </c>
      <c r="H8703" s="30">
        <v>2736415</v>
      </c>
      <c r="I8703" s="30">
        <v>2736415</v>
      </c>
      <c r="J8703" s="36">
        <f>I8703/H8703</f>
        <v>1</v>
      </c>
      <c r="K8703" s="24"/>
      <c r="L8703" s="24"/>
      <c r="M8703" s="80"/>
    </row>
    <row r="8704" spans="2:13" ht="24.9" customHeight="1" outlineLevel="1" x14ac:dyDescent="0.3">
      <c r="B8704" s="44" t="str">
        <f>B8703</f>
        <v>ASIGNACIONES DIRECTAS (20% DEL SGR)</v>
      </c>
      <c r="C8704" s="43" t="s">
        <v>38</v>
      </c>
      <c r="D8704" s="43" t="s">
        <v>865</v>
      </c>
      <c r="E8704" s="43" t="s">
        <v>887</v>
      </c>
      <c r="F8704" s="42" t="s">
        <v>886</v>
      </c>
      <c r="G8704" s="18" t="s">
        <v>3</v>
      </c>
      <c r="H8704" s="32">
        <f>SUBTOTAL(9,H8703:H8703)</f>
        <v>2736415</v>
      </c>
      <c r="I8704" s="32">
        <f>SUBTOTAL(9,I8703:I8703)</f>
        <v>2736415</v>
      </c>
      <c r="J8704" s="31">
        <f>SUBTOTAL(9,J8703:J8703)</f>
        <v>1</v>
      </c>
      <c r="K8704" s="14">
        <f>SUBTOTAL(9,K8703:K8703)</f>
        <v>0</v>
      </c>
      <c r="L8704" s="14">
        <f>SUBTOTAL(9,L8701:L8703)</f>
        <v>0</v>
      </c>
      <c r="M8704" s="80">
        <f>SUBTOTAL(9,M8703:M8703)</f>
        <v>0</v>
      </c>
    </row>
    <row r="8705" spans="2:13" ht="24.9" customHeight="1" outlineLevel="2" x14ac:dyDescent="0.3">
      <c r="B8705" s="47" t="s">
        <v>2133</v>
      </c>
      <c r="C8705" s="46" t="s">
        <v>38</v>
      </c>
      <c r="D8705" s="46" t="s">
        <v>865</v>
      </c>
      <c r="E8705" s="46" t="s">
        <v>885</v>
      </c>
      <c r="F8705" s="45" t="s">
        <v>884</v>
      </c>
      <c r="G8705" s="26" t="s">
        <v>0</v>
      </c>
      <c r="H8705" s="30">
        <v>5353654</v>
      </c>
      <c r="I8705" s="30">
        <v>2779236.4</v>
      </c>
      <c r="J8705" s="36">
        <f>I8705/H8705</f>
        <v>0.51912887907959682</v>
      </c>
      <c r="K8705" s="30">
        <v>491037</v>
      </c>
      <c r="L8705" s="30">
        <f>I8705</f>
        <v>2779236.4</v>
      </c>
      <c r="M8705" s="80">
        <f>L8705/K8705</f>
        <v>5.6599327545582101</v>
      </c>
    </row>
    <row r="8706" spans="2:13" ht="24.9" customHeight="1" outlineLevel="2" x14ac:dyDescent="0.3">
      <c r="B8706" s="47" t="s">
        <v>2133</v>
      </c>
      <c r="C8706" s="46" t="s">
        <v>38</v>
      </c>
      <c r="D8706" s="46" t="s">
        <v>865</v>
      </c>
      <c r="E8706" s="46" t="s">
        <v>885</v>
      </c>
      <c r="F8706" s="45" t="s">
        <v>884</v>
      </c>
      <c r="G8706" s="26" t="s">
        <v>7</v>
      </c>
      <c r="H8706" s="30">
        <v>-1070731</v>
      </c>
      <c r="I8706" s="24"/>
      <c r="J8706" s="36"/>
      <c r="K8706" s="24"/>
      <c r="L8706" s="24"/>
      <c r="M8706" s="80" t="str">
        <f>IFERROR((Base_actualizacion!$L8701/Base_actualizacion!$K8701)," " )</f>
        <v xml:space="preserve"> </v>
      </c>
    </row>
    <row r="8707" spans="2:13" ht="24.9" customHeight="1" outlineLevel="2" x14ac:dyDescent="0.3">
      <c r="B8707" s="47" t="s">
        <v>2133</v>
      </c>
      <c r="C8707" s="46" t="s">
        <v>38</v>
      </c>
      <c r="D8707" s="46" t="s">
        <v>865</v>
      </c>
      <c r="E8707" s="46" t="s">
        <v>885</v>
      </c>
      <c r="F8707" s="45" t="s">
        <v>884</v>
      </c>
      <c r="G8707" s="26" t="s">
        <v>2137</v>
      </c>
      <c r="H8707" s="30">
        <v>368329</v>
      </c>
      <c r="I8707" s="24"/>
      <c r="J8707" s="36">
        <f>IFERROR((H8707/I8707),0)</f>
        <v>0</v>
      </c>
      <c r="K8707" s="24"/>
      <c r="L8707" s="24"/>
      <c r="M8707" s="80"/>
    </row>
    <row r="8708" spans="2:13" ht="24.9" customHeight="1" outlineLevel="2" x14ac:dyDescent="0.3">
      <c r="B8708" s="47" t="s">
        <v>2133</v>
      </c>
      <c r="C8708" s="46" t="s">
        <v>38</v>
      </c>
      <c r="D8708" s="46" t="s">
        <v>865</v>
      </c>
      <c r="E8708" s="46" t="s">
        <v>885</v>
      </c>
      <c r="F8708" s="45" t="s">
        <v>884</v>
      </c>
      <c r="G8708" s="26" t="s">
        <v>2136</v>
      </c>
      <c r="H8708" s="30">
        <v>1723986</v>
      </c>
      <c r="I8708" s="30">
        <v>1723986</v>
      </c>
      <c r="J8708" s="36">
        <f>I8708/H8708</f>
        <v>1</v>
      </c>
      <c r="K8708" s="24"/>
      <c r="L8708" s="24"/>
      <c r="M8708" s="80"/>
    </row>
    <row r="8709" spans="2:13" ht="24.9" customHeight="1" outlineLevel="1" x14ac:dyDescent="0.3">
      <c r="B8709" s="44" t="str">
        <f>B8708</f>
        <v>ASIGNACIONES DIRECTAS (20% DEL SGR)</v>
      </c>
      <c r="C8709" s="43" t="s">
        <v>38</v>
      </c>
      <c r="D8709" s="43" t="s">
        <v>865</v>
      </c>
      <c r="E8709" s="43" t="s">
        <v>885</v>
      </c>
      <c r="F8709" s="42" t="s">
        <v>884</v>
      </c>
      <c r="G8709" s="18" t="s">
        <v>3</v>
      </c>
      <c r="H8709" s="32">
        <f>SUBTOTAL(9,H8705:H8708)</f>
        <v>6375238</v>
      </c>
      <c r="I8709" s="32">
        <f>SUBTOTAL(9,I8705:I8708)</f>
        <v>4503222.4000000004</v>
      </c>
      <c r="J8709" s="31">
        <f>SUBTOTAL(9,J8705:J8708)</f>
        <v>1.5191288790795969</v>
      </c>
      <c r="K8709" s="14">
        <f>SUBTOTAL(9,K8705:K8708)</f>
        <v>491037</v>
      </c>
      <c r="L8709" s="14">
        <f>SUBTOTAL(9,L8706:L8708)</f>
        <v>0</v>
      </c>
      <c r="M8709" s="80">
        <f>SUBTOTAL(9,M8705:M8708)</f>
        <v>5.6599327545582101</v>
      </c>
    </row>
    <row r="8710" spans="2:13" ht="24.9" customHeight="1" outlineLevel="2" x14ac:dyDescent="0.3">
      <c r="B8710" s="47" t="s">
        <v>2133</v>
      </c>
      <c r="C8710" s="46" t="s">
        <v>38</v>
      </c>
      <c r="D8710" s="46" t="s">
        <v>865</v>
      </c>
      <c r="E8710" s="46" t="s">
        <v>2084</v>
      </c>
      <c r="F8710" s="45" t="s">
        <v>2083</v>
      </c>
      <c r="G8710" s="26" t="s">
        <v>0</v>
      </c>
      <c r="H8710" s="30">
        <v>197411420</v>
      </c>
      <c r="I8710" s="30">
        <v>19970309.890000001</v>
      </c>
      <c r="J8710" s="36">
        <f>I8710/H8710</f>
        <v>0.10116086440186693</v>
      </c>
      <c r="K8710" s="30">
        <v>17687466</v>
      </c>
      <c r="L8710" s="30">
        <f>I8710</f>
        <v>19970309.890000001</v>
      </c>
      <c r="M8710" s="80">
        <f>L8710/K8710</f>
        <v>1.1290656270378132</v>
      </c>
    </row>
    <row r="8711" spans="2:13" ht="24.9" customHeight="1" outlineLevel="2" x14ac:dyDescent="0.3">
      <c r="B8711" s="47" t="s">
        <v>2133</v>
      </c>
      <c r="C8711" s="46" t="s">
        <v>38</v>
      </c>
      <c r="D8711" s="46" t="s">
        <v>865</v>
      </c>
      <c r="E8711" s="46" t="s">
        <v>2084</v>
      </c>
      <c r="F8711" s="45" t="s">
        <v>2083</v>
      </c>
      <c r="G8711" s="26" t="s">
        <v>7</v>
      </c>
      <c r="H8711" s="30">
        <v>-39482284</v>
      </c>
      <c r="I8711" s="24"/>
      <c r="J8711" s="36"/>
      <c r="K8711" s="24"/>
      <c r="L8711" s="24"/>
      <c r="M8711" s="80" t="str">
        <f>IFERROR((Base_actualizacion!$L8707/Base_actualizacion!$K8707)," " )</f>
        <v xml:space="preserve"> </v>
      </c>
    </row>
    <row r="8712" spans="2:13" ht="24.9" customHeight="1" outlineLevel="2" x14ac:dyDescent="0.3">
      <c r="B8712" s="47" t="s">
        <v>2133</v>
      </c>
      <c r="C8712" s="46" t="s">
        <v>38</v>
      </c>
      <c r="D8712" s="46" t="s">
        <v>865</v>
      </c>
      <c r="E8712" s="46" t="s">
        <v>2084</v>
      </c>
      <c r="F8712" s="45" t="s">
        <v>2083</v>
      </c>
      <c r="G8712" s="26" t="s">
        <v>2136</v>
      </c>
      <c r="H8712" s="30">
        <v>31942995</v>
      </c>
      <c r="I8712" s="30">
        <v>31942995</v>
      </c>
      <c r="J8712" s="36">
        <f>I8712/H8712</f>
        <v>1</v>
      </c>
      <c r="K8712" s="24"/>
      <c r="L8712" s="24"/>
      <c r="M8712" s="80"/>
    </row>
    <row r="8713" spans="2:13" ht="24.9" customHeight="1" outlineLevel="1" x14ac:dyDescent="0.3">
      <c r="B8713" s="44" t="str">
        <f>B8712</f>
        <v>ASIGNACIONES DIRECTAS (20% DEL SGR)</v>
      </c>
      <c r="C8713" s="43" t="s">
        <v>38</v>
      </c>
      <c r="D8713" s="43" t="s">
        <v>865</v>
      </c>
      <c r="E8713" s="43" t="s">
        <v>2084</v>
      </c>
      <c r="F8713" s="42" t="s">
        <v>2083</v>
      </c>
      <c r="G8713" s="18" t="s">
        <v>3</v>
      </c>
      <c r="H8713" s="32">
        <f>SUBTOTAL(9,H8710:H8712)</f>
        <v>189872131</v>
      </c>
      <c r="I8713" s="32">
        <f>SUBTOTAL(9,I8710:I8712)</f>
        <v>51913304.890000001</v>
      </c>
      <c r="J8713" s="31">
        <f>SUBTOTAL(9,J8710:J8712)</f>
        <v>1.1011608644018669</v>
      </c>
      <c r="K8713" s="14">
        <f>SUBTOTAL(9,K8710:K8712)</f>
        <v>17687466</v>
      </c>
      <c r="L8713" s="14">
        <f>SUBTOTAL(9,L8710:L8712)</f>
        <v>19970309.890000001</v>
      </c>
      <c r="M8713" s="80">
        <f>SUBTOTAL(9,M8710:M8712)</f>
        <v>1.1290656270378132</v>
      </c>
    </row>
    <row r="8714" spans="2:13" ht="24.9" customHeight="1" outlineLevel="2" x14ac:dyDescent="0.3">
      <c r="B8714" s="47" t="s">
        <v>2133</v>
      </c>
      <c r="C8714" s="46" t="s">
        <v>38</v>
      </c>
      <c r="D8714" s="46" t="s">
        <v>865</v>
      </c>
      <c r="E8714" s="46" t="s">
        <v>883</v>
      </c>
      <c r="F8714" s="45" t="s">
        <v>882</v>
      </c>
      <c r="G8714" s="26" t="s">
        <v>0</v>
      </c>
      <c r="H8714" s="30">
        <v>1730237</v>
      </c>
      <c r="I8714" s="30">
        <v>0</v>
      </c>
      <c r="J8714" s="36">
        <f>I8714/H8714</f>
        <v>0</v>
      </c>
      <c r="K8714" s="30">
        <v>154180</v>
      </c>
      <c r="L8714" s="30">
        <f>I8714</f>
        <v>0</v>
      </c>
      <c r="M8714" s="80">
        <f>L8714/K8714</f>
        <v>0</v>
      </c>
    </row>
    <row r="8715" spans="2:13" ht="24.9" customHeight="1" outlineLevel="2" x14ac:dyDescent="0.3">
      <c r="B8715" s="47" t="s">
        <v>2133</v>
      </c>
      <c r="C8715" s="46" t="s">
        <v>38</v>
      </c>
      <c r="D8715" s="46" t="s">
        <v>865</v>
      </c>
      <c r="E8715" s="46" t="s">
        <v>883</v>
      </c>
      <c r="F8715" s="45" t="s">
        <v>882</v>
      </c>
      <c r="G8715" s="26" t="s">
        <v>7</v>
      </c>
      <c r="H8715" s="30">
        <v>-346047</v>
      </c>
      <c r="I8715" s="24"/>
      <c r="J8715" s="36"/>
      <c r="K8715" s="24"/>
      <c r="L8715" s="24"/>
      <c r="M8715" s="80" t="str">
        <f>IFERROR((Base_actualizacion!$L8711/Base_actualizacion!$K8711)," " )</f>
        <v xml:space="preserve"> </v>
      </c>
    </row>
    <row r="8716" spans="2:13" ht="24.9" customHeight="1" outlineLevel="2" x14ac:dyDescent="0.3">
      <c r="B8716" s="47" t="s">
        <v>2133</v>
      </c>
      <c r="C8716" s="46" t="s">
        <v>38</v>
      </c>
      <c r="D8716" s="46" t="s">
        <v>865</v>
      </c>
      <c r="E8716" s="46" t="s">
        <v>883</v>
      </c>
      <c r="F8716" s="45" t="s">
        <v>882</v>
      </c>
      <c r="G8716" s="26" t="s">
        <v>2136</v>
      </c>
      <c r="H8716" s="30">
        <v>273091</v>
      </c>
      <c r="I8716" s="30">
        <v>273091</v>
      </c>
      <c r="J8716" s="36">
        <f>I8716/H8716</f>
        <v>1</v>
      </c>
      <c r="K8716" s="24"/>
      <c r="L8716" s="24"/>
      <c r="M8716" s="80"/>
    </row>
    <row r="8717" spans="2:13" ht="24.9" customHeight="1" outlineLevel="1" x14ac:dyDescent="0.3">
      <c r="B8717" s="44" t="str">
        <f>B8716</f>
        <v>ASIGNACIONES DIRECTAS (20% DEL SGR)</v>
      </c>
      <c r="C8717" s="43" t="s">
        <v>38</v>
      </c>
      <c r="D8717" s="43" t="s">
        <v>865</v>
      </c>
      <c r="E8717" s="43" t="s">
        <v>883</v>
      </c>
      <c r="F8717" s="42" t="s">
        <v>882</v>
      </c>
      <c r="G8717" s="18" t="s">
        <v>3</v>
      </c>
      <c r="H8717" s="32">
        <f>SUBTOTAL(9,H8714:H8716)</f>
        <v>1657281</v>
      </c>
      <c r="I8717" s="32">
        <f>SUBTOTAL(9,I8714:I8716)</f>
        <v>273091</v>
      </c>
      <c r="J8717" s="31">
        <f>SUBTOTAL(9,J8714:J8716)</f>
        <v>1</v>
      </c>
      <c r="K8717" s="14">
        <f>SUBTOTAL(9,K8714:K8716)</f>
        <v>154180</v>
      </c>
      <c r="L8717" s="14">
        <f>SUBTOTAL(9,L8714:L8716)</f>
        <v>0</v>
      </c>
      <c r="M8717" s="80">
        <f>SUBTOTAL(9,M8714:M8716)</f>
        <v>0</v>
      </c>
    </row>
    <row r="8718" spans="2:13" ht="24.9" customHeight="1" outlineLevel="2" x14ac:dyDescent="0.3">
      <c r="B8718" s="47" t="s">
        <v>2133</v>
      </c>
      <c r="C8718" s="46" t="s">
        <v>38</v>
      </c>
      <c r="D8718" s="46" t="s">
        <v>865</v>
      </c>
      <c r="E8718" s="46" t="s">
        <v>881</v>
      </c>
      <c r="F8718" s="45" t="s">
        <v>880</v>
      </c>
      <c r="G8718" s="26" t="s">
        <v>0</v>
      </c>
      <c r="H8718" s="30">
        <v>23123801</v>
      </c>
      <c r="I8718" s="30">
        <v>2209571.7999999998</v>
      </c>
      <c r="J8718" s="36">
        <f>I8718/H8718</f>
        <v>9.5554005156851154E-2</v>
      </c>
      <c r="K8718" s="30">
        <v>2001162</v>
      </c>
      <c r="L8718" s="30">
        <f>I8718</f>
        <v>2209571.7999999998</v>
      </c>
      <c r="M8718" s="80">
        <f>L8718/K8718</f>
        <v>1.104144392108185</v>
      </c>
    </row>
    <row r="8719" spans="2:13" ht="24.9" customHeight="1" outlineLevel="2" x14ac:dyDescent="0.3">
      <c r="B8719" s="47" t="s">
        <v>2133</v>
      </c>
      <c r="C8719" s="46" t="s">
        <v>38</v>
      </c>
      <c r="D8719" s="46" t="s">
        <v>865</v>
      </c>
      <c r="E8719" s="46" t="s">
        <v>881</v>
      </c>
      <c r="F8719" s="45" t="s">
        <v>880</v>
      </c>
      <c r="G8719" s="26" t="s">
        <v>7</v>
      </c>
      <c r="H8719" s="30">
        <v>-4624760</v>
      </c>
      <c r="I8719" s="24"/>
      <c r="J8719" s="36"/>
      <c r="K8719" s="24"/>
      <c r="L8719" s="24"/>
      <c r="M8719" s="80" t="str">
        <f>IFERROR((Base_actualizacion!$L8715/Base_actualizacion!$K8715)," " )</f>
        <v xml:space="preserve"> </v>
      </c>
    </row>
    <row r="8720" spans="2:13" ht="24.9" customHeight="1" outlineLevel="2" x14ac:dyDescent="0.3">
      <c r="B8720" s="47" t="s">
        <v>2133</v>
      </c>
      <c r="C8720" s="46" t="s">
        <v>38</v>
      </c>
      <c r="D8720" s="46" t="s">
        <v>865</v>
      </c>
      <c r="E8720" s="46" t="s">
        <v>881</v>
      </c>
      <c r="F8720" s="45" t="s">
        <v>880</v>
      </c>
      <c r="G8720" s="26" t="s">
        <v>2137</v>
      </c>
      <c r="H8720" s="30">
        <v>83307</v>
      </c>
      <c r="I8720" s="24"/>
      <c r="J8720" s="36">
        <f>IFERROR((H8720/I8720),0)</f>
        <v>0</v>
      </c>
      <c r="K8720" s="24"/>
      <c r="L8720" s="24"/>
      <c r="M8720" s="80"/>
    </row>
    <row r="8721" spans="2:13" ht="24.9" customHeight="1" outlineLevel="2" x14ac:dyDescent="0.3">
      <c r="B8721" s="47" t="s">
        <v>2133</v>
      </c>
      <c r="C8721" s="46" t="s">
        <v>38</v>
      </c>
      <c r="D8721" s="46" t="s">
        <v>865</v>
      </c>
      <c r="E8721" s="46" t="s">
        <v>881</v>
      </c>
      <c r="F8721" s="45" t="s">
        <v>880</v>
      </c>
      <c r="G8721" s="26" t="s">
        <v>13</v>
      </c>
      <c r="H8721" s="30">
        <v>4155915</v>
      </c>
      <c r="I8721" s="30">
        <v>4155915</v>
      </c>
      <c r="J8721" s="36">
        <f>H8721/I8721</f>
        <v>1</v>
      </c>
      <c r="K8721" s="24"/>
      <c r="L8721" s="24"/>
      <c r="M8721" s="80"/>
    </row>
    <row r="8722" spans="2:13" ht="24.9" customHeight="1" outlineLevel="2" x14ac:dyDescent="0.3">
      <c r="B8722" s="47" t="s">
        <v>2133</v>
      </c>
      <c r="C8722" s="46" t="s">
        <v>38</v>
      </c>
      <c r="D8722" s="46" t="s">
        <v>865</v>
      </c>
      <c r="E8722" s="46" t="s">
        <v>881</v>
      </c>
      <c r="F8722" s="45" t="s">
        <v>880</v>
      </c>
      <c r="G8722" s="26" t="s">
        <v>2136</v>
      </c>
      <c r="H8722" s="30">
        <v>3885442</v>
      </c>
      <c r="I8722" s="30">
        <v>3885442</v>
      </c>
      <c r="J8722" s="36">
        <f>I8722/H8722</f>
        <v>1</v>
      </c>
      <c r="K8722" s="24"/>
      <c r="L8722" s="24"/>
      <c r="M8722" s="80"/>
    </row>
    <row r="8723" spans="2:13" ht="24.9" customHeight="1" outlineLevel="1" x14ac:dyDescent="0.3">
      <c r="B8723" s="44" t="str">
        <f>B8722</f>
        <v>ASIGNACIONES DIRECTAS (20% DEL SGR)</v>
      </c>
      <c r="C8723" s="43" t="s">
        <v>38</v>
      </c>
      <c r="D8723" s="43" t="s">
        <v>865</v>
      </c>
      <c r="E8723" s="43" t="s">
        <v>881</v>
      </c>
      <c r="F8723" s="42" t="s">
        <v>880</v>
      </c>
      <c r="G8723" s="18" t="s">
        <v>3</v>
      </c>
      <c r="H8723" s="32">
        <f>SUBTOTAL(9,H8718:H8722)</f>
        <v>26623705</v>
      </c>
      <c r="I8723" s="32">
        <f>SUBTOTAL(9,I8718:I8722)</f>
        <v>10250928.800000001</v>
      </c>
      <c r="J8723" s="31">
        <f>SUBTOTAL(9,J8718:J8722)</f>
        <v>2.0955540051568509</v>
      </c>
      <c r="K8723" s="14">
        <f>SUBTOTAL(9,K8718:K8722)</f>
        <v>2001162</v>
      </c>
      <c r="L8723" s="14">
        <f>SUBTOTAL(9,L8720:L8722)</f>
        <v>0</v>
      </c>
      <c r="M8723" s="80">
        <f>SUBTOTAL(9,M8718:M8722)</f>
        <v>1.104144392108185</v>
      </c>
    </row>
    <row r="8724" spans="2:13" ht="24.9" customHeight="1" outlineLevel="2" x14ac:dyDescent="0.3">
      <c r="B8724" s="47" t="s">
        <v>2133</v>
      </c>
      <c r="C8724" s="46" t="s">
        <v>38</v>
      </c>
      <c r="D8724" s="46" t="s">
        <v>865</v>
      </c>
      <c r="E8724" s="46" t="s">
        <v>879</v>
      </c>
      <c r="F8724" s="45" t="s">
        <v>878</v>
      </c>
      <c r="G8724" s="26" t="s">
        <v>2136</v>
      </c>
      <c r="H8724" s="30">
        <v>133512</v>
      </c>
      <c r="I8724" s="30">
        <v>133512</v>
      </c>
      <c r="J8724" s="36">
        <f>I8724/H8724</f>
        <v>1</v>
      </c>
      <c r="K8724" s="24"/>
      <c r="L8724" s="24"/>
      <c r="M8724" s="80"/>
    </row>
    <row r="8725" spans="2:13" ht="24.9" customHeight="1" outlineLevel="1" x14ac:dyDescent="0.3">
      <c r="B8725" s="44" t="str">
        <f>B8724</f>
        <v>ASIGNACIONES DIRECTAS (20% DEL SGR)</v>
      </c>
      <c r="C8725" s="43" t="s">
        <v>38</v>
      </c>
      <c r="D8725" s="43" t="s">
        <v>865</v>
      </c>
      <c r="E8725" s="43" t="s">
        <v>879</v>
      </c>
      <c r="F8725" s="42" t="s">
        <v>878</v>
      </c>
      <c r="G8725" s="18" t="s">
        <v>3</v>
      </c>
      <c r="H8725" s="32">
        <f>SUBTOTAL(9,H8724:H8724)</f>
        <v>133512</v>
      </c>
      <c r="I8725" s="32">
        <f>SUBTOTAL(9,I8724:I8724)</f>
        <v>133512</v>
      </c>
      <c r="J8725" s="31">
        <f>SUBTOTAL(9,J8724:J8724)</f>
        <v>1</v>
      </c>
      <c r="K8725" s="14">
        <f>SUBTOTAL(9,K8724:K8724)</f>
        <v>0</v>
      </c>
      <c r="L8725" s="14">
        <f>SUBTOTAL(9,L8722:L8724)</f>
        <v>0</v>
      </c>
      <c r="M8725" s="80">
        <f>SUBTOTAL(9,M8724:M8724)</f>
        <v>0</v>
      </c>
    </row>
    <row r="8726" spans="2:13" ht="24.9" customHeight="1" outlineLevel="2" x14ac:dyDescent="0.3">
      <c r="B8726" s="47" t="s">
        <v>2133</v>
      </c>
      <c r="C8726" s="46" t="s">
        <v>38</v>
      </c>
      <c r="D8726" s="46" t="s">
        <v>865</v>
      </c>
      <c r="E8726" s="46" t="s">
        <v>877</v>
      </c>
      <c r="F8726" s="45" t="s">
        <v>876</v>
      </c>
      <c r="G8726" s="26" t="s">
        <v>0</v>
      </c>
      <c r="H8726" s="30">
        <v>33713132</v>
      </c>
      <c r="I8726" s="30">
        <v>0</v>
      </c>
      <c r="J8726" s="36">
        <f>I8726/H8726</f>
        <v>0</v>
      </c>
      <c r="K8726" s="30">
        <v>3018250</v>
      </c>
      <c r="L8726" s="30">
        <f>I8726</f>
        <v>0</v>
      </c>
      <c r="M8726" s="80">
        <f>L8726/K8726</f>
        <v>0</v>
      </c>
    </row>
    <row r="8727" spans="2:13" ht="24.9" customHeight="1" outlineLevel="2" x14ac:dyDescent="0.3">
      <c r="B8727" s="47" t="s">
        <v>2133</v>
      </c>
      <c r="C8727" s="46" t="s">
        <v>38</v>
      </c>
      <c r="D8727" s="46" t="s">
        <v>865</v>
      </c>
      <c r="E8727" s="46" t="s">
        <v>877</v>
      </c>
      <c r="F8727" s="45" t="s">
        <v>876</v>
      </c>
      <c r="G8727" s="26" t="s">
        <v>7</v>
      </c>
      <c r="H8727" s="30">
        <v>-6742626</v>
      </c>
      <c r="I8727" s="24"/>
      <c r="J8727" s="36"/>
      <c r="K8727" s="24"/>
      <c r="L8727" s="24"/>
      <c r="M8727" s="80" t="str">
        <f>IFERROR((Base_actualizacion!$L8722/Base_actualizacion!$K8722)," " )</f>
        <v xml:space="preserve"> </v>
      </c>
    </row>
    <row r="8728" spans="2:13" ht="24.9" customHeight="1" outlineLevel="2" x14ac:dyDescent="0.3">
      <c r="B8728" s="47" t="s">
        <v>2133</v>
      </c>
      <c r="C8728" s="46" t="s">
        <v>38</v>
      </c>
      <c r="D8728" s="46" t="s">
        <v>865</v>
      </c>
      <c r="E8728" s="46" t="s">
        <v>877</v>
      </c>
      <c r="F8728" s="45" t="s">
        <v>876</v>
      </c>
      <c r="G8728" s="26" t="s">
        <v>2136</v>
      </c>
      <c r="H8728" s="30">
        <v>1228560</v>
      </c>
      <c r="I8728" s="30">
        <v>1228560</v>
      </c>
      <c r="J8728" s="36">
        <f>I8728/H8728</f>
        <v>1</v>
      </c>
      <c r="K8728" s="24"/>
      <c r="L8728" s="24"/>
      <c r="M8728" s="80"/>
    </row>
    <row r="8729" spans="2:13" ht="24.9" customHeight="1" outlineLevel="1" x14ac:dyDescent="0.3">
      <c r="B8729" s="44" t="str">
        <f>B8728</f>
        <v>ASIGNACIONES DIRECTAS (20% DEL SGR)</v>
      </c>
      <c r="C8729" s="43" t="s">
        <v>38</v>
      </c>
      <c r="D8729" s="43" t="s">
        <v>865</v>
      </c>
      <c r="E8729" s="43" t="s">
        <v>877</v>
      </c>
      <c r="F8729" s="42" t="s">
        <v>876</v>
      </c>
      <c r="G8729" s="18" t="s">
        <v>3</v>
      </c>
      <c r="H8729" s="32">
        <f>SUBTOTAL(9,H8726:H8728)</f>
        <v>28199066</v>
      </c>
      <c r="I8729" s="32">
        <f>SUBTOTAL(9,I8726:I8728)</f>
        <v>1228560</v>
      </c>
      <c r="J8729" s="31">
        <f>SUBTOTAL(9,J8726:J8728)</f>
        <v>1</v>
      </c>
      <c r="K8729" s="14">
        <f>SUBTOTAL(9,K8726:K8728)</f>
        <v>3018250</v>
      </c>
      <c r="L8729" s="14">
        <f>SUBTOTAL(9,L8726:L8728)</f>
        <v>0</v>
      </c>
      <c r="M8729" s="80">
        <f>SUBTOTAL(9,M8726:M8728)</f>
        <v>0</v>
      </c>
    </row>
    <row r="8730" spans="2:13" ht="24.9" customHeight="1" outlineLevel="2" x14ac:dyDescent="0.3">
      <c r="B8730" s="47" t="s">
        <v>2133</v>
      </c>
      <c r="C8730" s="46" t="s">
        <v>38</v>
      </c>
      <c r="D8730" s="46" t="s">
        <v>865</v>
      </c>
      <c r="E8730" s="46" t="s">
        <v>875</v>
      </c>
      <c r="F8730" s="45" t="s">
        <v>874</v>
      </c>
      <c r="G8730" s="26" t="s">
        <v>0</v>
      </c>
      <c r="H8730" s="30">
        <v>553744221</v>
      </c>
      <c r="I8730" s="30">
        <v>36861138.32</v>
      </c>
      <c r="J8730" s="36">
        <f>I8730/H8730</f>
        <v>6.6567084444570671E-2</v>
      </c>
      <c r="K8730" s="30">
        <v>46674201.369999997</v>
      </c>
      <c r="L8730" s="30">
        <f>I8730</f>
        <v>36861138.32</v>
      </c>
      <c r="M8730" s="80">
        <f>L8730/K8730</f>
        <v>0.78975402337987566</v>
      </c>
    </row>
    <row r="8731" spans="2:13" ht="24.9" customHeight="1" outlineLevel="2" x14ac:dyDescent="0.3">
      <c r="B8731" s="47" t="s">
        <v>2133</v>
      </c>
      <c r="C8731" s="46" t="s">
        <v>38</v>
      </c>
      <c r="D8731" s="46" t="s">
        <v>865</v>
      </c>
      <c r="E8731" s="46" t="s">
        <v>875</v>
      </c>
      <c r="F8731" s="45" t="s">
        <v>874</v>
      </c>
      <c r="G8731" s="26" t="s">
        <v>7</v>
      </c>
      <c r="H8731" s="30">
        <v>-110748844</v>
      </c>
      <c r="I8731" s="24"/>
      <c r="J8731" s="36"/>
      <c r="K8731" s="24"/>
      <c r="L8731" s="24"/>
      <c r="M8731" s="80" t="str">
        <f>IFERROR((Base_actualizacion!$L8727/Base_actualizacion!$K8727)," " )</f>
        <v xml:space="preserve"> </v>
      </c>
    </row>
    <row r="8732" spans="2:13" ht="24.9" customHeight="1" outlineLevel="2" x14ac:dyDescent="0.3">
      <c r="B8732" s="47" t="s">
        <v>2133</v>
      </c>
      <c r="C8732" s="46" t="s">
        <v>38</v>
      </c>
      <c r="D8732" s="46" t="s">
        <v>865</v>
      </c>
      <c r="E8732" s="46" t="s">
        <v>875</v>
      </c>
      <c r="F8732" s="45" t="s">
        <v>874</v>
      </c>
      <c r="G8732" s="26" t="s">
        <v>13</v>
      </c>
      <c r="H8732" s="30">
        <v>2096342</v>
      </c>
      <c r="I8732" s="30">
        <v>2096342</v>
      </c>
      <c r="J8732" s="36">
        <f>H8732/I8732</f>
        <v>1</v>
      </c>
      <c r="K8732" s="24"/>
      <c r="L8732" s="24"/>
      <c r="M8732" s="80"/>
    </row>
    <row r="8733" spans="2:13" ht="24.9" customHeight="1" outlineLevel="2" x14ac:dyDescent="0.3">
      <c r="B8733" s="47" t="s">
        <v>2133</v>
      </c>
      <c r="C8733" s="46" t="s">
        <v>38</v>
      </c>
      <c r="D8733" s="46" t="s">
        <v>865</v>
      </c>
      <c r="E8733" s="46" t="s">
        <v>875</v>
      </c>
      <c r="F8733" s="45" t="s">
        <v>874</v>
      </c>
      <c r="G8733" s="26" t="s">
        <v>2136</v>
      </c>
      <c r="H8733" s="30">
        <v>70954360</v>
      </c>
      <c r="I8733" s="30">
        <v>70954360</v>
      </c>
      <c r="J8733" s="36">
        <f>I8733/H8733</f>
        <v>1</v>
      </c>
      <c r="K8733" s="24"/>
      <c r="L8733" s="24"/>
      <c r="M8733" s="80"/>
    </row>
    <row r="8734" spans="2:13" ht="24.9" customHeight="1" outlineLevel="1" x14ac:dyDescent="0.3">
      <c r="B8734" s="44" t="str">
        <f>B8733</f>
        <v>ASIGNACIONES DIRECTAS (20% DEL SGR)</v>
      </c>
      <c r="C8734" s="43" t="s">
        <v>38</v>
      </c>
      <c r="D8734" s="43" t="s">
        <v>865</v>
      </c>
      <c r="E8734" s="43" t="s">
        <v>875</v>
      </c>
      <c r="F8734" s="42" t="s">
        <v>874</v>
      </c>
      <c r="G8734" s="18" t="s">
        <v>3</v>
      </c>
      <c r="H8734" s="32">
        <f>SUBTOTAL(9,H8730:H8733)</f>
        <v>516046079</v>
      </c>
      <c r="I8734" s="32">
        <f>SUBTOTAL(9,I8730:I8733)</f>
        <v>109911840.31999999</v>
      </c>
      <c r="J8734" s="31">
        <f>SUBTOTAL(9,J8730:J8733)</f>
        <v>2.0665670844445705</v>
      </c>
      <c r="K8734" s="14">
        <f>SUBTOTAL(9,K8730:K8733)</f>
        <v>46674201.369999997</v>
      </c>
      <c r="L8734" s="14">
        <f>SUBTOTAL(9,L8731:L8733)</f>
        <v>0</v>
      </c>
      <c r="M8734" s="80">
        <f>SUBTOTAL(9,M8730:M8733)</f>
        <v>0.78975402337987566</v>
      </c>
    </row>
    <row r="8735" spans="2:13" ht="24.9" customHeight="1" outlineLevel="2" x14ac:dyDescent="0.3">
      <c r="B8735" s="47" t="s">
        <v>2133</v>
      </c>
      <c r="C8735" s="46" t="s">
        <v>38</v>
      </c>
      <c r="D8735" s="46" t="s">
        <v>865</v>
      </c>
      <c r="E8735" s="46" t="s">
        <v>873</v>
      </c>
      <c r="F8735" s="45" t="s">
        <v>872</v>
      </c>
      <c r="G8735" s="26" t="s">
        <v>0</v>
      </c>
      <c r="H8735" s="30">
        <v>1084551</v>
      </c>
      <c r="I8735" s="30">
        <v>1084551</v>
      </c>
      <c r="J8735" s="36">
        <f>I8735/H8735</f>
        <v>1</v>
      </c>
      <c r="K8735" s="30">
        <v>96617</v>
      </c>
      <c r="L8735" s="30">
        <f>I8735</f>
        <v>1084551</v>
      </c>
      <c r="M8735" s="80">
        <f>L8735/K8735</f>
        <v>11.225260564910936</v>
      </c>
    </row>
    <row r="8736" spans="2:13" ht="24.9" customHeight="1" outlineLevel="2" x14ac:dyDescent="0.3">
      <c r="B8736" s="47" t="s">
        <v>2133</v>
      </c>
      <c r="C8736" s="46" t="s">
        <v>38</v>
      </c>
      <c r="D8736" s="46" t="s">
        <v>865</v>
      </c>
      <c r="E8736" s="46" t="s">
        <v>873</v>
      </c>
      <c r="F8736" s="45" t="s">
        <v>872</v>
      </c>
      <c r="G8736" s="26" t="s">
        <v>7</v>
      </c>
      <c r="H8736" s="30">
        <v>-216910</v>
      </c>
      <c r="I8736" s="24"/>
      <c r="J8736" s="36"/>
      <c r="K8736" s="24"/>
      <c r="L8736" s="24"/>
      <c r="M8736" s="80" t="str">
        <f>IFERROR((Base_actualizacion!$L8732/Base_actualizacion!$K8732)," " )</f>
        <v xml:space="preserve"> </v>
      </c>
    </row>
    <row r="8737" spans="2:13" ht="24.9" customHeight="1" outlineLevel="2" x14ac:dyDescent="0.3">
      <c r="B8737" s="47" t="s">
        <v>2133</v>
      </c>
      <c r="C8737" s="46" t="s">
        <v>38</v>
      </c>
      <c r="D8737" s="46" t="s">
        <v>865</v>
      </c>
      <c r="E8737" s="46" t="s">
        <v>873</v>
      </c>
      <c r="F8737" s="45" t="s">
        <v>872</v>
      </c>
      <c r="G8737" s="26" t="s">
        <v>2136</v>
      </c>
      <c r="H8737" s="30">
        <v>2184159</v>
      </c>
      <c r="I8737" s="30">
        <v>2184159</v>
      </c>
      <c r="J8737" s="36">
        <f>I8737/H8737</f>
        <v>1</v>
      </c>
      <c r="K8737" s="24"/>
      <c r="L8737" s="24"/>
      <c r="M8737" s="80"/>
    </row>
    <row r="8738" spans="2:13" ht="24.9" customHeight="1" outlineLevel="1" x14ac:dyDescent="0.3">
      <c r="B8738" s="44" t="str">
        <f>B8737</f>
        <v>ASIGNACIONES DIRECTAS (20% DEL SGR)</v>
      </c>
      <c r="C8738" s="43" t="s">
        <v>38</v>
      </c>
      <c r="D8738" s="43" t="s">
        <v>865</v>
      </c>
      <c r="E8738" s="43" t="s">
        <v>873</v>
      </c>
      <c r="F8738" s="42" t="s">
        <v>872</v>
      </c>
      <c r="G8738" s="18" t="s">
        <v>3</v>
      </c>
      <c r="H8738" s="32">
        <f>SUBTOTAL(9,H8735:H8737)</f>
        <v>3051800</v>
      </c>
      <c r="I8738" s="32">
        <f>SUBTOTAL(9,I8735:I8737)</f>
        <v>3268710</v>
      </c>
      <c r="J8738" s="31">
        <f>SUBTOTAL(9,J8735:J8737)</f>
        <v>2</v>
      </c>
      <c r="K8738" s="14">
        <f>SUBTOTAL(9,K8735:K8737)</f>
        <v>96617</v>
      </c>
      <c r="L8738" s="14">
        <f>SUBTOTAL(9,L8735:L8737)</f>
        <v>1084551</v>
      </c>
      <c r="M8738" s="80">
        <f>SUBTOTAL(9,M8735:M8737)</f>
        <v>11.225260564910936</v>
      </c>
    </row>
    <row r="8739" spans="2:13" ht="24.9" customHeight="1" outlineLevel="2" x14ac:dyDescent="0.3">
      <c r="B8739" s="47" t="s">
        <v>2133</v>
      </c>
      <c r="C8739" s="46" t="s">
        <v>38</v>
      </c>
      <c r="D8739" s="46" t="s">
        <v>865</v>
      </c>
      <c r="E8739" s="46" t="s">
        <v>871</v>
      </c>
      <c r="F8739" s="45" t="s">
        <v>870</v>
      </c>
      <c r="G8739" s="26" t="s">
        <v>0</v>
      </c>
      <c r="H8739" s="30">
        <v>7795686</v>
      </c>
      <c r="I8739" s="30">
        <v>126165.8</v>
      </c>
      <c r="J8739" s="36">
        <f>I8739/H8739</f>
        <v>1.6184053590665402E-2</v>
      </c>
      <c r="K8739" s="30">
        <v>673804</v>
      </c>
      <c r="L8739" s="30">
        <f>I8739</f>
        <v>126165.8</v>
      </c>
      <c r="M8739" s="80">
        <f>L8739/K8739</f>
        <v>0.18724406503968513</v>
      </c>
    </row>
    <row r="8740" spans="2:13" ht="24.9" customHeight="1" outlineLevel="2" x14ac:dyDescent="0.3">
      <c r="B8740" s="47" t="s">
        <v>2133</v>
      </c>
      <c r="C8740" s="46" t="s">
        <v>38</v>
      </c>
      <c r="D8740" s="46" t="s">
        <v>865</v>
      </c>
      <c r="E8740" s="46" t="s">
        <v>871</v>
      </c>
      <c r="F8740" s="45" t="s">
        <v>870</v>
      </c>
      <c r="G8740" s="26" t="s">
        <v>7</v>
      </c>
      <c r="H8740" s="30">
        <v>-1559137</v>
      </c>
      <c r="I8740" s="24"/>
      <c r="J8740" s="36"/>
      <c r="K8740" s="24"/>
      <c r="L8740" s="24"/>
      <c r="M8740" s="80" t="str">
        <f>IFERROR((Base_actualizacion!$L8736/Base_actualizacion!$K8736)," " )</f>
        <v xml:space="preserve"> </v>
      </c>
    </row>
    <row r="8741" spans="2:13" ht="24.9" customHeight="1" outlineLevel="2" x14ac:dyDescent="0.3">
      <c r="B8741" s="47" t="s">
        <v>2133</v>
      </c>
      <c r="C8741" s="46" t="s">
        <v>38</v>
      </c>
      <c r="D8741" s="46" t="s">
        <v>865</v>
      </c>
      <c r="E8741" s="46" t="s">
        <v>871</v>
      </c>
      <c r="F8741" s="45" t="s">
        <v>870</v>
      </c>
      <c r="G8741" s="26" t="s">
        <v>2136</v>
      </c>
      <c r="H8741" s="30">
        <v>960105</v>
      </c>
      <c r="I8741" s="30">
        <v>960105</v>
      </c>
      <c r="J8741" s="36">
        <f>I8741/H8741</f>
        <v>1</v>
      </c>
      <c r="K8741" s="24"/>
      <c r="L8741" s="24"/>
      <c r="M8741" s="80"/>
    </row>
    <row r="8742" spans="2:13" ht="24.9" customHeight="1" outlineLevel="1" x14ac:dyDescent="0.3">
      <c r="B8742" s="44" t="str">
        <f>B8741</f>
        <v>ASIGNACIONES DIRECTAS (20% DEL SGR)</v>
      </c>
      <c r="C8742" s="43" t="s">
        <v>38</v>
      </c>
      <c r="D8742" s="43" t="s">
        <v>865</v>
      </c>
      <c r="E8742" s="43" t="s">
        <v>871</v>
      </c>
      <c r="F8742" s="42" t="s">
        <v>870</v>
      </c>
      <c r="G8742" s="18" t="s">
        <v>3</v>
      </c>
      <c r="H8742" s="32">
        <f>SUBTOTAL(9,H8739:H8741)</f>
        <v>7196654</v>
      </c>
      <c r="I8742" s="32">
        <f>SUBTOTAL(9,I8739:I8741)</f>
        <v>1086270.8</v>
      </c>
      <c r="J8742" s="31">
        <f>SUBTOTAL(9,J8739:J8741)</f>
        <v>1.0161840535906654</v>
      </c>
      <c r="K8742" s="14">
        <f>SUBTOTAL(9,K8739:K8741)</f>
        <v>673804</v>
      </c>
      <c r="L8742" s="14">
        <f>SUBTOTAL(9,L8739:L8741)</f>
        <v>126165.8</v>
      </c>
      <c r="M8742" s="80">
        <f>SUBTOTAL(9,M8739:M8741)</f>
        <v>0.18724406503968513</v>
      </c>
    </row>
    <row r="8743" spans="2:13" ht="24.9" customHeight="1" outlineLevel="2" x14ac:dyDescent="0.3">
      <c r="B8743" s="47" t="s">
        <v>2133</v>
      </c>
      <c r="C8743" s="46" t="s">
        <v>38</v>
      </c>
      <c r="D8743" s="46" t="s">
        <v>865</v>
      </c>
      <c r="E8743" s="46" t="s">
        <v>869</v>
      </c>
      <c r="F8743" s="45" t="s">
        <v>868</v>
      </c>
      <c r="G8743" s="26" t="s">
        <v>2136</v>
      </c>
      <c r="H8743" s="30">
        <v>27308</v>
      </c>
      <c r="I8743" s="30">
        <v>27308</v>
      </c>
      <c r="J8743" s="36">
        <f>I8743/H8743</f>
        <v>1</v>
      </c>
      <c r="K8743" s="24"/>
      <c r="L8743" s="24"/>
      <c r="M8743" s="80"/>
    </row>
    <row r="8744" spans="2:13" ht="24.9" customHeight="1" outlineLevel="1" x14ac:dyDescent="0.3">
      <c r="B8744" s="44" t="str">
        <f>B8743</f>
        <v>ASIGNACIONES DIRECTAS (20% DEL SGR)</v>
      </c>
      <c r="C8744" s="43" t="s">
        <v>38</v>
      </c>
      <c r="D8744" s="43" t="s">
        <v>865</v>
      </c>
      <c r="E8744" s="43" t="s">
        <v>869</v>
      </c>
      <c r="F8744" s="42" t="s">
        <v>868</v>
      </c>
      <c r="G8744" s="18" t="s">
        <v>3</v>
      </c>
      <c r="H8744" s="32">
        <f>SUBTOTAL(9,H8743:H8743)</f>
        <v>27308</v>
      </c>
      <c r="I8744" s="32">
        <f>SUBTOTAL(9,I8743:I8743)</f>
        <v>27308</v>
      </c>
      <c r="J8744" s="31">
        <f>SUBTOTAL(9,J8743:J8743)</f>
        <v>1</v>
      </c>
      <c r="K8744" s="14">
        <f>SUBTOTAL(9,K8743:K8743)</f>
        <v>0</v>
      </c>
      <c r="L8744" s="14">
        <f>SUBTOTAL(9,L8741:L8743)</f>
        <v>0</v>
      </c>
      <c r="M8744" s="80">
        <f>SUBTOTAL(9,M8743:M8743)</f>
        <v>0</v>
      </c>
    </row>
    <row r="8745" spans="2:13" ht="24.9" customHeight="1" outlineLevel="2" x14ac:dyDescent="0.3">
      <c r="B8745" s="47" t="s">
        <v>2133</v>
      </c>
      <c r="C8745" s="46" t="s">
        <v>38</v>
      </c>
      <c r="D8745" s="46" t="s">
        <v>865</v>
      </c>
      <c r="E8745" s="46" t="s">
        <v>867</v>
      </c>
      <c r="F8745" s="45" t="s">
        <v>866</v>
      </c>
      <c r="G8745" s="26" t="s">
        <v>0</v>
      </c>
      <c r="H8745" s="30">
        <v>209440835</v>
      </c>
      <c r="I8745" s="30">
        <v>19442409.189999998</v>
      </c>
      <c r="J8745" s="36">
        <f>I8745/H8745</f>
        <v>9.2830078671143554E-2</v>
      </c>
      <c r="K8745" s="30">
        <v>17117293.689999998</v>
      </c>
      <c r="L8745" s="30">
        <f>I8745</f>
        <v>19442409.189999998</v>
      </c>
      <c r="M8745" s="80">
        <f>L8745/K8745</f>
        <v>1.1358342937913335</v>
      </c>
    </row>
    <row r="8746" spans="2:13" ht="24.9" customHeight="1" outlineLevel="2" x14ac:dyDescent="0.3">
      <c r="B8746" s="47" t="s">
        <v>2133</v>
      </c>
      <c r="C8746" s="46" t="s">
        <v>38</v>
      </c>
      <c r="D8746" s="46" t="s">
        <v>865</v>
      </c>
      <c r="E8746" s="46" t="s">
        <v>867</v>
      </c>
      <c r="F8746" s="45" t="s">
        <v>866</v>
      </c>
      <c r="G8746" s="26" t="s">
        <v>7</v>
      </c>
      <c r="H8746" s="30">
        <v>-41888167</v>
      </c>
      <c r="I8746" s="24"/>
      <c r="J8746" s="36"/>
      <c r="K8746" s="24"/>
      <c r="L8746" s="24"/>
      <c r="M8746" s="80" t="str">
        <f>IFERROR((Base_actualizacion!$L8741/Base_actualizacion!$K8741)," " )</f>
        <v xml:space="preserve"> </v>
      </c>
    </row>
    <row r="8747" spans="2:13" ht="24.9" customHeight="1" outlineLevel="2" x14ac:dyDescent="0.3">
      <c r="B8747" s="47" t="s">
        <v>2133</v>
      </c>
      <c r="C8747" s="46" t="s">
        <v>38</v>
      </c>
      <c r="D8747" s="46" t="s">
        <v>865</v>
      </c>
      <c r="E8747" s="46" t="s">
        <v>867</v>
      </c>
      <c r="F8747" s="45" t="s">
        <v>866</v>
      </c>
      <c r="G8747" s="26" t="s">
        <v>2136</v>
      </c>
      <c r="H8747" s="30">
        <v>29874089</v>
      </c>
      <c r="I8747" s="30">
        <v>29874089</v>
      </c>
      <c r="J8747" s="36">
        <f>I8747/H8747</f>
        <v>1</v>
      </c>
      <c r="K8747" s="24"/>
      <c r="L8747" s="24"/>
      <c r="M8747" s="80"/>
    </row>
    <row r="8748" spans="2:13" ht="24.9" customHeight="1" outlineLevel="1" x14ac:dyDescent="0.3">
      <c r="B8748" s="44" t="str">
        <f>B8747</f>
        <v>ASIGNACIONES DIRECTAS (20% DEL SGR)</v>
      </c>
      <c r="C8748" s="43" t="s">
        <v>38</v>
      </c>
      <c r="D8748" s="43" t="s">
        <v>865</v>
      </c>
      <c r="E8748" s="43" t="s">
        <v>867</v>
      </c>
      <c r="F8748" s="42" t="s">
        <v>866</v>
      </c>
      <c r="G8748" s="18" t="s">
        <v>3</v>
      </c>
      <c r="H8748" s="32">
        <f>SUBTOTAL(9,H8745:H8747)</f>
        <v>197426757</v>
      </c>
      <c r="I8748" s="32">
        <f>SUBTOTAL(9,I8745:I8747)</f>
        <v>49316498.189999998</v>
      </c>
      <c r="J8748" s="31">
        <f>SUBTOTAL(9,J8745:J8747)</f>
        <v>1.0928300786711436</v>
      </c>
      <c r="K8748" s="14">
        <f>SUBTOTAL(9,K8745:K8747)</f>
        <v>17117293.689999998</v>
      </c>
      <c r="L8748" s="14">
        <f>SUBTOTAL(9,L8745:L8747)</f>
        <v>19442409.189999998</v>
      </c>
      <c r="M8748" s="80">
        <f>SUBTOTAL(9,M8745:M8747)</f>
        <v>1.1358342937913335</v>
      </c>
    </row>
    <row r="8749" spans="2:13" ht="24.9" customHeight="1" outlineLevel="2" x14ac:dyDescent="0.3">
      <c r="B8749" s="47" t="s">
        <v>2133</v>
      </c>
      <c r="C8749" s="46" t="s">
        <v>38</v>
      </c>
      <c r="D8749" s="46" t="s">
        <v>865</v>
      </c>
      <c r="E8749" s="46" t="s">
        <v>864</v>
      </c>
      <c r="F8749" s="45" t="s">
        <v>863</v>
      </c>
      <c r="G8749" s="26" t="s">
        <v>0</v>
      </c>
      <c r="H8749" s="30">
        <v>5411916775</v>
      </c>
      <c r="I8749" s="30">
        <v>285610952.57999998</v>
      </c>
      <c r="J8749" s="36">
        <f>I8749/H8749</f>
        <v>5.2774453941967718E-2</v>
      </c>
      <c r="K8749" s="30">
        <v>446761774.93000001</v>
      </c>
      <c r="L8749" s="30">
        <f>I8749</f>
        <v>285610952.57999998</v>
      </c>
      <c r="M8749" s="80">
        <f>L8749/K8749</f>
        <v>0.63929138213480863</v>
      </c>
    </row>
    <row r="8750" spans="2:13" ht="24.9" customHeight="1" outlineLevel="2" x14ac:dyDescent="0.3">
      <c r="B8750" s="47" t="s">
        <v>2133</v>
      </c>
      <c r="C8750" s="46" t="s">
        <v>38</v>
      </c>
      <c r="D8750" s="46" t="s">
        <v>865</v>
      </c>
      <c r="E8750" s="46" t="s">
        <v>864</v>
      </c>
      <c r="F8750" s="45" t="s">
        <v>863</v>
      </c>
      <c r="G8750" s="26" t="s">
        <v>7</v>
      </c>
      <c r="H8750" s="30">
        <v>-1082383355</v>
      </c>
      <c r="I8750" s="24"/>
      <c r="J8750" s="36"/>
      <c r="K8750" s="24"/>
      <c r="L8750" s="24"/>
      <c r="M8750" s="80" t="str">
        <f>IFERROR((Base_actualizacion!$L8746/Base_actualizacion!$K8746)," " )</f>
        <v xml:space="preserve"> </v>
      </c>
    </row>
    <row r="8751" spans="2:13" ht="24.9" customHeight="1" outlineLevel="2" x14ac:dyDescent="0.3">
      <c r="B8751" s="47" t="s">
        <v>2133</v>
      </c>
      <c r="C8751" s="46" t="s">
        <v>38</v>
      </c>
      <c r="D8751" s="46" t="s">
        <v>865</v>
      </c>
      <c r="E8751" s="46" t="s">
        <v>864</v>
      </c>
      <c r="F8751" s="45" t="s">
        <v>863</v>
      </c>
      <c r="G8751" s="26" t="s">
        <v>13</v>
      </c>
      <c r="H8751" s="30">
        <v>1879749</v>
      </c>
      <c r="I8751" s="30">
        <v>1879749</v>
      </c>
      <c r="J8751" s="36">
        <f>H8751/I8751</f>
        <v>1</v>
      </c>
      <c r="K8751" s="24"/>
      <c r="L8751" s="24"/>
      <c r="M8751" s="80"/>
    </row>
    <row r="8752" spans="2:13" ht="24.9" customHeight="1" outlineLevel="2" x14ac:dyDescent="0.3">
      <c r="B8752" s="47" t="s">
        <v>2133</v>
      </c>
      <c r="C8752" s="46" t="s">
        <v>38</v>
      </c>
      <c r="D8752" s="46" t="s">
        <v>865</v>
      </c>
      <c r="E8752" s="46" t="s">
        <v>864</v>
      </c>
      <c r="F8752" s="45" t="s">
        <v>863</v>
      </c>
      <c r="G8752" s="26" t="s">
        <v>2136</v>
      </c>
      <c r="H8752" s="30">
        <v>547481837</v>
      </c>
      <c r="I8752" s="30">
        <v>547481837</v>
      </c>
      <c r="J8752" s="36">
        <f>I8752/H8752</f>
        <v>1</v>
      </c>
      <c r="K8752" s="24"/>
      <c r="L8752" s="24"/>
      <c r="M8752" s="80"/>
    </row>
    <row r="8753" spans="2:13" ht="24.9" customHeight="1" outlineLevel="1" x14ac:dyDescent="0.3">
      <c r="B8753" s="44" t="str">
        <f>B8752</f>
        <v>ASIGNACIONES DIRECTAS (20% DEL SGR)</v>
      </c>
      <c r="C8753" s="43" t="s">
        <v>38</v>
      </c>
      <c r="D8753" s="43" t="s">
        <v>865</v>
      </c>
      <c r="E8753" s="43" t="s">
        <v>864</v>
      </c>
      <c r="F8753" s="42" t="s">
        <v>863</v>
      </c>
      <c r="G8753" s="18" t="s">
        <v>3</v>
      </c>
      <c r="H8753" s="32">
        <f>SUBTOTAL(9,H8749:H8752)</f>
        <v>4878895006</v>
      </c>
      <c r="I8753" s="32">
        <f>SUBTOTAL(9,I8749:I8752)</f>
        <v>834972538.57999992</v>
      </c>
      <c r="J8753" s="31">
        <f>SUBTOTAL(9,J8749:J8752)</f>
        <v>2.0527744539419679</v>
      </c>
      <c r="K8753" s="14">
        <f>SUBTOTAL(9,K8749:K8752)</f>
        <v>446761774.93000001</v>
      </c>
      <c r="L8753" s="14">
        <f>SUBTOTAL(9,L8750:L8752)</f>
        <v>0</v>
      </c>
      <c r="M8753" s="80">
        <f>SUBTOTAL(9,M8749:M8752)</f>
        <v>0.63929138213480863</v>
      </c>
    </row>
    <row r="8754" spans="2:13" ht="24.9" customHeight="1" outlineLevel="2" x14ac:dyDescent="0.3">
      <c r="B8754" s="47" t="s">
        <v>2133</v>
      </c>
      <c r="C8754" s="46" t="s">
        <v>44</v>
      </c>
      <c r="D8754" s="46" t="s">
        <v>838</v>
      </c>
      <c r="E8754" s="46" t="s">
        <v>862</v>
      </c>
      <c r="F8754" s="45" t="s">
        <v>838</v>
      </c>
      <c r="G8754" s="26" t="s">
        <v>0</v>
      </c>
      <c r="H8754" s="30">
        <v>270802497302</v>
      </c>
      <c r="I8754" s="30">
        <v>2991031690.6900001</v>
      </c>
      <c r="J8754" s="36">
        <f>I8754/H8754</f>
        <v>1.1045066867881908E-2</v>
      </c>
      <c r="K8754" s="30">
        <v>25521590164.809998</v>
      </c>
      <c r="L8754" s="30">
        <f>I8754</f>
        <v>2991031690.6900001</v>
      </c>
      <c r="M8754" s="80">
        <f>L8754/K8754</f>
        <v>0.11719613360197799</v>
      </c>
    </row>
    <row r="8755" spans="2:13" ht="24.9" customHeight="1" outlineLevel="2" x14ac:dyDescent="0.3">
      <c r="B8755" s="47" t="s">
        <v>2133</v>
      </c>
      <c r="C8755" s="46" t="s">
        <v>44</v>
      </c>
      <c r="D8755" s="46" t="s">
        <v>838</v>
      </c>
      <c r="E8755" s="46" t="s">
        <v>862</v>
      </c>
      <c r="F8755" s="45" t="s">
        <v>838</v>
      </c>
      <c r="G8755" s="26" t="s">
        <v>7</v>
      </c>
      <c r="H8755" s="30">
        <v>-54160499460</v>
      </c>
      <c r="I8755" s="24"/>
      <c r="J8755" s="36"/>
      <c r="K8755" s="24"/>
      <c r="L8755" s="24"/>
      <c r="M8755" s="80" t="str">
        <f>IFERROR((Base_actualizacion!$L8751/Base_actualizacion!$K8751)," " )</f>
        <v xml:space="preserve"> </v>
      </c>
    </row>
    <row r="8756" spans="2:13" ht="24.9" customHeight="1" outlineLevel="2" x14ac:dyDescent="0.3">
      <c r="B8756" s="47" t="s">
        <v>2133</v>
      </c>
      <c r="C8756" s="46" t="s">
        <v>44</v>
      </c>
      <c r="D8756" s="46" t="s">
        <v>838</v>
      </c>
      <c r="E8756" s="46" t="s">
        <v>862</v>
      </c>
      <c r="F8756" s="45" t="s">
        <v>838</v>
      </c>
      <c r="G8756" s="26" t="s">
        <v>2136</v>
      </c>
      <c r="H8756" s="30">
        <v>9228170915</v>
      </c>
      <c r="I8756" s="30">
        <v>9228170915</v>
      </c>
      <c r="J8756" s="36">
        <f>I8756/H8756</f>
        <v>1</v>
      </c>
      <c r="K8756" s="24"/>
      <c r="L8756" s="24"/>
      <c r="M8756" s="80"/>
    </row>
    <row r="8757" spans="2:13" ht="24.9" customHeight="1" outlineLevel="1" x14ac:dyDescent="0.3">
      <c r="B8757" s="44" t="str">
        <f>B8756</f>
        <v>ASIGNACIONES DIRECTAS (20% DEL SGR)</v>
      </c>
      <c r="C8757" s="43" t="s">
        <v>44</v>
      </c>
      <c r="D8757" s="43" t="s">
        <v>838</v>
      </c>
      <c r="E8757" s="43" t="s">
        <v>862</v>
      </c>
      <c r="F8757" s="42" t="s">
        <v>838</v>
      </c>
      <c r="G8757" s="18" t="s">
        <v>3</v>
      </c>
      <c r="H8757" s="32">
        <f>SUBTOTAL(9,H8754:H8756)</f>
        <v>225870168757</v>
      </c>
      <c r="I8757" s="32">
        <f>SUBTOTAL(9,I8754:I8756)</f>
        <v>12219202605.690001</v>
      </c>
      <c r="J8757" s="31">
        <f>SUBTOTAL(9,J8754:J8756)</f>
        <v>1.0110450668678819</v>
      </c>
      <c r="K8757" s="14">
        <f>SUBTOTAL(9,K8754:K8756)</f>
        <v>25521590164.809998</v>
      </c>
      <c r="L8757" s="14">
        <f>SUBTOTAL(9,L8754:L8756)</f>
        <v>2991031690.6900001</v>
      </c>
      <c r="M8757" s="80">
        <f>SUBTOTAL(9,M8754:M8756)</f>
        <v>0.11719613360197799</v>
      </c>
    </row>
    <row r="8758" spans="2:13" ht="24.9" customHeight="1" outlineLevel="2" x14ac:dyDescent="0.3">
      <c r="B8758" s="47" t="s">
        <v>2133</v>
      </c>
      <c r="C8758" s="46" t="s">
        <v>44</v>
      </c>
      <c r="D8758" s="46" t="s">
        <v>838</v>
      </c>
      <c r="E8758" s="46" t="s">
        <v>861</v>
      </c>
      <c r="F8758" s="45" t="s">
        <v>860</v>
      </c>
      <c r="G8758" s="26" t="s">
        <v>0</v>
      </c>
      <c r="H8758" s="30">
        <v>4251754052</v>
      </c>
      <c r="I8758" s="30">
        <v>489945337.00999999</v>
      </c>
      <c r="J8758" s="36">
        <f>I8758/H8758</f>
        <v>0.11523369673265381</v>
      </c>
      <c r="K8758" s="30">
        <v>328928572.91999996</v>
      </c>
      <c r="L8758" s="30">
        <f>I8758</f>
        <v>489945337.00999999</v>
      </c>
      <c r="M8758" s="80">
        <f>L8758/K8758</f>
        <v>1.4895189331246135</v>
      </c>
    </row>
    <row r="8759" spans="2:13" ht="24.9" customHeight="1" outlineLevel="2" x14ac:dyDescent="0.3">
      <c r="B8759" s="47" t="s">
        <v>2133</v>
      </c>
      <c r="C8759" s="46" t="s">
        <v>44</v>
      </c>
      <c r="D8759" s="46" t="s">
        <v>838</v>
      </c>
      <c r="E8759" s="46" t="s">
        <v>861</v>
      </c>
      <c r="F8759" s="45" t="s">
        <v>860</v>
      </c>
      <c r="G8759" s="26" t="s">
        <v>7</v>
      </c>
      <c r="H8759" s="30">
        <v>-850350810</v>
      </c>
      <c r="I8759" s="24"/>
      <c r="J8759" s="36"/>
      <c r="K8759" s="24"/>
      <c r="L8759" s="24"/>
      <c r="M8759" s="80" t="str">
        <f>IFERROR((Base_actualizacion!$L8755/Base_actualizacion!$K8755)," " )</f>
        <v xml:space="preserve"> </v>
      </c>
    </row>
    <row r="8760" spans="2:13" ht="24.9" customHeight="1" outlineLevel="2" x14ac:dyDescent="0.3">
      <c r="B8760" s="47" t="s">
        <v>2133</v>
      </c>
      <c r="C8760" s="46" t="s">
        <v>44</v>
      </c>
      <c r="D8760" s="46" t="s">
        <v>838</v>
      </c>
      <c r="E8760" s="46" t="s">
        <v>861</v>
      </c>
      <c r="F8760" s="45" t="s">
        <v>860</v>
      </c>
      <c r="G8760" s="26" t="s">
        <v>2136</v>
      </c>
      <c r="H8760" s="30">
        <v>602190421</v>
      </c>
      <c r="I8760" s="30">
        <v>602190421</v>
      </c>
      <c r="J8760" s="36">
        <f>I8760/H8760</f>
        <v>1</v>
      </c>
      <c r="K8760" s="24"/>
      <c r="L8760" s="24"/>
      <c r="M8760" s="80"/>
    </row>
    <row r="8761" spans="2:13" ht="24.9" customHeight="1" outlineLevel="1" x14ac:dyDescent="0.3">
      <c r="B8761" s="44" t="str">
        <f>B8760</f>
        <v>ASIGNACIONES DIRECTAS (20% DEL SGR)</v>
      </c>
      <c r="C8761" s="43" t="s">
        <v>44</v>
      </c>
      <c r="D8761" s="43" t="s">
        <v>838</v>
      </c>
      <c r="E8761" s="43" t="s">
        <v>861</v>
      </c>
      <c r="F8761" s="42" t="s">
        <v>860</v>
      </c>
      <c r="G8761" s="18" t="s">
        <v>3</v>
      </c>
      <c r="H8761" s="32">
        <f>SUBTOTAL(9,H8758:H8760)</f>
        <v>4003593663</v>
      </c>
      <c r="I8761" s="32">
        <f>SUBTOTAL(9,I8758:I8760)</f>
        <v>1092135758.01</v>
      </c>
      <c r="J8761" s="31">
        <f>SUBTOTAL(9,J8758:J8760)</f>
        <v>1.1152336967326537</v>
      </c>
      <c r="K8761" s="14">
        <f>SUBTOTAL(9,K8758:K8760)</f>
        <v>328928572.91999996</v>
      </c>
      <c r="L8761" s="14">
        <f>SUBTOTAL(9,L8758:L8760)</f>
        <v>489945337.00999999</v>
      </c>
      <c r="M8761" s="80">
        <f>SUBTOTAL(9,M8758:M8760)</f>
        <v>1.4895189331246135</v>
      </c>
    </row>
    <row r="8762" spans="2:13" ht="24.9" customHeight="1" outlineLevel="2" x14ac:dyDescent="0.3">
      <c r="B8762" s="47" t="s">
        <v>2133</v>
      </c>
      <c r="C8762" s="46" t="s">
        <v>44</v>
      </c>
      <c r="D8762" s="46" t="s">
        <v>838</v>
      </c>
      <c r="E8762" s="46" t="s">
        <v>859</v>
      </c>
      <c r="F8762" s="45" t="s">
        <v>488</v>
      </c>
      <c r="G8762" s="26" t="s">
        <v>0</v>
      </c>
      <c r="H8762" s="30">
        <v>81382614160</v>
      </c>
      <c r="I8762" s="30">
        <v>1957085.4</v>
      </c>
      <c r="J8762" s="36">
        <f>I8762/H8762</f>
        <v>2.4047954470377753E-5</v>
      </c>
      <c r="K8762" s="30">
        <v>8347394517</v>
      </c>
      <c r="L8762" s="30">
        <f>I8762</f>
        <v>1957085.4</v>
      </c>
      <c r="M8762" s="80">
        <f>L8762/K8762</f>
        <v>2.344546428246887E-4</v>
      </c>
    </row>
    <row r="8763" spans="2:13" ht="24.9" customHeight="1" outlineLevel="2" x14ac:dyDescent="0.3">
      <c r="B8763" s="47" t="s">
        <v>2133</v>
      </c>
      <c r="C8763" s="46" t="s">
        <v>44</v>
      </c>
      <c r="D8763" s="46" t="s">
        <v>838</v>
      </c>
      <c r="E8763" s="46" t="s">
        <v>859</v>
      </c>
      <c r="F8763" s="45" t="s">
        <v>488</v>
      </c>
      <c r="G8763" s="26" t="s">
        <v>7</v>
      </c>
      <c r="H8763" s="30">
        <v>-16276522832</v>
      </c>
      <c r="I8763" s="24"/>
      <c r="J8763" s="36"/>
      <c r="K8763" s="24"/>
      <c r="L8763" s="24"/>
      <c r="M8763" s="80" t="str">
        <f>IFERROR((Base_actualizacion!$L8759/Base_actualizacion!$K8759)," " )</f>
        <v xml:space="preserve"> </v>
      </c>
    </row>
    <row r="8764" spans="2:13" ht="24.9" customHeight="1" outlineLevel="2" x14ac:dyDescent="0.3">
      <c r="B8764" s="47" t="s">
        <v>2133</v>
      </c>
      <c r="C8764" s="46" t="s">
        <v>44</v>
      </c>
      <c r="D8764" s="46" t="s">
        <v>838</v>
      </c>
      <c r="E8764" s="46" t="s">
        <v>859</v>
      </c>
      <c r="F8764" s="45" t="s">
        <v>488</v>
      </c>
      <c r="G8764" s="26" t="s">
        <v>2136</v>
      </c>
      <c r="H8764" s="30">
        <v>3566691544</v>
      </c>
      <c r="I8764" s="30">
        <v>3566691544</v>
      </c>
      <c r="J8764" s="36">
        <f>I8764/H8764</f>
        <v>1</v>
      </c>
      <c r="K8764" s="24"/>
      <c r="L8764" s="24"/>
      <c r="M8764" s="80"/>
    </row>
    <row r="8765" spans="2:13" ht="24.9" customHeight="1" outlineLevel="1" x14ac:dyDescent="0.3">
      <c r="B8765" s="44" t="str">
        <f>B8764</f>
        <v>ASIGNACIONES DIRECTAS (20% DEL SGR)</v>
      </c>
      <c r="C8765" s="43" t="s">
        <v>44</v>
      </c>
      <c r="D8765" s="43" t="s">
        <v>838</v>
      </c>
      <c r="E8765" s="43" t="s">
        <v>859</v>
      </c>
      <c r="F8765" s="42" t="s">
        <v>488</v>
      </c>
      <c r="G8765" s="18" t="s">
        <v>3</v>
      </c>
      <c r="H8765" s="32">
        <f>SUBTOTAL(9,H8762:H8764)</f>
        <v>68672782872</v>
      </c>
      <c r="I8765" s="32">
        <f>SUBTOTAL(9,I8762:I8764)</f>
        <v>3568648629.4000001</v>
      </c>
      <c r="J8765" s="31">
        <f>SUBTOTAL(9,J8762:J8764)</f>
        <v>1.0000240479544704</v>
      </c>
      <c r="K8765" s="14">
        <f>SUBTOTAL(9,K8762:K8764)</f>
        <v>8347394517</v>
      </c>
      <c r="L8765" s="14">
        <f>SUBTOTAL(9,L8762:L8764)</f>
        <v>1957085.4</v>
      </c>
      <c r="M8765" s="80">
        <f>SUBTOTAL(9,M8762:M8764)</f>
        <v>2.344546428246887E-4</v>
      </c>
    </row>
    <row r="8766" spans="2:13" ht="24.9" customHeight="1" outlineLevel="2" x14ac:dyDescent="0.3">
      <c r="B8766" s="47" t="s">
        <v>2133</v>
      </c>
      <c r="C8766" s="46" t="s">
        <v>44</v>
      </c>
      <c r="D8766" s="46" t="s">
        <v>838</v>
      </c>
      <c r="E8766" s="46" t="s">
        <v>858</v>
      </c>
      <c r="F8766" s="45" t="s">
        <v>857</v>
      </c>
      <c r="G8766" s="26" t="s">
        <v>0</v>
      </c>
      <c r="H8766" s="30">
        <v>154966872926</v>
      </c>
      <c r="I8766" s="30">
        <v>0</v>
      </c>
      <c r="J8766" s="36">
        <f>I8766/H8766</f>
        <v>0</v>
      </c>
      <c r="K8766" s="30">
        <v>14595419198.400002</v>
      </c>
      <c r="L8766" s="30">
        <f>I8766</f>
        <v>0</v>
      </c>
      <c r="M8766" s="80">
        <f>L8766/K8766</f>
        <v>0</v>
      </c>
    </row>
    <row r="8767" spans="2:13" ht="24.9" customHeight="1" outlineLevel="2" x14ac:dyDescent="0.3">
      <c r="B8767" s="47" t="s">
        <v>2133</v>
      </c>
      <c r="C8767" s="46" t="s">
        <v>44</v>
      </c>
      <c r="D8767" s="46" t="s">
        <v>838</v>
      </c>
      <c r="E8767" s="46" t="s">
        <v>858</v>
      </c>
      <c r="F8767" s="45" t="s">
        <v>857</v>
      </c>
      <c r="G8767" s="26" t="s">
        <v>7</v>
      </c>
      <c r="H8767" s="30">
        <v>-30993374585</v>
      </c>
      <c r="I8767" s="24"/>
      <c r="J8767" s="36"/>
      <c r="K8767" s="24"/>
      <c r="L8767" s="24"/>
      <c r="M8767" s="80" t="str">
        <f>IFERROR((Base_actualizacion!$L8763/Base_actualizacion!$K8763)," " )</f>
        <v xml:space="preserve"> </v>
      </c>
    </row>
    <row r="8768" spans="2:13" ht="24.9" customHeight="1" outlineLevel="2" x14ac:dyDescent="0.3">
      <c r="B8768" s="47" t="s">
        <v>2133</v>
      </c>
      <c r="C8768" s="46" t="s">
        <v>44</v>
      </c>
      <c r="D8768" s="46" t="s">
        <v>838</v>
      </c>
      <c r="E8768" s="46" t="s">
        <v>858</v>
      </c>
      <c r="F8768" s="45" t="s">
        <v>857</v>
      </c>
      <c r="G8768" s="26" t="s">
        <v>13</v>
      </c>
      <c r="H8768" s="30">
        <v>479646232</v>
      </c>
      <c r="I8768" s="30">
        <v>479646232</v>
      </c>
      <c r="J8768" s="36">
        <f>H8768/I8768</f>
        <v>1</v>
      </c>
      <c r="K8768" s="24"/>
      <c r="L8768" s="24"/>
      <c r="M8768" s="80"/>
    </row>
    <row r="8769" spans="2:13" ht="24.9" customHeight="1" outlineLevel="2" x14ac:dyDescent="0.3">
      <c r="B8769" s="47" t="s">
        <v>2133</v>
      </c>
      <c r="C8769" s="46" t="s">
        <v>44</v>
      </c>
      <c r="D8769" s="46" t="s">
        <v>838</v>
      </c>
      <c r="E8769" s="46" t="s">
        <v>858</v>
      </c>
      <c r="F8769" s="45" t="s">
        <v>857</v>
      </c>
      <c r="G8769" s="26" t="s">
        <v>2136</v>
      </c>
      <c r="H8769" s="30">
        <v>6160287364</v>
      </c>
      <c r="I8769" s="30">
        <v>6160287364</v>
      </c>
      <c r="J8769" s="36">
        <f>I8769/H8769</f>
        <v>1</v>
      </c>
      <c r="K8769" s="24"/>
      <c r="L8769" s="24"/>
      <c r="M8769" s="80"/>
    </row>
    <row r="8770" spans="2:13" ht="24.9" customHeight="1" outlineLevel="1" x14ac:dyDescent="0.3">
      <c r="B8770" s="44" t="str">
        <f>B8769</f>
        <v>ASIGNACIONES DIRECTAS (20% DEL SGR)</v>
      </c>
      <c r="C8770" s="43" t="s">
        <v>44</v>
      </c>
      <c r="D8770" s="43" t="s">
        <v>838</v>
      </c>
      <c r="E8770" s="43" t="s">
        <v>858</v>
      </c>
      <c r="F8770" s="42" t="s">
        <v>857</v>
      </c>
      <c r="G8770" s="18" t="s">
        <v>3</v>
      </c>
      <c r="H8770" s="32">
        <f>SUBTOTAL(9,H8766:H8769)</f>
        <v>130613431937</v>
      </c>
      <c r="I8770" s="32">
        <f>SUBTOTAL(9,I8766:I8769)</f>
        <v>6639933596</v>
      </c>
      <c r="J8770" s="31">
        <f>SUBTOTAL(9,J8766:J8769)</f>
        <v>2</v>
      </c>
      <c r="K8770" s="14">
        <f>SUBTOTAL(9,K8766:K8769)</f>
        <v>14595419198.400002</v>
      </c>
      <c r="L8770" s="14">
        <f>SUBTOTAL(9,L8767:L8769)</f>
        <v>0</v>
      </c>
      <c r="M8770" s="80">
        <f>SUBTOTAL(9,M8766:M8769)</f>
        <v>0</v>
      </c>
    </row>
    <row r="8771" spans="2:13" ht="24.9" customHeight="1" outlineLevel="2" x14ac:dyDescent="0.3">
      <c r="B8771" s="47" t="s">
        <v>2133</v>
      </c>
      <c r="C8771" s="46" t="s">
        <v>44</v>
      </c>
      <c r="D8771" s="46" t="s">
        <v>838</v>
      </c>
      <c r="E8771" s="46" t="s">
        <v>856</v>
      </c>
      <c r="F8771" s="45" t="s">
        <v>855</v>
      </c>
      <c r="G8771" s="26" t="s">
        <v>0</v>
      </c>
      <c r="H8771" s="30">
        <v>1073560813</v>
      </c>
      <c r="I8771" s="30">
        <v>136127243.16</v>
      </c>
      <c r="J8771" s="36">
        <f>I8771/H8771</f>
        <v>0.12679975043016031</v>
      </c>
      <c r="K8771" s="30">
        <v>83895050.75</v>
      </c>
      <c r="L8771" s="30">
        <f>I8771</f>
        <v>136127243.16</v>
      </c>
      <c r="M8771" s="80">
        <f>L8771/K8771</f>
        <v>1.6225896753510218</v>
      </c>
    </row>
    <row r="8772" spans="2:13" ht="24.9" customHeight="1" outlineLevel="2" x14ac:dyDescent="0.3">
      <c r="B8772" s="47" t="s">
        <v>2133</v>
      </c>
      <c r="C8772" s="46" t="s">
        <v>44</v>
      </c>
      <c r="D8772" s="46" t="s">
        <v>838</v>
      </c>
      <c r="E8772" s="46" t="s">
        <v>856</v>
      </c>
      <c r="F8772" s="45" t="s">
        <v>855</v>
      </c>
      <c r="G8772" s="26" t="s">
        <v>7</v>
      </c>
      <c r="H8772" s="30">
        <v>-214712163</v>
      </c>
      <c r="I8772" s="24"/>
      <c r="J8772" s="36"/>
      <c r="K8772" s="24"/>
      <c r="L8772" s="24"/>
      <c r="M8772" s="80" t="str">
        <f>IFERROR((Base_actualizacion!$L8768/Base_actualizacion!$K8768)," " )</f>
        <v xml:space="preserve"> </v>
      </c>
    </row>
    <row r="8773" spans="2:13" ht="24.9" customHeight="1" outlineLevel="2" x14ac:dyDescent="0.3">
      <c r="B8773" s="47" t="s">
        <v>2133</v>
      </c>
      <c r="C8773" s="46" t="s">
        <v>44</v>
      </c>
      <c r="D8773" s="46" t="s">
        <v>838</v>
      </c>
      <c r="E8773" s="46" t="s">
        <v>856</v>
      </c>
      <c r="F8773" s="45" t="s">
        <v>855</v>
      </c>
      <c r="G8773" s="26" t="s">
        <v>2136</v>
      </c>
      <c r="H8773" s="30">
        <v>144876075</v>
      </c>
      <c r="I8773" s="30">
        <v>144876075</v>
      </c>
      <c r="J8773" s="36">
        <f>I8773/H8773</f>
        <v>1</v>
      </c>
      <c r="K8773" s="24"/>
      <c r="L8773" s="24"/>
      <c r="M8773" s="80"/>
    </row>
    <row r="8774" spans="2:13" ht="24.9" customHeight="1" outlineLevel="1" x14ac:dyDescent="0.3">
      <c r="B8774" s="44" t="str">
        <f>B8773</f>
        <v>ASIGNACIONES DIRECTAS (20% DEL SGR)</v>
      </c>
      <c r="C8774" s="43" t="s">
        <v>44</v>
      </c>
      <c r="D8774" s="43" t="s">
        <v>838</v>
      </c>
      <c r="E8774" s="43" t="s">
        <v>856</v>
      </c>
      <c r="F8774" s="42" t="s">
        <v>855</v>
      </c>
      <c r="G8774" s="18" t="s">
        <v>3</v>
      </c>
      <c r="H8774" s="32">
        <f>SUBTOTAL(9,H8771:H8773)</f>
        <v>1003724725</v>
      </c>
      <c r="I8774" s="32">
        <f>SUBTOTAL(9,I8771:I8773)</f>
        <v>281003318.15999997</v>
      </c>
      <c r="J8774" s="31">
        <f>SUBTOTAL(9,J8771:J8773)</f>
        <v>1.1267997504301603</v>
      </c>
      <c r="K8774" s="14">
        <f>SUBTOTAL(9,K8771:K8773)</f>
        <v>83895050.75</v>
      </c>
      <c r="L8774" s="14">
        <f>SUBTOTAL(9,L8771:L8773)</f>
        <v>136127243.16</v>
      </c>
      <c r="M8774" s="80">
        <f>SUBTOTAL(9,M8771:M8773)</f>
        <v>1.6225896753510218</v>
      </c>
    </row>
    <row r="8775" spans="2:13" ht="24.9" customHeight="1" outlineLevel="2" x14ac:dyDescent="0.3">
      <c r="B8775" s="47" t="s">
        <v>2133</v>
      </c>
      <c r="C8775" s="46" t="s">
        <v>44</v>
      </c>
      <c r="D8775" s="46" t="s">
        <v>838</v>
      </c>
      <c r="E8775" s="46" t="s">
        <v>2189</v>
      </c>
      <c r="F8775" s="45" t="s">
        <v>2188</v>
      </c>
      <c r="G8775" s="26" t="s">
        <v>2136</v>
      </c>
      <c r="H8775" s="30">
        <v>31074</v>
      </c>
      <c r="I8775" s="30">
        <v>31074</v>
      </c>
      <c r="J8775" s="36">
        <f>I8775/H8775</f>
        <v>1</v>
      </c>
      <c r="K8775" s="24"/>
      <c r="L8775" s="24"/>
      <c r="M8775" s="80"/>
    </row>
    <row r="8776" spans="2:13" ht="24.9" customHeight="1" outlineLevel="1" x14ac:dyDescent="0.3">
      <c r="B8776" s="44" t="str">
        <f>B8775</f>
        <v>ASIGNACIONES DIRECTAS (20% DEL SGR)</v>
      </c>
      <c r="C8776" s="43" t="s">
        <v>44</v>
      </c>
      <c r="D8776" s="43" t="s">
        <v>838</v>
      </c>
      <c r="E8776" s="43" t="s">
        <v>2189</v>
      </c>
      <c r="F8776" s="42" t="s">
        <v>2188</v>
      </c>
      <c r="G8776" s="18" t="s">
        <v>3</v>
      </c>
      <c r="H8776" s="32">
        <f>SUBTOTAL(9,H8775:H8775)</f>
        <v>31074</v>
      </c>
      <c r="I8776" s="32">
        <f>SUBTOTAL(9,I8775:I8775)</f>
        <v>31074</v>
      </c>
      <c r="J8776" s="31">
        <f>SUBTOTAL(9,J8775:J8775)</f>
        <v>1</v>
      </c>
      <c r="K8776" s="14">
        <f>SUBTOTAL(9,K8775:K8775)</f>
        <v>0</v>
      </c>
      <c r="L8776" s="14">
        <f>SUBTOTAL(9,L8773:L8775)</f>
        <v>0</v>
      </c>
      <c r="M8776" s="80">
        <f>SUBTOTAL(9,M8775:M8775)</f>
        <v>0</v>
      </c>
    </row>
    <row r="8777" spans="2:13" ht="24.9" customHeight="1" outlineLevel="2" x14ac:dyDescent="0.3">
      <c r="B8777" s="47" t="s">
        <v>2133</v>
      </c>
      <c r="C8777" s="46" t="s">
        <v>44</v>
      </c>
      <c r="D8777" s="46" t="s">
        <v>838</v>
      </c>
      <c r="E8777" s="46" t="s">
        <v>854</v>
      </c>
      <c r="F8777" s="45" t="s">
        <v>853</v>
      </c>
      <c r="G8777" s="26" t="s">
        <v>2136</v>
      </c>
      <c r="H8777" s="30">
        <v>2558533</v>
      </c>
      <c r="I8777" s="30">
        <v>2558533</v>
      </c>
      <c r="J8777" s="36">
        <f>I8777/H8777</f>
        <v>1</v>
      </c>
      <c r="K8777" s="24"/>
      <c r="L8777" s="24"/>
      <c r="M8777" s="80"/>
    </row>
    <row r="8778" spans="2:13" ht="24.9" customHeight="1" outlineLevel="1" x14ac:dyDescent="0.3">
      <c r="B8778" s="44" t="str">
        <f>B8777</f>
        <v>ASIGNACIONES DIRECTAS (20% DEL SGR)</v>
      </c>
      <c r="C8778" s="43" t="s">
        <v>44</v>
      </c>
      <c r="D8778" s="43" t="s">
        <v>838</v>
      </c>
      <c r="E8778" s="43" t="s">
        <v>854</v>
      </c>
      <c r="F8778" s="42" t="s">
        <v>853</v>
      </c>
      <c r="G8778" s="18" t="s">
        <v>3</v>
      </c>
      <c r="H8778" s="32">
        <f>SUBTOTAL(9,H8777:H8777)</f>
        <v>2558533</v>
      </c>
      <c r="I8778" s="32">
        <f>SUBTOTAL(9,I8777:I8777)</f>
        <v>2558533</v>
      </c>
      <c r="J8778" s="31">
        <f>SUBTOTAL(9,J8777:J8777)</f>
        <v>1</v>
      </c>
      <c r="K8778" s="14">
        <f>SUBTOTAL(9,K8777:K8777)</f>
        <v>0</v>
      </c>
      <c r="L8778" s="14">
        <f>SUBTOTAL(9,L8775:L8777)</f>
        <v>0</v>
      </c>
      <c r="M8778" s="80">
        <f>SUBTOTAL(9,M8777:M8777)</f>
        <v>0</v>
      </c>
    </row>
    <row r="8779" spans="2:13" ht="24.9" customHeight="1" outlineLevel="2" x14ac:dyDescent="0.3">
      <c r="B8779" s="47" t="s">
        <v>2133</v>
      </c>
      <c r="C8779" s="46" t="s">
        <v>44</v>
      </c>
      <c r="D8779" s="46" t="s">
        <v>838</v>
      </c>
      <c r="E8779" s="46" t="s">
        <v>852</v>
      </c>
      <c r="F8779" s="45" t="s">
        <v>851</v>
      </c>
      <c r="G8779" s="26" t="s">
        <v>2136</v>
      </c>
      <c r="H8779" s="30">
        <v>107584</v>
      </c>
      <c r="I8779" s="30">
        <v>107584</v>
      </c>
      <c r="J8779" s="36">
        <f>I8779/H8779</f>
        <v>1</v>
      </c>
      <c r="K8779" s="24"/>
      <c r="L8779" s="24"/>
      <c r="M8779" s="80"/>
    </row>
    <row r="8780" spans="2:13" ht="24.9" customHeight="1" outlineLevel="1" x14ac:dyDescent="0.3">
      <c r="B8780" s="44" t="str">
        <f>B8779</f>
        <v>ASIGNACIONES DIRECTAS (20% DEL SGR)</v>
      </c>
      <c r="C8780" s="43" t="s">
        <v>44</v>
      </c>
      <c r="D8780" s="43" t="s">
        <v>838</v>
      </c>
      <c r="E8780" s="43" t="s">
        <v>852</v>
      </c>
      <c r="F8780" s="42" t="s">
        <v>851</v>
      </c>
      <c r="G8780" s="18" t="s">
        <v>3</v>
      </c>
      <c r="H8780" s="32">
        <f>SUBTOTAL(9,H8779:H8779)</f>
        <v>107584</v>
      </c>
      <c r="I8780" s="32">
        <f>SUBTOTAL(9,I8779:I8779)</f>
        <v>107584</v>
      </c>
      <c r="J8780" s="31">
        <f>SUBTOTAL(9,J8779:J8779)</f>
        <v>1</v>
      </c>
      <c r="K8780" s="14">
        <f>SUBTOTAL(9,K8779:K8779)</f>
        <v>0</v>
      </c>
      <c r="L8780" s="14">
        <f>SUBTOTAL(9,L8777:L8779)</f>
        <v>0</v>
      </c>
      <c r="M8780" s="80">
        <f>SUBTOTAL(9,M8779:M8779)</f>
        <v>0</v>
      </c>
    </row>
    <row r="8781" spans="2:13" ht="24.9" customHeight="1" outlineLevel="2" x14ac:dyDescent="0.3">
      <c r="B8781" s="47" t="s">
        <v>2133</v>
      </c>
      <c r="C8781" s="46" t="s">
        <v>44</v>
      </c>
      <c r="D8781" s="46" t="s">
        <v>838</v>
      </c>
      <c r="E8781" s="46" t="s">
        <v>850</v>
      </c>
      <c r="F8781" s="45" t="s">
        <v>849</v>
      </c>
      <c r="G8781" s="26" t="s">
        <v>0</v>
      </c>
      <c r="H8781" s="30">
        <v>15355698552</v>
      </c>
      <c r="I8781" s="30">
        <v>431722.41</v>
      </c>
      <c r="J8781" s="36">
        <f>I8781/H8781</f>
        <v>2.8114801064766304E-5</v>
      </c>
      <c r="K8781" s="30">
        <v>1504770496</v>
      </c>
      <c r="L8781" s="30">
        <f>I8781</f>
        <v>431722.41</v>
      </c>
      <c r="M8781" s="80">
        <f>L8781/K8781</f>
        <v>2.8690249519618436E-4</v>
      </c>
    </row>
    <row r="8782" spans="2:13" ht="24.9" customHeight="1" outlineLevel="2" x14ac:dyDescent="0.3">
      <c r="B8782" s="47" t="s">
        <v>2133</v>
      </c>
      <c r="C8782" s="46" t="s">
        <v>44</v>
      </c>
      <c r="D8782" s="46" t="s">
        <v>838</v>
      </c>
      <c r="E8782" s="46" t="s">
        <v>850</v>
      </c>
      <c r="F8782" s="45" t="s">
        <v>849</v>
      </c>
      <c r="G8782" s="26" t="s">
        <v>7</v>
      </c>
      <c r="H8782" s="30">
        <v>-3071139710</v>
      </c>
      <c r="I8782" s="24"/>
      <c r="J8782" s="36"/>
      <c r="K8782" s="24"/>
      <c r="L8782" s="24"/>
      <c r="M8782" s="80" t="str">
        <f>IFERROR((Base_actualizacion!$L8777/Base_actualizacion!$K8777)," " )</f>
        <v xml:space="preserve"> </v>
      </c>
    </row>
    <row r="8783" spans="2:13" ht="24.9" customHeight="1" outlineLevel="2" x14ac:dyDescent="0.3">
      <c r="B8783" s="47" t="s">
        <v>2133</v>
      </c>
      <c r="C8783" s="46" t="s">
        <v>44</v>
      </c>
      <c r="D8783" s="46" t="s">
        <v>838</v>
      </c>
      <c r="E8783" s="46" t="s">
        <v>850</v>
      </c>
      <c r="F8783" s="45" t="s">
        <v>849</v>
      </c>
      <c r="G8783" s="26" t="s">
        <v>2136</v>
      </c>
      <c r="H8783" s="30">
        <v>1200861971</v>
      </c>
      <c r="I8783" s="30">
        <v>1200861971</v>
      </c>
      <c r="J8783" s="36">
        <f>I8783/H8783</f>
        <v>1</v>
      </c>
      <c r="K8783" s="24"/>
      <c r="L8783" s="24"/>
      <c r="M8783" s="80"/>
    </row>
    <row r="8784" spans="2:13" ht="24.9" customHeight="1" outlineLevel="1" x14ac:dyDescent="0.3">
      <c r="B8784" s="44" t="str">
        <f>B8783</f>
        <v>ASIGNACIONES DIRECTAS (20% DEL SGR)</v>
      </c>
      <c r="C8784" s="43" t="s">
        <v>44</v>
      </c>
      <c r="D8784" s="43" t="s">
        <v>838</v>
      </c>
      <c r="E8784" s="43" t="s">
        <v>850</v>
      </c>
      <c r="F8784" s="42" t="s">
        <v>849</v>
      </c>
      <c r="G8784" s="18" t="s">
        <v>3</v>
      </c>
      <c r="H8784" s="32">
        <f>SUBTOTAL(9,H8781:H8783)</f>
        <v>13485420813</v>
      </c>
      <c r="I8784" s="32">
        <f>SUBTOTAL(9,I8781:I8783)</f>
        <v>1201293693.4100001</v>
      </c>
      <c r="J8784" s="31">
        <f>SUBTOTAL(9,J8781:J8783)</f>
        <v>1.0000281148010648</v>
      </c>
      <c r="K8784" s="14">
        <f>SUBTOTAL(9,K8781:K8783)</f>
        <v>1504770496</v>
      </c>
      <c r="L8784" s="14">
        <f>SUBTOTAL(9,L8781:L8783)</f>
        <v>431722.41</v>
      </c>
      <c r="M8784" s="80">
        <f>SUBTOTAL(9,M8781:M8783)</f>
        <v>2.8690249519618436E-4</v>
      </c>
    </row>
    <row r="8785" spans="2:13" ht="24.9" customHeight="1" outlineLevel="2" x14ac:dyDescent="0.3">
      <c r="B8785" s="47" t="s">
        <v>2133</v>
      </c>
      <c r="C8785" s="46" t="s">
        <v>44</v>
      </c>
      <c r="D8785" s="46" t="s">
        <v>838</v>
      </c>
      <c r="E8785" s="46" t="s">
        <v>848</v>
      </c>
      <c r="F8785" s="45" t="s">
        <v>847</v>
      </c>
      <c r="G8785" s="26" t="s">
        <v>0</v>
      </c>
      <c r="H8785" s="30">
        <v>2048320328</v>
      </c>
      <c r="I8785" s="30">
        <v>0</v>
      </c>
      <c r="J8785" s="36">
        <f>I8785/H8785</f>
        <v>0</v>
      </c>
      <c r="K8785" s="30">
        <v>210096755</v>
      </c>
      <c r="L8785" s="30">
        <f>I8785</f>
        <v>0</v>
      </c>
      <c r="M8785" s="80">
        <f>L8785/K8785</f>
        <v>0</v>
      </c>
    </row>
    <row r="8786" spans="2:13" ht="24.9" customHeight="1" outlineLevel="2" x14ac:dyDescent="0.3">
      <c r="B8786" s="47" t="s">
        <v>2133</v>
      </c>
      <c r="C8786" s="46" t="s">
        <v>44</v>
      </c>
      <c r="D8786" s="46" t="s">
        <v>838</v>
      </c>
      <c r="E8786" s="46" t="s">
        <v>848</v>
      </c>
      <c r="F8786" s="45" t="s">
        <v>847</v>
      </c>
      <c r="G8786" s="26" t="s">
        <v>7</v>
      </c>
      <c r="H8786" s="30">
        <v>-409664066</v>
      </c>
      <c r="I8786" s="24"/>
      <c r="J8786" s="36"/>
      <c r="K8786" s="24"/>
      <c r="L8786" s="24"/>
      <c r="M8786" s="80" t="str">
        <f>IFERROR((Base_actualizacion!$L8782/Base_actualizacion!$K8782)," " )</f>
        <v xml:space="preserve"> </v>
      </c>
    </row>
    <row r="8787" spans="2:13" ht="24.9" customHeight="1" outlineLevel="2" x14ac:dyDescent="0.3">
      <c r="B8787" s="47" t="s">
        <v>2133</v>
      </c>
      <c r="C8787" s="46" t="s">
        <v>44</v>
      </c>
      <c r="D8787" s="46" t="s">
        <v>838</v>
      </c>
      <c r="E8787" s="46" t="s">
        <v>848</v>
      </c>
      <c r="F8787" s="45" t="s">
        <v>847</v>
      </c>
      <c r="G8787" s="26" t="s">
        <v>2136</v>
      </c>
      <c r="H8787" s="30">
        <v>284913200</v>
      </c>
      <c r="I8787" s="30">
        <v>284913200</v>
      </c>
      <c r="J8787" s="36">
        <f>I8787/H8787</f>
        <v>1</v>
      </c>
      <c r="K8787" s="24"/>
      <c r="L8787" s="24"/>
      <c r="M8787" s="80"/>
    </row>
    <row r="8788" spans="2:13" ht="24.9" customHeight="1" outlineLevel="1" x14ac:dyDescent="0.3">
      <c r="B8788" s="44" t="str">
        <f>B8787</f>
        <v>ASIGNACIONES DIRECTAS (20% DEL SGR)</v>
      </c>
      <c r="C8788" s="43" t="s">
        <v>44</v>
      </c>
      <c r="D8788" s="43" t="s">
        <v>838</v>
      </c>
      <c r="E8788" s="43" t="s">
        <v>848</v>
      </c>
      <c r="F8788" s="42" t="s">
        <v>847</v>
      </c>
      <c r="G8788" s="18" t="s">
        <v>3</v>
      </c>
      <c r="H8788" s="32">
        <f>SUBTOTAL(9,H8785:H8787)</f>
        <v>1923569462</v>
      </c>
      <c r="I8788" s="32">
        <f>SUBTOTAL(9,I8785:I8787)</f>
        <v>284913200</v>
      </c>
      <c r="J8788" s="31">
        <f>SUBTOTAL(9,J8785:J8787)</f>
        <v>1</v>
      </c>
      <c r="K8788" s="14">
        <f>SUBTOTAL(9,K8785:K8787)</f>
        <v>210096755</v>
      </c>
      <c r="L8788" s="14">
        <f>SUBTOTAL(9,L8785:L8787)</f>
        <v>0</v>
      </c>
      <c r="M8788" s="80">
        <f>SUBTOTAL(9,M8785:M8787)</f>
        <v>0</v>
      </c>
    </row>
    <row r="8789" spans="2:13" ht="24.9" customHeight="1" outlineLevel="2" x14ac:dyDescent="0.3">
      <c r="B8789" s="47" t="s">
        <v>2133</v>
      </c>
      <c r="C8789" s="46" t="s">
        <v>44</v>
      </c>
      <c r="D8789" s="46" t="s">
        <v>838</v>
      </c>
      <c r="E8789" s="46" t="s">
        <v>846</v>
      </c>
      <c r="F8789" s="45" t="s">
        <v>845</v>
      </c>
      <c r="G8789" s="26" t="s">
        <v>0</v>
      </c>
      <c r="H8789" s="30">
        <v>7067427610</v>
      </c>
      <c r="I8789" s="30">
        <v>861266048.87</v>
      </c>
      <c r="J8789" s="36">
        <f>I8789/H8789</f>
        <v>0.121864148654506</v>
      </c>
      <c r="K8789" s="30">
        <v>469780107.75</v>
      </c>
      <c r="L8789" s="30">
        <f>I8789</f>
        <v>861266048.87</v>
      </c>
      <c r="M8789" s="80">
        <f>L8789/K8789</f>
        <v>1.8333386932771847</v>
      </c>
    </row>
    <row r="8790" spans="2:13" ht="24.9" customHeight="1" outlineLevel="2" x14ac:dyDescent="0.3">
      <c r="B8790" s="47" t="s">
        <v>2133</v>
      </c>
      <c r="C8790" s="46" t="s">
        <v>44</v>
      </c>
      <c r="D8790" s="46" t="s">
        <v>838</v>
      </c>
      <c r="E8790" s="46" t="s">
        <v>846</v>
      </c>
      <c r="F8790" s="45" t="s">
        <v>845</v>
      </c>
      <c r="G8790" s="26" t="s">
        <v>7</v>
      </c>
      <c r="H8790" s="30">
        <v>-1413485522</v>
      </c>
      <c r="I8790" s="24"/>
      <c r="J8790" s="36"/>
      <c r="K8790" s="24"/>
      <c r="L8790" s="24"/>
      <c r="M8790" s="80" t="str">
        <f>IFERROR((Base_actualizacion!$L8786/Base_actualizacion!$K8786)," " )</f>
        <v xml:space="preserve"> </v>
      </c>
    </row>
    <row r="8791" spans="2:13" ht="24.9" customHeight="1" outlineLevel="2" x14ac:dyDescent="0.3">
      <c r="B8791" s="47" t="s">
        <v>2133</v>
      </c>
      <c r="C8791" s="46" t="s">
        <v>44</v>
      </c>
      <c r="D8791" s="46" t="s">
        <v>838</v>
      </c>
      <c r="E8791" s="46" t="s">
        <v>846</v>
      </c>
      <c r="F8791" s="45" t="s">
        <v>845</v>
      </c>
      <c r="G8791" s="26" t="s">
        <v>2136</v>
      </c>
      <c r="H8791" s="30">
        <v>303510038</v>
      </c>
      <c r="I8791" s="30">
        <v>303510038</v>
      </c>
      <c r="J8791" s="36">
        <f>I8791/H8791</f>
        <v>1</v>
      </c>
      <c r="K8791" s="24"/>
      <c r="L8791" s="24"/>
      <c r="M8791" s="80"/>
    </row>
    <row r="8792" spans="2:13" ht="24.9" customHeight="1" outlineLevel="1" x14ac:dyDescent="0.3">
      <c r="B8792" s="44" t="str">
        <f>B8791</f>
        <v>ASIGNACIONES DIRECTAS (20% DEL SGR)</v>
      </c>
      <c r="C8792" s="43" t="s">
        <v>44</v>
      </c>
      <c r="D8792" s="43" t="s">
        <v>838</v>
      </c>
      <c r="E8792" s="43" t="s">
        <v>846</v>
      </c>
      <c r="F8792" s="42" t="s">
        <v>845</v>
      </c>
      <c r="G8792" s="18" t="s">
        <v>3</v>
      </c>
      <c r="H8792" s="32">
        <f>SUBTOTAL(9,H8789:H8791)</f>
        <v>5957452126</v>
      </c>
      <c r="I8792" s="32">
        <f>SUBTOTAL(9,I8789:I8791)</f>
        <v>1164776086.8699999</v>
      </c>
      <c r="J8792" s="31">
        <f>SUBTOTAL(9,J8789:J8791)</f>
        <v>1.121864148654506</v>
      </c>
      <c r="K8792" s="14">
        <f>SUBTOTAL(9,K8789:K8791)</f>
        <v>469780107.75</v>
      </c>
      <c r="L8792" s="14">
        <f>SUBTOTAL(9,L8789:L8791)</f>
        <v>861266048.87</v>
      </c>
      <c r="M8792" s="80">
        <f>SUBTOTAL(9,M8789:M8791)</f>
        <v>1.8333386932771847</v>
      </c>
    </row>
    <row r="8793" spans="2:13" ht="24.9" customHeight="1" outlineLevel="2" x14ac:dyDescent="0.3">
      <c r="B8793" s="47" t="s">
        <v>2133</v>
      </c>
      <c r="C8793" s="46" t="s">
        <v>44</v>
      </c>
      <c r="D8793" s="46" t="s">
        <v>838</v>
      </c>
      <c r="E8793" s="46" t="s">
        <v>844</v>
      </c>
      <c r="F8793" s="45" t="s">
        <v>843</v>
      </c>
      <c r="G8793" s="26" t="s">
        <v>2136</v>
      </c>
      <c r="H8793" s="30">
        <v>2938899</v>
      </c>
      <c r="I8793" s="30">
        <v>2938899</v>
      </c>
      <c r="J8793" s="36">
        <f>I8793/H8793</f>
        <v>1</v>
      </c>
      <c r="K8793" s="24"/>
      <c r="L8793" s="24"/>
      <c r="M8793" s="80"/>
    </row>
    <row r="8794" spans="2:13" ht="24.9" customHeight="1" outlineLevel="1" x14ac:dyDescent="0.3">
      <c r="B8794" s="44" t="str">
        <f>B8793</f>
        <v>ASIGNACIONES DIRECTAS (20% DEL SGR)</v>
      </c>
      <c r="C8794" s="43" t="s">
        <v>44</v>
      </c>
      <c r="D8794" s="43" t="s">
        <v>838</v>
      </c>
      <c r="E8794" s="43" t="s">
        <v>844</v>
      </c>
      <c r="F8794" s="42" t="s">
        <v>843</v>
      </c>
      <c r="G8794" s="18" t="s">
        <v>3</v>
      </c>
      <c r="H8794" s="32">
        <f>SUBTOTAL(9,H8793:H8793)</f>
        <v>2938899</v>
      </c>
      <c r="I8794" s="32">
        <f>SUBTOTAL(9,I8793:I8793)</f>
        <v>2938899</v>
      </c>
      <c r="J8794" s="31">
        <f>SUBTOTAL(9,J8793:J8793)</f>
        <v>1</v>
      </c>
      <c r="K8794" s="14">
        <f>SUBTOTAL(9,K8793:K8793)</f>
        <v>0</v>
      </c>
      <c r="L8794" s="14">
        <f>SUBTOTAL(9,L8791:L8793)</f>
        <v>0</v>
      </c>
      <c r="M8794" s="80">
        <f>SUBTOTAL(9,M8793:M8793)</f>
        <v>0</v>
      </c>
    </row>
    <row r="8795" spans="2:13" ht="24.9" customHeight="1" outlineLevel="2" x14ac:dyDescent="0.3">
      <c r="B8795" s="47" t="s">
        <v>2133</v>
      </c>
      <c r="C8795" s="46" t="s">
        <v>44</v>
      </c>
      <c r="D8795" s="46" t="s">
        <v>838</v>
      </c>
      <c r="E8795" s="46" t="s">
        <v>842</v>
      </c>
      <c r="F8795" s="45" t="s">
        <v>841</v>
      </c>
      <c r="G8795" s="26" t="s">
        <v>0</v>
      </c>
      <c r="H8795" s="30">
        <v>57129002248</v>
      </c>
      <c r="I8795" s="30">
        <v>400578543.16999996</v>
      </c>
      <c r="J8795" s="36">
        <f>I8795/H8795</f>
        <v>7.0118245970946149E-3</v>
      </c>
      <c r="K8795" s="30">
        <v>5440124232.3699999</v>
      </c>
      <c r="L8795" s="30">
        <f>I8795</f>
        <v>400578543.16999996</v>
      </c>
      <c r="M8795" s="80">
        <f>L8795/K8795</f>
        <v>7.3634080042963873E-2</v>
      </c>
    </row>
    <row r="8796" spans="2:13" ht="24.9" customHeight="1" outlineLevel="2" x14ac:dyDescent="0.3">
      <c r="B8796" s="47" t="s">
        <v>2133</v>
      </c>
      <c r="C8796" s="46" t="s">
        <v>44</v>
      </c>
      <c r="D8796" s="46" t="s">
        <v>838</v>
      </c>
      <c r="E8796" s="46" t="s">
        <v>842</v>
      </c>
      <c r="F8796" s="45" t="s">
        <v>841</v>
      </c>
      <c r="G8796" s="26" t="s">
        <v>7</v>
      </c>
      <c r="H8796" s="30">
        <v>-11425800450</v>
      </c>
      <c r="I8796" s="24"/>
      <c r="J8796" s="36"/>
      <c r="K8796" s="24"/>
      <c r="L8796" s="24"/>
      <c r="M8796" s="80" t="str">
        <f>IFERROR((Base_actualizacion!$L8791/Base_actualizacion!$K8791)," " )</f>
        <v xml:space="preserve"> </v>
      </c>
    </row>
    <row r="8797" spans="2:13" ht="24.9" customHeight="1" outlineLevel="2" x14ac:dyDescent="0.3">
      <c r="B8797" s="47" t="s">
        <v>2133</v>
      </c>
      <c r="C8797" s="46" t="s">
        <v>44</v>
      </c>
      <c r="D8797" s="46" t="s">
        <v>838</v>
      </c>
      <c r="E8797" s="46" t="s">
        <v>842</v>
      </c>
      <c r="F8797" s="45" t="s">
        <v>841</v>
      </c>
      <c r="G8797" s="26" t="s">
        <v>13</v>
      </c>
      <c r="H8797" s="30">
        <v>1249221023</v>
      </c>
      <c r="I8797" s="30">
        <v>1249221023</v>
      </c>
      <c r="J8797" s="36">
        <f>H8797/I8797</f>
        <v>1</v>
      </c>
      <c r="K8797" s="24"/>
      <c r="L8797" s="24"/>
      <c r="M8797" s="80"/>
    </row>
    <row r="8798" spans="2:13" ht="24.9" customHeight="1" outlineLevel="2" x14ac:dyDescent="0.3">
      <c r="B8798" s="47" t="s">
        <v>2133</v>
      </c>
      <c r="C8798" s="46" t="s">
        <v>44</v>
      </c>
      <c r="D8798" s="46" t="s">
        <v>838</v>
      </c>
      <c r="E8798" s="46" t="s">
        <v>842</v>
      </c>
      <c r="F8798" s="45" t="s">
        <v>841</v>
      </c>
      <c r="G8798" s="26" t="s">
        <v>2136</v>
      </c>
      <c r="H8798" s="30">
        <v>2232654422</v>
      </c>
      <c r="I8798" s="30">
        <v>2232654422</v>
      </c>
      <c r="J8798" s="36">
        <f>I8798/H8798</f>
        <v>1</v>
      </c>
      <c r="K8798" s="24"/>
      <c r="L8798" s="24"/>
      <c r="M8798" s="80"/>
    </row>
    <row r="8799" spans="2:13" ht="24.9" customHeight="1" outlineLevel="1" x14ac:dyDescent="0.3">
      <c r="B8799" s="44" t="str">
        <f>B8798</f>
        <v>ASIGNACIONES DIRECTAS (20% DEL SGR)</v>
      </c>
      <c r="C8799" s="43" t="s">
        <v>44</v>
      </c>
      <c r="D8799" s="43" t="s">
        <v>838</v>
      </c>
      <c r="E8799" s="43" t="s">
        <v>842</v>
      </c>
      <c r="F8799" s="42" t="s">
        <v>841</v>
      </c>
      <c r="G8799" s="18" t="s">
        <v>3</v>
      </c>
      <c r="H8799" s="32">
        <f>SUBTOTAL(9,H8795:H8798)</f>
        <v>49185077243</v>
      </c>
      <c r="I8799" s="32">
        <f>SUBTOTAL(9,I8795:I8798)</f>
        <v>3882453988.1700001</v>
      </c>
      <c r="J8799" s="31">
        <f>SUBTOTAL(9,J8795:J8798)</f>
        <v>2.0070118245970949</v>
      </c>
      <c r="K8799" s="14">
        <f>SUBTOTAL(9,K8795:K8798)</f>
        <v>5440124232.3699999</v>
      </c>
      <c r="L8799" s="14">
        <f>SUBTOTAL(9,L8796:L8798)</f>
        <v>0</v>
      </c>
      <c r="M8799" s="80">
        <f>SUBTOTAL(9,M8795:M8798)</f>
        <v>7.3634080042963873E-2</v>
      </c>
    </row>
    <row r="8800" spans="2:13" ht="24.9" customHeight="1" outlineLevel="2" x14ac:dyDescent="0.3">
      <c r="B8800" s="47" t="s">
        <v>2133</v>
      </c>
      <c r="C8800" s="46" t="s">
        <v>44</v>
      </c>
      <c r="D8800" s="46" t="s">
        <v>838</v>
      </c>
      <c r="E8800" s="46" t="s">
        <v>837</v>
      </c>
      <c r="F8800" s="45" t="s">
        <v>337</v>
      </c>
      <c r="G8800" s="26" t="s">
        <v>2136</v>
      </c>
      <c r="H8800" s="30">
        <v>869901</v>
      </c>
      <c r="I8800" s="30">
        <v>869901</v>
      </c>
      <c r="J8800" s="36">
        <f>I8800/H8800</f>
        <v>1</v>
      </c>
      <c r="K8800" s="24"/>
      <c r="L8800" s="24"/>
      <c r="M8800" s="80"/>
    </row>
    <row r="8801" spans="2:13" ht="24.9" customHeight="1" outlineLevel="1" x14ac:dyDescent="0.3">
      <c r="B8801" s="44" t="str">
        <f>B8800</f>
        <v>ASIGNACIONES DIRECTAS (20% DEL SGR)</v>
      </c>
      <c r="C8801" s="43" t="s">
        <v>44</v>
      </c>
      <c r="D8801" s="43" t="s">
        <v>838</v>
      </c>
      <c r="E8801" s="43" t="s">
        <v>837</v>
      </c>
      <c r="F8801" s="42" t="s">
        <v>337</v>
      </c>
      <c r="G8801" s="18" t="s">
        <v>3</v>
      </c>
      <c r="H8801" s="32">
        <f>SUBTOTAL(9,H8800:H8800)</f>
        <v>869901</v>
      </c>
      <c r="I8801" s="32">
        <f>SUBTOTAL(9,I8800:I8800)</f>
        <v>869901</v>
      </c>
      <c r="J8801" s="31">
        <f>SUBTOTAL(9,J8800:J8800)</f>
        <v>1</v>
      </c>
      <c r="K8801" s="14">
        <f>SUBTOTAL(9,K8800:K8800)</f>
        <v>0</v>
      </c>
      <c r="L8801" s="14">
        <f>SUBTOTAL(9,L8798:L8800)</f>
        <v>0</v>
      </c>
      <c r="M8801" s="80">
        <f>SUBTOTAL(9,M8800:M8800)</f>
        <v>0</v>
      </c>
    </row>
    <row r="8802" spans="2:13" ht="24.9" customHeight="1" outlineLevel="2" x14ac:dyDescent="0.3">
      <c r="B8802" s="47" t="s">
        <v>2133</v>
      </c>
      <c r="C8802" s="46" t="s">
        <v>44</v>
      </c>
      <c r="D8802" s="46" t="s">
        <v>788</v>
      </c>
      <c r="E8802" s="46" t="s">
        <v>836</v>
      </c>
      <c r="F8802" s="45" t="s">
        <v>788</v>
      </c>
      <c r="G8802" s="26" t="s">
        <v>0</v>
      </c>
      <c r="H8802" s="30">
        <v>8800339277</v>
      </c>
      <c r="I8802" s="30">
        <v>627897663.73000002</v>
      </c>
      <c r="J8802" s="36">
        <f>I8802/H8802</f>
        <v>7.134925642821896E-2</v>
      </c>
      <c r="K8802" s="30">
        <v>827344454</v>
      </c>
      <c r="L8802" s="30">
        <f>I8802</f>
        <v>627897663.73000002</v>
      </c>
      <c r="M8802" s="80">
        <f>L8802/K8802</f>
        <v>0.75893137458560889</v>
      </c>
    </row>
    <row r="8803" spans="2:13" ht="24.9" customHeight="1" outlineLevel="2" x14ac:dyDescent="0.3">
      <c r="B8803" s="47" t="s">
        <v>2133</v>
      </c>
      <c r="C8803" s="46" t="s">
        <v>44</v>
      </c>
      <c r="D8803" s="46" t="s">
        <v>788</v>
      </c>
      <c r="E8803" s="46" t="s">
        <v>836</v>
      </c>
      <c r="F8803" s="45" t="s">
        <v>788</v>
      </c>
      <c r="G8803" s="26" t="s">
        <v>7</v>
      </c>
      <c r="H8803" s="30">
        <v>-1760067855</v>
      </c>
      <c r="I8803" s="24"/>
      <c r="J8803" s="36"/>
      <c r="K8803" s="24"/>
      <c r="L8803" s="24"/>
      <c r="M8803" s="80" t="str">
        <f>IFERROR((Base_actualizacion!$L8798/Base_actualizacion!$K8798)," " )</f>
        <v xml:space="preserve"> </v>
      </c>
    </row>
    <row r="8804" spans="2:13" ht="24.9" customHeight="1" outlineLevel="2" x14ac:dyDescent="0.3">
      <c r="B8804" s="47" t="s">
        <v>2133</v>
      </c>
      <c r="C8804" s="46" t="s">
        <v>44</v>
      </c>
      <c r="D8804" s="46" t="s">
        <v>788</v>
      </c>
      <c r="E8804" s="46" t="s">
        <v>836</v>
      </c>
      <c r="F8804" s="45" t="s">
        <v>788</v>
      </c>
      <c r="G8804" s="26" t="s">
        <v>2137</v>
      </c>
      <c r="H8804" s="30">
        <v>202974</v>
      </c>
      <c r="I8804" s="24"/>
      <c r="J8804" s="36">
        <f>IFERROR((H8804/I8804),0)</f>
        <v>0</v>
      </c>
      <c r="K8804" s="24"/>
      <c r="L8804" s="24"/>
      <c r="M8804" s="80"/>
    </row>
    <row r="8805" spans="2:13" ht="24.9" customHeight="1" outlineLevel="2" x14ac:dyDescent="0.3">
      <c r="B8805" s="47" t="s">
        <v>2133</v>
      </c>
      <c r="C8805" s="46" t="s">
        <v>44</v>
      </c>
      <c r="D8805" s="46" t="s">
        <v>788</v>
      </c>
      <c r="E8805" s="46" t="s">
        <v>836</v>
      </c>
      <c r="F8805" s="45" t="s">
        <v>788</v>
      </c>
      <c r="G8805" s="26" t="s">
        <v>2136</v>
      </c>
      <c r="H8805" s="30">
        <v>647281771</v>
      </c>
      <c r="I8805" s="30">
        <v>647281771</v>
      </c>
      <c r="J8805" s="36">
        <f>I8805/H8805</f>
        <v>1</v>
      </c>
      <c r="K8805" s="24"/>
      <c r="L8805" s="24"/>
      <c r="M8805" s="80"/>
    </row>
    <row r="8806" spans="2:13" ht="24.9" customHeight="1" outlineLevel="1" x14ac:dyDescent="0.3">
      <c r="B8806" s="44" t="str">
        <f>B8805</f>
        <v>ASIGNACIONES DIRECTAS (20% DEL SGR)</v>
      </c>
      <c r="C8806" s="43" t="s">
        <v>44</v>
      </c>
      <c r="D8806" s="43" t="s">
        <v>788</v>
      </c>
      <c r="E8806" s="43" t="s">
        <v>836</v>
      </c>
      <c r="F8806" s="42" t="s">
        <v>788</v>
      </c>
      <c r="G8806" s="18" t="s">
        <v>3</v>
      </c>
      <c r="H8806" s="32">
        <f>SUBTOTAL(9,H8802:H8805)</f>
        <v>7687756167</v>
      </c>
      <c r="I8806" s="32">
        <f>SUBTOTAL(9,I8802:I8805)</f>
        <v>1275179434.73</v>
      </c>
      <c r="J8806" s="31">
        <f>SUBTOTAL(9,J8802:J8805)</f>
        <v>1.071349256428219</v>
      </c>
      <c r="K8806" s="14">
        <f>SUBTOTAL(9,K8802:K8805)</f>
        <v>827344454</v>
      </c>
      <c r="L8806" s="14">
        <f>SUBTOTAL(9,L8803:L8805)</f>
        <v>0</v>
      </c>
      <c r="M8806" s="80">
        <f>SUBTOTAL(9,M8802:M8805)</f>
        <v>0.75893137458560889</v>
      </c>
    </row>
    <row r="8807" spans="2:13" ht="24.9" customHeight="1" outlineLevel="2" x14ac:dyDescent="0.3">
      <c r="B8807" s="47" t="s">
        <v>2133</v>
      </c>
      <c r="C8807" s="46" t="s">
        <v>44</v>
      </c>
      <c r="D8807" s="46" t="s">
        <v>788</v>
      </c>
      <c r="E8807" s="46" t="s">
        <v>835</v>
      </c>
      <c r="F8807" s="45" t="s">
        <v>834</v>
      </c>
      <c r="G8807" s="26" t="s">
        <v>0</v>
      </c>
      <c r="H8807" s="30">
        <v>10697540372</v>
      </c>
      <c r="I8807" s="30">
        <v>108999431.94</v>
      </c>
      <c r="J8807" s="36">
        <f>I8807/H8807</f>
        <v>1.0189205008779189E-2</v>
      </c>
      <c r="K8807" s="30">
        <v>847622677.61000001</v>
      </c>
      <c r="L8807" s="30">
        <f>I8807</f>
        <v>108999431.94</v>
      </c>
      <c r="M8807" s="80">
        <f>L8807/K8807</f>
        <v>0.12859428472034318</v>
      </c>
    </row>
    <row r="8808" spans="2:13" ht="24.9" customHeight="1" outlineLevel="2" x14ac:dyDescent="0.3">
      <c r="B8808" s="47" t="s">
        <v>2133</v>
      </c>
      <c r="C8808" s="46" t="s">
        <v>44</v>
      </c>
      <c r="D8808" s="46" t="s">
        <v>788</v>
      </c>
      <c r="E8808" s="46" t="s">
        <v>835</v>
      </c>
      <c r="F8808" s="45" t="s">
        <v>834</v>
      </c>
      <c r="G8808" s="26" t="s">
        <v>7</v>
      </c>
      <c r="H8808" s="30">
        <v>-2139508074</v>
      </c>
      <c r="I8808" s="24"/>
      <c r="J8808" s="36"/>
      <c r="K8808" s="24"/>
      <c r="L8808" s="24"/>
      <c r="M8808" s="80" t="str">
        <f>IFERROR((Base_actualizacion!$L8804/Base_actualizacion!$K8804)," " )</f>
        <v xml:space="preserve"> </v>
      </c>
    </row>
    <row r="8809" spans="2:13" ht="24.9" customHeight="1" outlineLevel="2" x14ac:dyDescent="0.3">
      <c r="B8809" s="47" t="s">
        <v>2133</v>
      </c>
      <c r="C8809" s="46" t="s">
        <v>44</v>
      </c>
      <c r="D8809" s="46" t="s">
        <v>788</v>
      </c>
      <c r="E8809" s="46" t="s">
        <v>835</v>
      </c>
      <c r="F8809" s="45" t="s">
        <v>834</v>
      </c>
      <c r="G8809" s="26" t="s">
        <v>2137</v>
      </c>
      <c r="H8809" s="30">
        <v>674695</v>
      </c>
      <c r="I8809" s="24"/>
      <c r="J8809" s="36">
        <f>IFERROR((H8809/I8809),0)</f>
        <v>0</v>
      </c>
      <c r="K8809" s="24"/>
      <c r="L8809" s="24"/>
      <c r="M8809" s="80"/>
    </row>
    <row r="8810" spans="2:13" ht="24.9" customHeight="1" outlineLevel="2" x14ac:dyDescent="0.3">
      <c r="B8810" s="47" t="s">
        <v>2133</v>
      </c>
      <c r="C8810" s="46" t="s">
        <v>44</v>
      </c>
      <c r="D8810" s="46" t="s">
        <v>788</v>
      </c>
      <c r="E8810" s="46" t="s">
        <v>835</v>
      </c>
      <c r="F8810" s="45" t="s">
        <v>834</v>
      </c>
      <c r="G8810" s="26" t="s">
        <v>2136</v>
      </c>
      <c r="H8810" s="30">
        <v>78556998</v>
      </c>
      <c r="I8810" s="30">
        <v>78556998</v>
      </c>
      <c r="J8810" s="36">
        <f>I8810/H8810</f>
        <v>1</v>
      </c>
      <c r="K8810" s="24"/>
      <c r="L8810" s="24"/>
      <c r="M8810" s="80"/>
    </row>
    <row r="8811" spans="2:13" ht="24.9" customHeight="1" outlineLevel="1" x14ac:dyDescent="0.3">
      <c r="B8811" s="44" t="str">
        <f>B8810</f>
        <v>ASIGNACIONES DIRECTAS (20% DEL SGR)</v>
      </c>
      <c r="C8811" s="43" t="s">
        <v>44</v>
      </c>
      <c r="D8811" s="43" t="s">
        <v>788</v>
      </c>
      <c r="E8811" s="43" t="s">
        <v>835</v>
      </c>
      <c r="F8811" s="42" t="s">
        <v>834</v>
      </c>
      <c r="G8811" s="18" t="s">
        <v>3</v>
      </c>
      <c r="H8811" s="32">
        <f>SUBTOTAL(9,H8807:H8810)</f>
        <v>8637263991</v>
      </c>
      <c r="I8811" s="32">
        <f>SUBTOTAL(9,I8807:I8810)</f>
        <v>187556429.94</v>
      </c>
      <c r="J8811" s="31">
        <f>SUBTOTAL(9,J8807:J8810)</f>
        <v>1.0101892050087793</v>
      </c>
      <c r="K8811" s="14">
        <f>SUBTOTAL(9,K8807:K8810)</f>
        <v>847622677.61000001</v>
      </c>
      <c r="L8811" s="14">
        <f>SUBTOTAL(9,L8808:L8810)</f>
        <v>0</v>
      </c>
      <c r="M8811" s="80">
        <f>SUBTOTAL(9,M8807:M8810)</f>
        <v>0.12859428472034318</v>
      </c>
    </row>
    <row r="8812" spans="2:13" ht="24.9" customHeight="1" outlineLevel="2" x14ac:dyDescent="0.3">
      <c r="B8812" s="47" t="s">
        <v>2133</v>
      </c>
      <c r="C8812" s="46" t="s">
        <v>44</v>
      </c>
      <c r="D8812" s="46" t="s">
        <v>788</v>
      </c>
      <c r="E8812" s="46" t="s">
        <v>833</v>
      </c>
      <c r="F8812" s="45" t="s">
        <v>832</v>
      </c>
      <c r="G8812" s="26" t="s">
        <v>0</v>
      </c>
      <c r="H8812" s="30">
        <v>4499875</v>
      </c>
      <c r="I8812" s="30">
        <v>0</v>
      </c>
      <c r="J8812" s="36">
        <f>I8812/H8812</f>
        <v>0</v>
      </c>
      <c r="K8812" s="30">
        <v>391814</v>
      </c>
      <c r="L8812" s="30">
        <f>I8812</f>
        <v>0</v>
      </c>
      <c r="M8812" s="80">
        <f>L8812/K8812</f>
        <v>0</v>
      </c>
    </row>
    <row r="8813" spans="2:13" ht="24.9" customHeight="1" outlineLevel="2" x14ac:dyDescent="0.3">
      <c r="B8813" s="47" t="s">
        <v>2133</v>
      </c>
      <c r="C8813" s="46" t="s">
        <v>44</v>
      </c>
      <c r="D8813" s="46" t="s">
        <v>788</v>
      </c>
      <c r="E8813" s="46" t="s">
        <v>833</v>
      </c>
      <c r="F8813" s="45" t="s">
        <v>832</v>
      </c>
      <c r="G8813" s="26" t="s">
        <v>7</v>
      </c>
      <c r="H8813" s="30">
        <v>-899975</v>
      </c>
      <c r="I8813" s="24"/>
      <c r="J8813" s="36"/>
      <c r="K8813" s="24"/>
      <c r="L8813" s="24"/>
      <c r="M8813" s="80" t="str">
        <f>IFERROR((Base_actualizacion!$L8809/Base_actualizacion!$K8809)," " )</f>
        <v xml:space="preserve"> </v>
      </c>
    </row>
    <row r="8814" spans="2:13" ht="24.9" customHeight="1" outlineLevel="2" x14ac:dyDescent="0.3">
      <c r="B8814" s="47" t="s">
        <v>2133</v>
      </c>
      <c r="C8814" s="46" t="s">
        <v>44</v>
      </c>
      <c r="D8814" s="46" t="s">
        <v>788</v>
      </c>
      <c r="E8814" s="46" t="s">
        <v>833</v>
      </c>
      <c r="F8814" s="45" t="s">
        <v>832</v>
      </c>
      <c r="G8814" s="26" t="s">
        <v>2136</v>
      </c>
      <c r="H8814" s="30">
        <v>409127</v>
      </c>
      <c r="I8814" s="30">
        <v>409127</v>
      </c>
      <c r="J8814" s="36">
        <f>I8814/H8814</f>
        <v>1</v>
      </c>
      <c r="K8814" s="24"/>
      <c r="L8814" s="24"/>
      <c r="M8814" s="80"/>
    </row>
    <row r="8815" spans="2:13" ht="24.9" customHeight="1" outlineLevel="1" x14ac:dyDescent="0.3">
      <c r="B8815" s="44" t="str">
        <f>B8814</f>
        <v>ASIGNACIONES DIRECTAS (20% DEL SGR)</v>
      </c>
      <c r="C8815" s="43" t="s">
        <v>44</v>
      </c>
      <c r="D8815" s="43" t="s">
        <v>788</v>
      </c>
      <c r="E8815" s="43" t="s">
        <v>833</v>
      </c>
      <c r="F8815" s="42" t="s">
        <v>832</v>
      </c>
      <c r="G8815" s="18" t="s">
        <v>3</v>
      </c>
      <c r="H8815" s="32">
        <f>SUBTOTAL(9,H8812:H8814)</f>
        <v>4009027</v>
      </c>
      <c r="I8815" s="32">
        <f>SUBTOTAL(9,I8812:I8814)</f>
        <v>409127</v>
      </c>
      <c r="J8815" s="31">
        <f>SUBTOTAL(9,J8812:J8814)</f>
        <v>1</v>
      </c>
      <c r="K8815" s="14">
        <f>SUBTOTAL(9,K8812:K8814)</f>
        <v>391814</v>
      </c>
      <c r="L8815" s="14">
        <f>SUBTOTAL(9,L8812:L8814)</f>
        <v>0</v>
      </c>
      <c r="M8815" s="80">
        <f>SUBTOTAL(9,M8812:M8814)</f>
        <v>0</v>
      </c>
    </row>
    <row r="8816" spans="2:13" ht="24.9" customHeight="1" outlineLevel="2" x14ac:dyDescent="0.3">
      <c r="B8816" s="47" t="s">
        <v>2133</v>
      </c>
      <c r="C8816" s="46" t="s">
        <v>44</v>
      </c>
      <c r="D8816" s="46" t="s">
        <v>788</v>
      </c>
      <c r="E8816" s="46" t="s">
        <v>831</v>
      </c>
      <c r="F8816" s="45" t="s">
        <v>830</v>
      </c>
      <c r="G8816" s="26" t="s">
        <v>0</v>
      </c>
      <c r="H8816" s="30">
        <v>13421493</v>
      </c>
      <c r="I8816" s="30">
        <v>0</v>
      </c>
      <c r="J8816" s="36">
        <f>I8816/H8816</f>
        <v>0</v>
      </c>
      <c r="K8816" s="30">
        <v>1124357</v>
      </c>
      <c r="L8816" s="30">
        <f>I8816</f>
        <v>0</v>
      </c>
      <c r="M8816" s="80">
        <f>L8816/K8816</f>
        <v>0</v>
      </c>
    </row>
    <row r="8817" spans="2:13" ht="24.9" customHeight="1" outlineLevel="2" x14ac:dyDescent="0.3">
      <c r="B8817" s="47" t="s">
        <v>2133</v>
      </c>
      <c r="C8817" s="46" t="s">
        <v>44</v>
      </c>
      <c r="D8817" s="46" t="s">
        <v>788</v>
      </c>
      <c r="E8817" s="46" t="s">
        <v>831</v>
      </c>
      <c r="F8817" s="45" t="s">
        <v>830</v>
      </c>
      <c r="G8817" s="26" t="s">
        <v>7</v>
      </c>
      <c r="H8817" s="30">
        <v>-2684299</v>
      </c>
      <c r="I8817" s="24"/>
      <c r="J8817" s="36"/>
      <c r="K8817" s="24"/>
      <c r="L8817" s="24"/>
      <c r="M8817" s="80" t="str">
        <f>IFERROR((Base_actualizacion!$L8813/Base_actualizacion!$K8813)," " )</f>
        <v xml:space="preserve"> </v>
      </c>
    </row>
    <row r="8818" spans="2:13" ht="24.9" customHeight="1" outlineLevel="2" x14ac:dyDescent="0.3">
      <c r="B8818" s="47" t="s">
        <v>2133</v>
      </c>
      <c r="C8818" s="46" t="s">
        <v>44</v>
      </c>
      <c r="D8818" s="46" t="s">
        <v>788</v>
      </c>
      <c r="E8818" s="46" t="s">
        <v>831</v>
      </c>
      <c r="F8818" s="45" t="s">
        <v>830</v>
      </c>
      <c r="G8818" s="26" t="s">
        <v>2137</v>
      </c>
      <c r="H8818" s="30">
        <v>5210</v>
      </c>
      <c r="I8818" s="24"/>
      <c r="J8818" s="36">
        <f>IFERROR((H8818/I8818),0)</f>
        <v>0</v>
      </c>
      <c r="K8818" s="24"/>
      <c r="L8818" s="24"/>
      <c r="M8818" s="80"/>
    </row>
    <row r="8819" spans="2:13" ht="24.9" customHeight="1" outlineLevel="2" x14ac:dyDescent="0.3">
      <c r="B8819" s="47" t="s">
        <v>2133</v>
      </c>
      <c r="C8819" s="46" t="s">
        <v>44</v>
      </c>
      <c r="D8819" s="46" t="s">
        <v>788</v>
      </c>
      <c r="E8819" s="46" t="s">
        <v>831</v>
      </c>
      <c r="F8819" s="45" t="s">
        <v>830</v>
      </c>
      <c r="G8819" s="26" t="s">
        <v>2136</v>
      </c>
      <c r="H8819" s="30">
        <v>707345</v>
      </c>
      <c r="I8819" s="30">
        <v>707345</v>
      </c>
      <c r="J8819" s="36">
        <f>I8819/H8819</f>
        <v>1</v>
      </c>
      <c r="K8819" s="24"/>
      <c r="L8819" s="24"/>
      <c r="M8819" s="80"/>
    </row>
    <row r="8820" spans="2:13" ht="24.9" customHeight="1" outlineLevel="1" x14ac:dyDescent="0.3">
      <c r="B8820" s="44" t="str">
        <f>B8819</f>
        <v>ASIGNACIONES DIRECTAS (20% DEL SGR)</v>
      </c>
      <c r="C8820" s="43" t="s">
        <v>44</v>
      </c>
      <c r="D8820" s="43" t="s">
        <v>788</v>
      </c>
      <c r="E8820" s="43" t="s">
        <v>831</v>
      </c>
      <c r="F8820" s="42" t="s">
        <v>830</v>
      </c>
      <c r="G8820" s="18" t="s">
        <v>3</v>
      </c>
      <c r="H8820" s="32">
        <f>SUBTOTAL(9,H8816:H8819)</f>
        <v>11449749</v>
      </c>
      <c r="I8820" s="32">
        <f>SUBTOTAL(9,I8816:I8819)</f>
        <v>707345</v>
      </c>
      <c r="J8820" s="31">
        <f>SUBTOTAL(9,J8816:J8819)</f>
        <v>1</v>
      </c>
      <c r="K8820" s="14">
        <f>SUBTOTAL(9,K8816:K8819)</f>
        <v>1124357</v>
      </c>
      <c r="L8820" s="14">
        <f>SUBTOTAL(9,L8817:L8819)</f>
        <v>0</v>
      </c>
      <c r="M8820" s="80">
        <f>SUBTOTAL(9,M8816:M8819)</f>
        <v>0</v>
      </c>
    </row>
    <row r="8821" spans="2:13" ht="24.9" customHeight="1" outlineLevel="2" x14ac:dyDescent="0.3">
      <c r="B8821" s="47" t="s">
        <v>2133</v>
      </c>
      <c r="C8821" s="46" t="s">
        <v>44</v>
      </c>
      <c r="D8821" s="46" t="s">
        <v>788</v>
      </c>
      <c r="E8821" s="46" t="s">
        <v>829</v>
      </c>
      <c r="F8821" s="45" t="s">
        <v>828</v>
      </c>
      <c r="G8821" s="26" t="s">
        <v>0</v>
      </c>
      <c r="H8821" s="30">
        <v>234854443</v>
      </c>
      <c r="I8821" s="30">
        <v>44521985.469999999</v>
      </c>
      <c r="J8821" s="36">
        <f>I8821/H8821</f>
        <v>0.18957267702191183</v>
      </c>
      <c r="K8821" s="30">
        <v>21265584.800000001</v>
      </c>
      <c r="L8821" s="30">
        <f>I8821</f>
        <v>44521985.469999999</v>
      </c>
      <c r="M8821" s="80">
        <f>L8821/K8821</f>
        <v>2.0936167939289398</v>
      </c>
    </row>
    <row r="8822" spans="2:13" ht="24.9" customHeight="1" outlineLevel="2" x14ac:dyDescent="0.3">
      <c r="B8822" s="47" t="s">
        <v>2133</v>
      </c>
      <c r="C8822" s="46" t="s">
        <v>44</v>
      </c>
      <c r="D8822" s="46" t="s">
        <v>788</v>
      </c>
      <c r="E8822" s="46" t="s">
        <v>829</v>
      </c>
      <c r="F8822" s="45" t="s">
        <v>828</v>
      </c>
      <c r="G8822" s="26" t="s">
        <v>7</v>
      </c>
      <c r="H8822" s="30">
        <v>-46970889</v>
      </c>
      <c r="I8822" s="24"/>
      <c r="J8822" s="36"/>
      <c r="K8822" s="24"/>
      <c r="L8822" s="24"/>
      <c r="M8822" s="80" t="str">
        <f>IFERROR((Base_actualizacion!$L8818/Base_actualizacion!$K8818)," " )</f>
        <v xml:space="preserve"> </v>
      </c>
    </row>
    <row r="8823" spans="2:13" ht="24.9" customHeight="1" outlineLevel="2" x14ac:dyDescent="0.3">
      <c r="B8823" s="47" t="s">
        <v>2133</v>
      </c>
      <c r="C8823" s="46" t="s">
        <v>44</v>
      </c>
      <c r="D8823" s="46" t="s">
        <v>788</v>
      </c>
      <c r="E8823" s="46" t="s">
        <v>829</v>
      </c>
      <c r="F8823" s="45" t="s">
        <v>828</v>
      </c>
      <c r="G8823" s="26" t="s">
        <v>13</v>
      </c>
      <c r="H8823" s="30">
        <v>1062144751</v>
      </c>
      <c r="I8823" s="30">
        <v>1062144751</v>
      </c>
      <c r="J8823" s="36">
        <f>H8823/I8823</f>
        <v>1</v>
      </c>
      <c r="K8823" s="24"/>
      <c r="L8823" s="24"/>
      <c r="M8823" s="80"/>
    </row>
    <row r="8824" spans="2:13" ht="24.9" customHeight="1" outlineLevel="2" x14ac:dyDescent="0.3">
      <c r="B8824" s="47" t="s">
        <v>2133</v>
      </c>
      <c r="C8824" s="46" t="s">
        <v>44</v>
      </c>
      <c r="D8824" s="46" t="s">
        <v>788</v>
      </c>
      <c r="E8824" s="46" t="s">
        <v>829</v>
      </c>
      <c r="F8824" s="45" t="s">
        <v>828</v>
      </c>
      <c r="G8824" s="26" t="s">
        <v>2136</v>
      </c>
      <c r="H8824" s="30">
        <v>67601215</v>
      </c>
      <c r="I8824" s="30">
        <v>67601215</v>
      </c>
      <c r="J8824" s="36">
        <f>I8824/H8824</f>
        <v>1</v>
      </c>
      <c r="K8824" s="24"/>
      <c r="L8824" s="24"/>
      <c r="M8824" s="80"/>
    </row>
    <row r="8825" spans="2:13" ht="24.9" customHeight="1" outlineLevel="1" x14ac:dyDescent="0.3">
      <c r="B8825" s="44" t="str">
        <f>B8824</f>
        <v>ASIGNACIONES DIRECTAS (20% DEL SGR)</v>
      </c>
      <c r="C8825" s="43" t="s">
        <v>44</v>
      </c>
      <c r="D8825" s="43" t="s">
        <v>788</v>
      </c>
      <c r="E8825" s="43" t="s">
        <v>829</v>
      </c>
      <c r="F8825" s="42" t="s">
        <v>828</v>
      </c>
      <c r="G8825" s="18" t="s">
        <v>3</v>
      </c>
      <c r="H8825" s="32">
        <f>SUBTOTAL(9,H8821:H8824)</f>
        <v>1317629520</v>
      </c>
      <c r="I8825" s="32">
        <f>SUBTOTAL(9,I8821:I8824)</f>
        <v>1174267951.47</v>
      </c>
      <c r="J8825" s="31">
        <f>SUBTOTAL(9,J8821:J8824)</f>
        <v>2.1895726770219119</v>
      </c>
      <c r="K8825" s="14">
        <f>SUBTOTAL(9,K8821:K8824)</f>
        <v>21265584.800000001</v>
      </c>
      <c r="L8825" s="14">
        <f>SUBTOTAL(9,L8822:L8824)</f>
        <v>0</v>
      </c>
      <c r="M8825" s="80">
        <f>SUBTOTAL(9,M8821:M8824)</f>
        <v>2.0936167939289398</v>
      </c>
    </row>
    <row r="8826" spans="2:13" ht="24.9" customHeight="1" outlineLevel="2" x14ac:dyDescent="0.3">
      <c r="B8826" s="47" t="s">
        <v>2133</v>
      </c>
      <c r="C8826" s="46" t="s">
        <v>44</v>
      </c>
      <c r="D8826" s="46" t="s">
        <v>788</v>
      </c>
      <c r="E8826" s="46" t="s">
        <v>823</v>
      </c>
      <c r="F8826" s="45" t="s">
        <v>822</v>
      </c>
      <c r="G8826" s="26" t="s">
        <v>0</v>
      </c>
      <c r="H8826" s="30">
        <v>71240418517</v>
      </c>
      <c r="I8826" s="30">
        <v>10208478402.059999</v>
      </c>
      <c r="J8826" s="36">
        <f>I8826/H8826</f>
        <v>0.14329615988463015</v>
      </c>
      <c r="K8826" s="30">
        <v>6297953581</v>
      </c>
      <c r="L8826" s="30">
        <f>I8826</f>
        <v>10208478402.059999</v>
      </c>
      <c r="M8826" s="80">
        <f>L8826/K8826</f>
        <v>1.6209199179964549</v>
      </c>
    </row>
    <row r="8827" spans="2:13" ht="24.9" customHeight="1" outlineLevel="2" x14ac:dyDescent="0.3">
      <c r="B8827" s="47" t="s">
        <v>2133</v>
      </c>
      <c r="C8827" s="46" t="s">
        <v>44</v>
      </c>
      <c r="D8827" s="46" t="s">
        <v>788</v>
      </c>
      <c r="E8827" s="46" t="s">
        <v>823</v>
      </c>
      <c r="F8827" s="45" t="s">
        <v>822</v>
      </c>
      <c r="G8827" s="26" t="s">
        <v>7</v>
      </c>
      <c r="H8827" s="30">
        <v>-14248083703</v>
      </c>
      <c r="I8827" s="24"/>
      <c r="J8827" s="36"/>
      <c r="K8827" s="24"/>
      <c r="L8827" s="24"/>
      <c r="M8827" s="80" t="str">
        <f>IFERROR((Base_actualizacion!$L8823/Base_actualizacion!$K8823)," " )</f>
        <v xml:space="preserve"> </v>
      </c>
    </row>
    <row r="8828" spans="2:13" ht="24.9" customHeight="1" outlineLevel="2" x14ac:dyDescent="0.3">
      <c r="B8828" s="47" t="s">
        <v>2133</v>
      </c>
      <c r="C8828" s="46" t="s">
        <v>44</v>
      </c>
      <c r="D8828" s="46" t="s">
        <v>788</v>
      </c>
      <c r="E8828" s="46" t="s">
        <v>823</v>
      </c>
      <c r="F8828" s="45" t="s">
        <v>822</v>
      </c>
      <c r="G8828" s="26" t="s">
        <v>2136</v>
      </c>
      <c r="H8828" s="30">
        <v>2576793720</v>
      </c>
      <c r="I8828" s="30">
        <v>2576793720</v>
      </c>
      <c r="J8828" s="36">
        <f>I8828/H8828</f>
        <v>1</v>
      </c>
      <c r="K8828" s="24"/>
      <c r="L8828" s="24"/>
      <c r="M8828" s="80"/>
    </row>
    <row r="8829" spans="2:13" ht="24.9" customHeight="1" outlineLevel="1" x14ac:dyDescent="0.3">
      <c r="B8829" s="44" t="str">
        <f>B8828</f>
        <v>ASIGNACIONES DIRECTAS (20% DEL SGR)</v>
      </c>
      <c r="C8829" s="43" t="s">
        <v>44</v>
      </c>
      <c r="D8829" s="43" t="s">
        <v>788</v>
      </c>
      <c r="E8829" s="43" t="s">
        <v>823</v>
      </c>
      <c r="F8829" s="42" t="s">
        <v>822</v>
      </c>
      <c r="G8829" s="18" t="s">
        <v>3</v>
      </c>
      <c r="H8829" s="32">
        <f>SUBTOTAL(9,H8826:H8828)</f>
        <v>59569128534</v>
      </c>
      <c r="I8829" s="32">
        <f>SUBTOTAL(9,I8826:I8828)</f>
        <v>12785272122.059999</v>
      </c>
      <c r="J8829" s="31">
        <f>SUBTOTAL(9,J8826:J8828)</f>
        <v>1.1432961598846301</v>
      </c>
      <c r="K8829" s="14">
        <f>SUBTOTAL(9,K8826:K8828)</f>
        <v>6297953581</v>
      </c>
      <c r="L8829" s="14">
        <f>SUBTOTAL(9,L8826:L8828)</f>
        <v>10208478402.059999</v>
      </c>
      <c r="M8829" s="80">
        <f>SUBTOTAL(9,M8826:M8828)</f>
        <v>1.6209199179964549</v>
      </c>
    </row>
    <row r="8830" spans="2:13" ht="24.9" customHeight="1" outlineLevel="2" x14ac:dyDescent="0.3">
      <c r="B8830" s="47" t="s">
        <v>2133</v>
      </c>
      <c r="C8830" s="46" t="s">
        <v>44</v>
      </c>
      <c r="D8830" s="46" t="s">
        <v>788</v>
      </c>
      <c r="E8830" s="46" t="s">
        <v>821</v>
      </c>
      <c r="F8830" s="45" t="s">
        <v>820</v>
      </c>
      <c r="G8830" s="26" t="s">
        <v>0</v>
      </c>
      <c r="H8830" s="30">
        <v>9236084</v>
      </c>
      <c r="I8830" s="30">
        <v>0</v>
      </c>
      <c r="J8830" s="36">
        <f>I8830/H8830</f>
        <v>0</v>
      </c>
      <c r="K8830" s="30">
        <v>765560</v>
      </c>
      <c r="L8830" s="30">
        <f>I8830</f>
        <v>0</v>
      </c>
      <c r="M8830" s="80">
        <f>L8830/K8830</f>
        <v>0</v>
      </c>
    </row>
    <row r="8831" spans="2:13" ht="24.9" customHeight="1" outlineLevel="2" x14ac:dyDescent="0.3">
      <c r="B8831" s="47" t="s">
        <v>2133</v>
      </c>
      <c r="C8831" s="46" t="s">
        <v>44</v>
      </c>
      <c r="D8831" s="46" t="s">
        <v>788</v>
      </c>
      <c r="E8831" s="46" t="s">
        <v>821</v>
      </c>
      <c r="F8831" s="45" t="s">
        <v>820</v>
      </c>
      <c r="G8831" s="26" t="s">
        <v>7</v>
      </c>
      <c r="H8831" s="30">
        <v>-1847217</v>
      </c>
      <c r="I8831" s="24"/>
      <c r="J8831" s="36"/>
      <c r="K8831" s="24"/>
      <c r="L8831" s="24"/>
      <c r="M8831" s="80" t="str">
        <f>IFERROR((Base_actualizacion!$L8827/Base_actualizacion!$K8827)," " )</f>
        <v xml:space="preserve"> </v>
      </c>
    </row>
    <row r="8832" spans="2:13" ht="24.9" customHeight="1" outlineLevel="2" x14ac:dyDescent="0.3">
      <c r="B8832" s="47" t="s">
        <v>2133</v>
      </c>
      <c r="C8832" s="46" t="s">
        <v>44</v>
      </c>
      <c r="D8832" s="46" t="s">
        <v>788</v>
      </c>
      <c r="E8832" s="46" t="s">
        <v>821</v>
      </c>
      <c r="F8832" s="45" t="s">
        <v>820</v>
      </c>
      <c r="G8832" s="26" t="s">
        <v>2136</v>
      </c>
      <c r="H8832" s="30">
        <v>1322648</v>
      </c>
      <c r="I8832" s="30">
        <v>1322648</v>
      </c>
      <c r="J8832" s="36">
        <f>I8832/H8832</f>
        <v>1</v>
      </c>
      <c r="K8832" s="24"/>
      <c r="L8832" s="24"/>
      <c r="M8832" s="80"/>
    </row>
    <row r="8833" spans="2:13" ht="24.9" customHeight="1" outlineLevel="1" x14ac:dyDescent="0.3">
      <c r="B8833" s="44" t="str">
        <f>B8832</f>
        <v>ASIGNACIONES DIRECTAS (20% DEL SGR)</v>
      </c>
      <c r="C8833" s="43" t="s">
        <v>44</v>
      </c>
      <c r="D8833" s="43" t="s">
        <v>788</v>
      </c>
      <c r="E8833" s="43" t="s">
        <v>821</v>
      </c>
      <c r="F8833" s="42" t="s">
        <v>820</v>
      </c>
      <c r="G8833" s="18" t="s">
        <v>3</v>
      </c>
      <c r="H8833" s="32">
        <f>SUBTOTAL(9,H8830:H8832)</f>
        <v>8711515</v>
      </c>
      <c r="I8833" s="32">
        <f>SUBTOTAL(9,I8830:I8832)</f>
        <v>1322648</v>
      </c>
      <c r="J8833" s="31">
        <f>SUBTOTAL(9,J8830:J8832)</f>
        <v>1</v>
      </c>
      <c r="K8833" s="14">
        <f>SUBTOTAL(9,K8830:K8832)</f>
        <v>765560</v>
      </c>
      <c r="L8833" s="14">
        <f>SUBTOTAL(9,L8830:L8832)</f>
        <v>0</v>
      </c>
      <c r="M8833" s="80">
        <f>SUBTOTAL(9,M8830:M8832)</f>
        <v>0</v>
      </c>
    </row>
    <row r="8834" spans="2:13" ht="24.9" customHeight="1" outlineLevel="2" x14ac:dyDescent="0.3">
      <c r="B8834" s="47" t="s">
        <v>2133</v>
      </c>
      <c r="C8834" s="46" t="s">
        <v>44</v>
      </c>
      <c r="D8834" s="46" t="s">
        <v>788</v>
      </c>
      <c r="E8834" s="46" t="s">
        <v>815</v>
      </c>
      <c r="F8834" s="45" t="s">
        <v>814</v>
      </c>
      <c r="G8834" s="26" t="s">
        <v>0</v>
      </c>
      <c r="H8834" s="30">
        <v>2438974</v>
      </c>
      <c r="I8834" s="30">
        <v>0</v>
      </c>
      <c r="J8834" s="36">
        <f>I8834/H8834</f>
        <v>0</v>
      </c>
      <c r="K8834" s="30">
        <v>219508</v>
      </c>
      <c r="L8834" s="30">
        <f>I8834</f>
        <v>0</v>
      </c>
      <c r="M8834" s="80">
        <f>L8834/K8834</f>
        <v>0</v>
      </c>
    </row>
    <row r="8835" spans="2:13" ht="24.9" customHeight="1" outlineLevel="2" x14ac:dyDescent="0.3">
      <c r="B8835" s="47" t="s">
        <v>2133</v>
      </c>
      <c r="C8835" s="46" t="s">
        <v>44</v>
      </c>
      <c r="D8835" s="46" t="s">
        <v>788</v>
      </c>
      <c r="E8835" s="46" t="s">
        <v>815</v>
      </c>
      <c r="F8835" s="45" t="s">
        <v>814</v>
      </c>
      <c r="G8835" s="26" t="s">
        <v>7</v>
      </c>
      <c r="H8835" s="30">
        <v>-487795</v>
      </c>
      <c r="I8835" s="24"/>
      <c r="J8835" s="36"/>
      <c r="K8835" s="24"/>
      <c r="L8835" s="24"/>
      <c r="M8835" s="80" t="str">
        <f>IFERROR((Base_actualizacion!$L8831/Base_actualizacion!$K8831)," " )</f>
        <v xml:space="preserve"> </v>
      </c>
    </row>
    <row r="8836" spans="2:13" ht="24.9" customHeight="1" outlineLevel="2" x14ac:dyDescent="0.3">
      <c r="B8836" s="47" t="s">
        <v>2133</v>
      </c>
      <c r="C8836" s="46" t="s">
        <v>44</v>
      </c>
      <c r="D8836" s="46" t="s">
        <v>788</v>
      </c>
      <c r="E8836" s="46" t="s">
        <v>815</v>
      </c>
      <c r="F8836" s="45" t="s">
        <v>814</v>
      </c>
      <c r="G8836" s="26" t="s">
        <v>2136</v>
      </c>
      <c r="H8836" s="30">
        <v>247526</v>
      </c>
      <c r="I8836" s="30">
        <v>247526</v>
      </c>
      <c r="J8836" s="36">
        <f>I8836/H8836</f>
        <v>1</v>
      </c>
      <c r="K8836" s="24"/>
      <c r="L8836" s="24"/>
      <c r="M8836" s="80"/>
    </row>
    <row r="8837" spans="2:13" ht="24.9" customHeight="1" outlineLevel="1" x14ac:dyDescent="0.3">
      <c r="B8837" s="44" t="str">
        <f>B8836</f>
        <v>ASIGNACIONES DIRECTAS (20% DEL SGR)</v>
      </c>
      <c r="C8837" s="43" t="s">
        <v>44</v>
      </c>
      <c r="D8837" s="43" t="s">
        <v>788</v>
      </c>
      <c r="E8837" s="43" t="s">
        <v>815</v>
      </c>
      <c r="F8837" s="42" t="s">
        <v>814</v>
      </c>
      <c r="G8837" s="18" t="s">
        <v>3</v>
      </c>
      <c r="H8837" s="32">
        <f>SUBTOTAL(9,H8834:H8836)</f>
        <v>2198705</v>
      </c>
      <c r="I8837" s="32">
        <f>SUBTOTAL(9,I8834:I8836)</f>
        <v>247526</v>
      </c>
      <c r="J8837" s="31">
        <f>SUBTOTAL(9,J8834:J8836)</f>
        <v>1</v>
      </c>
      <c r="K8837" s="14">
        <f>SUBTOTAL(9,K8834:K8836)</f>
        <v>219508</v>
      </c>
      <c r="L8837" s="14">
        <f>SUBTOTAL(9,L8834:L8836)</f>
        <v>0</v>
      </c>
      <c r="M8837" s="80">
        <f>SUBTOTAL(9,M8834:M8836)</f>
        <v>0</v>
      </c>
    </row>
    <row r="8838" spans="2:13" ht="24.9" customHeight="1" outlineLevel="2" x14ac:dyDescent="0.3">
      <c r="B8838" s="47" t="s">
        <v>2133</v>
      </c>
      <c r="C8838" s="46" t="s">
        <v>44</v>
      </c>
      <c r="D8838" s="46" t="s">
        <v>788</v>
      </c>
      <c r="E8838" s="46" t="s">
        <v>813</v>
      </c>
      <c r="F8838" s="45" t="s">
        <v>767</v>
      </c>
      <c r="G8838" s="26" t="s">
        <v>2136</v>
      </c>
      <c r="H8838" s="30">
        <v>23134</v>
      </c>
      <c r="I8838" s="30">
        <v>23134</v>
      </c>
      <c r="J8838" s="36">
        <f>I8838/H8838</f>
        <v>1</v>
      </c>
      <c r="K8838" s="24"/>
      <c r="L8838" s="24"/>
      <c r="M8838" s="80"/>
    </row>
    <row r="8839" spans="2:13" ht="24.9" customHeight="1" outlineLevel="1" x14ac:dyDescent="0.3">
      <c r="B8839" s="44" t="str">
        <f>B8838</f>
        <v>ASIGNACIONES DIRECTAS (20% DEL SGR)</v>
      </c>
      <c r="C8839" s="43" t="s">
        <v>44</v>
      </c>
      <c r="D8839" s="43" t="s">
        <v>788</v>
      </c>
      <c r="E8839" s="43" t="s">
        <v>813</v>
      </c>
      <c r="F8839" s="42" t="s">
        <v>767</v>
      </c>
      <c r="G8839" s="18" t="s">
        <v>3</v>
      </c>
      <c r="H8839" s="32">
        <f>SUBTOTAL(9,H8838:H8838)</f>
        <v>23134</v>
      </c>
      <c r="I8839" s="32">
        <f>SUBTOTAL(9,I8838:I8838)</f>
        <v>23134</v>
      </c>
      <c r="J8839" s="31">
        <f>SUBTOTAL(9,J8838:J8838)</f>
        <v>1</v>
      </c>
      <c r="K8839" s="14">
        <f>SUBTOTAL(9,K8838:K8838)</f>
        <v>0</v>
      </c>
      <c r="L8839" s="14">
        <f>SUBTOTAL(9,L8836:L8838)</f>
        <v>0</v>
      </c>
      <c r="M8839" s="80">
        <f>SUBTOTAL(9,M8838:M8838)</f>
        <v>0</v>
      </c>
    </row>
    <row r="8840" spans="2:13" ht="24.9" customHeight="1" outlineLevel="2" x14ac:dyDescent="0.3">
      <c r="B8840" s="47" t="s">
        <v>2133</v>
      </c>
      <c r="C8840" s="46" t="s">
        <v>44</v>
      </c>
      <c r="D8840" s="46" t="s">
        <v>788</v>
      </c>
      <c r="E8840" s="46" t="s">
        <v>810</v>
      </c>
      <c r="F8840" s="45" t="s">
        <v>809</v>
      </c>
      <c r="G8840" s="26" t="s">
        <v>2136</v>
      </c>
      <c r="H8840" s="30">
        <v>3871926</v>
      </c>
      <c r="I8840" s="30">
        <v>3871926</v>
      </c>
      <c r="J8840" s="36">
        <f>I8840/H8840</f>
        <v>1</v>
      </c>
      <c r="K8840" s="24"/>
      <c r="L8840" s="24"/>
      <c r="M8840" s="80"/>
    </row>
    <row r="8841" spans="2:13" ht="24.9" customHeight="1" outlineLevel="1" x14ac:dyDescent="0.3">
      <c r="B8841" s="44" t="str">
        <f>B8840</f>
        <v>ASIGNACIONES DIRECTAS (20% DEL SGR)</v>
      </c>
      <c r="C8841" s="43" t="s">
        <v>44</v>
      </c>
      <c r="D8841" s="43" t="s">
        <v>788</v>
      </c>
      <c r="E8841" s="43" t="s">
        <v>810</v>
      </c>
      <c r="F8841" s="42" t="s">
        <v>809</v>
      </c>
      <c r="G8841" s="18" t="s">
        <v>3</v>
      </c>
      <c r="H8841" s="32">
        <f>SUBTOTAL(9,H8840:H8840)</f>
        <v>3871926</v>
      </c>
      <c r="I8841" s="32">
        <f>SUBTOTAL(9,I8840:I8840)</f>
        <v>3871926</v>
      </c>
      <c r="J8841" s="31">
        <f>SUBTOTAL(9,J8840:J8840)</f>
        <v>1</v>
      </c>
      <c r="K8841" s="14">
        <f>SUBTOTAL(9,K8840:K8840)</f>
        <v>0</v>
      </c>
      <c r="L8841" s="14">
        <f>SUBTOTAL(9,L8838:L8840)</f>
        <v>0</v>
      </c>
      <c r="M8841" s="80">
        <f>SUBTOTAL(9,M8840:M8840)</f>
        <v>0</v>
      </c>
    </row>
    <row r="8842" spans="2:13" ht="24.9" customHeight="1" outlineLevel="2" x14ac:dyDescent="0.3">
      <c r="B8842" s="47" t="s">
        <v>2133</v>
      </c>
      <c r="C8842" s="46" t="s">
        <v>44</v>
      </c>
      <c r="D8842" s="46" t="s">
        <v>788</v>
      </c>
      <c r="E8842" s="46" t="s">
        <v>806</v>
      </c>
      <c r="F8842" s="45" t="s">
        <v>805</v>
      </c>
      <c r="G8842" s="26" t="s">
        <v>0</v>
      </c>
      <c r="H8842" s="30">
        <v>4442839251</v>
      </c>
      <c r="I8842" s="30">
        <v>328587848.36000001</v>
      </c>
      <c r="J8842" s="36">
        <f>I8842/H8842</f>
        <v>7.3958977535827128E-2</v>
      </c>
      <c r="K8842" s="30">
        <v>389466275.49000001</v>
      </c>
      <c r="L8842" s="30">
        <f>I8842</f>
        <v>328587848.36000001</v>
      </c>
      <c r="M8842" s="80">
        <f>L8842/K8842</f>
        <v>0.84368755150004482</v>
      </c>
    </row>
    <row r="8843" spans="2:13" ht="24.9" customHeight="1" outlineLevel="2" x14ac:dyDescent="0.3">
      <c r="B8843" s="47" t="s">
        <v>2133</v>
      </c>
      <c r="C8843" s="46" t="s">
        <v>44</v>
      </c>
      <c r="D8843" s="46" t="s">
        <v>788</v>
      </c>
      <c r="E8843" s="46" t="s">
        <v>806</v>
      </c>
      <c r="F8843" s="45" t="s">
        <v>805</v>
      </c>
      <c r="G8843" s="26" t="s">
        <v>7</v>
      </c>
      <c r="H8843" s="30">
        <v>-888567850</v>
      </c>
      <c r="I8843" s="24"/>
      <c r="J8843" s="36"/>
      <c r="K8843" s="24"/>
      <c r="L8843" s="24"/>
      <c r="M8843" s="80" t="str">
        <f>IFERROR((Base_actualizacion!$L8838/Base_actualizacion!$K8838)," " )</f>
        <v xml:space="preserve"> </v>
      </c>
    </row>
    <row r="8844" spans="2:13" ht="24.9" customHeight="1" outlineLevel="2" x14ac:dyDescent="0.3">
      <c r="B8844" s="47" t="s">
        <v>2133</v>
      </c>
      <c r="C8844" s="46" t="s">
        <v>44</v>
      </c>
      <c r="D8844" s="46" t="s">
        <v>788</v>
      </c>
      <c r="E8844" s="46" t="s">
        <v>806</v>
      </c>
      <c r="F8844" s="45" t="s">
        <v>805</v>
      </c>
      <c r="G8844" s="26" t="s">
        <v>2136</v>
      </c>
      <c r="H8844" s="30">
        <v>290042008</v>
      </c>
      <c r="I8844" s="30">
        <v>290042008</v>
      </c>
      <c r="J8844" s="36">
        <f>I8844/H8844</f>
        <v>1</v>
      </c>
      <c r="K8844" s="24"/>
      <c r="L8844" s="24"/>
      <c r="M8844" s="80"/>
    </row>
    <row r="8845" spans="2:13" ht="24.9" customHeight="1" outlineLevel="1" x14ac:dyDescent="0.3">
      <c r="B8845" s="44" t="str">
        <f>B8844</f>
        <v>ASIGNACIONES DIRECTAS (20% DEL SGR)</v>
      </c>
      <c r="C8845" s="43" t="s">
        <v>44</v>
      </c>
      <c r="D8845" s="43" t="s">
        <v>788</v>
      </c>
      <c r="E8845" s="43" t="s">
        <v>806</v>
      </c>
      <c r="F8845" s="42" t="s">
        <v>805</v>
      </c>
      <c r="G8845" s="18" t="s">
        <v>3</v>
      </c>
      <c r="H8845" s="32">
        <f>SUBTOTAL(9,H8842:H8844)</f>
        <v>3844313409</v>
      </c>
      <c r="I8845" s="32">
        <f>SUBTOTAL(9,I8842:I8844)</f>
        <v>618629856.36000001</v>
      </c>
      <c r="J8845" s="31">
        <f>SUBTOTAL(9,J8842:J8844)</f>
        <v>1.0739589775358271</v>
      </c>
      <c r="K8845" s="14">
        <f>SUBTOTAL(9,K8842:K8844)</f>
        <v>389466275.49000001</v>
      </c>
      <c r="L8845" s="14">
        <f>SUBTOTAL(9,L8842:L8844)</f>
        <v>328587848.36000001</v>
      </c>
      <c r="M8845" s="80">
        <f>SUBTOTAL(9,M8842:M8844)</f>
        <v>0.84368755150004482</v>
      </c>
    </row>
    <row r="8846" spans="2:13" ht="24.9" customHeight="1" outlineLevel="2" x14ac:dyDescent="0.3">
      <c r="B8846" s="47" t="s">
        <v>2133</v>
      </c>
      <c r="C8846" s="46" t="s">
        <v>44</v>
      </c>
      <c r="D8846" s="46" t="s">
        <v>788</v>
      </c>
      <c r="E8846" s="46" t="s">
        <v>802</v>
      </c>
      <c r="F8846" s="45" t="s">
        <v>801</v>
      </c>
      <c r="G8846" s="26" t="s">
        <v>2136</v>
      </c>
      <c r="H8846" s="30">
        <v>863</v>
      </c>
      <c r="I8846" s="30">
        <v>863</v>
      </c>
      <c r="J8846" s="36">
        <f>I8846/H8846</f>
        <v>1</v>
      </c>
      <c r="K8846" s="24"/>
      <c r="L8846" s="24"/>
      <c r="M8846" s="80"/>
    </row>
    <row r="8847" spans="2:13" ht="24.9" customHeight="1" outlineLevel="1" x14ac:dyDescent="0.3">
      <c r="B8847" s="44" t="str">
        <f>B8846</f>
        <v>ASIGNACIONES DIRECTAS (20% DEL SGR)</v>
      </c>
      <c r="C8847" s="43" t="s">
        <v>44</v>
      </c>
      <c r="D8847" s="43" t="s">
        <v>788</v>
      </c>
      <c r="E8847" s="43" t="s">
        <v>802</v>
      </c>
      <c r="F8847" s="42" t="s">
        <v>801</v>
      </c>
      <c r="G8847" s="18" t="s">
        <v>3</v>
      </c>
      <c r="H8847" s="32">
        <f>SUBTOTAL(9,H8846:H8846)</f>
        <v>863</v>
      </c>
      <c r="I8847" s="32">
        <f>SUBTOTAL(9,I8846:I8846)</f>
        <v>863</v>
      </c>
      <c r="J8847" s="31">
        <f>SUBTOTAL(9,J8846:J8846)</f>
        <v>1</v>
      </c>
      <c r="K8847" s="14">
        <f>SUBTOTAL(9,K8846:K8846)</f>
        <v>0</v>
      </c>
      <c r="L8847" s="14">
        <f>SUBTOTAL(9,L8844:L8846)</f>
        <v>0</v>
      </c>
      <c r="M8847" s="80">
        <f>SUBTOTAL(9,M8846:M8846)</f>
        <v>0</v>
      </c>
    </row>
    <row r="8848" spans="2:13" ht="24.9" customHeight="1" outlineLevel="2" x14ac:dyDescent="0.3">
      <c r="B8848" s="47" t="s">
        <v>2133</v>
      </c>
      <c r="C8848" s="46" t="s">
        <v>44</v>
      </c>
      <c r="D8848" s="46" t="s">
        <v>788</v>
      </c>
      <c r="E8848" s="46" t="s">
        <v>794</v>
      </c>
      <c r="F8848" s="45" t="s">
        <v>793</v>
      </c>
      <c r="G8848" s="26" t="s">
        <v>0</v>
      </c>
      <c r="H8848" s="30">
        <v>3245415</v>
      </c>
      <c r="I8848" s="30">
        <v>0</v>
      </c>
      <c r="J8848" s="36">
        <f>I8848/H8848</f>
        <v>0</v>
      </c>
      <c r="K8848" s="30">
        <v>289194</v>
      </c>
      <c r="L8848" s="30">
        <f>I8848</f>
        <v>0</v>
      </c>
      <c r="M8848" s="80">
        <f>L8848/K8848</f>
        <v>0</v>
      </c>
    </row>
    <row r="8849" spans="2:13" ht="24.9" customHeight="1" outlineLevel="2" x14ac:dyDescent="0.3">
      <c r="B8849" s="47" t="s">
        <v>2133</v>
      </c>
      <c r="C8849" s="46" t="s">
        <v>44</v>
      </c>
      <c r="D8849" s="46" t="s">
        <v>788</v>
      </c>
      <c r="E8849" s="46" t="s">
        <v>794</v>
      </c>
      <c r="F8849" s="45" t="s">
        <v>793</v>
      </c>
      <c r="G8849" s="26" t="s">
        <v>7</v>
      </c>
      <c r="H8849" s="30">
        <v>-649083</v>
      </c>
      <c r="I8849" s="24"/>
      <c r="J8849" s="36"/>
      <c r="K8849" s="24"/>
      <c r="L8849" s="24"/>
      <c r="M8849" s="80" t="str">
        <f>IFERROR((Base_actualizacion!$L8844/Base_actualizacion!$K8844)," " )</f>
        <v xml:space="preserve"> </v>
      </c>
    </row>
    <row r="8850" spans="2:13" ht="24.9" customHeight="1" outlineLevel="2" x14ac:dyDescent="0.3">
      <c r="B8850" s="47" t="s">
        <v>2133</v>
      </c>
      <c r="C8850" s="46" t="s">
        <v>44</v>
      </c>
      <c r="D8850" s="46" t="s">
        <v>788</v>
      </c>
      <c r="E8850" s="46" t="s">
        <v>794</v>
      </c>
      <c r="F8850" s="45" t="s">
        <v>793</v>
      </c>
      <c r="G8850" s="26" t="s">
        <v>2136</v>
      </c>
      <c r="H8850" s="30">
        <v>2396614</v>
      </c>
      <c r="I8850" s="30">
        <v>2396614</v>
      </c>
      <c r="J8850" s="36">
        <f>I8850/H8850</f>
        <v>1</v>
      </c>
      <c r="K8850" s="24"/>
      <c r="L8850" s="24"/>
      <c r="M8850" s="80"/>
    </row>
    <row r="8851" spans="2:13" ht="24.9" customHeight="1" outlineLevel="1" x14ac:dyDescent="0.3">
      <c r="B8851" s="44" t="str">
        <f>B8850</f>
        <v>ASIGNACIONES DIRECTAS (20% DEL SGR)</v>
      </c>
      <c r="C8851" s="43" t="s">
        <v>44</v>
      </c>
      <c r="D8851" s="43" t="s">
        <v>788</v>
      </c>
      <c r="E8851" s="43" t="s">
        <v>794</v>
      </c>
      <c r="F8851" s="42" t="s">
        <v>793</v>
      </c>
      <c r="G8851" s="18" t="s">
        <v>3</v>
      </c>
      <c r="H8851" s="32">
        <f>SUBTOTAL(9,H8848:H8850)</f>
        <v>4992946</v>
      </c>
      <c r="I8851" s="32">
        <f>SUBTOTAL(9,I8848:I8850)</f>
        <v>2396614</v>
      </c>
      <c r="J8851" s="31">
        <f>SUBTOTAL(9,J8848:J8850)</f>
        <v>1</v>
      </c>
      <c r="K8851" s="14">
        <f>SUBTOTAL(9,K8848:K8850)</f>
        <v>289194</v>
      </c>
      <c r="L8851" s="14">
        <f>SUBTOTAL(9,L8848:L8850)</f>
        <v>0</v>
      </c>
      <c r="M8851" s="80">
        <f>SUBTOTAL(9,M8848:M8850)</f>
        <v>0</v>
      </c>
    </row>
    <row r="8852" spans="2:13" ht="24.9" customHeight="1" outlineLevel="2" x14ac:dyDescent="0.3">
      <c r="B8852" s="47" t="s">
        <v>2133</v>
      </c>
      <c r="C8852" s="46" t="s">
        <v>44</v>
      </c>
      <c r="D8852" s="46" t="s">
        <v>788</v>
      </c>
      <c r="E8852" s="46" t="s">
        <v>790</v>
      </c>
      <c r="F8852" s="45" t="s">
        <v>789</v>
      </c>
      <c r="G8852" s="26" t="s">
        <v>0</v>
      </c>
      <c r="H8852" s="30">
        <v>29203796</v>
      </c>
      <c r="I8852" s="30">
        <v>0</v>
      </c>
      <c r="J8852" s="36">
        <f>I8852/H8852</f>
        <v>0</v>
      </c>
      <c r="K8852" s="30">
        <v>2602317</v>
      </c>
      <c r="L8852" s="30">
        <f>I8852</f>
        <v>0</v>
      </c>
      <c r="M8852" s="80">
        <f>L8852/K8852</f>
        <v>0</v>
      </c>
    </row>
    <row r="8853" spans="2:13" ht="24.9" customHeight="1" outlineLevel="2" x14ac:dyDescent="0.3">
      <c r="B8853" s="47" t="s">
        <v>2133</v>
      </c>
      <c r="C8853" s="46" t="s">
        <v>44</v>
      </c>
      <c r="D8853" s="46" t="s">
        <v>788</v>
      </c>
      <c r="E8853" s="46" t="s">
        <v>790</v>
      </c>
      <c r="F8853" s="45" t="s">
        <v>789</v>
      </c>
      <c r="G8853" s="26" t="s">
        <v>7</v>
      </c>
      <c r="H8853" s="30">
        <v>-5840759</v>
      </c>
      <c r="I8853" s="24"/>
      <c r="J8853" s="36"/>
      <c r="K8853" s="24"/>
      <c r="L8853" s="24"/>
      <c r="M8853" s="80" t="str">
        <f>IFERROR((Base_actualizacion!$L8849/Base_actualizacion!$K8849)," " )</f>
        <v xml:space="preserve"> </v>
      </c>
    </row>
    <row r="8854" spans="2:13" ht="24.9" customHeight="1" outlineLevel="2" x14ac:dyDescent="0.3">
      <c r="B8854" s="47" t="s">
        <v>2133</v>
      </c>
      <c r="C8854" s="46" t="s">
        <v>44</v>
      </c>
      <c r="D8854" s="46" t="s">
        <v>788</v>
      </c>
      <c r="E8854" s="46" t="s">
        <v>790</v>
      </c>
      <c r="F8854" s="45" t="s">
        <v>789</v>
      </c>
      <c r="G8854" s="26" t="s">
        <v>2136</v>
      </c>
      <c r="H8854" s="30">
        <v>6545070</v>
      </c>
      <c r="I8854" s="30">
        <v>6545070</v>
      </c>
      <c r="J8854" s="36">
        <f>I8854/H8854</f>
        <v>1</v>
      </c>
      <c r="K8854" s="24"/>
      <c r="L8854" s="24"/>
      <c r="M8854" s="80"/>
    </row>
    <row r="8855" spans="2:13" ht="24.9" customHeight="1" outlineLevel="1" x14ac:dyDescent="0.3">
      <c r="B8855" s="44" t="str">
        <f>B8854</f>
        <v>ASIGNACIONES DIRECTAS (20% DEL SGR)</v>
      </c>
      <c r="C8855" s="43" t="s">
        <v>44</v>
      </c>
      <c r="D8855" s="43" t="s">
        <v>788</v>
      </c>
      <c r="E8855" s="43" t="s">
        <v>790</v>
      </c>
      <c r="F8855" s="42" t="s">
        <v>789</v>
      </c>
      <c r="G8855" s="18" t="s">
        <v>3</v>
      </c>
      <c r="H8855" s="32">
        <f>SUBTOTAL(9,H8852:H8854)</f>
        <v>29908107</v>
      </c>
      <c r="I8855" s="32">
        <f>SUBTOTAL(9,I8852:I8854)</f>
        <v>6545070</v>
      </c>
      <c r="J8855" s="31">
        <f>SUBTOTAL(9,J8852:J8854)</f>
        <v>1</v>
      </c>
      <c r="K8855" s="14">
        <f>SUBTOTAL(9,K8852:K8854)</f>
        <v>2602317</v>
      </c>
      <c r="L8855" s="14">
        <f>SUBTOTAL(9,L8852:L8854)</f>
        <v>0</v>
      </c>
      <c r="M8855" s="80">
        <f>SUBTOTAL(9,M8852:M8854)</f>
        <v>0</v>
      </c>
    </row>
    <row r="8856" spans="2:13" ht="24.9" customHeight="1" outlineLevel="2" x14ac:dyDescent="0.3">
      <c r="B8856" s="47" t="s">
        <v>2133</v>
      </c>
      <c r="C8856" s="46" t="s">
        <v>44</v>
      </c>
      <c r="D8856" s="46" t="s">
        <v>788</v>
      </c>
      <c r="E8856" s="46" t="s">
        <v>787</v>
      </c>
      <c r="F8856" s="45" t="s">
        <v>786</v>
      </c>
      <c r="G8856" s="26" t="s">
        <v>2136</v>
      </c>
      <c r="H8856" s="30">
        <v>21879</v>
      </c>
      <c r="I8856" s="30">
        <v>21879</v>
      </c>
      <c r="J8856" s="36">
        <f>I8856/H8856</f>
        <v>1</v>
      </c>
      <c r="K8856" s="24"/>
      <c r="L8856" s="24"/>
      <c r="M8856" s="80"/>
    </row>
    <row r="8857" spans="2:13" ht="24.9" customHeight="1" outlineLevel="1" x14ac:dyDescent="0.3">
      <c r="B8857" s="44" t="str">
        <f>B8856</f>
        <v>ASIGNACIONES DIRECTAS (20% DEL SGR)</v>
      </c>
      <c r="C8857" s="43" t="s">
        <v>44</v>
      </c>
      <c r="D8857" s="43" t="s">
        <v>788</v>
      </c>
      <c r="E8857" s="43" t="s">
        <v>787</v>
      </c>
      <c r="F8857" s="42" t="s">
        <v>786</v>
      </c>
      <c r="G8857" s="18" t="s">
        <v>3</v>
      </c>
      <c r="H8857" s="32">
        <f>SUBTOTAL(9,H8856:H8856)</f>
        <v>21879</v>
      </c>
      <c r="I8857" s="32">
        <f>SUBTOTAL(9,I8856:I8856)</f>
        <v>21879</v>
      </c>
      <c r="J8857" s="31">
        <f>SUBTOTAL(9,J8856:J8856)</f>
        <v>1</v>
      </c>
      <c r="K8857" s="14">
        <f>SUBTOTAL(9,K8856:K8856)</f>
        <v>0</v>
      </c>
      <c r="L8857" s="14">
        <f>SUBTOTAL(9,L8854:L8856)</f>
        <v>0</v>
      </c>
      <c r="M8857" s="80">
        <f>SUBTOTAL(9,M8856:M8856)</f>
        <v>0</v>
      </c>
    </row>
    <row r="8858" spans="2:13" ht="24.9" customHeight="1" outlineLevel="2" x14ac:dyDescent="0.3">
      <c r="B8858" s="47" t="s">
        <v>2133</v>
      </c>
      <c r="C8858" s="46" t="s">
        <v>44</v>
      </c>
      <c r="D8858" s="46" t="s">
        <v>788</v>
      </c>
      <c r="E8858" s="46" t="s">
        <v>2082</v>
      </c>
      <c r="F8858" s="45" t="s">
        <v>2081</v>
      </c>
      <c r="G8858" s="26" t="s">
        <v>0</v>
      </c>
      <c r="H8858" s="30">
        <v>527640</v>
      </c>
      <c r="I8858" s="30">
        <v>0</v>
      </c>
      <c r="J8858" s="36">
        <f>I8858/H8858</f>
        <v>0</v>
      </c>
      <c r="K8858" s="30">
        <v>47018</v>
      </c>
      <c r="L8858" s="30">
        <f>I8858</f>
        <v>0</v>
      </c>
      <c r="M8858" s="80">
        <f>L8858/K8858</f>
        <v>0</v>
      </c>
    </row>
    <row r="8859" spans="2:13" ht="24.9" customHeight="1" outlineLevel="2" x14ac:dyDescent="0.3">
      <c r="B8859" s="47" t="s">
        <v>2133</v>
      </c>
      <c r="C8859" s="46" t="s">
        <v>44</v>
      </c>
      <c r="D8859" s="46" t="s">
        <v>788</v>
      </c>
      <c r="E8859" s="46" t="s">
        <v>2082</v>
      </c>
      <c r="F8859" s="45" t="s">
        <v>2081</v>
      </c>
      <c r="G8859" s="26" t="s">
        <v>7</v>
      </c>
      <c r="H8859" s="30">
        <v>-105528</v>
      </c>
      <c r="I8859" s="24"/>
      <c r="J8859" s="36"/>
      <c r="K8859" s="24"/>
      <c r="L8859" s="24"/>
      <c r="M8859" s="80" t="str">
        <f>IFERROR((Base_actualizacion!$L8854/Base_actualizacion!$K8854)," " )</f>
        <v xml:space="preserve"> </v>
      </c>
    </row>
    <row r="8860" spans="2:13" ht="24.9" customHeight="1" outlineLevel="2" x14ac:dyDescent="0.3">
      <c r="B8860" s="47" t="s">
        <v>2133</v>
      </c>
      <c r="C8860" s="46" t="s">
        <v>44</v>
      </c>
      <c r="D8860" s="46" t="s">
        <v>788</v>
      </c>
      <c r="E8860" s="46" t="s">
        <v>2082</v>
      </c>
      <c r="F8860" s="45" t="s">
        <v>2081</v>
      </c>
      <c r="G8860" s="26" t="s">
        <v>2136</v>
      </c>
      <c r="H8860" s="30">
        <v>49805</v>
      </c>
      <c r="I8860" s="30">
        <v>49805</v>
      </c>
      <c r="J8860" s="36">
        <f>I8860/H8860</f>
        <v>1</v>
      </c>
      <c r="K8860" s="24"/>
      <c r="L8860" s="24"/>
      <c r="M8860" s="80"/>
    </row>
    <row r="8861" spans="2:13" ht="24.9" customHeight="1" outlineLevel="1" x14ac:dyDescent="0.3">
      <c r="B8861" s="44" t="str">
        <f>B8860</f>
        <v>ASIGNACIONES DIRECTAS (20% DEL SGR)</v>
      </c>
      <c r="C8861" s="43" t="s">
        <v>44</v>
      </c>
      <c r="D8861" s="43" t="s">
        <v>788</v>
      </c>
      <c r="E8861" s="43" t="s">
        <v>2082</v>
      </c>
      <c r="F8861" s="42" t="s">
        <v>2081</v>
      </c>
      <c r="G8861" s="18" t="s">
        <v>3</v>
      </c>
      <c r="H8861" s="32">
        <f>SUBTOTAL(9,H8858:H8860)</f>
        <v>471917</v>
      </c>
      <c r="I8861" s="32">
        <f>SUBTOTAL(9,I8858:I8860)</f>
        <v>49805</v>
      </c>
      <c r="J8861" s="31">
        <f>SUBTOTAL(9,J8858:J8860)</f>
        <v>1</v>
      </c>
      <c r="K8861" s="14">
        <f>SUBTOTAL(9,K8858:K8860)</f>
        <v>47018</v>
      </c>
      <c r="L8861" s="14">
        <f>SUBTOTAL(9,L8858:L8860)</f>
        <v>0</v>
      </c>
      <c r="M8861" s="80">
        <f>SUBTOTAL(9,M8858:M8860)</f>
        <v>0</v>
      </c>
    </row>
    <row r="8862" spans="2:13" ht="24.9" customHeight="1" outlineLevel="2" x14ac:dyDescent="0.3">
      <c r="B8862" s="47" t="s">
        <v>2133</v>
      </c>
      <c r="C8862" s="46" t="s">
        <v>21</v>
      </c>
      <c r="D8862" s="46" t="s">
        <v>751</v>
      </c>
      <c r="E8862" s="46" t="s">
        <v>785</v>
      </c>
      <c r="F8862" s="45" t="s">
        <v>751</v>
      </c>
      <c r="G8862" s="26" t="s">
        <v>0</v>
      </c>
      <c r="H8862" s="30">
        <v>942449170892</v>
      </c>
      <c r="I8862" s="30">
        <v>62785688430.800003</v>
      </c>
      <c r="J8862" s="36">
        <f>I8862/H8862</f>
        <v>6.6619707852652921E-2</v>
      </c>
      <c r="K8862" s="30">
        <v>73885275622.970001</v>
      </c>
      <c r="L8862" s="30">
        <f>I8862</f>
        <v>62785688430.800003</v>
      </c>
      <c r="M8862" s="80">
        <f>L8862/K8862</f>
        <v>0.84977267664520595</v>
      </c>
    </row>
    <row r="8863" spans="2:13" ht="24.9" customHeight="1" outlineLevel="2" x14ac:dyDescent="0.3">
      <c r="B8863" s="47" t="s">
        <v>2133</v>
      </c>
      <c r="C8863" s="46" t="s">
        <v>21</v>
      </c>
      <c r="D8863" s="46" t="s">
        <v>751</v>
      </c>
      <c r="E8863" s="46" t="s">
        <v>785</v>
      </c>
      <c r="F8863" s="45" t="s">
        <v>751</v>
      </c>
      <c r="G8863" s="26" t="s">
        <v>7</v>
      </c>
      <c r="H8863" s="30">
        <v>-188489834178</v>
      </c>
      <c r="I8863" s="24"/>
      <c r="J8863" s="36"/>
      <c r="K8863" s="24"/>
      <c r="L8863" s="24"/>
      <c r="M8863" s="80" t="str">
        <f>IFERROR((Base_actualizacion!$L8859/Base_actualizacion!$K8859)," " )</f>
        <v xml:space="preserve"> </v>
      </c>
    </row>
    <row r="8864" spans="2:13" ht="24.9" customHeight="1" outlineLevel="2" x14ac:dyDescent="0.3">
      <c r="B8864" s="47" t="s">
        <v>2133</v>
      </c>
      <c r="C8864" s="46" t="s">
        <v>21</v>
      </c>
      <c r="D8864" s="46" t="s">
        <v>751</v>
      </c>
      <c r="E8864" s="46" t="s">
        <v>785</v>
      </c>
      <c r="F8864" s="45" t="s">
        <v>751</v>
      </c>
      <c r="G8864" s="26" t="s">
        <v>2137</v>
      </c>
      <c r="H8864" s="30">
        <v>2797622</v>
      </c>
      <c r="I8864" s="24"/>
      <c r="J8864" s="36">
        <f>IFERROR((H8864/I8864),0)</f>
        <v>0</v>
      </c>
      <c r="K8864" s="24"/>
      <c r="L8864" s="24"/>
      <c r="M8864" s="80"/>
    </row>
    <row r="8865" spans="2:13" ht="24.9" customHeight="1" outlineLevel="2" x14ac:dyDescent="0.3">
      <c r="B8865" s="47" t="s">
        <v>2133</v>
      </c>
      <c r="C8865" s="46" t="s">
        <v>21</v>
      </c>
      <c r="D8865" s="46" t="s">
        <v>751</v>
      </c>
      <c r="E8865" s="46" t="s">
        <v>785</v>
      </c>
      <c r="F8865" s="45" t="s">
        <v>751</v>
      </c>
      <c r="G8865" s="26" t="s">
        <v>13</v>
      </c>
      <c r="H8865" s="30">
        <v>4556609780</v>
      </c>
      <c r="I8865" s="30">
        <v>4556609780</v>
      </c>
      <c r="J8865" s="36">
        <f>H8865/I8865</f>
        <v>1</v>
      </c>
      <c r="K8865" s="24"/>
      <c r="L8865" s="24"/>
      <c r="M8865" s="80"/>
    </row>
    <row r="8866" spans="2:13" ht="24.9" customHeight="1" outlineLevel="2" x14ac:dyDescent="0.3">
      <c r="B8866" s="47" t="s">
        <v>2133</v>
      </c>
      <c r="C8866" s="46" t="s">
        <v>21</v>
      </c>
      <c r="D8866" s="46" t="s">
        <v>751</v>
      </c>
      <c r="E8866" s="46" t="s">
        <v>785</v>
      </c>
      <c r="F8866" s="45" t="s">
        <v>751</v>
      </c>
      <c r="G8866" s="26" t="s">
        <v>2136</v>
      </c>
      <c r="H8866" s="30">
        <v>43618908040</v>
      </c>
      <c r="I8866" s="30">
        <v>43618908040</v>
      </c>
      <c r="J8866" s="36">
        <f>I8866/H8866</f>
        <v>1</v>
      </c>
      <c r="K8866" s="24"/>
      <c r="L8866" s="24"/>
      <c r="M8866" s="80"/>
    </row>
    <row r="8867" spans="2:13" ht="24.9" customHeight="1" outlineLevel="1" x14ac:dyDescent="0.3">
      <c r="B8867" s="44" t="str">
        <f>B8866</f>
        <v>ASIGNACIONES DIRECTAS (20% DEL SGR)</v>
      </c>
      <c r="C8867" s="43" t="s">
        <v>21</v>
      </c>
      <c r="D8867" s="43" t="s">
        <v>751</v>
      </c>
      <c r="E8867" s="43" t="s">
        <v>785</v>
      </c>
      <c r="F8867" s="42" t="s">
        <v>751</v>
      </c>
      <c r="G8867" s="18" t="s">
        <v>3</v>
      </c>
      <c r="H8867" s="32">
        <f>SUBTOTAL(9,H8862:H8866)</f>
        <v>802137652156</v>
      </c>
      <c r="I8867" s="32">
        <f>SUBTOTAL(9,I8862:I8866)</f>
        <v>110961206250.8</v>
      </c>
      <c r="J8867" s="31">
        <f>SUBTOTAL(9,J8862:J8866)</f>
        <v>2.0666197078526531</v>
      </c>
      <c r="K8867" s="14">
        <f>SUBTOTAL(9,K8862:K8866)</f>
        <v>73885275622.970001</v>
      </c>
      <c r="L8867" s="14">
        <f>SUBTOTAL(9,L8864:L8866)</f>
        <v>0</v>
      </c>
      <c r="M8867" s="80">
        <f>SUBTOTAL(9,M8862:M8866)</f>
        <v>0.84977267664520595</v>
      </c>
    </row>
    <row r="8868" spans="2:13" ht="24.9" customHeight="1" outlineLevel="2" x14ac:dyDescent="0.3">
      <c r="B8868" s="47" t="s">
        <v>2133</v>
      </c>
      <c r="C8868" s="46" t="s">
        <v>21</v>
      </c>
      <c r="D8868" s="46" t="s">
        <v>751</v>
      </c>
      <c r="E8868" s="46" t="s">
        <v>784</v>
      </c>
      <c r="F8868" s="45" t="s">
        <v>783</v>
      </c>
      <c r="G8868" s="26" t="s">
        <v>0</v>
      </c>
      <c r="H8868" s="30">
        <v>8374158068</v>
      </c>
      <c r="I8868" s="30">
        <v>607890786.77999997</v>
      </c>
      <c r="J8868" s="36">
        <f>I8868/H8868</f>
        <v>7.2591272082971628E-2</v>
      </c>
      <c r="K8868" s="30">
        <v>692673790.49000001</v>
      </c>
      <c r="L8868" s="30">
        <f>I8868</f>
        <v>607890786.77999997</v>
      </c>
      <c r="M8868" s="80">
        <f>L8868/K8868</f>
        <v>0.87760038726162248</v>
      </c>
    </row>
    <row r="8869" spans="2:13" ht="24.9" customHeight="1" outlineLevel="2" x14ac:dyDescent="0.3">
      <c r="B8869" s="47" t="s">
        <v>2133</v>
      </c>
      <c r="C8869" s="46" t="s">
        <v>21</v>
      </c>
      <c r="D8869" s="46" t="s">
        <v>751</v>
      </c>
      <c r="E8869" s="46" t="s">
        <v>784</v>
      </c>
      <c r="F8869" s="45" t="s">
        <v>783</v>
      </c>
      <c r="G8869" s="26" t="s">
        <v>7</v>
      </c>
      <c r="H8869" s="30">
        <v>-1674831614</v>
      </c>
      <c r="I8869" s="24"/>
      <c r="J8869" s="36"/>
      <c r="K8869" s="24"/>
      <c r="L8869" s="24"/>
      <c r="M8869" s="80" t="str">
        <f>IFERROR((Base_actualizacion!$L8865/Base_actualizacion!$K8865)," " )</f>
        <v xml:space="preserve"> </v>
      </c>
    </row>
    <row r="8870" spans="2:13" ht="24.9" customHeight="1" outlineLevel="2" x14ac:dyDescent="0.3">
      <c r="B8870" s="47" t="s">
        <v>2133</v>
      </c>
      <c r="C8870" s="46" t="s">
        <v>21</v>
      </c>
      <c r="D8870" s="46" t="s">
        <v>751</v>
      </c>
      <c r="E8870" s="46" t="s">
        <v>784</v>
      </c>
      <c r="F8870" s="45" t="s">
        <v>783</v>
      </c>
      <c r="G8870" s="26" t="s">
        <v>2137</v>
      </c>
      <c r="H8870" s="30">
        <v>7382</v>
      </c>
      <c r="I8870" s="24"/>
      <c r="J8870" s="36">
        <f>IFERROR((H8870/I8870),0)</f>
        <v>0</v>
      </c>
      <c r="K8870" s="24"/>
      <c r="L8870" s="24"/>
      <c r="M8870" s="80"/>
    </row>
    <row r="8871" spans="2:13" ht="24.9" customHeight="1" outlineLevel="2" x14ac:dyDescent="0.3">
      <c r="B8871" s="47" t="s">
        <v>2133</v>
      </c>
      <c r="C8871" s="46" t="s">
        <v>21</v>
      </c>
      <c r="D8871" s="46" t="s">
        <v>751</v>
      </c>
      <c r="E8871" s="46" t="s">
        <v>784</v>
      </c>
      <c r="F8871" s="45" t="s">
        <v>783</v>
      </c>
      <c r="G8871" s="26" t="s">
        <v>2136</v>
      </c>
      <c r="H8871" s="30">
        <v>1825155191</v>
      </c>
      <c r="I8871" s="30">
        <v>1825155191</v>
      </c>
      <c r="J8871" s="36">
        <f>I8871/H8871</f>
        <v>1</v>
      </c>
      <c r="K8871" s="24"/>
      <c r="L8871" s="24"/>
      <c r="M8871" s="80"/>
    </row>
    <row r="8872" spans="2:13" ht="24.9" customHeight="1" outlineLevel="1" x14ac:dyDescent="0.3">
      <c r="B8872" s="44" t="str">
        <f>B8871</f>
        <v>ASIGNACIONES DIRECTAS (20% DEL SGR)</v>
      </c>
      <c r="C8872" s="43" t="s">
        <v>21</v>
      </c>
      <c r="D8872" s="43" t="s">
        <v>751</v>
      </c>
      <c r="E8872" s="43" t="s">
        <v>784</v>
      </c>
      <c r="F8872" s="42" t="s">
        <v>783</v>
      </c>
      <c r="G8872" s="18" t="s">
        <v>3</v>
      </c>
      <c r="H8872" s="32">
        <f>SUBTOTAL(9,H8868:H8871)</f>
        <v>8524489027</v>
      </c>
      <c r="I8872" s="32">
        <f>SUBTOTAL(9,I8868:I8871)</f>
        <v>2433045977.7799997</v>
      </c>
      <c r="J8872" s="31">
        <f>SUBTOTAL(9,J8868:J8871)</f>
        <v>1.0725912720829716</v>
      </c>
      <c r="K8872" s="14">
        <f>SUBTOTAL(9,K8868:K8871)</f>
        <v>692673790.49000001</v>
      </c>
      <c r="L8872" s="14">
        <f>SUBTOTAL(9,L8869:L8871)</f>
        <v>0</v>
      </c>
      <c r="M8872" s="80">
        <f>SUBTOTAL(9,M8868:M8871)</f>
        <v>0.87760038726162248</v>
      </c>
    </row>
    <row r="8873" spans="2:13" ht="24.9" customHeight="1" outlineLevel="2" x14ac:dyDescent="0.3">
      <c r="B8873" s="47" t="s">
        <v>2133</v>
      </c>
      <c r="C8873" s="46" t="s">
        <v>21</v>
      </c>
      <c r="D8873" s="46" t="s">
        <v>751</v>
      </c>
      <c r="E8873" s="46" t="s">
        <v>782</v>
      </c>
      <c r="F8873" s="45" t="s">
        <v>781</v>
      </c>
      <c r="G8873" s="26" t="s">
        <v>0</v>
      </c>
      <c r="H8873" s="30">
        <v>58005000469</v>
      </c>
      <c r="I8873" s="30">
        <v>3033549883.73</v>
      </c>
      <c r="J8873" s="36">
        <f>I8873/H8873</f>
        <v>5.229807532457896E-2</v>
      </c>
      <c r="K8873" s="30">
        <v>4589068153.6800003</v>
      </c>
      <c r="L8873" s="30">
        <f>I8873</f>
        <v>3033549883.73</v>
      </c>
      <c r="M8873" s="80">
        <f>L8873/K8873</f>
        <v>0.66103831587190065</v>
      </c>
    </row>
    <row r="8874" spans="2:13" ht="24.9" customHeight="1" outlineLevel="2" x14ac:dyDescent="0.3">
      <c r="B8874" s="47" t="s">
        <v>2133</v>
      </c>
      <c r="C8874" s="46" t="s">
        <v>21</v>
      </c>
      <c r="D8874" s="46" t="s">
        <v>751</v>
      </c>
      <c r="E8874" s="46" t="s">
        <v>782</v>
      </c>
      <c r="F8874" s="45" t="s">
        <v>781</v>
      </c>
      <c r="G8874" s="26" t="s">
        <v>7</v>
      </c>
      <c r="H8874" s="30">
        <v>-11601000094</v>
      </c>
      <c r="I8874" s="24"/>
      <c r="J8874" s="36"/>
      <c r="K8874" s="24"/>
      <c r="L8874" s="24"/>
      <c r="M8874" s="80" t="str">
        <f>IFERROR((Base_actualizacion!$L8870/Base_actualizacion!$K8870)," " )</f>
        <v xml:space="preserve"> </v>
      </c>
    </row>
    <row r="8875" spans="2:13" ht="24.9" customHeight="1" outlineLevel="2" x14ac:dyDescent="0.3">
      <c r="B8875" s="47" t="s">
        <v>2133</v>
      </c>
      <c r="C8875" s="46" t="s">
        <v>21</v>
      </c>
      <c r="D8875" s="46" t="s">
        <v>751</v>
      </c>
      <c r="E8875" s="46" t="s">
        <v>782</v>
      </c>
      <c r="F8875" s="45" t="s">
        <v>781</v>
      </c>
      <c r="G8875" s="26" t="s">
        <v>2137</v>
      </c>
      <c r="H8875" s="30">
        <v>331309</v>
      </c>
      <c r="I8875" s="24"/>
      <c r="J8875" s="36">
        <f>IFERROR((H8875/I8875),0)</f>
        <v>0</v>
      </c>
      <c r="K8875" s="24"/>
      <c r="L8875" s="24"/>
      <c r="M8875" s="80"/>
    </row>
    <row r="8876" spans="2:13" ht="24.9" customHeight="1" outlineLevel="2" x14ac:dyDescent="0.3">
      <c r="B8876" s="47" t="s">
        <v>2133</v>
      </c>
      <c r="C8876" s="46" t="s">
        <v>21</v>
      </c>
      <c r="D8876" s="46" t="s">
        <v>751</v>
      </c>
      <c r="E8876" s="46" t="s">
        <v>782</v>
      </c>
      <c r="F8876" s="45" t="s">
        <v>781</v>
      </c>
      <c r="G8876" s="26" t="s">
        <v>2136</v>
      </c>
      <c r="H8876" s="30">
        <v>6054793640</v>
      </c>
      <c r="I8876" s="30">
        <v>6054793640</v>
      </c>
      <c r="J8876" s="36">
        <f>I8876/H8876</f>
        <v>1</v>
      </c>
      <c r="K8876" s="24"/>
      <c r="L8876" s="24"/>
      <c r="M8876" s="80"/>
    </row>
    <row r="8877" spans="2:13" ht="24.9" customHeight="1" outlineLevel="1" x14ac:dyDescent="0.3">
      <c r="B8877" s="44" t="str">
        <f>B8876</f>
        <v>ASIGNACIONES DIRECTAS (20% DEL SGR)</v>
      </c>
      <c r="C8877" s="43" t="s">
        <v>21</v>
      </c>
      <c r="D8877" s="43" t="s">
        <v>751</v>
      </c>
      <c r="E8877" s="43" t="s">
        <v>782</v>
      </c>
      <c r="F8877" s="42" t="s">
        <v>781</v>
      </c>
      <c r="G8877" s="18" t="s">
        <v>3</v>
      </c>
      <c r="H8877" s="32">
        <f>SUBTOTAL(9,H8873:H8876)</f>
        <v>52459125324</v>
      </c>
      <c r="I8877" s="32">
        <f>SUBTOTAL(9,I8873:I8876)</f>
        <v>9088343523.7299995</v>
      </c>
      <c r="J8877" s="31">
        <f>SUBTOTAL(9,J8873:J8876)</f>
        <v>1.052298075324579</v>
      </c>
      <c r="K8877" s="14">
        <f>SUBTOTAL(9,K8873:K8876)</f>
        <v>4589068153.6800003</v>
      </c>
      <c r="L8877" s="14">
        <f>SUBTOTAL(9,L8874:L8876)</f>
        <v>0</v>
      </c>
      <c r="M8877" s="80">
        <f>SUBTOTAL(9,M8873:M8876)</f>
        <v>0.66103831587190065</v>
      </c>
    </row>
    <row r="8878" spans="2:13" ht="24.9" customHeight="1" outlineLevel="2" x14ac:dyDescent="0.3">
      <c r="B8878" s="47" t="s">
        <v>2133</v>
      </c>
      <c r="C8878" s="46" t="s">
        <v>21</v>
      </c>
      <c r="D8878" s="46" t="s">
        <v>751</v>
      </c>
      <c r="E8878" s="46" t="s">
        <v>2080</v>
      </c>
      <c r="F8878" s="45" t="s">
        <v>2079</v>
      </c>
      <c r="G8878" s="26" t="s">
        <v>0</v>
      </c>
      <c r="H8878" s="30">
        <v>100744548</v>
      </c>
      <c r="I8878" s="30">
        <v>100744548</v>
      </c>
      <c r="J8878" s="36">
        <f>I8878/H8878</f>
        <v>1</v>
      </c>
      <c r="K8878" s="30">
        <v>9963529.3599999994</v>
      </c>
      <c r="L8878" s="30">
        <f>I8878</f>
        <v>100744548</v>
      </c>
      <c r="M8878" s="80">
        <f>L8878/K8878</f>
        <v>10.111331473007272</v>
      </c>
    </row>
    <row r="8879" spans="2:13" ht="24.9" customHeight="1" outlineLevel="2" x14ac:dyDescent="0.3">
      <c r="B8879" s="47" t="s">
        <v>2133</v>
      </c>
      <c r="C8879" s="46" t="s">
        <v>21</v>
      </c>
      <c r="D8879" s="46" t="s">
        <v>751</v>
      </c>
      <c r="E8879" s="46" t="s">
        <v>2080</v>
      </c>
      <c r="F8879" s="45" t="s">
        <v>2079</v>
      </c>
      <c r="G8879" s="26" t="s">
        <v>7</v>
      </c>
      <c r="H8879" s="30">
        <v>-20148910</v>
      </c>
      <c r="I8879" s="24"/>
      <c r="J8879" s="36"/>
      <c r="K8879" s="24"/>
      <c r="L8879" s="24"/>
      <c r="M8879" s="80" t="str">
        <f>IFERROR((Base_actualizacion!$L8875/Base_actualizacion!$K8875)," " )</f>
        <v xml:space="preserve"> </v>
      </c>
    </row>
    <row r="8880" spans="2:13" ht="24.9" customHeight="1" outlineLevel="2" x14ac:dyDescent="0.3">
      <c r="B8880" s="47" t="s">
        <v>2133</v>
      </c>
      <c r="C8880" s="46" t="s">
        <v>21</v>
      </c>
      <c r="D8880" s="46" t="s">
        <v>751</v>
      </c>
      <c r="E8880" s="46" t="s">
        <v>2080</v>
      </c>
      <c r="F8880" s="45" t="s">
        <v>2079</v>
      </c>
      <c r="G8880" s="26" t="s">
        <v>2136</v>
      </c>
      <c r="H8880" s="30">
        <v>25922321</v>
      </c>
      <c r="I8880" s="30">
        <v>25922321</v>
      </c>
      <c r="J8880" s="36">
        <f>I8880/H8880</f>
        <v>1</v>
      </c>
      <c r="K8880" s="24"/>
      <c r="L8880" s="24"/>
      <c r="M8880" s="80"/>
    </row>
    <row r="8881" spans="2:13" ht="24.9" customHeight="1" outlineLevel="1" x14ac:dyDescent="0.3">
      <c r="B8881" s="44" t="str">
        <f>B8880</f>
        <v>ASIGNACIONES DIRECTAS (20% DEL SGR)</v>
      </c>
      <c r="C8881" s="43" t="s">
        <v>21</v>
      </c>
      <c r="D8881" s="43" t="s">
        <v>751</v>
      </c>
      <c r="E8881" s="43" t="s">
        <v>2080</v>
      </c>
      <c r="F8881" s="42" t="s">
        <v>2079</v>
      </c>
      <c r="G8881" s="18" t="s">
        <v>3</v>
      </c>
      <c r="H8881" s="32">
        <f>SUBTOTAL(9,H8878:H8880)</f>
        <v>106517959</v>
      </c>
      <c r="I8881" s="32">
        <f>SUBTOTAL(9,I8878:I8880)</f>
        <v>126666869</v>
      </c>
      <c r="J8881" s="31">
        <f>SUBTOTAL(9,J8878:J8880)</f>
        <v>2</v>
      </c>
      <c r="K8881" s="14">
        <f>SUBTOTAL(9,K8878:K8880)</f>
        <v>9963529.3599999994</v>
      </c>
      <c r="L8881" s="14">
        <f>SUBTOTAL(9,L8878:L8880)</f>
        <v>100744548</v>
      </c>
      <c r="M8881" s="80">
        <f>SUBTOTAL(9,M8878:M8880)</f>
        <v>10.111331473007272</v>
      </c>
    </row>
    <row r="8882" spans="2:13" ht="24.9" customHeight="1" outlineLevel="2" x14ac:dyDescent="0.3">
      <c r="B8882" s="47" t="s">
        <v>2133</v>
      </c>
      <c r="C8882" s="46" t="s">
        <v>21</v>
      </c>
      <c r="D8882" s="46" t="s">
        <v>751</v>
      </c>
      <c r="E8882" s="46" t="s">
        <v>2078</v>
      </c>
      <c r="F8882" s="45" t="s">
        <v>2077</v>
      </c>
      <c r="G8882" s="26" t="s">
        <v>0</v>
      </c>
      <c r="H8882" s="30">
        <v>10676040769</v>
      </c>
      <c r="I8882" s="30">
        <v>2043380864.73</v>
      </c>
      <c r="J8882" s="36">
        <f>I8882/H8882</f>
        <v>0.19139875061767853</v>
      </c>
      <c r="K8882" s="30">
        <v>975629386.17000008</v>
      </c>
      <c r="L8882" s="30">
        <f>I8882</f>
        <v>2043380864.73</v>
      </c>
      <c r="M8882" s="80">
        <f>L8882/K8882</f>
        <v>2.0944232448262357</v>
      </c>
    </row>
    <row r="8883" spans="2:13" ht="24.9" customHeight="1" outlineLevel="2" x14ac:dyDescent="0.3">
      <c r="B8883" s="47" t="s">
        <v>2133</v>
      </c>
      <c r="C8883" s="46" t="s">
        <v>21</v>
      </c>
      <c r="D8883" s="46" t="s">
        <v>751</v>
      </c>
      <c r="E8883" s="46" t="s">
        <v>2078</v>
      </c>
      <c r="F8883" s="45" t="s">
        <v>2077</v>
      </c>
      <c r="G8883" s="26" t="s">
        <v>7</v>
      </c>
      <c r="H8883" s="30">
        <v>-2135208154</v>
      </c>
      <c r="I8883" s="24"/>
      <c r="J8883" s="36"/>
      <c r="K8883" s="24"/>
      <c r="L8883" s="24"/>
      <c r="M8883" s="80" t="str">
        <f>IFERROR((Base_actualizacion!$L8879/Base_actualizacion!$K8879)," " )</f>
        <v xml:space="preserve"> </v>
      </c>
    </row>
    <row r="8884" spans="2:13" ht="24.9" customHeight="1" outlineLevel="2" x14ac:dyDescent="0.3">
      <c r="B8884" s="47" t="s">
        <v>2133</v>
      </c>
      <c r="C8884" s="46" t="s">
        <v>21</v>
      </c>
      <c r="D8884" s="46" t="s">
        <v>751</v>
      </c>
      <c r="E8884" s="46" t="s">
        <v>2078</v>
      </c>
      <c r="F8884" s="45" t="s">
        <v>2077</v>
      </c>
      <c r="G8884" s="26" t="s">
        <v>2136</v>
      </c>
      <c r="H8884" s="30">
        <v>1748169896</v>
      </c>
      <c r="I8884" s="30">
        <v>1748169896</v>
      </c>
      <c r="J8884" s="36">
        <f>I8884/H8884</f>
        <v>1</v>
      </c>
      <c r="K8884" s="24"/>
      <c r="L8884" s="24"/>
      <c r="M8884" s="80"/>
    </row>
    <row r="8885" spans="2:13" ht="24.9" customHeight="1" outlineLevel="1" x14ac:dyDescent="0.3">
      <c r="B8885" s="44" t="str">
        <f>B8884</f>
        <v>ASIGNACIONES DIRECTAS (20% DEL SGR)</v>
      </c>
      <c r="C8885" s="43" t="s">
        <v>21</v>
      </c>
      <c r="D8885" s="43" t="s">
        <v>751</v>
      </c>
      <c r="E8885" s="43" t="s">
        <v>2078</v>
      </c>
      <c r="F8885" s="42" t="s">
        <v>2077</v>
      </c>
      <c r="G8885" s="18" t="s">
        <v>3</v>
      </c>
      <c r="H8885" s="32">
        <f>SUBTOTAL(9,H8882:H8884)</f>
        <v>10289002511</v>
      </c>
      <c r="I8885" s="32">
        <f>SUBTOTAL(9,I8882:I8884)</f>
        <v>3791550760.73</v>
      </c>
      <c r="J8885" s="31">
        <f>SUBTOTAL(9,J8882:J8884)</f>
        <v>1.1913987506176786</v>
      </c>
      <c r="K8885" s="14">
        <f>SUBTOTAL(9,K8882:K8884)</f>
        <v>975629386.17000008</v>
      </c>
      <c r="L8885" s="14">
        <f>SUBTOTAL(9,L8882:L8884)</f>
        <v>2043380864.73</v>
      </c>
      <c r="M8885" s="80">
        <f>SUBTOTAL(9,M8882:M8884)</f>
        <v>2.0944232448262357</v>
      </c>
    </row>
    <row r="8886" spans="2:13" ht="24.9" customHeight="1" outlineLevel="2" x14ac:dyDescent="0.3">
      <c r="B8886" s="47" t="s">
        <v>2133</v>
      </c>
      <c r="C8886" s="46" t="s">
        <v>21</v>
      </c>
      <c r="D8886" s="46" t="s">
        <v>751</v>
      </c>
      <c r="E8886" s="46" t="s">
        <v>780</v>
      </c>
      <c r="F8886" s="45" t="s">
        <v>779</v>
      </c>
      <c r="G8886" s="26" t="s">
        <v>0</v>
      </c>
      <c r="H8886" s="30">
        <v>30140007334</v>
      </c>
      <c r="I8886" s="30">
        <v>2318709255.8800001</v>
      </c>
      <c r="J8886" s="36">
        <f>I8886/H8886</f>
        <v>7.693127709575362E-2</v>
      </c>
      <c r="K8886" s="30">
        <v>2336261571.96</v>
      </c>
      <c r="L8886" s="30">
        <f>I8886</f>
        <v>2318709255.8800001</v>
      </c>
      <c r="M8886" s="80">
        <f>L8886/K8886</f>
        <v>0.9924870073237243</v>
      </c>
    </row>
    <row r="8887" spans="2:13" ht="24.9" customHeight="1" outlineLevel="2" x14ac:dyDescent="0.3">
      <c r="B8887" s="47" t="s">
        <v>2133</v>
      </c>
      <c r="C8887" s="46" t="s">
        <v>21</v>
      </c>
      <c r="D8887" s="46" t="s">
        <v>751</v>
      </c>
      <c r="E8887" s="46" t="s">
        <v>780</v>
      </c>
      <c r="F8887" s="45" t="s">
        <v>779</v>
      </c>
      <c r="G8887" s="26" t="s">
        <v>7</v>
      </c>
      <c r="H8887" s="30">
        <v>-6028001467</v>
      </c>
      <c r="I8887" s="24"/>
      <c r="J8887" s="36"/>
      <c r="K8887" s="24"/>
      <c r="L8887" s="24"/>
      <c r="M8887" s="80" t="str">
        <f>IFERROR((Base_actualizacion!$L8883/Base_actualizacion!$K8883)," " )</f>
        <v xml:space="preserve"> </v>
      </c>
    </row>
    <row r="8888" spans="2:13" ht="24.9" customHeight="1" outlineLevel="2" x14ac:dyDescent="0.3">
      <c r="B8888" s="47" t="s">
        <v>2133</v>
      </c>
      <c r="C8888" s="46" t="s">
        <v>21</v>
      </c>
      <c r="D8888" s="46" t="s">
        <v>751</v>
      </c>
      <c r="E8888" s="46" t="s">
        <v>780</v>
      </c>
      <c r="F8888" s="45" t="s">
        <v>779</v>
      </c>
      <c r="G8888" s="26" t="s">
        <v>13</v>
      </c>
      <c r="H8888" s="30">
        <v>7584383</v>
      </c>
      <c r="I8888" s="30">
        <v>7584383</v>
      </c>
      <c r="J8888" s="36">
        <f>H8888/I8888</f>
        <v>1</v>
      </c>
      <c r="K8888" s="24"/>
      <c r="L8888" s="24"/>
      <c r="M8888" s="80"/>
    </row>
    <row r="8889" spans="2:13" ht="24.9" customHeight="1" outlineLevel="2" x14ac:dyDescent="0.3">
      <c r="B8889" s="47" t="s">
        <v>2133</v>
      </c>
      <c r="C8889" s="46" t="s">
        <v>21</v>
      </c>
      <c r="D8889" s="46" t="s">
        <v>751</v>
      </c>
      <c r="E8889" s="46" t="s">
        <v>780</v>
      </c>
      <c r="F8889" s="45" t="s">
        <v>779</v>
      </c>
      <c r="G8889" s="26" t="s">
        <v>2136</v>
      </c>
      <c r="H8889" s="30">
        <v>2621483863</v>
      </c>
      <c r="I8889" s="30">
        <v>2621483863</v>
      </c>
      <c r="J8889" s="36">
        <f>I8889/H8889</f>
        <v>1</v>
      </c>
      <c r="K8889" s="24"/>
      <c r="L8889" s="24"/>
      <c r="M8889" s="80"/>
    </row>
    <row r="8890" spans="2:13" ht="24.9" customHeight="1" outlineLevel="1" x14ac:dyDescent="0.3">
      <c r="B8890" s="44" t="str">
        <f>B8889</f>
        <v>ASIGNACIONES DIRECTAS (20% DEL SGR)</v>
      </c>
      <c r="C8890" s="43" t="s">
        <v>21</v>
      </c>
      <c r="D8890" s="43" t="s">
        <v>751</v>
      </c>
      <c r="E8890" s="43" t="s">
        <v>780</v>
      </c>
      <c r="F8890" s="42" t="s">
        <v>779</v>
      </c>
      <c r="G8890" s="18" t="s">
        <v>3</v>
      </c>
      <c r="H8890" s="32">
        <f>SUBTOTAL(9,H8886:H8889)</f>
        <v>26741074113</v>
      </c>
      <c r="I8890" s="32">
        <f>SUBTOTAL(9,I8886:I8889)</f>
        <v>4947777501.8800001</v>
      </c>
      <c r="J8890" s="31">
        <f>SUBTOTAL(9,J8886:J8889)</f>
        <v>2.0769312770957535</v>
      </c>
      <c r="K8890" s="14">
        <f>SUBTOTAL(9,K8886:K8889)</f>
        <v>2336261571.96</v>
      </c>
      <c r="L8890" s="14">
        <f>SUBTOTAL(9,L8887:L8889)</f>
        <v>0</v>
      </c>
      <c r="M8890" s="80">
        <f>SUBTOTAL(9,M8886:M8889)</f>
        <v>0.9924870073237243</v>
      </c>
    </row>
    <row r="8891" spans="2:13" ht="24.9" customHeight="1" outlineLevel="2" x14ac:dyDescent="0.3">
      <c r="B8891" s="47" t="s">
        <v>2133</v>
      </c>
      <c r="C8891" s="46" t="s">
        <v>21</v>
      </c>
      <c r="D8891" s="46" t="s">
        <v>751</v>
      </c>
      <c r="E8891" s="46" t="s">
        <v>778</v>
      </c>
      <c r="F8891" s="45" t="s">
        <v>777</v>
      </c>
      <c r="G8891" s="26" t="s">
        <v>0</v>
      </c>
      <c r="H8891" s="30">
        <v>203360</v>
      </c>
      <c r="I8891" s="30">
        <v>203360</v>
      </c>
      <c r="J8891" s="36">
        <f>I8891/H8891</f>
        <v>1</v>
      </c>
      <c r="K8891" s="30">
        <v>18204</v>
      </c>
      <c r="L8891" s="30">
        <f>I8891</f>
        <v>203360</v>
      </c>
      <c r="M8891" s="80">
        <f>L8891/K8891</f>
        <v>11.171171171171171</v>
      </c>
    </row>
    <row r="8892" spans="2:13" ht="24.9" customHeight="1" outlineLevel="2" x14ac:dyDescent="0.3">
      <c r="B8892" s="47" t="s">
        <v>2133</v>
      </c>
      <c r="C8892" s="46" t="s">
        <v>21</v>
      </c>
      <c r="D8892" s="46" t="s">
        <v>751</v>
      </c>
      <c r="E8892" s="46" t="s">
        <v>778</v>
      </c>
      <c r="F8892" s="45" t="s">
        <v>777</v>
      </c>
      <c r="G8892" s="26" t="s">
        <v>7</v>
      </c>
      <c r="H8892" s="30">
        <v>-40672</v>
      </c>
      <c r="I8892" s="24"/>
      <c r="J8892" s="36"/>
      <c r="K8892" s="24"/>
      <c r="L8892" s="24"/>
      <c r="M8892" s="80" t="str">
        <f>IFERROR((Base_actualizacion!$L8888/Base_actualizacion!$K8888)," " )</f>
        <v xml:space="preserve"> </v>
      </c>
    </row>
    <row r="8893" spans="2:13" ht="24.9" customHeight="1" outlineLevel="2" x14ac:dyDescent="0.3">
      <c r="B8893" s="47" t="s">
        <v>2133</v>
      </c>
      <c r="C8893" s="46" t="s">
        <v>21</v>
      </c>
      <c r="D8893" s="46" t="s">
        <v>751</v>
      </c>
      <c r="E8893" s="46" t="s">
        <v>778</v>
      </c>
      <c r="F8893" s="45" t="s">
        <v>777</v>
      </c>
      <c r="G8893" s="26" t="s">
        <v>2136</v>
      </c>
      <c r="H8893" s="30">
        <v>9978</v>
      </c>
      <c r="I8893" s="30">
        <v>9978</v>
      </c>
      <c r="J8893" s="36">
        <f>I8893/H8893</f>
        <v>1</v>
      </c>
      <c r="K8893" s="24"/>
      <c r="L8893" s="24"/>
      <c r="M8893" s="80"/>
    </row>
    <row r="8894" spans="2:13" ht="24.9" customHeight="1" outlineLevel="1" x14ac:dyDescent="0.3">
      <c r="B8894" s="44" t="str">
        <f>B8893</f>
        <v>ASIGNACIONES DIRECTAS (20% DEL SGR)</v>
      </c>
      <c r="C8894" s="43" t="s">
        <v>21</v>
      </c>
      <c r="D8894" s="43" t="s">
        <v>751</v>
      </c>
      <c r="E8894" s="43" t="s">
        <v>778</v>
      </c>
      <c r="F8894" s="42" t="s">
        <v>777</v>
      </c>
      <c r="G8894" s="18" t="s">
        <v>3</v>
      </c>
      <c r="H8894" s="32">
        <f>SUBTOTAL(9,H8891:H8893)</f>
        <v>172666</v>
      </c>
      <c r="I8894" s="32">
        <f>SUBTOTAL(9,I8891:I8893)</f>
        <v>213338</v>
      </c>
      <c r="J8894" s="31">
        <f>SUBTOTAL(9,J8891:J8893)</f>
        <v>2</v>
      </c>
      <c r="K8894" s="14">
        <f>SUBTOTAL(9,K8891:K8893)</f>
        <v>18204</v>
      </c>
      <c r="L8894" s="14">
        <f>SUBTOTAL(9,L8891:L8893)</f>
        <v>203360</v>
      </c>
      <c r="M8894" s="80">
        <f>SUBTOTAL(9,M8891:M8893)</f>
        <v>11.171171171171171</v>
      </c>
    </row>
    <row r="8895" spans="2:13" ht="24.9" customHeight="1" outlineLevel="2" x14ac:dyDescent="0.3">
      <c r="B8895" s="47" t="s">
        <v>2133</v>
      </c>
      <c r="C8895" s="46" t="s">
        <v>21</v>
      </c>
      <c r="D8895" s="46" t="s">
        <v>751</v>
      </c>
      <c r="E8895" s="46" t="s">
        <v>2076</v>
      </c>
      <c r="F8895" s="45" t="s">
        <v>2075</v>
      </c>
      <c r="G8895" s="26" t="s">
        <v>0</v>
      </c>
      <c r="H8895" s="30">
        <v>9743367</v>
      </c>
      <c r="I8895" s="30">
        <v>1217826.24</v>
      </c>
      <c r="J8895" s="36">
        <f>I8895/H8895</f>
        <v>0.12499028723848747</v>
      </c>
      <c r="K8895" s="30">
        <v>825121</v>
      </c>
      <c r="L8895" s="30">
        <f>I8895</f>
        <v>1217826.24</v>
      </c>
      <c r="M8895" s="80">
        <f>L8895/K8895</f>
        <v>1.4759365474881865</v>
      </c>
    </row>
    <row r="8896" spans="2:13" ht="24.9" customHeight="1" outlineLevel="2" x14ac:dyDescent="0.3">
      <c r="B8896" s="47" t="s">
        <v>2133</v>
      </c>
      <c r="C8896" s="46" t="s">
        <v>21</v>
      </c>
      <c r="D8896" s="46" t="s">
        <v>751</v>
      </c>
      <c r="E8896" s="46" t="s">
        <v>2076</v>
      </c>
      <c r="F8896" s="45" t="s">
        <v>2075</v>
      </c>
      <c r="G8896" s="26" t="s">
        <v>7</v>
      </c>
      <c r="H8896" s="30">
        <v>-1948673</v>
      </c>
      <c r="I8896" s="24"/>
      <c r="J8896" s="36"/>
      <c r="K8896" s="24"/>
      <c r="L8896" s="24"/>
      <c r="M8896" s="80" t="str">
        <f>IFERROR((Base_actualizacion!$L8892/Base_actualizacion!$K8892)," " )</f>
        <v xml:space="preserve"> </v>
      </c>
    </row>
    <row r="8897" spans="2:13" ht="24.9" customHeight="1" outlineLevel="2" x14ac:dyDescent="0.3">
      <c r="B8897" s="47" t="s">
        <v>2133</v>
      </c>
      <c r="C8897" s="46" t="s">
        <v>21</v>
      </c>
      <c r="D8897" s="46" t="s">
        <v>751</v>
      </c>
      <c r="E8897" s="46" t="s">
        <v>2076</v>
      </c>
      <c r="F8897" s="45" t="s">
        <v>2075</v>
      </c>
      <c r="G8897" s="26" t="s">
        <v>2136</v>
      </c>
      <c r="H8897" s="30">
        <v>5847930</v>
      </c>
      <c r="I8897" s="30">
        <v>5847930</v>
      </c>
      <c r="J8897" s="36">
        <f>I8897/H8897</f>
        <v>1</v>
      </c>
      <c r="K8897" s="24"/>
      <c r="L8897" s="24"/>
      <c r="M8897" s="80"/>
    </row>
    <row r="8898" spans="2:13" ht="24.9" customHeight="1" outlineLevel="1" x14ac:dyDescent="0.3">
      <c r="B8898" s="44" t="str">
        <f>B8897</f>
        <v>ASIGNACIONES DIRECTAS (20% DEL SGR)</v>
      </c>
      <c r="C8898" s="43" t="s">
        <v>21</v>
      </c>
      <c r="D8898" s="43" t="s">
        <v>751</v>
      </c>
      <c r="E8898" s="43" t="s">
        <v>2076</v>
      </c>
      <c r="F8898" s="42" t="s">
        <v>2075</v>
      </c>
      <c r="G8898" s="18" t="s">
        <v>3</v>
      </c>
      <c r="H8898" s="32">
        <f>SUBTOTAL(9,H8895:H8897)</f>
        <v>13642624</v>
      </c>
      <c r="I8898" s="32">
        <f>SUBTOTAL(9,I8895:I8897)</f>
        <v>7065756.2400000002</v>
      </c>
      <c r="J8898" s="31">
        <f>SUBTOTAL(9,J8895:J8897)</f>
        <v>1.1249902872384874</v>
      </c>
      <c r="K8898" s="14">
        <f>SUBTOTAL(9,K8895:K8897)</f>
        <v>825121</v>
      </c>
      <c r="L8898" s="14">
        <f>SUBTOTAL(9,L8895:L8897)</f>
        <v>1217826.24</v>
      </c>
      <c r="M8898" s="80">
        <f>SUBTOTAL(9,M8895:M8897)</f>
        <v>1.4759365474881865</v>
      </c>
    </row>
    <row r="8899" spans="2:13" ht="24.9" customHeight="1" outlineLevel="2" x14ac:dyDescent="0.3">
      <c r="B8899" s="47" t="s">
        <v>2133</v>
      </c>
      <c r="C8899" s="46" t="s">
        <v>21</v>
      </c>
      <c r="D8899" s="46" t="s">
        <v>751</v>
      </c>
      <c r="E8899" s="46" t="s">
        <v>776</v>
      </c>
      <c r="F8899" s="45" t="s">
        <v>775</v>
      </c>
      <c r="G8899" s="26" t="s">
        <v>2137</v>
      </c>
      <c r="H8899" s="30">
        <v>5143933</v>
      </c>
      <c r="I8899" s="24"/>
      <c r="J8899" s="36">
        <f>IFERROR((H8899/I8899),0)</f>
        <v>0</v>
      </c>
      <c r="K8899" s="24"/>
      <c r="L8899" s="24"/>
      <c r="M8899" s="80"/>
    </row>
    <row r="8900" spans="2:13" ht="24.9" customHeight="1" outlineLevel="2" x14ac:dyDescent="0.3">
      <c r="B8900" s="47" t="s">
        <v>2133</v>
      </c>
      <c r="C8900" s="46" t="s">
        <v>21</v>
      </c>
      <c r="D8900" s="46" t="s">
        <v>751</v>
      </c>
      <c r="E8900" s="46" t="s">
        <v>776</v>
      </c>
      <c r="F8900" s="45" t="s">
        <v>775</v>
      </c>
      <c r="G8900" s="26" t="s">
        <v>2136</v>
      </c>
      <c r="H8900" s="30">
        <v>56820</v>
      </c>
      <c r="I8900" s="30">
        <v>56820</v>
      </c>
      <c r="J8900" s="36">
        <f>I8900/H8900</f>
        <v>1</v>
      </c>
      <c r="K8900" s="24"/>
      <c r="L8900" s="24"/>
      <c r="M8900" s="80"/>
    </row>
    <row r="8901" spans="2:13" ht="24.9" customHeight="1" outlineLevel="1" x14ac:dyDescent="0.3">
      <c r="B8901" s="44" t="str">
        <f>B8900</f>
        <v>ASIGNACIONES DIRECTAS (20% DEL SGR)</v>
      </c>
      <c r="C8901" s="43" t="s">
        <v>21</v>
      </c>
      <c r="D8901" s="43" t="s">
        <v>751</v>
      </c>
      <c r="E8901" s="43" t="s">
        <v>776</v>
      </c>
      <c r="F8901" s="42" t="s">
        <v>775</v>
      </c>
      <c r="G8901" s="18" t="s">
        <v>3</v>
      </c>
      <c r="H8901" s="32">
        <f>SUBTOTAL(9,H8899:H8900)</f>
        <v>5200753</v>
      </c>
      <c r="I8901" s="32">
        <f>SUBTOTAL(9,I8899:I8900)</f>
        <v>56820</v>
      </c>
      <c r="J8901" s="31">
        <f>SUBTOTAL(9,J8899:J8900)</f>
        <v>1</v>
      </c>
      <c r="K8901" s="14">
        <f>SUBTOTAL(9,K8899:K8900)</f>
        <v>0</v>
      </c>
      <c r="L8901" s="14">
        <f>SUBTOTAL(9,L8898:L8900)</f>
        <v>0</v>
      </c>
      <c r="M8901" s="80">
        <f>SUBTOTAL(9,M8899:M8900)</f>
        <v>0</v>
      </c>
    </row>
    <row r="8902" spans="2:13" ht="24.9" customHeight="1" outlineLevel="2" x14ac:dyDescent="0.3">
      <c r="B8902" s="47" t="s">
        <v>2133</v>
      </c>
      <c r="C8902" s="46" t="s">
        <v>21</v>
      </c>
      <c r="D8902" s="46" t="s">
        <v>751</v>
      </c>
      <c r="E8902" s="46" t="s">
        <v>2074</v>
      </c>
      <c r="F8902" s="45" t="s">
        <v>2073</v>
      </c>
      <c r="G8902" s="26" t="s">
        <v>0</v>
      </c>
      <c r="H8902" s="30">
        <v>891979</v>
      </c>
      <c r="I8902" s="30">
        <v>0</v>
      </c>
      <c r="J8902" s="36">
        <f>I8902/H8902</f>
        <v>0</v>
      </c>
      <c r="K8902" s="30">
        <v>71983</v>
      </c>
      <c r="L8902" s="30">
        <f>I8902</f>
        <v>0</v>
      </c>
      <c r="M8902" s="80">
        <f>L8902/K8902</f>
        <v>0</v>
      </c>
    </row>
    <row r="8903" spans="2:13" ht="24.9" customHeight="1" outlineLevel="2" x14ac:dyDescent="0.3">
      <c r="B8903" s="47" t="s">
        <v>2133</v>
      </c>
      <c r="C8903" s="46" t="s">
        <v>21</v>
      </c>
      <c r="D8903" s="46" t="s">
        <v>751</v>
      </c>
      <c r="E8903" s="46" t="s">
        <v>2074</v>
      </c>
      <c r="F8903" s="45" t="s">
        <v>2073</v>
      </c>
      <c r="G8903" s="26" t="s">
        <v>7</v>
      </c>
      <c r="H8903" s="30">
        <v>-178396</v>
      </c>
      <c r="I8903" s="24"/>
      <c r="J8903" s="36"/>
      <c r="K8903" s="24"/>
      <c r="L8903" s="24"/>
      <c r="M8903" s="80" t="str">
        <f>IFERROR((Base_actualizacion!$L8899/Base_actualizacion!$K8899)," " )</f>
        <v xml:space="preserve"> </v>
      </c>
    </row>
    <row r="8904" spans="2:13" ht="24.9" customHeight="1" outlineLevel="2" x14ac:dyDescent="0.3">
      <c r="B8904" s="47" t="s">
        <v>2133</v>
      </c>
      <c r="C8904" s="46" t="s">
        <v>21</v>
      </c>
      <c r="D8904" s="46" t="s">
        <v>751</v>
      </c>
      <c r="E8904" s="46" t="s">
        <v>2074</v>
      </c>
      <c r="F8904" s="45" t="s">
        <v>2073</v>
      </c>
      <c r="G8904" s="26" t="s">
        <v>2136</v>
      </c>
      <c r="H8904" s="30">
        <v>2014177</v>
      </c>
      <c r="I8904" s="30">
        <v>2014177</v>
      </c>
      <c r="J8904" s="36">
        <f>I8904/H8904</f>
        <v>1</v>
      </c>
      <c r="K8904" s="24"/>
      <c r="L8904" s="24"/>
      <c r="M8904" s="80"/>
    </row>
    <row r="8905" spans="2:13" ht="24.9" customHeight="1" outlineLevel="1" x14ac:dyDescent="0.3">
      <c r="B8905" s="44" t="str">
        <f>B8904</f>
        <v>ASIGNACIONES DIRECTAS (20% DEL SGR)</v>
      </c>
      <c r="C8905" s="43" t="s">
        <v>21</v>
      </c>
      <c r="D8905" s="43" t="s">
        <v>751</v>
      </c>
      <c r="E8905" s="43" t="s">
        <v>2074</v>
      </c>
      <c r="F8905" s="42" t="s">
        <v>2073</v>
      </c>
      <c r="G8905" s="18" t="s">
        <v>3</v>
      </c>
      <c r="H8905" s="32">
        <f>SUBTOTAL(9,H8902:H8904)</f>
        <v>2727760</v>
      </c>
      <c r="I8905" s="32">
        <f>SUBTOTAL(9,I8902:I8904)</f>
        <v>2014177</v>
      </c>
      <c r="J8905" s="31">
        <f>SUBTOTAL(9,J8902:J8904)</f>
        <v>1</v>
      </c>
      <c r="K8905" s="14">
        <f>SUBTOTAL(9,K8902:K8904)</f>
        <v>71983</v>
      </c>
      <c r="L8905" s="14">
        <f>SUBTOTAL(9,L8902:L8904)</f>
        <v>0</v>
      </c>
      <c r="M8905" s="80">
        <f>SUBTOTAL(9,M8902:M8904)</f>
        <v>0</v>
      </c>
    </row>
    <row r="8906" spans="2:13" ht="24.9" customHeight="1" outlineLevel="2" x14ac:dyDescent="0.3">
      <c r="B8906" s="47" t="s">
        <v>2133</v>
      </c>
      <c r="C8906" s="46" t="s">
        <v>21</v>
      </c>
      <c r="D8906" s="46" t="s">
        <v>751</v>
      </c>
      <c r="E8906" s="46" t="s">
        <v>774</v>
      </c>
      <c r="F8906" s="45" t="s">
        <v>773</v>
      </c>
      <c r="G8906" s="26" t="s">
        <v>0</v>
      </c>
      <c r="H8906" s="30">
        <v>5662237</v>
      </c>
      <c r="I8906" s="30">
        <v>0</v>
      </c>
      <c r="J8906" s="36">
        <f>I8906/H8906</f>
        <v>0</v>
      </c>
      <c r="K8906" s="30">
        <v>507884</v>
      </c>
      <c r="L8906" s="30">
        <f>I8906</f>
        <v>0</v>
      </c>
      <c r="M8906" s="80">
        <f>L8906/K8906</f>
        <v>0</v>
      </c>
    </row>
    <row r="8907" spans="2:13" ht="24.9" customHeight="1" outlineLevel="2" x14ac:dyDescent="0.3">
      <c r="B8907" s="47" t="s">
        <v>2133</v>
      </c>
      <c r="C8907" s="46" t="s">
        <v>21</v>
      </c>
      <c r="D8907" s="46" t="s">
        <v>751</v>
      </c>
      <c r="E8907" s="46" t="s">
        <v>774</v>
      </c>
      <c r="F8907" s="45" t="s">
        <v>773</v>
      </c>
      <c r="G8907" s="26" t="s">
        <v>7</v>
      </c>
      <c r="H8907" s="30">
        <v>-1132447</v>
      </c>
      <c r="I8907" s="24"/>
      <c r="J8907" s="36"/>
      <c r="K8907" s="24"/>
      <c r="L8907" s="24"/>
      <c r="M8907" s="80" t="str">
        <f>IFERROR((Base_actualizacion!$L8903/Base_actualizacion!$K8903)," " )</f>
        <v xml:space="preserve"> </v>
      </c>
    </row>
    <row r="8908" spans="2:13" ht="24.9" customHeight="1" outlineLevel="2" x14ac:dyDescent="0.3">
      <c r="B8908" s="47" t="s">
        <v>2133</v>
      </c>
      <c r="C8908" s="46" t="s">
        <v>21</v>
      </c>
      <c r="D8908" s="46" t="s">
        <v>751</v>
      </c>
      <c r="E8908" s="46" t="s">
        <v>774</v>
      </c>
      <c r="F8908" s="45" t="s">
        <v>773</v>
      </c>
      <c r="G8908" s="26" t="s">
        <v>2137</v>
      </c>
      <c r="H8908" s="30">
        <v>313585</v>
      </c>
      <c r="I8908" s="24"/>
      <c r="J8908" s="36">
        <f>IFERROR((H8908/I8908),0)</f>
        <v>0</v>
      </c>
      <c r="K8908" s="24"/>
      <c r="L8908" s="24"/>
      <c r="M8908" s="80"/>
    </row>
    <row r="8909" spans="2:13" ht="24.9" customHeight="1" outlineLevel="2" x14ac:dyDescent="0.3">
      <c r="B8909" s="47" t="s">
        <v>2133</v>
      </c>
      <c r="C8909" s="46" t="s">
        <v>21</v>
      </c>
      <c r="D8909" s="46" t="s">
        <v>751</v>
      </c>
      <c r="E8909" s="46" t="s">
        <v>774</v>
      </c>
      <c r="F8909" s="45" t="s">
        <v>773</v>
      </c>
      <c r="G8909" s="26" t="s">
        <v>2136</v>
      </c>
      <c r="H8909" s="30">
        <v>2591622</v>
      </c>
      <c r="I8909" s="30">
        <v>2591622</v>
      </c>
      <c r="J8909" s="36">
        <f>I8909/H8909</f>
        <v>1</v>
      </c>
      <c r="K8909" s="24"/>
      <c r="L8909" s="24"/>
      <c r="M8909" s="80"/>
    </row>
    <row r="8910" spans="2:13" ht="24.9" customHeight="1" outlineLevel="1" x14ac:dyDescent="0.3">
      <c r="B8910" s="44" t="str">
        <f>B8909</f>
        <v>ASIGNACIONES DIRECTAS (20% DEL SGR)</v>
      </c>
      <c r="C8910" s="43" t="s">
        <v>21</v>
      </c>
      <c r="D8910" s="43" t="s">
        <v>751</v>
      </c>
      <c r="E8910" s="43" t="s">
        <v>774</v>
      </c>
      <c r="F8910" s="42" t="s">
        <v>773</v>
      </c>
      <c r="G8910" s="18" t="s">
        <v>3</v>
      </c>
      <c r="H8910" s="32">
        <f>SUBTOTAL(9,H8906:H8909)</f>
        <v>7434997</v>
      </c>
      <c r="I8910" s="32">
        <f>SUBTOTAL(9,I8906:I8909)</f>
        <v>2591622</v>
      </c>
      <c r="J8910" s="31">
        <f>SUBTOTAL(9,J8906:J8909)</f>
        <v>1</v>
      </c>
      <c r="K8910" s="14">
        <f>SUBTOTAL(9,K8906:K8909)</f>
        <v>507884</v>
      </c>
      <c r="L8910" s="14">
        <f>SUBTOTAL(9,L8907:L8909)</f>
        <v>0</v>
      </c>
      <c r="M8910" s="80">
        <f>SUBTOTAL(9,M8906:M8909)</f>
        <v>0</v>
      </c>
    </row>
    <row r="8911" spans="2:13" ht="24.9" customHeight="1" outlineLevel="2" x14ac:dyDescent="0.3">
      <c r="B8911" s="47" t="s">
        <v>2133</v>
      </c>
      <c r="C8911" s="46" t="s">
        <v>21</v>
      </c>
      <c r="D8911" s="46" t="s">
        <v>751</v>
      </c>
      <c r="E8911" s="46" t="s">
        <v>772</v>
      </c>
      <c r="F8911" s="45" t="s">
        <v>771</v>
      </c>
      <c r="G8911" s="26" t="s">
        <v>0</v>
      </c>
      <c r="H8911" s="30">
        <v>4705377</v>
      </c>
      <c r="I8911" s="30">
        <v>0</v>
      </c>
      <c r="J8911" s="36">
        <f>I8911/H8911</f>
        <v>0</v>
      </c>
      <c r="K8911" s="30">
        <v>412340</v>
      </c>
      <c r="L8911" s="30">
        <f>I8911</f>
        <v>0</v>
      </c>
      <c r="M8911" s="80">
        <f>L8911/K8911</f>
        <v>0</v>
      </c>
    </row>
    <row r="8912" spans="2:13" ht="24.9" customHeight="1" outlineLevel="2" x14ac:dyDescent="0.3">
      <c r="B8912" s="47" t="s">
        <v>2133</v>
      </c>
      <c r="C8912" s="46" t="s">
        <v>21</v>
      </c>
      <c r="D8912" s="46" t="s">
        <v>751</v>
      </c>
      <c r="E8912" s="46" t="s">
        <v>772</v>
      </c>
      <c r="F8912" s="45" t="s">
        <v>771</v>
      </c>
      <c r="G8912" s="26" t="s">
        <v>7</v>
      </c>
      <c r="H8912" s="30">
        <v>-941075</v>
      </c>
      <c r="I8912" s="24"/>
      <c r="J8912" s="36"/>
      <c r="K8912" s="24"/>
      <c r="L8912" s="24"/>
      <c r="M8912" s="80" t="str">
        <f>IFERROR((Base_actualizacion!$L8908/Base_actualizacion!$K8908)," " )</f>
        <v xml:space="preserve"> </v>
      </c>
    </row>
    <row r="8913" spans="2:13" ht="24.9" customHeight="1" outlineLevel="2" x14ac:dyDescent="0.3">
      <c r="B8913" s="47" t="s">
        <v>2133</v>
      </c>
      <c r="C8913" s="46" t="s">
        <v>21</v>
      </c>
      <c r="D8913" s="46" t="s">
        <v>751</v>
      </c>
      <c r="E8913" s="46" t="s">
        <v>772</v>
      </c>
      <c r="F8913" s="45" t="s">
        <v>771</v>
      </c>
      <c r="G8913" s="26" t="s">
        <v>2137</v>
      </c>
      <c r="H8913" s="30">
        <v>3436564</v>
      </c>
      <c r="I8913" s="24"/>
      <c r="J8913" s="36">
        <f>IFERROR((H8913/I8913),0)</f>
        <v>0</v>
      </c>
      <c r="K8913" s="24"/>
      <c r="L8913" s="24"/>
      <c r="M8913" s="80"/>
    </row>
    <row r="8914" spans="2:13" ht="24.9" customHeight="1" outlineLevel="2" x14ac:dyDescent="0.3">
      <c r="B8914" s="47" t="s">
        <v>2133</v>
      </c>
      <c r="C8914" s="46" t="s">
        <v>21</v>
      </c>
      <c r="D8914" s="46" t="s">
        <v>751</v>
      </c>
      <c r="E8914" s="46" t="s">
        <v>772</v>
      </c>
      <c r="F8914" s="45" t="s">
        <v>771</v>
      </c>
      <c r="G8914" s="26" t="s">
        <v>2136</v>
      </c>
      <c r="H8914" s="30">
        <v>1109850</v>
      </c>
      <c r="I8914" s="30">
        <v>1109850</v>
      </c>
      <c r="J8914" s="36">
        <f>I8914/H8914</f>
        <v>1</v>
      </c>
      <c r="K8914" s="24"/>
      <c r="L8914" s="24"/>
      <c r="M8914" s="80"/>
    </row>
    <row r="8915" spans="2:13" ht="24.9" customHeight="1" outlineLevel="1" x14ac:dyDescent="0.3">
      <c r="B8915" s="44" t="str">
        <f>B8914</f>
        <v>ASIGNACIONES DIRECTAS (20% DEL SGR)</v>
      </c>
      <c r="C8915" s="43" t="s">
        <v>21</v>
      </c>
      <c r="D8915" s="43" t="s">
        <v>751</v>
      </c>
      <c r="E8915" s="43" t="s">
        <v>772</v>
      </c>
      <c r="F8915" s="42" t="s">
        <v>771</v>
      </c>
      <c r="G8915" s="18" t="s">
        <v>3</v>
      </c>
      <c r="H8915" s="32">
        <f>SUBTOTAL(9,H8911:H8914)</f>
        <v>8310716</v>
      </c>
      <c r="I8915" s="32">
        <f>SUBTOTAL(9,I8911:I8914)</f>
        <v>1109850</v>
      </c>
      <c r="J8915" s="31">
        <f>SUBTOTAL(9,J8911:J8914)</f>
        <v>1</v>
      </c>
      <c r="K8915" s="14">
        <f>SUBTOTAL(9,K8911:K8914)</f>
        <v>412340</v>
      </c>
      <c r="L8915" s="14">
        <f>SUBTOTAL(9,L8912:L8914)</f>
        <v>0</v>
      </c>
      <c r="M8915" s="80">
        <f>SUBTOTAL(9,M8911:M8914)</f>
        <v>0</v>
      </c>
    </row>
    <row r="8916" spans="2:13" ht="24.9" customHeight="1" outlineLevel="2" x14ac:dyDescent="0.3">
      <c r="B8916" s="47" t="s">
        <v>2133</v>
      </c>
      <c r="C8916" s="46" t="s">
        <v>21</v>
      </c>
      <c r="D8916" s="46" t="s">
        <v>751</v>
      </c>
      <c r="E8916" s="46" t="s">
        <v>770</v>
      </c>
      <c r="F8916" s="45" t="s">
        <v>769</v>
      </c>
      <c r="G8916" s="26" t="s">
        <v>0</v>
      </c>
      <c r="H8916" s="30">
        <v>11558682</v>
      </c>
      <c r="I8916" s="30">
        <v>0</v>
      </c>
      <c r="J8916" s="36">
        <f>I8916/H8916</f>
        <v>0</v>
      </c>
      <c r="K8916" s="30">
        <v>993468</v>
      </c>
      <c r="L8916" s="30">
        <f>I8916</f>
        <v>0</v>
      </c>
      <c r="M8916" s="80">
        <f>L8916/K8916</f>
        <v>0</v>
      </c>
    </row>
    <row r="8917" spans="2:13" ht="24.9" customHeight="1" outlineLevel="2" x14ac:dyDescent="0.3">
      <c r="B8917" s="47" t="s">
        <v>2133</v>
      </c>
      <c r="C8917" s="46" t="s">
        <v>21</v>
      </c>
      <c r="D8917" s="46" t="s">
        <v>751</v>
      </c>
      <c r="E8917" s="46" t="s">
        <v>770</v>
      </c>
      <c r="F8917" s="45" t="s">
        <v>769</v>
      </c>
      <c r="G8917" s="26" t="s">
        <v>7</v>
      </c>
      <c r="H8917" s="30">
        <v>-2311736</v>
      </c>
      <c r="I8917" s="24"/>
      <c r="J8917" s="36"/>
      <c r="K8917" s="24"/>
      <c r="L8917" s="24"/>
      <c r="M8917" s="80" t="str">
        <f>IFERROR((Base_actualizacion!$L8913/Base_actualizacion!$K8913)," " )</f>
        <v xml:space="preserve"> </v>
      </c>
    </row>
    <row r="8918" spans="2:13" ht="24.9" customHeight="1" outlineLevel="2" x14ac:dyDescent="0.3">
      <c r="B8918" s="47" t="s">
        <v>2133</v>
      </c>
      <c r="C8918" s="46" t="s">
        <v>21</v>
      </c>
      <c r="D8918" s="46" t="s">
        <v>751</v>
      </c>
      <c r="E8918" s="46" t="s">
        <v>770</v>
      </c>
      <c r="F8918" s="45" t="s">
        <v>769</v>
      </c>
      <c r="G8918" s="26" t="s">
        <v>2136</v>
      </c>
      <c r="H8918" s="30">
        <v>3248602</v>
      </c>
      <c r="I8918" s="30">
        <v>3248602</v>
      </c>
      <c r="J8918" s="36">
        <f>I8918/H8918</f>
        <v>1</v>
      </c>
      <c r="K8918" s="24"/>
      <c r="L8918" s="24"/>
      <c r="M8918" s="80"/>
    </row>
    <row r="8919" spans="2:13" ht="24.9" customHeight="1" outlineLevel="1" x14ac:dyDescent="0.3">
      <c r="B8919" s="44" t="str">
        <f>B8918</f>
        <v>ASIGNACIONES DIRECTAS (20% DEL SGR)</v>
      </c>
      <c r="C8919" s="43" t="s">
        <v>21</v>
      </c>
      <c r="D8919" s="43" t="s">
        <v>751</v>
      </c>
      <c r="E8919" s="43" t="s">
        <v>770</v>
      </c>
      <c r="F8919" s="42" t="s">
        <v>769</v>
      </c>
      <c r="G8919" s="18" t="s">
        <v>3</v>
      </c>
      <c r="H8919" s="32">
        <f>SUBTOTAL(9,H8916:H8918)</f>
        <v>12495548</v>
      </c>
      <c r="I8919" s="32">
        <f>SUBTOTAL(9,I8916:I8918)</f>
        <v>3248602</v>
      </c>
      <c r="J8919" s="31">
        <f>SUBTOTAL(9,J8916:J8918)</f>
        <v>1</v>
      </c>
      <c r="K8919" s="14">
        <f>SUBTOTAL(9,K8916:K8918)</f>
        <v>993468</v>
      </c>
      <c r="L8919" s="14">
        <f>SUBTOTAL(9,L8916:L8918)</f>
        <v>0</v>
      </c>
      <c r="M8919" s="80">
        <f>SUBTOTAL(9,M8916:M8918)</f>
        <v>0</v>
      </c>
    </row>
    <row r="8920" spans="2:13" ht="24.9" customHeight="1" outlineLevel="2" x14ac:dyDescent="0.3">
      <c r="B8920" s="47" t="s">
        <v>2133</v>
      </c>
      <c r="C8920" s="46" t="s">
        <v>21</v>
      </c>
      <c r="D8920" s="46" t="s">
        <v>751</v>
      </c>
      <c r="E8920" s="46" t="s">
        <v>768</v>
      </c>
      <c r="F8920" s="45" t="s">
        <v>767</v>
      </c>
      <c r="G8920" s="26" t="s">
        <v>0</v>
      </c>
      <c r="H8920" s="30">
        <v>8802851757</v>
      </c>
      <c r="I8920" s="30">
        <v>975536727.8599999</v>
      </c>
      <c r="J8920" s="36">
        <f>I8920/H8920</f>
        <v>0.11082053348044356</v>
      </c>
      <c r="K8920" s="30">
        <v>701200737.39999998</v>
      </c>
      <c r="L8920" s="30">
        <f>I8920</f>
        <v>975536727.8599999</v>
      </c>
      <c r="M8920" s="80">
        <f>L8920/K8920</f>
        <v>1.3912374528829181</v>
      </c>
    </row>
    <row r="8921" spans="2:13" ht="24.9" customHeight="1" outlineLevel="2" x14ac:dyDescent="0.3">
      <c r="B8921" s="47" t="s">
        <v>2133</v>
      </c>
      <c r="C8921" s="46" t="s">
        <v>21</v>
      </c>
      <c r="D8921" s="46" t="s">
        <v>751</v>
      </c>
      <c r="E8921" s="46" t="s">
        <v>768</v>
      </c>
      <c r="F8921" s="45" t="s">
        <v>767</v>
      </c>
      <c r="G8921" s="26" t="s">
        <v>7</v>
      </c>
      <c r="H8921" s="30">
        <v>-1760570351</v>
      </c>
      <c r="I8921" s="24"/>
      <c r="J8921" s="36"/>
      <c r="K8921" s="24"/>
      <c r="L8921" s="24"/>
      <c r="M8921" s="80" t="str">
        <f>IFERROR((Base_actualizacion!$L8917/Base_actualizacion!$K8917)," " )</f>
        <v xml:space="preserve"> </v>
      </c>
    </row>
    <row r="8922" spans="2:13" ht="24.9" customHeight="1" outlineLevel="2" x14ac:dyDescent="0.3">
      <c r="B8922" s="47" t="s">
        <v>2133</v>
      </c>
      <c r="C8922" s="46" t="s">
        <v>21</v>
      </c>
      <c r="D8922" s="46" t="s">
        <v>751</v>
      </c>
      <c r="E8922" s="46" t="s">
        <v>768</v>
      </c>
      <c r="F8922" s="45" t="s">
        <v>767</v>
      </c>
      <c r="G8922" s="26" t="s">
        <v>2136</v>
      </c>
      <c r="H8922" s="30">
        <v>1476217107</v>
      </c>
      <c r="I8922" s="30">
        <v>1476217107</v>
      </c>
      <c r="J8922" s="36">
        <f>I8922/H8922</f>
        <v>1</v>
      </c>
      <c r="K8922" s="24"/>
      <c r="L8922" s="24"/>
      <c r="M8922" s="80"/>
    </row>
    <row r="8923" spans="2:13" ht="24.9" customHeight="1" outlineLevel="1" x14ac:dyDescent="0.3">
      <c r="B8923" s="44" t="str">
        <f>B8922</f>
        <v>ASIGNACIONES DIRECTAS (20% DEL SGR)</v>
      </c>
      <c r="C8923" s="43" t="s">
        <v>21</v>
      </c>
      <c r="D8923" s="43" t="s">
        <v>751</v>
      </c>
      <c r="E8923" s="43" t="s">
        <v>768</v>
      </c>
      <c r="F8923" s="42" t="s">
        <v>767</v>
      </c>
      <c r="G8923" s="18" t="s">
        <v>3</v>
      </c>
      <c r="H8923" s="32">
        <f>SUBTOTAL(9,H8920:H8922)</f>
        <v>8518498513</v>
      </c>
      <c r="I8923" s="32">
        <f>SUBTOTAL(9,I8920:I8922)</f>
        <v>2451753834.8599997</v>
      </c>
      <c r="J8923" s="31">
        <f>SUBTOTAL(9,J8920:J8922)</f>
        <v>1.1108205334804435</v>
      </c>
      <c r="K8923" s="14">
        <f>SUBTOTAL(9,K8920:K8922)</f>
        <v>701200737.39999998</v>
      </c>
      <c r="L8923" s="14">
        <f>SUBTOTAL(9,L8920:L8922)</f>
        <v>975536727.8599999</v>
      </c>
      <c r="M8923" s="80">
        <f>SUBTOTAL(9,M8920:M8922)</f>
        <v>1.3912374528829181</v>
      </c>
    </row>
    <row r="8924" spans="2:13" ht="24.9" customHeight="1" outlineLevel="2" x14ac:dyDescent="0.3">
      <c r="B8924" s="47" t="s">
        <v>2133</v>
      </c>
      <c r="C8924" s="46" t="s">
        <v>21</v>
      </c>
      <c r="D8924" s="46" t="s">
        <v>751</v>
      </c>
      <c r="E8924" s="46" t="s">
        <v>2187</v>
      </c>
      <c r="F8924" s="45" t="s">
        <v>2186</v>
      </c>
      <c r="G8924" s="26" t="s">
        <v>2136</v>
      </c>
      <c r="H8924" s="30">
        <v>192422</v>
      </c>
      <c r="I8924" s="30">
        <v>192422</v>
      </c>
      <c r="J8924" s="36">
        <f>I8924/H8924</f>
        <v>1</v>
      </c>
      <c r="K8924" s="24"/>
      <c r="L8924" s="24"/>
      <c r="M8924" s="80"/>
    </row>
    <row r="8925" spans="2:13" ht="24.9" customHeight="1" outlineLevel="1" x14ac:dyDescent="0.3">
      <c r="B8925" s="44" t="str">
        <f>B8924</f>
        <v>ASIGNACIONES DIRECTAS (20% DEL SGR)</v>
      </c>
      <c r="C8925" s="43" t="s">
        <v>21</v>
      </c>
      <c r="D8925" s="43" t="s">
        <v>751</v>
      </c>
      <c r="E8925" s="43" t="s">
        <v>2187</v>
      </c>
      <c r="F8925" s="42" t="s">
        <v>2186</v>
      </c>
      <c r="G8925" s="18" t="s">
        <v>3</v>
      </c>
      <c r="H8925" s="32">
        <f>SUBTOTAL(9,H8924:H8924)</f>
        <v>192422</v>
      </c>
      <c r="I8925" s="32">
        <f>SUBTOTAL(9,I8924:I8924)</f>
        <v>192422</v>
      </c>
      <c r="J8925" s="31">
        <f>SUBTOTAL(9,J8924:J8924)</f>
        <v>1</v>
      </c>
      <c r="K8925" s="14">
        <f>SUBTOTAL(9,K8924:K8924)</f>
        <v>0</v>
      </c>
      <c r="L8925" s="14">
        <f>SUBTOTAL(9,L8922:L8924)</f>
        <v>0</v>
      </c>
      <c r="M8925" s="80">
        <f>SUBTOTAL(9,M8924:M8924)</f>
        <v>0</v>
      </c>
    </row>
    <row r="8926" spans="2:13" ht="24.9" customHeight="1" outlineLevel="2" x14ac:dyDescent="0.3">
      <c r="B8926" s="47" t="s">
        <v>2133</v>
      </c>
      <c r="C8926" s="46" t="s">
        <v>21</v>
      </c>
      <c r="D8926" s="46" t="s">
        <v>751</v>
      </c>
      <c r="E8926" s="46" t="s">
        <v>2185</v>
      </c>
      <c r="F8926" s="45" t="s">
        <v>2184</v>
      </c>
      <c r="G8926" s="26" t="s">
        <v>2136</v>
      </c>
      <c r="H8926" s="30">
        <v>2022558</v>
      </c>
      <c r="I8926" s="30">
        <v>2022558</v>
      </c>
      <c r="J8926" s="36">
        <f>I8926/H8926</f>
        <v>1</v>
      </c>
      <c r="K8926" s="24"/>
      <c r="L8926" s="24"/>
      <c r="M8926" s="80"/>
    </row>
    <row r="8927" spans="2:13" ht="24.9" customHeight="1" outlineLevel="1" x14ac:dyDescent="0.3">
      <c r="B8927" s="44" t="str">
        <f>B8926</f>
        <v>ASIGNACIONES DIRECTAS (20% DEL SGR)</v>
      </c>
      <c r="C8927" s="43" t="s">
        <v>21</v>
      </c>
      <c r="D8927" s="43" t="s">
        <v>751</v>
      </c>
      <c r="E8927" s="43" t="s">
        <v>2185</v>
      </c>
      <c r="F8927" s="42" t="s">
        <v>2184</v>
      </c>
      <c r="G8927" s="18" t="s">
        <v>3</v>
      </c>
      <c r="H8927" s="32">
        <f>SUBTOTAL(9,H8926:H8926)</f>
        <v>2022558</v>
      </c>
      <c r="I8927" s="32">
        <f>SUBTOTAL(9,I8926:I8926)</f>
        <v>2022558</v>
      </c>
      <c r="J8927" s="31">
        <f>SUBTOTAL(9,J8926:J8926)</f>
        <v>1</v>
      </c>
      <c r="K8927" s="14">
        <f>SUBTOTAL(9,K8926:K8926)</f>
        <v>0</v>
      </c>
      <c r="L8927" s="14">
        <f>SUBTOTAL(9,L8924:L8926)</f>
        <v>0</v>
      </c>
      <c r="M8927" s="80">
        <f>SUBTOTAL(9,M8926:M8926)</f>
        <v>0</v>
      </c>
    </row>
    <row r="8928" spans="2:13" ht="24.9" customHeight="1" outlineLevel="2" x14ac:dyDescent="0.3">
      <c r="B8928" s="47" t="s">
        <v>2133</v>
      </c>
      <c r="C8928" s="46" t="s">
        <v>21</v>
      </c>
      <c r="D8928" s="46" t="s">
        <v>751</v>
      </c>
      <c r="E8928" s="46" t="s">
        <v>766</v>
      </c>
      <c r="F8928" s="45" t="s">
        <v>765</v>
      </c>
      <c r="G8928" s="26" t="s">
        <v>2136</v>
      </c>
      <c r="H8928" s="30">
        <v>7718409</v>
      </c>
      <c r="I8928" s="30">
        <v>7718409</v>
      </c>
      <c r="J8928" s="36">
        <f>I8928/H8928</f>
        <v>1</v>
      </c>
      <c r="K8928" s="24"/>
      <c r="L8928" s="24"/>
      <c r="M8928" s="80"/>
    </row>
    <row r="8929" spans="2:13" ht="24.9" customHeight="1" outlineLevel="1" x14ac:dyDescent="0.3">
      <c r="B8929" s="44" t="str">
        <f>B8928</f>
        <v>ASIGNACIONES DIRECTAS (20% DEL SGR)</v>
      </c>
      <c r="C8929" s="43" t="s">
        <v>21</v>
      </c>
      <c r="D8929" s="43" t="s">
        <v>751</v>
      </c>
      <c r="E8929" s="43" t="s">
        <v>766</v>
      </c>
      <c r="F8929" s="42" t="s">
        <v>765</v>
      </c>
      <c r="G8929" s="18" t="s">
        <v>3</v>
      </c>
      <c r="H8929" s="32">
        <f>SUBTOTAL(9,H8928:H8928)</f>
        <v>7718409</v>
      </c>
      <c r="I8929" s="32">
        <f>SUBTOTAL(9,I8928:I8928)</f>
        <v>7718409</v>
      </c>
      <c r="J8929" s="31">
        <f>SUBTOTAL(9,J8928:J8928)</f>
        <v>1</v>
      </c>
      <c r="K8929" s="14">
        <f>SUBTOTAL(9,K8928:K8928)</f>
        <v>0</v>
      </c>
      <c r="L8929" s="14">
        <f>SUBTOTAL(9,L8926:L8928)</f>
        <v>0</v>
      </c>
      <c r="M8929" s="80">
        <f>SUBTOTAL(9,M8928:M8928)</f>
        <v>0</v>
      </c>
    </row>
    <row r="8930" spans="2:13" ht="24.9" customHeight="1" outlineLevel="2" x14ac:dyDescent="0.3">
      <c r="B8930" s="47" t="s">
        <v>2133</v>
      </c>
      <c r="C8930" s="46" t="s">
        <v>21</v>
      </c>
      <c r="D8930" s="46" t="s">
        <v>751</v>
      </c>
      <c r="E8930" s="46" t="s">
        <v>764</v>
      </c>
      <c r="F8930" s="45" t="s">
        <v>763</v>
      </c>
      <c r="G8930" s="26" t="s">
        <v>0</v>
      </c>
      <c r="H8930" s="30">
        <v>3980878</v>
      </c>
      <c r="I8930" s="30">
        <v>1414625.4</v>
      </c>
      <c r="J8930" s="36">
        <f>I8930/H8930</f>
        <v>0.3553551251759034</v>
      </c>
      <c r="K8930" s="30">
        <v>361985</v>
      </c>
      <c r="L8930" s="30">
        <f>I8930</f>
        <v>1414625.4</v>
      </c>
      <c r="M8930" s="80">
        <f>L8930/K8930</f>
        <v>3.9079669047059959</v>
      </c>
    </row>
    <row r="8931" spans="2:13" ht="24.9" customHeight="1" outlineLevel="2" x14ac:dyDescent="0.3">
      <c r="B8931" s="47" t="s">
        <v>2133</v>
      </c>
      <c r="C8931" s="46" t="s">
        <v>21</v>
      </c>
      <c r="D8931" s="46" t="s">
        <v>751</v>
      </c>
      <c r="E8931" s="46" t="s">
        <v>764</v>
      </c>
      <c r="F8931" s="45" t="s">
        <v>763</v>
      </c>
      <c r="G8931" s="26" t="s">
        <v>7</v>
      </c>
      <c r="H8931" s="30">
        <v>-796176</v>
      </c>
      <c r="I8931" s="24"/>
      <c r="J8931" s="36"/>
      <c r="K8931" s="24"/>
      <c r="L8931" s="24"/>
      <c r="M8931" s="80" t="str">
        <f>IFERROR((Base_actualizacion!$L8926/Base_actualizacion!$K8926)," " )</f>
        <v xml:space="preserve"> </v>
      </c>
    </row>
    <row r="8932" spans="2:13" ht="24.9" customHeight="1" outlineLevel="2" x14ac:dyDescent="0.3">
      <c r="B8932" s="47" t="s">
        <v>2133</v>
      </c>
      <c r="C8932" s="46" t="s">
        <v>21</v>
      </c>
      <c r="D8932" s="46" t="s">
        <v>751</v>
      </c>
      <c r="E8932" s="46" t="s">
        <v>764</v>
      </c>
      <c r="F8932" s="45" t="s">
        <v>763</v>
      </c>
      <c r="G8932" s="26" t="s">
        <v>2136</v>
      </c>
      <c r="H8932" s="30">
        <v>17910</v>
      </c>
      <c r="I8932" s="30">
        <v>17910</v>
      </c>
      <c r="J8932" s="36">
        <f>I8932/H8932</f>
        <v>1</v>
      </c>
      <c r="K8932" s="24"/>
      <c r="L8932" s="24"/>
      <c r="M8932" s="80"/>
    </row>
    <row r="8933" spans="2:13" ht="24.9" customHeight="1" outlineLevel="1" x14ac:dyDescent="0.3">
      <c r="B8933" s="44" t="str">
        <f>B8932</f>
        <v>ASIGNACIONES DIRECTAS (20% DEL SGR)</v>
      </c>
      <c r="C8933" s="43" t="s">
        <v>21</v>
      </c>
      <c r="D8933" s="43" t="s">
        <v>751</v>
      </c>
      <c r="E8933" s="43" t="s">
        <v>764</v>
      </c>
      <c r="F8933" s="42" t="s">
        <v>763</v>
      </c>
      <c r="G8933" s="18" t="s">
        <v>3</v>
      </c>
      <c r="H8933" s="32">
        <f>SUBTOTAL(9,H8930:H8932)</f>
        <v>3202612</v>
      </c>
      <c r="I8933" s="32">
        <f>SUBTOTAL(9,I8930:I8932)</f>
        <v>1432535.4</v>
      </c>
      <c r="J8933" s="31">
        <f>SUBTOTAL(9,J8930:J8932)</f>
        <v>1.3553551251759033</v>
      </c>
      <c r="K8933" s="14">
        <f>SUBTOTAL(9,K8930:K8932)</f>
        <v>361985</v>
      </c>
      <c r="L8933" s="14">
        <f>SUBTOTAL(9,L8930:L8932)</f>
        <v>1414625.4</v>
      </c>
      <c r="M8933" s="80">
        <f>SUBTOTAL(9,M8930:M8932)</f>
        <v>3.9079669047059959</v>
      </c>
    </row>
    <row r="8934" spans="2:13" ht="24.9" customHeight="1" outlineLevel="2" x14ac:dyDescent="0.3">
      <c r="B8934" s="47" t="s">
        <v>2133</v>
      </c>
      <c r="C8934" s="46" t="s">
        <v>21</v>
      </c>
      <c r="D8934" s="46" t="s">
        <v>751</v>
      </c>
      <c r="E8934" s="46" t="s">
        <v>2072</v>
      </c>
      <c r="F8934" s="45" t="s">
        <v>2071</v>
      </c>
      <c r="G8934" s="26" t="s">
        <v>0</v>
      </c>
      <c r="H8934" s="30">
        <v>140318164171</v>
      </c>
      <c r="I8934" s="30">
        <v>9389179668.6399994</v>
      </c>
      <c r="J8934" s="36">
        <f>I8934/H8934</f>
        <v>6.6913501356800756E-2</v>
      </c>
      <c r="K8934" s="30">
        <v>10791842878.889999</v>
      </c>
      <c r="L8934" s="30">
        <f>I8934</f>
        <v>9389179668.6399994</v>
      </c>
      <c r="M8934" s="80">
        <f>L8934/K8934</f>
        <v>0.87002560860168199</v>
      </c>
    </row>
    <row r="8935" spans="2:13" ht="24.9" customHeight="1" outlineLevel="2" x14ac:dyDescent="0.3">
      <c r="B8935" s="47" t="s">
        <v>2133</v>
      </c>
      <c r="C8935" s="46" t="s">
        <v>21</v>
      </c>
      <c r="D8935" s="46" t="s">
        <v>751</v>
      </c>
      <c r="E8935" s="46" t="s">
        <v>2072</v>
      </c>
      <c r="F8935" s="45" t="s">
        <v>2071</v>
      </c>
      <c r="G8935" s="26" t="s">
        <v>7</v>
      </c>
      <c r="H8935" s="30">
        <v>-28063632834</v>
      </c>
      <c r="I8935" s="24"/>
      <c r="J8935" s="36"/>
      <c r="K8935" s="24"/>
      <c r="L8935" s="24"/>
      <c r="M8935" s="80" t="str">
        <f>IFERROR((Base_actualizacion!$L8931/Base_actualizacion!$K8931)," " )</f>
        <v xml:space="preserve"> </v>
      </c>
    </row>
    <row r="8936" spans="2:13" ht="24.9" customHeight="1" outlineLevel="2" x14ac:dyDescent="0.3">
      <c r="B8936" s="47" t="s">
        <v>2133</v>
      </c>
      <c r="C8936" s="46" t="s">
        <v>21</v>
      </c>
      <c r="D8936" s="46" t="s">
        <v>751</v>
      </c>
      <c r="E8936" s="46" t="s">
        <v>2072</v>
      </c>
      <c r="F8936" s="45" t="s">
        <v>2071</v>
      </c>
      <c r="G8936" s="26" t="s">
        <v>2136</v>
      </c>
      <c r="H8936" s="30">
        <v>10212718366</v>
      </c>
      <c r="I8936" s="30">
        <v>10212718366</v>
      </c>
      <c r="J8936" s="36">
        <f>I8936/H8936</f>
        <v>1</v>
      </c>
      <c r="K8936" s="24"/>
      <c r="L8936" s="24"/>
      <c r="M8936" s="80"/>
    </row>
    <row r="8937" spans="2:13" ht="24.9" customHeight="1" outlineLevel="1" x14ac:dyDescent="0.3">
      <c r="B8937" s="44" t="str">
        <f>B8936</f>
        <v>ASIGNACIONES DIRECTAS (20% DEL SGR)</v>
      </c>
      <c r="C8937" s="43" t="s">
        <v>21</v>
      </c>
      <c r="D8937" s="43" t="s">
        <v>751</v>
      </c>
      <c r="E8937" s="43" t="s">
        <v>2072</v>
      </c>
      <c r="F8937" s="42" t="s">
        <v>2071</v>
      </c>
      <c r="G8937" s="18" t="s">
        <v>3</v>
      </c>
      <c r="H8937" s="32">
        <f>SUBTOTAL(9,H8934:H8936)</f>
        <v>122467249703</v>
      </c>
      <c r="I8937" s="32">
        <f>SUBTOTAL(9,I8934:I8936)</f>
        <v>19601898034.639999</v>
      </c>
      <c r="J8937" s="31">
        <f>SUBTOTAL(9,J8934:J8936)</f>
        <v>1.0669135013568007</v>
      </c>
      <c r="K8937" s="14">
        <f>SUBTOTAL(9,K8934:K8936)</f>
        <v>10791842878.889999</v>
      </c>
      <c r="L8937" s="14">
        <f>SUBTOTAL(9,L8934:L8936)</f>
        <v>9389179668.6399994</v>
      </c>
      <c r="M8937" s="80">
        <f>SUBTOTAL(9,M8934:M8936)</f>
        <v>0.87002560860168199</v>
      </c>
    </row>
    <row r="8938" spans="2:13" ht="24.9" customHeight="1" outlineLevel="2" x14ac:dyDescent="0.3">
      <c r="B8938" s="47" t="s">
        <v>2133</v>
      </c>
      <c r="C8938" s="46" t="s">
        <v>21</v>
      </c>
      <c r="D8938" s="46" t="s">
        <v>751</v>
      </c>
      <c r="E8938" s="46" t="s">
        <v>760</v>
      </c>
      <c r="F8938" s="45" t="s">
        <v>759</v>
      </c>
      <c r="G8938" s="26" t="s">
        <v>0</v>
      </c>
      <c r="H8938" s="30">
        <v>2575184743</v>
      </c>
      <c r="I8938" s="30">
        <v>95384008.700000003</v>
      </c>
      <c r="J8938" s="36">
        <f>I8938/H8938</f>
        <v>3.7039676069562676E-2</v>
      </c>
      <c r="K8938" s="30">
        <v>193455824</v>
      </c>
      <c r="L8938" s="30">
        <f>I8938</f>
        <v>95384008.700000003</v>
      </c>
      <c r="M8938" s="80">
        <f>L8938/K8938</f>
        <v>0.49305317734967752</v>
      </c>
    </row>
    <row r="8939" spans="2:13" ht="24.9" customHeight="1" outlineLevel="2" x14ac:dyDescent="0.3">
      <c r="B8939" s="47" t="s">
        <v>2133</v>
      </c>
      <c r="C8939" s="46" t="s">
        <v>21</v>
      </c>
      <c r="D8939" s="46" t="s">
        <v>751</v>
      </c>
      <c r="E8939" s="46" t="s">
        <v>760</v>
      </c>
      <c r="F8939" s="45" t="s">
        <v>759</v>
      </c>
      <c r="G8939" s="26" t="s">
        <v>7</v>
      </c>
      <c r="H8939" s="30">
        <v>-515036949</v>
      </c>
      <c r="I8939" s="24"/>
      <c r="J8939" s="36"/>
      <c r="K8939" s="24"/>
      <c r="L8939" s="24"/>
      <c r="M8939" s="80" t="str">
        <f>IFERROR((Base_actualizacion!$L8935/Base_actualizacion!$K8935)," " )</f>
        <v xml:space="preserve"> </v>
      </c>
    </row>
    <row r="8940" spans="2:13" ht="24.9" customHeight="1" outlineLevel="2" x14ac:dyDescent="0.3">
      <c r="B8940" s="47" t="s">
        <v>2133</v>
      </c>
      <c r="C8940" s="46" t="s">
        <v>21</v>
      </c>
      <c r="D8940" s="46" t="s">
        <v>751</v>
      </c>
      <c r="E8940" s="46" t="s">
        <v>760</v>
      </c>
      <c r="F8940" s="45" t="s">
        <v>759</v>
      </c>
      <c r="G8940" s="26" t="s">
        <v>2136</v>
      </c>
      <c r="H8940" s="30">
        <v>9573933</v>
      </c>
      <c r="I8940" s="30">
        <v>9573933</v>
      </c>
      <c r="J8940" s="36">
        <f>I8940/H8940</f>
        <v>1</v>
      </c>
      <c r="K8940" s="24"/>
      <c r="L8940" s="24"/>
      <c r="M8940" s="80"/>
    </row>
    <row r="8941" spans="2:13" ht="24.9" customHeight="1" outlineLevel="1" x14ac:dyDescent="0.3">
      <c r="B8941" s="44" t="str">
        <f>B8940</f>
        <v>ASIGNACIONES DIRECTAS (20% DEL SGR)</v>
      </c>
      <c r="C8941" s="43" t="s">
        <v>21</v>
      </c>
      <c r="D8941" s="43" t="s">
        <v>751</v>
      </c>
      <c r="E8941" s="43" t="s">
        <v>760</v>
      </c>
      <c r="F8941" s="42" t="s">
        <v>759</v>
      </c>
      <c r="G8941" s="18" t="s">
        <v>3</v>
      </c>
      <c r="H8941" s="32">
        <f>SUBTOTAL(9,H8938:H8940)</f>
        <v>2069721727</v>
      </c>
      <c r="I8941" s="32">
        <f>SUBTOTAL(9,I8938:I8940)</f>
        <v>104957941.7</v>
      </c>
      <c r="J8941" s="31">
        <f>SUBTOTAL(9,J8938:J8940)</f>
        <v>1.0370396760695626</v>
      </c>
      <c r="K8941" s="14">
        <f>SUBTOTAL(9,K8938:K8940)</f>
        <v>193455824</v>
      </c>
      <c r="L8941" s="14">
        <f>SUBTOTAL(9,L8938:L8940)</f>
        <v>95384008.700000003</v>
      </c>
      <c r="M8941" s="80">
        <f>SUBTOTAL(9,M8938:M8940)</f>
        <v>0.49305317734967752</v>
      </c>
    </row>
    <row r="8942" spans="2:13" ht="24.9" customHeight="1" outlineLevel="2" x14ac:dyDescent="0.3">
      <c r="B8942" s="47" t="s">
        <v>2133</v>
      </c>
      <c r="C8942" s="46" t="s">
        <v>21</v>
      </c>
      <c r="D8942" s="46" t="s">
        <v>751</v>
      </c>
      <c r="E8942" s="46" t="s">
        <v>2183</v>
      </c>
      <c r="F8942" s="45" t="s">
        <v>2182</v>
      </c>
      <c r="G8942" s="26" t="s">
        <v>2136</v>
      </c>
      <c r="H8942" s="30">
        <v>4481816</v>
      </c>
      <c r="I8942" s="30">
        <v>4481816</v>
      </c>
      <c r="J8942" s="36">
        <f>I8942/H8942</f>
        <v>1</v>
      </c>
      <c r="K8942" s="24"/>
      <c r="L8942" s="24"/>
      <c r="M8942" s="80"/>
    </row>
    <row r="8943" spans="2:13" ht="24.9" customHeight="1" outlineLevel="1" x14ac:dyDescent="0.3">
      <c r="B8943" s="44" t="str">
        <f>B8942</f>
        <v>ASIGNACIONES DIRECTAS (20% DEL SGR)</v>
      </c>
      <c r="C8943" s="43" t="s">
        <v>21</v>
      </c>
      <c r="D8943" s="43" t="s">
        <v>751</v>
      </c>
      <c r="E8943" s="43" t="s">
        <v>2183</v>
      </c>
      <c r="F8943" s="42" t="s">
        <v>2182</v>
      </c>
      <c r="G8943" s="18" t="s">
        <v>3</v>
      </c>
      <c r="H8943" s="32">
        <f>SUBTOTAL(9,H8942:H8942)</f>
        <v>4481816</v>
      </c>
      <c r="I8943" s="32">
        <f>SUBTOTAL(9,I8942:I8942)</f>
        <v>4481816</v>
      </c>
      <c r="J8943" s="31">
        <f>SUBTOTAL(9,J8942:J8942)</f>
        <v>1</v>
      </c>
      <c r="K8943" s="14">
        <f>SUBTOTAL(9,K8942:K8942)</f>
        <v>0</v>
      </c>
      <c r="L8943" s="14">
        <f>SUBTOTAL(9,L8940:L8942)</f>
        <v>0</v>
      </c>
      <c r="M8943" s="80">
        <f>SUBTOTAL(9,M8942:M8942)</f>
        <v>0</v>
      </c>
    </row>
    <row r="8944" spans="2:13" ht="24.9" customHeight="1" outlineLevel="2" x14ac:dyDescent="0.3">
      <c r="B8944" s="47" t="s">
        <v>2133</v>
      </c>
      <c r="C8944" s="46" t="s">
        <v>21</v>
      </c>
      <c r="D8944" s="46" t="s">
        <v>751</v>
      </c>
      <c r="E8944" s="46" t="s">
        <v>2181</v>
      </c>
      <c r="F8944" s="45" t="s">
        <v>1354</v>
      </c>
      <c r="G8944" s="26" t="s">
        <v>2136</v>
      </c>
      <c r="H8944" s="30">
        <v>5461947</v>
      </c>
      <c r="I8944" s="30">
        <v>5461947</v>
      </c>
      <c r="J8944" s="36">
        <f>I8944/H8944</f>
        <v>1</v>
      </c>
      <c r="K8944" s="24"/>
      <c r="L8944" s="24"/>
      <c r="M8944" s="80"/>
    </row>
    <row r="8945" spans="2:13" ht="24.9" customHeight="1" outlineLevel="1" x14ac:dyDescent="0.3">
      <c r="B8945" s="44" t="str">
        <f>B8944</f>
        <v>ASIGNACIONES DIRECTAS (20% DEL SGR)</v>
      </c>
      <c r="C8945" s="43" t="s">
        <v>21</v>
      </c>
      <c r="D8945" s="43" t="s">
        <v>751</v>
      </c>
      <c r="E8945" s="43" t="s">
        <v>2181</v>
      </c>
      <c r="F8945" s="42" t="s">
        <v>1354</v>
      </c>
      <c r="G8945" s="18" t="s">
        <v>3</v>
      </c>
      <c r="H8945" s="32">
        <f>SUBTOTAL(9,H8944:H8944)</f>
        <v>5461947</v>
      </c>
      <c r="I8945" s="32">
        <f>SUBTOTAL(9,I8944:I8944)</f>
        <v>5461947</v>
      </c>
      <c r="J8945" s="31">
        <f>SUBTOTAL(9,J8944:J8944)</f>
        <v>1</v>
      </c>
      <c r="K8945" s="14">
        <f>SUBTOTAL(9,K8944:K8944)</f>
        <v>0</v>
      </c>
      <c r="L8945" s="14">
        <f>SUBTOTAL(9,L8942:L8944)</f>
        <v>0</v>
      </c>
      <c r="M8945" s="80">
        <f>SUBTOTAL(9,M8944:M8944)</f>
        <v>0</v>
      </c>
    </row>
    <row r="8946" spans="2:13" ht="24.9" customHeight="1" outlineLevel="2" x14ac:dyDescent="0.3">
      <c r="B8946" s="47" t="s">
        <v>2133</v>
      </c>
      <c r="C8946" s="46" t="s">
        <v>21</v>
      </c>
      <c r="D8946" s="46" t="s">
        <v>751</v>
      </c>
      <c r="E8946" s="46" t="s">
        <v>758</v>
      </c>
      <c r="F8946" s="45" t="s">
        <v>137</v>
      </c>
      <c r="G8946" s="26" t="s">
        <v>0</v>
      </c>
      <c r="H8946" s="30">
        <v>7514106</v>
      </c>
      <c r="I8946" s="30">
        <v>680042.72</v>
      </c>
      <c r="J8946" s="36">
        <f>I8946/H8946</f>
        <v>9.0502146230037203E-2</v>
      </c>
      <c r="K8946" s="30">
        <v>722957</v>
      </c>
      <c r="L8946" s="30">
        <f>I8946</f>
        <v>680042.72</v>
      </c>
      <c r="M8946" s="80">
        <f>L8946/K8946</f>
        <v>0.94064061901330231</v>
      </c>
    </row>
    <row r="8947" spans="2:13" ht="24.9" customHeight="1" outlineLevel="2" x14ac:dyDescent="0.3">
      <c r="B8947" s="47" t="s">
        <v>2133</v>
      </c>
      <c r="C8947" s="46" t="s">
        <v>21</v>
      </c>
      <c r="D8947" s="46" t="s">
        <v>751</v>
      </c>
      <c r="E8947" s="46" t="s">
        <v>758</v>
      </c>
      <c r="F8947" s="45" t="s">
        <v>137</v>
      </c>
      <c r="G8947" s="26" t="s">
        <v>7</v>
      </c>
      <c r="H8947" s="30">
        <v>-1502821</v>
      </c>
      <c r="I8947" s="24"/>
      <c r="J8947" s="36"/>
      <c r="K8947" s="24"/>
      <c r="L8947" s="24"/>
      <c r="M8947" s="80" t="str">
        <f>IFERROR((Base_actualizacion!$L8942/Base_actualizacion!$K8942)," " )</f>
        <v xml:space="preserve"> </v>
      </c>
    </row>
    <row r="8948" spans="2:13" ht="24.9" customHeight="1" outlineLevel="2" x14ac:dyDescent="0.3">
      <c r="B8948" s="47" t="s">
        <v>2133</v>
      </c>
      <c r="C8948" s="46" t="s">
        <v>21</v>
      </c>
      <c r="D8948" s="46" t="s">
        <v>751</v>
      </c>
      <c r="E8948" s="46" t="s">
        <v>758</v>
      </c>
      <c r="F8948" s="45" t="s">
        <v>137</v>
      </c>
      <c r="G8948" s="26" t="s">
        <v>13</v>
      </c>
      <c r="H8948" s="30">
        <v>3219249</v>
      </c>
      <c r="I8948" s="30">
        <v>3219249</v>
      </c>
      <c r="J8948" s="36">
        <f>H8948/I8948</f>
        <v>1</v>
      </c>
      <c r="K8948" s="24"/>
      <c r="L8948" s="24"/>
      <c r="M8948" s="80"/>
    </row>
    <row r="8949" spans="2:13" ht="24.9" customHeight="1" outlineLevel="2" x14ac:dyDescent="0.3">
      <c r="B8949" s="47" t="s">
        <v>2133</v>
      </c>
      <c r="C8949" s="46" t="s">
        <v>21</v>
      </c>
      <c r="D8949" s="46" t="s">
        <v>751</v>
      </c>
      <c r="E8949" s="46" t="s">
        <v>758</v>
      </c>
      <c r="F8949" s="45" t="s">
        <v>137</v>
      </c>
      <c r="G8949" s="26" t="s">
        <v>2136</v>
      </c>
      <c r="H8949" s="30">
        <v>4521467</v>
      </c>
      <c r="I8949" s="30">
        <v>4521467</v>
      </c>
      <c r="J8949" s="36">
        <f>I8949/H8949</f>
        <v>1</v>
      </c>
      <c r="K8949" s="24"/>
      <c r="L8949" s="24"/>
      <c r="M8949" s="80"/>
    </row>
    <row r="8950" spans="2:13" ht="24.9" customHeight="1" outlineLevel="1" x14ac:dyDescent="0.3">
      <c r="B8950" s="44" t="str">
        <f>B8949</f>
        <v>ASIGNACIONES DIRECTAS (20% DEL SGR)</v>
      </c>
      <c r="C8950" s="43" t="s">
        <v>21</v>
      </c>
      <c r="D8950" s="43" t="s">
        <v>751</v>
      </c>
      <c r="E8950" s="43" t="s">
        <v>758</v>
      </c>
      <c r="F8950" s="42" t="s">
        <v>137</v>
      </c>
      <c r="G8950" s="18" t="s">
        <v>3</v>
      </c>
      <c r="H8950" s="32">
        <f>SUBTOTAL(9,H8946:H8949)</f>
        <v>13752001</v>
      </c>
      <c r="I8950" s="32">
        <f>SUBTOTAL(9,I8946:I8949)</f>
        <v>8420758.7199999988</v>
      </c>
      <c r="J8950" s="31">
        <f>SUBTOTAL(9,J8946:J8949)</f>
        <v>2.0905021462300373</v>
      </c>
      <c r="K8950" s="14">
        <f>SUBTOTAL(9,K8946:K8949)</f>
        <v>722957</v>
      </c>
      <c r="L8950" s="14">
        <f>SUBTOTAL(9,L8947:L8949)</f>
        <v>0</v>
      </c>
      <c r="M8950" s="80">
        <f>SUBTOTAL(9,M8946:M8949)</f>
        <v>0.94064061901330231</v>
      </c>
    </row>
    <row r="8951" spans="2:13" ht="24.9" customHeight="1" outlineLevel="2" x14ac:dyDescent="0.3">
      <c r="B8951" s="47" t="s">
        <v>2133</v>
      </c>
      <c r="C8951" s="46" t="s">
        <v>21</v>
      </c>
      <c r="D8951" s="46" t="s">
        <v>751</v>
      </c>
      <c r="E8951" s="46" t="s">
        <v>757</v>
      </c>
      <c r="F8951" s="45" t="s">
        <v>756</v>
      </c>
      <c r="G8951" s="26" t="s">
        <v>0</v>
      </c>
      <c r="H8951" s="30">
        <v>10237200</v>
      </c>
      <c r="I8951" s="30">
        <v>543980.36</v>
      </c>
      <c r="J8951" s="36">
        <f>I8951/H8951</f>
        <v>5.313761184698941E-2</v>
      </c>
      <c r="K8951" s="30">
        <v>879000</v>
      </c>
      <c r="L8951" s="30">
        <f>I8951</f>
        <v>543980.36</v>
      </c>
      <c r="M8951" s="80">
        <f>L8951/K8951</f>
        <v>0.61886275312855521</v>
      </c>
    </row>
    <row r="8952" spans="2:13" ht="24.9" customHeight="1" outlineLevel="2" x14ac:dyDescent="0.3">
      <c r="B8952" s="47" t="s">
        <v>2133</v>
      </c>
      <c r="C8952" s="46" t="s">
        <v>21</v>
      </c>
      <c r="D8952" s="46" t="s">
        <v>751</v>
      </c>
      <c r="E8952" s="46" t="s">
        <v>757</v>
      </c>
      <c r="F8952" s="45" t="s">
        <v>756</v>
      </c>
      <c r="G8952" s="26" t="s">
        <v>7</v>
      </c>
      <c r="H8952" s="30">
        <v>-2047440</v>
      </c>
      <c r="I8952" s="24"/>
      <c r="J8952" s="36"/>
      <c r="K8952" s="24"/>
      <c r="L8952" s="24"/>
      <c r="M8952" s="80" t="str">
        <f>IFERROR((Base_actualizacion!$L8948/Base_actualizacion!$K8948)," " )</f>
        <v xml:space="preserve"> </v>
      </c>
    </row>
    <row r="8953" spans="2:13" ht="24.9" customHeight="1" outlineLevel="2" x14ac:dyDescent="0.3">
      <c r="B8953" s="47" t="s">
        <v>2133</v>
      </c>
      <c r="C8953" s="46" t="s">
        <v>21</v>
      </c>
      <c r="D8953" s="46" t="s">
        <v>751</v>
      </c>
      <c r="E8953" s="46" t="s">
        <v>757</v>
      </c>
      <c r="F8953" s="45" t="s">
        <v>756</v>
      </c>
      <c r="G8953" s="26" t="s">
        <v>2136</v>
      </c>
      <c r="H8953" s="30">
        <v>3179269</v>
      </c>
      <c r="I8953" s="30">
        <v>3179269</v>
      </c>
      <c r="J8953" s="36">
        <f>I8953/H8953</f>
        <v>1</v>
      </c>
      <c r="K8953" s="24"/>
      <c r="L8953" s="24"/>
      <c r="M8953" s="80"/>
    </row>
    <row r="8954" spans="2:13" ht="24.9" customHeight="1" outlineLevel="1" x14ac:dyDescent="0.3">
      <c r="B8954" s="44" t="str">
        <f>B8953</f>
        <v>ASIGNACIONES DIRECTAS (20% DEL SGR)</v>
      </c>
      <c r="C8954" s="43" t="s">
        <v>21</v>
      </c>
      <c r="D8954" s="43" t="s">
        <v>751</v>
      </c>
      <c r="E8954" s="43" t="s">
        <v>757</v>
      </c>
      <c r="F8954" s="42" t="s">
        <v>756</v>
      </c>
      <c r="G8954" s="18" t="s">
        <v>3</v>
      </c>
      <c r="H8954" s="32">
        <f>SUBTOTAL(9,H8951:H8953)</f>
        <v>11369029</v>
      </c>
      <c r="I8954" s="32">
        <f>SUBTOTAL(9,I8951:I8953)</f>
        <v>3723249.36</v>
      </c>
      <c r="J8954" s="31">
        <f>SUBTOTAL(9,J8951:J8953)</f>
        <v>1.0531376118469895</v>
      </c>
      <c r="K8954" s="14">
        <f>SUBTOTAL(9,K8951:K8953)</f>
        <v>879000</v>
      </c>
      <c r="L8954" s="14">
        <f>SUBTOTAL(9,L8951:L8953)</f>
        <v>543980.36</v>
      </c>
      <c r="M8954" s="80">
        <f>SUBTOTAL(9,M8951:M8953)</f>
        <v>0.61886275312855521</v>
      </c>
    </row>
    <row r="8955" spans="2:13" ht="24.9" customHeight="1" outlineLevel="2" x14ac:dyDescent="0.3">
      <c r="B8955" s="47" t="s">
        <v>2133</v>
      </c>
      <c r="C8955" s="46" t="s">
        <v>21</v>
      </c>
      <c r="D8955" s="46" t="s">
        <v>751</v>
      </c>
      <c r="E8955" s="46" t="s">
        <v>755</v>
      </c>
      <c r="F8955" s="45" t="s">
        <v>754</v>
      </c>
      <c r="G8955" s="26" t="s">
        <v>2136</v>
      </c>
      <c r="H8955" s="30">
        <v>2403106</v>
      </c>
      <c r="I8955" s="30">
        <v>2403106</v>
      </c>
      <c r="J8955" s="36">
        <f>I8955/H8955</f>
        <v>1</v>
      </c>
      <c r="K8955" s="24"/>
      <c r="L8955" s="24"/>
      <c r="M8955" s="80"/>
    </row>
    <row r="8956" spans="2:13" ht="24.9" customHeight="1" outlineLevel="1" x14ac:dyDescent="0.3">
      <c r="B8956" s="44" t="str">
        <f>B8955</f>
        <v>ASIGNACIONES DIRECTAS (20% DEL SGR)</v>
      </c>
      <c r="C8956" s="43" t="s">
        <v>21</v>
      </c>
      <c r="D8956" s="43" t="s">
        <v>751</v>
      </c>
      <c r="E8956" s="43" t="s">
        <v>755</v>
      </c>
      <c r="F8956" s="42" t="s">
        <v>754</v>
      </c>
      <c r="G8956" s="18" t="s">
        <v>3</v>
      </c>
      <c r="H8956" s="32">
        <f>SUBTOTAL(9,H8955:H8955)</f>
        <v>2403106</v>
      </c>
      <c r="I8956" s="32">
        <f>SUBTOTAL(9,I8955:I8955)</f>
        <v>2403106</v>
      </c>
      <c r="J8956" s="31">
        <f>SUBTOTAL(9,J8955:J8955)</f>
        <v>1</v>
      </c>
      <c r="K8956" s="14">
        <f>SUBTOTAL(9,K8955:K8955)</f>
        <v>0</v>
      </c>
      <c r="L8956" s="14">
        <f>SUBTOTAL(9,L8953:L8955)</f>
        <v>0</v>
      </c>
      <c r="M8956" s="80">
        <f>SUBTOTAL(9,M8955:M8955)</f>
        <v>0</v>
      </c>
    </row>
    <row r="8957" spans="2:13" ht="24.9" customHeight="1" outlineLevel="2" x14ac:dyDescent="0.3">
      <c r="B8957" s="47" t="s">
        <v>2133</v>
      </c>
      <c r="C8957" s="46" t="s">
        <v>21</v>
      </c>
      <c r="D8957" s="46" t="s">
        <v>751</v>
      </c>
      <c r="E8957" s="46" t="s">
        <v>753</v>
      </c>
      <c r="F8957" s="45" t="s">
        <v>752</v>
      </c>
      <c r="G8957" s="26" t="s">
        <v>2136</v>
      </c>
      <c r="H8957" s="30">
        <v>525063</v>
      </c>
      <c r="I8957" s="30">
        <v>525063</v>
      </c>
      <c r="J8957" s="36">
        <f>I8957/H8957</f>
        <v>1</v>
      </c>
      <c r="K8957" s="24"/>
      <c r="L8957" s="24"/>
      <c r="M8957" s="80"/>
    </row>
    <row r="8958" spans="2:13" ht="24.9" customHeight="1" outlineLevel="1" x14ac:dyDescent="0.3">
      <c r="B8958" s="44" t="str">
        <f>B8957</f>
        <v>ASIGNACIONES DIRECTAS (20% DEL SGR)</v>
      </c>
      <c r="C8958" s="43" t="s">
        <v>21</v>
      </c>
      <c r="D8958" s="43" t="s">
        <v>751</v>
      </c>
      <c r="E8958" s="43" t="s">
        <v>753</v>
      </c>
      <c r="F8958" s="42" t="s">
        <v>752</v>
      </c>
      <c r="G8958" s="18" t="s">
        <v>3</v>
      </c>
      <c r="H8958" s="32">
        <f>SUBTOTAL(9,H8957:H8957)</f>
        <v>525063</v>
      </c>
      <c r="I8958" s="32">
        <f>SUBTOTAL(9,I8957:I8957)</f>
        <v>525063</v>
      </c>
      <c r="J8958" s="31">
        <f>SUBTOTAL(9,J8957:J8957)</f>
        <v>1</v>
      </c>
      <c r="K8958" s="14">
        <f>SUBTOTAL(9,K8957:K8957)</f>
        <v>0</v>
      </c>
      <c r="L8958" s="14">
        <f>SUBTOTAL(9,L8955:L8957)</f>
        <v>0</v>
      </c>
      <c r="M8958" s="80">
        <f>SUBTOTAL(9,M8957:M8957)</f>
        <v>0</v>
      </c>
    </row>
    <row r="8959" spans="2:13" ht="24.9" customHeight="1" outlineLevel="2" x14ac:dyDescent="0.3">
      <c r="B8959" s="47" t="s">
        <v>2133</v>
      </c>
      <c r="C8959" s="46" t="s">
        <v>21</v>
      </c>
      <c r="D8959" s="46" t="s">
        <v>751</v>
      </c>
      <c r="E8959" s="46" t="s">
        <v>750</v>
      </c>
      <c r="F8959" s="45" t="s">
        <v>749</v>
      </c>
      <c r="G8959" s="26" t="s">
        <v>0</v>
      </c>
      <c r="H8959" s="30">
        <v>394308421</v>
      </c>
      <c r="I8959" s="30">
        <v>33043077.439999998</v>
      </c>
      <c r="J8959" s="36">
        <f>I8959/H8959</f>
        <v>8.3800080546593242E-2</v>
      </c>
      <c r="K8959" s="30">
        <v>34270842.050000004</v>
      </c>
      <c r="L8959" s="30">
        <f>I8959</f>
        <v>33043077.439999998</v>
      </c>
      <c r="M8959" s="80">
        <f>L8959/K8959</f>
        <v>0.96417465878986164</v>
      </c>
    </row>
    <row r="8960" spans="2:13" ht="24.9" customHeight="1" outlineLevel="2" x14ac:dyDescent="0.3">
      <c r="B8960" s="47" t="s">
        <v>2133</v>
      </c>
      <c r="C8960" s="46" t="s">
        <v>21</v>
      </c>
      <c r="D8960" s="46" t="s">
        <v>751</v>
      </c>
      <c r="E8960" s="46" t="s">
        <v>750</v>
      </c>
      <c r="F8960" s="45" t="s">
        <v>749</v>
      </c>
      <c r="G8960" s="26" t="s">
        <v>7</v>
      </c>
      <c r="H8960" s="30">
        <v>-78861684</v>
      </c>
      <c r="I8960" s="24"/>
      <c r="J8960" s="36"/>
      <c r="K8960" s="24"/>
      <c r="L8960" s="24"/>
      <c r="M8960" s="80" t="str">
        <f>IFERROR((Base_actualizacion!$L8955/Base_actualizacion!$K8955)," " )</f>
        <v xml:space="preserve"> </v>
      </c>
    </row>
    <row r="8961" spans="2:13" ht="24.9" customHeight="1" outlineLevel="2" x14ac:dyDescent="0.3">
      <c r="B8961" s="47" t="s">
        <v>2133</v>
      </c>
      <c r="C8961" s="46" t="s">
        <v>21</v>
      </c>
      <c r="D8961" s="46" t="s">
        <v>751</v>
      </c>
      <c r="E8961" s="46" t="s">
        <v>750</v>
      </c>
      <c r="F8961" s="45" t="s">
        <v>749</v>
      </c>
      <c r="G8961" s="26" t="s">
        <v>2136</v>
      </c>
      <c r="H8961" s="30">
        <v>23403861</v>
      </c>
      <c r="I8961" s="30">
        <v>23403861</v>
      </c>
      <c r="J8961" s="36">
        <f>I8961/H8961</f>
        <v>1</v>
      </c>
      <c r="K8961" s="24"/>
      <c r="L8961" s="24"/>
      <c r="M8961" s="80"/>
    </row>
    <row r="8962" spans="2:13" ht="24.9" customHeight="1" outlineLevel="1" x14ac:dyDescent="0.3">
      <c r="B8962" s="44" t="str">
        <f>B8961</f>
        <v>ASIGNACIONES DIRECTAS (20% DEL SGR)</v>
      </c>
      <c r="C8962" s="43" t="s">
        <v>21</v>
      </c>
      <c r="D8962" s="43" t="s">
        <v>751</v>
      </c>
      <c r="E8962" s="43" t="s">
        <v>750</v>
      </c>
      <c r="F8962" s="42" t="s">
        <v>749</v>
      </c>
      <c r="G8962" s="18" t="s">
        <v>3</v>
      </c>
      <c r="H8962" s="32">
        <f>SUBTOTAL(9,H8959:H8961)</f>
        <v>338850598</v>
      </c>
      <c r="I8962" s="32">
        <f>SUBTOTAL(9,I8959:I8961)</f>
        <v>56446938.439999998</v>
      </c>
      <c r="J8962" s="31">
        <f>SUBTOTAL(9,J8959:J8961)</f>
        <v>1.0838000805465933</v>
      </c>
      <c r="K8962" s="14">
        <f>SUBTOTAL(9,K8959:K8961)</f>
        <v>34270842.050000004</v>
      </c>
      <c r="L8962" s="14">
        <f>SUBTOTAL(9,L8959:L8961)</f>
        <v>33043077.439999998</v>
      </c>
      <c r="M8962" s="80">
        <f>SUBTOTAL(9,M8959:M8961)</f>
        <v>0.96417465878986164</v>
      </c>
    </row>
    <row r="8963" spans="2:13" ht="24.9" customHeight="1" outlineLevel="2" x14ac:dyDescent="0.3">
      <c r="B8963" s="47" t="s">
        <v>2133</v>
      </c>
      <c r="C8963" s="46" t="s">
        <v>21</v>
      </c>
      <c r="D8963" s="46" t="s">
        <v>751</v>
      </c>
      <c r="E8963" s="46" t="s">
        <v>2070</v>
      </c>
      <c r="F8963" s="45" t="s">
        <v>2069</v>
      </c>
      <c r="G8963" s="26" t="s">
        <v>0</v>
      </c>
      <c r="H8963" s="30">
        <v>4593396</v>
      </c>
      <c r="I8963" s="30">
        <v>0</v>
      </c>
      <c r="J8963" s="36">
        <f>I8963/H8963</f>
        <v>0</v>
      </c>
      <c r="K8963" s="30">
        <v>419106</v>
      </c>
      <c r="L8963" s="30">
        <f>I8963</f>
        <v>0</v>
      </c>
      <c r="M8963" s="80">
        <f>L8963/K8963</f>
        <v>0</v>
      </c>
    </row>
    <row r="8964" spans="2:13" ht="24.9" customHeight="1" outlineLevel="2" x14ac:dyDescent="0.3">
      <c r="B8964" s="47" t="s">
        <v>2133</v>
      </c>
      <c r="C8964" s="46" t="s">
        <v>21</v>
      </c>
      <c r="D8964" s="46" t="s">
        <v>751</v>
      </c>
      <c r="E8964" s="46" t="s">
        <v>2070</v>
      </c>
      <c r="F8964" s="45" t="s">
        <v>2069</v>
      </c>
      <c r="G8964" s="26" t="s">
        <v>7</v>
      </c>
      <c r="H8964" s="30">
        <v>-918679</v>
      </c>
      <c r="I8964" s="24"/>
      <c r="J8964" s="36"/>
      <c r="K8964" s="24"/>
      <c r="L8964" s="24"/>
      <c r="M8964" s="80" t="str">
        <f>IFERROR((Base_actualizacion!$L8960/Base_actualizacion!$K8960)," " )</f>
        <v xml:space="preserve"> </v>
      </c>
    </row>
    <row r="8965" spans="2:13" ht="24.9" customHeight="1" outlineLevel="2" x14ac:dyDescent="0.3">
      <c r="B8965" s="47" t="s">
        <v>2133</v>
      </c>
      <c r="C8965" s="46" t="s">
        <v>21</v>
      </c>
      <c r="D8965" s="46" t="s">
        <v>751</v>
      </c>
      <c r="E8965" s="46" t="s">
        <v>2070</v>
      </c>
      <c r="F8965" s="45" t="s">
        <v>2069</v>
      </c>
      <c r="G8965" s="26" t="s">
        <v>2136</v>
      </c>
      <c r="H8965" s="30">
        <v>3851519</v>
      </c>
      <c r="I8965" s="30">
        <v>3851519</v>
      </c>
      <c r="J8965" s="36">
        <f>I8965/H8965</f>
        <v>1</v>
      </c>
      <c r="K8965" s="24"/>
      <c r="L8965" s="24"/>
      <c r="M8965" s="80"/>
    </row>
    <row r="8966" spans="2:13" ht="24.9" customHeight="1" outlineLevel="1" x14ac:dyDescent="0.3">
      <c r="B8966" s="44" t="str">
        <f>B8965</f>
        <v>ASIGNACIONES DIRECTAS (20% DEL SGR)</v>
      </c>
      <c r="C8966" s="43" t="s">
        <v>21</v>
      </c>
      <c r="D8966" s="43" t="s">
        <v>751</v>
      </c>
      <c r="E8966" s="43" t="s">
        <v>2070</v>
      </c>
      <c r="F8966" s="42" t="s">
        <v>2069</v>
      </c>
      <c r="G8966" s="18" t="s">
        <v>3</v>
      </c>
      <c r="H8966" s="32">
        <f>SUBTOTAL(9,H8963:H8965)</f>
        <v>7526236</v>
      </c>
      <c r="I8966" s="32">
        <f>SUBTOTAL(9,I8963:I8965)</f>
        <v>3851519</v>
      </c>
      <c r="J8966" s="31">
        <f>SUBTOTAL(9,J8963:J8965)</f>
        <v>1</v>
      </c>
      <c r="K8966" s="14">
        <f>SUBTOTAL(9,K8963:K8965)</f>
        <v>419106</v>
      </c>
      <c r="L8966" s="14">
        <f>SUBTOTAL(9,L8963:L8965)</f>
        <v>0</v>
      </c>
      <c r="M8966" s="80">
        <f>SUBTOTAL(9,M8963:M8965)</f>
        <v>0</v>
      </c>
    </row>
    <row r="8967" spans="2:13" ht="24.9" customHeight="1" outlineLevel="2" x14ac:dyDescent="0.3">
      <c r="B8967" s="47" t="s">
        <v>2133</v>
      </c>
      <c r="C8967" s="46" t="s">
        <v>112</v>
      </c>
      <c r="D8967" s="46" t="s">
        <v>628</v>
      </c>
      <c r="E8967" s="46" t="s">
        <v>748</v>
      </c>
      <c r="F8967" s="45" t="s">
        <v>628</v>
      </c>
      <c r="G8967" s="26" t="s">
        <v>0</v>
      </c>
      <c r="H8967" s="30">
        <v>184298593</v>
      </c>
      <c r="I8967" s="30">
        <v>15820553.25</v>
      </c>
      <c r="J8967" s="36">
        <f>I8967/H8967</f>
        <v>8.5841964349668148E-2</v>
      </c>
      <c r="K8967" s="30">
        <v>16499790</v>
      </c>
      <c r="L8967" s="30">
        <f>I8967</f>
        <v>15820553.25</v>
      </c>
      <c r="M8967" s="80">
        <f>L8967/K8967</f>
        <v>0.95883361242779452</v>
      </c>
    </row>
    <row r="8968" spans="2:13" ht="24.9" customHeight="1" outlineLevel="2" x14ac:dyDescent="0.3">
      <c r="B8968" s="47" t="s">
        <v>2133</v>
      </c>
      <c r="C8968" s="46" t="s">
        <v>112</v>
      </c>
      <c r="D8968" s="46" t="s">
        <v>628</v>
      </c>
      <c r="E8968" s="46" t="s">
        <v>748</v>
      </c>
      <c r="F8968" s="45" t="s">
        <v>628</v>
      </c>
      <c r="G8968" s="26" t="s">
        <v>7</v>
      </c>
      <c r="H8968" s="30">
        <v>-36859719</v>
      </c>
      <c r="I8968" s="24"/>
      <c r="J8968" s="36"/>
      <c r="K8968" s="24"/>
      <c r="L8968" s="24"/>
      <c r="M8968" s="80" t="str">
        <f>IFERROR((Base_actualizacion!$L8964/Base_actualizacion!$K8964)," " )</f>
        <v xml:space="preserve"> </v>
      </c>
    </row>
    <row r="8969" spans="2:13" ht="24.9" customHeight="1" outlineLevel="2" x14ac:dyDescent="0.3">
      <c r="B8969" s="47" t="s">
        <v>2133</v>
      </c>
      <c r="C8969" s="46" t="s">
        <v>112</v>
      </c>
      <c r="D8969" s="46" t="s">
        <v>628</v>
      </c>
      <c r="E8969" s="46" t="s">
        <v>748</v>
      </c>
      <c r="F8969" s="45" t="s">
        <v>628</v>
      </c>
      <c r="G8969" s="26" t="s">
        <v>2137</v>
      </c>
      <c r="H8969" s="30">
        <v>83659</v>
      </c>
      <c r="I8969" s="24"/>
      <c r="J8969" s="36">
        <f>IFERROR((H8969/I8969),0)</f>
        <v>0</v>
      </c>
      <c r="K8969" s="24"/>
      <c r="L8969" s="24"/>
      <c r="M8969" s="80"/>
    </row>
    <row r="8970" spans="2:13" ht="24.9" customHeight="1" outlineLevel="2" x14ac:dyDescent="0.3">
      <c r="B8970" s="47" t="s">
        <v>2133</v>
      </c>
      <c r="C8970" s="46" t="s">
        <v>112</v>
      </c>
      <c r="D8970" s="46" t="s">
        <v>628</v>
      </c>
      <c r="E8970" s="46" t="s">
        <v>748</v>
      </c>
      <c r="F8970" s="45" t="s">
        <v>628</v>
      </c>
      <c r="G8970" s="26" t="s">
        <v>2136</v>
      </c>
      <c r="H8970" s="30">
        <v>254795067</v>
      </c>
      <c r="I8970" s="30">
        <v>254795067</v>
      </c>
      <c r="J8970" s="36">
        <f>I8970/H8970</f>
        <v>1</v>
      </c>
      <c r="K8970" s="24"/>
      <c r="L8970" s="24"/>
      <c r="M8970" s="80"/>
    </row>
    <row r="8971" spans="2:13" ht="24.9" customHeight="1" outlineLevel="1" x14ac:dyDescent="0.3">
      <c r="B8971" s="44" t="str">
        <f>B8970</f>
        <v>ASIGNACIONES DIRECTAS (20% DEL SGR)</v>
      </c>
      <c r="C8971" s="43" t="s">
        <v>112</v>
      </c>
      <c r="D8971" s="43" t="s">
        <v>628</v>
      </c>
      <c r="E8971" s="43" t="s">
        <v>748</v>
      </c>
      <c r="F8971" s="42" t="s">
        <v>628</v>
      </c>
      <c r="G8971" s="18" t="s">
        <v>3</v>
      </c>
      <c r="H8971" s="32">
        <f>SUBTOTAL(9,H8967:H8970)</f>
        <v>402317600</v>
      </c>
      <c r="I8971" s="32">
        <f>SUBTOTAL(9,I8967:I8970)</f>
        <v>270615620.25</v>
      </c>
      <c r="J8971" s="31">
        <f>SUBTOTAL(9,J8967:J8970)</f>
        <v>1.0858419643496682</v>
      </c>
      <c r="K8971" s="14">
        <f>SUBTOTAL(9,K8967:K8970)</f>
        <v>16499790</v>
      </c>
      <c r="L8971" s="14">
        <f>SUBTOTAL(9,L8968:L8970)</f>
        <v>0</v>
      </c>
      <c r="M8971" s="80">
        <f>SUBTOTAL(9,M8967:M8970)</f>
        <v>0.95883361242779452</v>
      </c>
    </row>
    <row r="8972" spans="2:13" ht="24.9" customHeight="1" outlineLevel="2" x14ac:dyDescent="0.3">
      <c r="B8972" s="47" t="s">
        <v>2133</v>
      </c>
      <c r="C8972" s="46" t="s">
        <v>112</v>
      </c>
      <c r="D8972" s="46" t="s">
        <v>628</v>
      </c>
      <c r="E8972" s="46" t="s">
        <v>747</v>
      </c>
      <c r="F8972" s="45" t="s">
        <v>746</v>
      </c>
      <c r="G8972" s="26" t="s">
        <v>0</v>
      </c>
      <c r="H8972" s="30">
        <v>7459074</v>
      </c>
      <c r="I8972" s="30">
        <v>7.8</v>
      </c>
      <c r="J8972" s="36">
        <f>I8972/H8972</f>
        <v>1.0457062096447896E-6</v>
      </c>
      <c r="K8972" s="30">
        <v>664447</v>
      </c>
      <c r="L8972" s="30">
        <f>I8972</f>
        <v>7.8</v>
      </c>
      <c r="M8972" s="80">
        <f>L8972/K8972</f>
        <v>1.1739085284454592E-5</v>
      </c>
    </row>
    <row r="8973" spans="2:13" ht="24.9" customHeight="1" outlineLevel="2" x14ac:dyDescent="0.3">
      <c r="B8973" s="47" t="s">
        <v>2133</v>
      </c>
      <c r="C8973" s="46" t="s">
        <v>112</v>
      </c>
      <c r="D8973" s="46" t="s">
        <v>628</v>
      </c>
      <c r="E8973" s="46" t="s">
        <v>747</v>
      </c>
      <c r="F8973" s="45" t="s">
        <v>746</v>
      </c>
      <c r="G8973" s="26" t="s">
        <v>7</v>
      </c>
      <c r="H8973" s="30">
        <v>-1491815</v>
      </c>
      <c r="I8973" s="24"/>
      <c r="J8973" s="36"/>
      <c r="K8973" s="24"/>
      <c r="L8973" s="24"/>
      <c r="M8973" s="80" t="str">
        <f>IFERROR((Base_actualizacion!$L8969/Base_actualizacion!$K8969)," " )</f>
        <v xml:space="preserve"> </v>
      </c>
    </row>
    <row r="8974" spans="2:13" ht="24.9" customHeight="1" outlineLevel="2" x14ac:dyDescent="0.3">
      <c r="B8974" s="47" t="s">
        <v>2133</v>
      </c>
      <c r="C8974" s="46" t="s">
        <v>112</v>
      </c>
      <c r="D8974" s="46" t="s">
        <v>628</v>
      </c>
      <c r="E8974" s="46" t="s">
        <v>747</v>
      </c>
      <c r="F8974" s="45" t="s">
        <v>746</v>
      </c>
      <c r="G8974" s="26" t="s">
        <v>2137</v>
      </c>
      <c r="H8974" s="30">
        <v>276687</v>
      </c>
      <c r="I8974" s="24"/>
      <c r="J8974" s="36">
        <f>IFERROR((H8974/I8974),0)</f>
        <v>0</v>
      </c>
      <c r="K8974" s="24"/>
      <c r="L8974" s="24"/>
      <c r="M8974" s="80"/>
    </row>
    <row r="8975" spans="2:13" ht="24.9" customHeight="1" outlineLevel="2" x14ac:dyDescent="0.3">
      <c r="B8975" s="47" t="s">
        <v>2133</v>
      </c>
      <c r="C8975" s="46" t="s">
        <v>112</v>
      </c>
      <c r="D8975" s="46" t="s">
        <v>628</v>
      </c>
      <c r="E8975" s="46" t="s">
        <v>747</v>
      </c>
      <c r="F8975" s="45" t="s">
        <v>746</v>
      </c>
      <c r="G8975" s="26" t="s">
        <v>2136</v>
      </c>
      <c r="H8975" s="30">
        <v>68736746</v>
      </c>
      <c r="I8975" s="30">
        <v>68736746</v>
      </c>
      <c r="J8975" s="36">
        <f>I8975/H8975</f>
        <v>1</v>
      </c>
      <c r="K8975" s="24"/>
      <c r="L8975" s="24"/>
      <c r="M8975" s="80"/>
    </row>
    <row r="8976" spans="2:13" ht="24.9" customHeight="1" outlineLevel="1" x14ac:dyDescent="0.3">
      <c r="B8976" s="44" t="str">
        <f>B8975</f>
        <v>ASIGNACIONES DIRECTAS (20% DEL SGR)</v>
      </c>
      <c r="C8976" s="43" t="s">
        <v>112</v>
      </c>
      <c r="D8976" s="43" t="s">
        <v>628</v>
      </c>
      <c r="E8976" s="43" t="s">
        <v>747</v>
      </c>
      <c r="F8976" s="42" t="s">
        <v>746</v>
      </c>
      <c r="G8976" s="18" t="s">
        <v>3</v>
      </c>
      <c r="H8976" s="32">
        <f>SUBTOTAL(9,H8972:H8975)</f>
        <v>74980692</v>
      </c>
      <c r="I8976" s="32">
        <f>SUBTOTAL(9,I8972:I8975)</f>
        <v>68736753.799999997</v>
      </c>
      <c r="J8976" s="31">
        <f>SUBTOTAL(9,J8972:J8975)</f>
        <v>1.0000010457062096</v>
      </c>
      <c r="K8976" s="14">
        <f>SUBTOTAL(9,K8972:K8975)</f>
        <v>664447</v>
      </c>
      <c r="L8976" s="14">
        <f>SUBTOTAL(9,L8973:L8975)</f>
        <v>0</v>
      </c>
      <c r="M8976" s="80">
        <f>SUBTOTAL(9,M8972:M8975)</f>
        <v>1.1739085284454592E-5</v>
      </c>
    </row>
    <row r="8977" spans="2:13" ht="24.9" customHeight="1" outlineLevel="2" x14ac:dyDescent="0.3">
      <c r="B8977" s="47" t="s">
        <v>2133</v>
      </c>
      <c r="C8977" s="46" t="s">
        <v>112</v>
      </c>
      <c r="D8977" s="46" t="s">
        <v>628</v>
      </c>
      <c r="E8977" s="46" t="s">
        <v>739</v>
      </c>
      <c r="F8977" s="45" t="s">
        <v>738</v>
      </c>
      <c r="G8977" s="26" t="s">
        <v>2136</v>
      </c>
      <c r="H8977" s="30">
        <v>16202</v>
      </c>
      <c r="I8977" s="30">
        <v>16202</v>
      </c>
      <c r="J8977" s="36">
        <f>I8977/H8977</f>
        <v>1</v>
      </c>
      <c r="K8977" s="24"/>
      <c r="L8977" s="24"/>
      <c r="M8977" s="80"/>
    </row>
    <row r="8978" spans="2:13" ht="24.9" customHeight="1" outlineLevel="1" x14ac:dyDescent="0.3">
      <c r="B8978" s="44" t="str">
        <f>B8977</f>
        <v>ASIGNACIONES DIRECTAS (20% DEL SGR)</v>
      </c>
      <c r="C8978" s="43" t="s">
        <v>112</v>
      </c>
      <c r="D8978" s="43" t="s">
        <v>628</v>
      </c>
      <c r="E8978" s="43" t="s">
        <v>739</v>
      </c>
      <c r="F8978" s="42" t="s">
        <v>738</v>
      </c>
      <c r="G8978" s="18" t="s">
        <v>3</v>
      </c>
      <c r="H8978" s="32">
        <f>SUBTOTAL(9,H8977:H8977)</f>
        <v>16202</v>
      </c>
      <c r="I8978" s="32">
        <f>SUBTOTAL(9,I8977:I8977)</f>
        <v>16202</v>
      </c>
      <c r="J8978" s="31">
        <f>SUBTOTAL(9,J8977:J8977)</f>
        <v>1</v>
      </c>
      <c r="K8978" s="14">
        <f>SUBTOTAL(9,K8977:K8977)</f>
        <v>0</v>
      </c>
      <c r="L8978" s="14">
        <f>SUBTOTAL(9,L8975:L8977)</f>
        <v>0</v>
      </c>
      <c r="M8978" s="80">
        <f>SUBTOTAL(9,M8977:M8977)</f>
        <v>0</v>
      </c>
    </row>
    <row r="8979" spans="2:13" ht="24.9" customHeight="1" outlineLevel="2" x14ac:dyDescent="0.3">
      <c r="B8979" s="47" t="s">
        <v>2133</v>
      </c>
      <c r="C8979" s="46" t="s">
        <v>112</v>
      </c>
      <c r="D8979" s="46" t="s">
        <v>628</v>
      </c>
      <c r="E8979" s="46" t="s">
        <v>737</v>
      </c>
      <c r="F8979" s="45" t="s">
        <v>736</v>
      </c>
      <c r="G8979" s="26" t="s">
        <v>0</v>
      </c>
      <c r="H8979" s="30">
        <v>293294880</v>
      </c>
      <c r="I8979" s="30">
        <v>101311921.02</v>
      </c>
      <c r="J8979" s="36">
        <f>I8979/H8979</f>
        <v>0.34542683124915102</v>
      </c>
      <c r="K8979" s="30">
        <v>26257957</v>
      </c>
      <c r="L8979" s="30">
        <f>I8979</f>
        <v>101311921.02</v>
      </c>
      <c r="M8979" s="80">
        <f>L8979/K8979</f>
        <v>3.8583322007877459</v>
      </c>
    </row>
    <row r="8980" spans="2:13" ht="24.9" customHeight="1" outlineLevel="2" x14ac:dyDescent="0.3">
      <c r="B8980" s="47" t="s">
        <v>2133</v>
      </c>
      <c r="C8980" s="46" t="s">
        <v>112</v>
      </c>
      <c r="D8980" s="46" t="s">
        <v>628</v>
      </c>
      <c r="E8980" s="46" t="s">
        <v>737</v>
      </c>
      <c r="F8980" s="45" t="s">
        <v>736</v>
      </c>
      <c r="G8980" s="26" t="s">
        <v>7</v>
      </c>
      <c r="H8980" s="30">
        <v>-58658976</v>
      </c>
      <c r="I8980" s="24"/>
      <c r="J8980" s="36"/>
      <c r="K8980" s="24"/>
      <c r="L8980" s="24"/>
      <c r="M8980" s="80" t="str">
        <f>IFERROR((Base_actualizacion!$L8975/Base_actualizacion!$K8975)," " )</f>
        <v xml:space="preserve"> </v>
      </c>
    </row>
    <row r="8981" spans="2:13" ht="24.9" customHeight="1" outlineLevel="2" x14ac:dyDescent="0.3">
      <c r="B8981" s="47" t="s">
        <v>2133</v>
      </c>
      <c r="C8981" s="46" t="s">
        <v>112</v>
      </c>
      <c r="D8981" s="46" t="s">
        <v>628</v>
      </c>
      <c r="E8981" s="46" t="s">
        <v>737</v>
      </c>
      <c r="F8981" s="45" t="s">
        <v>736</v>
      </c>
      <c r="G8981" s="26" t="s">
        <v>2136</v>
      </c>
      <c r="H8981" s="30">
        <v>29692160</v>
      </c>
      <c r="I8981" s="30">
        <v>29692160</v>
      </c>
      <c r="J8981" s="36">
        <f>I8981/H8981</f>
        <v>1</v>
      </c>
      <c r="K8981" s="24"/>
      <c r="L8981" s="24"/>
      <c r="M8981" s="80"/>
    </row>
    <row r="8982" spans="2:13" ht="24.9" customHeight="1" outlineLevel="1" x14ac:dyDescent="0.3">
      <c r="B8982" s="44" t="str">
        <f>B8981</f>
        <v>ASIGNACIONES DIRECTAS (20% DEL SGR)</v>
      </c>
      <c r="C8982" s="43" t="s">
        <v>112</v>
      </c>
      <c r="D8982" s="43" t="s">
        <v>628</v>
      </c>
      <c r="E8982" s="43" t="s">
        <v>737</v>
      </c>
      <c r="F8982" s="42" t="s">
        <v>736</v>
      </c>
      <c r="G8982" s="18" t="s">
        <v>3</v>
      </c>
      <c r="H8982" s="32">
        <f>SUBTOTAL(9,H8979:H8981)</f>
        <v>264328064</v>
      </c>
      <c r="I8982" s="32">
        <f>SUBTOTAL(9,I8979:I8981)</f>
        <v>131004081.02</v>
      </c>
      <c r="J8982" s="31">
        <f>SUBTOTAL(9,J8979:J8981)</f>
        <v>1.3454268312491511</v>
      </c>
      <c r="K8982" s="14">
        <f>SUBTOTAL(9,K8979:K8981)</f>
        <v>26257957</v>
      </c>
      <c r="L8982" s="14">
        <f>SUBTOTAL(9,L8979:L8981)</f>
        <v>101311921.02</v>
      </c>
      <c r="M8982" s="80">
        <f>SUBTOTAL(9,M8979:M8981)</f>
        <v>3.8583322007877459</v>
      </c>
    </row>
    <row r="8983" spans="2:13" ht="24.9" customHeight="1" outlineLevel="2" x14ac:dyDescent="0.3">
      <c r="B8983" s="47" t="s">
        <v>2133</v>
      </c>
      <c r="C8983" s="46" t="s">
        <v>112</v>
      </c>
      <c r="D8983" s="46" t="s">
        <v>628</v>
      </c>
      <c r="E8983" s="46" t="s">
        <v>733</v>
      </c>
      <c r="F8983" s="45" t="s">
        <v>732</v>
      </c>
      <c r="G8983" s="26" t="s">
        <v>2136</v>
      </c>
      <c r="H8983" s="30">
        <v>575022</v>
      </c>
      <c r="I8983" s="30">
        <v>575022</v>
      </c>
      <c r="J8983" s="36">
        <f>I8983/H8983</f>
        <v>1</v>
      </c>
      <c r="K8983" s="24"/>
      <c r="L8983" s="24"/>
      <c r="M8983" s="80"/>
    </row>
    <row r="8984" spans="2:13" ht="24.9" customHeight="1" outlineLevel="1" x14ac:dyDescent="0.3">
      <c r="B8984" s="44" t="str">
        <f>B8983</f>
        <v>ASIGNACIONES DIRECTAS (20% DEL SGR)</v>
      </c>
      <c r="C8984" s="43" t="s">
        <v>112</v>
      </c>
      <c r="D8984" s="43" t="s">
        <v>628</v>
      </c>
      <c r="E8984" s="43" t="s">
        <v>733</v>
      </c>
      <c r="F8984" s="42" t="s">
        <v>732</v>
      </c>
      <c r="G8984" s="18" t="s">
        <v>3</v>
      </c>
      <c r="H8984" s="32">
        <f>SUBTOTAL(9,H8983:H8983)</f>
        <v>575022</v>
      </c>
      <c r="I8984" s="32">
        <f>SUBTOTAL(9,I8983:I8983)</f>
        <v>575022</v>
      </c>
      <c r="J8984" s="31">
        <f>SUBTOTAL(9,J8983:J8983)</f>
        <v>1</v>
      </c>
      <c r="K8984" s="14">
        <f>SUBTOTAL(9,K8983:K8983)</f>
        <v>0</v>
      </c>
      <c r="L8984" s="14">
        <f>SUBTOTAL(9,L8981:L8983)</f>
        <v>0</v>
      </c>
      <c r="M8984" s="80">
        <f>SUBTOTAL(9,M8983:M8983)</f>
        <v>0</v>
      </c>
    </row>
    <row r="8985" spans="2:13" ht="24.9" customHeight="1" outlineLevel="2" x14ac:dyDescent="0.3">
      <c r="B8985" s="47" t="s">
        <v>2133</v>
      </c>
      <c r="C8985" s="46" t="s">
        <v>112</v>
      </c>
      <c r="D8985" s="46" t="s">
        <v>628</v>
      </c>
      <c r="E8985" s="46" t="s">
        <v>731</v>
      </c>
      <c r="F8985" s="45" t="s">
        <v>70</v>
      </c>
      <c r="G8985" s="26" t="s">
        <v>2136</v>
      </c>
      <c r="H8985" s="30">
        <v>12605</v>
      </c>
      <c r="I8985" s="30">
        <v>12605</v>
      </c>
      <c r="J8985" s="36">
        <f>I8985/H8985</f>
        <v>1</v>
      </c>
      <c r="K8985" s="24"/>
      <c r="L8985" s="24"/>
      <c r="M8985" s="80"/>
    </row>
    <row r="8986" spans="2:13" ht="24.9" customHeight="1" outlineLevel="1" x14ac:dyDescent="0.3">
      <c r="B8986" s="44" t="str">
        <f>B8985</f>
        <v>ASIGNACIONES DIRECTAS (20% DEL SGR)</v>
      </c>
      <c r="C8986" s="43" t="s">
        <v>112</v>
      </c>
      <c r="D8986" s="43" t="s">
        <v>628</v>
      </c>
      <c r="E8986" s="43" t="s">
        <v>731</v>
      </c>
      <c r="F8986" s="42" t="s">
        <v>70</v>
      </c>
      <c r="G8986" s="18" t="s">
        <v>3</v>
      </c>
      <c r="H8986" s="32">
        <f>SUBTOTAL(9,H8985:H8985)</f>
        <v>12605</v>
      </c>
      <c r="I8986" s="32">
        <f>SUBTOTAL(9,I8985:I8985)</f>
        <v>12605</v>
      </c>
      <c r="J8986" s="31">
        <f>SUBTOTAL(9,J8985:J8985)</f>
        <v>1</v>
      </c>
      <c r="K8986" s="14">
        <f>SUBTOTAL(9,K8985:K8985)</f>
        <v>0</v>
      </c>
      <c r="L8986" s="14">
        <f>SUBTOTAL(9,L8983:L8985)</f>
        <v>0</v>
      </c>
      <c r="M8986" s="80">
        <f>SUBTOTAL(9,M8985:M8985)</f>
        <v>0</v>
      </c>
    </row>
    <row r="8987" spans="2:13" ht="24.9" customHeight="1" outlineLevel="2" x14ac:dyDescent="0.3">
      <c r="B8987" s="47" t="s">
        <v>2133</v>
      </c>
      <c r="C8987" s="46" t="s">
        <v>112</v>
      </c>
      <c r="D8987" s="46" t="s">
        <v>628</v>
      </c>
      <c r="E8987" s="46" t="s">
        <v>730</v>
      </c>
      <c r="F8987" s="45" t="s">
        <v>729</v>
      </c>
      <c r="G8987" s="26" t="s">
        <v>2136</v>
      </c>
      <c r="H8987" s="30">
        <v>5748</v>
      </c>
      <c r="I8987" s="30">
        <v>5748</v>
      </c>
      <c r="J8987" s="36">
        <f>I8987/H8987</f>
        <v>1</v>
      </c>
      <c r="K8987" s="24"/>
      <c r="L8987" s="24"/>
      <c r="M8987" s="80"/>
    </row>
    <row r="8988" spans="2:13" ht="24.9" customHeight="1" outlineLevel="1" x14ac:dyDescent="0.3">
      <c r="B8988" s="44" t="str">
        <f>B8987</f>
        <v>ASIGNACIONES DIRECTAS (20% DEL SGR)</v>
      </c>
      <c r="C8988" s="43" t="s">
        <v>112</v>
      </c>
      <c r="D8988" s="43" t="s">
        <v>628</v>
      </c>
      <c r="E8988" s="43" t="s">
        <v>730</v>
      </c>
      <c r="F8988" s="42" t="s">
        <v>729</v>
      </c>
      <c r="G8988" s="18" t="s">
        <v>3</v>
      </c>
      <c r="H8988" s="32">
        <f>SUBTOTAL(9,H8987:H8987)</f>
        <v>5748</v>
      </c>
      <c r="I8988" s="32">
        <f>SUBTOTAL(9,I8987:I8987)</f>
        <v>5748</v>
      </c>
      <c r="J8988" s="31">
        <f>SUBTOTAL(9,J8987:J8987)</f>
        <v>1</v>
      </c>
      <c r="K8988" s="14">
        <f>SUBTOTAL(9,K8987:K8987)</f>
        <v>0</v>
      </c>
      <c r="L8988" s="14">
        <f>SUBTOTAL(9,L8985:L8987)</f>
        <v>0</v>
      </c>
      <c r="M8988" s="80">
        <f>SUBTOTAL(9,M8987:M8987)</f>
        <v>0</v>
      </c>
    </row>
    <row r="8989" spans="2:13" ht="24.9" customHeight="1" outlineLevel="2" x14ac:dyDescent="0.3">
      <c r="B8989" s="47" t="s">
        <v>2133</v>
      </c>
      <c r="C8989" s="46" t="s">
        <v>112</v>
      </c>
      <c r="D8989" s="46" t="s">
        <v>628</v>
      </c>
      <c r="E8989" s="46" t="s">
        <v>728</v>
      </c>
      <c r="F8989" s="45" t="s">
        <v>727</v>
      </c>
      <c r="G8989" s="26" t="s">
        <v>2136</v>
      </c>
      <c r="H8989" s="30">
        <v>32064</v>
      </c>
      <c r="I8989" s="30">
        <v>32064</v>
      </c>
      <c r="J8989" s="36">
        <f>I8989/H8989</f>
        <v>1</v>
      </c>
      <c r="K8989" s="24"/>
      <c r="L8989" s="24"/>
      <c r="M8989" s="80"/>
    </row>
    <row r="8990" spans="2:13" ht="24.9" customHeight="1" outlineLevel="1" x14ac:dyDescent="0.3">
      <c r="B8990" s="44" t="str">
        <f>B8989</f>
        <v>ASIGNACIONES DIRECTAS (20% DEL SGR)</v>
      </c>
      <c r="C8990" s="43" t="s">
        <v>112</v>
      </c>
      <c r="D8990" s="43" t="s">
        <v>628</v>
      </c>
      <c r="E8990" s="43" t="s">
        <v>728</v>
      </c>
      <c r="F8990" s="42" t="s">
        <v>727</v>
      </c>
      <c r="G8990" s="18" t="s">
        <v>3</v>
      </c>
      <c r="H8990" s="32">
        <f>SUBTOTAL(9,H8989:H8989)</f>
        <v>32064</v>
      </c>
      <c r="I8990" s="32">
        <f>SUBTOTAL(9,I8989:I8989)</f>
        <v>32064</v>
      </c>
      <c r="J8990" s="31">
        <f>SUBTOTAL(9,J8989:J8989)</f>
        <v>1</v>
      </c>
      <c r="K8990" s="14">
        <f>SUBTOTAL(9,K8989:K8989)</f>
        <v>0</v>
      </c>
      <c r="L8990" s="14">
        <f>SUBTOTAL(9,L8987:L8989)</f>
        <v>0</v>
      </c>
      <c r="M8990" s="80">
        <f>SUBTOTAL(9,M8989:M8989)</f>
        <v>0</v>
      </c>
    </row>
    <row r="8991" spans="2:13" ht="24.9" customHeight="1" outlineLevel="2" x14ac:dyDescent="0.3">
      <c r="B8991" s="47" t="s">
        <v>2133</v>
      </c>
      <c r="C8991" s="46" t="s">
        <v>112</v>
      </c>
      <c r="D8991" s="46" t="s">
        <v>628</v>
      </c>
      <c r="E8991" s="46" t="s">
        <v>725</v>
      </c>
      <c r="F8991" s="45" t="s">
        <v>724</v>
      </c>
      <c r="G8991" s="26" t="s">
        <v>2136</v>
      </c>
      <c r="H8991" s="30">
        <v>7100</v>
      </c>
      <c r="I8991" s="30">
        <v>7100</v>
      </c>
      <c r="J8991" s="36">
        <f>I8991/H8991</f>
        <v>1</v>
      </c>
      <c r="K8991" s="24"/>
      <c r="L8991" s="24"/>
      <c r="M8991" s="80"/>
    </row>
    <row r="8992" spans="2:13" ht="24.9" customHeight="1" outlineLevel="1" x14ac:dyDescent="0.3">
      <c r="B8992" s="44" t="str">
        <f>B8991</f>
        <v>ASIGNACIONES DIRECTAS (20% DEL SGR)</v>
      </c>
      <c r="C8992" s="43" t="s">
        <v>112</v>
      </c>
      <c r="D8992" s="43" t="s">
        <v>628</v>
      </c>
      <c r="E8992" s="43" t="s">
        <v>725</v>
      </c>
      <c r="F8992" s="42" t="s">
        <v>724</v>
      </c>
      <c r="G8992" s="18" t="s">
        <v>3</v>
      </c>
      <c r="H8992" s="32">
        <f>SUBTOTAL(9,H8991:H8991)</f>
        <v>7100</v>
      </c>
      <c r="I8992" s="32">
        <f>SUBTOTAL(9,I8991:I8991)</f>
        <v>7100</v>
      </c>
      <c r="J8992" s="31">
        <f>SUBTOTAL(9,J8991:J8991)</f>
        <v>1</v>
      </c>
      <c r="K8992" s="14">
        <f>SUBTOTAL(9,K8991:K8991)</f>
        <v>0</v>
      </c>
      <c r="L8992" s="14">
        <f>SUBTOTAL(9,L8989:L8991)</f>
        <v>0</v>
      </c>
      <c r="M8992" s="80">
        <f>SUBTOTAL(9,M8991:M8991)</f>
        <v>0</v>
      </c>
    </row>
    <row r="8993" spans="2:13" ht="24.9" customHeight="1" outlineLevel="2" x14ac:dyDescent="0.3">
      <c r="B8993" s="47" t="s">
        <v>2133</v>
      </c>
      <c r="C8993" s="46" t="s">
        <v>112</v>
      </c>
      <c r="D8993" s="46" t="s">
        <v>628</v>
      </c>
      <c r="E8993" s="46" t="s">
        <v>723</v>
      </c>
      <c r="F8993" s="45" t="s">
        <v>722</v>
      </c>
      <c r="G8993" s="26" t="s">
        <v>2136</v>
      </c>
      <c r="H8993" s="30">
        <v>311</v>
      </c>
      <c r="I8993" s="30">
        <v>311</v>
      </c>
      <c r="J8993" s="36">
        <f>I8993/H8993</f>
        <v>1</v>
      </c>
      <c r="K8993" s="24"/>
      <c r="L8993" s="24"/>
      <c r="M8993" s="80"/>
    </row>
    <row r="8994" spans="2:13" ht="24.9" customHeight="1" outlineLevel="1" x14ac:dyDescent="0.3">
      <c r="B8994" s="44" t="str">
        <f>B8993</f>
        <v>ASIGNACIONES DIRECTAS (20% DEL SGR)</v>
      </c>
      <c r="C8994" s="43" t="s">
        <v>112</v>
      </c>
      <c r="D8994" s="43" t="s">
        <v>628</v>
      </c>
      <c r="E8994" s="43" t="s">
        <v>723</v>
      </c>
      <c r="F8994" s="42" t="s">
        <v>722</v>
      </c>
      <c r="G8994" s="18" t="s">
        <v>3</v>
      </c>
      <c r="H8994" s="32">
        <f>SUBTOTAL(9,H8993:H8993)</f>
        <v>311</v>
      </c>
      <c r="I8994" s="32">
        <f>SUBTOTAL(9,I8993:I8993)</f>
        <v>311</v>
      </c>
      <c r="J8994" s="31">
        <f>SUBTOTAL(9,J8993:J8993)</f>
        <v>1</v>
      </c>
      <c r="K8994" s="14">
        <f>SUBTOTAL(9,K8993:K8993)</f>
        <v>0</v>
      </c>
      <c r="L8994" s="14">
        <f>SUBTOTAL(9,L8991:L8993)</f>
        <v>0</v>
      </c>
      <c r="M8994" s="80">
        <f>SUBTOTAL(9,M8993:M8993)</f>
        <v>0</v>
      </c>
    </row>
    <row r="8995" spans="2:13" ht="24.9" customHeight="1" outlineLevel="2" x14ac:dyDescent="0.3">
      <c r="B8995" s="47" t="s">
        <v>2133</v>
      </c>
      <c r="C8995" s="46" t="s">
        <v>112</v>
      </c>
      <c r="D8995" s="46" t="s">
        <v>628</v>
      </c>
      <c r="E8995" s="46" t="s">
        <v>721</v>
      </c>
      <c r="F8995" s="45" t="s">
        <v>720</v>
      </c>
      <c r="G8995" s="26" t="s">
        <v>2136</v>
      </c>
      <c r="H8995" s="30">
        <v>406377</v>
      </c>
      <c r="I8995" s="30">
        <v>406377</v>
      </c>
      <c r="J8995" s="36">
        <f>I8995/H8995</f>
        <v>1</v>
      </c>
      <c r="K8995" s="24"/>
      <c r="L8995" s="24"/>
      <c r="M8995" s="80"/>
    </row>
    <row r="8996" spans="2:13" ht="24.9" customHeight="1" outlineLevel="1" x14ac:dyDescent="0.3">
      <c r="B8996" s="44" t="str">
        <f>B8995</f>
        <v>ASIGNACIONES DIRECTAS (20% DEL SGR)</v>
      </c>
      <c r="C8996" s="43" t="s">
        <v>112</v>
      </c>
      <c r="D8996" s="43" t="s">
        <v>628</v>
      </c>
      <c r="E8996" s="43" t="s">
        <v>721</v>
      </c>
      <c r="F8996" s="42" t="s">
        <v>720</v>
      </c>
      <c r="G8996" s="18" t="s">
        <v>3</v>
      </c>
      <c r="H8996" s="32">
        <f>SUBTOTAL(9,H8995:H8995)</f>
        <v>406377</v>
      </c>
      <c r="I8996" s="32">
        <f>SUBTOTAL(9,I8995:I8995)</f>
        <v>406377</v>
      </c>
      <c r="J8996" s="31">
        <f>SUBTOTAL(9,J8995:J8995)</f>
        <v>1</v>
      </c>
      <c r="K8996" s="14">
        <f>SUBTOTAL(9,K8995:K8995)</f>
        <v>0</v>
      </c>
      <c r="L8996" s="14">
        <f>SUBTOTAL(9,L8993:L8995)</f>
        <v>0</v>
      </c>
      <c r="M8996" s="80">
        <f>SUBTOTAL(9,M8995:M8995)</f>
        <v>0</v>
      </c>
    </row>
    <row r="8997" spans="2:13" ht="24.9" customHeight="1" outlineLevel="2" x14ac:dyDescent="0.3">
      <c r="B8997" s="47" t="s">
        <v>2133</v>
      </c>
      <c r="C8997" s="46" t="s">
        <v>112</v>
      </c>
      <c r="D8997" s="46" t="s">
        <v>628</v>
      </c>
      <c r="E8997" s="46" t="s">
        <v>717</v>
      </c>
      <c r="F8997" s="45" t="s">
        <v>716</v>
      </c>
      <c r="G8997" s="26" t="s">
        <v>0</v>
      </c>
      <c r="H8997" s="30">
        <v>1620683</v>
      </c>
      <c r="I8997" s="30">
        <v>1620683</v>
      </c>
      <c r="J8997" s="36">
        <f>I8997/H8997</f>
        <v>1</v>
      </c>
      <c r="K8997" s="30">
        <v>145096</v>
      </c>
      <c r="L8997" s="30">
        <f>I8997</f>
        <v>1620683</v>
      </c>
      <c r="M8997" s="80">
        <f>L8997/K8997</f>
        <v>11.16972900700226</v>
      </c>
    </row>
    <row r="8998" spans="2:13" ht="24.9" customHeight="1" outlineLevel="2" x14ac:dyDescent="0.3">
      <c r="B8998" s="47" t="s">
        <v>2133</v>
      </c>
      <c r="C8998" s="46" t="s">
        <v>112</v>
      </c>
      <c r="D8998" s="46" t="s">
        <v>628</v>
      </c>
      <c r="E8998" s="46" t="s">
        <v>717</v>
      </c>
      <c r="F8998" s="45" t="s">
        <v>716</v>
      </c>
      <c r="G8998" s="26" t="s">
        <v>7</v>
      </c>
      <c r="H8998" s="30">
        <v>-324137</v>
      </c>
      <c r="I8998" s="24"/>
      <c r="J8998" s="36"/>
      <c r="K8998" s="24"/>
      <c r="L8998" s="24"/>
      <c r="M8998" s="80" t="str">
        <f>IFERROR((Base_actualizacion!$L8993/Base_actualizacion!$K8993)," " )</f>
        <v xml:space="preserve"> </v>
      </c>
    </row>
    <row r="8999" spans="2:13" ht="24.9" customHeight="1" outlineLevel="2" x14ac:dyDescent="0.3">
      <c r="B8999" s="47" t="s">
        <v>2133</v>
      </c>
      <c r="C8999" s="46" t="s">
        <v>112</v>
      </c>
      <c r="D8999" s="46" t="s">
        <v>628</v>
      </c>
      <c r="E8999" s="46" t="s">
        <v>717</v>
      </c>
      <c r="F8999" s="45" t="s">
        <v>716</v>
      </c>
      <c r="G8999" s="26" t="s">
        <v>2136</v>
      </c>
      <c r="H8999" s="30">
        <v>1431420</v>
      </c>
      <c r="I8999" s="30">
        <v>1431420</v>
      </c>
      <c r="J8999" s="36">
        <f>I8999/H8999</f>
        <v>1</v>
      </c>
      <c r="K8999" s="24"/>
      <c r="L8999" s="24"/>
      <c r="M8999" s="80"/>
    </row>
    <row r="9000" spans="2:13" ht="24.9" customHeight="1" outlineLevel="1" x14ac:dyDescent="0.3">
      <c r="B9000" s="44" t="str">
        <f>B8999</f>
        <v>ASIGNACIONES DIRECTAS (20% DEL SGR)</v>
      </c>
      <c r="C9000" s="43" t="s">
        <v>112</v>
      </c>
      <c r="D9000" s="43" t="s">
        <v>628</v>
      </c>
      <c r="E9000" s="43" t="s">
        <v>717</v>
      </c>
      <c r="F9000" s="42" t="s">
        <v>716</v>
      </c>
      <c r="G9000" s="18" t="s">
        <v>3</v>
      </c>
      <c r="H9000" s="32">
        <f>SUBTOTAL(9,H8997:H8999)</f>
        <v>2727966</v>
      </c>
      <c r="I9000" s="32">
        <f>SUBTOTAL(9,I8997:I8999)</f>
        <v>3052103</v>
      </c>
      <c r="J9000" s="31">
        <f>SUBTOTAL(9,J8997:J8999)</f>
        <v>2</v>
      </c>
      <c r="K9000" s="14">
        <f>SUBTOTAL(9,K8997:K8999)</f>
        <v>145096</v>
      </c>
      <c r="L9000" s="14">
        <f>SUBTOTAL(9,L8997:L8999)</f>
        <v>1620683</v>
      </c>
      <c r="M9000" s="80">
        <f>SUBTOTAL(9,M8997:M8999)</f>
        <v>11.16972900700226</v>
      </c>
    </row>
    <row r="9001" spans="2:13" ht="24.9" customHeight="1" outlineLevel="2" x14ac:dyDescent="0.3">
      <c r="B9001" s="47" t="s">
        <v>2133</v>
      </c>
      <c r="C9001" s="46" t="s">
        <v>112</v>
      </c>
      <c r="D9001" s="46" t="s">
        <v>628</v>
      </c>
      <c r="E9001" s="46" t="s">
        <v>711</v>
      </c>
      <c r="F9001" s="45" t="s">
        <v>710</v>
      </c>
      <c r="G9001" s="26" t="s">
        <v>2136</v>
      </c>
      <c r="H9001" s="30">
        <v>4986</v>
      </c>
      <c r="I9001" s="30">
        <v>4986</v>
      </c>
      <c r="J9001" s="36">
        <f>I9001/H9001</f>
        <v>1</v>
      </c>
      <c r="K9001" s="24"/>
      <c r="L9001" s="24"/>
      <c r="M9001" s="80"/>
    </row>
    <row r="9002" spans="2:13" ht="24.9" customHeight="1" outlineLevel="1" x14ac:dyDescent="0.3">
      <c r="B9002" s="44" t="str">
        <f>B9001</f>
        <v>ASIGNACIONES DIRECTAS (20% DEL SGR)</v>
      </c>
      <c r="C9002" s="43" t="s">
        <v>112</v>
      </c>
      <c r="D9002" s="43" t="s">
        <v>628</v>
      </c>
      <c r="E9002" s="43" t="s">
        <v>711</v>
      </c>
      <c r="F9002" s="42" t="s">
        <v>710</v>
      </c>
      <c r="G9002" s="18" t="s">
        <v>3</v>
      </c>
      <c r="H9002" s="32">
        <f>SUBTOTAL(9,H9001:H9001)</f>
        <v>4986</v>
      </c>
      <c r="I9002" s="32">
        <f>SUBTOTAL(9,I9001:I9001)</f>
        <v>4986</v>
      </c>
      <c r="J9002" s="31">
        <f>SUBTOTAL(9,J9001:J9001)</f>
        <v>1</v>
      </c>
      <c r="K9002" s="14">
        <f>SUBTOTAL(9,K9001:K9001)</f>
        <v>0</v>
      </c>
      <c r="L9002" s="14">
        <f>SUBTOTAL(9,L8999:L9001)</f>
        <v>0</v>
      </c>
      <c r="M9002" s="80">
        <f>SUBTOTAL(9,M9001:M9001)</f>
        <v>0</v>
      </c>
    </row>
    <row r="9003" spans="2:13" ht="24.9" customHeight="1" outlineLevel="2" x14ac:dyDescent="0.3">
      <c r="B9003" s="47" t="s">
        <v>2133</v>
      </c>
      <c r="C9003" s="46" t="s">
        <v>112</v>
      </c>
      <c r="D9003" s="46" t="s">
        <v>628</v>
      </c>
      <c r="E9003" s="46" t="s">
        <v>709</v>
      </c>
      <c r="F9003" s="45" t="s">
        <v>708</v>
      </c>
      <c r="G9003" s="26" t="s">
        <v>0</v>
      </c>
      <c r="H9003" s="30">
        <v>44948</v>
      </c>
      <c r="I9003" s="30">
        <v>0</v>
      </c>
      <c r="J9003" s="36">
        <f>I9003/H9003</f>
        <v>0</v>
      </c>
      <c r="K9003" s="30">
        <v>4046</v>
      </c>
      <c r="L9003" s="30">
        <f>I9003</f>
        <v>0</v>
      </c>
      <c r="M9003" s="80">
        <f>L9003/K9003</f>
        <v>0</v>
      </c>
    </row>
    <row r="9004" spans="2:13" ht="24.9" customHeight="1" outlineLevel="2" x14ac:dyDescent="0.3">
      <c r="B9004" s="47" t="s">
        <v>2133</v>
      </c>
      <c r="C9004" s="46" t="s">
        <v>112</v>
      </c>
      <c r="D9004" s="46" t="s">
        <v>628</v>
      </c>
      <c r="E9004" s="46" t="s">
        <v>709</v>
      </c>
      <c r="F9004" s="45" t="s">
        <v>708</v>
      </c>
      <c r="G9004" s="26" t="s">
        <v>7</v>
      </c>
      <c r="H9004" s="30">
        <v>-8990</v>
      </c>
      <c r="I9004" s="24"/>
      <c r="J9004" s="36"/>
      <c r="K9004" s="24"/>
      <c r="L9004" s="24"/>
      <c r="M9004" s="80" t="str">
        <f>IFERROR((Base_actualizacion!$L8999/Base_actualizacion!$K8999)," " )</f>
        <v xml:space="preserve"> </v>
      </c>
    </row>
    <row r="9005" spans="2:13" ht="24.9" customHeight="1" outlineLevel="2" x14ac:dyDescent="0.3">
      <c r="B9005" s="47" t="s">
        <v>2133</v>
      </c>
      <c r="C9005" s="46" t="s">
        <v>112</v>
      </c>
      <c r="D9005" s="46" t="s">
        <v>628</v>
      </c>
      <c r="E9005" s="46" t="s">
        <v>709</v>
      </c>
      <c r="F9005" s="45" t="s">
        <v>708</v>
      </c>
      <c r="G9005" s="26" t="s">
        <v>2136</v>
      </c>
      <c r="H9005" s="30">
        <v>90697</v>
      </c>
      <c r="I9005" s="30">
        <v>90697</v>
      </c>
      <c r="J9005" s="36">
        <f>I9005/H9005</f>
        <v>1</v>
      </c>
      <c r="K9005" s="24"/>
      <c r="L9005" s="24"/>
      <c r="M9005" s="80"/>
    </row>
    <row r="9006" spans="2:13" ht="24.9" customHeight="1" outlineLevel="1" x14ac:dyDescent="0.3">
      <c r="B9006" s="44" t="str">
        <f>B9005</f>
        <v>ASIGNACIONES DIRECTAS (20% DEL SGR)</v>
      </c>
      <c r="C9006" s="43" t="s">
        <v>112</v>
      </c>
      <c r="D9006" s="43" t="s">
        <v>628</v>
      </c>
      <c r="E9006" s="43" t="s">
        <v>709</v>
      </c>
      <c r="F9006" s="42" t="s">
        <v>708</v>
      </c>
      <c r="G9006" s="18" t="s">
        <v>3</v>
      </c>
      <c r="H9006" s="32">
        <f>SUBTOTAL(9,H9003:H9005)</f>
        <v>126655</v>
      </c>
      <c r="I9006" s="32">
        <f>SUBTOTAL(9,I9003:I9005)</f>
        <v>90697</v>
      </c>
      <c r="J9006" s="31">
        <f>SUBTOTAL(9,J9003:J9005)</f>
        <v>1</v>
      </c>
      <c r="K9006" s="14">
        <f>SUBTOTAL(9,K9003:K9005)</f>
        <v>4046</v>
      </c>
      <c r="L9006" s="14">
        <f>SUBTOTAL(9,L9003:L9005)</f>
        <v>0</v>
      </c>
      <c r="M9006" s="80">
        <f>SUBTOTAL(9,M9003:M9005)</f>
        <v>0</v>
      </c>
    </row>
    <row r="9007" spans="2:13" ht="24.9" customHeight="1" outlineLevel="2" x14ac:dyDescent="0.3">
      <c r="B9007" s="47" t="s">
        <v>2133</v>
      </c>
      <c r="C9007" s="46" t="s">
        <v>112</v>
      </c>
      <c r="D9007" s="46" t="s">
        <v>628</v>
      </c>
      <c r="E9007" s="46" t="s">
        <v>707</v>
      </c>
      <c r="F9007" s="45" t="s">
        <v>706</v>
      </c>
      <c r="G9007" s="26" t="s">
        <v>0</v>
      </c>
      <c r="H9007" s="30">
        <v>1723809</v>
      </c>
      <c r="I9007" s="30">
        <v>918588.44</v>
      </c>
      <c r="J9007" s="36">
        <f>I9007/H9007</f>
        <v>0.53288295861084378</v>
      </c>
      <c r="K9007" s="30">
        <v>166602</v>
      </c>
      <c r="L9007" s="30">
        <f>I9007</f>
        <v>918588.44</v>
      </c>
      <c r="M9007" s="80">
        <f>L9007/K9007</f>
        <v>5.5136699439382477</v>
      </c>
    </row>
    <row r="9008" spans="2:13" ht="24.9" customHeight="1" outlineLevel="2" x14ac:dyDescent="0.3">
      <c r="B9008" s="47" t="s">
        <v>2133</v>
      </c>
      <c r="C9008" s="46" t="s">
        <v>112</v>
      </c>
      <c r="D9008" s="46" t="s">
        <v>628</v>
      </c>
      <c r="E9008" s="46" t="s">
        <v>707</v>
      </c>
      <c r="F9008" s="45" t="s">
        <v>706</v>
      </c>
      <c r="G9008" s="26" t="s">
        <v>7</v>
      </c>
      <c r="H9008" s="30">
        <v>-344762</v>
      </c>
      <c r="I9008" s="24"/>
      <c r="J9008" s="36"/>
      <c r="K9008" s="24"/>
      <c r="L9008" s="24"/>
      <c r="M9008" s="80" t="str">
        <f>IFERROR((Base_actualizacion!$L9004/Base_actualizacion!$K9004)," " )</f>
        <v xml:space="preserve"> </v>
      </c>
    </row>
    <row r="9009" spans="2:13" ht="24.9" customHeight="1" outlineLevel="2" x14ac:dyDescent="0.3">
      <c r="B9009" s="47" t="s">
        <v>2133</v>
      </c>
      <c r="C9009" s="46" t="s">
        <v>112</v>
      </c>
      <c r="D9009" s="46" t="s">
        <v>628</v>
      </c>
      <c r="E9009" s="46" t="s">
        <v>707</v>
      </c>
      <c r="F9009" s="45" t="s">
        <v>706</v>
      </c>
      <c r="G9009" s="26" t="s">
        <v>2136</v>
      </c>
      <c r="H9009" s="30">
        <v>1358377</v>
      </c>
      <c r="I9009" s="30">
        <v>1358377</v>
      </c>
      <c r="J9009" s="36">
        <f>I9009/H9009</f>
        <v>1</v>
      </c>
      <c r="K9009" s="24"/>
      <c r="L9009" s="24"/>
      <c r="M9009" s="80"/>
    </row>
    <row r="9010" spans="2:13" ht="24.9" customHeight="1" outlineLevel="1" x14ac:dyDescent="0.3">
      <c r="B9010" s="44" t="str">
        <f>B9009</f>
        <v>ASIGNACIONES DIRECTAS (20% DEL SGR)</v>
      </c>
      <c r="C9010" s="43" t="s">
        <v>112</v>
      </c>
      <c r="D9010" s="43" t="s">
        <v>628</v>
      </c>
      <c r="E9010" s="43" t="s">
        <v>707</v>
      </c>
      <c r="F9010" s="42" t="s">
        <v>706</v>
      </c>
      <c r="G9010" s="18" t="s">
        <v>3</v>
      </c>
      <c r="H9010" s="32">
        <f>SUBTOTAL(9,H9007:H9009)</f>
        <v>2737424</v>
      </c>
      <c r="I9010" s="32">
        <f>SUBTOTAL(9,I9007:I9009)</f>
        <v>2276965.44</v>
      </c>
      <c r="J9010" s="31">
        <f>SUBTOTAL(9,J9007:J9009)</f>
        <v>1.5328829586108439</v>
      </c>
      <c r="K9010" s="14">
        <f>SUBTOTAL(9,K9007:K9009)</f>
        <v>166602</v>
      </c>
      <c r="L9010" s="14">
        <f>SUBTOTAL(9,L9007:L9009)</f>
        <v>918588.44</v>
      </c>
      <c r="M9010" s="80">
        <f>SUBTOTAL(9,M9007:M9009)</f>
        <v>5.5136699439382477</v>
      </c>
    </row>
    <row r="9011" spans="2:13" ht="24.9" customHeight="1" outlineLevel="2" x14ac:dyDescent="0.3">
      <c r="B9011" s="47" t="s">
        <v>2133</v>
      </c>
      <c r="C9011" s="46" t="s">
        <v>112</v>
      </c>
      <c r="D9011" s="46" t="s">
        <v>628</v>
      </c>
      <c r="E9011" s="46" t="s">
        <v>699</v>
      </c>
      <c r="F9011" s="45" t="s">
        <v>698</v>
      </c>
      <c r="G9011" s="26" t="s">
        <v>0</v>
      </c>
      <c r="H9011" s="30">
        <v>4969373</v>
      </c>
      <c r="I9011" s="30">
        <v>0</v>
      </c>
      <c r="J9011" s="36">
        <f>I9011/H9011</f>
        <v>0</v>
      </c>
      <c r="K9011" s="30">
        <v>442817</v>
      </c>
      <c r="L9011" s="30">
        <f>I9011</f>
        <v>0</v>
      </c>
      <c r="M9011" s="80">
        <f>L9011/K9011</f>
        <v>0</v>
      </c>
    </row>
    <row r="9012" spans="2:13" ht="24.9" customHeight="1" outlineLevel="2" x14ac:dyDescent="0.3">
      <c r="B9012" s="47" t="s">
        <v>2133</v>
      </c>
      <c r="C9012" s="46" t="s">
        <v>112</v>
      </c>
      <c r="D9012" s="46" t="s">
        <v>628</v>
      </c>
      <c r="E9012" s="46" t="s">
        <v>699</v>
      </c>
      <c r="F9012" s="45" t="s">
        <v>698</v>
      </c>
      <c r="G9012" s="26" t="s">
        <v>7</v>
      </c>
      <c r="H9012" s="30">
        <v>-993875</v>
      </c>
      <c r="I9012" s="24"/>
      <c r="J9012" s="36"/>
      <c r="K9012" s="24"/>
      <c r="L9012" s="24"/>
      <c r="M9012" s="80" t="str">
        <f>IFERROR((Base_actualizacion!$L9008/Base_actualizacion!$K9008)," " )</f>
        <v xml:space="preserve"> </v>
      </c>
    </row>
    <row r="9013" spans="2:13" ht="24.9" customHeight="1" outlineLevel="2" x14ac:dyDescent="0.3">
      <c r="B9013" s="47" t="s">
        <v>2133</v>
      </c>
      <c r="C9013" s="46" t="s">
        <v>112</v>
      </c>
      <c r="D9013" s="46" t="s">
        <v>628</v>
      </c>
      <c r="E9013" s="46" t="s">
        <v>699</v>
      </c>
      <c r="F9013" s="45" t="s">
        <v>698</v>
      </c>
      <c r="G9013" s="26" t="s">
        <v>2136</v>
      </c>
      <c r="H9013" s="30">
        <v>1453990</v>
      </c>
      <c r="I9013" s="30">
        <v>1453990</v>
      </c>
      <c r="J9013" s="36">
        <f>I9013/H9013</f>
        <v>1</v>
      </c>
      <c r="K9013" s="24"/>
      <c r="L9013" s="24"/>
      <c r="M9013" s="80"/>
    </row>
    <row r="9014" spans="2:13" ht="24.9" customHeight="1" outlineLevel="1" x14ac:dyDescent="0.3">
      <c r="B9014" s="44" t="str">
        <f>B9013</f>
        <v>ASIGNACIONES DIRECTAS (20% DEL SGR)</v>
      </c>
      <c r="C9014" s="43" t="s">
        <v>112</v>
      </c>
      <c r="D9014" s="43" t="s">
        <v>628</v>
      </c>
      <c r="E9014" s="43" t="s">
        <v>699</v>
      </c>
      <c r="F9014" s="42" t="s">
        <v>698</v>
      </c>
      <c r="G9014" s="18" t="s">
        <v>3</v>
      </c>
      <c r="H9014" s="32">
        <f>SUBTOTAL(9,H9011:H9013)</f>
        <v>5429488</v>
      </c>
      <c r="I9014" s="32">
        <f>SUBTOTAL(9,I9011:I9013)</f>
        <v>1453990</v>
      </c>
      <c r="J9014" s="31">
        <f>SUBTOTAL(9,J9011:J9013)</f>
        <v>1</v>
      </c>
      <c r="K9014" s="14">
        <f>SUBTOTAL(9,K9011:K9013)</f>
        <v>442817</v>
      </c>
      <c r="L9014" s="14">
        <f>SUBTOTAL(9,L9011:L9013)</f>
        <v>0</v>
      </c>
      <c r="M9014" s="80">
        <f>SUBTOTAL(9,M9011:M9013)</f>
        <v>0</v>
      </c>
    </row>
    <row r="9015" spans="2:13" ht="24.9" customHeight="1" outlineLevel="2" x14ac:dyDescent="0.3">
      <c r="B9015" s="47" t="s">
        <v>2133</v>
      </c>
      <c r="C9015" s="46" t="s">
        <v>112</v>
      </c>
      <c r="D9015" s="46" t="s">
        <v>628</v>
      </c>
      <c r="E9015" s="46" t="s">
        <v>697</v>
      </c>
      <c r="F9015" s="45" t="s">
        <v>696</v>
      </c>
      <c r="G9015" s="26" t="s">
        <v>0</v>
      </c>
      <c r="H9015" s="30">
        <v>24535</v>
      </c>
      <c r="I9015" s="30">
        <v>13594.96</v>
      </c>
      <c r="J9015" s="36">
        <f>I9015/H9015</f>
        <v>0.55410474831872836</v>
      </c>
      <c r="K9015" s="30">
        <v>2185</v>
      </c>
      <c r="L9015" s="30">
        <f>I9015</f>
        <v>13594.96</v>
      </c>
      <c r="M9015" s="80">
        <f>L9015/K9015</f>
        <v>6.2219496567505717</v>
      </c>
    </row>
    <row r="9016" spans="2:13" ht="24.9" customHeight="1" outlineLevel="2" x14ac:dyDescent="0.3">
      <c r="B9016" s="47" t="s">
        <v>2133</v>
      </c>
      <c r="C9016" s="46" t="s">
        <v>112</v>
      </c>
      <c r="D9016" s="46" t="s">
        <v>628</v>
      </c>
      <c r="E9016" s="46" t="s">
        <v>697</v>
      </c>
      <c r="F9016" s="45" t="s">
        <v>696</v>
      </c>
      <c r="G9016" s="26" t="s">
        <v>7</v>
      </c>
      <c r="H9016" s="30">
        <v>-4907</v>
      </c>
      <c r="I9016" s="24"/>
      <c r="J9016" s="36"/>
      <c r="K9016" s="24"/>
      <c r="L9016" s="24"/>
      <c r="M9016" s="80" t="str">
        <f>IFERROR((Base_actualizacion!$L9012/Base_actualizacion!$K9012)," " )</f>
        <v xml:space="preserve"> </v>
      </c>
    </row>
    <row r="9017" spans="2:13" ht="24.9" customHeight="1" outlineLevel="2" x14ac:dyDescent="0.3">
      <c r="B9017" s="47" t="s">
        <v>2133</v>
      </c>
      <c r="C9017" s="46" t="s">
        <v>112</v>
      </c>
      <c r="D9017" s="46" t="s">
        <v>628</v>
      </c>
      <c r="E9017" s="46" t="s">
        <v>697</v>
      </c>
      <c r="F9017" s="45" t="s">
        <v>696</v>
      </c>
      <c r="G9017" s="26" t="s">
        <v>2136</v>
      </c>
      <c r="H9017" s="30">
        <v>13928</v>
      </c>
      <c r="I9017" s="30">
        <v>13928</v>
      </c>
      <c r="J9017" s="36">
        <f>I9017/H9017</f>
        <v>1</v>
      </c>
      <c r="K9017" s="24"/>
      <c r="L9017" s="24"/>
      <c r="M9017" s="80"/>
    </row>
    <row r="9018" spans="2:13" ht="24.9" customHeight="1" outlineLevel="1" x14ac:dyDescent="0.3">
      <c r="B9018" s="44" t="str">
        <f>B9017</f>
        <v>ASIGNACIONES DIRECTAS (20% DEL SGR)</v>
      </c>
      <c r="C9018" s="43" t="s">
        <v>112</v>
      </c>
      <c r="D9018" s="43" t="s">
        <v>628</v>
      </c>
      <c r="E9018" s="43" t="s">
        <v>697</v>
      </c>
      <c r="F9018" s="42" t="s">
        <v>696</v>
      </c>
      <c r="G9018" s="18" t="s">
        <v>3</v>
      </c>
      <c r="H9018" s="32">
        <f>SUBTOTAL(9,H9015:H9017)</f>
        <v>33556</v>
      </c>
      <c r="I9018" s="32">
        <f>SUBTOTAL(9,I9015:I9017)</f>
        <v>27522.959999999999</v>
      </c>
      <c r="J9018" s="31">
        <f>SUBTOTAL(9,J9015:J9017)</f>
        <v>1.5541047483187285</v>
      </c>
      <c r="K9018" s="14">
        <f>SUBTOTAL(9,K9015:K9017)</f>
        <v>2185</v>
      </c>
      <c r="L9018" s="14">
        <f>SUBTOTAL(9,L9015:L9017)</f>
        <v>13594.96</v>
      </c>
      <c r="M9018" s="80">
        <f>SUBTOTAL(9,M9015:M9017)</f>
        <v>6.2219496567505717</v>
      </c>
    </row>
    <row r="9019" spans="2:13" ht="24.9" customHeight="1" outlineLevel="2" x14ac:dyDescent="0.3">
      <c r="B9019" s="47" t="s">
        <v>2133</v>
      </c>
      <c r="C9019" s="46" t="s">
        <v>112</v>
      </c>
      <c r="D9019" s="46" t="s">
        <v>628</v>
      </c>
      <c r="E9019" s="46" t="s">
        <v>695</v>
      </c>
      <c r="F9019" s="45" t="s">
        <v>694</v>
      </c>
      <c r="G9019" s="26" t="s">
        <v>0</v>
      </c>
      <c r="H9019" s="30">
        <v>915413</v>
      </c>
      <c r="I9019" s="30">
        <v>0</v>
      </c>
      <c r="J9019" s="36">
        <f>I9019/H9019</f>
        <v>0</v>
      </c>
      <c r="K9019" s="30">
        <v>85352</v>
      </c>
      <c r="L9019" s="30">
        <f>I9019</f>
        <v>0</v>
      </c>
      <c r="M9019" s="80">
        <f>L9019/K9019</f>
        <v>0</v>
      </c>
    </row>
    <row r="9020" spans="2:13" ht="24.9" customHeight="1" outlineLevel="2" x14ac:dyDescent="0.3">
      <c r="B9020" s="47" t="s">
        <v>2133</v>
      </c>
      <c r="C9020" s="46" t="s">
        <v>112</v>
      </c>
      <c r="D9020" s="46" t="s">
        <v>628</v>
      </c>
      <c r="E9020" s="46" t="s">
        <v>695</v>
      </c>
      <c r="F9020" s="45" t="s">
        <v>694</v>
      </c>
      <c r="G9020" s="26" t="s">
        <v>7</v>
      </c>
      <c r="H9020" s="30">
        <v>-183083</v>
      </c>
      <c r="I9020" s="24"/>
      <c r="J9020" s="36"/>
      <c r="K9020" s="24"/>
      <c r="L9020" s="24"/>
      <c r="M9020" s="80" t="str">
        <f>IFERROR((Base_actualizacion!$L9016/Base_actualizacion!$K9016)," " )</f>
        <v xml:space="preserve"> </v>
      </c>
    </row>
    <row r="9021" spans="2:13" ht="24.9" customHeight="1" outlineLevel="2" x14ac:dyDescent="0.3">
      <c r="B9021" s="47" t="s">
        <v>2133</v>
      </c>
      <c r="C9021" s="46" t="s">
        <v>112</v>
      </c>
      <c r="D9021" s="46" t="s">
        <v>628</v>
      </c>
      <c r="E9021" s="46" t="s">
        <v>695</v>
      </c>
      <c r="F9021" s="45" t="s">
        <v>694</v>
      </c>
      <c r="G9021" s="26" t="s">
        <v>13</v>
      </c>
      <c r="H9021" s="30">
        <v>9839342</v>
      </c>
      <c r="I9021" s="30">
        <v>9839342</v>
      </c>
      <c r="J9021" s="36">
        <f>H9021/I9021</f>
        <v>1</v>
      </c>
      <c r="K9021" s="24"/>
      <c r="L9021" s="24"/>
      <c r="M9021" s="80"/>
    </row>
    <row r="9022" spans="2:13" ht="24.9" customHeight="1" outlineLevel="2" x14ac:dyDescent="0.3">
      <c r="B9022" s="47" t="s">
        <v>2133</v>
      </c>
      <c r="C9022" s="46" t="s">
        <v>112</v>
      </c>
      <c r="D9022" s="46" t="s">
        <v>628</v>
      </c>
      <c r="E9022" s="46" t="s">
        <v>695</v>
      </c>
      <c r="F9022" s="45" t="s">
        <v>694</v>
      </c>
      <c r="G9022" s="26" t="s">
        <v>2136</v>
      </c>
      <c r="H9022" s="30">
        <v>52500068</v>
      </c>
      <c r="I9022" s="30">
        <v>52500068</v>
      </c>
      <c r="J9022" s="36">
        <f>I9022/H9022</f>
        <v>1</v>
      </c>
      <c r="K9022" s="24"/>
      <c r="L9022" s="24"/>
      <c r="M9022" s="80"/>
    </row>
    <row r="9023" spans="2:13" ht="24.9" customHeight="1" outlineLevel="1" x14ac:dyDescent="0.3">
      <c r="B9023" s="44" t="str">
        <f>B9022</f>
        <v>ASIGNACIONES DIRECTAS (20% DEL SGR)</v>
      </c>
      <c r="C9023" s="43" t="s">
        <v>112</v>
      </c>
      <c r="D9023" s="43" t="s">
        <v>628</v>
      </c>
      <c r="E9023" s="43" t="s">
        <v>695</v>
      </c>
      <c r="F9023" s="42" t="s">
        <v>694</v>
      </c>
      <c r="G9023" s="18" t="s">
        <v>3</v>
      </c>
      <c r="H9023" s="32">
        <f>SUBTOTAL(9,H9019:H9022)</f>
        <v>63071740</v>
      </c>
      <c r="I9023" s="32">
        <f>SUBTOTAL(9,I9019:I9022)</f>
        <v>62339410</v>
      </c>
      <c r="J9023" s="31">
        <f>SUBTOTAL(9,J9019:J9022)</f>
        <v>2</v>
      </c>
      <c r="K9023" s="14">
        <f>SUBTOTAL(9,K9019:K9022)</f>
        <v>85352</v>
      </c>
      <c r="L9023" s="14">
        <f>SUBTOTAL(9,L9020:L9022)</f>
        <v>0</v>
      </c>
      <c r="M9023" s="80">
        <f>SUBTOTAL(9,M9019:M9022)</f>
        <v>0</v>
      </c>
    </row>
    <row r="9024" spans="2:13" ht="24.9" customHeight="1" outlineLevel="2" x14ac:dyDescent="0.3">
      <c r="B9024" s="47" t="s">
        <v>2133</v>
      </c>
      <c r="C9024" s="46" t="s">
        <v>112</v>
      </c>
      <c r="D9024" s="46" t="s">
        <v>628</v>
      </c>
      <c r="E9024" s="46" t="s">
        <v>689</v>
      </c>
      <c r="F9024" s="45" t="s">
        <v>688</v>
      </c>
      <c r="G9024" s="26" t="s">
        <v>0</v>
      </c>
      <c r="H9024" s="30">
        <v>903157</v>
      </c>
      <c r="I9024" s="30">
        <v>0</v>
      </c>
      <c r="J9024" s="36">
        <f>I9024/H9024</f>
        <v>0</v>
      </c>
      <c r="K9024" s="30">
        <v>80856</v>
      </c>
      <c r="L9024" s="30">
        <f>I9024</f>
        <v>0</v>
      </c>
      <c r="M9024" s="80">
        <f>L9024/K9024</f>
        <v>0</v>
      </c>
    </row>
    <row r="9025" spans="2:13" ht="24.9" customHeight="1" outlineLevel="2" x14ac:dyDescent="0.3">
      <c r="B9025" s="47" t="s">
        <v>2133</v>
      </c>
      <c r="C9025" s="46" t="s">
        <v>112</v>
      </c>
      <c r="D9025" s="46" t="s">
        <v>628</v>
      </c>
      <c r="E9025" s="46" t="s">
        <v>689</v>
      </c>
      <c r="F9025" s="45" t="s">
        <v>688</v>
      </c>
      <c r="G9025" s="26" t="s">
        <v>7</v>
      </c>
      <c r="H9025" s="30">
        <v>-180631</v>
      </c>
      <c r="I9025" s="24"/>
      <c r="J9025" s="36"/>
      <c r="K9025" s="24"/>
      <c r="L9025" s="24"/>
      <c r="M9025" s="80" t="str">
        <f>IFERROR((Base_actualizacion!$L9021/Base_actualizacion!$K9021)," " )</f>
        <v xml:space="preserve"> </v>
      </c>
    </row>
    <row r="9026" spans="2:13" ht="24.9" customHeight="1" outlineLevel="2" x14ac:dyDescent="0.3">
      <c r="B9026" s="47" t="s">
        <v>2133</v>
      </c>
      <c r="C9026" s="46" t="s">
        <v>112</v>
      </c>
      <c r="D9026" s="46" t="s">
        <v>628</v>
      </c>
      <c r="E9026" s="46" t="s">
        <v>689</v>
      </c>
      <c r="F9026" s="45" t="s">
        <v>688</v>
      </c>
      <c r="G9026" s="26" t="s">
        <v>13</v>
      </c>
      <c r="H9026" s="30">
        <v>153962318</v>
      </c>
      <c r="I9026" s="30">
        <v>153962318</v>
      </c>
      <c r="J9026" s="36">
        <f>H9026/I9026</f>
        <v>1</v>
      </c>
      <c r="K9026" s="24"/>
      <c r="L9026" s="24"/>
      <c r="M9026" s="80"/>
    </row>
    <row r="9027" spans="2:13" ht="24.9" customHeight="1" outlineLevel="2" x14ac:dyDescent="0.3">
      <c r="B9027" s="47" t="s">
        <v>2133</v>
      </c>
      <c r="C9027" s="46" t="s">
        <v>112</v>
      </c>
      <c r="D9027" s="46" t="s">
        <v>628</v>
      </c>
      <c r="E9027" s="46" t="s">
        <v>689</v>
      </c>
      <c r="F9027" s="45" t="s">
        <v>688</v>
      </c>
      <c r="G9027" s="26" t="s">
        <v>2136</v>
      </c>
      <c r="H9027" s="30">
        <v>9183339</v>
      </c>
      <c r="I9027" s="30">
        <v>9183339</v>
      </c>
      <c r="J9027" s="36">
        <f>I9027/H9027</f>
        <v>1</v>
      </c>
      <c r="K9027" s="24"/>
      <c r="L9027" s="24"/>
      <c r="M9027" s="80"/>
    </row>
    <row r="9028" spans="2:13" ht="24.9" customHeight="1" outlineLevel="1" x14ac:dyDescent="0.3">
      <c r="B9028" s="44" t="str">
        <f>B9027</f>
        <v>ASIGNACIONES DIRECTAS (20% DEL SGR)</v>
      </c>
      <c r="C9028" s="43" t="s">
        <v>112</v>
      </c>
      <c r="D9028" s="43" t="s">
        <v>628</v>
      </c>
      <c r="E9028" s="43" t="s">
        <v>689</v>
      </c>
      <c r="F9028" s="42" t="s">
        <v>688</v>
      </c>
      <c r="G9028" s="18" t="s">
        <v>3</v>
      </c>
      <c r="H9028" s="32">
        <f>SUBTOTAL(9,H9024:H9027)</f>
        <v>163868183</v>
      </c>
      <c r="I9028" s="32">
        <f>SUBTOTAL(9,I9024:I9027)</f>
        <v>163145657</v>
      </c>
      <c r="J9028" s="31">
        <f>SUBTOTAL(9,J9024:J9027)</f>
        <v>2</v>
      </c>
      <c r="K9028" s="14">
        <f>SUBTOTAL(9,K9024:K9027)</f>
        <v>80856</v>
      </c>
      <c r="L9028" s="14">
        <f>SUBTOTAL(9,L9025:L9027)</f>
        <v>0</v>
      </c>
      <c r="M9028" s="80">
        <f>SUBTOTAL(9,M9024:M9027)</f>
        <v>0</v>
      </c>
    </row>
    <row r="9029" spans="2:13" ht="24.9" customHeight="1" outlineLevel="2" x14ac:dyDescent="0.3">
      <c r="B9029" s="47" t="s">
        <v>2133</v>
      </c>
      <c r="C9029" s="46" t="s">
        <v>112</v>
      </c>
      <c r="D9029" s="46" t="s">
        <v>628</v>
      </c>
      <c r="E9029" s="46" t="s">
        <v>685</v>
      </c>
      <c r="F9029" s="45" t="s">
        <v>147</v>
      </c>
      <c r="G9029" s="26" t="s">
        <v>0</v>
      </c>
      <c r="H9029" s="30">
        <v>350380</v>
      </c>
      <c r="I9029" s="30">
        <v>0</v>
      </c>
      <c r="J9029" s="36">
        <f>I9029/H9029</f>
        <v>0</v>
      </c>
      <c r="K9029" s="30">
        <v>31533</v>
      </c>
      <c r="L9029" s="30">
        <f>I9029</f>
        <v>0</v>
      </c>
      <c r="M9029" s="80">
        <f>L9029/K9029</f>
        <v>0</v>
      </c>
    </row>
    <row r="9030" spans="2:13" ht="24.9" customHeight="1" outlineLevel="2" x14ac:dyDescent="0.3">
      <c r="B9030" s="47" t="s">
        <v>2133</v>
      </c>
      <c r="C9030" s="46" t="s">
        <v>112</v>
      </c>
      <c r="D9030" s="46" t="s">
        <v>628</v>
      </c>
      <c r="E9030" s="46" t="s">
        <v>685</v>
      </c>
      <c r="F9030" s="45" t="s">
        <v>147</v>
      </c>
      <c r="G9030" s="26" t="s">
        <v>7</v>
      </c>
      <c r="H9030" s="30">
        <v>-70076</v>
      </c>
      <c r="I9030" s="24"/>
      <c r="J9030" s="36"/>
      <c r="K9030" s="24"/>
      <c r="L9030" s="24"/>
      <c r="M9030" s="80" t="str">
        <f>IFERROR((Base_actualizacion!$L9026/Base_actualizacion!$K9026)," " )</f>
        <v xml:space="preserve"> </v>
      </c>
    </row>
    <row r="9031" spans="2:13" ht="24.9" customHeight="1" outlineLevel="2" x14ac:dyDescent="0.3">
      <c r="B9031" s="47" t="s">
        <v>2133</v>
      </c>
      <c r="C9031" s="46" t="s">
        <v>112</v>
      </c>
      <c r="D9031" s="46" t="s">
        <v>628</v>
      </c>
      <c r="E9031" s="46" t="s">
        <v>685</v>
      </c>
      <c r="F9031" s="45" t="s">
        <v>147</v>
      </c>
      <c r="G9031" s="26" t="s">
        <v>2136</v>
      </c>
      <c r="H9031" s="30">
        <v>116862</v>
      </c>
      <c r="I9031" s="30">
        <v>116862</v>
      </c>
      <c r="J9031" s="36">
        <f>I9031/H9031</f>
        <v>1</v>
      </c>
      <c r="K9031" s="24"/>
      <c r="L9031" s="24"/>
      <c r="M9031" s="80"/>
    </row>
    <row r="9032" spans="2:13" ht="24.9" customHeight="1" outlineLevel="1" x14ac:dyDescent="0.3">
      <c r="B9032" s="44" t="str">
        <f>B9031</f>
        <v>ASIGNACIONES DIRECTAS (20% DEL SGR)</v>
      </c>
      <c r="C9032" s="43" t="s">
        <v>112</v>
      </c>
      <c r="D9032" s="43" t="s">
        <v>628</v>
      </c>
      <c r="E9032" s="43" t="s">
        <v>685</v>
      </c>
      <c r="F9032" s="42" t="s">
        <v>147</v>
      </c>
      <c r="G9032" s="18" t="s">
        <v>3</v>
      </c>
      <c r="H9032" s="32">
        <f>SUBTOTAL(9,H9029:H9031)</f>
        <v>397166</v>
      </c>
      <c r="I9032" s="32">
        <f>SUBTOTAL(9,I9029:I9031)</f>
        <v>116862</v>
      </c>
      <c r="J9032" s="31">
        <f>SUBTOTAL(9,J9029:J9031)</f>
        <v>1</v>
      </c>
      <c r="K9032" s="14">
        <f>SUBTOTAL(9,K9029:K9031)</f>
        <v>31533</v>
      </c>
      <c r="L9032" s="14">
        <f>SUBTOTAL(9,L9029:L9031)</f>
        <v>0</v>
      </c>
      <c r="M9032" s="80">
        <f>SUBTOTAL(9,M9029:M9031)</f>
        <v>0</v>
      </c>
    </row>
    <row r="9033" spans="2:13" ht="24.9" customHeight="1" outlineLevel="2" x14ac:dyDescent="0.3">
      <c r="B9033" s="47" t="s">
        <v>2133</v>
      </c>
      <c r="C9033" s="46" t="s">
        <v>112</v>
      </c>
      <c r="D9033" s="46" t="s">
        <v>628</v>
      </c>
      <c r="E9033" s="46" t="s">
        <v>680</v>
      </c>
      <c r="F9033" s="45" t="s">
        <v>679</v>
      </c>
      <c r="G9033" s="26" t="s">
        <v>0</v>
      </c>
      <c r="H9033" s="30">
        <v>23099343</v>
      </c>
      <c r="I9033" s="30">
        <v>0</v>
      </c>
      <c r="J9033" s="36">
        <f>I9033/H9033</f>
        <v>0</v>
      </c>
      <c r="K9033" s="30">
        <v>2068027</v>
      </c>
      <c r="L9033" s="30">
        <f>I9033</f>
        <v>0</v>
      </c>
      <c r="M9033" s="80">
        <f>L9033/K9033</f>
        <v>0</v>
      </c>
    </row>
    <row r="9034" spans="2:13" ht="24.9" customHeight="1" outlineLevel="2" x14ac:dyDescent="0.3">
      <c r="B9034" s="47" t="s">
        <v>2133</v>
      </c>
      <c r="C9034" s="46" t="s">
        <v>112</v>
      </c>
      <c r="D9034" s="46" t="s">
        <v>628</v>
      </c>
      <c r="E9034" s="46" t="s">
        <v>680</v>
      </c>
      <c r="F9034" s="45" t="s">
        <v>679</v>
      </c>
      <c r="G9034" s="26" t="s">
        <v>7</v>
      </c>
      <c r="H9034" s="30">
        <v>-4619869</v>
      </c>
      <c r="I9034" s="24"/>
      <c r="J9034" s="36"/>
      <c r="K9034" s="24"/>
      <c r="L9034" s="24"/>
      <c r="M9034" s="80" t="str">
        <f>IFERROR((Base_actualizacion!$L9030/Base_actualizacion!$K9030)," " )</f>
        <v xml:space="preserve"> </v>
      </c>
    </row>
    <row r="9035" spans="2:13" ht="24.9" customHeight="1" outlineLevel="2" x14ac:dyDescent="0.3">
      <c r="B9035" s="47" t="s">
        <v>2133</v>
      </c>
      <c r="C9035" s="46" t="s">
        <v>112</v>
      </c>
      <c r="D9035" s="46" t="s">
        <v>628</v>
      </c>
      <c r="E9035" s="46" t="s">
        <v>680</v>
      </c>
      <c r="F9035" s="45" t="s">
        <v>679</v>
      </c>
      <c r="G9035" s="26" t="s">
        <v>2136</v>
      </c>
      <c r="H9035" s="30">
        <v>2034250</v>
      </c>
      <c r="I9035" s="30">
        <v>2034250</v>
      </c>
      <c r="J9035" s="36">
        <f>I9035/H9035</f>
        <v>1</v>
      </c>
      <c r="K9035" s="24"/>
      <c r="L9035" s="24"/>
      <c r="M9035" s="80"/>
    </row>
    <row r="9036" spans="2:13" ht="24.9" customHeight="1" outlineLevel="1" x14ac:dyDescent="0.3">
      <c r="B9036" s="44" t="str">
        <f>B9035</f>
        <v>ASIGNACIONES DIRECTAS (20% DEL SGR)</v>
      </c>
      <c r="C9036" s="43" t="s">
        <v>112</v>
      </c>
      <c r="D9036" s="43" t="s">
        <v>628</v>
      </c>
      <c r="E9036" s="43" t="s">
        <v>680</v>
      </c>
      <c r="F9036" s="42" t="s">
        <v>679</v>
      </c>
      <c r="G9036" s="18" t="s">
        <v>3</v>
      </c>
      <c r="H9036" s="32">
        <f>SUBTOTAL(9,H9033:H9035)</f>
        <v>20513724</v>
      </c>
      <c r="I9036" s="32">
        <f>SUBTOTAL(9,I9033:I9035)</f>
        <v>2034250</v>
      </c>
      <c r="J9036" s="31">
        <f>SUBTOTAL(9,J9033:J9035)</f>
        <v>1</v>
      </c>
      <c r="K9036" s="14">
        <f>SUBTOTAL(9,K9033:K9035)</f>
        <v>2068027</v>
      </c>
      <c r="L9036" s="14">
        <f>SUBTOTAL(9,L9033:L9035)</f>
        <v>0</v>
      </c>
      <c r="M9036" s="80">
        <f>SUBTOTAL(9,M9033:M9035)</f>
        <v>0</v>
      </c>
    </row>
    <row r="9037" spans="2:13" ht="24.9" customHeight="1" outlineLevel="2" x14ac:dyDescent="0.3">
      <c r="B9037" s="47" t="s">
        <v>2133</v>
      </c>
      <c r="C9037" s="46" t="s">
        <v>112</v>
      </c>
      <c r="D9037" s="46" t="s">
        <v>628</v>
      </c>
      <c r="E9037" s="46" t="s">
        <v>678</v>
      </c>
      <c r="F9037" s="45" t="s">
        <v>677</v>
      </c>
      <c r="G9037" s="26" t="s">
        <v>0</v>
      </c>
      <c r="H9037" s="30">
        <v>24611340</v>
      </c>
      <c r="I9037" s="30">
        <v>2116457.89</v>
      </c>
      <c r="J9037" s="36">
        <f>I9037/H9037</f>
        <v>8.5995231872787098E-2</v>
      </c>
      <c r="K9037" s="30">
        <v>2193089</v>
      </c>
      <c r="L9037" s="30">
        <f>I9037</f>
        <v>2116457.89</v>
      </c>
      <c r="M9037" s="80">
        <f>L9037/K9037</f>
        <v>0.96505791146642939</v>
      </c>
    </row>
    <row r="9038" spans="2:13" ht="24.9" customHeight="1" outlineLevel="2" x14ac:dyDescent="0.3">
      <c r="B9038" s="47" t="s">
        <v>2133</v>
      </c>
      <c r="C9038" s="46" t="s">
        <v>112</v>
      </c>
      <c r="D9038" s="46" t="s">
        <v>628</v>
      </c>
      <c r="E9038" s="46" t="s">
        <v>678</v>
      </c>
      <c r="F9038" s="45" t="s">
        <v>677</v>
      </c>
      <c r="G9038" s="26" t="s">
        <v>7</v>
      </c>
      <c r="H9038" s="30">
        <v>-4922268</v>
      </c>
      <c r="I9038" s="24"/>
      <c r="J9038" s="36"/>
      <c r="K9038" s="24"/>
      <c r="L9038" s="24"/>
      <c r="M9038" s="80" t="str">
        <f>IFERROR((Base_actualizacion!$L9034/Base_actualizacion!$K9034)," " )</f>
        <v xml:space="preserve"> </v>
      </c>
    </row>
    <row r="9039" spans="2:13" ht="24.9" customHeight="1" outlineLevel="2" x14ac:dyDescent="0.3">
      <c r="B9039" s="47" t="s">
        <v>2133</v>
      </c>
      <c r="C9039" s="46" t="s">
        <v>112</v>
      </c>
      <c r="D9039" s="46" t="s">
        <v>628</v>
      </c>
      <c r="E9039" s="46" t="s">
        <v>678</v>
      </c>
      <c r="F9039" s="45" t="s">
        <v>677</v>
      </c>
      <c r="G9039" s="26" t="s">
        <v>2136</v>
      </c>
      <c r="H9039" s="30">
        <v>455736</v>
      </c>
      <c r="I9039" s="30">
        <v>455736</v>
      </c>
      <c r="J9039" s="36">
        <f>I9039/H9039</f>
        <v>1</v>
      </c>
      <c r="K9039" s="24"/>
      <c r="L9039" s="24"/>
      <c r="M9039" s="80"/>
    </row>
    <row r="9040" spans="2:13" ht="24.9" customHeight="1" outlineLevel="1" x14ac:dyDescent="0.3">
      <c r="B9040" s="44" t="str">
        <f>B9039</f>
        <v>ASIGNACIONES DIRECTAS (20% DEL SGR)</v>
      </c>
      <c r="C9040" s="43" t="s">
        <v>112</v>
      </c>
      <c r="D9040" s="43" t="s">
        <v>628</v>
      </c>
      <c r="E9040" s="43" t="s">
        <v>678</v>
      </c>
      <c r="F9040" s="42" t="s">
        <v>677</v>
      </c>
      <c r="G9040" s="18" t="s">
        <v>3</v>
      </c>
      <c r="H9040" s="32">
        <f>SUBTOTAL(9,H9037:H9039)</f>
        <v>20144808</v>
      </c>
      <c r="I9040" s="32">
        <f>SUBTOTAL(9,I9037:I9039)</f>
        <v>2572193.89</v>
      </c>
      <c r="J9040" s="31">
        <f>SUBTOTAL(9,J9037:J9039)</f>
        <v>1.085995231872787</v>
      </c>
      <c r="K9040" s="14">
        <f>SUBTOTAL(9,K9037:K9039)</f>
        <v>2193089</v>
      </c>
      <c r="L9040" s="14">
        <f>SUBTOTAL(9,L9037:L9039)</f>
        <v>2116457.89</v>
      </c>
      <c r="M9040" s="80">
        <f>SUBTOTAL(9,M9037:M9039)</f>
        <v>0.96505791146642939</v>
      </c>
    </row>
    <row r="9041" spans="2:13" ht="24.9" customHeight="1" outlineLevel="2" x14ac:dyDescent="0.3">
      <c r="B9041" s="47" t="s">
        <v>2133</v>
      </c>
      <c r="C9041" s="46" t="s">
        <v>112</v>
      </c>
      <c r="D9041" s="46" t="s">
        <v>628</v>
      </c>
      <c r="E9041" s="46" t="s">
        <v>676</v>
      </c>
      <c r="F9041" s="45" t="s">
        <v>675</v>
      </c>
      <c r="G9041" s="26" t="s">
        <v>2136</v>
      </c>
      <c r="H9041" s="30">
        <v>715439</v>
      </c>
      <c r="I9041" s="30">
        <v>715439</v>
      </c>
      <c r="J9041" s="36">
        <f>I9041/H9041</f>
        <v>1</v>
      </c>
      <c r="K9041" s="24"/>
      <c r="L9041" s="24"/>
      <c r="M9041" s="80"/>
    </row>
    <row r="9042" spans="2:13" ht="24.9" customHeight="1" outlineLevel="1" x14ac:dyDescent="0.3">
      <c r="B9042" s="44" t="str">
        <f>B9041</f>
        <v>ASIGNACIONES DIRECTAS (20% DEL SGR)</v>
      </c>
      <c r="C9042" s="43" t="s">
        <v>112</v>
      </c>
      <c r="D9042" s="43" t="s">
        <v>628</v>
      </c>
      <c r="E9042" s="43" t="s">
        <v>676</v>
      </c>
      <c r="F9042" s="42" t="s">
        <v>675</v>
      </c>
      <c r="G9042" s="18" t="s">
        <v>3</v>
      </c>
      <c r="H9042" s="32">
        <f>SUBTOTAL(9,H9041:H9041)</f>
        <v>715439</v>
      </c>
      <c r="I9042" s="32">
        <f>SUBTOTAL(9,I9041:I9041)</f>
        <v>715439</v>
      </c>
      <c r="J9042" s="31">
        <f>SUBTOTAL(9,J9041:J9041)</f>
        <v>1</v>
      </c>
      <c r="K9042" s="14">
        <f>SUBTOTAL(9,K9041:K9041)</f>
        <v>0</v>
      </c>
      <c r="L9042" s="14">
        <f>SUBTOTAL(9,L9039:L9041)</f>
        <v>0</v>
      </c>
      <c r="M9042" s="80">
        <f>SUBTOTAL(9,M9041:M9041)</f>
        <v>0</v>
      </c>
    </row>
    <row r="9043" spans="2:13" ht="24.9" customHeight="1" outlineLevel="2" x14ac:dyDescent="0.3">
      <c r="B9043" s="47" t="s">
        <v>2133</v>
      </c>
      <c r="C9043" s="46" t="s">
        <v>112</v>
      </c>
      <c r="D9043" s="46" t="s">
        <v>628</v>
      </c>
      <c r="E9043" s="46" t="s">
        <v>2180</v>
      </c>
      <c r="F9043" s="45" t="s">
        <v>628</v>
      </c>
      <c r="G9043" s="26" t="s">
        <v>2136</v>
      </c>
      <c r="H9043" s="30">
        <v>645336</v>
      </c>
      <c r="I9043" s="30">
        <v>645336</v>
      </c>
      <c r="J9043" s="36">
        <f>I9043/H9043</f>
        <v>1</v>
      </c>
      <c r="K9043" s="24"/>
      <c r="L9043" s="24"/>
      <c r="M9043" s="80"/>
    </row>
    <row r="9044" spans="2:13" ht="24.9" customHeight="1" outlineLevel="1" x14ac:dyDescent="0.3">
      <c r="B9044" s="44" t="str">
        <f>B9043</f>
        <v>ASIGNACIONES DIRECTAS (20% DEL SGR)</v>
      </c>
      <c r="C9044" s="43" t="s">
        <v>112</v>
      </c>
      <c r="D9044" s="43" t="s">
        <v>628</v>
      </c>
      <c r="E9044" s="43" t="s">
        <v>2180</v>
      </c>
      <c r="F9044" s="42" t="s">
        <v>628</v>
      </c>
      <c r="G9044" s="18" t="s">
        <v>3</v>
      </c>
      <c r="H9044" s="32">
        <f>SUBTOTAL(9,H9043:H9043)</f>
        <v>645336</v>
      </c>
      <c r="I9044" s="32">
        <f>SUBTOTAL(9,I9043:I9043)</f>
        <v>645336</v>
      </c>
      <c r="J9044" s="31">
        <f>SUBTOTAL(9,J9043:J9043)</f>
        <v>1</v>
      </c>
      <c r="K9044" s="14">
        <f>SUBTOTAL(9,K9043:K9043)</f>
        <v>0</v>
      </c>
      <c r="L9044" s="14">
        <f>SUBTOTAL(9,L9041:L9043)</f>
        <v>0</v>
      </c>
      <c r="M9044" s="80">
        <f>SUBTOTAL(9,M9043:M9043)</f>
        <v>0</v>
      </c>
    </row>
    <row r="9045" spans="2:13" ht="24.9" customHeight="1" outlineLevel="2" x14ac:dyDescent="0.3">
      <c r="B9045" s="47" t="s">
        <v>2133</v>
      </c>
      <c r="C9045" s="46" t="s">
        <v>112</v>
      </c>
      <c r="D9045" s="46" t="s">
        <v>628</v>
      </c>
      <c r="E9045" s="46" t="s">
        <v>670</v>
      </c>
      <c r="F9045" s="45" t="s">
        <v>669</v>
      </c>
      <c r="G9045" s="26" t="s">
        <v>0</v>
      </c>
      <c r="H9045" s="30">
        <v>325890</v>
      </c>
      <c r="I9045" s="30">
        <v>0</v>
      </c>
      <c r="J9045" s="36">
        <f>I9045/H9045</f>
        <v>0</v>
      </c>
      <c r="K9045" s="30">
        <v>29329</v>
      </c>
      <c r="L9045" s="30">
        <f>I9045</f>
        <v>0</v>
      </c>
      <c r="M9045" s="80">
        <f>L9045/K9045</f>
        <v>0</v>
      </c>
    </row>
    <row r="9046" spans="2:13" ht="24.9" customHeight="1" outlineLevel="2" x14ac:dyDescent="0.3">
      <c r="B9046" s="47" t="s">
        <v>2133</v>
      </c>
      <c r="C9046" s="46" t="s">
        <v>112</v>
      </c>
      <c r="D9046" s="46" t="s">
        <v>628</v>
      </c>
      <c r="E9046" s="46" t="s">
        <v>670</v>
      </c>
      <c r="F9046" s="45" t="s">
        <v>669</v>
      </c>
      <c r="G9046" s="26" t="s">
        <v>7</v>
      </c>
      <c r="H9046" s="30">
        <v>-65178</v>
      </c>
      <c r="I9046" s="24"/>
      <c r="J9046" s="36"/>
      <c r="K9046" s="24"/>
      <c r="L9046" s="24"/>
      <c r="M9046" s="80" t="str">
        <f>IFERROR((Base_actualizacion!$L9041/Base_actualizacion!$K9041)," " )</f>
        <v xml:space="preserve"> </v>
      </c>
    </row>
    <row r="9047" spans="2:13" ht="24.9" customHeight="1" outlineLevel="2" x14ac:dyDescent="0.3">
      <c r="B9047" s="47" t="s">
        <v>2133</v>
      </c>
      <c r="C9047" s="46" t="s">
        <v>112</v>
      </c>
      <c r="D9047" s="46" t="s">
        <v>628</v>
      </c>
      <c r="E9047" s="46" t="s">
        <v>670</v>
      </c>
      <c r="F9047" s="45" t="s">
        <v>669</v>
      </c>
      <c r="G9047" s="26" t="s">
        <v>2136</v>
      </c>
      <c r="H9047" s="30">
        <v>49349</v>
      </c>
      <c r="I9047" s="30">
        <v>49349</v>
      </c>
      <c r="J9047" s="36">
        <f>I9047/H9047</f>
        <v>1</v>
      </c>
      <c r="K9047" s="24"/>
      <c r="L9047" s="24"/>
      <c r="M9047" s="80"/>
    </row>
    <row r="9048" spans="2:13" ht="24.9" customHeight="1" outlineLevel="1" x14ac:dyDescent="0.3">
      <c r="B9048" s="44" t="str">
        <f>B9047</f>
        <v>ASIGNACIONES DIRECTAS (20% DEL SGR)</v>
      </c>
      <c r="C9048" s="43" t="s">
        <v>112</v>
      </c>
      <c r="D9048" s="43" t="s">
        <v>628</v>
      </c>
      <c r="E9048" s="43" t="s">
        <v>670</v>
      </c>
      <c r="F9048" s="42" t="s">
        <v>669</v>
      </c>
      <c r="G9048" s="18" t="s">
        <v>3</v>
      </c>
      <c r="H9048" s="32">
        <f>SUBTOTAL(9,H9045:H9047)</f>
        <v>310061</v>
      </c>
      <c r="I9048" s="32">
        <f>SUBTOTAL(9,I9045:I9047)</f>
        <v>49349</v>
      </c>
      <c r="J9048" s="31">
        <f>SUBTOTAL(9,J9045:J9047)</f>
        <v>1</v>
      </c>
      <c r="K9048" s="14">
        <f>SUBTOTAL(9,K9045:K9047)</f>
        <v>29329</v>
      </c>
      <c r="L9048" s="14">
        <f>SUBTOTAL(9,L9045:L9047)</f>
        <v>0</v>
      </c>
      <c r="M9048" s="80">
        <f>SUBTOTAL(9,M9045:M9047)</f>
        <v>0</v>
      </c>
    </row>
    <row r="9049" spans="2:13" ht="24.9" customHeight="1" outlineLevel="2" x14ac:dyDescent="0.3">
      <c r="B9049" s="47" t="s">
        <v>2133</v>
      </c>
      <c r="C9049" s="46" t="s">
        <v>112</v>
      </c>
      <c r="D9049" s="46" t="s">
        <v>628</v>
      </c>
      <c r="E9049" s="46" t="s">
        <v>666</v>
      </c>
      <c r="F9049" s="45" t="s">
        <v>665</v>
      </c>
      <c r="G9049" s="26" t="s">
        <v>2136</v>
      </c>
      <c r="H9049" s="30">
        <v>1393584</v>
      </c>
      <c r="I9049" s="30">
        <v>1393584</v>
      </c>
      <c r="J9049" s="36">
        <f>I9049/H9049</f>
        <v>1</v>
      </c>
      <c r="K9049" s="24"/>
      <c r="L9049" s="24"/>
      <c r="M9049" s="80"/>
    </row>
    <row r="9050" spans="2:13" ht="24.9" customHeight="1" outlineLevel="1" x14ac:dyDescent="0.3">
      <c r="B9050" s="44" t="str">
        <f>B9049</f>
        <v>ASIGNACIONES DIRECTAS (20% DEL SGR)</v>
      </c>
      <c r="C9050" s="43" t="s">
        <v>112</v>
      </c>
      <c r="D9050" s="43" t="s">
        <v>628</v>
      </c>
      <c r="E9050" s="43" t="s">
        <v>666</v>
      </c>
      <c r="F9050" s="42" t="s">
        <v>665</v>
      </c>
      <c r="G9050" s="18" t="s">
        <v>3</v>
      </c>
      <c r="H9050" s="32">
        <f>SUBTOTAL(9,H9049:H9049)</f>
        <v>1393584</v>
      </c>
      <c r="I9050" s="32">
        <f>SUBTOTAL(9,I9049:I9049)</f>
        <v>1393584</v>
      </c>
      <c r="J9050" s="31">
        <f>SUBTOTAL(9,J9049:J9049)</f>
        <v>1</v>
      </c>
      <c r="K9050" s="14">
        <f>SUBTOTAL(9,K9049:K9049)</f>
        <v>0</v>
      </c>
      <c r="L9050" s="14">
        <f>SUBTOTAL(9,L9047:L9049)</f>
        <v>0</v>
      </c>
      <c r="M9050" s="80">
        <f>SUBTOTAL(9,M9049:M9049)</f>
        <v>0</v>
      </c>
    </row>
    <row r="9051" spans="2:13" ht="24.9" customHeight="1" outlineLevel="2" x14ac:dyDescent="0.3">
      <c r="B9051" s="47" t="s">
        <v>2133</v>
      </c>
      <c r="C9051" s="46" t="s">
        <v>112</v>
      </c>
      <c r="D9051" s="46" t="s">
        <v>628</v>
      </c>
      <c r="E9051" s="46" t="s">
        <v>664</v>
      </c>
      <c r="F9051" s="45" t="s">
        <v>663</v>
      </c>
      <c r="G9051" s="26" t="s">
        <v>0</v>
      </c>
      <c r="H9051" s="30">
        <v>47500</v>
      </c>
      <c r="I9051" s="30">
        <v>0</v>
      </c>
      <c r="J9051" s="36">
        <f>I9051/H9051</f>
        <v>0</v>
      </c>
      <c r="K9051" s="30">
        <v>4230</v>
      </c>
      <c r="L9051" s="30">
        <f>I9051</f>
        <v>0</v>
      </c>
      <c r="M9051" s="80">
        <f>L9051/K9051</f>
        <v>0</v>
      </c>
    </row>
    <row r="9052" spans="2:13" ht="24.9" customHeight="1" outlineLevel="2" x14ac:dyDescent="0.3">
      <c r="B9052" s="47" t="s">
        <v>2133</v>
      </c>
      <c r="C9052" s="46" t="s">
        <v>112</v>
      </c>
      <c r="D9052" s="46" t="s">
        <v>628</v>
      </c>
      <c r="E9052" s="46" t="s">
        <v>664</v>
      </c>
      <c r="F9052" s="45" t="s">
        <v>663</v>
      </c>
      <c r="G9052" s="26" t="s">
        <v>7</v>
      </c>
      <c r="H9052" s="30">
        <v>-9500</v>
      </c>
      <c r="I9052" s="24"/>
      <c r="J9052" s="36"/>
      <c r="K9052" s="24"/>
      <c r="L9052" s="24"/>
      <c r="M9052" s="80" t="str">
        <f>IFERROR((Base_actualizacion!$L9047/Base_actualizacion!$K9047)," " )</f>
        <v xml:space="preserve"> </v>
      </c>
    </row>
    <row r="9053" spans="2:13" ht="24.9" customHeight="1" outlineLevel="2" x14ac:dyDescent="0.3">
      <c r="B9053" s="47" t="s">
        <v>2133</v>
      </c>
      <c r="C9053" s="46" t="s">
        <v>112</v>
      </c>
      <c r="D9053" s="46" t="s">
        <v>628</v>
      </c>
      <c r="E9053" s="46" t="s">
        <v>664</v>
      </c>
      <c r="F9053" s="45" t="s">
        <v>663</v>
      </c>
      <c r="G9053" s="26" t="s">
        <v>2136</v>
      </c>
      <c r="H9053" s="30">
        <v>31462</v>
      </c>
      <c r="I9053" s="30">
        <v>31462</v>
      </c>
      <c r="J9053" s="36">
        <f>I9053/H9053</f>
        <v>1</v>
      </c>
      <c r="K9053" s="24"/>
      <c r="L9053" s="24"/>
      <c r="M9053" s="80"/>
    </row>
    <row r="9054" spans="2:13" ht="24.9" customHeight="1" outlineLevel="1" x14ac:dyDescent="0.3">
      <c r="B9054" s="44" t="str">
        <f>B9053</f>
        <v>ASIGNACIONES DIRECTAS (20% DEL SGR)</v>
      </c>
      <c r="C9054" s="43" t="s">
        <v>112</v>
      </c>
      <c r="D9054" s="43" t="s">
        <v>628</v>
      </c>
      <c r="E9054" s="43" t="s">
        <v>664</v>
      </c>
      <c r="F9054" s="42" t="s">
        <v>663</v>
      </c>
      <c r="G9054" s="18" t="s">
        <v>3</v>
      </c>
      <c r="H9054" s="32">
        <f>SUBTOTAL(9,H9051:H9053)</f>
        <v>69462</v>
      </c>
      <c r="I9054" s="32">
        <f>SUBTOTAL(9,I9051:I9053)</f>
        <v>31462</v>
      </c>
      <c r="J9054" s="31">
        <f>SUBTOTAL(9,J9051:J9053)</f>
        <v>1</v>
      </c>
      <c r="K9054" s="14">
        <f>SUBTOTAL(9,K9051:K9053)</f>
        <v>4230</v>
      </c>
      <c r="L9054" s="14">
        <f>SUBTOTAL(9,L9051:L9053)</f>
        <v>0</v>
      </c>
      <c r="M9054" s="80">
        <f>SUBTOTAL(9,M9051:M9053)</f>
        <v>0</v>
      </c>
    </row>
    <row r="9055" spans="2:13" ht="24.9" customHeight="1" outlineLevel="2" x14ac:dyDescent="0.3">
      <c r="B9055" s="47" t="s">
        <v>2133</v>
      </c>
      <c r="C9055" s="46" t="s">
        <v>112</v>
      </c>
      <c r="D9055" s="46" t="s">
        <v>628</v>
      </c>
      <c r="E9055" s="46" t="s">
        <v>661</v>
      </c>
      <c r="F9055" s="45" t="s">
        <v>660</v>
      </c>
      <c r="G9055" s="26" t="s">
        <v>2136</v>
      </c>
      <c r="H9055" s="30">
        <v>10599</v>
      </c>
      <c r="I9055" s="30">
        <v>10599</v>
      </c>
      <c r="J9055" s="36">
        <f>I9055/H9055</f>
        <v>1</v>
      </c>
      <c r="K9055" s="24"/>
      <c r="L9055" s="24"/>
      <c r="M9055" s="80"/>
    </row>
    <row r="9056" spans="2:13" ht="24.9" customHeight="1" outlineLevel="1" x14ac:dyDescent="0.3">
      <c r="B9056" s="44" t="str">
        <f>B9055</f>
        <v>ASIGNACIONES DIRECTAS (20% DEL SGR)</v>
      </c>
      <c r="C9056" s="43" t="s">
        <v>112</v>
      </c>
      <c r="D9056" s="43" t="s">
        <v>628</v>
      </c>
      <c r="E9056" s="43" t="s">
        <v>661</v>
      </c>
      <c r="F9056" s="42" t="s">
        <v>660</v>
      </c>
      <c r="G9056" s="18" t="s">
        <v>3</v>
      </c>
      <c r="H9056" s="32">
        <f>SUBTOTAL(9,H9055:H9055)</f>
        <v>10599</v>
      </c>
      <c r="I9056" s="32">
        <f>SUBTOTAL(9,I9055:I9055)</f>
        <v>10599</v>
      </c>
      <c r="J9056" s="31">
        <f>SUBTOTAL(9,J9055:J9055)</f>
        <v>1</v>
      </c>
      <c r="K9056" s="14">
        <f>SUBTOTAL(9,K9055:K9055)</f>
        <v>0</v>
      </c>
      <c r="L9056" s="14">
        <f>SUBTOTAL(9,L9053:L9055)</f>
        <v>0</v>
      </c>
      <c r="M9056" s="80">
        <f>SUBTOTAL(9,M9055:M9055)</f>
        <v>0</v>
      </c>
    </row>
    <row r="9057" spans="2:13" ht="24.9" customHeight="1" outlineLevel="2" x14ac:dyDescent="0.3">
      <c r="B9057" s="47" t="s">
        <v>2133</v>
      </c>
      <c r="C9057" s="46" t="s">
        <v>112</v>
      </c>
      <c r="D9057" s="46" t="s">
        <v>628</v>
      </c>
      <c r="E9057" s="46" t="s">
        <v>659</v>
      </c>
      <c r="F9057" s="45" t="s">
        <v>658</v>
      </c>
      <c r="G9057" s="26" t="s">
        <v>0</v>
      </c>
      <c r="H9057" s="30">
        <v>513309</v>
      </c>
      <c r="I9057" s="30">
        <v>0</v>
      </c>
      <c r="J9057" s="36">
        <f>I9057/H9057</f>
        <v>0</v>
      </c>
      <c r="K9057" s="30">
        <v>46925</v>
      </c>
      <c r="L9057" s="30">
        <f>I9057</f>
        <v>0</v>
      </c>
      <c r="M9057" s="80">
        <f>L9057/K9057</f>
        <v>0</v>
      </c>
    </row>
    <row r="9058" spans="2:13" ht="24.9" customHeight="1" outlineLevel="2" x14ac:dyDescent="0.3">
      <c r="B9058" s="47" t="s">
        <v>2133</v>
      </c>
      <c r="C9058" s="46" t="s">
        <v>112</v>
      </c>
      <c r="D9058" s="46" t="s">
        <v>628</v>
      </c>
      <c r="E9058" s="46" t="s">
        <v>659</v>
      </c>
      <c r="F9058" s="45" t="s">
        <v>658</v>
      </c>
      <c r="G9058" s="26" t="s">
        <v>7</v>
      </c>
      <c r="H9058" s="30">
        <v>-102662</v>
      </c>
      <c r="I9058" s="24"/>
      <c r="J9058" s="36"/>
      <c r="K9058" s="24"/>
      <c r="L9058" s="24"/>
      <c r="M9058" s="80" t="str">
        <f>IFERROR((Base_actualizacion!$L9053/Base_actualizacion!$K9053)," " )</f>
        <v xml:space="preserve"> </v>
      </c>
    </row>
    <row r="9059" spans="2:13" ht="24.9" customHeight="1" outlineLevel="2" x14ac:dyDescent="0.3">
      <c r="B9059" s="47" t="s">
        <v>2133</v>
      </c>
      <c r="C9059" s="46" t="s">
        <v>112</v>
      </c>
      <c r="D9059" s="46" t="s">
        <v>628</v>
      </c>
      <c r="E9059" s="46" t="s">
        <v>659</v>
      </c>
      <c r="F9059" s="45" t="s">
        <v>658</v>
      </c>
      <c r="G9059" s="26" t="s">
        <v>2136</v>
      </c>
      <c r="H9059" s="30">
        <v>98859</v>
      </c>
      <c r="I9059" s="30">
        <v>98859</v>
      </c>
      <c r="J9059" s="36">
        <f>I9059/H9059</f>
        <v>1</v>
      </c>
      <c r="K9059" s="24"/>
      <c r="L9059" s="24"/>
      <c r="M9059" s="80"/>
    </row>
    <row r="9060" spans="2:13" ht="24.9" customHeight="1" outlineLevel="1" x14ac:dyDescent="0.3">
      <c r="B9060" s="44" t="str">
        <f>B9059</f>
        <v>ASIGNACIONES DIRECTAS (20% DEL SGR)</v>
      </c>
      <c r="C9060" s="43" t="s">
        <v>112</v>
      </c>
      <c r="D9060" s="43" t="s">
        <v>628</v>
      </c>
      <c r="E9060" s="43" t="s">
        <v>659</v>
      </c>
      <c r="F9060" s="42" t="s">
        <v>658</v>
      </c>
      <c r="G9060" s="18" t="s">
        <v>3</v>
      </c>
      <c r="H9060" s="32">
        <f>SUBTOTAL(9,H9057:H9059)</f>
        <v>509506</v>
      </c>
      <c r="I9060" s="32">
        <f>SUBTOTAL(9,I9057:I9059)</f>
        <v>98859</v>
      </c>
      <c r="J9060" s="31">
        <f>SUBTOTAL(9,J9057:J9059)</f>
        <v>1</v>
      </c>
      <c r="K9060" s="14">
        <f>SUBTOTAL(9,K9057:K9059)</f>
        <v>46925</v>
      </c>
      <c r="L9060" s="14">
        <f>SUBTOTAL(9,L9057:L9059)</f>
        <v>0</v>
      </c>
      <c r="M9060" s="80">
        <f>SUBTOTAL(9,M9057:M9059)</f>
        <v>0</v>
      </c>
    </row>
    <row r="9061" spans="2:13" ht="24.9" customHeight="1" outlineLevel="2" x14ac:dyDescent="0.3">
      <c r="B9061" s="47" t="s">
        <v>2133</v>
      </c>
      <c r="C9061" s="46" t="s">
        <v>112</v>
      </c>
      <c r="D9061" s="46" t="s">
        <v>628</v>
      </c>
      <c r="E9061" s="46" t="s">
        <v>655</v>
      </c>
      <c r="F9061" s="45" t="s">
        <v>654</v>
      </c>
      <c r="G9061" s="26" t="s">
        <v>0</v>
      </c>
      <c r="H9061" s="30">
        <v>1088376287</v>
      </c>
      <c r="I9061" s="30">
        <v>17802497.969999999</v>
      </c>
      <c r="J9061" s="36">
        <f>I9061/H9061</f>
        <v>1.6356932967614351E-2</v>
      </c>
      <c r="K9061" s="30">
        <v>97427761</v>
      </c>
      <c r="L9061" s="30">
        <f>I9061</f>
        <v>17802497.969999999</v>
      </c>
      <c r="M9061" s="80">
        <f>L9061/K9061</f>
        <v>0.18272510614300166</v>
      </c>
    </row>
    <row r="9062" spans="2:13" ht="24.9" customHeight="1" outlineLevel="2" x14ac:dyDescent="0.3">
      <c r="B9062" s="47" t="s">
        <v>2133</v>
      </c>
      <c r="C9062" s="46" t="s">
        <v>112</v>
      </c>
      <c r="D9062" s="46" t="s">
        <v>628</v>
      </c>
      <c r="E9062" s="46" t="s">
        <v>655</v>
      </c>
      <c r="F9062" s="45" t="s">
        <v>654</v>
      </c>
      <c r="G9062" s="26" t="s">
        <v>7</v>
      </c>
      <c r="H9062" s="30">
        <v>-217675257</v>
      </c>
      <c r="I9062" s="24"/>
      <c r="J9062" s="36"/>
      <c r="K9062" s="24"/>
      <c r="L9062" s="24"/>
      <c r="M9062" s="80" t="str">
        <f>IFERROR((Base_actualizacion!$L9058/Base_actualizacion!$K9058)," " )</f>
        <v xml:space="preserve"> </v>
      </c>
    </row>
    <row r="9063" spans="2:13" ht="24.9" customHeight="1" outlineLevel="2" x14ac:dyDescent="0.3">
      <c r="B9063" s="47" t="s">
        <v>2133</v>
      </c>
      <c r="C9063" s="46" t="s">
        <v>112</v>
      </c>
      <c r="D9063" s="46" t="s">
        <v>628</v>
      </c>
      <c r="E9063" s="46" t="s">
        <v>655</v>
      </c>
      <c r="F9063" s="45" t="s">
        <v>654</v>
      </c>
      <c r="G9063" s="26" t="s">
        <v>2136</v>
      </c>
      <c r="H9063" s="30">
        <v>34165076</v>
      </c>
      <c r="I9063" s="30">
        <v>34165076</v>
      </c>
      <c r="J9063" s="36">
        <f>I9063/H9063</f>
        <v>1</v>
      </c>
      <c r="K9063" s="24"/>
      <c r="L9063" s="24"/>
      <c r="M9063" s="80"/>
    </row>
    <row r="9064" spans="2:13" ht="24.9" customHeight="1" outlineLevel="1" x14ac:dyDescent="0.3">
      <c r="B9064" s="44" t="str">
        <f>B9063</f>
        <v>ASIGNACIONES DIRECTAS (20% DEL SGR)</v>
      </c>
      <c r="C9064" s="43" t="s">
        <v>112</v>
      </c>
      <c r="D9064" s="43" t="s">
        <v>628</v>
      </c>
      <c r="E9064" s="43" t="s">
        <v>655</v>
      </c>
      <c r="F9064" s="42" t="s">
        <v>654</v>
      </c>
      <c r="G9064" s="18" t="s">
        <v>3</v>
      </c>
      <c r="H9064" s="32">
        <f>SUBTOTAL(9,H9061:H9063)</f>
        <v>904866106</v>
      </c>
      <c r="I9064" s="32">
        <f>SUBTOTAL(9,I9061:I9063)</f>
        <v>51967573.969999999</v>
      </c>
      <c r="J9064" s="31">
        <f>SUBTOTAL(9,J9061:J9063)</f>
        <v>1.0163569329676143</v>
      </c>
      <c r="K9064" s="14">
        <f>SUBTOTAL(9,K9061:K9063)</f>
        <v>97427761</v>
      </c>
      <c r="L9064" s="14">
        <f>SUBTOTAL(9,L9061:L9063)</f>
        <v>17802497.969999999</v>
      </c>
      <c r="M9064" s="80">
        <f>SUBTOTAL(9,M9061:M9063)</f>
        <v>0.18272510614300166</v>
      </c>
    </row>
    <row r="9065" spans="2:13" ht="24.9" customHeight="1" outlineLevel="2" x14ac:dyDescent="0.3">
      <c r="B9065" s="47" t="s">
        <v>2133</v>
      </c>
      <c r="C9065" s="46" t="s">
        <v>112</v>
      </c>
      <c r="D9065" s="46" t="s">
        <v>628</v>
      </c>
      <c r="E9065" s="46" t="s">
        <v>653</v>
      </c>
      <c r="F9065" s="45" t="s">
        <v>652</v>
      </c>
      <c r="G9065" s="26" t="s">
        <v>0</v>
      </c>
      <c r="H9065" s="30">
        <v>195121</v>
      </c>
      <c r="I9065" s="30">
        <v>0</v>
      </c>
      <c r="J9065" s="36">
        <f>I9065/H9065</f>
        <v>0</v>
      </c>
      <c r="K9065" s="30">
        <v>18121</v>
      </c>
      <c r="L9065" s="30">
        <f>I9065</f>
        <v>0</v>
      </c>
      <c r="M9065" s="80">
        <f>L9065/K9065</f>
        <v>0</v>
      </c>
    </row>
    <row r="9066" spans="2:13" ht="24.9" customHeight="1" outlineLevel="2" x14ac:dyDescent="0.3">
      <c r="B9066" s="47" t="s">
        <v>2133</v>
      </c>
      <c r="C9066" s="46" t="s">
        <v>112</v>
      </c>
      <c r="D9066" s="46" t="s">
        <v>628</v>
      </c>
      <c r="E9066" s="46" t="s">
        <v>653</v>
      </c>
      <c r="F9066" s="45" t="s">
        <v>652</v>
      </c>
      <c r="G9066" s="26" t="s">
        <v>7</v>
      </c>
      <c r="H9066" s="30">
        <v>-39024</v>
      </c>
      <c r="I9066" s="24"/>
      <c r="J9066" s="36"/>
      <c r="K9066" s="24"/>
      <c r="L9066" s="24"/>
      <c r="M9066" s="80" t="str">
        <f>IFERROR((Base_actualizacion!$L9062/Base_actualizacion!$K9062)," " )</f>
        <v xml:space="preserve"> </v>
      </c>
    </row>
    <row r="9067" spans="2:13" ht="24.9" customHeight="1" outlineLevel="2" x14ac:dyDescent="0.3">
      <c r="B9067" s="47" t="s">
        <v>2133</v>
      </c>
      <c r="C9067" s="46" t="s">
        <v>112</v>
      </c>
      <c r="D9067" s="46" t="s">
        <v>628</v>
      </c>
      <c r="E9067" s="46" t="s">
        <v>653</v>
      </c>
      <c r="F9067" s="45" t="s">
        <v>652</v>
      </c>
      <c r="G9067" s="26" t="s">
        <v>2136</v>
      </c>
      <c r="H9067" s="30">
        <v>2409478</v>
      </c>
      <c r="I9067" s="30">
        <v>2409478</v>
      </c>
      <c r="J9067" s="36">
        <f>I9067/H9067</f>
        <v>1</v>
      </c>
      <c r="K9067" s="24"/>
      <c r="L9067" s="24"/>
      <c r="M9067" s="80"/>
    </row>
    <row r="9068" spans="2:13" ht="24.9" customHeight="1" outlineLevel="1" x14ac:dyDescent="0.3">
      <c r="B9068" s="44" t="str">
        <f>B9067</f>
        <v>ASIGNACIONES DIRECTAS (20% DEL SGR)</v>
      </c>
      <c r="C9068" s="43" t="s">
        <v>112</v>
      </c>
      <c r="D9068" s="43" t="s">
        <v>628</v>
      </c>
      <c r="E9068" s="43" t="s">
        <v>653</v>
      </c>
      <c r="F9068" s="42" t="s">
        <v>652</v>
      </c>
      <c r="G9068" s="18" t="s">
        <v>3</v>
      </c>
      <c r="H9068" s="32">
        <f>SUBTOTAL(9,H9065:H9067)</f>
        <v>2565575</v>
      </c>
      <c r="I9068" s="32">
        <f>SUBTOTAL(9,I9065:I9067)</f>
        <v>2409478</v>
      </c>
      <c r="J9068" s="31">
        <f>SUBTOTAL(9,J9065:J9067)</f>
        <v>1</v>
      </c>
      <c r="K9068" s="14">
        <f>SUBTOTAL(9,K9065:K9067)</f>
        <v>18121</v>
      </c>
      <c r="L9068" s="14">
        <f>SUBTOTAL(9,L9065:L9067)</f>
        <v>0</v>
      </c>
      <c r="M9068" s="80">
        <f>SUBTOTAL(9,M9065:M9067)</f>
        <v>0</v>
      </c>
    </row>
    <row r="9069" spans="2:13" ht="24.9" customHeight="1" outlineLevel="2" x14ac:dyDescent="0.3">
      <c r="B9069" s="47" t="s">
        <v>2133</v>
      </c>
      <c r="C9069" s="46" t="s">
        <v>112</v>
      </c>
      <c r="D9069" s="46" t="s">
        <v>628</v>
      </c>
      <c r="E9069" s="46" t="s">
        <v>651</v>
      </c>
      <c r="F9069" s="45" t="s">
        <v>650</v>
      </c>
      <c r="G9069" s="26" t="s">
        <v>0</v>
      </c>
      <c r="H9069" s="30">
        <v>550086</v>
      </c>
      <c r="I9069" s="30">
        <v>0</v>
      </c>
      <c r="J9069" s="36">
        <f>I9069/H9069</f>
        <v>0</v>
      </c>
      <c r="K9069" s="30">
        <v>47878</v>
      </c>
      <c r="L9069" s="30">
        <f>I9069</f>
        <v>0</v>
      </c>
      <c r="M9069" s="80">
        <f>L9069/K9069</f>
        <v>0</v>
      </c>
    </row>
    <row r="9070" spans="2:13" ht="24.9" customHeight="1" outlineLevel="2" x14ac:dyDescent="0.3">
      <c r="B9070" s="47" t="s">
        <v>2133</v>
      </c>
      <c r="C9070" s="46" t="s">
        <v>112</v>
      </c>
      <c r="D9070" s="46" t="s">
        <v>628</v>
      </c>
      <c r="E9070" s="46" t="s">
        <v>651</v>
      </c>
      <c r="F9070" s="45" t="s">
        <v>650</v>
      </c>
      <c r="G9070" s="26" t="s">
        <v>7</v>
      </c>
      <c r="H9070" s="30">
        <v>-110017</v>
      </c>
      <c r="I9070" s="24"/>
      <c r="J9070" s="36"/>
      <c r="K9070" s="24"/>
      <c r="L9070" s="24"/>
      <c r="M9070" s="80" t="str">
        <f>IFERROR((Base_actualizacion!$L9066/Base_actualizacion!$K9066)," " )</f>
        <v xml:space="preserve"> </v>
      </c>
    </row>
    <row r="9071" spans="2:13" ht="24.9" customHeight="1" outlineLevel="2" x14ac:dyDescent="0.3">
      <c r="B9071" s="47" t="s">
        <v>2133</v>
      </c>
      <c r="C9071" s="46" t="s">
        <v>112</v>
      </c>
      <c r="D9071" s="46" t="s">
        <v>628</v>
      </c>
      <c r="E9071" s="46" t="s">
        <v>651</v>
      </c>
      <c r="F9071" s="45" t="s">
        <v>650</v>
      </c>
      <c r="G9071" s="26" t="s">
        <v>2136</v>
      </c>
      <c r="H9071" s="30">
        <v>68069</v>
      </c>
      <c r="I9071" s="30">
        <v>68069</v>
      </c>
      <c r="J9071" s="36">
        <f>I9071/H9071</f>
        <v>1</v>
      </c>
      <c r="K9071" s="24"/>
      <c r="L9071" s="24"/>
      <c r="M9071" s="80"/>
    </row>
    <row r="9072" spans="2:13" ht="24.9" customHeight="1" outlineLevel="1" x14ac:dyDescent="0.3">
      <c r="B9072" s="44" t="str">
        <f>B9071</f>
        <v>ASIGNACIONES DIRECTAS (20% DEL SGR)</v>
      </c>
      <c r="C9072" s="43" t="s">
        <v>112</v>
      </c>
      <c r="D9072" s="43" t="s">
        <v>628</v>
      </c>
      <c r="E9072" s="43" t="s">
        <v>651</v>
      </c>
      <c r="F9072" s="42" t="s">
        <v>650</v>
      </c>
      <c r="G9072" s="18" t="s">
        <v>3</v>
      </c>
      <c r="H9072" s="32">
        <f>SUBTOTAL(9,H9069:H9071)</f>
        <v>508138</v>
      </c>
      <c r="I9072" s="32">
        <f>SUBTOTAL(9,I9069:I9071)</f>
        <v>68069</v>
      </c>
      <c r="J9072" s="31">
        <f>SUBTOTAL(9,J9069:J9071)</f>
        <v>1</v>
      </c>
      <c r="K9072" s="14">
        <f>SUBTOTAL(9,K9069:K9071)</f>
        <v>47878</v>
      </c>
      <c r="L9072" s="14">
        <f>SUBTOTAL(9,L9069:L9071)</f>
        <v>0</v>
      </c>
      <c r="M9072" s="80">
        <f>SUBTOTAL(9,M9069:M9071)</f>
        <v>0</v>
      </c>
    </row>
    <row r="9073" spans="2:13" ht="24.9" customHeight="1" outlineLevel="2" x14ac:dyDescent="0.3">
      <c r="B9073" s="47" t="s">
        <v>2133</v>
      </c>
      <c r="C9073" s="46" t="s">
        <v>112</v>
      </c>
      <c r="D9073" s="46" t="s">
        <v>628</v>
      </c>
      <c r="E9073" s="46" t="s">
        <v>647</v>
      </c>
      <c r="F9073" s="45" t="s">
        <v>646</v>
      </c>
      <c r="G9073" s="26" t="s">
        <v>2136</v>
      </c>
      <c r="H9073" s="30">
        <v>38414</v>
      </c>
      <c r="I9073" s="30">
        <v>38414</v>
      </c>
      <c r="J9073" s="36">
        <f>I9073/H9073</f>
        <v>1</v>
      </c>
      <c r="K9073" s="24"/>
      <c r="L9073" s="24"/>
      <c r="M9073" s="80"/>
    </row>
    <row r="9074" spans="2:13" ht="24.9" customHeight="1" outlineLevel="1" x14ac:dyDescent="0.3">
      <c r="B9074" s="44" t="str">
        <f>B9073</f>
        <v>ASIGNACIONES DIRECTAS (20% DEL SGR)</v>
      </c>
      <c r="C9074" s="43" t="s">
        <v>112</v>
      </c>
      <c r="D9074" s="43" t="s">
        <v>628</v>
      </c>
      <c r="E9074" s="43" t="s">
        <v>647</v>
      </c>
      <c r="F9074" s="42" t="s">
        <v>646</v>
      </c>
      <c r="G9074" s="18" t="s">
        <v>3</v>
      </c>
      <c r="H9074" s="32">
        <f>SUBTOTAL(9,H9073:H9073)</f>
        <v>38414</v>
      </c>
      <c r="I9074" s="32">
        <f>SUBTOTAL(9,I9073:I9073)</f>
        <v>38414</v>
      </c>
      <c r="J9074" s="31">
        <f>SUBTOTAL(9,J9073:J9073)</f>
        <v>1</v>
      </c>
      <c r="K9074" s="14">
        <f>SUBTOTAL(9,K9073:K9073)</f>
        <v>0</v>
      </c>
      <c r="L9074" s="14">
        <f>SUBTOTAL(9,L9071:L9073)</f>
        <v>0</v>
      </c>
      <c r="M9074" s="80">
        <f>SUBTOTAL(9,M9073:M9073)</f>
        <v>0</v>
      </c>
    </row>
    <row r="9075" spans="2:13" ht="24.9" customHeight="1" outlineLevel="2" x14ac:dyDescent="0.3">
      <c r="B9075" s="47" t="s">
        <v>2133</v>
      </c>
      <c r="C9075" s="46" t="s">
        <v>112</v>
      </c>
      <c r="D9075" s="46" t="s">
        <v>628</v>
      </c>
      <c r="E9075" s="46" t="s">
        <v>645</v>
      </c>
      <c r="F9075" s="45" t="s">
        <v>644</v>
      </c>
      <c r="G9075" s="26" t="s">
        <v>0</v>
      </c>
      <c r="H9075" s="30">
        <v>167644</v>
      </c>
      <c r="I9075" s="30">
        <v>0</v>
      </c>
      <c r="J9075" s="36">
        <f>I9075/H9075</f>
        <v>0</v>
      </c>
      <c r="K9075" s="30">
        <v>14829</v>
      </c>
      <c r="L9075" s="30">
        <f>I9075</f>
        <v>0</v>
      </c>
      <c r="M9075" s="80">
        <f>L9075/K9075</f>
        <v>0</v>
      </c>
    </row>
    <row r="9076" spans="2:13" ht="24.9" customHeight="1" outlineLevel="2" x14ac:dyDescent="0.3">
      <c r="B9076" s="47" t="s">
        <v>2133</v>
      </c>
      <c r="C9076" s="46" t="s">
        <v>112</v>
      </c>
      <c r="D9076" s="46" t="s">
        <v>628</v>
      </c>
      <c r="E9076" s="46" t="s">
        <v>645</v>
      </c>
      <c r="F9076" s="45" t="s">
        <v>644</v>
      </c>
      <c r="G9076" s="26" t="s">
        <v>7</v>
      </c>
      <c r="H9076" s="30">
        <v>-33529</v>
      </c>
      <c r="I9076" s="24"/>
      <c r="J9076" s="36"/>
      <c r="K9076" s="24"/>
      <c r="L9076" s="24"/>
      <c r="M9076" s="80" t="str">
        <f>IFERROR((Base_actualizacion!$L9071/Base_actualizacion!$K9071)," " )</f>
        <v xml:space="preserve"> </v>
      </c>
    </row>
    <row r="9077" spans="2:13" ht="24.9" customHeight="1" outlineLevel="2" x14ac:dyDescent="0.3">
      <c r="B9077" s="47" t="s">
        <v>2133</v>
      </c>
      <c r="C9077" s="46" t="s">
        <v>112</v>
      </c>
      <c r="D9077" s="46" t="s">
        <v>628</v>
      </c>
      <c r="E9077" s="46" t="s">
        <v>645</v>
      </c>
      <c r="F9077" s="45" t="s">
        <v>644</v>
      </c>
      <c r="G9077" s="26" t="s">
        <v>2137</v>
      </c>
      <c r="H9077" s="30">
        <v>3570</v>
      </c>
      <c r="I9077" s="24"/>
      <c r="J9077" s="36">
        <f>IFERROR((H9077/I9077),0)</f>
        <v>0</v>
      </c>
      <c r="K9077" s="24"/>
      <c r="L9077" s="24"/>
      <c r="M9077" s="80"/>
    </row>
    <row r="9078" spans="2:13" ht="24.9" customHeight="1" outlineLevel="2" x14ac:dyDescent="0.3">
      <c r="B9078" s="47" t="s">
        <v>2133</v>
      </c>
      <c r="C9078" s="46" t="s">
        <v>112</v>
      </c>
      <c r="D9078" s="46" t="s">
        <v>628</v>
      </c>
      <c r="E9078" s="46" t="s">
        <v>645</v>
      </c>
      <c r="F9078" s="45" t="s">
        <v>644</v>
      </c>
      <c r="G9078" s="26" t="s">
        <v>2136</v>
      </c>
      <c r="H9078" s="30">
        <v>211110</v>
      </c>
      <c r="I9078" s="30">
        <v>211110</v>
      </c>
      <c r="J9078" s="36">
        <f>I9078/H9078</f>
        <v>1</v>
      </c>
      <c r="K9078" s="24"/>
      <c r="L9078" s="24"/>
      <c r="M9078" s="80"/>
    </row>
    <row r="9079" spans="2:13" ht="24.9" customHeight="1" outlineLevel="1" x14ac:dyDescent="0.3">
      <c r="B9079" s="44" t="str">
        <f>B9078</f>
        <v>ASIGNACIONES DIRECTAS (20% DEL SGR)</v>
      </c>
      <c r="C9079" s="43" t="s">
        <v>112</v>
      </c>
      <c r="D9079" s="43" t="s">
        <v>628</v>
      </c>
      <c r="E9079" s="43" t="s">
        <v>645</v>
      </c>
      <c r="F9079" s="42" t="s">
        <v>644</v>
      </c>
      <c r="G9079" s="18" t="s">
        <v>3</v>
      </c>
      <c r="H9079" s="32">
        <f>SUBTOTAL(9,H9075:H9078)</f>
        <v>348795</v>
      </c>
      <c r="I9079" s="32">
        <f>SUBTOTAL(9,I9075:I9078)</f>
        <v>211110</v>
      </c>
      <c r="J9079" s="31">
        <f>SUBTOTAL(9,J9075:J9078)</f>
        <v>1</v>
      </c>
      <c r="K9079" s="14">
        <f>SUBTOTAL(9,K9075:K9078)</f>
        <v>14829</v>
      </c>
      <c r="L9079" s="14">
        <f>SUBTOTAL(9,L9076:L9078)</f>
        <v>0</v>
      </c>
      <c r="M9079" s="80">
        <f>SUBTOTAL(9,M9075:M9078)</f>
        <v>0</v>
      </c>
    </row>
    <row r="9080" spans="2:13" ht="24.9" customHeight="1" outlineLevel="2" x14ac:dyDescent="0.3">
      <c r="B9080" s="47" t="s">
        <v>2133</v>
      </c>
      <c r="C9080" s="46" t="s">
        <v>112</v>
      </c>
      <c r="D9080" s="46" t="s">
        <v>628</v>
      </c>
      <c r="E9080" s="46" t="s">
        <v>643</v>
      </c>
      <c r="F9080" s="45" t="s">
        <v>642</v>
      </c>
      <c r="G9080" s="26" t="s">
        <v>2136</v>
      </c>
      <c r="H9080" s="30">
        <v>14070</v>
      </c>
      <c r="I9080" s="30">
        <v>14070</v>
      </c>
      <c r="J9080" s="36">
        <f>I9080/H9080</f>
        <v>1</v>
      </c>
      <c r="K9080" s="24"/>
      <c r="L9080" s="24"/>
      <c r="M9080" s="80"/>
    </row>
    <row r="9081" spans="2:13" ht="24.9" customHeight="1" outlineLevel="1" x14ac:dyDescent="0.3">
      <c r="B9081" s="44" t="str">
        <f>B9080</f>
        <v>ASIGNACIONES DIRECTAS (20% DEL SGR)</v>
      </c>
      <c r="C9081" s="43" t="s">
        <v>112</v>
      </c>
      <c r="D9081" s="43" t="s">
        <v>628</v>
      </c>
      <c r="E9081" s="43" t="s">
        <v>643</v>
      </c>
      <c r="F9081" s="42" t="s">
        <v>642</v>
      </c>
      <c r="G9081" s="18" t="s">
        <v>3</v>
      </c>
      <c r="H9081" s="32">
        <f>SUBTOTAL(9,H9080:H9080)</f>
        <v>14070</v>
      </c>
      <c r="I9081" s="32">
        <f>SUBTOTAL(9,I9080:I9080)</f>
        <v>14070</v>
      </c>
      <c r="J9081" s="31">
        <f>SUBTOTAL(9,J9080:J9080)</f>
        <v>1</v>
      </c>
      <c r="K9081" s="14">
        <f>SUBTOTAL(9,K9080:K9080)</f>
        <v>0</v>
      </c>
      <c r="L9081" s="14">
        <f>SUBTOTAL(9,L9078:L9080)</f>
        <v>0</v>
      </c>
      <c r="M9081" s="80">
        <f>SUBTOTAL(9,M9080:M9080)</f>
        <v>0</v>
      </c>
    </row>
    <row r="9082" spans="2:13" ht="24.9" customHeight="1" outlineLevel="2" x14ac:dyDescent="0.3">
      <c r="B9082" s="47" t="s">
        <v>2133</v>
      </c>
      <c r="C9082" s="46" t="s">
        <v>112</v>
      </c>
      <c r="D9082" s="46" t="s">
        <v>628</v>
      </c>
      <c r="E9082" s="46" t="s">
        <v>641</v>
      </c>
      <c r="F9082" s="45" t="s">
        <v>356</v>
      </c>
      <c r="G9082" s="26" t="s">
        <v>0</v>
      </c>
      <c r="H9082" s="30">
        <v>198646145</v>
      </c>
      <c r="I9082" s="30">
        <v>9121783.0299999993</v>
      </c>
      <c r="J9082" s="36">
        <f>I9082/H9082</f>
        <v>4.5919758624059878E-2</v>
      </c>
      <c r="K9082" s="30">
        <v>17784289</v>
      </c>
      <c r="L9082" s="30">
        <f>I9082</f>
        <v>9121783.0299999993</v>
      </c>
      <c r="M9082" s="80">
        <f>L9082/K9082</f>
        <v>0.51291243805136089</v>
      </c>
    </row>
    <row r="9083" spans="2:13" ht="24.9" customHeight="1" outlineLevel="2" x14ac:dyDescent="0.3">
      <c r="B9083" s="47" t="s">
        <v>2133</v>
      </c>
      <c r="C9083" s="46" t="s">
        <v>112</v>
      </c>
      <c r="D9083" s="46" t="s">
        <v>628</v>
      </c>
      <c r="E9083" s="46" t="s">
        <v>641</v>
      </c>
      <c r="F9083" s="45" t="s">
        <v>356</v>
      </c>
      <c r="G9083" s="26" t="s">
        <v>7</v>
      </c>
      <c r="H9083" s="30">
        <v>-39729229</v>
      </c>
      <c r="I9083" s="24"/>
      <c r="J9083" s="36"/>
      <c r="K9083" s="24"/>
      <c r="L9083" s="24"/>
      <c r="M9083" s="80" t="str">
        <f>IFERROR((Base_actualizacion!$L9078/Base_actualizacion!$K9078)," " )</f>
        <v xml:space="preserve"> </v>
      </c>
    </row>
    <row r="9084" spans="2:13" ht="24.9" customHeight="1" outlineLevel="2" x14ac:dyDescent="0.3">
      <c r="B9084" s="47" t="s">
        <v>2133</v>
      </c>
      <c r="C9084" s="46" t="s">
        <v>112</v>
      </c>
      <c r="D9084" s="46" t="s">
        <v>628</v>
      </c>
      <c r="E9084" s="46" t="s">
        <v>641</v>
      </c>
      <c r="F9084" s="45" t="s">
        <v>356</v>
      </c>
      <c r="G9084" s="26" t="s">
        <v>2136</v>
      </c>
      <c r="H9084" s="30">
        <v>3767662</v>
      </c>
      <c r="I9084" s="30">
        <v>3767662</v>
      </c>
      <c r="J9084" s="36">
        <f>I9084/H9084</f>
        <v>1</v>
      </c>
      <c r="K9084" s="24"/>
      <c r="L9084" s="24"/>
      <c r="M9084" s="80"/>
    </row>
    <row r="9085" spans="2:13" ht="24.9" customHeight="1" outlineLevel="1" x14ac:dyDescent="0.3">
      <c r="B9085" s="44" t="str">
        <f>B9084</f>
        <v>ASIGNACIONES DIRECTAS (20% DEL SGR)</v>
      </c>
      <c r="C9085" s="43" t="s">
        <v>112</v>
      </c>
      <c r="D9085" s="43" t="s">
        <v>628</v>
      </c>
      <c r="E9085" s="43" t="s">
        <v>641</v>
      </c>
      <c r="F9085" s="42" t="s">
        <v>356</v>
      </c>
      <c r="G9085" s="18" t="s">
        <v>3</v>
      </c>
      <c r="H9085" s="32">
        <f>SUBTOTAL(9,H9082:H9084)</f>
        <v>162684578</v>
      </c>
      <c r="I9085" s="32">
        <f>SUBTOTAL(9,I9082:I9084)</f>
        <v>12889445.029999999</v>
      </c>
      <c r="J9085" s="31">
        <f>SUBTOTAL(9,J9082:J9084)</f>
        <v>1.0459197586240598</v>
      </c>
      <c r="K9085" s="14">
        <f>SUBTOTAL(9,K9082:K9084)</f>
        <v>17784289</v>
      </c>
      <c r="L9085" s="14">
        <f>SUBTOTAL(9,L9082:L9084)</f>
        <v>9121783.0299999993</v>
      </c>
      <c r="M9085" s="80">
        <f>SUBTOTAL(9,M9082:M9084)</f>
        <v>0.51291243805136089</v>
      </c>
    </row>
    <row r="9086" spans="2:13" ht="24.9" customHeight="1" outlineLevel="2" x14ac:dyDescent="0.3">
      <c r="B9086" s="47" t="s">
        <v>2133</v>
      </c>
      <c r="C9086" s="46" t="s">
        <v>112</v>
      </c>
      <c r="D9086" s="46" t="s">
        <v>628</v>
      </c>
      <c r="E9086" s="46" t="s">
        <v>640</v>
      </c>
      <c r="F9086" s="45" t="s">
        <v>639</v>
      </c>
      <c r="G9086" s="26" t="s">
        <v>2136</v>
      </c>
      <c r="H9086" s="30">
        <v>3275098</v>
      </c>
      <c r="I9086" s="30">
        <v>3275098</v>
      </c>
      <c r="J9086" s="36">
        <f>I9086/H9086</f>
        <v>1</v>
      </c>
      <c r="K9086" s="24"/>
      <c r="L9086" s="24"/>
      <c r="M9086" s="80"/>
    </row>
    <row r="9087" spans="2:13" ht="24.9" customHeight="1" outlineLevel="1" x14ac:dyDescent="0.3">
      <c r="B9087" s="44" t="str">
        <f>B9086</f>
        <v>ASIGNACIONES DIRECTAS (20% DEL SGR)</v>
      </c>
      <c r="C9087" s="43" t="s">
        <v>112</v>
      </c>
      <c r="D9087" s="43" t="s">
        <v>628</v>
      </c>
      <c r="E9087" s="43" t="s">
        <v>640</v>
      </c>
      <c r="F9087" s="42" t="s">
        <v>639</v>
      </c>
      <c r="G9087" s="18" t="s">
        <v>3</v>
      </c>
      <c r="H9087" s="32">
        <f>SUBTOTAL(9,H9086:H9086)</f>
        <v>3275098</v>
      </c>
      <c r="I9087" s="32">
        <f>SUBTOTAL(9,I9086:I9086)</f>
        <v>3275098</v>
      </c>
      <c r="J9087" s="31">
        <f>SUBTOTAL(9,J9086:J9086)</f>
        <v>1</v>
      </c>
      <c r="K9087" s="14">
        <f>SUBTOTAL(9,K9086:K9086)</f>
        <v>0</v>
      </c>
      <c r="L9087" s="14">
        <f>SUBTOTAL(9,L9084:L9086)</f>
        <v>0</v>
      </c>
      <c r="M9087" s="80">
        <f>SUBTOTAL(9,M9086:M9086)</f>
        <v>0</v>
      </c>
    </row>
    <row r="9088" spans="2:13" ht="24.9" customHeight="1" outlineLevel="2" x14ac:dyDescent="0.3">
      <c r="B9088" s="47" t="s">
        <v>2133</v>
      </c>
      <c r="C9088" s="46" t="s">
        <v>112</v>
      </c>
      <c r="D9088" s="46" t="s">
        <v>628</v>
      </c>
      <c r="E9088" s="46" t="s">
        <v>638</v>
      </c>
      <c r="F9088" s="45" t="s">
        <v>637</v>
      </c>
      <c r="G9088" s="26" t="s">
        <v>0</v>
      </c>
      <c r="H9088" s="30">
        <v>2606356</v>
      </c>
      <c r="I9088" s="30">
        <v>0</v>
      </c>
      <c r="J9088" s="36">
        <f>I9088/H9088</f>
        <v>0</v>
      </c>
      <c r="K9088" s="30">
        <v>243815</v>
      </c>
      <c r="L9088" s="30">
        <f>I9088</f>
        <v>0</v>
      </c>
      <c r="M9088" s="80">
        <f>L9088/K9088</f>
        <v>0</v>
      </c>
    </row>
    <row r="9089" spans="2:13" ht="24.9" customHeight="1" outlineLevel="2" x14ac:dyDescent="0.3">
      <c r="B9089" s="47" t="s">
        <v>2133</v>
      </c>
      <c r="C9089" s="46" t="s">
        <v>112</v>
      </c>
      <c r="D9089" s="46" t="s">
        <v>628</v>
      </c>
      <c r="E9089" s="46" t="s">
        <v>638</v>
      </c>
      <c r="F9089" s="45" t="s">
        <v>637</v>
      </c>
      <c r="G9089" s="26" t="s">
        <v>7</v>
      </c>
      <c r="H9089" s="30">
        <v>-521271</v>
      </c>
      <c r="I9089" s="24"/>
      <c r="J9089" s="36"/>
      <c r="K9089" s="24"/>
      <c r="L9089" s="24"/>
      <c r="M9089" s="80" t="str">
        <f>IFERROR((Base_actualizacion!$L9084/Base_actualizacion!$K9084)," " )</f>
        <v xml:space="preserve"> </v>
      </c>
    </row>
    <row r="9090" spans="2:13" ht="24.9" customHeight="1" outlineLevel="2" x14ac:dyDescent="0.3">
      <c r="B9090" s="47" t="s">
        <v>2133</v>
      </c>
      <c r="C9090" s="46" t="s">
        <v>112</v>
      </c>
      <c r="D9090" s="46" t="s">
        <v>628</v>
      </c>
      <c r="E9090" s="46" t="s">
        <v>638</v>
      </c>
      <c r="F9090" s="45" t="s">
        <v>637</v>
      </c>
      <c r="G9090" s="26" t="s">
        <v>2136</v>
      </c>
      <c r="H9090" s="30">
        <v>1588589</v>
      </c>
      <c r="I9090" s="30">
        <v>1588589</v>
      </c>
      <c r="J9090" s="36">
        <f>I9090/H9090</f>
        <v>1</v>
      </c>
      <c r="K9090" s="24"/>
      <c r="L9090" s="24"/>
      <c r="M9090" s="80"/>
    </row>
    <row r="9091" spans="2:13" ht="24.9" customHeight="1" outlineLevel="1" x14ac:dyDescent="0.3">
      <c r="B9091" s="44" t="str">
        <f>B9090</f>
        <v>ASIGNACIONES DIRECTAS (20% DEL SGR)</v>
      </c>
      <c r="C9091" s="43" t="s">
        <v>112</v>
      </c>
      <c r="D9091" s="43" t="s">
        <v>628</v>
      </c>
      <c r="E9091" s="43" t="s">
        <v>638</v>
      </c>
      <c r="F9091" s="42" t="s">
        <v>637</v>
      </c>
      <c r="G9091" s="18" t="s">
        <v>3</v>
      </c>
      <c r="H9091" s="32">
        <f>SUBTOTAL(9,H9088:H9090)</f>
        <v>3673674</v>
      </c>
      <c r="I9091" s="32">
        <f>SUBTOTAL(9,I9088:I9090)</f>
        <v>1588589</v>
      </c>
      <c r="J9091" s="31">
        <f>SUBTOTAL(9,J9088:J9090)</f>
        <v>1</v>
      </c>
      <c r="K9091" s="14">
        <f>SUBTOTAL(9,K9088:K9090)</f>
        <v>243815</v>
      </c>
      <c r="L9091" s="14">
        <f>SUBTOTAL(9,L9088:L9090)</f>
        <v>0</v>
      </c>
      <c r="M9091" s="80">
        <f>SUBTOTAL(9,M9088:M9090)</f>
        <v>0</v>
      </c>
    </row>
    <row r="9092" spans="2:13" ht="24.9" customHeight="1" outlineLevel="2" x14ac:dyDescent="0.3">
      <c r="B9092" s="47" t="s">
        <v>2133</v>
      </c>
      <c r="C9092" s="46" t="s">
        <v>112</v>
      </c>
      <c r="D9092" s="46" t="s">
        <v>628</v>
      </c>
      <c r="E9092" s="46" t="s">
        <v>636</v>
      </c>
      <c r="F9092" s="45" t="s">
        <v>635</v>
      </c>
      <c r="G9092" s="26" t="s">
        <v>0</v>
      </c>
      <c r="H9092" s="30">
        <v>123004</v>
      </c>
      <c r="I9092" s="30">
        <v>0</v>
      </c>
      <c r="J9092" s="36">
        <f>I9092/H9092</f>
        <v>0</v>
      </c>
      <c r="K9092" s="30">
        <v>11072</v>
      </c>
      <c r="L9092" s="30">
        <f>I9092</f>
        <v>0</v>
      </c>
      <c r="M9092" s="80">
        <f>L9092/K9092</f>
        <v>0</v>
      </c>
    </row>
    <row r="9093" spans="2:13" ht="24.9" customHeight="1" outlineLevel="2" x14ac:dyDescent="0.3">
      <c r="B9093" s="47" t="s">
        <v>2133</v>
      </c>
      <c r="C9093" s="46" t="s">
        <v>112</v>
      </c>
      <c r="D9093" s="46" t="s">
        <v>628</v>
      </c>
      <c r="E9093" s="46" t="s">
        <v>636</v>
      </c>
      <c r="F9093" s="45" t="s">
        <v>635</v>
      </c>
      <c r="G9093" s="26" t="s">
        <v>7</v>
      </c>
      <c r="H9093" s="30">
        <v>-24601</v>
      </c>
      <c r="I9093" s="24"/>
      <c r="J9093" s="36"/>
      <c r="K9093" s="24"/>
      <c r="L9093" s="24"/>
      <c r="M9093" s="80" t="str">
        <f>IFERROR((Base_actualizacion!$L9089/Base_actualizacion!$K9089)," " )</f>
        <v xml:space="preserve"> </v>
      </c>
    </row>
    <row r="9094" spans="2:13" ht="24.9" customHeight="1" outlineLevel="1" x14ac:dyDescent="0.3">
      <c r="B9094" s="44" t="str">
        <f>B9093</f>
        <v>ASIGNACIONES DIRECTAS (20% DEL SGR)</v>
      </c>
      <c r="C9094" s="43" t="s">
        <v>112</v>
      </c>
      <c r="D9094" s="43" t="s">
        <v>628</v>
      </c>
      <c r="E9094" s="43" t="s">
        <v>636</v>
      </c>
      <c r="F9094" s="42" t="s">
        <v>635</v>
      </c>
      <c r="G9094" s="18" t="s">
        <v>3</v>
      </c>
      <c r="H9094" s="32">
        <f>SUBTOTAL(9,H9092:H9093)</f>
        <v>98403</v>
      </c>
      <c r="I9094" s="14">
        <f>SUBTOTAL(9,I9092:I9093)</f>
        <v>0</v>
      </c>
      <c r="J9094" s="31">
        <f>SUBTOTAL(9,J9092:J9093)</f>
        <v>0</v>
      </c>
      <c r="K9094" s="14">
        <f>SUBTOTAL(9,K9092:K9093)</f>
        <v>11072</v>
      </c>
      <c r="L9094" s="14">
        <f>SUBTOTAL(9,L9091:L9093)</f>
        <v>0</v>
      </c>
      <c r="M9094" s="80">
        <f>SUBTOTAL(9,M9092:M9093)</f>
        <v>0</v>
      </c>
    </row>
    <row r="9095" spans="2:13" ht="24.9" customHeight="1" outlineLevel="2" x14ac:dyDescent="0.3">
      <c r="B9095" s="47" t="s">
        <v>2133</v>
      </c>
      <c r="C9095" s="46" t="s">
        <v>112</v>
      </c>
      <c r="D9095" s="46" t="s">
        <v>628</v>
      </c>
      <c r="E9095" s="46" t="s">
        <v>632</v>
      </c>
      <c r="F9095" s="45" t="s">
        <v>631</v>
      </c>
      <c r="G9095" s="26" t="s">
        <v>0</v>
      </c>
      <c r="H9095" s="30">
        <v>1478624292</v>
      </c>
      <c r="I9095" s="30">
        <v>0</v>
      </c>
      <c r="J9095" s="36">
        <f>I9095/H9095</f>
        <v>0</v>
      </c>
      <c r="K9095" s="30">
        <v>117150201.47999999</v>
      </c>
      <c r="L9095" s="30">
        <f>I9095</f>
        <v>0</v>
      </c>
      <c r="M9095" s="80">
        <f>L9095/K9095</f>
        <v>0</v>
      </c>
    </row>
    <row r="9096" spans="2:13" ht="24.9" customHeight="1" outlineLevel="2" x14ac:dyDescent="0.3">
      <c r="B9096" s="47" t="s">
        <v>2133</v>
      </c>
      <c r="C9096" s="46" t="s">
        <v>112</v>
      </c>
      <c r="D9096" s="46" t="s">
        <v>628</v>
      </c>
      <c r="E9096" s="46" t="s">
        <v>632</v>
      </c>
      <c r="F9096" s="45" t="s">
        <v>631</v>
      </c>
      <c r="G9096" s="26" t="s">
        <v>7</v>
      </c>
      <c r="H9096" s="30">
        <v>-295724858</v>
      </c>
      <c r="I9096" s="24"/>
      <c r="J9096" s="36"/>
      <c r="K9096" s="24"/>
      <c r="L9096" s="24"/>
      <c r="M9096" s="80">
        <f>IFERROR((Base_actualizacion!$L9092/Base_actualizacion!$K9092)," " )</f>
        <v>0</v>
      </c>
    </row>
    <row r="9097" spans="2:13" ht="24.9" customHeight="1" outlineLevel="2" x14ac:dyDescent="0.3">
      <c r="B9097" s="47" t="s">
        <v>2133</v>
      </c>
      <c r="C9097" s="46" t="s">
        <v>112</v>
      </c>
      <c r="D9097" s="46" t="s">
        <v>628</v>
      </c>
      <c r="E9097" s="46" t="s">
        <v>632</v>
      </c>
      <c r="F9097" s="45" t="s">
        <v>631</v>
      </c>
      <c r="G9097" s="26" t="s">
        <v>13</v>
      </c>
      <c r="H9097" s="30">
        <v>261032486</v>
      </c>
      <c r="I9097" s="30">
        <v>261032486</v>
      </c>
      <c r="J9097" s="36">
        <f>H9097/I9097</f>
        <v>1</v>
      </c>
      <c r="K9097" s="24"/>
      <c r="L9097" s="24"/>
      <c r="M9097" s="80"/>
    </row>
    <row r="9098" spans="2:13" ht="24.9" customHeight="1" outlineLevel="2" x14ac:dyDescent="0.3">
      <c r="B9098" s="47" t="s">
        <v>2133</v>
      </c>
      <c r="C9098" s="46" t="s">
        <v>112</v>
      </c>
      <c r="D9098" s="46" t="s">
        <v>628</v>
      </c>
      <c r="E9098" s="46" t="s">
        <v>632</v>
      </c>
      <c r="F9098" s="45" t="s">
        <v>631</v>
      </c>
      <c r="G9098" s="26" t="s">
        <v>2136</v>
      </c>
      <c r="H9098" s="30">
        <v>67921568</v>
      </c>
      <c r="I9098" s="30">
        <v>67921568</v>
      </c>
      <c r="J9098" s="36">
        <f>I9098/H9098</f>
        <v>1</v>
      </c>
      <c r="K9098" s="24"/>
      <c r="L9098" s="24"/>
      <c r="M9098" s="80"/>
    </row>
    <row r="9099" spans="2:13" ht="24.9" customHeight="1" outlineLevel="1" x14ac:dyDescent="0.3">
      <c r="B9099" s="44" t="str">
        <f>B9098</f>
        <v>ASIGNACIONES DIRECTAS (20% DEL SGR)</v>
      </c>
      <c r="C9099" s="43" t="s">
        <v>112</v>
      </c>
      <c r="D9099" s="43" t="s">
        <v>628</v>
      </c>
      <c r="E9099" s="43" t="s">
        <v>632</v>
      </c>
      <c r="F9099" s="42" t="s">
        <v>631</v>
      </c>
      <c r="G9099" s="18" t="s">
        <v>3</v>
      </c>
      <c r="H9099" s="32">
        <f>SUBTOTAL(9,H9095:H9098)</f>
        <v>1511853488</v>
      </c>
      <c r="I9099" s="32">
        <f>SUBTOTAL(9,I9095:I9098)</f>
        <v>328954054</v>
      </c>
      <c r="J9099" s="31">
        <f>SUBTOTAL(9,J9095:J9098)</f>
        <v>2</v>
      </c>
      <c r="K9099" s="14">
        <f>SUBTOTAL(9,K9095:K9098)</f>
        <v>117150201.47999999</v>
      </c>
      <c r="L9099" s="14">
        <f>SUBTOTAL(9,L9096:L9098)</f>
        <v>0</v>
      </c>
      <c r="M9099" s="80">
        <f>SUBTOTAL(9,M9095:M9098)</f>
        <v>0</v>
      </c>
    </row>
    <row r="9100" spans="2:13" ht="24.9" customHeight="1" outlineLevel="2" x14ac:dyDescent="0.3">
      <c r="B9100" s="47" t="s">
        <v>2133</v>
      </c>
      <c r="C9100" s="46" t="s">
        <v>112</v>
      </c>
      <c r="D9100" s="46" t="s">
        <v>628</v>
      </c>
      <c r="E9100" s="46" t="s">
        <v>630</v>
      </c>
      <c r="F9100" s="45" t="s">
        <v>629</v>
      </c>
      <c r="G9100" s="26" t="s">
        <v>2136</v>
      </c>
      <c r="H9100" s="30">
        <v>9850</v>
      </c>
      <c r="I9100" s="30">
        <v>9850</v>
      </c>
      <c r="J9100" s="36">
        <f>I9100/H9100</f>
        <v>1</v>
      </c>
      <c r="K9100" s="24"/>
      <c r="L9100" s="24"/>
      <c r="M9100" s="80"/>
    </row>
    <row r="9101" spans="2:13" ht="24.9" customHeight="1" outlineLevel="1" x14ac:dyDescent="0.3">
      <c r="B9101" s="44" t="str">
        <f>B9100</f>
        <v>ASIGNACIONES DIRECTAS (20% DEL SGR)</v>
      </c>
      <c r="C9101" s="43" t="s">
        <v>112</v>
      </c>
      <c r="D9101" s="43" t="s">
        <v>628</v>
      </c>
      <c r="E9101" s="43" t="s">
        <v>630</v>
      </c>
      <c r="F9101" s="42" t="s">
        <v>629</v>
      </c>
      <c r="G9101" s="18" t="s">
        <v>3</v>
      </c>
      <c r="H9101" s="32">
        <f>SUBTOTAL(9,H9100:H9100)</f>
        <v>9850</v>
      </c>
      <c r="I9101" s="32">
        <f>SUBTOTAL(9,I9100:I9100)</f>
        <v>9850</v>
      </c>
      <c r="J9101" s="31">
        <f>SUBTOTAL(9,J9100:J9100)</f>
        <v>1</v>
      </c>
      <c r="K9101" s="14">
        <f>SUBTOTAL(9,K9100:K9100)</f>
        <v>0</v>
      </c>
      <c r="L9101" s="14">
        <f>SUBTOTAL(9,L9098:L9100)</f>
        <v>0</v>
      </c>
      <c r="M9101" s="80">
        <f>SUBTOTAL(9,M9100:M9100)</f>
        <v>0</v>
      </c>
    </row>
    <row r="9102" spans="2:13" ht="24.9" customHeight="1" outlineLevel="2" x14ac:dyDescent="0.3">
      <c r="B9102" s="47" t="s">
        <v>2133</v>
      </c>
      <c r="C9102" s="46" t="s">
        <v>112</v>
      </c>
      <c r="D9102" s="46" t="s">
        <v>628</v>
      </c>
      <c r="E9102" s="46" t="s">
        <v>627</v>
      </c>
      <c r="F9102" s="45" t="s">
        <v>626</v>
      </c>
      <c r="G9102" s="26" t="s">
        <v>0</v>
      </c>
      <c r="H9102" s="30">
        <v>29370</v>
      </c>
      <c r="I9102" s="30">
        <v>0</v>
      </c>
      <c r="J9102" s="36">
        <f>I9102/H9102</f>
        <v>0</v>
      </c>
      <c r="K9102" s="30">
        <v>2617</v>
      </c>
      <c r="L9102" s="30">
        <f>I9102</f>
        <v>0</v>
      </c>
      <c r="M9102" s="80">
        <f>L9102/K9102</f>
        <v>0</v>
      </c>
    </row>
    <row r="9103" spans="2:13" ht="24.9" customHeight="1" outlineLevel="2" x14ac:dyDescent="0.3">
      <c r="B9103" s="47" t="s">
        <v>2133</v>
      </c>
      <c r="C9103" s="46" t="s">
        <v>112</v>
      </c>
      <c r="D9103" s="46" t="s">
        <v>628</v>
      </c>
      <c r="E9103" s="46" t="s">
        <v>627</v>
      </c>
      <c r="F9103" s="45" t="s">
        <v>626</v>
      </c>
      <c r="G9103" s="26" t="s">
        <v>7</v>
      </c>
      <c r="H9103" s="30">
        <v>-5874</v>
      </c>
      <c r="I9103" s="24"/>
      <c r="J9103" s="36"/>
      <c r="K9103" s="24"/>
      <c r="L9103" s="24"/>
      <c r="M9103" s="80" t="str">
        <f>IFERROR((Base_actualizacion!$L9098/Base_actualizacion!$K9098)," " )</f>
        <v xml:space="preserve"> </v>
      </c>
    </row>
    <row r="9104" spans="2:13" ht="24.9" customHeight="1" outlineLevel="2" x14ac:dyDescent="0.3">
      <c r="B9104" s="47" t="s">
        <v>2133</v>
      </c>
      <c r="C9104" s="46" t="s">
        <v>112</v>
      </c>
      <c r="D9104" s="46" t="s">
        <v>628</v>
      </c>
      <c r="E9104" s="46" t="s">
        <v>627</v>
      </c>
      <c r="F9104" s="45" t="s">
        <v>626</v>
      </c>
      <c r="G9104" s="26" t="s">
        <v>2136</v>
      </c>
      <c r="H9104" s="30">
        <v>19633</v>
      </c>
      <c r="I9104" s="30">
        <v>19633</v>
      </c>
      <c r="J9104" s="36">
        <f>I9104/H9104</f>
        <v>1</v>
      </c>
      <c r="K9104" s="24"/>
      <c r="L9104" s="24"/>
      <c r="M9104" s="80"/>
    </row>
    <row r="9105" spans="2:13" ht="24.9" customHeight="1" outlineLevel="1" x14ac:dyDescent="0.3">
      <c r="B9105" s="44" t="str">
        <f>B9104</f>
        <v>ASIGNACIONES DIRECTAS (20% DEL SGR)</v>
      </c>
      <c r="C9105" s="43" t="s">
        <v>112</v>
      </c>
      <c r="D9105" s="43" t="s">
        <v>628</v>
      </c>
      <c r="E9105" s="43" t="s">
        <v>627</v>
      </c>
      <c r="F9105" s="42" t="s">
        <v>626</v>
      </c>
      <c r="G9105" s="18" t="s">
        <v>3</v>
      </c>
      <c r="H9105" s="32">
        <f>SUBTOTAL(9,H9102:H9104)</f>
        <v>43129</v>
      </c>
      <c r="I9105" s="32">
        <f>SUBTOTAL(9,I9102:I9104)</f>
        <v>19633</v>
      </c>
      <c r="J9105" s="31">
        <f>SUBTOTAL(9,J9102:J9104)</f>
        <v>1</v>
      </c>
      <c r="K9105" s="14">
        <f>SUBTOTAL(9,K9102:K9104)</f>
        <v>2617</v>
      </c>
      <c r="L9105" s="14">
        <f>SUBTOTAL(9,L9102:L9104)</f>
        <v>0</v>
      </c>
      <c r="M9105" s="80">
        <f>SUBTOTAL(9,M9102:M9104)</f>
        <v>0</v>
      </c>
    </row>
    <row r="9106" spans="2:13" ht="24.9" customHeight="1" outlineLevel="2" x14ac:dyDescent="0.3">
      <c r="B9106" s="47" t="s">
        <v>2133</v>
      </c>
      <c r="C9106" s="46" t="s">
        <v>336</v>
      </c>
      <c r="D9106" s="46" t="s">
        <v>551</v>
      </c>
      <c r="E9106" s="46" t="s">
        <v>625</v>
      </c>
      <c r="F9106" s="45" t="s">
        <v>551</v>
      </c>
      <c r="G9106" s="26" t="s">
        <v>0</v>
      </c>
      <c r="H9106" s="30">
        <v>24185638452</v>
      </c>
      <c r="I9106" s="30">
        <v>1642973105.21</v>
      </c>
      <c r="J9106" s="36">
        <f>I9106/H9106</f>
        <v>6.7931764897202304E-2</v>
      </c>
      <c r="K9106" s="30">
        <v>1903673322.24</v>
      </c>
      <c r="L9106" s="30">
        <f>I9106</f>
        <v>1642973105.21</v>
      </c>
      <c r="M9106" s="80">
        <f>L9106/K9106</f>
        <v>0.86305412069165255</v>
      </c>
    </row>
    <row r="9107" spans="2:13" ht="24.9" customHeight="1" outlineLevel="2" x14ac:dyDescent="0.3">
      <c r="B9107" s="47" t="s">
        <v>2133</v>
      </c>
      <c r="C9107" s="46" t="s">
        <v>336</v>
      </c>
      <c r="D9107" s="46" t="s">
        <v>551</v>
      </c>
      <c r="E9107" s="46" t="s">
        <v>625</v>
      </c>
      <c r="F9107" s="45" t="s">
        <v>551</v>
      </c>
      <c r="G9107" s="26" t="s">
        <v>7</v>
      </c>
      <c r="H9107" s="30">
        <v>-4837127690</v>
      </c>
      <c r="I9107" s="24"/>
      <c r="J9107" s="36"/>
      <c r="K9107" s="24"/>
      <c r="L9107" s="24"/>
      <c r="M9107" s="80" t="str">
        <f>IFERROR((Base_actualizacion!$L9103/Base_actualizacion!$K9103)," " )</f>
        <v xml:space="preserve"> </v>
      </c>
    </row>
    <row r="9108" spans="2:13" ht="24.9" customHeight="1" outlineLevel="2" x14ac:dyDescent="0.3">
      <c r="B9108" s="47" t="s">
        <v>2133</v>
      </c>
      <c r="C9108" s="46" t="s">
        <v>336</v>
      </c>
      <c r="D9108" s="46" t="s">
        <v>551</v>
      </c>
      <c r="E9108" s="46" t="s">
        <v>625</v>
      </c>
      <c r="F9108" s="45" t="s">
        <v>551</v>
      </c>
      <c r="G9108" s="26" t="s">
        <v>2137</v>
      </c>
      <c r="H9108" s="30">
        <v>14593979</v>
      </c>
      <c r="I9108" s="24"/>
      <c r="J9108" s="36">
        <f>IFERROR((H9108/I9108),0)</f>
        <v>0</v>
      </c>
      <c r="K9108" s="24"/>
      <c r="L9108" s="24"/>
      <c r="M9108" s="80"/>
    </row>
    <row r="9109" spans="2:13" ht="24.9" customHeight="1" outlineLevel="2" x14ac:dyDescent="0.3">
      <c r="B9109" s="47" t="s">
        <v>2133</v>
      </c>
      <c r="C9109" s="46" t="s">
        <v>336</v>
      </c>
      <c r="D9109" s="46" t="s">
        <v>551</v>
      </c>
      <c r="E9109" s="46" t="s">
        <v>625</v>
      </c>
      <c r="F9109" s="45" t="s">
        <v>551</v>
      </c>
      <c r="G9109" s="26" t="s">
        <v>2136</v>
      </c>
      <c r="H9109" s="30">
        <v>1411546397</v>
      </c>
      <c r="I9109" s="30">
        <v>1411546397</v>
      </c>
      <c r="J9109" s="36">
        <f>I9109/H9109</f>
        <v>1</v>
      </c>
      <c r="K9109" s="24"/>
      <c r="L9109" s="24"/>
      <c r="M9109" s="80"/>
    </row>
    <row r="9110" spans="2:13" ht="24.9" customHeight="1" outlineLevel="1" x14ac:dyDescent="0.3">
      <c r="B9110" s="44" t="str">
        <f>B9109</f>
        <v>ASIGNACIONES DIRECTAS (20% DEL SGR)</v>
      </c>
      <c r="C9110" s="43" t="s">
        <v>336</v>
      </c>
      <c r="D9110" s="43" t="s">
        <v>551</v>
      </c>
      <c r="E9110" s="43" t="s">
        <v>625</v>
      </c>
      <c r="F9110" s="42" t="s">
        <v>551</v>
      </c>
      <c r="G9110" s="18" t="s">
        <v>3</v>
      </c>
      <c r="H9110" s="32">
        <f>SUBTOTAL(9,H9106:H9109)</f>
        <v>20774651138</v>
      </c>
      <c r="I9110" s="32">
        <f>SUBTOTAL(9,I9106:I9109)</f>
        <v>3054519502.21</v>
      </c>
      <c r="J9110" s="31">
        <f>SUBTOTAL(9,J9106:J9109)</f>
        <v>1.0679317648972022</v>
      </c>
      <c r="K9110" s="14">
        <f>SUBTOTAL(9,K9106:K9109)</f>
        <v>1903673322.24</v>
      </c>
      <c r="L9110" s="14">
        <f>SUBTOTAL(9,L9107:L9109)</f>
        <v>0</v>
      </c>
      <c r="M9110" s="80">
        <f>SUBTOTAL(9,M9106:M9109)</f>
        <v>0.86305412069165255</v>
      </c>
    </row>
    <row r="9111" spans="2:13" ht="24.9" customHeight="1" outlineLevel="2" x14ac:dyDescent="0.3">
      <c r="B9111" s="47" t="s">
        <v>2133</v>
      </c>
      <c r="C9111" s="46" t="s">
        <v>336</v>
      </c>
      <c r="D9111" s="46" t="s">
        <v>551</v>
      </c>
      <c r="E9111" s="46" t="s">
        <v>624</v>
      </c>
      <c r="F9111" s="45" t="s">
        <v>623</v>
      </c>
      <c r="G9111" s="26" t="s">
        <v>0</v>
      </c>
      <c r="H9111" s="30">
        <v>4774367207</v>
      </c>
      <c r="I9111" s="30">
        <v>271009632.69999999</v>
      </c>
      <c r="J9111" s="36">
        <f>I9111/H9111</f>
        <v>5.6763466434390661E-2</v>
      </c>
      <c r="K9111" s="30">
        <v>333020836.62</v>
      </c>
      <c r="L9111" s="30">
        <f>I9111</f>
        <v>271009632.69999999</v>
      </c>
      <c r="M9111" s="80">
        <f>L9111/K9111</f>
        <v>0.81379181990717564</v>
      </c>
    </row>
    <row r="9112" spans="2:13" ht="24.9" customHeight="1" outlineLevel="2" x14ac:dyDescent="0.3">
      <c r="B9112" s="47" t="s">
        <v>2133</v>
      </c>
      <c r="C9112" s="46" t="s">
        <v>336</v>
      </c>
      <c r="D9112" s="46" t="s">
        <v>551</v>
      </c>
      <c r="E9112" s="46" t="s">
        <v>624</v>
      </c>
      <c r="F9112" s="45" t="s">
        <v>623</v>
      </c>
      <c r="G9112" s="26" t="s">
        <v>7</v>
      </c>
      <c r="H9112" s="30">
        <v>-954873441</v>
      </c>
      <c r="I9112" s="24"/>
      <c r="J9112" s="36"/>
      <c r="K9112" s="24"/>
      <c r="L9112" s="24"/>
      <c r="M9112" s="80" t="str">
        <f>IFERROR((Base_actualizacion!$L9108/Base_actualizacion!$K9108)," " )</f>
        <v xml:space="preserve"> </v>
      </c>
    </row>
    <row r="9113" spans="2:13" ht="24.9" customHeight="1" outlineLevel="2" x14ac:dyDescent="0.3">
      <c r="B9113" s="47" t="s">
        <v>2133</v>
      </c>
      <c r="C9113" s="46" t="s">
        <v>336</v>
      </c>
      <c r="D9113" s="46" t="s">
        <v>551</v>
      </c>
      <c r="E9113" s="46" t="s">
        <v>624</v>
      </c>
      <c r="F9113" s="45" t="s">
        <v>623</v>
      </c>
      <c r="G9113" s="26" t="s">
        <v>2137</v>
      </c>
      <c r="H9113" s="30">
        <v>12838831</v>
      </c>
      <c r="I9113" s="24"/>
      <c r="J9113" s="36">
        <f>IFERROR((H9113/I9113),0)</f>
        <v>0</v>
      </c>
      <c r="K9113" s="24"/>
      <c r="L9113" s="24"/>
      <c r="M9113" s="80"/>
    </row>
    <row r="9114" spans="2:13" ht="24.9" customHeight="1" outlineLevel="2" x14ac:dyDescent="0.3">
      <c r="B9114" s="47" t="s">
        <v>2133</v>
      </c>
      <c r="C9114" s="46" t="s">
        <v>336</v>
      </c>
      <c r="D9114" s="46" t="s">
        <v>551</v>
      </c>
      <c r="E9114" s="46" t="s">
        <v>624</v>
      </c>
      <c r="F9114" s="45" t="s">
        <v>623</v>
      </c>
      <c r="G9114" s="26" t="s">
        <v>2136</v>
      </c>
      <c r="H9114" s="30">
        <v>994391046</v>
      </c>
      <c r="I9114" s="30">
        <v>994391046</v>
      </c>
      <c r="J9114" s="36">
        <f>I9114/H9114</f>
        <v>1</v>
      </c>
      <c r="K9114" s="24"/>
      <c r="L9114" s="24"/>
      <c r="M9114" s="80"/>
    </row>
    <row r="9115" spans="2:13" ht="24.9" customHeight="1" outlineLevel="1" x14ac:dyDescent="0.3">
      <c r="B9115" s="44" t="str">
        <f>B9114</f>
        <v>ASIGNACIONES DIRECTAS (20% DEL SGR)</v>
      </c>
      <c r="C9115" s="43" t="s">
        <v>336</v>
      </c>
      <c r="D9115" s="43" t="s">
        <v>551</v>
      </c>
      <c r="E9115" s="43" t="s">
        <v>624</v>
      </c>
      <c r="F9115" s="42" t="s">
        <v>623</v>
      </c>
      <c r="G9115" s="18" t="s">
        <v>3</v>
      </c>
      <c r="H9115" s="32">
        <f>SUBTOTAL(9,H9111:H9114)</f>
        <v>4826723643</v>
      </c>
      <c r="I9115" s="32">
        <f>SUBTOTAL(9,I9111:I9114)</f>
        <v>1265400678.7</v>
      </c>
      <c r="J9115" s="31">
        <f>SUBTOTAL(9,J9111:J9114)</f>
        <v>1.0567634664343906</v>
      </c>
      <c r="K9115" s="14">
        <f>SUBTOTAL(9,K9111:K9114)</f>
        <v>333020836.62</v>
      </c>
      <c r="L9115" s="14">
        <f>SUBTOTAL(9,L9112:L9114)</f>
        <v>0</v>
      </c>
      <c r="M9115" s="80">
        <f>SUBTOTAL(9,M9111:M9114)</f>
        <v>0.81379181990717564</v>
      </c>
    </row>
    <row r="9116" spans="2:13" ht="24.9" customHeight="1" outlineLevel="2" x14ac:dyDescent="0.3">
      <c r="B9116" s="47" t="s">
        <v>2133</v>
      </c>
      <c r="C9116" s="46" t="s">
        <v>336</v>
      </c>
      <c r="D9116" s="46" t="s">
        <v>551</v>
      </c>
      <c r="E9116" s="46" t="s">
        <v>622</v>
      </c>
      <c r="F9116" s="45" t="s">
        <v>621</v>
      </c>
      <c r="G9116" s="26" t="s">
        <v>0</v>
      </c>
      <c r="H9116" s="30">
        <v>1227144</v>
      </c>
      <c r="I9116" s="30">
        <v>0</v>
      </c>
      <c r="J9116" s="36">
        <f>I9116/H9116</f>
        <v>0</v>
      </c>
      <c r="K9116" s="30">
        <v>109347</v>
      </c>
      <c r="L9116" s="30">
        <f>I9116</f>
        <v>0</v>
      </c>
      <c r="M9116" s="80">
        <f>L9116/K9116</f>
        <v>0</v>
      </c>
    </row>
    <row r="9117" spans="2:13" ht="24.9" customHeight="1" outlineLevel="2" x14ac:dyDescent="0.3">
      <c r="B9117" s="47" t="s">
        <v>2133</v>
      </c>
      <c r="C9117" s="46" t="s">
        <v>336</v>
      </c>
      <c r="D9117" s="46" t="s">
        <v>551</v>
      </c>
      <c r="E9117" s="46" t="s">
        <v>622</v>
      </c>
      <c r="F9117" s="45" t="s">
        <v>621</v>
      </c>
      <c r="G9117" s="26" t="s">
        <v>7</v>
      </c>
      <c r="H9117" s="30">
        <v>-245429</v>
      </c>
      <c r="I9117" s="24"/>
      <c r="J9117" s="36"/>
      <c r="K9117" s="24"/>
      <c r="L9117" s="24"/>
      <c r="M9117" s="80" t="str">
        <f>IFERROR((Base_actualizacion!$L9113/Base_actualizacion!$K9113)," " )</f>
        <v xml:space="preserve"> </v>
      </c>
    </row>
    <row r="9118" spans="2:13" ht="24.9" customHeight="1" outlineLevel="2" x14ac:dyDescent="0.3">
      <c r="B9118" s="47" t="s">
        <v>2133</v>
      </c>
      <c r="C9118" s="46" t="s">
        <v>336</v>
      </c>
      <c r="D9118" s="46" t="s">
        <v>551</v>
      </c>
      <c r="E9118" s="46" t="s">
        <v>622</v>
      </c>
      <c r="F9118" s="45" t="s">
        <v>621</v>
      </c>
      <c r="G9118" s="26" t="s">
        <v>2137</v>
      </c>
      <c r="H9118" s="30">
        <v>4308</v>
      </c>
      <c r="I9118" s="24"/>
      <c r="J9118" s="36">
        <f>IFERROR((H9118/I9118),0)</f>
        <v>0</v>
      </c>
      <c r="K9118" s="24"/>
      <c r="L9118" s="24"/>
      <c r="M9118" s="80"/>
    </row>
    <row r="9119" spans="2:13" ht="24.9" customHeight="1" outlineLevel="2" x14ac:dyDescent="0.3">
      <c r="B9119" s="47" t="s">
        <v>2133</v>
      </c>
      <c r="C9119" s="46" t="s">
        <v>336</v>
      </c>
      <c r="D9119" s="46" t="s">
        <v>551</v>
      </c>
      <c r="E9119" s="46" t="s">
        <v>622</v>
      </c>
      <c r="F9119" s="45" t="s">
        <v>621</v>
      </c>
      <c r="G9119" s="26" t="s">
        <v>2136</v>
      </c>
      <c r="H9119" s="30">
        <v>363489</v>
      </c>
      <c r="I9119" s="30">
        <v>363489</v>
      </c>
      <c r="J9119" s="36">
        <f>I9119/H9119</f>
        <v>1</v>
      </c>
      <c r="K9119" s="24"/>
      <c r="L9119" s="24"/>
      <c r="M9119" s="80"/>
    </row>
    <row r="9120" spans="2:13" ht="24.9" customHeight="1" outlineLevel="1" x14ac:dyDescent="0.3">
      <c r="B9120" s="44" t="str">
        <f>B9119</f>
        <v>ASIGNACIONES DIRECTAS (20% DEL SGR)</v>
      </c>
      <c r="C9120" s="43" t="s">
        <v>336</v>
      </c>
      <c r="D9120" s="43" t="s">
        <v>551</v>
      </c>
      <c r="E9120" s="43" t="s">
        <v>622</v>
      </c>
      <c r="F9120" s="42" t="s">
        <v>621</v>
      </c>
      <c r="G9120" s="18" t="s">
        <v>3</v>
      </c>
      <c r="H9120" s="32">
        <f>SUBTOTAL(9,H9116:H9119)</f>
        <v>1349512</v>
      </c>
      <c r="I9120" s="32">
        <f>SUBTOTAL(9,I9116:I9119)</f>
        <v>363489</v>
      </c>
      <c r="J9120" s="31">
        <f>SUBTOTAL(9,J9116:J9119)</f>
        <v>1</v>
      </c>
      <c r="K9120" s="14">
        <f>SUBTOTAL(9,K9116:K9119)</f>
        <v>109347</v>
      </c>
      <c r="L9120" s="14">
        <f>SUBTOTAL(9,L9117:L9119)</f>
        <v>0</v>
      </c>
      <c r="M9120" s="80">
        <f>SUBTOTAL(9,M9116:M9119)</f>
        <v>0</v>
      </c>
    </row>
    <row r="9121" spans="2:13" ht="24.9" customHeight="1" outlineLevel="2" x14ac:dyDescent="0.3">
      <c r="B9121" s="47" t="s">
        <v>2133</v>
      </c>
      <c r="C9121" s="46" t="s">
        <v>336</v>
      </c>
      <c r="D9121" s="46" t="s">
        <v>551</v>
      </c>
      <c r="E9121" s="46" t="s">
        <v>620</v>
      </c>
      <c r="F9121" s="45" t="s">
        <v>619</v>
      </c>
      <c r="G9121" s="26" t="s">
        <v>0</v>
      </c>
      <c r="H9121" s="30">
        <v>61137620</v>
      </c>
      <c r="I9121" s="30">
        <v>7679308.3499999996</v>
      </c>
      <c r="J9121" s="36">
        <f>I9121/H9121</f>
        <v>0.12560692336404328</v>
      </c>
      <c r="K9121" s="30">
        <v>5625951</v>
      </c>
      <c r="L9121" s="30">
        <f>I9121</f>
        <v>7679308.3499999996</v>
      </c>
      <c r="M9121" s="80">
        <f>L9121/K9121</f>
        <v>1.3649796007821611</v>
      </c>
    </row>
    <row r="9122" spans="2:13" ht="24.9" customHeight="1" outlineLevel="2" x14ac:dyDescent="0.3">
      <c r="B9122" s="47" t="s">
        <v>2133</v>
      </c>
      <c r="C9122" s="46" t="s">
        <v>336</v>
      </c>
      <c r="D9122" s="46" t="s">
        <v>551</v>
      </c>
      <c r="E9122" s="46" t="s">
        <v>620</v>
      </c>
      <c r="F9122" s="45" t="s">
        <v>619</v>
      </c>
      <c r="G9122" s="26" t="s">
        <v>7</v>
      </c>
      <c r="H9122" s="30">
        <v>-12227524</v>
      </c>
      <c r="I9122" s="24"/>
      <c r="J9122" s="36"/>
      <c r="K9122" s="24"/>
      <c r="L9122" s="24"/>
      <c r="M9122" s="80" t="str">
        <f>IFERROR((Base_actualizacion!$L9118/Base_actualizacion!$K9118)," " )</f>
        <v xml:space="preserve"> </v>
      </c>
    </row>
    <row r="9123" spans="2:13" ht="24.9" customHeight="1" outlineLevel="2" x14ac:dyDescent="0.3">
      <c r="B9123" s="47" t="s">
        <v>2133</v>
      </c>
      <c r="C9123" s="46" t="s">
        <v>336</v>
      </c>
      <c r="D9123" s="46" t="s">
        <v>551</v>
      </c>
      <c r="E9123" s="46" t="s">
        <v>620</v>
      </c>
      <c r="F9123" s="45" t="s">
        <v>619</v>
      </c>
      <c r="G9123" s="26" t="s">
        <v>2136</v>
      </c>
      <c r="H9123" s="30">
        <v>24803078</v>
      </c>
      <c r="I9123" s="30">
        <v>24803078</v>
      </c>
      <c r="J9123" s="36">
        <f>I9123/H9123</f>
        <v>1</v>
      </c>
      <c r="K9123" s="24"/>
      <c r="L9123" s="24"/>
      <c r="M9123" s="80"/>
    </row>
    <row r="9124" spans="2:13" ht="24.9" customHeight="1" outlineLevel="1" x14ac:dyDescent="0.3">
      <c r="B9124" s="44" t="str">
        <f>B9123</f>
        <v>ASIGNACIONES DIRECTAS (20% DEL SGR)</v>
      </c>
      <c r="C9124" s="43" t="s">
        <v>336</v>
      </c>
      <c r="D9124" s="43" t="s">
        <v>551</v>
      </c>
      <c r="E9124" s="43" t="s">
        <v>620</v>
      </c>
      <c r="F9124" s="42" t="s">
        <v>619</v>
      </c>
      <c r="G9124" s="18" t="s">
        <v>3</v>
      </c>
      <c r="H9124" s="32">
        <f>SUBTOTAL(9,H9121:H9123)</f>
        <v>73713174</v>
      </c>
      <c r="I9124" s="32">
        <f>SUBTOTAL(9,I9121:I9123)</f>
        <v>32482386.350000001</v>
      </c>
      <c r="J9124" s="31">
        <f>SUBTOTAL(9,J9121:J9123)</f>
        <v>1.1256069233640433</v>
      </c>
      <c r="K9124" s="14">
        <f>SUBTOTAL(9,K9121:K9123)</f>
        <v>5625951</v>
      </c>
      <c r="L9124" s="14">
        <f>SUBTOTAL(9,L9121:L9123)</f>
        <v>7679308.3499999996</v>
      </c>
      <c r="M9124" s="80">
        <f>SUBTOTAL(9,M9121:M9123)</f>
        <v>1.3649796007821611</v>
      </c>
    </row>
    <row r="9125" spans="2:13" ht="24.9" customHeight="1" outlineLevel="2" x14ac:dyDescent="0.3">
      <c r="B9125" s="47" t="s">
        <v>2133</v>
      </c>
      <c r="C9125" s="46" t="s">
        <v>336</v>
      </c>
      <c r="D9125" s="46" t="s">
        <v>551</v>
      </c>
      <c r="E9125" s="46" t="s">
        <v>618</v>
      </c>
      <c r="F9125" s="45" t="s">
        <v>617</v>
      </c>
      <c r="G9125" s="26" t="s">
        <v>0</v>
      </c>
      <c r="H9125" s="30">
        <v>803761560</v>
      </c>
      <c r="I9125" s="30">
        <v>63244194.099999994</v>
      </c>
      <c r="J9125" s="36">
        <f>I9125/H9125</f>
        <v>7.8685268427119107E-2</v>
      </c>
      <c r="K9125" s="30">
        <v>74025360</v>
      </c>
      <c r="L9125" s="30">
        <f>I9125</f>
        <v>63244194.099999994</v>
      </c>
      <c r="M9125" s="80">
        <f>L9125/K9125</f>
        <v>0.854358480661222</v>
      </c>
    </row>
    <row r="9126" spans="2:13" ht="24.9" customHeight="1" outlineLevel="2" x14ac:dyDescent="0.3">
      <c r="B9126" s="47" t="s">
        <v>2133</v>
      </c>
      <c r="C9126" s="46" t="s">
        <v>336</v>
      </c>
      <c r="D9126" s="46" t="s">
        <v>551</v>
      </c>
      <c r="E9126" s="46" t="s">
        <v>618</v>
      </c>
      <c r="F9126" s="45" t="s">
        <v>617</v>
      </c>
      <c r="G9126" s="26" t="s">
        <v>7</v>
      </c>
      <c r="H9126" s="30">
        <v>-160752312</v>
      </c>
      <c r="I9126" s="24"/>
      <c r="J9126" s="36"/>
      <c r="K9126" s="24"/>
      <c r="L9126" s="24"/>
      <c r="M9126" s="80" t="str">
        <f>IFERROR((Base_actualizacion!$L9122/Base_actualizacion!$K9122)," " )</f>
        <v xml:space="preserve"> </v>
      </c>
    </row>
    <row r="9127" spans="2:13" ht="24.9" customHeight="1" outlineLevel="2" x14ac:dyDescent="0.3">
      <c r="B9127" s="47" t="s">
        <v>2133</v>
      </c>
      <c r="C9127" s="46" t="s">
        <v>336</v>
      </c>
      <c r="D9127" s="46" t="s">
        <v>551</v>
      </c>
      <c r="E9127" s="46" t="s">
        <v>618</v>
      </c>
      <c r="F9127" s="45" t="s">
        <v>617</v>
      </c>
      <c r="G9127" s="26" t="s">
        <v>2137</v>
      </c>
      <c r="H9127" s="30">
        <v>22907</v>
      </c>
      <c r="I9127" s="24"/>
      <c r="J9127" s="36">
        <f>IFERROR((H9127/I9127),0)</f>
        <v>0</v>
      </c>
      <c r="K9127" s="24"/>
      <c r="L9127" s="24"/>
      <c r="M9127" s="80"/>
    </row>
    <row r="9128" spans="2:13" ht="24.9" customHeight="1" outlineLevel="2" x14ac:dyDescent="0.3">
      <c r="B9128" s="47" t="s">
        <v>2133</v>
      </c>
      <c r="C9128" s="46" t="s">
        <v>336</v>
      </c>
      <c r="D9128" s="46" t="s">
        <v>551</v>
      </c>
      <c r="E9128" s="46" t="s">
        <v>618</v>
      </c>
      <c r="F9128" s="45" t="s">
        <v>617</v>
      </c>
      <c r="G9128" s="26" t="s">
        <v>2136</v>
      </c>
      <c r="H9128" s="30">
        <v>74283867</v>
      </c>
      <c r="I9128" s="30">
        <v>74283867</v>
      </c>
      <c r="J9128" s="36">
        <f>I9128/H9128</f>
        <v>1</v>
      </c>
      <c r="K9128" s="24"/>
      <c r="L9128" s="24"/>
      <c r="M9128" s="80"/>
    </row>
    <row r="9129" spans="2:13" ht="24.9" customHeight="1" outlineLevel="1" x14ac:dyDescent="0.3">
      <c r="B9129" s="44" t="str">
        <f>B9128</f>
        <v>ASIGNACIONES DIRECTAS (20% DEL SGR)</v>
      </c>
      <c r="C9129" s="43" t="s">
        <v>336</v>
      </c>
      <c r="D9129" s="43" t="s">
        <v>551</v>
      </c>
      <c r="E9129" s="43" t="s">
        <v>618</v>
      </c>
      <c r="F9129" s="42" t="s">
        <v>617</v>
      </c>
      <c r="G9129" s="18" t="s">
        <v>3</v>
      </c>
      <c r="H9129" s="32">
        <f>SUBTOTAL(9,H9125:H9128)</f>
        <v>717316022</v>
      </c>
      <c r="I9129" s="32">
        <f>SUBTOTAL(9,I9125:I9128)</f>
        <v>137528061.09999999</v>
      </c>
      <c r="J9129" s="31">
        <f>SUBTOTAL(9,J9125:J9128)</f>
        <v>1.0786852684271191</v>
      </c>
      <c r="K9129" s="14">
        <f>SUBTOTAL(9,K9125:K9128)</f>
        <v>74025360</v>
      </c>
      <c r="L9129" s="14">
        <f>SUBTOTAL(9,L9126:L9128)</f>
        <v>0</v>
      </c>
      <c r="M9129" s="80">
        <f>SUBTOTAL(9,M9125:M9128)</f>
        <v>0.854358480661222</v>
      </c>
    </row>
    <row r="9130" spans="2:13" ht="24.9" customHeight="1" outlineLevel="2" x14ac:dyDescent="0.3">
      <c r="B9130" s="47" t="s">
        <v>2133</v>
      </c>
      <c r="C9130" s="46" t="s">
        <v>336</v>
      </c>
      <c r="D9130" s="46" t="s">
        <v>551</v>
      </c>
      <c r="E9130" s="46" t="s">
        <v>616</v>
      </c>
      <c r="F9130" s="45" t="s">
        <v>615</v>
      </c>
      <c r="G9130" s="26" t="s">
        <v>0</v>
      </c>
      <c r="H9130" s="30">
        <v>5651800</v>
      </c>
      <c r="I9130" s="30">
        <v>0</v>
      </c>
      <c r="J9130" s="36">
        <f>I9130/H9130</f>
        <v>0</v>
      </c>
      <c r="K9130" s="30">
        <v>532217</v>
      </c>
      <c r="L9130" s="30">
        <f>I9130</f>
        <v>0</v>
      </c>
      <c r="M9130" s="80">
        <f>L9130/K9130</f>
        <v>0</v>
      </c>
    </row>
    <row r="9131" spans="2:13" ht="24.9" customHeight="1" outlineLevel="2" x14ac:dyDescent="0.3">
      <c r="B9131" s="47" t="s">
        <v>2133</v>
      </c>
      <c r="C9131" s="46" t="s">
        <v>336</v>
      </c>
      <c r="D9131" s="46" t="s">
        <v>551</v>
      </c>
      <c r="E9131" s="46" t="s">
        <v>616</v>
      </c>
      <c r="F9131" s="45" t="s">
        <v>615</v>
      </c>
      <c r="G9131" s="26" t="s">
        <v>7</v>
      </c>
      <c r="H9131" s="30">
        <v>-1130360</v>
      </c>
      <c r="I9131" s="24"/>
      <c r="J9131" s="36"/>
      <c r="K9131" s="24"/>
      <c r="L9131" s="24"/>
      <c r="M9131" s="80" t="str">
        <f>IFERROR((Base_actualizacion!$L9127/Base_actualizacion!$K9127)," " )</f>
        <v xml:space="preserve"> </v>
      </c>
    </row>
    <row r="9132" spans="2:13" ht="24.9" customHeight="1" outlineLevel="2" x14ac:dyDescent="0.3">
      <c r="B9132" s="47" t="s">
        <v>2133</v>
      </c>
      <c r="C9132" s="46" t="s">
        <v>336</v>
      </c>
      <c r="D9132" s="46" t="s">
        <v>551</v>
      </c>
      <c r="E9132" s="46" t="s">
        <v>616</v>
      </c>
      <c r="F9132" s="45" t="s">
        <v>615</v>
      </c>
      <c r="G9132" s="26" t="s">
        <v>2136</v>
      </c>
      <c r="H9132" s="30">
        <v>4460484</v>
      </c>
      <c r="I9132" s="30">
        <v>4460484</v>
      </c>
      <c r="J9132" s="36">
        <f>I9132/H9132</f>
        <v>1</v>
      </c>
      <c r="K9132" s="24"/>
      <c r="L9132" s="24"/>
      <c r="M9132" s="80"/>
    </row>
    <row r="9133" spans="2:13" ht="24.9" customHeight="1" outlineLevel="1" x14ac:dyDescent="0.3">
      <c r="B9133" s="44" t="str">
        <f>B9132</f>
        <v>ASIGNACIONES DIRECTAS (20% DEL SGR)</v>
      </c>
      <c r="C9133" s="43" t="s">
        <v>336</v>
      </c>
      <c r="D9133" s="43" t="s">
        <v>551</v>
      </c>
      <c r="E9133" s="43" t="s">
        <v>616</v>
      </c>
      <c r="F9133" s="42" t="s">
        <v>615</v>
      </c>
      <c r="G9133" s="18" t="s">
        <v>3</v>
      </c>
      <c r="H9133" s="32">
        <f>SUBTOTAL(9,H9130:H9132)</f>
        <v>8981924</v>
      </c>
      <c r="I9133" s="32">
        <f>SUBTOTAL(9,I9130:I9132)</f>
        <v>4460484</v>
      </c>
      <c r="J9133" s="31">
        <f>SUBTOTAL(9,J9130:J9132)</f>
        <v>1</v>
      </c>
      <c r="K9133" s="14">
        <f>SUBTOTAL(9,K9130:K9132)</f>
        <v>532217</v>
      </c>
      <c r="L9133" s="14">
        <f>SUBTOTAL(9,L9130:L9132)</f>
        <v>0</v>
      </c>
      <c r="M9133" s="80">
        <f>SUBTOTAL(9,M9130:M9132)</f>
        <v>0</v>
      </c>
    </row>
    <row r="9134" spans="2:13" ht="24.9" customHeight="1" outlineLevel="2" x14ac:dyDescent="0.3">
      <c r="B9134" s="47" t="s">
        <v>2133</v>
      </c>
      <c r="C9134" s="46" t="s">
        <v>336</v>
      </c>
      <c r="D9134" s="46" t="s">
        <v>551</v>
      </c>
      <c r="E9134" s="46" t="s">
        <v>614</v>
      </c>
      <c r="F9134" s="45" t="s">
        <v>613</v>
      </c>
      <c r="G9134" s="26" t="s">
        <v>0</v>
      </c>
      <c r="H9134" s="30">
        <v>2035465</v>
      </c>
      <c r="I9134" s="30">
        <v>0</v>
      </c>
      <c r="J9134" s="36">
        <f>I9134/H9134</f>
        <v>0</v>
      </c>
      <c r="K9134" s="30">
        <v>187305</v>
      </c>
      <c r="L9134" s="30">
        <f>I9134</f>
        <v>0</v>
      </c>
      <c r="M9134" s="80">
        <f>L9134/K9134</f>
        <v>0</v>
      </c>
    </row>
    <row r="9135" spans="2:13" ht="24.9" customHeight="1" outlineLevel="2" x14ac:dyDescent="0.3">
      <c r="B9135" s="47" t="s">
        <v>2133</v>
      </c>
      <c r="C9135" s="46" t="s">
        <v>336</v>
      </c>
      <c r="D9135" s="46" t="s">
        <v>551</v>
      </c>
      <c r="E9135" s="46" t="s">
        <v>614</v>
      </c>
      <c r="F9135" s="45" t="s">
        <v>613</v>
      </c>
      <c r="G9135" s="26" t="s">
        <v>7</v>
      </c>
      <c r="H9135" s="30">
        <v>-407093</v>
      </c>
      <c r="I9135" s="24"/>
      <c r="J9135" s="36"/>
      <c r="K9135" s="24"/>
      <c r="L9135" s="24"/>
      <c r="M9135" s="80" t="str">
        <f>IFERROR((Base_actualizacion!$L9131/Base_actualizacion!$K9131)," " )</f>
        <v xml:space="preserve"> </v>
      </c>
    </row>
    <row r="9136" spans="2:13" ht="24.9" customHeight="1" outlineLevel="2" x14ac:dyDescent="0.3">
      <c r="B9136" s="47" t="s">
        <v>2133</v>
      </c>
      <c r="C9136" s="46" t="s">
        <v>336</v>
      </c>
      <c r="D9136" s="46" t="s">
        <v>551</v>
      </c>
      <c r="E9136" s="46" t="s">
        <v>614</v>
      </c>
      <c r="F9136" s="45" t="s">
        <v>613</v>
      </c>
      <c r="G9136" s="26" t="s">
        <v>13</v>
      </c>
      <c r="H9136" s="30">
        <v>13485172</v>
      </c>
      <c r="I9136" s="30">
        <v>13485172</v>
      </c>
      <c r="J9136" s="36">
        <f>H9136/I9136</f>
        <v>1</v>
      </c>
      <c r="K9136" s="24"/>
      <c r="L9136" s="24"/>
      <c r="M9136" s="80"/>
    </row>
    <row r="9137" spans="2:13" ht="24.9" customHeight="1" outlineLevel="2" x14ac:dyDescent="0.3">
      <c r="B9137" s="47" t="s">
        <v>2133</v>
      </c>
      <c r="C9137" s="46" t="s">
        <v>336</v>
      </c>
      <c r="D9137" s="46" t="s">
        <v>551</v>
      </c>
      <c r="E9137" s="46" t="s">
        <v>614</v>
      </c>
      <c r="F9137" s="45" t="s">
        <v>613</v>
      </c>
      <c r="G9137" s="26" t="s">
        <v>2136</v>
      </c>
      <c r="H9137" s="30">
        <v>4665327</v>
      </c>
      <c r="I9137" s="30">
        <v>4665327</v>
      </c>
      <c r="J9137" s="36">
        <f>I9137/H9137</f>
        <v>1</v>
      </c>
      <c r="K9137" s="24"/>
      <c r="L9137" s="24"/>
      <c r="M9137" s="80"/>
    </row>
    <row r="9138" spans="2:13" ht="24.9" customHeight="1" outlineLevel="1" x14ac:dyDescent="0.3">
      <c r="B9138" s="44" t="str">
        <f>B9137</f>
        <v>ASIGNACIONES DIRECTAS (20% DEL SGR)</v>
      </c>
      <c r="C9138" s="43" t="s">
        <v>336</v>
      </c>
      <c r="D9138" s="43" t="s">
        <v>551</v>
      </c>
      <c r="E9138" s="43" t="s">
        <v>614</v>
      </c>
      <c r="F9138" s="42" t="s">
        <v>613</v>
      </c>
      <c r="G9138" s="18" t="s">
        <v>3</v>
      </c>
      <c r="H9138" s="32">
        <f>SUBTOTAL(9,H9134:H9137)</f>
        <v>19778871</v>
      </c>
      <c r="I9138" s="32">
        <f>SUBTOTAL(9,I9134:I9137)</f>
        <v>18150499</v>
      </c>
      <c r="J9138" s="31">
        <f>SUBTOTAL(9,J9134:J9137)</f>
        <v>2</v>
      </c>
      <c r="K9138" s="14">
        <f>SUBTOTAL(9,K9134:K9137)</f>
        <v>187305</v>
      </c>
      <c r="L9138" s="14">
        <f>SUBTOTAL(9,L9135:L9137)</f>
        <v>0</v>
      </c>
      <c r="M9138" s="80">
        <f>SUBTOTAL(9,M9134:M9137)</f>
        <v>0</v>
      </c>
    </row>
    <row r="9139" spans="2:13" ht="24.9" customHeight="1" outlineLevel="2" x14ac:dyDescent="0.3">
      <c r="B9139" s="47" t="s">
        <v>2133</v>
      </c>
      <c r="C9139" s="46" t="s">
        <v>336</v>
      </c>
      <c r="D9139" s="46" t="s">
        <v>551</v>
      </c>
      <c r="E9139" s="46" t="s">
        <v>610</v>
      </c>
      <c r="F9139" s="45" t="s">
        <v>609</v>
      </c>
      <c r="G9139" s="26" t="s">
        <v>0</v>
      </c>
      <c r="H9139" s="30">
        <v>72814220</v>
      </c>
      <c r="I9139" s="30">
        <v>5128614.5199999996</v>
      </c>
      <c r="J9139" s="36">
        <f>I9139/H9139</f>
        <v>7.0434243750739894E-2</v>
      </c>
      <c r="K9139" s="30">
        <v>6559960</v>
      </c>
      <c r="L9139" s="30">
        <f>I9139</f>
        <v>5128614.5199999996</v>
      </c>
      <c r="M9139" s="80">
        <f>L9139/K9139</f>
        <v>0.78180576101073784</v>
      </c>
    </row>
    <row r="9140" spans="2:13" ht="24.9" customHeight="1" outlineLevel="2" x14ac:dyDescent="0.3">
      <c r="B9140" s="47" t="s">
        <v>2133</v>
      </c>
      <c r="C9140" s="46" t="s">
        <v>336</v>
      </c>
      <c r="D9140" s="46" t="s">
        <v>551</v>
      </c>
      <c r="E9140" s="46" t="s">
        <v>610</v>
      </c>
      <c r="F9140" s="45" t="s">
        <v>609</v>
      </c>
      <c r="G9140" s="26" t="s">
        <v>7</v>
      </c>
      <c r="H9140" s="30">
        <v>-14562844</v>
      </c>
      <c r="I9140" s="24"/>
      <c r="J9140" s="36"/>
      <c r="K9140" s="24"/>
      <c r="L9140" s="24"/>
      <c r="M9140" s="80" t="str">
        <f>IFERROR((Base_actualizacion!$L9136/Base_actualizacion!$K9136)," " )</f>
        <v xml:space="preserve"> </v>
      </c>
    </row>
    <row r="9141" spans="2:13" ht="24.9" customHeight="1" outlineLevel="2" x14ac:dyDescent="0.3">
      <c r="B9141" s="47" t="s">
        <v>2133</v>
      </c>
      <c r="C9141" s="46" t="s">
        <v>336</v>
      </c>
      <c r="D9141" s="46" t="s">
        <v>551</v>
      </c>
      <c r="E9141" s="46" t="s">
        <v>610</v>
      </c>
      <c r="F9141" s="45" t="s">
        <v>609</v>
      </c>
      <c r="G9141" s="26" t="s">
        <v>13</v>
      </c>
      <c r="H9141" s="30">
        <v>42613806</v>
      </c>
      <c r="I9141" s="30">
        <v>42613806</v>
      </c>
      <c r="J9141" s="36">
        <f>H9141/I9141</f>
        <v>1</v>
      </c>
      <c r="K9141" s="24"/>
      <c r="L9141" s="24"/>
      <c r="M9141" s="80"/>
    </row>
    <row r="9142" spans="2:13" ht="24.9" customHeight="1" outlineLevel="2" x14ac:dyDescent="0.3">
      <c r="B9142" s="47" t="s">
        <v>2133</v>
      </c>
      <c r="C9142" s="46" t="s">
        <v>336</v>
      </c>
      <c r="D9142" s="46" t="s">
        <v>551</v>
      </c>
      <c r="E9142" s="46" t="s">
        <v>610</v>
      </c>
      <c r="F9142" s="45" t="s">
        <v>609</v>
      </c>
      <c r="G9142" s="26" t="s">
        <v>2136</v>
      </c>
      <c r="H9142" s="30">
        <v>9267297</v>
      </c>
      <c r="I9142" s="30">
        <v>9267297</v>
      </c>
      <c r="J9142" s="36">
        <f>I9142/H9142</f>
        <v>1</v>
      </c>
      <c r="K9142" s="24"/>
      <c r="L9142" s="24"/>
      <c r="M9142" s="80"/>
    </row>
    <row r="9143" spans="2:13" ht="24.9" customHeight="1" outlineLevel="1" x14ac:dyDescent="0.3">
      <c r="B9143" s="44" t="str">
        <f>B9142</f>
        <v>ASIGNACIONES DIRECTAS (20% DEL SGR)</v>
      </c>
      <c r="C9143" s="43" t="s">
        <v>336</v>
      </c>
      <c r="D9143" s="43" t="s">
        <v>551</v>
      </c>
      <c r="E9143" s="43" t="s">
        <v>610</v>
      </c>
      <c r="F9143" s="42" t="s">
        <v>609</v>
      </c>
      <c r="G9143" s="18" t="s">
        <v>3</v>
      </c>
      <c r="H9143" s="32">
        <f>SUBTOTAL(9,H9139:H9142)</f>
        <v>110132479</v>
      </c>
      <c r="I9143" s="32">
        <f>SUBTOTAL(9,I9139:I9142)</f>
        <v>57009717.519999996</v>
      </c>
      <c r="J9143" s="31">
        <f>SUBTOTAL(9,J9139:J9142)</f>
        <v>2.0704342437507401</v>
      </c>
      <c r="K9143" s="14">
        <f>SUBTOTAL(9,K9139:K9142)</f>
        <v>6559960</v>
      </c>
      <c r="L9143" s="14">
        <f>SUBTOTAL(9,L9140:L9142)</f>
        <v>0</v>
      </c>
      <c r="M9143" s="80">
        <f>SUBTOTAL(9,M9139:M9142)</f>
        <v>0.78180576101073784</v>
      </c>
    </row>
    <row r="9144" spans="2:13" ht="24.9" customHeight="1" outlineLevel="2" x14ac:dyDescent="0.3">
      <c r="B9144" s="47" t="s">
        <v>2133</v>
      </c>
      <c r="C9144" s="46" t="s">
        <v>336</v>
      </c>
      <c r="D9144" s="46" t="s">
        <v>551</v>
      </c>
      <c r="E9144" s="59" t="s">
        <v>608</v>
      </c>
      <c r="F9144" s="45" t="s">
        <v>607</v>
      </c>
      <c r="G9144" s="26" t="s">
        <v>0</v>
      </c>
      <c r="H9144" s="30">
        <v>43200560</v>
      </c>
      <c r="I9144" s="30">
        <v>2015202.15</v>
      </c>
      <c r="J9144" s="36">
        <f>I9144/H9144</f>
        <v>4.6647593225643366E-2</v>
      </c>
      <c r="K9144" s="30">
        <v>3975364</v>
      </c>
      <c r="L9144" s="30">
        <f>I9144</f>
        <v>2015202.15</v>
      </c>
      <c r="M9144" s="80">
        <f>L9144/K9144</f>
        <v>0.50692267425071014</v>
      </c>
    </row>
    <row r="9145" spans="2:13" ht="24.9" customHeight="1" outlineLevel="2" x14ac:dyDescent="0.3">
      <c r="B9145" s="47" t="s">
        <v>2133</v>
      </c>
      <c r="C9145" s="46" t="s">
        <v>336</v>
      </c>
      <c r="D9145" s="46" t="s">
        <v>551</v>
      </c>
      <c r="E9145" s="46" t="s">
        <v>608</v>
      </c>
      <c r="F9145" s="45" t="s">
        <v>607</v>
      </c>
      <c r="G9145" s="26" t="s">
        <v>7</v>
      </c>
      <c r="H9145" s="30">
        <v>-8640112</v>
      </c>
      <c r="I9145" s="24"/>
      <c r="J9145" s="36"/>
      <c r="K9145" s="24"/>
      <c r="L9145" s="24"/>
      <c r="M9145" s="80" t="str">
        <f>IFERROR((Base_actualizacion!$L9141/Base_actualizacion!$K9141)," " )</f>
        <v xml:space="preserve"> </v>
      </c>
    </row>
    <row r="9146" spans="2:13" ht="24.9" customHeight="1" outlineLevel="2" x14ac:dyDescent="0.3">
      <c r="B9146" s="47" t="s">
        <v>2133</v>
      </c>
      <c r="C9146" s="46" t="s">
        <v>336</v>
      </c>
      <c r="D9146" s="46" t="s">
        <v>551</v>
      </c>
      <c r="E9146" s="46" t="s">
        <v>608</v>
      </c>
      <c r="F9146" s="45" t="s">
        <v>607</v>
      </c>
      <c r="G9146" s="26" t="s">
        <v>2136</v>
      </c>
      <c r="H9146" s="30">
        <v>18631832</v>
      </c>
      <c r="I9146" s="30">
        <v>18631832</v>
      </c>
      <c r="J9146" s="36">
        <f>I9146/H9146</f>
        <v>1</v>
      </c>
      <c r="K9146" s="24"/>
      <c r="L9146" s="24"/>
      <c r="M9146" s="80"/>
    </row>
    <row r="9147" spans="2:13" ht="24.9" customHeight="1" outlineLevel="1" x14ac:dyDescent="0.3">
      <c r="B9147" s="44" t="str">
        <f>B9146</f>
        <v>ASIGNACIONES DIRECTAS (20% DEL SGR)</v>
      </c>
      <c r="C9147" s="43" t="s">
        <v>336</v>
      </c>
      <c r="D9147" s="43" t="s">
        <v>551</v>
      </c>
      <c r="E9147" s="43" t="s">
        <v>608</v>
      </c>
      <c r="F9147" s="42" t="s">
        <v>607</v>
      </c>
      <c r="G9147" s="18" t="s">
        <v>3</v>
      </c>
      <c r="H9147" s="32">
        <f>SUBTOTAL(9,H9144:H9146)</f>
        <v>53192280</v>
      </c>
      <c r="I9147" s="32">
        <f>SUBTOTAL(9,I9144:I9146)</f>
        <v>20647034.149999999</v>
      </c>
      <c r="J9147" s="31">
        <f>SUBTOTAL(9,J9144:J9146)</f>
        <v>1.0466475932256434</v>
      </c>
      <c r="K9147" s="14">
        <f>SUBTOTAL(9,K9144:K9146)</f>
        <v>3975364</v>
      </c>
      <c r="L9147" s="14">
        <f>SUBTOTAL(9,L9144:L9146)</f>
        <v>2015202.15</v>
      </c>
      <c r="M9147" s="80">
        <f>SUBTOTAL(9,M9144:M9146)</f>
        <v>0.50692267425071014</v>
      </c>
    </row>
    <row r="9148" spans="2:13" ht="24.9" customHeight="1" outlineLevel="2" x14ac:dyDescent="0.3">
      <c r="B9148" s="47" t="s">
        <v>2133</v>
      </c>
      <c r="C9148" s="46" t="s">
        <v>336</v>
      </c>
      <c r="D9148" s="46" t="s">
        <v>551</v>
      </c>
      <c r="E9148" s="46" t="s">
        <v>606</v>
      </c>
      <c r="F9148" s="45" t="s">
        <v>605</v>
      </c>
      <c r="G9148" s="26" t="s">
        <v>2136</v>
      </c>
      <c r="H9148" s="30">
        <v>1197</v>
      </c>
      <c r="I9148" s="30">
        <v>1197</v>
      </c>
      <c r="J9148" s="36">
        <f>I9148/H9148</f>
        <v>1</v>
      </c>
      <c r="K9148" s="24"/>
      <c r="L9148" s="24"/>
      <c r="M9148" s="80"/>
    </row>
    <row r="9149" spans="2:13" ht="24.9" customHeight="1" outlineLevel="1" x14ac:dyDescent="0.3">
      <c r="B9149" s="44" t="str">
        <f>B9148</f>
        <v>ASIGNACIONES DIRECTAS (20% DEL SGR)</v>
      </c>
      <c r="C9149" s="43" t="s">
        <v>336</v>
      </c>
      <c r="D9149" s="43" t="s">
        <v>551</v>
      </c>
      <c r="E9149" s="43" t="s">
        <v>606</v>
      </c>
      <c r="F9149" s="42" t="s">
        <v>605</v>
      </c>
      <c r="G9149" s="18" t="s">
        <v>3</v>
      </c>
      <c r="H9149" s="32">
        <f>SUBTOTAL(9,H9148:H9148)</f>
        <v>1197</v>
      </c>
      <c r="I9149" s="32">
        <f>SUBTOTAL(9,I9148:I9148)</f>
        <v>1197</v>
      </c>
      <c r="J9149" s="31">
        <f>SUBTOTAL(9,J9148:J9148)</f>
        <v>1</v>
      </c>
      <c r="K9149" s="14">
        <f>SUBTOTAL(9,K9148:K9148)</f>
        <v>0</v>
      </c>
      <c r="L9149" s="14">
        <f>SUBTOTAL(9,L9146:L9148)</f>
        <v>0</v>
      </c>
      <c r="M9149" s="80">
        <f>SUBTOTAL(9,M9148:M9148)</f>
        <v>0</v>
      </c>
    </row>
    <row r="9150" spans="2:13" ht="24.9" customHeight="1" outlineLevel="2" x14ac:dyDescent="0.3">
      <c r="B9150" s="47" t="s">
        <v>2133</v>
      </c>
      <c r="C9150" s="46" t="s">
        <v>336</v>
      </c>
      <c r="D9150" s="46" t="s">
        <v>551</v>
      </c>
      <c r="E9150" s="46" t="s">
        <v>602</v>
      </c>
      <c r="F9150" s="45" t="s">
        <v>601</v>
      </c>
      <c r="G9150" s="26" t="s">
        <v>0</v>
      </c>
      <c r="H9150" s="30">
        <v>205477832</v>
      </c>
      <c r="I9150" s="30">
        <v>11260264.98</v>
      </c>
      <c r="J9150" s="36">
        <f>I9150/H9150</f>
        <v>5.4800388296874773E-2</v>
      </c>
      <c r="K9150" s="30">
        <v>18908294</v>
      </c>
      <c r="L9150" s="30">
        <f>I9150</f>
        <v>11260264.98</v>
      </c>
      <c r="M9150" s="80">
        <f>L9150/K9150</f>
        <v>0.59551988032341785</v>
      </c>
    </row>
    <row r="9151" spans="2:13" ht="24.9" customHeight="1" outlineLevel="2" x14ac:dyDescent="0.3">
      <c r="B9151" s="47" t="s">
        <v>2133</v>
      </c>
      <c r="C9151" s="46" t="s">
        <v>336</v>
      </c>
      <c r="D9151" s="46" t="s">
        <v>551</v>
      </c>
      <c r="E9151" s="46" t="s">
        <v>602</v>
      </c>
      <c r="F9151" s="45" t="s">
        <v>601</v>
      </c>
      <c r="G9151" s="26" t="s">
        <v>7</v>
      </c>
      <c r="H9151" s="30">
        <v>-41095566</v>
      </c>
      <c r="I9151" s="24"/>
      <c r="J9151" s="36"/>
      <c r="K9151" s="24"/>
      <c r="L9151" s="24"/>
      <c r="M9151" s="80" t="str">
        <f>IFERROR((Base_actualizacion!$L9146/Base_actualizacion!$K9146)," " )</f>
        <v xml:space="preserve"> </v>
      </c>
    </row>
    <row r="9152" spans="2:13" ht="24.9" customHeight="1" outlineLevel="2" x14ac:dyDescent="0.3">
      <c r="B9152" s="47" t="s">
        <v>2133</v>
      </c>
      <c r="C9152" s="46" t="s">
        <v>336</v>
      </c>
      <c r="D9152" s="46" t="s">
        <v>551</v>
      </c>
      <c r="E9152" s="46" t="s">
        <v>602</v>
      </c>
      <c r="F9152" s="45" t="s">
        <v>601</v>
      </c>
      <c r="G9152" s="26" t="s">
        <v>2136</v>
      </c>
      <c r="H9152" s="30">
        <v>44632753</v>
      </c>
      <c r="I9152" s="30">
        <v>44632753</v>
      </c>
      <c r="J9152" s="36">
        <f>I9152/H9152</f>
        <v>1</v>
      </c>
      <c r="K9152" s="24"/>
      <c r="L9152" s="24"/>
      <c r="M9152" s="80"/>
    </row>
    <row r="9153" spans="2:13" ht="24.9" customHeight="1" outlineLevel="1" x14ac:dyDescent="0.3">
      <c r="B9153" s="44" t="str">
        <f>B9152</f>
        <v>ASIGNACIONES DIRECTAS (20% DEL SGR)</v>
      </c>
      <c r="C9153" s="43" t="s">
        <v>336</v>
      </c>
      <c r="D9153" s="43" t="s">
        <v>551</v>
      </c>
      <c r="E9153" s="43" t="s">
        <v>602</v>
      </c>
      <c r="F9153" s="42" t="s">
        <v>601</v>
      </c>
      <c r="G9153" s="18" t="s">
        <v>3</v>
      </c>
      <c r="H9153" s="32">
        <f>SUBTOTAL(9,H9150:H9152)</f>
        <v>209015019</v>
      </c>
      <c r="I9153" s="32">
        <f>SUBTOTAL(9,I9150:I9152)</f>
        <v>55893017.980000004</v>
      </c>
      <c r="J9153" s="31">
        <f>SUBTOTAL(9,J9150:J9152)</f>
        <v>1.0548003882968748</v>
      </c>
      <c r="K9153" s="14">
        <f>SUBTOTAL(9,K9150:K9152)</f>
        <v>18908294</v>
      </c>
      <c r="L9153" s="14">
        <f>SUBTOTAL(9,L9150:L9152)</f>
        <v>11260264.98</v>
      </c>
      <c r="M9153" s="80">
        <f>SUBTOTAL(9,M9150:M9152)</f>
        <v>0.59551988032341785</v>
      </c>
    </row>
    <row r="9154" spans="2:13" ht="24.9" customHeight="1" outlineLevel="2" x14ac:dyDescent="0.3">
      <c r="B9154" s="47" t="s">
        <v>2133</v>
      </c>
      <c r="C9154" s="46" t="s">
        <v>336</v>
      </c>
      <c r="D9154" s="46" t="s">
        <v>551</v>
      </c>
      <c r="E9154" s="46" t="s">
        <v>600</v>
      </c>
      <c r="F9154" s="45" t="s">
        <v>599</v>
      </c>
      <c r="G9154" s="26" t="s">
        <v>0</v>
      </c>
      <c r="H9154" s="30">
        <v>38666994</v>
      </c>
      <c r="I9154" s="30">
        <v>0</v>
      </c>
      <c r="J9154" s="36">
        <f>I9154/H9154</f>
        <v>0</v>
      </c>
      <c r="K9154" s="30">
        <v>3558180</v>
      </c>
      <c r="L9154" s="30">
        <f>I9154</f>
        <v>0</v>
      </c>
      <c r="M9154" s="80">
        <f>L9154/K9154</f>
        <v>0</v>
      </c>
    </row>
    <row r="9155" spans="2:13" ht="24.9" customHeight="1" outlineLevel="2" x14ac:dyDescent="0.3">
      <c r="B9155" s="47" t="s">
        <v>2133</v>
      </c>
      <c r="C9155" s="46" t="s">
        <v>336</v>
      </c>
      <c r="D9155" s="46" t="s">
        <v>551</v>
      </c>
      <c r="E9155" s="46" t="s">
        <v>600</v>
      </c>
      <c r="F9155" s="45" t="s">
        <v>599</v>
      </c>
      <c r="G9155" s="26" t="s">
        <v>7</v>
      </c>
      <c r="H9155" s="30">
        <v>-7733399</v>
      </c>
      <c r="I9155" s="24"/>
      <c r="J9155" s="36"/>
      <c r="K9155" s="24"/>
      <c r="L9155" s="24"/>
      <c r="M9155" s="80" t="str">
        <f>IFERROR((Base_actualizacion!$L9151/Base_actualizacion!$K9151)," " )</f>
        <v xml:space="preserve"> </v>
      </c>
    </row>
    <row r="9156" spans="2:13" ht="24.9" customHeight="1" outlineLevel="2" x14ac:dyDescent="0.3">
      <c r="B9156" s="47" t="s">
        <v>2133</v>
      </c>
      <c r="C9156" s="46" t="s">
        <v>336</v>
      </c>
      <c r="D9156" s="46" t="s">
        <v>551</v>
      </c>
      <c r="E9156" s="46" t="s">
        <v>600</v>
      </c>
      <c r="F9156" s="45" t="s">
        <v>599</v>
      </c>
      <c r="G9156" s="26" t="s">
        <v>2137</v>
      </c>
      <c r="H9156" s="30">
        <v>3837011</v>
      </c>
      <c r="I9156" s="24"/>
      <c r="J9156" s="36">
        <f>IFERROR((H9156/I9156),0)</f>
        <v>0</v>
      </c>
      <c r="K9156" s="24"/>
      <c r="L9156" s="24"/>
      <c r="M9156" s="80"/>
    </row>
    <row r="9157" spans="2:13" ht="24.9" customHeight="1" outlineLevel="2" x14ac:dyDescent="0.3">
      <c r="B9157" s="47" t="s">
        <v>2133</v>
      </c>
      <c r="C9157" s="46" t="s">
        <v>336</v>
      </c>
      <c r="D9157" s="46" t="s">
        <v>551</v>
      </c>
      <c r="E9157" s="46" t="s">
        <v>600</v>
      </c>
      <c r="F9157" s="45" t="s">
        <v>599</v>
      </c>
      <c r="G9157" s="26" t="s">
        <v>2136</v>
      </c>
      <c r="H9157" s="30">
        <v>684692</v>
      </c>
      <c r="I9157" s="30">
        <v>684692</v>
      </c>
      <c r="J9157" s="36">
        <f>I9157/H9157</f>
        <v>1</v>
      </c>
      <c r="K9157" s="24"/>
      <c r="L9157" s="24"/>
      <c r="M9157" s="80"/>
    </row>
    <row r="9158" spans="2:13" ht="24.9" customHeight="1" outlineLevel="1" x14ac:dyDescent="0.3">
      <c r="B9158" s="44" t="str">
        <f>B9157</f>
        <v>ASIGNACIONES DIRECTAS (20% DEL SGR)</v>
      </c>
      <c r="C9158" s="43" t="s">
        <v>336</v>
      </c>
      <c r="D9158" s="43" t="s">
        <v>551</v>
      </c>
      <c r="E9158" s="43" t="s">
        <v>600</v>
      </c>
      <c r="F9158" s="42" t="s">
        <v>599</v>
      </c>
      <c r="G9158" s="18" t="s">
        <v>3</v>
      </c>
      <c r="H9158" s="32">
        <f>SUBTOTAL(9,H9154:H9157)</f>
        <v>35455298</v>
      </c>
      <c r="I9158" s="32">
        <f>SUBTOTAL(9,I9154:I9157)</f>
        <v>684692</v>
      </c>
      <c r="J9158" s="31">
        <f>SUBTOTAL(9,J9154:J9157)</f>
        <v>1</v>
      </c>
      <c r="K9158" s="14">
        <f>SUBTOTAL(9,K9154:K9157)</f>
        <v>3558180</v>
      </c>
      <c r="L9158" s="14">
        <f>SUBTOTAL(9,L9155:L9157)</f>
        <v>0</v>
      </c>
      <c r="M9158" s="80">
        <f>SUBTOTAL(9,M9154:M9157)</f>
        <v>0</v>
      </c>
    </row>
    <row r="9159" spans="2:13" ht="24.9" customHeight="1" outlineLevel="2" x14ac:dyDescent="0.3">
      <c r="B9159" s="47" t="s">
        <v>2133</v>
      </c>
      <c r="C9159" s="46" t="s">
        <v>336</v>
      </c>
      <c r="D9159" s="46" t="s">
        <v>551</v>
      </c>
      <c r="E9159" s="46" t="s">
        <v>596</v>
      </c>
      <c r="F9159" s="45" t="s">
        <v>595</v>
      </c>
      <c r="G9159" s="26" t="s">
        <v>0</v>
      </c>
      <c r="H9159" s="30">
        <v>1639339324</v>
      </c>
      <c r="I9159" s="30">
        <v>135922662.03</v>
      </c>
      <c r="J9159" s="36">
        <f>I9159/H9159</f>
        <v>8.2913073602326401E-2</v>
      </c>
      <c r="K9159" s="30">
        <v>150879692</v>
      </c>
      <c r="L9159" s="30">
        <f>I9159</f>
        <v>135922662.03</v>
      </c>
      <c r="M9159" s="80">
        <f>L9159/K9159</f>
        <v>0.90086783866181275</v>
      </c>
    </row>
    <row r="9160" spans="2:13" ht="24.9" customHeight="1" outlineLevel="2" x14ac:dyDescent="0.3">
      <c r="B9160" s="47" t="s">
        <v>2133</v>
      </c>
      <c r="C9160" s="46" t="s">
        <v>336</v>
      </c>
      <c r="D9160" s="46" t="s">
        <v>551</v>
      </c>
      <c r="E9160" s="46" t="s">
        <v>596</v>
      </c>
      <c r="F9160" s="45" t="s">
        <v>595</v>
      </c>
      <c r="G9160" s="26" t="s">
        <v>7</v>
      </c>
      <c r="H9160" s="30">
        <v>-327867865</v>
      </c>
      <c r="I9160" s="24"/>
      <c r="J9160" s="36"/>
      <c r="K9160" s="24"/>
      <c r="L9160" s="24"/>
      <c r="M9160" s="80" t="str">
        <f>IFERROR((Base_actualizacion!$L9156/Base_actualizacion!$K9156)," " )</f>
        <v xml:space="preserve"> </v>
      </c>
    </row>
    <row r="9161" spans="2:13" ht="24.9" customHeight="1" outlineLevel="2" x14ac:dyDescent="0.3">
      <c r="B9161" s="47" t="s">
        <v>2133</v>
      </c>
      <c r="C9161" s="46" t="s">
        <v>336</v>
      </c>
      <c r="D9161" s="46" t="s">
        <v>551</v>
      </c>
      <c r="E9161" s="46" t="s">
        <v>596</v>
      </c>
      <c r="F9161" s="45" t="s">
        <v>595</v>
      </c>
      <c r="G9161" s="26" t="s">
        <v>2137</v>
      </c>
      <c r="H9161" s="30">
        <v>44358</v>
      </c>
      <c r="I9161" s="24"/>
      <c r="J9161" s="36">
        <f>IFERROR((H9161/I9161),0)</f>
        <v>0</v>
      </c>
      <c r="K9161" s="24"/>
      <c r="L9161" s="24"/>
      <c r="M9161" s="80"/>
    </row>
    <row r="9162" spans="2:13" ht="24.9" customHeight="1" outlineLevel="2" x14ac:dyDescent="0.3">
      <c r="B9162" s="47" t="s">
        <v>2133</v>
      </c>
      <c r="C9162" s="46" t="s">
        <v>336</v>
      </c>
      <c r="D9162" s="46" t="s">
        <v>551</v>
      </c>
      <c r="E9162" s="46" t="s">
        <v>596</v>
      </c>
      <c r="F9162" s="45" t="s">
        <v>595</v>
      </c>
      <c r="G9162" s="26" t="s">
        <v>2136</v>
      </c>
      <c r="H9162" s="30">
        <v>236981323</v>
      </c>
      <c r="I9162" s="30">
        <v>236981323</v>
      </c>
      <c r="J9162" s="36">
        <f>I9162/H9162</f>
        <v>1</v>
      </c>
      <c r="K9162" s="24"/>
      <c r="L9162" s="24"/>
      <c r="M9162" s="80"/>
    </row>
    <row r="9163" spans="2:13" ht="24.9" customHeight="1" outlineLevel="1" x14ac:dyDescent="0.3">
      <c r="B9163" s="44" t="str">
        <f>B9162</f>
        <v>ASIGNACIONES DIRECTAS (20% DEL SGR)</v>
      </c>
      <c r="C9163" s="43" t="s">
        <v>336</v>
      </c>
      <c r="D9163" s="43" t="s">
        <v>551</v>
      </c>
      <c r="E9163" s="43" t="s">
        <v>596</v>
      </c>
      <c r="F9163" s="42" t="s">
        <v>595</v>
      </c>
      <c r="G9163" s="18" t="s">
        <v>3</v>
      </c>
      <c r="H9163" s="32">
        <f>SUBTOTAL(9,H9159:H9162)</f>
        <v>1548497140</v>
      </c>
      <c r="I9163" s="32">
        <f>SUBTOTAL(9,I9159:I9162)</f>
        <v>372903985.02999997</v>
      </c>
      <c r="J9163" s="31">
        <f>SUBTOTAL(9,J9159:J9162)</f>
        <v>1.0829130736023265</v>
      </c>
      <c r="K9163" s="14">
        <f>SUBTOTAL(9,K9159:K9162)</f>
        <v>150879692</v>
      </c>
      <c r="L9163" s="14">
        <f>SUBTOTAL(9,L9160:L9162)</f>
        <v>0</v>
      </c>
      <c r="M9163" s="80">
        <f>SUBTOTAL(9,M9159:M9162)</f>
        <v>0.90086783866181275</v>
      </c>
    </row>
    <row r="9164" spans="2:13" ht="24.9" customHeight="1" outlineLevel="2" x14ac:dyDescent="0.3">
      <c r="B9164" s="47" t="s">
        <v>2133</v>
      </c>
      <c r="C9164" s="46" t="s">
        <v>336</v>
      </c>
      <c r="D9164" s="46" t="s">
        <v>551</v>
      </c>
      <c r="E9164" s="46" t="s">
        <v>590</v>
      </c>
      <c r="F9164" s="45" t="s">
        <v>589</v>
      </c>
      <c r="G9164" s="26" t="s">
        <v>0</v>
      </c>
      <c r="H9164" s="30">
        <v>77829227</v>
      </c>
      <c r="I9164" s="30">
        <v>10993862.15</v>
      </c>
      <c r="J9164" s="36">
        <f>I9164/H9164</f>
        <v>0.14125621663954083</v>
      </c>
      <c r="K9164" s="30">
        <v>7217462</v>
      </c>
      <c r="L9164" s="30">
        <f>I9164</f>
        <v>10993862.15</v>
      </c>
      <c r="M9164" s="80">
        <f>L9164/K9164</f>
        <v>1.5232310402188471</v>
      </c>
    </row>
    <row r="9165" spans="2:13" ht="24.9" customHeight="1" outlineLevel="2" x14ac:dyDescent="0.3">
      <c r="B9165" s="47" t="s">
        <v>2133</v>
      </c>
      <c r="C9165" s="46" t="s">
        <v>336</v>
      </c>
      <c r="D9165" s="46" t="s">
        <v>551</v>
      </c>
      <c r="E9165" s="46" t="s">
        <v>590</v>
      </c>
      <c r="F9165" s="45" t="s">
        <v>589</v>
      </c>
      <c r="G9165" s="26" t="s">
        <v>7</v>
      </c>
      <c r="H9165" s="30">
        <v>-15565845</v>
      </c>
      <c r="I9165" s="24"/>
      <c r="J9165" s="36"/>
      <c r="K9165" s="24"/>
      <c r="L9165" s="24"/>
      <c r="M9165" s="80" t="str">
        <f>IFERROR((Base_actualizacion!$L9161/Base_actualizacion!$K9161)," " )</f>
        <v xml:space="preserve"> </v>
      </c>
    </row>
    <row r="9166" spans="2:13" ht="24.9" customHeight="1" outlineLevel="2" x14ac:dyDescent="0.3">
      <c r="B9166" s="47" t="s">
        <v>2133</v>
      </c>
      <c r="C9166" s="46" t="s">
        <v>336</v>
      </c>
      <c r="D9166" s="46" t="s">
        <v>551</v>
      </c>
      <c r="E9166" s="46" t="s">
        <v>590</v>
      </c>
      <c r="F9166" s="45" t="s">
        <v>589</v>
      </c>
      <c r="G9166" s="26" t="s">
        <v>2136</v>
      </c>
      <c r="H9166" s="30">
        <v>14880000</v>
      </c>
      <c r="I9166" s="30">
        <v>14880000</v>
      </c>
      <c r="J9166" s="36">
        <f>I9166/H9166</f>
        <v>1</v>
      </c>
      <c r="K9166" s="24"/>
      <c r="L9166" s="24"/>
      <c r="M9166" s="80"/>
    </row>
    <row r="9167" spans="2:13" ht="24.9" customHeight="1" outlineLevel="1" x14ac:dyDescent="0.3">
      <c r="B9167" s="44" t="str">
        <f>B9166</f>
        <v>ASIGNACIONES DIRECTAS (20% DEL SGR)</v>
      </c>
      <c r="C9167" s="43" t="s">
        <v>336</v>
      </c>
      <c r="D9167" s="43" t="s">
        <v>551</v>
      </c>
      <c r="E9167" s="43" t="s">
        <v>590</v>
      </c>
      <c r="F9167" s="42" t="s">
        <v>589</v>
      </c>
      <c r="G9167" s="18" t="s">
        <v>3</v>
      </c>
      <c r="H9167" s="32">
        <f>SUBTOTAL(9,H9164:H9166)</f>
        <v>77143382</v>
      </c>
      <c r="I9167" s="32">
        <f>SUBTOTAL(9,I9164:I9166)</f>
        <v>25873862.149999999</v>
      </c>
      <c r="J9167" s="31">
        <f>SUBTOTAL(9,J9164:J9166)</f>
        <v>1.1412562166395408</v>
      </c>
      <c r="K9167" s="14">
        <f>SUBTOTAL(9,K9164:K9166)</f>
        <v>7217462</v>
      </c>
      <c r="L9167" s="14">
        <f>SUBTOTAL(9,L9164:L9166)</f>
        <v>10993862.15</v>
      </c>
      <c r="M9167" s="80">
        <f>SUBTOTAL(9,M9164:M9166)</f>
        <v>1.5232310402188471</v>
      </c>
    </row>
    <row r="9168" spans="2:13" ht="24.9" customHeight="1" outlineLevel="2" x14ac:dyDescent="0.3">
      <c r="B9168" s="47" t="s">
        <v>2133</v>
      </c>
      <c r="C9168" s="46" t="s">
        <v>336</v>
      </c>
      <c r="D9168" s="46" t="s">
        <v>551</v>
      </c>
      <c r="E9168" s="46" t="s">
        <v>588</v>
      </c>
      <c r="F9168" s="45" t="s">
        <v>587</v>
      </c>
      <c r="G9168" s="26" t="s">
        <v>0</v>
      </c>
      <c r="H9168" s="30">
        <v>90471031</v>
      </c>
      <c r="I9168" s="30">
        <v>7640831.3599999994</v>
      </c>
      <c r="J9168" s="36">
        <f>I9168/H9168</f>
        <v>8.4456110155304839E-2</v>
      </c>
      <c r="K9168" s="30">
        <v>8325246</v>
      </c>
      <c r="L9168" s="30">
        <f>I9168</f>
        <v>7640831.3599999994</v>
      </c>
      <c r="M9168" s="80">
        <f>L9168/K9168</f>
        <v>0.91779046048609247</v>
      </c>
    </row>
    <row r="9169" spans="2:13" ht="24.9" customHeight="1" outlineLevel="2" x14ac:dyDescent="0.3">
      <c r="B9169" s="47" t="s">
        <v>2133</v>
      </c>
      <c r="C9169" s="46" t="s">
        <v>336</v>
      </c>
      <c r="D9169" s="46" t="s">
        <v>551</v>
      </c>
      <c r="E9169" s="46" t="s">
        <v>588</v>
      </c>
      <c r="F9169" s="45" t="s">
        <v>587</v>
      </c>
      <c r="G9169" s="26" t="s">
        <v>7</v>
      </c>
      <c r="H9169" s="30">
        <v>-18094206</v>
      </c>
      <c r="I9169" s="24"/>
      <c r="J9169" s="36"/>
      <c r="K9169" s="24"/>
      <c r="L9169" s="24"/>
      <c r="M9169" s="80" t="str">
        <f>IFERROR((Base_actualizacion!$L9165/Base_actualizacion!$K9165)," " )</f>
        <v xml:space="preserve"> </v>
      </c>
    </row>
    <row r="9170" spans="2:13" ht="24.9" customHeight="1" outlineLevel="2" x14ac:dyDescent="0.3">
      <c r="B9170" s="47" t="s">
        <v>2133</v>
      </c>
      <c r="C9170" s="46" t="s">
        <v>336</v>
      </c>
      <c r="D9170" s="46" t="s">
        <v>551</v>
      </c>
      <c r="E9170" s="46" t="s">
        <v>588</v>
      </c>
      <c r="F9170" s="45" t="s">
        <v>587</v>
      </c>
      <c r="G9170" s="26" t="s">
        <v>2136</v>
      </c>
      <c r="H9170" s="30">
        <v>4643589</v>
      </c>
      <c r="I9170" s="30">
        <v>4643589</v>
      </c>
      <c r="J9170" s="36">
        <f>I9170/H9170</f>
        <v>1</v>
      </c>
      <c r="K9170" s="24"/>
      <c r="L9170" s="24"/>
      <c r="M9170" s="80"/>
    </row>
    <row r="9171" spans="2:13" ht="24.9" customHeight="1" outlineLevel="1" x14ac:dyDescent="0.3">
      <c r="B9171" s="44" t="str">
        <f>B9170</f>
        <v>ASIGNACIONES DIRECTAS (20% DEL SGR)</v>
      </c>
      <c r="C9171" s="43" t="s">
        <v>336</v>
      </c>
      <c r="D9171" s="43" t="s">
        <v>551</v>
      </c>
      <c r="E9171" s="43" t="s">
        <v>588</v>
      </c>
      <c r="F9171" s="42" t="s">
        <v>587</v>
      </c>
      <c r="G9171" s="18" t="s">
        <v>3</v>
      </c>
      <c r="H9171" s="32">
        <f>SUBTOTAL(9,H9168:H9170)</f>
        <v>77020414</v>
      </c>
      <c r="I9171" s="32">
        <f>SUBTOTAL(9,I9168:I9170)</f>
        <v>12284420.359999999</v>
      </c>
      <c r="J9171" s="31">
        <f>SUBTOTAL(9,J9168:J9170)</f>
        <v>1.0844561101553047</v>
      </c>
      <c r="K9171" s="14">
        <f>SUBTOTAL(9,K9168:K9170)</f>
        <v>8325246</v>
      </c>
      <c r="L9171" s="14">
        <f>SUBTOTAL(9,L9168:L9170)</f>
        <v>7640831.3599999994</v>
      </c>
      <c r="M9171" s="80">
        <f>SUBTOTAL(9,M9168:M9170)</f>
        <v>0.91779046048609247</v>
      </c>
    </row>
    <row r="9172" spans="2:13" ht="24.9" customHeight="1" outlineLevel="2" x14ac:dyDescent="0.3">
      <c r="B9172" s="47" t="s">
        <v>2133</v>
      </c>
      <c r="C9172" s="46" t="s">
        <v>336</v>
      </c>
      <c r="D9172" s="46" t="s">
        <v>551</v>
      </c>
      <c r="E9172" s="46" t="s">
        <v>2068</v>
      </c>
      <c r="F9172" s="45" t="s">
        <v>2067</v>
      </c>
      <c r="G9172" s="26" t="s">
        <v>0</v>
      </c>
      <c r="H9172" s="30">
        <v>128151256</v>
      </c>
      <c r="I9172" s="30">
        <v>12046799.539999999</v>
      </c>
      <c r="J9172" s="36">
        <f>I9172/H9172</f>
        <v>9.4004537419438164E-2</v>
      </c>
      <c r="K9172" s="30">
        <v>10854267.629999999</v>
      </c>
      <c r="L9172" s="30">
        <f>I9172</f>
        <v>12046799.539999999</v>
      </c>
      <c r="M9172" s="80">
        <f>L9172/K9172</f>
        <v>1.1098675609125368</v>
      </c>
    </row>
    <row r="9173" spans="2:13" ht="24.9" customHeight="1" outlineLevel="2" x14ac:dyDescent="0.3">
      <c r="B9173" s="47" t="s">
        <v>2133</v>
      </c>
      <c r="C9173" s="46" t="s">
        <v>336</v>
      </c>
      <c r="D9173" s="46" t="s">
        <v>551</v>
      </c>
      <c r="E9173" s="46" t="s">
        <v>2068</v>
      </c>
      <c r="F9173" s="45" t="s">
        <v>2067</v>
      </c>
      <c r="G9173" s="26" t="s">
        <v>7</v>
      </c>
      <c r="H9173" s="30">
        <v>-25630251</v>
      </c>
      <c r="I9173" s="24"/>
      <c r="J9173" s="36"/>
      <c r="K9173" s="24"/>
      <c r="L9173" s="24"/>
      <c r="M9173" s="80" t="str">
        <f>IFERROR((Base_actualizacion!$L9169/Base_actualizacion!$K9169)," " )</f>
        <v xml:space="preserve"> </v>
      </c>
    </row>
    <row r="9174" spans="2:13" ht="24.9" customHeight="1" outlineLevel="2" x14ac:dyDescent="0.3">
      <c r="B9174" s="47" t="s">
        <v>2133</v>
      </c>
      <c r="C9174" s="46" t="s">
        <v>336</v>
      </c>
      <c r="D9174" s="46" t="s">
        <v>551</v>
      </c>
      <c r="E9174" s="46" t="s">
        <v>2068</v>
      </c>
      <c r="F9174" s="45" t="s">
        <v>2067</v>
      </c>
      <c r="G9174" s="26" t="s">
        <v>13</v>
      </c>
      <c r="H9174" s="30">
        <v>47973642</v>
      </c>
      <c r="I9174" s="30">
        <v>47973642</v>
      </c>
      <c r="J9174" s="36">
        <f>H9174/I9174</f>
        <v>1</v>
      </c>
      <c r="K9174" s="24"/>
      <c r="L9174" s="24"/>
      <c r="M9174" s="80"/>
    </row>
    <row r="9175" spans="2:13" ht="24.9" customHeight="1" outlineLevel="2" x14ac:dyDescent="0.3">
      <c r="B9175" s="47" t="s">
        <v>2133</v>
      </c>
      <c r="C9175" s="46" t="s">
        <v>336</v>
      </c>
      <c r="D9175" s="46" t="s">
        <v>551</v>
      </c>
      <c r="E9175" s="46" t="s">
        <v>2068</v>
      </c>
      <c r="F9175" s="45" t="s">
        <v>2067</v>
      </c>
      <c r="G9175" s="26" t="s">
        <v>2136</v>
      </c>
      <c r="H9175" s="30">
        <v>6051773</v>
      </c>
      <c r="I9175" s="30">
        <v>6051773</v>
      </c>
      <c r="J9175" s="36">
        <f>I9175/H9175</f>
        <v>1</v>
      </c>
      <c r="K9175" s="24"/>
      <c r="L9175" s="24"/>
      <c r="M9175" s="80"/>
    </row>
    <row r="9176" spans="2:13" ht="24.9" customHeight="1" outlineLevel="1" x14ac:dyDescent="0.3">
      <c r="B9176" s="44" t="str">
        <f>B9175</f>
        <v>ASIGNACIONES DIRECTAS (20% DEL SGR)</v>
      </c>
      <c r="C9176" s="43" t="s">
        <v>336</v>
      </c>
      <c r="D9176" s="43" t="s">
        <v>551</v>
      </c>
      <c r="E9176" s="43" t="s">
        <v>2068</v>
      </c>
      <c r="F9176" s="42" t="s">
        <v>2067</v>
      </c>
      <c r="G9176" s="18" t="s">
        <v>3</v>
      </c>
      <c r="H9176" s="32">
        <f>SUBTOTAL(9,H9172:H9175)</f>
        <v>156546420</v>
      </c>
      <c r="I9176" s="32">
        <f>SUBTOTAL(9,I9172:I9175)</f>
        <v>66072214.539999999</v>
      </c>
      <c r="J9176" s="31">
        <f>SUBTOTAL(9,J9172:J9175)</f>
        <v>2.0940045374194383</v>
      </c>
      <c r="K9176" s="14">
        <f>SUBTOTAL(9,K9172:K9175)</f>
        <v>10854267.629999999</v>
      </c>
      <c r="L9176" s="14">
        <f>SUBTOTAL(9,L9173:L9175)</f>
        <v>0</v>
      </c>
      <c r="M9176" s="80">
        <f>SUBTOTAL(9,M9172:M9175)</f>
        <v>1.1098675609125368</v>
      </c>
    </row>
    <row r="9177" spans="2:13" ht="24.9" customHeight="1" outlineLevel="2" x14ac:dyDescent="0.3">
      <c r="B9177" s="47" t="s">
        <v>2133</v>
      </c>
      <c r="C9177" s="46" t="s">
        <v>336</v>
      </c>
      <c r="D9177" s="46" t="s">
        <v>551</v>
      </c>
      <c r="E9177" s="46" t="s">
        <v>584</v>
      </c>
      <c r="F9177" s="45" t="s">
        <v>583</v>
      </c>
      <c r="G9177" s="26" t="s">
        <v>0</v>
      </c>
      <c r="H9177" s="30">
        <v>32370747</v>
      </c>
      <c r="I9177" s="30">
        <v>1487487.28</v>
      </c>
      <c r="J9177" s="36">
        <f>I9177/H9177</f>
        <v>4.5951589563255985E-2</v>
      </c>
      <c r="K9177" s="30">
        <v>2888098</v>
      </c>
      <c r="L9177" s="30">
        <f>I9177</f>
        <v>1487487.28</v>
      </c>
      <c r="M9177" s="80">
        <f>L9177/K9177</f>
        <v>0.51504044530344884</v>
      </c>
    </row>
    <row r="9178" spans="2:13" ht="24.9" customHeight="1" outlineLevel="2" x14ac:dyDescent="0.3">
      <c r="B9178" s="47" t="s">
        <v>2133</v>
      </c>
      <c r="C9178" s="46" t="s">
        <v>336</v>
      </c>
      <c r="D9178" s="46" t="s">
        <v>551</v>
      </c>
      <c r="E9178" s="46" t="s">
        <v>584</v>
      </c>
      <c r="F9178" s="45" t="s">
        <v>583</v>
      </c>
      <c r="G9178" s="26" t="s">
        <v>7</v>
      </c>
      <c r="H9178" s="30">
        <v>-6474149</v>
      </c>
      <c r="I9178" s="24"/>
      <c r="J9178" s="36"/>
      <c r="K9178" s="24"/>
      <c r="L9178" s="24"/>
      <c r="M9178" s="80" t="str">
        <f>IFERROR((Base_actualizacion!$L9174/Base_actualizacion!$K9174)," " )</f>
        <v xml:space="preserve"> </v>
      </c>
    </row>
    <row r="9179" spans="2:13" ht="24.9" customHeight="1" outlineLevel="2" x14ac:dyDescent="0.3">
      <c r="B9179" s="47" t="s">
        <v>2133</v>
      </c>
      <c r="C9179" s="46" t="s">
        <v>336</v>
      </c>
      <c r="D9179" s="46" t="s">
        <v>551</v>
      </c>
      <c r="E9179" s="46" t="s">
        <v>584</v>
      </c>
      <c r="F9179" s="45" t="s">
        <v>583</v>
      </c>
      <c r="G9179" s="26" t="s">
        <v>2137</v>
      </c>
      <c r="H9179" s="30">
        <v>458891</v>
      </c>
      <c r="I9179" s="24"/>
      <c r="J9179" s="36">
        <f>IFERROR((H9179/I9179),0)</f>
        <v>0</v>
      </c>
      <c r="K9179" s="24"/>
      <c r="L9179" s="24"/>
      <c r="M9179" s="80"/>
    </row>
    <row r="9180" spans="2:13" ht="24.9" customHeight="1" outlineLevel="2" x14ac:dyDescent="0.3">
      <c r="B9180" s="47" t="s">
        <v>2133</v>
      </c>
      <c r="C9180" s="46" t="s">
        <v>336</v>
      </c>
      <c r="D9180" s="46" t="s">
        <v>551</v>
      </c>
      <c r="E9180" s="46" t="s">
        <v>584</v>
      </c>
      <c r="F9180" s="45" t="s">
        <v>583</v>
      </c>
      <c r="G9180" s="26" t="s">
        <v>2136</v>
      </c>
      <c r="H9180" s="30">
        <v>2292324</v>
      </c>
      <c r="I9180" s="30">
        <v>2292324</v>
      </c>
      <c r="J9180" s="36">
        <f>I9180/H9180</f>
        <v>1</v>
      </c>
      <c r="K9180" s="24"/>
      <c r="L9180" s="24"/>
      <c r="M9180" s="80"/>
    </row>
    <row r="9181" spans="2:13" ht="24.9" customHeight="1" outlineLevel="1" x14ac:dyDescent="0.3">
      <c r="B9181" s="44" t="str">
        <f>B9180</f>
        <v>ASIGNACIONES DIRECTAS (20% DEL SGR)</v>
      </c>
      <c r="C9181" s="43" t="s">
        <v>336</v>
      </c>
      <c r="D9181" s="43" t="s">
        <v>551</v>
      </c>
      <c r="E9181" s="43" t="s">
        <v>584</v>
      </c>
      <c r="F9181" s="42" t="s">
        <v>583</v>
      </c>
      <c r="G9181" s="18" t="s">
        <v>3</v>
      </c>
      <c r="H9181" s="32">
        <f>SUBTOTAL(9,H9177:H9180)</f>
        <v>28647813</v>
      </c>
      <c r="I9181" s="32">
        <f>SUBTOTAL(9,I9177:I9180)</f>
        <v>3779811.2800000003</v>
      </c>
      <c r="J9181" s="31">
        <f>SUBTOTAL(9,J9177:J9180)</f>
        <v>1.0459515895632561</v>
      </c>
      <c r="K9181" s="14">
        <f>SUBTOTAL(9,K9177:K9180)</f>
        <v>2888098</v>
      </c>
      <c r="L9181" s="14">
        <f>SUBTOTAL(9,L9178:L9180)</f>
        <v>0</v>
      </c>
      <c r="M9181" s="80">
        <f>SUBTOTAL(9,M9177:M9180)</f>
        <v>0.51504044530344884</v>
      </c>
    </row>
    <row r="9182" spans="2:13" ht="24.9" customHeight="1" outlineLevel="2" x14ac:dyDescent="0.3">
      <c r="B9182" s="47" t="s">
        <v>2133</v>
      </c>
      <c r="C9182" s="46" t="s">
        <v>336</v>
      </c>
      <c r="D9182" s="46" t="s">
        <v>551</v>
      </c>
      <c r="E9182" s="46" t="s">
        <v>580</v>
      </c>
      <c r="F9182" s="45" t="s">
        <v>579</v>
      </c>
      <c r="G9182" s="26" t="s">
        <v>2136</v>
      </c>
      <c r="H9182" s="30">
        <v>235699</v>
      </c>
      <c r="I9182" s="30">
        <v>235699</v>
      </c>
      <c r="J9182" s="36">
        <f>I9182/H9182</f>
        <v>1</v>
      </c>
      <c r="K9182" s="24"/>
      <c r="L9182" s="24"/>
      <c r="M9182" s="80"/>
    </row>
    <row r="9183" spans="2:13" ht="24.9" customHeight="1" outlineLevel="1" x14ac:dyDescent="0.3">
      <c r="B9183" s="44" t="str">
        <f>B9182</f>
        <v>ASIGNACIONES DIRECTAS (20% DEL SGR)</v>
      </c>
      <c r="C9183" s="43" t="s">
        <v>336</v>
      </c>
      <c r="D9183" s="43" t="s">
        <v>551</v>
      </c>
      <c r="E9183" s="43" t="s">
        <v>580</v>
      </c>
      <c r="F9183" s="42" t="s">
        <v>579</v>
      </c>
      <c r="G9183" s="18" t="s">
        <v>3</v>
      </c>
      <c r="H9183" s="32">
        <f>SUBTOTAL(9,H9182:H9182)</f>
        <v>235699</v>
      </c>
      <c r="I9183" s="32">
        <f>SUBTOTAL(9,I9182:I9182)</f>
        <v>235699</v>
      </c>
      <c r="J9183" s="31">
        <f>SUBTOTAL(9,J9182:J9182)</f>
        <v>1</v>
      </c>
      <c r="K9183" s="14">
        <f>SUBTOTAL(9,K9182:K9182)</f>
        <v>0</v>
      </c>
      <c r="L9183" s="14">
        <f>SUBTOTAL(9,L9180:L9182)</f>
        <v>0</v>
      </c>
      <c r="M9183" s="80">
        <f>SUBTOTAL(9,M9182:M9182)</f>
        <v>0</v>
      </c>
    </row>
    <row r="9184" spans="2:13" ht="24.9" customHeight="1" outlineLevel="2" x14ac:dyDescent="0.3">
      <c r="B9184" s="47" t="s">
        <v>2133</v>
      </c>
      <c r="C9184" s="46" t="s">
        <v>336</v>
      </c>
      <c r="D9184" s="46" t="s">
        <v>551</v>
      </c>
      <c r="E9184" s="46" t="s">
        <v>578</v>
      </c>
      <c r="F9184" s="45" t="s">
        <v>577</v>
      </c>
      <c r="G9184" s="26" t="s">
        <v>0</v>
      </c>
      <c r="H9184" s="30">
        <v>989057</v>
      </c>
      <c r="I9184" s="30">
        <v>0</v>
      </c>
      <c r="J9184" s="36">
        <f>I9184/H9184</f>
        <v>0</v>
      </c>
      <c r="K9184" s="30">
        <v>88133</v>
      </c>
      <c r="L9184" s="30">
        <f>I9184</f>
        <v>0</v>
      </c>
      <c r="M9184" s="80">
        <f>L9184/K9184</f>
        <v>0</v>
      </c>
    </row>
    <row r="9185" spans="2:13" ht="24.9" customHeight="1" outlineLevel="2" x14ac:dyDescent="0.3">
      <c r="B9185" s="47" t="s">
        <v>2133</v>
      </c>
      <c r="C9185" s="46" t="s">
        <v>336</v>
      </c>
      <c r="D9185" s="46" t="s">
        <v>551</v>
      </c>
      <c r="E9185" s="46" t="s">
        <v>578</v>
      </c>
      <c r="F9185" s="45" t="s">
        <v>577</v>
      </c>
      <c r="G9185" s="26" t="s">
        <v>7</v>
      </c>
      <c r="H9185" s="30">
        <v>-197811</v>
      </c>
      <c r="I9185" s="24"/>
      <c r="J9185" s="36"/>
      <c r="K9185" s="24"/>
      <c r="L9185" s="24"/>
      <c r="M9185" s="80" t="str">
        <f>IFERROR((Base_actualizacion!$L9180/Base_actualizacion!$K9180)," " )</f>
        <v xml:space="preserve"> </v>
      </c>
    </row>
    <row r="9186" spans="2:13" ht="24.9" customHeight="1" outlineLevel="2" x14ac:dyDescent="0.3">
      <c r="B9186" s="47" t="s">
        <v>2133</v>
      </c>
      <c r="C9186" s="46" t="s">
        <v>336</v>
      </c>
      <c r="D9186" s="46" t="s">
        <v>551</v>
      </c>
      <c r="E9186" s="46" t="s">
        <v>578</v>
      </c>
      <c r="F9186" s="45" t="s">
        <v>577</v>
      </c>
      <c r="G9186" s="26" t="s">
        <v>2137</v>
      </c>
      <c r="H9186" s="30">
        <v>7696</v>
      </c>
      <c r="I9186" s="24"/>
      <c r="J9186" s="36">
        <f>IFERROR((H9186/I9186),0)</f>
        <v>0</v>
      </c>
      <c r="K9186" s="24"/>
      <c r="L9186" s="24"/>
      <c r="M9186" s="80"/>
    </row>
    <row r="9187" spans="2:13" ht="24.9" customHeight="1" outlineLevel="2" x14ac:dyDescent="0.3">
      <c r="B9187" s="47" t="s">
        <v>2133</v>
      </c>
      <c r="C9187" s="46" t="s">
        <v>336</v>
      </c>
      <c r="D9187" s="46" t="s">
        <v>551</v>
      </c>
      <c r="E9187" s="46" t="s">
        <v>578</v>
      </c>
      <c r="F9187" s="45" t="s">
        <v>577</v>
      </c>
      <c r="G9187" s="26" t="s">
        <v>2136</v>
      </c>
      <c r="H9187" s="30">
        <v>733993</v>
      </c>
      <c r="I9187" s="30">
        <v>733993</v>
      </c>
      <c r="J9187" s="36">
        <f>I9187/H9187</f>
        <v>1</v>
      </c>
      <c r="K9187" s="24"/>
      <c r="L9187" s="24"/>
      <c r="M9187" s="80"/>
    </row>
    <row r="9188" spans="2:13" ht="24.9" customHeight="1" outlineLevel="1" x14ac:dyDescent="0.3">
      <c r="B9188" s="44" t="str">
        <f>B9187</f>
        <v>ASIGNACIONES DIRECTAS (20% DEL SGR)</v>
      </c>
      <c r="C9188" s="43" t="s">
        <v>336</v>
      </c>
      <c r="D9188" s="43" t="s">
        <v>551</v>
      </c>
      <c r="E9188" s="43" t="s">
        <v>578</v>
      </c>
      <c r="F9188" s="42" t="s">
        <v>577</v>
      </c>
      <c r="G9188" s="18" t="s">
        <v>3</v>
      </c>
      <c r="H9188" s="32">
        <f>SUBTOTAL(9,H9184:H9187)</f>
        <v>1532935</v>
      </c>
      <c r="I9188" s="32">
        <f>SUBTOTAL(9,I9184:I9187)</f>
        <v>733993</v>
      </c>
      <c r="J9188" s="31">
        <f>SUBTOTAL(9,J9184:J9187)</f>
        <v>1</v>
      </c>
      <c r="K9188" s="14">
        <f>SUBTOTAL(9,K9184:K9187)</f>
        <v>88133</v>
      </c>
      <c r="L9188" s="14">
        <f>SUBTOTAL(9,L9185:L9187)</f>
        <v>0</v>
      </c>
      <c r="M9188" s="80">
        <f>SUBTOTAL(9,M9184:M9187)</f>
        <v>0</v>
      </c>
    </row>
    <row r="9189" spans="2:13" ht="24.9" customHeight="1" outlineLevel="2" x14ac:dyDescent="0.3">
      <c r="B9189" s="47" t="s">
        <v>2133</v>
      </c>
      <c r="C9189" s="46" t="s">
        <v>336</v>
      </c>
      <c r="D9189" s="46" t="s">
        <v>551</v>
      </c>
      <c r="E9189" s="46" t="s">
        <v>576</v>
      </c>
      <c r="F9189" s="45" t="s">
        <v>575</v>
      </c>
      <c r="G9189" s="26" t="s">
        <v>0</v>
      </c>
      <c r="H9189" s="30">
        <v>27058334</v>
      </c>
      <c r="I9189" s="30">
        <v>0</v>
      </c>
      <c r="J9189" s="36">
        <f>I9189/H9189</f>
        <v>0</v>
      </c>
      <c r="K9189" s="30">
        <v>2489322</v>
      </c>
      <c r="L9189" s="30">
        <f>I9189</f>
        <v>0</v>
      </c>
      <c r="M9189" s="80">
        <f>L9189/K9189</f>
        <v>0</v>
      </c>
    </row>
    <row r="9190" spans="2:13" ht="24.9" customHeight="1" outlineLevel="2" x14ac:dyDescent="0.3">
      <c r="B9190" s="47" t="s">
        <v>2133</v>
      </c>
      <c r="C9190" s="46" t="s">
        <v>336</v>
      </c>
      <c r="D9190" s="46" t="s">
        <v>551</v>
      </c>
      <c r="E9190" s="46" t="s">
        <v>576</v>
      </c>
      <c r="F9190" s="45" t="s">
        <v>575</v>
      </c>
      <c r="G9190" s="26" t="s">
        <v>7</v>
      </c>
      <c r="H9190" s="30">
        <v>-5411667</v>
      </c>
      <c r="I9190" s="24"/>
      <c r="J9190" s="36"/>
      <c r="K9190" s="24"/>
      <c r="L9190" s="24"/>
      <c r="M9190" s="80" t="str">
        <f>IFERROR((Base_actualizacion!$L9186/Base_actualizacion!$K9186)," " )</f>
        <v xml:space="preserve"> </v>
      </c>
    </row>
    <row r="9191" spans="2:13" ht="24.9" customHeight="1" outlineLevel="2" x14ac:dyDescent="0.3">
      <c r="B9191" s="47" t="s">
        <v>2133</v>
      </c>
      <c r="C9191" s="46" t="s">
        <v>336</v>
      </c>
      <c r="D9191" s="46" t="s">
        <v>551</v>
      </c>
      <c r="E9191" s="46" t="s">
        <v>576</v>
      </c>
      <c r="F9191" s="45" t="s">
        <v>575</v>
      </c>
      <c r="G9191" s="26" t="s">
        <v>2136</v>
      </c>
      <c r="H9191" s="30">
        <v>5133150</v>
      </c>
      <c r="I9191" s="30">
        <v>5133150</v>
      </c>
      <c r="J9191" s="36">
        <f>I9191/H9191</f>
        <v>1</v>
      </c>
      <c r="K9191" s="24"/>
      <c r="L9191" s="24"/>
      <c r="M9191" s="80"/>
    </row>
    <row r="9192" spans="2:13" ht="24.9" customHeight="1" outlineLevel="1" x14ac:dyDescent="0.3">
      <c r="B9192" s="44" t="str">
        <f>B9191</f>
        <v>ASIGNACIONES DIRECTAS (20% DEL SGR)</v>
      </c>
      <c r="C9192" s="43" t="s">
        <v>336</v>
      </c>
      <c r="D9192" s="43" t="s">
        <v>551</v>
      </c>
      <c r="E9192" s="43" t="s">
        <v>576</v>
      </c>
      <c r="F9192" s="42" t="s">
        <v>575</v>
      </c>
      <c r="G9192" s="18" t="s">
        <v>3</v>
      </c>
      <c r="H9192" s="32">
        <f>SUBTOTAL(9,H9189:H9191)</f>
        <v>26779817</v>
      </c>
      <c r="I9192" s="32">
        <f>SUBTOTAL(9,I9189:I9191)</f>
        <v>5133150</v>
      </c>
      <c r="J9192" s="31">
        <f>SUBTOTAL(9,J9189:J9191)</f>
        <v>1</v>
      </c>
      <c r="K9192" s="14">
        <f>SUBTOTAL(9,K9189:K9191)</f>
        <v>2489322</v>
      </c>
      <c r="L9192" s="14">
        <f>SUBTOTAL(9,L9189:L9191)</f>
        <v>0</v>
      </c>
      <c r="M9192" s="80">
        <f>SUBTOTAL(9,M9189:M9191)</f>
        <v>0</v>
      </c>
    </row>
    <row r="9193" spans="2:13" ht="24.9" customHeight="1" outlineLevel="2" x14ac:dyDescent="0.3">
      <c r="B9193" s="47" t="s">
        <v>2133</v>
      </c>
      <c r="C9193" s="46" t="s">
        <v>336</v>
      </c>
      <c r="D9193" s="46" t="s">
        <v>551</v>
      </c>
      <c r="E9193" s="46" t="s">
        <v>574</v>
      </c>
      <c r="F9193" s="45" t="s">
        <v>573</v>
      </c>
      <c r="G9193" s="26" t="s">
        <v>0</v>
      </c>
      <c r="H9193" s="30">
        <v>37463114</v>
      </c>
      <c r="I9193" s="30">
        <v>14853965.039999999</v>
      </c>
      <c r="J9193" s="36">
        <f>I9193/H9193</f>
        <v>0.3964957381812948</v>
      </c>
      <c r="K9193" s="30">
        <v>3410939</v>
      </c>
      <c r="L9193" s="30">
        <f>I9193</f>
        <v>14853965.039999999</v>
      </c>
      <c r="M9193" s="80">
        <f>L9193/K9193</f>
        <v>4.3548023110351721</v>
      </c>
    </row>
    <row r="9194" spans="2:13" ht="24.9" customHeight="1" outlineLevel="2" x14ac:dyDescent="0.3">
      <c r="B9194" s="47" t="s">
        <v>2133</v>
      </c>
      <c r="C9194" s="46" t="s">
        <v>336</v>
      </c>
      <c r="D9194" s="46" t="s">
        <v>551</v>
      </c>
      <c r="E9194" s="46" t="s">
        <v>574</v>
      </c>
      <c r="F9194" s="45" t="s">
        <v>573</v>
      </c>
      <c r="G9194" s="26" t="s">
        <v>7</v>
      </c>
      <c r="H9194" s="30">
        <v>-7492623</v>
      </c>
      <c r="I9194" s="24"/>
      <c r="J9194" s="36"/>
      <c r="K9194" s="24"/>
      <c r="L9194" s="24"/>
      <c r="M9194" s="80" t="str">
        <f>IFERROR((Base_actualizacion!$L9190/Base_actualizacion!$K9190)," " )</f>
        <v xml:space="preserve"> </v>
      </c>
    </row>
    <row r="9195" spans="2:13" ht="24.9" customHeight="1" outlineLevel="2" x14ac:dyDescent="0.3">
      <c r="B9195" s="47" t="s">
        <v>2133</v>
      </c>
      <c r="C9195" s="46" t="s">
        <v>336</v>
      </c>
      <c r="D9195" s="46" t="s">
        <v>551</v>
      </c>
      <c r="E9195" s="46" t="s">
        <v>574</v>
      </c>
      <c r="F9195" s="45" t="s">
        <v>573</v>
      </c>
      <c r="G9195" s="26" t="s">
        <v>2136</v>
      </c>
      <c r="H9195" s="30">
        <v>11627903</v>
      </c>
      <c r="I9195" s="30">
        <v>11627903</v>
      </c>
      <c r="J9195" s="36">
        <f>I9195/H9195</f>
        <v>1</v>
      </c>
      <c r="K9195" s="24"/>
      <c r="L9195" s="24"/>
      <c r="M9195" s="80"/>
    </row>
    <row r="9196" spans="2:13" ht="24.9" customHeight="1" outlineLevel="1" x14ac:dyDescent="0.3">
      <c r="B9196" s="44" t="str">
        <f>B9195</f>
        <v>ASIGNACIONES DIRECTAS (20% DEL SGR)</v>
      </c>
      <c r="C9196" s="43" t="s">
        <v>336</v>
      </c>
      <c r="D9196" s="43" t="s">
        <v>551</v>
      </c>
      <c r="E9196" s="43" t="s">
        <v>574</v>
      </c>
      <c r="F9196" s="42" t="s">
        <v>573</v>
      </c>
      <c r="G9196" s="18" t="s">
        <v>3</v>
      </c>
      <c r="H9196" s="32">
        <f>SUBTOTAL(9,H9193:H9195)</f>
        <v>41598394</v>
      </c>
      <c r="I9196" s="32">
        <f>SUBTOTAL(9,I9193:I9195)</f>
        <v>26481868.039999999</v>
      </c>
      <c r="J9196" s="31">
        <f>SUBTOTAL(9,J9193:J9195)</f>
        <v>1.3964957381812948</v>
      </c>
      <c r="K9196" s="14">
        <f>SUBTOTAL(9,K9193:K9195)</f>
        <v>3410939</v>
      </c>
      <c r="L9196" s="14">
        <f>SUBTOTAL(9,L9193:L9195)</f>
        <v>14853965.039999999</v>
      </c>
      <c r="M9196" s="80">
        <f>SUBTOTAL(9,M9193:M9195)</f>
        <v>4.3548023110351721</v>
      </c>
    </row>
    <row r="9197" spans="2:13" ht="24.9" customHeight="1" outlineLevel="2" x14ac:dyDescent="0.3">
      <c r="B9197" s="47" t="s">
        <v>2133</v>
      </c>
      <c r="C9197" s="46" t="s">
        <v>336</v>
      </c>
      <c r="D9197" s="46" t="s">
        <v>551</v>
      </c>
      <c r="E9197" s="46" t="s">
        <v>570</v>
      </c>
      <c r="F9197" s="45" t="s">
        <v>569</v>
      </c>
      <c r="G9197" s="26" t="s">
        <v>0</v>
      </c>
      <c r="H9197" s="30">
        <v>394711952</v>
      </c>
      <c r="I9197" s="30">
        <v>11284269.560000001</v>
      </c>
      <c r="J9197" s="36">
        <f>I9197/H9197</f>
        <v>2.8588618872123741E-2</v>
      </c>
      <c r="K9197" s="30">
        <v>36343526</v>
      </c>
      <c r="L9197" s="30">
        <f>I9197</f>
        <v>11284269.560000001</v>
      </c>
      <c r="M9197" s="80">
        <f>L9197/K9197</f>
        <v>0.31048912425283121</v>
      </c>
    </row>
    <row r="9198" spans="2:13" ht="24.9" customHeight="1" outlineLevel="2" x14ac:dyDescent="0.3">
      <c r="B9198" s="47" t="s">
        <v>2133</v>
      </c>
      <c r="C9198" s="46" t="s">
        <v>336</v>
      </c>
      <c r="D9198" s="46" t="s">
        <v>551</v>
      </c>
      <c r="E9198" s="46" t="s">
        <v>570</v>
      </c>
      <c r="F9198" s="45" t="s">
        <v>569</v>
      </c>
      <c r="G9198" s="26" t="s">
        <v>7</v>
      </c>
      <c r="H9198" s="30">
        <v>-78942390</v>
      </c>
      <c r="I9198" s="24"/>
      <c r="J9198" s="36"/>
      <c r="K9198" s="24"/>
      <c r="L9198" s="24"/>
      <c r="M9198" s="80" t="str">
        <f>IFERROR((Base_actualizacion!$L9194/Base_actualizacion!$K9194)," " )</f>
        <v xml:space="preserve"> </v>
      </c>
    </row>
    <row r="9199" spans="2:13" ht="24.9" customHeight="1" outlineLevel="2" x14ac:dyDescent="0.3">
      <c r="B9199" s="47" t="s">
        <v>2133</v>
      </c>
      <c r="C9199" s="46" t="s">
        <v>336</v>
      </c>
      <c r="D9199" s="46" t="s">
        <v>551</v>
      </c>
      <c r="E9199" s="46" t="s">
        <v>570</v>
      </c>
      <c r="F9199" s="45" t="s">
        <v>569</v>
      </c>
      <c r="G9199" s="26" t="s">
        <v>2136</v>
      </c>
      <c r="H9199" s="30">
        <v>79695269</v>
      </c>
      <c r="I9199" s="30">
        <v>79695269</v>
      </c>
      <c r="J9199" s="36">
        <f>I9199/H9199</f>
        <v>1</v>
      </c>
      <c r="K9199" s="24"/>
      <c r="L9199" s="24"/>
      <c r="M9199" s="80"/>
    </row>
    <row r="9200" spans="2:13" ht="24.9" customHeight="1" outlineLevel="1" x14ac:dyDescent="0.3">
      <c r="B9200" s="44" t="str">
        <f>B9199</f>
        <v>ASIGNACIONES DIRECTAS (20% DEL SGR)</v>
      </c>
      <c r="C9200" s="43" t="s">
        <v>336</v>
      </c>
      <c r="D9200" s="43" t="s">
        <v>551</v>
      </c>
      <c r="E9200" s="43" t="s">
        <v>570</v>
      </c>
      <c r="F9200" s="42" t="s">
        <v>569</v>
      </c>
      <c r="G9200" s="18" t="s">
        <v>3</v>
      </c>
      <c r="H9200" s="32">
        <f>SUBTOTAL(9,H9197:H9199)</f>
        <v>395464831</v>
      </c>
      <c r="I9200" s="32">
        <f>SUBTOTAL(9,I9197:I9199)</f>
        <v>90979538.560000002</v>
      </c>
      <c r="J9200" s="31">
        <f>SUBTOTAL(9,J9197:J9199)</f>
        <v>1.0285886188721238</v>
      </c>
      <c r="K9200" s="14">
        <f>SUBTOTAL(9,K9197:K9199)</f>
        <v>36343526</v>
      </c>
      <c r="L9200" s="14">
        <f>SUBTOTAL(9,L9197:L9199)</f>
        <v>11284269.560000001</v>
      </c>
      <c r="M9200" s="80">
        <f>SUBTOTAL(9,M9197:M9199)</f>
        <v>0.31048912425283121</v>
      </c>
    </row>
    <row r="9201" spans="2:13" ht="24.9" customHeight="1" outlineLevel="2" x14ac:dyDescent="0.3">
      <c r="B9201" s="47" t="s">
        <v>2133</v>
      </c>
      <c r="C9201" s="46" t="s">
        <v>336</v>
      </c>
      <c r="D9201" s="46" t="s">
        <v>551</v>
      </c>
      <c r="E9201" s="46" t="s">
        <v>566</v>
      </c>
      <c r="F9201" s="45" t="s">
        <v>565</v>
      </c>
      <c r="G9201" s="26" t="s">
        <v>0</v>
      </c>
      <c r="H9201" s="30">
        <v>455831745</v>
      </c>
      <c r="I9201" s="30">
        <v>62867039.600000001</v>
      </c>
      <c r="J9201" s="36">
        <f>I9201/H9201</f>
        <v>0.1379172036383732</v>
      </c>
      <c r="K9201" s="30">
        <v>41949777</v>
      </c>
      <c r="L9201" s="30">
        <f>I9201</f>
        <v>62867039.600000001</v>
      </c>
      <c r="M9201" s="80">
        <f>L9201/K9201</f>
        <v>1.4986263121255687</v>
      </c>
    </row>
    <row r="9202" spans="2:13" ht="24.9" customHeight="1" outlineLevel="2" x14ac:dyDescent="0.3">
      <c r="B9202" s="47" t="s">
        <v>2133</v>
      </c>
      <c r="C9202" s="46" t="s">
        <v>336</v>
      </c>
      <c r="D9202" s="46" t="s">
        <v>551</v>
      </c>
      <c r="E9202" s="46" t="s">
        <v>566</v>
      </c>
      <c r="F9202" s="45" t="s">
        <v>565</v>
      </c>
      <c r="G9202" s="26" t="s">
        <v>7</v>
      </c>
      <c r="H9202" s="30">
        <v>-91166349</v>
      </c>
      <c r="I9202" s="24"/>
      <c r="J9202" s="36"/>
      <c r="K9202" s="24"/>
      <c r="L9202" s="24"/>
      <c r="M9202" s="80" t="str">
        <f>IFERROR((Base_actualizacion!$L9198/Base_actualizacion!$K9198)," " )</f>
        <v xml:space="preserve"> </v>
      </c>
    </row>
    <row r="9203" spans="2:13" ht="24.9" customHeight="1" outlineLevel="2" x14ac:dyDescent="0.3">
      <c r="B9203" s="47" t="s">
        <v>2133</v>
      </c>
      <c r="C9203" s="46" t="s">
        <v>336</v>
      </c>
      <c r="D9203" s="46" t="s">
        <v>551</v>
      </c>
      <c r="E9203" s="46" t="s">
        <v>566</v>
      </c>
      <c r="F9203" s="45" t="s">
        <v>565</v>
      </c>
      <c r="G9203" s="26" t="s">
        <v>2136</v>
      </c>
      <c r="H9203" s="30">
        <v>98034914</v>
      </c>
      <c r="I9203" s="30">
        <v>98034914</v>
      </c>
      <c r="J9203" s="36">
        <f>I9203/H9203</f>
        <v>1</v>
      </c>
      <c r="K9203" s="24"/>
      <c r="L9203" s="24"/>
      <c r="M9203" s="80"/>
    </row>
    <row r="9204" spans="2:13" ht="24.9" customHeight="1" outlineLevel="1" x14ac:dyDescent="0.3">
      <c r="B9204" s="44" t="str">
        <f>B9203</f>
        <v>ASIGNACIONES DIRECTAS (20% DEL SGR)</v>
      </c>
      <c r="C9204" s="43" t="s">
        <v>336</v>
      </c>
      <c r="D9204" s="43" t="s">
        <v>551</v>
      </c>
      <c r="E9204" s="43" t="s">
        <v>566</v>
      </c>
      <c r="F9204" s="42" t="s">
        <v>565</v>
      </c>
      <c r="G9204" s="18" t="s">
        <v>3</v>
      </c>
      <c r="H9204" s="32">
        <f>SUBTOTAL(9,H9201:H9203)</f>
        <v>462700310</v>
      </c>
      <c r="I9204" s="32">
        <f>SUBTOTAL(9,I9201:I9203)</f>
        <v>160901953.59999999</v>
      </c>
      <c r="J9204" s="31">
        <f>SUBTOTAL(9,J9201:J9203)</f>
        <v>1.1379172036383731</v>
      </c>
      <c r="K9204" s="14">
        <f>SUBTOTAL(9,K9201:K9203)</f>
        <v>41949777</v>
      </c>
      <c r="L9204" s="14">
        <f>SUBTOTAL(9,L9201:L9203)</f>
        <v>62867039.600000001</v>
      </c>
      <c r="M9204" s="80">
        <f>SUBTOTAL(9,M9201:M9203)</f>
        <v>1.4986263121255687</v>
      </c>
    </row>
    <row r="9205" spans="2:13" ht="24.9" customHeight="1" outlineLevel="2" x14ac:dyDescent="0.3">
      <c r="B9205" s="47" t="s">
        <v>2133</v>
      </c>
      <c r="C9205" s="46" t="s">
        <v>336</v>
      </c>
      <c r="D9205" s="46" t="s">
        <v>551</v>
      </c>
      <c r="E9205" s="46" t="s">
        <v>564</v>
      </c>
      <c r="F9205" s="45" t="s">
        <v>52</v>
      </c>
      <c r="G9205" s="26" t="s">
        <v>0</v>
      </c>
      <c r="H9205" s="30">
        <v>104649386</v>
      </c>
      <c r="I9205" s="30">
        <v>26693906.710000001</v>
      </c>
      <c r="J9205" s="36">
        <f>I9205/H9205</f>
        <v>0.25507943935762795</v>
      </c>
      <c r="K9205" s="30">
        <v>9652278</v>
      </c>
      <c r="L9205" s="30">
        <f>I9205</f>
        <v>26693906.710000001</v>
      </c>
      <c r="M9205" s="80">
        <f>L9205/K9205</f>
        <v>2.7655551062661066</v>
      </c>
    </row>
    <row r="9206" spans="2:13" ht="24.9" customHeight="1" outlineLevel="2" x14ac:dyDescent="0.3">
      <c r="B9206" s="47" t="s">
        <v>2133</v>
      </c>
      <c r="C9206" s="46" t="s">
        <v>336</v>
      </c>
      <c r="D9206" s="46" t="s">
        <v>551</v>
      </c>
      <c r="E9206" s="46" t="s">
        <v>564</v>
      </c>
      <c r="F9206" s="45" t="s">
        <v>52</v>
      </c>
      <c r="G9206" s="26" t="s">
        <v>7</v>
      </c>
      <c r="H9206" s="30">
        <v>-20929877</v>
      </c>
      <c r="I9206" s="24"/>
      <c r="J9206" s="36"/>
      <c r="K9206" s="24"/>
      <c r="L9206" s="24"/>
      <c r="M9206" s="80" t="str">
        <f>IFERROR((Base_actualizacion!$L9202/Base_actualizacion!$K9202)," " )</f>
        <v xml:space="preserve"> </v>
      </c>
    </row>
    <row r="9207" spans="2:13" ht="24.9" customHeight="1" outlineLevel="2" x14ac:dyDescent="0.3">
      <c r="B9207" s="47" t="s">
        <v>2133</v>
      </c>
      <c r="C9207" s="46" t="s">
        <v>336</v>
      </c>
      <c r="D9207" s="46" t="s">
        <v>551</v>
      </c>
      <c r="E9207" s="46" t="s">
        <v>564</v>
      </c>
      <c r="F9207" s="45" t="s">
        <v>52</v>
      </c>
      <c r="G9207" s="26" t="s">
        <v>2137</v>
      </c>
      <c r="H9207" s="30">
        <v>229717</v>
      </c>
      <c r="I9207" s="24"/>
      <c r="J9207" s="36">
        <f>IFERROR((H9207/I9207),0)</f>
        <v>0</v>
      </c>
      <c r="K9207" s="24"/>
      <c r="L9207" s="24"/>
      <c r="M9207" s="80"/>
    </row>
    <row r="9208" spans="2:13" ht="24.9" customHeight="1" outlineLevel="2" x14ac:dyDescent="0.3">
      <c r="B9208" s="47" t="s">
        <v>2133</v>
      </c>
      <c r="C9208" s="46" t="s">
        <v>336</v>
      </c>
      <c r="D9208" s="46" t="s">
        <v>551</v>
      </c>
      <c r="E9208" s="46" t="s">
        <v>564</v>
      </c>
      <c r="F9208" s="45" t="s">
        <v>52</v>
      </c>
      <c r="G9208" s="26" t="s">
        <v>2136</v>
      </c>
      <c r="H9208" s="30">
        <v>10070230</v>
      </c>
      <c r="I9208" s="30">
        <v>10070230</v>
      </c>
      <c r="J9208" s="36">
        <f>I9208/H9208</f>
        <v>1</v>
      </c>
      <c r="K9208" s="24"/>
      <c r="L9208" s="24"/>
      <c r="M9208" s="80"/>
    </row>
    <row r="9209" spans="2:13" ht="24.9" customHeight="1" outlineLevel="1" x14ac:dyDescent="0.3">
      <c r="B9209" s="44" t="str">
        <f>B9208</f>
        <v>ASIGNACIONES DIRECTAS (20% DEL SGR)</v>
      </c>
      <c r="C9209" s="43" t="s">
        <v>336</v>
      </c>
      <c r="D9209" s="43" t="s">
        <v>551</v>
      </c>
      <c r="E9209" s="43" t="s">
        <v>564</v>
      </c>
      <c r="F9209" s="42" t="s">
        <v>52</v>
      </c>
      <c r="G9209" s="18" t="s">
        <v>3</v>
      </c>
      <c r="H9209" s="32">
        <f>SUBTOTAL(9,H9205:H9208)</f>
        <v>94019456</v>
      </c>
      <c r="I9209" s="32">
        <f>SUBTOTAL(9,I9205:I9208)</f>
        <v>36764136.710000001</v>
      </c>
      <c r="J9209" s="31">
        <f>SUBTOTAL(9,J9205:J9208)</f>
        <v>1.2550794393576279</v>
      </c>
      <c r="K9209" s="14">
        <f>SUBTOTAL(9,K9205:K9208)</f>
        <v>9652278</v>
      </c>
      <c r="L9209" s="14">
        <f>SUBTOTAL(9,L9206:L9208)</f>
        <v>0</v>
      </c>
      <c r="M9209" s="80">
        <f>SUBTOTAL(9,M9205:M9208)</f>
        <v>2.7655551062661066</v>
      </c>
    </row>
    <row r="9210" spans="2:13" ht="24.9" customHeight="1" outlineLevel="2" x14ac:dyDescent="0.3">
      <c r="B9210" s="47" t="s">
        <v>2133</v>
      </c>
      <c r="C9210" s="46" t="s">
        <v>336</v>
      </c>
      <c r="D9210" s="46" t="s">
        <v>551</v>
      </c>
      <c r="E9210" s="46" t="s">
        <v>563</v>
      </c>
      <c r="F9210" s="45" t="s">
        <v>562</v>
      </c>
      <c r="G9210" s="26" t="s">
        <v>0</v>
      </c>
      <c r="H9210" s="30">
        <v>3063814352</v>
      </c>
      <c r="I9210" s="30">
        <v>511513084.47000003</v>
      </c>
      <c r="J9210" s="36">
        <f>I9210/H9210</f>
        <v>0.16695302838309833</v>
      </c>
      <c r="K9210" s="30">
        <v>281560236.5</v>
      </c>
      <c r="L9210" s="30">
        <f>I9210</f>
        <v>511513084.47000003</v>
      </c>
      <c r="M9210" s="80">
        <f>L9210/K9210</f>
        <v>1.8167092442756918</v>
      </c>
    </row>
    <row r="9211" spans="2:13" ht="24.9" customHeight="1" outlineLevel="2" x14ac:dyDescent="0.3">
      <c r="B9211" s="47" t="s">
        <v>2133</v>
      </c>
      <c r="C9211" s="46" t="s">
        <v>336</v>
      </c>
      <c r="D9211" s="46" t="s">
        <v>551</v>
      </c>
      <c r="E9211" s="46" t="s">
        <v>563</v>
      </c>
      <c r="F9211" s="45" t="s">
        <v>562</v>
      </c>
      <c r="G9211" s="26" t="s">
        <v>7</v>
      </c>
      <c r="H9211" s="30">
        <v>-612762870</v>
      </c>
      <c r="I9211" s="24"/>
      <c r="J9211" s="36"/>
      <c r="K9211" s="24"/>
      <c r="L9211" s="24"/>
      <c r="M9211" s="80" t="str">
        <f>IFERROR((Base_actualizacion!$L9207/Base_actualizacion!$K9207)," " )</f>
        <v xml:space="preserve"> </v>
      </c>
    </row>
    <row r="9212" spans="2:13" ht="24.9" customHeight="1" outlineLevel="2" x14ac:dyDescent="0.3">
      <c r="B9212" s="47" t="s">
        <v>2133</v>
      </c>
      <c r="C9212" s="46" t="s">
        <v>336</v>
      </c>
      <c r="D9212" s="46" t="s">
        <v>551</v>
      </c>
      <c r="E9212" s="46" t="s">
        <v>563</v>
      </c>
      <c r="F9212" s="45" t="s">
        <v>562</v>
      </c>
      <c r="G9212" s="26" t="s">
        <v>2137</v>
      </c>
      <c r="H9212" s="30">
        <v>1534929</v>
      </c>
      <c r="I9212" s="24"/>
      <c r="J9212" s="36">
        <f>IFERROR((H9212/I9212),0)</f>
        <v>0</v>
      </c>
      <c r="K9212" s="24"/>
      <c r="L9212" s="24"/>
      <c r="M9212" s="80"/>
    </row>
    <row r="9213" spans="2:13" ht="24.9" customHeight="1" outlineLevel="2" x14ac:dyDescent="0.3">
      <c r="B9213" s="47" t="s">
        <v>2133</v>
      </c>
      <c r="C9213" s="46" t="s">
        <v>336</v>
      </c>
      <c r="D9213" s="46" t="s">
        <v>551</v>
      </c>
      <c r="E9213" s="46" t="s">
        <v>563</v>
      </c>
      <c r="F9213" s="45" t="s">
        <v>562</v>
      </c>
      <c r="G9213" s="26" t="s">
        <v>13</v>
      </c>
      <c r="H9213" s="30">
        <v>50455973</v>
      </c>
      <c r="I9213" s="30">
        <v>50455973</v>
      </c>
      <c r="J9213" s="36">
        <f>H9213/I9213</f>
        <v>1</v>
      </c>
      <c r="K9213" s="24"/>
      <c r="L9213" s="24"/>
      <c r="M9213" s="80"/>
    </row>
    <row r="9214" spans="2:13" ht="24.9" customHeight="1" outlineLevel="2" x14ac:dyDescent="0.3">
      <c r="B9214" s="47" t="s">
        <v>2133</v>
      </c>
      <c r="C9214" s="46" t="s">
        <v>336</v>
      </c>
      <c r="D9214" s="46" t="s">
        <v>551</v>
      </c>
      <c r="E9214" s="46" t="s">
        <v>563</v>
      </c>
      <c r="F9214" s="45" t="s">
        <v>562</v>
      </c>
      <c r="G9214" s="26" t="s">
        <v>2136</v>
      </c>
      <c r="H9214" s="30">
        <v>544049059</v>
      </c>
      <c r="I9214" s="30">
        <v>544049059</v>
      </c>
      <c r="J9214" s="36">
        <f>I9214/H9214</f>
        <v>1</v>
      </c>
      <c r="K9214" s="24"/>
      <c r="L9214" s="24"/>
      <c r="M9214" s="80"/>
    </row>
    <row r="9215" spans="2:13" ht="24.9" customHeight="1" outlineLevel="1" x14ac:dyDescent="0.3">
      <c r="B9215" s="44" t="str">
        <f>B9214</f>
        <v>ASIGNACIONES DIRECTAS (20% DEL SGR)</v>
      </c>
      <c r="C9215" s="43" t="s">
        <v>336</v>
      </c>
      <c r="D9215" s="43" t="s">
        <v>551</v>
      </c>
      <c r="E9215" s="43" t="s">
        <v>563</v>
      </c>
      <c r="F9215" s="42" t="s">
        <v>562</v>
      </c>
      <c r="G9215" s="18" t="s">
        <v>3</v>
      </c>
      <c r="H9215" s="32">
        <f>SUBTOTAL(9,H9210:H9214)</f>
        <v>3047091443</v>
      </c>
      <c r="I9215" s="32">
        <f>SUBTOTAL(9,I9210:I9214)</f>
        <v>1106018116.47</v>
      </c>
      <c r="J9215" s="31">
        <f>SUBTOTAL(9,J9210:J9214)</f>
        <v>2.1669530283830984</v>
      </c>
      <c r="K9215" s="14">
        <f>SUBTOTAL(9,K9210:K9214)</f>
        <v>281560236.5</v>
      </c>
      <c r="L9215" s="14">
        <f>SUBTOTAL(9,L9212:L9214)</f>
        <v>0</v>
      </c>
      <c r="M9215" s="80">
        <f>SUBTOTAL(9,M9210:M9214)</f>
        <v>1.8167092442756918</v>
      </c>
    </row>
    <row r="9216" spans="2:13" ht="24.9" customHeight="1" outlineLevel="2" x14ac:dyDescent="0.3">
      <c r="B9216" s="47" t="s">
        <v>2133</v>
      </c>
      <c r="C9216" s="46" t="s">
        <v>336</v>
      </c>
      <c r="D9216" s="46" t="s">
        <v>551</v>
      </c>
      <c r="E9216" s="46" t="s">
        <v>557</v>
      </c>
      <c r="F9216" s="45" t="s">
        <v>556</v>
      </c>
      <c r="G9216" s="26" t="s">
        <v>0</v>
      </c>
      <c r="H9216" s="30">
        <v>3741496874</v>
      </c>
      <c r="I9216" s="30">
        <v>213642634.24000001</v>
      </c>
      <c r="J9216" s="36">
        <f>I9216/H9216</f>
        <v>5.7100845312639974E-2</v>
      </c>
      <c r="K9216" s="30">
        <v>291602420.24000001</v>
      </c>
      <c r="L9216" s="30">
        <f>I9216</f>
        <v>213642634.24000001</v>
      </c>
      <c r="M9216" s="80">
        <f>L9216/K9216</f>
        <v>0.73265041512400308</v>
      </c>
    </row>
    <row r="9217" spans="2:13" ht="24.9" customHeight="1" outlineLevel="2" x14ac:dyDescent="0.3">
      <c r="B9217" s="47" t="s">
        <v>2133</v>
      </c>
      <c r="C9217" s="46" t="s">
        <v>336</v>
      </c>
      <c r="D9217" s="46" t="s">
        <v>551</v>
      </c>
      <c r="E9217" s="46" t="s">
        <v>557</v>
      </c>
      <c r="F9217" s="45" t="s">
        <v>556</v>
      </c>
      <c r="G9217" s="26" t="s">
        <v>7</v>
      </c>
      <c r="H9217" s="30">
        <v>-748299375</v>
      </c>
      <c r="I9217" s="24"/>
      <c r="J9217" s="36"/>
      <c r="K9217" s="24"/>
      <c r="L9217" s="24"/>
      <c r="M9217" s="80" t="str">
        <f>IFERROR((Base_actualizacion!$L9213/Base_actualizacion!$K9213)," " )</f>
        <v xml:space="preserve"> </v>
      </c>
    </row>
    <row r="9218" spans="2:13" ht="24.9" customHeight="1" outlineLevel="2" x14ac:dyDescent="0.3">
      <c r="B9218" s="47" t="s">
        <v>2133</v>
      </c>
      <c r="C9218" s="46" t="s">
        <v>336</v>
      </c>
      <c r="D9218" s="46" t="s">
        <v>551</v>
      </c>
      <c r="E9218" s="46" t="s">
        <v>557</v>
      </c>
      <c r="F9218" s="45" t="s">
        <v>556</v>
      </c>
      <c r="G9218" s="26" t="s">
        <v>2136</v>
      </c>
      <c r="H9218" s="30">
        <v>177436848</v>
      </c>
      <c r="I9218" s="30">
        <v>177436848</v>
      </c>
      <c r="J9218" s="36">
        <f>I9218/H9218</f>
        <v>1</v>
      </c>
      <c r="K9218" s="24"/>
      <c r="L9218" s="24"/>
      <c r="M9218" s="80"/>
    </row>
    <row r="9219" spans="2:13" ht="24.9" customHeight="1" outlineLevel="1" x14ac:dyDescent="0.3">
      <c r="B9219" s="44" t="str">
        <f>B9218</f>
        <v>ASIGNACIONES DIRECTAS (20% DEL SGR)</v>
      </c>
      <c r="C9219" s="43" t="s">
        <v>336</v>
      </c>
      <c r="D9219" s="43" t="s">
        <v>551</v>
      </c>
      <c r="E9219" s="43" t="s">
        <v>557</v>
      </c>
      <c r="F9219" s="42" t="s">
        <v>556</v>
      </c>
      <c r="G9219" s="18" t="s">
        <v>3</v>
      </c>
      <c r="H9219" s="32">
        <f>SUBTOTAL(9,H9216:H9218)</f>
        <v>3170634347</v>
      </c>
      <c r="I9219" s="32">
        <f>SUBTOTAL(9,I9216:I9218)</f>
        <v>391079482.24000001</v>
      </c>
      <c r="J9219" s="31">
        <f>SUBTOTAL(9,J9216:J9218)</f>
        <v>1.05710084531264</v>
      </c>
      <c r="K9219" s="14">
        <f>SUBTOTAL(9,K9216:K9218)</f>
        <v>291602420.24000001</v>
      </c>
      <c r="L9219" s="14">
        <f>SUBTOTAL(9,L9216:L9218)</f>
        <v>213642634.24000001</v>
      </c>
      <c r="M9219" s="80">
        <f>SUBTOTAL(9,M9216:M9218)</f>
        <v>0.73265041512400308</v>
      </c>
    </row>
    <row r="9220" spans="2:13" ht="24.9" customHeight="1" outlineLevel="2" x14ac:dyDescent="0.3">
      <c r="B9220" s="47" t="s">
        <v>2133</v>
      </c>
      <c r="C9220" s="46" t="s">
        <v>336</v>
      </c>
      <c r="D9220" s="46" t="s">
        <v>551</v>
      </c>
      <c r="E9220" s="46" t="s">
        <v>555</v>
      </c>
      <c r="F9220" s="45" t="s">
        <v>554</v>
      </c>
      <c r="G9220" s="26" t="s">
        <v>0</v>
      </c>
      <c r="H9220" s="30">
        <v>165381519</v>
      </c>
      <c r="I9220" s="30">
        <v>32329063.43</v>
      </c>
      <c r="J9220" s="36">
        <f>I9220/H9220</f>
        <v>0.19548171782120347</v>
      </c>
      <c r="K9220" s="30">
        <v>15239714</v>
      </c>
      <c r="L9220" s="30">
        <f>I9220</f>
        <v>32329063.43</v>
      </c>
      <c r="M9220" s="80">
        <f>L9220/K9220</f>
        <v>2.1213694318672909</v>
      </c>
    </row>
    <row r="9221" spans="2:13" ht="24.9" customHeight="1" outlineLevel="2" x14ac:dyDescent="0.3">
      <c r="B9221" s="47" t="s">
        <v>2133</v>
      </c>
      <c r="C9221" s="46" t="s">
        <v>336</v>
      </c>
      <c r="D9221" s="46" t="s">
        <v>551</v>
      </c>
      <c r="E9221" s="46" t="s">
        <v>555</v>
      </c>
      <c r="F9221" s="45" t="s">
        <v>554</v>
      </c>
      <c r="G9221" s="26" t="s">
        <v>7</v>
      </c>
      <c r="H9221" s="30">
        <v>-33076304</v>
      </c>
      <c r="I9221" s="24"/>
      <c r="J9221" s="36"/>
      <c r="K9221" s="24"/>
      <c r="L9221" s="24"/>
      <c r="M9221" s="80" t="str">
        <f>IFERROR((Base_actualizacion!$L9217/Base_actualizacion!$K9217)," " )</f>
        <v xml:space="preserve"> </v>
      </c>
    </row>
    <row r="9222" spans="2:13" ht="24.9" customHeight="1" outlineLevel="2" x14ac:dyDescent="0.3">
      <c r="B9222" s="47" t="s">
        <v>2133</v>
      </c>
      <c r="C9222" s="46" t="s">
        <v>336</v>
      </c>
      <c r="D9222" s="46" t="s">
        <v>551</v>
      </c>
      <c r="E9222" s="46" t="s">
        <v>555</v>
      </c>
      <c r="F9222" s="45" t="s">
        <v>554</v>
      </c>
      <c r="G9222" s="26" t="s">
        <v>2136</v>
      </c>
      <c r="H9222" s="30">
        <v>35464037</v>
      </c>
      <c r="I9222" s="30">
        <v>35464037</v>
      </c>
      <c r="J9222" s="36">
        <f>I9222/H9222</f>
        <v>1</v>
      </c>
      <c r="K9222" s="24"/>
      <c r="L9222" s="24"/>
      <c r="M9222" s="80"/>
    </row>
    <row r="9223" spans="2:13" ht="24.9" customHeight="1" outlineLevel="1" x14ac:dyDescent="0.3">
      <c r="B9223" s="44" t="str">
        <f>B9222</f>
        <v>ASIGNACIONES DIRECTAS (20% DEL SGR)</v>
      </c>
      <c r="C9223" s="43" t="s">
        <v>336</v>
      </c>
      <c r="D9223" s="43" t="s">
        <v>551</v>
      </c>
      <c r="E9223" s="43" t="s">
        <v>555</v>
      </c>
      <c r="F9223" s="42" t="s">
        <v>554</v>
      </c>
      <c r="G9223" s="18" t="s">
        <v>3</v>
      </c>
      <c r="H9223" s="32">
        <f>SUBTOTAL(9,H9220:H9222)</f>
        <v>167769252</v>
      </c>
      <c r="I9223" s="32">
        <f>SUBTOTAL(9,I9220:I9222)</f>
        <v>67793100.430000007</v>
      </c>
      <c r="J9223" s="31">
        <f>SUBTOTAL(9,J9220:J9222)</f>
        <v>1.1954817178212034</v>
      </c>
      <c r="K9223" s="14">
        <f>SUBTOTAL(9,K9220:K9222)</f>
        <v>15239714</v>
      </c>
      <c r="L9223" s="14">
        <f>SUBTOTAL(9,L9220:L9222)</f>
        <v>32329063.43</v>
      </c>
      <c r="M9223" s="80">
        <f>SUBTOTAL(9,M9220:M9222)</f>
        <v>2.1213694318672909</v>
      </c>
    </row>
    <row r="9224" spans="2:13" ht="24.9" customHeight="1" outlineLevel="2" x14ac:dyDescent="0.3">
      <c r="B9224" s="47" t="s">
        <v>2133</v>
      </c>
      <c r="C9224" s="46" t="s">
        <v>336</v>
      </c>
      <c r="D9224" s="46" t="s">
        <v>551</v>
      </c>
      <c r="E9224" s="46" t="s">
        <v>550</v>
      </c>
      <c r="F9224" s="45" t="s">
        <v>549</v>
      </c>
      <c r="G9224" s="26" t="s">
        <v>0</v>
      </c>
      <c r="H9224" s="30">
        <v>12839466</v>
      </c>
      <c r="I9224" s="30">
        <v>344559.22</v>
      </c>
      <c r="J9224" s="36">
        <f>I9224/H9224</f>
        <v>2.6835946292470415E-2</v>
      </c>
      <c r="K9224" s="30">
        <v>1133742</v>
      </c>
      <c r="L9224" s="30">
        <f>I9224</f>
        <v>344559.22</v>
      </c>
      <c r="M9224" s="80">
        <f>L9224/K9224</f>
        <v>0.3039132536326607</v>
      </c>
    </row>
    <row r="9225" spans="2:13" ht="24.9" customHeight="1" outlineLevel="2" x14ac:dyDescent="0.3">
      <c r="B9225" s="47" t="s">
        <v>2133</v>
      </c>
      <c r="C9225" s="46" t="s">
        <v>336</v>
      </c>
      <c r="D9225" s="46" t="s">
        <v>551</v>
      </c>
      <c r="E9225" s="46" t="s">
        <v>550</v>
      </c>
      <c r="F9225" s="45" t="s">
        <v>549</v>
      </c>
      <c r="G9225" s="26" t="s">
        <v>7</v>
      </c>
      <c r="H9225" s="30">
        <v>-2567893</v>
      </c>
      <c r="I9225" s="24"/>
      <c r="J9225" s="36"/>
      <c r="K9225" s="24"/>
      <c r="L9225" s="24"/>
      <c r="M9225" s="80" t="str">
        <f>IFERROR((Base_actualizacion!$L9221/Base_actualizacion!$K9221)," " )</f>
        <v xml:space="preserve"> </v>
      </c>
    </row>
    <row r="9226" spans="2:13" ht="24.9" customHeight="1" outlineLevel="2" x14ac:dyDescent="0.3">
      <c r="B9226" s="47" t="s">
        <v>2133</v>
      </c>
      <c r="C9226" s="46" t="s">
        <v>336</v>
      </c>
      <c r="D9226" s="46" t="s">
        <v>551</v>
      </c>
      <c r="E9226" s="46" t="s">
        <v>550</v>
      </c>
      <c r="F9226" s="45" t="s">
        <v>549</v>
      </c>
      <c r="G9226" s="26" t="s">
        <v>2137</v>
      </c>
      <c r="H9226" s="30">
        <v>14192</v>
      </c>
      <c r="I9226" s="24"/>
      <c r="J9226" s="36">
        <f>IFERROR((H9226/I9226),0)</f>
        <v>0</v>
      </c>
      <c r="K9226" s="24"/>
      <c r="L9226" s="24"/>
      <c r="M9226" s="80"/>
    </row>
    <row r="9227" spans="2:13" ht="24.9" customHeight="1" outlineLevel="2" x14ac:dyDescent="0.3">
      <c r="B9227" s="47" t="s">
        <v>2133</v>
      </c>
      <c r="C9227" s="46" t="s">
        <v>336</v>
      </c>
      <c r="D9227" s="46" t="s">
        <v>551</v>
      </c>
      <c r="E9227" s="46" t="s">
        <v>550</v>
      </c>
      <c r="F9227" s="45" t="s">
        <v>549</v>
      </c>
      <c r="G9227" s="26" t="s">
        <v>2136</v>
      </c>
      <c r="H9227" s="30">
        <v>5389769</v>
      </c>
      <c r="I9227" s="30">
        <v>5389769</v>
      </c>
      <c r="J9227" s="36">
        <f>I9227/H9227</f>
        <v>1</v>
      </c>
      <c r="K9227" s="24"/>
      <c r="L9227" s="24"/>
      <c r="M9227" s="80"/>
    </row>
    <row r="9228" spans="2:13" ht="24.9" customHeight="1" outlineLevel="1" x14ac:dyDescent="0.3">
      <c r="B9228" s="44" t="str">
        <f>B9227</f>
        <v>ASIGNACIONES DIRECTAS (20% DEL SGR)</v>
      </c>
      <c r="C9228" s="43" t="s">
        <v>336</v>
      </c>
      <c r="D9228" s="43" t="s">
        <v>551</v>
      </c>
      <c r="E9228" s="43" t="s">
        <v>550</v>
      </c>
      <c r="F9228" s="42" t="s">
        <v>549</v>
      </c>
      <c r="G9228" s="18" t="s">
        <v>3</v>
      </c>
      <c r="H9228" s="32">
        <f>SUBTOTAL(9,H9224:H9227)</f>
        <v>15675534</v>
      </c>
      <c r="I9228" s="32">
        <f>SUBTOTAL(9,I9224:I9227)</f>
        <v>5734328.2199999997</v>
      </c>
      <c r="J9228" s="31">
        <f>SUBTOTAL(9,J9224:J9227)</f>
        <v>1.0268359462924703</v>
      </c>
      <c r="K9228" s="14">
        <f>SUBTOTAL(9,K9224:K9227)</f>
        <v>1133742</v>
      </c>
      <c r="L9228" s="14">
        <f>SUBTOTAL(9,L9225:L9227)</f>
        <v>0</v>
      </c>
      <c r="M9228" s="80">
        <f>SUBTOTAL(9,M9224:M9227)</f>
        <v>0.3039132536326607</v>
      </c>
    </row>
    <row r="9229" spans="2:13" ht="24.9" customHeight="1" outlineLevel="2" x14ac:dyDescent="0.3">
      <c r="B9229" s="47" t="s">
        <v>2133</v>
      </c>
      <c r="C9229" s="46" t="s">
        <v>498</v>
      </c>
      <c r="D9229" s="46" t="s">
        <v>526</v>
      </c>
      <c r="E9229" s="46" t="s">
        <v>548</v>
      </c>
      <c r="F9229" s="45" t="s">
        <v>526</v>
      </c>
      <c r="G9229" s="26" t="s">
        <v>2137</v>
      </c>
      <c r="H9229" s="30">
        <v>151149</v>
      </c>
      <c r="I9229" s="24"/>
      <c r="J9229" s="36">
        <f>IFERROR((H9229/I9229),0)</f>
        <v>0</v>
      </c>
      <c r="K9229" s="24"/>
      <c r="L9229" s="24"/>
      <c r="M9229" s="80"/>
    </row>
    <row r="9230" spans="2:13" ht="24.9" customHeight="1" outlineLevel="2" x14ac:dyDescent="0.3">
      <c r="B9230" s="47" t="s">
        <v>2133</v>
      </c>
      <c r="C9230" s="46" t="s">
        <v>498</v>
      </c>
      <c r="D9230" s="46" t="s">
        <v>526</v>
      </c>
      <c r="E9230" s="46" t="s">
        <v>548</v>
      </c>
      <c r="F9230" s="45" t="s">
        <v>526</v>
      </c>
      <c r="G9230" s="26" t="s">
        <v>13</v>
      </c>
      <c r="H9230" s="30">
        <v>73907718</v>
      </c>
      <c r="I9230" s="30">
        <v>73907718</v>
      </c>
      <c r="J9230" s="36">
        <f>H9230/I9230</f>
        <v>1</v>
      </c>
      <c r="K9230" s="24"/>
      <c r="L9230" s="24"/>
      <c r="M9230" s="80"/>
    </row>
    <row r="9231" spans="2:13" ht="24.9" customHeight="1" outlineLevel="2" x14ac:dyDescent="0.3">
      <c r="B9231" s="47" t="s">
        <v>2133</v>
      </c>
      <c r="C9231" s="46" t="s">
        <v>498</v>
      </c>
      <c r="D9231" s="46" t="s">
        <v>526</v>
      </c>
      <c r="E9231" s="46" t="s">
        <v>548</v>
      </c>
      <c r="F9231" s="45" t="s">
        <v>526</v>
      </c>
      <c r="G9231" s="26" t="s">
        <v>2136</v>
      </c>
      <c r="H9231" s="30">
        <v>182701842</v>
      </c>
      <c r="I9231" s="30">
        <v>182701842</v>
      </c>
      <c r="J9231" s="36">
        <f>I9231/H9231</f>
        <v>1</v>
      </c>
      <c r="K9231" s="24"/>
      <c r="L9231" s="24"/>
      <c r="M9231" s="80"/>
    </row>
    <row r="9232" spans="2:13" ht="24.9" customHeight="1" outlineLevel="1" x14ac:dyDescent="0.3">
      <c r="B9232" s="44" t="str">
        <f>B9231</f>
        <v>ASIGNACIONES DIRECTAS (20% DEL SGR)</v>
      </c>
      <c r="C9232" s="43" t="s">
        <v>498</v>
      </c>
      <c r="D9232" s="43" t="s">
        <v>526</v>
      </c>
      <c r="E9232" s="43" t="s">
        <v>548</v>
      </c>
      <c r="F9232" s="42" t="s">
        <v>526</v>
      </c>
      <c r="G9232" s="18" t="s">
        <v>3</v>
      </c>
      <c r="H9232" s="32">
        <f>SUBTOTAL(9,H9229:H9231)</f>
        <v>256760709</v>
      </c>
      <c r="I9232" s="32">
        <f>SUBTOTAL(9,I9229:I9231)</f>
        <v>256609560</v>
      </c>
      <c r="J9232" s="31">
        <f>SUBTOTAL(9,J9229:J9231)</f>
        <v>2</v>
      </c>
      <c r="K9232" s="14">
        <f>SUBTOTAL(9,K9229:K9231)</f>
        <v>0</v>
      </c>
      <c r="L9232" s="14">
        <f>SUBTOTAL(9,L9229:L9231)</f>
        <v>0</v>
      </c>
      <c r="M9232" s="80">
        <f>SUBTOTAL(9,M9229:M9231)</f>
        <v>0</v>
      </c>
    </row>
    <row r="9233" spans="2:13" ht="24.9" customHeight="1" outlineLevel="2" x14ac:dyDescent="0.3">
      <c r="B9233" s="47" t="s">
        <v>2133</v>
      </c>
      <c r="C9233" s="46" t="s">
        <v>498</v>
      </c>
      <c r="D9233" s="46" t="s">
        <v>526</v>
      </c>
      <c r="E9233" s="46" t="s">
        <v>547</v>
      </c>
      <c r="F9233" s="45" t="s">
        <v>546</v>
      </c>
      <c r="G9233" s="26" t="s">
        <v>2136</v>
      </c>
      <c r="H9233" s="30">
        <v>1006721</v>
      </c>
      <c r="I9233" s="30">
        <v>1006721</v>
      </c>
      <c r="J9233" s="36">
        <f>I9233/H9233</f>
        <v>1</v>
      </c>
      <c r="K9233" s="24"/>
      <c r="L9233" s="24"/>
      <c r="M9233" s="80"/>
    </row>
    <row r="9234" spans="2:13" ht="24.9" customHeight="1" outlineLevel="1" x14ac:dyDescent="0.3">
      <c r="B9234" s="44" t="str">
        <f>B9233</f>
        <v>ASIGNACIONES DIRECTAS (20% DEL SGR)</v>
      </c>
      <c r="C9234" s="43" t="s">
        <v>498</v>
      </c>
      <c r="D9234" s="43" t="s">
        <v>526</v>
      </c>
      <c r="E9234" s="43" t="s">
        <v>547</v>
      </c>
      <c r="F9234" s="42" t="s">
        <v>546</v>
      </c>
      <c r="G9234" s="18" t="s">
        <v>3</v>
      </c>
      <c r="H9234" s="32">
        <f>SUBTOTAL(9,H9233:H9233)</f>
        <v>1006721</v>
      </c>
      <c r="I9234" s="32">
        <f>SUBTOTAL(9,I9233:I9233)</f>
        <v>1006721</v>
      </c>
      <c r="J9234" s="31">
        <f>SUBTOTAL(9,J9233:J9233)</f>
        <v>1</v>
      </c>
      <c r="K9234" s="14">
        <f>SUBTOTAL(9,K9233:K9233)</f>
        <v>0</v>
      </c>
      <c r="L9234" s="14">
        <f>SUBTOTAL(9,L9231:L9233)</f>
        <v>0</v>
      </c>
      <c r="M9234" s="80">
        <f>SUBTOTAL(9,M9233:M9233)</f>
        <v>0</v>
      </c>
    </row>
    <row r="9235" spans="2:13" ht="24.9" customHeight="1" outlineLevel="2" x14ac:dyDescent="0.3">
      <c r="B9235" s="47" t="s">
        <v>2133</v>
      </c>
      <c r="C9235" s="46" t="s">
        <v>498</v>
      </c>
      <c r="D9235" s="46" t="s">
        <v>526</v>
      </c>
      <c r="E9235" s="46" t="s">
        <v>545</v>
      </c>
      <c r="F9235" s="45" t="s">
        <v>328</v>
      </c>
      <c r="G9235" s="26" t="s">
        <v>2136</v>
      </c>
      <c r="H9235" s="30">
        <v>2923</v>
      </c>
      <c r="I9235" s="30">
        <v>2923</v>
      </c>
      <c r="J9235" s="36">
        <f>I9235/H9235</f>
        <v>1</v>
      </c>
      <c r="K9235" s="24"/>
      <c r="L9235" s="24"/>
      <c r="M9235" s="80"/>
    </row>
    <row r="9236" spans="2:13" ht="24.9" customHeight="1" outlineLevel="1" x14ac:dyDescent="0.3">
      <c r="B9236" s="44" t="str">
        <f>B9235</f>
        <v>ASIGNACIONES DIRECTAS (20% DEL SGR)</v>
      </c>
      <c r="C9236" s="43" t="s">
        <v>498</v>
      </c>
      <c r="D9236" s="43" t="s">
        <v>526</v>
      </c>
      <c r="E9236" s="43" t="s">
        <v>545</v>
      </c>
      <c r="F9236" s="42" t="s">
        <v>328</v>
      </c>
      <c r="G9236" s="18" t="s">
        <v>3</v>
      </c>
      <c r="H9236" s="32">
        <f>SUBTOTAL(9,H9235:H9235)</f>
        <v>2923</v>
      </c>
      <c r="I9236" s="32">
        <f>SUBTOTAL(9,I9235:I9235)</f>
        <v>2923</v>
      </c>
      <c r="J9236" s="31">
        <f>SUBTOTAL(9,J9235:J9235)</f>
        <v>1</v>
      </c>
      <c r="K9236" s="14">
        <f>SUBTOTAL(9,K9235:K9235)</f>
        <v>0</v>
      </c>
      <c r="L9236" s="14">
        <f>SUBTOTAL(9,L9233:L9235)</f>
        <v>0</v>
      </c>
      <c r="M9236" s="80">
        <f>SUBTOTAL(9,M9235:M9235)</f>
        <v>0</v>
      </c>
    </row>
    <row r="9237" spans="2:13" ht="24.9" customHeight="1" outlineLevel="2" x14ac:dyDescent="0.3">
      <c r="B9237" s="47" t="s">
        <v>2133</v>
      </c>
      <c r="C9237" s="46" t="s">
        <v>498</v>
      </c>
      <c r="D9237" s="46" t="s">
        <v>526</v>
      </c>
      <c r="E9237" s="46" t="s">
        <v>544</v>
      </c>
      <c r="F9237" s="45" t="s">
        <v>543</v>
      </c>
      <c r="G9237" s="26" t="s">
        <v>0</v>
      </c>
      <c r="H9237" s="30">
        <v>4981637</v>
      </c>
      <c r="I9237" s="30">
        <v>354400.36</v>
      </c>
      <c r="J9237" s="36">
        <f>I9237/H9237</f>
        <v>7.1141345706240741E-2</v>
      </c>
      <c r="K9237" s="30">
        <v>415375</v>
      </c>
      <c r="L9237" s="30">
        <f>I9237</f>
        <v>354400.36</v>
      </c>
      <c r="M9237" s="80">
        <f>L9237/K9237</f>
        <v>0.85320580198615703</v>
      </c>
    </row>
    <row r="9238" spans="2:13" ht="24.9" customHeight="1" outlineLevel="2" x14ac:dyDescent="0.3">
      <c r="B9238" s="47" t="s">
        <v>2133</v>
      </c>
      <c r="C9238" s="46" t="s">
        <v>498</v>
      </c>
      <c r="D9238" s="46" t="s">
        <v>526</v>
      </c>
      <c r="E9238" s="46" t="s">
        <v>544</v>
      </c>
      <c r="F9238" s="45" t="s">
        <v>543</v>
      </c>
      <c r="G9238" s="26" t="s">
        <v>7</v>
      </c>
      <c r="H9238" s="30">
        <v>-996327</v>
      </c>
      <c r="I9238" s="24"/>
      <c r="J9238" s="36"/>
      <c r="K9238" s="24"/>
      <c r="L9238" s="24"/>
      <c r="M9238" s="80" t="str">
        <f>IFERROR((Base_actualizacion!$L9233/Base_actualizacion!$K9233)," " )</f>
        <v xml:space="preserve"> </v>
      </c>
    </row>
    <row r="9239" spans="2:13" ht="24.9" customHeight="1" outlineLevel="2" x14ac:dyDescent="0.3">
      <c r="B9239" s="47" t="s">
        <v>2133</v>
      </c>
      <c r="C9239" s="46" t="s">
        <v>498</v>
      </c>
      <c r="D9239" s="46" t="s">
        <v>526</v>
      </c>
      <c r="E9239" s="46" t="s">
        <v>544</v>
      </c>
      <c r="F9239" s="45" t="s">
        <v>543</v>
      </c>
      <c r="G9239" s="26" t="s">
        <v>2136</v>
      </c>
      <c r="H9239" s="30">
        <v>1053561</v>
      </c>
      <c r="I9239" s="30">
        <v>1053561</v>
      </c>
      <c r="J9239" s="36">
        <f>I9239/H9239</f>
        <v>1</v>
      </c>
      <c r="K9239" s="24"/>
      <c r="L9239" s="24"/>
      <c r="M9239" s="80"/>
    </row>
    <row r="9240" spans="2:13" ht="24.9" customHeight="1" outlineLevel="1" x14ac:dyDescent="0.3">
      <c r="B9240" s="44" t="str">
        <f>B9239</f>
        <v>ASIGNACIONES DIRECTAS (20% DEL SGR)</v>
      </c>
      <c r="C9240" s="43" t="s">
        <v>498</v>
      </c>
      <c r="D9240" s="43" t="s">
        <v>526</v>
      </c>
      <c r="E9240" s="43" t="s">
        <v>544</v>
      </c>
      <c r="F9240" s="42" t="s">
        <v>543</v>
      </c>
      <c r="G9240" s="18" t="s">
        <v>3</v>
      </c>
      <c r="H9240" s="32">
        <f>SUBTOTAL(9,H9237:H9239)</f>
        <v>5038871</v>
      </c>
      <c r="I9240" s="32">
        <f>SUBTOTAL(9,I9237:I9239)</f>
        <v>1407961.3599999999</v>
      </c>
      <c r="J9240" s="31">
        <f>SUBTOTAL(9,J9237:J9239)</f>
        <v>1.0711413457062406</v>
      </c>
      <c r="K9240" s="14">
        <f>SUBTOTAL(9,K9237:K9239)</f>
        <v>415375</v>
      </c>
      <c r="L9240" s="14">
        <f>SUBTOTAL(9,L9237:L9239)</f>
        <v>354400.36</v>
      </c>
      <c r="M9240" s="80">
        <f>SUBTOTAL(9,M9237:M9239)</f>
        <v>0.85320580198615703</v>
      </c>
    </row>
    <row r="9241" spans="2:13" ht="24.9" customHeight="1" outlineLevel="2" x14ac:dyDescent="0.3">
      <c r="B9241" s="47" t="s">
        <v>2133</v>
      </c>
      <c r="C9241" s="46" t="s">
        <v>498</v>
      </c>
      <c r="D9241" s="46" t="s">
        <v>526</v>
      </c>
      <c r="E9241" s="46" t="s">
        <v>540</v>
      </c>
      <c r="F9241" s="45" t="s">
        <v>539</v>
      </c>
      <c r="G9241" s="26" t="s">
        <v>2136</v>
      </c>
      <c r="H9241" s="30">
        <v>4343670</v>
      </c>
      <c r="I9241" s="30">
        <v>4343670</v>
      </c>
      <c r="J9241" s="36">
        <f>I9241/H9241</f>
        <v>1</v>
      </c>
      <c r="K9241" s="24"/>
      <c r="L9241" s="24"/>
      <c r="M9241" s="80"/>
    </row>
    <row r="9242" spans="2:13" ht="24.9" customHeight="1" outlineLevel="1" x14ac:dyDescent="0.3">
      <c r="B9242" s="44" t="str">
        <f>B9241</f>
        <v>ASIGNACIONES DIRECTAS (20% DEL SGR)</v>
      </c>
      <c r="C9242" s="43" t="s">
        <v>498</v>
      </c>
      <c r="D9242" s="43" t="s">
        <v>526</v>
      </c>
      <c r="E9242" s="43" t="s">
        <v>540</v>
      </c>
      <c r="F9242" s="42" t="s">
        <v>539</v>
      </c>
      <c r="G9242" s="18" t="s">
        <v>3</v>
      </c>
      <c r="H9242" s="32">
        <f>SUBTOTAL(9,H9241:H9241)</f>
        <v>4343670</v>
      </c>
      <c r="I9242" s="32">
        <f>SUBTOTAL(9,I9241:I9241)</f>
        <v>4343670</v>
      </c>
      <c r="J9242" s="31">
        <f>SUBTOTAL(9,J9241:J9241)</f>
        <v>1</v>
      </c>
      <c r="K9242" s="14">
        <f>SUBTOTAL(9,K9241:K9241)</f>
        <v>0</v>
      </c>
      <c r="L9242" s="14">
        <f>SUBTOTAL(9,L9239:L9241)</f>
        <v>0</v>
      </c>
      <c r="M9242" s="80">
        <f>SUBTOTAL(9,M9241:M9241)</f>
        <v>0</v>
      </c>
    </row>
    <row r="9243" spans="2:13" ht="24.9" customHeight="1" outlineLevel="2" x14ac:dyDescent="0.3">
      <c r="B9243" s="47" t="s">
        <v>2133</v>
      </c>
      <c r="C9243" s="46" t="s">
        <v>498</v>
      </c>
      <c r="D9243" s="46" t="s">
        <v>526</v>
      </c>
      <c r="E9243" s="46" t="s">
        <v>538</v>
      </c>
      <c r="F9243" s="45" t="s">
        <v>537</v>
      </c>
      <c r="G9243" s="26" t="s">
        <v>2136</v>
      </c>
      <c r="H9243" s="30">
        <v>56097</v>
      </c>
      <c r="I9243" s="30">
        <v>56097</v>
      </c>
      <c r="J9243" s="36">
        <f>I9243/H9243</f>
        <v>1</v>
      </c>
      <c r="K9243" s="24"/>
      <c r="L9243" s="24"/>
      <c r="M9243" s="80"/>
    </row>
    <row r="9244" spans="2:13" ht="24.9" customHeight="1" outlineLevel="1" x14ac:dyDescent="0.3">
      <c r="B9244" s="44" t="str">
        <f>B9243</f>
        <v>ASIGNACIONES DIRECTAS (20% DEL SGR)</v>
      </c>
      <c r="C9244" s="43" t="s">
        <v>498</v>
      </c>
      <c r="D9244" s="43" t="s">
        <v>526</v>
      </c>
      <c r="E9244" s="43" t="s">
        <v>538</v>
      </c>
      <c r="F9244" s="42" t="s">
        <v>537</v>
      </c>
      <c r="G9244" s="18" t="s">
        <v>3</v>
      </c>
      <c r="H9244" s="32">
        <f>SUBTOTAL(9,H9243:H9243)</f>
        <v>56097</v>
      </c>
      <c r="I9244" s="32">
        <f>SUBTOTAL(9,I9243:I9243)</f>
        <v>56097</v>
      </c>
      <c r="J9244" s="31">
        <f>SUBTOTAL(9,J9243:J9243)</f>
        <v>1</v>
      </c>
      <c r="K9244" s="14">
        <f>SUBTOTAL(9,K9243:K9243)</f>
        <v>0</v>
      </c>
      <c r="L9244" s="14">
        <f>SUBTOTAL(9,L9241:L9243)</f>
        <v>0</v>
      </c>
      <c r="M9244" s="80">
        <f>SUBTOTAL(9,M9243:M9243)</f>
        <v>0</v>
      </c>
    </row>
    <row r="9245" spans="2:13" ht="24.9" customHeight="1" outlineLevel="2" x14ac:dyDescent="0.3">
      <c r="B9245" s="47" t="s">
        <v>2133</v>
      </c>
      <c r="C9245" s="46" t="s">
        <v>498</v>
      </c>
      <c r="D9245" s="46" t="s">
        <v>526</v>
      </c>
      <c r="E9245" s="46" t="s">
        <v>536</v>
      </c>
      <c r="F9245" s="45" t="s">
        <v>535</v>
      </c>
      <c r="G9245" s="26" t="s">
        <v>0</v>
      </c>
      <c r="H9245" s="30">
        <v>3011589</v>
      </c>
      <c r="I9245" s="30">
        <v>686272.78</v>
      </c>
      <c r="J9245" s="36">
        <f>I9245/H9245</f>
        <v>0.22787730331064432</v>
      </c>
      <c r="K9245" s="30">
        <v>273948</v>
      </c>
      <c r="L9245" s="30">
        <f>I9245</f>
        <v>686272.78</v>
      </c>
      <c r="M9245" s="80">
        <f>L9245/K9245</f>
        <v>2.5051206068304936</v>
      </c>
    </row>
    <row r="9246" spans="2:13" ht="24.9" customHeight="1" outlineLevel="2" x14ac:dyDescent="0.3">
      <c r="B9246" s="47" t="s">
        <v>2133</v>
      </c>
      <c r="C9246" s="46" t="s">
        <v>498</v>
      </c>
      <c r="D9246" s="46" t="s">
        <v>526</v>
      </c>
      <c r="E9246" s="46" t="s">
        <v>536</v>
      </c>
      <c r="F9246" s="45" t="s">
        <v>535</v>
      </c>
      <c r="G9246" s="26" t="s">
        <v>7</v>
      </c>
      <c r="H9246" s="30">
        <v>-602318</v>
      </c>
      <c r="I9246" s="24"/>
      <c r="J9246" s="36"/>
      <c r="K9246" s="24"/>
      <c r="L9246" s="24"/>
      <c r="M9246" s="80" t="str">
        <f>IFERROR((Base_actualizacion!$L9241/Base_actualizacion!$K9241)," " )</f>
        <v xml:space="preserve"> </v>
      </c>
    </row>
    <row r="9247" spans="2:13" ht="24.9" customHeight="1" outlineLevel="2" x14ac:dyDescent="0.3">
      <c r="B9247" s="47" t="s">
        <v>2133</v>
      </c>
      <c r="C9247" s="46" t="s">
        <v>498</v>
      </c>
      <c r="D9247" s="46" t="s">
        <v>526</v>
      </c>
      <c r="E9247" s="46" t="s">
        <v>536</v>
      </c>
      <c r="F9247" s="45" t="s">
        <v>535</v>
      </c>
      <c r="G9247" s="26" t="s">
        <v>2136</v>
      </c>
      <c r="H9247" s="30">
        <v>1071858</v>
      </c>
      <c r="I9247" s="30">
        <v>1071858</v>
      </c>
      <c r="J9247" s="36">
        <f>I9247/H9247</f>
        <v>1</v>
      </c>
      <c r="K9247" s="24"/>
      <c r="L9247" s="24"/>
      <c r="M9247" s="80"/>
    </row>
    <row r="9248" spans="2:13" ht="24.9" customHeight="1" outlineLevel="1" x14ac:dyDescent="0.3">
      <c r="B9248" s="44" t="str">
        <f>B9247</f>
        <v>ASIGNACIONES DIRECTAS (20% DEL SGR)</v>
      </c>
      <c r="C9248" s="43" t="s">
        <v>498</v>
      </c>
      <c r="D9248" s="43" t="s">
        <v>526</v>
      </c>
      <c r="E9248" s="43" t="s">
        <v>536</v>
      </c>
      <c r="F9248" s="42" t="s">
        <v>535</v>
      </c>
      <c r="G9248" s="18" t="s">
        <v>3</v>
      </c>
      <c r="H9248" s="32">
        <f>SUBTOTAL(9,H9245:H9247)</f>
        <v>3481129</v>
      </c>
      <c r="I9248" s="32">
        <f>SUBTOTAL(9,I9245:I9247)</f>
        <v>1758130.78</v>
      </c>
      <c r="J9248" s="31">
        <f>SUBTOTAL(9,J9245:J9247)</f>
        <v>1.2278773033106443</v>
      </c>
      <c r="K9248" s="14">
        <f>SUBTOTAL(9,K9245:K9247)</f>
        <v>273948</v>
      </c>
      <c r="L9248" s="14">
        <f>SUBTOTAL(9,L9245:L9247)</f>
        <v>686272.78</v>
      </c>
      <c r="M9248" s="80">
        <f>SUBTOTAL(9,M9245:M9247)</f>
        <v>2.5051206068304936</v>
      </c>
    </row>
    <row r="9249" spans="2:13" ht="24.9" customHeight="1" outlineLevel="2" x14ac:dyDescent="0.3">
      <c r="B9249" s="47" t="s">
        <v>2133</v>
      </c>
      <c r="C9249" s="46" t="s">
        <v>498</v>
      </c>
      <c r="D9249" s="46" t="s">
        <v>526</v>
      </c>
      <c r="E9249" s="46" t="s">
        <v>534</v>
      </c>
      <c r="F9249" s="45" t="s">
        <v>533</v>
      </c>
      <c r="G9249" s="26" t="s">
        <v>0</v>
      </c>
      <c r="H9249" s="30">
        <v>1142808</v>
      </c>
      <c r="I9249" s="30">
        <v>0</v>
      </c>
      <c r="J9249" s="36">
        <f>I9249/H9249</f>
        <v>0</v>
      </c>
      <c r="K9249" s="30">
        <v>100344</v>
      </c>
      <c r="L9249" s="30">
        <f>I9249</f>
        <v>0</v>
      </c>
      <c r="M9249" s="80">
        <f>L9249/K9249</f>
        <v>0</v>
      </c>
    </row>
    <row r="9250" spans="2:13" ht="24.9" customHeight="1" outlineLevel="2" x14ac:dyDescent="0.3">
      <c r="B9250" s="47" t="s">
        <v>2133</v>
      </c>
      <c r="C9250" s="46" t="s">
        <v>498</v>
      </c>
      <c r="D9250" s="46" t="s">
        <v>526</v>
      </c>
      <c r="E9250" s="46" t="s">
        <v>534</v>
      </c>
      <c r="F9250" s="45" t="s">
        <v>533</v>
      </c>
      <c r="G9250" s="26" t="s">
        <v>7</v>
      </c>
      <c r="H9250" s="30">
        <v>-228562</v>
      </c>
      <c r="I9250" s="24"/>
      <c r="J9250" s="36"/>
      <c r="K9250" s="24"/>
      <c r="L9250" s="24"/>
      <c r="M9250" s="80" t="str">
        <f>IFERROR((Base_actualizacion!$L9246/Base_actualizacion!$K9246)," " )</f>
        <v xml:space="preserve"> </v>
      </c>
    </row>
    <row r="9251" spans="2:13" ht="24.9" customHeight="1" outlineLevel="2" x14ac:dyDescent="0.3">
      <c r="B9251" s="47" t="s">
        <v>2133</v>
      </c>
      <c r="C9251" s="46" t="s">
        <v>498</v>
      </c>
      <c r="D9251" s="46" t="s">
        <v>526</v>
      </c>
      <c r="E9251" s="46" t="s">
        <v>534</v>
      </c>
      <c r="F9251" s="45" t="s">
        <v>533</v>
      </c>
      <c r="G9251" s="26" t="s">
        <v>2136</v>
      </c>
      <c r="H9251" s="30">
        <v>340872</v>
      </c>
      <c r="I9251" s="30">
        <v>340872</v>
      </c>
      <c r="J9251" s="36">
        <f>I9251/H9251</f>
        <v>1</v>
      </c>
      <c r="K9251" s="24"/>
      <c r="L9251" s="24"/>
      <c r="M9251" s="80"/>
    </row>
    <row r="9252" spans="2:13" ht="24.9" customHeight="1" outlineLevel="1" x14ac:dyDescent="0.3">
      <c r="B9252" s="44" t="str">
        <f>B9251</f>
        <v>ASIGNACIONES DIRECTAS (20% DEL SGR)</v>
      </c>
      <c r="C9252" s="43" t="s">
        <v>498</v>
      </c>
      <c r="D9252" s="43" t="s">
        <v>526</v>
      </c>
      <c r="E9252" s="43" t="s">
        <v>534</v>
      </c>
      <c r="F9252" s="42" t="s">
        <v>533</v>
      </c>
      <c r="G9252" s="18" t="s">
        <v>3</v>
      </c>
      <c r="H9252" s="32">
        <f>SUBTOTAL(9,H9249:H9251)</f>
        <v>1255118</v>
      </c>
      <c r="I9252" s="32">
        <f>SUBTOTAL(9,I9249:I9251)</f>
        <v>340872</v>
      </c>
      <c r="J9252" s="31">
        <f>SUBTOTAL(9,J9249:J9251)</f>
        <v>1</v>
      </c>
      <c r="K9252" s="14">
        <f>SUBTOTAL(9,K9249:K9251)</f>
        <v>100344</v>
      </c>
      <c r="L9252" s="14">
        <f>SUBTOTAL(9,L9249:L9251)</f>
        <v>0</v>
      </c>
      <c r="M9252" s="80">
        <f>SUBTOTAL(9,M9249:M9251)</f>
        <v>0</v>
      </c>
    </row>
    <row r="9253" spans="2:13" ht="24.9" customHeight="1" outlineLevel="2" x14ac:dyDescent="0.3">
      <c r="B9253" s="47" t="s">
        <v>2133</v>
      </c>
      <c r="C9253" s="46" t="s">
        <v>498</v>
      </c>
      <c r="D9253" s="46" t="s">
        <v>526</v>
      </c>
      <c r="E9253" s="46" t="s">
        <v>532</v>
      </c>
      <c r="F9253" s="45" t="s">
        <v>531</v>
      </c>
      <c r="G9253" s="26" t="s">
        <v>2136</v>
      </c>
      <c r="H9253" s="30">
        <v>4092</v>
      </c>
      <c r="I9253" s="30">
        <v>4092</v>
      </c>
      <c r="J9253" s="36">
        <f>I9253/H9253</f>
        <v>1</v>
      </c>
      <c r="K9253" s="24"/>
      <c r="L9253" s="24"/>
      <c r="M9253" s="80"/>
    </row>
    <row r="9254" spans="2:13" ht="24.9" customHeight="1" outlineLevel="1" x14ac:dyDescent="0.3">
      <c r="B9254" s="44" t="str">
        <f>B9253</f>
        <v>ASIGNACIONES DIRECTAS (20% DEL SGR)</v>
      </c>
      <c r="C9254" s="43" t="s">
        <v>498</v>
      </c>
      <c r="D9254" s="43" t="s">
        <v>526</v>
      </c>
      <c r="E9254" s="43" t="s">
        <v>532</v>
      </c>
      <c r="F9254" s="42" t="s">
        <v>531</v>
      </c>
      <c r="G9254" s="18" t="s">
        <v>3</v>
      </c>
      <c r="H9254" s="32">
        <f>SUBTOTAL(9,H9253:H9253)</f>
        <v>4092</v>
      </c>
      <c r="I9254" s="32">
        <f>SUBTOTAL(9,I9253:I9253)</f>
        <v>4092</v>
      </c>
      <c r="J9254" s="31">
        <f>SUBTOTAL(9,J9253:J9253)</f>
        <v>1</v>
      </c>
      <c r="K9254" s="14">
        <f>SUBTOTAL(9,K9253:K9253)</f>
        <v>0</v>
      </c>
      <c r="L9254" s="14">
        <f>SUBTOTAL(9,L9251:L9253)</f>
        <v>0</v>
      </c>
      <c r="M9254" s="80">
        <f>SUBTOTAL(9,M9253:M9253)</f>
        <v>0</v>
      </c>
    </row>
    <row r="9255" spans="2:13" ht="24.9" customHeight="1" outlineLevel="2" x14ac:dyDescent="0.3">
      <c r="B9255" s="47" t="s">
        <v>2133</v>
      </c>
      <c r="C9255" s="46" t="s">
        <v>498</v>
      </c>
      <c r="D9255" s="46" t="s">
        <v>526</v>
      </c>
      <c r="E9255" s="46" t="s">
        <v>530</v>
      </c>
      <c r="F9255" s="45" t="s">
        <v>529</v>
      </c>
      <c r="G9255" s="26" t="s">
        <v>0</v>
      </c>
      <c r="H9255" s="30">
        <v>14186173</v>
      </c>
      <c r="I9255" s="30">
        <v>837743.38</v>
      </c>
      <c r="J9255" s="36">
        <f>I9255/H9255</f>
        <v>5.9053514996609727E-2</v>
      </c>
      <c r="K9255" s="30">
        <v>1232302</v>
      </c>
      <c r="L9255" s="30">
        <f>I9255</f>
        <v>837743.38</v>
      </c>
      <c r="M9255" s="80">
        <f>L9255/K9255</f>
        <v>0.67981986558489726</v>
      </c>
    </row>
    <row r="9256" spans="2:13" ht="24.9" customHeight="1" outlineLevel="2" x14ac:dyDescent="0.3">
      <c r="B9256" s="47" t="s">
        <v>2133</v>
      </c>
      <c r="C9256" s="46" t="s">
        <v>498</v>
      </c>
      <c r="D9256" s="46" t="s">
        <v>526</v>
      </c>
      <c r="E9256" s="46" t="s">
        <v>530</v>
      </c>
      <c r="F9256" s="45" t="s">
        <v>529</v>
      </c>
      <c r="G9256" s="26" t="s">
        <v>7</v>
      </c>
      <c r="H9256" s="30">
        <v>-2837235</v>
      </c>
      <c r="I9256" s="24"/>
      <c r="J9256" s="36"/>
      <c r="K9256" s="24"/>
      <c r="L9256" s="24"/>
      <c r="M9256" s="80" t="str">
        <f>IFERROR((Base_actualizacion!$L9251/Base_actualizacion!$K9251)," " )</f>
        <v xml:space="preserve"> </v>
      </c>
    </row>
    <row r="9257" spans="2:13" ht="24.9" customHeight="1" outlineLevel="2" x14ac:dyDescent="0.3">
      <c r="B9257" s="47" t="s">
        <v>2133</v>
      </c>
      <c r="C9257" s="46" t="s">
        <v>498</v>
      </c>
      <c r="D9257" s="46" t="s">
        <v>526</v>
      </c>
      <c r="E9257" s="46" t="s">
        <v>530</v>
      </c>
      <c r="F9257" s="45" t="s">
        <v>529</v>
      </c>
      <c r="G9257" s="26" t="s">
        <v>2137</v>
      </c>
      <c r="H9257" s="30">
        <v>506306</v>
      </c>
      <c r="I9257" s="24"/>
      <c r="J9257" s="36">
        <f>IFERROR((H9257/I9257),0)</f>
        <v>0</v>
      </c>
      <c r="K9257" s="24"/>
      <c r="L9257" s="24"/>
      <c r="M9257" s="80"/>
    </row>
    <row r="9258" spans="2:13" ht="24.9" customHeight="1" outlineLevel="2" x14ac:dyDescent="0.3">
      <c r="B9258" s="47" t="s">
        <v>2133</v>
      </c>
      <c r="C9258" s="46" t="s">
        <v>498</v>
      </c>
      <c r="D9258" s="46" t="s">
        <v>526</v>
      </c>
      <c r="E9258" s="46" t="s">
        <v>530</v>
      </c>
      <c r="F9258" s="45" t="s">
        <v>529</v>
      </c>
      <c r="G9258" s="26" t="s">
        <v>2136</v>
      </c>
      <c r="H9258" s="30">
        <v>3578316</v>
      </c>
      <c r="I9258" s="30">
        <v>3578316</v>
      </c>
      <c r="J9258" s="36">
        <f>I9258/H9258</f>
        <v>1</v>
      </c>
      <c r="K9258" s="24"/>
      <c r="L9258" s="24"/>
      <c r="M9258" s="80"/>
    </row>
    <row r="9259" spans="2:13" ht="24.9" customHeight="1" outlineLevel="1" x14ac:dyDescent="0.3">
      <c r="B9259" s="44" t="str">
        <f>B9258</f>
        <v>ASIGNACIONES DIRECTAS (20% DEL SGR)</v>
      </c>
      <c r="C9259" s="43" t="s">
        <v>498</v>
      </c>
      <c r="D9259" s="43" t="s">
        <v>526</v>
      </c>
      <c r="E9259" s="43" t="s">
        <v>530</v>
      </c>
      <c r="F9259" s="42" t="s">
        <v>529</v>
      </c>
      <c r="G9259" s="18" t="s">
        <v>3</v>
      </c>
      <c r="H9259" s="32">
        <f>SUBTOTAL(9,H9255:H9258)</f>
        <v>15433560</v>
      </c>
      <c r="I9259" s="32">
        <f>SUBTOTAL(9,I9255:I9258)</f>
        <v>4416059.38</v>
      </c>
      <c r="J9259" s="31">
        <f>SUBTOTAL(9,J9255:J9258)</f>
        <v>1.0590535149966098</v>
      </c>
      <c r="K9259" s="14">
        <f>SUBTOTAL(9,K9255:K9258)</f>
        <v>1232302</v>
      </c>
      <c r="L9259" s="14">
        <f>SUBTOTAL(9,L9256:L9258)</f>
        <v>0</v>
      </c>
      <c r="M9259" s="80">
        <f>SUBTOTAL(9,M9255:M9258)</f>
        <v>0.67981986558489726</v>
      </c>
    </row>
    <row r="9260" spans="2:13" ht="24.9" customHeight="1" outlineLevel="2" x14ac:dyDescent="0.3">
      <c r="B9260" s="47" t="s">
        <v>2133</v>
      </c>
      <c r="C9260" s="46" t="s">
        <v>498</v>
      </c>
      <c r="D9260" s="46" t="s">
        <v>526</v>
      </c>
      <c r="E9260" s="46" t="s">
        <v>528</v>
      </c>
      <c r="F9260" s="45" t="s">
        <v>527</v>
      </c>
      <c r="G9260" s="26" t="s">
        <v>2136</v>
      </c>
      <c r="H9260" s="30">
        <v>911487</v>
      </c>
      <c r="I9260" s="30">
        <v>911487</v>
      </c>
      <c r="J9260" s="36">
        <f>I9260/H9260</f>
        <v>1</v>
      </c>
      <c r="K9260" s="24"/>
      <c r="L9260" s="24"/>
      <c r="M9260" s="80"/>
    </row>
    <row r="9261" spans="2:13" ht="24.9" customHeight="1" outlineLevel="1" x14ac:dyDescent="0.3">
      <c r="B9261" s="44" t="str">
        <f>B9260</f>
        <v>ASIGNACIONES DIRECTAS (20% DEL SGR)</v>
      </c>
      <c r="C9261" s="43" t="s">
        <v>498</v>
      </c>
      <c r="D9261" s="43" t="s">
        <v>526</v>
      </c>
      <c r="E9261" s="43" t="s">
        <v>528</v>
      </c>
      <c r="F9261" s="42" t="s">
        <v>527</v>
      </c>
      <c r="G9261" s="18" t="s">
        <v>3</v>
      </c>
      <c r="H9261" s="32">
        <f>SUBTOTAL(9,H9260:H9260)</f>
        <v>911487</v>
      </c>
      <c r="I9261" s="32">
        <f>SUBTOTAL(9,I9260:I9260)</f>
        <v>911487</v>
      </c>
      <c r="J9261" s="31">
        <f>SUBTOTAL(9,J9260:J9260)</f>
        <v>1</v>
      </c>
      <c r="K9261" s="14">
        <f>SUBTOTAL(9,K9260:K9260)</f>
        <v>0</v>
      </c>
      <c r="L9261" s="14">
        <f>SUBTOTAL(9,L9258:L9260)</f>
        <v>0</v>
      </c>
      <c r="M9261" s="80">
        <f>SUBTOTAL(9,M9260:M9260)</f>
        <v>0</v>
      </c>
    </row>
    <row r="9262" spans="2:13" ht="24.9" customHeight="1" outlineLevel="2" x14ac:dyDescent="0.3">
      <c r="B9262" s="47" t="s">
        <v>2133</v>
      </c>
      <c r="C9262" s="46" t="s">
        <v>498</v>
      </c>
      <c r="D9262" s="46" t="s">
        <v>526</v>
      </c>
      <c r="E9262" s="46" t="s">
        <v>525</v>
      </c>
      <c r="F9262" s="45" t="s">
        <v>524</v>
      </c>
      <c r="G9262" s="26" t="s">
        <v>2136</v>
      </c>
      <c r="H9262" s="30">
        <v>68865</v>
      </c>
      <c r="I9262" s="30">
        <v>68865</v>
      </c>
      <c r="J9262" s="36">
        <f>I9262/H9262</f>
        <v>1</v>
      </c>
      <c r="K9262" s="24"/>
      <c r="L9262" s="24"/>
      <c r="M9262" s="80"/>
    </row>
    <row r="9263" spans="2:13" ht="24.9" customHeight="1" outlineLevel="1" x14ac:dyDescent="0.3">
      <c r="B9263" s="44" t="str">
        <f>B9262</f>
        <v>ASIGNACIONES DIRECTAS (20% DEL SGR)</v>
      </c>
      <c r="C9263" s="43" t="s">
        <v>498</v>
      </c>
      <c r="D9263" s="43" t="s">
        <v>526</v>
      </c>
      <c r="E9263" s="43" t="s">
        <v>525</v>
      </c>
      <c r="F9263" s="42" t="s">
        <v>524</v>
      </c>
      <c r="G9263" s="18" t="s">
        <v>3</v>
      </c>
      <c r="H9263" s="32">
        <f>SUBTOTAL(9,H9262:H9262)</f>
        <v>68865</v>
      </c>
      <c r="I9263" s="32">
        <f>SUBTOTAL(9,I9262:I9262)</f>
        <v>68865</v>
      </c>
      <c r="J9263" s="31">
        <f>SUBTOTAL(9,J9262:J9262)</f>
        <v>1</v>
      </c>
      <c r="K9263" s="14">
        <f>SUBTOTAL(9,K9262:K9262)</f>
        <v>0</v>
      </c>
      <c r="L9263" s="14">
        <f>SUBTOTAL(9,L9260:L9262)</f>
        <v>0</v>
      </c>
      <c r="M9263" s="80">
        <f>SUBTOTAL(9,M9262:M9262)</f>
        <v>0</v>
      </c>
    </row>
    <row r="9264" spans="2:13" ht="24.9" customHeight="1" outlineLevel="2" x14ac:dyDescent="0.3">
      <c r="B9264" s="47" t="s">
        <v>2133</v>
      </c>
      <c r="C9264" s="46" t="s">
        <v>498</v>
      </c>
      <c r="D9264" s="46" t="s">
        <v>497</v>
      </c>
      <c r="E9264" s="46" t="s">
        <v>523</v>
      </c>
      <c r="F9264" s="45" t="s">
        <v>497</v>
      </c>
      <c r="G9264" s="26" t="s">
        <v>0</v>
      </c>
      <c r="H9264" s="30">
        <v>31469105</v>
      </c>
      <c r="I9264" s="30">
        <v>1542202.9</v>
      </c>
      <c r="J9264" s="36">
        <f>I9264/H9264</f>
        <v>4.900688786668702E-2</v>
      </c>
      <c r="K9264" s="30">
        <v>2817349</v>
      </c>
      <c r="L9264" s="30">
        <f>I9264</f>
        <v>1542202.9</v>
      </c>
      <c r="M9264" s="80">
        <f>L9264/K9264</f>
        <v>0.54739505116334541</v>
      </c>
    </row>
    <row r="9265" spans="2:13" ht="24.9" customHeight="1" outlineLevel="2" x14ac:dyDescent="0.3">
      <c r="B9265" s="47" t="s">
        <v>2133</v>
      </c>
      <c r="C9265" s="46" t="s">
        <v>498</v>
      </c>
      <c r="D9265" s="46" t="s">
        <v>497</v>
      </c>
      <c r="E9265" s="46" t="s">
        <v>523</v>
      </c>
      <c r="F9265" s="45" t="s">
        <v>497</v>
      </c>
      <c r="G9265" s="26" t="s">
        <v>7</v>
      </c>
      <c r="H9265" s="30">
        <v>-6293821</v>
      </c>
      <c r="I9265" s="24"/>
      <c r="J9265" s="36"/>
      <c r="K9265" s="24"/>
      <c r="L9265" s="24"/>
      <c r="M9265" s="80" t="str">
        <f>IFERROR((Base_actualizacion!$L9260/Base_actualizacion!$K9260)," " )</f>
        <v xml:space="preserve"> </v>
      </c>
    </row>
    <row r="9266" spans="2:13" ht="24.9" customHeight="1" outlineLevel="2" x14ac:dyDescent="0.3">
      <c r="B9266" s="47" t="s">
        <v>2133</v>
      </c>
      <c r="C9266" s="46" t="s">
        <v>498</v>
      </c>
      <c r="D9266" s="46" t="s">
        <v>497</v>
      </c>
      <c r="E9266" s="46" t="s">
        <v>523</v>
      </c>
      <c r="F9266" s="45" t="s">
        <v>497</v>
      </c>
      <c r="G9266" s="26" t="s">
        <v>2137</v>
      </c>
      <c r="H9266" s="30">
        <v>128306</v>
      </c>
      <c r="I9266" s="24"/>
      <c r="J9266" s="36">
        <f>IFERROR((H9266/I9266),0)</f>
        <v>0</v>
      </c>
      <c r="K9266" s="24"/>
      <c r="L9266" s="24"/>
      <c r="M9266" s="80"/>
    </row>
    <row r="9267" spans="2:13" ht="24.9" customHeight="1" outlineLevel="2" x14ac:dyDescent="0.3">
      <c r="B9267" s="47" t="s">
        <v>2133</v>
      </c>
      <c r="C9267" s="46" t="s">
        <v>498</v>
      </c>
      <c r="D9267" s="46" t="s">
        <v>497</v>
      </c>
      <c r="E9267" s="46" t="s">
        <v>523</v>
      </c>
      <c r="F9267" s="45" t="s">
        <v>497</v>
      </c>
      <c r="G9267" s="26" t="s">
        <v>2136</v>
      </c>
      <c r="H9267" s="30">
        <v>108470549</v>
      </c>
      <c r="I9267" s="30">
        <v>108470549</v>
      </c>
      <c r="J9267" s="36">
        <f>I9267/H9267</f>
        <v>1</v>
      </c>
      <c r="K9267" s="24"/>
      <c r="L9267" s="24"/>
      <c r="M9267" s="80"/>
    </row>
    <row r="9268" spans="2:13" ht="24.9" customHeight="1" outlineLevel="1" x14ac:dyDescent="0.3">
      <c r="B9268" s="44" t="str">
        <f>B9267</f>
        <v>ASIGNACIONES DIRECTAS (20% DEL SGR)</v>
      </c>
      <c r="C9268" s="43" t="s">
        <v>498</v>
      </c>
      <c r="D9268" s="43" t="s">
        <v>497</v>
      </c>
      <c r="E9268" s="43" t="s">
        <v>523</v>
      </c>
      <c r="F9268" s="42" t="s">
        <v>497</v>
      </c>
      <c r="G9268" s="18" t="s">
        <v>3</v>
      </c>
      <c r="H9268" s="32">
        <f>SUBTOTAL(9,H9264:H9267)</f>
        <v>133774139</v>
      </c>
      <c r="I9268" s="32">
        <f>SUBTOTAL(9,I9264:I9267)</f>
        <v>110012751.90000001</v>
      </c>
      <c r="J9268" s="31">
        <f>SUBTOTAL(9,J9264:J9267)</f>
        <v>1.0490068878666869</v>
      </c>
      <c r="K9268" s="14">
        <f>SUBTOTAL(9,K9264:K9267)</f>
        <v>2817349</v>
      </c>
      <c r="L9268" s="14">
        <f>SUBTOTAL(9,L9265:L9267)</f>
        <v>0</v>
      </c>
      <c r="M9268" s="80">
        <f>SUBTOTAL(9,M9264:M9267)</f>
        <v>0.54739505116334541</v>
      </c>
    </row>
    <row r="9269" spans="2:13" ht="24.9" customHeight="1" outlineLevel="2" x14ac:dyDescent="0.3">
      <c r="B9269" s="47" t="s">
        <v>2133</v>
      </c>
      <c r="C9269" s="46" t="s">
        <v>498</v>
      </c>
      <c r="D9269" s="46" t="s">
        <v>497</v>
      </c>
      <c r="E9269" s="46" t="s">
        <v>522</v>
      </c>
      <c r="F9269" s="45" t="s">
        <v>521</v>
      </c>
      <c r="G9269" s="26" t="s">
        <v>0</v>
      </c>
      <c r="H9269" s="30">
        <v>44751696</v>
      </c>
      <c r="I9269" s="30">
        <v>1462388.8</v>
      </c>
      <c r="J9269" s="36">
        <f>I9269/H9269</f>
        <v>3.2677840857696212E-2</v>
      </c>
      <c r="K9269" s="30">
        <v>3888245</v>
      </c>
      <c r="L9269" s="30">
        <f>I9269</f>
        <v>1462388.8</v>
      </c>
      <c r="M9269" s="80">
        <f>L9269/K9269</f>
        <v>0.37610510654549806</v>
      </c>
    </row>
    <row r="9270" spans="2:13" ht="24.9" customHeight="1" outlineLevel="2" x14ac:dyDescent="0.3">
      <c r="B9270" s="47" t="s">
        <v>2133</v>
      </c>
      <c r="C9270" s="46" t="s">
        <v>498</v>
      </c>
      <c r="D9270" s="46" t="s">
        <v>497</v>
      </c>
      <c r="E9270" s="46" t="s">
        <v>522</v>
      </c>
      <c r="F9270" s="45" t="s">
        <v>521</v>
      </c>
      <c r="G9270" s="26" t="s">
        <v>7</v>
      </c>
      <c r="H9270" s="30">
        <v>-8950339</v>
      </c>
      <c r="I9270" s="24"/>
      <c r="J9270" s="36"/>
      <c r="K9270" s="24"/>
      <c r="L9270" s="24"/>
      <c r="M9270" s="80" t="str">
        <f>IFERROR((Base_actualizacion!$L9266/Base_actualizacion!$K9266)," " )</f>
        <v xml:space="preserve"> </v>
      </c>
    </row>
    <row r="9271" spans="2:13" ht="24.9" customHeight="1" outlineLevel="2" x14ac:dyDescent="0.3">
      <c r="B9271" s="47" t="s">
        <v>2133</v>
      </c>
      <c r="C9271" s="46" t="s">
        <v>498</v>
      </c>
      <c r="D9271" s="46" t="s">
        <v>497</v>
      </c>
      <c r="E9271" s="46" t="s">
        <v>522</v>
      </c>
      <c r="F9271" s="45" t="s">
        <v>521</v>
      </c>
      <c r="G9271" s="26" t="s">
        <v>2137</v>
      </c>
      <c r="H9271" s="30">
        <v>264578</v>
      </c>
      <c r="I9271" s="24"/>
      <c r="J9271" s="36">
        <f>IFERROR((H9271/I9271),0)</f>
        <v>0</v>
      </c>
      <c r="K9271" s="24"/>
      <c r="L9271" s="24"/>
      <c r="M9271" s="80"/>
    </row>
    <row r="9272" spans="2:13" ht="24.9" customHeight="1" outlineLevel="2" x14ac:dyDescent="0.3">
      <c r="B9272" s="47" t="s">
        <v>2133</v>
      </c>
      <c r="C9272" s="46" t="s">
        <v>498</v>
      </c>
      <c r="D9272" s="46" t="s">
        <v>497</v>
      </c>
      <c r="E9272" s="46" t="s">
        <v>522</v>
      </c>
      <c r="F9272" s="45" t="s">
        <v>521</v>
      </c>
      <c r="G9272" s="26" t="s">
        <v>2136</v>
      </c>
      <c r="H9272" s="30">
        <v>7893041</v>
      </c>
      <c r="I9272" s="30">
        <v>7893041</v>
      </c>
      <c r="J9272" s="36">
        <f>I9272/H9272</f>
        <v>1</v>
      </c>
      <c r="K9272" s="24"/>
      <c r="L9272" s="24"/>
      <c r="M9272" s="80"/>
    </row>
    <row r="9273" spans="2:13" ht="24.9" customHeight="1" outlineLevel="1" x14ac:dyDescent="0.3">
      <c r="B9273" s="44" t="str">
        <f>B9272</f>
        <v>ASIGNACIONES DIRECTAS (20% DEL SGR)</v>
      </c>
      <c r="C9273" s="43" t="s">
        <v>498</v>
      </c>
      <c r="D9273" s="43" t="s">
        <v>497</v>
      </c>
      <c r="E9273" s="43" t="s">
        <v>522</v>
      </c>
      <c r="F9273" s="42" t="s">
        <v>521</v>
      </c>
      <c r="G9273" s="18" t="s">
        <v>3</v>
      </c>
      <c r="H9273" s="32">
        <f>SUBTOTAL(9,H9269:H9272)</f>
        <v>43958976</v>
      </c>
      <c r="I9273" s="32">
        <f>SUBTOTAL(9,I9269:I9272)</f>
        <v>9355429.8000000007</v>
      </c>
      <c r="J9273" s="31">
        <f>SUBTOTAL(9,J9269:J9272)</f>
        <v>1.0326778408576962</v>
      </c>
      <c r="K9273" s="14">
        <f>SUBTOTAL(9,K9269:K9272)</f>
        <v>3888245</v>
      </c>
      <c r="L9273" s="14">
        <f>SUBTOTAL(9,L9270:L9272)</f>
        <v>0</v>
      </c>
      <c r="M9273" s="80">
        <f>SUBTOTAL(9,M9269:M9272)</f>
        <v>0.37610510654549806</v>
      </c>
    </row>
    <row r="9274" spans="2:13" ht="24.9" customHeight="1" outlineLevel="2" x14ac:dyDescent="0.3">
      <c r="B9274" s="47" t="s">
        <v>2133</v>
      </c>
      <c r="C9274" s="46" t="s">
        <v>498</v>
      </c>
      <c r="D9274" s="46" t="s">
        <v>497</v>
      </c>
      <c r="E9274" s="46" t="s">
        <v>520</v>
      </c>
      <c r="F9274" s="45" t="s">
        <v>519</v>
      </c>
      <c r="G9274" s="26" t="s">
        <v>0</v>
      </c>
      <c r="H9274" s="30">
        <v>1637424</v>
      </c>
      <c r="I9274" s="30">
        <v>63554.87</v>
      </c>
      <c r="J9274" s="36">
        <f>I9274/H9274</f>
        <v>3.8813935791829117E-2</v>
      </c>
      <c r="K9274" s="30">
        <v>135654</v>
      </c>
      <c r="L9274" s="30">
        <f>I9274</f>
        <v>63554.87</v>
      </c>
      <c r="M9274" s="80">
        <f>L9274/K9274</f>
        <v>0.46850715791646397</v>
      </c>
    </row>
    <row r="9275" spans="2:13" ht="24.9" customHeight="1" outlineLevel="2" x14ac:dyDescent="0.3">
      <c r="B9275" s="47" t="s">
        <v>2133</v>
      </c>
      <c r="C9275" s="46" t="s">
        <v>498</v>
      </c>
      <c r="D9275" s="46" t="s">
        <v>497</v>
      </c>
      <c r="E9275" s="46" t="s">
        <v>520</v>
      </c>
      <c r="F9275" s="45" t="s">
        <v>519</v>
      </c>
      <c r="G9275" s="26" t="s">
        <v>7</v>
      </c>
      <c r="H9275" s="30">
        <v>-327485</v>
      </c>
      <c r="I9275" s="24"/>
      <c r="J9275" s="36"/>
      <c r="K9275" s="24"/>
      <c r="L9275" s="24"/>
      <c r="M9275" s="80" t="str">
        <f>IFERROR((Base_actualizacion!$L9271/Base_actualizacion!$K9271)," " )</f>
        <v xml:space="preserve"> </v>
      </c>
    </row>
    <row r="9276" spans="2:13" ht="24.9" customHeight="1" outlineLevel="2" x14ac:dyDescent="0.3">
      <c r="B9276" s="47" t="s">
        <v>2133</v>
      </c>
      <c r="C9276" s="46" t="s">
        <v>498</v>
      </c>
      <c r="D9276" s="46" t="s">
        <v>497</v>
      </c>
      <c r="E9276" s="46" t="s">
        <v>520</v>
      </c>
      <c r="F9276" s="45" t="s">
        <v>519</v>
      </c>
      <c r="G9276" s="26" t="s">
        <v>2137</v>
      </c>
      <c r="H9276" s="30">
        <v>165223</v>
      </c>
      <c r="I9276" s="24"/>
      <c r="J9276" s="36">
        <f>IFERROR((H9276/I9276),0)</f>
        <v>0</v>
      </c>
      <c r="K9276" s="24"/>
      <c r="L9276" s="24"/>
      <c r="M9276" s="80"/>
    </row>
    <row r="9277" spans="2:13" ht="24.9" customHeight="1" outlineLevel="2" x14ac:dyDescent="0.3">
      <c r="B9277" s="47" t="s">
        <v>2133</v>
      </c>
      <c r="C9277" s="46" t="s">
        <v>498</v>
      </c>
      <c r="D9277" s="46" t="s">
        <v>497</v>
      </c>
      <c r="E9277" s="46" t="s">
        <v>520</v>
      </c>
      <c r="F9277" s="45" t="s">
        <v>519</v>
      </c>
      <c r="G9277" s="26" t="s">
        <v>13</v>
      </c>
      <c r="H9277" s="30">
        <v>861395973</v>
      </c>
      <c r="I9277" s="30">
        <v>861395973</v>
      </c>
      <c r="J9277" s="36">
        <f>H9277/I9277</f>
        <v>1</v>
      </c>
      <c r="K9277" s="24"/>
      <c r="L9277" s="24"/>
      <c r="M9277" s="80"/>
    </row>
    <row r="9278" spans="2:13" ht="24.9" customHeight="1" outlineLevel="2" x14ac:dyDescent="0.3">
      <c r="B9278" s="47" t="s">
        <v>2133</v>
      </c>
      <c r="C9278" s="46" t="s">
        <v>498</v>
      </c>
      <c r="D9278" s="46" t="s">
        <v>497</v>
      </c>
      <c r="E9278" s="46" t="s">
        <v>520</v>
      </c>
      <c r="F9278" s="45" t="s">
        <v>519</v>
      </c>
      <c r="G9278" s="26" t="s">
        <v>2136</v>
      </c>
      <c r="H9278" s="30">
        <v>46977001</v>
      </c>
      <c r="I9278" s="30">
        <v>46977001</v>
      </c>
      <c r="J9278" s="36">
        <f>I9278/H9278</f>
        <v>1</v>
      </c>
      <c r="K9278" s="24"/>
      <c r="L9278" s="24"/>
      <c r="M9278" s="80"/>
    </row>
    <row r="9279" spans="2:13" ht="24.9" customHeight="1" outlineLevel="1" x14ac:dyDescent="0.3">
      <c r="B9279" s="44" t="str">
        <f>B9278</f>
        <v>ASIGNACIONES DIRECTAS (20% DEL SGR)</v>
      </c>
      <c r="C9279" s="43" t="s">
        <v>498</v>
      </c>
      <c r="D9279" s="43" t="s">
        <v>497</v>
      </c>
      <c r="E9279" s="43" t="s">
        <v>520</v>
      </c>
      <c r="F9279" s="42" t="s">
        <v>519</v>
      </c>
      <c r="G9279" s="18" t="s">
        <v>3</v>
      </c>
      <c r="H9279" s="32">
        <f>SUBTOTAL(9,H9274:H9278)</f>
        <v>909848136</v>
      </c>
      <c r="I9279" s="32">
        <f>SUBTOTAL(9,I9274:I9278)</f>
        <v>908436528.87</v>
      </c>
      <c r="J9279" s="31">
        <f>SUBTOTAL(9,J9274:J9278)</f>
        <v>2.0388139357918291</v>
      </c>
      <c r="K9279" s="14">
        <f>SUBTOTAL(9,K9274:K9278)</f>
        <v>135654</v>
      </c>
      <c r="L9279" s="14">
        <f>SUBTOTAL(9,L9276:L9278)</f>
        <v>0</v>
      </c>
      <c r="M9279" s="80">
        <f>SUBTOTAL(9,M9274:M9278)</f>
        <v>0.46850715791646397</v>
      </c>
    </row>
    <row r="9280" spans="2:13" ht="24.9" customHeight="1" outlineLevel="2" x14ac:dyDescent="0.3">
      <c r="B9280" s="47" t="s">
        <v>2133</v>
      </c>
      <c r="C9280" s="46" t="s">
        <v>498</v>
      </c>
      <c r="D9280" s="46" t="s">
        <v>497</v>
      </c>
      <c r="E9280" s="46" t="s">
        <v>518</v>
      </c>
      <c r="F9280" s="45" t="s">
        <v>517</v>
      </c>
      <c r="G9280" s="26" t="s">
        <v>0</v>
      </c>
      <c r="H9280" s="30">
        <v>5097727</v>
      </c>
      <c r="I9280" s="30">
        <v>0</v>
      </c>
      <c r="J9280" s="36">
        <f>I9280/H9280</f>
        <v>0</v>
      </c>
      <c r="K9280" s="30">
        <v>441085</v>
      </c>
      <c r="L9280" s="30">
        <f>I9280</f>
        <v>0</v>
      </c>
      <c r="M9280" s="80">
        <f>L9280/K9280</f>
        <v>0</v>
      </c>
    </row>
    <row r="9281" spans="2:13" ht="24.9" customHeight="1" outlineLevel="2" x14ac:dyDescent="0.3">
      <c r="B9281" s="47" t="s">
        <v>2133</v>
      </c>
      <c r="C9281" s="46" t="s">
        <v>498</v>
      </c>
      <c r="D9281" s="46" t="s">
        <v>497</v>
      </c>
      <c r="E9281" s="46" t="s">
        <v>518</v>
      </c>
      <c r="F9281" s="45" t="s">
        <v>517</v>
      </c>
      <c r="G9281" s="26" t="s">
        <v>7</v>
      </c>
      <c r="H9281" s="30">
        <v>-1019545</v>
      </c>
      <c r="I9281" s="24"/>
      <c r="J9281" s="36"/>
      <c r="K9281" s="24"/>
      <c r="L9281" s="24"/>
      <c r="M9281" s="80" t="str">
        <f>IFERROR((Base_actualizacion!$L9277/Base_actualizacion!$K9277)," " )</f>
        <v xml:space="preserve"> </v>
      </c>
    </row>
    <row r="9282" spans="2:13" ht="24.9" customHeight="1" outlineLevel="2" x14ac:dyDescent="0.3">
      <c r="B9282" s="47" t="s">
        <v>2133</v>
      </c>
      <c r="C9282" s="46" t="s">
        <v>498</v>
      </c>
      <c r="D9282" s="46" t="s">
        <v>497</v>
      </c>
      <c r="E9282" s="46" t="s">
        <v>518</v>
      </c>
      <c r="F9282" s="45" t="s">
        <v>517</v>
      </c>
      <c r="G9282" s="26" t="s">
        <v>2136</v>
      </c>
      <c r="H9282" s="30">
        <v>410392</v>
      </c>
      <c r="I9282" s="30">
        <v>410392</v>
      </c>
      <c r="J9282" s="36">
        <f>I9282/H9282</f>
        <v>1</v>
      </c>
      <c r="K9282" s="24"/>
      <c r="L9282" s="24"/>
      <c r="M9282" s="80"/>
    </row>
    <row r="9283" spans="2:13" ht="24.9" customHeight="1" outlineLevel="1" x14ac:dyDescent="0.3">
      <c r="B9283" s="44" t="str">
        <f>B9282</f>
        <v>ASIGNACIONES DIRECTAS (20% DEL SGR)</v>
      </c>
      <c r="C9283" s="43" t="s">
        <v>498</v>
      </c>
      <c r="D9283" s="43" t="s">
        <v>497</v>
      </c>
      <c r="E9283" s="43" t="s">
        <v>518</v>
      </c>
      <c r="F9283" s="42" t="s">
        <v>517</v>
      </c>
      <c r="G9283" s="18" t="s">
        <v>3</v>
      </c>
      <c r="H9283" s="32">
        <f>SUBTOTAL(9,H9280:H9282)</f>
        <v>4488574</v>
      </c>
      <c r="I9283" s="32">
        <f>SUBTOTAL(9,I9280:I9282)</f>
        <v>410392</v>
      </c>
      <c r="J9283" s="31">
        <f>SUBTOTAL(9,J9280:J9282)</f>
        <v>1</v>
      </c>
      <c r="K9283" s="14">
        <f>SUBTOTAL(9,K9280:K9282)</f>
        <v>441085</v>
      </c>
      <c r="L9283" s="14">
        <f>SUBTOTAL(9,L9280:L9282)</f>
        <v>0</v>
      </c>
      <c r="M9283" s="80">
        <f>SUBTOTAL(9,M9280:M9282)</f>
        <v>0</v>
      </c>
    </row>
    <row r="9284" spans="2:13" ht="24.9" customHeight="1" outlineLevel="2" x14ac:dyDescent="0.3">
      <c r="B9284" s="47" t="s">
        <v>2133</v>
      </c>
      <c r="C9284" s="46" t="s">
        <v>498</v>
      </c>
      <c r="D9284" s="46" t="s">
        <v>497</v>
      </c>
      <c r="E9284" s="46" t="s">
        <v>516</v>
      </c>
      <c r="F9284" s="45" t="s">
        <v>515</v>
      </c>
      <c r="G9284" s="26" t="s">
        <v>0</v>
      </c>
      <c r="H9284" s="30">
        <v>352950</v>
      </c>
      <c r="I9284" s="30">
        <v>0</v>
      </c>
      <c r="J9284" s="36">
        <f>I9284/H9284</f>
        <v>0</v>
      </c>
      <c r="K9284" s="30">
        <v>31598</v>
      </c>
      <c r="L9284" s="30">
        <f>I9284</f>
        <v>0</v>
      </c>
      <c r="M9284" s="80">
        <f>L9284/K9284</f>
        <v>0</v>
      </c>
    </row>
    <row r="9285" spans="2:13" ht="24.9" customHeight="1" outlineLevel="2" x14ac:dyDescent="0.3">
      <c r="B9285" s="47" t="s">
        <v>2133</v>
      </c>
      <c r="C9285" s="46" t="s">
        <v>498</v>
      </c>
      <c r="D9285" s="46" t="s">
        <v>497</v>
      </c>
      <c r="E9285" s="46" t="s">
        <v>516</v>
      </c>
      <c r="F9285" s="45" t="s">
        <v>515</v>
      </c>
      <c r="G9285" s="26" t="s">
        <v>7</v>
      </c>
      <c r="H9285" s="30">
        <v>-70590</v>
      </c>
      <c r="I9285" s="24"/>
      <c r="J9285" s="36"/>
      <c r="K9285" s="24"/>
      <c r="L9285" s="24"/>
      <c r="M9285" s="80" t="str">
        <f>IFERROR((Base_actualizacion!$L9281/Base_actualizacion!$K9281)," " )</f>
        <v xml:space="preserve"> </v>
      </c>
    </row>
    <row r="9286" spans="2:13" ht="24.9" customHeight="1" outlineLevel="2" x14ac:dyDescent="0.3">
      <c r="B9286" s="47" t="s">
        <v>2133</v>
      </c>
      <c r="C9286" s="46" t="s">
        <v>498</v>
      </c>
      <c r="D9286" s="46" t="s">
        <v>497</v>
      </c>
      <c r="E9286" s="46" t="s">
        <v>516</v>
      </c>
      <c r="F9286" s="45" t="s">
        <v>515</v>
      </c>
      <c r="G9286" s="26" t="s">
        <v>2136</v>
      </c>
      <c r="H9286" s="30">
        <v>168056</v>
      </c>
      <c r="I9286" s="30">
        <v>168056</v>
      </c>
      <c r="J9286" s="36">
        <f>I9286/H9286</f>
        <v>1</v>
      </c>
      <c r="K9286" s="24"/>
      <c r="L9286" s="24"/>
      <c r="M9286" s="80"/>
    </row>
    <row r="9287" spans="2:13" ht="24.9" customHeight="1" outlineLevel="1" x14ac:dyDescent="0.3">
      <c r="B9287" s="44" t="str">
        <f>B9286</f>
        <v>ASIGNACIONES DIRECTAS (20% DEL SGR)</v>
      </c>
      <c r="C9287" s="43" t="s">
        <v>498</v>
      </c>
      <c r="D9287" s="43" t="s">
        <v>497</v>
      </c>
      <c r="E9287" s="43" t="s">
        <v>516</v>
      </c>
      <c r="F9287" s="42" t="s">
        <v>515</v>
      </c>
      <c r="G9287" s="18" t="s">
        <v>3</v>
      </c>
      <c r="H9287" s="32">
        <f>SUBTOTAL(9,H9284:H9286)</f>
        <v>450416</v>
      </c>
      <c r="I9287" s="32">
        <f>SUBTOTAL(9,I9284:I9286)</f>
        <v>168056</v>
      </c>
      <c r="J9287" s="31">
        <f>SUBTOTAL(9,J9284:J9286)</f>
        <v>1</v>
      </c>
      <c r="K9287" s="14">
        <f>SUBTOTAL(9,K9284:K9286)</f>
        <v>31598</v>
      </c>
      <c r="L9287" s="14">
        <f>SUBTOTAL(9,L9284:L9286)</f>
        <v>0</v>
      </c>
      <c r="M9287" s="80">
        <f>SUBTOTAL(9,M9284:M9286)</f>
        <v>0</v>
      </c>
    </row>
    <row r="9288" spans="2:13" ht="24.9" customHeight="1" outlineLevel="2" x14ac:dyDescent="0.3">
      <c r="B9288" s="47" t="s">
        <v>2133</v>
      </c>
      <c r="C9288" s="46" t="s">
        <v>498</v>
      </c>
      <c r="D9288" s="46" t="s">
        <v>497</v>
      </c>
      <c r="E9288" s="46" t="s">
        <v>512</v>
      </c>
      <c r="F9288" s="45" t="s">
        <v>511</v>
      </c>
      <c r="G9288" s="26" t="s">
        <v>2136</v>
      </c>
      <c r="H9288" s="30">
        <v>3997506</v>
      </c>
      <c r="I9288" s="30">
        <v>3997506</v>
      </c>
      <c r="J9288" s="36">
        <f>I9288/H9288</f>
        <v>1</v>
      </c>
      <c r="K9288" s="24"/>
      <c r="L9288" s="24"/>
      <c r="M9288" s="80"/>
    </row>
    <row r="9289" spans="2:13" ht="24.9" customHeight="1" outlineLevel="1" x14ac:dyDescent="0.3">
      <c r="B9289" s="44" t="str">
        <f>B9288</f>
        <v>ASIGNACIONES DIRECTAS (20% DEL SGR)</v>
      </c>
      <c r="C9289" s="43" t="s">
        <v>498</v>
      </c>
      <c r="D9289" s="43" t="s">
        <v>497</v>
      </c>
      <c r="E9289" s="43" t="s">
        <v>512</v>
      </c>
      <c r="F9289" s="42" t="s">
        <v>511</v>
      </c>
      <c r="G9289" s="18" t="s">
        <v>3</v>
      </c>
      <c r="H9289" s="32">
        <f>SUBTOTAL(9,H9288:H9288)</f>
        <v>3997506</v>
      </c>
      <c r="I9289" s="32">
        <f>SUBTOTAL(9,I9288:I9288)</f>
        <v>3997506</v>
      </c>
      <c r="J9289" s="31">
        <f>SUBTOTAL(9,J9288:J9288)</f>
        <v>1</v>
      </c>
      <c r="K9289" s="14">
        <f>SUBTOTAL(9,K9288:K9288)</f>
        <v>0</v>
      </c>
      <c r="L9289" s="14">
        <f>SUBTOTAL(9,L9286:L9288)</f>
        <v>0</v>
      </c>
      <c r="M9289" s="80">
        <f>SUBTOTAL(9,M9288:M9288)</f>
        <v>0</v>
      </c>
    </row>
    <row r="9290" spans="2:13" ht="24.9" customHeight="1" outlineLevel="2" x14ac:dyDescent="0.3">
      <c r="B9290" s="47" t="s">
        <v>2133</v>
      </c>
      <c r="C9290" s="46" t="s">
        <v>498</v>
      </c>
      <c r="D9290" s="46" t="s">
        <v>497</v>
      </c>
      <c r="E9290" s="46" t="s">
        <v>508</v>
      </c>
      <c r="F9290" s="45" t="s">
        <v>507</v>
      </c>
      <c r="G9290" s="26" t="s">
        <v>0</v>
      </c>
      <c r="H9290" s="30">
        <v>2273390</v>
      </c>
      <c r="I9290" s="30">
        <v>0</v>
      </c>
      <c r="J9290" s="36">
        <f>I9290/H9290</f>
        <v>0</v>
      </c>
      <c r="K9290" s="30">
        <v>197129</v>
      </c>
      <c r="L9290" s="30">
        <f>I9290</f>
        <v>0</v>
      </c>
      <c r="M9290" s="80">
        <f>L9290/K9290</f>
        <v>0</v>
      </c>
    </row>
    <row r="9291" spans="2:13" ht="24.9" customHeight="1" outlineLevel="2" x14ac:dyDescent="0.3">
      <c r="B9291" s="47" t="s">
        <v>2133</v>
      </c>
      <c r="C9291" s="46" t="s">
        <v>498</v>
      </c>
      <c r="D9291" s="46" t="s">
        <v>497</v>
      </c>
      <c r="E9291" s="46" t="s">
        <v>508</v>
      </c>
      <c r="F9291" s="45" t="s">
        <v>507</v>
      </c>
      <c r="G9291" s="26" t="s">
        <v>7</v>
      </c>
      <c r="H9291" s="30">
        <v>-454678</v>
      </c>
      <c r="I9291" s="24"/>
      <c r="J9291" s="36"/>
      <c r="K9291" s="24"/>
      <c r="L9291" s="24"/>
      <c r="M9291" s="80" t="str">
        <f>IFERROR((Base_actualizacion!$L9286/Base_actualizacion!$K9286)," " )</f>
        <v xml:space="preserve"> </v>
      </c>
    </row>
    <row r="9292" spans="2:13" ht="24.9" customHeight="1" outlineLevel="2" x14ac:dyDescent="0.3">
      <c r="B9292" s="47" t="s">
        <v>2133</v>
      </c>
      <c r="C9292" s="46" t="s">
        <v>498</v>
      </c>
      <c r="D9292" s="46" t="s">
        <v>497</v>
      </c>
      <c r="E9292" s="46" t="s">
        <v>508</v>
      </c>
      <c r="F9292" s="45" t="s">
        <v>507</v>
      </c>
      <c r="G9292" s="26" t="s">
        <v>2136</v>
      </c>
      <c r="H9292" s="30">
        <v>638333</v>
      </c>
      <c r="I9292" s="30">
        <v>638333</v>
      </c>
      <c r="J9292" s="36">
        <f>I9292/H9292</f>
        <v>1</v>
      </c>
      <c r="K9292" s="24"/>
      <c r="L9292" s="24"/>
      <c r="M9292" s="80"/>
    </row>
    <row r="9293" spans="2:13" ht="24.9" customHeight="1" outlineLevel="1" x14ac:dyDescent="0.3">
      <c r="B9293" s="44" t="str">
        <f>B9292</f>
        <v>ASIGNACIONES DIRECTAS (20% DEL SGR)</v>
      </c>
      <c r="C9293" s="43" t="s">
        <v>498</v>
      </c>
      <c r="D9293" s="43" t="s">
        <v>497</v>
      </c>
      <c r="E9293" s="43" t="s">
        <v>508</v>
      </c>
      <c r="F9293" s="42" t="s">
        <v>507</v>
      </c>
      <c r="G9293" s="18" t="s">
        <v>3</v>
      </c>
      <c r="H9293" s="32">
        <f>SUBTOTAL(9,H9290:H9292)</f>
        <v>2457045</v>
      </c>
      <c r="I9293" s="32">
        <f>SUBTOTAL(9,I9290:I9292)</f>
        <v>638333</v>
      </c>
      <c r="J9293" s="31">
        <f>SUBTOTAL(9,J9290:J9292)</f>
        <v>1</v>
      </c>
      <c r="K9293" s="14">
        <f>SUBTOTAL(9,K9290:K9292)</f>
        <v>197129</v>
      </c>
      <c r="L9293" s="14">
        <f>SUBTOTAL(9,L9290:L9292)</f>
        <v>0</v>
      </c>
      <c r="M9293" s="80">
        <f>SUBTOTAL(9,M9290:M9292)</f>
        <v>0</v>
      </c>
    </row>
    <row r="9294" spans="2:13" ht="24.9" customHeight="1" outlineLevel="2" x14ac:dyDescent="0.3">
      <c r="B9294" s="47" t="s">
        <v>2133</v>
      </c>
      <c r="C9294" s="46" t="s">
        <v>498</v>
      </c>
      <c r="D9294" s="46" t="s">
        <v>497</v>
      </c>
      <c r="E9294" s="46" t="s">
        <v>506</v>
      </c>
      <c r="F9294" s="45" t="s">
        <v>505</v>
      </c>
      <c r="G9294" s="26" t="s">
        <v>2136</v>
      </c>
      <c r="H9294" s="30">
        <v>872213</v>
      </c>
      <c r="I9294" s="30">
        <v>872213</v>
      </c>
      <c r="J9294" s="36">
        <f>I9294/H9294</f>
        <v>1</v>
      </c>
      <c r="K9294" s="24"/>
      <c r="L9294" s="24"/>
      <c r="M9294" s="80"/>
    </row>
    <row r="9295" spans="2:13" ht="24.9" customHeight="1" outlineLevel="1" x14ac:dyDescent="0.3">
      <c r="B9295" s="44" t="str">
        <f>B9294</f>
        <v>ASIGNACIONES DIRECTAS (20% DEL SGR)</v>
      </c>
      <c r="C9295" s="43" t="s">
        <v>498</v>
      </c>
      <c r="D9295" s="43" t="s">
        <v>497</v>
      </c>
      <c r="E9295" s="43" t="s">
        <v>506</v>
      </c>
      <c r="F9295" s="42" t="s">
        <v>505</v>
      </c>
      <c r="G9295" s="18" t="s">
        <v>3</v>
      </c>
      <c r="H9295" s="32">
        <f>SUBTOTAL(9,H9294:H9294)</f>
        <v>872213</v>
      </c>
      <c r="I9295" s="32">
        <f>SUBTOTAL(9,I9294:I9294)</f>
        <v>872213</v>
      </c>
      <c r="J9295" s="31">
        <f>SUBTOTAL(9,J9294:J9294)</f>
        <v>1</v>
      </c>
      <c r="K9295" s="14">
        <f>SUBTOTAL(9,K9294:K9294)</f>
        <v>0</v>
      </c>
      <c r="L9295" s="14">
        <f>SUBTOTAL(9,L9292:L9294)</f>
        <v>0</v>
      </c>
      <c r="M9295" s="80">
        <f>SUBTOTAL(9,M9294:M9294)</f>
        <v>0</v>
      </c>
    </row>
    <row r="9296" spans="2:13" ht="24.9" customHeight="1" outlineLevel="2" x14ac:dyDescent="0.3">
      <c r="B9296" s="47" t="s">
        <v>2133</v>
      </c>
      <c r="C9296" s="46" t="s">
        <v>498</v>
      </c>
      <c r="D9296" s="46" t="s">
        <v>497</v>
      </c>
      <c r="E9296" s="46" t="s">
        <v>504</v>
      </c>
      <c r="F9296" s="45" t="s">
        <v>503</v>
      </c>
      <c r="G9296" s="26" t="s">
        <v>0</v>
      </c>
      <c r="H9296" s="30">
        <v>4042293</v>
      </c>
      <c r="I9296" s="30">
        <v>0</v>
      </c>
      <c r="J9296" s="36">
        <f>I9296/H9296</f>
        <v>0</v>
      </c>
      <c r="K9296" s="30">
        <v>361896</v>
      </c>
      <c r="L9296" s="30">
        <f>I9296</f>
        <v>0</v>
      </c>
      <c r="M9296" s="80">
        <f>L9296/K9296</f>
        <v>0</v>
      </c>
    </row>
    <row r="9297" spans="2:13" ht="24.9" customHeight="1" outlineLevel="2" x14ac:dyDescent="0.3">
      <c r="B9297" s="47" t="s">
        <v>2133</v>
      </c>
      <c r="C9297" s="46" t="s">
        <v>498</v>
      </c>
      <c r="D9297" s="46" t="s">
        <v>497</v>
      </c>
      <c r="E9297" s="46" t="s">
        <v>504</v>
      </c>
      <c r="F9297" s="45" t="s">
        <v>503</v>
      </c>
      <c r="G9297" s="26" t="s">
        <v>7</v>
      </c>
      <c r="H9297" s="30">
        <v>-808459</v>
      </c>
      <c r="I9297" s="24"/>
      <c r="J9297" s="36"/>
      <c r="K9297" s="24"/>
      <c r="L9297" s="24"/>
      <c r="M9297" s="80" t="str">
        <f>IFERROR((Base_actualizacion!$L9292/Base_actualizacion!$K9292)," " )</f>
        <v xml:space="preserve"> </v>
      </c>
    </row>
    <row r="9298" spans="2:13" ht="24.9" customHeight="1" outlineLevel="2" x14ac:dyDescent="0.3">
      <c r="B9298" s="47" t="s">
        <v>2133</v>
      </c>
      <c r="C9298" s="46" t="s">
        <v>498</v>
      </c>
      <c r="D9298" s="46" t="s">
        <v>497</v>
      </c>
      <c r="E9298" s="46" t="s">
        <v>504</v>
      </c>
      <c r="F9298" s="45" t="s">
        <v>503</v>
      </c>
      <c r="G9298" s="26" t="s">
        <v>2136</v>
      </c>
      <c r="H9298" s="30">
        <v>4457619</v>
      </c>
      <c r="I9298" s="30">
        <v>4457619</v>
      </c>
      <c r="J9298" s="36">
        <f>I9298/H9298</f>
        <v>1</v>
      </c>
      <c r="K9298" s="24"/>
      <c r="L9298" s="24"/>
      <c r="M9298" s="80"/>
    </row>
    <row r="9299" spans="2:13" ht="24.9" customHeight="1" outlineLevel="1" x14ac:dyDescent="0.3">
      <c r="B9299" s="44" t="str">
        <f>B9298</f>
        <v>ASIGNACIONES DIRECTAS (20% DEL SGR)</v>
      </c>
      <c r="C9299" s="43" t="s">
        <v>498</v>
      </c>
      <c r="D9299" s="43" t="s">
        <v>497</v>
      </c>
      <c r="E9299" s="43" t="s">
        <v>504</v>
      </c>
      <c r="F9299" s="42" t="s">
        <v>503</v>
      </c>
      <c r="G9299" s="18" t="s">
        <v>3</v>
      </c>
      <c r="H9299" s="32">
        <f>SUBTOTAL(9,H9296:H9298)</f>
        <v>7691453</v>
      </c>
      <c r="I9299" s="32">
        <f>SUBTOTAL(9,I9296:I9298)</f>
        <v>4457619</v>
      </c>
      <c r="J9299" s="31">
        <f>SUBTOTAL(9,J9296:J9298)</f>
        <v>1</v>
      </c>
      <c r="K9299" s="14">
        <f>SUBTOTAL(9,K9296:K9298)</f>
        <v>361896</v>
      </c>
      <c r="L9299" s="14">
        <f>SUBTOTAL(9,L9296:L9298)</f>
        <v>0</v>
      </c>
      <c r="M9299" s="80">
        <f>SUBTOTAL(9,M9296:M9298)</f>
        <v>0</v>
      </c>
    </row>
    <row r="9300" spans="2:13" ht="24.9" customHeight="1" outlineLevel="2" x14ac:dyDescent="0.3">
      <c r="B9300" s="47" t="s">
        <v>2133</v>
      </c>
      <c r="C9300" s="46" t="s">
        <v>498</v>
      </c>
      <c r="D9300" s="46" t="s">
        <v>497</v>
      </c>
      <c r="E9300" s="46" t="s">
        <v>2066</v>
      </c>
      <c r="F9300" s="45" t="s">
        <v>2065</v>
      </c>
      <c r="G9300" s="26" t="s">
        <v>0</v>
      </c>
      <c r="H9300" s="30">
        <v>1229872</v>
      </c>
      <c r="I9300" s="30">
        <v>0</v>
      </c>
      <c r="J9300" s="36">
        <f>I9300/H9300</f>
        <v>0</v>
      </c>
      <c r="K9300" s="30">
        <v>110106</v>
      </c>
      <c r="L9300" s="30">
        <f>I9300</f>
        <v>0</v>
      </c>
      <c r="M9300" s="80">
        <f>L9300/K9300</f>
        <v>0</v>
      </c>
    </row>
    <row r="9301" spans="2:13" ht="24.9" customHeight="1" outlineLevel="2" x14ac:dyDescent="0.3">
      <c r="B9301" s="47" t="s">
        <v>2133</v>
      </c>
      <c r="C9301" s="46" t="s">
        <v>498</v>
      </c>
      <c r="D9301" s="46" t="s">
        <v>497</v>
      </c>
      <c r="E9301" s="46" t="s">
        <v>2066</v>
      </c>
      <c r="F9301" s="45" t="s">
        <v>2065</v>
      </c>
      <c r="G9301" s="26" t="s">
        <v>7</v>
      </c>
      <c r="H9301" s="30">
        <v>-245974</v>
      </c>
      <c r="I9301" s="24"/>
      <c r="J9301" s="36"/>
      <c r="K9301" s="24"/>
      <c r="L9301" s="24"/>
      <c r="M9301" s="80" t="str">
        <f>IFERROR((Base_actualizacion!$L9297/Base_actualizacion!$K9297)," " )</f>
        <v xml:space="preserve"> </v>
      </c>
    </row>
    <row r="9302" spans="2:13" ht="24.9" customHeight="1" outlineLevel="2" x14ac:dyDescent="0.3">
      <c r="B9302" s="47" t="s">
        <v>2133</v>
      </c>
      <c r="C9302" s="46" t="s">
        <v>498</v>
      </c>
      <c r="D9302" s="46" t="s">
        <v>497</v>
      </c>
      <c r="E9302" s="46" t="s">
        <v>2066</v>
      </c>
      <c r="F9302" s="45" t="s">
        <v>2065</v>
      </c>
      <c r="G9302" s="26" t="s">
        <v>2136</v>
      </c>
      <c r="H9302" s="30">
        <v>1880578</v>
      </c>
      <c r="I9302" s="30">
        <v>1880578</v>
      </c>
      <c r="J9302" s="36">
        <f>I9302/H9302</f>
        <v>1</v>
      </c>
      <c r="K9302" s="24"/>
      <c r="L9302" s="24"/>
      <c r="M9302" s="80"/>
    </row>
    <row r="9303" spans="2:13" ht="24.9" customHeight="1" outlineLevel="1" x14ac:dyDescent="0.3">
      <c r="B9303" s="44" t="str">
        <f>B9302</f>
        <v>ASIGNACIONES DIRECTAS (20% DEL SGR)</v>
      </c>
      <c r="C9303" s="43" t="s">
        <v>498</v>
      </c>
      <c r="D9303" s="43" t="s">
        <v>497</v>
      </c>
      <c r="E9303" s="43" t="s">
        <v>2066</v>
      </c>
      <c r="F9303" s="42" t="s">
        <v>2065</v>
      </c>
      <c r="G9303" s="18" t="s">
        <v>3</v>
      </c>
      <c r="H9303" s="32">
        <f>SUBTOTAL(9,H9300:H9302)</f>
        <v>2864476</v>
      </c>
      <c r="I9303" s="32">
        <f>SUBTOTAL(9,I9300:I9302)</f>
        <v>1880578</v>
      </c>
      <c r="J9303" s="31">
        <f>SUBTOTAL(9,J9300:J9302)</f>
        <v>1</v>
      </c>
      <c r="K9303" s="14">
        <f>SUBTOTAL(9,K9300:K9302)</f>
        <v>110106</v>
      </c>
      <c r="L9303" s="14">
        <f>SUBTOTAL(9,L9300:L9302)</f>
        <v>0</v>
      </c>
      <c r="M9303" s="80">
        <f>SUBTOTAL(9,M9300:M9302)</f>
        <v>0</v>
      </c>
    </row>
    <row r="9304" spans="2:13" ht="24.9" customHeight="1" outlineLevel="2" x14ac:dyDescent="0.3">
      <c r="B9304" s="47" t="s">
        <v>2133</v>
      </c>
      <c r="C9304" s="46" t="s">
        <v>498</v>
      </c>
      <c r="D9304" s="46" t="s">
        <v>497</v>
      </c>
      <c r="E9304" s="46" t="s">
        <v>502</v>
      </c>
      <c r="F9304" s="45" t="s">
        <v>501</v>
      </c>
      <c r="G9304" s="26" t="s">
        <v>0</v>
      </c>
      <c r="H9304" s="30">
        <v>269438908</v>
      </c>
      <c r="I9304" s="30">
        <v>13416118.119999999</v>
      </c>
      <c r="J9304" s="36">
        <f>I9304/H9304</f>
        <v>4.9792801713700527E-2</v>
      </c>
      <c r="K9304" s="30">
        <v>24123699</v>
      </c>
      <c r="L9304" s="30">
        <f>I9304</f>
        <v>13416118.119999999</v>
      </c>
      <c r="M9304" s="80">
        <f>L9304/K9304</f>
        <v>0.55613851424692373</v>
      </c>
    </row>
    <row r="9305" spans="2:13" ht="24.9" customHeight="1" outlineLevel="2" x14ac:dyDescent="0.3">
      <c r="B9305" s="47" t="s">
        <v>2133</v>
      </c>
      <c r="C9305" s="46" t="s">
        <v>498</v>
      </c>
      <c r="D9305" s="46" t="s">
        <v>497</v>
      </c>
      <c r="E9305" s="46" t="s">
        <v>502</v>
      </c>
      <c r="F9305" s="45" t="s">
        <v>501</v>
      </c>
      <c r="G9305" s="26" t="s">
        <v>7</v>
      </c>
      <c r="H9305" s="30">
        <v>-53887782</v>
      </c>
      <c r="I9305" s="24"/>
      <c r="J9305" s="36"/>
      <c r="K9305" s="24"/>
      <c r="L9305" s="24"/>
      <c r="M9305" s="80" t="str">
        <f>IFERROR((Base_actualizacion!$L9301/Base_actualizacion!$K9301)," " )</f>
        <v xml:space="preserve"> </v>
      </c>
    </row>
    <row r="9306" spans="2:13" ht="24.9" customHeight="1" outlineLevel="2" x14ac:dyDescent="0.3">
      <c r="B9306" s="47" t="s">
        <v>2133</v>
      </c>
      <c r="C9306" s="46" t="s">
        <v>498</v>
      </c>
      <c r="D9306" s="46" t="s">
        <v>497</v>
      </c>
      <c r="E9306" s="46" t="s">
        <v>502</v>
      </c>
      <c r="F9306" s="45" t="s">
        <v>501</v>
      </c>
      <c r="G9306" s="26" t="s">
        <v>2136</v>
      </c>
      <c r="H9306" s="30">
        <v>65232502</v>
      </c>
      <c r="I9306" s="30">
        <v>65232502</v>
      </c>
      <c r="J9306" s="36">
        <f>I9306/H9306</f>
        <v>1</v>
      </c>
      <c r="K9306" s="24"/>
      <c r="L9306" s="24"/>
      <c r="M9306" s="80"/>
    </row>
    <row r="9307" spans="2:13" ht="24.9" customHeight="1" outlineLevel="1" x14ac:dyDescent="0.3">
      <c r="B9307" s="44" t="str">
        <f>B9306</f>
        <v>ASIGNACIONES DIRECTAS (20% DEL SGR)</v>
      </c>
      <c r="C9307" s="43" t="s">
        <v>498</v>
      </c>
      <c r="D9307" s="43" t="s">
        <v>497</v>
      </c>
      <c r="E9307" s="43" t="s">
        <v>502</v>
      </c>
      <c r="F9307" s="42" t="s">
        <v>501</v>
      </c>
      <c r="G9307" s="18" t="s">
        <v>3</v>
      </c>
      <c r="H9307" s="32">
        <f>SUBTOTAL(9,H9304:H9306)</f>
        <v>280783628</v>
      </c>
      <c r="I9307" s="32">
        <f>SUBTOTAL(9,I9304:I9306)</f>
        <v>78648620.120000005</v>
      </c>
      <c r="J9307" s="31">
        <f>SUBTOTAL(9,J9304:J9306)</f>
        <v>1.0497928017137006</v>
      </c>
      <c r="K9307" s="14">
        <f>SUBTOTAL(9,K9304:K9306)</f>
        <v>24123699</v>
      </c>
      <c r="L9307" s="14">
        <f>SUBTOTAL(9,L9304:L9306)</f>
        <v>13416118.119999999</v>
      </c>
      <c r="M9307" s="80">
        <f>SUBTOTAL(9,M9304:M9306)</f>
        <v>0.55613851424692373</v>
      </c>
    </row>
    <row r="9308" spans="2:13" ht="24.9" customHeight="1" outlineLevel="2" x14ac:dyDescent="0.3">
      <c r="B9308" s="47" t="s">
        <v>2133</v>
      </c>
      <c r="C9308" s="46" t="s">
        <v>498</v>
      </c>
      <c r="D9308" s="46" t="s">
        <v>497</v>
      </c>
      <c r="E9308" s="46" t="s">
        <v>500</v>
      </c>
      <c r="F9308" s="45" t="s">
        <v>499</v>
      </c>
      <c r="G9308" s="26" t="s">
        <v>0</v>
      </c>
      <c r="H9308" s="30">
        <v>144091264</v>
      </c>
      <c r="I9308" s="30">
        <v>0</v>
      </c>
      <c r="J9308" s="36">
        <f>I9308/H9308</f>
        <v>0</v>
      </c>
      <c r="K9308" s="30">
        <v>12839816</v>
      </c>
      <c r="L9308" s="30">
        <f>I9308</f>
        <v>0</v>
      </c>
      <c r="M9308" s="80">
        <f>L9308/K9308</f>
        <v>0</v>
      </c>
    </row>
    <row r="9309" spans="2:13" ht="24.9" customHeight="1" outlineLevel="2" x14ac:dyDescent="0.3">
      <c r="B9309" s="47" t="s">
        <v>2133</v>
      </c>
      <c r="C9309" s="46" t="s">
        <v>498</v>
      </c>
      <c r="D9309" s="46" t="s">
        <v>497</v>
      </c>
      <c r="E9309" s="46" t="s">
        <v>500</v>
      </c>
      <c r="F9309" s="45" t="s">
        <v>499</v>
      </c>
      <c r="G9309" s="26" t="s">
        <v>7</v>
      </c>
      <c r="H9309" s="30">
        <v>-28818253</v>
      </c>
      <c r="I9309" s="24"/>
      <c r="J9309" s="36"/>
      <c r="K9309" s="24"/>
      <c r="L9309" s="24"/>
      <c r="M9309" s="80" t="str">
        <f>IFERROR((Base_actualizacion!$L9305/Base_actualizacion!$K9305)," " )</f>
        <v xml:space="preserve"> </v>
      </c>
    </row>
    <row r="9310" spans="2:13" ht="24.9" customHeight="1" outlineLevel="2" x14ac:dyDescent="0.3">
      <c r="B9310" s="47" t="s">
        <v>2133</v>
      </c>
      <c r="C9310" s="46" t="s">
        <v>498</v>
      </c>
      <c r="D9310" s="46" t="s">
        <v>497</v>
      </c>
      <c r="E9310" s="46" t="s">
        <v>500</v>
      </c>
      <c r="F9310" s="45" t="s">
        <v>499</v>
      </c>
      <c r="G9310" s="26" t="s">
        <v>2136</v>
      </c>
      <c r="H9310" s="30">
        <v>30397074</v>
      </c>
      <c r="I9310" s="30">
        <v>30397074</v>
      </c>
      <c r="J9310" s="36">
        <f>I9310/H9310</f>
        <v>1</v>
      </c>
      <c r="K9310" s="24"/>
      <c r="L9310" s="24"/>
      <c r="M9310" s="80"/>
    </row>
    <row r="9311" spans="2:13" ht="24.9" customHeight="1" outlineLevel="1" x14ac:dyDescent="0.3">
      <c r="B9311" s="44" t="str">
        <f>B9310</f>
        <v>ASIGNACIONES DIRECTAS (20% DEL SGR)</v>
      </c>
      <c r="C9311" s="43" t="s">
        <v>498</v>
      </c>
      <c r="D9311" s="43" t="s">
        <v>497</v>
      </c>
      <c r="E9311" s="43" t="s">
        <v>500</v>
      </c>
      <c r="F9311" s="42" t="s">
        <v>499</v>
      </c>
      <c r="G9311" s="18" t="s">
        <v>3</v>
      </c>
      <c r="H9311" s="32">
        <f>SUBTOTAL(9,H9308:H9310)</f>
        <v>145670085</v>
      </c>
      <c r="I9311" s="32">
        <f>SUBTOTAL(9,I9308:I9310)</f>
        <v>30397074</v>
      </c>
      <c r="J9311" s="31">
        <f>SUBTOTAL(9,J9308:J9310)</f>
        <v>1</v>
      </c>
      <c r="K9311" s="14">
        <f>SUBTOTAL(9,K9308:K9310)</f>
        <v>12839816</v>
      </c>
      <c r="L9311" s="14">
        <f>SUBTOTAL(9,L9308:L9310)</f>
        <v>0</v>
      </c>
      <c r="M9311" s="80">
        <f>SUBTOTAL(9,M9308:M9310)</f>
        <v>0</v>
      </c>
    </row>
    <row r="9312" spans="2:13" ht="24.9" customHeight="1" outlineLevel="2" x14ac:dyDescent="0.3">
      <c r="B9312" s="47" t="s">
        <v>2133</v>
      </c>
      <c r="C9312" s="46" t="s">
        <v>498</v>
      </c>
      <c r="D9312" s="46" t="s">
        <v>497</v>
      </c>
      <c r="E9312" s="46" t="s">
        <v>496</v>
      </c>
      <c r="F9312" s="45" t="s">
        <v>495</v>
      </c>
      <c r="G9312" s="26" t="s">
        <v>0</v>
      </c>
      <c r="H9312" s="30">
        <v>13696171</v>
      </c>
      <c r="I9312" s="30">
        <v>676825.64</v>
      </c>
      <c r="J9312" s="36">
        <f>I9312/H9312</f>
        <v>4.9417142937248665E-2</v>
      </c>
      <c r="K9312" s="30">
        <v>1164076</v>
      </c>
      <c r="L9312" s="30">
        <f>I9312</f>
        <v>676825.64</v>
      </c>
      <c r="M9312" s="80">
        <f>L9312/K9312</f>
        <v>0.58142736384909577</v>
      </c>
    </row>
    <row r="9313" spans="2:13" ht="24.9" customHeight="1" outlineLevel="2" x14ac:dyDescent="0.3">
      <c r="B9313" s="47" t="s">
        <v>2133</v>
      </c>
      <c r="C9313" s="46" t="s">
        <v>498</v>
      </c>
      <c r="D9313" s="46" t="s">
        <v>497</v>
      </c>
      <c r="E9313" s="46" t="s">
        <v>496</v>
      </c>
      <c r="F9313" s="45" t="s">
        <v>495</v>
      </c>
      <c r="G9313" s="26" t="s">
        <v>7</v>
      </c>
      <c r="H9313" s="30">
        <v>-2739234</v>
      </c>
      <c r="I9313" s="24"/>
      <c r="J9313" s="36"/>
      <c r="K9313" s="24"/>
      <c r="L9313" s="24"/>
      <c r="M9313" s="80" t="str">
        <f>IFERROR((Base_actualizacion!$L9309/Base_actualizacion!$K9309)," " )</f>
        <v xml:space="preserve"> </v>
      </c>
    </row>
    <row r="9314" spans="2:13" ht="24.9" customHeight="1" outlineLevel="2" x14ac:dyDescent="0.3">
      <c r="B9314" s="47" t="s">
        <v>2133</v>
      </c>
      <c r="C9314" s="46" t="s">
        <v>498</v>
      </c>
      <c r="D9314" s="46" t="s">
        <v>497</v>
      </c>
      <c r="E9314" s="46" t="s">
        <v>496</v>
      </c>
      <c r="F9314" s="45" t="s">
        <v>495</v>
      </c>
      <c r="G9314" s="26" t="s">
        <v>2136</v>
      </c>
      <c r="H9314" s="30">
        <v>2488370</v>
      </c>
      <c r="I9314" s="30">
        <v>2488370</v>
      </c>
      <c r="J9314" s="36">
        <f>I9314/H9314</f>
        <v>1</v>
      </c>
      <c r="K9314" s="24"/>
      <c r="L9314" s="24"/>
      <c r="M9314" s="80"/>
    </row>
    <row r="9315" spans="2:13" ht="24.9" customHeight="1" outlineLevel="1" x14ac:dyDescent="0.3">
      <c r="B9315" s="44" t="str">
        <f>B9314</f>
        <v>ASIGNACIONES DIRECTAS (20% DEL SGR)</v>
      </c>
      <c r="C9315" s="43" t="s">
        <v>498</v>
      </c>
      <c r="D9315" s="43" t="s">
        <v>497</v>
      </c>
      <c r="E9315" s="43" t="s">
        <v>496</v>
      </c>
      <c r="F9315" s="42" t="s">
        <v>495</v>
      </c>
      <c r="G9315" s="18" t="s">
        <v>3</v>
      </c>
      <c r="H9315" s="32">
        <f>SUBTOTAL(9,H9312:H9314)</f>
        <v>13445307</v>
      </c>
      <c r="I9315" s="32">
        <f>SUBTOTAL(9,I9312:I9314)</f>
        <v>3165195.64</v>
      </c>
      <c r="J9315" s="31">
        <f>SUBTOTAL(9,J9312:J9314)</f>
        <v>1.0494171429372487</v>
      </c>
      <c r="K9315" s="14">
        <f>SUBTOTAL(9,K9312:K9314)</f>
        <v>1164076</v>
      </c>
      <c r="L9315" s="14">
        <f>SUBTOTAL(9,L9312:L9314)</f>
        <v>676825.64</v>
      </c>
      <c r="M9315" s="80">
        <f>SUBTOTAL(9,M9312:M9314)</f>
        <v>0.58142736384909577</v>
      </c>
    </row>
    <row r="9316" spans="2:13" ht="24.9" customHeight="1" outlineLevel="2" x14ac:dyDescent="0.3">
      <c r="B9316" s="47" t="s">
        <v>2133</v>
      </c>
      <c r="C9316" s="46" t="s">
        <v>336</v>
      </c>
      <c r="D9316" s="46" t="s">
        <v>335</v>
      </c>
      <c r="E9316" s="46" t="s">
        <v>494</v>
      </c>
      <c r="F9316" s="45" t="s">
        <v>335</v>
      </c>
      <c r="G9316" s="26" t="s">
        <v>0</v>
      </c>
      <c r="H9316" s="30">
        <v>196552255237</v>
      </c>
      <c r="I9316" s="30">
        <v>10342380321.25</v>
      </c>
      <c r="J9316" s="36">
        <f>I9316/H9316</f>
        <v>5.2618985769353296E-2</v>
      </c>
      <c r="K9316" s="30">
        <v>14922001364.040001</v>
      </c>
      <c r="L9316" s="30">
        <f>I9316</f>
        <v>10342380321.25</v>
      </c>
      <c r="M9316" s="80">
        <f>L9316/K9316</f>
        <v>0.69309605789031314</v>
      </c>
    </row>
    <row r="9317" spans="2:13" ht="24.9" customHeight="1" outlineLevel="2" x14ac:dyDescent="0.3">
      <c r="B9317" s="47" t="s">
        <v>2133</v>
      </c>
      <c r="C9317" s="46" t="s">
        <v>336</v>
      </c>
      <c r="D9317" s="46" t="s">
        <v>335</v>
      </c>
      <c r="E9317" s="46" t="s">
        <v>494</v>
      </c>
      <c r="F9317" s="45" t="s">
        <v>335</v>
      </c>
      <c r="G9317" s="26" t="s">
        <v>7</v>
      </c>
      <c r="H9317" s="30">
        <v>-39310451047</v>
      </c>
      <c r="I9317" s="24"/>
      <c r="J9317" s="36"/>
      <c r="K9317" s="24"/>
      <c r="L9317" s="24"/>
      <c r="M9317" s="80" t="str">
        <f>IFERROR((Base_actualizacion!$L9313/Base_actualizacion!$K9313)," " )</f>
        <v xml:space="preserve"> </v>
      </c>
    </row>
    <row r="9318" spans="2:13" ht="24.9" customHeight="1" outlineLevel="2" x14ac:dyDescent="0.3">
      <c r="B9318" s="47" t="s">
        <v>2133</v>
      </c>
      <c r="C9318" s="46" t="s">
        <v>336</v>
      </c>
      <c r="D9318" s="46" t="s">
        <v>335</v>
      </c>
      <c r="E9318" s="46" t="s">
        <v>494</v>
      </c>
      <c r="F9318" s="45" t="s">
        <v>335</v>
      </c>
      <c r="G9318" s="26" t="s">
        <v>2137</v>
      </c>
      <c r="H9318" s="30">
        <v>5791571</v>
      </c>
      <c r="I9318" s="24"/>
      <c r="J9318" s="36">
        <f>IFERROR((H9318/I9318),0)</f>
        <v>0</v>
      </c>
      <c r="K9318" s="24"/>
      <c r="L9318" s="24"/>
      <c r="M9318" s="80"/>
    </row>
    <row r="9319" spans="2:13" ht="24.9" customHeight="1" outlineLevel="2" x14ac:dyDescent="0.3">
      <c r="B9319" s="47" t="s">
        <v>2133</v>
      </c>
      <c r="C9319" s="46" t="s">
        <v>336</v>
      </c>
      <c r="D9319" s="46" t="s">
        <v>335</v>
      </c>
      <c r="E9319" s="46" t="s">
        <v>494</v>
      </c>
      <c r="F9319" s="45" t="s">
        <v>335</v>
      </c>
      <c r="G9319" s="26" t="s">
        <v>13</v>
      </c>
      <c r="H9319" s="30">
        <v>228311660</v>
      </c>
      <c r="I9319" s="30">
        <v>228311660</v>
      </c>
      <c r="J9319" s="36">
        <f>H9319/I9319</f>
        <v>1</v>
      </c>
      <c r="K9319" s="24"/>
      <c r="L9319" s="24"/>
      <c r="M9319" s="80"/>
    </row>
    <row r="9320" spans="2:13" ht="24.9" customHeight="1" outlineLevel="2" x14ac:dyDescent="0.3">
      <c r="B9320" s="47" t="s">
        <v>2133</v>
      </c>
      <c r="C9320" s="46" t="s">
        <v>336</v>
      </c>
      <c r="D9320" s="46" t="s">
        <v>335</v>
      </c>
      <c r="E9320" s="46" t="s">
        <v>494</v>
      </c>
      <c r="F9320" s="45" t="s">
        <v>335</v>
      </c>
      <c r="G9320" s="26" t="s">
        <v>2136</v>
      </c>
      <c r="H9320" s="30">
        <v>5783156374</v>
      </c>
      <c r="I9320" s="30">
        <v>5783156374</v>
      </c>
      <c r="J9320" s="36">
        <f>I9320/H9320</f>
        <v>1</v>
      </c>
      <c r="K9320" s="24"/>
      <c r="L9320" s="24"/>
      <c r="M9320" s="80"/>
    </row>
    <row r="9321" spans="2:13" ht="24.9" customHeight="1" outlineLevel="1" x14ac:dyDescent="0.3">
      <c r="B9321" s="44" t="str">
        <f>B9320</f>
        <v>ASIGNACIONES DIRECTAS (20% DEL SGR)</v>
      </c>
      <c r="C9321" s="43" t="s">
        <v>336</v>
      </c>
      <c r="D9321" s="43" t="s">
        <v>335</v>
      </c>
      <c r="E9321" s="43" t="s">
        <v>494</v>
      </c>
      <c r="F9321" s="42" t="s">
        <v>335</v>
      </c>
      <c r="G9321" s="18" t="s">
        <v>3</v>
      </c>
      <c r="H9321" s="32">
        <f>SUBTOTAL(9,H9316:H9320)</f>
        <v>163259063795</v>
      </c>
      <c r="I9321" s="32">
        <f>SUBTOTAL(9,I9316:I9320)</f>
        <v>16353848355.25</v>
      </c>
      <c r="J9321" s="31">
        <f>SUBTOTAL(9,J9316:J9320)</f>
        <v>2.0526189857693531</v>
      </c>
      <c r="K9321" s="14">
        <f>SUBTOTAL(9,K9316:K9320)</f>
        <v>14922001364.040001</v>
      </c>
      <c r="L9321" s="14">
        <f>SUBTOTAL(9,L9318:L9320)</f>
        <v>0</v>
      </c>
      <c r="M9321" s="80">
        <f>SUBTOTAL(9,M9316:M9320)</f>
        <v>0.69309605789031314</v>
      </c>
    </row>
    <row r="9322" spans="2:13" ht="24.9" customHeight="1" outlineLevel="2" x14ac:dyDescent="0.3">
      <c r="B9322" s="47" t="s">
        <v>2133</v>
      </c>
      <c r="C9322" s="46" t="s">
        <v>336</v>
      </c>
      <c r="D9322" s="46" t="s">
        <v>335</v>
      </c>
      <c r="E9322" s="46" t="s">
        <v>493</v>
      </c>
      <c r="F9322" s="45" t="s">
        <v>492</v>
      </c>
      <c r="G9322" s="26" t="s">
        <v>0</v>
      </c>
      <c r="H9322" s="30">
        <v>2488060</v>
      </c>
      <c r="I9322" s="30">
        <v>0</v>
      </c>
      <c r="J9322" s="36">
        <f>I9322/H9322</f>
        <v>0</v>
      </c>
      <c r="K9322" s="30">
        <v>228553</v>
      </c>
      <c r="L9322" s="30">
        <f>I9322</f>
        <v>0</v>
      </c>
      <c r="M9322" s="80">
        <f>L9322/K9322</f>
        <v>0</v>
      </c>
    </row>
    <row r="9323" spans="2:13" ht="24.9" customHeight="1" outlineLevel="2" x14ac:dyDescent="0.3">
      <c r="B9323" s="47" t="s">
        <v>2133</v>
      </c>
      <c r="C9323" s="46" t="s">
        <v>336</v>
      </c>
      <c r="D9323" s="46" t="s">
        <v>335</v>
      </c>
      <c r="E9323" s="46" t="s">
        <v>493</v>
      </c>
      <c r="F9323" s="45" t="s">
        <v>492</v>
      </c>
      <c r="G9323" s="26" t="s">
        <v>7</v>
      </c>
      <c r="H9323" s="30">
        <v>-497612</v>
      </c>
      <c r="I9323" s="24"/>
      <c r="J9323" s="36"/>
      <c r="K9323" s="24"/>
      <c r="L9323" s="24"/>
      <c r="M9323" s="80" t="str">
        <f>IFERROR((Base_actualizacion!$L9319/Base_actualizacion!$K9319)," " )</f>
        <v xml:space="preserve"> </v>
      </c>
    </row>
    <row r="9324" spans="2:13" ht="24.9" customHeight="1" outlineLevel="2" x14ac:dyDescent="0.3">
      <c r="B9324" s="47" t="s">
        <v>2133</v>
      </c>
      <c r="C9324" s="46" t="s">
        <v>336</v>
      </c>
      <c r="D9324" s="46" t="s">
        <v>335</v>
      </c>
      <c r="E9324" s="46" t="s">
        <v>493</v>
      </c>
      <c r="F9324" s="45" t="s">
        <v>492</v>
      </c>
      <c r="G9324" s="26" t="s">
        <v>2136</v>
      </c>
      <c r="H9324" s="30">
        <v>1060595</v>
      </c>
      <c r="I9324" s="30">
        <v>1060595</v>
      </c>
      <c r="J9324" s="36">
        <f>I9324/H9324</f>
        <v>1</v>
      </c>
      <c r="K9324" s="24"/>
      <c r="L9324" s="24"/>
      <c r="M9324" s="80"/>
    </row>
    <row r="9325" spans="2:13" ht="24.9" customHeight="1" outlineLevel="1" x14ac:dyDescent="0.3">
      <c r="B9325" s="44" t="str">
        <f>B9324</f>
        <v>ASIGNACIONES DIRECTAS (20% DEL SGR)</v>
      </c>
      <c r="C9325" s="43" t="s">
        <v>336</v>
      </c>
      <c r="D9325" s="43" t="s">
        <v>335</v>
      </c>
      <c r="E9325" s="43" t="s">
        <v>493</v>
      </c>
      <c r="F9325" s="42" t="s">
        <v>492</v>
      </c>
      <c r="G9325" s="18" t="s">
        <v>3</v>
      </c>
      <c r="H9325" s="32">
        <f>SUBTOTAL(9,H9322:H9324)</f>
        <v>3051043</v>
      </c>
      <c r="I9325" s="32">
        <f>SUBTOTAL(9,I9322:I9324)</f>
        <v>1060595</v>
      </c>
      <c r="J9325" s="31">
        <f>SUBTOTAL(9,J9322:J9324)</f>
        <v>1</v>
      </c>
      <c r="K9325" s="14">
        <f>SUBTOTAL(9,K9322:K9324)</f>
        <v>228553</v>
      </c>
      <c r="L9325" s="14">
        <f>SUBTOTAL(9,L9322:L9324)</f>
        <v>0</v>
      </c>
      <c r="M9325" s="80">
        <f>SUBTOTAL(9,M9322:M9324)</f>
        <v>0</v>
      </c>
    </row>
    <row r="9326" spans="2:13" ht="24.9" customHeight="1" outlineLevel="2" x14ac:dyDescent="0.3">
      <c r="B9326" s="47" t="s">
        <v>2133</v>
      </c>
      <c r="C9326" s="46" t="s">
        <v>336</v>
      </c>
      <c r="D9326" s="46" t="s">
        <v>335</v>
      </c>
      <c r="E9326" s="46" t="s">
        <v>491</v>
      </c>
      <c r="F9326" s="45" t="s">
        <v>490</v>
      </c>
      <c r="G9326" s="26" t="s">
        <v>0</v>
      </c>
      <c r="H9326" s="30">
        <v>4163943</v>
      </c>
      <c r="I9326" s="30">
        <v>3425.4</v>
      </c>
      <c r="J9326" s="36">
        <f>I9326/H9326</f>
        <v>8.2263373922265512E-4</v>
      </c>
      <c r="K9326" s="30">
        <v>374754</v>
      </c>
      <c r="L9326" s="30">
        <f>I9326</f>
        <v>3425.4</v>
      </c>
      <c r="M9326" s="80">
        <f>L9326/K9326</f>
        <v>9.1403960998414965E-3</v>
      </c>
    </row>
    <row r="9327" spans="2:13" ht="24.9" customHeight="1" outlineLevel="2" x14ac:dyDescent="0.3">
      <c r="B9327" s="47" t="s">
        <v>2133</v>
      </c>
      <c r="C9327" s="46" t="s">
        <v>336</v>
      </c>
      <c r="D9327" s="46" t="s">
        <v>335</v>
      </c>
      <c r="E9327" s="46" t="s">
        <v>491</v>
      </c>
      <c r="F9327" s="45" t="s">
        <v>490</v>
      </c>
      <c r="G9327" s="26" t="s">
        <v>7</v>
      </c>
      <c r="H9327" s="30">
        <v>-832789</v>
      </c>
      <c r="I9327" s="24"/>
      <c r="J9327" s="36"/>
      <c r="K9327" s="24"/>
      <c r="L9327" s="24"/>
      <c r="M9327" s="80" t="str">
        <f>IFERROR((Base_actualizacion!$L9323/Base_actualizacion!$K9323)," " )</f>
        <v xml:space="preserve"> </v>
      </c>
    </row>
    <row r="9328" spans="2:13" ht="24.9" customHeight="1" outlineLevel="2" x14ac:dyDescent="0.3">
      <c r="B9328" s="47" t="s">
        <v>2133</v>
      </c>
      <c r="C9328" s="46" t="s">
        <v>336</v>
      </c>
      <c r="D9328" s="46" t="s">
        <v>335</v>
      </c>
      <c r="E9328" s="46" t="s">
        <v>491</v>
      </c>
      <c r="F9328" s="45" t="s">
        <v>490</v>
      </c>
      <c r="G9328" s="26" t="s">
        <v>2136</v>
      </c>
      <c r="H9328" s="30">
        <v>2163289</v>
      </c>
      <c r="I9328" s="30">
        <v>2163289</v>
      </c>
      <c r="J9328" s="36">
        <f>I9328/H9328</f>
        <v>1</v>
      </c>
      <c r="K9328" s="24"/>
      <c r="L9328" s="24"/>
      <c r="M9328" s="80"/>
    </row>
    <row r="9329" spans="2:13" ht="24.9" customHeight="1" outlineLevel="1" x14ac:dyDescent="0.3">
      <c r="B9329" s="44" t="str">
        <f>B9328</f>
        <v>ASIGNACIONES DIRECTAS (20% DEL SGR)</v>
      </c>
      <c r="C9329" s="43" t="s">
        <v>336</v>
      </c>
      <c r="D9329" s="43" t="s">
        <v>335</v>
      </c>
      <c r="E9329" s="43" t="s">
        <v>491</v>
      </c>
      <c r="F9329" s="42" t="s">
        <v>490</v>
      </c>
      <c r="G9329" s="18" t="s">
        <v>3</v>
      </c>
      <c r="H9329" s="32">
        <f>SUBTOTAL(9,H9326:H9328)</f>
        <v>5494443</v>
      </c>
      <c r="I9329" s="32">
        <f>SUBTOTAL(9,I9326:I9328)</f>
        <v>2166714.4</v>
      </c>
      <c r="J9329" s="31">
        <f>SUBTOTAL(9,J9326:J9328)</f>
        <v>1.0008226337392228</v>
      </c>
      <c r="K9329" s="14">
        <f>SUBTOTAL(9,K9326:K9328)</f>
        <v>374754</v>
      </c>
      <c r="L9329" s="14">
        <f>SUBTOTAL(9,L9326:L9328)</f>
        <v>3425.4</v>
      </c>
      <c r="M9329" s="80">
        <f>SUBTOTAL(9,M9326:M9328)</f>
        <v>9.1403960998414965E-3</v>
      </c>
    </row>
    <row r="9330" spans="2:13" ht="24.9" customHeight="1" outlineLevel="2" x14ac:dyDescent="0.3">
      <c r="B9330" s="47" t="s">
        <v>2133</v>
      </c>
      <c r="C9330" s="46" t="s">
        <v>336</v>
      </c>
      <c r="D9330" s="46" t="s">
        <v>335</v>
      </c>
      <c r="E9330" s="46" t="s">
        <v>489</v>
      </c>
      <c r="F9330" s="45" t="s">
        <v>488</v>
      </c>
      <c r="G9330" s="26" t="s">
        <v>0</v>
      </c>
      <c r="H9330" s="30">
        <v>7913375</v>
      </c>
      <c r="I9330" s="30">
        <v>741391.65</v>
      </c>
      <c r="J9330" s="36">
        <f>I9330/H9330</f>
        <v>9.3688426240384162E-2</v>
      </c>
      <c r="K9330" s="30">
        <v>727897</v>
      </c>
      <c r="L9330" s="30">
        <f>I9330</f>
        <v>741391.65</v>
      </c>
      <c r="M9330" s="80">
        <f>L9330/K9330</f>
        <v>1.01853923013833</v>
      </c>
    </row>
    <row r="9331" spans="2:13" ht="24.9" customHeight="1" outlineLevel="2" x14ac:dyDescent="0.3">
      <c r="B9331" s="47" t="s">
        <v>2133</v>
      </c>
      <c r="C9331" s="46" t="s">
        <v>336</v>
      </c>
      <c r="D9331" s="46" t="s">
        <v>335</v>
      </c>
      <c r="E9331" s="46" t="s">
        <v>489</v>
      </c>
      <c r="F9331" s="45" t="s">
        <v>488</v>
      </c>
      <c r="G9331" s="26" t="s">
        <v>7</v>
      </c>
      <c r="H9331" s="30">
        <v>-1582675</v>
      </c>
      <c r="I9331" s="24"/>
      <c r="J9331" s="36"/>
      <c r="K9331" s="24"/>
      <c r="L9331" s="24"/>
      <c r="M9331" s="80" t="str">
        <f>IFERROR((Base_actualizacion!$L9327/Base_actualizacion!$K9327)," " )</f>
        <v xml:space="preserve"> </v>
      </c>
    </row>
    <row r="9332" spans="2:13" ht="24.9" customHeight="1" outlineLevel="2" x14ac:dyDescent="0.3">
      <c r="B9332" s="47" t="s">
        <v>2133</v>
      </c>
      <c r="C9332" s="46" t="s">
        <v>336</v>
      </c>
      <c r="D9332" s="46" t="s">
        <v>335</v>
      </c>
      <c r="E9332" s="46" t="s">
        <v>489</v>
      </c>
      <c r="F9332" s="45" t="s">
        <v>488</v>
      </c>
      <c r="G9332" s="26" t="s">
        <v>2136</v>
      </c>
      <c r="H9332" s="30">
        <v>744533</v>
      </c>
      <c r="I9332" s="30">
        <v>744533</v>
      </c>
      <c r="J9332" s="36">
        <f>I9332/H9332</f>
        <v>1</v>
      </c>
      <c r="K9332" s="24"/>
      <c r="L9332" s="24"/>
      <c r="M9332" s="80"/>
    </row>
    <row r="9333" spans="2:13" ht="24.9" customHeight="1" outlineLevel="1" x14ac:dyDescent="0.3">
      <c r="B9333" s="44" t="str">
        <f>B9332</f>
        <v>ASIGNACIONES DIRECTAS (20% DEL SGR)</v>
      </c>
      <c r="C9333" s="43" t="s">
        <v>336</v>
      </c>
      <c r="D9333" s="43" t="s">
        <v>335</v>
      </c>
      <c r="E9333" s="43" t="s">
        <v>489</v>
      </c>
      <c r="F9333" s="42" t="s">
        <v>488</v>
      </c>
      <c r="G9333" s="18" t="s">
        <v>3</v>
      </c>
      <c r="H9333" s="32">
        <f>SUBTOTAL(9,H9330:H9332)</f>
        <v>7075233</v>
      </c>
      <c r="I9333" s="32">
        <f>SUBTOTAL(9,I9330:I9332)</f>
        <v>1485924.65</v>
      </c>
      <c r="J9333" s="31">
        <f>SUBTOTAL(9,J9330:J9332)</f>
        <v>1.0936884262403841</v>
      </c>
      <c r="K9333" s="14">
        <f>SUBTOTAL(9,K9330:K9332)</f>
        <v>727897</v>
      </c>
      <c r="L9333" s="14">
        <f>SUBTOTAL(9,L9330:L9332)</f>
        <v>741391.65</v>
      </c>
      <c r="M9333" s="80">
        <f>SUBTOTAL(9,M9330:M9332)</f>
        <v>1.01853923013833</v>
      </c>
    </row>
    <row r="9334" spans="2:13" ht="24.9" customHeight="1" outlineLevel="2" x14ac:dyDescent="0.3">
      <c r="B9334" s="47" t="s">
        <v>2133</v>
      </c>
      <c r="C9334" s="46" t="s">
        <v>336</v>
      </c>
      <c r="D9334" s="46" t="s">
        <v>335</v>
      </c>
      <c r="E9334" s="46" t="s">
        <v>487</v>
      </c>
      <c r="F9334" s="45" t="s">
        <v>486</v>
      </c>
      <c r="G9334" s="26" t="s">
        <v>0</v>
      </c>
      <c r="H9334" s="30">
        <v>58665190</v>
      </c>
      <c r="I9334" s="30">
        <v>5467679.79</v>
      </c>
      <c r="J9334" s="36">
        <f>I9334/H9334</f>
        <v>9.3201433251984697E-2</v>
      </c>
      <c r="K9334" s="30">
        <v>5074606</v>
      </c>
      <c r="L9334" s="30">
        <f>I9334</f>
        <v>5467679.79</v>
      </c>
      <c r="M9334" s="80">
        <f>L9334/K9334</f>
        <v>1.0774589771107352</v>
      </c>
    </row>
    <row r="9335" spans="2:13" ht="24.9" customHeight="1" outlineLevel="2" x14ac:dyDescent="0.3">
      <c r="B9335" s="47" t="s">
        <v>2133</v>
      </c>
      <c r="C9335" s="46" t="s">
        <v>336</v>
      </c>
      <c r="D9335" s="46" t="s">
        <v>335</v>
      </c>
      <c r="E9335" s="46" t="s">
        <v>487</v>
      </c>
      <c r="F9335" s="45" t="s">
        <v>486</v>
      </c>
      <c r="G9335" s="26" t="s">
        <v>7</v>
      </c>
      <c r="H9335" s="30">
        <v>-11733038</v>
      </c>
      <c r="I9335" s="24"/>
      <c r="J9335" s="36"/>
      <c r="K9335" s="24"/>
      <c r="L9335" s="24"/>
      <c r="M9335" s="80" t="str">
        <f>IFERROR((Base_actualizacion!$L9331/Base_actualizacion!$K9331)," " )</f>
        <v xml:space="preserve"> </v>
      </c>
    </row>
    <row r="9336" spans="2:13" ht="24.9" customHeight="1" outlineLevel="2" x14ac:dyDescent="0.3">
      <c r="B9336" s="47" t="s">
        <v>2133</v>
      </c>
      <c r="C9336" s="46" t="s">
        <v>336</v>
      </c>
      <c r="D9336" s="46" t="s">
        <v>335</v>
      </c>
      <c r="E9336" s="46" t="s">
        <v>487</v>
      </c>
      <c r="F9336" s="45" t="s">
        <v>486</v>
      </c>
      <c r="G9336" s="26" t="s">
        <v>2136</v>
      </c>
      <c r="H9336" s="30">
        <v>7654243</v>
      </c>
      <c r="I9336" s="30">
        <v>7654243</v>
      </c>
      <c r="J9336" s="36">
        <f>I9336/H9336</f>
        <v>1</v>
      </c>
      <c r="K9336" s="24"/>
      <c r="L9336" s="24"/>
      <c r="M9336" s="80"/>
    </row>
    <row r="9337" spans="2:13" ht="24.9" customHeight="1" outlineLevel="1" x14ac:dyDescent="0.3">
      <c r="B9337" s="44" t="str">
        <f>B9336</f>
        <v>ASIGNACIONES DIRECTAS (20% DEL SGR)</v>
      </c>
      <c r="C9337" s="43" t="s">
        <v>336</v>
      </c>
      <c r="D9337" s="43" t="s">
        <v>335</v>
      </c>
      <c r="E9337" s="43" t="s">
        <v>487</v>
      </c>
      <c r="F9337" s="42" t="s">
        <v>486</v>
      </c>
      <c r="G9337" s="18" t="s">
        <v>3</v>
      </c>
      <c r="H9337" s="32">
        <f>SUBTOTAL(9,H9334:H9336)</f>
        <v>54586395</v>
      </c>
      <c r="I9337" s="32">
        <f>SUBTOTAL(9,I9334:I9336)</f>
        <v>13121922.789999999</v>
      </c>
      <c r="J9337" s="31">
        <f>SUBTOTAL(9,J9334:J9336)</f>
        <v>1.0932014332519846</v>
      </c>
      <c r="K9337" s="14">
        <f>SUBTOTAL(9,K9334:K9336)</f>
        <v>5074606</v>
      </c>
      <c r="L9337" s="14">
        <f>SUBTOTAL(9,L9334:L9336)</f>
        <v>5467679.79</v>
      </c>
      <c r="M9337" s="80">
        <f>SUBTOTAL(9,M9334:M9336)</f>
        <v>1.0774589771107352</v>
      </c>
    </row>
    <row r="9338" spans="2:13" ht="24.9" customHeight="1" outlineLevel="2" x14ac:dyDescent="0.3">
      <c r="B9338" s="47" t="s">
        <v>2133</v>
      </c>
      <c r="C9338" s="46" t="s">
        <v>336</v>
      </c>
      <c r="D9338" s="46" t="s">
        <v>335</v>
      </c>
      <c r="E9338" s="46" t="s">
        <v>485</v>
      </c>
      <c r="F9338" s="45" t="s">
        <v>484</v>
      </c>
      <c r="G9338" s="26" t="s">
        <v>2136</v>
      </c>
      <c r="H9338" s="30">
        <v>33154</v>
      </c>
      <c r="I9338" s="30">
        <v>33154</v>
      </c>
      <c r="J9338" s="36">
        <f>I9338/H9338</f>
        <v>1</v>
      </c>
      <c r="K9338" s="24"/>
      <c r="L9338" s="24"/>
      <c r="M9338" s="80"/>
    </row>
    <row r="9339" spans="2:13" ht="24.9" customHeight="1" outlineLevel="1" x14ac:dyDescent="0.3">
      <c r="B9339" s="44" t="str">
        <f>B9338</f>
        <v>ASIGNACIONES DIRECTAS (20% DEL SGR)</v>
      </c>
      <c r="C9339" s="43" t="s">
        <v>336</v>
      </c>
      <c r="D9339" s="43" t="s">
        <v>335</v>
      </c>
      <c r="E9339" s="43" t="s">
        <v>485</v>
      </c>
      <c r="F9339" s="42" t="s">
        <v>484</v>
      </c>
      <c r="G9339" s="18" t="s">
        <v>3</v>
      </c>
      <c r="H9339" s="32">
        <f>SUBTOTAL(9,H9338:H9338)</f>
        <v>33154</v>
      </c>
      <c r="I9339" s="32">
        <f>SUBTOTAL(9,I9338:I9338)</f>
        <v>33154</v>
      </c>
      <c r="J9339" s="31">
        <f>SUBTOTAL(9,J9338:J9338)</f>
        <v>1</v>
      </c>
      <c r="K9339" s="14">
        <f>SUBTOTAL(9,K9338:K9338)</f>
        <v>0</v>
      </c>
      <c r="L9339" s="14">
        <f>SUBTOTAL(9,L9336:L9338)</f>
        <v>0</v>
      </c>
      <c r="M9339" s="80">
        <f>SUBTOTAL(9,M9338:M9338)</f>
        <v>0</v>
      </c>
    </row>
    <row r="9340" spans="2:13" ht="24.9" customHeight="1" outlineLevel="2" x14ac:dyDescent="0.3">
      <c r="B9340" s="47" t="s">
        <v>2133</v>
      </c>
      <c r="C9340" s="46" t="s">
        <v>336</v>
      </c>
      <c r="D9340" s="46" t="s">
        <v>335</v>
      </c>
      <c r="E9340" s="46" t="s">
        <v>483</v>
      </c>
      <c r="F9340" s="45" t="s">
        <v>482</v>
      </c>
      <c r="G9340" s="26" t="s">
        <v>0</v>
      </c>
      <c r="H9340" s="30">
        <v>1077045</v>
      </c>
      <c r="I9340" s="30">
        <v>55166</v>
      </c>
      <c r="J9340" s="36">
        <f>I9340/H9340</f>
        <v>5.1219772618599967E-2</v>
      </c>
      <c r="K9340" s="30">
        <v>96678</v>
      </c>
      <c r="L9340" s="30">
        <f>I9340</f>
        <v>55166</v>
      </c>
      <c r="M9340" s="80">
        <f>L9340/K9340</f>
        <v>0.57061585883034405</v>
      </c>
    </row>
    <row r="9341" spans="2:13" ht="24.9" customHeight="1" outlineLevel="2" x14ac:dyDescent="0.3">
      <c r="B9341" s="47" t="s">
        <v>2133</v>
      </c>
      <c r="C9341" s="46" t="s">
        <v>336</v>
      </c>
      <c r="D9341" s="46" t="s">
        <v>335</v>
      </c>
      <c r="E9341" s="46" t="s">
        <v>483</v>
      </c>
      <c r="F9341" s="45" t="s">
        <v>482</v>
      </c>
      <c r="G9341" s="26" t="s">
        <v>7</v>
      </c>
      <c r="H9341" s="30">
        <v>-215409</v>
      </c>
      <c r="I9341" s="24"/>
      <c r="J9341" s="36"/>
      <c r="K9341" s="24"/>
      <c r="L9341" s="24"/>
      <c r="M9341" s="80" t="str">
        <f>IFERROR((Base_actualizacion!$L9336/Base_actualizacion!$K9336)," " )</f>
        <v xml:space="preserve"> </v>
      </c>
    </row>
    <row r="9342" spans="2:13" ht="24.9" customHeight="1" outlineLevel="2" x14ac:dyDescent="0.3">
      <c r="B9342" s="47" t="s">
        <v>2133</v>
      </c>
      <c r="C9342" s="46" t="s">
        <v>336</v>
      </c>
      <c r="D9342" s="46" t="s">
        <v>335</v>
      </c>
      <c r="E9342" s="46" t="s">
        <v>483</v>
      </c>
      <c r="F9342" s="45" t="s">
        <v>482</v>
      </c>
      <c r="G9342" s="26" t="s">
        <v>2137</v>
      </c>
      <c r="H9342" s="30">
        <v>3234</v>
      </c>
      <c r="I9342" s="24"/>
      <c r="J9342" s="36">
        <f>IFERROR((H9342/I9342),0)</f>
        <v>0</v>
      </c>
      <c r="K9342" s="24"/>
      <c r="L9342" s="24"/>
      <c r="M9342" s="80"/>
    </row>
    <row r="9343" spans="2:13" ht="24.9" customHeight="1" outlineLevel="2" x14ac:dyDescent="0.3">
      <c r="B9343" s="47" t="s">
        <v>2133</v>
      </c>
      <c r="C9343" s="46" t="s">
        <v>336</v>
      </c>
      <c r="D9343" s="46" t="s">
        <v>335</v>
      </c>
      <c r="E9343" s="46" t="s">
        <v>483</v>
      </c>
      <c r="F9343" s="45" t="s">
        <v>482</v>
      </c>
      <c r="G9343" s="26" t="s">
        <v>2136</v>
      </c>
      <c r="H9343" s="30">
        <v>188665</v>
      </c>
      <c r="I9343" s="30">
        <v>188665</v>
      </c>
      <c r="J9343" s="36">
        <f>I9343/H9343</f>
        <v>1</v>
      </c>
      <c r="K9343" s="24"/>
      <c r="L9343" s="24"/>
      <c r="M9343" s="80"/>
    </row>
    <row r="9344" spans="2:13" ht="24.9" customHeight="1" outlineLevel="1" x14ac:dyDescent="0.3">
      <c r="B9344" s="44" t="str">
        <f>B9343</f>
        <v>ASIGNACIONES DIRECTAS (20% DEL SGR)</v>
      </c>
      <c r="C9344" s="43" t="s">
        <v>336</v>
      </c>
      <c r="D9344" s="43" t="s">
        <v>335</v>
      </c>
      <c r="E9344" s="43" t="s">
        <v>483</v>
      </c>
      <c r="F9344" s="42" t="s">
        <v>482</v>
      </c>
      <c r="G9344" s="18" t="s">
        <v>3</v>
      </c>
      <c r="H9344" s="32">
        <f>SUBTOTAL(9,H9340:H9343)</f>
        <v>1053535</v>
      </c>
      <c r="I9344" s="32">
        <f>SUBTOTAL(9,I9340:I9343)</f>
        <v>243831</v>
      </c>
      <c r="J9344" s="31">
        <f>SUBTOTAL(9,J9340:J9343)</f>
        <v>1.0512197726185999</v>
      </c>
      <c r="K9344" s="14">
        <f>SUBTOTAL(9,K9340:K9343)</f>
        <v>96678</v>
      </c>
      <c r="L9344" s="14">
        <f>SUBTOTAL(9,L9341:L9343)</f>
        <v>0</v>
      </c>
      <c r="M9344" s="80">
        <f>SUBTOTAL(9,M9340:M9343)</f>
        <v>0.57061585883034405</v>
      </c>
    </row>
    <row r="9345" spans="2:13" ht="24.9" customHeight="1" outlineLevel="2" x14ac:dyDescent="0.3">
      <c r="B9345" s="47" t="s">
        <v>2133</v>
      </c>
      <c r="C9345" s="46" t="s">
        <v>336</v>
      </c>
      <c r="D9345" s="46" t="s">
        <v>335</v>
      </c>
      <c r="E9345" s="59" t="s">
        <v>481</v>
      </c>
      <c r="F9345" s="45" t="s">
        <v>480</v>
      </c>
      <c r="G9345" s="26" t="s">
        <v>0</v>
      </c>
      <c r="H9345" s="30">
        <v>35969862707</v>
      </c>
      <c r="I9345" s="30">
        <v>2873332938.9200001</v>
      </c>
      <c r="J9345" s="36">
        <f>I9345/H9345</f>
        <v>7.9881676567000862E-2</v>
      </c>
      <c r="K9345" s="30">
        <v>2749433118.5599999</v>
      </c>
      <c r="L9345" s="30">
        <f>I9345</f>
        <v>2873332938.9200001</v>
      </c>
      <c r="M9345" s="80">
        <f>L9345/K9345</f>
        <v>1.0450637695180205</v>
      </c>
    </row>
    <row r="9346" spans="2:13" ht="24.9" customHeight="1" outlineLevel="2" x14ac:dyDescent="0.3">
      <c r="B9346" s="47" t="s">
        <v>2133</v>
      </c>
      <c r="C9346" s="46" t="s">
        <v>336</v>
      </c>
      <c r="D9346" s="46" t="s">
        <v>335</v>
      </c>
      <c r="E9346" s="46" t="s">
        <v>481</v>
      </c>
      <c r="F9346" s="45" t="s">
        <v>480</v>
      </c>
      <c r="G9346" s="26" t="s">
        <v>7</v>
      </c>
      <c r="H9346" s="30">
        <v>-7193972541</v>
      </c>
      <c r="I9346" s="24"/>
      <c r="J9346" s="36"/>
      <c r="K9346" s="24"/>
      <c r="L9346" s="24"/>
      <c r="M9346" s="80" t="str">
        <f>IFERROR((Base_actualizacion!$L9342/Base_actualizacion!$K9342)," " )</f>
        <v xml:space="preserve"> </v>
      </c>
    </row>
    <row r="9347" spans="2:13" ht="24.9" customHeight="1" outlineLevel="2" x14ac:dyDescent="0.3">
      <c r="B9347" s="47" t="s">
        <v>2133</v>
      </c>
      <c r="C9347" s="46" t="s">
        <v>336</v>
      </c>
      <c r="D9347" s="46" t="s">
        <v>335</v>
      </c>
      <c r="E9347" s="46" t="s">
        <v>481</v>
      </c>
      <c r="F9347" s="45" t="s">
        <v>480</v>
      </c>
      <c r="G9347" s="26" t="s">
        <v>13</v>
      </c>
      <c r="H9347" s="30">
        <v>1028372</v>
      </c>
      <c r="I9347" s="30">
        <v>1028372</v>
      </c>
      <c r="J9347" s="36">
        <f>H9347/I9347</f>
        <v>1</v>
      </c>
      <c r="K9347" s="24"/>
      <c r="L9347" s="24"/>
      <c r="M9347" s="80"/>
    </row>
    <row r="9348" spans="2:13" ht="24.9" customHeight="1" outlineLevel="2" x14ac:dyDescent="0.3">
      <c r="B9348" s="47" t="s">
        <v>2133</v>
      </c>
      <c r="C9348" s="46" t="s">
        <v>336</v>
      </c>
      <c r="D9348" s="46" t="s">
        <v>335</v>
      </c>
      <c r="E9348" s="46" t="s">
        <v>481</v>
      </c>
      <c r="F9348" s="45" t="s">
        <v>480</v>
      </c>
      <c r="G9348" s="26" t="s">
        <v>2136</v>
      </c>
      <c r="H9348" s="30">
        <v>2647607257</v>
      </c>
      <c r="I9348" s="30">
        <v>2647607257</v>
      </c>
      <c r="J9348" s="36">
        <f>I9348/H9348</f>
        <v>1</v>
      </c>
      <c r="K9348" s="24"/>
      <c r="L9348" s="24"/>
      <c r="M9348" s="80"/>
    </row>
    <row r="9349" spans="2:13" ht="24.9" customHeight="1" outlineLevel="1" x14ac:dyDescent="0.3">
      <c r="B9349" s="44" t="str">
        <f>B9348</f>
        <v>ASIGNACIONES DIRECTAS (20% DEL SGR)</v>
      </c>
      <c r="C9349" s="43" t="s">
        <v>336</v>
      </c>
      <c r="D9349" s="43" t="s">
        <v>335</v>
      </c>
      <c r="E9349" s="43" t="s">
        <v>481</v>
      </c>
      <c r="F9349" s="42" t="s">
        <v>480</v>
      </c>
      <c r="G9349" s="18" t="s">
        <v>3</v>
      </c>
      <c r="H9349" s="32">
        <f>SUBTOTAL(9,H9345:H9348)</f>
        <v>31424525795</v>
      </c>
      <c r="I9349" s="32">
        <f>SUBTOTAL(9,I9345:I9348)</f>
        <v>5521968567.9200001</v>
      </c>
      <c r="J9349" s="31">
        <f>SUBTOTAL(9,J9345:J9348)</f>
        <v>2.079881676567001</v>
      </c>
      <c r="K9349" s="14">
        <f>SUBTOTAL(9,K9345:K9348)</f>
        <v>2749433118.5599999</v>
      </c>
      <c r="L9349" s="14">
        <f>SUBTOTAL(9,L9346:L9348)</f>
        <v>0</v>
      </c>
      <c r="M9349" s="80">
        <f>SUBTOTAL(9,M9345:M9348)</f>
        <v>1.0450637695180205</v>
      </c>
    </row>
    <row r="9350" spans="2:13" ht="24.9" customHeight="1" outlineLevel="2" x14ac:dyDescent="0.3">
      <c r="B9350" s="47" t="s">
        <v>2133</v>
      </c>
      <c r="C9350" s="46" t="s">
        <v>336</v>
      </c>
      <c r="D9350" s="46" t="s">
        <v>335</v>
      </c>
      <c r="E9350" s="46" t="s">
        <v>479</v>
      </c>
      <c r="F9350" s="45" t="s">
        <v>478</v>
      </c>
      <c r="G9350" s="26" t="s">
        <v>0</v>
      </c>
      <c r="H9350" s="30">
        <v>2631210</v>
      </c>
      <c r="I9350" s="30">
        <v>0</v>
      </c>
      <c r="J9350" s="36">
        <f>I9350/H9350</f>
        <v>0</v>
      </c>
      <c r="K9350" s="30">
        <v>244822</v>
      </c>
      <c r="L9350" s="30">
        <f>I9350</f>
        <v>0</v>
      </c>
      <c r="M9350" s="80">
        <f>L9350/K9350</f>
        <v>0</v>
      </c>
    </row>
    <row r="9351" spans="2:13" ht="24.9" customHeight="1" outlineLevel="2" x14ac:dyDescent="0.3">
      <c r="B9351" s="47" t="s">
        <v>2133</v>
      </c>
      <c r="C9351" s="46" t="s">
        <v>336</v>
      </c>
      <c r="D9351" s="46" t="s">
        <v>335</v>
      </c>
      <c r="E9351" s="46" t="s">
        <v>479</v>
      </c>
      <c r="F9351" s="45" t="s">
        <v>478</v>
      </c>
      <c r="G9351" s="26" t="s">
        <v>7</v>
      </c>
      <c r="H9351" s="30">
        <v>-526242</v>
      </c>
      <c r="I9351" s="24"/>
      <c r="J9351" s="36"/>
      <c r="K9351" s="24"/>
      <c r="L9351" s="24"/>
      <c r="M9351" s="80" t="str">
        <f>IFERROR((Base_actualizacion!$L9347/Base_actualizacion!$K9347)," " )</f>
        <v xml:space="preserve"> </v>
      </c>
    </row>
    <row r="9352" spans="2:13" ht="24.9" customHeight="1" outlineLevel="2" x14ac:dyDescent="0.3">
      <c r="B9352" s="47" t="s">
        <v>2133</v>
      </c>
      <c r="C9352" s="46" t="s">
        <v>336</v>
      </c>
      <c r="D9352" s="46" t="s">
        <v>335</v>
      </c>
      <c r="E9352" s="46" t="s">
        <v>479</v>
      </c>
      <c r="F9352" s="45" t="s">
        <v>478</v>
      </c>
      <c r="G9352" s="26" t="s">
        <v>2136</v>
      </c>
      <c r="H9352" s="30">
        <v>3122679</v>
      </c>
      <c r="I9352" s="30">
        <v>3122679</v>
      </c>
      <c r="J9352" s="36">
        <f>I9352/H9352</f>
        <v>1</v>
      </c>
      <c r="K9352" s="24"/>
      <c r="L9352" s="24"/>
      <c r="M9352" s="80"/>
    </row>
    <row r="9353" spans="2:13" ht="24.9" customHeight="1" outlineLevel="1" x14ac:dyDescent="0.3">
      <c r="B9353" s="44" t="str">
        <f>B9352</f>
        <v>ASIGNACIONES DIRECTAS (20% DEL SGR)</v>
      </c>
      <c r="C9353" s="43" t="s">
        <v>336</v>
      </c>
      <c r="D9353" s="43" t="s">
        <v>335</v>
      </c>
      <c r="E9353" s="43" t="s">
        <v>479</v>
      </c>
      <c r="F9353" s="42" t="s">
        <v>478</v>
      </c>
      <c r="G9353" s="18" t="s">
        <v>3</v>
      </c>
      <c r="H9353" s="32">
        <f>SUBTOTAL(9,H9350:H9352)</f>
        <v>5227647</v>
      </c>
      <c r="I9353" s="32">
        <f>SUBTOTAL(9,I9350:I9352)</f>
        <v>3122679</v>
      </c>
      <c r="J9353" s="31">
        <f>SUBTOTAL(9,J9350:J9352)</f>
        <v>1</v>
      </c>
      <c r="K9353" s="14">
        <f>SUBTOTAL(9,K9350:K9352)</f>
        <v>244822</v>
      </c>
      <c r="L9353" s="14">
        <f>SUBTOTAL(9,L9350:L9352)</f>
        <v>0</v>
      </c>
      <c r="M9353" s="80">
        <f>SUBTOTAL(9,M9350:M9352)</f>
        <v>0</v>
      </c>
    </row>
    <row r="9354" spans="2:13" ht="24.9" customHeight="1" outlineLevel="2" x14ac:dyDescent="0.3">
      <c r="B9354" s="47" t="s">
        <v>2133</v>
      </c>
      <c r="C9354" s="46" t="s">
        <v>336</v>
      </c>
      <c r="D9354" s="46" t="s">
        <v>335</v>
      </c>
      <c r="E9354" s="46" t="s">
        <v>477</v>
      </c>
      <c r="F9354" s="45" t="s">
        <v>183</v>
      </c>
      <c r="G9354" s="26" t="s">
        <v>0</v>
      </c>
      <c r="H9354" s="30">
        <v>200774</v>
      </c>
      <c r="I9354" s="30">
        <v>0</v>
      </c>
      <c r="J9354" s="36">
        <f>I9354/H9354</f>
        <v>0</v>
      </c>
      <c r="K9354" s="30">
        <v>17891</v>
      </c>
      <c r="L9354" s="30">
        <f>I9354</f>
        <v>0</v>
      </c>
      <c r="M9354" s="80">
        <f>L9354/K9354</f>
        <v>0</v>
      </c>
    </row>
    <row r="9355" spans="2:13" ht="24.9" customHeight="1" outlineLevel="2" x14ac:dyDescent="0.3">
      <c r="B9355" s="47" t="s">
        <v>2133</v>
      </c>
      <c r="C9355" s="46" t="s">
        <v>336</v>
      </c>
      <c r="D9355" s="46" t="s">
        <v>335</v>
      </c>
      <c r="E9355" s="46" t="s">
        <v>477</v>
      </c>
      <c r="F9355" s="45" t="s">
        <v>183</v>
      </c>
      <c r="G9355" s="26" t="s">
        <v>7</v>
      </c>
      <c r="H9355" s="30">
        <v>-40155</v>
      </c>
      <c r="I9355" s="24"/>
      <c r="J9355" s="36"/>
      <c r="K9355" s="24"/>
      <c r="L9355" s="24"/>
      <c r="M9355" s="80" t="str">
        <f>IFERROR((Base_actualizacion!$L9351/Base_actualizacion!$K9351)," " )</f>
        <v xml:space="preserve"> </v>
      </c>
    </row>
    <row r="9356" spans="2:13" ht="24.9" customHeight="1" outlineLevel="2" x14ac:dyDescent="0.3">
      <c r="B9356" s="47" t="s">
        <v>2133</v>
      </c>
      <c r="C9356" s="46" t="s">
        <v>336</v>
      </c>
      <c r="D9356" s="46" t="s">
        <v>335</v>
      </c>
      <c r="E9356" s="46" t="s">
        <v>477</v>
      </c>
      <c r="F9356" s="45" t="s">
        <v>183</v>
      </c>
      <c r="G9356" s="26" t="s">
        <v>2137</v>
      </c>
      <c r="H9356" s="30">
        <v>16137</v>
      </c>
      <c r="I9356" s="24"/>
      <c r="J9356" s="36">
        <f>IFERROR((H9356/I9356),0)</f>
        <v>0</v>
      </c>
      <c r="K9356" s="24"/>
      <c r="L9356" s="24"/>
      <c r="M9356" s="80"/>
    </row>
    <row r="9357" spans="2:13" ht="24.9" customHeight="1" outlineLevel="2" x14ac:dyDescent="0.3">
      <c r="B9357" s="47" t="s">
        <v>2133</v>
      </c>
      <c r="C9357" s="46" t="s">
        <v>336</v>
      </c>
      <c r="D9357" s="46" t="s">
        <v>335</v>
      </c>
      <c r="E9357" s="46" t="s">
        <v>477</v>
      </c>
      <c r="F9357" s="45" t="s">
        <v>183</v>
      </c>
      <c r="G9357" s="26" t="s">
        <v>2136</v>
      </c>
      <c r="H9357" s="30">
        <v>1759624</v>
      </c>
      <c r="I9357" s="30">
        <v>1759624</v>
      </c>
      <c r="J9357" s="36">
        <f>I9357/H9357</f>
        <v>1</v>
      </c>
      <c r="K9357" s="24"/>
      <c r="L9357" s="24"/>
      <c r="M9357" s="80"/>
    </row>
    <row r="9358" spans="2:13" ht="24.9" customHeight="1" outlineLevel="1" x14ac:dyDescent="0.3">
      <c r="B9358" s="44" t="str">
        <f>B9357</f>
        <v>ASIGNACIONES DIRECTAS (20% DEL SGR)</v>
      </c>
      <c r="C9358" s="43" t="s">
        <v>336</v>
      </c>
      <c r="D9358" s="43" t="s">
        <v>335</v>
      </c>
      <c r="E9358" s="43" t="s">
        <v>477</v>
      </c>
      <c r="F9358" s="42" t="s">
        <v>183</v>
      </c>
      <c r="G9358" s="18" t="s">
        <v>3</v>
      </c>
      <c r="H9358" s="32">
        <f>SUBTOTAL(9,H9354:H9357)</f>
        <v>1936380</v>
      </c>
      <c r="I9358" s="32">
        <f>SUBTOTAL(9,I9354:I9357)</f>
        <v>1759624</v>
      </c>
      <c r="J9358" s="31">
        <f>SUBTOTAL(9,J9354:J9357)</f>
        <v>1</v>
      </c>
      <c r="K9358" s="14">
        <f>SUBTOTAL(9,K9354:K9357)</f>
        <v>17891</v>
      </c>
      <c r="L9358" s="14">
        <f>SUBTOTAL(9,L9355:L9357)</f>
        <v>0</v>
      </c>
      <c r="M9358" s="80">
        <f>SUBTOTAL(9,M9354:M9357)</f>
        <v>0</v>
      </c>
    </row>
    <row r="9359" spans="2:13" ht="24.9" customHeight="1" outlineLevel="2" x14ac:dyDescent="0.3">
      <c r="B9359" s="47" t="s">
        <v>2133</v>
      </c>
      <c r="C9359" s="46" t="s">
        <v>336</v>
      </c>
      <c r="D9359" s="46" t="s">
        <v>335</v>
      </c>
      <c r="E9359" s="46" t="s">
        <v>476</v>
      </c>
      <c r="F9359" s="45" t="s">
        <v>475</v>
      </c>
      <c r="G9359" s="26" t="s">
        <v>0</v>
      </c>
      <c r="H9359" s="30">
        <v>84616</v>
      </c>
      <c r="I9359" s="30">
        <v>0</v>
      </c>
      <c r="J9359" s="36">
        <f>I9359/H9359</f>
        <v>0</v>
      </c>
      <c r="K9359" s="30">
        <v>7616</v>
      </c>
      <c r="L9359" s="30">
        <f>I9359</f>
        <v>0</v>
      </c>
      <c r="M9359" s="80">
        <f>L9359/K9359</f>
        <v>0</v>
      </c>
    </row>
    <row r="9360" spans="2:13" ht="24.9" customHeight="1" outlineLevel="2" x14ac:dyDescent="0.3">
      <c r="B9360" s="47" t="s">
        <v>2133</v>
      </c>
      <c r="C9360" s="46" t="s">
        <v>336</v>
      </c>
      <c r="D9360" s="46" t="s">
        <v>335</v>
      </c>
      <c r="E9360" s="46" t="s">
        <v>476</v>
      </c>
      <c r="F9360" s="45" t="s">
        <v>475</v>
      </c>
      <c r="G9360" s="26" t="s">
        <v>7</v>
      </c>
      <c r="H9360" s="30">
        <v>-16923</v>
      </c>
      <c r="I9360" s="24"/>
      <c r="J9360" s="36"/>
      <c r="K9360" s="24"/>
      <c r="L9360" s="24"/>
      <c r="M9360" s="80" t="str">
        <f>IFERROR((Base_actualizacion!$L9356/Base_actualizacion!$K9356)," " )</f>
        <v xml:space="preserve"> </v>
      </c>
    </row>
    <row r="9361" spans="2:13" ht="24.9" customHeight="1" outlineLevel="2" x14ac:dyDescent="0.3">
      <c r="B9361" s="47" t="s">
        <v>2133</v>
      </c>
      <c r="C9361" s="46" t="s">
        <v>336</v>
      </c>
      <c r="D9361" s="46" t="s">
        <v>335</v>
      </c>
      <c r="E9361" s="46" t="s">
        <v>476</v>
      </c>
      <c r="F9361" s="45" t="s">
        <v>475</v>
      </c>
      <c r="G9361" s="26" t="s">
        <v>2136</v>
      </c>
      <c r="H9361" s="30">
        <v>119758</v>
      </c>
      <c r="I9361" s="30">
        <v>119758</v>
      </c>
      <c r="J9361" s="36">
        <f>I9361/H9361</f>
        <v>1</v>
      </c>
      <c r="K9361" s="24"/>
      <c r="L9361" s="24"/>
      <c r="M9361" s="80"/>
    </row>
    <row r="9362" spans="2:13" ht="24.9" customHeight="1" outlineLevel="1" x14ac:dyDescent="0.3">
      <c r="B9362" s="44" t="str">
        <f>B9361</f>
        <v>ASIGNACIONES DIRECTAS (20% DEL SGR)</v>
      </c>
      <c r="C9362" s="43" t="s">
        <v>336</v>
      </c>
      <c r="D9362" s="43" t="s">
        <v>335</v>
      </c>
      <c r="E9362" s="43" t="s">
        <v>476</v>
      </c>
      <c r="F9362" s="42" t="s">
        <v>475</v>
      </c>
      <c r="G9362" s="18" t="s">
        <v>3</v>
      </c>
      <c r="H9362" s="32">
        <f>SUBTOTAL(9,H9359:H9361)</f>
        <v>187451</v>
      </c>
      <c r="I9362" s="32">
        <f>SUBTOTAL(9,I9359:I9361)</f>
        <v>119758</v>
      </c>
      <c r="J9362" s="31">
        <f>SUBTOTAL(9,J9359:J9361)</f>
        <v>1</v>
      </c>
      <c r="K9362" s="14">
        <f>SUBTOTAL(9,K9359:K9361)</f>
        <v>7616</v>
      </c>
      <c r="L9362" s="14">
        <f>SUBTOTAL(9,L9359:L9361)</f>
        <v>0</v>
      </c>
      <c r="M9362" s="80">
        <f>SUBTOTAL(9,M9359:M9361)</f>
        <v>0</v>
      </c>
    </row>
    <row r="9363" spans="2:13" ht="24.9" customHeight="1" outlineLevel="2" x14ac:dyDescent="0.3">
      <c r="B9363" s="47" t="s">
        <v>2133</v>
      </c>
      <c r="C9363" s="46" t="s">
        <v>336</v>
      </c>
      <c r="D9363" s="46" t="s">
        <v>335</v>
      </c>
      <c r="E9363" s="46" t="s">
        <v>474</v>
      </c>
      <c r="F9363" s="45" t="s">
        <v>473</v>
      </c>
      <c r="G9363" s="26" t="s">
        <v>0</v>
      </c>
      <c r="H9363" s="30">
        <v>1890429105</v>
      </c>
      <c r="I9363" s="30">
        <v>1961163.43</v>
      </c>
      <c r="J9363" s="36">
        <f>I9363/H9363</f>
        <v>1.037417073622552E-3</v>
      </c>
      <c r="K9363" s="30">
        <v>139915951</v>
      </c>
      <c r="L9363" s="30">
        <f>I9363</f>
        <v>1961163.43</v>
      </c>
      <c r="M9363" s="80">
        <f>L9363/K9363</f>
        <v>1.4016725155232657E-2</v>
      </c>
    </row>
    <row r="9364" spans="2:13" ht="24.9" customHeight="1" outlineLevel="2" x14ac:dyDescent="0.3">
      <c r="B9364" s="47" t="s">
        <v>2133</v>
      </c>
      <c r="C9364" s="46" t="s">
        <v>336</v>
      </c>
      <c r="D9364" s="46" t="s">
        <v>335</v>
      </c>
      <c r="E9364" s="46" t="s">
        <v>474</v>
      </c>
      <c r="F9364" s="45" t="s">
        <v>473</v>
      </c>
      <c r="G9364" s="26" t="s">
        <v>7</v>
      </c>
      <c r="H9364" s="30">
        <v>-378085821</v>
      </c>
      <c r="I9364" s="24"/>
      <c r="J9364" s="36"/>
      <c r="K9364" s="24"/>
      <c r="L9364" s="24"/>
      <c r="M9364" s="80" t="str">
        <f>IFERROR((Base_actualizacion!$L9360/Base_actualizacion!$K9360)," " )</f>
        <v xml:space="preserve"> </v>
      </c>
    </row>
    <row r="9365" spans="2:13" ht="24.9" customHeight="1" outlineLevel="2" x14ac:dyDescent="0.3">
      <c r="B9365" s="47" t="s">
        <v>2133</v>
      </c>
      <c r="C9365" s="46" t="s">
        <v>336</v>
      </c>
      <c r="D9365" s="46" t="s">
        <v>335</v>
      </c>
      <c r="E9365" s="46" t="s">
        <v>474</v>
      </c>
      <c r="F9365" s="45" t="s">
        <v>473</v>
      </c>
      <c r="G9365" s="26" t="s">
        <v>2136</v>
      </c>
      <c r="H9365" s="30">
        <v>4560915</v>
      </c>
      <c r="I9365" s="30">
        <v>4560915</v>
      </c>
      <c r="J9365" s="36">
        <f>I9365/H9365</f>
        <v>1</v>
      </c>
      <c r="K9365" s="24"/>
      <c r="L9365" s="24"/>
      <c r="M9365" s="80"/>
    </row>
    <row r="9366" spans="2:13" ht="24.9" customHeight="1" outlineLevel="1" x14ac:dyDescent="0.3">
      <c r="B9366" s="44" t="str">
        <f>B9365</f>
        <v>ASIGNACIONES DIRECTAS (20% DEL SGR)</v>
      </c>
      <c r="C9366" s="43" t="s">
        <v>336</v>
      </c>
      <c r="D9366" s="43" t="s">
        <v>335</v>
      </c>
      <c r="E9366" s="43" t="s">
        <v>474</v>
      </c>
      <c r="F9366" s="42" t="s">
        <v>473</v>
      </c>
      <c r="G9366" s="18" t="s">
        <v>3</v>
      </c>
      <c r="H9366" s="32">
        <f>SUBTOTAL(9,H9363:H9365)</f>
        <v>1516904199</v>
      </c>
      <c r="I9366" s="32">
        <f>SUBTOTAL(9,I9363:I9365)</f>
        <v>6522078.4299999997</v>
      </c>
      <c r="J9366" s="31">
        <f>SUBTOTAL(9,J9363:J9365)</f>
        <v>1.0010374170736225</v>
      </c>
      <c r="K9366" s="14">
        <f>SUBTOTAL(9,K9363:K9365)</f>
        <v>139915951</v>
      </c>
      <c r="L9366" s="14">
        <f>SUBTOTAL(9,L9363:L9365)</f>
        <v>1961163.43</v>
      </c>
      <c r="M9366" s="80">
        <f>SUBTOTAL(9,M9363:M9365)</f>
        <v>1.4016725155232657E-2</v>
      </c>
    </row>
    <row r="9367" spans="2:13" ht="24.9" customHeight="1" outlineLevel="2" x14ac:dyDescent="0.3">
      <c r="B9367" s="47" t="s">
        <v>2133</v>
      </c>
      <c r="C9367" s="46" t="s">
        <v>336</v>
      </c>
      <c r="D9367" s="46" t="s">
        <v>335</v>
      </c>
      <c r="E9367" s="46" t="s">
        <v>472</v>
      </c>
      <c r="F9367" s="45" t="s">
        <v>471</v>
      </c>
      <c r="G9367" s="26" t="s">
        <v>0</v>
      </c>
      <c r="H9367" s="30">
        <v>19236671</v>
      </c>
      <c r="I9367" s="30">
        <v>11660607.09</v>
      </c>
      <c r="J9367" s="36">
        <f>I9367/H9367</f>
        <v>0.6061655413246918</v>
      </c>
      <c r="K9367" s="30">
        <v>1794756</v>
      </c>
      <c r="L9367" s="30">
        <f>I9367</f>
        <v>11660607.09</v>
      </c>
      <c r="M9367" s="80">
        <f>L9367/K9367</f>
        <v>6.4970431022378525</v>
      </c>
    </row>
    <row r="9368" spans="2:13" ht="24.9" customHeight="1" outlineLevel="2" x14ac:dyDescent="0.3">
      <c r="B9368" s="47" t="s">
        <v>2133</v>
      </c>
      <c r="C9368" s="46" t="s">
        <v>336</v>
      </c>
      <c r="D9368" s="46" t="s">
        <v>335</v>
      </c>
      <c r="E9368" s="46" t="s">
        <v>472</v>
      </c>
      <c r="F9368" s="45" t="s">
        <v>471</v>
      </c>
      <c r="G9368" s="26" t="s">
        <v>7</v>
      </c>
      <c r="H9368" s="30">
        <v>-3847334</v>
      </c>
      <c r="I9368" s="24"/>
      <c r="J9368" s="36"/>
      <c r="K9368" s="24"/>
      <c r="L9368" s="24"/>
      <c r="M9368" s="80" t="str">
        <f>IFERROR((Base_actualizacion!$L9364/Base_actualizacion!$K9364)," " )</f>
        <v xml:space="preserve"> </v>
      </c>
    </row>
    <row r="9369" spans="2:13" ht="24.9" customHeight="1" outlineLevel="2" x14ac:dyDescent="0.3">
      <c r="B9369" s="47" t="s">
        <v>2133</v>
      </c>
      <c r="C9369" s="46" t="s">
        <v>336</v>
      </c>
      <c r="D9369" s="46" t="s">
        <v>335</v>
      </c>
      <c r="E9369" s="46" t="s">
        <v>472</v>
      </c>
      <c r="F9369" s="45" t="s">
        <v>471</v>
      </c>
      <c r="G9369" s="26" t="s">
        <v>2137</v>
      </c>
      <c r="H9369" s="30">
        <v>41726</v>
      </c>
      <c r="I9369" s="24"/>
      <c r="J9369" s="36">
        <f>IFERROR((H9369/I9369),0)</f>
        <v>0</v>
      </c>
      <c r="K9369" s="24"/>
      <c r="L9369" s="24"/>
      <c r="M9369" s="80"/>
    </row>
    <row r="9370" spans="2:13" ht="24.9" customHeight="1" outlineLevel="2" x14ac:dyDescent="0.3">
      <c r="B9370" s="47" t="s">
        <v>2133</v>
      </c>
      <c r="C9370" s="46" t="s">
        <v>336</v>
      </c>
      <c r="D9370" s="46" t="s">
        <v>335</v>
      </c>
      <c r="E9370" s="46" t="s">
        <v>472</v>
      </c>
      <c r="F9370" s="45" t="s">
        <v>471</v>
      </c>
      <c r="G9370" s="26" t="s">
        <v>2136</v>
      </c>
      <c r="H9370" s="30">
        <v>3373975</v>
      </c>
      <c r="I9370" s="30">
        <v>3373975</v>
      </c>
      <c r="J9370" s="36">
        <f>I9370/H9370</f>
        <v>1</v>
      </c>
      <c r="K9370" s="24"/>
      <c r="L9370" s="24"/>
      <c r="M9370" s="80"/>
    </row>
    <row r="9371" spans="2:13" ht="24.9" customHeight="1" outlineLevel="1" x14ac:dyDescent="0.3">
      <c r="B9371" s="44" t="str">
        <f>B9370</f>
        <v>ASIGNACIONES DIRECTAS (20% DEL SGR)</v>
      </c>
      <c r="C9371" s="43" t="s">
        <v>336</v>
      </c>
      <c r="D9371" s="43" t="s">
        <v>335</v>
      </c>
      <c r="E9371" s="43" t="s">
        <v>472</v>
      </c>
      <c r="F9371" s="42" t="s">
        <v>471</v>
      </c>
      <c r="G9371" s="18" t="s">
        <v>3</v>
      </c>
      <c r="H9371" s="32">
        <f>SUBTOTAL(9,H9367:H9370)</f>
        <v>18805038</v>
      </c>
      <c r="I9371" s="32">
        <f>SUBTOTAL(9,I9367:I9370)</f>
        <v>15034582.09</v>
      </c>
      <c r="J9371" s="31">
        <f>SUBTOTAL(9,J9367:J9370)</f>
        <v>1.6061655413246918</v>
      </c>
      <c r="K9371" s="14">
        <f>SUBTOTAL(9,K9367:K9370)</f>
        <v>1794756</v>
      </c>
      <c r="L9371" s="14">
        <f>SUBTOTAL(9,L9368:L9370)</f>
        <v>0</v>
      </c>
      <c r="M9371" s="80">
        <f>SUBTOTAL(9,M9367:M9370)</f>
        <v>6.4970431022378525</v>
      </c>
    </row>
    <row r="9372" spans="2:13" ht="24.9" customHeight="1" outlineLevel="2" x14ac:dyDescent="0.3">
      <c r="B9372" s="47" t="s">
        <v>2133</v>
      </c>
      <c r="C9372" s="46" t="s">
        <v>336</v>
      </c>
      <c r="D9372" s="46" t="s">
        <v>335</v>
      </c>
      <c r="E9372" s="46" t="s">
        <v>468</v>
      </c>
      <c r="F9372" s="45" t="s">
        <v>467</v>
      </c>
      <c r="G9372" s="26" t="s">
        <v>0</v>
      </c>
      <c r="H9372" s="30">
        <v>1175363</v>
      </c>
      <c r="I9372" s="30">
        <v>0</v>
      </c>
      <c r="J9372" s="36">
        <f>I9372/H9372</f>
        <v>0</v>
      </c>
      <c r="K9372" s="30">
        <v>97045</v>
      </c>
      <c r="L9372" s="30">
        <f>I9372</f>
        <v>0</v>
      </c>
      <c r="M9372" s="80">
        <f>L9372/K9372</f>
        <v>0</v>
      </c>
    </row>
    <row r="9373" spans="2:13" ht="24.9" customHeight="1" outlineLevel="2" x14ac:dyDescent="0.3">
      <c r="B9373" s="47" t="s">
        <v>2133</v>
      </c>
      <c r="C9373" s="46" t="s">
        <v>336</v>
      </c>
      <c r="D9373" s="46" t="s">
        <v>335</v>
      </c>
      <c r="E9373" s="46" t="s">
        <v>468</v>
      </c>
      <c r="F9373" s="45" t="s">
        <v>467</v>
      </c>
      <c r="G9373" s="26" t="s">
        <v>7</v>
      </c>
      <c r="H9373" s="30">
        <v>-235073</v>
      </c>
      <c r="I9373" s="24"/>
      <c r="J9373" s="36"/>
      <c r="K9373" s="24"/>
      <c r="L9373" s="24"/>
      <c r="M9373" s="80" t="str">
        <f>IFERROR((Base_actualizacion!$L9369/Base_actualizacion!$K9369)," " )</f>
        <v xml:space="preserve"> </v>
      </c>
    </row>
    <row r="9374" spans="2:13" ht="24.9" customHeight="1" outlineLevel="2" x14ac:dyDescent="0.3">
      <c r="B9374" s="47" t="s">
        <v>2133</v>
      </c>
      <c r="C9374" s="46" t="s">
        <v>336</v>
      </c>
      <c r="D9374" s="46" t="s">
        <v>335</v>
      </c>
      <c r="E9374" s="46" t="s">
        <v>468</v>
      </c>
      <c r="F9374" s="45" t="s">
        <v>467</v>
      </c>
      <c r="G9374" s="26" t="s">
        <v>2136</v>
      </c>
      <c r="H9374" s="30">
        <v>79048</v>
      </c>
      <c r="I9374" s="30">
        <v>79048</v>
      </c>
      <c r="J9374" s="36">
        <f>I9374/H9374</f>
        <v>1</v>
      </c>
      <c r="K9374" s="24"/>
      <c r="L9374" s="24"/>
      <c r="M9374" s="80"/>
    </row>
    <row r="9375" spans="2:13" ht="24.9" customHeight="1" outlineLevel="1" x14ac:dyDescent="0.3">
      <c r="B9375" s="44" t="str">
        <f>B9374</f>
        <v>ASIGNACIONES DIRECTAS (20% DEL SGR)</v>
      </c>
      <c r="C9375" s="43" t="s">
        <v>336</v>
      </c>
      <c r="D9375" s="43" t="s">
        <v>335</v>
      </c>
      <c r="E9375" s="43" t="s">
        <v>468</v>
      </c>
      <c r="F9375" s="42" t="s">
        <v>467</v>
      </c>
      <c r="G9375" s="18" t="s">
        <v>3</v>
      </c>
      <c r="H9375" s="32">
        <f>SUBTOTAL(9,H9372:H9374)</f>
        <v>1019338</v>
      </c>
      <c r="I9375" s="32">
        <f>SUBTOTAL(9,I9372:I9374)</f>
        <v>79048</v>
      </c>
      <c r="J9375" s="31">
        <f>SUBTOTAL(9,J9372:J9374)</f>
        <v>1</v>
      </c>
      <c r="K9375" s="14">
        <f>SUBTOTAL(9,K9372:K9374)</f>
        <v>97045</v>
      </c>
      <c r="L9375" s="14">
        <f>SUBTOTAL(9,L9372:L9374)</f>
        <v>0</v>
      </c>
      <c r="M9375" s="80">
        <f>SUBTOTAL(9,M9372:M9374)</f>
        <v>0</v>
      </c>
    </row>
    <row r="9376" spans="2:13" ht="24.9" customHeight="1" outlineLevel="2" x14ac:dyDescent="0.3">
      <c r="B9376" s="47" t="s">
        <v>2133</v>
      </c>
      <c r="C9376" s="46" t="s">
        <v>336</v>
      </c>
      <c r="D9376" s="46" t="s">
        <v>335</v>
      </c>
      <c r="E9376" s="46" t="s">
        <v>466</v>
      </c>
      <c r="F9376" s="45" t="s">
        <v>465</v>
      </c>
      <c r="G9376" s="26" t="s">
        <v>2136</v>
      </c>
      <c r="H9376" s="30">
        <v>3558</v>
      </c>
      <c r="I9376" s="30">
        <v>3558</v>
      </c>
      <c r="J9376" s="36">
        <f>I9376/H9376</f>
        <v>1</v>
      </c>
      <c r="K9376" s="24"/>
      <c r="L9376" s="24"/>
      <c r="M9376" s="80"/>
    </row>
    <row r="9377" spans="2:13" ht="24.9" customHeight="1" outlineLevel="1" x14ac:dyDescent="0.3">
      <c r="B9377" s="44" t="str">
        <f>B9376</f>
        <v>ASIGNACIONES DIRECTAS (20% DEL SGR)</v>
      </c>
      <c r="C9377" s="43" t="s">
        <v>336</v>
      </c>
      <c r="D9377" s="43" t="s">
        <v>335</v>
      </c>
      <c r="E9377" s="43" t="s">
        <v>466</v>
      </c>
      <c r="F9377" s="42" t="s">
        <v>465</v>
      </c>
      <c r="G9377" s="18" t="s">
        <v>3</v>
      </c>
      <c r="H9377" s="32">
        <f>SUBTOTAL(9,H9376:H9376)</f>
        <v>3558</v>
      </c>
      <c r="I9377" s="32">
        <f>SUBTOTAL(9,I9376:I9376)</f>
        <v>3558</v>
      </c>
      <c r="J9377" s="31">
        <f>SUBTOTAL(9,J9376:J9376)</f>
        <v>1</v>
      </c>
      <c r="K9377" s="14">
        <f>SUBTOTAL(9,K9376:K9376)</f>
        <v>0</v>
      </c>
      <c r="L9377" s="14">
        <f>SUBTOTAL(9,L9374:L9376)</f>
        <v>0</v>
      </c>
      <c r="M9377" s="80">
        <f>SUBTOTAL(9,M9376:M9376)</f>
        <v>0</v>
      </c>
    </row>
    <row r="9378" spans="2:13" ht="24.9" customHeight="1" outlineLevel="2" x14ac:dyDescent="0.3">
      <c r="B9378" s="47" t="s">
        <v>2133</v>
      </c>
      <c r="C9378" s="46" t="s">
        <v>336</v>
      </c>
      <c r="D9378" s="46" t="s">
        <v>335</v>
      </c>
      <c r="E9378" s="46" t="s">
        <v>464</v>
      </c>
      <c r="F9378" s="45" t="s">
        <v>463</v>
      </c>
      <c r="G9378" s="26" t="s">
        <v>0</v>
      </c>
      <c r="H9378" s="30">
        <v>1333299</v>
      </c>
      <c r="I9378" s="30">
        <v>0</v>
      </c>
      <c r="J9378" s="36">
        <f>I9378/H9378</f>
        <v>0</v>
      </c>
      <c r="K9378" s="30">
        <v>125016</v>
      </c>
      <c r="L9378" s="30">
        <f>I9378</f>
        <v>0</v>
      </c>
      <c r="M9378" s="80">
        <f>L9378/K9378</f>
        <v>0</v>
      </c>
    </row>
    <row r="9379" spans="2:13" ht="24.9" customHeight="1" outlineLevel="2" x14ac:dyDescent="0.3">
      <c r="B9379" s="47" t="s">
        <v>2133</v>
      </c>
      <c r="C9379" s="46" t="s">
        <v>336</v>
      </c>
      <c r="D9379" s="46" t="s">
        <v>335</v>
      </c>
      <c r="E9379" s="46" t="s">
        <v>464</v>
      </c>
      <c r="F9379" s="45" t="s">
        <v>463</v>
      </c>
      <c r="G9379" s="26" t="s">
        <v>7</v>
      </c>
      <c r="H9379" s="30">
        <v>-266660</v>
      </c>
      <c r="I9379" s="24"/>
      <c r="J9379" s="36"/>
      <c r="K9379" s="24"/>
      <c r="L9379" s="24"/>
      <c r="M9379" s="80" t="str">
        <f>IFERROR((Base_actualizacion!$L9374/Base_actualizacion!$K9374)," " )</f>
        <v xml:space="preserve"> </v>
      </c>
    </row>
    <row r="9380" spans="2:13" ht="24.9" customHeight="1" outlineLevel="2" x14ac:dyDescent="0.3">
      <c r="B9380" s="47" t="s">
        <v>2133</v>
      </c>
      <c r="C9380" s="46" t="s">
        <v>336</v>
      </c>
      <c r="D9380" s="46" t="s">
        <v>335</v>
      </c>
      <c r="E9380" s="46" t="s">
        <v>464</v>
      </c>
      <c r="F9380" s="45" t="s">
        <v>463</v>
      </c>
      <c r="G9380" s="26" t="s">
        <v>2136</v>
      </c>
      <c r="H9380" s="30">
        <v>2932022</v>
      </c>
      <c r="I9380" s="30">
        <v>2932022</v>
      </c>
      <c r="J9380" s="36">
        <f>I9380/H9380</f>
        <v>1</v>
      </c>
      <c r="K9380" s="24"/>
      <c r="L9380" s="24"/>
      <c r="M9380" s="80"/>
    </row>
    <row r="9381" spans="2:13" ht="24.9" customHeight="1" outlineLevel="1" x14ac:dyDescent="0.3">
      <c r="B9381" s="44" t="str">
        <f>B9380</f>
        <v>ASIGNACIONES DIRECTAS (20% DEL SGR)</v>
      </c>
      <c r="C9381" s="43" t="s">
        <v>336</v>
      </c>
      <c r="D9381" s="43" t="s">
        <v>335</v>
      </c>
      <c r="E9381" s="43" t="s">
        <v>464</v>
      </c>
      <c r="F9381" s="42" t="s">
        <v>463</v>
      </c>
      <c r="G9381" s="18" t="s">
        <v>3</v>
      </c>
      <c r="H9381" s="32">
        <f>SUBTOTAL(9,H9378:H9380)</f>
        <v>3998661</v>
      </c>
      <c r="I9381" s="32">
        <f>SUBTOTAL(9,I9378:I9380)</f>
        <v>2932022</v>
      </c>
      <c r="J9381" s="31">
        <f>SUBTOTAL(9,J9378:J9380)</f>
        <v>1</v>
      </c>
      <c r="K9381" s="14">
        <f>SUBTOTAL(9,K9378:K9380)</f>
        <v>125016</v>
      </c>
      <c r="L9381" s="14">
        <f>SUBTOTAL(9,L9378:L9380)</f>
        <v>0</v>
      </c>
      <c r="M9381" s="80">
        <f>SUBTOTAL(9,M9378:M9380)</f>
        <v>0</v>
      </c>
    </row>
    <row r="9382" spans="2:13" ht="24.9" customHeight="1" outlineLevel="2" x14ac:dyDescent="0.3">
      <c r="B9382" s="47" t="s">
        <v>2133</v>
      </c>
      <c r="C9382" s="46" t="s">
        <v>336</v>
      </c>
      <c r="D9382" s="46" t="s">
        <v>335</v>
      </c>
      <c r="E9382" s="46" t="s">
        <v>462</v>
      </c>
      <c r="F9382" s="45" t="s">
        <v>461</v>
      </c>
      <c r="G9382" s="26" t="s">
        <v>0</v>
      </c>
      <c r="H9382" s="30">
        <v>107509</v>
      </c>
      <c r="I9382" s="30">
        <v>0</v>
      </c>
      <c r="J9382" s="36">
        <f>I9382/H9382</f>
        <v>0</v>
      </c>
      <c r="K9382" s="30">
        <v>8616</v>
      </c>
      <c r="L9382" s="30">
        <f>I9382</f>
        <v>0</v>
      </c>
      <c r="M9382" s="80">
        <f>L9382/K9382</f>
        <v>0</v>
      </c>
    </row>
    <row r="9383" spans="2:13" ht="24.9" customHeight="1" outlineLevel="2" x14ac:dyDescent="0.3">
      <c r="B9383" s="47" t="s">
        <v>2133</v>
      </c>
      <c r="C9383" s="46" t="s">
        <v>336</v>
      </c>
      <c r="D9383" s="46" t="s">
        <v>335</v>
      </c>
      <c r="E9383" s="46" t="s">
        <v>462</v>
      </c>
      <c r="F9383" s="45" t="s">
        <v>461</v>
      </c>
      <c r="G9383" s="26" t="s">
        <v>7</v>
      </c>
      <c r="H9383" s="30">
        <v>-21502</v>
      </c>
      <c r="I9383" s="24"/>
      <c r="J9383" s="36"/>
      <c r="K9383" s="24"/>
      <c r="L9383" s="24"/>
      <c r="M9383" s="80" t="str">
        <f>IFERROR((Base_actualizacion!$L9379/Base_actualizacion!$K9379)," " )</f>
        <v xml:space="preserve"> </v>
      </c>
    </row>
    <row r="9384" spans="2:13" ht="24.9" customHeight="1" outlineLevel="2" x14ac:dyDescent="0.3">
      <c r="B9384" s="47" t="s">
        <v>2133</v>
      </c>
      <c r="C9384" s="46" t="s">
        <v>336</v>
      </c>
      <c r="D9384" s="46" t="s">
        <v>335</v>
      </c>
      <c r="E9384" s="46" t="s">
        <v>462</v>
      </c>
      <c r="F9384" s="45" t="s">
        <v>461</v>
      </c>
      <c r="G9384" s="26" t="s">
        <v>2136</v>
      </c>
      <c r="H9384" s="30">
        <v>907805</v>
      </c>
      <c r="I9384" s="30">
        <v>907805</v>
      </c>
      <c r="J9384" s="36">
        <f>I9384/H9384</f>
        <v>1</v>
      </c>
      <c r="K9384" s="24"/>
      <c r="L9384" s="24"/>
      <c r="M9384" s="80"/>
    </row>
    <row r="9385" spans="2:13" ht="24.9" customHeight="1" outlineLevel="1" x14ac:dyDescent="0.3">
      <c r="B9385" s="44" t="str">
        <f>B9384</f>
        <v>ASIGNACIONES DIRECTAS (20% DEL SGR)</v>
      </c>
      <c r="C9385" s="43" t="s">
        <v>336</v>
      </c>
      <c r="D9385" s="43" t="s">
        <v>335</v>
      </c>
      <c r="E9385" s="43" t="s">
        <v>462</v>
      </c>
      <c r="F9385" s="42" t="s">
        <v>461</v>
      </c>
      <c r="G9385" s="18" t="s">
        <v>3</v>
      </c>
      <c r="H9385" s="32">
        <f>SUBTOTAL(9,H9382:H9384)</f>
        <v>993812</v>
      </c>
      <c r="I9385" s="32">
        <f>SUBTOTAL(9,I9382:I9384)</f>
        <v>907805</v>
      </c>
      <c r="J9385" s="31">
        <f>SUBTOTAL(9,J9382:J9384)</f>
        <v>1</v>
      </c>
      <c r="K9385" s="14">
        <f>SUBTOTAL(9,K9382:K9384)</f>
        <v>8616</v>
      </c>
      <c r="L9385" s="14">
        <f>SUBTOTAL(9,L9382:L9384)</f>
        <v>0</v>
      </c>
      <c r="M9385" s="80">
        <f>SUBTOTAL(9,M9382:M9384)</f>
        <v>0</v>
      </c>
    </row>
    <row r="9386" spans="2:13" ht="24.9" customHeight="1" outlineLevel="2" x14ac:dyDescent="0.3">
      <c r="B9386" s="47" t="s">
        <v>2133</v>
      </c>
      <c r="C9386" s="46" t="s">
        <v>336</v>
      </c>
      <c r="D9386" s="46" t="s">
        <v>335</v>
      </c>
      <c r="E9386" s="46" t="s">
        <v>458</v>
      </c>
      <c r="F9386" s="45" t="s">
        <v>457</v>
      </c>
      <c r="G9386" s="26" t="s">
        <v>2136</v>
      </c>
      <c r="H9386" s="30">
        <v>24265</v>
      </c>
      <c r="I9386" s="30">
        <v>24265</v>
      </c>
      <c r="J9386" s="36">
        <f>I9386/H9386</f>
        <v>1</v>
      </c>
      <c r="K9386" s="24"/>
      <c r="L9386" s="24"/>
      <c r="M9386" s="80"/>
    </row>
    <row r="9387" spans="2:13" ht="24.9" customHeight="1" outlineLevel="1" x14ac:dyDescent="0.3">
      <c r="B9387" s="44" t="str">
        <f>B9386</f>
        <v>ASIGNACIONES DIRECTAS (20% DEL SGR)</v>
      </c>
      <c r="C9387" s="43" t="s">
        <v>336</v>
      </c>
      <c r="D9387" s="43" t="s">
        <v>335</v>
      </c>
      <c r="E9387" s="43" t="s">
        <v>458</v>
      </c>
      <c r="F9387" s="42" t="s">
        <v>457</v>
      </c>
      <c r="G9387" s="18" t="s">
        <v>3</v>
      </c>
      <c r="H9387" s="32">
        <f>SUBTOTAL(9,H9386:H9386)</f>
        <v>24265</v>
      </c>
      <c r="I9387" s="32">
        <f>SUBTOTAL(9,I9386:I9386)</f>
        <v>24265</v>
      </c>
      <c r="J9387" s="31">
        <f>SUBTOTAL(9,J9386:J9386)</f>
        <v>1</v>
      </c>
      <c r="K9387" s="14">
        <f>SUBTOTAL(9,K9386:K9386)</f>
        <v>0</v>
      </c>
      <c r="L9387" s="14">
        <f>SUBTOTAL(9,L9384:L9386)</f>
        <v>0</v>
      </c>
      <c r="M9387" s="80">
        <f>SUBTOTAL(9,M9386:M9386)</f>
        <v>0</v>
      </c>
    </row>
    <row r="9388" spans="2:13" ht="24.9" customHeight="1" outlineLevel="2" x14ac:dyDescent="0.3">
      <c r="B9388" s="47" t="s">
        <v>2133</v>
      </c>
      <c r="C9388" s="46" t="s">
        <v>336</v>
      </c>
      <c r="D9388" s="46" t="s">
        <v>335</v>
      </c>
      <c r="E9388" s="46" t="s">
        <v>2064</v>
      </c>
      <c r="F9388" s="45" t="s">
        <v>2063</v>
      </c>
      <c r="G9388" s="26" t="s">
        <v>0</v>
      </c>
      <c r="H9388" s="30">
        <v>30936496</v>
      </c>
      <c r="I9388" s="30">
        <v>3501042.9699999997</v>
      </c>
      <c r="J9388" s="36">
        <f>I9388/H9388</f>
        <v>0.11316869790295578</v>
      </c>
      <c r="K9388" s="30">
        <v>2568907.3200000003</v>
      </c>
      <c r="L9388" s="30">
        <f>I9388</f>
        <v>3501042.9699999997</v>
      </c>
      <c r="M9388" s="80">
        <f>L9388/K9388</f>
        <v>1.3628529697209939</v>
      </c>
    </row>
    <row r="9389" spans="2:13" ht="24.9" customHeight="1" outlineLevel="2" x14ac:dyDescent="0.3">
      <c r="B9389" s="47" t="s">
        <v>2133</v>
      </c>
      <c r="C9389" s="46" t="s">
        <v>336</v>
      </c>
      <c r="D9389" s="46" t="s">
        <v>335</v>
      </c>
      <c r="E9389" s="46" t="s">
        <v>2064</v>
      </c>
      <c r="F9389" s="45" t="s">
        <v>2063</v>
      </c>
      <c r="G9389" s="26" t="s">
        <v>7</v>
      </c>
      <c r="H9389" s="30">
        <v>-6187299</v>
      </c>
      <c r="I9389" s="24"/>
      <c r="J9389" s="36"/>
      <c r="K9389" s="24"/>
      <c r="L9389" s="24"/>
      <c r="M9389" s="80" t="str">
        <f>IFERROR((Base_actualizacion!$L9384/Base_actualizacion!$K9384)," " )</f>
        <v xml:space="preserve"> </v>
      </c>
    </row>
    <row r="9390" spans="2:13" ht="24.9" customHeight="1" outlineLevel="2" x14ac:dyDescent="0.3">
      <c r="B9390" s="47" t="s">
        <v>2133</v>
      </c>
      <c r="C9390" s="46" t="s">
        <v>336</v>
      </c>
      <c r="D9390" s="46" t="s">
        <v>335</v>
      </c>
      <c r="E9390" s="46" t="s">
        <v>2064</v>
      </c>
      <c r="F9390" s="45" t="s">
        <v>2063</v>
      </c>
      <c r="G9390" s="26" t="s">
        <v>2137</v>
      </c>
      <c r="H9390" s="30">
        <v>1850495</v>
      </c>
      <c r="I9390" s="24"/>
      <c r="J9390" s="36">
        <f>IFERROR((H9390/I9390),0)</f>
        <v>0</v>
      </c>
      <c r="K9390" s="24"/>
      <c r="L9390" s="24"/>
      <c r="M9390" s="80"/>
    </row>
    <row r="9391" spans="2:13" ht="24.9" customHeight="1" outlineLevel="2" x14ac:dyDescent="0.3">
      <c r="B9391" s="47" t="s">
        <v>2133</v>
      </c>
      <c r="C9391" s="46" t="s">
        <v>336</v>
      </c>
      <c r="D9391" s="46" t="s">
        <v>335</v>
      </c>
      <c r="E9391" s="46" t="s">
        <v>2064</v>
      </c>
      <c r="F9391" s="45" t="s">
        <v>2063</v>
      </c>
      <c r="G9391" s="26" t="s">
        <v>2136</v>
      </c>
      <c r="H9391" s="30">
        <v>52302661</v>
      </c>
      <c r="I9391" s="30">
        <v>52302661</v>
      </c>
      <c r="J9391" s="36">
        <f>I9391/H9391</f>
        <v>1</v>
      </c>
      <c r="K9391" s="24"/>
      <c r="L9391" s="24"/>
      <c r="M9391" s="80"/>
    </row>
    <row r="9392" spans="2:13" ht="24.9" customHeight="1" outlineLevel="1" x14ac:dyDescent="0.3">
      <c r="B9392" s="44" t="str">
        <f>B9391</f>
        <v>ASIGNACIONES DIRECTAS (20% DEL SGR)</v>
      </c>
      <c r="C9392" s="43" t="s">
        <v>336</v>
      </c>
      <c r="D9392" s="43" t="s">
        <v>335</v>
      </c>
      <c r="E9392" s="43" t="s">
        <v>2064</v>
      </c>
      <c r="F9392" s="42" t="s">
        <v>2063</v>
      </c>
      <c r="G9392" s="18" t="s">
        <v>3</v>
      </c>
      <c r="H9392" s="32">
        <f>SUBTOTAL(9,H9388:H9391)</f>
        <v>78902353</v>
      </c>
      <c r="I9392" s="32">
        <f>SUBTOTAL(9,I9388:I9391)</f>
        <v>55803703.969999999</v>
      </c>
      <c r="J9392" s="31">
        <f>SUBTOTAL(9,J9388:J9391)</f>
        <v>1.1131686979029558</v>
      </c>
      <c r="K9392" s="14">
        <f>SUBTOTAL(9,K9388:K9391)</f>
        <v>2568907.3200000003</v>
      </c>
      <c r="L9392" s="14">
        <f>SUBTOTAL(9,L9389:L9391)</f>
        <v>0</v>
      </c>
      <c r="M9392" s="80">
        <f>SUBTOTAL(9,M9388:M9391)</f>
        <v>1.3628529697209939</v>
      </c>
    </row>
    <row r="9393" spans="2:13" ht="24.9" customHeight="1" outlineLevel="2" x14ac:dyDescent="0.3">
      <c r="B9393" s="47" t="s">
        <v>2133</v>
      </c>
      <c r="C9393" s="46" t="s">
        <v>336</v>
      </c>
      <c r="D9393" s="46" t="s">
        <v>335</v>
      </c>
      <c r="E9393" s="46" t="s">
        <v>456</v>
      </c>
      <c r="F9393" s="45" t="s">
        <v>455</v>
      </c>
      <c r="G9393" s="26" t="s">
        <v>2136</v>
      </c>
      <c r="H9393" s="30">
        <v>41514</v>
      </c>
      <c r="I9393" s="30">
        <v>41514</v>
      </c>
      <c r="J9393" s="36">
        <f>I9393/H9393</f>
        <v>1</v>
      </c>
      <c r="K9393" s="24"/>
      <c r="L9393" s="24"/>
      <c r="M9393" s="80"/>
    </row>
    <row r="9394" spans="2:13" ht="24.9" customHeight="1" outlineLevel="1" x14ac:dyDescent="0.3">
      <c r="B9394" s="44" t="str">
        <f>B9393</f>
        <v>ASIGNACIONES DIRECTAS (20% DEL SGR)</v>
      </c>
      <c r="C9394" s="43" t="s">
        <v>336</v>
      </c>
      <c r="D9394" s="43" t="s">
        <v>335</v>
      </c>
      <c r="E9394" s="43" t="s">
        <v>456</v>
      </c>
      <c r="F9394" s="42" t="s">
        <v>455</v>
      </c>
      <c r="G9394" s="18" t="s">
        <v>3</v>
      </c>
      <c r="H9394" s="32">
        <f>SUBTOTAL(9,H9393:H9393)</f>
        <v>41514</v>
      </c>
      <c r="I9394" s="32">
        <f>SUBTOTAL(9,I9393:I9393)</f>
        <v>41514</v>
      </c>
      <c r="J9394" s="31">
        <f>SUBTOTAL(9,J9393:J9393)</f>
        <v>1</v>
      </c>
      <c r="K9394" s="14">
        <f>SUBTOTAL(9,K9393:K9393)</f>
        <v>0</v>
      </c>
      <c r="L9394" s="14">
        <f>SUBTOTAL(9,L9391:L9393)</f>
        <v>0</v>
      </c>
      <c r="M9394" s="80">
        <f>SUBTOTAL(9,M9393:M9393)</f>
        <v>0</v>
      </c>
    </row>
    <row r="9395" spans="2:13" ht="24.9" customHeight="1" outlineLevel="2" x14ac:dyDescent="0.3">
      <c r="B9395" s="47" t="s">
        <v>2133</v>
      </c>
      <c r="C9395" s="46" t="s">
        <v>336</v>
      </c>
      <c r="D9395" s="46" t="s">
        <v>335</v>
      </c>
      <c r="E9395" s="46" t="s">
        <v>452</v>
      </c>
      <c r="F9395" s="45" t="s">
        <v>451</v>
      </c>
      <c r="G9395" s="26" t="s">
        <v>0</v>
      </c>
      <c r="H9395" s="30">
        <v>507295</v>
      </c>
      <c r="I9395" s="30">
        <v>0</v>
      </c>
      <c r="J9395" s="36">
        <f>I9395/H9395</f>
        <v>0</v>
      </c>
      <c r="K9395" s="30">
        <v>45205</v>
      </c>
      <c r="L9395" s="30">
        <f>I9395</f>
        <v>0</v>
      </c>
      <c r="M9395" s="80">
        <f>L9395/K9395</f>
        <v>0</v>
      </c>
    </row>
    <row r="9396" spans="2:13" ht="24.9" customHeight="1" outlineLevel="2" x14ac:dyDescent="0.3">
      <c r="B9396" s="47" t="s">
        <v>2133</v>
      </c>
      <c r="C9396" s="46" t="s">
        <v>336</v>
      </c>
      <c r="D9396" s="46" t="s">
        <v>335</v>
      </c>
      <c r="E9396" s="46" t="s">
        <v>452</v>
      </c>
      <c r="F9396" s="45" t="s">
        <v>451</v>
      </c>
      <c r="G9396" s="26" t="s">
        <v>7</v>
      </c>
      <c r="H9396" s="30">
        <v>-101459</v>
      </c>
      <c r="I9396" s="24"/>
      <c r="J9396" s="36"/>
      <c r="K9396" s="24"/>
      <c r="L9396" s="24"/>
      <c r="M9396" s="80" t="str">
        <f>IFERROR((Base_actualizacion!$L9391/Base_actualizacion!$K9391)," " )</f>
        <v xml:space="preserve"> </v>
      </c>
    </row>
    <row r="9397" spans="2:13" ht="24.9" customHeight="1" outlineLevel="2" x14ac:dyDescent="0.3">
      <c r="B9397" s="47" t="s">
        <v>2133</v>
      </c>
      <c r="C9397" s="46" t="s">
        <v>336</v>
      </c>
      <c r="D9397" s="46" t="s">
        <v>335</v>
      </c>
      <c r="E9397" s="46" t="s">
        <v>452</v>
      </c>
      <c r="F9397" s="45" t="s">
        <v>451</v>
      </c>
      <c r="G9397" s="26" t="s">
        <v>2136</v>
      </c>
      <c r="H9397" s="30">
        <v>109957</v>
      </c>
      <c r="I9397" s="30">
        <v>109957</v>
      </c>
      <c r="J9397" s="36">
        <f>I9397/H9397</f>
        <v>1</v>
      </c>
      <c r="K9397" s="24"/>
      <c r="L9397" s="24"/>
      <c r="M9397" s="80"/>
    </row>
    <row r="9398" spans="2:13" ht="24.9" customHeight="1" outlineLevel="1" x14ac:dyDescent="0.3">
      <c r="B9398" s="44" t="str">
        <f>B9397</f>
        <v>ASIGNACIONES DIRECTAS (20% DEL SGR)</v>
      </c>
      <c r="C9398" s="43" t="s">
        <v>336</v>
      </c>
      <c r="D9398" s="43" t="s">
        <v>335</v>
      </c>
      <c r="E9398" s="43" t="s">
        <v>452</v>
      </c>
      <c r="F9398" s="42" t="s">
        <v>451</v>
      </c>
      <c r="G9398" s="18" t="s">
        <v>3</v>
      </c>
      <c r="H9398" s="32">
        <f>SUBTOTAL(9,H9395:H9397)</f>
        <v>515793</v>
      </c>
      <c r="I9398" s="32">
        <f>SUBTOTAL(9,I9395:I9397)</f>
        <v>109957</v>
      </c>
      <c r="J9398" s="31">
        <f>SUBTOTAL(9,J9395:J9397)</f>
        <v>1</v>
      </c>
      <c r="K9398" s="14">
        <f>SUBTOTAL(9,K9395:K9397)</f>
        <v>45205</v>
      </c>
      <c r="L9398" s="14">
        <f>SUBTOTAL(9,L9395:L9397)</f>
        <v>0</v>
      </c>
      <c r="M9398" s="80">
        <f>SUBTOTAL(9,M9395:M9397)</f>
        <v>0</v>
      </c>
    </row>
    <row r="9399" spans="2:13" ht="24.9" customHeight="1" outlineLevel="2" x14ac:dyDescent="0.3">
      <c r="B9399" s="47" t="s">
        <v>2133</v>
      </c>
      <c r="C9399" s="46" t="s">
        <v>336</v>
      </c>
      <c r="D9399" s="46" t="s">
        <v>335</v>
      </c>
      <c r="E9399" s="46" t="s">
        <v>450</v>
      </c>
      <c r="F9399" s="45" t="s">
        <v>449</v>
      </c>
      <c r="G9399" s="26" t="s">
        <v>2136</v>
      </c>
      <c r="H9399" s="30">
        <v>11322</v>
      </c>
      <c r="I9399" s="30">
        <v>11322</v>
      </c>
      <c r="J9399" s="36">
        <f>I9399/H9399</f>
        <v>1</v>
      </c>
      <c r="K9399" s="24"/>
      <c r="L9399" s="24"/>
      <c r="M9399" s="80"/>
    </row>
    <row r="9400" spans="2:13" ht="24.9" customHeight="1" outlineLevel="1" x14ac:dyDescent="0.3">
      <c r="B9400" s="44" t="str">
        <f>B9399</f>
        <v>ASIGNACIONES DIRECTAS (20% DEL SGR)</v>
      </c>
      <c r="C9400" s="43" t="s">
        <v>336</v>
      </c>
      <c r="D9400" s="43" t="s">
        <v>335</v>
      </c>
      <c r="E9400" s="43" t="s">
        <v>450</v>
      </c>
      <c r="F9400" s="42" t="s">
        <v>449</v>
      </c>
      <c r="G9400" s="18" t="s">
        <v>3</v>
      </c>
      <c r="H9400" s="32">
        <f>SUBTOTAL(9,H9399:H9399)</f>
        <v>11322</v>
      </c>
      <c r="I9400" s="32">
        <f>SUBTOTAL(9,I9399:I9399)</f>
        <v>11322</v>
      </c>
      <c r="J9400" s="31">
        <f>SUBTOTAL(9,J9399:J9399)</f>
        <v>1</v>
      </c>
      <c r="K9400" s="14">
        <f>SUBTOTAL(9,K9399:K9399)</f>
        <v>0</v>
      </c>
      <c r="L9400" s="14">
        <f>SUBTOTAL(9,L9397:L9399)</f>
        <v>0</v>
      </c>
      <c r="M9400" s="80">
        <f>SUBTOTAL(9,M9399:M9399)</f>
        <v>0</v>
      </c>
    </row>
    <row r="9401" spans="2:13" ht="24.9" customHeight="1" outlineLevel="2" x14ac:dyDescent="0.3">
      <c r="B9401" s="47" t="s">
        <v>2133</v>
      </c>
      <c r="C9401" s="46" t="s">
        <v>336</v>
      </c>
      <c r="D9401" s="46" t="s">
        <v>335</v>
      </c>
      <c r="E9401" s="46" t="s">
        <v>448</v>
      </c>
      <c r="F9401" s="45" t="s">
        <v>447</v>
      </c>
      <c r="G9401" s="26" t="s">
        <v>0</v>
      </c>
      <c r="H9401" s="30">
        <v>11814255</v>
      </c>
      <c r="I9401" s="30">
        <v>276525.2</v>
      </c>
      <c r="J9401" s="36">
        <f>I9401/H9401</f>
        <v>2.3406063268483709E-2</v>
      </c>
      <c r="K9401" s="30">
        <v>1063184</v>
      </c>
      <c r="L9401" s="30">
        <f>I9401</f>
        <v>276525.2</v>
      </c>
      <c r="M9401" s="80">
        <f>L9401/K9401</f>
        <v>0.26009157398907434</v>
      </c>
    </row>
    <row r="9402" spans="2:13" ht="24.9" customHeight="1" outlineLevel="2" x14ac:dyDescent="0.3">
      <c r="B9402" s="47" t="s">
        <v>2133</v>
      </c>
      <c r="C9402" s="46" t="s">
        <v>336</v>
      </c>
      <c r="D9402" s="46" t="s">
        <v>335</v>
      </c>
      <c r="E9402" s="46" t="s">
        <v>448</v>
      </c>
      <c r="F9402" s="45" t="s">
        <v>447</v>
      </c>
      <c r="G9402" s="26" t="s">
        <v>7</v>
      </c>
      <c r="H9402" s="30">
        <v>-2362851</v>
      </c>
      <c r="I9402" s="24"/>
      <c r="J9402" s="36"/>
      <c r="K9402" s="24"/>
      <c r="L9402" s="24"/>
      <c r="M9402" s="80" t="str">
        <f>IFERROR((Base_actualizacion!$L9397/Base_actualizacion!$K9397)," " )</f>
        <v xml:space="preserve"> </v>
      </c>
    </row>
    <row r="9403" spans="2:13" ht="24.9" customHeight="1" outlineLevel="2" x14ac:dyDescent="0.3">
      <c r="B9403" s="47" t="s">
        <v>2133</v>
      </c>
      <c r="C9403" s="46" t="s">
        <v>336</v>
      </c>
      <c r="D9403" s="46" t="s">
        <v>335</v>
      </c>
      <c r="E9403" s="46" t="s">
        <v>448</v>
      </c>
      <c r="F9403" s="45" t="s">
        <v>447</v>
      </c>
      <c r="G9403" s="26" t="s">
        <v>2137</v>
      </c>
      <c r="H9403" s="30">
        <v>24357</v>
      </c>
      <c r="I9403" s="24"/>
      <c r="J9403" s="36">
        <f>IFERROR((H9403/I9403),0)</f>
        <v>0</v>
      </c>
      <c r="K9403" s="24"/>
      <c r="L9403" s="24"/>
      <c r="M9403" s="80"/>
    </row>
    <row r="9404" spans="2:13" ht="24.9" customHeight="1" outlineLevel="2" x14ac:dyDescent="0.3">
      <c r="B9404" s="47" t="s">
        <v>2133</v>
      </c>
      <c r="C9404" s="46" t="s">
        <v>336</v>
      </c>
      <c r="D9404" s="46" t="s">
        <v>335</v>
      </c>
      <c r="E9404" s="46" t="s">
        <v>448</v>
      </c>
      <c r="F9404" s="45" t="s">
        <v>447</v>
      </c>
      <c r="G9404" s="26" t="s">
        <v>2136</v>
      </c>
      <c r="H9404" s="30">
        <v>4294970</v>
      </c>
      <c r="I9404" s="30">
        <v>4294970</v>
      </c>
      <c r="J9404" s="36">
        <f>I9404/H9404</f>
        <v>1</v>
      </c>
      <c r="K9404" s="24"/>
      <c r="L9404" s="24"/>
      <c r="M9404" s="80"/>
    </row>
    <row r="9405" spans="2:13" ht="24.9" customHeight="1" outlineLevel="1" x14ac:dyDescent="0.3">
      <c r="B9405" s="44" t="str">
        <f>B9404</f>
        <v>ASIGNACIONES DIRECTAS (20% DEL SGR)</v>
      </c>
      <c r="C9405" s="43" t="s">
        <v>336</v>
      </c>
      <c r="D9405" s="43" t="s">
        <v>335</v>
      </c>
      <c r="E9405" s="43" t="s">
        <v>448</v>
      </c>
      <c r="F9405" s="42" t="s">
        <v>447</v>
      </c>
      <c r="G9405" s="18" t="s">
        <v>3</v>
      </c>
      <c r="H9405" s="32">
        <f>SUBTOTAL(9,H9401:H9404)</f>
        <v>13770731</v>
      </c>
      <c r="I9405" s="32">
        <f>SUBTOTAL(9,I9401:I9404)</f>
        <v>4571495.2</v>
      </c>
      <c r="J9405" s="31">
        <f>SUBTOTAL(9,J9401:J9404)</f>
        <v>1.0234060632684836</v>
      </c>
      <c r="K9405" s="14">
        <f>SUBTOTAL(9,K9401:K9404)</f>
        <v>1063184</v>
      </c>
      <c r="L9405" s="14">
        <f>SUBTOTAL(9,L9402:L9404)</f>
        <v>0</v>
      </c>
      <c r="M9405" s="80">
        <f>SUBTOTAL(9,M9401:M9404)</f>
        <v>0.26009157398907434</v>
      </c>
    </row>
    <row r="9406" spans="2:13" ht="24.9" customHeight="1" outlineLevel="2" x14ac:dyDescent="0.3">
      <c r="B9406" s="47" t="s">
        <v>2133</v>
      </c>
      <c r="C9406" s="46" t="s">
        <v>336</v>
      </c>
      <c r="D9406" s="46" t="s">
        <v>335</v>
      </c>
      <c r="E9406" s="46" t="s">
        <v>2062</v>
      </c>
      <c r="F9406" s="45" t="s">
        <v>2061</v>
      </c>
      <c r="G9406" s="26" t="s">
        <v>0</v>
      </c>
      <c r="H9406" s="30">
        <v>211678233</v>
      </c>
      <c r="I9406" s="30">
        <v>0</v>
      </c>
      <c r="J9406" s="36">
        <f>I9406/H9406</f>
        <v>0</v>
      </c>
      <c r="K9406" s="30">
        <v>19470843</v>
      </c>
      <c r="L9406" s="30">
        <f>I9406</f>
        <v>0</v>
      </c>
      <c r="M9406" s="80">
        <f>L9406/K9406</f>
        <v>0</v>
      </c>
    </row>
    <row r="9407" spans="2:13" ht="24.9" customHeight="1" outlineLevel="2" x14ac:dyDescent="0.3">
      <c r="B9407" s="47" t="s">
        <v>2133</v>
      </c>
      <c r="C9407" s="46" t="s">
        <v>336</v>
      </c>
      <c r="D9407" s="46" t="s">
        <v>335</v>
      </c>
      <c r="E9407" s="46" t="s">
        <v>2062</v>
      </c>
      <c r="F9407" s="45" t="s">
        <v>2061</v>
      </c>
      <c r="G9407" s="26" t="s">
        <v>7</v>
      </c>
      <c r="H9407" s="30">
        <v>-42335647</v>
      </c>
      <c r="I9407" s="24"/>
      <c r="J9407" s="36"/>
      <c r="K9407" s="24"/>
      <c r="L9407" s="24"/>
      <c r="M9407" s="80" t="str">
        <f>IFERROR((Base_actualizacion!$L9403/Base_actualizacion!$K9403)," " )</f>
        <v xml:space="preserve"> </v>
      </c>
    </row>
    <row r="9408" spans="2:13" ht="24.9" customHeight="1" outlineLevel="2" x14ac:dyDescent="0.3">
      <c r="B9408" s="47" t="s">
        <v>2133</v>
      </c>
      <c r="C9408" s="46" t="s">
        <v>336</v>
      </c>
      <c r="D9408" s="46" t="s">
        <v>335</v>
      </c>
      <c r="E9408" s="46" t="s">
        <v>2062</v>
      </c>
      <c r="F9408" s="45" t="s">
        <v>2061</v>
      </c>
      <c r="G9408" s="26" t="s">
        <v>2136</v>
      </c>
      <c r="H9408" s="30">
        <v>41441289</v>
      </c>
      <c r="I9408" s="30">
        <v>41441289</v>
      </c>
      <c r="J9408" s="36">
        <f>I9408/H9408</f>
        <v>1</v>
      </c>
      <c r="K9408" s="24"/>
      <c r="L9408" s="24"/>
      <c r="M9408" s="80"/>
    </row>
    <row r="9409" spans="2:13" ht="24.9" customHeight="1" outlineLevel="1" x14ac:dyDescent="0.3">
      <c r="B9409" s="44" t="str">
        <f>B9408</f>
        <v>ASIGNACIONES DIRECTAS (20% DEL SGR)</v>
      </c>
      <c r="C9409" s="43" t="s">
        <v>336</v>
      </c>
      <c r="D9409" s="43" t="s">
        <v>335</v>
      </c>
      <c r="E9409" s="43" t="s">
        <v>2062</v>
      </c>
      <c r="F9409" s="42" t="s">
        <v>2061</v>
      </c>
      <c r="G9409" s="18" t="s">
        <v>3</v>
      </c>
      <c r="H9409" s="32">
        <f>SUBTOTAL(9,H9406:H9408)</f>
        <v>210783875</v>
      </c>
      <c r="I9409" s="32">
        <f>SUBTOTAL(9,I9406:I9408)</f>
        <v>41441289</v>
      </c>
      <c r="J9409" s="31">
        <f>SUBTOTAL(9,J9406:J9408)</f>
        <v>1</v>
      </c>
      <c r="K9409" s="14">
        <f>SUBTOTAL(9,K9406:K9408)</f>
        <v>19470843</v>
      </c>
      <c r="L9409" s="14">
        <f>SUBTOTAL(9,L9406:L9408)</f>
        <v>0</v>
      </c>
      <c r="M9409" s="80">
        <f>SUBTOTAL(9,M9406:M9408)</f>
        <v>0</v>
      </c>
    </row>
    <row r="9410" spans="2:13" ht="24.9" customHeight="1" outlineLevel="2" x14ac:dyDescent="0.3">
      <c r="B9410" s="47" t="s">
        <v>2133</v>
      </c>
      <c r="C9410" s="46" t="s">
        <v>336</v>
      </c>
      <c r="D9410" s="46" t="s">
        <v>335</v>
      </c>
      <c r="E9410" s="46" t="s">
        <v>442</v>
      </c>
      <c r="F9410" s="45" t="s">
        <v>441</v>
      </c>
      <c r="G9410" s="26" t="s">
        <v>2136</v>
      </c>
      <c r="H9410" s="30">
        <v>6263066</v>
      </c>
      <c r="I9410" s="30">
        <v>6263066</v>
      </c>
      <c r="J9410" s="36">
        <f>I9410/H9410</f>
        <v>1</v>
      </c>
      <c r="K9410" s="24"/>
      <c r="L9410" s="24"/>
      <c r="M9410" s="80"/>
    </row>
    <row r="9411" spans="2:13" ht="24.9" customHeight="1" outlineLevel="1" x14ac:dyDescent="0.3">
      <c r="B9411" s="44" t="str">
        <f>B9410</f>
        <v>ASIGNACIONES DIRECTAS (20% DEL SGR)</v>
      </c>
      <c r="C9411" s="43" t="s">
        <v>336</v>
      </c>
      <c r="D9411" s="43" t="s">
        <v>335</v>
      </c>
      <c r="E9411" s="43" t="s">
        <v>442</v>
      </c>
      <c r="F9411" s="42" t="s">
        <v>441</v>
      </c>
      <c r="G9411" s="18" t="s">
        <v>3</v>
      </c>
      <c r="H9411" s="32">
        <f>SUBTOTAL(9,H9410:H9410)</f>
        <v>6263066</v>
      </c>
      <c r="I9411" s="32">
        <f>SUBTOTAL(9,I9410:I9410)</f>
        <v>6263066</v>
      </c>
      <c r="J9411" s="31">
        <f>SUBTOTAL(9,J9410:J9410)</f>
        <v>1</v>
      </c>
      <c r="K9411" s="14">
        <f>SUBTOTAL(9,K9410:K9410)</f>
        <v>0</v>
      </c>
      <c r="L9411" s="14">
        <f>SUBTOTAL(9,L9408:L9410)</f>
        <v>0</v>
      </c>
      <c r="M9411" s="80">
        <f>SUBTOTAL(9,M9410:M9410)</f>
        <v>0</v>
      </c>
    </row>
    <row r="9412" spans="2:13" ht="24.9" customHeight="1" outlineLevel="2" x14ac:dyDescent="0.3">
      <c r="B9412" s="47" t="s">
        <v>2133</v>
      </c>
      <c r="C9412" s="46" t="s">
        <v>336</v>
      </c>
      <c r="D9412" s="46" t="s">
        <v>335</v>
      </c>
      <c r="E9412" s="46" t="s">
        <v>440</v>
      </c>
      <c r="F9412" s="45" t="s">
        <v>439</v>
      </c>
      <c r="G9412" s="26" t="s">
        <v>0</v>
      </c>
      <c r="H9412" s="30">
        <v>97492</v>
      </c>
      <c r="I9412" s="30">
        <v>0</v>
      </c>
      <c r="J9412" s="36">
        <f>I9412/H9412</f>
        <v>0</v>
      </c>
      <c r="K9412" s="30">
        <v>8686</v>
      </c>
      <c r="L9412" s="30">
        <f>I9412</f>
        <v>0</v>
      </c>
      <c r="M9412" s="80">
        <f>L9412/K9412</f>
        <v>0</v>
      </c>
    </row>
    <row r="9413" spans="2:13" ht="24.9" customHeight="1" outlineLevel="2" x14ac:dyDescent="0.3">
      <c r="B9413" s="47" t="s">
        <v>2133</v>
      </c>
      <c r="C9413" s="46" t="s">
        <v>336</v>
      </c>
      <c r="D9413" s="46" t="s">
        <v>335</v>
      </c>
      <c r="E9413" s="46" t="s">
        <v>440</v>
      </c>
      <c r="F9413" s="45" t="s">
        <v>439</v>
      </c>
      <c r="G9413" s="26" t="s">
        <v>7</v>
      </c>
      <c r="H9413" s="30">
        <v>-19498</v>
      </c>
      <c r="I9413" s="24"/>
      <c r="J9413" s="36"/>
      <c r="K9413" s="24"/>
      <c r="L9413" s="24"/>
      <c r="M9413" s="80" t="str">
        <f>IFERROR((Base_actualizacion!$L9408/Base_actualizacion!$K9408)," " )</f>
        <v xml:space="preserve"> </v>
      </c>
    </row>
    <row r="9414" spans="2:13" ht="24.9" customHeight="1" outlineLevel="2" x14ac:dyDescent="0.3">
      <c r="B9414" s="47" t="s">
        <v>2133</v>
      </c>
      <c r="C9414" s="46" t="s">
        <v>336</v>
      </c>
      <c r="D9414" s="46" t="s">
        <v>335</v>
      </c>
      <c r="E9414" s="46" t="s">
        <v>440</v>
      </c>
      <c r="F9414" s="45" t="s">
        <v>439</v>
      </c>
      <c r="G9414" s="26" t="s">
        <v>2136</v>
      </c>
      <c r="H9414" s="30">
        <v>4464</v>
      </c>
      <c r="I9414" s="30">
        <v>4464</v>
      </c>
      <c r="J9414" s="36">
        <f>I9414/H9414</f>
        <v>1</v>
      </c>
      <c r="K9414" s="24"/>
      <c r="L9414" s="24"/>
      <c r="M9414" s="80"/>
    </row>
    <row r="9415" spans="2:13" ht="24.9" customHeight="1" outlineLevel="1" x14ac:dyDescent="0.3">
      <c r="B9415" s="44" t="str">
        <f>B9414</f>
        <v>ASIGNACIONES DIRECTAS (20% DEL SGR)</v>
      </c>
      <c r="C9415" s="43" t="s">
        <v>336</v>
      </c>
      <c r="D9415" s="43" t="s">
        <v>335</v>
      </c>
      <c r="E9415" s="43" t="s">
        <v>440</v>
      </c>
      <c r="F9415" s="42" t="s">
        <v>439</v>
      </c>
      <c r="G9415" s="18" t="s">
        <v>3</v>
      </c>
      <c r="H9415" s="32">
        <f>SUBTOTAL(9,H9412:H9414)</f>
        <v>82458</v>
      </c>
      <c r="I9415" s="32">
        <f>SUBTOTAL(9,I9412:I9414)</f>
        <v>4464</v>
      </c>
      <c r="J9415" s="31">
        <f>SUBTOTAL(9,J9412:J9414)</f>
        <v>1</v>
      </c>
      <c r="K9415" s="14">
        <f>SUBTOTAL(9,K9412:K9414)</f>
        <v>8686</v>
      </c>
      <c r="L9415" s="14">
        <f>SUBTOTAL(9,L9412:L9414)</f>
        <v>0</v>
      </c>
      <c r="M9415" s="80">
        <f>SUBTOTAL(9,M9412:M9414)</f>
        <v>0</v>
      </c>
    </row>
    <row r="9416" spans="2:13" ht="24.9" customHeight="1" outlineLevel="2" x14ac:dyDescent="0.3">
      <c r="B9416" s="47" t="s">
        <v>2133</v>
      </c>
      <c r="C9416" s="46" t="s">
        <v>336</v>
      </c>
      <c r="D9416" s="46" t="s">
        <v>335</v>
      </c>
      <c r="E9416" s="46" t="s">
        <v>438</v>
      </c>
      <c r="F9416" s="45" t="s">
        <v>437</v>
      </c>
      <c r="G9416" s="26" t="s">
        <v>0</v>
      </c>
      <c r="H9416" s="30">
        <v>118271582</v>
      </c>
      <c r="I9416" s="30">
        <v>25116642.859999999</v>
      </c>
      <c r="J9416" s="36">
        <f>I9416/H9416</f>
        <v>0.21236414052532077</v>
      </c>
      <c r="K9416" s="30">
        <v>10953588</v>
      </c>
      <c r="L9416" s="30">
        <f>I9416</f>
        <v>25116642.859999999</v>
      </c>
      <c r="M9416" s="80">
        <f>L9416/K9416</f>
        <v>2.293005986714125</v>
      </c>
    </row>
    <row r="9417" spans="2:13" ht="24.9" customHeight="1" outlineLevel="2" x14ac:dyDescent="0.3">
      <c r="B9417" s="47" t="s">
        <v>2133</v>
      </c>
      <c r="C9417" s="46" t="s">
        <v>336</v>
      </c>
      <c r="D9417" s="46" t="s">
        <v>335</v>
      </c>
      <c r="E9417" s="46" t="s">
        <v>438</v>
      </c>
      <c r="F9417" s="45" t="s">
        <v>437</v>
      </c>
      <c r="G9417" s="26" t="s">
        <v>7</v>
      </c>
      <c r="H9417" s="30">
        <v>-23654316</v>
      </c>
      <c r="I9417" s="24"/>
      <c r="J9417" s="36"/>
      <c r="K9417" s="24"/>
      <c r="L9417" s="24"/>
      <c r="M9417" s="80" t="str">
        <f>IFERROR((Base_actualizacion!$L9413/Base_actualizacion!$K9413)," " )</f>
        <v xml:space="preserve"> </v>
      </c>
    </row>
    <row r="9418" spans="2:13" ht="24.9" customHeight="1" outlineLevel="2" x14ac:dyDescent="0.3">
      <c r="B9418" s="47" t="s">
        <v>2133</v>
      </c>
      <c r="C9418" s="46" t="s">
        <v>336</v>
      </c>
      <c r="D9418" s="46" t="s">
        <v>335</v>
      </c>
      <c r="E9418" s="46" t="s">
        <v>438</v>
      </c>
      <c r="F9418" s="45" t="s">
        <v>437</v>
      </c>
      <c r="G9418" s="26" t="s">
        <v>2136</v>
      </c>
      <c r="H9418" s="30">
        <v>19189830</v>
      </c>
      <c r="I9418" s="30">
        <v>19189830</v>
      </c>
      <c r="J9418" s="36">
        <f>I9418/H9418</f>
        <v>1</v>
      </c>
      <c r="K9418" s="24"/>
      <c r="L9418" s="24"/>
      <c r="M9418" s="80"/>
    </row>
    <row r="9419" spans="2:13" ht="24.9" customHeight="1" outlineLevel="1" x14ac:dyDescent="0.3">
      <c r="B9419" s="44" t="str">
        <f>B9418</f>
        <v>ASIGNACIONES DIRECTAS (20% DEL SGR)</v>
      </c>
      <c r="C9419" s="43" t="s">
        <v>336</v>
      </c>
      <c r="D9419" s="43" t="s">
        <v>335</v>
      </c>
      <c r="E9419" s="43" t="s">
        <v>438</v>
      </c>
      <c r="F9419" s="42" t="s">
        <v>437</v>
      </c>
      <c r="G9419" s="18" t="s">
        <v>3</v>
      </c>
      <c r="H9419" s="32">
        <f>SUBTOTAL(9,H9416:H9418)</f>
        <v>113807096</v>
      </c>
      <c r="I9419" s="32">
        <f>SUBTOTAL(9,I9416:I9418)</f>
        <v>44306472.859999999</v>
      </c>
      <c r="J9419" s="31">
        <f>SUBTOTAL(9,J9416:J9418)</f>
        <v>1.2123641405253207</v>
      </c>
      <c r="K9419" s="14">
        <f>SUBTOTAL(9,K9416:K9418)</f>
        <v>10953588</v>
      </c>
      <c r="L9419" s="14">
        <f>SUBTOTAL(9,L9416:L9418)</f>
        <v>25116642.859999999</v>
      </c>
      <c r="M9419" s="80">
        <f>SUBTOTAL(9,M9416:M9418)</f>
        <v>2.293005986714125</v>
      </c>
    </row>
    <row r="9420" spans="2:13" ht="24.9" customHeight="1" outlineLevel="2" x14ac:dyDescent="0.3">
      <c r="B9420" s="47" t="s">
        <v>2133</v>
      </c>
      <c r="C9420" s="46" t="s">
        <v>336</v>
      </c>
      <c r="D9420" s="46" t="s">
        <v>335</v>
      </c>
      <c r="E9420" s="46" t="s">
        <v>434</v>
      </c>
      <c r="F9420" s="45" t="s">
        <v>433</v>
      </c>
      <c r="G9420" s="26" t="s">
        <v>2136</v>
      </c>
      <c r="H9420" s="30">
        <v>7563494</v>
      </c>
      <c r="I9420" s="30">
        <v>7563494</v>
      </c>
      <c r="J9420" s="36">
        <f>I9420/H9420</f>
        <v>1</v>
      </c>
      <c r="K9420" s="24"/>
      <c r="L9420" s="24"/>
      <c r="M9420" s="80"/>
    </row>
    <row r="9421" spans="2:13" ht="24.9" customHeight="1" outlineLevel="1" x14ac:dyDescent="0.3">
      <c r="B9421" s="44" t="str">
        <f>B9420</f>
        <v>ASIGNACIONES DIRECTAS (20% DEL SGR)</v>
      </c>
      <c r="C9421" s="43" t="s">
        <v>336</v>
      </c>
      <c r="D9421" s="43" t="s">
        <v>335</v>
      </c>
      <c r="E9421" s="43" t="s">
        <v>434</v>
      </c>
      <c r="F9421" s="42" t="s">
        <v>433</v>
      </c>
      <c r="G9421" s="18" t="s">
        <v>3</v>
      </c>
      <c r="H9421" s="32">
        <f>SUBTOTAL(9,H9420:H9420)</f>
        <v>7563494</v>
      </c>
      <c r="I9421" s="32">
        <f>SUBTOTAL(9,I9420:I9420)</f>
        <v>7563494</v>
      </c>
      <c r="J9421" s="31">
        <f>SUBTOTAL(9,J9420:J9420)</f>
        <v>1</v>
      </c>
      <c r="K9421" s="14">
        <f>SUBTOTAL(9,K9420:K9420)</f>
        <v>0</v>
      </c>
      <c r="L9421" s="14">
        <f>SUBTOTAL(9,L9418:L9420)</f>
        <v>0</v>
      </c>
      <c r="M9421" s="80">
        <f>SUBTOTAL(9,M9420:M9420)</f>
        <v>0</v>
      </c>
    </row>
    <row r="9422" spans="2:13" ht="24.9" customHeight="1" outlineLevel="2" x14ac:dyDescent="0.3">
      <c r="B9422" s="47" t="s">
        <v>2133</v>
      </c>
      <c r="C9422" s="46" t="s">
        <v>336</v>
      </c>
      <c r="D9422" s="46" t="s">
        <v>335</v>
      </c>
      <c r="E9422" s="46" t="s">
        <v>432</v>
      </c>
      <c r="F9422" s="45" t="s">
        <v>431</v>
      </c>
      <c r="G9422" s="26" t="s">
        <v>2136</v>
      </c>
      <c r="H9422" s="30">
        <v>8894362</v>
      </c>
      <c r="I9422" s="30">
        <v>8894362</v>
      </c>
      <c r="J9422" s="36">
        <f>I9422/H9422</f>
        <v>1</v>
      </c>
      <c r="K9422" s="24"/>
      <c r="L9422" s="24"/>
      <c r="M9422" s="80"/>
    </row>
    <row r="9423" spans="2:13" ht="24.9" customHeight="1" outlineLevel="1" x14ac:dyDescent="0.3">
      <c r="B9423" s="44" t="str">
        <f>B9422</f>
        <v>ASIGNACIONES DIRECTAS (20% DEL SGR)</v>
      </c>
      <c r="C9423" s="43" t="s">
        <v>336</v>
      </c>
      <c r="D9423" s="43" t="s">
        <v>335</v>
      </c>
      <c r="E9423" s="43" t="s">
        <v>432</v>
      </c>
      <c r="F9423" s="42" t="s">
        <v>431</v>
      </c>
      <c r="G9423" s="18" t="s">
        <v>3</v>
      </c>
      <c r="H9423" s="32">
        <f>SUBTOTAL(9,H9422:H9422)</f>
        <v>8894362</v>
      </c>
      <c r="I9423" s="32">
        <f>SUBTOTAL(9,I9422:I9422)</f>
        <v>8894362</v>
      </c>
      <c r="J9423" s="31">
        <f>SUBTOTAL(9,J9422:J9422)</f>
        <v>1</v>
      </c>
      <c r="K9423" s="14">
        <f>SUBTOTAL(9,K9422:K9422)</f>
        <v>0</v>
      </c>
      <c r="L9423" s="14">
        <f>SUBTOTAL(9,L9420:L9422)</f>
        <v>0</v>
      </c>
      <c r="M9423" s="80">
        <f>SUBTOTAL(9,M9422:M9422)</f>
        <v>0</v>
      </c>
    </row>
    <row r="9424" spans="2:13" ht="24.9" customHeight="1" outlineLevel="2" x14ac:dyDescent="0.3">
      <c r="B9424" s="47" t="s">
        <v>2133</v>
      </c>
      <c r="C9424" s="46" t="s">
        <v>336</v>
      </c>
      <c r="D9424" s="46" t="s">
        <v>335</v>
      </c>
      <c r="E9424" s="46" t="s">
        <v>430</v>
      </c>
      <c r="F9424" s="45" t="s">
        <v>429</v>
      </c>
      <c r="G9424" s="26" t="s">
        <v>0</v>
      </c>
      <c r="H9424" s="30">
        <v>497328</v>
      </c>
      <c r="I9424" s="30">
        <v>0</v>
      </c>
      <c r="J9424" s="36">
        <f>I9424/H9424</f>
        <v>0</v>
      </c>
      <c r="K9424" s="30">
        <v>44318</v>
      </c>
      <c r="L9424" s="30">
        <f>I9424</f>
        <v>0</v>
      </c>
      <c r="M9424" s="80">
        <f>L9424/K9424</f>
        <v>0</v>
      </c>
    </row>
    <row r="9425" spans="2:13" ht="24.9" customHeight="1" outlineLevel="2" x14ac:dyDescent="0.3">
      <c r="B9425" s="47" t="s">
        <v>2133</v>
      </c>
      <c r="C9425" s="46" t="s">
        <v>336</v>
      </c>
      <c r="D9425" s="46" t="s">
        <v>335</v>
      </c>
      <c r="E9425" s="46" t="s">
        <v>430</v>
      </c>
      <c r="F9425" s="45" t="s">
        <v>429</v>
      </c>
      <c r="G9425" s="26" t="s">
        <v>7</v>
      </c>
      <c r="H9425" s="30">
        <v>-99466</v>
      </c>
      <c r="I9425" s="24"/>
      <c r="J9425" s="36"/>
      <c r="K9425" s="24"/>
      <c r="L9425" s="24"/>
      <c r="M9425" s="80" t="str">
        <f>IFERROR((Base_actualizacion!$L9420/Base_actualizacion!$K9420)," " )</f>
        <v xml:space="preserve"> </v>
      </c>
    </row>
    <row r="9426" spans="2:13" ht="24.9" customHeight="1" outlineLevel="2" x14ac:dyDescent="0.3">
      <c r="B9426" s="47" t="s">
        <v>2133</v>
      </c>
      <c r="C9426" s="46" t="s">
        <v>336</v>
      </c>
      <c r="D9426" s="46" t="s">
        <v>335</v>
      </c>
      <c r="E9426" s="46" t="s">
        <v>430</v>
      </c>
      <c r="F9426" s="45" t="s">
        <v>429</v>
      </c>
      <c r="G9426" s="26" t="s">
        <v>2137</v>
      </c>
      <c r="H9426" s="30">
        <v>7393</v>
      </c>
      <c r="I9426" s="24"/>
      <c r="J9426" s="36">
        <f>IFERROR((H9426/I9426),0)</f>
        <v>0</v>
      </c>
      <c r="K9426" s="24"/>
      <c r="L9426" s="24"/>
      <c r="M9426" s="80"/>
    </row>
    <row r="9427" spans="2:13" ht="24.9" customHeight="1" outlineLevel="2" x14ac:dyDescent="0.3">
      <c r="B9427" s="47" t="s">
        <v>2133</v>
      </c>
      <c r="C9427" s="46" t="s">
        <v>336</v>
      </c>
      <c r="D9427" s="46" t="s">
        <v>335</v>
      </c>
      <c r="E9427" s="46" t="s">
        <v>430</v>
      </c>
      <c r="F9427" s="45" t="s">
        <v>429</v>
      </c>
      <c r="G9427" s="26" t="s">
        <v>2136</v>
      </c>
      <c r="H9427" s="30">
        <v>5600801</v>
      </c>
      <c r="I9427" s="30">
        <v>5600801</v>
      </c>
      <c r="J9427" s="36">
        <f>I9427/H9427</f>
        <v>1</v>
      </c>
      <c r="K9427" s="24"/>
      <c r="L9427" s="24"/>
      <c r="M9427" s="80"/>
    </row>
    <row r="9428" spans="2:13" ht="24.9" customHeight="1" outlineLevel="1" x14ac:dyDescent="0.3">
      <c r="B9428" s="44" t="str">
        <f>B9427</f>
        <v>ASIGNACIONES DIRECTAS (20% DEL SGR)</v>
      </c>
      <c r="C9428" s="43" t="s">
        <v>336</v>
      </c>
      <c r="D9428" s="43" t="s">
        <v>335</v>
      </c>
      <c r="E9428" s="43" t="s">
        <v>430</v>
      </c>
      <c r="F9428" s="42" t="s">
        <v>429</v>
      </c>
      <c r="G9428" s="18" t="s">
        <v>3</v>
      </c>
      <c r="H9428" s="32">
        <f>SUBTOTAL(9,H9424:H9427)</f>
        <v>6006056</v>
      </c>
      <c r="I9428" s="32">
        <f>SUBTOTAL(9,I9424:I9427)</f>
        <v>5600801</v>
      </c>
      <c r="J9428" s="31">
        <f>SUBTOTAL(9,J9424:J9427)</f>
        <v>1</v>
      </c>
      <c r="K9428" s="14">
        <f>SUBTOTAL(9,K9424:K9427)</f>
        <v>44318</v>
      </c>
      <c r="L9428" s="14">
        <f>SUBTOTAL(9,L9425:L9427)</f>
        <v>0</v>
      </c>
      <c r="M9428" s="80">
        <f>SUBTOTAL(9,M9424:M9427)</f>
        <v>0</v>
      </c>
    </row>
    <row r="9429" spans="2:13" ht="24.9" customHeight="1" outlineLevel="2" x14ac:dyDescent="0.3">
      <c r="B9429" s="47" t="s">
        <v>2133</v>
      </c>
      <c r="C9429" s="46" t="s">
        <v>336</v>
      </c>
      <c r="D9429" s="46" t="s">
        <v>335</v>
      </c>
      <c r="E9429" s="46" t="s">
        <v>428</v>
      </c>
      <c r="F9429" s="45" t="s">
        <v>427</v>
      </c>
      <c r="G9429" s="26" t="s">
        <v>0</v>
      </c>
      <c r="H9429" s="30">
        <v>10548646</v>
      </c>
      <c r="I9429" s="30">
        <v>749179.4</v>
      </c>
      <c r="J9429" s="36">
        <f>I9429/H9429</f>
        <v>7.1021380374315338E-2</v>
      </c>
      <c r="K9429" s="30">
        <v>908397</v>
      </c>
      <c r="L9429" s="30">
        <f>I9429</f>
        <v>749179.4</v>
      </c>
      <c r="M9429" s="80">
        <f>L9429/K9429</f>
        <v>0.8247268540076641</v>
      </c>
    </row>
    <row r="9430" spans="2:13" ht="24.9" customHeight="1" outlineLevel="2" x14ac:dyDescent="0.3">
      <c r="B9430" s="47" t="s">
        <v>2133</v>
      </c>
      <c r="C9430" s="46" t="s">
        <v>336</v>
      </c>
      <c r="D9430" s="46" t="s">
        <v>335</v>
      </c>
      <c r="E9430" s="46" t="s">
        <v>428</v>
      </c>
      <c r="F9430" s="45" t="s">
        <v>427</v>
      </c>
      <c r="G9430" s="26" t="s">
        <v>7</v>
      </c>
      <c r="H9430" s="30">
        <v>-2109729</v>
      </c>
      <c r="I9430" s="24"/>
      <c r="J9430" s="36"/>
      <c r="K9430" s="24"/>
      <c r="L9430" s="24"/>
      <c r="M9430" s="80" t="str">
        <f>IFERROR((Base_actualizacion!$L9426/Base_actualizacion!$K9426)," " )</f>
        <v xml:space="preserve"> </v>
      </c>
    </row>
    <row r="9431" spans="2:13" ht="24.9" customHeight="1" outlineLevel="2" x14ac:dyDescent="0.3">
      <c r="B9431" s="47" t="s">
        <v>2133</v>
      </c>
      <c r="C9431" s="46" t="s">
        <v>336</v>
      </c>
      <c r="D9431" s="46" t="s">
        <v>335</v>
      </c>
      <c r="E9431" s="46" t="s">
        <v>428</v>
      </c>
      <c r="F9431" s="45" t="s">
        <v>427</v>
      </c>
      <c r="G9431" s="26" t="s">
        <v>13</v>
      </c>
      <c r="H9431" s="30">
        <v>33975135</v>
      </c>
      <c r="I9431" s="30">
        <v>33975135</v>
      </c>
      <c r="J9431" s="36">
        <f>H9431/I9431</f>
        <v>1</v>
      </c>
      <c r="K9431" s="24"/>
      <c r="L9431" s="24"/>
      <c r="M9431" s="80"/>
    </row>
    <row r="9432" spans="2:13" ht="24.9" customHeight="1" outlineLevel="2" x14ac:dyDescent="0.3">
      <c r="B9432" s="47" t="s">
        <v>2133</v>
      </c>
      <c r="C9432" s="46" t="s">
        <v>336</v>
      </c>
      <c r="D9432" s="46" t="s">
        <v>335</v>
      </c>
      <c r="E9432" s="46" t="s">
        <v>428</v>
      </c>
      <c r="F9432" s="45" t="s">
        <v>427</v>
      </c>
      <c r="G9432" s="26" t="s">
        <v>2136</v>
      </c>
      <c r="H9432" s="30">
        <v>11123977</v>
      </c>
      <c r="I9432" s="30">
        <v>11123977</v>
      </c>
      <c r="J9432" s="36">
        <f>I9432/H9432</f>
        <v>1</v>
      </c>
      <c r="K9432" s="24"/>
      <c r="L9432" s="24"/>
      <c r="M9432" s="80"/>
    </row>
    <row r="9433" spans="2:13" ht="24.9" customHeight="1" outlineLevel="1" x14ac:dyDescent="0.3">
      <c r="B9433" s="44" t="str">
        <f>B9432</f>
        <v>ASIGNACIONES DIRECTAS (20% DEL SGR)</v>
      </c>
      <c r="C9433" s="43" t="s">
        <v>336</v>
      </c>
      <c r="D9433" s="43" t="s">
        <v>335</v>
      </c>
      <c r="E9433" s="43" t="s">
        <v>428</v>
      </c>
      <c r="F9433" s="42" t="s">
        <v>427</v>
      </c>
      <c r="G9433" s="18" t="s">
        <v>3</v>
      </c>
      <c r="H9433" s="32">
        <f>SUBTOTAL(9,H9429:H9432)</f>
        <v>53538029</v>
      </c>
      <c r="I9433" s="32">
        <f>SUBTOTAL(9,I9429:I9432)</f>
        <v>45848291.399999999</v>
      </c>
      <c r="J9433" s="31">
        <f>SUBTOTAL(9,J9429:J9432)</f>
        <v>2.0710213803743152</v>
      </c>
      <c r="K9433" s="14">
        <f>SUBTOTAL(9,K9429:K9432)</f>
        <v>908397</v>
      </c>
      <c r="L9433" s="14">
        <f>SUBTOTAL(9,L9430:L9432)</f>
        <v>0</v>
      </c>
      <c r="M9433" s="80">
        <f>SUBTOTAL(9,M9429:M9432)</f>
        <v>0.8247268540076641</v>
      </c>
    </row>
    <row r="9434" spans="2:13" ht="24.9" customHeight="1" outlineLevel="2" x14ac:dyDescent="0.3">
      <c r="B9434" s="47" t="s">
        <v>2133</v>
      </c>
      <c r="C9434" s="46" t="s">
        <v>336</v>
      </c>
      <c r="D9434" s="46" t="s">
        <v>335</v>
      </c>
      <c r="E9434" s="46" t="s">
        <v>426</v>
      </c>
      <c r="F9434" s="45" t="s">
        <v>425</v>
      </c>
      <c r="G9434" s="26" t="s">
        <v>2136</v>
      </c>
      <c r="H9434" s="30">
        <v>1852149</v>
      </c>
      <c r="I9434" s="30">
        <v>1852149</v>
      </c>
      <c r="J9434" s="36">
        <f>I9434/H9434</f>
        <v>1</v>
      </c>
      <c r="K9434" s="24"/>
      <c r="L9434" s="24"/>
      <c r="M9434" s="80"/>
    </row>
    <row r="9435" spans="2:13" ht="24.9" customHeight="1" outlineLevel="1" x14ac:dyDescent="0.3">
      <c r="B9435" s="44" t="str">
        <f>B9434</f>
        <v>ASIGNACIONES DIRECTAS (20% DEL SGR)</v>
      </c>
      <c r="C9435" s="43" t="s">
        <v>336</v>
      </c>
      <c r="D9435" s="43" t="s">
        <v>335</v>
      </c>
      <c r="E9435" s="43" t="s">
        <v>426</v>
      </c>
      <c r="F9435" s="42" t="s">
        <v>425</v>
      </c>
      <c r="G9435" s="18" t="s">
        <v>3</v>
      </c>
      <c r="H9435" s="32">
        <f>SUBTOTAL(9,H9434:H9434)</f>
        <v>1852149</v>
      </c>
      <c r="I9435" s="32">
        <f>SUBTOTAL(9,I9434:I9434)</f>
        <v>1852149</v>
      </c>
      <c r="J9435" s="31">
        <f>SUBTOTAL(9,J9434:J9434)</f>
        <v>1</v>
      </c>
      <c r="K9435" s="14">
        <f>SUBTOTAL(9,K9434:K9434)</f>
        <v>0</v>
      </c>
      <c r="L9435" s="14">
        <f>SUBTOTAL(9,L9432:L9434)</f>
        <v>0</v>
      </c>
      <c r="M9435" s="80">
        <f>SUBTOTAL(9,M9434:M9434)</f>
        <v>0</v>
      </c>
    </row>
    <row r="9436" spans="2:13" ht="24.9" customHeight="1" outlineLevel="2" x14ac:dyDescent="0.3">
      <c r="B9436" s="47" t="s">
        <v>2133</v>
      </c>
      <c r="C9436" s="46" t="s">
        <v>336</v>
      </c>
      <c r="D9436" s="46" t="s">
        <v>335</v>
      </c>
      <c r="E9436" s="46" t="s">
        <v>424</v>
      </c>
      <c r="F9436" s="45" t="s">
        <v>423</v>
      </c>
      <c r="G9436" s="26" t="s">
        <v>0</v>
      </c>
      <c r="H9436" s="30">
        <v>2825106</v>
      </c>
      <c r="I9436" s="30">
        <v>0</v>
      </c>
      <c r="J9436" s="36">
        <f>I9436/H9436</f>
        <v>0</v>
      </c>
      <c r="K9436" s="30">
        <v>251742</v>
      </c>
      <c r="L9436" s="30">
        <f>I9436</f>
        <v>0</v>
      </c>
      <c r="M9436" s="80">
        <f>L9436/K9436</f>
        <v>0</v>
      </c>
    </row>
    <row r="9437" spans="2:13" ht="24.9" customHeight="1" outlineLevel="2" x14ac:dyDescent="0.3">
      <c r="B9437" s="47" t="s">
        <v>2133</v>
      </c>
      <c r="C9437" s="46" t="s">
        <v>336</v>
      </c>
      <c r="D9437" s="46" t="s">
        <v>335</v>
      </c>
      <c r="E9437" s="46" t="s">
        <v>424</v>
      </c>
      <c r="F9437" s="45" t="s">
        <v>423</v>
      </c>
      <c r="G9437" s="26" t="s">
        <v>7</v>
      </c>
      <c r="H9437" s="30">
        <v>-565021</v>
      </c>
      <c r="I9437" s="24"/>
      <c r="J9437" s="36"/>
      <c r="K9437" s="24"/>
      <c r="L9437" s="24"/>
      <c r="M9437" s="80" t="str">
        <f>IFERROR((Base_actualizacion!$L9432/Base_actualizacion!$K9432)," " )</f>
        <v xml:space="preserve"> </v>
      </c>
    </row>
    <row r="9438" spans="2:13" ht="24.9" customHeight="1" outlineLevel="2" x14ac:dyDescent="0.3">
      <c r="B9438" s="47" t="s">
        <v>2133</v>
      </c>
      <c r="C9438" s="46" t="s">
        <v>336</v>
      </c>
      <c r="D9438" s="46" t="s">
        <v>335</v>
      </c>
      <c r="E9438" s="46" t="s">
        <v>424</v>
      </c>
      <c r="F9438" s="45" t="s">
        <v>423</v>
      </c>
      <c r="G9438" s="26" t="s">
        <v>2136</v>
      </c>
      <c r="H9438" s="30">
        <v>206720</v>
      </c>
      <c r="I9438" s="30">
        <v>206720</v>
      </c>
      <c r="J9438" s="36">
        <f>I9438/H9438</f>
        <v>1</v>
      </c>
      <c r="K9438" s="24"/>
      <c r="L9438" s="24"/>
      <c r="M9438" s="80"/>
    </row>
    <row r="9439" spans="2:13" ht="24.9" customHeight="1" outlineLevel="1" x14ac:dyDescent="0.3">
      <c r="B9439" s="44" t="str">
        <f>B9438</f>
        <v>ASIGNACIONES DIRECTAS (20% DEL SGR)</v>
      </c>
      <c r="C9439" s="43" t="s">
        <v>336</v>
      </c>
      <c r="D9439" s="43" t="s">
        <v>335</v>
      </c>
      <c r="E9439" s="43" t="s">
        <v>424</v>
      </c>
      <c r="F9439" s="42" t="s">
        <v>423</v>
      </c>
      <c r="G9439" s="18" t="s">
        <v>3</v>
      </c>
      <c r="H9439" s="32">
        <f>SUBTOTAL(9,H9436:H9438)</f>
        <v>2466805</v>
      </c>
      <c r="I9439" s="32">
        <f>SUBTOTAL(9,I9436:I9438)</f>
        <v>206720</v>
      </c>
      <c r="J9439" s="31">
        <f>SUBTOTAL(9,J9436:J9438)</f>
        <v>1</v>
      </c>
      <c r="K9439" s="14">
        <f>SUBTOTAL(9,K9436:K9438)</f>
        <v>251742</v>
      </c>
      <c r="L9439" s="14">
        <f>SUBTOTAL(9,L9436:L9438)</f>
        <v>0</v>
      </c>
      <c r="M9439" s="80">
        <f>SUBTOTAL(9,M9436:M9438)</f>
        <v>0</v>
      </c>
    </row>
    <row r="9440" spans="2:13" ht="24.9" customHeight="1" outlineLevel="2" x14ac:dyDescent="0.3">
      <c r="B9440" s="47" t="s">
        <v>2133</v>
      </c>
      <c r="C9440" s="46" t="s">
        <v>336</v>
      </c>
      <c r="D9440" s="46" t="s">
        <v>335</v>
      </c>
      <c r="E9440" s="46" t="s">
        <v>2179</v>
      </c>
      <c r="F9440" s="45" t="s">
        <v>2178</v>
      </c>
      <c r="G9440" s="26" t="s">
        <v>2136</v>
      </c>
      <c r="H9440" s="30">
        <v>4315</v>
      </c>
      <c r="I9440" s="30">
        <v>4315</v>
      </c>
      <c r="J9440" s="36">
        <f>I9440/H9440</f>
        <v>1</v>
      </c>
      <c r="K9440" s="24"/>
      <c r="L9440" s="24"/>
      <c r="M9440" s="80"/>
    </row>
    <row r="9441" spans="2:14" ht="24.9" customHeight="1" outlineLevel="1" x14ac:dyDescent="0.3">
      <c r="B9441" s="44" t="str">
        <f>B9440</f>
        <v>ASIGNACIONES DIRECTAS (20% DEL SGR)</v>
      </c>
      <c r="C9441" s="43" t="s">
        <v>336</v>
      </c>
      <c r="D9441" s="43" t="s">
        <v>335</v>
      </c>
      <c r="E9441" s="43" t="s">
        <v>2179</v>
      </c>
      <c r="F9441" s="42" t="s">
        <v>2178</v>
      </c>
      <c r="G9441" s="18" t="s">
        <v>3</v>
      </c>
      <c r="H9441" s="32">
        <f>SUBTOTAL(9,H9440:H9440)</f>
        <v>4315</v>
      </c>
      <c r="I9441" s="32">
        <f>SUBTOTAL(9,I9440:I9440)</f>
        <v>4315</v>
      </c>
      <c r="J9441" s="31">
        <f>SUBTOTAL(9,J9440:J9440)</f>
        <v>1</v>
      </c>
      <c r="K9441" s="14">
        <f>SUBTOTAL(9,K9440:K9440)</f>
        <v>0</v>
      </c>
      <c r="L9441" s="14">
        <f>SUBTOTAL(9,L9438:L9440)</f>
        <v>0</v>
      </c>
      <c r="M9441" s="80">
        <f>SUBTOTAL(9,M9440:M9440)</f>
        <v>0</v>
      </c>
    </row>
    <row r="9442" spans="2:14" ht="24.9" customHeight="1" outlineLevel="2" x14ac:dyDescent="0.3">
      <c r="B9442" s="47" t="s">
        <v>2133</v>
      </c>
      <c r="C9442" s="46" t="s">
        <v>336</v>
      </c>
      <c r="D9442" s="46" t="s">
        <v>335</v>
      </c>
      <c r="E9442" s="46" t="s">
        <v>412</v>
      </c>
      <c r="F9442" s="45" t="s">
        <v>411</v>
      </c>
      <c r="G9442" s="26" t="s">
        <v>0</v>
      </c>
      <c r="H9442" s="30">
        <v>599689</v>
      </c>
      <c r="I9442" s="30">
        <v>0</v>
      </c>
      <c r="J9442" s="36">
        <f>I9442/H9442</f>
        <v>0</v>
      </c>
      <c r="K9442" s="30">
        <v>53970</v>
      </c>
      <c r="L9442" s="30">
        <f>I9442</f>
        <v>0</v>
      </c>
      <c r="M9442" s="80">
        <f>L9442/K9442</f>
        <v>0</v>
      </c>
    </row>
    <row r="9443" spans="2:14" ht="24.9" customHeight="1" outlineLevel="2" x14ac:dyDescent="0.3">
      <c r="B9443" s="47" t="s">
        <v>2133</v>
      </c>
      <c r="C9443" s="46" t="s">
        <v>336</v>
      </c>
      <c r="D9443" s="46" t="s">
        <v>335</v>
      </c>
      <c r="E9443" s="46" t="s">
        <v>412</v>
      </c>
      <c r="F9443" s="45" t="s">
        <v>411</v>
      </c>
      <c r="G9443" s="26" t="s">
        <v>7</v>
      </c>
      <c r="H9443" s="30">
        <v>-119938</v>
      </c>
      <c r="I9443" s="24"/>
      <c r="J9443" s="36"/>
      <c r="K9443" s="24"/>
      <c r="L9443" s="24"/>
      <c r="M9443" s="80" t="str">
        <f>IFERROR((Base_actualizacion!$L9438/Base_actualizacion!$K9438)," " )</f>
        <v xml:space="preserve"> </v>
      </c>
    </row>
    <row r="9444" spans="2:14" ht="24.9" customHeight="1" outlineLevel="2" x14ac:dyDescent="0.3">
      <c r="B9444" s="47" t="s">
        <v>2133</v>
      </c>
      <c r="C9444" s="46" t="s">
        <v>336</v>
      </c>
      <c r="D9444" s="46" t="s">
        <v>335</v>
      </c>
      <c r="E9444" s="46" t="s">
        <v>412</v>
      </c>
      <c r="F9444" s="45" t="s">
        <v>411</v>
      </c>
      <c r="G9444" s="26" t="s">
        <v>2136</v>
      </c>
      <c r="H9444" s="30">
        <v>1706773</v>
      </c>
      <c r="I9444" s="30">
        <v>1706773</v>
      </c>
      <c r="J9444" s="36">
        <f>I9444/H9444</f>
        <v>1</v>
      </c>
      <c r="K9444" s="24"/>
      <c r="L9444" s="24"/>
      <c r="M9444" s="80"/>
    </row>
    <row r="9445" spans="2:14" ht="24.9" customHeight="1" outlineLevel="1" x14ac:dyDescent="0.3">
      <c r="B9445" s="44" t="str">
        <f>B9444</f>
        <v>ASIGNACIONES DIRECTAS (20% DEL SGR)</v>
      </c>
      <c r="C9445" s="43" t="s">
        <v>336</v>
      </c>
      <c r="D9445" s="43" t="s">
        <v>335</v>
      </c>
      <c r="E9445" s="43" t="s">
        <v>412</v>
      </c>
      <c r="F9445" s="42" t="s">
        <v>411</v>
      </c>
      <c r="G9445" s="18" t="s">
        <v>3</v>
      </c>
      <c r="H9445" s="32">
        <f>SUBTOTAL(9,H9442:H9444)</f>
        <v>2186524</v>
      </c>
      <c r="I9445" s="32">
        <f>SUBTOTAL(9,I9442:I9444)</f>
        <v>1706773</v>
      </c>
      <c r="J9445" s="31">
        <f>SUBTOTAL(9,J9442:J9444)</f>
        <v>1</v>
      </c>
      <c r="K9445" s="14">
        <f>SUBTOTAL(9,K9442:K9444)</f>
        <v>53970</v>
      </c>
      <c r="L9445" s="14">
        <f>SUBTOTAL(9,L9442:L9444)</f>
        <v>0</v>
      </c>
      <c r="M9445" s="80">
        <f>SUBTOTAL(9,M9442:M9444)</f>
        <v>0</v>
      </c>
    </row>
    <row r="9446" spans="2:14" ht="24.9" customHeight="1" outlineLevel="2" x14ac:dyDescent="0.3">
      <c r="B9446" s="47" t="s">
        <v>2133</v>
      </c>
      <c r="C9446" s="46" t="s">
        <v>336</v>
      </c>
      <c r="D9446" s="46" t="s">
        <v>335</v>
      </c>
      <c r="E9446" s="46" t="s">
        <v>410</v>
      </c>
      <c r="F9446" s="45" t="s">
        <v>409</v>
      </c>
      <c r="G9446" s="26" t="s">
        <v>0</v>
      </c>
      <c r="H9446" s="30">
        <v>493157355</v>
      </c>
      <c r="I9446" s="30">
        <v>58034254.290000007</v>
      </c>
      <c r="J9446" s="36">
        <f>I9446/H9446</f>
        <v>0.11767897954193547</v>
      </c>
      <c r="K9446" s="30">
        <v>44804864</v>
      </c>
      <c r="L9446" s="30">
        <f>I9446</f>
        <v>58034254.290000007</v>
      </c>
      <c r="M9446" s="80">
        <f>L9446/K9446</f>
        <v>1.2952668328599326</v>
      </c>
    </row>
    <row r="9447" spans="2:14" ht="24.9" customHeight="1" outlineLevel="2" x14ac:dyDescent="0.3">
      <c r="B9447" s="47" t="s">
        <v>2133</v>
      </c>
      <c r="C9447" s="46" t="s">
        <v>336</v>
      </c>
      <c r="D9447" s="46" t="s">
        <v>335</v>
      </c>
      <c r="E9447" s="46" t="s">
        <v>410</v>
      </c>
      <c r="F9447" s="45" t="s">
        <v>409</v>
      </c>
      <c r="G9447" s="26" t="s">
        <v>7</v>
      </c>
      <c r="H9447" s="30">
        <v>-98631471</v>
      </c>
      <c r="I9447" s="24"/>
      <c r="J9447" s="36"/>
      <c r="K9447" s="24"/>
      <c r="L9447" s="24"/>
      <c r="M9447" s="80" t="str">
        <f>IFERROR((Base_actualizacion!$L9443/Base_actualizacion!$K9443)," " )</f>
        <v xml:space="preserve"> </v>
      </c>
    </row>
    <row r="9448" spans="2:14" ht="24.9" customHeight="1" outlineLevel="2" x14ac:dyDescent="0.3">
      <c r="B9448" s="47" t="s">
        <v>2133</v>
      </c>
      <c r="C9448" s="46" t="s">
        <v>336</v>
      </c>
      <c r="D9448" s="46" t="s">
        <v>335</v>
      </c>
      <c r="E9448" s="46" t="s">
        <v>410</v>
      </c>
      <c r="F9448" s="45" t="s">
        <v>409</v>
      </c>
      <c r="G9448" s="26" t="s">
        <v>2136</v>
      </c>
      <c r="H9448" s="30">
        <v>59967903</v>
      </c>
      <c r="I9448" s="30">
        <v>59967903</v>
      </c>
      <c r="J9448" s="36">
        <f>I9448/H9448</f>
        <v>1</v>
      </c>
      <c r="K9448" s="24"/>
      <c r="L9448" s="24"/>
      <c r="M9448" s="80"/>
      <c r="N9448" s="63">
        <f>+N9447</f>
        <v>0</v>
      </c>
    </row>
    <row r="9449" spans="2:14" ht="24.9" customHeight="1" outlineLevel="1" x14ac:dyDescent="0.3">
      <c r="B9449" s="44" t="str">
        <f>B9448</f>
        <v>ASIGNACIONES DIRECTAS (20% DEL SGR)</v>
      </c>
      <c r="C9449" s="43" t="s">
        <v>336</v>
      </c>
      <c r="D9449" s="43" t="s">
        <v>335</v>
      </c>
      <c r="E9449" s="43" t="s">
        <v>410</v>
      </c>
      <c r="F9449" s="42" t="s">
        <v>409</v>
      </c>
      <c r="G9449" s="18" t="s">
        <v>3</v>
      </c>
      <c r="H9449" s="32">
        <f>SUBTOTAL(9,H9446:H9448)</f>
        <v>454493787</v>
      </c>
      <c r="I9449" s="32">
        <f>SUBTOTAL(9,I9446:I9448)</f>
        <v>118002157.29000001</v>
      </c>
      <c r="J9449" s="31">
        <f>SUBTOTAL(9,J9446:J9448)</f>
        <v>1.1176789795419355</v>
      </c>
      <c r="K9449" s="14">
        <f>SUBTOTAL(9,K9446:K9448)</f>
        <v>44804864</v>
      </c>
      <c r="L9449" s="14">
        <f>SUBTOTAL(9,L9446:L9448)</f>
        <v>58034254.290000007</v>
      </c>
      <c r="M9449" s="80">
        <f>SUBTOTAL(9,M9446:M9448)</f>
        <v>1.2952668328599326</v>
      </c>
      <c r="N9449" s="64"/>
    </row>
    <row r="9450" spans="2:14" ht="24.9" customHeight="1" outlineLevel="2" x14ac:dyDescent="0.3">
      <c r="B9450" s="47" t="s">
        <v>2133</v>
      </c>
      <c r="C9450" s="46" t="s">
        <v>336</v>
      </c>
      <c r="D9450" s="46" t="s">
        <v>335</v>
      </c>
      <c r="E9450" s="46" t="s">
        <v>2060</v>
      </c>
      <c r="F9450" s="45" t="s">
        <v>1242</v>
      </c>
      <c r="G9450" s="26" t="s">
        <v>0</v>
      </c>
      <c r="H9450" s="30">
        <v>2244498</v>
      </c>
      <c r="I9450" s="30">
        <v>0</v>
      </c>
      <c r="J9450" s="36">
        <f>I9450/H9450</f>
        <v>0</v>
      </c>
      <c r="K9450" s="30">
        <v>200004</v>
      </c>
      <c r="L9450" s="30">
        <f>I9450</f>
        <v>0</v>
      </c>
      <c r="M9450" s="80">
        <f>L9450/K9450</f>
        <v>0</v>
      </c>
    </row>
    <row r="9451" spans="2:14" ht="24.9" customHeight="1" outlineLevel="2" x14ac:dyDescent="0.3">
      <c r="B9451" s="47" t="s">
        <v>2133</v>
      </c>
      <c r="C9451" s="46" t="s">
        <v>336</v>
      </c>
      <c r="D9451" s="46" t="s">
        <v>335</v>
      </c>
      <c r="E9451" s="46" t="s">
        <v>2060</v>
      </c>
      <c r="F9451" s="45" t="s">
        <v>1242</v>
      </c>
      <c r="G9451" s="26" t="s">
        <v>7</v>
      </c>
      <c r="H9451" s="30">
        <v>-448900</v>
      </c>
      <c r="I9451" s="24"/>
      <c r="J9451" s="36"/>
      <c r="K9451" s="24"/>
      <c r="L9451" s="24"/>
      <c r="M9451" s="80" t="str">
        <f>IFERROR((Base_actualizacion!$L9447/Base_actualizacion!$K9447)," " )</f>
        <v xml:space="preserve"> </v>
      </c>
      <c r="N9451" s="63">
        <f>+N9450</f>
        <v>0</v>
      </c>
    </row>
    <row r="9452" spans="2:14" ht="24.9" customHeight="1" outlineLevel="2" x14ac:dyDescent="0.3">
      <c r="B9452" s="47" t="s">
        <v>2133</v>
      </c>
      <c r="C9452" s="46" t="s">
        <v>336</v>
      </c>
      <c r="D9452" s="46" t="s">
        <v>335</v>
      </c>
      <c r="E9452" s="46" t="s">
        <v>2060</v>
      </c>
      <c r="F9452" s="45" t="s">
        <v>1242</v>
      </c>
      <c r="G9452" s="26" t="s">
        <v>2136</v>
      </c>
      <c r="H9452" s="30">
        <v>462029</v>
      </c>
      <c r="I9452" s="30">
        <v>462029</v>
      </c>
      <c r="J9452" s="36">
        <f>I9452/H9452</f>
        <v>1</v>
      </c>
      <c r="K9452" s="24"/>
      <c r="L9452" s="24"/>
      <c r="M9452" s="80"/>
    </row>
    <row r="9453" spans="2:14" ht="24.9" customHeight="1" outlineLevel="1" x14ac:dyDescent="0.3">
      <c r="B9453" s="44" t="str">
        <f>B9452</f>
        <v>ASIGNACIONES DIRECTAS (20% DEL SGR)</v>
      </c>
      <c r="C9453" s="43" t="s">
        <v>336</v>
      </c>
      <c r="D9453" s="43" t="s">
        <v>335</v>
      </c>
      <c r="E9453" s="43" t="s">
        <v>2060</v>
      </c>
      <c r="F9453" s="42" t="s">
        <v>1242</v>
      </c>
      <c r="G9453" s="18" t="s">
        <v>3</v>
      </c>
      <c r="H9453" s="32">
        <f>SUBTOTAL(9,H9450:H9452)</f>
        <v>2257627</v>
      </c>
      <c r="I9453" s="32">
        <f>SUBTOTAL(9,I9450:I9452)</f>
        <v>462029</v>
      </c>
      <c r="J9453" s="31">
        <f>SUBTOTAL(9,J9450:J9452)</f>
        <v>1</v>
      </c>
      <c r="K9453" s="14">
        <f>SUBTOTAL(9,K9450:K9452)</f>
        <v>200004</v>
      </c>
      <c r="L9453" s="14">
        <f>SUBTOTAL(9,L9450:L9452)</f>
        <v>0</v>
      </c>
      <c r="M9453" s="80">
        <f>SUBTOTAL(9,M9450:M9452)</f>
        <v>0</v>
      </c>
    </row>
    <row r="9454" spans="2:14" ht="24.9" customHeight="1" outlineLevel="2" x14ac:dyDescent="0.3">
      <c r="B9454" s="47" t="s">
        <v>2133</v>
      </c>
      <c r="C9454" s="46" t="s">
        <v>336</v>
      </c>
      <c r="D9454" s="46" t="s">
        <v>335</v>
      </c>
      <c r="E9454" s="46" t="s">
        <v>408</v>
      </c>
      <c r="F9454" s="45" t="s">
        <v>407</v>
      </c>
      <c r="G9454" s="26" t="s">
        <v>0</v>
      </c>
      <c r="H9454" s="30">
        <v>4283909</v>
      </c>
      <c r="I9454" s="30">
        <v>4283909</v>
      </c>
      <c r="J9454" s="36">
        <f>I9454/H9454</f>
        <v>1</v>
      </c>
      <c r="K9454" s="30">
        <v>381734</v>
      </c>
      <c r="L9454" s="30">
        <f>I9454</f>
        <v>4283909</v>
      </c>
      <c r="M9454" s="80">
        <f>L9454/K9454</f>
        <v>11.222235902487073</v>
      </c>
    </row>
    <row r="9455" spans="2:14" ht="24.9" customHeight="1" outlineLevel="2" x14ac:dyDescent="0.3">
      <c r="B9455" s="47" t="s">
        <v>2133</v>
      </c>
      <c r="C9455" s="46" t="s">
        <v>336</v>
      </c>
      <c r="D9455" s="46" t="s">
        <v>335</v>
      </c>
      <c r="E9455" s="46" t="s">
        <v>408</v>
      </c>
      <c r="F9455" s="45" t="s">
        <v>407</v>
      </c>
      <c r="G9455" s="26" t="s">
        <v>7</v>
      </c>
      <c r="H9455" s="30">
        <v>-856782</v>
      </c>
      <c r="I9455" s="24"/>
      <c r="J9455" s="36"/>
      <c r="K9455" s="24"/>
      <c r="L9455" s="24"/>
      <c r="M9455" s="80" t="str">
        <f>IFERROR((Base_actualizacion!$L9451/Base_actualizacion!$K9451)," " )</f>
        <v xml:space="preserve"> </v>
      </c>
    </row>
    <row r="9456" spans="2:14" ht="24.9" customHeight="1" outlineLevel="2" x14ac:dyDescent="0.3">
      <c r="B9456" s="47" t="s">
        <v>2133</v>
      </c>
      <c r="C9456" s="46" t="s">
        <v>336</v>
      </c>
      <c r="D9456" s="46" t="s">
        <v>335</v>
      </c>
      <c r="E9456" s="46" t="s">
        <v>408</v>
      </c>
      <c r="F9456" s="45" t="s">
        <v>407</v>
      </c>
      <c r="G9456" s="26" t="s">
        <v>2136</v>
      </c>
      <c r="H9456" s="30">
        <v>2843280</v>
      </c>
      <c r="I9456" s="30">
        <v>2843280</v>
      </c>
      <c r="J9456" s="36">
        <f>I9456/H9456</f>
        <v>1</v>
      </c>
      <c r="K9456" s="24"/>
      <c r="L9456" s="24"/>
      <c r="M9456" s="80"/>
    </row>
    <row r="9457" spans="2:13" ht="24.9" customHeight="1" outlineLevel="1" x14ac:dyDescent="0.3">
      <c r="B9457" s="44" t="str">
        <f>B9456</f>
        <v>ASIGNACIONES DIRECTAS (20% DEL SGR)</v>
      </c>
      <c r="C9457" s="43" t="s">
        <v>336</v>
      </c>
      <c r="D9457" s="43" t="s">
        <v>335</v>
      </c>
      <c r="E9457" s="43" t="s">
        <v>408</v>
      </c>
      <c r="F9457" s="42" t="s">
        <v>407</v>
      </c>
      <c r="G9457" s="18" t="s">
        <v>3</v>
      </c>
      <c r="H9457" s="32">
        <f>SUBTOTAL(9,H9454:H9456)</f>
        <v>6270407</v>
      </c>
      <c r="I9457" s="32">
        <f>SUBTOTAL(9,I9454:I9456)</f>
        <v>7127189</v>
      </c>
      <c r="J9457" s="31">
        <f>SUBTOTAL(9,J9454:J9456)</f>
        <v>2</v>
      </c>
      <c r="K9457" s="14">
        <f>SUBTOTAL(9,K9454:K9456)</f>
        <v>381734</v>
      </c>
      <c r="L9457" s="14">
        <f>SUBTOTAL(9,L9454:L9456)</f>
        <v>4283909</v>
      </c>
      <c r="M9457" s="80">
        <f>SUBTOTAL(9,M9454:M9456)</f>
        <v>11.222235902487073</v>
      </c>
    </row>
    <row r="9458" spans="2:13" ht="24.9" customHeight="1" outlineLevel="2" x14ac:dyDescent="0.3">
      <c r="B9458" s="47" t="s">
        <v>2133</v>
      </c>
      <c r="C9458" s="46" t="s">
        <v>336</v>
      </c>
      <c r="D9458" s="46" t="s">
        <v>335</v>
      </c>
      <c r="E9458" s="46" t="s">
        <v>406</v>
      </c>
      <c r="F9458" s="45" t="s">
        <v>405</v>
      </c>
      <c r="G9458" s="26" t="s">
        <v>0</v>
      </c>
      <c r="H9458" s="30">
        <v>433780019</v>
      </c>
      <c r="I9458" s="30">
        <v>1417929.8699999999</v>
      </c>
      <c r="J9458" s="36">
        <f>I9458/H9458</f>
        <v>3.2687763564324059E-3</v>
      </c>
      <c r="K9458" s="30">
        <v>37055463</v>
      </c>
      <c r="L9458" s="30">
        <f>I9458</f>
        <v>1417929.8699999999</v>
      </c>
      <c r="M9458" s="80">
        <f>L9458/K9458</f>
        <v>3.8265069579619067E-2</v>
      </c>
    </row>
    <row r="9459" spans="2:13" ht="24.9" customHeight="1" outlineLevel="2" x14ac:dyDescent="0.3">
      <c r="B9459" s="47" t="s">
        <v>2133</v>
      </c>
      <c r="C9459" s="46" t="s">
        <v>336</v>
      </c>
      <c r="D9459" s="46" t="s">
        <v>335</v>
      </c>
      <c r="E9459" s="46" t="s">
        <v>406</v>
      </c>
      <c r="F9459" s="45" t="s">
        <v>405</v>
      </c>
      <c r="G9459" s="26" t="s">
        <v>7</v>
      </c>
      <c r="H9459" s="30">
        <v>-86756004</v>
      </c>
      <c r="I9459" s="24"/>
      <c r="J9459" s="36"/>
      <c r="K9459" s="24"/>
      <c r="L9459" s="24"/>
      <c r="M9459" s="80" t="str">
        <f>IFERROR((Base_actualizacion!$L9455/Base_actualizacion!$K9455)," " )</f>
        <v xml:space="preserve"> </v>
      </c>
    </row>
    <row r="9460" spans="2:13" ht="24.9" customHeight="1" outlineLevel="2" x14ac:dyDescent="0.3">
      <c r="B9460" s="47" t="s">
        <v>2133</v>
      </c>
      <c r="C9460" s="46" t="s">
        <v>336</v>
      </c>
      <c r="D9460" s="46" t="s">
        <v>335</v>
      </c>
      <c r="E9460" s="46" t="s">
        <v>406</v>
      </c>
      <c r="F9460" s="45" t="s">
        <v>405</v>
      </c>
      <c r="G9460" s="26" t="s">
        <v>2137</v>
      </c>
      <c r="H9460" s="30">
        <v>3784857</v>
      </c>
      <c r="I9460" s="24"/>
      <c r="J9460" s="36">
        <f>IFERROR((H9460/I9460),0)</f>
        <v>0</v>
      </c>
      <c r="K9460" s="24"/>
      <c r="L9460" s="24"/>
      <c r="M9460" s="80"/>
    </row>
    <row r="9461" spans="2:13" ht="24.9" customHeight="1" outlineLevel="2" x14ac:dyDescent="0.3">
      <c r="B9461" s="47" t="s">
        <v>2133</v>
      </c>
      <c r="C9461" s="46" t="s">
        <v>336</v>
      </c>
      <c r="D9461" s="46" t="s">
        <v>335</v>
      </c>
      <c r="E9461" s="46" t="s">
        <v>406</v>
      </c>
      <c r="F9461" s="45" t="s">
        <v>405</v>
      </c>
      <c r="G9461" s="26" t="s">
        <v>2136</v>
      </c>
      <c r="H9461" s="30">
        <v>32239983</v>
      </c>
      <c r="I9461" s="30">
        <v>32239983</v>
      </c>
      <c r="J9461" s="36">
        <f>I9461/H9461</f>
        <v>1</v>
      </c>
      <c r="K9461" s="24"/>
      <c r="L9461" s="24"/>
      <c r="M9461" s="80"/>
    </row>
    <row r="9462" spans="2:13" ht="24.9" customHeight="1" outlineLevel="1" x14ac:dyDescent="0.3">
      <c r="B9462" s="44" t="str">
        <f>B9461</f>
        <v>ASIGNACIONES DIRECTAS (20% DEL SGR)</v>
      </c>
      <c r="C9462" s="43" t="s">
        <v>336</v>
      </c>
      <c r="D9462" s="43" t="s">
        <v>335</v>
      </c>
      <c r="E9462" s="43" t="s">
        <v>406</v>
      </c>
      <c r="F9462" s="42" t="s">
        <v>405</v>
      </c>
      <c r="G9462" s="18" t="s">
        <v>3</v>
      </c>
      <c r="H9462" s="32">
        <f>SUBTOTAL(9,H9458:H9461)</f>
        <v>383048855</v>
      </c>
      <c r="I9462" s="32">
        <f>SUBTOTAL(9,I9458:I9461)</f>
        <v>33657912.869999997</v>
      </c>
      <c r="J9462" s="31">
        <f>SUBTOTAL(9,J9458:J9461)</f>
        <v>1.0032687763564323</v>
      </c>
      <c r="K9462" s="14">
        <f>SUBTOTAL(9,K9458:K9461)</f>
        <v>37055463</v>
      </c>
      <c r="L9462" s="14">
        <f>SUBTOTAL(9,L9459:L9461)</f>
        <v>0</v>
      </c>
      <c r="M9462" s="80">
        <f>SUBTOTAL(9,M9458:M9461)</f>
        <v>3.8265069579619067E-2</v>
      </c>
    </row>
    <row r="9463" spans="2:13" ht="24.9" customHeight="1" outlineLevel="2" x14ac:dyDescent="0.3">
      <c r="B9463" s="47" t="s">
        <v>2133</v>
      </c>
      <c r="C9463" s="46" t="s">
        <v>336</v>
      </c>
      <c r="D9463" s="46" t="s">
        <v>335</v>
      </c>
      <c r="E9463" s="46" t="s">
        <v>404</v>
      </c>
      <c r="F9463" s="45" t="s">
        <v>403</v>
      </c>
      <c r="G9463" s="26" t="s">
        <v>0</v>
      </c>
      <c r="H9463" s="30">
        <v>2833246</v>
      </c>
      <c r="I9463" s="30">
        <v>321660.27</v>
      </c>
      <c r="J9463" s="36">
        <f>I9463/H9463</f>
        <v>0.11353065353308538</v>
      </c>
      <c r="K9463" s="30">
        <v>252465</v>
      </c>
      <c r="L9463" s="30">
        <f>I9463</f>
        <v>321660.27</v>
      </c>
      <c r="M9463" s="80">
        <f>L9463/K9463</f>
        <v>1.2740786643693185</v>
      </c>
    </row>
    <row r="9464" spans="2:13" ht="24.9" customHeight="1" outlineLevel="2" x14ac:dyDescent="0.3">
      <c r="B9464" s="47" t="s">
        <v>2133</v>
      </c>
      <c r="C9464" s="46" t="s">
        <v>336</v>
      </c>
      <c r="D9464" s="46" t="s">
        <v>335</v>
      </c>
      <c r="E9464" s="46" t="s">
        <v>404</v>
      </c>
      <c r="F9464" s="45" t="s">
        <v>403</v>
      </c>
      <c r="G9464" s="26" t="s">
        <v>7</v>
      </c>
      <c r="H9464" s="30">
        <v>-566649</v>
      </c>
      <c r="I9464" s="24"/>
      <c r="J9464" s="36"/>
      <c r="K9464" s="24"/>
      <c r="L9464" s="24"/>
      <c r="M9464" s="80" t="str">
        <f>IFERROR((Base_actualizacion!$L9460/Base_actualizacion!$K9460)," " )</f>
        <v xml:space="preserve"> </v>
      </c>
    </row>
    <row r="9465" spans="2:13" ht="24.9" customHeight="1" outlineLevel="2" x14ac:dyDescent="0.3">
      <c r="B9465" s="47" t="s">
        <v>2133</v>
      </c>
      <c r="C9465" s="46" t="s">
        <v>336</v>
      </c>
      <c r="D9465" s="46" t="s">
        <v>335</v>
      </c>
      <c r="E9465" s="46" t="s">
        <v>404</v>
      </c>
      <c r="F9465" s="45" t="s">
        <v>403</v>
      </c>
      <c r="G9465" s="26" t="s">
        <v>2136</v>
      </c>
      <c r="H9465" s="30">
        <v>49692</v>
      </c>
      <c r="I9465" s="30">
        <v>49692</v>
      </c>
      <c r="J9465" s="36">
        <f>I9465/H9465</f>
        <v>1</v>
      </c>
      <c r="K9465" s="24"/>
      <c r="L9465" s="24"/>
      <c r="M9465" s="80"/>
    </row>
    <row r="9466" spans="2:13" ht="24.9" customHeight="1" outlineLevel="1" x14ac:dyDescent="0.3">
      <c r="B9466" s="44" t="str">
        <f>B9465</f>
        <v>ASIGNACIONES DIRECTAS (20% DEL SGR)</v>
      </c>
      <c r="C9466" s="43" t="s">
        <v>336</v>
      </c>
      <c r="D9466" s="43" t="s">
        <v>335</v>
      </c>
      <c r="E9466" s="43" t="s">
        <v>404</v>
      </c>
      <c r="F9466" s="42" t="s">
        <v>403</v>
      </c>
      <c r="G9466" s="18" t="s">
        <v>3</v>
      </c>
      <c r="H9466" s="32">
        <f>SUBTOTAL(9,H9463:H9465)</f>
        <v>2316289</v>
      </c>
      <c r="I9466" s="32">
        <f>SUBTOTAL(9,I9463:I9465)</f>
        <v>371352.27</v>
      </c>
      <c r="J9466" s="31">
        <f>SUBTOTAL(9,J9463:J9465)</f>
        <v>1.1135306535330853</v>
      </c>
      <c r="K9466" s="14">
        <f>SUBTOTAL(9,K9463:K9465)</f>
        <v>252465</v>
      </c>
      <c r="L9466" s="14">
        <f>SUBTOTAL(9,L9463:L9465)</f>
        <v>321660.27</v>
      </c>
      <c r="M9466" s="80">
        <f>SUBTOTAL(9,M9463:M9465)</f>
        <v>1.2740786643693185</v>
      </c>
    </row>
    <row r="9467" spans="2:13" ht="24.9" customHeight="1" outlineLevel="2" x14ac:dyDescent="0.3">
      <c r="B9467" s="47" t="s">
        <v>2133</v>
      </c>
      <c r="C9467" s="46" t="s">
        <v>336</v>
      </c>
      <c r="D9467" s="46" t="s">
        <v>335</v>
      </c>
      <c r="E9467" s="46" t="s">
        <v>402</v>
      </c>
      <c r="F9467" s="45" t="s">
        <v>401</v>
      </c>
      <c r="G9467" s="26" t="s">
        <v>0</v>
      </c>
      <c r="H9467" s="30">
        <v>2304915</v>
      </c>
      <c r="I9467" s="30">
        <v>0</v>
      </c>
      <c r="J9467" s="36">
        <f>I9467/H9467</f>
        <v>0</v>
      </c>
      <c r="K9467" s="30">
        <v>200192</v>
      </c>
      <c r="L9467" s="30">
        <f>I9467</f>
        <v>0</v>
      </c>
      <c r="M9467" s="80">
        <f>L9467/K9467</f>
        <v>0</v>
      </c>
    </row>
    <row r="9468" spans="2:13" ht="24.9" customHeight="1" outlineLevel="2" x14ac:dyDescent="0.3">
      <c r="B9468" s="47" t="s">
        <v>2133</v>
      </c>
      <c r="C9468" s="46" t="s">
        <v>336</v>
      </c>
      <c r="D9468" s="46" t="s">
        <v>335</v>
      </c>
      <c r="E9468" s="46" t="s">
        <v>402</v>
      </c>
      <c r="F9468" s="45" t="s">
        <v>401</v>
      </c>
      <c r="G9468" s="26" t="s">
        <v>7</v>
      </c>
      <c r="H9468" s="30">
        <v>-460983</v>
      </c>
      <c r="I9468" s="24"/>
      <c r="J9468" s="36"/>
      <c r="K9468" s="24"/>
      <c r="L9468" s="24"/>
      <c r="M9468" s="80" t="str">
        <f>IFERROR((Base_actualizacion!$L9464/Base_actualizacion!$K9464)," " )</f>
        <v xml:space="preserve"> </v>
      </c>
    </row>
    <row r="9469" spans="2:13" ht="24.9" customHeight="1" outlineLevel="2" x14ac:dyDescent="0.3">
      <c r="B9469" s="47" t="s">
        <v>2133</v>
      </c>
      <c r="C9469" s="46" t="s">
        <v>336</v>
      </c>
      <c r="D9469" s="46" t="s">
        <v>335</v>
      </c>
      <c r="E9469" s="46" t="s">
        <v>402</v>
      </c>
      <c r="F9469" s="45" t="s">
        <v>401</v>
      </c>
      <c r="G9469" s="26" t="s">
        <v>2136</v>
      </c>
      <c r="H9469" s="30">
        <v>113845588</v>
      </c>
      <c r="I9469" s="30">
        <v>113845588</v>
      </c>
      <c r="J9469" s="36">
        <f>I9469/H9469</f>
        <v>1</v>
      </c>
      <c r="K9469" s="24"/>
      <c r="L9469" s="24"/>
      <c r="M9469" s="80"/>
    </row>
    <row r="9470" spans="2:13" ht="24.9" customHeight="1" outlineLevel="1" x14ac:dyDescent="0.3">
      <c r="B9470" s="44" t="str">
        <f>B9469</f>
        <v>ASIGNACIONES DIRECTAS (20% DEL SGR)</v>
      </c>
      <c r="C9470" s="43" t="s">
        <v>336</v>
      </c>
      <c r="D9470" s="43" t="s">
        <v>335</v>
      </c>
      <c r="E9470" s="43" t="s">
        <v>402</v>
      </c>
      <c r="F9470" s="42" t="s">
        <v>401</v>
      </c>
      <c r="G9470" s="18" t="s">
        <v>3</v>
      </c>
      <c r="H9470" s="32">
        <f>SUBTOTAL(9,H9467:H9469)</f>
        <v>115689520</v>
      </c>
      <c r="I9470" s="32">
        <f>SUBTOTAL(9,I9467:I9469)</f>
        <v>113845588</v>
      </c>
      <c r="J9470" s="31">
        <f>SUBTOTAL(9,J9467:J9469)</f>
        <v>1</v>
      </c>
      <c r="K9470" s="14">
        <f>SUBTOTAL(9,K9467:K9469)</f>
        <v>200192</v>
      </c>
      <c r="L9470" s="14">
        <f>SUBTOTAL(9,L9467:L9469)</f>
        <v>0</v>
      </c>
      <c r="M9470" s="80">
        <f>SUBTOTAL(9,M9467:M9469)</f>
        <v>0</v>
      </c>
    </row>
    <row r="9471" spans="2:13" ht="24.9" customHeight="1" outlineLevel="2" x14ac:dyDescent="0.3">
      <c r="B9471" s="47" t="s">
        <v>2133</v>
      </c>
      <c r="C9471" s="46" t="s">
        <v>336</v>
      </c>
      <c r="D9471" s="46" t="s">
        <v>335</v>
      </c>
      <c r="E9471" s="46" t="s">
        <v>400</v>
      </c>
      <c r="F9471" s="45" t="s">
        <v>399</v>
      </c>
      <c r="G9471" s="26" t="s">
        <v>0</v>
      </c>
      <c r="H9471" s="30">
        <v>1816388</v>
      </c>
      <c r="I9471" s="30">
        <v>0</v>
      </c>
      <c r="J9471" s="36">
        <f>I9471/H9471</f>
        <v>0</v>
      </c>
      <c r="K9471" s="30">
        <v>162616</v>
      </c>
      <c r="L9471" s="30">
        <f>I9471</f>
        <v>0</v>
      </c>
      <c r="M9471" s="80">
        <f>L9471/K9471</f>
        <v>0</v>
      </c>
    </row>
    <row r="9472" spans="2:13" ht="24.9" customHeight="1" outlineLevel="2" x14ac:dyDescent="0.3">
      <c r="B9472" s="47" t="s">
        <v>2133</v>
      </c>
      <c r="C9472" s="46" t="s">
        <v>336</v>
      </c>
      <c r="D9472" s="46" t="s">
        <v>335</v>
      </c>
      <c r="E9472" s="46" t="s">
        <v>400</v>
      </c>
      <c r="F9472" s="45" t="s">
        <v>399</v>
      </c>
      <c r="G9472" s="26" t="s">
        <v>7</v>
      </c>
      <c r="H9472" s="30">
        <v>-363278</v>
      </c>
      <c r="I9472" s="24"/>
      <c r="J9472" s="36"/>
      <c r="K9472" s="24"/>
      <c r="L9472" s="24"/>
      <c r="M9472" s="80" t="str">
        <f>IFERROR((Base_actualizacion!$L9468/Base_actualizacion!$K9468)," " )</f>
        <v xml:space="preserve"> </v>
      </c>
    </row>
    <row r="9473" spans="2:13" ht="24.9" customHeight="1" outlineLevel="2" x14ac:dyDescent="0.3">
      <c r="B9473" s="47" t="s">
        <v>2133</v>
      </c>
      <c r="C9473" s="46" t="s">
        <v>336</v>
      </c>
      <c r="D9473" s="46" t="s">
        <v>335</v>
      </c>
      <c r="E9473" s="46" t="s">
        <v>400</v>
      </c>
      <c r="F9473" s="45" t="s">
        <v>399</v>
      </c>
      <c r="G9473" s="26" t="s">
        <v>2137</v>
      </c>
      <c r="H9473" s="30">
        <v>328805</v>
      </c>
      <c r="I9473" s="24"/>
      <c r="J9473" s="36">
        <f>IFERROR((H9473/I9473),0)</f>
        <v>0</v>
      </c>
      <c r="K9473" s="24"/>
      <c r="L9473" s="24"/>
      <c r="M9473" s="80"/>
    </row>
    <row r="9474" spans="2:13" ht="24.9" customHeight="1" outlineLevel="2" x14ac:dyDescent="0.3">
      <c r="B9474" s="47" t="s">
        <v>2133</v>
      </c>
      <c r="C9474" s="46" t="s">
        <v>336</v>
      </c>
      <c r="D9474" s="46" t="s">
        <v>335</v>
      </c>
      <c r="E9474" s="46" t="s">
        <v>400</v>
      </c>
      <c r="F9474" s="45" t="s">
        <v>399</v>
      </c>
      <c r="G9474" s="26" t="s">
        <v>2136</v>
      </c>
      <c r="H9474" s="30">
        <v>3110343</v>
      </c>
      <c r="I9474" s="30">
        <v>3110343</v>
      </c>
      <c r="J9474" s="36">
        <f>I9474/H9474</f>
        <v>1</v>
      </c>
      <c r="K9474" s="24"/>
      <c r="L9474" s="24"/>
      <c r="M9474" s="80"/>
    </row>
    <row r="9475" spans="2:13" ht="24.9" customHeight="1" outlineLevel="1" x14ac:dyDescent="0.3">
      <c r="B9475" s="44" t="str">
        <f>B9474</f>
        <v>ASIGNACIONES DIRECTAS (20% DEL SGR)</v>
      </c>
      <c r="C9475" s="43" t="s">
        <v>336</v>
      </c>
      <c r="D9475" s="43" t="s">
        <v>335</v>
      </c>
      <c r="E9475" s="43" t="s">
        <v>400</v>
      </c>
      <c r="F9475" s="42" t="s">
        <v>399</v>
      </c>
      <c r="G9475" s="18" t="s">
        <v>3</v>
      </c>
      <c r="H9475" s="32">
        <f>SUBTOTAL(9,H9471:H9474)</f>
        <v>4892258</v>
      </c>
      <c r="I9475" s="32">
        <f>SUBTOTAL(9,I9471:I9474)</f>
        <v>3110343</v>
      </c>
      <c r="J9475" s="31">
        <f>SUBTOTAL(9,J9471:J9474)</f>
        <v>1</v>
      </c>
      <c r="K9475" s="14">
        <f>SUBTOTAL(9,K9471:K9474)</f>
        <v>162616</v>
      </c>
      <c r="L9475" s="14">
        <f>SUBTOTAL(9,L9472:L9474)</f>
        <v>0</v>
      </c>
      <c r="M9475" s="80">
        <f>SUBTOTAL(9,M9471:M9474)</f>
        <v>0</v>
      </c>
    </row>
    <row r="9476" spans="2:13" ht="24.9" customHeight="1" outlineLevel="2" x14ac:dyDescent="0.3">
      <c r="B9476" s="47" t="s">
        <v>2133</v>
      </c>
      <c r="C9476" s="46" t="s">
        <v>336</v>
      </c>
      <c r="D9476" s="46" t="s">
        <v>335</v>
      </c>
      <c r="E9476" s="46" t="s">
        <v>398</v>
      </c>
      <c r="F9476" s="45" t="s">
        <v>397</v>
      </c>
      <c r="G9476" s="26" t="s">
        <v>2136</v>
      </c>
      <c r="H9476" s="30">
        <v>278192</v>
      </c>
      <c r="I9476" s="30">
        <v>278192</v>
      </c>
      <c r="J9476" s="36">
        <f>I9476/H9476</f>
        <v>1</v>
      </c>
      <c r="K9476" s="24"/>
      <c r="L9476" s="24"/>
      <c r="M9476" s="80"/>
    </row>
    <row r="9477" spans="2:13" ht="24.9" customHeight="1" outlineLevel="1" x14ac:dyDescent="0.3">
      <c r="B9477" s="44" t="str">
        <f>B9476</f>
        <v>ASIGNACIONES DIRECTAS (20% DEL SGR)</v>
      </c>
      <c r="C9477" s="43" t="s">
        <v>336</v>
      </c>
      <c r="D9477" s="43" t="s">
        <v>335</v>
      </c>
      <c r="E9477" s="43" t="s">
        <v>398</v>
      </c>
      <c r="F9477" s="42" t="s">
        <v>397</v>
      </c>
      <c r="G9477" s="18" t="s">
        <v>3</v>
      </c>
      <c r="H9477" s="32">
        <f>SUBTOTAL(9,H9476:H9476)</f>
        <v>278192</v>
      </c>
      <c r="I9477" s="32">
        <f>SUBTOTAL(9,I9476:I9476)</f>
        <v>278192</v>
      </c>
      <c r="J9477" s="31">
        <f>SUBTOTAL(9,J9476:J9476)</f>
        <v>1</v>
      </c>
      <c r="K9477" s="14">
        <f>SUBTOTAL(9,K9476:K9476)</f>
        <v>0</v>
      </c>
      <c r="L9477" s="14">
        <f>SUBTOTAL(9,L9474:L9476)</f>
        <v>0</v>
      </c>
      <c r="M9477" s="80">
        <f>SUBTOTAL(9,M9476:M9476)</f>
        <v>0</v>
      </c>
    </row>
    <row r="9478" spans="2:13" ht="24.9" customHeight="1" outlineLevel="2" x14ac:dyDescent="0.3">
      <c r="B9478" s="47" t="s">
        <v>2133</v>
      </c>
      <c r="C9478" s="46" t="s">
        <v>336</v>
      </c>
      <c r="D9478" s="46" t="s">
        <v>335</v>
      </c>
      <c r="E9478" s="46" t="s">
        <v>396</v>
      </c>
      <c r="F9478" s="45" t="s">
        <v>395</v>
      </c>
      <c r="G9478" s="26" t="s">
        <v>2136</v>
      </c>
      <c r="H9478" s="30">
        <v>45105</v>
      </c>
      <c r="I9478" s="30">
        <v>45105</v>
      </c>
      <c r="J9478" s="36">
        <f>I9478/H9478</f>
        <v>1</v>
      </c>
      <c r="K9478" s="24"/>
      <c r="L9478" s="24"/>
      <c r="M9478" s="80"/>
    </row>
    <row r="9479" spans="2:13" ht="24.9" customHeight="1" outlineLevel="1" x14ac:dyDescent="0.3">
      <c r="B9479" s="44" t="str">
        <f>B9478</f>
        <v>ASIGNACIONES DIRECTAS (20% DEL SGR)</v>
      </c>
      <c r="C9479" s="43" t="s">
        <v>336</v>
      </c>
      <c r="D9479" s="43" t="s">
        <v>335</v>
      </c>
      <c r="E9479" s="43" t="s">
        <v>396</v>
      </c>
      <c r="F9479" s="42" t="s">
        <v>395</v>
      </c>
      <c r="G9479" s="18" t="s">
        <v>3</v>
      </c>
      <c r="H9479" s="32">
        <f>SUBTOTAL(9,H9478:H9478)</f>
        <v>45105</v>
      </c>
      <c r="I9479" s="32">
        <f>SUBTOTAL(9,I9478:I9478)</f>
        <v>45105</v>
      </c>
      <c r="J9479" s="31">
        <f>SUBTOTAL(9,J9478:J9478)</f>
        <v>1</v>
      </c>
      <c r="K9479" s="14">
        <f>SUBTOTAL(9,K9478:K9478)</f>
        <v>0</v>
      </c>
      <c r="L9479" s="14">
        <f>SUBTOTAL(9,L9476:L9478)</f>
        <v>0</v>
      </c>
      <c r="M9479" s="80">
        <f>SUBTOTAL(9,M9478:M9478)</f>
        <v>0</v>
      </c>
    </row>
    <row r="9480" spans="2:13" ht="24.9" customHeight="1" outlineLevel="2" x14ac:dyDescent="0.3">
      <c r="B9480" s="47" t="s">
        <v>2133</v>
      </c>
      <c r="C9480" s="46" t="s">
        <v>336</v>
      </c>
      <c r="D9480" s="46" t="s">
        <v>335</v>
      </c>
      <c r="E9480" s="46" t="s">
        <v>394</v>
      </c>
      <c r="F9480" s="45" t="s">
        <v>393</v>
      </c>
      <c r="G9480" s="26" t="s">
        <v>0</v>
      </c>
      <c r="H9480" s="30">
        <v>727436</v>
      </c>
      <c r="I9480" s="30">
        <v>0</v>
      </c>
      <c r="J9480" s="36">
        <f>I9480/H9480</f>
        <v>0</v>
      </c>
      <c r="K9480" s="30">
        <v>61014</v>
      </c>
      <c r="L9480" s="30">
        <f>I9480</f>
        <v>0</v>
      </c>
      <c r="M9480" s="80">
        <f>L9480/K9480</f>
        <v>0</v>
      </c>
    </row>
    <row r="9481" spans="2:13" ht="24.9" customHeight="1" outlineLevel="2" x14ac:dyDescent="0.3">
      <c r="B9481" s="47" t="s">
        <v>2133</v>
      </c>
      <c r="C9481" s="46" t="s">
        <v>336</v>
      </c>
      <c r="D9481" s="46" t="s">
        <v>335</v>
      </c>
      <c r="E9481" s="46" t="s">
        <v>394</v>
      </c>
      <c r="F9481" s="45" t="s">
        <v>393</v>
      </c>
      <c r="G9481" s="26" t="s">
        <v>7</v>
      </c>
      <c r="H9481" s="30">
        <v>-145487</v>
      </c>
      <c r="I9481" s="24"/>
      <c r="J9481" s="36"/>
      <c r="K9481" s="24"/>
      <c r="L9481" s="24"/>
      <c r="M9481" s="80" t="str">
        <f>IFERROR((Base_actualizacion!$L9476/Base_actualizacion!$K9476)," " )</f>
        <v xml:space="preserve"> </v>
      </c>
    </row>
    <row r="9482" spans="2:13" ht="24.9" customHeight="1" outlineLevel="2" x14ac:dyDescent="0.3">
      <c r="B9482" s="47" t="s">
        <v>2133</v>
      </c>
      <c r="C9482" s="46" t="s">
        <v>336</v>
      </c>
      <c r="D9482" s="46" t="s">
        <v>335</v>
      </c>
      <c r="E9482" s="46" t="s">
        <v>394</v>
      </c>
      <c r="F9482" s="45" t="s">
        <v>393</v>
      </c>
      <c r="G9482" s="26" t="s">
        <v>2136</v>
      </c>
      <c r="H9482" s="30">
        <v>5441</v>
      </c>
      <c r="I9482" s="30">
        <v>5441</v>
      </c>
      <c r="J9482" s="36">
        <f>I9482/H9482</f>
        <v>1</v>
      </c>
      <c r="K9482" s="24"/>
      <c r="L9482" s="24"/>
      <c r="M9482" s="80"/>
    </row>
    <row r="9483" spans="2:13" ht="24.9" customHeight="1" outlineLevel="1" x14ac:dyDescent="0.3">
      <c r="B9483" s="44" t="str">
        <f>B9482</f>
        <v>ASIGNACIONES DIRECTAS (20% DEL SGR)</v>
      </c>
      <c r="C9483" s="43" t="s">
        <v>336</v>
      </c>
      <c r="D9483" s="43" t="s">
        <v>335</v>
      </c>
      <c r="E9483" s="43" t="s">
        <v>394</v>
      </c>
      <c r="F9483" s="42" t="s">
        <v>393</v>
      </c>
      <c r="G9483" s="18" t="s">
        <v>3</v>
      </c>
      <c r="H9483" s="32">
        <f>SUBTOTAL(9,H9480:H9482)</f>
        <v>587390</v>
      </c>
      <c r="I9483" s="32">
        <f>SUBTOTAL(9,I9480:I9482)</f>
        <v>5441</v>
      </c>
      <c r="J9483" s="31">
        <f>SUBTOTAL(9,J9480:J9482)</f>
        <v>1</v>
      </c>
      <c r="K9483" s="14">
        <f>SUBTOTAL(9,K9480:K9482)</f>
        <v>61014</v>
      </c>
      <c r="L9483" s="14">
        <f>SUBTOTAL(9,L9480:L9482)</f>
        <v>0</v>
      </c>
      <c r="M9483" s="80">
        <f>SUBTOTAL(9,M9480:M9482)</f>
        <v>0</v>
      </c>
    </row>
    <row r="9484" spans="2:13" ht="24.9" customHeight="1" outlineLevel="2" x14ac:dyDescent="0.3">
      <c r="B9484" s="47" t="s">
        <v>2133</v>
      </c>
      <c r="C9484" s="46" t="s">
        <v>336</v>
      </c>
      <c r="D9484" s="46" t="s">
        <v>335</v>
      </c>
      <c r="E9484" s="46" t="s">
        <v>392</v>
      </c>
      <c r="F9484" s="45" t="s">
        <v>391</v>
      </c>
      <c r="G9484" s="26" t="s">
        <v>0</v>
      </c>
      <c r="H9484" s="30">
        <v>1943693</v>
      </c>
      <c r="I9484" s="30">
        <v>20160.2</v>
      </c>
      <c r="J9484" s="36">
        <f>I9484/H9484</f>
        <v>1.0372111233615597E-2</v>
      </c>
      <c r="K9484" s="30">
        <v>176187</v>
      </c>
      <c r="L9484" s="30">
        <f>I9484</f>
        <v>20160.2</v>
      </c>
      <c r="M9484" s="80">
        <f>L9484/K9484</f>
        <v>0.11442501433136384</v>
      </c>
    </row>
    <row r="9485" spans="2:13" ht="24.9" customHeight="1" outlineLevel="2" x14ac:dyDescent="0.3">
      <c r="B9485" s="47" t="s">
        <v>2133</v>
      </c>
      <c r="C9485" s="46" t="s">
        <v>336</v>
      </c>
      <c r="D9485" s="46" t="s">
        <v>335</v>
      </c>
      <c r="E9485" s="46" t="s">
        <v>392</v>
      </c>
      <c r="F9485" s="45" t="s">
        <v>391</v>
      </c>
      <c r="G9485" s="26" t="s">
        <v>7</v>
      </c>
      <c r="H9485" s="30">
        <v>-388739</v>
      </c>
      <c r="I9485" s="24"/>
      <c r="J9485" s="36"/>
      <c r="K9485" s="24"/>
      <c r="L9485" s="24"/>
      <c r="M9485" s="80" t="str">
        <f>IFERROR((Base_actualizacion!$L9481/Base_actualizacion!$K9481)," " )</f>
        <v xml:space="preserve"> </v>
      </c>
    </row>
    <row r="9486" spans="2:13" ht="24.9" customHeight="1" outlineLevel="2" x14ac:dyDescent="0.3">
      <c r="B9486" s="47" t="s">
        <v>2133</v>
      </c>
      <c r="C9486" s="46" t="s">
        <v>336</v>
      </c>
      <c r="D9486" s="46" t="s">
        <v>335</v>
      </c>
      <c r="E9486" s="46" t="s">
        <v>392</v>
      </c>
      <c r="F9486" s="45" t="s">
        <v>391</v>
      </c>
      <c r="G9486" s="26" t="s">
        <v>2136</v>
      </c>
      <c r="H9486" s="30">
        <v>383575</v>
      </c>
      <c r="I9486" s="30">
        <v>383575</v>
      </c>
      <c r="J9486" s="36">
        <f>I9486/H9486</f>
        <v>1</v>
      </c>
      <c r="K9486" s="24"/>
      <c r="L9486" s="24"/>
      <c r="M9486" s="80"/>
    </row>
    <row r="9487" spans="2:13" ht="24.9" customHeight="1" outlineLevel="1" x14ac:dyDescent="0.3">
      <c r="B9487" s="44" t="str">
        <f>B9486</f>
        <v>ASIGNACIONES DIRECTAS (20% DEL SGR)</v>
      </c>
      <c r="C9487" s="43" t="s">
        <v>336</v>
      </c>
      <c r="D9487" s="43" t="s">
        <v>335</v>
      </c>
      <c r="E9487" s="43" t="s">
        <v>392</v>
      </c>
      <c r="F9487" s="42" t="s">
        <v>391</v>
      </c>
      <c r="G9487" s="18" t="s">
        <v>3</v>
      </c>
      <c r="H9487" s="32">
        <f>SUBTOTAL(9,H9484:H9486)</f>
        <v>1938529</v>
      </c>
      <c r="I9487" s="32">
        <f>SUBTOTAL(9,I9484:I9486)</f>
        <v>403735.2</v>
      </c>
      <c r="J9487" s="31">
        <f>SUBTOTAL(9,J9484:J9486)</f>
        <v>1.0103721112336157</v>
      </c>
      <c r="K9487" s="14">
        <f>SUBTOTAL(9,K9484:K9486)</f>
        <v>176187</v>
      </c>
      <c r="L9487" s="14">
        <f>SUBTOTAL(9,L9484:L9486)</f>
        <v>20160.2</v>
      </c>
      <c r="M9487" s="80">
        <f>SUBTOTAL(9,M9484:M9486)</f>
        <v>0.11442501433136384</v>
      </c>
    </row>
    <row r="9488" spans="2:13" ht="24.9" customHeight="1" outlineLevel="2" x14ac:dyDescent="0.3">
      <c r="B9488" s="47" t="s">
        <v>2133</v>
      </c>
      <c r="C9488" s="46" t="s">
        <v>336</v>
      </c>
      <c r="D9488" s="46" t="s">
        <v>335</v>
      </c>
      <c r="E9488" s="46" t="s">
        <v>388</v>
      </c>
      <c r="F9488" s="45" t="s">
        <v>387</v>
      </c>
      <c r="G9488" s="26" t="s">
        <v>0</v>
      </c>
      <c r="H9488" s="30">
        <v>46486</v>
      </c>
      <c r="I9488" s="30">
        <v>0</v>
      </c>
      <c r="J9488" s="36">
        <f>I9488/H9488</f>
        <v>0</v>
      </c>
      <c r="K9488" s="30">
        <v>4183</v>
      </c>
      <c r="L9488" s="30">
        <f>I9488</f>
        <v>0</v>
      </c>
      <c r="M9488" s="80">
        <f>L9488/K9488</f>
        <v>0</v>
      </c>
    </row>
    <row r="9489" spans="2:13" ht="24.9" customHeight="1" outlineLevel="2" x14ac:dyDescent="0.3">
      <c r="B9489" s="47" t="s">
        <v>2133</v>
      </c>
      <c r="C9489" s="46" t="s">
        <v>336</v>
      </c>
      <c r="D9489" s="46" t="s">
        <v>335</v>
      </c>
      <c r="E9489" s="46" t="s">
        <v>388</v>
      </c>
      <c r="F9489" s="45" t="s">
        <v>387</v>
      </c>
      <c r="G9489" s="26" t="s">
        <v>7</v>
      </c>
      <c r="H9489" s="30">
        <v>-9297</v>
      </c>
      <c r="I9489" s="24"/>
      <c r="J9489" s="36"/>
      <c r="K9489" s="24"/>
      <c r="L9489" s="24"/>
      <c r="M9489" s="80" t="str">
        <f>IFERROR((Base_actualizacion!$L9485/Base_actualizacion!$K9485)," " )</f>
        <v xml:space="preserve"> </v>
      </c>
    </row>
    <row r="9490" spans="2:13" ht="24.9" customHeight="1" outlineLevel="1" x14ac:dyDescent="0.3">
      <c r="B9490" s="44" t="str">
        <f>B9489</f>
        <v>ASIGNACIONES DIRECTAS (20% DEL SGR)</v>
      </c>
      <c r="C9490" s="43" t="s">
        <v>336</v>
      </c>
      <c r="D9490" s="43" t="s">
        <v>335</v>
      </c>
      <c r="E9490" s="43" t="s">
        <v>388</v>
      </c>
      <c r="F9490" s="42" t="s">
        <v>387</v>
      </c>
      <c r="G9490" s="18" t="s">
        <v>3</v>
      </c>
      <c r="H9490" s="32">
        <f>SUBTOTAL(9,H9488:H9489)</f>
        <v>37189</v>
      </c>
      <c r="I9490" s="14">
        <f>SUBTOTAL(9,I9488:I9489)</f>
        <v>0</v>
      </c>
      <c r="J9490" s="31">
        <f>SUBTOTAL(9,J9488:J9489)</f>
        <v>0</v>
      </c>
      <c r="K9490" s="14">
        <f>SUBTOTAL(9,K9488:K9489)</f>
        <v>4183</v>
      </c>
      <c r="L9490" s="14">
        <f>SUBTOTAL(9,L9487:L9489)</f>
        <v>0</v>
      </c>
      <c r="M9490" s="80">
        <f>SUBTOTAL(9,M9488:M9489)</f>
        <v>0</v>
      </c>
    </row>
    <row r="9491" spans="2:13" ht="24.9" customHeight="1" outlineLevel="2" x14ac:dyDescent="0.3">
      <c r="B9491" s="47" t="s">
        <v>2133</v>
      </c>
      <c r="C9491" s="46" t="s">
        <v>336</v>
      </c>
      <c r="D9491" s="46" t="s">
        <v>335</v>
      </c>
      <c r="E9491" s="46" t="s">
        <v>384</v>
      </c>
      <c r="F9491" s="45" t="s">
        <v>383</v>
      </c>
      <c r="G9491" s="26" t="s">
        <v>2136</v>
      </c>
      <c r="H9491" s="30">
        <v>18492</v>
      </c>
      <c r="I9491" s="30">
        <v>18492</v>
      </c>
      <c r="J9491" s="36">
        <f>I9491/H9491</f>
        <v>1</v>
      </c>
      <c r="K9491" s="24"/>
      <c r="L9491" s="24"/>
      <c r="M9491" s="80"/>
    </row>
    <row r="9492" spans="2:13" ht="24.9" customHeight="1" outlineLevel="1" x14ac:dyDescent="0.3">
      <c r="B9492" s="44" t="str">
        <f>B9491</f>
        <v>ASIGNACIONES DIRECTAS (20% DEL SGR)</v>
      </c>
      <c r="C9492" s="43" t="s">
        <v>336</v>
      </c>
      <c r="D9492" s="43" t="s">
        <v>335</v>
      </c>
      <c r="E9492" s="43" t="s">
        <v>384</v>
      </c>
      <c r="F9492" s="42" t="s">
        <v>383</v>
      </c>
      <c r="G9492" s="18" t="s">
        <v>3</v>
      </c>
      <c r="H9492" s="32">
        <f>SUBTOTAL(9,H9491:H9491)</f>
        <v>18492</v>
      </c>
      <c r="I9492" s="32">
        <f>SUBTOTAL(9,I9491:I9491)</f>
        <v>18492</v>
      </c>
      <c r="J9492" s="31">
        <f>SUBTOTAL(9,J9491:J9491)</f>
        <v>1</v>
      </c>
      <c r="K9492" s="14">
        <f>SUBTOTAL(9,K9491:K9491)</f>
        <v>0</v>
      </c>
      <c r="L9492" s="14">
        <f>SUBTOTAL(9,L9489:L9491)</f>
        <v>0</v>
      </c>
      <c r="M9492" s="80">
        <f>SUBTOTAL(9,M9491:M9491)</f>
        <v>0</v>
      </c>
    </row>
    <row r="9493" spans="2:13" ht="24.9" customHeight="1" outlineLevel="2" x14ac:dyDescent="0.3">
      <c r="B9493" s="47" t="s">
        <v>2133</v>
      </c>
      <c r="C9493" s="46" t="s">
        <v>336</v>
      </c>
      <c r="D9493" s="46" t="s">
        <v>335</v>
      </c>
      <c r="E9493" s="46" t="s">
        <v>382</v>
      </c>
      <c r="F9493" s="45" t="s">
        <v>381</v>
      </c>
      <c r="G9493" s="26" t="s">
        <v>0</v>
      </c>
      <c r="H9493" s="30">
        <v>9266888</v>
      </c>
      <c r="I9493" s="30">
        <v>2444028.34</v>
      </c>
      <c r="J9493" s="23">
        <f>I9493/H9493</f>
        <v>0.26373776611954303</v>
      </c>
      <c r="K9493" s="30">
        <v>844820</v>
      </c>
      <c r="L9493" s="30">
        <f>I9493</f>
        <v>2444028.34</v>
      </c>
      <c r="M9493" s="80">
        <f>L9493/K9493</f>
        <v>2.8929574820671857</v>
      </c>
    </row>
    <row r="9494" spans="2:13" ht="24.9" customHeight="1" outlineLevel="2" x14ac:dyDescent="0.3">
      <c r="B9494" s="47" t="s">
        <v>2133</v>
      </c>
      <c r="C9494" s="46" t="s">
        <v>336</v>
      </c>
      <c r="D9494" s="46" t="s">
        <v>335</v>
      </c>
      <c r="E9494" s="46" t="s">
        <v>382</v>
      </c>
      <c r="F9494" s="45" t="s">
        <v>381</v>
      </c>
      <c r="G9494" s="26" t="s">
        <v>7</v>
      </c>
      <c r="H9494" s="30">
        <v>-1853378</v>
      </c>
      <c r="I9494" s="24"/>
      <c r="J9494" s="36"/>
      <c r="K9494" s="24"/>
      <c r="L9494" s="24"/>
      <c r="M9494" s="80" t="str">
        <f>IFERROR((Base_actualizacion!$L9489/Base_actualizacion!$K9489)," " )</f>
        <v xml:space="preserve"> </v>
      </c>
    </row>
    <row r="9495" spans="2:13" ht="24.9" customHeight="1" outlineLevel="2" x14ac:dyDescent="0.3">
      <c r="B9495" s="47" t="s">
        <v>2133</v>
      </c>
      <c r="C9495" s="46" t="s">
        <v>336</v>
      </c>
      <c r="D9495" s="46" t="s">
        <v>335</v>
      </c>
      <c r="E9495" s="46" t="s">
        <v>382</v>
      </c>
      <c r="F9495" s="45" t="s">
        <v>381</v>
      </c>
      <c r="G9495" s="26" t="s">
        <v>2136</v>
      </c>
      <c r="H9495" s="30">
        <v>2074431</v>
      </c>
      <c r="I9495" s="30">
        <v>2074431</v>
      </c>
      <c r="J9495" s="36">
        <f>I9495/H9495</f>
        <v>1</v>
      </c>
      <c r="K9495" s="24"/>
      <c r="L9495" s="24"/>
      <c r="M9495" s="80"/>
    </row>
    <row r="9496" spans="2:13" ht="24.9" customHeight="1" outlineLevel="1" x14ac:dyDescent="0.3">
      <c r="B9496" s="44" t="str">
        <f>B9495</f>
        <v>ASIGNACIONES DIRECTAS (20% DEL SGR)</v>
      </c>
      <c r="C9496" s="43" t="s">
        <v>336</v>
      </c>
      <c r="D9496" s="43" t="s">
        <v>335</v>
      </c>
      <c r="E9496" s="43" t="s">
        <v>382</v>
      </c>
      <c r="F9496" s="42" t="s">
        <v>381</v>
      </c>
      <c r="G9496" s="18" t="s">
        <v>3</v>
      </c>
      <c r="H9496" s="32">
        <f>SUBTOTAL(9,H9493:H9495)</f>
        <v>9487941</v>
      </c>
      <c r="I9496" s="32">
        <f>SUBTOTAL(9,I9493:I9495)</f>
        <v>4518459.34</v>
      </c>
      <c r="J9496" s="31">
        <f>SUBTOTAL(9,J9493:J9495)</f>
        <v>1.263737766119543</v>
      </c>
      <c r="K9496" s="14">
        <f>SUBTOTAL(9,K9493:K9495)</f>
        <v>844820</v>
      </c>
      <c r="L9496" s="14">
        <f>SUBTOTAL(9,L9493:L9495)</f>
        <v>2444028.34</v>
      </c>
      <c r="M9496" s="80">
        <f>SUBTOTAL(9,M9493:M9495)</f>
        <v>2.8929574820671857</v>
      </c>
    </row>
    <row r="9497" spans="2:13" ht="24.9" customHeight="1" outlineLevel="2" x14ac:dyDescent="0.3">
      <c r="B9497" s="47" t="s">
        <v>2133</v>
      </c>
      <c r="C9497" s="46" t="s">
        <v>336</v>
      </c>
      <c r="D9497" s="46" t="s">
        <v>335</v>
      </c>
      <c r="E9497" s="46" t="s">
        <v>380</v>
      </c>
      <c r="F9497" s="45" t="s">
        <v>379</v>
      </c>
      <c r="G9497" s="26" t="s">
        <v>0</v>
      </c>
      <c r="H9497" s="30">
        <v>4489697</v>
      </c>
      <c r="I9497" s="30">
        <v>0</v>
      </c>
      <c r="J9497" s="36">
        <f>I9497/H9497</f>
        <v>0</v>
      </c>
      <c r="K9497" s="30">
        <v>404034</v>
      </c>
      <c r="L9497" s="30">
        <f>I9497</f>
        <v>0</v>
      </c>
      <c r="M9497" s="80">
        <f>L9497/K9497</f>
        <v>0</v>
      </c>
    </row>
    <row r="9498" spans="2:13" ht="24.9" customHeight="1" outlineLevel="2" x14ac:dyDescent="0.3">
      <c r="B9498" s="47" t="s">
        <v>2133</v>
      </c>
      <c r="C9498" s="46" t="s">
        <v>336</v>
      </c>
      <c r="D9498" s="46" t="s">
        <v>335</v>
      </c>
      <c r="E9498" s="46" t="s">
        <v>380</v>
      </c>
      <c r="F9498" s="45" t="s">
        <v>379</v>
      </c>
      <c r="G9498" s="26" t="s">
        <v>7</v>
      </c>
      <c r="H9498" s="30">
        <v>-897939</v>
      </c>
      <c r="I9498" s="24"/>
      <c r="J9498" s="23"/>
      <c r="K9498" s="24"/>
      <c r="L9498" s="24"/>
      <c r="M9498" s="80" t="str">
        <f>IFERROR((Base_actualizacion!$L9494/Base_actualizacion!$K9494)," " )</f>
        <v xml:space="preserve"> </v>
      </c>
    </row>
    <row r="9499" spans="2:13" ht="24.9" customHeight="1" outlineLevel="2" x14ac:dyDescent="0.3">
      <c r="B9499" s="47" t="s">
        <v>2133</v>
      </c>
      <c r="C9499" s="46" t="s">
        <v>336</v>
      </c>
      <c r="D9499" s="46" t="s">
        <v>335</v>
      </c>
      <c r="E9499" s="46" t="s">
        <v>380</v>
      </c>
      <c r="F9499" s="45" t="s">
        <v>379</v>
      </c>
      <c r="G9499" s="26" t="s">
        <v>2136</v>
      </c>
      <c r="H9499" s="30">
        <v>1332925</v>
      </c>
      <c r="I9499" s="30">
        <v>1332925</v>
      </c>
      <c r="J9499" s="36">
        <f>I9499/H9499</f>
        <v>1</v>
      </c>
      <c r="K9499" s="24"/>
      <c r="L9499" s="24"/>
      <c r="M9499" s="80"/>
    </row>
    <row r="9500" spans="2:13" ht="24.9" customHeight="1" outlineLevel="1" x14ac:dyDescent="0.3">
      <c r="B9500" s="44" t="str">
        <f>B9499</f>
        <v>ASIGNACIONES DIRECTAS (20% DEL SGR)</v>
      </c>
      <c r="C9500" s="43" t="s">
        <v>336</v>
      </c>
      <c r="D9500" s="43" t="s">
        <v>335</v>
      </c>
      <c r="E9500" s="43" t="s">
        <v>380</v>
      </c>
      <c r="F9500" s="42" t="s">
        <v>379</v>
      </c>
      <c r="G9500" s="18" t="s">
        <v>3</v>
      </c>
      <c r="H9500" s="32">
        <f>SUBTOTAL(9,H9497:H9499)</f>
        <v>4924683</v>
      </c>
      <c r="I9500" s="32">
        <f>SUBTOTAL(9,I9497:I9499)</f>
        <v>1332925</v>
      </c>
      <c r="J9500" s="31">
        <f>SUBTOTAL(9,J9497:J9499)</f>
        <v>1</v>
      </c>
      <c r="K9500" s="14">
        <f>SUBTOTAL(9,K9497:K9499)</f>
        <v>404034</v>
      </c>
      <c r="L9500" s="14">
        <f>SUBTOTAL(9,L9497:L9499)</f>
        <v>0</v>
      </c>
      <c r="M9500" s="80">
        <f>SUBTOTAL(9,M9497:M9499)</f>
        <v>0</v>
      </c>
    </row>
    <row r="9501" spans="2:13" ht="24.9" customHeight="1" outlineLevel="2" x14ac:dyDescent="0.3">
      <c r="B9501" s="47" t="s">
        <v>2133</v>
      </c>
      <c r="C9501" s="46" t="s">
        <v>336</v>
      </c>
      <c r="D9501" s="46" t="s">
        <v>335</v>
      </c>
      <c r="E9501" s="46" t="s">
        <v>376</v>
      </c>
      <c r="F9501" s="45" t="s">
        <v>375</v>
      </c>
      <c r="G9501" s="26" t="s">
        <v>0</v>
      </c>
      <c r="H9501" s="30">
        <v>5758877642</v>
      </c>
      <c r="I9501" s="30">
        <v>428200253.99000001</v>
      </c>
      <c r="J9501" s="36">
        <f>I9501/H9501</f>
        <v>7.4354810192023876E-2</v>
      </c>
      <c r="K9501" s="30">
        <v>472653988.44999999</v>
      </c>
      <c r="L9501" s="30">
        <f>I9501</f>
        <v>428200253.99000001</v>
      </c>
      <c r="M9501" s="80">
        <f>L9501/K9501</f>
        <v>0.90594867377343091</v>
      </c>
    </row>
    <row r="9502" spans="2:13" ht="24.9" customHeight="1" outlineLevel="2" x14ac:dyDescent="0.3">
      <c r="B9502" s="47" t="s">
        <v>2133</v>
      </c>
      <c r="C9502" s="46" t="s">
        <v>336</v>
      </c>
      <c r="D9502" s="46" t="s">
        <v>335</v>
      </c>
      <c r="E9502" s="46" t="s">
        <v>376</v>
      </c>
      <c r="F9502" s="45" t="s">
        <v>375</v>
      </c>
      <c r="G9502" s="26" t="s">
        <v>7</v>
      </c>
      <c r="H9502" s="30">
        <v>-1151775528</v>
      </c>
      <c r="I9502" s="24"/>
      <c r="J9502" s="36"/>
      <c r="K9502" s="24"/>
      <c r="L9502" s="24"/>
      <c r="M9502" s="80" t="str">
        <f>IFERROR((Base_actualizacion!$L9498/Base_actualizacion!$K9498)," " )</f>
        <v xml:space="preserve"> </v>
      </c>
    </row>
    <row r="9503" spans="2:13" ht="24.9" customHeight="1" outlineLevel="2" x14ac:dyDescent="0.3">
      <c r="B9503" s="47" t="s">
        <v>2133</v>
      </c>
      <c r="C9503" s="46" t="s">
        <v>336</v>
      </c>
      <c r="D9503" s="46" t="s">
        <v>335</v>
      </c>
      <c r="E9503" s="46" t="s">
        <v>376</v>
      </c>
      <c r="F9503" s="45" t="s">
        <v>375</v>
      </c>
      <c r="G9503" s="26" t="s">
        <v>2136</v>
      </c>
      <c r="H9503" s="30">
        <v>196296670</v>
      </c>
      <c r="I9503" s="30">
        <v>196296670</v>
      </c>
      <c r="J9503" s="36">
        <f>I9503/H9503</f>
        <v>1</v>
      </c>
      <c r="K9503" s="24"/>
      <c r="L9503" s="24"/>
      <c r="M9503" s="80"/>
    </row>
    <row r="9504" spans="2:13" ht="24.9" customHeight="1" outlineLevel="1" x14ac:dyDescent="0.3">
      <c r="B9504" s="44" t="str">
        <f>B9503</f>
        <v>ASIGNACIONES DIRECTAS (20% DEL SGR)</v>
      </c>
      <c r="C9504" s="43" t="s">
        <v>336</v>
      </c>
      <c r="D9504" s="43" t="s">
        <v>335</v>
      </c>
      <c r="E9504" s="43" t="s">
        <v>376</v>
      </c>
      <c r="F9504" s="42" t="s">
        <v>375</v>
      </c>
      <c r="G9504" s="18" t="s">
        <v>3</v>
      </c>
      <c r="H9504" s="32">
        <f>SUBTOTAL(9,H9501:H9503)</f>
        <v>4803398784</v>
      </c>
      <c r="I9504" s="32">
        <f>SUBTOTAL(9,I9501:I9503)</f>
        <v>624496923.99000001</v>
      </c>
      <c r="J9504" s="31">
        <f>SUBTOTAL(9,J9501:J9503)</f>
        <v>1.0743548101920239</v>
      </c>
      <c r="K9504" s="14">
        <f>SUBTOTAL(9,K9501:K9503)</f>
        <v>472653988.44999999</v>
      </c>
      <c r="L9504" s="14">
        <f>SUBTOTAL(9,L9501:L9503)</f>
        <v>428200253.99000001</v>
      </c>
      <c r="M9504" s="80">
        <f>SUBTOTAL(9,M9501:M9503)</f>
        <v>0.90594867377343091</v>
      </c>
    </row>
    <row r="9505" spans="2:13" ht="24.9" customHeight="1" outlineLevel="2" x14ac:dyDescent="0.3">
      <c r="B9505" s="47" t="s">
        <v>2133</v>
      </c>
      <c r="C9505" s="46" t="s">
        <v>336</v>
      </c>
      <c r="D9505" s="46" t="s">
        <v>335</v>
      </c>
      <c r="E9505" s="46" t="s">
        <v>374</v>
      </c>
      <c r="F9505" s="45" t="s">
        <v>373</v>
      </c>
      <c r="G9505" s="26" t="s">
        <v>0</v>
      </c>
      <c r="H9505" s="30">
        <v>3758388985</v>
      </c>
      <c r="I9505" s="30">
        <v>212755181.94</v>
      </c>
      <c r="J9505" s="23">
        <f>I9505/H9505</f>
        <v>5.6608079363025275E-2</v>
      </c>
      <c r="K9505" s="30">
        <v>307158466.23000002</v>
      </c>
      <c r="L9505" s="30">
        <f>I9505</f>
        <v>212755181.94</v>
      </c>
      <c r="M9505" s="80">
        <f>L9505/K9505</f>
        <v>0.69265608905824227</v>
      </c>
    </row>
    <row r="9506" spans="2:13" ht="24.9" customHeight="1" outlineLevel="2" x14ac:dyDescent="0.3">
      <c r="B9506" s="47" t="s">
        <v>2133</v>
      </c>
      <c r="C9506" s="46" t="s">
        <v>336</v>
      </c>
      <c r="D9506" s="46" t="s">
        <v>335</v>
      </c>
      <c r="E9506" s="46" t="s">
        <v>374</v>
      </c>
      <c r="F9506" s="45" t="s">
        <v>373</v>
      </c>
      <c r="G9506" s="26" t="s">
        <v>7</v>
      </c>
      <c r="H9506" s="30">
        <v>-751677797</v>
      </c>
      <c r="I9506" s="24"/>
      <c r="J9506" s="36"/>
      <c r="K9506" s="24"/>
      <c r="L9506" s="24"/>
      <c r="M9506" s="80" t="str">
        <f>IFERROR((Base_actualizacion!$L9502/Base_actualizacion!$K9502)," " )</f>
        <v xml:space="preserve"> </v>
      </c>
    </row>
    <row r="9507" spans="2:13" ht="24.9" customHeight="1" outlineLevel="2" x14ac:dyDescent="0.3">
      <c r="B9507" s="47" t="s">
        <v>2133</v>
      </c>
      <c r="C9507" s="46" t="s">
        <v>336</v>
      </c>
      <c r="D9507" s="46" t="s">
        <v>335</v>
      </c>
      <c r="E9507" s="46" t="s">
        <v>374</v>
      </c>
      <c r="F9507" s="45" t="s">
        <v>373</v>
      </c>
      <c r="G9507" s="26" t="s">
        <v>2137</v>
      </c>
      <c r="H9507" s="30">
        <v>10571</v>
      </c>
      <c r="I9507" s="24"/>
      <c r="J9507" s="36">
        <f>IFERROR((H9507/I9507),0)</f>
        <v>0</v>
      </c>
      <c r="K9507" s="24"/>
      <c r="L9507" s="24"/>
      <c r="M9507" s="80"/>
    </row>
    <row r="9508" spans="2:13" ht="24.9" customHeight="1" outlineLevel="2" x14ac:dyDescent="0.3">
      <c r="B9508" s="47" t="s">
        <v>2133</v>
      </c>
      <c r="C9508" s="46" t="s">
        <v>336</v>
      </c>
      <c r="D9508" s="46" t="s">
        <v>335</v>
      </c>
      <c r="E9508" s="46" t="s">
        <v>374</v>
      </c>
      <c r="F9508" s="45" t="s">
        <v>373</v>
      </c>
      <c r="G9508" s="26" t="s">
        <v>13</v>
      </c>
      <c r="H9508" s="30">
        <v>321687924</v>
      </c>
      <c r="I9508" s="30">
        <v>321687924</v>
      </c>
      <c r="J9508" s="36">
        <f>H9508/I9508</f>
        <v>1</v>
      </c>
      <c r="K9508" s="24"/>
      <c r="L9508" s="24"/>
      <c r="M9508" s="80"/>
    </row>
    <row r="9509" spans="2:13" ht="24.9" customHeight="1" outlineLevel="2" x14ac:dyDescent="0.3">
      <c r="B9509" s="47" t="s">
        <v>2133</v>
      </c>
      <c r="C9509" s="46" t="s">
        <v>336</v>
      </c>
      <c r="D9509" s="46" t="s">
        <v>335</v>
      </c>
      <c r="E9509" s="46" t="s">
        <v>374</v>
      </c>
      <c r="F9509" s="45" t="s">
        <v>373</v>
      </c>
      <c r="G9509" s="26" t="s">
        <v>2136</v>
      </c>
      <c r="H9509" s="30">
        <v>103268967</v>
      </c>
      <c r="I9509" s="30">
        <v>103268967</v>
      </c>
      <c r="J9509" s="23">
        <f>I9509/H9509</f>
        <v>1</v>
      </c>
      <c r="K9509" s="24"/>
      <c r="L9509" s="24"/>
      <c r="M9509" s="80"/>
    </row>
    <row r="9510" spans="2:13" ht="24.9" customHeight="1" outlineLevel="1" x14ac:dyDescent="0.3">
      <c r="B9510" s="44" t="str">
        <f>B9509</f>
        <v>ASIGNACIONES DIRECTAS (20% DEL SGR)</v>
      </c>
      <c r="C9510" s="43" t="s">
        <v>336</v>
      </c>
      <c r="D9510" s="43" t="s">
        <v>335</v>
      </c>
      <c r="E9510" s="43" t="s">
        <v>374</v>
      </c>
      <c r="F9510" s="42" t="s">
        <v>373</v>
      </c>
      <c r="G9510" s="18" t="s">
        <v>3</v>
      </c>
      <c r="H9510" s="32">
        <f>SUBTOTAL(9,H9505:H9509)</f>
        <v>3431678650</v>
      </c>
      <c r="I9510" s="32">
        <f>SUBTOTAL(9,I9505:I9509)</f>
        <v>637712072.94000006</v>
      </c>
      <c r="J9510" s="31">
        <f>SUBTOTAL(9,J9505:J9509)</f>
        <v>2.0566080793630253</v>
      </c>
      <c r="K9510" s="14">
        <f>SUBTOTAL(9,K9505:K9509)</f>
        <v>307158466.23000002</v>
      </c>
      <c r="L9510" s="14">
        <f>SUBTOTAL(9,L9507:L9509)</f>
        <v>0</v>
      </c>
      <c r="M9510" s="80">
        <f>SUBTOTAL(9,M9505:M9509)</f>
        <v>0.69265608905824227</v>
      </c>
    </row>
    <row r="9511" spans="2:13" ht="24.9" customHeight="1" outlineLevel="2" x14ac:dyDescent="0.3">
      <c r="B9511" s="47" t="s">
        <v>2133</v>
      </c>
      <c r="C9511" s="46" t="s">
        <v>336</v>
      </c>
      <c r="D9511" s="46" t="s">
        <v>335</v>
      </c>
      <c r="E9511" s="46" t="s">
        <v>372</v>
      </c>
      <c r="F9511" s="45" t="s">
        <v>371</v>
      </c>
      <c r="G9511" s="26" t="s">
        <v>0</v>
      </c>
      <c r="H9511" s="30">
        <v>13373251734</v>
      </c>
      <c r="I9511" s="30">
        <v>1142709685.0599999</v>
      </c>
      <c r="J9511" s="36">
        <f>I9511/H9511</f>
        <v>8.5447407092082775E-2</v>
      </c>
      <c r="K9511" s="30">
        <v>976145064.11000001</v>
      </c>
      <c r="L9511" s="30">
        <f>I9511</f>
        <v>1142709685.0599999</v>
      </c>
      <c r="M9511" s="80">
        <f>L9511/K9511</f>
        <v>1.1706351105733093</v>
      </c>
    </row>
    <row r="9512" spans="2:13" ht="24.9" customHeight="1" outlineLevel="2" x14ac:dyDescent="0.3">
      <c r="B9512" s="47" t="s">
        <v>2133</v>
      </c>
      <c r="C9512" s="46" t="s">
        <v>336</v>
      </c>
      <c r="D9512" s="46" t="s">
        <v>335</v>
      </c>
      <c r="E9512" s="46" t="s">
        <v>372</v>
      </c>
      <c r="F9512" s="45" t="s">
        <v>371</v>
      </c>
      <c r="G9512" s="26" t="s">
        <v>7</v>
      </c>
      <c r="H9512" s="30">
        <v>-2674650347</v>
      </c>
      <c r="I9512" s="24"/>
      <c r="J9512" s="23"/>
      <c r="K9512" s="24"/>
      <c r="L9512" s="24"/>
      <c r="M9512" s="80" t="str">
        <f>IFERROR((Base_actualizacion!$L9508/Base_actualizacion!$K9508)," " )</f>
        <v xml:space="preserve"> </v>
      </c>
    </row>
    <row r="9513" spans="2:13" ht="24.9" customHeight="1" outlineLevel="2" x14ac:dyDescent="0.3">
      <c r="B9513" s="47" t="s">
        <v>2133</v>
      </c>
      <c r="C9513" s="46" t="s">
        <v>336</v>
      </c>
      <c r="D9513" s="46" t="s">
        <v>335</v>
      </c>
      <c r="E9513" s="46" t="s">
        <v>372</v>
      </c>
      <c r="F9513" s="45" t="s">
        <v>371</v>
      </c>
      <c r="G9513" s="26" t="s">
        <v>2137</v>
      </c>
      <c r="H9513" s="30">
        <v>302776</v>
      </c>
      <c r="I9513" s="24"/>
      <c r="J9513" s="36">
        <f>IFERROR((H9513/I9513),0)</f>
        <v>0</v>
      </c>
      <c r="K9513" s="24"/>
      <c r="L9513" s="24"/>
      <c r="M9513" s="80"/>
    </row>
    <row r="9514" spans="2:13" ht="24.9" customHeight="1" outlineLevel="2" x14ac:dyDescent="0.3">
      <c r="B9514" s="47" t="s">
        <v>2133</v>
      </c>
      <c r="C9514" s="46" t="s">
        <v>336</v>
      </c>
      <c r="D9514" s="46" t="s">
        <v>335</v>
      </c>
      <c r="E9514" s="46" t="s">
        <v>372</v>
      </c>
      <c r="F9514" s="45" t="s">
        <v>371</v>
      </c>
      <c r="G9514" s="26" t="s">
        <v>13</v>
      </c>
      <c r="H9514" s="30">
        <v>1864617111</v>
      </c>
      <c r="I9514" s="30">
        <v>1864617111</v>
      </c>
      <c r="J9514" s="36">
        <f>H9514/I9514</f>
        <v>1</v>
      </c>
      <c r="K9514" s="24"/>
      <c r="L9514" s="24"/>
      <c r="M9514" s="80"/>
    </row>
    <row r="9515" spans="2:13" ht="24.9" customHeight="1" outlineLevel="2" x14ac:dyDescent="0.3">
      <c r="B9515" s="47" t="s">
        <v>2133</v>
      </c>
      <c r="C9515" s="46" t="s">
        <v>336</v>
      </c>
      <c r="D9515" s="46" t="s">
        <v>335</v>
      </c>
      <c r="E9515" s="46" t="s">
        <v>372</v>
      </c>
      <c r="F9515" s="45" t="s">
        <v>371</v>
      </c>
      <c r="G9515" s="26" t="s">
        <v>2136</v>
      </c>
      <c r="H9515" s="30">
        <v>1214336539</v>
      </c>
      <c r="I9515" s="30">
        <v>1214336539</v>
      </c>
      <c r="J9515" s="36">
        <f>I9515/H9515</f>
        <v>1</v>
      </c>
      <c r="K9515" s="24"/>
      <c r="L9515" s="24"/>
      <c r="M9515" s="80"/>
    </row>
    <row r="9516" spans="2:13" ht="24.9" customHeight="1" outlineLevel="1" x14ac:dyDescent="0.3">
      <c r="B9516" s="44" t="str">
        <f>B9515</f>
        <v>ASIGNACIONES DIRECTAS (20% DEL SGR)</v>
      </c>
      <c r="C9516" s="43" t="s">
        <v>336</v>
      </c>
      <c r="D9516" s="43" t="s">
        <v>335</v>
      </c>
      <c r="E9516" s="43" t="s">
        <v>372</v>
      </c>
      <c r="F9516" s="42" t="s">
        <v>371</v>
      </c>
      <c r="G9516" s="18" t="s">
        <v>3</v>
      </c>
      <c r="H9516" s="32">
        <f>SUBTOTAL(9,H9511:H9515)</f>
        <v>13777857813</v>
      </c>
      <c r="I9516" s="32">
        <f>SUBTOTAL(9,I9511:I9515)</f>
        <v>4221663335.0599999</v>
      </c>
      <c r="J9516" s="31">
        <f>SUBTOTAL(9,J9511:J9515)</f>
        <v>2.085447407092083</v>
      </c>
      <c r="K9516" s="14">
        <f>SUBTOTAL(9,K9511:K9515)</f>
        <v>976145064.11000001</v>
      </c>
      <c r="L9516" s="14">
        <f>SUBTOTAL(9,L9513:L9515)</f>
        <v>0</v>
      </c>
      <c r="M9516" s="80">
        <f>SUBTOTAL(9,M9511:M9515)</f>
        <v>1.1706351105733093</v>
      </c>
    </row>
    <row r="9517" spans="2:13" ht="24.9" customHeight="1" outlineLevel="2" x14ac:dyDescent="0.3">
      <c r="B9517" s="47" t="s">
        <v>2133</v>
      </c>
      <c r="C9517" s="46" t="s">
        <v>336</v>
      </c>
      <c r="D9517" s="46" t="s">
        <v>335</v>
      </c>
      <c r="E9517" s="46" t="s">
        <v>370</v>
      </c>
      <c r="F9517" s="45" t="s">
        <v>369</v>
      </c>
      <c r="G9517" s="26" t="s">
        <v>2136</v>
      </c>
      <c r="H9517" s="30">
        <v>14218</v>
      </c>
      <c r="I9517" s="30">
        <v>14218</v>
      </c>
      <c r="J9517" s="36">
        <f>I9517/H9517</f>
        <v>1</v>
      </c>
      <c r="K9517" s="24"/>
      <c r="L9517" s="24"/>
      <c r="M9517" s="80"/>
    </row>
    <row r="9518" spans="2:13" ht="24.9" customHeight="1" outlineLevel="1" x14ac:dyDescent="0.3">
      <c r="B9518" s="44" t="str">
        <f>B9517</f>
        <v>ASIGNACIONES DIRECTAS (20% DEL SGR)</v>
      </c>
      <c r="C9518" s="43" t="s">
        <v>336</v>
      </c>
      <c r="D9518" s="43" t="s">
        <v>335</v>
      </c>
      <c r="E9518" s="43" t="s">
        <v>370</v>
      </c>
      <c r="F9518" s="42" t="s">
        <v>369</v>
      </c>
      <c r="G9518" s="18" t="s">
        <v>3</v>
      </c>
      <c r="H9518" s="32">
        <f>SUBTOTAL(9,H9517:H9517)</f>
        <v>14218</v>
      </c>
      <c r="I9518" s="32">
        <f>SUBTOTAL(9,I9517:I9517)</f>
        <v>14218</v>
      </c>
      <c r="J9518" s="31">
        <f>SUBTOTAL(9,J9517:J9517)</f>
        <v>1</v>
      </c>
      <c r="K9518" s="14">
        <f>SUBTOTAL(9,K9517:K9517)</f>
        <v>0</v>
      </c>
      <c r="L9518" s="14">
        <f>SUBTOTAL(9,L9515:L9517)</f>
        <v>0</v>
      </c>
      <c r="M9518" s="80">
        <f>SUBTOTAL(9,M9517:M9517)</f>
        <v>0</v>
      </c>
    </row>
    <row r="9519" spans="2:13" ht="24.9" customHeight="1" outlineLevel="2" x14ac:dyDescent="0.3">
      <c r="B9519" s="47" t="s">
        <v>2133</v>
      </c>
      <c r="C9519" s="46" t="s">
        <v>336</v>
      </c>
      <c r="D9519" s="46" t="s">
        <v>335</v>
      </c>
      <c r="E9519" s="46" t="s">
        <v>368</v>
      </c>
      <c r="F9519" s="45" t="s">
        <v>367</v>
      </c>
      <c r="G9519" s="26" t="s">
        <v>2136</v>
      </c>
      <c r="H9519" s="30">
        <v>525</v>
      </c>
      <c r="I9519" s="30">
        <v>525</v>
      </c>
      <c r="J9519" s="23">
        <f>I9519/H9519</f>
        <v>1</v>
      </c>
      <c r="K9519" s="24"/>
      <c r="L9519" s="24"/>
      <c r="M9519" s="80"/>
    </row>
    <row r="9520" spans="2:13" ht="24.9" customHeight="1" outlineLevel="1" x14ac:dyDescent="0.3">
      <c r="B9520" s="44" t="str">
        <f>B9519</f>
        <v>ASIGNACIONES DIRECTAS (20% DEL SGR)</v>
      </c>
      <c r="C9520" s="43" t="s">
        <v>336</v>
      </c>
      <c r="D9520" s="43" t="s">
        <v>335</v>
      </c>
      <c r="E9520" s="43" t="s">
        <v>368</v>
      </c>
      <c r="F9520" s="42" t="s">
        <v>367</v>
      </c>
      <c r="G9520" s="18" t="s">
        <v>3</v>
      </c>
      <c r="H9520" s="32">
        <f>SUBTOTAL(9,H9519:H9519)</f>
        <v>525</v>
      </c>
      <c r="I9520" s="32">
        <f>SUBTOTAL(9,I9519:I9519)</f>
        <v>525</v>
      </c>
      <c r="J9520" s="31">
        <f>SUBTOTAL(9,J9519:J9519)</f>
        <v>1</v>
      </c>
      <c r="K9520" s="14">
        <f>SUBTOTAL(9,K9519:K9519)</f>
        <v>0</v>
      </c>
      <c r="L9520" s="14">
        <f>SUBTOTAL(9,L9517:L9519)</f>
        <v>0</v>
      </c>
      <c r="M9520" s="80">
        <f>SUBTOTAL(9,M9519:M9519)</f>
        <v>0</v>
      </c>
    </row>
    <row r="9521" spans="2:13" ht="24.9" customHeight="1" outlineLevel="2" x14ac:dyDescent="0.3">
      <c r="B9521" s="47" t="s">
        <v>2133</v>
      </c>
      <c r="C9521" s="46" t="s">
        <v>336</v>
      </c>
      <c r="D9521" s="46" t="s">
        <v>335</v>
      </c>
      <c r="E9521" s="46" t="s">
        <v>366</v>
      </c>
      <c r="F9521" s="45" t="s">
        <v>365</v>
      </c>
      <c r="G9521" s="26" t="s">
        <v>0</v>
      </c>
      <c r="H9521" s="30">
        <v>3685257</v>
      </c>
      <c r="I9521" s="30">
        <v>233300.8</v>
      </c>
      <c r="J9521" s="36">
        <f>I9521/H9521</f>
        <v>6.3306521092016108E-2</v>
      </c>
      <c r="K9521" s="30">
        <v>321490</v>
      </c>
      <c r="L9521" s="30">
        <f>I9521</f>
        <v>233300.8</v>
      </c>
      <c r="M9521" s="80">
        <f>L9521/K9521</f>
        <v>0.72568602444866093</v>
      </c>
    </row>
    <row r="9522" spans="2:13" ht="24.9" customHeight="1" outlineLevel="2" x14ac:dyDescent="0.3">
      <c r="B9522" s="47" t="s">
        <v>2133</v>
      </c>
      <c r="C9522" s="46" t="s">
        <v>336</v>
      </c>
      <c r="D9522" s="46" t="s">
        <v>335</v>
      </c>
      <c r="E9522" s="46" t="s">
        <v>366</v>
      </c>
      <c r="F9522" s="45" t="s">
        <v>365</v>
      </c>
      <c r="G9522" s="26" t="s">
        <v>7</v>
      </c>
      <c r="H9522" s="30">
        <v>-737051</v>
      </c>
      <c r="I9522" s="24"/>
      <c r="J9522" s="36"/>
      <c r="K9522" s="24"/>
      <c r="L9522" s="24"/>
      <c r="M9522" s="80" t="str">
        <f>IFERROR((Base_actualizacion!$L9517/Base_actualizacion!$K9517)," " )</f>
        <v xml:space="preserve"> </v>
      </c>
    </row>
    <row r="9523" spans="2:13" ht="24.9" customHeight="1" outlineLevel="2" x14ac:dyDescent="0.3">
      <c r="B9523" s="47" t="s">
        <v>2133</v>
      </c>
      <c r="C9523" s="46" t="s">
        <v>336</v>
      </c>
      <c r="D9523" s="46" t="s">
        <v>335</v>
      </c>
      <c r="E9523" s="46" t="s">
        <v>366</v>
      </c>
      <c r="F9523" s="45" t="s">
        <v>365</v>
      </c>
      <c r="G9523" s="26" t="s">
        <v>13</v>
      </c>
      <c r="H9523" s="30">
        <v>11</v>
      </c>
      <c r="I9523" s="30">
        <v>11</v>
      </c>
      <c r="J9523" s="36">
        <f>H9523/I9523</f>
        <v>1</v>
      </c>
      <c r="K9523" s="24"/>
      <c r="L9523" s="24"/>
      <c r="M9523" s="80"/>
    </row>
    <row r="9524" spans="2:13" ht="24.9" customHeight="1" outlineLevel="2" x14ac:dyDescent="0.3">
      <c r="B9524" s="47" t="s">
        <v>2133</v>
      </c>
      <c r="C9524" s="46" t="s">
        <v>336</v>
      </c>
      <c r="D9524" s="46" t="s">
        <v>335</v>
      </c>
      <c r="E9524" s="46" t="s">
        <v>366</v>
      </c>
      <c r="F9524" s="45" t="s">
        <v>365</v>
      </c>
      <c r="G9524" s="26" t="s">
        <v>2136</v>
      </c>
      <c r="H9524" s="30">
        <v>5506765</v>
      </c>
      <c r="I9524" s="30">
        <v>5506765</v>
      </c>
      <c r="J9524" s="36">
        <f>I9524/H9524</f>
        <v>1</v>
      </c>
      <c r="K9524" s="24"/>
      <c r="L9524" s="24"/>
      <c r="M9524" s="80"/>
    </row>
    <row r="9525" spans="2:13" ht="24.9" customHeight="1" outlineLevel="1" x14ac:dyDescent="0.3">
      <c r="B9525" s="44" t="str">
        <f>B9524</f>
        <v>ASIGNACIONES DIRECTAS (20% DEL SGR)</v>
      </c>
      <c r="C9525" s="43" t="s">
        <v>336</v>
      </c>
      <c r="D9525" s="43" t="s">
        <v>335</v>
      </c>
      <c r="E9525" s="43" t="s">
        <v>366</v>
      </c>
      <c r="F9525" s="42" t="s">
        <v>365</v>
      </c>
      <c r="G9525" s="18" t="s">
        <v>3</v>
      </c>
      <c r="H9525" s="32">
        <f>SUBTOTAL(9,H9521:H9524)</f>
        <v>8454982</v>
      </c>
      <c r="I9525" s="32">
        <f>SUBTOTAL(9,I9521:I9524)</f>
        <v>5740076.7999999998</v>
      </c>
      <c r="J9525" s="31">
        <f>SUBTOTAL(9,J9521:J9524)</f>
        <v>2.0633065210920161</v>
      </c>
      <c r="K9525" s="14">
        <f>SUBTOTAL(9,K9521:K9524)</f>
        <v>321490</v>
      </c>
      <c r="L9525" s="14">
        <f>SUBTOTAL(9,L9522:L9524)</f>
        <v>0</v>
      </c>
      <c r="M9525" s="80">
        <f>SUBTOTAL(9,M9521:M9524)</f>
        <v>0.72568602444866093</v>
      </c>
    </row>
    <row r="9526" spans="2:13" ht="24.9" customHeight="1" outlineLevel="2" x14ac:dyDescent="0.3">
      <c r="B9526" s="47" t="s">
        <v>2133</v>
      </c>
      <c r="C9526" s="46" t="s">
        <v>336</v>
      </c>
      <c r="D9526" s="46" t="s">
        <v>335</v>
      </c>
      <c r="E9526" s="46" t="s">
        <v>362</v>
      </c>
      <c r="F9526" s="45" t="s">
        <v>361</v>
      </c>
      <c r="G9526" s="26" t="s">
        <v>0</v>
      </c>
      <c r="H9526" s="30">
        <v>4391827</v>
      </c>
      <c r="I9526" s="30">
        <v>0</v>
      </c>
      <c r="J9526" s="23">
        <f>I9526/H9526</f>
        <v>0</v>
      </c>
      <c r="K9526" s="30">
        <v>391351</v>
      </c>
      <c r="L9526" s="30">
        <f>I9526</f>
        <v>0</v>
      </c>
      <c r="M9526" s="80">
        <f>L9526/K9526</f>
        <v>0</v>
      </c>
    </row>
    <row r="9527" spans="2:13" ht="24.9" customHeight="1" outlineLevel="2" x14ac:dyDescent="0.3">
      <c r="B9527" s="47" t="s">
        <v>2133</v>
      </c>
      <c r="C9527" s="46" t="s">
        <v>336</v>
      </c>
      <c r="D9527" s="46" t="s">
        <v>335</v>
      </c>
      <c r="E9527" s="46" t="s">
        <v>362</v>
      </c>
      <c r="F9527" s="45" t="s">
        <v>361</v>
      </c>
      <c r="G9527" s="26" t="s">
        <v>7</v>
      </c>
      <c r="H9527" s="30">
        <v>-878365</v>
      </c>
      <c r="I9527" s="24"/>
      <c r="J9527" s="36"/>
      <c r="K9527" s="24"/>
      <c r="L9527" s="24"/>
      <c r="M9527" s="80" t="str">
        <f>IFERROR((Base_actualizacion!$L9523/Base_actualizacion!$K9523)," " )</f>
        <v xml:space="preserve"> </v>
      </c>
    </row>
    <row r="9528" spans="2:13" ht="24.9" customHeight="1" outlineLevel="2" x14ac:dyDescent="0.3">
      <c r="B9528" s="47" t="s">
        <v>2133</v>
      </c>
      <c r="C9528" s="46" t="s">
        <v>336</v>
      </c>
      <c r="D9528" s="46" t="s">
        <v>335</v>
      </c>
      <c r="E9528" s="46" t="s">
        <v>362</v>
      </c>
      <c r="F9528" s="45" t="s">
        <v>361</v>
      </c>
      <c r="G9528" s="26" t="s">
        <v>2136</v>
      </c>
      <c r="H9528" s="30">
        <v>116571</v>
      </c>
      <c r="I9528" s="30">
        <v>116571</v>
      </c>
      <c r="J9528" s="36">
        <f>I9528/H9528</f>
        <v>1</v>
      </c>
      <c r="K9528" s="24"/>
      <c r="L9528" s="24"/>
      <c r="M9528" s="80"/>
    </row>
    <row r="9529" spans="2:13" ht="24.9" customHeight="1" outlineLevel="1" x14ac:dyDescent="0.3">
      <c r="B9529" s="44" t="str">
        <f>B9528</f>
        <v>ASIGNACIONES DIRECTAS (20% DEL SGR)</v>
      </c>
      <c r="C9529" s="43" t="s">
        <v>336</v>
      </c>
      <c r="D9529" s="43" t="s">
        <v>335</v>
      </c>
      <c r="E9529" s="43" t="s">
        <v>362</v>
      </c>
      <c r="F9529" s="42" t="s">
        <v>361</v>
      </c>
      <c r="G9529" s="18" t="s">
        <v>3</v>
      </c>
      <c r="H9529" s="32">
        <f>SUBTOTAL(9,H9526:H9528)</f>
        <v>3630033</v>
      </c>
      <c r="I9529" s="32">
        <f>SUBTOTAL(9,I9526:I9528)</f>
        <v>116571</v>
      </c>
      <c r="J9529" s="31">
        <f>SUBTOTAL(9,J9526:J9528)</f>
        <v>1</v>
      </c>
      <c r="K9529" s="14">
        <f>SUBTOTAL(9,K9526:K9528)</f>
        <v>391351</v>
      </c>
      <c r="L9529" s="14">
        <f>SUBTOTAL(9,L9526:L9528)</f>
        <v>0</v>
      </c>
      <c r="M9529" s="80">
        <f>SUBTOTAL(9,M9526:M9528)</f>
        <v>0</v>
      </c>
    </row>
    <row r="9530" spans="2:13" ht="24.9" customHeight="1" outlineLevel="2" x14ac:dyDescent="0.3">
      <c r="B9530" s="47" t="s">
        <v>2133</v>
      </c>
      <c r="C9530" s="46" t="s">
        <v>336</v>
      </c>
      <c r="D9530" s="46" t="s">
        <v>335</v>
      </c>
      <c r="E9530" s="46" t="s">
        <v>360</v>
      </c>
      <c r="F9530" s="45" t="s">
        <v>54</v>
      </c>
      <c r="G9530" s="26" t="s">
        <v>0</v>
      </c>
      <c r="H9530" s="30">
        <v>35944110</v>
      </c>
      <c r="I9530" s="30">
        <v>5818031.0300000003</v>
      </c>
      <c r="J9530" s="36">
        <f>I9530/H9530</f>
        <v>0.16186326577567228</v>
      </c>
      <c r="K9530" s="30">
        <v>3337645</v>
      </c>
      <c r="L9530" s="30">
        <f>I9530</f>
        <v>5818031.0300000003</v>
      </c>
      <c r="M9530" s="80">
        <f>L9530/K9530</f>
        <v>1.7431545386043155</v>
      </c>
    </row>
    <row r="9531" spans="2:13" ht="24.9" customHeight="1" outlineLevel="2" x14ac:dyDescent="0.3">
      <c r="B9531" s="47" t="s">
        <v>2133</v>
      </c>
      <c r="C9531" s="46" t="s">
        <v>336</v>
      </c>
      <c r="D9531" s="46" t="s">
        <v>335</v>
      </c>
      <c r="E9531" s="46" t="s">
        <v>360</v>
      </c>
      <c r="F9531" s="45" t="s">
        <v>54</v>
      </c>
      <c r="G9531" s="26" t="s">
        <v>7</v>
      </c>
      <c r="H9531" s="30">
        <v>-7188822</v>
      </c>
      <c r="I9531" s="24"/>
      <c r="J9531" s="36"/>
      <c r="K9531" s="24"/>
      <c r="L9531" s="24"/>
      <c r="M9531" s="80" t="str">
        <f>IFERROR((Base_actualizacion!$L9527/Base_actualizacion!$K9527)," " )</f>
        <v xml:space="preserve"> </v>
      </c>
    </row>
    <row r="9532" spans="2:13" ht="24.9" customHeight="1" outlineLevel="2" x14ac:dyDescent="0.3">
      <c r="B9532" s="47" t="s">
        <v>2133</v>
      </c>
      <c r="C9532" s="46" t="s">
        <v>336</v>
      </c>
      <c r="D9532" s="46" t="s">
        <v>335</v>
      </c>
      <c r="E9532" s="46" t="s">
        <v>360</v>
      </c>
      <c r="F9532" s="45" t="s">
        <v>54</v>
      </c>
      <c r="G9532" s="26" t="s">
        <v>2136</v>
      </c>
      <c r="H9532" s="30">
        <v>1687883</v>
      </c>
      <c r="I9532" s="30">
        <v>1687883</v>
      </c>
      <c r="J9532" s="23">
        <f>I9532/H9532</f>
        <v>1</v>
      </c>
      <c r="K9532" s="24"/>
      <c r="L9532" s="24"/>
      <c r="M9532" s="80"/>
    </row>
    <row r="9533" spans="2:13" ht="24.9" customHeight="1" outlineLevel="1" x14ac:dyDescent="0.3">
      <c r="B9533" s="44" t="str">
        <f>B9532</f>
        <v>ASIGNACIONES DIRECTAS (20% DEL SGR)</v>
      </c>
      <c r="C9533" s="43" t="s">
        <v>336</v>
      </c>
      <c r="D9533" s="43" t="s">
        <v>335</v>
      </c>
      <c r="E9533" s="43" t="s">
        <v>360</v>
      </c>
      <c r="F9533" s="42" t="s">
        <v>54</v>
      </c>
      <c r="G9533" s="18" t="s">
        <v>3</v>
      </c>
      <c r="H9533" s="32">
        <f>SUBTOTAL(9,H9530:H9532)</f>
        <v>30443171</v>
      </c>
      <c r="I9533" s="32">
        <f>SUBTOTAL(9,I9530:I9532)</f>
        <v>7505914.0300000003</v>
      </c>
      <c r="J9533" s="31">
        <f>SUBTOTAL(9,J9530:J9532)</f>
        <v>1.1618632657756722</v>
      </c>
      <c r="K9533" s="14">
        <f>SUBTOTAL(9,K9530:K9532)</f>
        <v>3337645</v>
      </c>
      <c r="L9533" s="14">
        <f>SUBTOTAL(9,L9530:L9532)</f>
        <v>5818031.0300000003</v>
      </c>
      <c r="M9533" s="80">
        <f>SUBTOTAL(9,M9530:M9532)</f>
        <v>1.7431545386043155</v>
      </c>
    </row>
    <row r="9534" spans="2:13" ht="24.9" customHeight="1" outlineLevel="2" x14ac:dyDescent="0.3">
      <c r="B9534" s="47" t="s">
        <v>2133</v>
      </c>
      <c r="C9534" s="46" t="s">
        <v>336</v>
      </c>
      <c r="D9534" s="46" t="s">
        <v>335</v>
      </c>
      <c r="E9534" s="46" t="s">
        <v>359</v>
      </c>
      <c r="F9534" s="45" t="s">
        <v>358</v>
      </c>
      <c r="G9534" s="26" t="s">
        <v>0</v>
      </c>
      <c r="H9534" s="30">
        <v>5613454187</v>
      </c>
      <c r="I9534" s="30">
        <v>428994606.10000002</v>
      </c>
      <c r="J9534" s="36">
        <f>I9534/H9534</f>
        <v>7.6422571879805029E-2</v>
      </c>
      <c r="K9534" s="30">
        <v>437640692.60000002</v>
      </c>
      <c r="L9534" s="30">
        <f>I9534</f>
        <v>428994606.10000002</v>
      </c>
      <c r="M9534" s="80">
        <f>L9534/K9534</f>
        <v>0.98024386980873723</v>
      </c>
    </row>
    <row r="9535" spans="2:13" ht="24.9" customHeight="1" outlineLevel="2" x14ac:dyDescent="0.3">
      <c r="B9535" s="47" t="s">
        <v>2133</v>
      </c>
      <c r="C9535" s="46" t="s">
        <v>336</v>
      </c>
      <c r="D9535" s="46" t="s">
        <v>335</v>
      </c>
      <c r="E9535" s="46" t="s">
        <v>359</v>
      </c>
      <c r="F9535" s="45" t="s">
        <v>358</v>
      </c>
      <c r="G9535" s="26" t="s">
        <v>7</v>
      </c>
      <c r="H9535" s="30">
        <v>-1122690837</v>
      </c>
      <c r="I9535" s="24"/>
      <c r="J9535" s="36"/>
      <c r="K9535" s="24"/>
      <c r="L9535" s="24"/>
      <c r="M9535" s="80" t="str">
        <f>IFERROR((Base_actualizacion!$L9531/Base_actualizacion!$K9531)," " )</f>
        <v xml:space="preserve"> </v>
      </c>
    </row>
    <row r="9536" spans="2:13" ht="24.9" customHeight="1" outlineLevel="2" x14ac:dyDescent="0.3">
      <c r="B9536" s="47" t="s">
        <v>2133</v>
      </c>
      <c r="C9536" s="46" t="s">
        <v>336</v>
      </c>
      <c r="D9536" s="46" t="s">
        <v>335</v>
      </c>
      <c r="E9536" s="46" t="s">
        <v>359</v>
      </c>
      <c r="F9536" s="45" t="s">
        <v>358</v>
      </c>
      <c r="G9536" s="26" t="s">
        <v>2136</v>
      </c>
      <c r="H9536" s="30">
        <v>117890231</v>
      </c>
      <c r="I9536" s="30">
        <v>117890231</v>
      </c>
      <c r="J9536" s="36">
        <f>I9536/H9536</f>
        <v>1</v>
      </c>
      <c r="K9536" s="24"/>
      <c r="L9536" s="24"/>
      <c r="M9536" s="80"/>
    </row>
    <row r="9537" spans="2:13" ht="24.9" customHeight="1" outlineLevel="1" x14ac:dyDescent="0.3">
      <c r="B9537" s="44" t="str">
        <f>B9536</f>
        <v>ASIGNACIONES DIRECTAS (20% DEL SGR)</v>
      </c>
      <c r="C9537" s="43" t="s">
        <v>336</v>
      </c>
      <c r="D9537" s="43" t="s">
        <v>335</v>
      </c>
      <c r="E9537" s="43" t="s">
        <v>359</v>
      </c>
      <c r="F9537" s="42" t="s">
        <v>358</v>
      </c>
      <c r="G9537" s="18" t="s">
        <v>3</v>
      </c>
      <c r="H9537" s="32">
        <f>SUBTOTAL(9,H9534:H9536)</f>
        <v>4608653581</v>
      </c>
      <c r="I9537" s="32">
        <f>SUBTOTAL(9,I9534:I9536)</f>
        <v>546884837.10000002</v>
      </c>
      <c r="J9537" s="31">
        <f>SUBTOTAL(9,J9534:J9536)</f>
        <v>1.0764225718798051</v>
      </c>
      <c r="K9537" s="14">
        <f>SUBTOTAL(9,K9534:K9536)</f>
        <v>437640692.60000002</v>
      </c>
      <c r="L9537" s="14">
        <f>SUBTOTAL(9,L9534:L9536)</f>
        <v>428994606.10000002</v>
      </c>
      <c r="M9537" s="80">
        <f>SUBTOTAL(9,M9534:M9536)</f>
        <v>0.98024386980873723</v>
      </c>
    </row>
    <row r="9538" spans="2:13" ht="24.9" customHeight="1" outlineLevel="2" x14ac:dyDescent="0.3">
      <c r="B9538" s="47" t="s">
        <v>2133</v>
      </c>
      <c r="C9538" s="46" t="s">
        <v>336</v>
      </c>
      <c r="D9538" s="46" t="s">
        <v>335</v>
      </c>
      <c r="E9538" s="46" t="s">
        <v>357</v>
      </c>
      <c r="F9538" s="45" t="s">
        <v>356</v>
      </c>
      <c r="G9538" s="26" t="s">
        <v>2136</v>
      </c>
      <c r="H9538" s="30">
        <v>18292</v>
      </c>
      <c r="I9538" s="30">
        <v>18292</v>
      </c>
      <c r="J9538" s="23">
        <f>I9538/H9538</f>
        <v>1</v>
      </c>
      <c r="K9538" s="24"/>
      <c r="L9538" s="24"/>
      <c r="M9538" s="80"/>
    </row>
    <row r="9539" spans="2:13" ht="24.9" customHeight="1" outlineLevel="1" x14ac:dyDescent="0.3">
      <c r="B9539" s="44" t="str">
        <f>B9538</f>
        <v>ASIGNACIONES DIRECTAS (20% DEL SGR)</v>
      </c>
      <c r="C9539" s="43" t="s">
        <v>336</v>
      </c>
      <c r="D9539" s="43" t="s">
        <v>335</v>
      </c>
      <c r="E9539" s="43" t="s">
        <v>357</v>
      </c>
      <c r="F9539" s="42" t="s">
        <v>356</v>
      </c>
      <c r="G9539" s="18" t="s">
        <v>3</v>
      </c>
      <c r="H9539" s="32">
        <f>SUBTOTAL(9,H9538:H9538)</f>
        <v>18292</v>
      </c>
      <c r="I9539" s="32">
        <f>SUBTOTAL(9,I9538:I9538)</f>
        <v>18292</v>
      </c>
      <c r="J9539" s="31">
        <f>SUBTOTAL(9,J9538:J9538)</f>
        <v>1</v>
      </c>
      <c r="K9539" s="14">
        <f>SUBTOTAL(9,K9538:K9538)</f>
        <v>0</v>
      </c>
      <c r="L9539" s="14">
        <f>SUBTOTAL(9,L9536:L9538)</f>
        <v>0</v>
      </c>
      <c r="M9539" s="80">
        <f>SUBTOTAL(9,M9538:M9538)</f>
        <v>0</v>
      </c>
    </row>
    <row r="9540" spans="2:13" ht="24.9" customHeight="1" outlineLevel="2" x14ac:dyDescent="0.3">
      <c r="B9540" s="47" t="s">
        <v>2133</v>
      </c>
      <c r="C9540" s="46" t="s">
        <v>336</v>
      </c>
      <c r="D9540" s="46" t="s">
        <v>335</v>
      </c>
      <c r="E9540" s="46" t="s">
        <v>353</v>
      </c>
      <c r="F9540" s="45" t="s">
        <v>352</v>
      </c>
      <c r="G9540" s="26" t="s">
        <v>0</v>
      </c>
      <c r="H9540" s="30">
        <v>2570421087</v>
      </c>
      <c r="I9540" s="30">
        <v>18894287.359999999</v>
      </c>
      <c r="J9540" s="36">
        <f>I9540/H9540</f>
        <v>7.3506584020643769E-3</v>
      </c>
      <c r="K9540" s="30">
        <v>141576785.94999999</v>
      </c>
      <c r="L9540" s="30">
        <f>I9540</f>
        <v>18894287.359999999</v>
      </c>
      <c r="M9540" s="80">
        <f>L9540/K9540</f>
        <v>0.1334561117009169</v>
      </c>
    </row>
    <row r="9541" spans="2:13" ht="24.9" customHeight="1" outlineLevel="2" x14ac:dyDescent="0.3">
      <c r="B9541" s="47" t="s">
        <v>2133</v>
      </c>
      <c r="C9541" s="46" t="s">
        <v>336</v>
      </c>
      <c r="D9541" s="46" t="s">
        <v>335</v>
      </c>
      <c r="E9541" s="46" t="s">
        <v>353</v>
      </c>
      <c r="F9541" s="45" t="s">
        <v>352</v>
      </c>
      <c r="G9541" s="26" t="s">
        <v>7</v>
      </c>
      <c r="H9541" s="30">
        <v>-514084217</v>
      </c>
      <c r="I9541" s="24"/>
      <c r="J9541" s="23"/>
      <c r="K9541" s="24"/>
      <c r="L9541" s="24"/>
      <c r="M9541" s="80" t="str">
        <f>IFERROR((Base_actualizacion!$L9536/Base_actualizacion!$K9536)," " )</f>
        <v xml:space="preserve"> </v>
      </c>
    </row>
    <row r="9542" spans="2:13" ht="24.9" customHeight="1" outlineLevel="2" x14ac:dyDescent="0.3">
      <c r="B9542" s="47" t="s">
        <v>2133</v>
      </c>
      <c r="C9542" s="46" t="s">
        <v>336</v>
      </c>
      <c r="D9542" s="46" t="s">
        <v>335</v>
      </c>
      <c r="E9542" s="46" t="s">
        <v>353</v>
      </c>
      <c r="F9542" s="45" t="s">
        <v>352</v>
      </c>
      <c r="G9542" s="26" t="s">
        <v>2136</v>
      </c>
      <c r="H9542" s="30">
        <v>75220860</v>
      </c>
      <c r="I9542" s="30">
        <v>75220860</v>
      </c>
      <c r="J9542" s="36">
        <f>I9542/H9542</f>
        <v>1</v>
      </c>
      <c r="K9542" s="24"/>
      <c r="L9542" s="24"/>
      <c r="M9542" s="80"/>
    </row>
    <row r="9543" spans="2:13" ht="24.9" customHeight="1" outlineLevel="1" x14ac:dyDescent="0.3">
      <c r="B9543" s="44" t="str">
        <f>B9542</f>
        <v>ASIGNACIONES DIRECTAS (20% DEL SGR)</v>
      </c>
      <c r="C9543" s="43" t="s">
        <v>336</v>
      </c>
      <c r="D9543" s="43" t="s">
        <v>335</v>
      </c>
      <c r="E9543" s="43" t="s">
        <v>353</v>
      </c>
      <c r="F9543" s="42" t="s">
        <v>352</v>
      </c>
      <c r="G9543" s="18" t="s">
        <v>3</v>
      </c>
      <c r="H9543" s="32">
        <f>SUBTOTAL(9,H9540:H9542)</f>
        <v>2131557730</v>
      </c>
      <c r="I9543" s="32">
        <f>SUBTOTAL(9,I9540:I9542)</f>
        <v>94115147.359999999</v>
      </c>
      <c r="J9543" s="31">
        <f>SUBTOTAL(9,J9540:J9542)</f>
        <v>1.0073506584020644</v>
      </c>
      <c r="K9543" s="14">
        <f>SUBTOTAL(9,K9540:K9542)</f>
        <v>141576785.94999999</v>
      </c>
      <c r="L9543" s="14">
        <f>SUBTOTAL(9,L9540:L9542)</f>
        <v>18894287.359999999</v>
      </c>
      <c r="M9543" s="80">
        <f>SUBTOTAL(9,M9540:M9542)</f>
        <v>0.1334561117009169</v>
      </c>
    </row>
    <row r="9544" spans="2:13" ht="24.9" customHeight="1" outlineLevel="2" x14ac:dyDescent="0.3">
      <c r="B9544" s="47" t="s">
        <v>2133</v>
      </c>
      <c r="C9544" s="46" t="s">
        <v>336</v>
      </c>
      <c r="D9544" s="46" t="s">
        <v>335</v>
      </c>
      <c r="E9544" s="46" t="s">
        <v>2059</v>
      </c>
      <c r="F9544" s="45" t="s">
        <v>2058</v>
      </c>
      <c r="G9544" s="26" t="s">
        <v>0</v>
      </c>
      <c r="H9544" s="30">
        <v>250041</v>
      </c>
      <c r="I9544" s="30">
        <v>0</v>
      </c>
      <c r="J9544" s="36">
        <f>I9544/H9544</f>
        <v>0</v>
      </c>
      <c r="K9544" s="30">
        <v>22860</v>
      </c>
      <c r="L9544" s="30">
        <f>I9544</f>
        <v>0</v>
      </c>
      <c r="M9544" s="80">
        <f>L9544/K9544</f>
        <v>0</v>
      </c>
    </row>
    <row r="9545" spans="2:13" ht="24.9" customHeight="1" outlineLevel="2" x14ac:dyDescent="0.3">
      <c r="B9545" s="47" t="s">
        <v>2133</v>
      </c>
      <c r="C9545" s="46" t="s">
        <v>336</v>
      </c>
      <c r="D9545" s="46" t="s">
        <v>335</v>
      </c>
      <c r="E9545" s="46" t="s">
        <v>2059</v>
      </c>
      <c r="F9545" s="45" t="s">
        <v>2058</v>
      </c>
      <c r="G9545" s="26" t="s">
        <v>7</v>
      </c>
      <c r="H9545" s="30">
        <v>-50008</v>
      </c>
      <c r="I9545" s="24"/>
      <c r="J9545" s="36"/>
      <c r="K9545" s="24"/>
      <c r="L9545" s="24"/>
      <c r="M9545" s="80" t="str">
        <f>IFERROR((Base_actualizacion!$L9541/Base_actualizacion!$K9541)," " )</f>
        <v xml:space="preserve"> </v>
      </c>
    </row>
    <row r="9546" spans="2:13" ht="24.9" customHeight="1" outlineLevel="2" x14ac:dyDescent="0.3">
      <c r="B9546" s="47" t="s">
        <v>2133</v>
      </c>
      <c r="C9546" s="46" t="s">
        <v>336</v>
      </c>
      <c r="D9546" s="46" t="s">
        <v>335</v>
      </c>
      <c r="E9546" s="46" t="s">
        <v>2059</v>
      </c>
      <c r="F9546" s="45" t="s">
        <v>2058</v>
      </c>
      <c r="G9546" s="26" t="s">
        <v>2136</v>
      </c>
      <c r="H9546" s="30">
        <v>22026</v>
      </c>
      <c r="I9546" s="30">
        <v>22026</v>
      </c>
      <c r="J9546" s="36">
        <f>I9546/H9546</f>
        <v>1</v>
      </c>
      <c r="K9546" s="24"/>
      <c r="L9546" s="24"/>
      <c r="M9546" s="80"/>
    </row>
    <row r="9547" spans="2:13" ht="24.9" customHeight="1" outlineLevel="1" x14ac:dyDescent="0.3">
      <c r="B9547" s="44" t="str">
        <f>B9546</f>
        <v>ASIGNACIONES DIRECTAS (20% DEL SGR)</v>
      </c>
      <c r="C9547" s="43" t="s">
        <v>336</v>
      </c>
      <c r="D9547" s="43" t="s">
        <v>335</v>
      </c>
      <c r="E9547" s="43" t="s">
        <v>2059</v>
      </c>
      <c r="F9547" s="42" t="s">
        <v>2058</v>
      </c>
      <c r="G9547" s="18" t="s">
        <v>3</v>
      </c>
      <c r="H9547" s="32">
        <f>SUBTOTAL(9,H9544:H9546)</f>
        <v>222059</v>
      </c>
      <c r="I9547" s="32">
        <f>SUBTOTAL(9,I9544:I9546)</f>
        <v>22026</v>
      </c>
      <c r="J9547" s="31">
        <f>SUBTOTAL(9,J9544:J9546)</f>
        <v>1</v>
      </c>
      <c r="K9547" s="14">
        <f>SUBTOTAL(9,K9544:K9546)</f>
        <v>22860</v>
      </c>
      <c r="L9547" s="14">
        <f>SUBTOTAL(9,L9544:L9546)</f>
        <v>0</v>
      </c>
      <c r="M9547" s="80">
        <f>SUBTOTAL(9,M9544:M9546)</f>
        <v>0</v>
      </c>
    </row>
    <row r="9548" spans="2:13" ht="24.9" customHeight="1" outlineLevel="2" x14ac:dyDescent="0.3">
      <c r="B9548" s="47" t="s">
        <v>2133</v>
      </c>
      <c r="C9548" s="46" t="s">
        <v>336</v>
      </c>
      <c r="D9548" s="46" t="s">
        <v>335</v>
      </c>
      <c r="E9548" s="46" t="s">
        <v>349</v>
      </c>
      <c r="F9548" s="45" t="s">
        <v>290</v>
      </c>
      <c r="G9548" s="26" t="s">
        <v>0</v>
      </c>
      <c r="H9548" s="30">
        <v>33208</v>
      </c>
      <c r="I9548" s="30">
        <v>0</v>
      </c>
      <c r="J9548" s="23">
        <f>I9548/H9548</f>
        <v>0</v>
      </c>
      <c r="K9548" s="30">
        <v>2990</v>
      </c>
      <c r="L9548" s="30">
        <f>I9548</f>
        <v>0</v>
      </c>
      <c r="M9548" s="80">
        <f>L9548/K9548</f>
        <v>0</v>
      </c>
    </row>
    <row r="9549" spans="2:13" ht="24.9" customHeight="1" outlineLevel="2" x14ac:dyDescent="0.3">
      <c r="B9549" s="47" t="s">
        <v>2133</v>
      </c>
      <c r="C9549" s="46" t="s">
        <v>336</v>
      </c>
      <c r="D9549" s="46" t="s">
        <v>335</v>
      </c>
      <c r="E9549" s="46" t="s">
        <v>349</v>
      </c>
      <c r="F9549" s="45" t="s">
        <v>290</v>
      </c>
      <c r="G9549" s="26" t="s">
        <v>7</v>
      </c>
      <c r="H9549" s="30">
        <v>-6642</v>
      </c>
      <c r="I9549" s="24"/>
      <c r="J9549" s="36"/>
      <c r="K9549" s="24"/>
      <c r="L9549" s="24"/>
      <c r="M9549" s="80" t="str">
        <f>IFERROR((Base_actualizacion!$L9545/Base_actualizacion!$K9545)," " )</f>
        <v xml:space="preserve"> </v>
      </c>
    </row>
    <row r="9550" spans="2:13" ht="24.9" customHeight="1" outlineLevel="2" x14ac:dyDescent="0.3">
      <c r="B9550" s="47" t="s">
        <v>2133</v>
      </c>
      <c r="C9550" s="46" t="s">
        <v>336</v>
      </c>
      <c r="D9550" s="46" t="s">
        <v>335</v>
      </c>
      <c r="E9550" s="46" t="s">
        <v>349</v>
      </c>
      <c r="F9550" s="45" t="s">
        <v>290</v>
      </c>
      <c r="G9550" s="26" t="s">
        <v>2136</v>
      </c>
      <c r="H9550" s="30">
        <v>1116040</v>
      </c>
      <c r="I9550" s="30">
        <v>1116040</v>
      </c>
      <c r="J9550" s="36">
        <f>I9550/H9550</f>
        <v>1</v>
      </c>
      <c r="K9550" s="24"/>
      <c r="L9550" s="24"/>
      <c r="M9550" s="80"/>
    </row>
    <row r="9551" spans="2:13" ht="24.9" customHeight="1" outlineLevel="1" x14ac:dyDescent="0.3">
      <c r="B9551" s="44" t="str">
        <f>B9550</f>
        <v>ASIGNACIONES DIRECTAS (20% DEL SGR)</v>
      </c>
      <c r="C9551" s="43" t="s">
        <v>336</v>
      </c>
      <c r="D9551" s="43" t="s">
        <v>335</v>
      </c>
      <c r="E9551" s="43" t="s">
        <v>349</v>
      </c>
      <c r="F9551" s="42" t="s">
        <v>290</v>
      </c>
      <c r="G9551" s="18" t="s">
        <v>3</v>
      </c>
      <c r="H9551" s="32">
        <f>SUBTOTAL(9,H9548:H9550)</f>
        <v>1142606</v>
      </c>
      <c r="I9551" s="32">
        <f>SUBTOTAL(9,I9548:I9550)</f>
        <v>1116040</v>
      </c>
      <c r="J9551" s="31">
        <f>SUBTOTAL(9,J9548:J9550)</f>
        <v>1</v>
      </c>
      <c r="K9551" s="14">
        <f>SUBTOTAL(9,K9548:K9550)</f>
        <v>2990</v>
      </c>
      <c r="L9551" s="14">
        <f>SUBTOTAL(9,L9548:L9550)</f>
        <v>0</v>
      </c>
      <c r="M9551" s="80">
        <f>SUBTOTAL(9,M9548:M9550)</f>
        <v>0</v>
      </c>
    </row>
    <row r="9552" spans="2:13" ht="24.9" customHeight="1" outlineLevel="2" x14ac:dyDescent="0.3">
      <c r="B9552" s="47" t="s">
        <v>2133</v>
      </c>
      <c r="C9552" s="46" t="s">
        <v>336</v>
      </c>
      <c r="D9552" s="46" t="s">
        <v>335</v>
      </c>
      <c r="E9552" s="46" t="s">
        <v>348</v>
      </c>
      <c r="F9552" s="45" t="s">
        <v>347</v>
      </c>
      <c r="G9552" s="26" t="s">
        <v>0</v>
      </c>
      <c r="H9552" s="30">
        <v>44945418</v>
      </c>
      <c r="I9552" s="30">
        <v>0</v>
      </c>
      <c r="J9552" s="36">
        <f>I9552/H9552</f>
        <v>0</v>
      </c>
      <c r="K9552" s="30">
        <v>3662318</v>
      </c>
      <c r="L9552" s="30">
        <f>I9552</f>
        <v>0</v>
      </c>
      <c r="M9552" s="80">
        <f>L9552/K9552</f>
        <v>0</v>
      </c>
    </row>
    <row r="9553" spans="2:13" ht="24.9" customHeight="1" outlineLevel="2" x14ac:dyDescent="0.3">
      <c r="B9553" s="47" t="s">
        <v>2133</v>
      </c>
      <c r="C9553" s="46" t="s">
        <v>336</v>
      </c>
      <c r="D9553" s="46" t="s">
        <v>335</v>
      </c>
      <c r="E9553" s="46" t="s">
        <v>348</v>
      </c>
      <c r="F9553" s="45" t="s">
        <v>347</v>
      </c>
      <c r="G9553" s="26" t="s">
        <v>7</v>
      </c>
      <c r="H9553" s="30">
        <v>-8989084</v>
      </c>
      <c r="I9553" s="24"/>
      <c r="J9553" s="23"/>
      <c r="K9553" s="24"/>
      <c r="L9553" s="24"/>
      <c r="M9553" s="80" t="str">
        <f>IFERROR((Base_actualizacion!$L9549/Base_actualizacion!$K9549)," " )</f>
        <v xml:space="preserve"> </v>
      </c>
    </row>
    <row r="9554" spans="2:13" ht="24.9" customHeight="1" outlineLevel="2" x14ac:dyDescent="0.3">
      <c r="B9554" s="47" t="s">
        <v>2133</v>
      </c>
      <c r="C9554" s="46" t="s">
        <v>336</v>
      </c>
      <c r="D9554" s="46" t="s">
        <v>335</v>
      </c>
      <c r="E9554" s="46" t="s">
        <v>348</v>
      </c>
      <c r="F9554" s="45" t="s">
        <v>347</v>
      </c>
      <c r="G9554" s="26" t="s">
        <v>2137</v>
      </c>
      <c r="H9554" s="30">
        <v>138904</v>
      </c>
      <c r="I9554" s="24"/>
      <c r="J9554" s="36">
        <f>IFERROR((H9554/I9554),0)</f>
        <v>0</v>
      </c>
      <c r="K9554" s="24"/>
      <c r="L9554" s="24"/>
      <c r="M9554" s="80"/>
    </row>
    <row r="9555" spans="2:13" ht="24.9" customHeight="1" outlineLevel="2" x14ac:dyDescent="0.3">
      <c r="B9555" s="47" t="s">
        <v>2133</v>
      </c>
      <c r="C9555" s="46" t="s">
        <v>336</v>
      </c>
      <c r="D9555" s="46" t="s">
        <v>335</v>
      </c>
      <c r="E9555" s="46" t="s">
        <v>348</v>
      </c>
      <c r="F9555" s="45" t="s">
        <v>347</v>
      </c>
      <c r="G9555" s="26" t="s">
        <v>2136</v>
      </c>
      <c r="H9555" s="30">
        <v>985827</v>
      </c>
      <c r="I9555" s="30">
        <v>985827</v>
      </c>
      <c r="J9555" s="36">
        <f>I9555/H9555</f>
        <v>1</v>
      </c>
      <c r="K9555" s="24"/>
      <c r="L9555" s="24"/>
      <c r="M9555" s="80"/>
    </row>
    <row r="9556" spans="2:13" ht="24.9" customHeight="1" outlineLevel="1" x14ac:dyDescent="0.3">
      <c r="B9556" s="44" t="str">
        <f>B9555</f>
        <v>ASIGNACIONES DIRECTAS (20% DEL SGR)</v>
      </c>
      <c r="C9556" s="43" t="s">
        <v>336</v>
      </c>
      <c r="D9556" s="43" t="s">
        <v>335</v>
      </c>
      <c r="E9556" s="43" t="s">
        <v>348</v>
      </c>
      <c r="F9556" s="42" t="s">
        <v>347</v>
      </c>
      <c r="G9556" s="18" t="s">
        <v>3</v>
      </c>
      <c r="H9556" s="32">
        <f>SUBTOTAL(9,H9552:H9555)</f>
        <v>37081065</v>
      </c>
      <c r="I9556" s="32">
        <f>SUBTOTAL(9,I9552:I9555)</f>
        <v>985827</v>
      </c>
      <c r="J9556" s="31">
        <f>SUBTOTAL(9,J9552:J9555)</f>
        <v>1</v>
      </c>
      <c r="K9556" s="14">
        <f>SUBTOTAL(9,K9552:K9555)</f>
        <v>3662318</v>
      </c>
      <c r="L9556" s="14">
        <f>SUBTOTAL(9,L9553:L9555)</f>
        <v>0</v>
      </c>
      <c r="M9556" s="80">
        <f>SUBTOTAL(9,M9552:M9555)</f>
        <v>0</v>
      </c>
    </row>
    <row r="9557" spans="2:13" ht="24.9" customHeight="1" outlineLevel="2" x14ac:dyDescent="0.3">
      <c r="B9557" s="47" t="s">
        <v>2133</v>
      </c>
      <c r="C9557" s="46" t="s">
        <v>336</v>
      </c>
      <c r="D9557" s="46" t="s">
        <v>335</v>
      </c>
      <c r="E9557" s="46" t="s">
        <v>346</v>
      </c>
      <c r="F9557" s="45" t="s">
        <v>345</v>
      </c>
      <c r="G9557" s="26" t="s">
        <v>2137</v>
      </c>
      <c r="H9557" s="30">
        <v>33873</v>
      </c>
      <c r="I9557" s="24"/>
      <c r="J9557" s="36">
        <f>IFERROR((H9557/I9557),0)</f>
        <v>0</v>
      </c>
      <c r="K9557" s="24"/>
      <c r="L9557" s="24"/>
      <c r="M9557" s="80"/>
    </row>
    <row r="9558" spans="2:13" ht="24.9" customHeight="1" outlineLevel="2" x14ac:dyDescent="0.3">
      <c r="B9558" s="47" t="s">
        <v>2133</v>
      </c>
      <c r="C9558" s="46" t="s">
        <v>336</v>
      </c>
      <c r="D9558" s="46" t="s">
        <v>335</v>
      </c>
      <c r="E9558" s="46" t="s">
        <v>346</v>
      </c>
      <c r="F9558" s="45" t="s">
        <v>345</v>
      </c>
      <c r="G9558" s="26" t="s">
        <v>2136</v>
      </c>
      <c r="H9558" s="30">
        <v>1079448</v>
      </c>
      <c r="I9558" s="30">
        <v>1079448</v>
      </c>
      <c r="J9558" s="23">
        <f>I9558/H9558</f>
        <v>1</v>
      </c>
      <c r="K9558" s="24"/>
      <c r="L9558" s="24"/>
      <c r="M9558" s="80"/>
    </row>
    <row r="9559" spans="2:13" ht="24.9" customHeight="1" outlineLevel="1" x14ac:dyDescent="0.3">
      <c r="B9559" s="44" t="str">
        <f>B9558</f>
        <v>ASIGNACIONES DIRECTAS (20% DEL SGR)</v>
      </c>
      <c r="C9559" s="43" t="s">
        <v>336</v>
      </c>
      <c r="D9559" s="43" t="s">
        <v>335</v>
      </c>
      <c r="E9559" s="43" t="s">
        <v>346</v>
      </c>
      <c r="F9559" s="42" t="s">
        <v>345</v>
      </c>
      <c r="G9559" s="18" t="s">
        <v>3</v>
      </c>
      <c r="H9559" s="32">
        <f>SUBTOTAL(9,H9557:H9558)</f>
        <v>1113321</v>
      </c>
      <c r="I9559" s="32">
        <f>SUBTOTAL(9,I9557:I9558)</f>
        <v>1079448</v>
      </c>
      <c r="J9559" s="31">
        <f>SUBTOTAL(9,J9557:J9558)</f>
        <v>1</v>
      </c>
      <c r="K9559" s="14">
        <f>SUBTOTAL(9,K9557:K9558)</f>
        <v>0</v>
      </c>
      <c r="L9559" s="14">
        <f>SUBTOTAL(9,L9556:L9558)</f>
        <v>0</v>
      </c>
      <c r="M9559" s="80">
        <f>SUBTOTAL(9,M9557:M9558)</f>
        <v>0</v>
      </c>
    </row>
    <row r="9560" spans="2:13" ht="24.9" customHeight="1" outlineLevel="2" x14ac:dyDescent="0.3">
      <c r="B9560" s="47" t="s">
        <v>2133</v>
      </c>
      <c r="C9560" s="46" t="s">
        <v>336</v>
      </c>
      <c r="D9560" s="46" t="s">
        <v>335</v>
      </c>
      <c r="E9560" s="46" t="s">
        <v>344</v>
      </c>
      <c r="F9560" s="45" t="s">
        <v>343</v>
      </c>
      <c r="G9560" s="26" t="s">
        <v>2136</v>
      </c>
      <c r="H9560" s="30">
        <v>2458009</v>
      </c>
      <c r="I9560" s="30">
        <v>2458009</v>
      </c>
      <c r="J9560" s="36">
        <f>I9560/H9560</f>
        <v>1</v>
      </c>
      <c r="K9560" s="24"/>
      <c r="L9560" s="24"/>
      <c r="M9560" s="80"/>
    </row>
    <row r="9561" spans="2:13" ht="24.9" customHeight="1" outlineLevel="1" x14ac:dyDescent="0.3">
      <c r="B9561" s="44" t="str">
        <f>B9560</f>
        <v>ASIGNACIONES DIRECTAS (20% DEL SGR)</v>
      </c>
      <c r="C9561" s="43" t="s">
        <v>336</v>
      </c>
      <c r="D9561" s="43" t="s">
        <v>335</v>
      </c>
      <c r="E9561" s="43" t="s">
        <v>344</v>
      </c>
      <c r="F9561" s="42" t="s">
        <v>343</v>
      </c>
      <c r="G9561" s="18" t="s">
        <v>3</v>
      </c>
      <c r="H9561" s="32">
        <f>SUBTOTAL(9,H9560:H9560)</f>
        <v>2458009</v>
      </c>
      <c r="I9561" s="32">
        <f>SUBTOTAL(9,I9560:I9560)</f>
        <v>2458009</v>
      </c>
      <c r="J9561" s="31">
        <f>SUBTOTAL(9,J9560:J9560)</f>
        <v>1</v>
      </c>
      <c r="K9561" s="14">
        <f>SUBTOTAL(9,K9560:K9560)</f>
        <v>0</v>
      </c>
      <c r="L9561" s="14">
        <f>SUBTOTAL(9,L9558:L9560)</f>
        <v>0</v>
      </c>
      <c r="M9561" s="80">
        <f>SUBTOTAL(9,M9560:M9560)</f>
        <v>0</v>
      </c>
    </row>
    <row r="9562" spans="2:13" ht="24.9" customHeight="1" outlineLevel="2" x14ac:dyDescent="0.3">
      <c r="B9562" s="47" t="s">
        <v>2133</v>
      </c>
      <c r="C9562" s="46" t="s">
        <v>336</v>
      </c>
      <c r="D9562" s="46" t="s">
        <v>335</v>
      </c>
      <c r="E9562" s="46" t="s">
        <v>342</v>
      </c>
      <c r="F9562" s="45" t="s">
        <v>341</v>
      </c>
      <c r="G9562" s="26" t="s">
        <v>0</v>
      </c>
      <c r="H9562" s="30">
        <v>47204148</v>
      </c>
      <c r="I9562" s="30">
        <v>33294008</v>
      </c>
      <c r="J9562" s="36">
        <f>I9562/H9562</f>
        <v>0.7053195409861015</v>
      </c>
      <c r="K9562" s="30">
        <v>4341989</v>
      </c>
      <c r="L9562" s="30">
        <f>I9562</f>
        <v>33294008</v>
      </c>
      <c r="M9562" s="80">
        <f>L9562/K9562</f>
        <v>7.6679162475998899</v>
      </c>
    </row>
    <row r="9563" spans="2:13" ht="24.9" customHeight="1" outlineLevel="2" x14ac:dyDescent="0.3">
      <c r="B9563" s="47" t="s">
        <v>2133</v>
      </c>
      <c r="C9563" s="46" t="s">
        <v>336</v>
      </c>
      <c r="D9563" s="46" t="s">
        <v>335</v>
      </c>
      <c r="E9563" s="46" t="s">
        <v>342</v>
      </c>
      <c r="F9563" s="45" t="s">
        <v>341</v>
      </c>
      <c r="G9563" s="26" t="s">
        <v>7</v>
      </c>
      <c r="H9563" s="30">
        <v>-9440830</v>
      </c>
      <c r="I9563" s="24"/>
      <c r="J9563" s="36"/>
      <c r="K9563" s="24"/>
      <c r="L9563" s="24"/>
      <c r="M9563" s="80" t="str">
        <f>IFERROR((Base_actualizacion!$L9558/Base_actualizacion!$K9558)," " )</f>
        <v xml:space="preserve"> </v>
      </c>
    </row>
    <row r="9564" spans="2:13" ht="24.9" customHeight="1" outlineLevel="2" x14ac:dyDescent="0.3">
      <c r="B9564" s="47" t="s">
        <v>2133</v>
      </c>
      <c r="C9564" s="46" t="s">
        <v>336</v>
      </c>
      <c r="D9564" s="46" t="s">
        <v>335</v>
      </c>
      <c r="E9564" s="46" t="s">
        <v>342</v>
      </c>
      <c r="F9564" s="45" t="s">
        <v>341</v>
      </c>
      <c r="G9564" s="26" t="s">
        <v>2136</v>
      </c>
      <c r="H9564" s="30">
        <v>38439134</v>
      </c>
      <c r="I9564" s="30">
        <v>38439134</v>
      </c>
      <c r="J9564" s="23">
        <f>I9564/H9564</f>
        <v>1</v>
      </c>
      <c r="K9564" s="24"/>
      <c r="L9564" s="24"/>
      <c r="M9564" s="80"/>
    </row>
    <row r="9565" spans="2:13" ht="24.9" customHeight="1" outlineLevel="1" x14ac:dyDescent="0.3">
      <c r="B9565" s="44" t="str">
        <f>B9564</f>
        <v>ASIGNACIONES DIRECTAS (20% DEL SGR)</v>
      </c>
      <c r="C9565" s="43" t="s">
        <v>336</v>
      </c>
      <c r="D9565" s="43" t="s">
        <v>335</v>
      </c>
      <c r="E9565" s="43" t="s">
        <v>342</v>
      </c>
      <c r="F9565" s="42" t="s">
        <v>341</v>
      </c>
      <c r="G9565" s="18" t="s">
        <v>3</v>
      </c>
      <c r="H9565" s="32">
        <f>SUBTOTAL(9,H9562:H9564)</f>
        <v>76202452</v>
      </c>
      <c r="I9565" s="32">
        <f>SUBTOTAL(9,I9562:I9564)</f>
        <v>71733142</v>
      </c>
      <c r="J9565" s="31">
        <f>SUBTOTAL(9,J9562:J9564)</f>
        <v>1.7053195409861015</v>
      </c>
      <c r="K9565" s="14">
        <f>SUBTOTAL(9,K9562:K9564)</f>
        <v>4341989</v>
      </c>
      <c r="L9565" s="14">
        <f>SUBTOTAL(9,L9562:L9564)</f>
        <v>33294008</v>
      </c>
      <c r="M9565" s="80">
        <f>SUBTOTAL(9,M9562:M9564)</f>
        <v>7.6679162475998899</v>
      </c>
    </row>
    <row r="9566" spans="2:13" ht="24.9" customHeight="1" outlineLevel="2" x14ac:dyDescent="0.3">
      <c r="B9566" s="47" t="s">
        <v>2133</v>
      </c>
      <c r="C9566" s="46" t="s">
        <v>336</v>
      </c>
      <c r="D9566" s="46" t="s">
        <v>335</v>
      </c>
      <c r="E9566" s="46" t="s">
        <v>340</v>
      </c>
      <c r="F9566" s="45" t="s">
        <v>339</v>
      </c>
      <c r="G9566" s="26" t="s">
        <v>0</v>
      </c>
      <c r="H9566" s="30">
        <v>143749578</v>
      </c>
      <c r="I9566" s="30">
        <v>14521468.029999999</v>
      </c>
      <c r="J9566" s="36">
        <f>I9566/H9566</f>
        <v>0.10101920459203018</v>
      </c>
      <c r="K9566" s="30">
        <v>12867185</v>
      </c>
      <c r="L9566" s="30">
        <f>I9566</f>
        <v>14521468.029999999</v>
      </c>
      <c r="M9566" s="80">
        <f>L9566/K9566</f>
        <v>1.1285660406685689</v>
      </c>
    </row>
    <row r="9567" spans="2:13" ht="24.9" customHeight="1" outlineLevel="2" x14ac:dyDescent="0.3">
      <c r="B9567" s="47" t="s">
        <v>2133</v>
      </c>
      <c r="C9567" s="46" t="s">
        <v>336</v>
      </c>
      <c r="D9567" s="46" t="s">
        <v>335</v>
      </c>
      <c r="E9567" s="46" t="s">
        <v>340</v>
      </c>
      <c r="F9567" s="45" t="s">
        <v>339</v>
      </c>
      <c r="G9567" s="26" t="s">
        <v>7</v>
      </c>
      <c r="H9567" s="30">
        <v>-28749916</v>
      </c>
      <c r="I9567" s="24"/>
      <c r="J9567" s="36"/>
      <c r="K9567" s="24"/>
      <c r="L9567" s="24"/>
      <c r="M9567" s="80" t="str">
        <f>IFERROR((Base_actualizacion!$L9563/Base_actualizacion!$K9563)," " )</f>
        <v xml:space="preserve"> </v>
      </c>
    </row>
    <row r="9568" spans="2:13" ht="24.9" customHeight="1" outlineLevel="2" x14ac:dyDescent="0.3">
      <c r="B9568" s="47" t="s">
        <v>2133</v>
      </c>
      <c r="C9568" s="46" t="s">
        <v>336</v>
      </c>
      <c r="D9568" s="46" t="s">
        <v>335</v>
      </c>
      <c r="E9568" s="46" t="s">
        <v>340</v>
      </c>
      <c r="F9568" s="45" t="s">
        <v>339</v>
      </c>
      <c r="G9568" s="26" t="s">
        <v>13</v>
      </c>
      <c r="H9568" s="30">
        <v>12514682</v>
      </c>
      <c r="I9568" s="30">
        <v>12514682</v>
      </c>
      <c r="J9568" s="36">
        <f>H9568/I9568</f>
        <v>1</v>
      </c>
      <c r="K9568" s="24"/>
      <c r="L9568" s="24"/>
      <c r="M9568" s="80"/>
    </row>
    <row r="9569" spans="2:13" ht="24.9" customHeight="1" outlineLevel="2" x14ac:dyDescent="0.3">
      <c r="B9569" s="47" t="s">
        <v>2133</v>
      </c>
      <c r="C9569" s="46" t="s">
        <v>336</v>
      </c>
      <c r="D9569" s="46" t="s">
        <v>335</v>
      </c>
      <c r="E9569" s="46" t="s">
        <v>340</v>
      </c>
      <c r="F9569" s="45" t="s">
        <v>339</v>
      </c>
      <c r="G9569" s="26" t="s">
        <v>2136</v>
      </c>
      <c r="H9569" s="30">
        <v>6450791</v>
      </c>
      <c r="I9569" s="30">
        <v>6450791</v>
      </c>
      <c r="J9569" s="23">
        <f>I9569/H9569</f>
        <v>1</v>
      </c>
      <c r="K9569" s="24"/>
      <c r="L9569" s="24"/>
      <c r="M9569" s="80"/>
    </row>
    <row r="9570" spans="2:13" ht="24.9" customHeight="1" outlineLevel="1" x14ac:dyDescent="0.3">
      <c r="B9570" s="44" t="str">
        <f>B9569</f>
        <v>ASIGNACIONES DIRECTAS (20% DEL SGR)</v>
      </c>
      <c r="C9570" s="43" t="s">
        <v>336</v>
      </c>
      <c r="D9570" s="43" t="s">
        <v>335</v>
      </c>
      <c r="E9570" s="43" t="s">
        <v>340</v>
      </c>
      <c r="F9570" s="42" t="s">
        <v>339</v>
      </c>
      <c r="G9570" s="18" t="s">
        <v>3</v>
      </c>
      <c r="H9570" s="32">
        <f>SUBTOTAL(9,H9566:H9569)</f>
        <v>133965135</v>
      </c>
      <c r="I9570" s="32">
        <f>SUBTOTAL(9,I9566:I9569)</f>
        <v>33486941.030000001</v>
      </c>
      <c r="J9570" s="31">
        <f>SUBTOTAL(9,J9566:J9569)</f>
        <v>2.1010192045920304</v>
      </c>
      <c r="K9570" s="14">
        <f>SUBTOTAL(9,K9566:K9569)</f>
        <v>12867185</v>
      </c>
      <c r="L9570" s="14">
        <f>SUBTOTAL(9,L9567:L9569)</f>
        <v>0</v>
      </c>
      <c r="M9570" s="80">
        <f>SUBTOTAL(9,M9566:M9569)</f>
        <v>1.1285660406685689</v>
      </c>
    </row>
    <row r="9571" spans="2:13" ht="24.9" customHeight="1" outlineLevel="2" x14ac:dyDescent="0.3">
      <c r="B9571" s="47" t="s">
        <v>2133</v>
      </c>
      <c r="C9571" s="46" t="s">
        <v>336</v>
      </c>
      <c r="D9571" s="46" t="s">
        <v>335</v>
      </c>
      <c r="E9571" s="46" t="s">
        <v>338</v>
      </c>
      <c r="F9571" s="45" t="s">
        <v>337</v>
      </c>
      <c r="G9571" s="26" t="s">
        <v>0</v>
      </c>
      <c r="H9571" s="30">
        <v>18911846</v>
      </c>
      <c r="I9571" s="30">
        <v>0</v>
      </c>
      <c r="J9571" s="36">
        <f>I9571/H9571</f>
        <v>0</v>
      </c>
      <c r="K9571" s="30">
        <v>1942446</v>
      </c>
      <c r="L9571" s="30">
        <f>I9571</f>
        <v>0</v>
      </c>
      <c r="M9571" s="80">
        <f>L9571/K9571</f>
        <v>0</v>
      </c>
    </row>
    <row r="9572" spans="2:13" ht="24.9" customHeight="1" outlineLevel="2" x14ac:dyDescent="0.3">
      <c r="B9572" s="47" t="s">
        <v>2133</v>
      </c>
      <c r="C9572" s="46" t="s">
        <v>336</v>
      </c>
      <c r="D9572" s="46" t="s">
        <v>335</v>
      </c>
      <c r="E9572" s="46" t="s">
        <v>338</v>
      </c>
      <c r="F9572" s="45" t="s">
        <v>337</v>
      </c>
      <c r="G9572" s="26" t="s">
        <v>7</v>
      </c>
      <c r="H9572" s="30">
        <v>-3782369</v>
      </c>
      <c r="I9572" s="24"/>
      <c r="J9572" s="36"/>
      <c r="K9572" s="24"/>
      <c r="L9572" s="24"/>
      <c r="M9572" s="80" t="str">
        <f>IFERROR((Base_actualizacion!$L9568/Base_actualizacion!$K9568)," " )</f>
        <v xml:space="preserve"> </v>
      </c>
    </row>
    <row r="9573" spans="2:13" ht="24.9" customHeight="1" outlineLevel="2" x14ac:dyDescent="0.3">
      <c r="B9573" s="47" t="s">
        <v>2133</v>
      </c>
      <c r="C9573" s="46" t="s">
        <v>336</v>
      </c>
      <c r="D9573" s="46" t="s">
        <v>335</v>
      </c>
      <c r="E9573" s="46" t="s">
        <v>338</v>
      </c>
      <c r="F9573" s="45" t="s">
        <v>337</v>
      </c>
      <c r="G9573" s="26" t="s">
        <v>2137</v>
      </c>
      <c r="H9573" s="30">
        <v>4727</v>
      </c>
      <c r="I9573" s="24"/>
      <c r="J9573" s="23">
        <f>IFERROR((H9573/I9573),0)</f>
        <v>0</v>
      </c>
      <c r="K9573" s="24"/>
      <c r="L9573" s="24"/>
      <c r="M9573" s="80"/>
    </row>
    <row r="9574" spans="2:13" ht="24.9" customHeight="1" outlineLevel="2" x14ac:dyDescent="0.3">
      <c r="B9574" s="47" t="s">
        <v>2133</v>
      </c>
      <c r="C9574" s="46" t="s">
        <v>336</v>
      </c>
      <c r="D9574" s="46" t="s">
        <v>335</v>
      </c>
      <c r="E9574" s="46" t="s">
        <v>338</v>
      </c>
      <c r="F9574" s="45" t="s">
        <v>337</v>
      </c>
      <c r="G9574" s="26" t="s">
        <v>2136</v>
      </c>
      <c r="H9574" s="30">
        <v>12477831</v>
      </c>
      <c r="I9574" s="30">
        <v>12477831</v>
      </c>
      <c r="J9574" s="36">
        <f>I9574/H9574</f>
        <v>1</v>
      </c>
      <c r="K9574" s="24"/>
      <c r="L9574" s="24"/>
      <c r="M9574" s="80"/>
    </row>
    <row r="9575" spans="2:13" ht="24.9" customHeight="1" outlineLevel="1" x14ac:dyDescent="0.3">
      <c r="B9575" s="44" t="str">
        <f>B9574</f>
        <v>ASIGNACIONES DIRECTAS (20% DEL SGR)</v>
      </c>
      <c r="C9575" s="43" t="s">
        <v>336</v>
      </c>
      <c r="D9575" s="43" t="s">
        <v>335</v>
      </c>
      <c r="E9575" s="43" t="s">
        <v>338</v>
      </c>
      <c r="F9575" s="42" t="s">
        <v>337</v>
      </c>
      <c r="G9575" s="18" t="s">
        <v>3</v>
      </c>
      <c r="H9575" s="32">
        <f>SUBTOTAL(9,H9571:H9574)</f>
        <v>27612035</v>
      </c>
      <c r="I9575" s="32">
        <f>SUBTOTAL(9,I9571:I9574)</f>
        <v>12477831</v>
      </c>
      <c r="J9575" s="31">
        <f>SUBTOTAL(9,J9571:J9574)</f>
        <v>1</v>
      </c>
      <c r="K9575" s="14">
        <f>SUBTOTAL(9,K9571:K9574)</f>
        <v>1942446</v>
      </c>
      <c r="L9575" s="14">
        <f>SUBTOTAL(9,L9572:L9574)</f>
        <v>0</v>
      </c>
      <c r="M9575" s="80">
        <f>SUBTOTAL(9,M9571:M9574)</f>
        <v>0</v>
      </c>
    </row>
    <row r="9576" spans="2:13" ht="24.9" customHeight="1" outlineLevel="2" x14ac:dyDescent="0.3">
      <c r="B9576" s="47" t="s">
        <v>2133</v>
      </c>
      <c r="C9576" s="46" t="s">
        <v>336</v>
      </c>
      <c r="D9576" s="46" t="s">
        <v>335</v>
      </c>
      <c r="E9576" s="46" t="s">
        <v>334</v>
      </c>
      <c r="F9576" s="45" t="s">
        <v>333</v>
      </c>
      <c r="G9576" s="26" t="s">
        <v>0</v>
      </c>
      <c r="H9576" s="30">
        <v>198116442</v>
      </c>
      <c r="I9576" s="30">
        <v>0</v>
      </c>
      <c r="J9576" s="36">
        <f>I9576/H9576</f>
        <v>0</v>
      </c>
      <c r="K9576" s="30">
        <v>17619198</v>
      </c>
      <c r="L9576" s="30">
        <f>I9576</f>
        <v>0</v>
      </c>
      <c r="M9576" s="80">
        <f>L9576/K9576</f>
        <v>0</v>
      </c>
    </row>
    <row r="9577" spans="2:13" ht="24.9" customHeight="1" outlineLevel="2" x14ac:dyDescent="0.3">
      <c r="B9577" s="47" t="s">
        <v>2133</v>
      </c>
      <c r="C9577" s="46" t="s">
        <v>336</v>
      </c>
      <c r="D9577" s="46" t="s">
        <v>335</v>
      </c>
      <c r="E9577" s="46" t="s">
        <v>334</v>
      </c>
      <c r="F9577" s="45" t="s">
        <v>333</v>
      </c>
      <c r="G9577" s="26" t="s">
        <v>7</v>
      </c>
      <c r="H9577" s="30">
        <v>-39623288</v>
      </c>
      <c r="I9577" s="24"/>
      <c r="J9577" s="36"/>
      <c r="K9577" s="24"/>
      <c r="L9577" s="24"/>
      <c r="M9577" s="80" t="str">
        <f>IFERROR((Base_actualizacion!$L9573/Base_actualizacion!$K9573)," " )</f>
        <v xml:space="preserve"> </v>
      </c>
    </row>
    <row r="9578" spans="2:13" ht="24.9" customHeight="1" outlineLevel="2" x14ac:dyDescent="0.3">
      <c r="B9578" s="47" t="s">
        <v>2133</v>
      </c>
      <c r="C9578" s="46" t="s">
        <v>336</v>
      </c>
      <c r="D9578" s="46" t="s">
        <v>335</v>
      </c>
      <c r="E9578" s="46" t="s">
        <v>334</v>
      </c>
      <c r="F9578" s="45" t="s">
        <v>333</v>
      </c>
      <c r="G9578" s="26" t="s">
        <v>2136</v>
      </c>
      <c r="H9578" s="30">
        <v>2944840</v>
      </c>
      <c r="I9578" s="30">
        <v>2944840</v>
      </c>
      <c r="J9578" s="23">
        <f>I9578/H9578</f>
        <v>1</v>
      </c>
      <c r="K9578" s="24"/>
      <c r="L9578" s="24"/>
      <c r="M9578" s="80"/>
    </row>
    <row r="9579" spans="2:13" ht="24.9" customHeight="1" outlineLevel="1" x14ac:dyDescent="0.3">
      <c r="B9579" s="44" t="str">
        <f>B9578</f>
        <v>ASIGNACIONES DIRECTAS (20% DEL SGR)</v>
      </c>
      <c r="C9579" s="43" t="s">
        <v>336</v>
      </c>
      <c r="D9579" s="43" t="s">
        <v>335</v>
      </c>
      <c r="E9579" s="43" t="s">
        <v>334</v>
      </c>
      <c r="F9579" s="42" t="s">
        <v>333</v>
      </c>
      <c r="G9579" s="18" t="s">
        <v>3</v>
      </c>
      <c r="H9579" s="32">
        <f>SUBTOTAL(9,H9576:H9578)</f>
        <v>161437994</v>
      </c>
      <c r="I9579" s="32">
        <f>SUBTOTAL(9,I9576:I9578)</f>
        <v>2944840</v>
      </c>
      <c r="J9579" s="31">
        <f>SUBTOTAL(9,J9576:J9578)</f>
        <v>1</v>
      </c>
      <c r="K9579" s="14">
        <f>SUBTOTAL(9,K9576:K9578)</f>
        <v>17619198</v>
      </c>
      <c r="L9579" s="14">
        <f>SUBTOTAL(9,L9576:L9578)</f>
        <v>0</v>
      </c>
      <c r="M9579" s="80">
        <f>SUBTOTAL(9,M9576:M9578)</f>
        <v>0</v>
      </c>
    </row>
    <row r="9580" spans="2:13" ht="24.9" customHeight="1" outlineLevel="2" x14ac:dyDescent="0.3">
      <c r="B9580" s="47" t="s">
        <v>2133</v>
      </c>
      <c r="C9580" s="46" t="s">
        <v>44</v>
      </c>
      <c r="D9580" s="46" t="s">
        <v>290</v>
      </c>
      <c r="E9580" s="46" t="s">
        <v>332</v>
      </c>
      <c r="F9580" s="45" t="s">
        <v>290</v>
      </c>
      <c r="G9580" s="26" t="s">
        <v>0</v>
      </c>
      <c r="H9580" s="30">
        <v>17743750348</v>
      </c>
      <c r="I9580" s="30">
        <v>1736819927.52</v>
      </c>
      <c r="J9580" s="36">
        <f>I9580/H9580</f>
        <v>9.7883474094064157E-2</v>
      </c>
      <c r="K9580" s="30">
        <v>1352267602.0599999</v>
      </c>
      <c r="L9580" s="30">
        <f>I9580</f>
        <v>1736819927.52</v>
      </c>
      <c r="M9580" s="80">
        <f>L9580/K9580</f>
        <v>1.2843759067171214</v>
      </c>
    </row>
    <row r="9581" spans="2:13" ht="24.9" customHeight="1" outlineLevel="2" x14ac:dyDescent="0.3">
      <c r="B9581" s="47" t="s">
        <v>2133</v>
      </c>
      <c r="C9581" s="46" t="s">
        <v>44</v>
      </c>
      <c r="D9581" s="46" t="s">
        <v>290</v>
      </c>
      <c r="E9581" s="46" t="s">
        <v>332</v>
      </c>
      <c r="F9581" s="45" t="s">
        <v>290</v>
      </c>
      <c r="G9581" s="26" t="s">
        <v>7</v>
      </c>
      <c r="H9581" s="30">
        <v>-3548750070</v>
      </c>
      <c r="I9581" s="24"/>
      <c r="J9581" s="36"/>
      <c r="K9581" s="24"/>
      <c r="L9581" s="24"/>
      <c r="M9581" s="80" t="str">
        <f>IFERROR((Base_actualizacion!$L9577/Base_actualizacion!$K9577)," " )</f>
        <v xml:space="preserve"> </v>
      </c>
    </row>
    <row r="9582" spans="2:13" ht="24.9" customHeight="1" outlineLevel="2" x14ac:dyDescent="0.3">
      <c r="B9582" s="47" t="s">
        <v>2133</v>
      </c>
      <c r="C9582" s="46" t="s">
        <v>44</v>
      </c>
      <c r="D9582" s="46" t="s">
        <v>290</v>
      </c>
      <c r="E9582" s="46" t="s">
        <v>332</v>
      </c>
      <c r="F9582" s="45" t="s">
        <v>290</v>
      </c>
      <c r="G9582" s="26" t="s">
        <v>2137</v>
      </c>
      <c r="H9582" s="30">
        <v>57015</v>
      </c>
      <c r="I9582" s="24"/>
      <c r="J9582" s="36">
        <f>IFERROR((H9582/I9582),0)</f>
        <v>0</v>
      </c>
      <c r="K9582" s="24"/>
      <c r="L9582" s="24"/>
      <c r="M9582" s="80"/>
    </row>
    <row r="9583" spans="2:13" ht="24.9" customHeight="1" outlineLevel="2" x14ac:dyDescent="0.3">
      <c r="B9583" s="47" t="s">
        <v>2133</v>
      </c>
      <c r="C9583" s="46" t="s">
        <v>44</v>
      </c>
      <c r="D9583" s="46" t="s">
        <v>290</v>
      </c>
      <c r="E9583" s="46" t="s">
        <v>332</v>
      </c>
      <c r="F9583" s="45" t="s">
        <v>290</v>
      </c>
      <c r="G9583" s="26" t="s">
        <v>2136</v>
      </c>
      <c r="H9583" s="30">
        <v>1128968721</v>
      </c>
      <c r="I9583" s="30">
        <v>1128968721</v>
      </c>
      <c r="J9583" s="23">
        <f>I9583/H9583</f>
        <v>1</v>
      </c>
      <c r="K9583" s="24"/>
      <c r="L9583" s="24"/>
      <c r="M9583" s="80"/>
    </row>
    <row r="9584" spans="2:13" ht="24.9" customHeight="1" outlineLevel="1" x14ac:dyDescent="0.3">
      <c r="B9584" s="44" t="str">
        <f>B9583</f>
        <v>ASIGNACIONES DIRECTAS (20% DEL SGR)</v>
      </c>
      <c r="C9584" s="43" t="s">
        <v>44</v>
      </c>
      <c r="D9584" s="43" t="s">
        <v>290</v>
      </c>
      <c r="E9584" s="43" t="s">
        <v>332</v>
      </c>
      <c r="F9584" s="42" t="s">
        <v>290</v>
      </c>
      <c r="G9584" s="18" t="s">
        <v>3</v>
      </c>
      <c r="H9584" s="32">
        <f>SUBTOTAL(9,H9580:H9583)</f>
        <v>15324026014</v>
      </c>
      <c r="I9584" s="32">
        <f>SUBTOTAL(9,I9580:I9583)</f>
        <v>2865788648.52</v>
      </c>
      <c r="J9584" s="31">
        <f>SUBTOTAL(9,J9580:J9583)</f>
        <v>1.0978834740940642</v>
      </c>
      <c r="K9584" s="14">
        <f>SUBTOTAL(9,K9580:K9583)</f>
        <v>1352267602.0599999</v>
      </c>
      <c r="L9584" s="14">
        <f>SUBTOTAL(9,L9581:L9583)</f>
        <v>0</v>
      </c>
      <c r="M9584" s="80">
        <f>SUBTOTAL(9,M9580:M9583)</f>
        <v>1.2843759067171214</v>
      </c>
    </row>
    <row r="9585" spans="2:13" ht="24.9" customHeight="1" outlineLevel="2" x14ac:dyDescent="0.3">
      <c r="B9585" s="47" t="s">
        <v>2133</v>
      </c>
      <c r="C9585" s="46" t="s">
        <v>44</v>
      </c>
      <c r="D9585" s="46" t="s">
        <v>290</v>
      </c>
      <c r="E9585" s="46" t="s">
        <v>331</v>
      </c>
      <c r="F9585" s="45" t="s">
        <v>330</v>
      </c>
      <c r="G9585" s="26" t="s">
        <v>0</v>
      </c>
      <c r="H9585" s="30">
        <v>10157077751</v>
      </c>
      <c r="I9585" s="30">
        <v>1045950438.24</v>
      </c>
      <c r="J9585" s="36">
        <f>I9585/H9585</f>
        <v>0.1029774964691023</v>
      </c>
      <c r="K9585" s="30">
        <v>804741150.5</v>
      </c>
      <c r="L9585" s="30">
        <f>I9585</f>
        <v>1045950438.24</v>
      </c>
      <c r="M9585" s="80">
        <f>L9585/K9585</f>
        <v>1.2997352472781247</v>
      </c>
    </row>
    <row r="9586" spans="2:13" ht="24.9" customHeight="1" outlineLevel="2" x14ac:dyDescent="0.3">
      <c r="B9586" s="47" t="s">
        <v>2133</v>
      </c>
      <c r="C9586" s="46" t="s">
        <v>44</v>
      </c>
      <c r="D9586" s="46" t="s">
        <v>290</v>
      </c>
      <c r="E9586" s="46" t="s">
        <v>331</v>
      </c>
      <c r="F9586" s="45" t="s">
        <v>330</v>
      </c>
      <c r="G9586" s="26" t="s">
        <v>7</v>
      </c>
      <c r="H9586" s="30">
        <v>-2031415550</v>
      </c>
      <c r="I9586" s="24"/>
      <c r="J9586" s="36"/>
      <c r="K9586" s="24"/>
      <c r="L9586" s="24"/>
      <c r="M9586" s="80" t="str">
        <f>IFERROR((Base_actualizacion!$L9582/Base_actualizacion!$K9582)," " )</f>
        <v xml:space="preserve"> </v>
      </c>
    </row>
    <row r="9587" spans="2:13" ht="24.9" customHeight="1" outlineLevel="2" x14ac:dyDescent="0.3">
      <c r="B9587" s="47" t="s">
        <v>2133</v>
      </c>
      <c r="C9587" s="46" t="s">
        <v>44</v>
      </c>
      <c r="D9587" s="46" t="s">
        <v>290</v>
      </c>
      <c r="E9587" s="46" t="s">
        <v>331</v>
      </c>
      <c r="F9587" s="45" t="s">
        <v>330</v>
      </c>
      <c r="G9587" s="26" t="s">
        <v>2136</v>
      </c>
      <c r="H9587" s="30">
        <v>588422611</v>
      </c>
      <c r="I9587" s="30">
        <v>588422611</v>
      </c>
      <c r="J9587" s="36">
        <f>I9587/H9587</f>
        <v>1</v>
      </c>
      <c r="K9587" s="24"/>
      <c r="L9587" s="24"/>
      <c r="M9587" s="80"/>
    </row>
    <row r="9588" spans="2:13" ht="24.9" customHeight="1" outlineLevel="1" x14ac:dyDescent="0.3">
      <c r="B9588" s="44" t="str">
        <f>B9587</f>
        <v>ASIGNACIONES DIRECTAS (20% DEL SGR)</v>
      </c>
      <c r="C9588" s="43" t="s">
        <v>44</v>
      </c>
      <c r="D9588" s="43" t="s">
        <v>290</v>
      </c>
      <c r="E9588" s="43" t="s">
        <v>331</v>
      </c>
      <c r="F9588" s="42" t="s">
        <v>330</v>
      </c>
      <c r="G9588" s="18" t="s">
        <v>3</v>
      </c>
      <c r="H9588" s="32">
        <f>SUBTOTAL(9,H9585:H9587)</f>
        <v>8714084812</v>
      </c>
      <c r="I9588" s="32">
        <f>SUBTOTAL(9,I9585:I9587)</f>
        <v>1634373049.24</v>
      </c>
      <c r="J9588" s="31">
        <f>SUBTOTAL(9,J9585:J9587)</f>
        <v>1.1029774964691024</v>
      </c>
      <c r="K9588" s="14">
        <f>SUBTOTAL(9,K9585:K9587)</f>
        <v>804741150.5</v>
      </c>
      <c r="L9588" s="14">
        <f>SUBTOTAL(9,L9585:L9587)</f>
        <v>1045950438.24</v>
      </c>
      <c r="M9588" s="80">
        <f>SUBTOTAL(9,M9585:M9587)</f>
        <v>1.2997352472781247</v>
      </c>
    </row>
    <row r="9589" spans="2:13" ht="24.9" customHeight="1" outlineLevel="2" x14ac:dyDescent="0.3">
      <c r="B9589" s="47" t="s">
        <v>2133</v>
      </c>
      <c r="C9589" s="46" t="s">
        <v>44</v>
      </c>
      <c r="D9589" s="46" t="s">
        <v>290</v>
      </c>
      <c r="E9589" s="46" t="s">
        <v>329</v>
      </c>
      <c r="F9589" s="45" t="s">
        <v>328</v>
      </c>
      <c r="G9589" s="26" t="s">
        <v>0</v>
      </c>
      <c r="H9589" s="30">
        <v>1112293910</v>
      </c>
      <c r="I9589" s="30">
        <v>0</v>
      </c>
      <c r="J9589" s="36">
        <f>I9589/H9589</f>
        <v>0</v>
      </c>
      <c r="K9589" s="30">
        <v>88126142.890000001</v>
      </c>
      <c r="L9589" s="30">
        <f>I9589</f>
        <v>0</v>
      </c>
      <c r="M9589" s="80">
        <f>L9589/K9589</f>
        <v>0</v>
      </c>
    </row>
    <row r="9590" spans="2:13" ht="24.9" customHeight="1" outlineLevel="2" x14ac:dyDescent="0.3">
      <c r="B9590" s="47" t="s">
        <v>2133</v>
      </c>
      <c r="C9590" s="46" t="s">
        <v>44</v>
      </c>
      <c r="D9590" s="46" t="s">
        <v>290</v>
      </c>
      <c r="E9590" s="46" t="s">
        <v>329</v>
      </c>
      <c r="F9590" s="45" t="s">
        <v>328</v>
      </c>
      <c r="G9590" s="26" t="s">
        <v>7</v>
      </c>
      <c r="H9590" s="30">
        <v>-222458782</v>
      </c>
      <c r="I9590" s="24"/>
      <c r="J9590" s="23"/>
      <c r="K9590" s="24"/>
      <c r="L9590" s="24"/>
      <c r="M9590" s="80" t="str">
        <f>IFERROR((Base_actualizacion!$L9586/Base_actualizacion!$K9586)," " )</f>
        <v xml:space="preserve"> </v>
      </c>
    </row>
    <row r="9591" spans="2:13" ht="24.9" customHeight="1" outlineLevel="2" x14ac:dyDescent="0.3">
      <c r="B9591" s="47" t="s">
        <v>2133</v>
      </c>
      <c r="C9591" s="46" t="s">
        <v>44</v>
      </c>
      <c r="D9591" s="46" t="s">
        <v>290</v>
      </c>
      <c r="E9591" s="46" t="s">
        <v>329</v>
      </c>
      <c r="F9591" s="45" t="s">
        <v>328</v>
      </c>
      <c r="G9591" s="26" t="s">
        <v>2136</v>
      </c>
      <c r="H9591" s="30">
        <v>2596616</v>
      </c>
      <c r="I9591" s="30">
        <v>2596616</v>
      </c>
      <c r="J9591" s="36">
        <f>I9591/H9591</f>
        <v>1</v>
      </c>
      <c r="K9591" s="24"/>
      <c r="L9591" s="24"/>
      <c r="M9591" s="80"/>
    </row>
    <row r="9592" spans="2:13" ht="24.9" customHeight="1" outlineLevel="1" x14ac:dyDescent="0.3">
      <c r="B9592" s="44" t="str">
        <f>B9591</f>
        <v>ASIGNACIONES DIRECTAS (20% DEL SGR)</v>
      </c>
      <c r="C9592" s="43" t="s">
        <v>44</v>
      </c>
      <c r="D9592" s="43" t="s">
        <v>290</v>
      </c>
      <c r="E9592" s="43" t="s">
        <v>329</v>
      </c>
      <c r="F9592" s="42" t="s">
        <v>328</v>
      </c>
      <c r="G9592" s="18" t="s">
        <v>3</v>
      </c>
      <c r="H9592" s="32">
        <f>SUBTOTAL(9,H9589:H9591)</f>
        <v>892431744</v>
      </c>
      <c r="I9592" s="32">
        <f>SUBTOTAL(9,I9589:I9591)</f>
        <v>2596616</v>
      </c>
      <c r="J9592" s="31">
        <f>SUBTOTAL(9,J9589:J9591)</f>
        <v>1</v>
      </c>
      <c r="K9592" s="14">
        <f>SUBTOTAL(9,K9589:K9591)</f>
        <v>88126142.890000001</v>
      </c>
      <c r="L9592" s="14">
        <f>SUBTOTAL(9,L9589:L9591)</f>
        <v>0</v>
      </c>
      <c r="M9592" s="80">
        <f>SUBTOTAL(9,M9589:M9591)</f>
        <v>0</v>
      </c>
    </row>
    <row r="9593" spans="2:13" ht="24.9" customHeight="1" outlineLevel="2" x14ac:dyDescent="0.3">
      <c r="B9593" s="47" t="s">
        <v>2133</v>
      </c>
      <c r="C9593" s="46" t="s">
        <v>44</v>
      </c>
      <c r="D9593" s="46" t="s">
        <v>290</v>
      </c>
      <c r="E9593" s="46" t="s">
        <v>327</v>
      </c>
      <c r="F9593" s="45" t="s">
        <v>326</v>
      </c>
      <c r="G9593" s="26" t="s">
        <v>0</v>
      </c>
      <c r="H9593" s="30">
        <v>2534395652</v>
      </c>
      <c r="I9593" s="30">
        <v>104674898.3</v>
      </c>
      <c r="J9593" s="23">
        <f>I9593/H9593</f>
        <v>4.1301719491744139E-2</v>
      </c>
      <c r="K9593" s="30">
        <v>188077351.31</v>
      </c>
      <c r="L9593" s="30">
        <f>I9593</f>
        <v>104674898.3</v>
      </c>
      <c r="M9593" s="80">
        <f>L9593/K9593</f>
        <v>0.55655238427655629</v>
      </c>
    </row>
    <row r="9594" spans="2:13" ht="24.9" customHeight="1" outlineLevel="2" x14ac:dyDescent="0.3">
      <c r="B9594" s="47" t="s">
        <v>2133</v>
      </c>
      <c r="C9594" s="46" t="s">
        <v>44</v>
      </c>
      <c r="D9594" s="46" t="s">
        <v>290</v>
      </c>
      <c r="E9594" s="46" t="s">
        <v>327</v>
      </c>
      <c r="F9594" s="45" t="s">
        <v>326</v>
      </c>
      <c r="G9594" s="26" t="s">
        <v>7</v>
      </c>
      <c r="H9594" s="30">
        <v>-506879130</v>
      </c>
      <c r="I9594" s="24"/>
      <c r="J9594" s="36"/>
      <c r="K9594" s="24"/>
      <c r="L9594" s="24"/>
      <c r="M9594" s="80" t="str">
        <f>IFERROR((Base_actualizacion!$L9590/Base_actualizacion!$K9590)," " )</f>
        <v xml:space="preserve"> </v>
      </c>
    </row>
    <row r="9595" spans="2:13" ht="24.9" customHeight="1" outlineLevel="2" x14ac:dyDescent="0.3">
      <c r="B9595" s="47" t="s">
        <v>2133</v>
      </c>
      <c r="C9595" s="46" t="s">
        <v>44</v>
      </c>
      <c r="D9595" s="46" t="s">
        <v>290</v>
      </c>
      <c r="E9595" s="46" t="s">
        <v>327</v>
      </c>
      <c r="F9595" s="45" t="s">
        <v>326</v>
      </c>
      <c r="G9595" s="26" t="s">
        <v>2136</v>
      </c>
      <c r="H9595" s="30">
        <v>42001416</v>
      </c>
      <c r="I9595" s="30">
        <v>42001416</v>
      </c>
      <c r="J9595" s="36">
        <f>I9595/H9595</f>
        <v>1</v>
      </c>
      <c r="K9595" s="24"/>
      <c r="L9595" s="24"/>
      <c r="M9595" s="80"/>
    </row>
    <row r="9596" spans="2:13" ht="24.9" customHeight="1" outlineLevel="1" x14ac:dyDescent="0.3">
      <c r="B9596" s="44" t="str">
        <f>B9595</f>
        <v>ASIGNACIONES DIRECTAS (20% DEL SGR)</v>
      </c>
      <c r="C9596" s="43" t="s">
        <v>44</v>
      </c>
      <c r="D9596" s="43" t="s">
        <v>290</v>
      </c>
      <c r="E9596" s="43" t="s">
        <v>327</v>
      </c>
      <c r="F9596" s="42" t="s">
        <v>326</v>
      </c>
      <c r="G9596" s="18" t="s">
        <v>3</v>
      </c>
      <c r="H9596" s="32">
        <f>SUBTOTAL(9,H9593:H9595)</f>
        <v>2069517938</v>
      </c>
      <c r="I9596" s="32">
        <f>SUBTOTAL(9,I9593:I9595)</f>
        <v>146676314.30000001</v>
      </c>
      <c r="J9596" s="31">
        <f>SUBTOTAL(9,J9593:J9595)</f>
        <v>1.0413017194917442</v>
      </c>
      <c r="K9596" s="14">
        <f>SUBTOTAL(9,K9593:K9595)</f>
        <v>188077351.31</v>
      </c>
      <c r="L9596" s="14">
        <f>SUBTOTAL(9,L9593:L9595)</f>
        <v>104674898.3</v>
      </c>
      <c r="M9596" s="80">
        <f>SUBTOTAL(9,M9593:M9595)</f>
        <v>0.55655238427655629</v>
      </c>
    </row>
    <row r="9597" spans="2:13" ht="24.9" customHeight="1" outlineLevel="2" x14ac:dyDescent="0.3">
      <c r="B9597" s="47" t="s">
        <v>2133</v>
      </c>
      <c r="C9597" s="46" t="s">
        <v>44</v>
      </c>
      <c r="D9597" s="46" t="s">
        <v>290</v>
      </c>
      <c r="E9597" s="46" t="s">
        <v>325</v>
      </c>
      <c r="F9597" s="45" t="s">
        <v>324</v>
      </c>
      <c r="G9597" s="26" t="s">
        <v>0</v>
      </c>
      <c r="H9597" s="30">
        <v>1216796093</v>
      </c>
      <c r="I9597" s="30">
        <v>119524497.59999999</v>
      </c>
      <c r="J9597" s="23">
        <f>I9597/H9597</f>
        <v>9.8228863724663509E-2</v>
      </c>
      <c r="K9597" s="30">
        <v>96405765.909999996</v>
      </c>
      <c r="L9597" s="30">
        <f>I9597</f>
        <v>119524497.59999999</v>
      </c>
      <c r="M9597" s="80">
        <f>L9597/K9597</f>
        <v>1.239806524763079</v>
      </c>
    </row>
    <row r="9598" spans="2:13" ht="24.9" customHeight="1" outlineLevel="2" x14ac:dyDescent="0.3">
      <c r="B9598" s="47" t="s">
        <v>2133</v>
      </c>
      <c r="C9598" s="46" t="s">
        <v>44</v>
      </c>
      <c r="D9598" s="46" t="s">
        <v>290</v>
      </c>
      <c r="E9598" s="46" t="s">
        <v>325</v>
      </c>
      <c r="F9598" s="45" t="s">
        <v>324</v>
      </c>
      <c r="G9598" s="26" t="s">
        <v>7</v>
      </c>
      <c r="H9598" s="30">
        <v>-243359219</v>
      </c>
      <c r="I9598" s="24"/>
      <c r="J9598" s="36"/>
      <c r="K9598" s="24"/>
      <c r="L9598" s="24"/>
      <c r="M9598" s="80" t="str">
        <f>IFERROR((Base_actualizacion!$L9594/Base_actualizacion!$K9594)," " )</f>
        <v xml:space="preserve"> </v>
      </c>
    </row>
    <row r="9599" spans="2:13" ht="24.9" customHeight="1" outlineLevel="2" x14ac:dyDescent="0.3">
      <c r="B9599" s="47" t="s">
        <v>2133</v>
      </c>
      <c r="C9599" s="46" t="s">
        <v>44</v>
      </c>
      <c r="D9599" s="46" t="s">
        <v>290</v>
      </c>
      <c r="E9599" s="46" t="s">
        <v>325</v>
      </c>
      <c r="F9599" s="45" t="s">
        <v>324</v>
      </c>
      <c r="G9599" s="26" t="s">
        <v>2136</v>
      </c>
      <c r="H9599" s="30">
        <v>90573423</v>
      </c>
      <c r="I9599" s="30">
        <v>90573423</v>
      </c>
      <c r="J9599" s="23">
        <f>I9599/H9599</f>
        <v>1</v>
      </c>
      <c r="K9599" s="24"/>
      <c r="L9599" s="24"/>
      <c r="M9599" s="80"/>
    </row>
    <row r="9600" spans="2:13" ht="24.9" customHeight="1" outlineLevel="1" x14ac:dyDescent="0.3">
      <c r="B9600" s="44" t="str">
        <f>B9599</f>
        <v>ASIGNACIONES DIRECTAS (20% DEL SGR)</v>
      </c>
      <c r="C9600" s="43" t="s">
        <v>44</v>
      </c>
      <c r="D9600" s="43" t="s">
        <v>290</v>
      </c>
      <c r="E9600" s="43" t="s">
        <v>325</v>
      </c>
      <c r="F9600" s="42" t="s">
        <v>324</v>
      </c>
      <c r="G9600" s="18" t="s">
        <v>3</v>
      </c>
      <c r="H9600" s="32">
        <f>SUBTOTAL(9,H9597:H9599)</f>
        <v>1064010297</v>
      </c>
      <c r="I9600" s="32">
        <f>SUBTOTAL(9,I9597:I9599)</f>
        <v>210097920.59999999</v>
      </c>
      <c r="J9600" s="31">
        <f>SUBTOTAL(9,J9597:J9599)</f>
        <v>1.0982288637246636</v>
      </c>
      <c r="K9600" s="14">
        <f>SUBTOTAL(9,K9597:K9599)</f>
        <v>96405765.909999996</v>
      </c>
      <c r="L9600" s="14">
        <f>SUBTOTAL(9,L9597:L9599)</f>
        <v>119524497.59999999</v>
      </c>
      <c r="M9600" s="80">
        <f>SUBTOTAL(9,M9597:M9599)</f>
        <v>1.239806524763079</v>
      </c>
    </row>
    <row r="9601" spans="2:13" ht="24.9" customHeight="1" outlineLevel="2" x14ac:dyDescent="0.3">
      <c r="B9601" s="47" t="s">
        <v>2133</v>
      </c>
      <c r="C9601" s="46" t="s">
        <v>44</v>
      </c>
      <c r="D9601" s="46" t="s">
        <v>290</v>
      </c>
      <c r="E9601" s="46" t="s">
        <v>323</v>
      </c>
      <c r="F9601" s="45" t="s">
        <v>322</v>
      </c>
      <c r="G9601" s="26" t="s">
        <v>0</v>
      </c>
      <c r="H9601" s="30">
        <v>3220852396</v>
      </c>
      <c r="I9601" s="30">
        <v>326940034.44</v>
      </c>
      <c r="J9601" s="36">
        <f>I9601/H9601</f>
        <v>0.10150730124920633</v>
      </c>
      <c r="K9601" s="30">
        <v>255187754.86000001</v>
      </c>
      <c r="L9601" s="30">
        <f>I9601</f>
        <v>326940034.44</v>
      </c>
      <c r="M9601" s="80">
        <f>L9601/K9601</f>
        <v>1.2811744616012801</v>
      </c>
    </row>
    <row r="9602" spans="2:13" ht="24.9" customHeight="1" outlineLevel="2" x14ac:dyDescent="0.3">
      <c r="B9602" s="47" t="s">
        <v>2133</v>
      </c>
      <c r="C9602" s="46" t="s">
        <v>44</v>
      </c>
      <c r="D9602" s="46" t="s">
        <v>290</v>
      </c>
      <c r="E9602" s="46" t="s">
        <v>323</v>
      </c>
      <c r="F9602" s="45" t="s">
        <v>322</v>
      </c>
      <c r="G9602" s="26" t="s">
        <v>7</v>
      </c>
      <c r="H9602" s="30">
        <v>-644170479</v>
      </c>
      <c r="I9602" s="24"/>
      <c r="J9602" s="36"/>
      <c r="K9602" s="24"/>
      <c r="L9602" s="24"/>
      <c r="M9602" s="80" t="str">
        <f>IFERROR((Base_actualizacion!$L9598/Base_actualizacion!$K9598)," " )</f>
        <v xml:space="preserve"> </v>
      </c>
    </row>
    <row r="9603" spans="2:13" ht="24.9" customHeight="1" outlineLevel="2" x14ac:dyDescent="0.3">
      <c r="B9603" s="47" t="s">
        <v>2133</v>
      </c>
      <c r="C9603" s="46" t="s">
        <v>44</v>
      </c>
      <c r="D9603" s="46" t="s">
        <v>290</v>
      </c>
      <c r="E9603" s="46" t="s">
        <v>323</v>
      </c>
      <c r="F9603" s="45" t="s">
        <v>322</v>
      </c>
      <c r="G9603" s="26" t="s">
        <v>2136</v>
      </c>
      <c r="H9603" s="30">
        <v>177593294</v>
      </c>
      <c r="I9603" s="30">
        <v>177593294</v>
      </c>
      <c r="J9603" s="36">
        <f>I9603/H9603</f>
        <v>1</v>
      </c>
      <c r="K9603" s="24"/>
      <c r="L9603" s="24"/>
      <c r="M9603" s="80"/>
    </row>
    <row r="9604" spans="2:13" ht="24.9" customHeight="1" outlineLevel="1" x14ac:dyDescent="0.3">
      <c r="B9604" s="44" t="str">
        <f>B9603</f>
        <v>ASIGNACIONES DIRECTAS (20% DEL SGR)</v>
      </c>
      <c r="C9604" s="43" t="s">
        <v>44</v>
      </c>
      <c r="D9604" s="43" t="s">
        <v>290</v>
      </c>
      <c r="E9604" s="43" t="s">
        <v>323</v>
      </c>
      <c r="F9604" s="42" t="s">
        <v>322</v>
      </c>
      <c r="G9604" s="18" t="s">
        <v>3</v>
      </c>
      <c r="H9604" s="32">
        <f>SUBTOTAL(9,H9601:H9603)</f>
        <v>2754275211</v>
      </c>
      <c r="I9604" s="32">
        <f>SUBTOTAL(9,I9601:I9603)</f>
        <v>504533328.44</v>
      </c>
      <c r="J9604" s="31">
        <f>SUBTOTAL(9,J9601:J9603)</f>
        <v>1.1015073012492063</v>
      </c>
      <c r="K9604" s="14">
        <f>SUBTOTAL(9,K9601:K9603)</f>
        <v>255187754.86000001</v>
      </c>
      <c r="L9604" s="14">
        <f>SUBTOTAL(9,L9601:L9603)</f>
        <v>326940034.44</v>
      </c>
      <c r="M9604" s="80">
        <f>SUBTOTAL(9,M9601:M9603)</f>
        <v>1.2811744616012801</v>
      </c>
    </row>
    <row r="9605" spans="2:13" ht="24.9" customHeight="1" outlineLevel="2" x14ac:dyDescent="0.3">
      <c r="B9605" s="47" t="s">
        <v>2133</v>
      </c>
      <c r="C9605" s="46" t="s">
        <v>44</v>
      </c>
      <c r="D9605" s="46" t="s">
        <v>290</v>
      </c>
      <c r="E9605" s="46" t="s">
        <v>2177</v>
      </c>
      <c r="F9605" s="45" t="s">
        <v>2176</v>
      </c>
      <c r="G9605" s="26" t="s">
        <v>0</v>
      </c>
      <c r="H9605" s="30">
        <v>13575841017</v>
      </c>
      <c r="I9605" s="30">
        <v>1335566328.4299998</v>
      </c>
      <c r="J9605" s="23">
        <f>I9605/H9605</f>
        <v>9.8378165062302292E-2</v>
      </c>
      <c r="K9605" s="30">
        <v>1075602855.4000001</v>
      </c>
      <c r="L9605" s="30">
        <f>I9605</f>
        <v>1335566328.4299998</v>
      </c>
      <c r="M9605" s="80">
        <f>L9605/K9605</f>
        <v>1.2416909472905064</v>
      </c>
    </row>
    <row r="9606" spans="2:13" ht="24.9" customHeight="1" outlineLevel="2" x14ac:dyDescent="0.3">
      <c r="B9606" s="47" t="s">
        <v>2133</v>
      </c>
      <c r="C9606" s="46" t="s">
        <v>44</v>
      </c>
      <c r="D9606" s="46" t="s">
        <v>290</v>
      </c>
      <c r="E9606" s="46" t="s">
        <v>2177</v>
      </c>
      <c r="F9606" s="45" t="s">
        <v>2176</v>
      </c>
      <c r="G9606" s="26" t="s">
        <v>7</v>
      </c>
      <c r="H9606" s="30">
        <v>-2715168203</v>
      </c>
      <c r="I9606" s="24"/>
      <c r="J9606" s="36"/>
      <c r="K9606" s="24"/>
      <c r="L9606" s="24"/>
      <c r="M9606" s="80" t="str">
        <f>IFERROR((Base_actualizacion!$L9602/Base_actualizacion!$K9602)," " )</f>
        <v xml:space="preserve"> </v>
      </c>
    </row>
    <row r="9607" spans="2:13" ht="24.9" customHeight="1" outlineLevel="2" x14ac:dyDescent="0.3">
      <c r="B9607" s="47" t="s">
        <v>2133</v>
      </c>
      <c r="C9607" s="46" t="s">
        <v>44</v>
      </c>
      <c r="D9607" s="46" t="s">
        <v>290</v>
      </c>
      <c r="E9607" s="46" t="s">
        <v>2177</v>
      </c>
      <c r="F9607" s="45" t="s">
        <v>2176</v>
      </c>
      <c r="G9607" s="26" t="s">
        <v>2136</v>
      </c>
      <c r="H9607" s="30">
        <v>911334237</v>
      </c>
      <c r="I9607" s="30">
        <v>911334237</v>
      </c>
      <c r="J9607" s="36">
        <f>I9607/H9607</f>
        <v>1</v>
      </c>
      <c r="K9607" s="24"/>
      <c r="L9607" s="24"/>
      <c r="M9607" s="80"/>
    </row>
    <row r="9608" spans="2:13" ht="24.9" customHeight="1" outlineLevel="1" x14ac:dyDescent="0.3">
      <c r="B9608" s="44" t="str">
        <f>B9607</f>
        <v>ASIGNACIONES DIRECTAS (20% DEL SGR)</v>
      </c>
      <c r="C9608" s="43" t="s">
        <v>44</v>
      </c>
      <c r="D9608" s="43" t="s">
        <v>290</v>
      </c>
      <c r="E9608" s="43" t="s">
        <v>2177</v>
      </c>
      <c r="F9608" s="42" t="s">
        <v>2176</v>
      </c>
      <c r="G9608" s="18" t="s">
        <v>3</v>
      </c>
      <c r="H9608" s="32">
        <f>SUBTOTAL(9,H9605:H9607)</f>
        <v>11772007051</v>
      </c>
      <c r="I9608" s="32">
        <f>SUBTOTAL(9,I9605:I9607)</f>
        <v>2246900565.4299998</v>
      </c>
      <c r="J9608" s="31">
        <f>SUBTOTAL(9,J9605:J9607)</f>
        <v>1.0983781650623023</v>
      </c>
      <c r="K9608" s="14">
        <f>SUBTOTAL(9,K9605:K9607)</f>
        <v>1075602855.4000001</v>
      </c>
      <c r="L9608" s="14">
        <f>SUBTOTAL(9,L9605:L9607)</f>
        <v>1335566328.4299998</v>
      </c>
      <c r="M9608" s="80">
        <f>SUBTOTAL(9,M9605:M9607)</f>
        <v>1.2416909472905064</v>
      </c>
    </row>
    <row r="9609" spans="2:13" ht="24.9" customHeight="1" outlineLevel="2" x14ac:dyDescent="0.3">
      <c r="B9609" s="47" t="s">
        <v>2133</v>
      </c>
      <c r="C9609" s="46" t="s">
        <v>44</v>
      </c>
      <c r="D9609" s="46" t="s">
        <v>290</v>
      </c>
      <c r="E9609" s="46" t="s">
        <v>2175</v>
      </c>
      <c r="F9609" s="45" t="s">
        <v>2174</v>
      </c>
      <c r="G9609" s="26" t="s">
        <v>0</v>
      </c>
      <c r="H9609" s="30">
        <v>919604044</v>
      </c>
      <c r="I9609" s="30">
        <v>0</v>
      </c>
      <c r="J9609" s="36">
        <f>I9609/H9609</f>
        <v>0</v>
      </c>
      <c r="K9609" s="30">
        <v>72859481.379999995</v>
      </c>
      <c r="L9609" s="30">
        <f>I9609</f>
        <v>0</v>
      </c>
      <c r="M9609" s="80">
        <f>L9609/K9609</f>
        <v>0</v>
      </c>
    </row>
    <row r="9610" spans="2:13" ht="24.9" customHeight="1" outlineLevel="2" x14ac:dyDescent="0.3">
      <c r="B9610" s="47" t="s">
        <v>2133</v>
      </c>
      <c r="C9610" s="46" t="s">
        <v>44</v>
      </c>
      <c r="D9610" s="46" t="s">
        <v>290</v>
      </c>
      <c r="E9610" s="46" t="s">
        <v>2175</v>
      </c>
      <c r="F9610" s="45" t="s">
        <v>2174</v>
      </c>
      <c r="G9610" s="26" t="s">
        <v>7</v>
      </c>
      <c r="H9610" s="30">
        <v>-183920809</v>
      </c>
      <c r="I9610" s="24"/>
      <c r="J9610" s="23"/>
      <c r="K9610" s="24"/>
      <c r="L9610" s="24"/>
      <c r="M9610" s="80" t="str">
        <f>IFERROR((Base_actualizacion!$L9606/Base_actualizacion!$K9606)," " )</f>
        <v xml:space="preserve"> </v>
      </c>
    </row>
    <row r="9611" spans="2:13" ht="24.9" customHeight="1" outlineLevel="2" x14ac:dyDescent="0.3">
      <c r="B9611" s="47" t="s">
        <v>2133</v>
      </c>
      <c r="C9611" s="46" t="s">
        <v>44</v>
      </c>
      <c r="D9611" s="46" t="s">
        <v>290</v>
      </c>
      <c r="E9611" s="46" t="s">
        <v>2175</v>
      </c>
      <c r="F9611" s="45" t="s">
        <v>2174</v>
      </c>
      <c r="G9611" s="26" t="s">
        <v>2136</v>
      </c>
      <c r="H9611" s="30">
        <v>117110225</v>
      </c>
      <c r="I9611" s="30">
        <v>117110225</v>
      </c>
      <c r="J9611" s="36">
        <f>I9611/H9611</f>
        <v>1</v>
      </c>
      <c r="K9611" s="24"/>
      <c r="L9611" s="24"/>
      <c r="M9611" s="80"/>
    </row>
    <row r="9612" spans="2:13" ht="24.9" customHeight="1" outlineLevel="1" x14ac:dyDescent="0.3">
      <c r="B9612" s="44" t="str">
        <f>B9611</f>
        <v>ASIGNACIONES DIRECTAS (20% DEL SGR)</v>
      </c>
      <c r="C9612" s="43" t="s">
        <v>44</v>
      </c>
      <c r="D9612" s="43" t="s">
        <v>290</v>
      </c>
      <c r="E9612" s="43" t="s">
        <v>2175</v>
      </c>
      <c r="F9612" s="42" t="s">
        <v>2174</v>
      </c>
      <c r="G9612" s="18" t="s">
        <v>3</v>
      </c>
      <c r="H9612" s="32">
        <f>SUBTOTAL(9,H9609:H9611)</f>
        <v>852793460</v>
      </c>
      <c r="I9612" s="32">
        <f>SUBTOTAL(9,I9609:I9611)</f>
        <v>117110225</v>
      </c>
      <c r="J9612" s="31">
        <f>SUBTOTAL(9,J9609:J9611)</f>
        <v>1</v>
      </c>
      <c r="K9612" s="14">
        <f>SUBTOTAL(9,K9609:K9611)</f>
        <v>72859481.379999995</v>
      </c>
      <c r="L9612" s="14">
        <f>SUBTOTAL(9,L9609:L9611)</f>
        <v>0</v>
      </c>
      <c r="M9612" s="80">
        <f>SUBTOTAL(9,M9609:M9611)</f>
        <v>0</v>
      </c>
    </row>
    <row r="9613" spans="2:13" ht="24.9" customHeight="1" outlineLevel="2" x14ac:dyDescent="0.3">
      <c r="B9613" s="47" t="s">
        <v>2133</v>
      </c>
      <c r="C9613" s="46" t="s">
        <v>44</v>
      </c>
      <c r="D9613" s="46" t="s">
        <v>290</v>
      </c>
      <c r="E9613" s="46" t="s">
        <v>2173</v>
      </c>
      <c r="F9613" s="45" t="s">
        <v>2172</v>
      </c>
      <c r="G9613" s="26" t="s">
        <v>0</v>
      </c>
      <c r="H9613" s="30">
        <v>1112295636</v>
      </c>
      <c r="I9613" s="30">
        <v>106292570.36</v>
      </c>
      <c r="J9613" s="36">
        <f>I9613/H9613</f>
        <v>9.5561437912537128E-2</v>
      </c>
      <c r="K9613" s="30">
        <v>88126279.730000004</v>
      </c>
      <c r="L9613" s="30">
        <f>I9613</f>
        <v>106292570.36</v>
      </c>
      <c r="M9613" s="80">
        <f>L9613/K9613</f>
        <v>1.206139311515902</v>
      </c>
    </row>
    <row r="9614" spans="2:13" ht="24.9" customHeight="1" outlineLevel="2" x14ac:dyDescent="0.3">
      <c r="B9614" s="47" t="s">
        <v>2133</v>
      </c>
      <c r="C9614" s="46" t="s">
        <v>44</v>
      </c>
      <c r="D9614" s="46" t="s">
        <v>290</v>
      </c>
      <c r="E9614" s="46" t="s">
        <v>2173</v>
      </c>
      <c r="F9614" s="45" t="s">
        <v>2172</v>
      </c>
      <c r="G9614" s="26" t="s">
        <v>7</v>
      </c>
      <c r="H9614" s="30">
        <v>-222459127</v>
      </c>
      <c r="I9614" s="24"/>
      <c r="J9614" s="36"/>
      <c r="K9614" s="24"/>
      <c r="L9614" s="24"/>
      <c r="M9614" s="80" t="str">
        <f>IFERROR((Base_actualizacion!$L9610/Base_actualizacion!$K9610)," " )</f>
        <v xml:space="preserve"> </v>
      </c>
    </row>
    <row r="9615" spans="2:13" ht="24.9" customHeight="1" outlineLevel="2" x14ac:dyDescent="0.3">
      <c r="B9615" s="47" t="s">
        <v>2133</v>
      </c>
      <c r="C9615" s="46" t="s">
        <v>44</v>
      </c>
      <c r="D9615" s="46" t="s">
        <v>290</v>
      </c>
      <c r="E9615" s="46" t="s">
        <v>2173</v>
      </c>
      <c r="F9615" s="45" t="s">
        <v>2172</v>
      </c>
      <c r="G9615" s="26" t="s">
        <v>2136</v>
      </c>
      <c r="H9615" s="30">
        <v>70796759</v>
      </c>
      <c r="I9615" s="30">
        <v>70796759</v>
      </c>
      <c r="J9615" s="36">
        <f>I9615/H9615</f>
        <v>1</v>
      </c>
      <c r="K9615" s="24"/>
      <c r="L9615" s="24"/>
      <c r="M9615" s="80"/>
    </row>
    <row r="9616" spans="2:13" ht="24.9" customHeight="1" outlineLevel="1" x14ac:dyDescent="0.3">
      <c r="B9616" s="44" t="str">
        <f>B9615</f>
        <v>ASIGNACIONES DIRECTAS (20% DEL SGR)</v>
      </c>
      <c r="C9616" s="43" t="s">
        <v>44</v>
      </c>
      <c r="D9616" s="43" t="s">
        <v>290</v>
      </c>
      <c r="E9616" s="43" t="s">
        <v>2173</v>
      </c>
      <c r="F9616" s="42" t="s">
        <v>2172</v>
      </c>
      <c r="G9616" s="18" t="s">
        <v>3</v>
      </c>
      <c r="H9616" s="32">
        <f>SUBTOTAL(9,H9613:H9615)</f>
        <v>960633268</v>
      </c>
      <c r="I9616" s="32">
        <f>SUBTOTAL(9,I9613:I9615)</f>
        <v>177089329.36000001</v>
      </c>
      <c r="J9616" s="31">
        <f>SUBTOTAL(9,J9613:J9615)</f>
        <v>1.0955614379125371</v>
      </c>
      <c r="K9616" s="14">
        <f>SUBTOTAL(9,K9613:K9615)</f>
        <v>88126279.730000004</v>
      </c>
      <c r="L9616" s="14">
        <f>SUBTOTAL(9,L9613:L9615)</f>
        <v>106292570.36</v>
      </c>
      <c r="M9616" s="80">
        <f>SUBTOTAL(9,M9613:M9615)</f>
        <v>1.206139311515902</v>
      </c>
    </row>
    <row r="9617" spans="2:13" ht="24.9" customHeight="1" outlineLevel="2" x14ac:dyDescent="0.3">
      <c r="B9617" s="47" t="s">
        <v>2133</v>
      </c>
      <c r="C9617" s="46" t="s">
        <v>44</v>
      </c>
      <c r="D9617" s="46" t="s">
        <v>290</v>
      </c>
      <c r="E9617" s="46" t="s">
        <v>321</v>
      </c>
      <c r="F9617" s="45" t="s">
        <v>320</v>
      </c>
      <c r="G9617" s="26" t="s">
        <v>0</v>
      </c>
      <c r="H9617" s="30">
        <v>1404880638</v>
      </c>
      <c r="I9617" s="30">
        <v>137475364.08000001</v>
      </c>
      <c r="J9617" s="23">
        <f>I9617/H9617</f>
        <v>9.7855547554353869E-2</v>
      </c>
      <c r="K9617" s="30">
        <v>111307551.7</v>
      </c>
      <c r="L9617" s="30">
        <f>I9617</f>
        <v>137475364.08000001</v>
      </c>
      <c r="M9617" s="80">
        <f>L9617/K9617</f>
        <v>1.2350946721973404</v>
      </c>
    </row>
    <row r="9618" spans="2:13" ht="24.9" customHeight="1" outlineLevel="2" x14ac:dyDescent="0.3">
      <c r="B9618" s="47" t="s">
        <v>2133</v>
      </c>
      <c r="C9618" s="46" t="s">
        <v>44</v>
      </c>
      <c r="D9618" s="46" t="s">
        <v>290</v>
      </c>
      <c r="E9618" s="46" t="s">
        <v>321</v>
      </c>
      <c r="F9618" s="45" t="s">
        <v>320</v>
      </c>
      <c r="G9618" s="26" t="s">
        <v>7</v>
      </c>
      <c r="H9618" s="30">
        <v>-280976128</v>
      </c>
      <c r="I9618" s="24"/>
      <c r="J9618" s="36"/>
      <c r="K9618" s="24"/>
      <c r="L9618" s="24"/>
      <c r="M9618" s="80" t="str">
        <f>IFERROR((Base_actualizacion!$L9614/Base_actualizacion!$K9614)," " )</f>
        <v xml:space="preserve"> </v>
      </c>
    </row>
    <row r="9619" spans="2:13" ht="24.9" customHeight="1" outlineLevel="2" x14ac:dyDescent="0.3">
      <c r="B9619" s="47" t="s">
        <v>2133</v>
      </c>
      <c r="C9619" s="46" t="s">
        <v>44</v>
      </c>
      <c r="D9619" s="46" t="s">
        <v>290</v>
      </c>
      <c r="E9619" s="46" t="s">
        <v>321</v>
      </c>
      <c r="F9619" s="45" t="s">
        <v>320</v>
      </c>
      <c r="G9619" s="26" t="s">
        <v>2136</v>
      </c>
      <c r="H9619" s="30">
        <v>33928697</v>
      </c>
      <c r="I9619" s="30">
        <v>33928697</v>
      </c>
      <c r="J9619" s="23">
        <f>I9619/H9619</f>
        <v>1</v>
      </c>
      <c r="K9619" s="24"/>
      <c r="L9619" s="24"/>
      <c r="M9619" s="80"/>
    </row>
    <row r="9620" spans="2:13" ht="24.9" customHeight="1" outlineLevel="1" x14ac:dyDescent="0.3">
      <c r="B9620" s="44" t="str">
        <f>B9619</f>
        <v>ASIGNACIONES DIRECTAS (20% DEL SGR)</v>
      </c>
      <c r="C9620" s="43" t="s">
        <v>44</v>
      </c>
      <c r="D9620" s="43" t="s">
        <v>290</v>
      </c>
      <c r="E9620" s="43" t="s">
        <v>321</v>
      </c>
      <c r="F9620" s="42" t="s">
        <v>320</v>
      </c>
      <c r="G9620" s="18" t="s">
        <v>3</v>
      </c>
      <c r="H9620" s="32">
        <f>SUBTOTAL(9,H9617:H9619)</f>
        <v>1157833207</v>
      </c>
      <c r="I9620" s="32">
        <f>SUBTOTAL(9,I9617:I9619)</f>
        <v>171404061.08000001</v>
      </c>
      <c r="J9620" s="31">
        <f>SUBTOTAL(9,J9617:J9619)</f>
        <v>1.0978555475543539</v>
      </c>
      <c r="K9620" s="14">
        <f>SUBTOTAL(9,K9617:K9619)</f>
        <v>111307551.7</v>
      </c>
      <c r="L9620" s="14">
        <f>SUBTOTAL(9,L9617:L9619)</f>
        <v>137475364.08000001</v>
      </c>
      <c r="M9620" s="80">
        <f>SUBTOTAL(9,M9617:M9619)</f>
        <v>1.2350946721973404</v>
      </c>
    </row>
    <row r="9621" spans="2:13" ht="24.9" customHeight="1" outlineLevel="2" x14ac:dyDescent="0.3">
      <c r="B9621" s="47" t="s">
        <v>2133</v>
      </c>
      <c r="C9621" s="46" t="s">
        <v>44</v>
      </c>
      <c r="D9621" s="46" t="s">
        <v>290</v>
      </c>
      <c r="E9621" s="46" t="s">
        <v>319</v>
      </c>
      <c r="F9621" s="45" t="s">
        <v>318</v>
      </c>
      <c r="G9621" s="26" t="s">
        <v>0</v>
      </c>
      <c r="H9621" s="30">
        <v>1492030906</v>
      </c>
      <c r="I9621" s="30">
        <v>149667496.05000001</v>
      </c>
      <c r="J9621" s="36">
        <f>I9621/H9621</f>
        <v>0.10031125725890293</v>
      </c>
      <c r="K9621" s="30">
        <v>118212396.65000001</v>
      </c>
      <c r="L9621" s="30">
        <f>I9621</f>
        <v>149667496.05000001</v>
      </c>
      <c r="M9621" s="80">
        <f>L9621/K9621</f>
        <v>1.2660896851041046</v>
      </c>
    </row>
    <row r="9622" spans="2:13" ht="24.9" customHeight="1" outlineLevel="2" x14ac:dyDescent="0.3">
      <c r="B9622" s="47" t="s">
        <v>2133</v>
      </c>
      <c r="C9622" s="46" t="s">
        <v>44</v>
      </c>
      <c r="D9622" s="46" t="s">
        <v>290</v>
      </c>
      <c r="E9622" s="46" t="s">
        <v>319</v>
      </c>
      <c r="F9622" s="45" t="s">
        <v>318</v>
      </c>
      <c r="G9622" s="26" t="s">
        <v>7</v>
      </c>
      <c r="H9622" s="30">
        <v>-298406181</v>
      </c>
      <c r="I9622" s="24"/>
      <c r="J9622" s="36"/>
      <c r="K9622" s="24"/>
      <c r="L9622" s="24"/>
      <c r="M9622" s="80" t="str">
        <f>IFERROR((Base_actualizacion!$L9618/Base_actualizacion!$K9618)," " )</f>
        <v xml:space="preserve"> </v>
      </c>
    </row>
    <row r="9623" spans="2:13" ht="24.9" customHeight="1" outlineLevel="2" x14ac:dyDescent="0.3">
      <c r="B9623" s="47" t="s">
        <v>2133</v>
      </c>
      <c r="C9623" s="46" t="s">
        <v>44</v>
      </c>
      <c r="D9623" s="46" t="s">
        <v>290</v>
      </c>
      <c r="E9623" s="46" t="s">
        <v>319</v>
      </c>
      <c r="F9623" s="45" t="s">
        <v>318</v>
      </c>
      <c r="G9623" s="26" t="s">
        <v>2136</v>
      </c>
      <c r="H9623" s="30">
        <v>20406731</v>
      </c>
      <c r="I9623" s="30">
        <v>20406731</v>
      </c>
      <c r="J9623" s="36">
        <f>I9623/H9623</f>
        <v>1</v>
      </c>
      <c r="K9623" s="24"/>
      <c r="L9623" s="24"/>
      <c r="M9623" s="80"/>
    </row>
    <row r="9624" spans="2:13" ht="24.9" customHeight="1" outlineLevel="1" x14ac:dyDescent="0.3">
      <c r="B9624" s="44" t="str">
        <f>B9623</f>
        <v>ASIGNACIONES DIRECTAS (20% DEL SGR)</v>
      </c>
      <c r="C9624" s="43" t="s">
        <v>44</v>
      </c>
      <c r="D9624" s="43" t="s">
        <v>290</v>
      </c>
      <c r="E9624" s="43" t="s">
        <v>319</v>
      </c>
      <c r="F9624" s="42" t="s">
        <v>318</v>
      </c>
      <c r="G9624" s="18" t="s">
        <v>3</v>
      </c>
      <c r="H9624" s="32">
        <f>SUBTOTAL(9,H9621:H9623)</f>
        <v>1214031456</v>
      </c>
      <c r="I9624" s="32">
        <f>SUBTOTAL(9,I9621:I9623)</f>
        <v>170074227.05000001</v>
      </c>
      <c r="J9624" s="31">
        <f>SUBTOTAL(9,J9621:J9623)</f>
        <v>1.1003112572589029</v>
      </c>
      <c r="K9624" s="14">
        <f>SUBTOTAL(9,K9621:K9623)</f>
        <v>118212396.65000001</v>
      </c>
      <c r="L9624" s="14">
        <f>SUBTOTAL(9,L9621:L9623)</f>
        <v>149667496.05000001</v>
      </c>
      <c r="M9624" s="80">
        <f>SUBTOTAL(9,M9621:M9623)</f>
        <v>1.2660896851041046</v>
      </c>
    </row>
    <row r="9625" spans="2:13" ht="24.9" customHeight="1" outlineLevel="2" x14ac:dyDescent="0.3">
      <c r="B9625" s="47" t="s">
        <v>2133</v>
      </c>
      <c r="C9625" s="46" t="s">
        <v>44</v>
      </c>
      <c r="D9625" s="46" t="s">
        <v>290</v>
      </c>
      <c r="E9625" s="46" t="s">
        <v>317</v>
      </c>
      <c r="F9625" s="45" t="s">
        <v>147</v>
      </c>
      <c r="G9625" s="26" t="s">
        <v>0</v>
      </c>
      <c r="H9625" s="30">
        <v>3563656277</v>
      </c>
      <c r="I9625" s="30">
        <v>469457151.03999996</v>
      </c>
      <c r="J9625" s="36">
        <f>I9625/H9625</f>
        <v>0.13173468891203055</v>
      </c>
      <c r="K9625" s="30">
        <v>280567781.00999999</v>
      </c>
      <c r="L9625" s="30">
        <f>I9625</f>
        <v>469457151.03999996</v>
      </c>
      <c r="M9625" s="80">
        <f>L9625/K9625</f>
        <v>1.6732397046803731</v>
      </c>
    </row>
    <row r="9626" spans="2:13" ht="24.9" customHeight="1" outlineLevel="2" x14ac:dyDescent="0.3">
      <c r="B9626" s="47" t="s">
        <v>2133</v>
      </c>
      <c r="C9626" s="46" t="s">
        <v>44</v>
      </c>
      <c r="D9626" s="46" t="s">
        <v>290</v>
      </c>
      <c r="E9626" s="46" t="s">
        <v>317</v>
      </c>
      <c r="F9626" s="45" t="s">
        <v>147</v>
      </c>
      <c r="G9626" s="26" t="s">
        <v>7</v>
      </c>
      <c r="H9626" s="30">
        <v>-712731255</v>
      </c>
      <c r="I9626" s="24"/>
      <c r="J9626" s="36"/>
      <c r="K9626" s="24"/>
      <c r="L9626" s="24"/>
      <c r="M9626" s="80" t="str">
        <f>IFERROR((Base_actualizacion!$L9622/Base_actualizacion!$K9622)," " )</f>
        <v xml:space="preserve"> </v>
      </c>
    </row>
    <row r="9627" spans="2:13" ht="24.9" customHeight="1" outlineLevel="2" x14ac:dyDescent="0.3">
      <c r="B9627" s="47" t="s">
        <v>2133</v>
      </c>
      <c r="C9627" s="46" t="s">
        <v>44</v>
      </c>
      <c r="D9627" s="46" t="s">
        <v>290</v>
      </c>
      <c r="E9627" s="46" t="s">
        <v>317</v>
      </c>
      <c r="F9627" s="45" t="s">
        <v>147</v>
      </c>
      <c r="G9627" s="26" t="s">
        <v>2136</v>
      </c>
      <c r="H9627" s="30">
        <v>231585113</v>
      </c>
      <c r="I9627" s="30">
        <v>231585113</v>
      </c>
      <c r="J9627" s="23">
        <f>I9627/H9627</f>
        <v>1</v>
      </c>
      <c r="K9627" s="24"/>
      <c r="L9627" s="24"/>
      <c r="M9627" s="80"/>
    </row>
    <row r="9628" spans="2:13" ht="24.9" customHeight="1" outlineLevel="1" x14ac:dyDescent="0.3">
      <c r="B9628" s="44" t="str">
        <f>B9627</f>
        <v>ASIGNACIONES DIRECTAS (20% DEL SGR)</v>
      </c>
      <c r="C9628" s="43" t="s">
        <v>44</v>
      </c>
      <c r="D9628" s="43" t="s">
        <v>290</v>
      </c>
      <c r="E9628" s="43" t="s">
        <v>317</v>
      </c>
      <c r="F9628" s="42" t="s">
        <v>147</v>
      </c>
      <c r="G9628" s="18" t="s">
        <v>3</v>
      </c>
      <c r="H9628" s="32">
        <f>SUBTOTAL(9,H9625:H9627)</f>
        <v>3082510135</v>
      </c>
      <c r="I9628" s="32">
        <f>SUBTOTAL(9,I9625:I9627)</f>
        <v>701042264.03999996</v>
      </c>
      <c r="J9628" s="31">
        <f>SUBTOTAL(9,J9625:J9627)</f>
        <v>1.1317346889120306</v>
      </c>
      <c r="K9628" s="14">
        <f>SUBTOTAL(9,K9625:K9627)</f>
        <v>280567781.00999999</v>
      </c>
      <c r="L9628" s="14">
        <f>SUBTOTAL(9,L9625:L9627)</f>
        <v>469457151.03999996</v>
      </c>
      <c r="M9628" s="80">
        <f>SUBTOTAL(9,M9625:M9627)</f>
        <v>1.6732397046803731</v>
      </c>
    </row>
    <row r="9629" spans="2:13" ht="24.9" customHeight="1" outlineLevel="2" x14ac:dyDescent="0.3">
      <c r="B9629" s="47" t="s">
        <v>2133</v>
      </c>
      <c r="C9629" s="46" t="s">
        <v>44</v>
      </c>
      <c r="D9629" s="46" t="s">
        <v>290</v>
      </c>
      <c r="E9629" s="46" t="s">
        <v>316</v>
      </c>
      <c r="F9629" s="45" t="s">
        <v>315</v>
      </c>
      <c r="G9629" s="26" t="s">
        <v>0</v>
      </c>
      <c r="H9629" s="30">
        <v>1991368191</v>
      </c>
      <c r="I9629" s="30">
        <v>203695107.31999999</v>
      </c>
      <c r="J9629" s="36">
        <f>I9629/H9629</f>
        <v>0.10228902331603025</v>
      </c>
      <c r="K9629" s="30">
        <v>157774484.09999999</v>
      </c>
      <c r="L9629" s="30">
        <f>I9629</f>
        <v>203695107.31999999</v>
      </c>
      <c r="M9629" s="80">
        <f>L9629/K9629</f>
        <v>1.2910522793463535</v>
      </c>
    </row>
    <row r="9630" spans="2:13" ht="24.9" customHeight="1" outlineLevel="2" x14ac:dyDescent="0.3">
      <c r="B9630" s="47" t="s">
        <v>2133</v>
      </c>
      <c r="C9630" s="46" t="s">
        <v>44</v>
      </c>
      <c r="D9630" s="46" t="s">
        <v>290</v>
      </c>
      <c r="E9630" s="46" t="s">
        <v>316</v>
      </c>
      <c r="F9630" s="45" t="s">
        <v>315</v>
      </c>
      <c r="G9630" s="26" t="s">
        <v>7</v>
      </c>
      <c r="H9630" s="30">
        <v>-398273638</v>
      </c>
      <c r="I9630" s="24"/>
      <c r="J9630" s="23"/>
      <c r="K9630" s="24"/>
      <c r="L9630" s="24"/>
      <c r="M9630" s="80" t="str">
        <f>IFERROR((Base_actualizacion!$L9626/Base_actualizacion!$K9626)," " )</f>
        <v xml:space="preserve"> </v>
      </c>
    </row>
    <row r="9631" spans="2:13" ht="24.9" customHeight="1" outlineLevel="2" x14ac:dyDescent="0.3">
      <c r="B9631" s="47" t="s">
        <v>2133</v>
      </c>
      <c r="C9631" s="46" t="s">
        <v>44</v>
      </c>
      <c r="D9631" s="46" t="s">
        <v>290</v>
      </c>
      <c r="E9631" s="46" t="s">
        <v>316</v>
      </c>
      <c r="F9631" s="45" t="s">
        <v>315</v>
      </c>
      <c r="G9631" s="26" t="s">
        <v>2136</v>
      </c>
      <c r="H9631" s="30">
        <v>98359209</v>
      </c>
      <c r="I9631" s="30">
        <v>98359209</v>
      </c>
      <c r="J9631" s="36">
        <f>I9631/H9631</f>
        <v>1</v>
      </c>
      <c r="K9631" s="24"/>
      <c r="L9631" s="24"/>
      <c r="M9631" s="80"/>
    </row>
    <row r="9632" spans="2:13" ht="24.9" customHeight="1" outlineLevel="1" x14ac:dyDescent="0.3">
      <c r="B9632" s="44" t="str">
        <f>B9631</f>
        <v>ASIGNACIONES DIRECTAS (20% DEL SGR)</v>
      </c>
      <c r="C9632" s="43" t="s">
        <v>44</v>
      </c>
      <c r="D9632" s="43" t="s">
        <v>290</v>
      </c>
      <c r="E9632" s="43" t="s">
        <v>316</v>
      </c>
      <c r="F9632" s="42" t="s">
        <v>315</v>
      </c>
      <c r="G9632" s="18" t="s">
        <v>3</v>
      </c>
      <c r="H9632" s="32">
        <f>SUBTOTAL(9,H9629:H9631)</f>
        <v>1691453762</v>
      </c>
      <c r="I9632" s="32">
        <f>SUBTOTAL(9,I9629:I9631)</f>
        <v>302054316.31999999</v>
      </c>
      <c r="J9632" s="31">
        <f>SUBTOTAL(9,J9629:J9631)</f>
        <v>1.1022890233160303</v>
      </c>
      <c r="K9632" s="14">
        <f>SUBTOTAL(9,K9629:K9631)</f>
        <v>157774484.09999999</v>
      </c>
      <c r="L9632" s="14">
        <f>SUBTOTAL(9,L9629:L9631)</f>
        <v>203695107.31999999</v>
      </c>
      <c r="M9632" s="80">
        <f>SUBTOTAL(9,M9629:M9631)</f>
        <v>1.2910522793463535</v>
      </c>
    </row>
    <row r="9633" spans="2:13" ht="24.9" customHeight="1" outlineLevel="2" x14ac:dyDescent="0.3">
      <c r="B9633" s="47" t="s">
        <v>2133</v>
      </c>
      <c r="C9633" s="46" t="s">
        <v>44</v>
      </c>
      <c r="D9633" s="46" t="s">
        <v>290</v>
      </c>
      <c r="E9633" s="46" t="s">
        <v>314</v>
      </c>
      <c r="F9633" s="45" t="s">
        <v>313</v>
      </c>
      <c r="G9633" s="26" t="s">
        <v>0</v>
      </c>
      <c r="H9633" s="30">
        <v>2714851365</v>
      </c>
      <c r="I9633" s="30">
        <v>285685615.94</v>
      </c>
      <c r="J9633" s="36">
        <f>I9633/H9633</f>
        <v>0.10523066552485093</v>
      </c>
      <c r="K9633" s="30">
        <v>215095468.25999999</v>
      </c>
      <c r="L9633" s="30">
        <f>I9633</f>
        <v>285685615.94</v>
      </c>
      <c r="M9633" s="80">
        <f>L9633/K9633</f>
        <v>1.3281805435095131</v>
      </c>
    </row>
    <row r="9634" spans="2:13" ht="24.9" customHeight="1" outlineLevel="2" x14ac:dyDescent="0.3">
      <c r="B9634" s="47" t="s">
        <v>2133</v>
      </c>
      <c r="C9634" s="46" t="s">
        <v>44</v>
      </c>
      <c r="D9634" s="46" t="s">
        <v>290</v>
      </c>
      <c r="E9634" s="46" t="s">
        <v>314</v>
      </c>
      <c r="F9634" s="45" t="s">
        <v>313</v>
      </c>
      <c r="G9634" s="26" t="s">
        <v>7</v>
      </c>
      <c r="H9634" s="30">
        <v>-542970273</v>
      </c>
      <c r="I9634" s="24"/>
      <c r="J9634" s="36"/>
      <c r="K9634" s="24"/>
      <c r="L9634" s="24"/>
      <c r="M9634" s="80" t="str">
        <f>IFERROR((Base_actualizacion!$L9630/Base_actualizacion!$K9630)," " )</f>
        <v xml:space="preserve"> </v>
      </c>
    </row>
    <row r="9635" spans="2:13" ht="24.9" customHeight="1" outlineLevel="2" x14ac:dyDescent="0.3">
      <c r="B9635" s="47" t="s">
        <v>2133</v>
      </c>
      <c r="C9635" s="46" t="s">
        <v>44</v>
      </c>
      <c r="D9635" s="46" t="s">
        <v>290</v>
      </c>
      <c r="E9635" s="46" t="s">
        <v>314</v>
      </c>
      <c r="F9635" s="45" t="s">
        <v>313</v>
      </c>
      <c r="G9635" s="26" t="s">
        <v>2136</v>
      </c>
      <c r="H9635" s="30">
        <v>23545779</v>
      </c>
      <c r="I9635" s="30">
        <v>23545779</v>
      </c>
      <c r="J9635" s="23">
        <f>I9635/H9635</f>
        <v>1</v>
      </c>
      <c r="K9635" s="24"/>
      <c r="L9635" s="24"/>
      <c r="M9635" s="80"/>
    </row>
    <row r="9636" spans="2:13" ht="24.9" customHeight="1" outlineLevel="1" x14ac:dyDescent="0.3">
      <c r="B9636" s="44" t="str">
        <f>B9635</f>
        <v>ASIGNACIONES DIRECTAS (20% DEL SGR)</v>
      </c>
      <c r="C9636" s="43" t="s">
        <v>44</v>
      </c>
      <c r="D9636" s="43" t="s">
        <v>290</v>
      </c>
      <c r="E9636" s="43" t="s">
        <v>314</v>
      </c>
      <c r="F9636" s="42" t="s">
        <v>313</v>
      </c>
      <c r="G9636" s="18" t="s">
        <v>3</v>
      </c>
      <c r="H9636" s="32">
        <f>SUBTOTAL(9,H9633:H9635)</f>
        <v>2195426871</v>
      </c>
      <c r="I9636" s="32">
        <f>SUBTOTAL(9,I9633:I9635)</f>
        <v>309231394.94</v>
      </c>
      <c r="J9636" s="31">
        <f>SUBTOTAL(9,J9633:J9635)</f>
        <v>1.1052306655248509</v>
      </c>
      <c r="K9636" s="14">
        <f>SUBTOTAL(9,K9633:K9635)</f>
        <v>215095468.25999999</v>
      </c>
      <c r="L9636" s="14">
        <f>SUBTOTAL(9,L9633:L9635)</f>
        <v>285685615.94</v>
      </c>
      <c r="M9636" s="80">
        <f>SUBTOTAL(9,M9633:M9635)</f>
        <v>1.3281805435095131</v>
      </c>
    </row>
    <row r="9637" spans="2:13" ht="24.9" customHeight="1" outlineLevel="2" x14ac:dyDescent="0.3">
      <c r="B9637" s="47" t="s">
        <v>2133</v>
      </c>
      <c r="C9637" s="46" t="s">
        <v>44</v>
      </c>
      <c r="D9637" s="46" t="s">
        <v>290</v>
      </c>
      <c r="E9637" s="46" t="s">
        <v>312</v>
      </c>
      <c r="F9637" s="45" t="s">
        <v>311</v>
      </c>
      <c r="G9637" s="26" t="s">
        <v>0</v>
      </c>
      <c r="H9637" s="30">
        <v>1280283003</v>
      </c>
      <c r="I9637" s="30">
        <v>125303202.97999999</v>
      </c>
      <c r="J9637" s="36">
        <f>I9637/H9637</f>
        <v>9.787148832436697E-2</v>
      </c>
      <c r="K9637" s="30">
        <v>101435782.28999999</v>
      </c>
      <c r="L9637" s="30">
        <f>I9637</f>
        <v>125303202.97999999</v>
      </c>
      <c r="M9637" s="80">
        <f>L9637/K9637</f>
        <v>1.2352958704627939</v>
      </c>
    </row>
    <row r="9638" spans="2:13" ht="24.9" customHeight="1" outlineLevel="2" x14ac:dyDescent="0.3">
      <c r="B9638" s="47" t="s">
        <v>2133</v>
      </c>
      <c r="C9638" s="46" t="s">
        <v>44</v>
      </c>
      <c r="D9638" s="46" t="s">
        <v>290</v>
      </c>
      <c r="E9638" s="46" t="s">
        <v>312</v>
      </c>
      <c r="F9638" s="45" t="s">
        <v>311</v>
      </c>
      <c r="G9638" s="26" t="s">
        <v>7</v>
      </c>
      <c r="H9638" s="30">
        <v>-256056601</v>
      </c>
      <c r="I9638" s="24"/>
      <c r="J9638" s="36"/>
      <c r="K9638" s="24"/>
      <c r="L9638" s="24"/>
      <c r="M9638" s="80" t="str">
        <f>IFERROR((Base_actualizacion!$L9634/Base_actualizacion!$K9634)," " )</f>
        <v xml:space="preserve"> </v>
      </c>
    </row>
    <row r="9639" spans="2:13" ht="24.9" customHeight="1" outlineLevel="2" x14ac:dyDescent="0.3">
      <c r="B9639" s="47" t="s">
        <v>2133</v>
      </c>
      <c r="C9639" s="46" t="s">
        <v>44</v>
      </c>
      <c r="D9639" s="46" t="s">
        <v>290</v>
      </c>
      <c r="E9639" s="46" t="s">
        <v>312</v>
      </c>
      <c r="F9639" s="45" t="s">
        <v>311</v>
      </c>
      <c r="G9639" s="26" t="s">
        <v>2136</v>
      </c>
      <c r="H9639" s="30">
        <v>20638231</v>
      </c>
      <c r="I9639" s="30">
        <v>20638231</v>
      </c>
      <c r="J9639" s="36">
        <f>I9639/H9639</f>
        <v>1</v>
      </c>
      <c r="K9639" s="24"/>
      <c r="L9639" s="24"/>
      <c r="M9639" s="80"/>
    </row>
    <row r="9640" spans="2:13" ht="24.9" customHeight="1" outlineLevel="1" x14ac:dyDescent="0.3">
      <c r="B9640" s="44" t="str">
        <f>B9639</f>
        <v>ASIGNACIONES DIRECTAS (20% DEL SGR)</v>
      </c>
      <c r="C9640" s="43" t="s">
        <v>44</v>
      </c>
      <c r="D9640" s="43" t="s">
        <v>290</v>
      </c>
      <c r="E9640" s="43" t="s">
        <v>312</v>
      </c>
      <c r="F9640" s="42" t="s">
        <v>311</v>
      </c>
      <c r="G9640" s="18" t="s">
        <v>3</v>
      </c>
      <c r="H9640" s="32">
        <f>SUBTOTAL(9,H9637:H9639)</f>
        <v>1044864633</v>
      </c>
      <c r="I9640" s="32">
        <f>SUBTOTAL(9,I9637:I9639)</f>
        <v>145941433.97999999</v>
      </c>
      <c r="J9640" s="31">
        <f>SUBTOTAL(9,J9637:J9639)</f>
        <v>1.097871488324367</v>
      </c>
      <c r="K9640" s="14">
        <f>SUBTOTAL(9,K9637:K9639)</f>
        <v>101435782.28999999</v>
      </c>
      <c r="L9640" s="14">
        <f>SUBTOTAL(9,L9637:L9639)</f>
        <v>125303202.97999999</v>
      </c>
      <c r="M9640" s="80">
        <f>SUBTOTAL(9,M9637:M9639)</f>
        <v>1.2352958704627939</v>
      </c>
    </row>
    <row r="9641" spans="2:13" ht="24.9" customHeight="1" outlineLevel="2" x14ac:dyDescent="0.3">
      <c r="B9641" s="47" t="s">
        <v>2133</v>
      </c>
      <c r="C9641" s="46" t="s">
        <v>44</v>
      </c>
      <c r="D9641" s="46" t="s">
        <v>290</v>
      </c>
      <c r="E9641" s="46" t="s">
        <v>310</v>
      </c>
      <c r="F9641" s="45" t="s">
        <v>309</v>
      </c>
      <c r="G9641" s="26" t="s">
        <v>0</v>
      </c>
      <c r="H9641" s="30">
        <v>3708579582</v>
      </c>
      <c r="I9641" s="30">
        <v>332505201.44</v>
      </c>
      <c r="J9641" s="23">
        <f>I9641/H9641</f>
        <v>8.9658370297310233E-2</v>
      </c>
      <c r="K9641" s="30">
        <v>290810537.01999998</v>
      </c>
      <c r="L9641" s="30">
        <f>I9641</f>
        <v>332505201.44</v>
      </c>
      <c r="M9641" s="80">
        <f>L9641/K9641</f>
        <v>1.1433739810367756</v>
      </c>
    </row>
    <row r="9642" spans="2:13" ht="24.9" customHeight="1" outlineLevel="2" x14ac:dyDescent="0.3">
      <c r="B9642" s="47" t="s">
        <v>2133</v>
      </c>
      <c r="C9642" s="46" t="s">
        <v>44</v>
      </c>
      <c r="D9642" s="46" t="s">
        <v>290</v>
      </c>
      <c r="E9642" s="46" t="s">
        <v>310</v>
      </c>
      <c r="F9642" s="45" t="s">
        <v>309</v>
      </c>
      <c r="G9642" s="26" t="s">
        <v>7</v>
      </c>
      <c r="H9642" s="30">
        <v>-741715916</v>
      </c>
      <c r="I9642" s="24"/>
      <c r="J9642" s="36"/>
      <c r="K9642" s="24"/>
      <c r="L9642" s="24"/>
      <c r="M9642" s="80" t="str">
        <f>IFERROR((Base_actualizacion!$L9638/Base_actualizacion!$K9638)," " )</f>
        <v xml:space="preserve"> </v>
      </c>
    </row>
    <row r="9643" spans="2:13" ht="24.9" customHeight="1" outlineLevel="2" x14ac:dyDescent="0.3">
      <c r="B9643" s="47" t="s">
        <v>2133</v>
      </c>
      <c r="C9643" s="46" t="s">
        <v>44</v>
      </c>
      <c r="D9643" s="46" t="s">
        <v>290</v>
      </c>
      <c r="E9643" s="46" t="s">
        <v>310</v>
      </c>
      <c r="F9643" s="45" t="s">
        <v>309</v>
      </c>
      <c r="G9643" s="26" t="s">
        <v>2136</v>
      </c>
      <c r="H9643" s="30">
        <v>109635533</v>
      </c>
      <c r="I9643" s="30">
        <v>109635533</v>
      </c>
      <c r="J9643" s="23">
        <f>I9643/H9643</f>
        <v>1</v>
      </c>
      <c r="K9643" s="24"/>
      <c r="L9643" s="24"/>
      <c r="M9643" s="80"/>
    </row>
    <row r="9644" spans="2:13" ht="24.9" customHeight="1" outlineLevel="1" x14ac:dyDescent="0.3">
      <c r="B9644" s="44" t="str">
        <f>B9643</f>
        <v>ASIGNACIONES DIRECTAS (20% DEL SGR)</v>
      </c>
      <c r="C9644" s="43" t="s">
        <v>44</v>
      </c>
      <c r="D9644" s="43" t="s">
        <v>290</v>
      </c>
      <c r="E9644" s="43" t="s">
        <v>310</v>
      </c>
      <c r="F9644" s="42" t="s">
        <v>309</v>
      </c>
      <c r="G9644" s="18" t="s">
        <v>3</v>
      </c>
      <c r="H9644" s="32">
        <f>SUBTOTAL(9,H9641:H9643)</f>
        <v>3076499199</v>
      </c>
      <c r="I9644" s="32">
        <f>SUBTOTAL(9,I9641:I9643)</f>
        <v>442140734.44</v>
      </c>
      <c r="J9644" s="31">
        <f>SUBTOTAL(9,J9641:J9643)</f>
        <v>1.0896583702973102</v>
      </c>
      <c r="K9644" s="14">
        <f>SUBTOTAL(9,K9641:K9643)</f>
        <v>290810537.01999998</v>
      </c>
      <c r="L9644" s="14">
        <f>SUBTOTAL(9,L9641:L9643)</f>
        <v>332505201.44</v>
      </c>
      <c r="M9644" s="80">
        <f>SUBTOTAL(9,M9641:M9643)</f>
        <v>1.1433739810367756</v>
      </c>
    </row>
    <row r="9645" spans="2:13" ht="24.9" customHeight="1" outlineLevel="2" x14ac:dyDescent="0.3">
      <c r="B9645" s="47" t="s">
        <v>2133</v>
      </c>
      <c r="C9645" s="46" t="s">
        <v>44</v>
      </c>
      <c r="D9645" s="46" t="s">
        <v>290</v>
      </c>
      <c r="E9645" s="46" t="s">
        <v>308</v>
      </c>
      <c r="F9645" s="45" t="s">
        <v>307</v>
      </c>
      <c r="G9645" s="26" t="s">
        <v>0</v>
      </c>
      <c r="H9645" s="30">
        <v>1172248939</v>
      </c>
      <c r="I9645" s="30">
        <v>114636632.48</v>
      </c>
      <c r="J9645" s="36">
        <f>I9645/H9645</f>
        <v>9.779205479835372E-2</v>
      </c>
      <c r="K9645" s="30">
        <v>92876331.120000005</v>
      </c>
      <c r="L9645" s="30">
        <f>I9645</f>
        <v>114636632.48</v>
      </c>
      <c r="M9645" s="80">
        <f>L9645/K9645</f>
        <v>1.2342932919247727</v>
      </c>
    </row>
    <row r="9646" spans="2:13" ht="24.9" customHeight="1" outlineLevel="2" x14ac:dyDescent="0.3">
      <c r="B9646" s="47" t="s">
        <v>2133</v>
      </c>
      <c r="C9646" s="46" t="s">
        <v>44</v>
      </c>
      <c r="D9646" s="46" t="s">
        <v>290</v>
      </c>
      <c r="E9646" s="46" t="s">
        <v>308</v>
      </c>
      <c r="F9646" s="45" t="s">
        <v>307</v>
      </c>
      <c r="G9646" s="26" t="s">
        <v>7</v>
      </c>
      <c r="H9646" s="30">
        <v>-234449788</v>
      </c>
      <c r="I9646" s="24"/>
      <c r="J9646" s="36"/>
      <c r="K9646" s="24"/>
      <c r="L9646" s="24"/>
      <c r="M9646" s="80" t="str">
        <f>IFERROR((Base_actualizacion!$L9642/Base_actualizacion!$K9642)," " )</f>
        <v xml:space="preserve"> </v>
      </c>
    </row>
    <row r="9647" spans="2:13" ht="24.9" customHeight="1" outlineLevel="2" x14ac:dyDescent="0.3">
      <c r="B9647" s="47" t="s">
        <v>2133</v>
      </c>
      <c r="C9647" s="46" t="s">
        <v>44</v>
      </c>
      <c r="D9647" s="46" t="s">
        <v>290</v>
      </c>
      <c r="E9647" s="46" t="s">
        <v>308</v>
      </c>
      <c r="F9647" s="45" t="s">
        <v>307</v>
      </c>
      <c r="G9647" s="26" t="s">
        <v>2136</v>
      </c>
      <c r="H9647" s="30">
        <v>9753302</v>
      </c>
      <c r="I9647" s="30">
        <v>9753302</v>
      </c>
      <c r="J9647" s="36">
        <f>I9647/H9647</f>
        <v>1</v>
      </c>
      <c r="K9647" s="24"/>
      <c r="L9647" s="24"/>
      <c r="M9647" s="80"/>
    </row>
    <row r="9648" spans="2:13" ht="24.9" customHeight="1" outlineLevel="1" x14ac:dyDescent="0.3">
      <c r="B9648" s="44" t="str">
        <f>B9647</f>
        <v>ASIGNACIONES DIRECTAS (20% DEL SGR)</v>
      </c>
      <c r="C9648" s="43" t="s">
        <v>44</v>
      </c>
      <c r="D9648" s="43" t="s">
        <v>290</v>
      </c>
      <c r="E9648" s="43" t="s">
        <v>308</v>
      </c>
      <c r="F9648" s="42" t="s">
        <v>307</v>
      </c>
      <c r="G9648" s="18" t="s">
        <v>3</v>
      </c>
      <c r="H9648" s="32">
        <f>SUBTOTAL(9,H9645:H9647)</f>
        <v>947552453</v>
      </c>
      <c r="I9648" s="32">
        <f>SUBTOTAL(9,I9645:I9647)</f>
        <v>124389934.48</v>
      </c>
      <c r="J9648" s="31">
        <f>SUBTOTAL(9,J9645:J9647)</f>
        <v>1.0977920547983537</v>
      </c>
      <c r="K9648" s="14">
        <f>SUBTOTAL(9,K9645:K9647)</f>
        <v>92876331.120000005</v>
      </c>
      <c r="L9648" s="14">
        <f>SUBTOTAL(9,L9645:L9647)</f>
        <v>114636632.48</v>
      </c>
      <c r="M9648" s="80">
        <f>SUBTOTAL(9,M9645:M9647)</f>
        <v>1.2342932919247727</v>
      </c>
    </row>
    <row r="9649" spans="2:13" ht="24.9" customHeight="1" outlineLevel="2" x14ac:dyDescent="0.3">
      <c r="B9649" s="47" t="s">
        <v>2133</v>
      </c>
      <c r="C9649" s="46" t="s">
        <v>44</v>
      </c>
      <c r="D9649" s="46" t="s">
        <v>290</v>
      </c>
      <c r="E9649" s="46" t="s">
        <v>306</v>
      </c>
      <c r="F9649" s="45" t="s">
        <v>305</v>
      </c>
      <c r="G9649" s="26" t="s">
        <v>0</v>
      </c>
      <c r="H9649" s="30">
        <v>2791258766</v>
      </c>
      <c r="I9649" s="30">
        <v>291401389</v>
      </c>
      <c r="J9649" s="23">
        <f>I9649/H9649</f>
        <v>0.10439784105634584</v>
      </c>
      <c r="K9649" s="30">
        <v>221149164.59999999</v>
      </c>
      <c r="L9649" s="30">
        <f>I9649</f>
        <v>291401389</v>
      </c>
      <c r="M9649" s="80">
        <f>L9649/K9649</f>
        <v>1.3176689567291271</v>
      </c>
    </row>
    <row r="9650" spans="2:13" ht="24.9" customHeight="1" outlineLevel="2" x14ac:dyDescent="0.3">
      <c r="B9650" s="47" t="s">
        <v>2133</v>
      </c>
      <c r="C9650" s="46" t="s">
        <v>44</v>
      </c>
      <c r="D9650" s="46" t="s">
        <v>290</v>
      </c>
      <c r="E9650" s="46" t="s">
        <v>306</v>
      </c>
      <c r="F9650" s="45" t="s">
        <v>305</v>
      </c>
      <c r="G9650" s="26" t="s">
        <v>7</v>
      </c>
      <c r="H9650" s="30">
        <v>-558251753</v>
      </c>
      <c r="I9650" s="24"/>
      <c r="J9650" s="36"/>
      <c r="K9650" s="24"/>
      <c r="L9650" s="24"/>
      <c r="M9650" s="80" t="str">
        <f>IFERROR((Base_actualizacion!$L9646/Base_actualizacion!$K9646)," " )</f>
        <v xml:space="preserve"> </v>
      </c>
    </row>
    <row r="9651" spans="2:13" ht="24.9" customHeight="1" outlineLevel="2" x14ac:dyDescent="0.3">
      <c r="B9651" s="47" t="s">
        <v>2133</v>
      </c>
      <c r="C9651" s="46" t="s">
        <v>44</v>
      </c>
      <c r="D9651" s="46" t="s">
        <v>290</v>
      </c>
      <c r="E9651" s="46" t="s">
        <v>306</v>
      </c>
      <c r="F9651" s="45" t="s">
        <v>305</v>
      </c>
      <c r="G9651" s="26" t="s">
        <v>2136</v>
      </c>
      <c r="H9651" s="30">
        <v>74750633</v>
      </c>
      <c r="I9651" s="30">
        <v>74750633</v>
      </c>
      <c r="J9651" s="36">
        <f>I9651/H9651</f>
        <v>1</v>
      </c>
      <c r="K9651" s="24"/>
      <c r="L9651" s="24"/>
      <c r="M9651" s="80"/>
    </row>
    <row r="9652" spans="2:13" ht="24.9" customHeight="1" outlineLevel="1" x14ac:dyDescent="0.3">
      <c r="B9652" s="44" t="str">
        <f>B9651</f>
        <v>ASIGNACIONES DIRECTAS (20% DEL SGR)</v>
      </c>
      <c r="C9652" s="43" t="s">
        <v>44</v>
      </c>
      <c r="D9652" s="43" t="s">
        <v>290</v>
      </c>
      <c r="E9652" s="43" t="s">
        <v>306</v>
      </c>
      <c r="F9652" s="42" t="s">
        <v>305</v>
      </c>
      <c r="G9652" s="18" t="s">
        <v>3</v>
      </c>
      <c r="H9652" s="32">
        <f>SUBTOTAL(9,H9649:H9651)</f>
        <v>2307757646</v>
      </c>
      <c r="I9652" s="32">
        <f>SUBTOTAL(9,I9649:I9651)</f>
        <v>366152022</v>
      </c>
      <c r="J9652" s="31">
        <f>SUBTOTAL(9,J9649:J9651)</f>
        <v>1.1043978410563458</v>
      </c>
      <c r="K9652" s="14">
        <f>SUBTOTAL(9,K9649:K9651)</f>
        <v>221149164.59999999</v>
      </c>
      <c r="L9652" s="14">
        <f>SUBTOTAL(9,L9649:L9651)</f>
        <v>291401389</v>
      </c>
      <c r="M9652" s="80">
        <f>SUBTOTAL(9,M9649:M9651)</f>
        <v>1.3176689567291271</v>
      </c>
    </row>
    <row r="9653" spans="2:13" ht="24.9" customHeight="1" outlineLevel="2" x14ac:dyDescent="0.3">
      <c r="B9653" s="47" t="s">
        <v>2133</v>
      </c>
      <c r="C9653" s="46" t="s">
        <v>44</v>
      </c>
      <c r="D9653" s="46" t="s">
        <v>290</v>
      </c>
      <c r="E9653" s="46" t="s">
        <v>304</v>
      </c>
      <c r="F9653" s="45" t="s">
        <v>303</v>
      </c>
      <c r="G9653" s="26" t="s">
        <v>0</v>
      </c>
      <c r="H9653" s="30">
        <v>2135123468</v>
      </c>
      <c r="I9653" s="30">
        <v>220943758.97</v>
      </c>
      <c r="J9653" s="36">
        <f>I9653/H9653</f>
        <v>0.10348055383277723</v>
      </c>
      <c r="K9653" s="30">
        <v>169164097.88999999</v>
      </c>
      <c r="L9653" s="30">
        <f>I9653</f>
        <v>220943758.97</v>
      </c>
      <c r="M9653" s="80">
        <f>L9653/K9653</f>
        <v>1.3060913144446882</v>
      </c>
    </row>
    <row r="9654" spans="2:13" ht="24.9" customHeight="1" outlineLevel="2" x14ac:dyDescent="0.3">
      <c r="B9654" s="47" t="s">
        <v>2133</v>
      </c>
      <c r="C9654" s="46" t="s">
        <v>44</v>
      </c>
      <c r="D9654" s="46" t="s">
        <v>290</v>
      </c>
      <c r="E9654" s="46" t="s">
        <v>304</v>
      </c>
      <c r="F9654" s="45" t="s">
        <v>303</v>
      </c>
      <c r="G9654" s="26" t="s">
        <v>7</v>
      </c>
      <c r="H9654" s="30">
        <v>-427024694</v>
      </c>
      <c r="I9654" s="24"/>
      <c r="J9654" s="23"/>
      <c r="K9654" s="24"/>
      <c r="L9654" s="24"/>
      <c r="M9654" s="80" t="str">
        <f>IFERROR((Base_actualizacion!$L9650/Base_actualizacion!$K9650)," " )</f>
        <v xml:space="preserve"> </v>
      </c>
    </row>
    <row r="9655" spans="2:13" ht="24.9" customHeight="1" outlineLevel="2" x14ac:dyDescent="0.3">
      <c r="B9655" s="47" t="s">
        <v>2133</v>
      </c>
      <c r="C9655" s="46" t="s">
        <v>44</v>
      </c>
      <c r="D9655" s="46" t="s">
        <v>290</v>
      </c>
      <c r="E9655" s="46" t="s">
        <v>304</v>
      </c>
      <c r="F9655" s="45" t="s">
        <v>303</v>
      </c>
      <c r="G9655" s="26" t="s">
        <v>2136</v>
      </c>
      <c r="H9655" s="30">
        <v>15144587</v>
      </c>
      <c r="I9655" s="30">
        <v>15144587</v>
      </c>
      <c r="J9655" s="36">
        <f>I9655/H9655</f>
        <v>1</v>
      </c>
      <c r="K9655" s="24"/>
      <c r="L9655" s="24"/>
      <c r="M9655" s="80"/>
    </row>
    <row r="9656" spans="2:13" ht="24.9" customHeight="1" outlineLevel="1" x14ac:dyDescent="0.3">
      <c r="B9656" s="44" t="str">
        <f>B9655</f>
        <v>ASIGNACIONES DIRECTAS (20% DEL SGR)</v>
      </c>
      <c r="C9656" s="43" t="s">
        <v>44</v>
      </c>
      <c r="D9656" s="43" t="s">
        <v>290</v>
      </c>
      <c r="E9656" s="43" t="s">
        <v>304</v>
      </c>
      <c r="F9656" s="42" t="s">
        <v>303</v>
      </c>
      <c r="G9656" s="18" t="s">
        <v>3</v>
      </c>
      <c r="H9656" s="32">
        <f>SUBTOTAL(9,H9653:H9655)</f>
        <v>1723243361</v>
      </c>
      <c r="I9656" s="32">
        <f>SUBTOTAL(9,I9653:I9655)</f>
        <v>236088345.97</v>
      </c>
      <c r="J9656" s="31">
        <f>SUBTOTAL(9,J9653:J9655)</f>
        <v>1.1034805538327772</v>
      </c>
      <c r="K9656" s="14">
        <f>SUBTOTAL(9,K9653:K9655)</f>
        <v>169164097.88999999</v>
      </c>
      <c r="L9656" s="14">
        <f>SUBTOTAL(9,L9653:L9655)</f>
        <v>220943758.97</v>
      </c>
      <c r="M9656" s="80">
        <f>SUBTOTAL(9,M9653:M9655)</f>
        <v>1.3060913144446882</v>
      </c>
    </row>
    <row r="9657" spans="2:13" ht="24.9" customHeight="1" outlineLevel="2" x14ac:dyDescent="0.3">
      <c r="B9657" s="47" t="s">
        <v>2133</v>
      </c>
      <c r="C9657" s="46" t="s">
        <v>44</v>
      </c>
      <c r="D9657" s="46" t="s">
        <v>290</v>
      </c>
      <c r="E9657" s="46" t="s">
        <v>302</v>
      </c>
      <c r="F9657" s="45" t="s">
        <v>301</v>
      </c>
      <c r="G9657" s="26" t="s">
        <v>0</v>
      </c>
      <c r="H9657" s="30">
        <v>1329776218</v>
      </c>
      <c r="I9657" s="30">
        <v>130297578.23</v>
      </c>
      <c r="J9657" s="36">
        <f>I9657/H9657</f>
        <v>9.7984590539579045E-2</v>
      </c>
      <c r="K9657" s="30">
        <v>105357089.49000001</v>
      </c>
      <c r="L9657" s="30">
        <f>I9657</f>
        <v>130297578.23</v>
      </c>
      <c r="M9657" s="80">
        <f>L9657/K9657</f>
        <v>1.2367234028647613</v>
      </c>
    </row>
    <row r="9658" spans="2:13" ht="24.9" customHeight="1" outlineLevel="2" x14ac:dyDescent="0.3">
      <c r="B9658" s="47" t="s">
        <v>2133</v>
      </c>
      <c r="C9658" s="46" t="s">
        <v>44</v>
      </c>
      <c r="D9658" s="46" t="s">
        <v>290</v>
      </c>
      <c r="E9658" s="46" t="s">
        <v>302</v>
      </c>
      <c r="F9658" s="45" t="s">
        <v>301</v>
      </c>
      <c r="G9658" s="26" t="s">
        <v>7</v>
      </c>
      <c r="H9658" s="30">
        <v>-265955244</v>
      </c>
      <c r="I9658" s="24"/>
      <c r="J9658" s="36"/>
      <c r="K9658" s="24"/>
      <c r="L9658" s="24"/>
      <c r="M9658" s="80" t="str">
        <f>IFERROR((Base_actualizacion!$L9654/Base_actualizacion!$K9654)," " )</f>
        <v xml:space="preserve"> </v>
      </c>
    </row>
    <row r="9659" spans="2:13" ht="24.9" customHeight="1" outlineLevel="2" x14ac:dyDescent="0.3">
      <c r="B9659" s="47" t="s">
        <v>2133</v>
      </c>
      <c r="C9659" s="46" t="s">
        <v>44</v>
      </c>
      <c r="D9659" s="46" t="s">
        <v>290</v>
      </c>
      <c r="E9659" s="46" t="s">
        <v>302</v>
      </c>
      <c r="F9659" s="45" t="s">
        <v>301</v>
      </c>
      <c r="G9659" s="26" t="s">
        <v>2136</v>
      </c>
      <c r="H9659" s="30">
        <v>22240364</v>
      </c>
      <c r="I9659" s="30">
        <v>22240364</v>
      </c>
      <c r="J9659" s="23">
        <f>I9659/H9659</f>
        <v>1</v>
      </c>
      <c r="K9659" s="24"/>
      <c r="L9659" s="24"/>
      <c r="M9659" s="80"/>
    </row>
    <row r="9660" spans="2:13" ht="24.9" customHeight="1" outlineLevel="1" x14ac:dyDescent="0.3">
      <c r="B9660" s="44" t="str">
        <f>B9659</f>
        <v>ASIGNACIONES DIRECTAS (20% DEL SGR)</v>
      </c>
      <c r="C9660" s="43" t="s">
        <v>44</v>
      </c>
      <c r="D9660" s="43" t="s">
        <v>290</v>
      </c>
      <c r="E9660" s="43" t="s">
        <v>302</v>
      </c>
      <c r="F9660" s="42" t="s">
        <v>301</v>
      </c>
      <c r="G9660" s="18" t="s">
        <v>3</v>
      </c>
      <c r="H9660" s="32">
        <f>SUBTOTAL(9,H9657:H9659)</f>
        <v>1086061338</v>
      </c>
      <c r="I9660" s="32">
        <f>SUBTOTAL(9,I9657:I9659)</f>
        <v>152537942.23000002</v>
      </c>
      <c r="J9660" s="31">
        <f>SUBTOTAL(9,J9657:J9659)</f>
        <v>1.0979845905395791</v>
      </c>
      <c r="K9660" s="14">
        <f>SUBTOTAL(9,K9657:K9659)</f>
        <v>105357089.49000001</v>
      </c>
      <c r="L9660" s="14">
        <f>SUBTOTAL(9,L9657:L9659)</f>
        <v>130297578.23</v>
      </c>
      <c r="M9660" s="80">
        <f>SUBTOTAL(9,M9657:M9659)</f>
        <v>1.2367234028647613</v>
      </c>
    </row>
    <row r="9661" spans="2:13" ht="24.9" customHeight="1" outlineLevel="2" x14ac:dyDescent="0.3">
      <c r="B9661" s="47" t="s">
        <v>2133</v>
      </c>
      <c r="C9661" s="46" t="s">
        <v>44</v>
      </c>
      <c r="D9661" s="46" t="s">
        <v>290</v>
      </c>
      <c r="E9661" s="46" t="s">
        <v>300</v>
      </c>
      <c r="F9661" s="45" t="s">
        <v>299</v>
      </c>
      <c r="G9661" s="26" t="s">
        <v>0</v>
      </c>
      <c r="H9661" s="30">
        <v>4574191261</v>
      </c>
      <c r="I9661" s="30">
        <v>500941045.72000003</v>
      </c>
      <c r="J9661" s="36">
        <f>I9661/H9661</f>
        <v>0.10951466983706434</v>
      </c>
      <c r="K9661" s="30">
        <v>356964213.99000001</v>
      </c>
      <c r="L9661" s="30">
        <f>I9661</f>
        <v>500941045.72000003</v>
      </c>
      <c r="M9661" s="80">
        <f>L9661/K9661</f>
        <v>1.4033368782844808</v>
      </c>
    </row>
    <row r="9662" spans="2:13" ht="24.9" customHeight="1" outlineLevel="2" x14ac:dyDescent="0.3">
      <c r="B9662" s="47" t="s">
        <v>2133</v>
      </c>
      <c r="C9662" s="46" t="s">
        <v>44</v>
      </c>
      <c r="D9662" s="46" t="s">
        <v>290</v>
      </c>
      <c r="E9662" s="46" t="s">
        <v>300</v>
      </c>
      <c r="F9662" s="45" t="s">
        <v>299</v>
      </c>
      <c r="G9662" s="26" t="s">
        <v>7</v>
      </c>
      <c r="H9662" s="30">
        <v>-914838252</v>
      </c>
      <c r="I9662" s="24"/>
      <c r="J9662" s="36"/>
      <c r="K9662" s="24"/>
      <c r="L9662" s="24"/>
      <c r="M9662" s="80" t="str">
        <f>IFERROR((Base_actualizacion!$L9658/Base_actualizacion!$K9658)," " )</f>
        <v xml:space="preserve"> </v>
      </c>
    </row>
    <row r="9663" spans="2:13" ht="24.9" customHeight="1" outlineLevel="2" x14ac:dyDescent="0.3">
      <c r="B9663" s="47" t="s">
        <v>2133</v>
      </c>
      <c r="C9663" s="46" t="s">
        <v>44</v>
      </c>
      <c r="D9663" s="46" t="s">
        <v>290</v>
      </c>
      <c r="E9663" s="46" t="s">
        <v>300</v>
      </c>
      <c r="F9663" s="45" t="s">
        <v>299</v>
      </c>
      <c r="G9663" s="26" t="s">
        <v>2136</v>
      </c>
      <c r="H9663" s="30">
        <v>96420520</v>
      </c>
      <c r="I9663" s="30">
        <v>96420520</v>
      </c>
      <c r="J9663" s="36">
        <f>I9663/H9663</f>
        <v>1</v>
      </c>
      <c r="K9663" s="24"/>
      <c r="L9663" s="24"/>
      <c r="M9663" s="80"/>
    </row>
    <row r="9664" spans="2:13" ht="24.9" customHeight="1" outlineLevel="1" x14ac:dyDescent="0.3">
      <c r="B9664" s="44" t="str">
        <f>B9663</f>
        <v>ASIGNACIONES DIRECTAS (20% DEL SGR)</v>
      </c>
      <c r="C9664" s="43" t="s">
        <v>44</v>
      </c>
      <c r="D9664" s="43" t="s">
        <v>290</v>
      </c>
      <c r="E9664" s="43" t="s">
        <v>300</v>
      </c>
      <c r="F9664" s="42" t="s">
        <v>299</v>
      </c>
      <c r="G9664" s="18" t="s">
        <v>3</v>
      </c>
      <c r="H9664" s="32">
        <f>SUBTOTAL(9,H9661:H9663)</f>
        <v>3755773529</v>
      </c>
      <c r="I9664" s="32">
        <f>SUBTOTAL(9,I9661:I9663)</f>
        <v>597361565.72000003</v>
      </c>
      <c r="J9664" s="31">
        <f>SUBTOTAL(9,J9661:J9663)</f>
        <v>1.1095146698370644</v>
      </c>
      <c r="K9664" s="14">
        <f>SUBTOTAL(9,K9661:K9663)</f>
        <v>356964213.99000001</v>
      </c>
      <c r="L9664" s="14">
        <f>SUBTOTAL(9,L9661:L9663)</f>
        <v>500941045.72000003</v>
      </c>
      <c r="M9664" s="80">
        <f>SUBTOTAL(9,M9661:M9663)</f>
        <v>1.4033368782844808</v>
      </c>
    </row>
    <row r="9665" spans="2:13" ht="24.9" customHeight="1" outlineLevel="2" x14ac:dyDescent="0.3">
      <c r="B9665" s="47" t="s">
        <v>2133</v>
      </c>
      <c r="C9665" s="46" t="s">
        <v>44</v>
      </c>
      <c r="D9665" s="46" t="s">
        <v>290</v>
      </c>
      <c r="E9665" s="46" t="s">
        <v>298</v>
      </c>
      <c r="F9665" s="45" t="s">
        <v>297</v>
      </c>
      <c r="G9665" s="26" t="s">
        <v>0</v>
      </c>
      <c r="H9665" s="30">
        <v>5093372566</v>
      </c>
      <c r="I9665" s="30">
        <v>500837373.15999997</v>
      </c>
      <c r="J9665" s="36">
        <f>I9665/H9665</f>
        <v>9.8331187571720227E-2</v>
      </c>
      <c r="K9665" s="30">
        <v>403567799.77999997</v>
      </c>
      <c r="L9665" s="30">
        <f>I9665</f>
        <v>500837373.15999997</v>
      </c>
      <c r="M9665" s="80">
        <f>L9665/K9665</f>
        <v>1.2410241189535569</v>
      </c>
    </row>
    <row r="9666" spans="2:13" ht="24.9" customHeight="1" outlineLevel="2" x14ac:dyDescent="0.3">
      <c r="B9666" s="47" t="s">
        <v>2133</v>
      </c>
      <c r="C9666" s="46" t="s">
        <v>44</v>
      </c>
      <c r="D9666" s="46" t="s">
        <v>290</v>
      </c>
      <c r="E9666" s="46" t="s">
        <v>298</v>
      </c>
      <c r="F9666" s="45" t="s">
        <v>297</v>
      </c>
      <c r="G9666" s="26" t="s">
        <v>7</v>
      </c>
      <c r="H9666" s="30">
        <v>-1018674513</v>
      </c>
      <c r="I9666" s="24"/>
      <c r="J9666" s="23"/>
      <c r="K9666" s="24"/>
      <c r="L9666" s="24"/>
      <c r="M9666" s="80" t="str">
        <f>IFERROR((Base_actualizacion!$L9662/Base_actualizacion!$K9662)," " )</f>
        <v xml:space="preserve"> </v>
      </c>
    </row>
    <row r="9667" spans="2:13" ht="24.9" customHeight="1" outlineLevel="2" x14ac:dyDescent="0.3">
      <c r="B9667" s="47" t="s">
        <v>2133</v>
      </c>
      <c r="C9667" s="46" t="s">
        <v>44</v>
      </c>
      <c r="D9667" s="46" t="s">
        <v>290</v>
      </c>
      <c r="E9667" s="46" t="s">
        <v>298</v>
      </c>
      <c r="F9667" s="45" t="s">
        <v>297</v>
      </c>
      <c r="G9667" s="26" t="s">
        <v>2136</v>
      </c>
      <c r="H9667" s="30">
        <v>90893854</v>
      </c>
      <c r="I9667" s="30">
        <v>90893854</v>
      </c>
      <c r="J9667" s="36">
        <f>I9667/H9667</f>
        <v>1</v>
      </c>
      <c r="K9667" s="24"/>
      <c r="L9667" s="24"/>
      <c r="M9667" s="80"/>
    </row>
    <row r="9668" spans="2:13" ht="24.9" customHeight="1" outlineLevel="1" x14ac:dyDescent="0.3">
      <c r="B9668" s="44" t="str">
        <f>B9667</f>
        <v>ASIGNACIONES DIRECTAS (20% DEL SGR)</v>
      </c>
      <c r="C9668" s="43" t="s">
        <v>44</v>
      </c>
      <c r="D9668" s="43" t="s">
        <v>290</v>
      </c>
      <c r="E9668" s="43" t="s">
        <v>298</v>
      </c>
      <c r="F9668" s="42" t="s">
        <v>297</v>
      </c>
      <c r="G9668" s="18" t="s">
        <v>3</v>
      </c>
      <c r="H9668" s="32">
        <f>SUBTOTAL(9,H9665:H9667)</f>
        <v>4165591907</v>
      </c>
      <c r="I9668" s="32">
        <f>SUBTOTAL(9,I9665:I9667)</f>
        <v>591731227.15999997</v>
      </c>
      <c r="J9668" s="31">
        <f>SUBTOTAL(9,J9665:J9667)</f>
        <v>1.0983311875717203</v>
      </c>
      <c r="K9668" s="14">
        <f>SUBTOTAL(9,K9665:K9667)</f>
        <v>403567799.77999997</v>
      </c>
      <c r="L9668" s="14">
        <f>SUBTOTAL(9,L9665:L9667)</f>
        <v>500837373.15999997</v>
      </c>
      <c r="M9668" s="80">
        <f>SUBTOTAL(9,M9665:M9667)</f>
        <v>1.2410241189535569</v>
      </c>
    </row>
    <row r="9669" spans="2:13" ht="24.9" customHeight="1" outlineLevel="2" x14ac:dyDescent="0.3">
      <c r="B9669" s="47" t="s">
        <v>2133</v>
      </c>
      <c r="C9669" s="46" t="s">
        <v>44</v>
      </c>
      <c r="D9669" s="46" t="s">
        <v>290</v>
      </c>
      <c r="E9669" s="46" t="s">
        <v>296</v>
      </c>
      <c r="F9669" s="45" t="s">
        <v>131</v>
      </c>
      <c r="G9669" s="26" t="s">
        <v>0</v>
      </c>
      <c r="H9669" s="30">
        <v>1564872486</v>
      </c>
      <c r="I9669" s="30">
        <v>155212765.57999998</v>
      </c>
      <c r="J9669" s="36">
        <f>I9669/H9669</f>
        <v>9.9185567494219445E-2</v>
      </c>
      <c r="K9669" s="30">
        <v>123983575.83</v>
      </c>
      <c r="L9669" s="30">
        <f>I9669</f>
        <v>155212765.57999998</v>
      </c>
      <c r="M9669" s="80">
        <f>L9669/K9669</f>
        <v>1.2518816669138488</v>
      </c>
    </row>
    <row r="9670" spans="2:13" ht="24.9" customHeight="1" outlineLevel="2" x14ac:dyDescent="0.3">
      <c r="B9670" s="47" t="s">
        <v>2133</v>
      </c>
      <c r="C9670" s="46" t="s">
        <v>44</v>
      </c>
      <c r="D9670" s="46" t="s">
        <v>290</v>
      </c>
      <c r="E9670" s="46" t="s">
        <v>296</v>
      </c>
      <c r="F9670" s="45" t="s">
        <v>131</v>
      </c>
      <c r="G9670" s="26" t="s">
        <v>7</v>
      </c>
      <c r="H9670" s="30">
        <v>-312974497</v>
      </c>
      <c r="I9670" s="24"/>
      <c r="J9670" s="36"/>
      <c r="K9670" s="24"/>
      <c r="L9670" s="24"/>
      <c r="M9670" s="80" t="str">
        <f>IFERROR((Base_actualizacion!$L9666/Base_actualizacion!$K9666)," " )</f>
        <v xml:space="preserve"> </v>
      </c>
    </row>
    <row r="9671" spans="2:13" ht="24.9" customHeight="1" outlineLevel="2" x14ac:dyDescent="0.3">
      <c r="B9671" s="47" t="s">
        <v>2133</v>
      </c>
      <c r="C9671" s="46" t="s">
        <v>44</v>
      </c>
      <c r="D9671" s="46" t="s">
        <v>290</v>
      </c>
      <c r="E9671" s="46" t="s">
        <v>296</v>
      </c>
      <c r="F9671" s="45" t="s">
        <v>131</v>
      </c>
      <c r="G9671" s="26" t="s">
        <v>2136</v>
      </c>
      <c r="H9671" s="30">
        <v>15138056</v>
      </c>
      <c r="I9671" s="30">
        <v>15138056</v>
      </c>
      <c r="J9671" s="23">
        <f>I9671/H9671</f>
        <v>1</v>
      </c>
      <c r="K9671" s="24"/>
      <c r="L9671" s="24"/>
      <c r="M9671" s="80"/>
    </row>
    <row r="9672" spans="2:13" ht="24.9" customHeight="1" outlineLevel="1" x14ac:dyDescent="0.3">
      <c r="B9672" s="44" t="str">
        <f>B9671</f>
        <v>ASIGNACIONES DIRECTAS (20% DEL SGR)</v>
      </c>
      <c r="C9672" s="43" t="s">
        <v>44</v>
      </c>
      <c r="D9672" s="43" t="s">
        <v>290</v>
      </c>
      <c r="E9672" s="43" t="s">
        <v>296</v>
      </c>
      <c r="F9672" s="42" t="s">
        <v>131</v>
      </c>
      <c r="G9672" s="18" t="s">
        <v>3</v>
      </c>
      <c r="H9672" s="32">
        <f>SUBTOTAL(9,H9669:H9671)</f>
        <v>1267036045</v>
      </c>
      <c r="I9672" s="32">
        <f>SUBTOTAL(9,I9669:I9671)</f>
        <v>170350821.57999998</v>
      </c>
      <c r="J9672" s="31">
        <f>SUBTOTAL(9,J9669:J9671)</f>
        <v>1.0991855674942195</v>
      </c>
      <c r="K9672" s="14">
        <f>SUBTOTAL(9,K9669:K9671)</f>
        <v>123983575.83</v>
      </c>
      <c r="L9672" s="14">
        <f>SUBTOTAL(9,L9669:L9671)</f>
        <v>155212765.57999998</v>
      </c>
      <c r="M9672" s="80">
        <f>SUBTOTAL(9,M9669:M9671)</f>
        <v>1.2518816669138488</v>
      </c>
    </row>
    <row r="9673" spans="2:13" ht="24.9" customHeight="1" outlineLevel="2" x14ac:dyDescent="0.3">
      <c r="B9673" s="47" t="s">
        <v>2133</v>
      </c>
      <c r="C9673" s="46" t="s">
        <v>44</v>
      </c>
      <c r="D9673" s="46" t="s">
        <v>290</v>
      </c>
      <c r="E9673" s="46" t="s">
        <v>295</v>
      </c>
      <c r="F9673" s="45" t="s">
        <v>294</v>
      </c>
      <c r="G9673" s="26" t="s">
        <v>0</v>
      </c>
      <c r="H9673" s="30">
        <v>2520174133</v>
      </c>
      <c r="I9673" s="30">
        <v>258460628.92000002</v>
      </c>
      <c r="J9673" s="36">
        <f>I9673/H9673</f>
        <v>0.10255665492936794</v>
      </c>
      <c r="K9673" s="30">
        <v>199671349.31</v>
      </c>
      <c r="L9673" s="30">
        <f>I9673</f>
        <v>258460628.92000002</v>
      </c>
      <c r="M9673" s="80">
        <f>L9673/K9673</f>
        <v>1.2944302215273091</v>
      </c>
    </row>
    <row r="9674" spans="2:13" ht="24.9" customHeight="1" outlineLevel="2" x14ac:dyDescent="0.3">
      <c r="B9674" s="47" t="s">
        <v>2133</v>
      </c>
      <c r="C9674" s="46" t="s">
        <v>44</v>
      </c>
      <c r="D9674" s="46" t="s">
        <v>290</v>
      </c>
      <c r="E9674" s="46" t="s">
        <v>295</v>
      </c>
      <c r="F9674" s="45" t="s">
        <v>294</v>
      </c>
      <c r="G9674" s="26" t="s">
        <v>7</v>
      </c>
      <c r="H9674" s="30">
        <v>-504034827</v>
      </c>
      <c r="I9674" s="24"/>
      <c r="J9674" s="36"/>
      <c r="K9674" s="24"/>
      <c r="L9674" s="24"/>
      <c r="M9674" s="80" t="str">
        <f>IFERROR((Base_actualizacion!$L9670/Base_actualizacion!$K9670)," " )</f>
        <v xml:space="preserve"> </v>
      </c>
    </row>
    <row r="9675" spans="2:13" ht="24.9" customHeight="1" outlineLevel="2" x14ac:dyDescent="0.3">
      <c r="B9675" s="47" t="s">
        <v>2133</v>
      </c>
      <c r="C9675" s="46" t="s">
        <v>44</v>
      </c>
      <c r="D9675" s="46" t="s">
        <v>290</v>
      </c>
      <c r="E9675" s="46" t="s">
        <v>295</v>
      </c>
      <c r="F9675" s="45" t="s">
        <v>294</v>
      </c>
      <c r="G9675" s="26" t="s">
        <v>2136</v>
      </c>
      <c r="H9675" s="30">
        <v>42733416</v>
      </c>
      <c r="I9675" s="30">
        <v>42733416</v>
      </c>
      <c r="J9675" s="36">
        <f>I9675/H9675</f>
        <v>1</v>
      </c>
      <c r="K9675" s="24"/>
      <c r="L9675" s="24"/>
      <c r="M9675" s="80"/>
    </row>
    <row r="9676" spans="2:13" ht="24.9" customHeight="1" outlineLevel="1" x14ac:dyDescent="0.3">
      <c r="B9676" s="44" t="str">
        <f>B9675</f>
        <v>ASIGNACIONES DIRECTAS (20% DEL SGR)</v>
      </c>
      <c r="C9676" s="43" t="s">
        <v>44</v>
      </c>
      <c r="D9676" s="43" t="s">
        <v>290</v>
      </c>
      <c r="E9676" s="43" t="s">
        <v>295</v>
      </c>
      <c r="F9676" s="42" t="s">
        <v>294</v>
      </c>
      <c r="G9676" s="18" t="s">
        <v>3</v>
      </c>
      <c r="H9676" s="32">
        <f>SUBTOTAL(9,H9673:H9675)</f>
        <v>2058872722</v>
      </c>
      <c r="I9676" s="32">
        <f>SUBTOTAL(9,I9673:I9675)</f>
        <v>301194044.92000002</v>
      </c>
      <c r="J9676" s="31">
        <f>SUBTOTAL(9,J9673:J9675)</f>
        <v>1.1025566549293679</v>
      </c>
      <c r="K9676" s="14">
        <f>SUBTOTAL(9,K9673:K9675)</f>
        <v>199671349.31</v>
      </c>
      <c r="L9676" s="14">
        <f>SUBTOTAL(9,L9673:L9675)</f>
        <v>258460628.92000002</v>
      </c>
      <c r="M9676" s="80">
        <f>SUBTOTAL(9,M9673:M9675)</f>
        <v>1.2944302215273091</v>
      </c>
    </row>
    <row r="9677" spans="2:13" ht="24.9" customHeight="1" outlineLevel="2" x14ac:dyDescent="0.3">
      <c r="B9677" s="47" t="s">
        <v>2133</v>
      </c>
      <c r="C9677" s="46" t="s">
        <v>44</v>
      </c>
      <c r="D9677" s="46" t="s">
        <v>290</v>
      </c>
      <c r="E9677" s="46" t="s">
        <v>293</v>
      </c>
      <c r="F9677" s="45" t="s">
        <v>290</v>
      </c>
      <c r="G9677" s="26" t="s">
        <v>0</v>
      </c>
      <c r="H9677" s="30">
        <v>2558165496</v>
      </c>
      <c r="I9677" s="30">
        <v>280927916.51999998</v>
      </c>
      <c r="J9677" s="23">
        <f>I9677/H9677</f>
        <v>0.10981616199548647</v>
      </c>
      <c r="K9677" s="30">
        <v>204975044.19999999</v>
      </c>
      <c r="L9677" s="30">
        <f>I9677</f>
        <v>280927916.51999998</v>
      </c>
      <c r="M9677" s="80">
        <f>L9677/K9677</f>
        <v>1.3705469249509741</v>
      </c>
    </row>
    <row r="9678" spans="2:13" ht="24.9" customHeight="1" outlineLevel="2" x14ac:dyDescent="0.3">
      <c r="B9678" s="47" t="s">
        <v>2133</v>
      </c>
      <c r="C9678" s="46" t="s">
        <v>44</v>
      </c>
      <c r="D9678" s="46" t="s">
        <v>290</v>
      </c>
      <c r="E9678" s="46" t="s">
        <v>293</v>
      </c>
      <c r="F9678" s="45" t="s">
        <v>290</v>
      </c>
      <c r="G9678" s="26" t="s">
        <v>7</v>
      </c>
      <c r="H9678" s="30">
        <v>-511633099</v>
      </c>
      <c r="I9678" s="24"/>
      <c r="J9678" s="36"/>
      <c r="K9678" s="24"/>
      <c r="L9678" s="24"/>
      <c r="M9678" s="80" t="str">
        <f>IFERROR((Base_actualizacion!$L9674/Base_actualizacion!$K9674)," " )</f>
        <v xml:space="preserve"> </v>
      </c>
    </row>
    <row r="9679" spans="2:13" ht="24.9" customHeight="1" outlineLevel="2" x14ac:dyDescent="0.3">
      <c r="B9679" s="47" t="s">
        <v>2133</v>
      </c>
      <c r="C9679" s="46" t="s">
        <v>44</v>
      </c>
      <c r="D9679" s="46" t="s">
        <v>290</v>
      </c>
      <c r="E9679" s="46" t="s">
        <v>293</v>
      </c>
      <c r="F9679" s="45" t="s">
        <v>290</v>
      </c>
      <c r="G9679" s="26" t="s">
        <v>2136</v>
      </c>
      <c r="H9679" s="30">
        <v>16365065</v>
      </c>
      <c r="I9679" s="30">
        <v>16365065</v>
      </c>
      <c r="J9679" s="36">
        <f>I9679/H9679</f>
        <v>1</v>
      </c>
      <c r="K9679" s="24"/>
      <c r="L9679" s="24"/>
      <c r="M9679" s="80"/>
    </row>
    <row r="9680" spans="2:13" ht="24.9" customHeight="1" outlineLevel="1" x14ac:dyDescent="0.3">
      <c r="B9680" s="44" t="str">
        <f>B9679</f>
        <v>ASIGNACIONES DIRECTAS (20% DEL SGR)</v>
      </c>
      <c r="C9680" s="43" t="s">
        <v>44</v>
      </c>
      <c r="D9680" s="43" t="s">
        <v>290</v>
      </c>
      <c r="E9680" s="43" t="s">
        <v>293</v>
      </c>
      <c r="F9680" s="42" t="s">
        <v>290</v>
      </c>
      <c r="G9680" s="18" t="s">
        <v>3</v>
      </c>
      <c r="H9680" s="32">
        <f>SUBTOTAL(9,H9677:H9679)</f>
        <v>2062897462</v>
      </c>
      <c r="I9680" s="32">
        <f>SUBTOTAL(9,I9677:I9679)</f>
        <v>297292981.51999998</v>
      </c>
      <c r="J9680" s="31">
        <f>SUBTOTAL(9,J9677:J9679)</f>
        <v>1.1098161619954865</v>
      </c>
      <c r="K9680" s="14">
        <f>SUBTOTAL(9,K9677:K9679)</f>
        <v>204975044.19999999</v>
      </c>
      <c r="L9680" s="14">
        <f>SUBTOTAL(9,L9677:L9679)</f>
        <v>280927916.51999998</v>
      </c>
      <c r="M9680" s="80">
        <f>SUBTOTAL(9,M9677:M9679)</f>
        <v>1.3705469249509741</v>
      </c>
    </row>
    <row r="9681" spans="2:13" ht="24.9" customHeight="1" outlineLevel="2" x14ac:dyDescent="0.3">
      <c r="B9681" s="47" t="s">
        <v>2133</v>
      </c>
      <c r="C9681" s="46" t="s">
        <v>44</v>
      </c>
      <c r="D9681" s="46" t="s">
        <v>290</v>
      </c>
      <c r="E9681" s="46" t="s">
        <v>292</v>
      </c>
      <c r="F9681" s="45" t="s">
        <v>291</v>
      </c>
      <c r="G9681" s="26" t="s">
        <v>0</v>
      </c>
      <c r="H9681" s="30">
        <v>11327164013</v>
      </c>
      <c r="I9681" s="30">
        <v>1127853072.1900001</v>
      </c>
      <c r="J9681" s="23">
        <f>I9681/H9681</f>
        <v>9.9570649007605219E-2</v>
      </c>
      <c r="K9681" s="30">
        <v>900374238.01999998</v>
      </c>
      <c r="L9681" s="30">
        <f>I9681</f>
        <v>1127853072.1900001</v>
      </c>
      <c r="M9681" s="80">
        <f>L9681/K9681</f>
        <v>1.2526492035914372</v>
      </c>
    </row>
    <row r="9682" spans="2:13" ht="24.9" customHeight="1" outlineLevel="2" x14ac:dyDescent="0.3">
      <c r="B9682" s="47" t="s">
        <v>2133</v>
      </c>
      <c r="C9682" s="46" t="s">
        <v>44</v>
      </c>
      <c r="D9682" s="46" t="s">
        <v>290</v>
      </c>
      <c r="E9682" s="46" t="s">
        <v>292</v>
      </c>
      <c r="F9682" s="45" t="s">
        <v>291</v>
      </c>
      <c r="G9682" s="26" t="s">
        <v>7</v>
      </c>
      <c r="H9682" s="30">
        <v>-2265432803</v>
      </c>
      <c r="I9682" s="24"/>
      <c r="J9682" s="36"/>
      <c r="K9682" s="24"/>
      <c r="L9682" s="24"/>
      <c r="M9682" s="80" t="str">
        <f>IFERROR((Base_actualizacion!$L9678/Base_actualizacion!$K9678)," " )</f>
        <v xml:space="preserve"> </v>
      </c>
    </row>
    <row r="9683" spans="2:13" ht="24.9" customHeight="1" outlineLevel="2" x14ac:dyDescent="0.3">
      <c r="B9683" s="47" t="s">
        <v>2133</v>
      </c>
      <c r="C9683" s="46" t="s">
        <v>44</v>
      </c>
      <c r="D9683" s="46" t="s">
        <v>290</v>
      </c>
      <c r="E9683" s="46" t="s">
        <v>292</v>
      </c>
      <c r="F9683" s="45" t="s">
        <v>291</v>
      </c>
      <c r="G9683" s="26" t="s">
        <v>13</v>
      </c>
      <c r="H9683" s="30">
        <v>3626557138</v>
      </c>
      <c r="I9683" s="30">
        <v>3626557138</v>
      </c>
      <c r="J9683" s="23">
        <f>H9683/I9683</f>
        <v>1</v>
      </c>
      <c r="K9683" s="24"/>
      <c r="L9683" s="24"/>
      <c r="M9683" s="80"/>
    </row>
    <row r="9684" spans="2:13" ht="24.9" customHeight="1" outlineLevel="2" x14ac:dyDescent="0.3">
      <c r="B9684" s="47" t="s">
        <v>2133</v>
      </c>
      <c r="C9684" s="46" t="s">
        <v>44</v>
      </c>
      <c r="D9684" s="46" t="s">
        <v>290</v>
      </c>
      <c r="E9684" s="46" t="s">
        <v>292</v>
      </c>
      <c r="F9684" s="45" t="s">
        <v>291</v>
      </c>
      <c r="G9684" s="26" t="s">
        <v>2136</v>
      </c>
      <c r="H9684" s="30">
        <v>474341781</v>
      </c>
      <c r="I9684" s="30">
        <v>474341781</v>
      </c>
      <c r="J9684" s="36">
        <f>I9684/H9684</f>
        <v>1</v>
      </c>
      <c r="K9684" s="24"/>
      <c r="L9684" s="24"/>
      <c r="M9684" s="80"/>
    </row>
    <row r="9685" spans="2:13" ht="24.9" customHeight="1" outlineLevel="1" x14ac:dyDescent="0.3">
      <c r="B9685" s="44" t="str">
        <f>B9684</f>
        <v>ASIGNACIONES DIRECTAS (20% DEL SGR)</v>
      </c>
      <c r="C9685" s="43" t="s">
        <v>44</v>
      </c>
      <c r="D9685" s="43" t="s">
        <v>290</v>
      </c>
      <c r="E9685" s="43" t="s">
        <v>292</v>
      </c>
      <c r="F9685" s="42" t="s">
        <v>291</v>
      </c>
      <c r="G9685" s="18" t="s">
        <v>3</v>
      </c>
      <c r="H9685" s="32">
        <f>SUBTOTAL(9,H9681:H9684)</f>
        <v>13162630129</v>
      </c>
      <c r="I9685" s="32">
        <f>SUBTOTAL(9,I9681:I9684)</f>
        <v>5228751991.1900005</v>
      </c>
      <c r="J9685" s="31">
        <f>SUBTOTAL(9,J9681:J9684)</f>
        <v>2.0995706490076049</v>
      </c>
      <c r="K9685" s="14">
        <f>SUBTOTAL(9,K9681:K9684)</f>
        <v>900374238.01999998</v>
      </c>
      <c r="L9685" s="14">
        <f>SUBTOTAL(9,L9682:L9684)</f>
        <v>0</v>
      </c>
      <c r="M9685" s="80">
        <f>SUBTOTAL(9,M9681:M9684)</f>
        <v>1.2526492035914372</v>
      </c>
    </row>
    <row r="9686" spans="2:13" ht="24.9" customHeight="1" outlineLevel="2" x14ac:dyDescent="0.3">
      <c r="B9686" s="47" t="s">
        <v>2133</v>
      </c>
      <c r="C9686" s="46" t="s">
        <v>44</v>
      </c>
      <c r="D9686" s="46" t="s">
        <v>290</v>
      </c>
      <c r="E9686" s="46" t="s">
        <v>289</v>
      </c>
      <c r="F9686" s="45" t="s">
        <v>288</v>
      </c>
      <c r="G9686" s="26" t="s">
        <v>0</v>
      </c>
      <c r="H9686" s="30">
        <v>1916125319</v>
      </c>
      <c r="I9686" s="30">
        <v>196288215.61000001</v>
      </c>
      <c r="J9686" s="36">
        <f>I9686/H9686</f>
        <v>0.10244017636197209</v>
      </c>
      <c r="K9686" s="30">
        <v>152495825.79000002</v>
      </c>
      <c r="L9686" s="30">
        <f>I9686</f>
        <v>196288215.61000001</v>
      </c>
      <c r="M9686" s="80">
        <f>L9686/K9686</f>
        <v>1.2871710723433565</v>
      </c>
    </row>
    <row r="9687" spans="2:13" ht="24.9" customHeight="1" outlineLevel="2" x14ac:dyDescent="0.3">
      <c r="B9687" s="47" t="s">
        <v>2133</v>
      </c>
      <c r="C9687" s="46" t="s">
        <v>44</v>
      </c>
      <c r="D9687" s="46" t="s">
        <v>290</v>
      </c>
      <c r="E9687" s="46" t="s">
        <v>289</v>
      </c>
      <c r="F9687" s="45" t="s">
        <v>288</v>
      </c>
      <c r="G9687" s="26" t="s">
        <v>7</v>
      </c>
      <c r="H9687" s="30">
        <v>-383225064</v>
      </c>
      <c r="I9687" s="24"/>
      <c r="J9687" s="36"/>
      <c r="K9687" s="24"/>
      <c r="L9687" s="24"/>
      <c r="M9687" s="80" t="str">
        <f>IFERROR((Base_actualizacion!$L9683/Base_actualizacion!$K9683)," " )</f>
        <v xml:space="preserve"> </v>
      </c>
    </row>
    <row r="9688" spans="2:13" ht="24.9" customHeight="1" outlineLevel="2" x14ac:dyDescent="0.3">
      <c r="B9688" s="47" t="s">
        <v>2133</v>
      </c>
      <c r="C9688" s="46" t="s">
        <v>44</v>
      </c>
      <c r="D9688" s="46" t="s">
        <v>290</v>
      </c>
      <c r="E9688" s="46" t="s">
        <v>289</v>
      </c>
      <c r="F9688" s="45" t="s">
        <v>288</v>
      </c>
      <c r="G9688" s="26" t="s">
        <v>2137</v>
      </c>
      <c r="H9688" s="30">
        <v>190985</v>
      </c>
      <c r="I9688" s="24"/>
      <c r="J9688" s="36">
        <f>IFERROR((H9688/I9688),0)</f>
        <v>0</v>
      </c>
      <c r="K9688" s="24"/>
      <c r="L9688" s="24"/>
      <c r="M9688" s="80"/>
    </row>
    <row r="9689" spans="2:13" ht="24.9" customHeight="1" outlineLevel="2" x14ac:dyDescent="0.3">
      <c r="B9689" s="47" t="s">
        <v>2133</v>
      </c>
      <c r="C9689" s="46" t="s">
        <v>44</v>
      </c>
      <c r="D9689" s="46" t="s">
        <v>290</v>
      </c>
      <c r="E9689" s="46" t="s">
        <v>289</v>
      </c>
      <c r="F9689" s="45" t="s">
        <v>288</v>
      </c>
      <c r="G9689" s="26" t="s">
        <v>2136</v>
      </c>
      <c r="H9689" s="30">
        <v>100485808</v>
      </c>
      <c r="I9689" s="30">
        <v>100485808</v>
      </c>
      <c r="J9689" s="23">
        <f>I9689/H9689</f>
        <v>1</v>
      </c>
      <c r="K9689" s="24"/>
      <c r="L9689" s="24"/>
      <c r="M9689" s="80"/>
    </row>
    <row r="9690" spans="2:13" ht="24.9" customHeight="1" outlineLevel="1" x14ac:dyDescent="0.3">
      <c r="B9690" s="44" t="str">
        <f>B9689</f>
        <v>ASIGNACIONES DIRECTAS (20% DEL SGR)</v>
      </c>
      <c r="C9690" s="43" t="s">
        <v>44</v>
      </c>
      <c r="D9690" s="43" t="s">
        <v>290</v>
      </c>
      <c r="E9690" s="43" t="s">
        <v>289</v>
      </c>
      <c r="F9690" s="42" t="s">
        <v>288</v>
      </c>
      <c r="G9690" s="18" t="s">
        <v>3</v>
      </c>
      <c r="H9690" s="32">
        <f>SUBTOTAL(9,H9686:H9689)</f>
        <v>1633577048</v>
      </c>
      <c r="I9690" s="32">
        <f>SUBTOTAL(9,I9686:I9689)</f>
        <v>296774023.61000001</v>
      </c>
      <c r="J9690" s="31">
        <f>SUBTOTAL(9,J9686:J9689)</f>
        <v>1.102440176361972</v>
      </c>
      <c r="K9690" s="14">
        <f>SUBTOTAL(9,K9686:K9689)</f>
        <v>152495825.79000002</v>
      </c>
      <c r="L9690" s="14">
        <f>SUBTOTAL(9,L9687:L9689)</f>
        <v>0</v>
      </c>
      <c r="M9690" s="80">
        <f>SUBTOTAL(9,M9686:M9689)</f>
        <v>1.2871710723433565</v>
      </c>
    </row>
    <row r="9691" spans="2:13" ht="24.9" customHeight="1" outlineLevel="2" x14ac:dyDescent="0.3">
      <c r="B9691" s="47" t="s">
        <v>2133</v>
      </c>
      <c r="C9691" s="46" t="s">
        <v>38</v>
      </c>
      <c r="D9691" s="46" t="s">
        <v>198</v>
      </c>
      <c r="E9691" s="46" t="s">
        <v>287</v>
      </c>
      <c r="F9691" s="45" t="s">
        <v>198</v>
      </c>
      <c r="G9691" s="26" t="s">
        <v>0</v>
      </c>
      <c r="H9691" s="30">
        <v>24166761256</v>
      </c>
      <c r="I9691" s="30">
        <v>1668889416.4000001</v>
      </c>
      <c r="J9691" s="36">
        <f>I9691/H9691</f>
        <v>6.9057222799586218E-2</v>
      </c>
      <c r="K9691" s="30">
        <v>1994289893.4299998</v>
      </c>
      <c r="L9691" s="30">
        <f>I9691</f>
        <v>1668889416.4000001</v>
      </c>
      <c r="M9691" s="80">
        <f>L9691/K9691</f>
        <v>0.83683391361406334</v>
      </c>
    </row>
    <row r="9692" spans="2:13" ht="24.9" customHeight="1" outlineLevel="2" x14ac:dyDescent="0.3">
      <c r="B9692" s="47" t="s">
        <v>2133</v>
      </c>
      <c r="C9692" s="46" t="s">
        <v>38</v>
      </c>
      <c r="D9692" s="46" t="s">
        <v>198</v>
      </c>
      <c r="E9692" s="46" t="s">
        <v>287</v>
      </c>
      <c r="F9692" s="45" t="s">
        <v>198</v>
      </c>
      <c r="G9692" s="26" t="s">
        <v>7</v>
      </c>
      <c r="H9692" s="30">
        <v>-4833352251</v>
      </c>
      <c r="I9692" s="24"/>
      <c r="J9692" s="36"/>
      <c r="K9692" s="24"/>
      <c r="L9692" s="24"/>
      <c r="M9692" s="80" t="str">
        <f>IFERROR((Base_actualizacion!$L9688/Base_actualizacion!$K9688)," " )</f>
        <v xml:space="preserve"> </v>
      </c>
    </row>
    <row r="9693" spans="2:13" ht="24.9" customHeight="1" outlineLevel="2" x14ac:dyDescent="0.3">
      <c r="B9693" s="47" t="s">
        <v>2133</v>
      </c>
      <c r="C9693" s="46" t="s">
        <v>38</v>
      </c>
      <c r="D9693" s="46" t="s">
        <v>198</v>
      </c>
      <c r="E9693" s="46" t="s">
        <v>287</v>
      </c>
      <c r="F9693" s="45" t="s">
        <v>198</v>
      </c>
      <c r="G9693" s="26" t="s">
        <v>2137</v>
      </c>
      <c r="H9693" s="30">
        <v>2513766</v>
      </c>
      <c r="I9693" s="24"/>
      <c r="J9693" s="36">
        <f>IFERROR((H9693/I9693),0)</f>
        <v>0</v>
      </c>
      <c r="K9693" s="24"/>
      <c r="L9693" s="24"/>
      <c r="M9693" s="80"/>
    </row>
    <row r="9694" spans="2:13" ht="24.9" customHeight="1" outlineLevel="2" x14ac:dyDescent="0.3">
      <c r="B9694" s="47" t="s">
        <v>2133</v>
      </c>
      <c r="C9694" s="46" t="s">
        <v>38</v>
      </c>
      <c r="D9694" s="46" t="s">
        <v>198</v>
      </c>
      <c r="E9694" s="46" t="s">
        <v>287</v>
      </c>
      <c r="F9694" s="45" t="s">
        <v>198</v>
      </c>
      <c r="G9694" s="26" t="s">
        <v>13</v>
      </c>
      <c r="H9694" s="30">
        <v>1023772059</v>
      </c>
      <c r="I9694" s="30">
        <v>1023772059</v>
      </c>
      <c r="J9694" s="23">
        <f>H9694/I9694</f>
        <v>1</v>
      </c>
      <c r="K9694" s="24"/>
      <c r="L9694" s="24"/>
      <c r="M9694" s="80"/>
    </row>
    <row r="9695" spans="2:13" ht="24.9" customHeight="1" outlineLevel="2" x14ac:dyDescent="0.3">
      <c r="B9695" s="47" t="s">
        <v>2133</v>
      </c>
      <c r="C9695" s="46" t="s">
        <v>38</v>
      </c>
      <c r="D9695" s="46" t="s">
        <v>198</v>
      </c>
      <c r="E9695" s="46" t="s">
        <v>287</v>
      </c>
      <c r="F9695" s="45" t="s">
        <v>198</v>
      </c>
      <c r="G9695" s="26" t="s">
        <v>2136</v>
      </c>
      <c r="H9695" s="30">
        <v>2192710228</v>
      </c>
      <c r="I9695" s="30">
        <v>2192710228</v>
      </c>
      <c r="J9695" s="36">
        <f>I9695/H9695</f>
        <v>1</v>
      </c>
      <c r="K9695" s="24"/>
      <c r="L9695" s="24"/>
      <c r="M9695" s="80"/>
    </row>
    <row r="9696" spans="2:13" ht="24.9" customHeight="1" outlineLevel="1" x14ac:dyDescent="0.3">
      <c r="B9696" s="44" t="str">
        <f>B9695</f>
        <v>ASIGNACIONES DIRECTAS (20% DEL SGR)</v>
      </c>
      <c r="C9696" s="43" t="s">
        <v>38</v>
      </c>
      <c r="D9696" s="43" t="s">
        <v>198</v>
      </c>
      <c r="E9696" s="43" t="s">
        <v>287</v>
      </c>
      <c r="F9696" s="42" t="s">
        <v>198</v>
      </c>
      <c r="G9696" s="18" t="s">
        <v>3</v>
      </c>
      <c r="H9696" s="32">
        <f>SUBTOTAL(9,H9691:H9695)</f>
        <v>22552405058</v>
      </c>
      <c r="I9696" s="32">
        <f>SUBTOTAL(9,I9691:I9695)</f>
        <v>4885371703.3999996</v>
      </c>
      <c r="J9696" s="31">
        <f>SUBTOTAL(9,J9691:J9695)</f>
        <v>2.0690572227995863</v>
      </c>
      <c r="K9696" s="14">
        <f>SUBTOTAL(9,K9691:K9695)</f>
        <v>1994289893.4299998</v>
      </c>
      <c r="L9696" s="14">
        <f>SUBTOTAL(9,L9693:L9695)</f>
        <v>0</v>
      </c>
      <c r="M9696" s="80">
        <f>SUBTOTAL(9,M9691:M9695)</f>
        <v>0.83683391361406334</v>
      </c>
    </row>
    <row r="9697" spans="2:13" ht="24.9" customHeight="1" outlineLevel="2" x14ac:dyDescent="0.3">
      <c r="B9697" s="47" t="s">
        <v>2133</v>
      </c>
      <c r="C9697" s="46" t="s">
        <v>38</v>
      </c>
      <c r="D9697" s="46" t="s">
        <v>198</v>
      </c>
      <c r="E9697" s="46" t="s">
        <v>286</v>
      </c>
      <c r="F9697" s="45" t="s">
        <v>285</v>
      </c>
      <c r="G9697" s="26" t="s">
        <v>0</v>
      </c>
      <c r="H9697" s="30">
        <v>238651148</v>
      </c>
      <c r="I9697" s="30">
        <v>216969</v>
      </c>
      <c r="J9697" s="36">
        <f>I9697/H9697</f>
        <v>9.0914710370469285E-4</v>
      </c>
      <c r="K9697" s="30">
        <v>21171083</v>
      </c>
      <c r="L9697" s="30">
        <f>I9697</f>
        <v>216969</v>
      </c>
      <c r="M9697" s="80">
        <f>L9697/K9697</f>
        <v>1.0248365659895623E-2</v>
      </c>
    </row>
    <row r="9698" spans="2:13" ht="24.9" customHeight="1" outlineLevel="2" x14ac:dyDescent="0.3">
      <c r="B9698" s="47" t="s">
        <v>2133</v>
      </c>
      <c r="C9698" s="46" t="s">
        <v>38</v>
      </c>
      <c r="D9698" s="46" t="s">
        <v>198</v>
      </c>
      <c r="E9698" s="46" t="s">
        <v>286</v>
      </c>
      <c r="F9698" s="45" t="s">
        <v>285</v>
      </c>
      <c r="G9698" s="26" t="s">
        <v>7</v>
      </c>
      <c r="H9698" s="30">
        <v>-47730230</v>
      </c>
      <c r="I9698" s="24"/>
      <c r="J9698" s="36"/>
      <c r="K9698" s="24"/>
      <c r="L9698" s="24"/>
      <c r="M9698" s="80" t="str">
        <f>IFERROR((Base_actualizacion!$L9694/Base_actualizacion!$K9694)," " )</f>
        <v xml:space="preserve"> </v>
      </c>
    </row>
    <row r="9699" spans="2:13" ht="24.9" customHeight="1" outlineLevel="2" x14ac:dyDescent="0.3">
      <c r="B9699" s="47" t="s">
        <v>2133</v>
      </c>
      <c r="C9699" s="46" t="s">
        <v>38</v>
      </c>
      <c r="D9699" s="46" t="s">
        <v>198</v>
      </c>
      <c r="E9699" s="46" t="s">
        <v>286</v>
      </c>
      <c r="F9699" s="45" t="s">
        <v>285</v>
      </c>
      <c r="G9699" s="26" t="s">
        <v>2137</v>
      </c>
      <c r="H9699" s="30">
        <v>159670</v>
      </c>
      <c r="I9699" s="24"/>
      <c r="J9699" s="23">
        <f>IFERROR((H9699/I9699),0)</f>
        <v>0</v>
      </c>
      <c r="K9699" s="24"/>
      <c r="L9699" s="24"/>
      <c r="M9699" s="80"/>
    </row>
    <row r="9700" spans="2:13" ht="24.9" customHeight="1" outlineLevel="2" x14ac:dyDescent="0.3">
      <c r="B9700" s="47" t="s">
        <v>2133</v>
      </c>
      <c r="C9700" s="46" t="s">
        <v>38</v>
      </c>
      <c r="D9700" s="46" t="s">
        <v>198</v>
      </c>
      <c r="E9700" s="46" t="s">
        <v>286</v>
      </c>
      <c r="F9700" s="45" t="s">
        <v>285</v>
      </c>
      <c r="G9700" s="26" t="s">
        <v>2136</v>
      </c>
      <c r="H9700" s="30">
        <v>13855090</v>
      </c>
      <c r="I9700" s="30">
        <v>13855090</v>
      </c>
      <c r="J9700" s="36">
        <f>I9700/H9700</f>
        <v>1</v>
      </c>
      <c r="K9700" s="24"/>
      <c r="L9700" s="24"/>
      <c r="M9700" s="80"/>
    </row>
    <row r="9701" spans="2:13" ht="24.9" customHeight="1" outlineLevel="1" x14ac:dyDescent="0.3">
      <c r="B9701" s="44" t="str">
        <f>B9700</f>
        <v>ASIGNACIONES DIRECTAS (20% DEL SGR)</v>
      </c>
      <c r="C9701" s="43" t="s">
        <v>38</v>
      </c>
      <c r="D9701" s="43" t="s">
        <v>198</v>
      </c>
      <c r="E9701" s="43" t="s">
        <v>286</v>
      </c>
      <c r="F9701" s="42" t="s">
        <v>285</v>
      </c>
      <c r="G9701" s="18" t="s">
        <v>3</v>
      </c>
      <c r="H9701" s="32">
        <f>SUBTOTAL(9,H9697:H9700)</f>
        <v>204935678</v>
      </c>
      <c r="I9701" s="32">
        <f>SUBTOTAL(9,I9697:I9700)</f>
        <v>14072059</v>
      </c>
      <c r="J9701" s="31">
        <f>SUBTOTAL(9,J9697:J9700)</f>
        <v>1.0009091471037046</v>
      </c>
      <c r="K9701" s="14">
        <f>SUBTOTAL(9,K9697:K9700)</f>
        <v>21171083</v>
      </c>
      <c r="L9701" s="14">
        <f>SUBTOTAL(9,L9698:L9700)</f>
        <v>0</v>
      </c>
      <c r="M9701" s="80">
        <f>SUBTOTAL(9,M9697:M9700)</f>
        <v>1.0248365659895623E-2</v>
      </c>
    </row>
    <row r="9702" spans="2:13" ht="24.9" customHeight="1" outlineLevel="2" x14ac:dyDescent="0.3">
      <c r="B9702" s="47" t="s">
        <v>2133</v>
      </c>
      <c r="C9702" s="46" t="s">
        <v>38</v>
      </c>
      <c r="D9702" s="46" t="s">
        <v>198</v>
      </c>
      <c r="E9702" s="46" t="s">
        <v>282</v>
      </c>
      <c r="F9702" s="45" t="s">
        <v>281</v>
      </c>
      <c r="G9702" s="26" t="s">
        <v>0</v>
      </c>
      <c r="H9702" s="30">
        <v>318207599</v>
      </c>
      <c r="I9702" s="30">
        <v>19616218.09</v>
      </c>
      <c r="J9702" s="36">
        <f>I9702/H9702</f>
        <v>6.1645976248354772E-2</v>
      </c>
      <c r="K9702" s="30">
        <v>24901341.390000001</v>
      </c>
      <c r="L9702" s="30">
        <f>I9702</f>
        <v>19616218.09</v>
      </c>
      <c r="M9702" s="80">
        <f>L9702/K9702</f>
        <v>0.78775748594321005</v>
      </c>
    </row>
    <row r="9703" spans="2:13" ht="24.9" customHeight="1" outlineLevel="2" x14ac:dyDescent="0.3">
      <c r="B9703" s="47" t="s">
        <v>2133</v>
      </c>
      <c r="C9703" s="46" t="s">
        <v>38</v>
      </c>
      <c r="D9703" s="46" t="s">
        <v>198</v>
      </c>
      <c r="E9703" s="46" t="s">
        <v>282</v>
      </c>
      <c r="F9703" s="45" t="s">
        <v>281</v>
      </c>
      <c r="G9703" s="26" t="s">
        <v>7</v>
      </c>
      <c r="H9703" s="30">
        <v>-63641520</v>
      </c>
      <c r="I9703" s="24"/>
      <c r="J9703" s="36"/>
      <c r="K9703" s="24"/>
      <c r="L9703" s="24"/>
      <c r="M9703" s="80" t="str">
        <f>IFERROR((Base_actualizacion!$L9699/Base_actualizacion!$K9699)," " )</f>
        <v xml:space="preserve"> </v>
      </c>
    </row>
    <row r="9704" spans="2:13" ht="24.9" customHeight="1" outlineLevel="2" x14ac:dyDescent="0.3">
      <c r="B9704" s="47" t="s">
        <v>2133</v>
      </c>
      <c r="C9704" s="46" t="s">
        <v>38</v>
      </c>
      <c r="D9704" s="46" t="s">
        <v>198</v>
      </c>
      <c r="E9704" s="46" t="s">
        <v>282</v>
      </c>
      <c r="F9704" s="45" t="s">
        <v>281</v>
      </c>
      <c r="G9704" s="26" t="s">
        <v>2137</v>
      </c>
      <c r="H9704" s="30">
        <v>407230</v>
      </c>
      <c r="I9704" s="24"/>
      <c r="J9704" s="23">
        <f>IFERROR((H9704/I9704),0)</f>
        <v>0</v>
      </c>
      <c r="K9704" s="24"/>
      <c r="L9704" s="24"/>
      <c r="M9704" s="80"/>
    </row>
    <row r="9705" spans="2:13" ht="24.9" customHeight="1" outlineLevel="2" x14ac:dyDescent="0.3">
      <c r="B9705" s="47" t="s">
        <v>2133</v>
      </c>
      <c r="C9705" s="46" t="s">
        <v>38</v>
      </c>
      <c r="D9705" s="46" t="s">
        <v>198</v>
      </c>
      <c r="E9705" s="46" t="s">
        <v>282</v>
      </c>
      <c r="F9705" s="45" t="s">
        <v>281</v>
      </c>
      <c r="G9705" s="26" t="s">
        <v>13</v>
      </c>
      <c r="H9705" s="30">
        <v>575324390</v>
      </c>
      <c r="I9705" s="30">
        <v>575324390</v>
      </c>
      <c r="J9705" s="36">
        <f>H9705/I9705</f>
        <v>1</v>
      </c>
      <c r="K9705" s="24"/>
      <c r="L9705" s="24"/>
      <c r="M9705" s="80"/>
    </row>
    <row r="9706" spans="2:13" ht="24.9" customHeight="1" outlineLevel="2" x14ac:dyDescent="0.3">
      <c r="B9706" s="47" t="s">
        <v>2133</v>
      </c>
      <c r="C9706" s="46" t="s">
        <v>38</v>
      </c>
      <c r="D9706" s="46" t="s">
        <v>198</v>
      </c>
      <c r="E9706" s="46" t="s">
        <v>282</v>
      </c>
      <c r="F9706" s="45" t="s">
        <v>281</v>
      </c>
      <c r="G9706" s="26" t="s">
        <v>2136</v>
      </c>
      <c r="H9706" s="30">
        <v>87974656</v>
      </c>
      <c r="I9706" s="30">
        <v>87974656</v>
      </c>
      <c r="J9706" s="36">
        <f>I9706/H9706</f>
        <v>1</v>
      </c>
      <c r="K9706" s="24"/>
      <c r="L9706" s="24"/>
      <c r="M9706" s="80"/>
    </row>
    <row r="9707" spans="2:13" ht="24.9" customHeight="1" outlineLevel="1" x14ac:dyDescent="0.3">
      <c r="B9707" s="44" t="str">
        <f>B9706</f>
        <v>ASIGNACIONES DIRECTAS (20% DEL SGR)</v>
      </c>
      <c r="C9707" s="43" t="s">
        <v>38</v>
      </c>
      <c r="D9707" s="43" t="s">
        <v>198</v>
      </c>
      <c r="E9707" s="43" t="s">
        <v>282</v>
      </c>
      <c r="F9707" s="42" t="s">
        <v>281</v>
      </c>
      <c r="G9707" s="18" t="s">
        <v>3</v>
      </c>
      <c r="H9707" s="32">
        <f>SUBTOTAL(9,H9702:H9706)</f>
        <v>918272355</v>
      </c>
      <c r="I9707" s="32">
        <f>SUBTOTAL(9,I9702:I9706)</f>
        <v>682915264.09000003</v>
      </c>
      <c r="J9707" s="31">
        <f>SUBTOTAL(9,J9702:J9706)</f>
        <v>2.0616459762483546</v>
      </c>
      <c r="K9707" s="14">
        <f>SUBTOTAL(9,K9702:K9706)</f>
        <v>24901341.390000001</v>
      </c>
      <c r="L9707" s="14">
        <f>SUBTOTAL(9,L9704:L9706)</f>
        <v>0</v>
      </c>
      <c r="M9707" s="80">
        <f>SUBTOTAL(9,M9702:M9706)</f>
        <v>0.78775748594321005</v>
      </c>
    </row>
    <row r="9708" spans="2:13" ht="24.9" customHeight="1" outlineLevel="2" x14ac:dyDescent="0.3">
      <c r="B9708" s="47" t="s">
        <v>2133</v>
      </c>
      <c r="C9708" s="46" t="s">
        <v>38</v>
      </c>
      <c r="D9708" s="46" t="s">
        <v>198</v>
      </c>
      <c r="E9708" s="46" t="s">
        <v>280</v>
      </c>
      <c r="F9708" s="45" t="s">
        <v>279</v>
      </c>
      <c r="G9708" s="26" t="s">
        <v>0</v>
      </c>
      <c r="H9708" s="30">
        <v>317066</v>
      </c>
      <c r="I9708" s="30">
        <v>78465.2</v>
      </c>
      <c r="J9708" s="36">
        <f>I9708/H9708</f>
        <v>0.24747276592255241</v>
      </c>
      <c r="K9708" s="30">
        <v>28104</v>
      </c>
      <c r="L9708" s="30">
        <f>I9708</f>
        <v>78465.2</v>
      </c>
      <c r="M9708" s="80">
        <f>L9708/K9708</f>
        <v>2.791958440079704</v>
      </c>
    </row>
    <row r="9709" spans="2:13" ht="24.9" customHeight="1" outlineLevel="2" x14ac:dyDescent="0.3">
      <c r="B9709" s="47" t="s">
        <v>2133</v>
      </c>
      <c r="C9709" s="46" t="s">
        <v>38</v>
      </c>
      <c r="D9709" s="46" t="s">
        <v>198</v>
      </c>
      <c r="E9709" s="46" t="s">
        <v>280</v>
      </c>
      <c r="F9709" s="45" t="s">
        <v>279</v>
      </c>
      <c r="G9709" s="26" t="s">
        <v>7</v>
      </c>
      <c r="H9709" s="30">
        <v>-63413</v>
      </c>
      <c r="I9709" s="24"/>
      <c r="J9709" s="23"/>
      <c r="K9709" s="24"/>
      <c r="L9709" s="24"/>
      <c r="M9709" s="80" t="str">
        <f>IFERROR((Base_actualizacion!$L9705/Base_actualizacion!$K9705)," " )</f>
        <v xml:space="preserve"> </v>
      </c>
    </row>
    <row r="9710" spans="2:13" ht="24.9" customHeight="1" outlineLevel="2" x14ac:dyDescent="0.3">
      <c r="B9710" s="47" t="s">
        <v>2133</v>
      </c>
      <c r="C9710" s="46" t="s">
        <v>38</v>
      </c>
      <c r="D9710" s="46" t="s">
        <v>198</v>
      </c>
      <c r="E9710" s="46" t="s">
        <v>280</v>
      </c>
      <c r="F9710" s="45" t="s">
        <v>279</v>
      </c>
      <c r="G9710" s="26" t="s">
        <v>2136</v>
      </c>
      <c r="H9710" s="30">
        <v>77466</v>
      </c>
      <c r="I9710" s="30">
        <v>77466</v>
      </c>
      <c r="J9710" s="36">
        <f>I9710/H9710</f>
        <v>1</v>
      </c>
      <c r="K9710" s="24"/>
      <c r="L9710" s="24"/>
      <c r="M9710" s="80"/>
    </row>
    <row r="9711" spans="2:13" ht="24.9" customHeight="1" outlineLevel="1" x14ac:dyDescent="0.3">
      <c r="B9711" s="44" t="str">
        <f>B9710</f>
        <v>ASIGNACIONES DIRECTAS (20% DEL SGR)</v>
      </c>
      <c r="C9711" s="43" t="s">
        <v>38</v>
      </c>
      <c r="D9711" s="43" t="s">
        <v>198</v>
      </c>
      <c r="E9711" s="43" t="s">
        <v>280</v>
      </c>
      <c r="F9711" s="42" t="s">
        <v>279</v>
      </c>
      <c r="G9711" s="18" t="s">
        <v>3</v>
      </c>
      <c r="H9711" s="32">
        <f>SUBTOTAL(9,H9708:H9710)</f>
        <v>331119</v>
      </c>
      <c r="I9711" s="32">
        <f>SUBTOTAL(9,I9708:I9710)</f>
        <v>155931.20000000001</v>
      </c>
      <c r="J9711" s="31">
        <f>SUBTOTAL(9,J9708:J9710)</f>
        <v>1.2474727659225524</v>
      </c>
      <c r="K9711" s="14">
        <f>SUBTOTAL(9,K9708:K9710)</f>
        <v>28104</v>
      </c>
      <c r="L9711" s="14">
        <f>SUBTOTAL(9,L9708:L9710)</f>
        <v>78465.2</v>
      </c>
      <c r="M9711" s="80">
        <f>SUBTOTAL(9,M9708:M9710)</f>
        <v>2.791958440079704</v>
      </c>
    </row>
    <row r="9712" spans="2:13" ht="24.9" customHeight="1" outlineLevel="2" x14ac:dyDescent="0.3">
      <c r="B9712" s="47" t="s">
        <v>2133</v>
      </c>
      <c r="C9712" s="46" t="s">
        <v>38</v>
      </c>
      <c r="D9712" s="46" t="s">
        <v>198</v>
      </c>
      <c r="E9712" s="46" t="s">
        <v>278</v>
      </c>
      <c r="F9712" s="45" t="s">
        <v>277</v>
      </c>
      <c r="G9712" s="26" t="s">
        <v>0</v>
      </c>
      <c r="H9712" s="30">
        <v>96132631</v>
      </c>
      <c r="I9712" s="30">
        <v>0</v>
      </c>
      <c r="J9712" s="23">
        <f>I9712/H9712</f>
        <v>0</v>
      </c>
      <c r="K9712" s="30">
        <v>8606512</v>
      </c>
      <c r="L9712" s="30">
        <f>I9712</f>
        <v>0</v>
      </c>
      <c r="M9712" s="80">
        <f>L9712/K9712</f>
        <v>0</v>
      </c>
    </row>
    <row r="9713" spans="2:13" ht="24.9" customHeight="1" outlineLevel="2" x14ac:dyDescent="0.3">
      <c r="B9713" s="47" t="s">
        <v>2133</v>
      </c>
      <c r="C9713" s="46" t="s">
        <v>38</v>
      </c>
      <c r="D9713" s="46" t="s">
        <v>198</v>
      </c>
      <c r="E9713" s="46" t="s">
        <v>278</v>
      </c>
      <c r="F9713" s="45" t="s">
        <v>277</v>
      </c>
      <c r="G9713" s="26" t="s">
        <v>7</v>
      </c>
      <c r="H9713" s="30">
        <v>-19226526</v>
      </c>
      <c r="I9713" s="24"/>
      <c r="J9713" s="36"/>
      <c r="K9713" s="24"/>
      <c r="L9713" s="24"/>
      <c r="M9713" s="80" t="str">
        <f>IFERROR((Base_actualizacion!$L9709/Base_actualizacion!$K9709)," " )</f>
        <v xml:space="preserve"> </v>
      </c>
    </row>
    <row r="9714" spans="2:13" ht="24.9" customHeight="1" outlineLevel="2" x14ac:dyDescent="0.3">
      <c r="B9714" s="47" t="s">
        <v>2133</v>
      </c>
      <c r="C9714" s="46" t="s">
        <v>38</v>
      </c>
      <c r="D9714" s="46" t="s">
        <v>198</v>
      </c>
      <c r="E9714" s="46" t="s">
        <v>278</v>
      </c>
      <c r="F9714" s="45" t="s">
        <v>277</v>
      </c>
      <c r="G9714" s="26" t="s">
        <v>2136</v>
      </c>
      <c r="H9714" s="30">
        <v>5452692</v>
      </c>
      <c r="I9714" s="30">
        <v>5452692</v>
      </c>
      <c r="J9714" s="36">
        <f>I9714/H9714</f>
        <v>1</v>
      </c>
      <c r="K9714" s="24"/>
      <c r="L9714" s="24"/>
      <c r="M9714" s="80"/>
    </row>
    <row r="9715" spans="2:13" ht="24.9" customHeight="1" outlineLevel="1" x14ac:dyDescent="0.3">
      <c r="B9715" s="44" t="str">
        <f>B9714</f>
        <v>ASIGNACIONES DIRECTAS (20% DEL SGR)</v>
      </c>
      <c r="C9715" s="43" t="s">
        <v>38</v>
      </c>
      <c r="D9715" s="43" t="s">
        <v>198</v>
      </c>
      <c r="E9715" s="43" t="s">
        <v>278</v>
      </c>
      <c r="F9715" s="42" t="s">
        <v>277</v>
      </c>
      <c r="G9715" s="18" t="s">
        <v>3</v>
      </c>
      <c r="H9715" s="32">
        <f>SUBTOTAL(9,H9712:H9714)</f>
        <v>82358797</v>
      </c>
      <c r="I9715" s="32">
        <f>SUBTOTAL(9,I9712:I9714)</f>
        <v>5452692</v>
      </c>
      <c r="J9715" s="31">
        <f>SUBTOTAL(9,J9712:J9714)</f>
        <v>1</v>
      </c>
      <c r="K9715" s="14">
        <f>SUBTOTAL(9,K9712:K9714)</f>
        <v>8606512</v>
      </c>
      <c r="L9715" s="14">
        <f>SUBTOTAL(9,L9712:L9714)</f>
        <v>0</v>
      </c>
      <c r="M9715" s="80">
        <f>SUBTOTAL(9,M9712:M9714)</f>
        <v>0</v>
      </c>
    </row>
    <row r="9716" spans="2:13" ht="24.9" customHeight="1" outlineLevel="2" x14ac:dyDescent="0.3">
      <c r="B9716" s="47" t="s">
        <v>2133</v>
      </c>
      <c r="C9716" s="46" t="s">
        <v>38</v>
      </c>
      <c r="D9716" s="46" t="s">
        <v>198</v>
      </c>
      <c r="E9716" s="46" t="s">
        <v>276</v>
      </c>
      <c r="F9716" s="45" t="s">
        <v>275</v>
      </c>
      <c r="G9716" s="26" t="s">
        <v>0</v>
      </c>
      <c r="H9716" s="30">
        <v>559351</v>
      </c>
      <c r="I9716" s="30">
        <v>0</v>
      </c>
      <c r="J9716" s="36">
        <f>I9716/H9716</f>
        <v>0</v>
      </c>
      <c r="K9716" s="30">
        <v>49115</v>
      </c>
      <c r="L9716" s="30">
        <f>I9716</f>
        <v>0</v>
      </c>
      <c r="M9716" s="80">
        <f>L9716/K9716</f>
        <v>0</v>
      </c>
    </row>
    <row r="9717" spans="2:13" ht="24.9" customHeight="1" outlineLevel="2" x14ac:dyDescent="0.3">
      <c r="B9717" s="47" t="s">
        <v>2133</v>
      </c>
      <c r="C9717" s="46" t="s">
        <v>38</v>
      </c>
      <c r="D9717" s="46" t="s">
        <v>198</v>
      </c>
      <c r="E9717" s="46" t="s">
        <v>276</v>
      </c>
      <c r="F9717" s="45" t="s">
        <v>275</v>
      </c>
      <c r="G9717" s="26" t="s">
        <v>7</v>
      </c>
      <c r="H9717" s="30">
        <v>-111870</v>
      </c>
      <c r="I9717" s="24"/>
      <c r="J9717" s="23"/>
      <c r="K9717" s="24"/>
      <c r="L9717" s="24"/>
      <c r="M9717" s="80" t="str">
        <f>IFERROR((Base_actualizacion!$L9713/Base_actualizacion!$K9713)," " )</f>
        <v xml:space="preserve"> </v>
      </c>
    </row>
    <row r="9718" spans="2:13" ht="24.9" customHeight="1" outlineLevel="2" x14ac:dyDescent="0.3">
      <c r="B9718" s="47" t="s">
        <v>2133</v>
      </c>
      <c r="C9718" s="46" t="s">
        <v>38</v>
      </c>
      <c r="D9718" s="46" t="s">
        <v>198</v>
      </c>
      <c r="E9718" s="46" t="s">
        <v>276</v>
      </c>
      <c r="F9718" s="45" t="s">
        <v>275</v>
      </c>
      <c r="G9718" s="26" t="s">
        <v>2136</v>
      </c>
      <c r="H9718" s="30">
        <v>474552</v>
      </c>
      <c r="I9718" s="30">
        <v>474552</v>
      </c>
      <c r="J9718" s="36">
        <f>I9718/H9718</f>
        <v>1</v>
      </c>
      <c r="K9718" s="24"/>
      <c r="L9718" s="24"/>
      <c r="M9718" s="80"/>
    </row>
    <row r="9719" spans="2:13" ht="24.9" customHeight="1" outlineLevel="1" x14ac:dyDescent="0.3">
      <c r="B9719" s="44" t="str">
        <f>B9718</f>
        <v>ASIGNACIONES DIRECTAS (20% DEL SGR)</v>
      </c>
      <c r="C9719" s="43" t="s">
        <v>38</v>
      </c>
      <c r="D9719" s="43" t="s">
        <v>198</v>
      </c>
      <c r="E9719" s="43" t="s">
        <v>276</v>
      </c>
      <c r="F9719" s="42" t="s">
        <v>275</v>
      </c>
      <c r="G9719" s="18" t="s">
        <v>3</v>
      </c>
      <c r="H9719" s="32">
        <f>SUBTOTAL(9,H9716:H9718)</f>
        <v>922033</v>
      </c>
      <c r="I9719" s="32">
        <f>SUBTOTAL(9,I9716:I9718)</f>
        <v>474552</v>
      </c>
      <c r="J9719" s="31">
        <f>SUBTOTAL(9,J9716:J9718)</f>
        <v>1</v>
      </c>
      <c r="K9719" s="14">
        <f>SUBTOTAL(9,K9716:K9718)</f>
        <v>49115</v>
      </c>
      <c r="L9719" s="14">
        <f>SUBTOTAL(9,L9716:L9718)</f>
        <v>0</v>
      </c>
      <c r="M9719" s="80">
        <f>SUBTOTAL(9,M9716:M9718)</f>
        <v>0</v>
      </c>
    </row>
    <row r="9720" spans="2:13" ht="24.9" customHeight="1" outlineLevel="2" x14ac:dyDescent="0.3">
      <c r="B9720" s="47" t="s">
        <v>2133</v>
      </c>
      <c r="C9720" s="46" t="s">
        <v>38</v>
      </c>
      <c r="D9720" s="46" t="s">
        <v>198</v>
      </c>
      <c r="E9720" s="46" t="s">
        <v>274</v>
      </c>
      <c r="F9720" s="45" t="s">
        <v>273</v>
      </c>
      <c r="G9720" s="26" t="s">
        <v>0</v>
      </c>
      <c r="H9720" s="30">
        <v>125638959</v>
      </c>
      <c r="I9720" s="30">
        <v>64521322.340000004</v>
      </c>
      <c r="J9720" s="36">
        <f>I9720/H9720</f>
        <v>0.51354550255386944</v>
      </c>
      <c r="K9720" s="30">
        <v>11207366</v>
      </c>
      <c r="L9720" s="30">
        <f>I9720</f>
        <v>64521322.340000004</v>
      </c>
      <c r="M9720" s="80">
        <f>L9720/K9720</f>
        <v>5.7570460659534097</v>
      </c>
    </row>
    <row r="9721" spans="2:13" ht="24.9" customHeight="1" outlineLevel="2" x14ac:dyDescent="0.3">
      <c r="B9721" s="47" t="s">
        <v>2133</v>
      </c>
      <c r="C9721" s="46" t="s">
        <v>38</v>
      </c>
      <c r="D9721" s="46" t="s">
        <v>198</v>
      </c>
      <c r="E9721" s="46" t="s">
        <v>274</v>
      </c>
      <c r="F9721" s="45" t="s">
        <v>273</v>
      </c>
      <c r="G9721" s="26" t="s">
        <v>7</v>
      </c>
      <c r="H9721" s="30">
        <v>-25127792</v>
      </c>
      <c r="I9721" s="24"/>
      <c r="J9721" s="36"/>
      <c r="K9721" s="24"/>
      <c r="L9721" s="24"/>
      <c r="M9721" s="80" t="str">
        <f>IFERROR((Base_actualizacion!$L9717/Base_actualizacion!$K9717)," " )</f>
        <v xml:space="preserve"> </v>
      </c>
    </row>
    <row r="9722" spans="2:13" ht="24.9" customHeight="1" outlineLevel="2" x14ac:dyDescent="0.3">
      <c r="B9722" s="47" t="s">
        <v>2133</v>
      </c>
      <c r="C9722" s="46" t="s">
        <v>38</v>
      </c>
      <c r="D9722" s="46" t="s">
        <v>198</v>
      </c>
      <c r="E9722" s="46" t="s">
        <v>274</v>
      </c>
      <c r="F9722" s="45" t="s">
        <v>273</v>
      </c>
      <c r="G9722" s="26" t="s">
        <v>2136</v>
      </c>
      <c r="H9722" s="30">
        <v>24237815</v>
      </c>
      <c r="I9722" s="30">
        <v>24237815</v>
      </c>
      <c r="J9722" s="23">
        <f>I9722/H9722</f>
        <v>1</v>
      </c>
      <c r="K9722" s="24"/>
      <c r="L9722" s="24"/>
      <c r="M9722" s="80"/>
    </row>
    <row r="9723" spans="2:13" ht="24.9" customHeight="1" outlineLevel="1" x14ac:dyDescent="0.3">
      <c r="B9723" s="44" t="str">
        <f>B9722</f>
        <v>ASIGNACIONES DIRECTAS (20% DEL SGR)</v>
      </c>
      <c r="C9723" s="43" t="s">
        <v>38</v>
      </c>
      <c r="D9723" s="43" t="s">
        <v>198</v>
      </c>
      <c r="E9723" s="43" t="s">
        <v>274</v>
      </c>
      <c r="F9723" s="42" t="s">
        <v>273</v>
      </c>
      <c r="G9723" s="18" t="s">
        <v>3</v>
      </c>
      <c r="H9723" s="32">
        <f>SUBTOTAL(9,H9720:H9722)</f>
        <v>124748982</v>
      </c>
      <c r="I9723" s="32">
        <f>SUBTOTAL(9,I9720:I9722)</f>
        <v>88759137.340000004</v>
      </c>
      <c r="J9723" s="31">
        <f>SUBTOTAL(9,J9720:J9722)</f>
        <v>1.5135455025538693</v>
      </c>
      <c r="K9723" s="14">
        <f>SUBTOTAL(9,K9720:K9722)</f>
        <v>11207366</v>
      </c>
      <c r="L9723" s="14">
        <f>SUBTOTAL(9,L9720:L9722)</f>
        <v>64521322.340000004</v>
      </c>
      <c r="M9723" s="80">
        <f>SUBTOTAL(9,M9720:M9722)</f>
        <v>5.7570460659534097</v>
      </c>
    </row>
    <row r="9724" spans="2:13" ht="24.9" customHeight="1" outlineLevel="2" x14ac:dyDescent="0.3">
      <c r="B9724" s="47" t="s">
        <v>2133</v>
      </c>
      <c r="C9724" s="46" t="s">
        <v>38</v>
      </c>
      <c r="D9724" s="46" t="s">
        <v>198</v>
      </c>
      <c r="E9724" s="46" t="s">
        <v>272</v>
      </c>
      <c r="F9724" s="45" t="s">
        <v>271</v>
      </c>
      <c r="G9724" s="26" t="s">
        <v>2136</v>
      </c>
      <c r="H9724" s="30">
        <v>117078</v>
      </c>
      <c r="I9724" s="30">
        <v>117078</v>
      </c>
      <c r="J9724" s="36">
        <f>I9724/H9724</f>
        <v>1</v>
      </c>
      <c r="K9724" s="24"/>
      <c r="L9724" s="24"/>
      <c r="M9724" s="80"/>
    </row>
    <row r="9725" spans="2:13" ht="24.9" customHeight="1" outlineLevel="1" x14ac:dyDescent="0.3">
      <c r="B9725" s="44" t="str">
        <f>B9724</f>
        <v>ASIGNACIONES DIRECTAS (20% DEL SGR)</v>
      </c>
      <c r="C9725" s="43" t="s">
        <v>38</v>
      </c>
      <c r="D9725" s="43" t="s">
        <v>198</v>
      </c>
      <c r="E9725" s="43" t="s">
        <v>272</v>
      </c>
      <c r="F9725" s="42" t="s">
        <v>271</v>
      </c>
      <c r="G9725" s="18" t="s">
        <v>3</v>
      </c>
      <c r="H9725" s="32">
        <f>SUBTOTAL(9,H9724:H9724)</f>
        <v>117078</v>
      </c>
      <c r="I9725" s="32">
        <f>SUBTOTAL(9,I9724:I9724)</f>
        <v>117078</v>
      </c>
      <c r="J9725" s="31">
        <f>SUBTOTAL(9,J9724:J9724)</f>
        <v>1</v>
      </c>
      <c r="K9725" s="14">
        <f>SUBTOTAL(9,K9724:K9724)</f>
        <v>0</v>
      </c>
      <c r="L9725" s="14">
        <f>SUBTOTAL(9,L9722:L9724)</f>
        <v>0</v>
      </c>
      <c r="M9725" s="80">
        <f>SUBTOTAL(9,M9724:M9724)</f>
        <v>0</v>
      </c>
    </row>
    <row r="9726" spans="2:13" ht="24.9" customHeight="1" outlineLevel="2" x14ac:dyDescent="0.3">
      <c r="B9726" s="47" t="s">
        <v>2133</v>
      </c>
      <c r="C9726" s="46" t="s">
        <v>38</v>
      </c>
      <c r="D9726" s="46" t="s">
        <v>198</v>
      </c>
      <c r="E9726" s="46" t="s">
        <v>270</v>
      </c>
      <c r="F9726" s="45" t="s">
        <v>269</v>
      </c>
      <c r="G9726" s="26" t="s">
        <v>0</v>
      </c>
      <c r="H9726" s="30">
        <v>1733027</v>
      </c>
      <c r="I9726" s="30">
        <v>84.5</v>
      </c>
      <c r="J9726" s="36">
        <f>I9726/H9726</f>
        <v>4.8758617147915179E-5</v>
      </c>
      <c r="K9726" s="30">
        <v>145964</v>
      </c>
      <c r="L9726" s="30">
        <f>I9726</f>
        <v>84.5</v>
      </c>
      <c r="M9726" s="80">
        <f>L9726/K9726</f>
        <v>5.7890986818667615E-4</v>
      </c>
    </row>
    <row r="9727" spans="2:13" ht="24.9" customHeight="1" outlineLevel="2" x14ac:dyDescent="0.3">
      <c r="B9727" s="47" t="s">
        <v>2133</v>
      </c>
      <c r="C9727" s="46" t="s">
        <v>38</v>
      </c>
      <c r="D9727" s="46" t="s">
        <v>198</v>
      </c>
      <c r="E9727" s="46" t="s">
        <v>270</v>
      </c>
      <c r="F9727" s="45" t="s">
        <v>269</v>
      </c>
      <c r="G9727" s="26" t="s">
        <v>7</v>
      </c>
      <c r="H9727" s="30">
        <v>-346605</v>
      </c>
      <c r="I9727" s="24"/>
      <c r="J9727" s="36"/>
      <c r="K9727" s="24"/>
      <c r="L9727" s="24"/>
      <c r="M9727" s="80" t="str">
        <f>IFERROR((Base_actualizacion!$L9722/Base_actualizacion!$K9722)," " )</f>
        <v xml:space="preserve"> </v>
      </c>
    </row>
    <row r="9728" spans="2:13" ht="24.9" customHeight="1" outlineLevel="2" x14ac:dyDescent="0.3">
      <c r="B9728" s="47" t="s">
        <v>2133</v>
      </c>
      <c r="C9728" s="46" t="s">
        <v>38</v>
      </c>
      <c r="D9728" s="46" t="s">
        <v>198</v>
      </c>
      <c r="E9728" s="46" t="s">
        <v>270</v>
      </c>
      <c r="F9728" s="45" t="s">
        <v>269</v>
      </c>
      <c r="G9728" s="26" t="s">
        <v>2136</v>
      </c>
      <c r="H9728" s="30">
        <v>127797</v>
      </c>
      <c r="I9728" s="30">
        <v>127797</v>
      </c>
      <c r="J9728" s="23">
        <f>I9728/H9728</f>
        <v>1</v>
      </c>
      <c r="K9728" s="24"/>
      <c r="L9728" s="24"/>
      <c r="M9728" s="80"/>
    </row>
    <row r="9729" spans="2:13" ht="24.9" customHeight="1" outlineLevel="1" x14ac:dyDescent="0.3">
      <c r="B9729" s="44" t="str">
        <f>B9728</f>
        <v>ASIGNACIONES DIRECTAS (20% DEL SGR)</v>
      </c>
      <c r="C9729" s="43" t="s">
        <v>38</v>
      </c>
      <c r="D9729" s="43" t="s">
        <v>198</v>
      </c>
      <c r="E9729" s="43" t="s">
        <v>270</v>
      </c>
      <c r="F9729" s="42" t="s">
        <v>269</v>
      </c>
      <c r="G9729" s="18" t="s">
        <v>3</v>
      </c>
      <c r="H9729" s="32">
        <f>SUBTOTAL(9,H9726:H9728)</f>
        <v>1514219</v>
      </c>
      <c r="I9729" s="32">
        <f>SUBTOTAL(9,I9726:I9728)</f>
        <v>127881.5</v>
      </c>
      <c r="J9729" s="31">
        <f>SUBTOTAL(9,J9726:J9728)</f>
        <v>1.0000487586171478</v>
      </c>
      <c r="K9729" s="14">
        <f>SUBTOTAL(9,K9726:K9728)</f>
        <v>145964</v>
      </c>
      <c r="L9729" s="14">
        <f>SUBTOTAL(9,L9726:L9728)</f>
        <v>84.5</v>
      </c>
      <c r="M9729" s="80">
        <f>SUBTOTAL(9,M9726:M9728)</f>
        <v>5.7890986818667615E-4</v>
      </c>
    </row>
    <row r="9730" spans="2:13" ht="24.9" customHeight="1" outlineLevel="2" x14ac:dyDescent="0.3">
      <c r="B9730" s="47" t="s">
        <v>2133</v>
      </c>
      <c r="C9730" s="46" t="s">
        <v>38</v>
      </c>
      <c r="D9730" s="46" t="s">
        <v>198</v>
      </c>
      <c r="E9730" s="46" t="s">
        <v>268</v>
      </c>
      <c r="F9730" s="45" t="s">
        <v>267</v>
      </c>
      <c r="G9730" s="26" t="s">
        <v>2136</v>
      </c>
      <c r="H9730" s="30">
        <v>1147722</v>
      </c>
      <c r="I9730" s="30">
        <v>1147722</v>
      </c>
      <c r="J9730" s="36">
        <f>I9730/H9730</f>
        <v>1</v>
      </c>
      <c r="K9730" s="24"/>
      <c r="L9730" s="24"/>
      <c r="M9730" s="80"/>
    </row>
    <row r="9731" spans="2:13" ht="24.9" customHeight="1" outlineLevel="1" x14ac:dyDescent="0.3">
      <c r="B9731" s="44" t="str">
        <f>B9730</f>
        <v>ASIGNACIONES DIRECTAS (20% DEL SGR)</v>
      </c>
      <c r="C9731" s="43" t="s">
        <v>38</v>
      </c>
      <c r="D9731" s="43" t="s">
        <v>198</v>
      </c>
      <c r="E9731" s="43" t="s">
        <v>268</v>
      </c>
      <c r="F9731" s="42" t="s">
        <v>267</v>
      </c>
      <c r="G9731" s="18" t="s">
        <v>3</v>
      </c>
      <c r="H9731" s="32">
        <f>SUBTOTAL(9,H9730:H9730)</f>
        <v>1147722</v>
      </c>
      <c r="I9731" s="32">
        <f>SUBTOTAL(9,I9730:I9730)</f>
        <v>1147722</v>
      </c>
      <c r="J9731" s="31">
        <f>SUBTOTAL(9,J9730:J9730)</f>
        <v>1</v>
      </c>
      <c r="K9731" s="14">
        <f>SUBTOTAL(9,K9730:K9730)</f>
        <v>0</v>
      </c>
      <c r="L9731" s="14">
        <f>SUBTOTAL(9,L9728:L9730)</f>
        <v>0</v>
      </c>
      <c r="M9731" s="80">
        <f>SUBTOTAL(9,M9730:M9730)</f>
        <v>0</v>
      </c>
    </row>
    <row r="9732" spans="2:13" ht="24.9" customHeight="1" outlineLevel="2" x14ac:dyDescent="0.3">
      <c r="B9732" s="47" t="s">
        <v>2133</v>
      </c>
      <c r="C9732" s="46" t="s">
        <v>38</v>
      </c>
      <c r="D9732" s="46" t="s">
        <v>198</v>
      </c>
      <c r="E9732" s="46" t="s">
        <v>266</v>
      </c>
      <c r="F9732" s="45" t="s">
        <v>265</v>
      </c>
      <c r="G9732" s="26" t="s">
        <v>0</v>
      </c>
      <c r="H9732" s="30">
        <v>2162521144</v>
      </c>
      <c r="I9732" s="30">
        <v>182391230.88</v>
      </c>
      <c r="J9732" s="23">
        <f>I9732/H9732</f>
        <v>8.4341941065432649E-2</v>
      </c>
      <c r="K9732" s="30">
        <v>179310016.91</v>
      </c>
      <c r="L9732" s="30">
        <f>I9732</f>
        <v>182391230.88</v>
      </c>
      <c r="M9732" s="80">
        <f>L9732/K9732</f>
        <v>1.0171837247193309</v>
      </c>
    </row>
    <row r="9733" spans="2:13" ht="24.9" customHeight="1" outlineLevel="2" x14ac:dyDescent="0.3">
      <c r="B9733" s="47" t="s">
        <v>2133</v>
      </c>
      <c r="C9733" s="46" t="s">
        <v>38</v>
      </c>
      <c r="D9733" s="46" t="s">
        <v>198</v>
      </c>
      <c r="E9733" s="46" t="s">
        <v>266</v>
      </c>
      <c r="F9733" s="45" t="s">
        <v>265</v>
      </c>
      <c r="G9733" s="26" t="s">
        <v>7</v>
      </c>
      <c r="H9733" s="30">
        <v>-432504229</v>
      </c>
      <c r="I9733" s="24"/>
      <c r="J9733" s="36"/>
      <c r="K9733" s="24"/>
      <c r="L9733" s="24"/>
      <c r="M9733" s="80" t="str">
        <f>IFERROR((Base_actualizacion!$L9728/Base_actualizacion!$K9728)," " )</f>
        <v xml:space="preserve"> </v>
      </c>
    </row>
    <row r="9734" spans="2:13" ht="24.9" customHeight="1" outlineLevel="2" x14ac:dyDescent="0.3">
      <c r="B9734" s="47" t="s">
        <v>2133</v>
      </c>
      <c r="C9734" s="46" t="s">
        <v>38</v>
      </c>
      <c r="D9734" s="46" t="s">
        <v>198</v>
      </c>
      <c r="E9734" s="46" t="s">
        <v>266</v>
      </c>
      <c r="F9734" s="45" t="s">
        <v>265</v>
      </c>
      <c r="G9734" s="26" t="s">
        <v>2136</v>
      </c>
      <c r="H9734" s="30">
        <v>193146210</v>
      </c>
      <c r="I9734" s="30">
        <v>193146210</v>
      </c>
      <c r="J9734" s="36">
        <f>I9734/H9734</f>
        <v>1</v>
      </c>
      <c r="K9734" s="24"/>
      <c r="L9734" s="24"/>
      <c r="M9734" s="80"/>
    </row>
    <row r="9735" spans="2:13" ht="24.9" customHeight="1" outlineLevel="1" x14ac:dyDescent="0.3">
      <c r="B9735" s="44" t="str">
        <f>B9734</f>
        <v>ASIGNACIONES DIRECTAS (20% DEL SGR)</v>
      </c>
      <c r="C9735" s="43" t="s">
        <v>38</v>
      </c>
      <c r="D9735" s="43" t="s">
        <v>198</v>
      </c>
      <c r="E9735" s="43" t="s">
        <v>266</v>
      </c>
      <c r="F9735" s="42" t="s">
        <v>265</v>
      </c>
      <c r="G9735" s="18" t="s">
        <v>3</v>
      </c>
      <c r="H9735" s="32">
        <f>SUBTOTAL(9,H9732:H9734)</f>
        <v>1923163125</v>
      </c>
      <c r="I9735" s="32">
        <f>SUBTOTAL(9,I9732:I9734)</f>
        <v>375537440.88</v>
      </c>
      <c r="J9735" s="31">
        <f>SUBTOTAL(9,J9732:J9734)</f>
        <v>1.0843419410654327</v>
      </c>
      <c r="K9735" s="14">
        <f>SUBTOTAL(9,K9732:K9734)</f>
        <v>179310016.91</v>
      </c>
      <c r="L9735" s="14">
        <f>SUBTOTAL(9,L9732:L9734)</f>
        <v>182391230.88</v>
      </c>
      <c r="M9735" s="80">
        <f>SUBTOTAL(9,M9732:M9734)</f>
        <v>1.0171837247193309</v>
      </c>
    </row>
    <row r="9736" spans="2:13" ht="24.9" customHeight="1" outlineLevel="2" x14ac:dyDescent="0.3">
      <c r="B9736" s="47" t="s">
        <v>2133</v>
      </c>
      <c r="C9736" s="46" t="s">
        <v>38</v>
      </c>
      <c r="D9736" s="46" t="s">
        <v>198</v>
      </c>
      <c r="E9736" s="46" t="s">
        <v>264</v>
      </c>
      <c r="F9736" s="45" t="s">
        <v>263</v>
      </c>
      <c r="G9736" s="26" t="s">
        <v>0</v>
      </c>
      <c r="H9736" s="30">
        <v>13347849</v>
      </c>
      <c r="I9736" s="30">
        <v>14000</v>
      </c>
      <c r="J9736" s="36">
        <f>I9736/H9736</f>
        <v>1.0488581343705641E-3</v>
      </c>
      <c r="K9736" s="30">
        <v>1191420</v>
      </c>
      <c r="L9736" s="30">
        <f>I9736</f>
        <v>14000</v>
      </c>
      <c r="M9736" s="80">
        <f>L9736/K9736</f>
        <v>1.1750684057679072E-2</v>
      </c>
    </row>
    <row r="9737" spans="2:13" ht="24.9" customHeight="1" outlineLevel="2" x14ac:dyDescent="0.3">
      <c r="B9737" s="47" t="s">
        <v>2133</v>
      </c>
      <c r="C9737" s="46" t="s">
        <v>38</v>
      </c>
      <c r="D9737" s="46" t="s">
        <v>198</v>
      </c>
      <c r="E9737" s="46" t="s">
        <v>264</v>
      </c>
      <c r="F9737" s="45" t="s">
        <v>263</v>
      </c>
      <c r="G9737" s="26" t="s">
        <v>7</v>
      </c>
      <c r="H9737" s="30">
        <v>-2669570</v>
      </c>
      <c r="I9737" s="24"/>
      <c r="J9737" s="36"/>
      <c r="K9737" s="24"/>
      <c r="L9737" s="24"/>
      <c r="M9737" s="80" t="str">
        <f>IFERROR((Base_actualizacion!$L9733/Base_actualizacion!$K9733)," " )</f>
        <v xml:space="preserve"> </v>
      </c>
    </row>
    <row r="9738" spans="2:13" ht="24.9" customHeight="1" outlineLevel="2" x14ac:dyDescent="0.3">
      <c r="B9738" s="47" t="s">
        <v>2133</v>
      </c>
      <c r="C9738" s="46" t="s">
        <v>38</v>
      </c>
      <c r="D9738" s="46" t="s">
        <v>198</v>
      </c>
      <c r="E9738" s="46" t="s">
        <v>264</v>
      </c>
      <c r="F9738" s="45" t="s">
        <v>263</v>
      </c>
      <c r="G9738" s="26" t="s">
        <v>2137</v>
      </c>
      <c r="H9738" s="30">
        <v>6564635</v>
      </c>
      <c r="I9738" s="24"/>
      <c r="J9738" s="23">
        <f>IFERROR((H9738/I9738),0)</f>
        <v>0</v>
      </c>
      <c r="K9738" s="24"/>
      <c r="L9738" s="24"/>
      <c r="M9738" s="80"/>
    </row>
    <row r="9739" spans="2:13" ht="24.9" customHeight="1" outlineLevel="2" x14ac:dyDescent="0.3">
      <c r="B9739" s="47" t="s">
        <v>2133</v>
      </c>
      <c r="C9739" s="46" t="s">
        <v>38</v>
      </c>
      <c r="D9739" s="46" t="s">
        <v>198</v>
      </c>
      <c r="E9739" s="46" t="s">
        <v>264</v>
      </c>
      <c r="F9739" s="45" t="s">
        <v>263</v>
      </c>
      <c r="G9739" s="26" t="s">
        <v>2136</v>
      </c>
      <c r="H9739" s="30">
        <v>5254220</v>
      </c>
      <c r="I9739" s="30">
        <v>5254220</v>
      </c>
      <c r="J9739" s="36">
        <f>I9739/H9739</f>
        <v>1</v>
      </c>
      <c r="K9739" s="24"/>
      <c r="L9739" s="24"/>
      <c r="M9739" s="80"/>
    </row>
    <row r="9740" spans="2:13" ht="24.9" customHeight="1" outlineLevel="1" x14ac:dyDescent="0.3">
      <c r="B9740" s="44" t="str">
        <f>B9739</f>
        <v>ASIGNACIONES DIRECTAS (20% DEL SGR)</v>
      </c>
      <c r="C9740" s="43" t="s">
        <v>38</v>
      </c>
      <c r="D9740" s="43" t="s">
        <v>198</v>
      </c>
      <c r="E9740" s="43" t="s">
        <v>264</v>
      </c>
      <c r="F9740" s="42" t="s">
        <v>263</v>
      </c>
      <c r="G9740" s="18" t="s">
        <v>3</v>
      </c>
      <c r="H9740" s="32">
        <f>SUBTOTAL(9,H9736:H9739)</f>
        <v>22497134</v>
      </c>
      <c r="I9740" s="32">
        <f>SUBTOTAL(9,I9736:I9739)</f>
        <v>5268220</v>
      </c>
      <c r="J9740" s="31">
        <f>SUBTOTAL(9,J9736:J9739)</f>
        <v>1.0010488581343706</v>
      </c>
      <c r="K9740" s="14">
        <f>SUBTOTAL(9,K9736:K9739)</f>
        <v>1191420</v>
      </c>
      <c r="L9740" s="14">
        <f>SUBTOTAL(9,L9737:L9739)</f>
        <v>0</v>
      </c>
      <c r="M9740" s="80">
        <f>SUBTOTAL(9,M9736:M9739)</f>
        <v>1.1750684057679072E-2</v>
      </c>
    </row>
    <row r="9741" spans="2:13" ht="24.9" customHeight="1" outlineLevel="2" x14ac:dyDescent="0.3">
      <c r="B9741" s="47" t="s">
        <v>2133</v>
      </c>
      <c r="C9741" s="46" t="s">
        <v>38</v>
      </c>
      <c r="D9741" s="46" t="s">
        <v>198</v>
      </c>
      <c r="E9741" s="46" t="s">
        <v>262</v>
      </c>
      <c r="F9741" s="45" t="s">
        <v>261</v>
      </c>
      <c r="G9741" s="26" t="s">
        <v>0</v>
      </c>
      <c r="H9741" s="30">
        <v>272147691</v>
      </c>
      <c r="I9741" s="30">
        <v>0</v>
      </c>
      <c r="J9741" s="36">
        <f>I9741/H9741</f>
        <v>0</v>
      </c>
      <c r="K9741" s="30">
        <v>24369991</v>
      </c>
      <c r="L9741" s="30">
        <f>I9741</f>
        <v>0</v>
      </c>
      <c r="M9741" s="80">
        <f>L9741/K9741</f>
        <v>0</v>
      </c>
    </row>
    <row r="9742" spans="2:13" ht="24.9" customHeight="1" outlineLevel="2" x14ac:dyDescent="0.3">
      <c r="B9742" s="47" t="s">
        <v>2133</v>
      </c>
      <c r="C9742" s="46" t="s">
        <v>38</v>
      </c>
      <c r="D9742" s="46" t="s">
        <v>198</v>
      </c>
      <c r="E9742" s="46" t="s">
        <v>262</v>
      </c>
      <c r="F9742" s="45" t="s">
        <v>261</v>
      </c>
      <c r="G9742" s="26" t="s">
        <v>7</v>
      </c>
      <c r="H9742" s="30">
        <v>-54429538</v>
      </c>
      <c r="I9742" s="24"/>
      <c r="J9742" s="36"/>
      <c r="K9742" s="24"/>
      <c r="L9742" s="24"/>
      <c r="M9742" s="80" t="str">
        <f>IFERROR((Base_actualizacion!$L9738/Base_actualizacion!$K9738)," " )</f>
        <v xml:space="preserve"> </v>
      </c>
    </row>
    <row r="9743" spans="2:13" ht="24.9" customHeight="1" outlineLevel="2" x14ac:dyDescent="0.3">
      <c r="B9743" s="47" t="s">
        <v>2133</v>
      </c>
      <c r="C9743" s="46" t="s">
        <v>38</v>
      </c>
      <c r="D9743" s="46" t="s">
        <v>198</v>
      </c>
      <c r="E9743" s="46" t="s">
        <v>262</v>
      </c>
      <c r="F9743" s="45" t="s">
        <v>261</v>
      </c>
      <c r="G9743" s="26" t="s">
        <v>2136</v>
      </c>
      <c r="H9743" s="30">
        <v>2365352</v>
      </c>
      <c r="I9743" s="30">
        <v>2365352</v>
      </c>
      <c r="J9743" s="23">
        <f>I9743/H9743</f>
        <v>1</v>
      </c>
      <c r="K9743" s="24"/>
      <c r="L9743" s="24"/>
      <c r="M9743" s="80"/>
    </row>
    <row r="9744" spans="2:13" ht="24.9" customHeight="1" outlineLevel="1" x14ac:dyDescent="0.3">
      <c r="B9744" s="44" t="str">
        <f>B9743</f>
        <v>ASIGNACIONES DIRECTAS (20% DEL SGR)</v>
      </c>
      <c r="C9744" s="43" t="s">
        <v>38</v>
      </c>
      <c r="D9744" s="43" t="s">
        <v>198</v>
      </c>
      <c r="E9744" s="43" t="s">
        <v>262</v>
      </c>
      <c r="F9744" s="42" t="s">
        <v>261</v>
      </c>
      <c r="G9744" s="18" t="s">
        <v>3</v>
      </c>
      <c r="H9744" s="32">
        <f>SUBTOTAL(9,H9741:H9743)</f>
        <v>220083505</v>
      </c>
      <c r="I9744" s="32">
        <f>SUBTOTAL(9,I9741:I9743)</f>
        <v>2365352</v>
      </c>
      <c r="J9744" s="31">
        <f>SUBTOTAL(9,J9741:J9743)</f>
        <v>1</v>
      </c>
      <c r="K9744" s="14">
        <f>SUBTOTAL(9,K9741:K9743)</f>
        <v>24369991</v>
      </c>
      <c r="L9744" s="14">
        <f>SUBTOTAL(9,L9741:L9743)</f>
        <v>0</v>
      </c>
      <c r="M9744" s="80">
        <f>SUBTOTAL(9,M9741:M9743)</f>
        <v>0</v>
      </c>
    </row>
    <row r="9745" spans="2:13" ht="24.9" customHeight="1" outlineLevel="2" x14ac:dyDescent="0.3">
      <c r="B9745" s="47" t="s">
        <v>2133</v>
      </c>
      <c r="C9745" s="46" t="s">
        <v>38</v>
      </c>
      <c r="D9745" s="46" t="s">
        <v>198</v>
      </c>
      <c r="E9745" s="59" t="s">
        <v>256</v>
      </c>
      <c r="F9745" s="45" t="s">
        <v>255</v>
      </c>
      <c r="G9745" s="26" t="s">
        <v>0</v>
      </c>
      <c r="H9745" s="30">
        <v>220751713</v>
      </c>
      <c r="I9745" s="30">
        <v>56144805.950000003</v>
      </c>
      <c r="J9745" s="36">
        <f>I9745/H9745</f>
        <v>0.25433463318130628</v>
      </c>
      <c r="K9745" s="30">
        <v>18053234.199999999</v>
      </c>
      <c r="L9745" s="30">
        <f>I9745</f>
        <v>56144805.950000003</v>
      </c>
      <c r="M9745" s="80">
        <f>L9745/K9745</f>
        <v>3.1099583225924143</v>
      </c>
    </row>
    <row r="9746" spans="2:13" ht="24.9" customHeight="1" outlineLevel="2" x14ac:dyDescent="0.3">
      <c r="B9746" s="47" t="s">
        <v>2133</v>
      </c>
      <c r="C9746" s="46" t="s">
        <v>38</v>
      </c>
      <c r="D9746" s="46" t="s">
        <v>198</v>
      </c>
      <c r="E9746" s="46" t="s">
        <v>256</v>
      </c>
      <c r="F9746" s="45" t="s">
        <v>255</v>
      </c>
      <c r="G9746" s="26" t="s">
        <v>7</v>
      </c>
      <c r="H9746" s="30">
        <v>-44150343</v>
      </c>
      <c r="I9746" s="24"/>
      <c r="J9746" s="23"/>
      <c r="K9746" s="24"/>
      <c r="L9746" s="24"/>
      <c r="M9746" s="80" t="str">
        <f>IFERROR((Base_actualizacion!$L9742/Base_actualizacion!$K9742)," " )</f>
        <v xml:space="preserve"> </v>
      </c>
    </row>
    <row r="9747" spans="2:13" ht="24.9" customHeight="1" outlineLevel="2" x14ac:dyDescent="0.3">
      <c r="B9747" s="47" t="s">
        <v>2133</v>
      </c>
      <c r="C9747" s="46" t="s">
        <v>38</v>
      </c>
      <c r="D9747" s="46" t="s">
        <v>198</v>
      </c>
      <c r="E9747" s="46" t="s">
        <v>256</v>
      </c>
      <c r="F9747" s="45" t="s">
        <v>255</v>
      </c>
      <c r="G9747" s="26" t="s">
        <v>2137</v>
      </c>
      <c r="H9747" s="30">
        <v>1476</v>
      </c>
      <c r="I9747" s="24"/>
      <c r="J9747" s="36">
        <f>IFERROR((H9747/I9747),0)</f>
        <v>0</v>
      </c>
      <c r="K9747" s="24"/>
      <c r="L9747" s="24"/>
      <c r="M9747" s="80"/>
    </row>
    <row r="9748" spans="2:13" ht="24.9" customHeight="1" outlineLevel="2" x14ac:dyDescent="0.3">
      <c r="B9748" s="47" t="s">
        <v>2133</v>
      </c>
      <c r="C9748" s="46" t="s">
        <v>38</v>
      </c>
      <c r="D9748" s="46" t="s">
        <v>198</v>
      </c>
      <c r="E9748" s="46" t="s">
        <v>256</v>
      </c>
      <c r="F9748" s="45" t="s">
        <v>255</v>
      </c>
      <c r="G9748" s="26" t="s">
        <v>2136</v>
      </c>
      <c r="H9748" s="30">
        <v>73077548</v>
      </c>
      <c r="I9748" s="30">
        <v>73077548</v>
      </c>
      <c r="J9748" s="23">
        <f>I9748/H9748</f>
        <v>1</v>
      </c>
      <c r="K9748" s="24"/>
      <c r="L9748" s="24"/>
      <c r="M9748" s="80"/>
    </row>
    <row r="9749" spans="2:13" ht="24.9" customHeight="1" outlineLevel="1" x14ac:dyDescent="0.3">
      <c r="B9749" s="44" t="str">
        <f>B9748</f>
        <v>ASIGNACIONES DIRECTAS (20% DEL SGR)</v>
      </c>
      <c r="C9749" s="43" t="s">
        <v>38</v>
      </c>
      <c r="D9749" s="43" t="s">
        <v>198</v>
      </c>
      <c r="E9749" s="43" t="s">
        <v>256</v>
      </c>
      <c r="F9749" s="42" t="s">
        <v>255</v>
      </c>
      <c r="G9749" s="18" t="s">
        <v>3</v>
      </c>
      <c r="H9749" s="32">
        <f>SUBTOTAL(9,H9745:H9748)</f>
        <v>249680394</v>
      </c>
      <c r="I9749" s="32">
        <f>SUBTOTAL(9,I9745:I9748)</f>
        <v>129222353.95</v>
      </c>
      <c r="J9749" s="31">
        <f>SUBTOTAL(9,J9745:J9748)</f>
        <v>1.2543346331813063</v>
      </c>
      <c r="K9749" s="14">
        <f>SUBTOTAL(9,K9745:K9748)</f>
        <v>18053234.199999999</v>
      </c>
      <c r="L9749" s="14">
        <f>SUBTOTAL(9,L9746:L9748)</f>
        <v>0</v>
      </c>
      <c r="M9749" s="80">
        <f>SUBTOTAL(9,M9745:M9748)</f>
        <v>3.1099583225924143</v>
      </c>
    </row>
    <row r="9750" spans="2:13" ht="24.9" customHeight="1" outlineLevel="2" x14ac:dyDescent="0.3">
      <c r="B9750" s="47" t="s">
        <v>2133</v>
      </c>
      <c r="C9750" s="46" t="s">
        <v>38</v>
      </c>
      <c r="D9750" s="46" t="s">
        <v>198</v>
      </c>
      <c r="E9750" s="46" t="s">
        <v>254</v>
      </c>
      <c r="F9750" s="45" t="s">
        <v>253</v>
      </c>
      <c r="G9750" s="26" t="s">
        <v>0</v>
      </c>
      <c r="H9750" s="30">
        <v>261225127</v>
      </c>
      <c r="I9750" s="30">
        <v>584055.25</v>
      </c>
      <c r="J9750" s="36">
        <f>I9750/H9750</f>
        <v>2.2358310500505568E-3</v>
      </c>
      <c r="K9750" s="30">
        <v>23386946</v>
      </c>
      <c r="L9750" s="30">
        <f>I9750</f>
        <v>584055.25</v>
      </c>
      <c r="M9750" s="80">
        <f>L9750/K9750</f>
        <v>2.4973557898496025E-2</v>
      </c>
    </row>
    <row r="9751" spans="2:13" ht="24.9" customHeight="1" outlineLevel="2" x14ac:dyDescent="0.3">
      <c r="B9751" s="47" t="s">
        <v>2133</v>
      </c>
      <c r="C9751" s="46" t="s">
        <v>38</v>
      </c>
      <c r="D9751" s="46" t="s">
        <v>198</v>
      </c>
      <c r="E9751" s="46" t="s">
        <v>254</v>
      </c>
      <c r="F9751" s="45" t="s">
        <v>253</v>
      </c>
      <c r="G9751" s="26" t="s">
        <v>7</v>
      </c>
      <c r="H9751" s="30">
        <v>-52245025</v>
      </c>
      <c r="I9751" s="24"/>
      <c r="J9751" s="23"/>
      <c r="K9751" s="24"/>
      <c r="L9751" s="24"/>
      <c r="M9751" s="80" t="str">
        <f>IFERROR((Base_actualizacion!$L9747/Base_actualizacion!$K9747)," " )</f>
        <v xml:space="preserve"> </v>
      </c>
    </row>
    <row r="9752" spans="2:13" ht="24.9" customHeight="1" outlineLevel="2" x14ac:dyDescent="0.3">
      <c r="B9752" s="47" t="s">
        <v>2133</v>
      </c>
      <c r="C9752" s="46" t="s">
        <v>38</v>
      </c>
      <c r="D9752" s="46" t="s">
        <v>198</v>
      </c>
      <c r="E9752" s="46" t="s">
        <v>254</v>
      </c>
      <c r="F9752" s="45" t="s">
        <v>253</v>
      </c>
      <c r="G9752" s="26" t="s">
        <v>2136</v>
      </c>
      <c r="H9752" s="30">
        <v>9370770</v>
      </c>
      <c r="I9752" s="30">
        <v>9370770</v>
      </c>
      <c r="J9752" s="36">
        <f>I9752/H9752</f>
        <v>1</v>
      </c>
      <c r="K9752" s="24"/>
      <c r="L9752" s="24"/>
      <c r="M9752" s="80"/>
    </row>
    <row r="9753" spans="2:13" ht="24.9" customHeight="1" outlineLevel="1" x14ac:dyDescent="0.3">
      <c r="B9753" s="44" t="str">
        <f>B9752</f>
        <v>ASIGNACIONES DIRECTAS (20% DEL SGR)</v>
      </c>
      <c r="C9753" s="43" t="s">
        <v>38</v>
      </c>
      <c r="D9753" s="43" t="s">
        <v>198</v>
      </c>
      <c r="E9753" s="43" t="s">
        <v>254</v>
      </c>
      <c r="F9753" s="42" t="s">
        <v>253</v>
      </c>
      <c r="G9753" s="18" t="s">
        <v>3</v>
      </c>
      <c r="H9753" s="32">
        <f>SUBTOTAL(9,H9750:H9752)</f>
        <v>218350872</v>
      </c>
      <c r="I9753" s="32">
        <f>SUBTOTAL(9,I9750:I9752)</f>
        <v>9954825.25</v>
      </c>
      <c r="J9753" s="31">
        <f>SUBTOTAL(9,J9750:J9752)</f>
        <v>1.0022358310500505</v>
      </c>
      <c r="K9753" s="14">
        <f>SUBTOTAL(9,K9750:K9752)</f>
        <v>23386946</v>
      </c>
      <c r="L9753" s="14">
        <f>SUBTOTAL(9,L9750:L9752)</f>
        <v>584055.25</v>
      </c>
      <c r="M9753" s="80">
        <f>SUBTOTAL(9,M9750:M9752)</f>
        <v>2.4973557898496025E-2</v>
      </c>
    </row>
    <row r="9754" spans="2:13" ht="24.9" customHeight="1" outlineLevel="2" x14ac:dyDescent="0.3">
      <c r="B9754" s="47" t="s">
        <v>2133</v>
      </c>
      <c r="C9754" s="46" t="s">
        <v>38</v>
      </c>
      <c r="D9754" s="46" t="s">
        <v>198</v>
      </c>
      <c r="E9754" s="46" t="s">
        <v>252</v>
      </c>
      <c r="F9754" s="45" t="s">
        <v>251</v>
      </c>
      <c r="G9754" s="26" t="s">
        <v>0</v>
      </c>
      <c r="H9754" s="30">
        <v>12045330</v>
      </c>
      <c r="I9754" s="30">
        <v>729414.03</v>
      </c>
      <c r="J9754" s="36">
        <f>I9754/H9754</f>
        <v>6.0555753142504193E-2</v>
      </c>
      <c r="K9754" s="30">
        <v>1017792.06</v>
      </c>
      <c r="L9754" s="30">
        <f>I9754</f>
        <v>729414.03</v>
      </c>
      <c r="M9754" s="80">
        <f>L9754/K9754</f>
        <v>0.71666311682565098</v>
      </c>
    </row>
    <row r="9755" spans="2:13" ht="24.9" customHeight="1" outlineLevel="2" x14ac:dyDescent="0.3">
      <c r="B9755" s="47" t="s">
        <v>2133</v>
      </c>
      <c r="C9755" s="46" t="s">
        <v>38</v>
      </c>
      <c r="D9755" s="46" t="s">
        <v>198</v>
      </c>
      <c r="E9755" s="46" t="s">
        <v>252</v>
      </c>
      <c r="F9755" s="45" t="s">
        <v>251</v>
      </c>
      <c r="G9755" s="26" t="s">
        <v>7</v>
      </c>
      <c r="H9755" s="30">
        <v>-2409066</v>
      </c>
      <c r="I9755" s="24"/>
      <c r="J9755" s="36"/>
      <c r="K9755" s="24"/>
      <c r="L9755" s="24"/>
      <c r="M9755" s="80" t="str">
        <f>IFERROR((Base_actualizacion!$L9751/Base_actualizacion!$K9751)," " )</f>
        <v xml:space="preserve"> </v>
      </c>
    </row>
    <row r="9756" spans="2:13" ht="24.9" customHeight="1" outlineLevel="2" x14ac:dyDescent="0.3">
      <c r="B9756" s="47" t="s">
        <v>2133</v>
      </c>
      <c r="C9756" s="46" t="s">
        <v>38</v>
      </c>
      <c r="D9756" s="46" t="s">
        <v>198</v>
      </c>
      <c r="E9756" s="46" t="s">
        <v>252</v>
      </c>
      <c r="F9756" s="45" t="s">
        <v>251</v>
      </c>
      <c r="G9756" s="26" t="s">
        <v>2136</v>
      </c>
      <c r="H9756" s="30">
        <v>4219026</v>
      </c>
      <c r="I9756" s="30">
        <v>4219026</v>
      </c>
      <c r="J9756" s="23">
        <f>I9756/H9756</f>
        <v>1</v>
      </c>
      <c r="K9756" s="24"/>
      <c r="L9756" s="24"/>
      <c r="M9756" s="80"/>
    </row>
    <row r="9757" spans="2:13" ht="24.9" customHeight="1" outlineLevel="1" x14ac:dyDescent="0.3">
      <c r="B9757" s="44" t="str">
        <f>B9756</f>
        <v>ASIGNACIONES DIRECTAS (20% DEL SGR)</v>
      </c>
      <c r="C9757" s="43" t="s">
        <v>38</v>
      </c>
      <c r="D9757" s="43" t="s">
        <v>198</v>
      </c>
      <c r="E9757" s="43" t="s">
        <v>252</v>
      </c>
      <c r="F9757" s="42" t="s">
        <v>251</v>
      </c>
      <c r="G9757" s="18" t="s">
        <v>3</v>
      </c>
      <c r="H9757" s="32">
        <f>SUBTOTAL(9,H9754:H9756)</f>
        <v>13855290</v>
      </c>
      <c r="I9757" s="32">
        <f>SUBTOTAL(9,I9754:I9756)</f>
        <v>4948440.03</v>
      </c>
      <c r="J9757" s="31">
        <f>SUBTOTAL(9,J9754:J9756)</f>
        <v>1.0605557531425043</v>
      </c>
      <c r="K9757" s="14">
        <f>SUBTOTAL(9,K9754:K9756)</f>
        <v>1017792.06</v>
      </c>
      <c r="L9757" s="14">
        <f>SUBTOTAL(9,L9754:L9756)</f>
        <v>729414.03</v>
      </c>
      <c r="M9757" s="80">
        <f>SUBTOTAL(9,M9754:M9756)</f>
        <v>0.71666311682565098</v>
      </c>
    </row>
    <row r="9758" spans="2:13" ht="24.9" customHeight="1" outlineLevel="2" x14ac:dyDescent="0.3">
      <c r="B9758" s="47" t="s">
        <v>2133</v>
      </c>
      <c r="C9758" s="46" t="s">
        <v>38</v>
      </c>
      <c r="D9758" s="46" t="s">
        <v>198</v>
      </c>
      <c r="E9758" s="46" t="s">
        <v>250</v>
      </c>
      <c r="F9758" s="45" t="s">
        <v>249</v>
      </c>
      <c r="G9758" s="26" t="s">
        <v>13</v>
      </c>
      <c r="H9758" s="30">
        <v>5102701</v>
      </c>
      <c r="I9758" s="30">
        <v>5102701</v>
      </c>
      <c r="J9758" s="36">
        <f>H9758/I9758</f>
        <v>1</v>
      </c>
      <c r="K9758" s="24"/>
      <c r="L9758" s="24"/>
      <c r="M9758" s="80"/>
    </row>
    <row r="9759" spans="2:13" ht="24.9" customHeight="1" outlineLevel="2" x14ac:dyDescent="0.3">
      <c r="B9759" s="47" t="s">
        <v>2133</v>
      </c>
      <c r="C9759" s="46" t="s">
        <v>38</v>
      </c>
      <c r="D9759" s="46" t="s">
        <v>198</v>
      </c>
      <c r="E9759" s="46" t="s">
        <v>250</v>
      </c>
      <c r="F9759" s="45" t="s">
        <v>249</v>
      </c>
      <c r="G9759" s="26" t="s">
        <v>2136</v>
      </c>
      <c r="H9759" s="30">
        <v>2707466</v>
      </c>
      <c r="I9759" s="30">
        <v>2707466</v>
      </c>
      <c r="J9759" s="23">
        <f>I9759/H9759</f>
        <v>1</v>
      </c>
      <c r="K9759" s="24"/>
      <c r="L9759" s="24"/>
      <c r="M9759" s="80"/>
    </row>
    <row r="9760" spans="2:13" ht="24.9" customHeight="1" outlineLevel="1" x14ac:dyDescent="0.3">
      <c r="B9760" s="44" t="str">
        <f>B9759</f>
        <v>ASIGNACIONES DIRECTAS (20% DEL SGR)</v>
      </c>
      <c r="C9760" s="43" t="s">
        <v>38</v>
      </c>
      <c r="D9760" s="43" t="s">
        <v>198</v>
      </c>
      <c r="E9760" s="43" t="s">
        <v>250</v>
      </c>
      <c r="F9760" s="42" t="s">
        <v>249</v>
      </c>
      <c r="G9760" s="18" t="s">
        <v>3</v>
      </c>
      <c r="H9760" s="32">
        <f>SUBTOTAL(9,H9758:H9759)</f>
        <v>7810167</v>
      </c>
      <c r="I9760" s="32">
        <f>SUBTOTAL(9,I9758:I9759)</f>
        <v>7810167</v>
      </c>
      <c r="J9760" s="31">
        <f>SUBTOTAL(9,J9758:J9759)</f>
        <v>2</v>
      </c>
      <c r="K9760" s="14">
        <f>SUBTOTAL(9,K9758:K9759)</f>
        <v>0</v>
      </c>
      <c r="L9760" s="14">
        <f>SUBTOTAL(9,L9757:L9759)</f>
        <v>0</v>
      </c>
      <c r="M9760" s="80">
        <f>SUBTOTAL(9,M9758:M9759)</f>
        <v>0</v>
      </c>
    </row>
    <row r="9761" spans="2:13" ht="24.9" customHeight="1" outlineLevel="2" x14ac:dyDescent="0.3">
      <c r="B9761" s="47" t="s">
        <v>2133</v>
      </c>
      <c r="C9761" s="46" t="s">
        <v>38</v>
      </c>
      <c r="D9761" s="46" t="s">
        <v>198</v>
      </c>
      <c r="E9761" s="46" t="s">
        <v>248</v>
      </c>
      <c r="F9761" s="45" t="s">
        <v>247</v>
      </c>
      <c r="G9761" s="26" t="s">
        <v>0</v>
      </c>
      <c r="H9761" s="30">
        <v>27303235</v>
      </c>
      <c r="I9761" s="30">
        <v>45660</v>
      </c>
      <c r="J9761" s="36">
        <f>I9761/H9761</f>
        <v>1.6723293045677555E-3</v>
      </c>
      <c r="K9761" s="30">
        <v>2602316</v>
      </c>
      <c r="L9761" s="30">
        <f>I9761</f>
        <v>45660</v>
      </c>
      <c r="M9761" s="80">
        <f>L9761/K9761</f>
        <v>1.7545909105581337E-2</v>
      </c>
    </row>
    <row r="9762" spans="2:13" ht="24.9" customHeight="1" outlineLevel="2" x14ac:dyDescent="0.3">
      <c r="B9762" s="47" t="s">
        <v>2133</v>
      </c>
      <c r="C9762" s="46" t="s">
        <v>38</v>
      </c>
      <c r="D9762" s="46" t="s">
        <v>198</v>
      </c>
      <c r="E9762" s="46" t="s">
        <v>248</v>
      </c>
      <c r="F9762" s="45" t="s">
        <v>247</v>
      </c>
      <c r="G9762" s="26" t="s">
        <v>7</v>
      </c>
      <c r="H9762" s="30">
        <v>-5460647</v>
      </c>
      <c r="I9762" s="24"/>
      <c r="J9762" s="36"/>
      <c r="K9762" s="24"/>
      <c r="L9762" s="24"/>
      <c r="M9762" s="80" t="str">
        <f>IFERROR((Base_actualizacion!$L9758/Base_actualizacion!$K9758)," " )</f>
        <v xml:space="preserve"> </v>
      </c>
    </row>
    <row r="9763" spans="2:13" ht="24.9" customHeight="1" outlineLevel="2" x14ac:dyDescent="0.3">
      <c r="B9763" s="47" t="s">
        <v>2133</v>
      </c>
      <c r="C9763" s="46" t="s">
        <v>38</v>
      </c>
      <c r="D9763" s="46" t="s">
        <v>198</v>
      </c>
      <c r="E9763" s="46" t="s">
        <v>248</v>
      </c>
      <c r="F9763" s="45" t="s">
        <v>247</v>
      </c>
      <c r="G9763" s="26" t="s">
        <v>13</v>
      </c>
      <c r="H9763" s="30">
        <v>5287251</v>
      </c>
      <c r="I9763" s="30">
        <v>5287251</v>
      </c>
      <c r="J9763" s="36">
        <f>H9763/I9763</f>
        <v>1</v>
      </c>
      <c r="K9763" s="24"/>
      <c r="L9763" s="24"/>
      <c r="M9763" s="80"/>
    </row>
    <row r="9764" spans="2:13" ht="24.9" customHeight="1" outlineLevel="2" x14ac:dyDescent="0.3">
      <c r="B9764" s="47" t="s">
        <v>2133</v>
      </c>
      <c r="C9764" s="46" t="s">
        <v>38</v>
      </c>
      <c r="D9764" s="46" t="s">
        <v>198</v>
      </c>
      <c r="E9764" s="46" t="s">
        <v>248</v>
      </c>
      <c r="F9764" s="45" t="s">
        <v>247</v>
      </c>
      <c r="G9764" s="26" t="s">
        <v>2136</v>
      </c>
      <c r="H9764" s="30">
        <v>37649925</v>
      </c>
      <c r="I9764" s="30">
        <v>37649925</v>
      </c>
      <c r="J9764" s="23">
        <f>I9764/H9764</f>
        <v>1</v>
      </c>
      <c r="K9764" s="24"/>
      <c r="L9764" s="24"/>
      <c r="M9764" s="80"/>
    </row>
    <row r="9765" spans="2:13" ht="24.9" customHeight="1" outlineLevel="1" x14ac:dyDescent="0.3">
      <c r="B9765" s="44" t="str">
        <f>B9764</f>
        <v>ASIGNACIONES DIRECTAS (20% DEL SGR)</v>
      </c>
      <c r="C9765" s="43" t="s">
        <v>38</v>
      </c>
      <c r="D9765" s="43" t="s">
        <v>198</v>
      </c>
      <c r="E9765" s="43" t="s">
        <v>248</v>
      </c>
      <c r="F9765" s="42" t="s">
        <v>247</v>
      </c>
      <c r="G9765" s="18" t="s">
        <v>3</v>
      </c>
      <c r="H9765" s="32">
        <f>SUBTOTAL(9,H9761:H9764)</f>
        <v>64779764</v>
      </c>
      <c r="I9765" s="32">
        <f>SUBTOTAL(9,I9761:I9764)</f>
        <v>42982836</v>
      </c>
      <c r="J9765" s="31">
        <f>SUBTOTAL(9,J9761:J9764)</f>
        <v>2.0016723293045677</v>
      </c>
      <c r="K9765" s="14">
        <f>SUBTOTAL(9,K9761:K9764)</f>
        <v>2602316</v>
      </c>
      <c r="L9765" s="14">
        <f>SUBTOTAL(9,L9762:L9764)</f>
        <v>0</v>
      </c>
      <c r="M9765" s="80">
        <f>SUBTOTAL(9,M9761:M9764)</f>
        <v>1.7545909105581337E-2</v>
      </c>
    </row>
    <row r="9766" spans="2:13" ht="24.9" customHeight="1" outlineLevel="2" x14ac:dyDescent="0.3">
      <c r="B9766" s="47" t="s">
        <v>2133</v>
      </c>
      <c r="C9766" s="46" t="s">
        <v>38</v>
      </c>
      <c r="D9766" s="46" t="s">
        <v>198</v>
      </c>
      <c r="E9766" s="46" t="s">
        <v>244</v>
      </c>
      <c r="F9766" s="45" t="s">
        <v>243</v>
      </c>
      <c r="G9766" s="26" t="s">
        <v>0</v>
      </c>
      <c r="H9766" s="30">
        <v>743830</v>
      </c>
      <c r="I9766" s="30">
        <v>0</v>
      </c>
      <c r="J9766" s="36">
        <f>I9766/H9766</f>
        <v>0</v>
      </c>
      <c r="K9766" s="30">
        <v>65312</v>
      </c>
      <c r="L9766" s="30">
        <f>I9766</f>
        <v>0</v>
      </c>
      <c r="M9766" s="80">
        <f>L9766/K9766</f>
        <v>0</v>
      </c>
    </row>
    <row r="9767" spans="2:13" ht="24.9" customHeight="1" outlineLevel="2" x14ac:dyDescent="0.3">
      <c r="B9767" s="47" t="s">
        <v>2133</v>
      </c>
      <c r="C9767" s="46" t="s">
        <v>38</v>
      </c>
      <c r="D9767" s="46" t="s">
        <v>198</v>
      </c>
      <c r="E9767" s="46" t="s">
        <v>244</v>
      </c>
      <c r="F9767" s="45" t="s">
        <v>243</v>
      </c>
      <c r="G9767" s="26" t="s">
        <v>7</v>
      </c>
      <c r="H9767" s="30">
        <v>-148766</v>
      </c>
      <c r="I9767" s="24"/>
      <c r="J9767" s="23"/>
      <c r="K9767" s="24"/>
      <c r="L9767" s="24"/>
      <c r="M9767" s="80" t="str">
        <f>IFERROR((Base_actualizacion!$L9763/Base_actualizacion!$K9763)," " )</f>
        <v xml:space="preserve"> </v>
      </c>
    </row>
    <row r="9768" spans="2:13" ht="24.9" customHeight="1" outlineLevel="2" x14ac:dyDescent="0.3">
      <c r="B9768" s="47" t="s">
        <v>2133</v>
      </c>
      <c r="C9768" s="46" t="s">
        <v>38</v>
      </c>
      <c r="D9768" s="46" t="s">
        <v>198</v>
      </c>
      <c r="E9768" s="46" t="s">
        <v>244</v>
      </c>
      <c r="F9768" s="45" t="s">
        <v>243</v>
      </c>
      <c r="G9768" s="26" t="s">
        <v>2136</v>
      </c>
      <c r="H9768" s="30">
        <v>455117</v>
      </c>
      <c r="I9768" s="30">
        <v>455117</v>
      </c>
      <c r="J9768" s="36">
        <f>I9768/H9768</f>
        <v>1</v>
      </c>
      <c r="K9768" s="24"/>
      <c r="L9768" s="24"/>
      <c r="M9768" s="80"/>
    </row>
    <row r="9769" spans="2:13" ht="24.9" customHeight="1" outlineLevel="1" x14ac:dyDescent="0.3">
      <c r="B9769" s="44" t="str">
        <f>B9768</f>
        <v>ASIGNACIONES DIRECTAS (20% DEL SGR)</v>
      </c>
      <c r="C9769" s="43" t="s">
        <v>38</v>
      </c>
      <c r="D9769" s="43" t="s">
        <v>198</v>
      </c>
      <c r="E9769" s="43" t="s">
        <v>244</v>
      </c>
      <c r="F9769" s="42" t="s">
        <v>243</v>
      </c>
      <c r="G9769" s="18" t="s">
        <v>3</v>
      </c>
      <c r="H9769" s="32">
        <f>SUBTOTAL(9,H9766:H9768)</f>
        <v>1050181</v>
      </c>
      <c r="I9769" s="32">
        <f>SUBTOTAL(9,I9766:I9768)</f>
        <v>455117</v>
      </c>
      <c r="J9769" s="31">
        <f>SUBTOTAL(9,J9766:J9768)</f>
        <v>1</v>
      </c>
      <c r="K9769" s="14">
        <f>SUBTOTAL(9,K9766:K9768)</f>
        <v>65312</v>
      </c>
      <c r="L9769" s="14">
        <f>SUBTOTAL(9,L9766:L9768)</f>
        <v>0</v>
      </c>
      <c r="M9769" s="80">
        <f>SUBTOTAL(9,M9766:M9768)</f>
        <v>0</v>
      </c>
    </row>
    <row r="9770" spans="2:13" ht="24.9" customHeight="1" outlineLevel="2" x14ac:dyDescent="0.3">
      <c r="B9770" s="47" t="s">
        <v>2133</v>
      </c>
      <c r="C9770" s="46" t="s">
        <v>38</v>
      </c>
      <c r="D9770" s="46" t="s">
        <v>198</v>
      </c>
      <c r="E9770" s="46" t="s">
        <v>242</v>
      </c>
      <c r="F9770" s="45" t="s">
        <v>241</v>
      </c>
      <c r="G9770" s="26" t="s">
        <v>2136</v>
      </c>
      <c r="H9770" s="30">
        <v>11560759</v>
      </c>
      <c r="I9770" s="30">
        <v>11560759</v>
      </c>
      <c r="J9770" s="23">
        <f>I9770/H9770</f>
        <v>1</v>
      </c>
      <c r="K9770" s="24"/>
      <c r="L9770" s="24"/>
      <c r="M9770" s="80"/>
    </row>
    <row r="9771" spans="2:13" ht="24.9" customHeight="1" outlineLevel="1" x14ac:dyDescent="0.3">
      <c r="B9771" s="44" t="str">
        <f>B9770</f>
        <v>ASIGNACIONES DIRECTAS (20% DEL SGR)</v>
      </c>
      <c r="C9771" s="43" t="s">
        <v>38</v>
      </c>
      <c r="D9771" s="43" t="s">
        <v>198</v>
      </c>
      <c r="E9771" s="43" t="s">
        <v>242</v>
      </c>
      <c r="F9771" s="42" t="s">
        <v>241</v>
      </c>
      <c r="G9771" s="18" t="s">
        <v>3</v>
      </c>
      <c r="H9771" s="32">
        <f>SUBTOTAL(9,H9770:H9770)</f>
        <v>11560759</v>
      </c>
      <c r="I9771" s="32">
        <f>SUBTOTAL(9,I9770:I9770)</f>
        <v>11560759</v>
      </c>
      <c r="J9771" s="31">
        <f>SUBTOTAL(9,J9770:J9770)</f>
        <v>1</v>
      </c>
      <c r="K9771" s="14">
        <f>SUBTOTAL(9,K9770:K9770)</f>
        <v>0</v>
      </c>
      <c r="L9771" s="14">
        <f>SUBTOTAL(9,L9768:L9770)</f>
        <v>0</v>
      </c>
      <c r="M9771" s="80">
        <f>SUBTOTAL(9,M9770:M9770)</f>
        <v>0</v>
      </c>
    </row>
    <row r="9772" spans="2:13" ht="24.9" customHeight="1" outlineLevel="2" x14ac:dyDescent="0.3">
      <c r="B9772" s="47" t="s">
        <v>2133</v>
      </c>
      <c r="C9772" s="46" t="s">
        <v>38</v>
      </c>
      <c r="D9772" s="46" t="s">
        <v>198</v>
      </c>
      <c r="E9772" s="46" t="s">
        <v>240</v>
      </c>
      <c r="F9772" s="45" t="s">
        <v>239</v>
      </c>
      <c r="G9772" s="26" t="s">
        <v>0</v>
      </c>
      <c r="H9772" s="30">
        <v>54645826</v>
      </c>
      <c r="I9772" s="30">
        <v>0</v>
      </c>
      <c r="J9772" s="36">
        <f>I9772/H9772</f>
        <v>0</v>
      </c>
      <c r="K9772" s="30">
        <v>4890628</v>
      </c>
      <c r="L9772" s="30">
        <f>I9772</f>
        <v>0</v>
      </c>
      <c r="M9772" s="80">
        <f>L9772/K9772</f>
        <v>0</v>
      </c>
    </row>
    <row r="9773" spans="2:13" ht="24.9" customHeight="1" outlineLevel="2" x14ac:dyDescent="0.3">
      <c r="B9773" s="47" t="s">
        <v>2133</v>
      </c>
      <c r="C9773" s="46" t="s">
        <v>38</v>
      </c>
      <c r="D9773" s="46" t="s">
        <v>198</v>
      </c>
      <c r="E9773" s="46" t="s">
        <v>240</v>
      </c>
      <c r="F9773" s="45" t="s">
        <v>239</v>
      </c>
      <c r="G9773" s="26" t="s">
        <v>7</v>
      </c>
      <c r="H9773" s="30">
        <v>-10929165</v>
      </c>
      <c r="I9773" s="24"/>
      <c r="J9773" s="23"/>
      <c r="K9773" s="24"/>
      <c r="L9773" s="24"/>
      <c r="M9773" s="80" t="str">
        <f>IFERROR((Base_actualizacion!$L9768/Base_actualizacion!$K9768)," " )</f>
        <v xml:space="preserve"> </v>
      </c>
    </row>
    <row r="9774" spans="2:13" ht="24.9" customHeight="1" outlineLevel="2" x14ac:dyDescent="0.3">
      <c r="B9774" s="47" t="s">
        <v>2133</v>
      </c>
      <c r="C9774" s="46" t="s">
        <v>38</v>
      </c>
      <c r="D9774" s="46" t="s">
        <v>198</v>
      </c>
      <c r="E9774" s="46" t="s">
        <v>240</v>
      </c>
      <c r="F9774" s="45" t="s">
        <v>239</v>
      </c>
      <c r="G9774" s="26" t="s">
        <v>2136</v>
      </c>
      <c r="H9774" s="30">
        <v>3700771</v>
      </c>
      <c r="I9774" s="30">
        <v>3700771</v>
      </c>
      <c r="J9774" s="36">
        <f>I9774/H9774</f>
        <v>1</v>
      </c>
      <c r="K9774" s="24"/>
      <c r="L9774" s="24"/>
      <c r="M9774" s="80"/>
    </row>
    <row r="9775" spans="2:13" ht="24.9" customHeight="1" outlineLevel="1" x14ac:dyDescent="0.3">
      <c r="B9775" s="44" t="str">
        <f>B9774</f>
        <v>ASIGNACIONES DIRECTAS (20% DEL SGR)</v>
      </c>
      <c r="C9775" s="43" t="s">
        <v>38</v>
      </c>
      <c r="D9775" s="43" t="s">
        <v>198</v>
      </c>
      <c r="E9775" s="43" t="s">
        <v>240</v>
      </c>
      <c r="F9775" s="42" t="s">
        <v>239</v>
      </c>
      <c r="G9775" s="18" t="s">
        <v>3</v>
      </c>
      <c r="H9775" s="32">
        <f>SUBTOTAL(9,H9772:H9774)</f>
        <v>47417432</v>
      </c>
      <c r="I9775" s="32">
        <f>SUBTOTAL(9,I9772:I9774)</f>
        <v>3700771</v>
      </c>
      <c r="J9775" s="31">
        <f>SUBTOTAL(9,J9772:J9774)</f>
        <v>1</v>
      </c>
      <c r="K9775" s="14">
        <f>SUBTOTAL(9,K9772:K9774)</f>
        <v>4890628</v>
      </c>
      <c r="L9775" s="14">
        <f>SUBTOTAL(9,L9772:L9774)</f>
        <v>0</v>
      </c>
      <c r="M9775" s="80">
        <f>SUBTOTAL(9,M9772:M9774)</f>
        <v>0</v>
      </c>
    </row>
    <row r="9776" spans="2:13" ht="24.9" customHeight="1" outlineLevel="2" x14ac:dyDescent="0.3">
      <c r="B9776" s="47" t="s">
        <v>2133</v>
      </c>
      <c r="C9776" s="46" t="s">
        <v>38</v>
      </c>
      <c r="D9776" s="46" t="s">
        <v>198</v>
      </c>
      <c r="E9776" s="46" t="s">
        <v>238</v>
      </c>
      <c r="F9776" s="45" t="s">
        <v>237</v>
      </c>
      <c r="G9776" s="26" t="s">
        <v>0</v>
      </c>
      <c r="H9776" s="30">
        <v>835971599</v>
      </c>
      <c r="I9776" s="30">
        <v>97122788.700000003</v>
      </c>
      <c r="J9776" s="36">
        <f>I9776/H9776</f>
        <v>0.11617953147712139</v>
      </c>
      <c r="K9776" s="30">
        <v>74844992</v>
      </c>
      <c r="L9776" s="30">
        <f>I9776</f>
        <v>97122788.700000003</v>
      </c>
      <c r="M9776" s="80">
        <f>L9776/K9776</f>
        <v>1.2976524695199381</v>
      </c>
    </row>
    <row r="9777" spans="2:13" ht="24.9" customHeight="1" outlineLevel="2" x14ac:dyDescent="0.3">
      <c r="B9777" s="47" t="s">
        <v>2133</v>
      </c>
      <c r="C9777" s="46" t="s">
        <v>38</v>
      </c>
      <c r="D9777" s="46" t="s">
        <v>198</v>
      </c>
      <c r="E9777" s="46" t="s">
        <v>238</v>
      </c>
      <c r="F9777" s="45" t="s">
        <v>237</v>
      </c>
      <c r="G9777" s="26" t="s">
        <v>7</v>
      </c>
      <c r="H9777" s="30">
        <v>-167194320</v>
      </c>
      <c r="I9777" s="24"/>
      <c r="J9777" s="36"/>
      <c r="K9777" s="24"/>
      <c r="L9777" s="24"/>
      <c r="M9777" s="80" t="str">
        <f>IFERROR((Base_actualizacion!$L9773/Base_actualizacion!$K9773)," " )</f>
        <v xml:space="preserve"> </v>
      </c>
    </row>
    <row r="9778" spans="2:13" ht="24.9" customHeight="1" outlineLevel="2" x14ac:dyDescent="0.3">
      <c r="B9778" s="47" t="s">
        <v>2133</v>
      </c>
      <c r="C9778" s="46" t="s">
        <v>38</v>
      </c>
      <c r="D9778" s="46" t="s">
        <v>198</v>
      </c>
      <c r="E9778" s="46" t="s">
        <v>238</v>
      </c>
      <c r="F9778" s="45" t="s">
        <v>237</v>
      </c>
      <c r="G9778" s="26" t="s">
        <v>2136</v>
      </c>
      <c r="H9778" s="30">
        <v>105625379</v>
      </c>
      <c r="I9778" s="30">
        <v>105625379</v>
      </c>
      <c r="J9778" s="23">
        <f>I9778/H9778</f>
        <v>1</v>
      </c>
      <c r="K9778" s="24"/>
      <c r="L9778" s="24"/>
      <c r="M9778" s="80"/>
    </row>
    <row r="9779" spans="2:13" ht="24.9" customHeight="1" outlineLevel="1" x14ac:dyDescent="0.3">
      <c r="B9779" s="44" t="str">
        <f>B9778</f>
        <v>ASIGNACIONES DIRECTAS (20% DEL SGR)</v>
      </c>
      <c r="C9779" s="43" t="s">
        <v>38</v>
      </c>
      <c r="D9779" s="43" t="s">
        <v>198</v>
      </c>
      <c r="E9779" s="43" t="s">
        <v>238</v>
      </c>
      <c r="F9779" s="42" t="s">
        <v>237</v>
      </c>
      <c r="G9779" s="18" t="s">
        <v>3</v>
      </c>
      <c r="H9779" s="32">
        <f>SUBTOTAL(9,H9776:H9778)</f>
        <v>774402658</v>
      </c>
      <c r="I9779" s="32">
        <f>SUBTOTAL(9,I9776:I9778)</f>
        <v>202748167.69999999</v>
      </c>
      <c r="J9779" s="31">
        <f>SUBTOTAL(9,J9776:J9778)</f>
        <v>1.1161795314771215</v>
      </c>
      <c r="K9779" s="14">
        <f>SUBTOTAL(9,K9776:K9778)</f>
        <v>74844992</v>
      </c>
      <c r="L9779" s="14">
        <f>SUBTOTAL(9,L9776:L9778)</f>
        <v>97122788.700000003</v>
      </c>
      <c r="M9779" s="80">
        <f>SUBTOTAL(9,M9776:M9778)</f>
        <v>1.2976524695199381</v>
      </c>
    </row>
    <row r="9780" spans="2:13" ht="24.9" customHeight="1" outlineLevel="2" x14ac:dyDescent="0.3">
      <c r="B9780" s="47" t="s">
        <v>2133</v>
      </c>
      <c r="C9780" s="46" t="s">
        <v>38</v>
      </c>
      <c r="D9780" s="46" t="s">
        <v>198</v>
      </c>
      <c r="E9780" s="46" t="s">
        <v>236</v>
      </c>
      <c r="F9780" s="45" t="s">
        <v>235</v>
      </c>
      <c r="G9780" s="26" t="s">
        <v>0</v>
      </c>
      <c r="H9780" s="30">
        <v>74404165</v>
      </c>
      <c r="I9780" s="30">
        <v>0</v>
      </c>
      <c r="J9780" s="36">
        <f>I9780/H9780</f>
        <v>0</v>
      </c>
      <c r="K9780" s="30">
        <v>6659262</v>
      </c>
      <c r="L9780" s="30">
        <f>I9780</f>
        <v>0</v>
      </c>
      <c r="M9780" s="80">
        <f>L9780/K9780</f>
        <v>0</v>
      </c>
    </row>
    <row r="9781" spans="2:13" ht="24.9" customHeight="1" outlineLevel="2" x14ac:dyDescent="0.3">
      <c r="B9781" s="47" t="s">
        <v>2133</v>
      </c>
      <c r="C9781" s="46" t="s">
        <v>38</v>
      </c>
      <c r="D9781" s="46" t="s">
        <v>198</v>
      </c>
      <c r="E9781" s="46" t="s">
        <v>236</v>
      </c>
      <c r="F9781" s="45" t="s">
        <v>235</v>
      </c>
      <c r="G9781" s="26" t="s">
        <v>7</v>
      </c>
      <c r="H9781" s="30">
        <v>-14880833</v>
      </c>
      <c r="I9781" s="24"/>
      <c r="J9781" s="23"/>
      <c r="K9781" s="24"/>
      <c r="L9781" s="24"/>
      <c r="M9781" s="80" t="str">
        <f>IFERROR((Base_actualizacion!$L9777/Base_actualizacion!$K9777)," " )</f>
        <v xml:space="preserve"> </v>
      </c>
    </row>
    <row r="9782" spans="2:13" ht="24.9" customHeight="1" outlineLevel="2" x14ac:dyDescent="0.3">
      <c r="B9782" s="47" t="s">
        <v>2133</v>
      </c>
      <c r="C9782" s="46" t="s">
        <v>38</v>
      </c>
      <c r="D9782" s="46" t="s">
        <v>198</v>
      </c>
      <c r="E9782" s="46" t="s">
        <v>236</v>
      </c>
      <c r="F9782" s="45" t="s">
        <v>235</v>
      </c>
      <c r="G9782" s="26" t="s">
        <v>13</v>
      </c>
      <c r="H9782" s="30">
        <v>208032799</v>
      </c>
      <c r="I9782" s="30">
        <v>208032799</v>
      </c>
      <c r="J9782" s="36">
        <f>H9782/I9782</f>
        <v>1</v>
      </c>
      <c r="K9782" s="24"/>
      <c r="L9782" s="24"/>
      <c r="M9782" s="80"/>
    </row>
    <row r="9783" spans="2:13" ht="24.9" customHeight="1" outlineLevel="2" x14ac:dyDescent="0.3">
      <c r="B9783" s="47" t="s">
        <v>2133</v>
      </c>
      <c r="C9783" s="46" t="s">
        <v>38</v>
      </c>
      <c r="D9783" s="46" t="s">
        <v>198</v>
      </c>
      <c r="E9783" s="46" t="s">
        <v>236</v>
      </c>
      <c r="F9783" s="45" t="s">
        <v>235</v>
      </c>
      <c r="G9783" s="26" t="s">
        <v>2136</v>
      </c>
      <c r="H9783" s="30">
        <v>96397227</v>
      </c>
      <c r="I9783" s="30">
        <v>96397227</v>
      </c>
      <c r="J9783" s="36">
        <f>I9783/H9783</f>
        <v>1</v>
      </c>
      <c r="K9783" s="24"/>
      <c r="L9783" s="24"/>
      <c r="M9783" s="80"/>
    </row>
    <row r="9784" spans="2:13" ht="24.9" customHeight="1" outlineLevel="1" x14ac:dyDescent="0.3">
      <c r="B9784" s="44" t="str">
        <f>B9783</f>
        <v>ASIGNACIONES DIRECTAS (20% DEL SGR)</v>
      </c>
      <c r="C9784" s="43" t="s">
        <v>38</v>
      </c>
      <c r="D9784" s="43" t="s">
        <v>198</v>
      </c>
      <c r="E9784" s="43" t="s">
        <v>236</v>
      </c>
      <c r="F9784" s="42" t="s">
        <v>235</v>
      </c>
      <c r="G9784" s="18" t="s">
        <v>3</v>
      </c>
      <c r="H9784" s="32">
        <f>SUBTOTAL(9,H9780:H9783)</f>
        <v>363953358</v>
      </c>
      <c r="I9784" s="32">
        <f>SUBTOTAL(9,I9780:I9783)</f>
        <v>304430026</v>
      </c>
      <c r="J9784" s="31">
        <f>SUBTOTAL(9,J9780:J9783)</f>
        <v>2</v>
      </c>
      <c r="K9784" s="14">
        <f>SUBTOTAL(9,K9780:K9783)</f>
        <v>6659262</v>
      </c>
      <c r="L9784" s="14">
        <f>SUBTOTAL(9,L9781:L9783)</f>
        <v>0</v>
      </c>
      <c r="M9784" s="80">
        <f>SUBTOTAL(9,M9780:M9783)</f>
        <v>0</v>
      </c>
    </row>
    <row r="9785" spans="2:13" ht="24.9" customHeight="1" outlineLevel="2" x14ac:dyDescent="0.3">
      <c r="B9785" s="47" t="s">
        <v>2133</v>
      </c>
      <c r="C9785" s="46" t="s">
        <v>38</v>
      </c>
      <c r="D9785" s="46" t="s">
        <v>198</v>
      </c>
      <c r="E9785" s="46" t="s">
        <v>234</v>
      </c>
      <c r="F9785" s="45" t="s">
        <v>233</v>
      </c>
      <c r="G9785" s="26" t="s">
        <v>0</v>
      </c>
      <c r="H9785" s="30">
        <v>3368363747</v>
      </c>
      <c r="I9785" s="30">
        <v>273697432.74000001</v>
      </c>
      <c r="J9785" s="36">
        <f>I9785/H9785</f>
        <v>8.125530770949721E-2</v>
      </c>
      <c r="K9785" s="30">
        <v>272719570.17000002</v>
      </c>
      <c r="L9785" s="30">
        <f>I9785</f>
        <v>273697432.74000001</v>
      </c>
      <c r="M9785" s="80">
        <f>L9785/K9785</f>
        <v>1.0035855973569863</v>
      </c>
    </row>
    <row r="9786" spans="2:13" ht="24.9" customHeight="1" outlineLevel="2" x14ac:dyDescent="0.3">
      <c r="B9786" s="47" t="s">
        <v>2133</v>
      </c>
      <c r="C9786" s="46" t="s">
        <v>38</v>
      </c>
      <c r="D9786" s="46" t="s">
        <v>198</v>
      </c>
      <c r="E9786" s="46" t="s">
        <v>234</v>
      </c>
      <c r="F9786" s="45" t="s">
        <v>233</v>
      </c>
      <c r="G9786" s="26" t="s">
        <v>7</v>
      </c>
      <c r="H9786" s="30">
        <v>-673672749</v>
      </c>
      <c r="I9786" s="24"/>
      <c r="J9786" s="23"/>
      <c r="K9786" s="24"/>
      <c r="L9786" s="24"/>
      <c r="M9786" s="80" t="str">
        <f>IFERROR((Base_actualizacion!$L9782/Base_actualizacion!$K9782)," " )</f>
        <v xml:space="preserve"> </v>
      </c>
    </row>
    <row r="9787" spans="2:13" ht="24.9" customHeight="1" outlineLevel="2" x14ac:dyDescent="0.3">
      <c r="B9787" s="47" t="s">
        <v>2133</v>
      </c>
      <c r="C9787" s="46" t="s">
        <v>38</v>
      </c>
      <c r="D9787" s="46" t="s">
        <v>198</v>
      </c>
      <c r="E9787" s="46" t="s">
        <v>234</v>
      </c>
      <c r="F9787" s="45" t="s">
        <v>233</v>
      </c>
      <c r="G9787" s="26" t="s">
        <v>13</v>
      </c>
      <c r="H9787" s="30">
        <v>63896816</v>
      </c>
      <c r="I9787" s="30">
        <v>63896816</v>
      </c>
      <c r="J9787" s="36">
        <f>H9787/I9787</f>
        <v>1</v>
      </c>
      <c r="K9787" s="24"/>
      <c r="L9787" s="24"/>
      <c r="M9787" s="80"/>
    </row>
    <row r="9788" spans="2:13" ht="24.9" customHeight="1" outlineLevel="2" x14ac:dyDescent="0.3">
      <c r="B9788" s="47" t="s">
        <v>2133</v>
      </c>
      <c r="C9788" s="46" t="s">
        <v>38</v>
      </c>
      <c r="D9788" s="46" t="s">
        <v>198</v>
      </c>
      <c r="E9788" s="46" t="s">
        <v>234</v>
      </c>
      <c r="F9788" s="45" t="s">
        <v>233</v>
      </c>
      <c r="G9788" s="26" t="s">
        <v>2136</v>
      </c>
      <c r="H9788" s="30">
        <v>426202411</v>
      </c>
      <c r="I9788" s="30">
        <v>426202411</v>
      </c>
      <c r="J9788" s="36">
        <f>I9788/H9788</f>
        <v>1</v>
      </c>
      <c r="K9788" s="24"/>
      <c r="L9788" s="24"/>
      <c r="M9788" s="80"/>
    </row>
    <row r="9789" spans="2:13" ht="24.9" customHeight="1" outlineLevel="1" x14ac:dyDescent="0.3">
      <c r="B9789" s="44" t="str">
        <f>B9788</f>
        <v>ASIGNACIONES DIRECTAS (20% DEL SGR)</v>
      </c>
      <c r="C9789" s="43" t="s">
        <v>38</v>
      </c>
      <c r="D9789" s="43" t="s">
        <v>198</v>
      </c>
      <c r="E9789" s="43" t="s">
        <v>234</v>
      </c>
      <c r="F9789" s="42" t="s">
        <v>233</v>
      </c>
      <c r="G9789" s="18" t="s">
        <v>3</v>
      </c>
      <c r="H9789" s="32">
        <f>SUBTOTAL(9,H9785:H9788)</f>
        <v>3184790225</v>
      </c>
      <c r="I9789" s="32">
        <f>SUBTOTAL(9,I9785:I9788)</f>
        <v>763796659.74000001</v>
      </c>
      <c r="J9789" s="31">
        <f>SUBTOTAL(9,J9785:J9788)</f>
        <v>2.0812553077094975</v>
      </c>
      <c r="K9789" s="14">
        <f>SUBTOTAL(9,K9785:K9788)</f>
        <v>272719570.17000002</v>
      </c>
      <c r="L9789" s="14">
        <f>SUBTOTAL(9,L9786:L9788)</f>
        <v>0</v>
      </c>
      <c r="M9789" s="80">
        <f>SUBTOTAL(9,M9785:M9788)</f>
        <v>1.0035855973569863</v>
      </c>
    </row>
    <row r="9790" spans="2:13" ht="24.9" customHeight="1" outlineLevel="2" x14ac:dyDescent="0.3">
      <c r="B9790" s="47" t="s">
        <v>2133</v>
      </c>
      <c r="C9790" s="46" t="s">
        <v>38</v>
      </c>
      <c r="D9790" s="46" t="s">
        <v>198</v>
      </c>
      <c r="E9790" s="46" t="s">
        <v>232</v>
      </c>
      <c r="F9790" s="45" t="s">
        <v>231</v>
      </c>
      <c r="G9790" s="26" t="s">
        <v>2136</v>
      </c>
      <c r="H9790" s="30">
        <v>2506</v>
      </c>
      <c r="I9790" s="30">
        <v>2506</v>
      </c>
      <c r="J9790" s="36">
        <f>I9790/H9790</f>
        <v>1</v>
      </c>
      <c r="K9790" s="24"/>
      <c r="L9790" s="24"/>
      <c r="M9790" s="80"/>
    </row>
    <row r="9791" spans="2:13" ht="24.9" customHeight="1" outlineLevel="1" x14ac:dyDescent="0.3">
      <c r="B9791" s="44" t="str">
        <f>B9790</f>
        <v>ASIGNACIONES DIRECTAS (20% DEL SGR)</v>
      </c>
      <c r="C9791" s="43" t="s">
        <v>38</v>
      </c>
      <c r="D9791" s="43" t="s">
        <v>198</v>
      </c>
      <c r="E9791" s="43" t="s">
        <v>232</v>
      </c>
      <c r="F9791" s="42" t="s">
        <v>231</v>
      </c>
      <c r="G9791" s="18" t="s">
        <v>3</v>
      </c>
      <c r="H9791" s="32">
        <f>SUBTOTAL(9,H9790:H9790)</f>
        <v>2506</v>
      </c>
      <c r="I9791" s="32">
        <f>SUBTOTAL(9,I9790:I9790)</f>
        <v>2506</v>
      </c>
      <c r="J9791" s="31">
        <f>SUBTOTAL(9,J9790:J9790)</f>
        <v>1</v>
      </c>
      <c r="K9791" s="14">
        <f>SUBTOTAL(9,K9790:K9790)</f>
        <v>0</v>
      </c>
      <c r="L9791" s="14">
        <f>SUBTOTAL(9,L9788:L9790)</f>
        <v>0</v>
      </c>
      <c r="M9791" s="80">
        <f>SUBTOTAL(9,M9790:M9790)</f>
        <v>0</v>
      </c>
    </row>
    <row r="9792" spans="2:13" ht="24.9" customHeight="1" outlineLevel="2" x14ac:dyDescent="0.3">
      <c r="B9792" s="47" t="s">
        <v>2133</v>
      </c>
      <c r="C9792" s="46" t="s">
        <v>38</v>
      </c>
      <c r="D9792" s="46" t="s">
        <v>198</v>
      </c>
      <c r="E9792" s="46" t="s">
        <v>228</v>
      </c>
      <c r="F9792" s="45" t="s">
        <v>227</v>
      </c>
      <c r="G9792" s="26" t="s">
        <v>0</v>
      </c>
      <c r="H9792" s="30">
        <v>1144058708</v>
      </c>
      <c r="I9792" s="30">
        <v>88966463.090000004</v>
      </c>
      <c r="J9792" s="23">
        <f>I9792/H9792</f>
        <v>7.7763896614648206E-2</v>
      </c>
      <c r="K9792" s="30">
        <v>111519302.95</v>
      </c>
      <c r="L9792" s="30">
        <f>I9792</f>
        <v>88966463.090000004</v>
      </c>
      <c r="M9792" s="80">
        <f>L9792/K9792</f>
        <v>0.79776738857387197</v>
      </c>
    </row>
    <row r="9793" spans="2:13" ht="24.9" customHeight="1" outlineLevel="2" x14ac:dyDescent="0.3">
      <c r="B9793" s="47" t="s">
        <v>2133</v>
      </c>
      <c r="C9793" s="46" t="s">
        <v>38</v>
      </c>
      <c r="D9793" s="46" t="s">
        <v>198</v>
      </c>
      <c r="E9793" s="46" t="s">
        <v>228</v>
      </c>
      <c r="F9793" s="45" t="s">
        <v>227</v>
      </c>
      <c r="G9793" s="26" t="s">
        <v>7</v>
      </c>
      <c r="H9793" s="30">
        <v>-228811742</v>
      </c>
      <c r="I9793" s="24"/>
      <c r="J9793" s="36"/>
      <c r="K9793" s="24"/>
      <c r="L9793" s="24"/>
      <c r="M9793" s="80" t="str">
        <f>IFERROR((Base_actualizacion!$L9788/Base_actualizacion!$K9788)," " )</f>
        <v xml:space="preserve"> </v>
      </c>
    </row>
    <row r="9794" spans="2:13" ht="24.9" customHeight="1" outlineLevel="2" x14ac:dyDescent="0.3">
      <c r="B9794" s="47" t="s">
        <v>2133</v>
      </c>
      <c r="C9794" s="46" t="s">
        <v>38</v>
      </c>
      <c r="D9794" s="46" t="s">
        <v>198</v>
      </c>
      <c r="E9794" s="46" t="s">
        <v>228</v>
      </c>
      <c r="F9794" s="45" t="s">
        <v>227</v>
      </c>
      <c r="G9794" s="26" t="s">
        <v>2136</v>
      </c>
      <c r="H9794" s="30">
        <v>204859692</v>
      </c>
      <c r="I9794" s="30">
        <v>204859692</v>
      </c>
      <c r="J9794" s="23">
        <f>I9794/H9794</f>
        <v>1</v>
      </c>
      <c r="K9794" s="24"/>
      <c r="L9794" s="24"/>
      <c r="M9794" s="80"/>
    </row>
    <row r="9795" spans="2:13" ht="24.9" customHeight="1" outlineLevel="1" x14ac:dyDescent="0.3">
      <c r="B9795" s="44" t="str">
        <f>B9794</f>
        <v>ASIGNACIONES DIRECTAS (20% DEL SGR)</v>
      </c>
      <c r="C9795" s="43" t="s">
        <v>38</v>
      </c>
      <c r="D9795" s="43" t="s">
        <v>198</v>
      </c>
      <c r="E9795" s="43" t="s">
        <v>228</v>
      </c>
      <c r="F9795" s="42" t="s">
        <v>227</v>
      </c>
      <c r="G9795" s="18" t="s">
        <v>3</v>
      </c>
      <c r="H9795" s="32">
        <f>SUBTOTAL(9,H9792:H9794)</f>
        <v>1120106658</v>
      </c>
      <c r="I9795" s="32">
        <f>SUBTOTAL(9,I9792:I9794)</f>
        <v>293826155.09000003</v>
      </c>
      <c r="J9795" s="31">
        <f>SUBTOTAL(9,J9792:J9794)</f>
        <v>1.0777638966146481</v>
      </c>
      <c r="K9795" s="14">
        <f>SUBTOTAL(9,K9792:K9794)</f>
        <v>111519302.95</v>
      </c>
      <c r="L9795" s="14">
        <f>SUBTOTAL(9,L9792:L9794)</f>
        <v>88966463.090000004</v>
      </c>
      <c r="M9795" s="80">
        <f>SUBTOTAL(9,M9792:M9794)</f>
        <v>0.79776738857387197</v>
      </c>
    </row>
    <row r="9796" spans="2:13" ht="24.9" customHeight="1" outlineLevel="2" x14ac:dyDescent="0.3">
      <c r="B9796" s="47" t="s">
        <v>2133</v>
      </c>
      <c r="C9796" s="46" t="s">
        <v>38</v>
      </c>
      <c r="D9796" s="46" t="s">
        <v>198</v>
      </c>
      <c r="E9796" s="46" t="s">
        <v>2171</v>
      </c>
      <c r="F9796" s="45" t="s">
        <v>2170</v>
      </c>
      <c r="G9796" s="26" t="s">
        <v>2136</v>
      </c>
      <c r="H9796" s="30">
        <v>806874</v>
      </c>
      <c r="I9796" s="30">
        <v>806874</v>
      </c>
      <c r="J9796" s="36">
        <f>I9796/H9796</f>
        <v>1</v>
      </c>
      <c r="K9796" s="24"/>
      <c r="L9796" s="24"/>
      <c r="M9796" s="80"/>
    </row>
    <row r="9797" spans="2:13" ht="24.9" customHeight="1" outlineLevel="1" x14ac:dyDescent="0.3">
      <c r="B9797" s="44" t="str">
        <f>B9796</f>
        <v>ASIGNACIONES DIRECTAS (20% DEL SGR)</v>
      </c>
      <c r="C9797" s="43" t="s">
        <v>38</v>
      </c>
      <c r="D9797" s="43" t="s">
        <v>198</v>
      </c>
      <c r="E9797" s="43" t="s">
        <v>2171</v>
      </c>
      <c r="F9797" s="42" t="s">
        <v>2170</v>
      </c>
      <c r="G9797" s="18" t="s">
        <v>3</v>
      </c>
      <c r="H9797" s="32">
        <f>SUBTOTAL(9,H9796:H9796)</f>
        <v>806874</v>
      </c>
      <c r="I9797" s="32">
        <f>SUBTOTAL(9,I9796:I9796)</f>
        <v>806874</v>
      </c>
      <c r="J9797" s="31">
        <f>SUBTOTAL(9,J9796:J9796)</f>
        <v>1</v>
      </c>
      <c r="K9797" s="14">
        <f>SUBTOTAL(9,K9796:K9796)</f>
        <v>0</v>
      </c>
      <c r="L9797" s="14">
        <f>SUBTOTAL(9,L9794:L9796)</f>
        <v>0</v>
      </c>
      <c r="M9797" s="80">
        <f>SUBTOTAL(9,M9796:M9796)</f>
        <v>0</v>
      </c>
    </row>
    <row r="9798" spans="2:13" ht="24.9" customHeight="1" outlineLevel="2" x14ac:dyDescent="0.3">
      <c r="B9798" s="47" t="s">
        <v>2133</v>
      </c>
      <c r="C9798" s="46" t="s">
        <v>38</v>
      </c>
      <c r="D9798" s="46" t="s">
        <v>198</v>
      </c>
      <c r="E9798" s="46" t="s">
        <v>226</v>
      </c>
      <c r="F9798" s="45" t="s">
        <v>225</v>
      </c>
      <c r="G9798" s="26" t="s">
        <v>0</v>
      </c>
      <c r="H9798" s="30">
        <v>1804914800</v>
      </c>
      <c r="I9798" s="30">
        <v>90999746.590000004</v>
      </c>
      <c r="J9798" s="36">
        <f>I9798/H9798</f>
        <v>5.0417751901641009E-2</v>
      </c>
      <c r="K9798" s="30">
        <v>142306444.00999999</v>
      </c>
      <c r="L9798" s="30">
        <f>I9798</f>
        <v>90999746.590000004</v>
      </c>
      <c r="M9798" s="80">
        <f>L9798/K9798</f>
        <v>0.63946328799843655</v>
      </c>
    </row>
    <row r="9799" spans="2:13" ht="24.9" customHeight="1" outlineLevel="2" x14ac:dyDescent="0.3">
      <c r="B9799" s="47" t="s">
        <v>2133</v>
      </c>
      <c r="C9799" s="46" t="s">
        <v>38</v>
      </c>
      <c r="D9799" s="46" t="s">
        <v>198</v>
      </c>
      <c r="E9799" s="46" t="s">
        <v>226</v>
      </c>
      <c r="F9799" s="45" t="s">
        <v>225</v>
      </c>
      <c r="G9799" s="26" t="s">
        <v>7</v>
      </c>
      <c r="H9799" s="30">
        <v>-360982960</v>
      </c>
      <c r="I9799" s="24"/>
      <c r="J9799" s="36"/>
      <c r="K9799" s="24"/>
      <c r="L9799" s="24"/>
      <c r="M9799" s="80" t="str">
        <f>IFERROR((Base_actualizacion!$L9794/Base_actualizacion!$K9794)," " )</f>
        <v xml:space="preserve"> </v>
      </c>
    </row>
    <row r="9800" spans="2:13" ht="24.9" customHeight="1" outlineLevel="2" x14ac:dyDescent="0.3">
      <c r="B9800" s="47" t="s">
        <v>2133</v>
      </c>
      <c r="C9800" s="46" t="s">
        <v>38</v>
      </c>
      <c r="D9800" s="46" t="s">
        <v>198</v>
      </c>
      <c r="E9800" s="46" t="s">
        <v>226</v>
      </c>
      <c r="F9800" s="45" t="s">
        <v>225</v>
      </c>
      <c r="G9800" s="26" t="s">
        <v>2136</v>
      </c>
      <c r="H9800" s="30">
        <v>59207321</v>
      </c>
      <c r="I9800" s="30">
        <v>59207321</v>
      </c>
      <c r="J9800" s="36">
        <f>I9800/H9800</f>
        <v>1</v>
      </c>
      <c r="K9800" s="24"/>
      <c r="L9800" s="24"/>
      <c r="M9800" s="80"/>
    </row>
    <row r="9801" spans="2:13" ht="24.9" customHeight="1" outlineLevel="1" x14ac:dyDescent="0.3">
      <c r="B9801" s="44" t="str">
        <f>B9800</f>
        <v>ASIGNACIONES DIRECTAS (20% DEL SGR)</v>
      </c>
      <c r="C9801" s="43" t="s">
        <v>38</v>
      </c>
      <c r="D9801" s="43" t="s">
        <v>198</v>
      </c>
      <c r="E9801" s="43" t="s">
        <v>226</v>
      </c>
      <c r="F9801" s="42" t="s">
        <v>225</v>
      </c>
      <c r="G9801" s="18" t="s">
        <v>3</v>
      </c>
      <c r="H9801" s="32">
        <f>SUBTOTAL(9,H9798:H9800)</f>
        <v>1503139161</v>
      </c>
      <c r="I9801" s="32">
        <f>SUBTOTAL(9,I9798:I9800)</f>
        <v>150207067.59</v>
      </c>
      <c r="J9801" s="31">
        <f>SUBTOTAL(9,J9798:J9800)</f>
        <v>1.0504177519016411</v>
      </c>
      <c r="K9801" s="14">
        <f>SUBTOTAL(9,K9798:K9800)</f>
        <v>142306444.00999999</v>
      </c>
      <c r="L9801" s="14">
        <f>SUBTOTAL(9,L9798:L9800)</f>
        <v>90999746.590000004</v>
      </c>
      <c r="M9801" s="80">
        <f>SUBTOTAL(9,M9798:M9800)</f>
        <v>0.63946328799843655</v>
      </c>
    </row>
    <row r="9802" spans="2:13" ht="24.9" customHeight="1" outlineLevel="2" x14ac:dyDescent="0.3">
      <c r="B9802" s="47" t="s">
        <v>2133</v>
      </c>
      <c r="C9802" s="46" t="s">
        <v>38</v>
      </c>
      <c r="D9802" s="46" t="s">
        <v>198</v>
      </c>
      <c r="E9802" s="46" t="s">
        <v>222</v>
      </c>
      <c r="F9802" s="45" t="s">
        <v>221</v>
      </c>
      <c r="G9802" s="26" t="s">
        <v>0</v>
      </c>
      <c r="H9802" s="30">
        <v>103198339</v>
      </c>
      <c r="I9802" s="30">
        <v>5610814.4199999999</v>
      </c>
      <c r="J9802" s="23">
        <f>I9802/H9802</f>
        <v>5.4369231853625084E-2</v>
      </c>
      <c r="K9802" s="30">
        <v>8301010.8300000001</v>
      </c>
      <c r="L9802" s="30">
        <f>I9802</f>
        <v>5610814.4199999999</v>
      </c>
      <c r="M9802" s="80">
        <f>L9802/K9802</f>
        <v>0.67591941932209232</v>
      </c>
    </row>
    <row r="9803" spans="2:13" ht="24.9" customHeight="1" outlineLevel="2" x14ac:dyDescent="0.3">
      <c r="B9803" s="47" t="s">
        <v>2133</v>
      </c>
      <c r="C9803" s="46" t="s">
        <v>38</v>
      </c>
      <c r="D9803" s="46" t="s">
        <v>198</v>
      </c>
      <c r="E9803" s="46" t="s">
        <v>222</v>
      </c>
      <c r="F9803" s="45" t="s">
        <v>221</v>
      </c>
      <c r="G9803" s="26" t="s">
        <v>7</v>
      </c>
      <c r="H9803" s="30">
        <v>-20639668</v>
      </c>
      <c r="I9803" s="24"/>
      <c r="J9803" s="36"/>
      <c r="K9803" s="24"/>
      <c r="L9803" s="24"/>
      <c r="M9803" s="80" t="str">
        <f>IFERROR((Base_actualizacion!$L9799/Base_actualizacion!$K9799)," " )</f>
        <v xml:space="preserve"> </v>
      </c>
    </row>
    <row r="9804" spans="2:13" ht="24.9" customHeight="1" outlineLevel="2" x14ac:dyDescent="0.3">
      <c r="B9804" s="47" t="s">
        <v>2133</v>
      </c>
      <c r="C9804" s="46" t="s">
        <v>38</v>
      </c>
      <c r="D9804" s="46" t="s">
        <v>198</v>
      </c>
      <c r="E9804" s="46" t="s">
        <v>222</v>
      </c>
      <c r="F9804" s="45" t="s">
        <v>221</v>
      </c>
      <c r="G9804" s="26" t="s">
        <v>2136</v>
      </c>
      <c r="H9804" s="30">
        <v>44722028</v>
      </c>
      <c r="I9804" s="30">
        <v>44722028</v>
      </c>
      <c r="J9804" s="36">
        <f>I9804/H9804</f>
        <v>1</v>
      </c>
      <c r="K9804" s="24"/>
      <c r="L9804" s="24"/>
      <c r="M9804" s="80"/>
    </row>
    <row r="9805" spans="2:13" ht="24.9" customHeight="1" outlineLevel="1" x14ac:dyDescent="0.3">
      <c r="B9805" s="44" t="str">
        <f>B9804</f>
        <v>ASIGNACIONES DIRECTAS (20% DEL SGR)</v>
      </c>
      <c r="C9805" s="43" t="s">
        <v>38</v>
      </c>
      <c r="D9805" s="43" t="s">
        <v>198</v>
      </c>
      <c r="E9805" s="43" t="s">
        <v>222</v>
      </c>
      <c r="F9805" s="42" t="s">
        <v>221</v>
      </c>
      <c r="G9805" s="18" t="s">
        <v>3</v>
      </c>
      <c r="H9805" s="32">
        <f>SUBTOTAL(9,H9802:H9804)</f>
        <v>127280699</v>
      </c>
      <c r="I9805" s="32">
        <f>SUBTOTAL(9,I9802:I9804)</f>
        <v>50332842.420000002</v>
      </c>
      <c r="J9805" s="31">
        <f>SUBTOTAL(9,J9802:J9804)</f>
        <v>1.0543692318536251</v>
      </c>
      <c r="K9805" s="14">
        <f>SUBTOTAL(9,K9802:K9804)</f>
        <v>8301010.8300000001</v>
      </c>
      <c r="L9805" s="14">
        <f>SUBTOTAL(9,L9802:L9804)</f>
        <v>5610814.4199999999</v>
      </c>
      <c r="M9805" s="80">
        <f>SUBTOTAL(9,M9802:M9804)</f>
        <v>0.67591941932209232</v>
      </c>
    </row>
    <row r="9806" spans="2:13" ht="24.9" customHeight="1" outlineLevel="2" x14ac:dyDescent="0.3">
      <c r="B9806" s="47" t="s">
        <v>2133</v>
      </c>
      <c r="C9806" s="46" t="s">
        <v>38</v>
      </c>
      <c r="D9806" s="46" t="s">
        <v>198</v>
      </c>
      <c r="E9806" s="46" t="s">
        <v>220</v>
      </c>
      <c r="F9806" s="45" t="s">
        <v>219</v>
      </c>
      <c r="G9806" s="26" t="s">
        <v>0</v>
      </c>
      <c r="H9806" s="30">
        <v>4663845760</v>
      </c>
      <c r="I9806" s="30">
        <v>227594424.20999998</v>
      </c>
      <c r="J9806" s="36">
        <f>I9806/H9806</f>
        <v>4.8799732221418916E-2</v>
      </c>
      <c r="K9806" s="30">
        <v>369677195.50999999</v>
      </c>
      <c r="L9806" s="30">
        <f>I9806</f>
        <v>227594424.20999998</v>
      </c>
      <c r="M9806" s="80">
        <f>L9806/K9806</f>
        <v>0.61565719220525572</v>
      </c>
    </row>
    <row r="9807" spans="2:13" ht="24.9" customHeight="1" outlineLevel="2" x14ac:dyDescent="0.3">
      <c r="B9807" s="47" t="s">
        <v>2133</v>
      </c>
      <c r="C9807" s="46" t="s">
        <v>38</v>
      </c>
      <c r="D9807" s="46" t="s">
        <v>198</v>
      </c>
      <c r="E9807" s="46" t="s">
        <v>220</v>
      </c>
      <c r="F9807" s="45" t="s">
        <v>219</v>
      </c>
      <c r="G9807" s="26" t="s">
        <v>7</v>
      </c>
      <c r="H9807" s="30">
        <v>-932769152</v>
      </c>
      <c r="I9807" s="24"/>
      <c r="J9807" s="23"/>
      <c r="K9807" s="24"/>
      <c r="L9807" s="24"/>
      <c r="M9807" s="80" t="str">
        <f>IFERROR((Base_actualizacion!$L9803/Base_actualizacion!$K9803)," " )</f>
        <v xml:space="preserve"> </v>
      </c>
    </row>
    <row r="9808" spans="2:13" ht="24.9" customHeight="1" outlineLevel="2" x14ac:dyDescent="0.3">
      <c r="B9808" s="47" t="s">
        <v>2133</v>
      </c>
      <c r="C9808" s="46" t="s">
        <v>38</v>
      </c>
      <c r="D9808" s="46" t="s">
        <v>198</v>
      </c>
      <c r="E9808" s="46" t="s">
        <v>220</v>
      </c>
      <c r="F9808" s="45" t="s">
        <v>219</v>
      </c>
      <c r="G9808" s="26" t="s">
        <v>2136</v>
      </c>
      <c r="H9808" s="30">
        <v>30280759</v>
      </c>
      <c r="I9808" s="30">
        <v>30280759</v>
      </c>
      <c r="J9808" s="36">
        <f>I9808/H9808</f>
        <v>1</v>
      </c>
      <c r="K9808" s="24"/>
      <c r="L9808" s="24"/>
      <c r="M9808" s="80"/>
    </row>
    <row r="9809" spans="2:13" ht="24.9" customHeight="1" outlineLevel="1" x14ac:dyDescent="0.3">
      <c r="B9809" s="44" t="str">
        <f>B9808</f>
        <v>ASIGNACIONES DIRECTAS (20% DEL SGR)</v>
      </c>
      <c r="C9809" s="43" t="s">
        <v>38</v>
      </c>
      <c r="D9809" s="43" t="s">
        <v>198</v>
      </c>
      <c r="E9809" s="43" t="s">
        <v>220</v>
      </c>
      <c r="F9809" s="42" t="s">
        <v>219</v>
      </c>
      <c r="G9809" s="18" t="s">
        <v>3</v>
      </c>
      <c r="H9809" s="32">
        <f>SUBTOTAL(9,H9806:H9808)</f>
        <v>3761357367</v>
      </c>
      <c r="I9809" s="32">
        <f>SUBTOTAL(9,I9806:I9808)</f>
        <v>257875183.20999998</v>
      </c>
      <c r="J9809" s="31">
        <f>SUBTOTAL(9,J9806:J9808)</f>
        <v>1.0487997322214189</v>
      </c>
      <c r="K9809" s="14">
        <f>SUBTOTAL(9,K9806:K9808)</f>
        <v>369677195.50999999</v>
      </c>
      <c r="L9809" s="14">
        <f>SUBTOTAL(9,L9806:L9808)</f>
        <v>227594424.20999998</v>
      </c>
      <c r="M9809" s="80">
        <f>SUBTOTAL(9,M9806:M9808)</f>
        <v>0.61565719220525572</v>
      </c>
    </row>
    <row r="9810" spans="2:13" ht="24.9" customHeight="1" outlineLevel="2" x14ac:dyDescent="0.3">
      <c r="B9810" s="47" t="s">
        <v>2133</v>
      </c>
      <c r="C9810" s="46" t="s">
        <v>38</v>
      </c>
      <c r="D9810" s="46" t="s">
        <v>198</v>
      </c>
      <c r="E9810" s="46" t="s">
        <v>2169</v>
      </c>
      <c r="F9810" s="45" t="s">
        <v>2168</v>
      </c>
      <c r="G9810" s="26" t="s">
        <v>2136</v>
      </c>
      <c r="H9810" s="30">
        <v>408595</v>
      </c>
      <c r="I9810" s="30">
        <v>408595</v>
      </c>
      <c r="J9810" s="36">
        <f>I9810/H9810</f>
        <v>1</v>
      </c>
      <c r="K9810" s="24"/>
      <c r="L9810" s="24"/>
      <c r="M9810" s="80"/>
    </row>
    <row r="9811" spans="2:13" ht="24.9" customHeight="1" outlineLevel="1" x14ac:dyDescent="0.3">
      <c r="B9811" s="44" t="str">
        <f>B9810</f>
        <v>ASIGNACIONES DIRECTAS (20% DEL SGR)</v>
      </c>
      <c r="C9811" s="43" t="s">
        <v>38</v>
      </c>
      <c r="D9811" s="43" t="s">
        <v>198</v>
      </c>
      <c r="E9811" s="43" t="s">
        <v>2169</v>
      </c>
      <c r="F9811" s="42" t="s">
        <v>2168</v>
      </c>
      <c r="G9811" s="18" t="s">
        <v>3</v>
      </c>
      <c r="H9811" s="32">
        <f>SUBTOTAL(9,H9810:H9810)</f>
        <v>408595</v>
      </c>
      <c r="I9811" s="32">
        <f>SUBTOTAL(9,I9810:I9810)</f>
        <v>408595</v>
      </c>
      <c r="J9811" s="31">
        <f>SUBTOTAL(9,J9810:J9810)</f>
        <v>1</v>
      </c>
      <c r="K9811" s="14">
        <f>SUBTOTAL(9,K9810:K9810)</f>
        <v>0</v>
      </c>
      <c r="L9811" s="14">
        <f>SUBTOTAL(9,L9808:L9810)</f>
        <v>0</v>
      </c>
      <c r="M9811" s="80">
        <f>SUBTOTAL(9,M9810:M9810)</f>
        <v>0</v>
      </c>
    </row>
    <row r="9812" spans="2:13" ht="24.9" customHeight="1" outlineLevel="2" x14ac:dyDescent="0.3">
      <c r="B9812" s="47" t="s">
        <v>2133</v>
      </c>
      <c r="C9812" s="46" t="s">
        <v>38</v>
      </c>
      <c r="D9812" s="46" t="s">
        <v>198</v>
      </c>
      <c r="E9812" s="46" t="s">
        <v>216</v>
      </c>
      <c r="F9812" s="45" t="s">
        <v>215</v>
      </c>
      <c r="G9812" s="26" t="s">
        <v>0</v>
      </c>
      <c r="H9812" s="30">
        <v>1646046</v>
      </c>
      <c r="I9812" s="30">
        <v>0</v>
      </c>
      <c r="J9812" s="36">
        <f>I9812/H9812</f>
        <v>0</v>
      </c>
      <c r="K9812" s="30">
        <v>146696</v>
      </c>
      <c r="L9812" s="30">
        <f>I9812</f>
        <v>0</v>
      </c>
      <c r="M9812" s="80">
        <f>L9812/K9812</f>
        <v>0</v>
      </c>
    </row>
    <row r="9813" spans="2:13" ht="24.9" customHeight="1" outlineLevel="2" x14ac:dyDescent="0.3">
      <c r="B9813" s="47" t="s">
        <v>2133</v>
      </c>
      <c r="C9813" s="46" t="s">
        <v>38</v>
      </c>
      <c r="D9813" s="46" t="s">
        <v>198</v>
      </c>
      <c r="E9813" s="46" t="s">
        <v>216</v>
      </c>
      <c r="F9813" s="45" t="s">
        <v>215</v>
      </c>
      <c r="G9813" s="26" t="s">
        <v>7</v>
      </c>
      <c r="H9813" s="30">
        <v>-329209</v>
      </c>
      <c r="I9813" s="24"/>
      <c r="J9813" s="23"/>
      <c r="K9813" s="24"/>
      <c r="L9813" s="24"/>
      <c r="M9813" s="80" t="str">
        <f>IFERROR((Base_actualizacion!$L9808/Base_actualizacion!$K9808)," " )</f>
        <v xml:space="preserve"> </v>
      </c>
    </row>
    <row r="9814" spans="2:13" ht="24.9" customHeight="1" outlineLevel="2" x14ac:dyDescent="0.3">
      <c r="B9814" s="47" t="s">
        <v>2133</v>
      </c>
      <c r="C9814" s="46" t="s">
        <v>38</v>
      </c>
      <c r="D9814" s="46" t="s">
        <v>198</v>
      </c>
      <c r="E9814" s="46" t="s">
        <v>216</v>
      </c>
      <c r="F9814" s="45" t="s">
        <v>215</v>
      </c>
      <c r="G9814" s="26" t="s">
        <v>2136</v>
      </c>
      <c r="H9814" s="30">
        <v>2876468</v>
      </c>
      <c r="I9814" s="30">
        <v>2876468</v>
      </c>
      <c r="J9814" s="36">
        <f>I9814/H9814</f>
        <v>1</v>
      </c>
      <c r="K9814" s="24"/>
      <c r="L9814" s="24"/>
      <c r="M9814" s="80"/>
    </row>
    <row r="9815" spans="2:13" ht="24.9" customHeight="1" outlineLevel="1" x14ac:dyDescent="0.3">
      <c r="B9815" s="44" t="str">
        <f>B9814</f>
        <v>ASIGNACIONES DIRECTAS (20% DEL SGR)</v>
      </c>
      <c r="C9815" s="43" t="s">
        <v>38</v>
      </c>
      <c r="D9815" s="43" t="s">
        <v>198</v>
      </c>
      <c r="E9815" s="43" t="s">
        <v>216</v>
      </c>
      <c r="F9815" s="42" t="s">
        <v>215</v>
      </c>
      <c r="G9815" s="18" t="s">
        <v>3</v>
      </c>
      <c r="H9815" s="32">
        <f>SUBTOTAL(9,H9812:H9814)</f>
        <v>4193305</v>
      </c>
      <c r="I9815" s="32">
        <f>SUBTOTAL(9,I9812:I9814)</f>
        <v>2876468</v>
      </c>
      <c r="J9815" s="31">
        <f>SUBTOTAL(9,J9812:J9814)</f>
        <v>1</v>
      </c>
      <c r="K9815" s="14">
        <f>SUBTOTAL(9,K9812:K9814)</f>
        <v>146696</v>
      </c>
      <c r="L9815" s="14">
        <f>SUBTOTAL(9,L9812:L9814)</f>
        <v>0</v>
      </c>
      <c r="M9815" s="80">
        <f>SUBTOTAL(9,M9812:M9814)</f>
        <v>0</v>
      </c>
    </row>
    <row r="9816" spans="2:13" ht="24.9" customHeight="1" outlineLevel="2" x14ac:dyDescent="0.3">
      <c r="B9816" s="47" t="s">
        <v>2133</v>
      </c>
      <c r="C9816" s="46" t="s">
        <v>38</v>
      </c>
      <c r="D9816" s="46" t="s">
        <v>198</v>
      </c>
      <c r="E9816" s="46" t="s">
        <v>214</v>
      </c>
      <c r="F9816" s="45" t="s">
        <v>213</v>
      </c>
      <c r="G9816" s="26" t="s">
        <v>0</v>
      </c>
      <c r="H9816" s="30">
        <v>56713168</v>
      </c>
      <c r="I9816" s="30">
        <v>1822340.8</v>
      </c>
      <c r="J9816" s="36">
        <f>I9816/H9816</f>
        <v>3.2132586915264549E-2</v>
      </c>
      <c r="K9816" s="30">
        <v>4807303</v>
      </c>
      <c r="L9816" s="30">
        <f>I9816</f>
        <v>1822340.8</v>
      </c>
      <c r="M9816" s="80">
        <f>L9816/K9816</f>
        <v>0.37907758258632751</v>
      </c>
    </row>
    <row r="9817" spans="2:13" ht="24.9" customHeight="1" outlineLevel="2" x14ac:dyDescent="0.3">
      <c r="B9817" s="47" t="s">
        <v>2133</v>
      </c>
      <c r="C9817" s="46" t="s">
        <v>38</v>
      </c>
      <c r="D9817" s="46" t="s">
        <v>198</v>
      </c>
      <c r="E9817" s="46" t="s">
        <v>214</v>
      </c>
      <c r="F9817" s="45" t="s">
        <v>213</v>
      </c>
      <c r="G9817" s="26" t="s">
        <v>7</v>
      </c>
      <c r="H9817" s="30">
        <v>-11342634</v>
      </c>
      <c r="I9817" s="24"/>
      <c r="J9817" s="36"/>
      <c r="K9817" s="24"/>
      <c r="L9817" s="24"/>
      <c r="M9817" s="80" t="str">
        <f>IFERROR((Base_actualizacion!$L9813/Base_actualizacion!$K9813)," " )</f>
        <v xml:space="preserve"> </v>
      </c>
    </row>
    <row r="9818" spans="2:13" ht="24.9" customHeight="1" outlineLevel="2" x14ac:dyDescent="0.3">
      <c r="B9818" s="47" t="s">
        <v>2133</v>
      </c>
      <c r="C9818" s="46" t="s">
        <v>38</v>
      </c>
      <c r="D9818" s="46" t="s">
        <v>198</v>
      </c>
      <c r="E9818" s="46" t="s">
        <v>214</v>
      </c>
      <c r="F9818" s="45" t="s">
        <v>213</v>
      </c>
      <c r="G9818" s="26" t="s">
        <v>2136</v>
      </c>
      <c r="H9818" s="30">
        <v>7151988</v>
      </c>
      <c r="I9818" s="30">
        <v>7151988</v>
      </c>
      <c r="J9818" s="23">
        <f>I9818/H9818</f>
        <v>1</v>
      </c>
      <c r="K9818" s="24"/>
      <c r="L9818" s="24"/>
      <c r="M9818" s="80"/>
    </row>
    <row r="9819" spans="2:13" ht="24.9" customHeight="1" outlineLevel="1" x14ac:dyDescent="0.3">
      <c r="B9819" s="44" t="str">
        <f>B9818</f>
        <v>ASIGNACIONES DIRECTAS (20% DEL SGR)</v>
      </c>
      <c r="C9819" s="43" t="s">
        <v>38</v>
      </c>
      <c r="D9819" s="43" t="s">
        <v>198</v>
      </c>
      <c r="E9819" s="43" t="s">
        <v>214</v>
      </c>
      <c r="F9819" s="42" t="s">
        <v>213</v>
      </c>
      <c r="G9819" s="18" t="s">
        <v>3</v>
      </c>
      <c r="H9819" s="32">
        <f>SUBTOTAL(9,H9816:H9818)</f>
        <v>52522522</v>
      </c>
      <c r="I9819" s="32">
        <f>SUBTOTAL(9,I9816:I9818)</f>
        <v>8974328.8000000007</v>
      </c>
      <c r="J9819" s="31">
        <f>SUBTOTAL(9,J9816:J9818)</f>
        <v>1.0321325869152647</v>
      </c>
      <c r="K9819" s="14">
        <f>SUBTOTAL(9,K9816:K9818)</f>
        <v>4807303</v>
      </c>
      <c r="L9819" s="14">
        <f>SUBTOTAL(9,L9816:L9818)</f>
        <v>1822340.8</v>
      </c>
      <c r="M9819" s="80">
        <f>SUBTOTAL(9,M9816:M9818)</f>
        <v>0.37907758258632751</v>
      </c>
    </row>
    <row r="9820" spans="2:13" ht="24.9" customHeight="1" outlineLevel="2" x14ac:dyDescent="0.3">
      <c r="B9820" s="47" t="s">
        <v>2133</v>
      </c>
      <c r="C9820" s="46" t="s">
        <v>38</v>
      </c>
      <c r="D9820" s="46" t="s">
        <v>198</v>
      </c>
      <c r="E9820" s="46" t="s">
        <v>210</v>
      </c>
      <c r="F9820" s="45" t="s">
        <v>209</v>
      </c>
      <c r="G9820" s="26" t="s">
        <v>0</v>
      </c>
      <c r="H9820" s="30">
        <v>317889038</v>
      </c>
      <c r="I9820" s="30">
        <v>12847907.65</v>
      </c>
      <c r="J9820" s="36">
        <f>I9820/H9820</f>
        <v>4.0416328071054781E-2</v>
      </c>
      <c r="K9820" s="30">
        <v>28324873.039999999</v>
      </c>
      <c r="L9820" s="30">
        <f>I9820</f>
        <v>12847907.65</v>
      </c>
      <c r="M9820" s="80">
        <f>L9820/K9820</f>
        <v>0.45359100575160072</v>
      </c>
    </row>
    <row r="9821" spans="2:13" ht="24.9" customHeight="1" outlineLevel="2" x14ac:dyDescent="0.3">
      <c r="B9821" s="47" t="s">
        <v>2133</v>
      </c>
      <c r="C9821" s="46" t="s">
        <v>38</v>
      </c>
      <c r="D9821" s="46" t="s">
        <v>198</v>
      </c>
      <c r="E9821" s="46" t="s">
        <v>210</v>
      </c>
      <c r="F9821" s="45" t="s">
        <v>209</v>
      </c>
      <c r="G9821" s="26" t="s">
        <v>7</v>
      </c>
      <c r="H9821" s="30">
        <v>-63577808</v>
      </c>
      <c r="I9821" s="24"/>
      <c r="J9821" s="23"/>
      <c r="K9821" s="24"/>
      <c r="L9821" s="24"/>
      <c r="M9821" s="80" t="str">
        <f>IFERROR((Base_actualizacion!$L9817/Base_actualizacion!$K9817)," " )</f>
        <v xml:space="preserve"> </v>
      </c>
    </row>
    <row r="9822" spans="2:13" ht="24.9" customHeight="1" outlineLevel="2" x14ac:dyDescent="0.3">
      <c r="B9822" s="47" t="s">
        <v>2133</v>
      </c>
      <c r="C9822" s="46" t="s">
        <v>38</v>
      </c>
      <c r="D9822" s="46" t="s">
        <v>198</v>
      </c>
      <c r="E9822" s="46" t="s">
        <v>210</v>
      </c>
      <c r="F9822" s="45" t="s">
        <v>209</v>
      </c>
      <c r="G9822" s="26" t="s">
        <v>2137</v>
      </c>
      <c r="H9822" s="30">
        <v>6945813</v>
      </c>
      <c r="I9822" s="24"/>
      <c r="J9822" s="36">
        <f>IFERROR((H9822/I9822),0)</f>
        <v>0</v>
      </c>
      <c r="K9822" s="24"/>
      <c r="L9822" s="24"/>
      <c r="M9822" s="80"/>
    </row>
    <row r="9823" spans="2:13" ht="24.9" customHeight="1" outlineLevel="2" x14ac:dyDescent="0.3">
      <c r="B9823" s="47" t="s">
        <v>2133</v>
      </c>
      <c r="C9823" s="46" t="s">
        <v>38</v>
      </c>
      <c r="D9823" s="46" t="s">
        <v>198</v>
      </c>
      <c r="E9823" s="46" t="s">
        <v>210</v>
      </c>
      <c r="F9823" s="45" t="s">
        <v>209</v>
      </c>
      <c r="G9823" s="26" t="s">
        <v>2136</v>
      </c>
      <c r="H9823" s="30">
        <v>76051008</v>
      </c>
      <c r="I9823" s="30">
        <v>76051008</v>
      </c>
      <c r="J9823" s="23">
        <f>I9823/H9823</f>
        <v>1</v>
      </c>
      <c r="K9823" s="24"/>
      <c r="L9823" s="24"/>
      <c r="M9823" s="80"/>
    </row>
    <row r="9824" spans="2:13" ht="24.9" customHeight="1" outlineLevel="1" x14ac:dyDescent="0.3">
      <c r="B9824" s="44" t="str">
        <f>B9823</f>
        <v>ASIGNACIONES DIRECTAS (20% DEL SGR)</v>
      </c>
      <c r="C9824" s="43" t="s">
        <v>38</v>
      </c>
      <c r="D9824" s="43" t="s">
        <v>198</v>
      </c>
      <c r="E9824" s="43" t="s">
        <v>210</v>
      </c>
      <c r="F9824" s="42" t="s">
        <v>209</v>
      </c>
      <c r="G9824" s="18" t="s">
        <v>3</v>
      </c>
      <c r="H9824" s="32">
        <f>SUBTOTAL(9,H9820:H9823)</f>
        <v>337308051</v>
      </c>
      <c r="I9824" s="32">
        <f>SUBTOTAL(9,I9820:I9823)</f>
        <v>88898915.650000006</v>
      </c>
      <c r="J9824" s="31">
        <f>SUBTOTAL(9,J9820:J9823)</f>
        <v>1.0404163280710548</v>
      </c>
      <c r="K9824" s="14">
        <f>SUBTOTAL(9,K9820:K9823)</f>
        <v>28324873.039999999</v>
      </c>
      <c r="L9824" s="14">
        <f>SUBTOTAL(9,L9821:L9823)</f>
        <v>0</v>
      </c>
      <c r="M9824" s="80">
        <f>SUBTOTAL(9,M9820:M9823)</f>
        <v>0.45359100575160072</v>
      </c>
    </row>
    <row r="9825" spans="2:13" ht="24.9" customHeight="1" outlineLevel="2" x14ac:dyDescent="0.3">
      <c r="B9825" s="47" t="s">
        <v>2133</v>
      </c>
      <c r="C9825" s="46" t="s">
        <v>38</v>
      </c>
      <c r="D9825" s="46" t="s">
        <v>198</v>
      </c>
      <c r="E9825" s="46" t="s">
        <v>208</v>
      </c>
      <c r="F9825" s="45" t="s">
        <v>207</v>
      </c>
      <c r="G9825" s="26" t="s">
        <v>0</v>
      </c>
      <c r="H9825" s="30">
        <v>45843859</v>
      </c>
      <c r="I9825" s="30">
        <v>645869.05000000005</v>
      </c>
      <c r="J9825" s="36">
        <f>I9825/H9825</f>
        <v>1.4088452937611557E-2</v>
      </c>
      <c r="K9825" s="30">
        <v>4104287</v>
      </c>
      <c r="L9825" s="30">
        <f>I9825</f>
        <v>645869.05000000005</v>
      </c>
      <c r="M9825" s="80">
        <f>L9825/K9825</f>
        <v>0.15736449473440819</v>
      </c>
    </row>
    <row r="9826" spans="2:13" ht="24.9" customHeight="1" outlineLevel="2" x14ac:dyDescent="0.3">
      <c r="B9826" s="47" t="s">
        <v>2133</v>
      </c>
      <c r="C9826" s="46" t="s">
        <v>38</v>
      </c>
      <c r="D9826" s="46" t="s">
        <v>198</v>
      </c>
      <c r="E9826" s="46" t="s">
        <v>208</v>
      </c>
      <c r="F9826" s="45" t="s">
        <v>207</v>
      </c>
      <c r="G9826" s="26" t="s">
        <v>7</v>
      </c>
      <c r="H9826" s="30">
        <v>-9168772</v>
      </c>
      <c r="I9826" s="24"/>
      <c r="J9826" s="36"/>
      <c r="K9826" s="24"/>
      <c r="L9826" s="24"/>
      <c r="M9826" s="80" t="str">
        <f>IFERROR((Base_actualizacion!$L9822/Base_actualizacion!$K9822)," " )</f>
        <v xml:space="preserve"> </v>
      </c>
    </row>
    <row r="9827" spans="2:13" ht="24.9" customHeight="1" outlineLevel="2" x14ac:dyDescent="0.3">
      <c r="B9827" s="47" t="s">
        <v>2133</v>
      </c>
      <c r="C9827" s="46" t="s">
        <v>38</v>
      </c>
      <c r="D9827" s="46" t="s">
        <v>198</v>
      </c>
      <c r="E9827" s="46" t="s">
        <v>208</v>
      </c>
      <c r="F9827" s="45" t="s">
        <v>207</v>
      </c>
      <c r="G9827" s="26" t="s">
        <v>2136</v>
      </c>
      <c r="H9827" s="30">
        <v>268881</v>
      </c>
      <c r="I9827" s="30">
        <v>268881</v>
      </c>
      <c r="J9827" s="36">
        <f>I9827/H9827</f>
        <v>1</v>
      </c>
      <c r="K9827" s="24"/>
      <c r="L9827" s="24"/>
      <c r="M9827" s="80"/>
    </row>
    <row r="9828" spans="2:13" ht="24.9" customHeight="1" outlineLevel="1" x14ac:dyDescent="0.3">
      <c r="B9828" s="44" t="str">
        <f>B9827</f>
        <v>ASIGNACIONES DIRECTAS (20% DEL SGR)</v>
      </c>
      <c r="C9828" s="43" t="s">
        <v>38</v>
      </c>
      <c r="D9828" s="43" t="s">
        <v>198</v>
      </c>
      <c r="E9828" s="43" t="s">
        <v>208</v>
      </c>
      <c r="F9828" s="42" t="s">
        <v>207</v>
      </c>
      <c r="G9828" s="18" t="s">
        <v>3</v>
      </c>
      <c r="H9828" s="32">
        <f>SUBTOTAL(9,H9825:H9827)</f>
        <v>36943968</v>
      </c>
      <c r="I9828" s="32">
        <f>SUBTOTAL(9,I9825:I9827)</f>
        <v>914750.05</v>
      </c>
      <c r="J9828" s="31">
        <f>SUBTOTAL(9,J9825:J9827)</f>
        <v>1.0140884529376115</v>
      </c>
      <c r="K9828" s="14">
        <f>SUBTOTAL(9,K9825:K9827)</f>
        <v>4104287</v>
      </c>
      <c r="L9828" s="14">
        <f>SUBTOTAL(9,L9825:L9827)</f>
        <v>645869.05000000005</v>
      </c>
      <c r="M9828" s="80">
        <f>SUBTOTAL(9,M9825:M9827)</f>
        <v>0.15736449473440819</v>
      </c>
    </row>
    <row r="9829" spans="2:13" ht="24.9" customHeight="1" outlineLevel="2" x14ac:dyDescent="0.3">
      <c r="B9829" s="47" t="s">
        <v>2133</v>
      </c>
      <c r="C9829" s="46" t="s">
        <v>38</v>
      </c>
      <c r="D9829" s="46" t="s">
        <v>198</v>
      </c>
      <c r="E9829" s="46" t="s">
        <v>206</v>
      </c>
      <c r="F9829" s="45" t="s">
        <v>205</v>
      </c>
      <c r="G9829" s="26" t="s">
        <v>0</v>
      </c>
      <c r="H9829" s="30">
        <v>43483082</v>
      </c>
      <c r="I9829" s="30">
        <v>6251375.4100000001</v>
      </c>
      <c r="J9829" s="23">
        <f>I9829/H9829</f>
        <v>0.14376569282738513</v>
      </c>
      <c r="K9829" s="30">
        <v>3835677</v>
      </c>
      <c r="L9829" s="30">
        <f>I9829</f>
        <v>6251375.4100000001</v>
      </c>
      <c r="M9829" s="80">
        <f>L9829/K9829</f>
        <v>1.6297971414172778</v>
      </c>
    </row>
    <row r="9830" spans="2:13" ht="24.9" customHeight="1" outlineLevel="2" x14ac:dyDescent="0.3">
      <c r="B9830" s="47" t="s">
        <v>2133</v>
      </c>
      <c r="C9830" s="46" t="s">
        <v>38</v>
      </c>
      <c r="D9830" s="46" t="s">
        <v>198</v>
      </c>
      <c r="E9830" s="46" t="s">
        <v>206</v>
      </c>
      <c r="F9830" s="45" t="s">
        <v>205</v>
      </c>
      <c r="G9830" s="26" t="s">
        <v>7</v>
      </c>
      <c r="H9830" s="30">
        <v>-8696616</v>
      </c>
      <c r="I9830" s="24"/>
      <c r="J9830" s="36"/>
      <c r="K9830" s="24"/>
      <c r="L9830" s="24"/>
      <c r="M9830" s="80" t="str">
        <f>IFERROR((Base_actualizacion!$L9826/Base_actualizacion!$K9826)," " )</f>
        <v xml:space="preserve"> </v>
      </c>
    </row>
    <row r="9831" spans="2:13" ht="24.9" customHeight="1" outlineLevel="2" x14ac:dyDescent="0.3">
      <c r="B9831" s="47" t="s">
        <v>2133</v>
      </c>
      <c r="C9831" s="46" t="s">
        <v>38</v>
      </c>
      <c r="D9831" s="46" t="s">
        <v>198</v>
      </c>
      <c r="E9831" s="46" t="s">
        <v>206</v>
      </c>
      <c r="F9831" s="45" t="s">
        <v>205</v>
      </c>
      <c r="G9831" s="26" t="s">
        <v>2136</v>
      </c>
      <c r="H9831" s="30">
        <v>4740495</v>
      </c>
      <c r="I9831" s="30">
        <v>4740495</v>
      </c>
      <c r="J9831" s="23">
        <f>I9831/H9831</f>
        <v>1</v>
      </c>
      <c r="K9831" s="24"/>
      <c r="L9831" s="24"/>
      <c r="M9831" s="80"/>
    </row>
    <row r="9832" spans="2:13" ht="24.9" customHeight="1" outlineLevel="1" x14ac:dyDescent="0.3">
      <c r="B9832" s="44" t="str">
        <f>B9831</f>
        <v>ASIGNACIONES DIRECTAS (20% DEL SGR)</v>
      </c>
      <c r="C9832" s="43" t="s">
        <v>38</v>
      </c>
      <c r="D9832" s="43" t="s">
        <v>198</v>
      </c>
      <c r="E9832" s="43" t="s">
        <v>206</v>
      </c>
      <c r="F9832" s="42" t="s">
        <v>205</v>
      </c>
      <c r="G9832" s="18" t="s">
        <v>3</v>
      </c>
      <c r="H9832" s="32">
        <f>SUBTOTAL(9,H9829:H9831)</f>
        <v>39526961</v>
      </c>
      <c r="I9832" s="32">
        <f>SUBTOTAL(9,I9829:I9831)</f>
        <v>10991870.41</v>
      </c>
      <c r="J9832" s="31">
        <f>SUBTOTAL(9,J9829:J9831)</f>
        <v>1.1437656928273852</v>
      </c>
      <c r="K9832" s="14">
        <f>SUBTOTAL(9,K9829:K9831)</f>
        <v>3835677</v>
      </c>
      <c r="L9832" s="14">
        <f>SUBTOTAL(9,L9829:L9831)</f>
        <v>6251375.4100000001</v>
      </c>
      <c r="M9832" s="80">
        <f>SUBTOTAL(9,M9829:M9831)</f>
        <v>1.6297971414172778</v>
      </c>
    </row>
    <row r="9833" spans="2:13" ht="24.9" customHeight="1" outlineLevel="2" x14ac:dyDescent="0.3">
      <c r="B9833" s="47" t="s">
        <v>2133</v>
      </c>
      <c r="C9833" s="46" t="s">
        <v>38</v>
      </c>
      <c r="D9833" s="46" t="s">
        <v>198</v>
      </c>
      <c r="E9833" s="46" t="s">
        <v>204</v>
      </c>
      <c r="F9833" s="45" t="s">
        <v>203</v>
      </c>
      <c r="G9833" s="26" t="s">
        <v>0</v>
      </c>
      <c r="H9833" s="30">
        <v>5784164</v>
      </c>
      <c r="I9833" s="30">
        <v>0</v>
      </c>
      <c r="J9833" s="36">
        <f>I9833/H9833</f>
        <v>0</v>
      </c>
      <c r="K9833" s="30">
        <v>583212</v>
      </c>
      <c r="L9833" s="30">
        <f>I9833</f>
        <v>0</v>
      </c>
      <c r="M9833" s="80">
        <f>L9833/K9833</f>
        <v>0</v>
      </c>
    </row>
    <row r="9834" spans="2:13" ht="24.9" customHeight="1" outlineLevel="2" x14ac:dyDescent="0.3">
      <c r="B9834" s="47" t="s">
        <v>2133</v>
      </c>
      <c r="C9834" s="46" t="s">
        <v>38</v>
      </c>
      <c r="D9834" s="46" t="s">
        <v>198</v>
      </c>
      <c r="E9834" s="46" t="s">
        <v>204</v>
      </c>
      <c r="F9834" s="45" t="s">
        <v>203</v>
      </c>
      <c r="G9834" s="26" t="s">
        <v>7</v>
      </c>
      <c r="H9834" s="30">
        <v>-1156833</v>
      </c>
      <c r="I9834" s="24"/>
      <c r="J9834" s="23"/>
      <c r="K9834" s="24"/>
      <c r="L9834" s="24"/>
      <c r="M9834" s="80" t="str">
        <f>IFERROR((Base_actualizacion!$L9830/Base_actualizacion!$K9830)," " )</f>
        <v xml:space="preserve"> </v>
      </c>
    </row>
    <row r="9835" spans="2:13" ht="24.9" customHeight="1" outlineLevel="2" x14ac:dyDescent="0.3">
      <c r="B9835" s="47" t="s">
        <v>2133</v>
      </c>
      <c r="C9835" s="46" t="s">
        <v>38</v>
      </c>
      <c r="D9835" s="46" t="s">
        <v>198</v>
      </c>
      <c r="E9835" s="46" t="s">
        <v>204</v>
      </c>
      <c r="F9835" s="45" t="s">
        <v>203</v>
      </c>
      <c r="G9835" s="26" t="s">
        <v>2137</v>
      </c>
      <c r="H9835" s="30">
        <v>114256</v>
      </c>
      <c r="I9835" s="24"/>
      <c r="J9835" s="36">
        <f>IFERROR((H9835/I9835),0)</f>
        <v>0</v>
      </c>
      <c r="K9835" s="24"/>
      <c r="L9835" s="24"/>
      <c r="M9835" s="80"/>
    </row>
    <row r="9836" spans="2:13" ht="24.9" customHeight="1" outlineLevel="2" x14ac:dyDescent="0.3">
      <c r="B9836" s="47" t="s">
        <v>2133</v>
      </c>
      <c r="C9836" s="46" t="s">
        <v>38</v>
      </c>
      <c r="D9836" s="46" t="s">
        <v>198</v>
      </c>
      <c r="E9836" s="46" t="s">
        <v>204</v>
      </c>
      <c r="F9836" s="45" t="s">
        <v>203</v>
      </c>
      <c r="G9836" s="26" t="s">
        <v>2136</v>
      </c>
      <c r="H9836" s="30">
        <v>5793721</v>
      </c>
      <c r="I9836" s="30">
        <v>5793721</v>
      </c>
      <c r="J9836" s="36">
        <f>I9836/H9836</f>
        <v>1</v>
      </c>
      <c r="K9836" s="24"/>
      <c r="L9836" s="24"/>
      <c r="M9836" s="80"/>
    </row>
    <row r="9837" spans="2:13" ht="24.9" customHeight="1" outlineLevel="1" x14ac:dyDescent="0.3">
      <c r="B9837" s="44" t="str">
        <f>B9836</f>
        <v>ASIGNACIONES DIRECTAS (20% DEL SGR)</v>
      </c>
      <c r="C9837" s="43" t="s">
        <v>38</v>
      </c>
      <c r="D9837" s="43" t="s">
        <v>198</v>
      </c>
      <c r="E9837" s="43" t="s">
        <v>204</v>
      </c>
      <c r="F9837" s="42" t="s">
        <v>203</v>
      </c>
      <c r="G9837" s="18" t="s">
        <v>3</v>
      </c>
      <c r="H9837" s="32">
        <f>SUBTOTAL(9,H9833:H9836)</f>
        <v>10535308</v>
      </c>
      <c r="I9837" s="32">
        <f>SUBTOTAL(9,I9833:I9836)</f>
        <v>5793721</v>
      </c>
      <c r="J9837" s="31">
        <f>SUBTOTAL(9,J9833:J9836)</f>
        <v>1</v>
      </c>
      <c r="K9837" s="14">
        <f>SUBTOTAL(9,K9833:K9836)</f>
        <v>583212</v>
      </c>
      <c r="L9837" s="14">
        <f>SUBTOTAL(9,L9834:L9836)</f>
        <v>0</v>
      </c>
      <c r="M9837" s="80">
        <f>SUBTOTAL(9,M9833:M9836)</f>
        <v>0</v>
      </c>
    </row>
    <row r="9838" spans="2:13" ht="24.9" customHeight="1" outlineLevel="2" x14ac:dyDescent="0.3">
      <c r="B9838" s="47" t="s">
        <v>2133</v>
      </c>
      <c r="C9838" s="46" t="s">
        <v>38</v>
      </c>
      <c r="D9838" s="46" t="s">
        <v>198</v>
      </c>
      <c r="E9838" s="46" t="s">
        <v>202</v>
      </c>
      <c r="F9838" s="45" t="s">
        <v>201</v>
      </c>
      <c r="G9838" s="26" t="s">
        <v>0</v>
      </c>
      <c r="H9838" s="30">
        <v>41394444</v>
      </c>
      <c r="I9838" s="30">
        <v>6694149.3600000003</v>
      </c>
      <c r="J9838" s="36">
        <f>I9838/H9838</f>
        <v>0.16171613175913174</v>
      </c>
      <c r="K9838" s="30">
        <v>3705987</v>
      </c>
      <c r="L9838" s="30">
        <f>I9838</f>
        <v>6694149.3600000003</v>
      </c>
      <c r="M9838" s="80">
        <f>L9838/K9838</f>
        <v>1.8063067571472864</v>
      </c>
    </row>
    <row r="9839" spans="2:13" ht="24.9" customHeight="1" outlineLevel="2" x14ac:dyDescent="0.3">
      <c r="B9839" s="47" t="s">
        <v>2133</v>
      </c>
      <c r="C9839" s="46" t="s">
        <v>38</v>
      </c>
      <c r="D9839" s="46" t="s">
        <v>198</v>
      </c>
      <c r="E9839" s="46" t="s">
        <v>202</v>
      </c>
      <c r="F9839" s="45" t="s">
        <v>201</v>
      </c>
      <c r="G9839" s="26" t="s">
        <v>7</v>
      </c>
      <c r="H9839" s="30">
        <v>-8278889</v>
      </c>
      <c r="I9839" s="24"/>
      <c r="J9839" s="23"/>
      <c r="K9839" s="24"/>
      <c r="L9839" s="24"/>
      <c r="M9839" s="80" t="str">
        <f>IFERROR((Base_actualizacion!$L9835/Base_actualizacion!$K9835)," " )</f>
        <v xml:space="preserve"> </v>
      </c>
    </row>
    <row r="9840" spans="2:13" ht="24.9" customHeight="1" outlineLevel="2" x14ac:dyDescent="0.3">
      <c r="B9840" s="47" t="s">
        <v>2133</v>
      </c>
      <c r="C9840" s="46" t="s">
        <v>38</v>
      </c>
      <c r="D9840" s="46" t="s">
        <v>198</v>
      </c>
      <c r="E9840" s="46" t="s">
        <v>202</v>
      </c>
      <c r="F9840" s="45" t="s">
        <v>201</v>
      </c>
      <c r="G9840" s="26" t="s">
        <v>2136</v>
      </c>
      <c r="H9840" s="30">
        <v>3881996</v>
      </c>
      <c r="I9840" s="30">
        <v>3881996</v>
      </c>
      <c r="J9840" s="36">
        <f>I9840/H9840</f>
        <v>1</v>
      </c>
      <c r="K9840" s="24"/>
      <c r="L9840" s="24"/>
      <c r="M9840" s="80"/>
    </row>
    <row r="9841" spans="2:13" ht="24.9" customHeight="1" outlineLevel="1" x14ac:dyDescent="0.3">
      <c r="B9841" s="44" t="str">
        <f>B9840</f>
        <v>ASIGNACIONES DIRECTAS (20% DEL SGR)</v>
      </c>
      <c r="C9841" s="43" t="s">
        <v>38</v>
      </c>
      <c r="D9841" s="43" t="s">
        <v>198</v>
      </c>
      <c r="E9841" s="43" t="s">
        <v>202</v>
      </c>
      <c r="F9841" s="42" t="s">
        <v>201</v>
      </c>
      <c r="G9841" s="18" t="s">
        <v>3</v>
      </c>
      <c r="H9841" s="32">
        <f>SUBTOTAL(9,H9838:H9840)</f>
        <v>36997551</v>
      </c>
      <c r="I9841" s="32">
        <f>SUBTOTAL(9,I9838:I9840)</f>
        <v>10576145.359999999</v>
      </c>
      <c r="J9841" s="31">
        <f>SUBTOTAL(9,J9838:J9840)</f>
        <v>1.1617161317591318</v>
      </c>
      <c r="K9841" s="14">
        <f>SUBTOTAL(9,K9838:K9840)</f>
        <v>3705987</v>
      </c>
      <c r="L9841" s="14">
        <f>SUBTOTAL(9,L9838:L9840)</f>
        <v>6694149.3600000003</v>
      </c>
      <c r="M9841" s="80">
        <f>SUBTOTAL(9,M9838:M9840)</f>
        <v>1.8063067571472864</v>
      </c>
    </row>
    <row r="9842" spans="2:13" ht="24.9" customHeight="1" outlineLevel="2" x14ac:dyDescent="0.3">
      <c r="B9842" s="47" t="s">
        <v>2133</v>
      </c>
      <c r="C9842" s="46" t="s">
        <v>38</v>
      </c>
      <c r="D9842" s="46" t="s">
        <v>198</v>
      </c>
      <c r="E9842" s="46" t="s">
        <v>200</v>
      </c>
      <c r="F9842" s="45" t="s">
        <v>199</v>
      </c>
      <c r="G9842" s="26" t="s">
        <v>0</v>
      </c>
      <c r="H9842" s="30">
        <v>2425416</v>
      </c>
      <c r="I9842" s="30">
        <v>2425416</v>
      </c>
      <c r="J9842" s="36">
        <f>I9842/H9842</f>
        <v>1</v>
      </c>
      <c r="K9842" s="30">
        <v>216127</v>
      </c>
      <c r="L9842" s="30">
        <f>I9842</f>
        <v>2425416</v>
      </c>
      <c r="M9842" s="80">
        <f>L9842/K9842</f>
        <v>11.222179551837577</v>
      </c>
    </row>
    <row r="9843" spans="2:13" ht="24.9" customHeight="1" outlineLevel="2" x14ac:dyDescent="0.3">
      <c r="B9843" s="47" t="s">
        <v>2133</v>
      </c>
      <c r="C9843" s="46" t="s">
        <v>38</v>
      </c>
      <c r="D9843" s="46" t="s">
        <v>198</v>
      </c>
      <c r="E9843" s="46" t="s">
        <v>200</v>
      </c>
      <c r="F9843" s="45" t="s">
        <v>199</v>
      </c>
      <c r="G9843" s="26" t="s">
        <v>7</v>
      </c>
      <c r="H9843" s="30">
        <v>-485083</v>
      </c>
      <c r="I9843" s="24"/>
      <c r="J9843" s="36"/>
      <c r="K9843" s="24"/>
      <c r="L9843" s="24"/>
      <c r="M9843" s="80" t="str">
        <f>IFERROR((Base_actualizacion!$L9839/Base_actualizacion!$K9839)," " )</f>
        <v xml:space="preserve"> </v>
      </c>
    </row>
    <row r="9844" spans="2:13" ht="24.9" customHeight="1" outlineLevel="1" x14ac:dyDescent="0.3">
      <c r="B9844" s="44" t="str">
        <f>B9843</f>
        <v>ASIGNACIONES DIRECTAS (20% DEL SGR)</v>
      </c>
      <c r="C9844" s="43" t="s">
        <v>38</v>
      </c>
      <c r="D9844" s="43" t="s">
        <v>198</v>
      </c>
      <c r="E9844" s="43" t="s">
        <v>200</v>
      </c>
      <c r="F9844" s="42" t="s">
        <v>199</v>
      </c>
      <c r="G9844" s="18" t="s">
        <v>3</v>
      </c>
      <c r="H9844" s="32">
        <f>SUBTOTAL(9,H9842:H9843)</f>
        <v>1940333</v>
      </c>
      <c r="I9844" s="14">
        <f>SUBTOTAL(9,I9842:I9843)</f>
        <v>2425416</v>
      </c>
      <c r="J9844" s="31">
        <f>SUBTOTAL(9,J9842:J9843)</f>
        <v>1</v>
      </c>
      <c r="K9844" s="14">
        <f>SUBTOTAL(9,K9842:K9843)</f>
        <v>216127</v>
      </c>
      <c r="L9844" s="14">
        <f>SUBTOTAL(9,L9841:L9843)</f>
        <v>2425416</v>
      </c>
      <c r="M9844" s="80">
        <f>SUBTOTAL(9,M9842:M9843)</f>
        <v>11.222179551837577</v>
      </c>
    </row>
    <row r="9845" spans="2:13" ht="24.9" customHeight="1" outlineLevel="2" x14ac:dyDescent="0.3">
      <c r="B9845" s="47" t="s">
        <v>2133</v>
      </c>
      <c r="C9845" s="46" t="s">
        <v>38</v>
      </c>
      <c r="D9845" s="46" t="s">
        <v>198</v>
      </c>
      <c r="E9845" s="46" t="s">
        <v>197</v>
      </c>
      <c r="F9845" s="45" t="s">
        <v>196</v>
      </c>
      <c r="G9845" s="26" t="s">
        <v>0</v>
      </c>
      <c r="H9845" s="30">
        <v>549780</v>
      </c>
      <c r="I9845" s="30">
        <v>0</v>
      </c>
      <c r="J9845" s="36">
        <f>I9845/H9845</f>
        <v>0</v>
      </c>
      <c r="K9845" s="30">
        <v>48991</v>
      </c>
      <c r="L9845" s="30">
        <f>I9845</f>
        <v>0</v>
      </c>
      <c r="M9845" s="80">
        <f>L9845/K9845</f>
        <v>0</v>
      </c>
    </row>
    <row r="9846" spans="2:13" ht="24.9" customHeight="1" outlineLevel="2" x14ac:dyDescent="0.3">
      <c r="B9846" s="47" t="s">
        <v>2133</v>
      </c>
      <c r="C9846" s="46" t="s">
        <v>38</v>
      </c>
      <c r="D9846" s="46" t="s">
        <v>198</v>
      </c>
      <c r="E9846" s="46" t="s">
        <v>197</v>
      </c>
      <c r="F9846" s="45" t="s">
        <v>196</v>
      </c>
      <c r="G9846" s="26" t="s">
        <v>7</v>
      </c>
      <c r="H9846" s="30">
        <v>-109956</v>
      </c>
      <c r="I9846" s="24"/>
      <c r="J9846" s="23"/>
      <c r="K9846" s="24"/>
      <c r="L9846" s="24"/>
      <c r="M9846" s="80">
        <f>IFERROR((Base_actualizacion!$L9842/Base_actualizacion!$K9842)," " )</f>
        <v>11.222179551837577</v>
      </c>
    </row>
    <row r="9847" spans="2:13" ht="24.9" customHeight="1" outlineLevel="2" x14ac:dyDescent="0.3">
      <c r="B9847" s="47" t="s">
        <v>2133</v>
      </c>
      <c r="C9847" s="46" t="s">
        <v>38</v>
      </c>
      <c r="D9847" s="46" t="s">
        <v>198</v>
      </c>
      <c r="E9847" s="46" t="s">
        <v>197</v>
      </c>
      <c r="F9847" s="45" t="s">
        <v>196</v>
      </c>
      <c r="G9847" s="26" t="s">
        <v>2136</v>
      </c>
      <c r="H9847" s="30">
        <v>44755</v>
      </c>
      <c r="I9847" s="30">
        <v>44755</v>
      </c>
      <c r="J9847" s="36">
        <f>I9847/H9847</f>
        <v>1</v>
      </c>
      <c r="K9847" s="24"/>
      <c r="L9847" s="24"/>
      <c r="M9847" s="80"/>
    </row>
    <row r="9848" spans="2:13" ht="24.9" customHeight="1" outlineLevel="1" x14ac:dyDescent="0.3">
      <c r="B9848" s="44" t="str">
        <f>B9847</f>
        <v>ASIGNACIONES DIRECTAS (20% DEL SGR)</v>
      </c>
      <c r="C9848" s="43" t="s">
        <v>38</v>
      </c>
      <c r="D9848" s="43" t="s">
        <v>198</v>
      </c>
      <c r="E9848" s="43" t="s">
        <v>197</v>
      </c>
      <c r="F9848" s="42" t="s">
        <v>196</v>
      </c>
      <c r="G9848" s="18" t="s">
        <v>3</v>
      </c>
      <c r="H9848" s="32">
        <f>SUBTOTAL(9,H9845:H9847)</f>
        <v>484579</v>
      </c>
      <c r="I9848" s="32">
        <f>SUBTOTAL(9,I9845:I9847)</f>
        <v>44755</v>
      </c>
      <c r="J9848" s="31">
        <f>SUBTOTAL(9,J9845:J9847)</f>
        <v>1</v>
      </c>
      <c r="K9848" s="14">
        <f>SUBTOTAL(9,K9845:K9847)</f>
        <v>48991</v>
      </c>
      <c r="L9848" s="14">
        <f>SUBTOTAL(9,L9845:L9847)</f>
        <v>0</v>
      </c>
      <c r="M9848" s="80">
        <f>SUBTOTAL(9,M9845:M9847)</f>
        <v>11.222179551837577</v>
      </c>
    </row>
    <row r="9849" spans="2:13" ht="24.9" customHeight="1" outlineLevel="2" x14ac:dyDescent="0.3">
      <c r="B9849" s="47" t="s">
        <v>2133</v>
      </c>
      <c r="C9849" s="46" t="s">
        <v>112</v>
      </c>
      <c r="D9849" s="46" t="s">
        <v>111</v>
      </c>
      <c r="E9849" s="46" t="s">
        <v>195</v>
      </c>
      <c r="F9849" s="45" t="s">
        <v>111</v>
      </c>
      <c r="G9849" s="26" t="s">
        <v>0</v>
      </c>
      <c r="H9849" s="30">
        <v>115239532</v>
      </c>
      <c r="I9849" s="30">
        <v>6450143.8399999999</v>
      </c>
      <c r="J9849" s="36">
        <f>I9849/H9849</f>
        <v>5.5971624737247282E-2</v>
      </c>
      <c r="K9849" s="30">
        <v>10549783</v>
      </c>
      <c r="L9849" s="30">
        <f>I9849</f>
        <v>6450143.8399999999</v>
      </c>
      <c r="M9849" s="80">
        <f>L9849/K9849</f>
        <v>0.6114006174345008</v>
      </c>
    </row>
    <row r="9850" spans="2:13" ht="24.9" customHeight="1" outlineLevel="2" x14ac:dyDescent="0.3">
      <c r="B9850" s="47" t="s">
        <v>2133</v>
      </c>
      <c r="C9850" s="46" t="s">
        <v>112</v>
      </c>
      <c r="D9850" s="46" t="s">
        <v>111</v>
      </c>
      <c r="E9850" s="46" t="s">
        <v>195</v>
      </c>
      <c r="F9850" s="45" t="s">
        <v>111</v>
      </c>
      <c r="G9850" s="26" t="s">
        <v>7</v>
      </c>
      <c r="H9850" s="30">
        <v>-23047906</v>
      </c>
      <c r="I9850" s="24"/>
      <c r="J9850" s="36"/>
      <c r="K9850" s="24"/>
      <c r="L9850" s="24"/>
      <c r="M9850" s="80" t="str">
        <f>IFERROR((Base_actualizacion!$L9846/Base_actualizacion!$K9846)," " )</f>
        <v xml:space="preserve"> </v>
      </c>
    </row>
    <row r="9851" spans="2:13" ht="24.9" customHeight="1" outlineLevel="2" x14ac:dyDescent="0.3">
      <c r="B9851" s="47" t="s">
        <v>2133</v>
      </c>
      <c r="C9851" s="46" t="s">
        <v>112</v>
      </c>
      <c r="D9851" s="46" t="s">
        <v>111</v>
      </c>
      <c r="E9851" s="46" t="s">
        <v>195</v>
      </c>
      <c r="F9851" s="45" t="s">
        <v>111</v>
      </c>
      <c r="G9851" s="26" t="s">
        <v>2137</v>
      </c>
      <c r="H9851" s="30">
        <v>618756</v>
      </c>
      <c r="I9851" s="24"/>
      <c r="J9851" s="36">
        <f>IFERROR((H9851/I9851),0)</f>
        <v>0</v>
      </c>
      <c r="K9851" s="24"/>
      <c r="L9851" s="24"/>
      <c r="M9851" s="80"/>
    </row>
    <row r="9852" spans="2:13" ht="24.9" customHeight="1" outlineLevel="2" x14ac:dyDescent="0.3">
      <c r="B9852" s="47" t="s">
        <v>2133</v>
      </c>
      <c r="C9852" s="46" t="s">
        <v>112</v>
      </c>
      <c r="D9852" s="46" t="s">
        <v>111</v>
      </c>
      <c r="E9852" s="46" t="s">
        <v>195</v>
      </c>
      <c r="F9852" s="45" t="s">
        <v>111</v>
      </c>
      <c r="G9852" s="26" t="s">
        <v>13</v>
      </c>
      <c r="H9852" s="30">
        <v>2064862225</v>
      </c>
      <c r="I9852" s="30">
        <v>2064862225</v>
      </c>
      <c r="J9852" s="23">
        <f>H9852/I9852</f>
        <v>1</v>
      </c>
      <c r="K9852" s="24"/>
      <c r="L9852" s="24"/>
      <c r="M9852" s="80"/>
    </row>
    <row r="9853" spans="2:13" ht="24.9" customHeight="1" outlineLevel="2" x14ac:dyDescent="0.3">
      <c r="B9853" s="47" t="s">
        <v>2133</v>
      </c>
      <c r="C9853" s="46" t="s">
        <v>112</v>
      </c>
      <c r="D9853" s="46" t="s">
        <v>111</v>
      </c>
      <c r="E9853" s="46" t="s">
        <v>195</v>
      </c>
      <c r="F9853" s="45" t="s">
        <v>111</v>
      </c>
      <c r="G9853" s="26" t="s">
        <v>2136</v>
      </c>
      <c r="H9853" s="30">
        <v>315697125</v>
      </c>
      <c r="I9853" s="30">
        <v>315697125</v>
      </c>
      <c r="J9853" s="36">
        <f>I9853/H9853</f>
        <v>1</v>
      </c>
      <c r="K9853" s="24"/>
      <c r="L9853" s="24"/>
      <c r="M9853" s="80"/>
    </row>
    <row r="9854" spans="2:13" ht="24.9" customHeight="1" outlineLevel="1" x14ac:dyDescent="0.3">
      <c r="B9854" s="44" t="str">
        <f>B9853</f>
        <v>ASIGNACIONES DIRECTAS (20% DEL SGR)</v>
      </c>
      <c r="C9854" s="43" t="s">
        <v>112</v>
      </c>
      <c r="D9854" s="43" t="s">
        <v>111</v>
      </c>
      <c r="E9854" s="43" t="s">
        <v>195</v>
      </c>
      <c r="F9854" s="42" t="s">
        <v>111</v>
      </c>
      <c r="G9854" s="18" t="s">
        <v>3</v>
      </c>
      <c r="H9854" s="32">
        <f>SUBTOTAL(9,H9849:H9853)</f>
        <v>2473369732</v>
      </c>
      <c r="I9854" s="32">
        <f>SUBTOTAL(9,I9849:I9853)</f>
        <v>2387009493.8400002</v>
      </c>
      <c r="J9854" s="31">
        <f>SUBTOTAL(9,J9849:J9853)</f>
        <v>2.0559716247372473</v>
      </c>
      <c r="K9854" s="14">
        <f>SUBTOTAL(9,K9849:K9853)</f>
        <v>10549783</v>
      </c>
      <c r="L9854" s="14">
        <f>SUBTOTAL(9,L9851:L9853)</f>
        <v>0</v>
      </c>
      <c r="M9854" s="80">
        <f>SUBTOTAL(9,M9849:M9853)</f>
        <v>0.6114006174345008</v>
      </c>
    </row>
    <row r="9855" spans="2:13" ht="24.9" customHeight="1" outlineLevel="2" x14ac:dyDescent="0.3">
      <c r="B9855" s="47" t="s">
        <v>2133</v>
      </c>
      <c r="C9855" s="46" t="s">
        <v>112</v>
      </c>
      <c r="D9855" s="46" t="s">
        <v>111</v>
      </c>
      <c r="E9855" s="46" t="s">
        <v>194</v>
      </c>
      <c r="F9855" s="45" t="s">
        <v>193</v>
      </c>
      <c r="G9855" s="26" t="s">
        <v>0</v>
      </c>
      <c r="H9855" s="30">
        <v>32586758</v>
      </c>
      <c r="I9855" s="30">
        <v>0</v>
      </c>
      <c r="J9855" s="36">
        <f>I9855/H9855</f>
        <v>0</v>
      </c>
      <c r="K9855" s="30">
        <v>2980184</v>
      </c>
      <c r="L9855" s="30">
        <f>I9855</f>
        <v>0</v>
      </c>
      <c r="M9855" s="80">
        <f>L9855/K9855</f>
        <v>0</v>
      </c>
    </row>
    <row r="9856" spans="2:13" ht="24.9" customHeight="1" outlineLevel="2" x14ac:dyDescent="0.3">
      <c r="B9856" s="47" t="s">
        <v>2133</v>
      </c>
      <c r="C9856" s="46" t="s">
        <v>112</v>
      </c>
      <c r="D9856" s="46" t="s">
        <v>111</v>
      </c>
      <c r="E9856" s="46" t="s">
        <v>194</v>
      </c>
      <c r="F9856" s="45" t="s">
        <v>193</v>
      </c>
      <c r="G9856" s="26" t="s">
        <v>7</v>
      </c>
      <c r="H9856" s="30">
        <v>-6517352</v>
      </c>
      <c r="I9856" s="24"/>
      <c r="J9856" s="36"/>
      <c r="K9856" s="24"/>
      <c r="L9856" s="24"/>
      <c r="M9856" s="80" t="str">
        <f>IFERROR((Base_actualizacion!$L9852/Base_actualizacion!$K9852)," " )</f>
        <v xml:space="preserve"> </v>
      </c>
    </row>
    <row r="9857" spans="2:13" ht="24.9" customHeight="1" outlineLevel="2" x14ac:dyDescent="0.3">
      <c r="B9857" s="47" t="s">
        <v>2133</v>
      </c>
      <c r="C9857" s="46" t="s">
        <v>112</v>
      </c>
      <c r="D9857" s="46" t="s">
        <v>111</v>
      </c>
      <c r="E9857" s="46" t="s">
        <v>194</v>
      </c>
      <c r="F9857" s="45" t="s">
        <v>193</v>
      </c>
      <c r="G9857" s="26" t="s">
        <v>2136</v>
      </c>
      <c r="H9857" s="30">
        <v>39261910</v>
      </c>
      <c r="I9857" s="30">
        <v>39261910</v>
      </c>
      <c r="J9857" s="36">
        <f>I9857/H9857</f>
        <v>1</v>
      </c>
      <c r="K9857" s="24"/>
      <c r="L9857" s="24"/>
      <c r="M9857" s="80"/>
    </row>
    <row r="9858" spans="2:13" ht="24.9" customHeight="1" outlineLevel="1" x14ac:dyDescent="0.3">
      <c r="B9858" s="44" t="str">
        <f>B9857</f>
        <v>ASIGNACIONES DIRECTAS (20% DEL SGR)</v>
      </c>
      <c r="C9858" s="43" t="s">
        <v>112</v>
      </c>
      <c r="D9858" s="43" t="s">
        <v>111</v>
      </c>
      <c r="E9858" s="43" t="s">
        <v>194</v>
      </c>
      <c r="F9858" s="42" t="s">
        <v>193</v>
      </c>
      <c r="G9858" s="18" t="s">
        <v>3</v>
      </c>
      <c r="H9858" s="32">
        <f>SUBTOTAL(9,H9855:H9857)</f>
        <v>65331316</v>
      </c>
      <c r="I9858" s="32">
        <f>SUBTOTAL(9,I9855:I9857)</f>
        <v>39261910</v>
      </c>
      <c r="J9858" s="31">
        <f>SUBTOTAL(9,J9855:J9857)</f>
        <v>1</v>
      </c>
      <c r="K9858" s="14">
        <f>SUBTOTAL(9,K9855:K9857)</f>
        <v>2980184</v>
      </c>
      <c r="L9858" s="14">
        <f>SUBTOTAL(9,L9855:L9857)</f>
        <v>0</v>
      </c>
      <c r="M9858" s="80">
        <f>SUBTOTAL(9,M9855:M9857)</f>
        <v>0</v>
      </c>
    </row>
    <row r="9859" spans="2:13" ht="24.9" customHeight="1" outlineLevel="2" x14ac:dyDescent="0.3">
      <c r="B9859" s="47" t="s">
        <v>2133</v>
      </c>
      <c r="C9859" s="46" t="s">
        <v>112</v>
      </c>
      <c r="D9859" s="46" t="s">
        <v>111</v>
      </c>
      <c r="E9859" s="46" t="s">
        <v>190</v>
      </c>
      <c r="F9859" s="45" t="s">
        <v>189</v>
      </c>
      <c r="G9859" s="26" t="s">
        <v>0</v>
      </c>
      <c r="H9859" s="30">
        <v>43339</v>
      </c>
      <c r="I9859" s="30">
        <v>0</v>
      </c>
      <c r="J9859" s="23">
        <f>I9859/H9859</f>
        <v>0</v>
      </c>
      <c r="K9859" s="30">
        <v>3861</v>
      </c>
      <c r="L9859" s="30">
        <f>I9859</f>
        <v>0</v>
      </c>
      <c r="M9859" s="80">
        <f>L9859/K9859</f>
        <v>0</v>
      </c>
    </row>
    <row r="9860" spans="2:13" ht="24.9" customHeight="1" outlineLevel="2" x14ac:dyDescent="0.3">
      <c r="B9860" s="47" t="s">
        <v>2133</v>
      </c>
      <c r="C9860" s="46" t="s">
        <v>112</v>
      </c>
      <c r="D9860" s="46" t="s">
        <v>111</v>
      </c>
      <c r="E9860" s="46" t="s">
        <v>190</v>
      </c>
      <c r="F9860" s="45" t="s">
        <v>189</v>
      </c>
      <c r="G9860" s="26" t="s">
        <v>7</v>
      </c>
      <c r="H9860" s="30">
        <v>-8668</v>
      </c>
      <c r="I9860" s="24"/>
      <c r="J9860" s="36"/>
      <c r="K9860" s="24"/>
      <c r="L9860" s="24"/>
      <c r="M9860" s="80" t="str">
        <f>IFERROR((Base_actualizacion!$L9856/Base_actualizacion!$K9856)," " )</f>
        <v xml:space="preserve"> </v>
      </c>
    </row>
    <row r="9861" spans="2:13" ht="24.9" customHeight="1" outlineLevel="2" x14ac:dyDescent="0.3">
      <c r="B9861" s="47" t="s">
        <v>2133</v>
      </c>
      <c r="C9861" s="46" t="s">
        <v>112</v>
      </c>
      <c r="D9861" s="46" t="s">
        <v>111</v>
      </c>
      <c r="E9861" s="46" t="s">
        <v>190</v>
      </c>
      <c r="F9861" s="45" t="s">
        <v>189</v>
      </c>
      <c r="G9861" s="26" t="s">
        <v>2136</v>
      </c>
      <c r="H9861" s="30">
        <v>113924</v>
      </c>
      <c r="I9861" s="30">
        <v>113924</v>
      </c>
      <c r="J9861" s="36">
        <f>I9861/H9861</f>
        <v>1</v>
      </c>
      <c r="K9861" s="24"/>
      <c r="L9861" s="24"/>
      <c r="M9861" s="80"/>
    </row>
    <row r="9862" spans="2:13" ht="24.9" customHeight="1" outlineLevel="1" x14ac:dyDescent="0.3">
      <c r="B9862" s="44" t="str">
        <f>B9861</f>
        <v>ASIGNACIONES DIRECTAS (20% DEL SGR)</v>
      </c>
      <c r="C9862" s="43" t="s">
        <v>112</v>
      </c>
      <c r="D9862" s="43" t="s">
        <v>111</v>
      </c>
      <c r="E9862" s="43" t="s">
        <v>190</v>
      </c>
      <c r="F9862" s="42" t="s">
        <v>189</v>
      </c>
      <c r="G9862" s="18" t="s">
        <v>3</v>
      </c>
      <c r="H9862" s="32">
        <f>SUBTOTAL(9,H9859:H9861)</f>
        <v>148595</v>
      </c>
      <c r="I9862" s="32">
        <f>SUBTOTAL(9,I9859:I9861)</f>
        <v>113924</v>
      </c>
      <c r="J9862" s="31">
        <f>SUBTOTAL(9,J9859:J9861)</f>
        <v>1</v>
      </c>
      <c r="K9862" s="14">
        <f>SUBTOTAL(9,K9859:K9861)</f>
        <v>3861</v>
      </c>
      <c r="L9862" s="14">
        <f>SUBTOTAL(9,L9859:L9861)</f>
        <v>0</v>
      </c>
      <c r="M9862" s="80">
        <f>SUBTOTAL(9,M9859:M9861)</f>
        <v>0</v>
      </c>
    </row>
    <row r="9863" spans="2:13" ht="24.9" customHeight="1" outlineLevel="2" x14ac:dyDescent="0.3">
      <c r="B9863" s="47" t="s">
        <v>2133</v>
      </c>
      <c r="C9863" s="46" t="s">
        <v>112</v>
      </c>
      <c r="D9863" s="46" t="s">
        <v>111</v>
      </c>
      <c r="E9863" s="46" t="s">
        <v>188</v>
      </c>
      <c r="F9863" s="45" t="s">
        <v>187</v>
      </c>
      <c r="G9863" s="26" t="s">
        <v>0</v>
      </c>
      <c r="H9863" s="30">
        <v>20035633</v>
      </c>
      <c r="I9863" s="30">
        <v>931274.2</v>
      </c>
      <c r="J9863" s="36">
        <f>I9863/H9863</f>
        <v>4.648089730930887E-2</v>
      </c>
      <c r="K9863" s="30">
        <v>1755702</v>
      </c>
      <c r="L9863" s="30">
        <f>I9863</f>
        <v>931274.2</v>
      </c>
      <c r="M9863" s="80">
        <f>L9863/K9863</f>
        <v>0.53042839844119327</v>
      </c>
    </row>
    <row r="9864" spans="2:13" ht="24.9" customHeight="1" outlineLevel="2" x14ac:dyDescent="0.3">
      <c r="B9864" s="47" t="s">
        <v>2133</v>
      </c>
      <c r="C9864" s="46" t="s">
        <v>112</v>
      </c>
      <c r="D9864" s="46" t="s">
        <v>111</v>
      </c>
      <c r="E9864" s="46" t="s">
        <v>188</v>
      </c>
      <c r="F9864" s="45" t="s">
        <v>187</v>
      </c>
      <c r="G9864" s="26" t="s">
        <v>7</v>
      </c>
      <c r="H9864" s="30">
        <v>-4007127</v>
      </c>
      <c r="I9864" s="24"/>
      <c r="J9864" s="23"/>
      <c r="K9864" s="24"/>
      <c r="L9864" s="24"/>
      <c r="M9864" s="80" t="str">
        <f>IFERROR((Base_actualizacion!$L9860/Base_actualizacion!$K9860)," " )</f>
        <v xml:space="preserve"> </v>
      </c>
    </row>
    <row r="9865" spans="2:13" ht="24.9" customHeight="1" outlineLevel="2" x14ac:dyDescent="0.3">
      <c r="B9865" s="47" t="s">
        <v>2133</v>
      </c>
      <c r="C9865" s="46" t="s">
        <v>112</v>
      </c>
      <c r="D9865" s="46" t="s">
        <v>111</v>
      </c>
      <c r="E9865" s="46" t="s">
        <v>188</v>
      </c>
      <c r="F9865" s="45" t="s">
        <v>187</v>
      </c>
      <c r="G9865" s="26" t="s">
        <v>2137</v>
      </c>
      <c r="H9865" s="30">
        <v>55088</v>
      </c>
      <c r="I9865" s="24"/>
      <c r="J9865" s="36">
        <f>IFERROR((H9865/I9865),0)</f>
        <v>0</v>
      </c>
      <c r="K9865" s="24"/>
      <c r="L9865" s="24"/>
      <c r="M9865" s="80"/>
    </row>
    <row r="9866" spans="2:13" ht="24.9" customHeight="1" outlineLevel="2" x14ac:dyDescent="0.3">
      <c r="B9866" s="47" t="s">
        <v>2133</v>
      </c>
      <c r="C9866" s="46" t="s">
        <v>112</v>
      </c>
      <c r="D9866" s="46" t="s">
        <v>111</v>
      </c>
      <c r="E9866" s="46" t="s">
        <v>188</v>
      </c>
      <c r="F9866" s="45" t="s">
        <v>187</v>
      </c>
      <c r="G9866" s="26" t="s">
        <v>2136</v>
      </c>
      <c r="H9866" s="30">
        <v>782974</v>
      </c>
      <c r="I9866" s="30">
        <v>782974</v>
      </c>
      <c r="J9866" s="36">
        <f>I9866/H9866</f>
        <v>1</v>
      </c>
      <c r="K9866" s="24"/>
      <c r="L9866" s="24"/>
      <c r="M9866" s="80"/>
    </row>
    <row r="9867" spans="2:13" ht="24.9" customHeight="1" outlineLevel="1" x14ac:dyDescent="0.3">
      <c r="B9867" s="44" t="str">
        <f>B9866</f>
        <v>ASIGNACIONES DIRECTAS (20% DEL SGR)</v>
      </c>
      <c r="C9867" s="43" t="s">
        <v>112</v>
      </c>
      <c r="D9867" s="43" t="s">
        <v>111</v>
      </c>
      <c r="E9867" s="43" t="s">
        <v>188</v>
      </c>
      <c r="F9867" s="42" t="s">
        <v>187</v>
      </c>
      <c r="G9867" s="18" t="s">
        <v>3</v>
      </c>
      <c r="H9867" s="32">
        <f>SUBTOTAL(9,H9863:H9866)</f>
        <v>16866568</v>
      </c>
      <c r="I9867" s="32">
        <f>SUBTOTAL(9,I9863:I9866)</f>
        <v>1714248.2</v>
      </c>
      <c r="J9867" s="31">
        <f>SUBTOTAL(9,J9863:J9866)</f>
        <v>1.0464808973093089</v>
      </c>
      <c r="K9867" s="14">
        <f>SUBTOTAL(9,K9863:K9866)</f>
        <v>1755702</v>
      </c>
      <c r="L9867" s="14">
        <f>SUBTOTAL(9,L9864:L9866)</f>
        <v>0</v>
      </c>
      <c r="M9867" s="80">
        <f>SUBTOTAL(9,M9863:M9866)</f>
        <v>0.53042839844119327</v>
      </c>
    </row>
    <row r="9868" spans="2:13" ht="24.9" customHeight="1" outlineLevel="2" x14ac:dyDescent="0.3">
      <c r="B9868" s="47" t="s">
        <v>2133</v>
      </c>
      <c r="C9868" s="46" t="s">
        <v>112</v>
      </c>
      <c r="D9868" s="46" t="s">
        <v>111</v>
      </c>
      <c r="E9868" s="46" t="s">
        <v>186</v>
      </c>
      <c r="F9868" s="45" t="s">
        <v>185</v>
      </c>
      <c r="G9868" s="26" t="s">
        <v>2136</v>
      </c>
      <c r="H9868" s="30">
        <v>343693</v>
      </c>
      <c r="I9868" s="30">
        <v>343693</v>
      </c>
      <c r="J9868" s="36">
        <f>I9868/H9868</f>
        <v>1</v>
      </c>
      <c r="K9868" s="24"/>
      <c r="L9868" s="24"/>
      <c r="M9868" s="80"/>
    </row>
    <row r="9869" spans="2:13" ht="24.9" customHeight="1" outlineLevel="1" x14ac:dyDescent="0.3">
      <c r="B9869" s="44" t="str">
        <f>B9868</f>
        <v>ASIGNACIONES DIRECTAS (20% DEL SGR)</v>
      </c>
      <c r="C9869" s="43" t="s">
        <v>112</v>
      </c>
      <c r="D9869" s="43" t="s">
        <v>111</v>
      </c>
      <c r="E9869" s="43" t="s">
        <v>186</v>
      </c>
      <c r="F9869" s="42" t="s">
        <v>185</v>
      </c>
      <c r="G9869" s="18" t="s">
        <v>3</v>
      </c>
      <c r="H9869" s="32">
        <f>SUBTOTAL(9,H9868:H9868)</f>
        <v>343693</v>
      </c>
      <c r="I9869" s="32">
        <f>SUBTOTAL(9,I9868:I9868)</f>
        <v>343693</v>
      </c>
      <c r="J9869" s="31">
        <f>SUBTOTAL(9,J9868:J9868)</f>
        <v>1</v>
      </c>
      <c r="K9869" s="14">
        <f>SUBTOTAL(9,K9868:K9868)</f>
        <v>0</v>
      </c>
      <c r="L9869" s="14">
        <f>SUBTOTAL(9,L9866:L9868)</f>
        <v>0</v>
      </c>
      <c r="M9869" s="80">
        <f>SUBTOTAL(9,M9868:M9868)</f>
        <v>0</v>
      </c>
    </row>
    <row r="9870" spans="2:13" ht="24.9" customHeight="1" outlineLevel="2" x14ac:dyDescent="0.3">
      <c r="B9870" s="47" t="s">
        <v>2133</v>
      </c>
      <c r="C9870" s="46" t="s">
        <v>112</v>
      </c>
      <c r="D9870" s="46" t="s">
        <v>111</v>
      </c>
      <c r="E9870" s="46" t="s">
        <v>184</v>
      </c>
      <c r="F9870" s="45" t="s">
        <v>183</v>
      </c>
      <c r="G9870" s="26" t="s">
        <v>0</v>
      </c>
      <c r="H9870" s="30">
        <v>12212160</v>
      </c>
      <c r="I9870" s="30">
        <v>0</v>
      </c>
      <c r="J9870" s="36">
        <f>I9870/H9870</f>
        <v>0</v>
      </c>
      <c r="K9870" s="30">
        <v>1084331</v>
      </c>
      <c r="L9870" s="30">
        <f>I9870</f>
        <v>0</v>
      </c>
      <c r="M9870" s="80">
        <f>L9870/K9870</f>
        <v>0</v>
      </c>
    </row>
    <row r="9871" spans="2:13" ht="24.9" customHeight="1" outlineLevel="2" x14ac:dyDescent="0.3">
      <c r="B9871" s="47" t="s">
        <v>2133</v>
      </c>
      <c r="C9871" s="46" t="s">
        <v>112</v>
      </c>
      <c r="D9871" s="46" t="s">
        <v>111</v>
      </c>
      <c r="E9871" s="46" t="s">
        <v>184</v>
      </c>
      <c r="F9871" s="45" t="s">
        <v>183</v>
      </c>
      <c r="G9871" s="26" t="s">
        <v>7</v>
      </c>
      <c r="H9871" s="30">
        <v>-2442432</v>
      </c>
      <c r="I9871" s="24"/>
      <c r="J9871" s="23"/>
      <c r="K9871" s="24"/>
      <c r="L9871" s="24"/>
      <c r="M9871" s="80" t="str">
        <f>IFERROR((Base_actualizacion!$L9866/Base_actualizacion!$K9866)," " )</f>
        <v xml:space="preserve"> </v>
      </c>
    </row>
    <row r="9872" spans="2:13" ht="24.9" customHeight="1" outlineLevel="2" x14ac:dyDescent="0.3">
      <c r="B9872" s="47" t="s">
        <v>2133</v>
      </c>
      <c r="C9872" s="46" t="s">
        <v>112</v>
      </c>
      <c r="D9872" s="46" t="s">
        <v>111</v>
      </c>
      <c r="E9872" s="46" t="s">
        <v>184</v>
      </c>
      <c r="F9872" s="45" t="s">
        <v>183</v>
      </c>
      <c r="G9872" s="26" t="s">
        <v>2136</v>
      </c>
      <c r="H9872" s="30">
        <v>1761804</v>
      </c>
      <c r="I9872" s="30">
        <v>1761804</v>
      </c>
      <c r="J9872" s="36">
        <f>I9872/H9872</f>
        <v>1</v>
      </c>
      <c r="K9872" s="24"/>
      <c r="L9872" s="24"/>
      <c r="M9872" s="80"/>
    </row>
    <row r="9873" spans="2:13" ht="24.9" customHeight="1" outlineLevel="1" x14ac:dyDescent="0.3">
      <c r="B9873" s="44" t="str">
        <f>B9872</f>
        <v>ASIGNACIONES DIRECTAS (20% DEL SGR)</v>
      </c>
      <c r="C9873" s="43" t="s">
        <v>112</v>
      </c>
      <c r="D9873" s="43" t="s">
        <v>111</v>
      </c>
      <c r="E9873" s="43" t="s">
        <v>184</v>
      </c>
      <c r="F9873" s="42" t="s">
        <v>183</v>
      </c>
      <c r="G9873" s="18" t="s">
        <v>3</v>
      </c>
      <c r="H9873" s="32">
        <f>SUBTOTAL(9,H9870:H9872)</f>
        <v>11531532</v>
      </c>
      <c r="I9873" s="32">
        <f>SUBTOTAL(9,I9870:I9872)</f>
        <v>1761804</v>
      </c>
      <c r="J9873" s="31">
        <f>SUBTOTAL(9,J9870:J9872)</f>
        <v>1</v>
      </c>
      <c r="K9873" s="14">
        <f>SUBTOTAL(9,K9870:K9872)</f>
        <v>1084331</v>
      </c>
      <c r="L9873" s="14">
        <f>SUBTOTAL(9,L9870:L9872)</f>
        <v>0</v>
      </c>
      <c r="M9873" s="80">
        <f>SUBTOTAL(9,M9870:M9872)</f>
        <v>0</v>
      </c>
    </row>
    <row r="9874" spans="2:13" ht="24.9" customHeight="1" outlineLevel="2" x14ac:dyDescent="0.3">
      <c r="B9874" s="47" t="s">
        <v>2133</v>
      </c>
      <c r="C9874" s="46" t="s">
        <v>112</v>
      </c>
      <c r="D9874" s="46" t="s">
        <v>111</v>
      </c>
      <c r="E9874" s="46" t="s">
        <v>182</v>
      </c>
      <c r="F9874" s="45" t="s">
        <v>181</v>
      </c>
      <c r="G9874" s="26" t="s">
        <v>0</v>
      </c>
      <c r="H9874" s="30">
        <v>155691759</v>
      </c>
      <c r="I9874" s="30">
        <v>91884034.020000011</v>
      </c>
      <c r="J9874" s="23">
        <f>I9874/H9874</f>
        <v>0.59016632999823715</v>
      </c>
      <c r="K9874" s="30">
        <v>13939073</v>
      </c>
      <c r="L9874" s="30">
        <f>I9874</f>
        <v>91884034.020000011</v>
      </c>
      <c r="M9874" s="80">
        <f>L9874/K9874</f>
        <v>6.5918324712123981</v>
      </c>
    </row>
    <row r="9875" spans="2:13" ht="24.9" customHeight="1" outlineLevel="2" x14ac:dyDescent="0.3">
      <c r="B9875" s="47" t="s">
        <v>2133</v>
      </c>
      <c r="C9875" s="46" t="s">
        <v>112</v>
      </c>
      <c r="D9875" s="46" t="s">
        <v>111</v>
      </c>
      <c r="E9875" s="46" t="s">
        <v>182</v>
      </c>
      <c r="F9875" s="45" t="s">
        <v>181</v>
      </c>
      <c r="G9875" s="26" t="s">
        <v>7</v>
      </c>
      <c r="H9875" s="30">
        <v>-31138352</v>
      </c>
      <c r="I9875" s="24"/>
      <c r="J9875" s="36"/>
      <c r="K9875" s="24"/>
      <c r="L9875" s="24"/>
      <c r="M9875" s="80" t="str">
        <f>IFERROR((Base_actualizacion!$L9871/Base_actualizacion!$K9871)," " )</f>
        <v xml:space="preserve"> </v>
      </c>
    </row>
    <row r="9876" spans="2:13" ht="24.9" customHeight="1" outlineLevel="2" x14ac:dyDescent="0.3">
      <c r="B9876" s="47" t="s">
        <v>2133</v>
      </c>
      <c r="C9876" s="46" t="s">
        <v>112</v>
      </c>
      <c r="D9876" s="46" t="s">
        <v>111</v>
      </c>
      <c r="E9876" s="46" t="s">
        <v>182</v>
      </c>
      <c r="F9876" s="45" t="s">
        <v>181</v>
      </c>
      <c r="G9876" s="26" t="s">
        <v>2136</v>
      </c>
      <c r="H9876" s="30">
        <v>134465836</v>
      </c>
      <c r="I9876" s="30">
        <v>134465836</v>
      </c>
      <c r="J9876" s="36">
        <f>I9876/H9876</f>
        <v>1</v>
      </c>
      <c r="K9876" s="24"/>
      <c r="L9876" s="24"/>
      <c r="M9876" s="80"/>
    </row>
    <row r="9877" spans="2:13" ht="24.9" customHeight="1" outlineLevel="1" x14ac:dyDescent="0.3">
      <c r="B9877" s="44" t="str">
        <f>B9876</f>
        <v>ASIGNACIONES DIRECTAS (20% DEL SGR)</v>
      </c>
      <c r="C9877" s="43" t="s">
        <v>112</v>
      </c>
      <c r="D9877" s="43" t="s">
        <v>111</v>
      </c>
      <c r="E9877" s="43" t="s">
        <v>182</v>
      </c>
      <c r="F9877" s="42" t="s">
        <v>181</v>
      </c>
      <c r="G9877" s="18" t="s">
        <v>3</v>
      </c>
      <c r="H9877" s="32">
        <f>SUBTOTAL(9,H9874:H9876)</f>
        <v>259019243</v>
      </c>
      <c r="I9877" s="32">
        <f>SUBTOTAL(9,I9874:I9876)</f>
        <v>226349870.02000001</v>
      </c>
      <c r="J9877" s="31">
        <f>SUBTOTAL(9,J9874:J9876)</f>
        <v>1.5901663299982371</v>
      </c>
      <c r="K9877" s="14">
        <f>SUBTOTAL(9,K9874:K9876)</f>
        <v>13939073</v>
      </c>
      <c r="L9877" s="14">
        <f>SUBTOTAL(9,L9874:L9876)</f>
        <v>91884034.020000011</v>
      </c>
      <c r="M9877" s="80">
        <f>SUBTOTAL(9,M9874:M9876)</f>
        <v>6.5918324712123981</v>
      </c>
    </row>
    <row r="9878" spans="2:13" ht="24.9" customHeight="1" outlineLevel="2" x14ac:dyDescent="0.3">
      <c r="B9878" s="47" t="s">
        <v>2133</v>
      </c>
      <c r="C9878" s="46" t="s">
        <v>112</v>
      </c>
      <c r="D9878" s="46" t="s">
        <v>111</v>
      </c>
      <c r="E9878" s="46" t="s">
        <v>180</v>
      </c>
      <c r="F9878" s="45" t="s">
        <v>179</v>
      </c>
      <c r="G9878" s="26" t="s">
        <v>2136</v>
      </c>
      <c r="H9878" s="30">
        <v>1051960</v>
      </c>
      <c r="I9878" s="30">
        <v>1051960</v>
      </c>
      <c r="J9878" s="36">
        <f>I9878/H9878</f>
        <v>1</v>
      </c>
      <c r="K9878" s="24"/>
      <c r="L9878" s="24"/>
      <c r="M9878" s="80"/>
    </row>
    <row r="9879" spans="2:13" ht="24.9" customHeight="1" outlineLevel="1" x14ac:dyDescent="0.3">
      <c r="B9879" s="44" t="str">
        <f>B9878</f>
        <v>ASIGNACIONES DIRECTAS (20% DEL SGR)</v>
      </c>
      <c r="C9879" s="43" t="s">
        <v>112</v>
      </c>
      <c r="D9879" s="43" t="s">
        <v>111</v>
      </c>
      <c r="E9879" s="43" t="s">
        <v>180</v>
      </c>
      <c r="F9879" s="42" t="s">
        <v>179</v>
      </c>
      <c r="G9879" s="18" t="s">
        <v>3</v>
      </c>
      <c r="H9879" s="32">
        <f>SUBTOTAL(9,H9878:H9878)</f>
        <v>1051960</v>
      </c>
      <c r="I9879" s="32">
        <f>SUBTOTAL(9,I9878:I9878)</f>
        <v>1051960</v>
      </c>
      <c r="J9879" s="31">
        <f>SUBTOTAL(9,J9878:J9878)</f>
        <v>1</v>
      </c>
      <c r="K9879" s="14">
        <f>SUBTOTAL(9,K9878:K9878)</f>
        <v>0</v>
      </c>
      <c r="L9879" s="14">
        <f>SUBTOTAL(9,L9876:L9878)</f>
        <v>0</v>
      </c>
      <c r="M9879" s="80">
        <f>SUBTOTAL(9,M9878:M9878)</f>
        <v>0</v>
      </c>
    </row>
    <row r="9880" spans="2:13" ht="24.9" customHeight="1" outlineLevel="2" x14ac:dyDescent="0.3">
      <c r="B9880" s="47" t="s">
        <v>2133</v>
      </c>
      <c r="C9880" s="46" t="s">
        <v>112</v>
      </c>
      <c r="D9880" s="46" t="s">
        <v>111</v>
      </c>
      <c r="E9880" s="46" t="s">
        <v>178</v>
      </c>
      <c r="F9880" s="45" t="s">
        <v>177</v>
      </c>
      <c r="G9880" s="26" t="s">
        <v>0</v>
      </c>
      <c r="H9880" s="30">
        <v>2564881</v>
      </c>
      <c r="I9880" s="30">
        <v>0</v>
      </c>
      <c r="J9880" s="23">
        <f>I9880/H9880</f>
        <v>0</v>
      </c>
      <c r="K9880" s="30">
        <v>237269</v>
      </c>
      <c r="L9880" s="30">
        <f>I9880</f>
        <v>0</v>
      </c>
      <c r="M9880" s="80">
        <f>L9880/K9880</f>
        <v>0</v>
      </c>
    </row>
    <row r="9881" spans="2:13" ht="24.9" customHeight="1" outlineLevel="2" x14ac:dyDescent="0.3">
      <c r="B9881" s="47" t="s">
        <v>2133</v>
      </c>
      <c r="C9881" s="46" t="s">
        <v>112</v>
      </c>
      <c r="D9881" s="46" t="s">
        <v>111</v>
      </c>
      <c r="E9881" s="46" t="s">
        <v>178</v>
      </c>
      <c r="F9881" s="45" t="s">
        <v>177</v>
      </c>
      <c r="G9881" s="26" t="s">
        <v>7</v>
      </c>
      <c r="H9881" s="30">
        <v>-512976</v>
      </c>
      <c r="I9881" s="24"/>
      <c r="J9881" s="36"/>
      <c r="K9881" s="24"/>
      <c r="L9881" s="24"/>
      <c r="M9881" s="80" t="str">
        <f>IFERROR((Base_actualizacion!$L9876/Base_actualizacion!$K9876)," " )</f>
        <v xml:space="preserve"> </v>
      </c>
    </row>
    <row r="9882" spans="2:13" ht="24.9" customHeight="1" outlineLevel="2" x14ac:dyDescent="0.3">
      <c r="B9882" s="47" t="s">
        <v>2133</v>
      </c>
      <c r="C9882" s="46" t="s">
        <v>112</v>
      </c>
      <c r="D9882" s="46" t="s">
        <v>111</v>
      </c>
      <c r="E9882" s="46" t="s">
        <v>178</v>
      </c>
      <c r="F9882" s="45" t="s">
        <v>177</v>
      </c>
      <c r="G9882" s="26" t="s">
        <v>2136</v>
      </c>
      <c r="H9882" s="30">
        <v>407064</v>
      </c>
      <c r="I9882" s="30">
        <v>407064</v>
      </c>
      <c r="J9882" s="23">
        <f>I9882/H9882</f>
        <v>1</v>
      </c>
      <c r="K9882" s="24"/>
      <c r="L9882" s="24"/>
      <c r="M9882" s="80"/>
    </row>
    <row r="9883" spans="2:13" ht="24.9" customHeight="1" outlineLevel="1" x14ac:dyDescent="0.3">
      <c r="B9883" s="44" t="str">
        <f>B9882</f>
        <v>ASIGNACIONES DIRECTAS (20% DEL SGR)</v>
      </c>
      <c r="C9883" s="43" t="s">
        <v>112</v>
      </c>
      <c r="D9883" s="43" t="s">
        <v>111</v>
      </c>
      <c r="E9883" s="43" t="s">
        <v>178</v>
      </c>
      <c r="F9883" s="42" t="s">
        <v>177</v>
      </c>
      <c r="G9883" s="18" t="s">
        <v>3</v>
      </c>
      <c r="H9883" s="32">
        <f>SUBTOTAL(9,H9880:H9882)</f>
        <v>2458969</v>
      </c>
      <c r="I9883" s="32">
        <f>SUBTOTAL(9,I9880:I9882)</f>
        <v>407064</v>
      </c>
      <c r="J9883" s="31">
        <f>SUBTOTAL(9,J9880:J9882)</f>
        <v>1</v>
      </c>
      <c r="K9883" s="14">
        <f>SUBTOTAL(9,K9880:K9882)</f>
        <v>237269</v>
      </c>
      <c r="L9883" s="14">
        <f>SUBTOTAL(9,L9880:L9882)</f>
        <v>0</v>
      </c>
      <c r="M9883" s="80">
        <f>SUBTOTAL(9,M9880:M9882)</f>
        <v>0</v>
      </c>
    </row>
    <row r="9884" spans="2:13" ht="24.9" customHeight="1" outlineLevel="2" x14ac:dyDescent="0.3">
      <c r="B9884" s="47" t="s">
        <v>2133</v>
      </c>
      <c r="C9884" s="46" t="s">
        <v>112</v>
      </c>
      <c r="D9884" s="46" t="s">
        <v>111</v>
      </c>
      <c r="E9884" s="46" t="s">
        <v>176</v>
      </c>
      <c r="F9884" s="45" t="s">
        <v>175</v>
      </c>
      <c r="G9884" s="26" t="s">
        <v>0</v>
      </c>
      <c r="H9884" s="30">
        <v>19496898</v>
      </c>
      <c r="I9884" s="30">
        <v>1603206.87</v>
      </c>
      <c r="J9884" s="36">
        <f>I9884/H9884</f>
        <v>8.2228817630373818E-2</v>
      </c>
      <c r="K9884" s="30">
        <v>1703990</v>
      </c>
      <c r="L9884" s="30">
        <f>I9884</f>
        <v>1603206.87</v>
      </c>
      <c r="M9884" s="80">
        <f>L9884/K9884</f>
        <v>0.94085462355999749</v>
      </c>
    </row>
    <row r="9885" spans="2:13" ht="24.9" customHeight="1" outlineLevel="2" x14ac:dyDescent="0.3">
      <c r="B9885" s="47" t="s">
        <v>2133</v>
      </c>
      <c r="C9885" s="46" t="s">
        <v>112</v>
      </c>
      <c r="D9885" s="46" t="s">
        <v>111</v>
      </c>
      <c r="E9885" s="46" t="s">
        <v>176</v>
      </c>
      <c r="F9885" s="45" t="s">
        <v>175</v>
      </c>
      <c r="G9885" s="26" t="s">
        <v>7</v>
      </c>
      <c r="H9885" s="30">
        <v>-3899380</v>
      </c>
      <c r="I9885" s="24"/>
      <c r="J9885" s="36"/>
      <c r="K9885" s="24"/>
      <c r="L9885" s="24"/>
      <c r="M9885" s="80" t="str">
        <f>IFERROR((Base_actualizacion!$L9881/Base_actualizacion!$K9881)," " )</f>
        <v xml:space="preserve"> </v>
      </c>
    </row>
    <row r="9886" spans="2:13" ht="24.9" customHeight="1" outlineLevel="2" x14ac:dyDescent="0.3">
      <c r="B9886" s="47" t="s">
        <v>2133</v>
      </c>
      <c r="C9886" s="46" t="s">
        <v>112</v>
      </c>
      <c r="D9886" s="46" t="s">
        <v>111</v>
      </c>
      <c r="E9886" s="46" t="s">
        <v>176</v>
      </c>
      <c r="F9886" s="45" t="s">
        <v>175</v>
      </c>
      <c r="G9886" s="26" t="s">
        <v>2136</v>
      </c>
      <c r="H9886" s="30">
        <v>2324230</v>
      </c>
      <c r="I9886" s="30">
        <v>2324230</v>
      </c>
      <c r="J9886" s="36">
        <f>I9886/H9886</f>
        <v>1</v>
      </c>
      <c r="K9886" s="24"/>
      <c r="L9886" s="24"/>
      <c r="M9886" s="80"/>
    </row>
    <row r="9887" spans="2:13" ht="24.9" customHeight="1" outlineLevel="1" x14ac:dyDescent="0.3">
      <c r="B9887" s="44" t="str">
        <f>B9886</f>
        <v>ASIGNACIONES DIRECTAS (20% DEL SGR)</v>
      </c>
      <c r="C9887" s="43" t="s">
        <v>112</v>
      </c>
      <c r="D9887" s="43" t="s">
        <v>111</v>
      </c>
      <c r="E9887" s="43" t="s">
        <v>176</v>
      </c>
      <c r="F9887" s="42" t="s">
        <v>175</v>
      </c>
      <c r="G9887" s="18" t="s">
        <v>3</v>
      </c>
      <c r="H9887" s="32">
        <f>SUBTOTAL(9,H9884:H9886)</f>
        <v>17921748</v>
      </c>
      <c r="I9887" s="32">
        <f>SUBTOTAL(9,I9884:I9886)</f>
        <v>3927436.87</v>
      </c>
      <c r="J9887" s="31">
        <f>SUBTOTAL(9,J9884:J9886)</f>
        <v>1.0822288176303738</v>
      </c>
      <c r="K9887" s="14">
        <f>SUBTOTAL(9,K9884:K9886)</f>
        <v>1703990</v>
      </c>
      <c r="L9887" s="14">
        <f>SUBTOTAL(9,L9884:L9886)</f>
        <v>1603206.87</v>
      </c>
      <c r="M9887" s="80">
        <f>SUBTOTAL(9,M9884:M9886)</f>
        <v>0.94085462355999749</v>
      </c>
    </row>
    <row r="9888" spans="2:13" ht="24.9" customHeight="1" outlineLevel="2" x14ac:dyDescent="0.3">
      <c r="B9888" s="47" t="s">
        <v>2133</v>
      </c>
      <c r="C9888" s="46" t="s">
        <v>112</v>
      </c>
      <c r="D9888" s="46" t="s">
        <v>111</v>
      </c>
      <c r="E9888" s="46" t="s">
        <v>174</v>
      </c>
      <c r="F9888" s="45" t="s">
        <v>173</v>
      </c>
      <c r="G9888" s="26" t="s">
        <v>2136</v>
      </c>
      <c r="H9888" s="30">
        <v>165321</v>
      </c>
      <c r="I9888" s="30">
        <v>165321</v>
      </c>
      <c r="J9888" s="36">
        <f>I9888/H9888</f>
        <v>1</v>
      </c>
      <c r="K9888" s="24"/>
      <c r="L9888" s="24"/>
      <c r="M9888" s="80"/>
    </row>
    <row r="9889" spans="2:13" ht="24.9" customHeight="1" outlineLevel="1" x14ac:dyDescent="0.3">
      <c r="B9889" s="44" t="str">
        <f>B9888</f>
        <v>ASIGNACIONES DIRECTAS (20% DEL SGR)</v>
      </c>
      <c r="C9889" s="43" t="s">
        <v>112</v>
      </c>
      <c r="D9889" s="43" t="s">
        <v>111</v>
      </c>
      <c r="E9889" s="43" t="s">
        <v>174</v>
      </c>
      <c r="F9889" s="42" t="s">
        <v>173</v>
      </c>
      <c r="G9889" s="18" t="s">
        <v>3</v>
      </c>
      <c r="H9889" s="32">
        <f>SUBTOTAL(9,H9888:H9888)</f>
        <v>165321</v>
      </c>
      <c r="I9889" s="32">
        <f>SUBTOTAL(9,I9888:I9888)</f>
        <v>165321</v>
      </c>
      <c r="J9889" s="31">
        <f>SUBTOTAL(9,J9888:J9888)</f>
        <v>1</v>
      </c>
      <c r="K9889" s="14">
        <f>SUBTOTAL(9,K9888:K9888)</f>
        <v>0</v>
      </c>
      <c r="L9889" s="14">
        <f>SUBTOTAL(9,L9886:L9888)</f>
        <v>0</v>
      </c>
      <c r="M9889" s="80">
        <f>SUBTOTAL(9,M9888:M9888)</f>
        <v>0</v>
      </c>
    </row>
    <row r="9890" spans="2:13" ht="24.9" customHeight="1" outlineLevel="2" x14ac:dyDescent="0.3">
      <c r="B9890" s="47" t="s">
        <v>2133</v>
      </c>
      <c r="C9890" s="46" t="s">
        <v>112</v>
      </c>
      <c r="D9890" s="46" t="s">
        <v>111</v>
      </c>
      <c r="E9890" s="46" t="s">
        <v>172</v>
      </c>
      <c r="F9890" s="45" t="s">
        <v>171</v>
      </c>
      <c r="G9890" s="26" t="s">
        <v>0</v>
      </c>
      <c r="H9890" s="30">
        <v>213589</v>
      </c>
      <c r="I9890" s="30">
        <v>0</v>
      </c>
      <c r="J9890" s="23">
        <f>I9890/H9890</f>
        <v>0</v>
      </c>
      <c r="K9890" s="30">
        <v>19034</v>
      </c>
      <c r="L9890" s="30">
        <f>I9890</f>
        <v>0</v>
      </c>
      <c r="M9890" s="80">
        <f>L9890/K9890</f>
        <v>0</v>
      </c>
    </row>
    <row r="9891" spans="2:13" ht="24.9" customHeight="1" outlineLevel="2" x14ac:dyDescent="0.3">
      <c r="B9891" s="47" t="s">
        <v>2133</v>
      </c>
      <c r="C9891" s="46" t="s">
        <v>112</v>
      </c>
      <c r="D9891" s="46" t="s">
        <v>111</v>
      </c>
      <c r="E9891" s="46" t="s">
        <v>172</v>
      </c>
      <c r="F9891" s="45" t="s">
        <v>171</v>
      </c>
      <c r="G9891" s="26" t="s">
        <v>7</v>
      </c>
      <c r="H9891" s="30">
        <v>-42718</v>
      </c>
      <c r="I9891" s="24"/>
      <c r="J9891" s="36"/>
      <c r="K9891" s="24"/>
      <c r="L9891" s="24"/>
      <c r="M9891" s="80" t="str">
        <f>IFERROR((Base_actualizacion!$L9886/Base_actualizacion!$K9886)," " )</f>
        <v xml:space="preserve"> </v>
      </c>
    </row>
    <row r="9892" spans="2:13" ht="24.9" customHeight="1" outlineLevel="2" x14ac:dyDescent="0.3">
      <c r="B9892" s="47" t="s">
        <v>2133</v>
      </c>
      <c r="C9892" s="46" t="s">
        <v>112</v>
      </c>
      <c r="D9892" s="46" t="s">
        <v>111</v>
      </c>
      <c r="E9892" s="46" t="s">
        <v>172</v>
      </c>
      <c r="F9892" s="45" t="s">
        <v>171</v>
      </c>
      <c r="G9892" s="26" t="s">
        <v>2136</v>
      </c>
      <c r="H9892" s="30">
        <v>3920690</v>
      </c>
      <c r="I9892" s="30">
        <v>3920690</v>
      </c>
      <c r="J9892" s="23">
        <f>I9892/H9892</f>
        <v>1</v>
      </c>
      <c r="K9892" s="24"/>
      <c r="L9892" s="24"/>
      <c r="M9892" s="80"/>
    </row>
    <row r="9893" spans="2:13" ht="24.9" customHeight="1" outlineLevel="1" x14ac:dyDescent="0.3">
      <c r="B9893" s="44" t="str">
        <f>B9892</f>
        <v>ASIGNACIONES DIRECTAS (20% DEL SGR)</v>
      </c>
      <c r="C9893" s="43" t="s">
        <v>112</v>
      </c>
      <c r="D9893" s="43" t="s">
        <v>111</v>
      </c>
      <c r="E9893" s="43" t="s">
        <v>172</v>
      </c>
      <c r="F9893" s="42" t="s">
        <v>171</v>
      </c>
      <c r="G9893" s="18" t="s">
        <v>3</v>
      </c>
      <c r="H9893" s="32">
        <f>SUBTOTAL(9,H9890:H9892)</f>
        <v>4091561</v>
      </c>
      <c r="I9893" s="32">
        <f>SUBTOTAL(9,I9890:I9892)</f>
        <v>3920690</v>
      </c>
      <c r="J9893" s="31">
        <f>SUBTOTAL(9,J9890:J9892)</f>
        <v>1</v>
      </c>
      <c r="K9893" s="14">
        <f>SUBTOTAL(9,K9890:K9892)</f>
        <v>19034</v>
      </c>
      <c r="L9893" s="14">
        <f>SUBTOTAL(9,L9890:L9892)</f>
        <v>0</v>
      </c>
      <c r="M9893" s="80">
        <f>SUBTOTAL(9,M9890:M9892)</f>
        <v>0</v>
      </c>
    </row>
    <row r="9894" spans="2:13" ht="24.9" customHeight="1" outlineLevel="2" x14ac:dyDescent="0.3">
      <c r="B9894" s="47" t="s">
        <v>2133</v>
      </c>
      <c r="C9894" s="46" t="s">
        <v>112</v>
      </c>
      <c r="D9894" s="46" t="s">
        <v>111</v>
      </c>
      <c r="E9894" s="46" t="s">
        <v>170</v>
      </c>
      <c r="F9894" s="45" t="s">
        <v>169</v>
      </c>
      <c r="G9894" s="26" t="s">
        <v>0</v>
      </c>
      <c r="H9894" s="30">
        <v>6094369</v>
      </c>
      <c r="I9894" s="30">
        <v>1188109.8</v>
      </c>
      <c r="J9894" s="36">
        <f>I9894/H9894</f>
        <v>0.19495206148495439</v>
      </c>
      <c r="K9894" s="30">
        <v>537517</v>
      </c>
      <c r="L9894" s="30">
        <f>I9894</f>
        <v>1188109.8</v>
      </c>
      <c r="M9894" s="80">
        <f>L9894/K9894</f>
        <v>2.2103669279297216</v>
      </c>
    </row>
    <row r="9895" spans="2:13" ht="24.9" customHeight="1" outlineLevel="2" x14ac:dyDescent="0.3">
      <c r="B9895" s="47" t="s">
        <v>2133</v>
      </c>
      <c r="C9895" s="46" t="s">
        <v>112</v>
      </c>
      <c r="D9895" s="46" t="s">
        <v>111</v>
      </c>
      <c r="E9895" s="46" t="s">
        <v>170</v>
      </c>
      <c r="F9895" s="45" t="s">
        <v>169</v>
      </c>
      <c r="G9895" s="26" t="s">
        <v>7</v>
      </c>
      <c r="H9895" s="30">
        <v>-1218874</v>
      </c>
      <c r="I9895" s="24"/>
      <c r="J9895" s="36"/>
      <c r="K9895" s="24"/>
      <c r="L9895" s="24"/>
      <c r="M9895" s="80" t="str">
        <f>IFERROR((Base_actualizacion!$L9891/Base_actualizacion!$K9891)," " )</f>
        <v xml:space="preserve"> </v>
      </c>
    </row>
    <row r="9896" spans="2:13" ht="24.9" customHeight="1" outlineLevel="2" x14ac:dyDescent="0.3">
      <c r="B9896" s="47" t="s">
        <v>2133</v>
      </c>
      <c r="C9896" s="46" t="s">
        <v>112</v>
      </c>
      <c r="D9896" s="46" t="s">
        <v>111</v>
      </c>
      <c r="E9896" s="46" t="s">
        <v>170</v>
      </c>
      <c r="F9896" s="45" t="s">
        <v>169</v>
      </c>
      <c r="G9896" s="26" t="s">
        <v>2136</v>
      </c>
      <c r="H9896" s="30">
        <v>1408719</v>
      </c>
      <c r="I9896" s="30">
        <v>1408719</v>
      </c>
      <c r="J9896" s="23">
        <f>I9896/H9896</f>
        <v>1</v>
      </c>
      <c r="K9896" s="24"/>
      <c r="L9896" s="24"/>
      <c r="M9896" s="80"/>
    </row>
    <row r="9897" spans="2:13" ht="24.9" customHeight="1" outlineLevel="1" x14ac:dyDescent="0.3">
      <c r="B9897" s="44" t="str">
        <f>B9896</f>
        <v>ASIGNACIONES DIRECTAS (20% DEL SGR)</v>
      </c>
      <c r="C9897" s="43" t="s">
        <v>112</v>
      </c>
      <c r="D9897" s="43" t="s">
        <v>111</v>
      </c>
      <c r="E9897" s="43" t="s">
        <v>170</v>
      </c>
      <c r="F9897" s="42" t="s">
        <v>169</v>
      </c>
      <c r="G9897" s="18" t="s">
        <v>3</v>
      </c>
      <c r="H9897" s="32">
        <f>SUBTOTAL(9,H9894:H9896)</f>
        <v>6284214</v>
      </c>
      <c r="I9897" s="32">
        <f>SUBTOTAL(9,I9894:I9896)</f>
        <v>2596828.7999999998</v>
      </c>
      <c r="J9897" s="31">
        <f>SUBTOTAL(9,J9894:J9896)</f>
        <v>1.1949520614849545</v>
      </c>
      <c r="K9897" s="14">
        <f>SUBTOTAL(9,K9894:K9896)</f>
        <v>537517</v>
      </c>
      <c r="L9897" s="14">
        <f>SUBTOTAL(9,L9894:L9896)</f>
        <v>1188109.8</v>
      </c>
      <c r="M9897" s="80">
        <f>SUBTOTAL(9,M9894:M9896)</f>
        <v>2.2103669279297216</v>
      </c>
    </row>
    <row r="9898" spans="2:13" ht="24.9" customHeight="1" outlineLevel="2" x14ac:dyDescent="0.3">
      <c r="B9898" s="47" t="s">
        <v>2133</v>
      </c>
      <c r="C9898" s="46" t="s">
        <v>112</v>
      </c>
      <c r="D9898" s="46" t="s">
        <v>111</v>
      </c>
      <c r="E9898" s="46" t="s">
        <v>168</v>
      </c>
      <c r="F9898" s="45" t="s">
        <v>167</v>
      </c>
      <c r="G9898" s="26" t="s">
        <v>2136</v>
      </c>
      <c r="H9898" s="30">
        <v>190691</v>
      </c>
      <c r="I9898" s="30">
        <v>190691</v>
      </c>
      <c r="J9898" s="36">
        <f>I9898/H9898</f>
        <v>1</v>
      </c>
      <c r="K9898" s="24"/>
      <c r="L9898" s="24"/>
      <c r="M9898" s="80"/>
    </row>
    <row r="9899" spans="2:13" ht="24.9" customHeight="1" outlineLevel="1" x14ac:dyDescent="0.3">
      <c r="B9899" s="44" t="str">
        <f>B9898</f>
        <v>ASIGNACIONES DIRECTAS (20% DEL SGR)</v>
      </c>
      <c r="C9899" s="43" t="s">
        <v>112</v>
      </c>
      <c r="D9899" s="43" t="s">
        <v>111</v>
      </c>
      <c r="E9899" s="43" t="s">
        <v>168</v>
      </c>
      <c r="F9899" s="42" t="s">
        <v>167</v>
      </c>
      <c r="G9899" s="18" t="s">
        <v>3</v>
      </c>
      <c r="H9899" s="32">
        <f>SUBTOTAL(9,H9898:H9898)</f>
        <v>190691</v>
      </c>
      <c r="I9899" s="32">
        <f>SUBTOTAL(9,I9898:I9898)</f>
        <v>190691</v>
      </c>
      <c r="J9899" s="31">
        <f>SUBTOTAL(9,J9898:J9898)</f>
        <v>1</v>
      </c>
      <c r="K9899" s="14">
        <f>SUBTOTAL(9,K9898:K9898)</f>
        <v>0</v>
      </c>
      <c r="L9899" s="14">
        <f>SUBTOTAL(9,L9896:L9898)</f>
        <v>0</v>
      </c>
      <c r="M9899" s="80">
        <f>SUBTOTAL(9,M9898:M9898)</f>
        <v>0</v>
      </c>
    </row>
    <row r="9900" spans="2:13" ht="24.9" customHeight="1" outlineLevel="2" x14ac:dyDescent="0.3">
      <c r="B9900" s="47" t="s">
        <v>2133</v>
      </c>
      <c r="C9900" s="46" t="s">
        <v>112</v>
      </c>
      <c r="D9900" s="46" t="s">
        <v>111</v>
      </c>
      <c r="E9900" s="46" t="s">
        <v>166</v>
      </c>
      <c r="F9900" s="45" t="s">
        <v>165</v>
      </c>
      <c r="G9900" s="26" t="s">
        <v>0</v>
      </c>
      <c r="H9900" s="30">
        <v>1130550</v>
      </c>
      <c r="I9900" s="30">
        <v>0</v>
      </c>
      <c r="J9900" s="23">
        <f>I9900/H9900</f>
        <v>0</v>
      </c>
      <c r="K9900" s="30">
        <v>100741</v>
      </c>
      <c r="L9900" s="30">
        <f>I9900</f>
        <v>0</v>
      </c>
      <c r="M9900" s="80">
        <f>L9900/K9900</f>
        <v>0</v>
      </c>
    </row>
    <row r="9901" spans="2:13" ht="24.9" customHeight="1" outlineLevel="2" x14ac:dyDescent="0.3">
      <c r="B9901" s="47" t="s">
        <v>2133</v>
      </c>
      <c r="C9901" s="46" t="s">
        <v>112</v>
      </c>
      <c r="D9901" s="46" t="s">
        <v>111</v>
      </c>
      <c r="E9901" s="46" t="s">
        <v>166</v>
      </c>
      <c r="F9901" s="45" t="s">
        <v>165</v>
      </c>
      <c r="G9901" s="26" t="s">
        <v>7</v>
      </c>
      <c r="H9901" s="30">
        <v>-226110</v>
      </c>
      <c r="I9901" s="24"/>
      <c r="J9901" s="36"/>
      <c r="K9901" s="24"/>
      <c r="L9901" s="24"/>
      <c r="M9901" s="80" t="str">
        <f>IFERROR((Base_actualizacion!$L9896/Base_actualizacion!$K9896)," " )</f>
        <v xml:space="preserve"> </v>
      </c>
    </row>
    <row r="9902" spans="2:13" ht="24.9" customHeight="1" outlineLevel="2" x14ac:dyDescent="0.3">
      <c r="B9902" s="47" t="s">
        <v>2133</v>
      </c>
      <c r="C9902" s="46" t="s">
        <v>112</v>
      </c>
      <c r="D9902" s="46" t="s">
        <v>111</v>
      </c>
      <c r="E9902" s="46" t="s">
        <v>166</v>
      </c>
      <c r="F9902" s="45" t="s">
        <v>165</v>
      </c>
      <c r="G9902" s="26" t="s">
        <v>2136</v>
      </c>
      <c r="H9902" s="30">
        <v>115393</v>
      </c>
      <c r="I9902" s="30">
        <v>115393</v>
      </c>
      <c r="J9902" s="23">
        <f>I9902/H9902</f>
        <v>1</v>
      </c>
      <c r="K9902" s="24"/>
      <c r="L9902" s="24"/>
      <c r="M9902" s="80"/>
    </row>
    <row r="9903" spans="2:13" ht="24.9" customHeight="1" outlineLevel="1" x14ac:dyDescent="0.3">
      <c r="B9903" s="44" t="str">
        <f>B9902</f>
        <v>ASIGNACIONES DIRECTAS (20% DEL SGR)</v>
      </c>
      <c r="C9903" s="43" t="s">
        <v>112</v>
      </c>
      <c r="D9903" s="43" t="s">
        <v>111</v>
      </c>
      <c r="E9903" s="43" t="s">
        <v>166</v>
      </c>
      <c r="F9903" s="42" t="s">
        <v>165</v>
      </c>
      <c r="G9903" s="18" t="s">
        <v>3</v>
      </c>
      <c r="H9903" s="32">
        <f>SUBTOTAL(9,H9900:H9902)</f>
        <v>1019833</v>
      </c>
      <c r="I9903" s="32">
        <f>SUBTOTAL(9,I9900:I9902)</f>
        <v>115393</v>
      </c>
      <c r="J9903" s="31">
        <f>SUBTOTAL(9,J9900:J9902)</f>
        <v>1</v>
      </c>
      <c r="K9903" s="14">
        <f>SUBTOTAL(9,K9900:K9902)</f>
        <v>100741</v>
      </c>
      <c r="L9903" s="14">
        <f>SUBTOTAL(9,L9900:L9902)</f>
        <v>0</v>
      </c>
      <c r="M9903" s="80">
        <f>SUBTOTAL(9,M9900:M9902)</f>
        <v>0</v>
      </c>
    </row>
    <row r="9904" spans="2:13" ht="24.9" customHeight="1" outlineLevel="2" x14ac:dyDescent="0.3">
      <c r="B9904" s="47" t="s">
        <v>2133</v>
      </c>
      <c r="C9904" s="46" t="s">
        <v>112</v>
      </c>
      <c r="D9904" s="46" t="s">
        <v>111</v>
      </c>
      <c r="E9904" s="46" t="s">
        <v>162</v>
      </c>
      <c r="F9904" s="45" t="s">
        <v>161</v>
      </c>
      <c r="G9904" s="26" t="s">
        <v>0</v>
      </c>
      <c r="H9904" s="30">
        <v>163945</v>
      </c>
      <c r="I9904" s="30">
        <v>0</v>
      </c>
      <c r="J9904" s="36">
        <f>I9904/H9904</f>
        <v>0</v>
      </c>
      <c r="K9904" s="30">
        <v>14610</v>
      </c>
      <c r="L9904" s="30">
        <f>I9904</f>
        <v>0</v>
      </c>
      <c r="M9904" s="80">
        <f>L9904/K9904</f>
        <v>0</v>
      </c>
    </row>
    <row r="9905" spans="2:13" ht="24.9" customHeight="1" outlineLevel="2" x14ac:dyDescent="0.3">
      <c r="B9905" s="47" t="s">
        <v>2133</v>
      </c>
      <c r="C9905" s="46" t="s">
        <v>112</v>
      </c>
      <c r="D9905" s="46" t="s">
        <v>111</v>
      </c>
      <c r="E9905" s="46" t="s">
        <v>162</v>
      </c>
      <c r="F9905" s="45" t="s">
        <v>161</v>
      </c>
      <c r="G9905" s="26" t="s">
        <v>7</v>
      </c>
      <c r="H9905" s="30">
        <v>-32789</v>
      </c>
      <c r="I9905" s="24"/>
      <c r="J9905" s="36"/>
      <c r="K9905" s="24"/>
      <c r="L9905" s="24"/>
      <c r="M9905" s="80" t="str">
        <f>IFERROR((Base_actualizacion!$L9901/Base_actualizacion!$K9901)," " )</f>
        <v xml:space="preserve"> </v>
      </c>
    </row>
    <row r="9906" spans="2:13" ht="24.9" customHeight="1" outlineLevel="2" x14ac:dyDescent="0.3">
      <c r="B9906" s="47" t="s">
        <v>2133</v>
      </c>
      <c r="C9906" s="46" t="s">
        <v>112</v>
      </c>
      <c r="D9906" s="46" t="s">
        <v>111</v>
      </c>
      <c r="E9906" s="46" t="s">
        <v>162</v>
      </c>
      <c r="F9906" s="45" t="s">
        <v>161</v>
      </c>
      <c r="G9906" s="26" t="s">
        <v>2136</v>
      </c>
      <c r="H9906" s="30">
        <v>118439</v>
      </c>
      <c r="I9906" s="30">
        <v>118439</v>
      </c>
      <c r="J9906" s="36">
        <f>I9906/H9906</f>
        <v>1</v>
      </c>
      <c r="K9906" s="24"/>
      <c r="L9906" s="24"/>
      <c r="M9906" s="80"/>
    </row>
    <row r="9907" spans="2:13" ht="24.9" customHeight="1" outlineLevel="1" x14ac:dyDescent="0.3">
      <c r="B9907" s="44" t="str">
        <f>B9906</f>
        <v>ASIGNACIONES DIRECTAS (20% DEL SGR)</v>
      </c>
      <c r="C9907" s="43" t="s">
        <v>112</v>
      </c>
      <c r="D9907" s="43" t="s">
        <v>111</v>
      </c>
      <c r="E9907" s="43" t="s">
        <v>162</v>
      </c>
      <c r="F9907" s="42" t="s">
        <v>161</v>
      </c>
      <c r="G9907" s="18" t="s">
        <v>3</v>
      </c>
      <c r="H9907" s="32">
        <f>SUBTOTAL(9,H9904:H9906)</f>
        <v>249595</v>
      </c>
      <c r="I9907" s="32">
        <f>SUBTOTAL(9,I9904:I9906)</f>
        <v>118439</v>
      </c>
      <c r="J9907" s="31">
        <f>SUBTOTAL(9,J9904:J9906)</f>
        <v>1</v>
      </c>
      <c r="K9907" s="14">
        <f>SUBTOTAL(9,K9904:K9906)</f>
        <v>14610</v>
      </c>
      <c r="L9907" s="14">
        <f>SUBTOTAL(9,L9904:L9906)</f>
        <v>0</v>
      </c>
      <c r="M9907" s="80">
        <f>SUBTOTAL(9,M9904:M9906)</f>
        <v>0</v>
      </c>
    </row>
    <row r="9908" spans="2:13" ht="24.9" customHeight="1" outlineLevel="2" x14ac:dyDescent="0.3">
      <c r="B9908" s="47" t="s">
        <v>2133</v>
      </c>
      <c r="C9908" s="46" t="s">
        <v>112</v>
      </c>
      <c r="D9908" s="46" t="s">
        <v>111</v>
      </c>
      <c r="E9908" s="46" t="s">
        <v>160</v>
      </c>
      <c r="F9908" s="45" t="s">
        <v>159</v>
      </c>
      <c r="G9908" s="26" t="s">
        <v>0</v>
      </c>
      <c r="H9908" s="30">
        <v>628712</v>
      </c>
      <c r="I9908" s="30">
        <v>0</v>
      </c>
      <c r="J9908" s="36">
        <f>I9908/H9908</f>
        <v>0</v>
      </c>
      <c r="K9908" s="30">
        <v>56287</v>
      </c>
      <c r="L9908" s="30">
        <f>I9908</f>
        <v>0</v>
      </c>
      <c r="M9908" s="80">
        <f>L9908/K9908</f>
        <v>0</v>
      </c>
    </row>
    <row r="9909" spans="2:13" ht="24.9" customHeight="1" outlineLevel="2" x14ac:dyDescent="0.3">
      <c r="B9909" s="47" t="s">
        <v>2133</v>
      </c>
      <c r="C9909" s="46" t="s">
        <v>112</v>
      </c>
      <c r="D9909" s="46" t="s">
        <v>111</v>
      </c>
      <c r="E9909" s="46" t="s">
        <v>160</v>
      </c>
      <c r="F9909" s="45" t="s">
        <v>159</v>
      </c>
      <c r="G9909" s="26" t="s">
        <v>7</v>
      </c>
      <c r="H9909" s="30">
        <v>-125742</v>
      </c>
      <c r="I9909" s="24"/>
      <c r="J9909" s="23"/>
      <c r="K9909" s="24"/>
      <c r="L9909" s="24"/>
      <c r="M9909" s="80" t="str">
        <f>IFERROR((Base_actualizacion!$L9905/Base_actualizacion!$K9905)," " )</f>
        <v xml:space="preserve"> </v>
      </c>
    </row>
    <row r="9910" spans="2:13" ht="24.9" customHeight="1" outlineLevel="2" x14ac:dyDescent="0.3">
      <c r="B9910" s="47" t="s">
        <v>2133</v>
      </c>
      <c r="C9910" s="46" t="s">
        <v>112</v>
      </c>
      <c r="D9910" s="46" t="s">
        <v>111</v>
      </c>
      <c r="E9910" s="46" t="s">
        <v>160</v>
      </c>
      <c r="F9910" s="45" t="s">
        <v>159</v>
      </c>
      <c r="G9910" s="26" t="s">
        <v>2136</v>
      </c>
      <c r="H9910" s="30">
        <v>366628</v>
      </c>
      <c r="I9910" s="30">
        <v>366628</v>
      </c>
      <c r="J9910" s="36">
        <f>I9910/H9910</f>
        <v>1</v>
      </c>
      <c r="K9910" s="24"/>
      <c r="L9910" s="24"/>
      <c r="M9910" s="80"/>
    </row>
    <row r="9911" spans="2:13" ht="24.9" customHeight="1" outlineLevel="1" x14ac:dyDescent="0.3">
      <c r="B9911" s="44" t="str">
        <f>B9910</f>
        <v>ASIGNACIONES DIRECTAS (20% DEL SGR)</v>
      </c>
      <c r="C9911" s="43" t="s">
        <v>112</v>
      </c>
      <c r="D9911" s="43" t="s">
        <v>111</v>
      </c>
      <c r="E9911" s="43" t="s">
        <v>160</v>
      </c>
      <c r="F9911" s="42" t="s">
        <v>159</v>
      </c>
      <c r="G9911" s="18" t="s">
        <v>3</v>
      </c>
      <c r="H9911" s="32">
        <f>SUBTOTAL(9,H9908:H9910)</f>
        <v>869598</v>
      </c>
      <c r="I9911" s="32">
        <f>SUBTOTAL(9,I9908:I9910)</f>
        <v>366628</v>
      </c>
      <c r="J9911" s="31">
        <f>SUBTOTAL(9,J9908:J9910)</f>
        <v>1</v>
      </c>
      <c r="K9911" s="14">
        <f>SUBTOTAL(9,K9908:K9910)</f>
        <v>56287</v>
      </c>
      <c r="L9911" s="14">
        <f>SUBTOTAL(9,L9908:L9910)</f>
        <v>0</v>
      </c>
      <c r="M9911" s="80">
        <f>SUBTOTAL(9,M9908:M9910)</f>
        <v>0</v>
      </c>
    </row>
    <row r="9912" spans="2:13" ht="24.9" customHeight="1" outlineLevel="2" x14ac:dyDescent="0.3">
      <c r="B9912" s="47" t="s">
        <v>2133</v>
      </c>
      <c r="C9912" s="46" t="s">
        <v>112</v>
      </c>
      <c r="D9912" s="46" t="s">
        <v>111</v>
      </c>
      <c r="E9912" s="46" t="s">
        <v>158</v>
      </c>
      <c r="F9912" s="45" t="s">
        <v>157</v>
      </c>
      <c r="G9912" s="26" t="s">
        <v>0</v>
      </c>
      <c r="H9912" s="30">
        <v>1136220</v>
      </c>
      <c r="I9912" s="30">
        <v>0</v>
      </c>
      <c r="J9912" s="36">
        <f>I9912/H9912</f>
        <v>0</v>
      </c>
      <c r="K9912" s="30">
        <v>98940</v>
      </c>
      <c r="L9912" s="30">
        <f>I9912</f>
        <v>0</v>
      </c>
      <c r="M9912" s="80">
        <f>L9912/K9912</f>
        <v>0</v>
      </c>
    </row>
    <row r="9913" spans="2:13" ht="24.9" customHeight="1" outlineLevel="2" x14ac:dyDescent="0.3">
      <c r="B9913" s="47" t="s">
        <v>2133</v>
      </c>
      <c r="C9913" s="46" t="s">
        <v>112</v>
      </c>
      <c r="D9913" s="46" t="s">
        <v>111</v>
      </c>
      <c r="E9913" s="46" t="s">
        <v>158</v>
      </c>
      <c r="F9913" s="45" t="s">
        <v>157</v>
      </c>
      <c r="G9913" s="26" t="s">
        <v>7</v>
      </c>
      <c r="H9913" s="30">
        <v>-227244</v>
      </c>
      <c r="I9913" s="24"/>
      <c r="J9913" s="36"/>
      <c r="K9913" s="24"/>
      <c r="L9913" s="24"/>
      <c r="M9913" s="80" t="str">
        <f>IFERROR((Base_actualizacion!$L9909/Base_actualizacion!$K9909)," " )</f>
        <v xml:space="preserve"> </v>
      </c>
    </row>
    <row r="9914" spans="2:13" ht="24.9" customHeight="1" outlineLevel="2" x14ac:dyDescent="0.3">
      <c r="B9914" s="47" t="s">
        <v>2133</v>
      </c>
      <c r="C9914" s="46" t="s">
        <v>112</v>
      </c>
      <c r="D9914" s="46" t="s">
        <v>111</v>
      </c>
      <c r="E9914" s="46" t="s">
        <v>158</v>
      </c>
      <c r="F9914" s="45" t="s">
        <v>157</v>
      </c>
      <c r="G9914" s="26" t="s">
        <v>2136</v>
      </c>
      <c r="H9914" s="30">
        <v>149913</v>
      </c>
      <c r="I9914" s="30">
        <v>149913</v>
      </c>
      <c r="J9914" s="23">
        <f>I9914/H9914</f>
        <v>1</v>
      </c>
      <c r="K9914" s="24"/>
      <c r="L9914" s="24"/>
      <c r="M9914" s="80"/>
    </row>
    <row r="9915" spans="2:13" ht="24.9" customHeight="1" outlineLevel="1" x14ac:dyDescent="0.3">
      <c r="B9915" s="44" t="str">
        <f>B9914</f>
        <v>ASIGNACIONES DIRECTAS (20% DEL SGR)</v>
      </c>
      <c r="C9915" s="43" t="s">
        <v>112</v>
      </c>
      <c r="D9915" s="43" t="s">
        <v>111</v>
      </c>
      <c r="E9915" s="43" t="s">
        <v>158</v>
      </c>
      <c r="F9915" s="42" t="s">
        <v>157</v>
      </c>
      <c r="G9915" s="18" t="s">
        <v>3</v>
      </c>
      <c r="H9915" s="32">
        <f>SUBTOTAL(9,H9912:H9914)</f>
        <v>1058889</v>
      </c>
      <c r="I9915" s="32">
        <f>SUBTOTAL(9,I9912:I9914)</f>
        <v>149913</v>
      </c>
      <c r="J9915" s="31">
        <f>SUBTOTAL(9,J9912:J9914)</f>
        <v>1</v>
      </c>
      <c r="K9915" s="14">
        <f>SUBTOTAL(9,K9912:K9914)</f>
        <v>98940</v>
      </c>
      <c r="L9915" s="14">
        <f>SUBTOTAL(9,L9912:L9914)</f>
        <v>0</v>
      </c>
      <c r="M9915" s="80">
        <f>SUBTOTAL(9,M9912:M9914)</f>
        <v>0</v>
      </c>
    </row>
    <row r="9916" spans="2:13" ht="24.9" customHeight="1" outlineLevel="2" x14ac:dyDescent="0.3">
      <c r="B9916" s="47" t="s">
        <v>2133</v>
      </c>
      <c r="C9916" s="46" t="s">
        <v>112</v>
      </c>
      <c r="D9916" s="46" t="s">
        <v>111</v>
      </c>
      <c r="E9916" s="46" t="s">
        <v>156</v>
      </c>
      <c r="F9916" s="45" t="s">
        <v>155</v>
      </c>
      <c r="G9916" s="26" t="s">
        <v>0</v>
      </c>
      <c r="H9916" s="30">
        <v>31174</v>
      </c>
      <c r="I9916" s="30">
        <v>0</v>
      </c>
      <c r="J9916" s="36">
        <f>I9916/H9916</f>
        <v>0</v>
      </c>
      <c r="K9916" s="30">
        <v>2806</v>
      </c>
      <c r="L9916" s="30">
        <f>I9916</f>
        <v>0</v>
      </c>
      <c r="M9916" s="80">
        <f>L9916/K9916</f>
        <v>0</v>
      </c>
    </row>
    <row r="9917" spans="2:13" ht="24.9" customHeight="1" outlineLevel="2" x14ac:dyDescent="0.3">
      <c r="B9917" s="47" t="s">
        <v>2133</v>
      </c>
      <c r="C9917" s="46" t="s">
        <v>112</v>
      </c>
      <c r="D9917" s="46" t="s">
        <v>111</v>
      </c>
      <c r="E9917" s="46" t="s">
        <v>156</v>
      </c>
      <c r="F9917" s="45" t="s">
        <v>155</v>
      </c>
      <c r="G9917" s="26" t="s">
        <v>7</v>
      </c>
      <c r="H9917" s="30">
        <v>-6235</v>
      </c>
      <c r="I9917" s="24"/>
      <c r="J9917" s="36"/>
      <c r="K9917" s="24"/>
      <c r="L9917" s="24"/>
      <c r="M9917" s="80" t="str">
        <f>IFERROR((Base_actualizacion!$L9913/Base_actualizacion!$K9913)," " )</f>
        <v xml:space="preserve"> </v>
      </c>
    </row>
    <row r="9918" spans="2:13" ht="24.9" customHeight="1" outlineLevel="2" x14ac:dyDescent="0.3">
      <c r="B9918" s="47" t="s">
        <v>2133</v>
      </c>
      <c r="C9918" s="46" t="s">
        <v>112</v>
      </c>
      <c r="D9918" s="46" t="s">
        <v>111</v>
      </c>
      <c r="E9918" s="46" t="s">
        <v>156</v>
      </c>
      <c r="F9918" s="45" t="s">
        <v>155</v>
      </c>
      <c r="G9918" s="26" t="s">
        <v>2136</v>
      </c>
      <c r="H9918" s="30">
        <v>5112272</v>
      </c>
      <c r="I9918" s="30">
        <v>5112272</v>
      </c>
      <c r="J9918" s="36">
        <f>I9918/H9918</f>
        <v>1</v>
      </c>
      <c r="K9918" s="24"/>
      <c r="L9918" s="24"/>
      <c r="M9918" s="80"/>
    </row>
    <row r="9919" spans="2:13" ht="24.9" customHeight="1" outlineLevel="1" x14ac:dyDescent="0.3">
      <c r="B9919" s="44" t="str">
        <f>B9918</f>
        <v>ASIGNACIONES DIRECTAS (20% DEL SGR)</v>
      </c>
      <c r="C9919" s="43" t="s">
        <v>112</v>
      </c>
      <c r="D9919" s="43" t="s">
        <v>111</v>
      </c>
      <c r="E9919" s="43" t="s">
        <v>156</v>
      </c>
      <c r="F9919" s="42" t="s">
        <v>155</v>
      </c>
      <c r="G9919" s="18" t="s">
        <v>3</v>
      </c>
      <c r="H9919" s="32">
        <f>SUBTOTAL(9,H9916:H9918)</f>
        <v>5137211</v>
      </c>
      <c r="I9919" s="32">
        <f>SUBTOTAL(9,I9916:I9918)</f>
        <v>5112272</v>
      </c>
      <c r="J9919" s="31">
        <f>SUBTOTAL(9,J9916:J9918)</f>
        <v>1</v>
      </c>
      <c r="K9919" s="14">
        <f>SUBTOTAL(9,K9916:K9918)</f>
        <v>2806</v>
      </c>
      <c r="L9919" s="14">
        <f>SUBTOTAL(9,L9916:L9918)</f>
        <v>0</v>
      </c>
      <c r="M9919" s="80">
        <f>SUBTOTAL(9,M9916:M9918)</f>
        <v>0</v>
      </c>
    </row>
    <row r="9920" spans="2:13" ht="24.9" customHeight="1" outlineLevel="2" x14ac:dyDescent="0.3">
      <c r="B9920" s="47" t="s">
        <v>2133</v>
      </c>
      <c r="C9920" s="46" t="s">
        <v>112</v>
      </c>
      <c r="D9920" s="46" t="s">
        <v>111</v>
      </c>
      <c r="E9920" s="46" t="s">
        <v>154</v>
      </c>
      <c r="F9920" s="45" t="s">
        <v>153</v>
      </c>
      <c r="G9920" s="26" t="s">
        <v>2136</v>
      </c>
      <c r="H9920" s="30">
        <v>119476</v>
      </c>
      <c r="I9920" s="30">
        <v>119476</v>
      </c>
      <c r="J9920" s="36">
        <f>I9920/H9920</f>
        <v>1</v>
      </c>
      <c r="K9920" s="24"/>
      <c r="L9920" s="24"/>
      <c r="M9920" s="80"/>
    </row>
    <row r="9921" spans="2:13" ht="24.9" customHeight="1" outlineLevel="1" x14ac:dyDescent="0.3">
      <c r="B9921" s="44" t="str">
        <f>B9920</f>
        <v>ASIGNACIONES DIRECTAS (20% DEL SGR)</v>
      </c>
      <c r="C9921" s="43" t="s">
        <v>112</v>
      </c>
      <c r="D9921" s="43" t="s">
        <v>111</v>
      </c>
      <c r="E9921" s="43" t="s">
        <v>154</v>
      </c>
      <c r="F9921" s="42" t="s">
        <v>153</v>
      </c>
      <c r="G9921" s="18" t="s">
        <v>3</v>
      </c>
      <c r="H9921" s="32">
        <f>SUBTOTAL(9,H9920:H9920)</f>
        <v>119476</v>
      </c>
      <c r="I9921" s="32">
        <f>SUBTOTAL(9,I9920:I9920)</f>
        <v>119476</v>
      </c>
      <c r="J9921" s="31">
        <f>SUBTOTAL(9,J9920:J9920)</f>
        <v>1</v>
      </c>
      <c r="K9921" s="14">
        <f>SUBTOTAL(9,K9920:K9920)</f>
        <v>0</v>
      </c>
      <c r="L9921" s="14">
        <f>SUBTOTAL(9,L9918:L9920)</f>
        <v>0</v>
      </c>
      <c r="M9921" s="80">
        <f>SUBTOTAL(9,M9920:M9920)</f>
        <v>0</v>
      </c>
    </row>
    <row r="9922" spans="2:13" ht="24.9" customHeight="1" outlineLevel="2" x14ac:dyDescent="0.3">
      <c r="B9922" s="47" t="s">
        <v>2133</v>
      </c>
      <c r="C9922" s="46" t="s">
        <v>112</v>
      </c>
      <c r="D9922" s="46" t="s">
        <v>111</v>
      </c>
      <c r="E9922" s="46" t="s">
        <v>152</v>
      </c>
      <c r="F9922" s="45" t="s">
        <v>151</v>
      </c>
      <c r="G9922" s="26" t="s">
        <v>0</v>
      </c>
      <c r="H9922" s="30">
        <v>91673587</v>
      </c>
      <c r="I9922" s="30">
        <v>5739240.4800000004</v>
      </c>
      <c r="J9922" s="23">
        <f>I9922/H9922</f>
        <v>6.2605169796617649E-2</v>
      </c>
      <c r="K9922" s="30">
        <v>8313972</v>
      </c>
      <c r="L9922" s="30">
        <f>I9922</f>
        <v>5739240.4800000004</v>
      </c>
      <c r="M9922" s="80">
        <f>L9922/K9922</f>
        <v>0.69031270252052812</v>
      </c>
    </row>
    <row r="9923" spans="2:13" ht="24.9" customHeight="1" outlineLevel="2" x14ac:dyDescent="0.3">
      <c r="B9923" s="47" t="s">
        <v>2133</v>
      </c>
      <c r="C9923" s="46" t="s">
        <v>112</v>
      </c>
      <c r="D9923" s="46" t="s">
        <v>111</v>
      </c>
      <c r="E9923" s="46" t="s">
        <v>152</v>
      </c>
      <c r="F9923" s="45" t="s">
        <v>151</v>
      </c>
      <c r="G9923" s="26" t="s">
        <v>7</v>
      </c>
      <c r="H9923" s="30">
        <v>-18334717</v>
      </c>
      <c r="I9923" s="24"/>
      <c r="J9923" s="36"/>
      <c r="K9923" s="24"/>
      <c r="L9923" s="24"/>
      <c r="M9923" s="80" t="str">
        <f>IFERROR((Base_actualizacion!$L9918/Base_actualizacion!$K9918)," " )</f>
        <v xml:space="preserve"> </v>
      </c>
    </row>
    <row r="9924" spans="2:13" ht="24.9" customHeight="1" outlineLevel="2" x14ac:dyDescent="0.3">
      <c r="B9924" s="47" t="s">
        <v>2133</v>
      </c>
      <c r="C9924" s="46" t="s">
        <v>112</v>
      </c>
      <c r="D9924" s="46" t="s">
        <v>111</v>
      </c>
      <c r="E9924" s="46" t="s">
        <v>152</v>
      </c>
      <c r="F9924" s="45" t="s">
        <v>151</v>
      </c>
      <c r="G9924" s="26" t="s">
        <v>2137</v>
      </c>
      <c r="H9924" s="30">
        <v>39532</v>
      </c>
      <c r="I9924" s="24"/>
      <c r="J9924" s="36">
        <f>IFERROR((H9924/I9924),0)</f>
        <v>0</v>
      </c>
      <c r="K9924" s="24"/>
      <c r="L9924" s="24"/>
      <c r="M9924" s="80"/>
    </row>
    <row r="9925" spans="2:13" ht="24.9" customHeight="1" outlineLevel="2" x14ac:dyDescent="0.3">
      <c r="B9925" s="47" t="s">
        <v>2133</v>
      </c>
      <c r="C9925" s="46" t="s">
        <v>112</v>
      </c>
      <c r="D9925" s="46" t="s">
        <v>111</v>
      </c>
      <c r="E9925" s="46" t="s">
        <v>152</v>
      </c>
      <c r="F9925" s="45" t="s">
        <v>151</v>
      </c>
      <c r="G9925" s="26" t="s">
        <v>13</v>
      </c>
      <c r="H9925" s="30">
        <v>377709596</v>
      </c>
      <c r="I9925" s="30">
        <v>377709596</v>
      </c>
      <c r="J9925" s="36">
        <f>H9925/I9925</f>
        <v>1</v>
      </c>
      <c r="K9925" s="24"/>
      <c r="L9925" s="24"/>
      <c r="M9925" s="80"/>
    </row>
    <row r="9926" spans="2:13" ht="24.9" customHeight="1" outlineLevel="2" x14ac:dyDescent="0.3">
      <c r="B9926" s="47" t="s">
        <v>2133</v>
      </c>
      <c r="C9926" s="46" t="s">
        <v>112</v>
      </c>
      <c r="D9926" s="46" t="s">
        <v>111</v>
      </c>
      <c r="E9926" s="46" t="s">
        <v>152</v>
      </c>
      <c r="F9926" s="45" t="s">
        <v>151</v>
      </c>
      <c r="G9926" s="26" t="s">
        <v>2136</v>
      </c>
      <c r="H9926" s="30">
        <v>42798948</v>
      </c>
      <c r="I9926" s="30">
        <v>42798948</v>
      </c>
      <c r="J9926" s="23">
        <f>I9926/H9926</f>
        <v>1</v>
      </c>
      <c r="K9926" s="24"/>
      <c r="L9926" s="24"/>
      <c r="M9926" s="80"/>
    </row>
    <row r="9927" spans="2:13" ht="24.9" customHeight="1" outlineLevel="1" x14ac:dyDescent="0.3">
      <c r="B9927" s="44" t="str">
        <f>B9926</f>
        <v>ASIGNACIONES DIRECTAS (20% DEL SGR)</v>
      </c>
      <c r="C9927" s="43" t="s">
        <v>112</v>
      </c>
      <c r="D9927" s="43" t="s">
        <v>111</v>
      </c>
      <c r="E9927" s="43" t="s">
        <v>152</v>
      </c>
      <c r="F9927" s="42" t="s">
        <v>151</v>
      </c>
      <c r="G9927" s="18" t="s">
        <v>3</v>
      </c>
      <c r="H9927" s="32">
        <f>SUBTOTAL(9,H9922:H9926)</f>
        <v>493886946</v>
      </c>
      <c r="I9927" s="32">
        <f>SUBTOTAL(9,I9922:I9926)</f>
        <v>426247784.48000002</v>
      </c>
      <c r="J9927" s="31">
        <f>SUBTOTAL(9,J9922:J9926)</f>
        <v>2.0626051697966177</v>
      </c>
      <c r="K9927" s="14">
        <f>SUBTOTAL(9,K9922:K9926)</f>
        <v>8313972</v>
      </c>
      <c r="L9927" s="14">
        <f>SUBTOTAL(9,L9924:L9926)</f>
        <v>0</v>
      </c>
      <c r="M9927" s="80">
        <f>SUBTOTAL(9,M9922:M9926)</f>
        <v>0.69031270252052812</v>
      </c>
    </row>
    <row r="9928" spans="2:13" ht="24.9" customHeight="1" outlineLevel="2" x14ac:dyDescent="0.3">
      <c r="B9928" s="47" t="s">
        <v>2133</v>
      </c>
      <c r="C9928" s="46" t="s">
        <v>112</v>
      </c>
      <c r="D9928" s="46" t="s">
        <v>111</v>
      </c>
      <c r="E9928" s="46" t="s">
        <v>150</v>
      </c>
      <c r="F9928" s="45" t="s">
        <v>149</v>
      </c>
      <c r="G9928" s="26" t="s">
        <v>0</v>
      </c>
      <c r="H9928" s="30">
        <v>31332</v>
      </c>
      <c r="I9928" s="30">
        <v>0</v>
      </c>
      <c r="J9928" s="36">
        <f>I9928/H9928</f>
        <v>0</v>
      </c>
      <c r="K9928" s="30">
        <v>2793</v>
      </c>
      <c r="L9928" s="30">
        <f>I9928</f>
        <v>0</v>
      </c>
      <c r="M9928" s="80">
        <f>L9928/K9928</f>
        <v>0</v>
      </c>
    </row>
    <row r="9929" spans="2:13" ht="24.9" customHeight="1" outlineLevel="2" x14ac:dyDescent="0.3">
      <c r="B9929" s="47" t="s">
        <v>2133</v>
      </c>
      <c r="C9929" s="46" t="s">
        <v>112</v>
      </c>
      <c r="D9929" s="46" t="s">
        <v>111</v>
      </c>
      <c r="E9929" s="46" t="s">
        <v>150</v>
      </c>
      <c r="F9929" s="45" t="s">
        <v>149</v>
      </c>
      <c r="G9929" s="26" t="s">
        <v>7</v>
      </c>
      <c r="H9929" s="30">
        <v>-6266</v>
      </c>
      <c r="I9929" s="24"/>
      <c r="J9929" s="36"/>
      <c r="K9929" s="24"/>
      <c r="L9929" s="24"/>
      <c r="M9929" s="80" t="str">
        <f>IFERROR((Base_actualizacion!$L9925/Base_actualizacion!$K9925)," " )</f>
        <v xml:space="preserve"> </v>
      </c>
    </row>
    <row r="9930" spans="2:13" ht="24.9" customHeight="1" outlineLevel="2" x14ac:dyDescent="0.3">
      <c r="B9930" s="47" t="s">
        <v>2133</v>
      </c>
      <c r="C9930" s="46" t="s">
        <v>112</v>
      </c>
      <c r="D9930" s="46" t="s">
        <v>111</v>
      </c>
      <c r="E9930" s="46" t="s">
        <v>150</v>
      </c>
      <c r="F9930" s="45" t="s">
        <v>149</v>
      </c>
      <c r="G9930" s="26" t="s">
        <v>2136</v>
      </c>
      <c r="H9930" s="30">
        <v>5222</v>
      </c>
      <c r="I9930" s="30">
        <v>5222</v>
      </c>
      <c r="J9930" s="36">
        <f>I9930/H9930</f>
        <v>1</v>
      </c>
      <c r="K9930" s="24"/>
      <c r="L9930" s="24"/>
      <c r="M9930" s="80"/>
    </row>
    <row r="9931" spans="2:13" ht="24.9" customHeight="1" outlineLevel="1" x14ac:dyDescent="0.3">
      <c r="B9931" s="44" t="str">
        <f>B9930</f>
        <v>ASIGNACIONES DIRECTAS (20% DEL SGR)</v>
      </c>
      <c r="C9931" s="43" t="s">
        <v>112</v>
      </c>
      <c r="D9931" s="43" t="s">
        <v>111</v>
      </c>
      <c r="E9931" s="43" t="s">
        <v>150</v>
      </c>
      <c r="F9931" s="42" t="s">
        <v>149</v>
      </c>
      <c r="G9931" s="18" t="s">
        <v>3</v>
      </c>
      <c r="H9931" s="32">
        <f>SUBTOTAL(9,H9928:H9930)</f>
        <v>30288</v>
      </c>
      <c r="I9931" s="32">
        <f>SUBTOTAL(9,I9928:I9930)</f>
        <v>5222</v>
      </c>
      <c r="J9931" s="31">
        <f>SUBTOTAL(9,J9928:J9930)</f>
        <v>1</v>
      </c>
      <c r="K9931" s="14">
        <f>SUBTOTAL(9,K9928:K9930)</f>
        <v>2793</v>
      </c>
      <c r="L9931" s="14">
        <f>SUBTOTAL(9,L9928:L9930)</f>
        <v>0</v>
      </c>
      <c r="M9931" s="80">
        <f>SUBTOTAL(9,M9928:M9930)</f>
        <v>0</v>
      </c>
    </row>
    <row r="9932" spans="2:13" ht="24.9" customHeight="1" outlineLevel="2" x14ac:dyDescent="0.3">
      <c r="B9932" s="47" t="s">
        <v>2133</v>
      </c>
      <c r="C9932" s="46" t="s">
        <v>112</v>
      </c>
      <c r="D9932" s="46" t="s">
        <v>111</v>
      </c>
      <c r="E9932" s="46" t="s">
        <v>148</v>
      </c>
      <c r="F9932" s="45" t="s">
        <v>147</v>
      </c>
      <c r="G9932" s="26" t="s">
        <v>2136</v>
      </c>
      <c r="H9932" s="30">
        <v>9622</v>
      </c>
      <c r="I9932" s="30">
        <v>9622</v>
      </c>
      <c r="J9932" s="23">
        <f>I9932/H9932</f>
        <v>1</v>
      </c>
      <c r="K9932" s="24"/>
      <c r="L9932" s="24"/>
      <c r="M9932" s="80"/>
    </row>
    <row r="9933" spans="2:13" ht="24.9" customHeight="1" outlineLevel="1" x14ac:dyDescent="0.3">
      <c r="B9933" s="44" t="str">
        <f>B9932</f>
        <v>ASIGNACIONES DIRECTAS (20% DEL SGR)</v>
      </c>
      <c r="C9933" s="43" t="s">
        <v>112</v>
      </c>
      <c r="D9933" s="43" t="s">
        <v>111</v>
      </c>
      <c r="E9933" s="43" t="s">
        <v>148</v>
      </c>
      <c r="F9933" s="42" t="s">
        <v>147</v>
      </c>
      <c r="G9933" s="18" t="s">
        <v>3</v>
      </c>
      <c r="H9933" s="32">
        <f>SUBTOTAL(9,H9932:H9932)</f>
        <v>9622</v>
      </c>
      <c r="I9933" s="32">
        <f>SUBTOTAL(9,I9932:I9932)</f>
        <v>9622</v>
      </c>
      <c r="J9933" s="31">
        <f>SUBTOTAL(9,J9932:J9932)</f>
        <v>1</v>
      </c>
      <c r="K9933" s="14">
        <f>SUBTOTAL(9,K9932:K9932)</f>
        <v>0</v>
      </c>
      <c r="L9933" s="14">
        <f>SUBTOTAL(9,L9930:L9932)</f>
        <v>0</v>
      </c>
      <c r="M9933" s="80">
        <f>SUBTOTAL(9,M9932:M9932)</f>
        <v>0</v>
      </c>
    </row>
    <row r="9934" spans="2:13" ht="24.9" customHeight="1" outlineLevel="2" x14ac:dyDescent="0.3">
      <c r="B9934" s="47" t="s">
        <v>2133</v>
      </c>
      <c r="C9934" s="46" t="s">
        <v>112</v>
      </c>
      <c r="D9934" s="46" t="s">
        <v>111</v>
      </c>
      <c r="E9934" s="46" t="s">
        <v>146</v>
      </c>
      <c r="F9934" s="45" t="s">
        <v>145</v>
      </c>
      <c r="G9934" s="26" t="s">
        <v>0</v>
      </c>
      <c r="H9934" s="30">
        <v>1761607</v>
      </c>
      <c r="I9934" s="30">
        <v>0</v>
      </c>
      <c r="J9934" s="36">
        <f>I9934/H9934</f>
        <v>0</v>
      </c>
      <c r="K9934" s="30">
        <v>155971</v>
      </c>
      <c r="L9934" s="30">
        <f>I9934</f>
        <v>0</v>
      </c>
      <c r="M9934" s="80">
        <f>L9934/K9934</f>
        <v>0</v>
      </c>
    </row>
    <row r="9935" spans="2:13" ht="24.9" customHeight="1" outlineLevel="2" x14ac:dyDescent="0.3">
      <c r="B9935" s="47" t="s">
        <v>2133</v>
      </c>
      <c r="C9935" s="46" t="s">
        <v>112</v>
      </c>
      <c r="D9935" s="46" t="s">
        <v>111</v>
      </c>
      <c r="E9935" s="46" t="s">
        <v>146</v>
      </c>
      <c r="F9935" s="45" t="s">
        <v>145</v>
      </c>
      <c r="G9935" s="26" t="s">
        <v>7</v>
      </c>
      <c r="H9935" s="30">
        <v>-352321</v>
      </c>
      <c r="I9935" s="24"/>
      <c r="J9935" s="36"/>
      <c r="K9935" s="24"/>
      <c r="L9935" s="24"/>
      <c r="M9935" s="80" t="str">
        <f>IFERROR((Base_actualizacion!$L9930/Base_actualizacion!$K9930)," " )</f>
        <v xml:space="preserve"> </v>
      </c>
    </row>
    <row r="9936" spans="2:13" ht="24.9" customHeight="1" outlineLevel="2" x14ac:dyDescent="0.3">
      <c r="B9936" s="47" t="s">
        <v>2133</v>
      </c>
      <c r="C9936" s="46" t="s">
        <v>112</v>
      </c>
      <c r="D9936" s="46" t="s">
        <v>111</v>
      </c>
      <c r="E9936" s="46" t="s">
        <v>146</v>
      </c>
      <c r="F9936" s="45" t="s">
        <v>145</v>
      </c>
      <c r="G9936" s="26" t="s">
        <v>2136</v>
      </c>
      <c r="H9936" s="30">
        <v>1388484</v>
      </c>
      <c r="I9936" s="30">
        <v>1388484</v>
      </c>
      <c r="J9936" s="36">
        <f>I9936/H9936</f>
        <v>1</v>
      </c>
      <c r="K9936" s="24"/>
      <c r="L9936" s="24"/>
      <c r="M9936" s="80"/>
    </row>
    <row r="9937" spans="2:13" ht="24.9" customHeight="1" outlineLevel="1" x14ac:dyDescent="0.3">
      <c r="B9937" s="44" t="str">
        <f>B9936</f>
        <v>ASIGNACIONES DIRECTAS (20% DEL SGR)</v>
      </c>
      <c r="C9937" s="43" t="s">
        <v>112</v>
      </c>
      <c r="D9937" s="43" t="s">
        <v>111</v>
      </c>
      <c r="E9937" s="43" t="s">
        <v>146</v>
      </c>
      <c r="F9937" s="42" t="s">
        <v>145</v>
      </c>
      <c r="G9937" s="18" t="s">
        <v>3</v>
      </c>
      <c r="H9937" s="32">
        <f>SUBTOTAL(9,H9934:H9936)</f>
        <v>2797770</v>
      </c>
      <c r="I9937" s="32">
        <f>SUBTOTAL(9,I9934:I9936)</f>
        <v>1388484</v>
      </c>
      <c r="J9937" s="31">
        <f>SUBTOTAL(9,J9934:J9936)</f>
        <v>1</v>
      </c>
      <c r="K9937" s="14">
        <f>SUBTOTAL(9,K9934:K9936)</f>
        <v>155971</v>
      </c>
      <c r="L9937" s="14">
        <f>SUBTOTAL(9,L9934:L9936)</f>
        <v>0</v>
      </c>
      <c r="M9937" s="80">
        <f>SUBTOTAL(9,M9934:M9936)</f>
        <v>0</v>
      </c>
    </row>
    <row r="9938" spans="2:13" ht="24.9" customHeight="1" outlineLevel="2" x14ac:dyDescent="0.3">
      <c r="B9938" s="47" t="s">
        <v>2133</v>
      </c>
      <c r="C9938" s="46" t="s">
        <v>112</v>
      </c>
      <c r="D9938" s="46" t="s">
        <v>111</v>
      </c>
      <c r="E9938" s="46" t="s">
        <v>144</v>
      </c>
      <c r="F9938" s="45" t="s">
        <v>143</v>
      </c>
      <c r="G9938" s="26" t="s">
        <v>2136</v>
      </c>
      <c r="H9938" s="30">
        <v>59464</v>
      </c>
      <c r="I9938" s="30">
        <v>59464</v>
      </c>
      <c r="J9938" s="23">
        <f>I9938/H9938</f>
        <v>1</v>
      </c>
      <c r="K9938" s="24"/>
      <c r="L9938" s="24"/>
      <c r="M9938" s="80"/>
    </row>
    <row r="9939" spans="2:13" ht="24.9" customHeight="1" outlineLevel="1" x14ac:dyDescent="0.3">
      <c r="B9939" s="44" t="str">
        <f>B9938</f>
        <v>ASIGNACIONES DIRECTAS (20% DEL SGR)</v>
      </c>
      <c r="C9939" s="43" t="s">
        <v>112</v>
      </c>
      <c r="D9939" s="43" t="s">
        <v>111</v>
      </c>
      <c r="E9939" s="43" t="s">
        <v>144</v>
      </c>
      <c r="F9939" s="42" t="s">
        <v>143</v>
      </c>
      <c r="G9939" s="18" t="s">
        <v>3</v>
      </c>
      <c r="H9939" s="32">
        <f>SUBTOTAL(9,H9938:H9938)</f>
        <v>59464</v>
      </c>
      <c r="I9939" s="32">
        <f>SUBTOTAL(9,I9938:I9938)</f>
        <v>59464</v>
      </c>
      <c r="J9939" s="31">
        <f>SUBTOTAL(9,J9938:J9938)</f>
        <v>1</v>
      </c>
      <c r="K9939" s="14">
        <f>SUBTOTAL(9,K9938:K9938)</f>
        <v>0</v>
      </c>
      <c r="L9939" s="14">
        <f>SUBTOTAL(9,L9936:L9938)</f>
        <v>0</v>
      </c>
      <c r="M9939" s="80">
        <f>SUBTOTAL(9,M9938:M9938)</f>
        <v>0</v>
      </c>
    </row>
    <row r="9940" spans="2:13" ht="24.9" customHeight="1" outlineLevel="2" x14ac:dyDescent="0.3">
      <c r="B9940" s="47" t="s">
        <v>2133</v>
      </c>
      <c r="C9940" s="46" t="s">
        <v>112</v>
      </c>
      <c r="D9940" s="46" t="s">
        <v>111</v>
      </c>
      <c r="E9940" s="46" t="s">
        <v>142</v>
      </c>
      <c r="F9940" s="45" t="s">
        <v>141</v>
      </c>
      <c r="G9940" s="26" t="s">
        <v>0</v>
      </c>
      <c r="H9940" s="30">
        <v>2256774</v>
      </c>
      <c r="I9940" s="30">
        <v>0</v>
      </c>
      <c r="J9940" s="36">
        <f>I9940/H9940</f>
        <v>0</v>
      </c>
      <c r="K9940" s="30">
        <v>204041</v>
      </c>
      <c r="L9940" s="30">
        <f>I9940</f>
        <v>0</v>
      </c>
      <c r="M9940" s="80">
        <f>L9940/K9940</f>
        <v>0</v>
      </c>
    </row>
    <row r="9941" spans="2:13" ht="24.9" customHeight="1" outlineLevel="2" x14ac:dyDescent="0.3">
      <c r="B9941" s="47" t="s">
        <v>2133</v>
      </c>
      <c r="C9941" s="46" t="s">
        <v>112</v>
      </c>
      <c r="D9941" s="46" t="s">
        <v>111</v>
      </c>
      <c r="E9941" s="46" t="s">
        <v>142</v>
      </c>
      <c r="F9941" s="45" t="s">
        <v>141</v>
      </c>
      <c r="G9941" s="26" t="s">
        <v>7</v>
      </c>
      <c r="H9941" s="30">
        <v>-451355</v>
      </c>
      <c r="I9941" s="24"/>
      <c r="J9941" s="36"/>
      <c r="K9941" s="24"/>
      <c r="L9941" s="24"/>
      <c r="M9941" s="80" t="str">
        <f>IFERROR((Base_actualizacion!$L9936/Base_actualizacion!$K9936)," " )</f>
        <v xml:space="preserve"> </v>
      </c>
    </row>
    <row r="9942" spans="2:13" ht="24.9" customHeight="1" outlineLevel="2" x14ac:dyDescent="0.3">
      <c r="B9942" s="47" t="s">
        <v>2133</v>
      </c>
      <c r="C9942" s="46" t="s">
        <v>112</v>
      </c>
      <c r="D9942" s="46" t="s">
        <v>111</v>
      </c>
      <c r="E9942" s="46" t="s">
        <v>142</v>
      </c>
      <c r="F9942" s="45" t="s">
        <v>141</v>
      </c>
      <c r="G9942" s="26" t="s">
        <v>2136</v>
      </c>
      <c r="H9942" s="30">
        <v>872990</v>
      </c>
      <c r="I9942" s="30">
        <v>872990</v>
      </c>
      <c r="J9942" s="36">
        <f>I9942/H9942</f>
        <v>1</v>
      </c>
      <c r="K9942" s="24"/>
      <c r="L9942" s="24"/>
      <c r="M9942" s="80"/>
    </row>
    <row r="9943" spans="2:13" ht="24.9" customHeight="1" outlineLevel="1" x14ac:dyDescent="0.3">
      <c r="B9943" s="44" t="str">
        <f>B9942</f>
        <v>ASIGNACIONES DIRECTAS (20% DEL SGR)</v>
      </c>
      <c r="C9943" s="43" t="s">
        <v>112</v>
      </c>
      <c r="D9943" s="43" t="s">
        <v>111</v>
      </c>
      <c r="E9943" s="43" t="s">
        <v>142</v>
      </c>
      <c r="F9943" s="42" t="s">
        <v>141</v>
      </c>
      <c r="G9943" s="18" t="s">
        <v>3</v>
      </c>
      <c r="H9943" s="32">
        <f>SUBTOTAL(9,H9940:H9942)</f>
        <v>2678409</v>
      </c>
      <c r="I9943" s="32">
        <f>SUBTOTAL(9,I9940:I9942)</f>
        <v>872990</v>
      </c>
      <c r="J9943" s="31">
        <f>SUBTOTAL(9,J9940:J9942)</f>
        <v>1</v>
      </c>
      <c r="K9943" s="14">
        <f>SUBTOTAL(9,K9940:K9942)</f>
        <v>204041</v>
      </c>
      <c r="L9943" s="14">
        <f>SUBTOTAL(9,L9940:L9942)</f>
        <v>0</v>
      </c>
      <c r="M9943" s="80">
        <f>SUBTOTAL(9,M9940:M9942)</f>
        <v>0</v>
      </c>
    </row>
    <row r="9944" spans="2:13" ht="24.9" customHeight="1" outlineLevel="2" x14ac:dyDescent="0.3">
      <c r="B9944" s="47" t="s">
        <v>2133</v>
      </c>
      <c r="C9944" s="46" t="s">
        <v>112</v>
      </c>
      <c r="D9944" s="46" t="s">
        <v>111</v>
      </c>
      <c r="E9944" s="46" t="s">
        <v>140</v>
      </c>
      <c r="F9944" s="45" t="s">
        <v>139</v>
      </c>
      <c r="G9944" s="26" t="s">
        <v>2136</v>
      </c>
      <c r="H9944" s="30">
        <v>437</v>
      </c>
      <c r="I9944" s="30">
        <v>437</v>
      </c>
      <c r="J9944" s="23">
        <f>I9944/H9944</f>
        <v>1</v>
      </c>
      <c r="K9944" s="24"/>
      <c r="L9944" s="24"/>
      <c r="M9944" s="80"/>
    </row>
    <row r="9945" spans="2:13" ht="24.9" customHeight="1" outlineLevel="1" x14ac:dyDescent="0.3">
      <c r="B9945" s="44" t="str">
        <f>B9944</f>
        <v>ASIGNACIONES DIRECTAS (20% DEL SGR)</v>
      </c>
      <c r="C9945" s="43" t="s">
        <v>112</v>
      </c>
      <c r="D9945" s="43" t="s">
        <v>111</v>
      </c>
      <c r="E9945" s="43" t="s">
        <v>140</v>
      </c>
      <c r="F9945" s="42" t="s">
        <v>139</v>
      </c>
      <c r="G9945" s="18" t="s">
        <v>3</v>
      </c>
      <c r="H9945" s="32">
        <f>SUBTOTAL(9,H9944:H9944)</f>
        <v>437</v>
      </c>
      <c r="I9945" s="32">
        <f>SUBTOTAL(9,I9944:I9944)</f>
        <v>437</v>
      </c>
      <c r="J9945" s="31">
        <f>SUBTOTAL(9,J9944:J9944)</f>
        <v>1</v>
      </c>
      <c r="K9945" s="14">
        <f>SUBTOTAL(9,K9944:K9944)</f>
        <v>0</v>
      </c>
      <c r="L9945" s="14">
        <f>SUBTOTAL(9,L9942:L9944)</f>
        <v>0</v>
      </c>
      <c r="M9945" s="80">
        <f>SUBTOTAL(9,M9944:M9944)</f>
        <v>0</v>
      </c>
    </row>
    <row r="9946" spans="2:13" ht="24.9" customHeight="1" outlineLevel="2" x14ac:dyDescent="0.3">
      <c r="B9946" s="47" t="s">
        <v>2133</v>
      </c>
      <c r="C9946" s="46" t="s">
        <v>112</v>
      </c>
      <c r="D9946" s="46" t="s">
        <v>111</v>
      </c>
      <c r="E9946" s="46" t="s">
        <v>138</v>
      </c>
      <c r="F9946" s="45" t="s">
        <v>137</v>
      </c>
      <c r="G9946" s="26" t="s">
        <v>2136</v>
      </c>
      <c r="H9946" s="30">
        <v>19618</v>
      </c>
      <c r="I9946" s="30">
        <v>19618</v>
      </c>
      <c r="J9946" s="36">
        <f>I9946/H9946</f>
        <v>1</v>
      </c>
      <c r="K9946" s="24"/>
      <c r="L9946" s="24"/>
      <c r="M9946" s="80"/>
    </row>
    <row r="9947" spans="2:13" ht="24.9" customHeight="1" outlineLevel="1" x14ac:dyDescent="0.3">
      <c r="B9947" s="44" t="str">
        <f>B9946</f>
        <v>ASIGNACIONES DIRECTAS (20% DEL SGR)</v>
      </c>
      <c r="C9947" s="43" t="s">
        <v>112</v>
      </c>
      <c r="D9947" s="43" t="s">
        <v>111</v>
      </c>
      <c r="E9947" s="43" t="s">
        <v>138</v>
      </c>
      <c r="F9947" s="42" t="s">
        <v>137</v>
      </c>
      <c r="G9947" s="18" t="s">
        <v>3</v>
      </c>
      <c r="H9947" s="32">
        <f>SUBTOTAL(9,H9946:H9946)</f>
        <v>19618</v>
      </c>
      <c r="I9947" s="32">
        <f>SUBTOTAL(9,I9946:I9946)</f>
        <v>19618</v>
      </c>
      <c r="J9947" s="31">
        <f>SUBTOTAL(9,J9946:J9946)</f>
        <v>1</v>
      </c>
      <c r="K9947" s="14">
        <f>SUBTOTAL(9,K9946:K9946)</f>
        <v>0</v>
      </c>
      <c r="L9947" s="14">
        <f>SUBTOTAL(9,L9944:L9946)</f>
        <v>0</v>
      </c>
      <c r="M9947" s="80">
        <f>SUBTOTAL(9,M9946:M9946)</f>
        <v>0</v>
      </c>
    </row>
    <row r="9948" spans="2:13" ht="24.9" customHeight="1" outlineLevel="2" x14ac:dyDescent="0.3">
      <c r="B9948" s="47" t="s">
        <v>2133</v>
      </c>
      <c r="C9948" s="46" t="s">
        <v>112</v>
      </c>
      <c r="D9948" s="46" t="s">
        <v>111</v>
      </c>
      <c r="E9948" s="46" t="s">
        <v>136</v>
      </c>
      <c r="F9948" s="45" t="s">
        <v>135</v>
      </c>
      <c r="G9948" s="26" t="s">
        <v>0</v>
      </c>
      <c r="H9948" s="30">
        <v>5508946</v>
      </c>
      <c r="I9948" s="30">
        <v>25888.400000000001</v>
      </c>
      <c r="J9948" s="36">
        <f>I9948/H9948</f>
        <v>4.6993381311052967E-3</v>
      </c>
      <c r="K9948" s="30">
        <v>462408</v>
      </c>
      <c r="L9948" s="30">
        <f>I9948</f>
        <v>25888.400000000001</v>
      </c>
      <c r="M9948" s="80">
        <f>L9948/K9948</f>
        <v>5.5986055604574321E-2</v>
      </c>
    </row>
    <row r="9949" spans="2:13" ht="24.9" customHeight="1" outlineLevel="2" x14ac:dyDescent="0.3">
      <c r="B9949" s="47" t="s">
        <v>2133</v>
      </c>
      <c r="C9949" s="46" t="s">
        <v>112</v>
      </c>
      <c r="D9949" s="46" t="s">
        <v>111</v>
      </c>
      <c r="E9949" s="46" t="s">
        <v>136</v>
      </c>
      <c r="F9949" s="45" t="s">
        <v>135</v>
      </c>
      <c r="G9949" s="26" t="s">
        <v>7</v>
      </c>
      <c r="H9949" s="30">
        <v>-1101789</v>
      </c>
      <c r="I9949" s="24"/>
      <c r="J9949" s="36"/>
      <c r="K9949" s="24"/>
      <c r="L9949" s="24"/>
      <c r="M9949" s="80" t="str">
        <f>IFERROR((Base_actualizacion!$L9944/Base_actualizacion!$K9944)," " )</f>
        <v xml:space="preserve"> </v>
      </c>
    </row>
    <row r="9950" spans="2:13" ht="24.9" customHeight="1" outlineLevel="2" x14ac:dyDescent="0.3">
      <c r="B9950" s="47" t="s">
        <v>2133</v>
      </c>
      <c r="C9950" s="46" t="s">
        <v>112</v>
      </c>
      <c r="D9950" s="46" t="s">
        <v>111</v>
      </c>
      <c r="E9950" s="46" t="s">
        <v>136</v>
      </c>
      <c r="F9950" s="45" t="s">
        <v>135</v>
      </c>
      <c r="G9950" s="26" t="s">
        <v>2136</v>
      </c>
      <c r="H9950" s="30">
        <v>531509</v>
      </c>
      <c r="I9950" s="30">
        <v>531509</v>
      </c>
      <c r="J9950" s="23">
        <f>I9950/H9950</f>
        <v>1</v>
      </c>
      <c r="K9950" s="24"/>
      <c r="L9950" s="24"/>
      <c r="M9950" s="80"/>
    </row>
    <row r="9951" spans="2:13" ht="24.9" customHeight="1" outlineLevel="1" x14ac:dyDescent="0.3">
      <c r="B9951" s="44" t="str">
        <f>B9950</f>
        <v>ASIGNACIONES DIRECTAS (20% DEL SGR)</v>
      </c>
      <c r="C9951" s="43" t="s">
        <v>112</v>
      </c>
      <c r="D9951" s="43" t="s">
        <v>111</v>
      </c>
      <c r="E9951" s="43" t="s">
        <v>136</v>
      </c>
      <c r="F9951" s="42" t="s">
        <v>135</v>
      </c>
      <c r="G9951" s="18" t="s">
        <v>3</v>
      </c>
      <c r="H9951" s="32">
        <f>SUBTOTAL(9,H9948:H9950)</f>
        <v>4938666</v>
      </c>
      <c r="I9951" s="32">
        <f>SUBTOTAL(9,I9948:I9950)</f>
        <v>557397.4</v>
      </c>
      <c r="J9951" s="31">
        <f>SUBTOTAL(9,J9948:J9950)</f>
        <v>1.0046993381311053</v>
      </c>
      <c r="K9951" s="14">
        <f>SUBTOTAL(9,K9948:K9950)</f>
        <v>462408</v>
      </c>
      <c r="L9951" s="14">
        <f>SUBTOTAL(9,L9948:L9950)</f>
        <v>25888.400000000001</v>
      </c>
      <c r="M9951" s="80">
        <f>SUBTOTAL(9,M9948:M9950)</f>
        <v>5.5986055604574321E-2</v>
      </c>
    </row>
    <row r="9952" spans="2:13" ht="24.9" customHeight="1" outlineLevel="2" x14ac:dyDescent="0.3">
      <c r="B9952" s="47" t="s">
        <v>2133</v>
      </c>
      <c r="C9952" s="46" t="s">
        <v>112</v>
      </c>
      <c r="D9952" s="46" t="s">
        <v>111</v>
      </c>
      <c r="E9952" s="46" t="s">
        <v>134</v>
      </c>
      <c r="F9952" s="45" t="s">
        <v>133</v>
      </c>
      <c r="G9952" s="26" t="s">
        <v>0</v>
      </c>
      <c r="H9952" s="30">
        <v>6277823</v>
      </c>
      <c r="I9952" s="30">
        <v>40648.6</v>
      </c>
      <c r="J9952" s="36">
        <f>I9952/H9952</f>
        <v>6.4749515875168829E-3</v>
      </c>
      <c r="K9952" s="30">
        <v>560514</v>
      </c>
      <c r="L9952" s="30">
        <f>I9952</f>
        <v>40648.6</v>
      </c>
      <c r="M9952" s="80">
        <f>L9952/K9952</f>
        <v>7.2520222510053273E-2</v>
      </c>
    </row>
    <row r="9953" spans="2:13" ht="24.9" customHeight="1" outlineLevel="2" x14ac:dyDescent="0.3">
      <c r="B9953" s="47" t="s">
        <v>2133</v>
      </c>
      <c r="C9953" s="46" t="s">
        <v>112</v>
      </c>
      <c r="D9953" s="46" t="s">
        <v>111</v>
      </c>
      <c r="E9953" s="46" t="s">
        <v>134</v>
      </c>
      <c r="F9953" s="45" t="s">
        <v>133</v>
      </c>
      <c r="G9953" s="26" t="s">
        <v>7</v>
      </c>
      <c r="H9953" s="30">
        <v>-1255565</v>
      </c>
      <c r="I9953" s="24"/>
      <c r="J9953" s="36"/>
      <c r="K9953" s="24"/>
      <c r="L9953" s="24"/>
      <c r="M9953" s="80" t="str">
        <f>IFERROR((Base_actualizacion!$L9949/Base_actualizacion!$K9949)," " )</f>
        <v xml:space="preserve"> </v>
      </c>
    </row>
    <row r="9954" spans="2:13" ht="24.9" customHeight="1" outlineLevel="2" x14ac:dyDescent="0.3">
      <c r="B9954" s="47" t="s">
        <v>2133</v>
      </c>
      <c r="C9954" s="46" t="s">
        <v>112</v>
      </c>
      <c r="D9954" s="46" t="s">
        <v>111</v>
      </c>
      <c r="E9954" s="46" t="s">
        <v>134</v>
      </c>
      <c r="F9954" s="45" t="s">
        <v>133</v>
      </c>
      <c r="G9954" s="26" t="s">
        <v>2136</v>
      </c>
      <c r="H9954" s="30">
        <v>1590938</v>
      </c>
      <c r="I9954" s="30">
        <v>1590938</v>
      </c>
      <c r="J9954" s="36">
        <f>I9954/H9954</f>
        <v>1</v>
      </c>
      <c r="K9954" s="24"/>
      <c r="L9954" s="24"/>
      <c r="M9954" s="80"/>
    </row>
    <row r="9955" spans="2:13" ht="24.9" customHeight="1" outlineLevel="1" x14ac:dyDescent="0.3">
      <c r="B9955" s="44" t="str">
        <f>B9954</f>
        <v>ASIGNACIONES DIRECTAS (20% DEL SGR)</v>
      </c>
      <c r="C9955" s="43" t="s">
        <v>112</v>
      </c>
      <c r="D9955" s="43" t="s">
        <v>111</v>
      </c>
      <c r="E9955" s="43" t="s">
        <v>134</v>
      </c>
      <c r="F9955" s="42" t="s">
        <v>133</v>
      </c>
      <c r="G9955" s="18" t="s">
        <v>3</v>
      </c>
      <c r="H9955" s="32">
        <f>SUBTOTAL(9,H9952:H9954)</f>
        <v>6613196</v>
      </c>
      <c r="I9955" s="32">
        <f>SUBTOTAL(9,I9952:I9954)</f>
        <v>1631586.6</v>
      </c>
      <c r="J9955" s="31">
        <f>SUBTOTAL(9,J9952:J9954)</f>
        <v>1.0064749515875169</v>
      </c>
      <c r="K9955" s="14">
        <f>SUBTOTAL(9,K9952:K9954)</f>
        <v>560514</v>
      </c>
      <c r="L9955" s="14">
        <f>SUBTOTAL(9,L9952:L9954)</f>
        <v>40648.6</v>
      </c>
      <c r="M9955" s="80">
        <f>SUBTOTAL(9,M9952:M9954)</f>
        <v>7.2520222510053273E-2</v>
      </c>
    </row>
    <row r="9956" spans="2:13" ht="24.9" customHeight="1" outlineLevel="2" x14ac:dyDescent="0.3">
      <c r="B9956" s="47" t="s">
        <v>2133</v>
      </c>
      <c r="C9956" s="46" t="s">
        <v>112</v>
      </c>
      <c r="D9956" s="46" t="s">
        <v>111</v>
      </c>
      <c r="E9956" s="46" t="s">
        <v>130</v>
      </c>
      <c r="F9956" s="45" t="s">
        <v>129</v>
      </c>
      <c r="G9956" s="26" t="s">
        <v>0</v>
      </c>
      <c r="H9956" s="30">
        <v>143931</v>
      </c>
      <c r="I9956" s="30">
        <v>0</v>
      </c>
      <c r="J9956" s="23">
        <f>I9956/H9956</f>
        <v>0</v>
      </c>
      <c r="K9956" s="30">
        <v>12826</v>
      </c>
      <c r="L9956" s="30">
        <f>I9956</f>
        <v>0</v>
      </c>
      <c r="M9956" s="80">
        <f>L9956/K9956</f>
        <v>0</v>
      </c>
    </row>
    <row r="9957" spans="2:13" ht="24.9" customHeight="1" outlineLevel="2" x14ac:dyDescent="0.3">
      <c r="B9957" s="47" t="s">
        <v>2133</v>
      </c>
      <c r="C9957" s="46" t="s">
        <v>112</v>
      </c>
      <c r="D9957" s="46" t="s">
        <v>111</v>
      </c>
      <c r="E9957" s="46" t="s">
        <v>130</v>
      </c>
      <c r="F9957" s="45" t="s">
        <v>129</v>
      </c>
      <c r="G9957" s="26" t="s">
        <v>7</v>
      </c>
      <c r="H9957" s="30">
        <v>-28786</v>
      </c>
      <c r="I9957" s="24"/>
      <c r="J9957" s="36"/>
      <c r="K9957" s="24"/>
      <c r="L9957" s="24"/>
      <c r="M9957" s="80" t="str">
        <f>IFERROR((Base_actualizacion!$L9953/Base_actualizacion!$K9953)," " )</f>
        <v xml:space="preserve"> </v>
      </c>
    </row>
    <row r="9958" spans="2:13" ht="24.9" customHeight="1" outlineLevel="2" x14ac:dyDescent="0.3">
      <c r="B9958" s="47" t="s">
        <v>2133</v>
      </c>
      <c r="C9958" s="46" t="s">
        <v>112</v>
      </c>
      <c r="D9958" s="46" t="s">
        <v>111</v>
      </c>
      <c r="E9958" s="46" t="s">
        <v>130</v>
      </c>
      <c r="F9958" s="45" t="s">
        <v>129</v>
      </c>
      <c r="G9958" s="26" t="s">
        <v>2136</v>
      </c>
      <c r="H9958" s="30">
        <v>744959</v>
      </c>
      <c r="I9958" s="30">
        <v>744959</v>
      </c>
      <c r="J9958" s="36">
        <f>I9958/H9958</f>
        <v>1</v>
      </c>
      <c r="K9958" s="24"/>
      <c r="L9958" s="24"/>
      <c r="M9958" s="80"/>
    </row>
    <row r="9959" spans="2:13" ht="24.9" customHeight="1" outlineLevel="1" x14ac:dyDescent="0.3">
      <c r="B9959" s="44" t="str">
        <f>B9958</f>
        <v>ASIGNACIONES DIRECTAS (20% DEL SGR)</v>
      </c>
      <c r="C9959" s="43" t="s">
        <v>112</v>
      </c>
      <c r="D9959" s="43" t="s">
        <v>111</v>
      </c>
      <c r="E9959" s="43" t="s">
        <v>130</v>
      </c>
      <c r="F9959" s="42" t="s">
        <v>129</v>
      </c>
      <c r="G9959" s="18" t="s">
        <v>3</v>
      </c>
      <c r="H9959" s="32">
        <f>SUBTOTAL(9,H9956:H9958)</f>
        <v>860104</v>
      </c>
      <c r="I9959" s="32">
        <f>SUBTOTAL(9,I9956:I9958)</f>
        <v>744959</v>
      </c>
      <c r="J9959" s="31">
        <f>SUBTOTAL(9,J9956:J9958)</f>
        <v>1</v>
      </c>
      <c r="K9959" s="14">
        <f>SUBTOTAL(9,K9956:K9958)</f>
        <v>12826</v>
      </c>
      <c r="L9959" s="14">
        <f>SUBTOTAL(9,L9956:L9958)</f>
        <v>0</v>
      </c>
      <c r="M9959" s="80">
        <f>SUBTOTAL(9,M9956:M9958)</f>
        <v>0</v>
      </c>
    </row>
    <row r="9960" spans="2:13" ht="24.9" customHeight="1" outlineLevel="2" x14ac:dyDescent="0.3">
      <c r="B9960" s="47" t="s">
        <v>2133</v>
      </c>
      <c r="C9960" s="46" t="s">
        <v>112</v>
      </c>
      <c r="D9960" s="46" t="s">
        <v>111</v>
      </c>
      <c r="E9960" s="46" t="s">
        <v>126</v>
      </c>
      <c r="F9960" s="45" t="s">
        <v>125</v>
      </c>
      <c r="G9960" s="26" t="s">
        <v>2136</v>
      </c>
      <c r="H9960" s="30">
        <v>205179</v>
      </c>
      <c r="I9960" s="30">
        <v>205179</v>
      </c>
      <c r="J9960" s="36">
        <f>I9960/H9960</f>
        <v>1</v>
      </c>
      <c r="K9960" s="24"/>
      <c r="L9960" s="24"/>
      <c r="M9960" s="80"/>
    </row>
    <row r="9961" spans="2:13" ht="24.9" customHeight="1" outlineLevel="1" x14ac:dyDescent="0.3">
      <c r="B9961" s="44" t="str">
        <f>B9960</f>
        <v>ASIGNACIONES DIRECTAS (20% DEL SGR)</v>
      </c>
      <c r="C9961" s="43" t="s">
        <v>112</v>
      </c>
      <c r="D9961" s="43" t="s">
        <v>111</v>
      </c>
      <c r="E9961" s="43" t="s">
        <v>126</v>
      </c>
      <c r="F9961" s="42" t="s">
        <v>125</v>
      </c>
      <c r="G9961" s="18" t="s">
        <v>3</v>
      </c>
      <c r="H9961" s="32">
        <f>SUBTOTAL(9,H9960:H9960)</f>
        <v>205179</v>
      </c>
      <c r="I9961" s="32">
        <f>SUBTOTAL(9,I9960:I9960)</f>
        <v>205179</v>
      </c>
      <c r="J9961" s="31">
        <f>SUBTOTAL(9,J9960:J9960)</f>
        <v>1</v>
      </c>
      <c r="K9961" s="14">
        <f>SUBTOTAL(9,K9960:K9960)</f>
        <v>0</v>
      </c>
      <c r="L9961" s="14">
        <f>SUBTOTAL(9,L9958:L9960)</f>
        <v>0</v>
      </c>
      <c r="M9961" s="80">
        <f>SUBTOTAL(9,M9960:M9960)</f>
        <v>0</v>
      </c>
    </row>
    <row r="9962" spans="2:13" ht="24.9" customHeight="1" outlineLevel="2" x14ac:dyDescent="0.3">
      <c r="B9962" s="47" t="s">
        <v>2133</v>
      </c>
      <c r="C9962" s="46" t="s">
        <v>112</v>
      </c>
      <c r="D9962" s="46" t="s">
        <v>111</v>
      </c>
      <c r="E9962" s="46" t="s">
        <v>124</v>
      </c>
      <c r="F9962" s="45" t="s">
        <v>123</v>
      </c>
      <c r="G9962" s="26" t="s">
        <v>0</v>
      </c>
      <c r="H9962" s="30">
        <v>1146181</v>
      </c>
      <c r="I9962" s="30">
        <v>0</v>
      </c>
      <c r="J9962" s="23">
        <f>I9962/H9962</f>
        <v>0</v>
      </c>
      <c r="K9962" s="30">
        <v>99983</v>
      </c>
      <c r="L9962" s="30">
        <f>I9962</f>
        <v>0</v>
      </c>
      <c r="M9962" s="80">
        <f>L9962/K9962</f>
        <v>0</v>
      </c>
    </row>
    <row r="9963" spans="2:13" ht="24.9" customHeight="1" outlineLevel="2" x14ac:dyDescent="0.3">
      <c r="B9963" s="47" t="s">
        <v>2133</v>
      </c>
      <c r="C9963" s="46" t="s">
        <v>112</v>
      </c>
      <c r="D9963" s="46" t="s">
        <v>111</v>
      </c>
      <c r="E9963" s="46" t="s">
        <v>124</v>
      </c>
      <c r="F9963" s="45" t="s">
        <v>123</v>
      </c>
      <c r="G9963" s="26" t="s">
        <v>7</v>
      </c>
      <c r="H9963" s="30">
        <v>-229236</v>
      </c>
      <c r="I9963" s="24"/>
      <c r="J9963" s="36"/>
      <c r="K9963" s="24"/>
      <c r="L9963" s="24"/>
      <c r="M9963" s="80" t="str">
        <f>IFERROR((Base_actualizacion!$L9958/Base_actualizacion!$K9958)," " )</f>
        <v xml:space="preserve"> </v>
      </c>
    </row>
    <row r="9964" spans="2:13" ht="24.9" customHeight="1" outlineLevel="2" x14ac:dyDescent="0.3">
      <c r="B9964" s="47" t="s">
        <v>2133</v>
      </c>
      <c r="C9964" s="46" t="s">
        <v>112</v>
      </c>
      <c r="D9964" s="46" t="s">
        <v>111</v>
      </c>
      <c r="E9964" s="46" t="s">
        <v>124</v>
      </c>
      <c r="F9964" s="45" t="s">
        <v>123</v>
      </c>
      <c r="G9964" s="26" t="s">
        <v>2136</v>
      </c>
      <c r="H9964" s="30">
        <v>429489</v>
      </c>
      <c r="I9964" s="30">
        <v>429489</v>
      </c>
      <c r="J9964" s="36">
        <f>I9964/H9964</f>
        <v>1</v>
      </c>
      <c r="K9964" s="24"/>
      <c r="L9964" s="24"/>
      <c r="M9964" s="80"/>
    </row>
    <row r="9965" spans="2:13" ht="24.9" customHeight="1" outlineLevel="1" x14ac:dyDescent="0.3">
      <c r="B9965" s="44" t="str">
        <f>B9964</f>
        <v>ASIGNACIONES DIRECTAS (20% DEL SGR)</v>
      </c>
      <c r="C9965" s="43" t="s">
        <v>112</v>
      </c>
      <c r="D9965" s="43" t="s">
        <v>111</v>
      </c>
      <c r="E9965" s="43" t="s">
        <v>124</v>
      </c>
      <c r="F9965" s="42" t="s">
        <v>123</v>
      </c>
      <c r="G9965" s="18" t="s">
        <v>3</v>
      </c>
      <c r="H9965" s="32">
        <f>SUBTOTAL(9,H9962:H9964)</f>
        <v>1346434</v>
      </c>
      <c r="I9965" s="32">
        <f>SUBTOTAL(9,I9962:I9964)</f>
        <v>429489</v>
      </c>
      <c r="J9965" s="31">
        <f>SUBTOTAL(9,J9962:J9964)</f>
        <v>1</v>
      </c>
      <c r="K9965" s="14">
        <f>SUBTOTAL(9,K9962:K9964)</f>
        <v>99983</v>
      </c>
      <c r="L9965" s="14">
        <f>SUBTOTAL(9,L9962:L9964)</f>
        <v>0</v>
      </c>
      <c r="M9965" s="80">
        <f>SUBTOTAL(9,M9962:M9964)</f>
        <v>0</v>
      </c>
    </row>
    <row r="9966" spans="2:13" ht="24.9" customHeight="1" outlineLevel="2" x14ac:dyDescent="0.3">
      <c r="B9966" s="47" t="s">
        <v>2133</v>
      </c>
      <c r="C9966" s="46" t="s">
        <v>112</v>
      </c>
      <c r="D9966" s="46" t="s">
        <v>111</v>
      </c>
      <c r="E9966" s="46" t="s">
        <v>118</v>
      </c>
      <c r="F9966" s="45" t="s">
        <v>117</v>
      </c>
      <c r="G9966" s="26" t="s">
        <v>0</v>
      </c>
      <c r="H9966" s="30">
        <v>6234254</v>
      </c>
      <c r="I9966" s="30">
        <v>887705.08</v>
      </c>
      <c r="J9966" s="36">
        <f>I9966/H9966</f>
        <v>0.14239154837130472</v>
      </c>
      <c r="K9966" s="30">
        <v>559964</v>
      </c>
      <c r="L9966" s="30">
        <f>I9966</f>
        <v>887705.08</v>
      </c>
      <c r="M9966" s="80">
        <f>L9966/K9966</f>
        <v>1.5852895543284924</v>
      </c>
    </row>
    <row r="9967" spans="2:13" ht="24.9" customHeight="1" outlineLevel="2" x14ac:dyDescent="0.3">
      <c r="B9967" s="47" t="s">
        <v>2133</v>
      </c>
      <c r="C9967" s="46" t="s">
        <v>112</v>
      </c>
      <c r="D9967" s="46" t="s">
        <v>111</v>
      </c>
      <c r="E9967" s="46" t="s">
        <v>118</v>
      </c>
      <c r="F9967" s="45" t="s">
        <v>117</v>
      </c>
      <c r="G9967" s="26" t="s">
        <v>7</v>
      </c>
      <c r="H9967" s="30">
        <v>-1246851</v>
      </c>
      <c r="I9967" s="24"/>
      <c r="J9967" s="36"/>
      <c r="K9967" s="24"/>
      <c r="L9967" s="24"/>
      <c r="M9967" s="80" t="str">
        <f>IFERROR((Base_actualizacion!$L9963/Base_actualizacion!$K9963)," " )</f>
        <v xml:space="preserve"> </v>
      </c>
    </row>
    <row r="9968" spans="2:13" ht="24.9" customHeight="1" outlineLevel="2" x14ac:dyDescent="0.3">
      <c r="B9968" s="47" t="s">
        <v>2133</v>
      </c>
      <c r="C9968" s="46" t="s">
        <v>112</v>
      </c>
      <c r="D9968" s="46" t="s">
        <v>111</v>
      </c>
      <c r="E9968" s="46" t="s">
        <v>118</v>
      </c>
      <c r="F9968" s="45" t="s">
        <v>117</v>
      </c>
      <c r="G9968" s="26" t="s">
        <v>2136</v>
      </c>
      <c r="H9968" s="30">
        <v>3443230</v>
      </c>
      <c r="I9968" s="30">
        <v>3443230</v>
      </c>
      <c r="J9968" s="23">
        <f>I9968/H9968</f>
        <v>1</v>
      </c>
      <c r="K9968" s="24"/>
      <c r="L9968" s="24"/>
      <c r="M9968" s="80"/>
    </row>
    <row r="9969" spans="2:13" ht="24.9" customHeight="1" outlineLevel="1" x14ac:dyDescent="0.3">
      <c r="B9969" s="44" t="str">
        <f>B9968</f>
        <v>ASIGNACIONES DIRECTAS (20% DEL SGR)</v>
      </c>
      <c r="C9969" s="43" t="s">
        <v>112</v>
      </c>
      <c r="D9969" s="43" t="s">
        <v>111</v>
      </c>
      <c r="E9969" s="43" t="s">
        <v>118</v>
      </c>
      <c r="F9969" s="42" t="s">
        <v>117</v>
      </c>
      <c r="G9969" s="18" t="s">
        <v>3</v>
      </c>
      <c r="H9969" s="32">
        <f>SUBTOTAL(9,H9966:H9968)</f>
        <v>8430633</v>
      </c>
      <c r="I9969" s="32">
        <f>SUBTOTAL(9,I9966:I9968)</f>
        <v>4330935.08</v>
      </c>
      <c r="J9969" s="31">
        <f>SUBTOTAL(9,J9966:J9968)</f>
        <v>1.1423915483713047</v>
      </c>
      <c r="K9969" s="14">
        <f>SUBTOTAL(9,K9966:K9968)</f>
        <v>559964</v>
      </c>
      <c r="L9969" s="14">
        <f>SUBTOTAL(9,L9966:L9968)</f>
        <v>887705.08</v>
      </c>
      <c r="M9969" s="80">
        <f>SUBTOTAL(9,M9966:M9968)</f>
        <v>1.5852895543284924</v>
      </c>
    </row>
    <row r="9970" spans="2:13" ht="24.9" customHeight="1" outlineLevel="2" x14ac:dyDescent="0.3">
      <c r="B9970" s="47" t="s">
        <v>2133</v>
      </c>
      <c r="C9970" s="46" t="s">
        <v>112</v>
      </c>
      <c r="D9970" s="46" t="s">
        <v>111</v>
      </c>
      <c r="E9970" s="46" t="s">
        <v>116</v>
      </c>
      <c r="F9970" s="45" t="s">
        <v>115</v>
      </c>
      <c r="G9970" s="26" t="s">
        <v>0</v>
      </c>
      <c r="H9970" s="30">
        <v>4298630</v>
      </c>
      <c r="I9970" s="30">
        <v>18399.8</v>
      </c>
      <c r="J9970" s="36">
        <f>I9970/H9970</f>
        <v>4.2803870070231677E-3</v>
      </c>
      <c r="K9970" s="30">
        <v>381196</v>
      </c>
      <c r="L9970" s="30">
        <f>I9970</f>
        <v>18399.8</v>
      </c>
      <c r="M9970" s="80">
        <f>L9970/K9970</f>
        <v>4.8268607225679175E-2</v>
      </c>
    </row>
    <row r="9971" spans="2:13" ht="24.9" customHeight="1" outlineLevel="2" x14ac:dyDescent="0.3">
      <c r="B9971" s="47" t="s">
        <v>2133</v>
      </c>
      <c r="C9971" s="46" t="s">
        <v>112</v>
      </c>
      <c r="D9971" s="46" t="s">
        <v>111</v>
      </c>
      <c r="E9971" s="46" t="s">
        <v>116</v>
      </c>
      <c r="F9971" s="45" t="s">
        <v>115</v>
      </c>
      <c r="G9971" s="26" t="s">
        <v>7</v>
      </c>
      <c r="H9971" s="30">
        <v>-859726</v>
      </c>
      <c r="I9971" s="24"/>
      <c r="J9971" s="23"/>
      <c r="K9971" s="24"/>
      <c r="L9971" s="24"/>
      <c r="M9971" s="80" t="str">
        <f>IFERROR((Base_actualizacion!$L9967/Base_actualizacion!$K9967)," " )</f>
        <v xml:space="preserve"> </v>
      </c>
    </row>
    <row r="9972" spans="2:13" ht="24.9" customHeight="1" outlineLevel="2" x14ac:dyDescent="0.3">
      <c r="B9972" s="47" t="s">
        <v>2133</v>
      </c>
      <c r="C9972" s="46" t="s">
        <v>112</v>
      </c>
      <c r="D9972" s="46" t="s">
        <v>111</v>
      </c>
      <c r="E9972" s="46" t="s">
        <v>116</v>
      </c>
      <c r="F9972" s="45" t="s">
        <v>115</v>
      </c>
      <c r="G9972" s="26" t="s">
        <v>2136</v>
      </c>
      <c r="H9972" s="30">
        <v>930437</v>
      </c>
      <c r="I9972" s="30">
        <v>930437</v>
      </c>
      <c r="J9972" s="36">
        <f>I9972/H9972</f>
        <v>1</v>
      </c>
      <c r="K9972" s="24"/>
      <c r="L9972" s="24"/>
      <c r="M9972" s="80"/>
    </row>
    <row r="9973" spans="2:13" ht="24.9" customHeight="1" outlineLevel="1" x14ac:dyDescent="0.3">
      <c r="B9973" s="44" t="str">
        <f>B9972</f>
        <v>ASIGNACIONES DIRECTAS (20% DEL SGR)</v>
      </c>
      <c r="C9973" s="43" t="s">
        <v>112</v>
      </c>
      <c r="D9973" s="43" t="s">
        <v>111</v>
      </c>
      <c r="E9973" s="43" t="s">
        <v>116</v>
      </c>
      <c r="F9973" s="42" t="s">
        <v>115</v>
      </c>
      <c r="G9973" s="18" t="s">
        <v>3</v>
      </c>
      <c r="H9973" s="32">
        <f>SUBTOTAL(9,H9970:H9972)</f>
        <v>4369341</v>
      </c>
      <c r="I9973" s="32">
        <f>SUBTOTAL(9,I9970:I9972)</f>
        <v>948836.8</v>
      </c>
      <c r="J9973" s="31">
        <f>SUBTOTAL(9,J9970:J9972)</f>
        <v>1.0042803870070232</v>
      </c>
      <c r="K9973" s="14">
        <f>SUBTOTAL(9,K9970:K9972)</f>
        <v>381196</v>
      </c>
      <c r="L9973" s="14">
        <f>SUBTOTAL(9,L9970:L9972)</f>
        <v>18399.8</v>
      </c>
      <c r="M9973" s="80">
        <f>SUBTOTAL(9,M9970:M9972)</f>
        <v>4.8268607225679175E-2</v>
      </c>
    </row>
    <row r="9974" spans="2:13" ht="24.9" customHeight="1" outlineLevel="2" x14ac:dyDescent="0.3">
      <c r="B9974" s="47" t="s">
        <v>2133</v>
      </c>
      <c r="C9974" s="46" t="s">
        <v>112</v>
      </c>
      <c r="D9974" s="46" t="s">
        <v>111</v>
      </c>
      <c r="E9974" s="46" t="s">
        <v>114</v>
      </c>
      <c r="F9974" s="45" t="s">
        <v>113</v>
      </c>
      <c r="G9974" s="26" t="s">
        <v>0</v>
      </c>
      <c r="H9974" s="30">
        <v>197129663</v>
      </c>
      <c r="I9974" s="30">
        <v>12905685.780000001</v>
      </c>
      <c r="J9974" s="36">
        <f>I9974/H9974</f>
        <v>6.5468005086581016E-2</v>
      </c>
      <c r="K9974" s="30">
        <v>17473752</v>
      </c>
      <c r="L9974" s="30">
        <f>I9974</f>
        <v>12905685.780000001</v>
      </c>
      <c r="M9974" s="80">
        <f>L9974/K9974</f>
        <v>0.73857553775514273</v>
      </c>
    </row>
    <row r="9975" spans="2:13" ht="24.9" customHeight="1" outlineLevel="2" x14ac:dyDescent="0.3">
      <c r="B9975" s="47" t="s">
        <v>2133</v>
      </c>
      <c r="C9975" s="46" t="s">
        <v>112</v>
      </c>
      <c r="D9975" s="46" t="s">
        <v>111</v>
      </c>
      <c r="E9975" s="46" t="s">
        <v>114</v>
      </c>
      <c r="F9975" s="45" t="s">
        <v>113</v>
      </c>
      <c r="G9975" s="26" t="s">
        <v>7</v>
      </c>
      <c r="H9975" s="30">
        <v>-39425933</v>
      </c>
      <c r="I9975" s="24"/>
      <c r="J9975" s="36"/>
      <c r="K9975" s="24"/>
      <c r="L9975" s="24"/>
      <c r="M9975" s="80" t="str">
        <f>IFERROR((Base_actualizacion!$L9971/Base_actualizacion!$K9971)," " )</f>
        <v xml:space="preserve"> </v>
      </c>
    </row>
    <row r="9976" spans="2:13" ht="24.9" customHeight="1" outlineLevel="2" x14ac:dyDescent="0.3">
      <c r="B9976" s="47" t="s">
        <v>2133</v>
      </c>
      <c r="C9976" s="46" t="s">
        <v>112</v>
      </c>
      <c r="D9976" s="46" t="s">
        <v>111</v>
      </c>
      <c r="E9976" s="46" t="s">
        <v>114</v>
      </c>
      <c r="F9976" s="45" t="s">
        <v>113</v>
      </c>
      <c r="G9976" s="26" t="s">
        <v>2137</v>
      </c>
      <c r="H9976" s="30">
        <v>2831512</v>
      </c>
      <c r="I9976" s="24"/>
      <c r="J9976" s="36">
        <f>IFERROR((H9976/I9976),0)</f>
        <v>0</v>
      </c>
      <c r="K9976" s="24"/>
      <c r="L9976" s="24"/>
      <c r="M9976" s="80"/>
    </row>
    <row r="9977" spans="2:13" ht="24.9" customHeight="1" outlineLevel="2" x14ac:dyDescent="0.3">
      <c r="B9977" s="47" t="s">
        <v>2133</v>
      </c>
      <c r="C9977" s="46" t="s">
        <v>112</v>
      </c>
      <c r="D9977" s="46" t="s">
        <v>111</v>
      </c>
      <c r="E9977" s="46" t="s">
        <v>114</v>
      </c>
      <c r="F9977" s="45" t="s">
        <v>113</v>
      </c>
      <c r="G9977" s="26" t="s">
        <v>2136</v>
      </c>
      <c r="H9977" s="30">
        <v>38124042</v>
      </c>
      <c r="I9977" s="30">
        <v>38124042</v>
      </c>
      <c r="J9977" s="36">
        <f>I9977/H9977</f>
        <v>1</v>
      </c>
      <c r="K9977" s="24"/>
      <c r="L9977" s="24"/>
      <c r="M9977" s="80"/>
    </row>
    <row r="9978" spans="2:13" ht="24.9" customHeight="1" outlineLevel="1" x14ac:dyDescent="0.3">
      <c r="B9978" s="44" t="str">
        <f>B9977</f>
        <v>ASIGNACIONES DIRECTAS (20% DEL SGR)</v>
      </c>
      <c r="C9978" s="43" t="s">
        <v>112</v>
      </c>
      <c r="D9978" s="43" t="s">
        <v>111</v>
      </c>
      <c r="E9978" s="43" t="s">
        <v>114</v>
      </c>
      <c r="F9978" s="42" t="s">
        <v>113</v>
      </c>
      <c r="G9978" s="18" t="s">
        <v>3</v>
      </c>
      <c r="H9978" s="32">
        <f>SUBTOTAL(9,H9974:H9977)</f>
        <v>198659284</v>
      </c>
      <c r="I9978" s="32">
        <f>SUBTOTAL(9,I9974:I9977)</f>
        <v>51029727.780000001</v>
      </c>
      <c r="J9978" s="31">
        <f>SUBTOTAL(9,J9974:J9977)</f>
        <v>1.065468005086581</v>
      </c>
      <c r="K9978" s="14">
        <f>SUBTOTAL(9,K9974:K9977)</f>
        <v>17473752</v>
      </c>
      <c r="L9978" s="14">
        <f>SUBTOTAL(9,L9975:L9977)</f>
        <v>0</v>
      </c>
      <c r="M9978" s="80">
        <f>SUBTOTAL(9,M9974:M9977)</f>
        <v>0.73857553775514273</v>
      </c>
    </row>
    <row r="9979" spans="2:13" ht="24.9" customHeight="1" outlineLevel="2" x14ac:dyDescent="0.3">
      <c r="B9979" s="47" t="s">
        <v>2133</v>
      </c>
      <c r="C9979" s="46" t="s">
        <v>112</v>
      </c>
      <c r="D9979" s="46" t="s">
        <v>111</v>
      </c>
      <c r="E9979" s="46" t="s">
        <v>110</v>
      </c>
      <c r="F9979" s="45" t="s">
        <v>109</v>
      </c>
      <c r="G9979" s="26" t="s">
        <v>0</v>
      </c>
      <c r="H9979" s="30">
        <v>4133631</v>
      </c>
      <c r="I9979" s="30">
        <v>0</v>
      </c>
      <c r="J9979" s="23">
        <f>I9979/H9979</f>
        <v>0</v>
      </c>
      <c r="K9979" s="30">
        <v>343446</v>
      </c>
      <c r="L9979" s="30">
        <f>I9979</f>
        <v>0</v>
      </c>
      <c r="M9979" s="80">
        <f>L9979/K9979</f>
        <v>0</v>
      </c>
    </row>
    <row r="9980" spans="2:13" ht="24.9" customHeight="1" outlineLevel="2" x14ac:dyDescent="0.3">
      <c r="B9980" s="47" t="s">
        <v>2133</v>
      </c>
      <c r="C9980" s="46" t="s">
        <v>112</v>
      </c>
      <c r="D9980" s="46" t="s">
        <v>111</v>
      </c>
      <c r="E9980" s="46" t="s">
        <v>110</v>
      </c>
      <c r="F9980" s="45" t="s">
        <v>109</v>
      </c>
      <c r="G9980" s="26" t="s">
        <v>7</v>
      </c>
      <c r="H9980" s="30">
        <v>-826726</v>
      </c>
      <c r="I9980" s="24"/>
      <c r="J9980" s="36"/>
      <c r="K9980" s="24"/>
      <c r="L9980" s="24"/>
      <c r="M9980" s="80" t="str">
        <f>IFERROR((Base_actualizacion!$L9976/Base_actualizacion!$K9976)," " )</f>
        <v xml:space="preserve"> </v>
      </c>
    </row>
    <row r="9981" spans="2:13" ht="24.9" customHeight="1" outlineLevel="2" x14ac:dyDescent="0.3">
      <c r="B9981" s="47" t="s">
        <v>2133</v>
      </c>
      <c r="C9981" s="46" t="s">
        <v>112</v>
      </c>
      <c r="D9981" s="46" t="s">
        <v>111</v>
      </c>
      <c r="E9981" s="46" t="s">
        <v>110</v>
      </c>
      <c r="F9981" s="45" t="s">
        <v>109</v>
      </c>
      <c r="G9981" s="26" t="s">
        <v>2136</v>
      </c>
      <c r="H9981" s="30">
        <v>303809</v>
      </c>
      <c r="I9981" s="30">
        <v>303809</v>
      </c>
      <c r="J9981" s="36">
        <f>I9981/H9981</f>
        <v>1</v>
      </c>
      <c r="K9981" s="24"/>
      <c r="L9981" s="24"/>
      <c r="M9981" s="80"/>
    </row>
    <row r="9982" spans="2:13" ht="24.9" customHeight="1" outlineLevel="1" x14ac:dyDescent="0.3">
      <c r="B9982" s="44" t="str">
        <f>B9981</f>
        <v>ASIGNACIONES DIRECTAS (20% DEL SGR)</v>
      </c>
      <c r="C9982" s="43" t="s">
        <v>112</v>
      </c>
      <c r="D9982" s="43" t="s">
        <v>111</v>
      </c>
      <c r="E9982" s="43" t="s">
        <v>110</v>
      </c>
      <c r="F9982" s="42" t="s">
        <v>109</v>
      </c>
      <c r="G9982" s="18" t="s">
        <v>3</v>
      </c>
      <c r="H9982" s="32">
        <f>SUBTOTAL(9,H9979:H9981)</f>
        <v>3610714</v>
      </c>
      <c r="I9982" s="32">
        <f>SUBTOTAL(9,I9979:I9981)</f>
        <v>303809</v>
      </c>
      <c r="J9982" s="31">
        <f>SUBTOTAL(9,J9979:J9981)</f>
        <v>1</v>
      </c>
      <c r="K9982" s="14">
        <f>SUBTOTAL(9,K9979:K9981)</f>
        <v>343446</v>
      </c>
      <c r="L9982" s="14">
        <f>SUBTOTAL(9,L9979:L9981)</f>
        <v>0</v>
      </c>
      <c r="M9982" s="80">
        <f>SUBTOTAL(9,M9979:M9981)</f>
        <v>0</v>
      </c>
    </row>
    <row r="9983" spans="2:13" ht="24.9" customHeight="1" outlineLevel="2" x14ac:dyDescent="0.3">
      <c r="B9983" s="47" t="s">
        <v>2133</v>
      </c>
      <c r="C9983" s="46" t="s">
        <v>21</v>
      </c>
      <c r="D9983" s="46" t="s">
        <v>102</v>
      </c>
      <c r="E9983" s="46" t="s">
        <v>108</v>
      </c>
      <c r="F9983" s="45" t="s">
        <v>102</v>
      </c>
      <c r="G9983" s="26" t="s">
        <v>0</v>
      </c>
      <c r="H9983" s="30">
        <v>124445686636</v>
      </c>
      <c r="I9983" s="30">
        <v>7684343337.1800003</v>
      </c>
      <c r="J9983" s="36">
        <f>I9983/H9983</f>
        <v>6.1748571163068755E-2</v>
      </c>
      <c r="K9983" s="30">
        <v>10502446116.279999</v>
      </c>
      <c r="L9983" s="30">
        <f>I9983</f>
        <v>7684343337.1800003</v>
      </c>
      <c r="M9983" s="80">
        <f>L9983/K9983</f>
        <v>0.73167176980497761</v>
      </c>
    </row>
    <row r="9984" spans="2:13" ht="24.9" customHeight="1" outlineLevel="2" x14ac:dyDescent="0.3">
      <c r="B9984" s="47" t="s">
        <v>2133</v>
      </c>
      <c r="C9984" s="46" t="s">
        <v>21</v>
      </c>
      <c r="D9984" s="46" t="s">
        <v>102</v>
      </c>
      <c r="E9984" s="46" t="s">
        <v>108</v>
      </c>
      <c r="F9984" s="45" t="s">
        <v>102</v>
      </c>
      <c r="G9984" s="26" t="s">
        <v>7</v>
      </c>
      <c r="H9984" s="30">
        <v>-24889137327</v>
      </c>
      <c r="I9984" s="24"/>
      <c r="J9984" s="36"/>
      <c r="K9984" s="24"/>
      <c r="L9984" s="24"/>
      <c r="M9984" s="80" t="str">
        <f>IFERROR((Base_actualizacion!$L9980/Base_actualizacion!$K9980)," " )</f>
        <v xml:space="preserve"> </v>
      </c>
    </row>
    <row r="9985" spans="2:13" ht="24.9" customHeight="1" outlineLevel="2" x14ac:dyDescent="0.3">
      <c r="B9985" s="47" t="s">
        <v>2133</v>
      </c>
      <c r="C9985" s="46" t="s">
        <v>21</v>
      </c>
      <c r="D9985" s="46" t="s">
        <v>102</v>
      </c>
      <c r="E9985" s="46" t="s">
        <v>108</v>
      </c>
      <c r="F9985" s="45" t="s">
        <v>102</v>
      </c>
      <c r="G9985" s="26" t="s">
        <v>2137</v>
      </c>
      <c r="H9985" s="30">
        <v>8138</v>
      </c>
      <c r="I9985" s="24"/>
      <c r="J9985" s="23">
        <f>IFERROR((H9985/I9985),0)</f>
        <v>0</v>
      </c>
      <c r="K9985" s="24"/>
      <c r="L9985" s="24"/>
      <c r="M9985" s="80"/>
    </row>
    <row r="9986" spans="2:13" ht="24.9" customHeight="1" outlineLevel="2" x14ac:dyDescent="0.3">
      <c r="B9986" s="47" t="s">
        <v>2133</v>
      </c>
      <c r="C9986" s="46" t="s">
        <v>21</v>
      </c>
      <c r="D9986" s="46" t="s">
        <v>102</v>
      </c>
      <c r="E9986" s="46" t="s">
        <v>108</v>
      </c>
      <c r="F9986" s="45" t="s">
        <v>102</v>
      </c>
      <c r="G9986" s="26" t="s">
        <v>13</v>
      </c>
      <c r="H9986" s="30">
        <v>10596368062</v>
      </c>
      <c r="I9986" s="30">
        <v>10596368062</v>
      </c>
      <c r="J9986" s="36">
        <f>H9986/I9986</f>
        <v>1</v>
      </c>
      <c r="K9986" s="24"/>
      <c r="L9986" s="24"/>
      <c r="M9986" s="80"/>
    </row>
    <row r="9987" spans="2:13" ht="24.9" customHeight="1" outlineLevel="2" x14ac:dyDescent="0.3">
      <c r="B9987" s="47" t="s">
        <v>2133</v>
      </c>
      <c r="C9987" s="46" t="s">
        <v>21</v>
      </c>
      <c r="D9987" s="46" t="s">
        <v>102</v>
      </c>
      <c r="E9987" s="46" t="s">
        <v>108</v>
      </c>
      <c r="F9987" s="45" t="s">
        <v>102</v>
      </c>
      <c r="G9987" s="26" t="s">
        <v>2136</v>
      </c>
      <c r="H9987" s="30">
        <v>6912969796</v>
      </c>
      <c r="I9987" s="30">
        <v>6912969796</v>
      </c>
      <c r="J9987" s="36">
        <f>I9987/H9987</f>
        <v>1</v>
      </c>
      <c r="K9987" s="24"/>
      <c r="L9987" s="24"/>
      <c r="M9987" s="80"/>
    </row>
    <row r="9988" spans="2:13" ht="24.9" customHeight="1" outlineLevel="1" x14ac:dyDescent="0.3">
      <c r="B9988" s="44" t="str">
        <f>B9987</f>
        <v>ASIGNACIONES DIRECTAS (20% DEL SGR)</v>
      </c>
      <c r="C9988" s="43" t="s">
        <v>21</v>
      </c>
      <c r="D9988" s="43" t="s">
        <v>102</v>
      </c>
      <c r="E9988" s="43" t="s">
        <v>108</v>
      </c>
      <c r="F9988" s="42" t="s">
        <v>102</v>
      </c>
      <c r="G9988" s="18" t="s">
        <v>3</v>
      </c>
      <c r="H9988" s="32">
        <f>SUBTOTAL(9,H9983:H9987)</f>
        <v>117065895305</v>
      </c>
      <c r="I9988" s="32">
        <f>SUBTOTAL(9,I9983:I9987)</f>
        <v>25193681195.18</v>
      </c>
      <c r="J9988" s="31">
        <f>SUBTOTAL(9,J9983:J9987)</f>
        <v>2.0617485711630685</v>
      </c>
      <c r="K9988" s="14">
        <f>SUBTOTAL(9,K9983:K9987)</f>
        <v>10502446116.279999</v>
      </c>
      <c r="L9988" s="14">
        <f>SUBTOTAL(9,L9985:L9987)</f>
        <v>0</v>
      </c>
      <c r="M9988" s="80">
        <f>SUBTOTAL(9,M9983:M9987)</f>
        <v>0.73167176980497761</v>
      </c>
    </row>
    <row r="9989" spans="2:13" ht="24.9" customHeight="1" outlineLevel="2" x14ac:dyDescent="0.3">
      <c r="B9989" s="47" t="s">
        <v>2133</v>
      </c>
      <c r="C9989" s="46" t="s">
        <v>21</v>
      </c>
      <c r="D9989" s="46" t="s">
        <v>102</v>
      </c>
      <c r="E9989" s="46" t="s">
        <v>107</v>
      </c>
      <c r="F9989" s="45" t="s">
        <v>102</v>
      </c>
      <c r="G9989" s="26" t="s">
        <v>0</v>
      </c>
      <c r="H9989" s="30">
        <v>17478719984</v>
      </c>
      <c r="I9989" s="30">
        <v>2076437665.04</v>
      </c>
      <c r="J9989" s="36">
        <f>I9989/H9989</f>
        <v>0.11879803938393478</v>
      </c>
      <c r="K9989" s="30">
        <v>1450454837.21</v>
      </c>
      <c r="L9989" s="30">
        <f>I9989</f>
        <v>2076437665.04</v>
      </c>
      <c r="M9989" s="80">
        <f>L9989/K9989</f>
        <v>1.4315769176475013</v>
      </c>
    </row>
    <row r="9990" spans="2:13" ht="24.9" customHeight="1" outlineLevel="2" x14ac:dyDescent="0.3">
      <c r="B9990" s="47" t="s">
        <v>2133</v>
      </c>
      <c r="C9990" s="46" t="s">
        <v>21</v>
      </c>
      <c r="D9990" s="46" t="s">
        <v>102</v>
      </c>
      <c r="E9990" s="46" t="s">
        <v>107</v>
      </c>
      <c r="F9990" s="45" t="s">
        <v>102</v>
      </c>
      <c r="G9990" s="26" t="s">
        <v>7</v>
      </c>
      <c r="H9990" s="30">
        <v>-3495743997</v>
      </c>
      <c r="I9990" s="24"/>
      <c r="J9990" s="23"/>
      <c r="K9990" s="24"/>
      <c r="L9990" s="24"/>
      <c r="M9990" s="80" t="str">
        <f>IFERROR((Base_actualizacion!$L9986/Base_actualizacion!$K9986)," " )</f>
        <v xml:space="preserve"> </v>
      </c>
    </row>
    <row r="9991" spans="2:13" ht="24.9" customHeight="1" outlineLevel="2" x14ac:dyDescent="0.3">
      <c r="B9991" s="47" t="s">
        <v>2133</v>
      </c>
      <c r="C9991" s="46" t="s">
        <v>21</v>
      </c>
      <c r="D9991" s="46" t="s">
        <v>102</v>
      </c>
      <c r="E9991" s="46" t="s">
        <v>107</v>
      </c>
      <c r="F9991" s="45" t="s">
        <v>102</v>
      </c>
      <c r="G9991" s="26" t="s">
        <v>2136</v>
      </c>
      <c r="H9991" s="30">
        <v>3028484472</v>
      </c>
      <c r="I9991" s="30">
        <v>3028484472</v>
      </c>
      <c r="J9991" s="36">
        <f>I9991/H9991</f>
        <v>1</v>
      </c>
      <c r="K9991" s="24"/>
      <c r="L9991" s="24"/>
      <c r="M9991" s="80"/>
    </row>
    <row r="9992" spans="2:13" ht="24.9" customHeight="1" outlineLevel="1" x14ac:dyDescent="0.3">
      <c r="B9992" s="44" t="str">
        <f>B9991</f>
        <v>ASIGNACIONES DIRECTAS (20% DEL SGR)</v>
      </c>
      <c r="C9992" s="43" t="s">
        <v>21</v>
      </c>
      <c r="D9992" s="43" t="s">
        <v>102</v>
      </c>
      <c r="E9992" s="43" t="s">
        <v>107</v>
      </c>
      <c r="F9992" s="42" t="s">
        <v>102</v>
      </c>
      <c r="G9992" s="18" t="s">
        <v>3</v>
      </c>
      <c r="H9992" s="32">
        <f>SUBTOTAL(9,H9989:H9991)</f>
        <v>17011460459</v>
      </c>
      <c r="I9992" s="32">
        <f>SUBTOTAL(9,I9989:I9991)</f>
        <v>5104922137.04</v>
      </c>
      <c r="J9992" s="31">
        <f>SUBTOTAL(9,J9989:J9991)</f>
        <v>1.1187980393839347</v>
      </c>
      <c r="K9992" s="14">
        <f>SUBTOTAL(9,K9989:K9991)</f>
        <v>1450454837.21</v>
      </c>
      <c r="L9992" s="14">
        <f>SUBTOTAL(9,L9989:L9991)</f>
        <v>2076437665.04</v>
      </c>
      <c r="M9992" s="80">
        <f>SUBTOTAL(9,M9989:M9991)</f>
        <v>1.4315769176475013</v>
      </c>
    </row>
    <row r="9993" spans="2:13" ht="24.9" customHeight="1" outlineLevel="2" x14ac:dyDescent="0.3">
      <c r="B9993" s="47" t="s">
        <v>2133</v>
      </c>
      <c r="C9993" s="46" t="s">
        <v>21</v>
      </c>
      <c r="D9993" s="46" t="s">
        <v>102</v>
      </c>
      <c r="E9993" s="46" t="s">
        <v>106</v>
      </c>
      <c r="F9993" s="45" t="s">
        <v>105</v>
      </c>
      <c r="G9993" s="26" t="s">
        <v>0</v>
      </c>
      <c r="H9993" s="30">
        <v>8968479091</v>
      </c>
      <c r="I9993" s="30">
        <v>1493950819.29</v>
      </c>
      <c r="J9993" s="36">
        <f>I9993/H9993</f>
        <v>0.16657794528274047</v>
      </c>
      <c r="K9993" s="30">
        <v>809263626.95000005</v>
      </c>
      <c r="L9993" s="30">
        <f>I9993</f>
        <v>1493950819.29</v>
      </c>
      <c r="M9993" s="80">
        <f>L9993/K9993</f>
        <v>1.8460619871431625</v>
      </c>
    </row>
    <row r="9994" spans="2:13" ht="24.9" customHeight="1" outlineLevel="2" x14ac:dyDescent="0.3">
      <c r="B9994" s="47" t="s">
        <v>2133</v>
      </c>
      <c r="C9994" s="46" t="s">
        <v>21</v>
      </c>
      <c r="D9994" s="46" t="s">
        <v>102</v>
      </c>
      <c r="E9994" s="46" t="s">
        <v>106</v>
      </c>
      <c r="F9994" s="45" t="s">
        <v>105</v>
      </c>
      <c r="G9994" s="26" t="s">
        <v>7</v>
      </c>
      <c r="H9994" s="30">
        <v>-1793695818</v>
      </c>
      <c r="I9994" s="24"/>
      <c r="J9994" s="36"/>
      <c r="K9994" s="24"/>
      <c r="L9994" s="24"/>
      <c r="M9994" s="80" t="str">
        <f>IFERROR((Base_actualizacion!$L9990/Base_actualizacion!$K9990)," " )</f>
        <v xml:space="preserve"> </v>
      </c>
    </row>
    <row r="9995" spans="2:13" ht="24.9" customHeight="1" outlineLevel="2" x14ac:dyDescent="0.3">
      <c r="B9995" s="47" t="s">
        <v>2133</v>
      </c>
      <c r="C9995" s="46" t="s">
        <v>21</v>
      </c>
      <c r="D9995" s="46" t="s">
        <v>102</v>
      </c>
      <c r="E9995" s="46" t="s">
        <v>106</v>
      </c>
      <c r="F9995" s="45" t="s">
        <v>105</v>
      </c>
      <c r="G9995" s="26" t="s">
        <v>2137</v>
      </c>
      <c r="H9995" s="30">
        <v>27259</v>
      </c>
      <c r="I9995" s="24"/>
      <c r="J9995" s="23">
        <f>IFERROR((H9995/I9995),0)</f>
        <v>0</v>
      </c>
      <c r="K9995" s="24"/>
      <c r="L9995" s="24"/>
      <c r="M9995" s="80"/>
    </row>
    <row r="9996" spans="2:13" ht="24.9" customHeight="1" outlineLevel="2" x14ac:dyDescent="0.3">
      <c r="B9996" s="47" t="s">
        <v>2133</v>
      </c>
      <c r="C9996" s="46" t="s">
        <v>21</v>
      </c>
      <c r="D9996" s="46" t="s">
        <v>102</v>
      </c>
      <c r="E9996" s="46" t="s">
        <v>106</v>
      </c>
      <c r="F9996" s="45" t="s">
        <v>105</v>
      </c>
      <c r="G9996" s="26" t="s">
        <v>2136</v>
      </c>
      <c r="H9996" s="30">
        <v>1790109603</v>
      </c>
      <c r="I9996" s="30">
        <v>1790109603</v>
      </c>
      <c r="J9996" s="36">
        <f>I9996/H9996</f>
        <v>1</v>
      </c>
      <c r="K9996" s="24"/>
      <c r="L9996" s="24"/>
      <c r="M9996" s="80"/>
    </row>
    <row r="9997" spans="2:13" ht="24.9" customHeight="1" outlineLevel="1" x14ac:dyDescent="0.3">
      <c r="B9997" s="44" t="str">
        <f>B9996</f>
        <v>ASIGNACIONES DIRECTAS (20% DEL SGR)</v>
      </c>
      <c r="C9997" s="43" t="s">
        <v>21</v>
      </c>
      <c r="D9997" s="43" t="s">
        <v>102</v>
      </c>
      <c r="E9997" s="43" t="s">
        <v>106</v>
      </c>
      <c r="F9997" s="42" t="s">
        <v>105</v>
      </c>
      <c r="G9997" s="18" t="s">
        <v>3</v>
      </c>
      <c r="H9997" s="32">
        <f>SUBTOTAL(9,H9993:H9996)</f>
        <v>8964920135</v>
      </c>
      <c r="I9997" s="32">
        <f>SUBTOTAL(9,I9993:I9996)</f>
        <v>3284060422.29</v>
      </c>
      <c r="J9997" s="31">
        <f>SUBTOTAL(9,J9993:J9996)</f>
        <v>1.1665779452827405</v>
      </c>
      <c r="K9997" s="14">
        <f>SUBTOTAL(9,K9993:K9996)</f>
        <v>809263626.95000005</v>
      </c>
      <c r="L9997" s="14">
        <f>SUBTOTAL(9,L9994:L9996)</f>
        <v>0</v>
      </c>
      <c r="M9997" s="80">
        <f>SUBTOTAL(9,M9993:M9996)</f>
        <v>1.8460619871431625</v>
      </c>
    </row>
    <row r="9998" spans="2:13" ht="24.9" customHeight="1" outlineLevel="2" x14ac:dyDescent="0.3">
      <c r="B9998" s="47" t="s">
        <v>2133</v>
      </c>
      <c r="C9998" s="46" t="s">
        <v>21</v>
      </c>
      <c r="D9998" s="46" t="s">
        <v>102</v>
      </c>
      <c r="E9998" s="46" t="s">
        <v>2167</v>
      </c>
      <c r="F9998" s="45" t="s">
        <v>2166</v>
      </c>
      <c r="G9998" s="26" t="s">
        <v>2136</v>
      </c>
      <c r="H9998" s="30">
        <v>101590</v>
      </c>
      <c r="I9998" s="30">
        <v>101590</v>
      </c>
      <c r="J9998" s="36">
        <f>I9998/H9998</f>
        <v>1</v>
      </c>
      <c r="K9998" s="24"/>
      <c r="L9998" s="24"/>
      <c r="M9998" s="80"/>
    </row>
    <row r="9999" spans="2:13" ht="24.9" customHeight="1" outlineLevel="1" x14ac:dyDescent="0.3">
      <c r="B9999" s="44" t="str">
        <f>B9998</f>
        <v>ASIGNACIONES DIRECTAS (20% DEL SGR)</v>
      </c>
      <c r="C9999" s="43" t="s">
        <v>21</v>
      </c>
      <c r="D9999" s="43" t="s">
        <v>102</v>
      </c>
      <c r="E9999" s="43" t="s">
        <v>2167</v>
      </c>
      <c r="F9999" s="42" t="s">
        <v>2166</v>
      </c>
      <c r="G9999" s="18" t="s">
        <v>3</v>
      </c>
      <c r="H9999" s="32">
        <f>SUBTOTAL(9,H9998:H9998)</f>
        <v>101590</v>
      </c>
      <c r="I9999" s="32">
        <f>SUBTOTAL(9,I9998:I9998)</f>
        <v>101590</v>
      </c>
      <c r="J9999" s="31">
        <f>SUBTOTAL(9,J9998:J9998)</f>
        <v>1</v>
      </c>
      <c r="K9999" s="14">
        <f>SUBTOTAL(9,K9998:K9998)</f>
        <v>0</v>
      </c>
      <c r="L9999" s="14">
        <f>SUBTOTAL(9,L9996:L9998)</f>
        <v>0</v>
      </c>
      <c r="M9999" s="80">
        <f>SUBTOTAL(9,M9998:M9998)</f>
        <v>0</v>
      </c>
    </row>
    <row r="10000" spans="2:13" ht="24.9" customHeight="1" outlineLevel="2" x14ac:dyDescent="0.3">
      <c r="B10000" s="47" t="s">
        <v>2133</v>
      </c>
      <c r="C10000" s="46" t="s">
        <v>21</v>
      </c>
      <c r="D10000" s="46" t="s">
        <v>102</v>
      </c>
      <c r="E10000" s="46" t="s">
        <v>104</v>
      </c>
      <c r="F10000" s="45" t="s">
        <v>103</v>
      </c>
      <c r="G10000" s="26" t="s">
        <v>0</v>
      </c>
      <c r="H10000" s="30">
        <v>1059880062</v>
      </c>
      <c r="I10000" s="30">
        <v>34408145.390000001</v>
      </c>
      <c r="J10000" s="36">
        <f>I10000/H10000</f>
        <v>3.2464187811092157E-2</v>
      </c>
      <c r="K10000" s="30">
        <v>101034979.47</v>
      </c>
      <c r="L10000" s="30">
        <f>I10000</f>
        <v>34408145.390000001</v>
      </c>
      <c r="M10000" s="80">
        <f>L10000/K10000</f>
        <v>0.34055676133647061</v>
      </c>
    </row>
    <row r="10001" spans="2:13" ht="24.9" customHeight="1" outlineLevel="2" x14ac:dyDescent="0.3">
      <c r="B10001" s="47" t="s">
        <v>2133</v>
      </c>
      <c r="C10001" s="46" t="s">
        <v>21</v>
      </c>
      <c r="D10001" s="46" t="s">
        <v>102</v>
      </c>
      <c r="E10001" s="46" t="s">
        <v>104</v>
      </c>
      <c r="F10001" s="45" t="s">
        <v>103</v>
      </c>
      <c r="G10001" s="26" t="s">
        <v>7</v>
      </c>
      <c r="H10001" s="30">
        <v>-211976012</v>
      </c>
      <c r="I10001" s="24"/>
      <c r="J10001" s="36"/>
      <c r="K10001" s="24"/>
      <c r="L10001" s="24"/>
      <c r="M10001" s="80" t="str">
        <f>IFERROR((Base_actualizacion!$L9996/Base_actualizacion!$K9996)," " )</f>
        <v xml:space="preserve"> </v>
      </c>
    </row>
    <row r="10002" spans="2:13" ht="24.9" customHeight="1" outlineLevel="2" x14ac:dyDescent="0.3">
      <c r="B10002" s="47" t="s">
        <v>2133</v>
      </c>
      <c r="C10002" s="46" t="s">
        <v>21</v>
      </c>
      <c r="D10002" s="46" t="s">
        <v>102</v>
      </c>
      <c r="E10002" s="46" t="s">
        <v>104</v>
      </c>
      <c r="F10002" s="45" t="s">
        <v>103</v>
      </c>
      <c r="G10002" s="26" t="s">
        <v>2136</v>
      </c>
      <c r="H10002" s="30">
        <v>4195913</v>
      </c>
      <c r="I10002" s="30">
        <v>4195913</v>
      </c>
      <c r="J10002" s="23">
        <f>I10002/H10002</f>
        <v>1</v>
      </c>
      <c r="K10002" s="24"/>
      <c r="L10002" s="24"/>
      <c r="M10002" s="80"/>
    </row>
    <row r="10003" spans="2:13" ht="24.9" customHeight="1" outlineLevel="1" x14ac:dyDescent="0.3">
      <c r="B10003" s="44" t="str">
        <f>B10002</f>
        <v>ASIGNACIONES DIRECTAS (20% DEL SGR)</v>
      </c>
      <c r="C10003" s="43" t="s">
        <v>21</v>
      </c>
      <c r="D10003" s="43" t="s">
        <v>102</v>
      </c>
      <c r="E10003" s="43" t="s">
        <v>104</v>
      </c>
      <c r="F10003" s="42" t="s">
        <v>103</v>
      </c>
      <c r="G10003" s="18" t="s">
        <v>3</v>
      </c>
      <c r="H10003" s="32">
        <f>SUBTOTAL(9,H10000:H10002)</f>
        <v>852099963</v>
      </c>
      <c r="I10003" s="32">
        <f>SUBTOTAL(9,I10000:I10002)</f>
        <v>38604058.390000001</v>
      </c>
      <c r="J10003" s="31">
        <f>SUBTOTAL(9,J10000:J10002)</f>
        <v>1.0324641878110921</v>
      </c>
      <c r="K10003" s="14">
        <f>SUBTOTAL(9,K10000:K10002)</f>
        <v>101034979.47</v>
      </c>
      <c r="L10003" s="14">
        <f>SUBTOTAL(9,L10000:L10002)</f>
        <v>34408145.390000001</v>
      </c>
      <c r="M10003" s="80">
        <f>SUBTOTAL(9,M10000:M10002)</f>
        <v>0.34055676133647061</v>
      </c>
    </row>
    <row r="10004" spans="2:13" ht="24.9" customHeight="1" outlineLevel="2" x14ac:dyDescent="0.3">
      <c r="B10004" s="47" t="s">
        <v>2133</v>
      </c>
      <c r="C10004" s="46" t="s">
        <v>21</v>
      </c>
      <c r="D10004" s="46" t="s">
        <v>102</v>
      </c>
      <c r="E10004" s="46" t="s">
        <v>101</v>
      </c>
      <c r="F10004" s="45" t="s">
        <v>100</v>
      </c>
      <c r="G10004" s="26" t="s">
        <v>0</v>
      </c>
      <c r="H10004" s="30">
        <v>6013722542</v>
      </c>
      <c r="I10004" s="30">
        <v>378495528.40999997</v>
      </c>
      <c r="J10004" s="36">
        <f>I10004/H10004</f>
        <v>6.2938641709286883E-2</v>
      </c>
      <c r="K10004" s="30">
        <v>470879929.04000002</v>
      </c>
      <c r="L10004" s="30">
        <f>I10004</f>
        <v>378495528.40999997</v>
      </c>
      <c r="M10004" s="80">
        <f>L10004/K10004</f>
        <v>0.8038047601256918</v>
      </c>
    </row>
    <row r="10005" spans="2:13" ht="24.9" customHeight="1" outlineLevel="2" x14ac:dyDescent="0.3">
      <c r="B10005" s="47" t="s">
        <v>2133</v>
      </c>
      <c r="C10005" s="46" t="s">
        <v>21</v>
      </c>
      <c r="D10005" s="46" t="s">
        <v>102</v>
      </c>
      <c r="E10005" s="46" t="s">
        <v>101</v>
      </c>
      <c r="F10005" s="45" t="s">
        <v>100</v>
      </c>
      <c r="G10005" s="26" t="s">
        <v>7</v>
      </c>
      <c r="H10005" s="30">
        <v>-1202744508</v>
      </c>
      <c r="I10005" s="24"/>
      <c r="J10005" s="36"/>
      <c r="K10005" s="24"/>
      <c r="L10005" s="24"/>
      <c r="M10005" s="80" t="str">
        <f>IFERROR((Base_actualizacion!$L10001/Base_actualizacion!$K10001)," " )</f>
        <v xml:space="preserve"> </v>
      </c>
    </row>
    <row r="10006" spans="2:13" ht="24.9" customHeight="1" outlineLevel="2" x14ac:dyDescent="0.3">
      <c r="B10006" s="47" t="s">
        <v>2133</v>
      </c>
      <c r="C10006" s="46" t="s">
        <v>21</v>
      </c>
      <c r="D10006" s="46" t="s">
        <v>102</v>
      </c>
      <c r="E10006" s="46" t="s">
        <v>101</v>
      </c>
      <c r="F10006" s="45" t="s">
        <v>100</v>
      </c>
      <c r="G10006" s="26" t="s">
        <v>2136</v>
      </c>
      <c r="H10006" s="30">
        <v>243172359</v>
      </c>
      <c r="I10006" s="30">
        <v>243172359</v>
      </c>
      <c r="J10006" s="36">
        <f>I10006/H10006</f>
        <v>1</v>
      </c>
      <c r="K10006" s="24"/>
      <c r="L10006" s="24"/>
      <c r="M10006" s="80"/>
    </row>
    <row r="10007" spans="2:13" ht="24.9" customHeight="1" outlineLevel="1" x14ac:dyDescent="0.3">
      <c r="B10007" s="44" t="str">
        <f>B10006</f>
        <v>ASIGNACIONES DIRECTAS (20% DEL SGR)</v>
      </c>
      <c r="C10007" s="43" t="s">
        <v>21</v>
      </c>
      <c r="D10007" s="43" t="s">
        <v>102</v>
      </c>
      <c r="E10007" s="43" t="s">
        <v>101</v>
      </c>
      <c r="F10007" s="42" t="s">
        <v>100</v>
      </c>
      <c r="G10007" s="18" t="s">
        <v>3</v>
      </c>
      <c r="H10007" s="32">
        <f>SUBTOTAL(9,H10004:H10006)</f>
        <v>5054150393</v>
      </c>
      <c r="I10007" s="32">
        <f>SUBTOTAL(9,I10004:I10006)</f>
        <v>621667887.40999997</v>
      </c>
      <c r="J10007" s="31">
        <f>SUBTOTAL(9,J10004:J10006)</f>
        <v>1.062938641709287</v>
      </c>
      <c r="K10007" s="14">
        <f>SUBTOTAL(9,K10004:K10006)</f>
        <v>470879929.04000002</v>
      </c>
      <c r="L10007" s="14">
        <f>SUBTOTAL(9,L10004:L10006)</f>
        <v>378495528.40999997</v>
      </c>
      <c r="M10007" s="80">
        <f>SUBTOTAL(9,M10004:M10006)</f>
        <v>0.8038047601256918</v>
      </c>
    </row>
    <row r="10008" spans="2:13" ht="24.9" customHeight="1" outlineLevel="2" x14ac:dyDescent="0.3">
      <c r="B10008" s="47" t="s">
        <v>2133</v>
      </c>
      <c r="C10008" s="46" t="s">
        <v>21</v>
      </c>
      <c r="D10008" s="46" t="s">
        <v>76</v>
      </c>
      <c r="E10008" s="46" t="s">
        <v>99</v>
      </c>
      <c r="F10008" s="45" t="s">
        <v>76</v>
      </c>
      <c r="G10008" s="26" t="s">
        <v>0</v>
      </c>
      <c r="H10008" s="30">
        <v>536536588835</v>
      </c>
      <c r="I10008" s="30">
        <v>35891602046.120003</v>
      </c>
      <c r="J10008" s="23">
        <f>I10008/H10008</f>
        <v>6.6894975651246164E-2</v>
      </c>
      <c r="K10008" s="30">
        <v>44343897422.389999</v>
      </c>
      <c r="L10008" s="30">
        <f>I10008</f>
        <v>35891602046.120003</v>
      </c>
      <c r="M10008" s="80">
        <f>L10008/K10008</f>
        <v>0.80939214034889306</v>
      </c>
    </row>
    <row r="10009" spans="2:13" ht="24.9" customHeight="1" outlineLevel="2" x14ac:dyDescent="0.3">
      <c r="B10009" s="47" t="s">
        <v>2133</v>
      </c>
      <c r="C10009" s="46" t="s">
        <v>21</v>
      </c>
      <c r="D10009" s="46" t="s">
        <v>76</v>
      </c>
      <c r="E10009" s="46" t="s">
        <v>99</v>
      </c>
      <c r="F10009" s="45" t="s">
        <v>76</v>
      </c>
      <c r="G10009" s="26" t="s">
        <v>7</v>
      </c>
      <c r="H10009" s="30">
        <v>-107307317767</v>
      </c>
      <c r="I10009" s="24"/>
      <c r="J10009" s="36"/>
      <c r="K10009" s="24"/>
      <c r="L10009" s="24"/>
      <c r="M10009" s="80" t="str">
        <f>IFERROR((Base_actualizacion!$L10005/Base_actualizacion!$K10005)," " )</f>
        <v xml:space="preserve"> </v>
      </c>
    </row>
    <row r="10010" spans="2:13" ht="24.9" customHeight="1" outlineLevel="2" x14ac:dyDescent="0.3">
      <c r="B10010" s="47" t="s">
        <v>2133</v>
      </c>
      <c r="C10010" s="46" t="s">
        <v>21</v>
      </c>
      <c r="D10010" s="46" t="s">
        <v>76</v>
      </c>
      <c r="E10010" s="46" t="s">
        <v>99</v>
      </c>
      <c r="F10010" s="45" t="s">
        <v>76</v>
      </c>
      <c r="G10010" s="26" t="s">
        <v>2137</v>
      </c>
      <c r="H10010" s="30">
        <v>3460261</v>
      </c>
      <c r="I10010" s="24"/>
      <c r="J10010" s="36">
        <f>IFERROR((H10010/I10010),0)</f>
        <v>0</v>
      </c>
      <c r="K10010" s="24"/>
      <c r="L10010" s="24"/>
      <c r="M10010" s="80"/>
    </row>
    <row r="10011" spans="2:13" ht="24.9" customHeight="1" outlineLevel="2" x14ac:dyDescent="0.3">
      <c r="B10011" s="47" t="s">
        <v>2133</v>
      </c>
      <c r="C10011" s="46" t="s">
        <v>21</v>
      </c>
      <c r="D10011" s="46" t="s">
        <v>76</v>
      </c>
      <c r="E10011" s="46" t="s">
        <v>99</v>
      </c>
      <c r="F10011" s="45" t="s">
        <v>76</v>
      </c>
      <c r="G10011" s="26" t="s">
        <v>13</v>
      </c>
      <c r="H10011" s="30">
        <v>17132063097</v>
      </c>
      <c r="I10011" s="30">
        <v>17132063097</v>
      </c>
      <c r="J10011" s="36">
        <f>H10011/I10011</f>
        <v>1</v>
      </c>
      <c r="K10011" s="24"/>
      <c r="L10011" s="24"/>
      <c r="M10011" s="80"/>
    </row>
    <row r="10012" spans="2:13" ht="24.9" customHeight="1" outlineLevel="2" x14ac:dyDescent="0.3">
      <c r="B10012" s="47" t="s">
        <v>2133</v>
      </c>
      <c r="C10012" s="46" t="s">
        <v>21</v>
      </c>
      <c r="D10012" s="46" t="s">
        <v>76</v>
      </c>
      <c r="E10012" s="46" t="s">
        <v>99</v>
      </c>
      <c r="F10012" s="45" t="s">
        <v>76</v>
      </c>
      <c r="G10012" s="26" t="s">
        <v>2136</v>
      </c>
      <c r="H10012" s="30">
        <v>27691441755</v>
      </c>
      <c r="I10012" s="30">
        <v>27691441755</v>
      </c>
      <c r="J10012" s="23">
        <f>I10012/H10012</f>
        <v>1</v>
      </c>
      <c r="K10012" s="24"/>
      <c r="L10012" s="24"/>
      <c r="M10012" s="80"/>
    </row>
    <row r="10013" spans="2:13" ht="24.9" customHeight="1" outlineLevel="1" x14ac:dyDescent="0.3">
      <c r="B10013" s="44" t="str">
        <f>B10012</f>
        <v>ASIGNACIONES DIRECTAS (20% DEL SGR)</v>
      </c>
      <c r="C10013" s="43" t="s">
        <v>21</v>
      </c>
      <c r="D10013" s="43" t="s">
        <v>76</v>
      </c>
      <c r="E10013" s="43" t="s">
        <v>99</v>
      </c>
      <c r="F10013" s="42" t="s">
        <v>76</v>
      </c>
      <c r="G10013" s="18" t="s">
        <v>3</v>
      </c>
      <c r="H10013" s="32">
        <f>SUBTOTAL(9,H10008:H10012)</f>
        <v>474056236181</v>
      </c>
      <c r="I10013" s="32">
        <f>SUBTOTAL(9,I10008:I10012)</f>
        <v>80715106898.119995</v>
      </c>
      <c r="J10013" s="31">
        <f>SUBTOTAL(9,J10008:J10012)</f>
        <v>2.0668949756512465</v>
      </c>
      <c r="K10013" s="14">
        <f>SUBTOTAL(9,K10008:K10012)</f>
        <v>44343897422.389999</v>
      </c>
      <c r="L10013" s="14">
        <f>SUBTOTAL(9,L10010:L10012)</f>
        <v>0</v>
      </c>
      <c r="M10013" s="80">
        <f>SUBTOTAL(9,M10008:M10012)</f>
        <v>0.80939214034889306</v>
      </c>
    </row>
    <row r="10014" spans="2:13" ht="24.9" customHeight="1" outlineLevel="2" x14ac:dyDescent="0.3">
      <c r="B10014" s="47" t="s">
        <v>2133</v>
      </c>
      <c r="C10014" s="46" t="s">
        <v>21</v>
      </c>
      <c r="D10014" s="46" t="s">
        <v>76</v>
      </c>
      <c r="E10014" s="46" t="s">
        <v>98</v>
      </c>
      <c r="F10014" s="45" t="s">
        <v>97</v>
      </c>
      <c r="G10014" s="26" t="s">
        <v>0</v>
      </c>
      <c r="H10014" s="30">
        <v>29988499723</v>
      </c>
      <c r="I10014" s="30">
        <v>2447052785.2700005</v>
      </c>
      <c r="J10014" s="36">
        <f>I10014/H10014</f>
        <v>8.1599706816717049E-2</v>
      </c>
      <c r="K10014" s="30">
        <v>2481752243.8400002</v>
      </c>
      <c r="L10014" s="30">
        <f>I10014</f>
        <v>2447052785.2700005</v>
      </c>
      <c r="M10014" s="80">
        <f>L10014/K10014</f>
        <v>0.98601816170162515</v>
      </c>
    </row>
    <row r="10015" spans="2:13" ht="24.9" customHeight="1" outlineLevel="2" x14ac:dyDescent="0.3">
      <c r="B10015" s="47" t="s">
        <v>2133</v>
      </c>
      <c r="C10015" s="46" t="s">
        <v>21</v>
      </c>
      <c r="D10015" s="46" t="s">
        <v>76</v>
      </c>
      <c r="E10015" s="46" t="s">
        <v>98</v>
      </c>
      <c r="F10015" s="45" t="s">
        <v>97</v>
      </c>
      <c r="G10015" s="26" t="s">
        <v>7</v>
      </c>
      <c r="H10015" s="30">
        <v>-5997699945</v>
      </c>
      <c r="I10015" s="24"/>
      <c r="J10015" s="36"/>
      <c r="K10015" s="24"/>
      <c r="L10015" s="24"/>
      <c r="M10015" s="80" t="str">
        <f>IFERROR((Base_actualizacion!$L10011/Base_actualizacion!$K10011)," " )</f>
        <v xml:space="preserve"> </v>
      </c>
    </row>
    <row r="10016" spans="2:13" ht="24.9" customHeight="1" outlineLevel="2" x14ac:dyDescent="0.3">
      <c r="B10016" s="47" t="s">
        <v>2133</v>
      </c>
      <c r="C10016" s="46" t="s">
        <v>21</v>
      </c>
      <c r="D10016" s="46" t="s">
        <v>76</v>
      </c>
      <c r="E10016" s="46" t="s">
        <v>98</v>
      </c>
      <c r="F10016" s="45" t="s">
        <v>97</v>
      </c>
      <c r="G10016" s="26" t="s">
        <v>2137</v>
      </c>
      <c r="H10016" s="30">
        <v>40146</v>
      </c>
      <c r="I10016" s="24"/>
      <c r="J10016" s="36">
        <f>IFERROR((H10016/I10016),0)</f>
        <v>0</v>
      </c>
      <c r="K10016" s="24"/>
      <c r="L10016" s="24"/>
      <c r="M10016" s="80"/>
    </row>
    <row r="10017" spans="2:13" ht="24.9" customHeight="1" outlineLevel="2" x14ac:dyDescent="0.3">
      <c r="B10017" s="47" t="s">
        <v>2133</v>
      </c>
      <c r="C10017" s="46" t="s">
        <v>21</v>
      </c>
      <c r="D10017" s="46" t="s">
        <v>76</v>
      </c>
      <c r="E10017" s="46" t="s">
        <v>98</v>
      </c>
      <c r="F10017" s="45" t="s">
        <v>97</v>
      </c>
      <c r="G10017" s="26" t="s">
        <v>2136</v>
      </c>
      <c r="H10017" s="30">
        <v>5508664775</v>
      </c>
      <c r="I10017" s="30">
        <v>5508664775</v>
      </c>
      <c r="J10017" s="23">
        <f>I10017/H10017</f>
        <v>1</v>
      </c>
      <c r="K10017" s="24"/>
      <c r="L10017" s="24"/>
      <c r="M10017" s="80"/>
    </row>
    <row r="10018" spans="2:13" ht="24.9" customHeight="1" outlineLevel="1" x14ac:dyDescent="0.3">
      <c r="B10018" s="44" t="str">
        <f>B10017</f>
        <v>ASIGNACIONES DIRECTAS (20% DEL SGR)</v>
      </c>
      <c r="C10018" s="43" t="s">
        <v>21</v>
      </c>
      <c r="D10018" s="43" t="s">
        <v>76</v>
      </c>
      <c r="E10018" s="43" t="s">
        <v>98</v>
      </c>
      <c r="F10018" s="42" t="s">
        <v>97</v>
      </c>
      <c r="G10018" s="18" t="s">
        <v>3</v>
      </c>
      <c r="H10018" s="32">
        <f>SUBTOTAL(9,H10014:H10017)</f>
        <v>29499504699</v>
      </c>
      <c r="I10018" s="32">
        <f>SUBTOTAL(9,I10014:I10017)</f>
        <v>7955717560.2700005</v>
      </c>
      <c r="J10018" s="31">
        <f>SUBTOTAL(9,J10014:J10017)</f>
        <v>1.0815997068167171</v>
      </c>
      <c r="K10018" s="14">
        <f>SUBTOTAL(9,K10014:K10017)</f>
        <v>2481752243.8400002</v>
      </c>
      <c r="L10018" s="14">
        <f>SUBTOTAL(9,L10015:L10017)</f>
        <v>0</v>
      </c>
      <c r="M10018" s="80">
        <f>SUBTOTAL(9,M10014:M10017)</f>
        <v>0.98601816170162515</v>
      </c>
    </row>
    <row r="10019" spans="2:13" ht="24.9" customHeight="1" outlineLevel="2" x14ac:dyDescent="0.3">
      <c r="B10019" s="47" t="s">
        <v>2133</v>
      </c>
      <c r="C10019" s="46" t="s">
        <v>21</v>
      </c>
      <c r="D10019" s="46" t="s">
        <v>76</v>
      </c>
      <c r="E10019" s="46" t="s">
        <v>96</v>
      </c>
      <c r="F10019" s="45" t="s">
        <v>95</v>
      </c>
      <c r="G10019" s="26" t="s">
        <v>0</v>
      </c>
      <c r="H10019" s="30">
        <v>41761497264</v>
      </c>
      <c r="I10019" s="30">
        <v>4061636678.3199997</v>
      </c>
      <c r="J10019" s="36">
        <f>I10019/H10019</f>
        <v>9.7257927622755161E-2</v>
      </c>
      <c r="K10019" s="30">
        <v>3356445418.9399996</v>
      </c>
      <c r="L10019" s="30">
        <f>I10019</f>
        <v>4061636678.3199997</v>
      </c>
      <c r="M10019" s="80">
        <f>L10019/K10019</f>
        <v>1.2101006187679069</v>
      </c>
    </row>
    <row r="10020" spans="2:13" ht="24.9" customHeight="1" outlineLevel="2" x14ac:dyDescent="0.3">
      <c r="B10020" s="47" t="s">
        <v>2133</v>
      </c>
      <c r="C10020" s="46" t="s">
        <v>21</v>
      </c>
      <c r="D10020" s="46" t="s">
        <v>76</v>
      </c>
      <c r="E10020" s="46" t="s">
        <v>96</v>
      </c>
      <c r="F10020" s="45" t="s">
        <v>95</v>
      </c>
      <c r="G10020" s="26" t="s">
        <v>7</v>
      </c>
      <c r="H10020" s="30">
        <v>-8352299453</v>
      </c>
      <c r="I10020" s="24"/>
      <c r="J10020" s="36"/>
      <c r="K10020" s="24"/>
      <c r="L10020" s="24"/>
      <c r="M10020" s="80" t="str">
        <f>IFERROR((Base_actualizacion!$L10016/Base_actualizacion!$K10016)," " )</f>
        <v xml:space="preserve"> </v>
      </c>
    </row>
    <row r="10021" spans="2:13" ht="24.9" customHeight="1" outlineLevel="2" x14ac:dyDescent="0.3">
      <c r="B10021" s="47" t="s">
        <v>2133</v>
      </c>
      <c r="C10021" s="46" t="s">
        <v>21</v>
      </c>
      <c r="D10021" s="46" t="s">
        <v>76</v>
      </c>
      <c r="E10021" s="46" t="s">
        <v>96</v>
      </c>
      <c r="F10021" s="45" t="s">
        <v>95</v>
      </c>
      <c r="G10021" s="26" t="s">
        <v>2136</v>
      </c>
      <c r="H10021" s="30">
        <v>3800659703</v>
      </c>
      <c r="I10021" s="30">
        <v>3800659703</v>
      </c>
      <c r="J10021" s="36">
        <f>I10021/H10021</f>
        <v>1</v>
      </c>
      <c r="K10021" s="24"/>
      <c r="L10021" s="24"/>
      <c r="M10021" s="80"/>
    </row>
    <row r="10022" spans="2:13" ht="24.9" customHeight="1" outlineLevel="1" x14ac:dyDescent="0.3">
      <c r="B10022" s="44" t="str">
        <f>B10021</f>
        <v>ASIGNACIONES DIRECTAS (20% DEL SGR)</v>
      </c>
      <c r="C10022" s="43" t="s">
        <v>21</v>
      </c>
      <c r="D10022" s="43" t="s">
        <v>76</v>
      </c>
      <c r="E10022" s="43" t="s">
        <v>96</v>
      </c>
      <c r="F10022" s="42" t="s">
        <v>95</v>
      </c>
      <c r="G10022" s="18" t="s">
        <v>3</v>
      </c>
      <c r="H10022" s="32">
        <f>SUBTOTAL(9,H10019:H10021)</f>
        <v>37209857514</v>
      </c>
      <c r="I10022" s="32">
        <f>SUBTOTAL(9,I10019:I10021)</f>
        <v>7862296381.3199997</v>
      </c>
      <c r="J10022" s="31">
        <f>SUBTOTAL(9,J10019:J10021)</f>
        <v>1.0972579276227552</v>
      </c>
      <c r="K10022" s="14">
        <f>SUBTOTAL(9,K10019:K10021)</f>
        <v>3356445418.9399996</v>
      </c>
      <c r="L10022" s="14">
        <f>SUBTOTAL(9,L10019:L10021)</f>
        <v>4061636678.3199997</v>
      </c>
      <c r="M10022" s="80">
        <f>SUBTOTAL(9,M10019:M10021)</f>
        <v>1.2101006187679069</v>
      </c>
    </row>
    <row r="10023" spans="2:13" ht="24.9" customHeight="1" outlineLevel="2" x14ac:dyDescent="0.3">
      <c r="B10023" s="47" t="s">
        <v>2133</v>
      </c>
      <c r="C10023" s="46" t="s">
        <v>21</v>
      </c>
      <c r="D10023" s="46" t="s">
        <v>76</v>
      </c>
      <c r="E10023" s="46" t="s">
        <v>2057</v>
      </c>
      <c r="F10023" s="45" t="s">
        <v>2056</v>
      </c>
      <c r="G10023" s="26" t="s">
        <v>0</v>
      </c>
      <c r="H10023" s="30">
        <v>299948453</v>
      </c>
      <c r="I10023" s="30">
        <v>2176119.62</v>
      </c>
      <c r="J10023" s="23">
        <f>I10023/H10023</f>
        <v>7.2549786412800738E-3</v>
      </c>
      <c r="K10023" s="30">
        <v>28697673.18</v>
      </c>
      <c r="L10023" s="30">
        <f>I10023</f>
        <v>2176119.62</v>
      </c>
      <c r="M10023" s="80">
        <f>L10023/K10023</f>
        <v>7.5829131036190864E-2</v>
      </c>
    </row>
    <row r="10024" spans="2:13" ht="24.9" customHeight="1" outlineLevel="2" x14ac:dyDescent="0.3">
      <c r="B10024" s="47" t="s">
        <v>2133</v>
      </c>
      <c r="C10024" s="46" t="s">
        <v>21</v>
      </c>
      <c r="D10024" s="46" t="s">
        <v>76</v>
      </c>
      <c r="E10024" s="46" t="s">
        <v>2057</v>
      </c>
      <c r="F10024" s="45" t="s">
        <v>2056</v>
      </c>
      <c r="G10024" s="26" t="s">
        <v>7</v>
      </c>
      <c r="H10024" s="30">
        <v>-59989691</v>
      </c>
      <c r="I10024" s="24"/>
      <c r="J10024" s="36"/>
      <c r="K10024" s="24"/>
      <c r="L10024" s="24"/>
      <c r="M10024" s="80" t="str">
        <f>IFERROR((Base_actualizacion!$L10020/Base_actualizacion!$K10020)," " )</f>
        <v xml:space="preserve"> </v>
      </c>
    </row>
    <row r="10025" spans="2:13" ht="24.9" customHeight="1" outlineLevel="2" x14ac:dyDescent="0.3">
      <c r="B10025" s="47" t="s">
        <v>2133</v>
      </c>
      <c r="C10025" s="46" t="s">
        <v>21</v>
      </c>
      <c r="D10025" s="46" t="s">
        <v>76</v>
      </c>
      <c r="E10025" s="46" t="s">
        <v>2057</v>
      </c>
      <c r="F10025" s="45" t="s">
        <v>2056</v>
      </c>
      <c r="G10025" s="26" t="s">
        <v>2136</v>
      </c>
      <c r="H10025" s="30">
        <v>8059493</v>
      </c>
      <c r="I10025" s="30">
        <v>8059493</v>
      </c>
      <c r="J10025" s="36">
        <f>I10025/H10025</f>
        <v>1</v>
      </c>
      <c r="K10025" s="24"/>
      <c r="L10025" s="24"/>
      <c r="M10025" s="80"/>
    </row>
    <row r="10026" spans="2:13" ht="24.9" customHeight="1" outlineLevel="1" x14ac:dyDescent="0.3">
      <c r="B10026" s="44" t="str">
        <f>B10025</f>
        <v>ASIGNACIONES DIRECTAS (20% DEL SGR)</v>
      </c>
      <c r="C10026" s="43" t="s">
        <v>21</v>
      </c>
      <c r="D10026" s="43" t="s">
        <v>76</v>
      </c>
      <c r="E10026" s="43" t="s">
        <v>2057</v>
      </c>
      <c r="F10026" s="42" t="s">
        <v>2056</v>
      </c>
      <c r="G10026" s="18" t="s">
        <v>3</v>
      </c>
      <c r="H10026" s="32">
        <f>SUBTOTAL(9,H10023:H10025)</f>
        <v>248018255</v>
      </c>
      <c r="I10026" s="32">
        <f>SUBTOTAL(9,I10023:I10025)</f>
        <v>10235612.620000001</v>
      </c>
      <c r="J10026" s="31">
        <f>SUBTOTAL(9,J10023:J10025)</f>
        <v>1.0072549786412801</v>
      </c>
      <c r="K10026" s="14">
        <f>SUBTOTAL(9,K10023:K10025)</f>
        <v>28697673.18</v>
      </c>
      <c r="L10026" s="14">
        <f>SUBTOTAL(9,L10023:L10025)</f>
        <v>2176119.62</v>
      </c>
      <c r="M10026" s="80">
        <f>SUBTOTAL(9,M10023:M10025)</f>
        <v>7.5829131036190864E-2</v>
      </c>
    </row>
    <row r="10027" spans="2:13" ht="24.9" customHeight="1" outlineLevel="2" x14ac:dyDescent="0.3">
      <c r="B10027" s="47" t="s">
        <v>2133</v>
      </c>
      <c r="C10027" s="46" t="s">
        <v>21</v>
      </c>
      <c r="D10027" s="46" t="s">
        <v>76</v>
      </c>
      <c r="E10027" s="46" t="s">
        <v>94</v>
      </c>
      <c r="F10027" s="45" t="s">
        <v>93</v>
      </c>
      <c r="G10027" s="26" t="s">
        <v>0</v>
      </c>
      <c r="H10027" s="30">
        <v>7068477924</v>
      </c>
      <c r="I10027" s="30">
        <v>263734385.36000001</v>
      </c>
      <c r="J10027" s="36">
        <f>I10027/H10027</f>
        <v>3.7311340319042076E-2</v>
      </c>
      <c r="K10027" s="30">
        <v>543654278.42999995</v>
      </c>
      <c r="L10027" s="30">
        <f>I10027</f>
        <v>263734385.36000001</v>
      </c>
      <c r="M10027" s="80">
        <f>L10027/K10027</f>
        <v>0.48511415402014174</v>
      </c>
    </row>
    <row r="10028" spans="2:13" ht="24.9" customHeight="1" outlineLevel="2" x14ac:dyDescent="0.3">
      <c r="B10028" s="47" t="s">
        <v>2133</v>
      </c>
      <c r="C10028" s="46" t="s">
        <v>21</v>
      </c>
      <c r="D10028" s="46" t="s">
        <v>76</v>
      </c>
      <c r="E10028" s="46" t="s">
        <v>94</v>
      </c>
      <c r="F10028" s="45" t="s">
        <v>93</v>
      </c>
      <c r="G10028" s="26" t="s">
        <v>7</v>
      </c>
      <c r="H10028" s="30">
        <v>-1413695585</v>
      </c>
      <c r="I10028" s="24"/>
      <c r="J10028" s="23"/>
      <c r="K10028" s="24"/>
      <c r="L10028" s="24"/>
      <c r="M10028" s="80" t="str">
        <f>IFERROR((Base_actualizacion!$L10024/Base_actualizacion!$K10024)," " )</f>
        <v xml:space="preserve"> </v>
      </c>
    </row>
    <row r="10029" spans="2:13" ht="24.9" customHeight="1" outlineLevel="2" x14ac:dyDescent="0.3">
      <c r="B10029" s="47" t="s">
        <v>2133</v>
      </c>
      <c r="C10029" s="46" t="s">
        <v>21</v>
      </c>
      <c r="D10029" s="46" t="s">
        <v>76</v>
      </c>
      <c r="E10029" s="46" t="s">
        <v>94</v>
      </c>
      <c r="F10029" s="45" t="s">
        <v>93</v>
      </c>
      <c r="G10029" s="26" t="s">
        <v>2136</v>
      </c>
      <c r="H10029" s="30">
        <v>380181041</v>
      </c>
      <c r="I10029" s="30">
        <v>380181041</v>
      </c>
      <c r="J10029" s="36">
        <f>I10029/H10029</f>
        <v>1</v>
      </c>
      <c r="K10029" s="24"/>
      <c r="L10029" s="24"/>
      <c r="M10029" s="80"/>
    </row>
    <row r="10030" spans="2:13" ht="24.9" customHeight="1" outlineLevel="1" x14ac:dyDescent="0.3">
      <c r="B10030" s="44" t="str">
        <f>B10029</f>
        <v>ASIGNACIONES DIRECTAS (20% DEL SGR)</v>
      </c>
      <c r="C10030" s="43" t="s">
        <v>21</v>
      </c>
      <c r="D10030" s="43" t="s">
        <v>76</v>
      </c>
      <c r="E10030" s="43" t="s">
        <v>94</v>
      </c>
      <c r="F10030" s="42" t="s">
        <v>93</v>
      </c>
      <c r="G10030" s="18" t="s">
        <v>3</v>
      </c>
      <c r="H10030" s="32">
        <f>SUBTOTAL(9,H10027:H10029)</f>
        <v>6034963380</v>
      </c>
      <c r="I10030" s="32">
        <f>SUBTOTAL(9,I10027:I10029)</f>
        <v>643915426.36000001</v>
      </c>
      <c r="J10030" s="31">
        <f>SUBTOTAL(9,J10027:J10029)</f>
        <v>1.0373113403190422</v>
      </c>
      <c r="K10030" s="14">
        <f>SUBTOTAL(9,K10027:K10029)</f>
        <v>543654278.42999995</v>
      </c>
      <c r="L10030" s="14">
        <f>SUBTOTAL(9,L10027:L10029)</f>
        <v>263734385.36000001</v>
      </c>
      <c r="M10030" s="80">
        <f>SUBTOTAL(9,M10027:M10029)</f>
        <v>0.48511415402014174</v>
      </c>
    </row>
    <row r="10031" spans="2:13" ht="24.9" customHeight="1" outlineLevel="2" x14ac:dyDescent="0.3">
      <c r="B10031" s="47" t="s">
        <v>2133</v>
      </c>
      <c r="C10031" s="46" t="s">
        <v>21</v>
      </c>
      <c r="D10031" s="46" t="s">
        <v>76</v>
      </c>
      <c r="E10031" s="46" t="s">
        <v>92</v>
      </c>
      <c r="F10031" s="45" t="s">
        <v>91</v>
      </c>
      <c r="G10031" s="26" t="s">
        <v>0</v>
      </c>
      <c r="H10031" s="30">
        <v>32848607</v>
      </c>
      <c r="I10031" s="30">
        <v>11519208.850000001</v>
      </c>
      <c r="J10031" s="36">
        <f>I10031/H10031</f>
        <v>0.3506757181514577</v>
      </c>
      <c r="K10031" s="30">
        <v>3195121.58</v>
      </c>
      <c r="L10031" s="30">
        <f>I10031</f>
        <v>11519208.850000001</v>
      </c>
      <c r="M10031" s="80">
        <f>L10031/K10031</f>
        <v>3.6052489902434326</v>
      </c>
    </row>
    <row r="10032" spans="2:13" ht="24.9" customHeight="1" outlineLevel="2" x14ac:dyDescent="0.3">
      <c r="B10032" s="47" t="s">
        <v>2133</v>
      </c>
      <c r="C10032" s="46" t="s">
        <v>21</v>
      </c>
      <c r="D10032" s="46" t="s">
        <v>76</v>
      </c>
      <c r="E10032" s="46" t="s">
        <v>92</v>
      </c>
      <c r="F10032" s="45" t="s">
        <v>91</v>
      </c>
      <c r="G10032" s="26" t="s">
        <v>7</v>
      </c>
      <c r="H10032" s="30">
        <v>-6569721</v>
      </c>
      <c r="I10032" s="24"/>
      <c r="J10032" s="36"/>
      <c r="K10032" s="24"/>
      <c r="L10032" s="24"/>
      <c r="M10032" s="80" t="str">
        <f>IFERROR((Base_actualizacion!$L10028/Base_actualizacion!$K10028)," " )</f>
        <v xml:space="preserve"> </v>
      </c>
    </row>
    <row r="10033" spans="2:13" ht="24.9" customHeight="1" outlineLevel="2" x14ac:dyDescent="0.3">
      <c r="B10033" s="47" t="s">
        <v>2133</v>
      </c>
      <c r="C10033" s="46" t="s">
        <v>21</v>
      </c>
      <c r="D10033" s="46" t="s">
        <v>76</v>
      </c>
      <c r="E10033" s="46" t="s">
        <v>92</v>
      </c>
      <c r="F10033" s="45" t="s">
        <v>91</v>
      </c>
      <c r="G10033" s="26" t="s">
        <v>13</v>
      </c>
      <c r="H10033" s="30">
        <v>7557075</v>
      </c>
      <c r="I10033" s="30">
        <v>7557075</v>
      </c>
      <c r="J10033" s="23">
        <f>H10033/I10033</f>
        <v>1</v>
      </c>
      <c r="K10033" s="24"/>
      <c r="L10033" s="24"/>
      <c r="M10033" s="80"/>
    </row>
    <row r="10034" spans="2:13" ht="24.9" customHeight="1" outlineLevel="2" x14ac:dyDescent="0.3">
      <c r="B10034" s="47" t="s">
        <v>2133</v>
      </c>
      <c r="C10034" s="46" t="s">
        <v>21</v>
      </c>
      <c r="D10034" s="46" t="s">
        <v>76</v>
      </c>
      <c r="E10034" s="46" t="s">
        <v>92</v>
      </c>
      <c r="F10034" s="45" t="s">
        <v>91</v>
      </c>
      <c r="G10034" s="26" t="s">
        <v>2136</v>
      </c>
      <c r="H10034" s="30">
        <v>71119609</v>
      </c>
      <c r="I10034" s="30">
        <v>71119609</v>
      </c>
      <c r="J10034" s="36">
        <f>I10034/H10034</f>
        <v>1</v>
      </c>
      <c r="K10034" s="24"/>
      <c r="L10034" s="24"/>
      <c r="M10034" s="80"/>
    </row>
    <row r="10035" spans="2:13" ht="24.9" customHeight="1" outlineLevel="1" x14ac:dyDescent="0.3">
      <c r="B10035" s="44" t="str">
        <f>B10034</f>
        <v>ASIGNACIONES DIRECTAS (20% DEL SGR)</v>
      </c>
      <c r="C10035" s="43" t="s">
        <v>21</v>
      </c>
      <c r="D10035" s="43" t="s">
        <v>76</v>
      </c>
      <c r="E10035" s="43" t="s">
        <v>92</v>
      </c>
      <c r="F10035" s="42" t="s">
        <v>91</v>
      </c>
      <c r="G10035" s="18" t="s">
        <v>3</v>
      </c>
      <c r="H10035" s="32">
        <f>SUBTOTAL(9,H10031:H10034)</f>
        <v>104955570</v>
      </c>
      <c r="I10035" s="32">
        <f>SUBTOTAL(9,I10031:I10034)</f>
        <v>90195892.849999994</v>
      </c>
      <c r="J10035" s="31">
        <f>SUBTOTAL(9,J10031:J10034)</f>
        <v>2.3506757181514577</v>
      </c>
      <c r="K10035" s="14">
        <f>SUBTOTAL(9,K10031:K10034)</f>
        <v>3195121.58</v>
      </c>
      <c r="L10035" s="14">
        <f>SUBTOTAL(9,L10032:L10034)</f>
        <v>0</v>
      </c>
      <c r="M10035" s="80">
        <f>SUBTOTAL(9,M10031:M10034)</f>
        <v>3.6052489902434326</v>
      </c>
    </row>
    <row r="10036" spans="2:13" ht="24.9" customHeight="1" outlineLevel="2" x14ac:dyDescent="0.3">
      <c r="B10036" s="47" t="s">
        <v>2133</v>
      </c>
      <c r="C10036" s="46" t="s">
        <v>21</v>
      </c>
      <c r="D10036" s="46" t="s">
        <v>76</v>
      </c>
      <c r="E10036" s="46" t="s">
        <v>90</v>
      </c>
      <c r="F10036" s="45" t="s">
        <v>89</v>
      </c>
      <c r="G10036" s="26" t="s">
        <v>0</v>
      </c>
      <c r="H10036" s="30">
        <v>19129923</v>
      </c>
      <c r="I10036" s="30">
        <v>1891850.78</v>
      </c>
      <c r="J10036" s="36">
        <f>I10036/H10036</f>
        <v>9.8894845525515182E-2</v>
      </c>
      <c r="K10036" s="30">
        <v>1334703.58</v>
      </c>
      <c r="L10036" s="30">
        <f>I10036</f>
        <v>1891850.78</v>
      </c>
      <c r="M10036" s="80">
        <f>L10036/K10036</f>
        <v>1.4174314119993594</v>
      </c>
    </row>
    <row r="10037" spans="2:13" ht="24.9" customHeight="1" outlineLevel="2" x14ac:dyDescent="0.3">
      <c r="B10037" s="47" t="s">
        <v>2133</v>
      </c>
      <c r="C10037" s="46" t="s">
        <v>21</v>
      </c>
      <c r="D10037" s="46" t="s">
        <v>76</v>
      </c>
      <c r="E10037" s="46" t="s">
        <v>90</v>
      </c>
      <c r="F10037" s="45" t="s">
        <v>89</v>
      </c>
      <c r="G10037" s="26" t="s">
        <v>7</v>
      </c>
      <c r="H10037" s="30">
        <v>-3825985</v>
      </c>
      <c r="I10037" s="24"/>
      <c r="J10037" s="36"/>
      <c r="K10037" s="24"/>
      <c r="L10037" s="24"/>
      <c r="M10037" s="80" t="str">
        <f>IFERROR((Base_actualizacion!$L10033/Base_actualizacion!$K10033)," " )</f>
        <v xml:space="preserve"> </v>
      </c>
    </row>
    <row r="10038" spans="2:13" ht="24.9" customHeight="1" outlineLevel="2" x14ac:dyDescent="0.3">
      <c r="B10038" s="47" t="s">
        <v>2133</v>
      </c>
      <c r="C10038" s="46" t="s">
        <v>21</v>
      </c>
      <c r="D10038" s="46" t="s">
        <v>76</v>
      </c>
      <c r="E10038" s="46" t="s">
        <v>90</v>
      </c>
      <c r="F10038" s="45" t="s">
        <v>89</v>
      </c>
      <c r="G10038" s="26" t="s">
        <v>13</v>
      </c>
      <c r="H10038" s="30">
        <v>1762</v>
      </c>
      <c r="I10038" s="30">
        <v>1762</v>
      </c>
      <c r="J10038" s="23">
        <f>H10038/I10038</f>
        <v>1</v>
      </c>
      <c r="K10038" s="24"/>
      <c r="L10038" s="24"/>
      <c r="M10038" s="80"/>
    </row>
    <row r="10039" spans="2:13" ht="24.9" customHeight="1" outlineLevel="2" x14ac:dyDescent="0.3">
      <c r="B10039" s="47" t="s">
        <v>2133</v>
      </c>
      <c r="C10039" s="46" t="s">
        <v>21</v>
      </c>
      <c r="D10039" s="46" t="s">
        <v>76</v>
      </c>
      <c r="E10039" s="46" t="s">
        <v>90</v>
      </c>
      <c r="F10039" s="45" t="s">
        <v>89</v>
      </c>
      <c r="G10039" s="26" t="s">
        <v>2136</v>
      </c>
      <c r="H10039" s="30">
        <v>9692139</v>
      </c>
      <c r="I10039" s="30">
        <v>9692139</v>
      </c>
      <c r="J10039" s="36">
        <f>I10039/H10039</f>
        <v>1</v>
      </c>
      <c r="K10039" s="24"/>
      <c r="L10039" s="24"/>
      <c r="M10039" s="80"/>
    </row>
    <row r="10040" spans="2:13" ht="24.9" customHeight="1" outlineLevel="1" x14ac:dyDescent="0.3">
      <c r="B10040" s="44" t="str">
        <f>B10039</f>
        <v>ASIGNACIONES DIRECTAS (20% DEL SGR)</v>
      </c>
      <c r="C10040" s="43" t="s">
        <v>21</v>
      </c>
      <c r="D10040" s="43" t="s">
        <v>76</v>
      </c>
      <c r="E10040" s="43" t="s">
        <v>90</v>
      </c>
      <c r="F10040" s="42" t="s">
        <v>89</v>
      </c>
      <c r="G10040" s="18" t="s">
        <v>3</v>
      </c>
      <c r="H10040" s="32">
        <f>SUBTOTAL(9,H10036:H10039)</f>
        <v>24997839</v>
      </c>
      <c r="I10040" s="32">
        <f>SUBTOTAL(9,I10036:I10039)</f>
        <v>11585751.779999999</v>
      </c>
      <c r="J10040" s="31">
        <f>SUBTOTAL(9,J10036:J10039)</f>
        <v>2.098894845525515</v>
      </c>
      <c r="K10040" s="14">
        <f>SUBTOTAL(9,K10036:K10039)</f>
        <v>1334703.58</v>
      </c>
      <c r="L10040" s="14">
        <f>SUBTOTAL(9,L10037:L10039)</f>
        <v>0</v>
      </c>
      <c r="M10040" s="80">
        <f>SUBTOTAL(9,M10036:M10039)</f>
        <v>1.4174314119993594</v>
      </c>
    </row>
    <row r="10041" spans="2:13" ht="24.9" customHeight="1" outlineLevel="2" x14ac:dyDescent="0.3">
      <c r="B10041" s="47" t="s">
        <v>2133</v>
      </c>
      <c r="C10041" s="46" t="s">
        <v>21</v>
      </c>
      <c r="D10041" s="46" t="s">
        <v>76</v>
      </c>
      <c r="E10041" s="46" t="s">
        <v>2055</v>
      </c>
      <c r="F10041" s="45" t="s">
        <v>2054</v>
      </c>
      <c r="G10041" s="26" t="s">
        <v>0</v>
      </c>
      <c r="H10041" s="30">
        <v>10306036316</v>
      </c>
      <c r="I10041" s="30">
        <v>1262147828.6199999</v>
      </c>
      <c r="J10041" s="36">
        <f>I10041/H10041</f>
        <v>0.12246685242710917</v>
      </c>
      <c r="K10041" s="30">
        <v>811171542.03999996</v>
      </c>
      <c r="L10041" s="30">
        <f>I10041</f>
        <v>1262147828.6199999</v>
      </c>
      <c r="M10041" s="80">
        <f>L10041/K10041</f>
        <v>1.5559567405999577</v>
      </c>
    </row>
    <row r="10042" spans="2:13" ht="24.9" customHeight="1" outlineLevel="2" x14ac:dyDescent="0.3">
      <c r="B10042" s="47" t="s">
        <v>2133</v>
      </c>
      <c r="C10042" s="46" t="s">
        <v>21</v>
      </c>
      <c r="D10042" s="46" t="s">
        <v>76</v>
      </c>
      <c r="E10042" s="46" t="s">
        <v>2055</v>
      </c>
      <c r="F10042" s="45" t="s">
        <v>2054</v>
      </c>
      <c r="G10042" s="26" t="s">
        <v>7</v>
      </c>
      <c r="H10042" s="30">
        <v>-2061207263</v>
      </c>
      <c r="I10042" s="24"/>
      <c r="J10042" s="36"/>
      <c r="K10042" s="24"/>
      <c r="L10042" s="24"/>
      <c r="M10042" s="80" t="str">
        <f>IFERROR((Base_actualizacion!$L10038/Base_actualizacion!$K10038)," " )</f>
        <v xml:space="preserve"> </v>
      </c>
    </row>
    <row r="10043" spans="2:13" ht="24.9" customHeight="1" outlineLevel="2" x14ac:dyDescent="0.3">
      <c r="B10043" s="47" t="s">
        <v>2133</v>
      </c>
      <c r="C10043" s="46" t="s">
        <v>21</v>
      </c>
      <c r="D10043" s="46" t="s">
        <v>76</v>
      </c>
      <c r="E10043" s="46" t="s">
        <v>2055</v>
      </c>
      <c r="F10043" s="45" t="s">
        <v>2054</v>
      </c>
      <c r="G10043" s="26" t="s">
        <v>2136</v>
      </c>
      <c r="H10043" s="30">
        <v>928023886</v>
      </c>
      <c r="I10043" s="30">
        <v>928023886</v>
      </c>
      <c r="J10043" s="23">
        <f>I10043/H10043</f>
        <v>1</v>
      </c>
      <c r="K10043" s="24"/>
      <c r="L10043" s="24"/>
      <c r="M10043" s="80"/>
    </row>
    <row r="10044" spans="2:13" ht="24.9" customHeight="1" outlineLevel="1" x14ac:dyDescent="0.3">
      <c r="B10044" s="44" t="str">
        <f>B10043</f>
        <v>ASIGNACIONES DIRECTAS (20% DEL SGR)</v>
      </c>
      <c r="C10044" s="43" t="s">
        <v>21</v>
      </c>
      <c r="D10044" s="43" t="s">
        <v>76</v>
      </c>
      <c r="E10044" s="43" t="s">
        <v>2055</v>
      </c>
      <c r="F10044" s="42" t="s">
        <v>2054</v>
      </c>
      <c r="G10044" s="18" t="s">
        <v>3</v>
      </c>
      <c r="H10044" s="32">
        <f>SUBTOTAL(9,H10041:H10043)</f>
        <v>9172852939</v>
      </c>
      <c r="I10044" s="32">
        <f>SUBTOTAL(9,I10041:I10043)</f>
        <v>2190171714.6199999</v>
      </c>
      <c r="J10044" s="31">
        <f>SUBTOTAL(9,J10041:J10043)</f>
        <v>1.1224668524271091</v>
      </c>
      <c r="K10044" s="14">
        <f>SUBTOTAL(9,K10041:K10043)</f>
        <v>811171542.03999996</v>
      </c>
      <c r="L10044" s="14">
        <f>SUBTOTAL(9,L10041:L10043)</f>
        <v>1262147828.6199999</v>
      </c>
      <c r="M10044" s="80">
        <f>SUBTOTAL(9,M10041:M10043)</f>
        <v>1.5559567405999577</v>
      </c>
    </row>
    <row r="10045" spans="2:13" ht="24.9" customHeight="1" outlineLevel="2" x14ac:dyDescent="0.3">
      <c r="B10045" s="47" t="s">
        <v>2133</v>
      </c>
      <c r="C10045" s="46" t="s">
        <v>21</v>
      </c>
      <c r="D10045" s="46" t="s">
        <v>76</v>
      </c>
      <c r="E10045" s="46" t="s">
        <v>88</v>
      </c>
      <c r="F10045" s="45" t="s">
        <v>87</v>
      </c>
      <c r="G10045" s="26" t="s">
        <v>0</v>
      </c>
      <c r="H10045" s="30">
        <v>11521428649</v>
      </c>
      <c r="I10045" s="30">
        <v>1796611595.5300002</v>
      </c>
      <c r="J10045" s="36">
        <f>I10045/H10045</f>
        <v>0.15593652925029716</v>
      </c>
      <c r="K10045" s="30">
        <v>941618169.75999999</v>
      </c>
      <c r="L10045" s="30">
        <f>I10045</f>
        <v>1796611595.5300002</v>
      </c>
      <c r="M10045" s="80">
        <f>L10045/K10045</f>
        <v>1.908004383547443</v>
      </c>
    </row>
    <row r="10046" spans="2:13" ht="24.9" customHeight="1" outlineLevel="2" x14ac:dyDescent="0.3">
      <c r="B10046" s="47" t="s">
        <v>2133</v>
      </c>
      <c r="C10046" s="46" t="s">
        <v>21</v>
      </c>
      <c r="D10046" s="46" t="s">
        <v>76</v>
      </c>
      <c r="E10046" s="46" t="s">
        <v>88</v>
      </c>
      <c r="F10046" s="45" t="s">
        <v>87</v>
      </c>
      <c r="G10046" s="26" t="s">
        <v>7</v>
      </c>
      <c r="H10046" s="30">
        <v>-2304285730</v>
      </c>
      <c r="I10046" s="24"/>
      <c r="J10046" s="36"/>
      <c r="K10046" s="24"/>
      <c r="L10046" s="24"/>
      <c r="M10046" s="80" t="str">
        <f>IFERROR((Base_actualizacion!$L10042/Base_actualizacion!$K10042)," " )</f>
        <v xml:space="preserve"> </v>
      </c>
    </row>
    <row r="10047" spans="2:13" ht="24.9" customHeight="1" outlineLevel="2" x14ac:dyDescent="0.3">
      <c r="B10047" s="47" t="s">
        <v>2133</v>
      </c>
      <c r="C10047" s="46" t="s">
        <v>21</v>
      </c>
      <c r="D10047" s="46" t="s">
        <v>76</v>
      </c>
      <c r="E10047" s="46" t="s">
        <v>88</v>
      </c>
      <c r="F10047" s="45" t="s">
        <v>87</v>
      </c>
      <c r="G10047" s="26" t="s">
        <v>2136</v>
      </c>
      <c r="H10047" s="30">
        <v>731283022</v>
      </c>
      <c r="I10047" s="30">
        <v>731283022</v>
      </c>
      <c r="J10047" s="36">
        <f>I10047/H10047</f>
        <v>1</v>
      </c>
      <c r="K10047" s="24"/>
      <c r="L10047" s="24"/>
      <c r="M10047" s="80"/>
    </row>
    <row r="10048" spans="2:13" ht="24.9" customHeight="1" outlineLevel="1" x14ac:dyDescent="0.3">
      <c r="B10048" s="44" t="str">
        <f>B10047</f>
        <v>ASIGNACIONES DIRECTAS (20% DEL SGR)</v>
      </c>
      <c r="C10048" s="43" t="s">
        <v>21</v>
      </c>
      <c r="D10048" s="43" t="s">
        <v>76</v>
      </c>
      <c r="E10048" s="43" t="s">
        <v>88</v>
      </c>
      <c r="F10048" s="42" t="s">
        <v>87</v>
      </c>
      <c r="G10048" s="18" t="s">
        <v>3</v>
      </c>
      <c r="H10048" s="32">
        <f>SUBTOTAL(9,H10045:H10047)</f>
        <v>9948425941</v>
      </c>
      <c r="I10048" s="32">
        <f>SUBTOTAL(9,I10045:I10047)</f>
        <v>2527894617.5300002</v>
      </c>
      <c r="J10048" s="31">
        <f>SUBTOTAL(9,J10045:J10047)</f>
        <v>1.1559365292502972</v>
      </c>
      <c r="K10048" s="14">
        <f>SUBTOTAL(9,K10045:K10047)</f>
        <v>941618169.75999999</v>
      </c>
      <c r="L10048" s="14">
        <f>SUBTOTAL(9,L10045:L10047)</f>
        <v>1796611595.5300002</v>
      </c>
      <c r="M10048" s="80">
        <f>SUBTOTAL(9,M10045:M10047)</f>
        <v>1.908004383547443</v>
      </c>
    </row>
    <row r="10049" spans="2:13" ht="24.9" customHeight="1" outlineLevel="2" x14ac:dyDescent="0.3">
      <c r="B10049" s="47" t="s">
        <v>2133</v>
      </c>
      <c r="C10049" s="46" t="s">
        <v>21</v>
      </c>
      <c r="D10049" s="46" t="s">
        <v>76</v>
      </c>
      <c r="E10049" s="46" t="s">
        <v>86</v>
      </c>
      <c r="F10049" s="45" t="s">
        <v>85</v>
      </c>
      <c r="G10049" s="26" t="s">
        <v>0</v>
      </c>
      <c r="H10049" s="30">
        <v>554471368</v>
      </c>
      <c r="I10049" s="30">
        <v>27931853.469999999</v>
      </c>
      <c r="J10049" s="23">
        <f>I10049/H10049</f>
        <v>5.0375646213710351E-2</v>
      </c>
      <c r="K10049" s="30">
        <v>40705187.609999999</v>
      </c>
      <c r="L10049" s="30">
        <f>I10049</f>
        <v>27931853.469999999</v>
      </c>
      <c r="M10049" s="80">
        <f>L10049/K10049</f>
        <v>0.68619886333942381</v>
      </c>
    </row>
    <row r="10050" spans="2:13" ht="24.9" customHeight="1" outlineLevel="2" x14ac:dyDescent="0.3">
      <c r="B10050" s="47" t="s">
        <v>2133</v>
      </c>
      <c r="C10050" s="46" t="s">
        <v>21</v>
      </c>
      <c r="D10050" s="46" t="s">
        <v>76</v>
      </c>
      <c r="E10050" s="46" t="s">
        <v>86</v>
      </c>
      <c r="F10050" s="45" t="s">
        <v>85</v>
      </c>
      <c r="G10050" s="26" t="s">
        <v>7</v>
      </c>
      <c r="H10050" s="30">
        <v>-110894274</v>
      </c>
      <c r="I10050" s="24"/>
      <c r="J10050" s="36"/>
      <c r="K10050" s="24"/>
      <c r="L10050" s="24"/>
      <c r="M10050" s="80" t="str">
        <f>IFERROR((Base_actualizacion!$L10046/Base_actualizacion!$K10046)," " )</f>
        <v xml:space="preserve"> </v>
      </c>
    </row>
    <row r="10051" spans="2:13" ht="24.9" customHeight="1" outlineLevel="2" x14ac:dyDescent="0.3">
      <c r="B10051" s="47" t="s">
        <v>2133</v>
      </c>
      <c r="C10051" s="46" t="s">
        <v>21</v>
      </c>
      <c r="D10051" s="46" t="s">
        <v>76</v>
      </c>
      <c r="E10051" s="46" t="s">
        <v>86</v>
      </c>
      <c r="F10051" s="45" t="s">
        <v>85</v>
      </c>
      <c r="G10051" s="26" t="s">
        <v>2137</v>
      </c>
      <c r="H10051" s="30">
        <v>11551724</v>
      </c>
      <c r="I10051" s="24"/>
      <c r="J10051" s="36">
        <f>IFERROR((H10051/I10051),0)</f>
        <v>0</v>
      </c>
      <c r="K10051" s="24"/>
      <c r="L10051" s="24"/>
      <c r="M10051" s="80"/>
    </row>
    <row r="10052" spans="2:13" ht="24.9" customHeight="1" outlineLevel="2" x14ac:dyDescent="0.3">
      <c r="B10052" s="47" t="s">
        <v>2133</v>
      </c>
      <c r="C10052" s="46" t="s">
        <v>21</v>
      </c>
      <c r="D10052" s="46" t="s">
        <v>76</v>
      </c>
      <c r="E10052" s="46" t="s">
        <v>86</v>
      </c>
      <c r="F10052" s="45" t="s">
        <v>85</v>
      </c>
      <c r="G10052" s="26" t="s">
        <v>2136</v>
      </c>
      <c r="H10052" s="30">
        <v>98143032</v>
      </c>
      <c r="I10052" s="30">
        <v>98143032</v>
      </c>
      <c r="J10052" s="36">
        <f>I10052/H10052</f>
        <v>1</v>
      </c>
      <c r="K10052" s="24"/>
      <c r="L10052" s="24"/>
      <c r="M10052" s="80"/>
    </row>
    <row r="10053" spans="2:13" ht="24.9" customHeight="1" outlineLevel="1" x14ac:dyDescent="0.3">
      <c r="B10053" s="44" t="str">
        <f>B10052</f>
        <v>ASIGNACIONES DIRECTAS (20% DEL SGR)</v>
      </c>
      <c r="C10053" s="43" t="s">
        <v>21</v>
      </c>
      <c r="D10053" s="43" t="s">
        <v>76</v>
      </c>
      <c r="E10053" s="43" t="s">
        <v>86</v>
      </c>
      <c r="F10053" s="42" t="s">
        <v>85</v>
      </c>
      <c r="G10053" s="18" t="s">
        <v>3</v>
      </c>
      <c r="H10053" s="32">
        <f>SUBTOTAL(9,H10049:H10052)</f>
        <v>553271850</v>
      </c>
      <c r="I10053" s="32">
        <f>SUBTOTAL(9,I10049:I10052)</f>
        <v>126074885.47</v>
      </c>
      <c r="J10053" s="31">
        <f>SUBTOTAL(9,J10049:J10052)</f>
        <v>1.0503756462137104</v>
      </c>
      <c r="K10053" s="14">
        <f>SUBTOTAL(9,K10049:K10052)</f>
        <v>40705187.609999999</v>
      </c>
      <c r="L10053" s="14">
        <f>SUBTOTAL(9,L10050:L10052)</f>
        <v>0</v>
      </c>
      <c r="M10053" s="80">
        <f>SUBTOTAL(9,M10049:M10052)</f>
        <v>0.68619886333942381</v>
      </c>
    </row>
    <row r="10054" spans="2:13" ht="24.9" customHeight="1" outlineLevel="2" x14ac:dyDescent="0.3">
      <c r="B10054" s="47" t="s">
        <v>2133</v>
      </c>
      <c r="C10054" s="46" t="s">
        <v>21</v>
      </c>
      <c r="D10054" s="46" t="s">
        <v>76</v>
      </c>
      <c r="E10054" s="46" t="s">
        <v>2053</v>
      </c>
      <c r="F10054" s="45" t="s">
        <v>2052</v>
      </c>
      <c r="G10054" s="26" t="s">
        <v>0</v>
      </c>
      <c r="H10054" s="30">
        <v>2832056</v>
      </c>
      <c r="I10054" s="30">
        <v>0</v>
      </c>
      <c r="J10054" s="23">
        <f>I10054/H10054</f>
        <v>0</v>
      </c>
      <c r="K10054" s="30">
        <v>252362</v>
      </c>
      <c r="L10054" s="30">
        <f>I10054</f>
        <v>0</v>
      </c>
      <c r="M10054" s="80">
        <f>L10054/K10054</f>
        <v>0</v>
      </c>
    </row>
    <row r="10055" spans="2:13" ht="24.9" customHeight="1" outlineLevel="2" x14ac:dyDescent="0.3">
      <c r="B10055" s="47" t="s">
        <v>2133</v>
      </c>
      <c r="C10055" s="46" t="s">
        <v>21</v>
      </c>
      <c r="D10055" s="46" t="s">
        <v>76</v>
      </c>
      <c r="E10055" s="46" t="s">
        <v>2053</v>
      </c>
      <c r="F10055" s="45" t="s">
        <v>2052</v>
      </c>
      <c r="G10055" s="26" t="s">
        <v>7</v>
      </c>
      <c r="H10055" s="30">
        <v>-566411</v>
      </c>
      <c r="I10055" s="24"/>
      <c r="J10055" s="36"/>
      <c r="K10055" s="24"/>
      <c r="L10055" s="24"/>
      <c r="M10055" s="80" t="str">
        <f>IFERROR((Base_actualizacion!$L10051/Base_actualizacion!$K10051)," " )</f>
        <v xml:space="preserve"> </v>
      </c>
    </row>
    <row r="10056" spans="2:13" ht="24.9" customHeight="1" outlineLevel="2" x14ac:dyDescent="0.3">
      <c r="B10056" s="47" t="s">
        <v>2133</v>
      </c>
      <c r="C10056" s="46" t="s">
        <v>21</v>
      </c>
      <c r="D10056" s="46" t="s">
        <v>76</v>
      </c>
      <c r="E10056" s="46" t="s">
        <v>2053</v>
      </c>
      <c r="F10056" s="45" t="s">
        <v>2052</v>
      </c>
      <c r="G10056" s="26" t="s">
        <v>2136</v>
      </c>
      <c r="H10056" s="30">
        <v>817977</v>
      </c>
      <c r="I10056" s="30">
        <v>817977</v>
      </c>
      <c r="J10056" s="36">
        <f>I10056/H10056</f>
        <v>1</v>
      </c>
      <c r="K10056" s="24"/>
      <c r="L10056" s="24"/>
      <c r="M10056" s="80"/>
    </row>
    <row r="10057" spans="2:13" ht="24.9" customHeight="1" outlineLevel="1" x14ac:dyDescent="0.3">
      <c r="B10057" s="44" t="str">
        <f>B10056</f>
        <v>ASIGNACIONES DIRECTAS (20% DEL SGR)</v>
      </c>
      <c r="C10057" s="43" t="s">
        <v>21</v>
      </c>
      <c r="D10057" s="43" t="s">
        <v>76</v>
      </c>
      <c r="E10057" s="43" t="s">
        <v>2053</v>
      </c>
      <c r="F10057" s="42" t="s">
        <v>2052</v>
      </c>
      <c r="G10057" s="18" t="s">
        <v>3</v>
      </c>
      <c r="H10057" s="32">
        <f>SUBTOTAL(9,H10054:H10056)</f>
        <v>3083622</v>
      </c>
      <c r="I10057" s="32">
        <f>SUBTOTAL(9,I10054:I10056)</f>
        <v>817977</v>
      </c>
      <c r="J10057" s="31">
        <f>SUBTOTAL(9,J10054:J10056)</f>
        <v>1</v>
      </c>
      <c r="K10057" s="14">
        <f>SUBTOTAL(9,K10054:K10056)</f>
        <v>252362</v>
      </c>
      <c r="L10057" s="14">
        <f>SUBTOTAL(9,L10054:L10056)</f>
        <v>0</v>
      </c>
      <c r="M10057" s="80">
        <f>SUBTOTAL(9,M10054:M10056)</f>
        <v>0</v>
      </c>
    </row>
    <row r="10058" spans="2:13" ht="24.9" customHeight="1" outlineLevel="2" x14ac:dyDescent="0.3">
      <c r="B10058" s="47" t="s">
        <v>2133</v>
      </c>
      <c r="C10058" s="46" t="s">
        <v>21</v>
      </c>
      <c r="D10058" s="46" t="s">
        <v>76</v>
      </c>
      <c r="E10058" s="46" t="s">
        <v>84</v>
      </c>
      <c r="F10058" s="45" t="s">
        <v>83</v>
      </c>
      <c r="G10058" s="26" t="s">
        <v>0</v>
      </c>
      <c r="H10058" s="30">
        <v>176692</v>
      </c>
      <c r="I10058" s="30">
        <v>0</v>
      </c>
      <c r="J10058" s="36">
        <f>I10058/H10058</f>
        <v>0</v>
      </c>
      <c r="K10058" s="30">
        <v>15744</v>
      </c>
      <c r="L10058" s="30">
        <f>I10058</f>
        <v>0</v>
      </c>
      <c r="M10058" s="80">
        <f>L10058/K10058</f>
        <v>0</v>
      </c>
    </row>
    <row r="10059" spans="2:13" ht="24.9" customHeight="1" outlineLevel="2" x14ac:dyDescent="0.3">
      <c r="B10059" s="47" t="s">
        <v>2133</v>
      </c>
      <c r="C10059" s="46" t="s">
        <v>21</v>
      </c>
      <c r="D10059" s="46" t="s">
        <v>76</v>
      </c>
      <c r="E10059" s="46" t="s">
        <v>84</v>
      </c>
      <c r="F10059" s="45" t="s">
        <v>83</v>
      </c>
      <c r="G10059" s="26" t="s">
        <v>7</v>
      </c>
      <c r="H10059" s="30">
        <v>-35338</v>
      </c>
      <c r="I10059" s="24"/>
      <c r="J10059" s="36"/>
      <c r="K10059" s="24"/>
      <c r="L10059" s="24"/>
      <c r="M10059" s="80" t="str">
        <f>IFERROR((Base_actualizacion!$L10055/Base_actualizacion!$K10055)," " )</f>
        <v xml:space="preserve"> </v>
      </c>
    </row>
    <row r="10060" spans="2:13" ht="24.9" customHeight="1" outlineLevel="2" x14ac:dyDescent="0.3">
      <c r="B10060" s="47" t="s">
        <v>2133</v>
      </c>
      <c r="C10060" s="46" t="s">
        <v>21</v>
      </c>
      <c r="D10060" s="46" t="s">
        <v>76</v>
      </c>
      <c r="E10060" s="46" t="s">
        <v>84</v>
      </c>
      <c r="F10060" s="45" t="s">
        <v>83</v>
      </c>
      <c r="G10060" s="26" t="s">
        <v>2136</v>
      </c>
      <c r="H10060" s="30">
        <v>315224</v>
      </c>
      <c r="I10060" s="30">
        <v>315224</v>
      </c>
      <c r="J10060" s="23">
        <f>I10060/H10060</f>
        <v>1</v>
      </c>
      <c r="K10060" s="24"/>
      <c r="L10060" s="24"/>
      <c r="M10060" s="80"/>
    </row>
    <row r="10061" spans="2:13" ht="24.9" customHeight="1" outlineLevel="1" x14ac:dyDescent="0.3">
      <c r="B10061" s="44" t="str">
        <f>B10060</f>
        <v>ASIGNACIONES DIRECTAS (20% DEL SGR)</v>
      </c>
      <c r="C10061" s="43" t="s">
        <v>21</v>
      </c>
      <c r="D10061" s="43" t="s">
        <v>76</v>
      </c>
      <c r="E10061" s="43" t="s">
        <v>84</v>
      </c>
      <c r="F10061" s="42" t="s">
        <v>83</v>
      </c>
      <c r="G10061" s="18" t="s">
        <v>3</v>
      </c>
      <c r="H10061" s="32">
        <f>SUBTOTAL(9,H10058:H10060)</f>
        <v>456578</v>
      </c>
      <c r="I10061" s="32">
        <f>SUBTOTAL(9,I10058:I10060)</f>
        <v>315224</v>
      </c>
      <c r="J10061" s="31">
        <f>SUBTOTAL(9,J10058:J10060)</f>
        <v>1</v>
      </c>
      <c r="K10061" s="14">
        <f>SUBTOTAL(9,K10058:K10060)</f>
        <v>15744</v>
      </c>
      <c r="L10061" s="14">
        <f>SUBTOTAL(9,L10058:L10060)</f>
        <v>0</v>
      </c>
      <c r="M10061" s="80">
        <f>SUBTOTAL(9,M10058:M10060)</f>
        <v>0</v>
      </c>
    </row>
    <row r="10062" spans="2:13" ht="24.9" customHeight="1" outlineLevel="2" x14ac:dyDescent="0.3">
      <c r="B10062" s="47" t="s">
        <v>2133</v>
      </c>
      <c r="C10062" s="46" t="s">
        <v>21</v>
      </c>
      <c r="D10062" s="46" t="s">
        <v>76</v>
      </c>
      <c r="E10062" s="59" t="s">
        <v>2051</v>
      </c>
      <c r="F10062" s="45" t="s">
        <v>2050</v>
      </c>
      <c r="G10062" s="26" t="s">
        <v>0</v>
      </c>
      <c r="H10062" s="30">
        <v>6076961027</v>
      </c>
      <c r="I10062" s="30">
        <v>345403718.13</v>
      </c>
      <c r="J10062" s="36">
        <f>I10062/H10062</f>
        <v>5.6838231575843209E-2</v>
      </c>
      <c r="K10062" s="30">
        <v>451561023.37</v>
      </c>
      <c r="L10062" s="30">
        <f>I10062</f>
        <v>345403718.13</v>
      </c>
      <c r="M10062" s="80">
        <f>L10062/K10062</f>
        <v>0.76491038919225574</v>
      </c>
    </row>
    <row r="10063" spans="2:13" ht="24.9" customHeight="1" outlineLevel="2" x14ac:dyDescent="0.3">
      <c r="B10063" s="47" t="s">
        <v>2133</v>
      </c>
      <c r="C10063" s="46" t="s">
        <v>21</v>
      </c>
      <c r="D10063" s="46" t="s">
        <v>76</v>
      </c>
      <c r="E10063" s="46" t="s">
        <v>2051</v>
      </c>
      <c r="F10063" s="45" t="s">
        <v>2050</v>
      </c>
      <c r="G10063" s="26" t="s">
        <v>7</v>
      </c>
      <c r="H10063" s="30">
        <v>-1215392205</v>
      </c>
      <c r="I10063" s="24"/>
      <c r="J10063" s="36"/>
      <c r="K10063" s="24"/>
      <c r="L10063" s="24"/>
      <c r="M10063" s="80" t="str">
        <f>IFERROR((Base_actualizacion!$L10059/Base_actualizacion!$K10059)," " )</f>
        <v xml:space="preserve"> </v>
      </c>
    </row>
    <row r="10064" spans="2:13" ht="24.9" customHeight="1" outlineLevel="2" x14ac:dyDescent="0.3">
      <c r="B10064" s="47" t="s">
        <v>2133</v>
      </c>
      <c r="C10064" s="46" t="s">
        <v>21</v>
      </c>
      <c r="D10064" s="46" t="s">
        <v>76</v>
      </c>
      <c r="E10064" s="46" t="s">
        <v>2051</v>
      </c>
      <c r="F10064" s="45" t="s">
        <v>2050</v>
      </c>
      <c r="G10064" s="26" t="s">
        <v>2136</v>
      </c>
      <c r="H10064" s="30">
        <v>570585439</v>
      </c>
      <c r="I10064" s="30">
        <v>570585439</v>
      </c>
      <c r="J10064" s="36">
        <f>I10064/H10064</f>
        <v>1</v>
      </c>
      <c r="K10064" s="24"/>
      <c r="L10064" s="24"/>
      <c r="M10064" s="80"/>
    </row>
    <row r="10065" spans="2:13" ht="24.9" customHeight="1" outlineLevel="1" x14ac:dyDescent="0.3">
      <c r="B10065" s="44" t="str">
        <f>B10064</f>
        <v>ASIGNACIONES DIRECTAS (20% DEL SGR)</v>
      </c>
      <c r="C10065" s="43" t="s">
        <v>21</v>
      </c>
      <c r="D10065" s="43" t="s">
        <v>76</v>
      </c>
      <c r="E10065" s="43" t="s">
        <v>2051</v>
      </c>
      <c r="F10065" s="42" t="s">
        <v>2050</v>
      </c>
      <c r="G10065" s="18" t="s">
        <v>3</v>
      </c>
      <c r="H10065" s="32">
        <f>SUBTOTAL(9,H10062:H10064)</f>
        <v>5432154261</v>
      </c>
      <c r="I10065" s="32">
        <f>SUBTOTAL(9,I10062:I10064)</f>
        <v>915989157.13</v>
      </c>
      <c r="J10065" s="31">
        <f>SUBTOTAL(9,J10062:J10064)</f>
        <v>1.0568382315758431</v>
      </c>
      <c r="K10065" s="14">
        <f>SUBTOTAL(9,K10062:K10064)</f>
        <v>451561023.37</v>
      </c>
      <c r="L10065" s="14">
        <f>SUBTOTAL(9,L10062:L10064)</f>
        <v>345403718.13</v>
      </c>
      <c r="M10065" s="80">
        <f>SUBTOTAL(9,M10062:M10064)</f>
        <v>0.76491038919225574</v>
      </c>
    </row>
    <row r="10066" spans="2:13" ht="24.9" customHeight="1" outlineLevel="2" x14ac:dyDescent="0.3">
      <c r="B10066" s="47" t="s">
        <v>2133</v>
      </c>
      <c r="C10066" s="46" t="s">
        <v>21</v>
      </c>
      <c r="D10066" s="46" t="s">
        <v>76</v>
      </c>
      <c r="E10066" s="46" t="s">
        <v>78</v>
      </c>
      <c r="F10066" s="45" t="s">
        <v>77</v>
      </c>
      <c r="G10066" s="26" t="s">
        <v>0</v>
      </c>
      <c r="H10066" s="30">
        <v>40117821874</v>
      </c>
      <c r="I10066" s="30">
        <v>2892337726.0900002</v>
      </c>
      <c r="J10066" s="36">
        <f>I10066/H10066</f>
        <v>7.2096080768644571E-2</v>
      </c>
      <c r="K10066" s="30">
        <v>3328631707.2799997</v>
      </c>
      <c r="L10066" s="30">
        <f>I10066</f>
        <v>2892337726.0900002</v>
      </c>
      <c r="M10066" s="80">
        <f>L10066/K10066</f>
        <v>0.86892692867288757</v>
      </c>
    </row>
    <row r="10067" spans="2:13" ht="24.9" customHeight="1" outlineLevel="2" x14ac:dyDescent="0.3">
      <c r="B10067" s="47" t="s">
        <v>2133</v>
      </c>
      <c r="C10067" s="46" t="s">
        <v>21</v>
      </c>
      <c r="D10067" s="46" t="s">
        <v>76</v>
      </c>
      <c r="E10067" s="46" t="s">
        <v>78</v>
      </c>
      <c r="F10067" s="45" t="s">
        <v>77</v>
      </c>
      <c r="G10067" s="26" t="s">
        <v>7</v>
      </c>
      <c r="H10067" s="30">
        <v>-8023564375</v>
      </c>
      <c r="I10067" s="24"/>
      <c r="J10067" s="23"/>
      <c r="K10067" s="24"/>
      <c r="L10067" s="24"/>
      <c r="M10067" s="80" t="str">
        <f>IFERROR((Base_actualizacion!$L10063/Base_actualizacion!$K10063)," " )</f>
        <v xml:space="preserve"> </v>
      </c>
    </row>
    <row r="10068" spans="2:13" ht="24.9" customHeight="1" outlineLevel="2" x14ac:dyDescent="0.3">
      <c r="B10068" s="47" t="s">
        <v>2133</v>
      </c>
      <c r="C10068" s="46" t="s">
        <v>21</v>
      </c>
      <c r="D10068" s="46" t="s">
        <v>76</v>
      </c>
      <c r="E10068" s="46" t="s">
        <v>78</v>
      </c>
      <c r="F10068" s="45" t="s">
        <v>77</v>
      </c>
      <c r="G10068" s="26" t="s">
        <v>2136</v>
      </c>
      <c r="H10068" s="30">
        <v>4602056947</v>
      </c>
      <c r="I10068" s="30">
        <v>4602056947</v>
      </c>
      <c r="J10068" s="36">
        <f>I10068/H10068</f>
        <v>1</v>
      </c>
      <c r="K10068" s="24"/>
      <c r="L10068" s="24"/>
      <c r="M10068" s="80"/>
    </row>
    <row r="10069" spans="2:13" ht="24.9" customHeight="1" outlineLevel="1" x14ac:dyDescent="0.3">
      <c r="B10069" s="44" t="str">
        <f>B10068</f>
        <v>ASIGNACIONES DIRECTAS (20% DEL SGR)</v>
      </c>
      <c r="C10069" s="43" t="s">
        <v>21</v>
      </c>
      <c r="D10069" s="43" t="s">
        <v>76</v>
      </c>
      <c r="E10069" s="43" t="s">
        <v>78</v>
      </c>
      <c r="F10069" s="42" t="s">
        <v>77</v>
      </c>
      <c r="G10069" s="18" t="s">
        <v>3</v>
      </c>
      <c r="H10069" s="32">
        <f>SUBTOTAL(9,H10066:H10068)</f>
        <v>36696314446</v>
      </c>
      <c r="I10069" s="32">
        <f>SUBTOTAL(9,I10066:I10068)</f>
        <v>7494394673.0900002</v>
      </c>
      <c r="J10069" s="31">
        <f>SUBTOTAL(9,J10066:J10068)</f>
        <v>1.0720960807686446</v>
      </c>
      <c r="K10069" s="14">
        <f>SUBTOTAL(9,K10066:K10068)</f>
        <v>3328631707.2799997</v>
      </c>
      <c r="L10069" s="14">
        <f>SUBTOTAL(9,L10066:L10068)</f>
        <v>2892337726.0900002</v>
      </c>
      <c r="M10069" s="80">
        <f>SUBTOTAL(9,M10066:M10068)</f>
        <v>0.86892692867288757</v>
      </c>
    </row>
    <row r="10070" spans="2:13" ht="24.9" customHeight="1" outlineLevel="2" x14ac:dyDescent="0.3">
      <c r="B10070" s="47" t="s">
        <v>2133</v>
      </c>
      <c r="C10070" s="46" t="s">
        <v>21</v>
      </c>
      <c r="D10070" s="46" t="s">
        <v>76</v>
      </c>
      <c r="E10070" s="46" t="s">
        <v>75</v>
      </c>
      <c r="F10070" s="45" t="s">
        <v>74</v>
      </c>
      <c r="G10070" s="26" t="s">
        <v>0</v>
      </c>
      <c r="H10070" s="30">
        <v>1595321030</v>
      </c>
      <c r="I10070" s="30">
        <v>136093886.16</v>
      </c>
      <c r="J10070" s="36">
        <f>I10070/H10070</f>
        <v>8.530815027242511E-2</v>
      </c>
      <c r="K10070" s="30">
        <v>135435236.91</v>
      </c>
      <c r="L10070" s="30">
        <f>I10070</f>
        <v>136093886.16</v>
      </c>
      <c r="M10070" s="80">
        <f>L10070/K10070</f>
        <v>1.0048632044734243</v>
      </c>
    </row>
    <row r="10071" spans="2:13" ht="24.9" customHeight="1" outlineLevel="2" x14ac:dyDescent="0.3">
      <c r="B10071" s="47" t="s">
        <v>2133</v>
      </c>
      <c r="C10071" s="46" t="s">
        <v>21</v>
      </c>
      <c r="D10071" s="46" t="s">
        <v>76</v>
      </c>
      <c r="E10071" s="46" t="s">
        <v>75</v>
      </c>
      <c r="F10071" s="45" t="s">
        <v>74</v>
      </c>
      <c r="G10071" s="26" t="s">
        <v>7</v>
      </c>
      <c r="H10071" s="30">
        <v>-319064206</v>
      </c>
      <c r="I10071" s="24"/>
      <c r="J10071" s="36"/>
      <c r="K10071" s="24"/>
      <c r="L10071" s="24"/>
      <c r="M10071" s="80" t="str">
        <f>IFERROR((Base_actualizacion!$L10067/Base_actualizacion!$K10067)," " )</f>
        <v xml:space="preserve"> </v>
      </c>
    </row>
    <row r="10072" spans="2:13" ht="24.9" customHeight="1" outlineLevel="2" x14ac:dyDescent="0.3">
      <c r="B10072" s="47" t="s">
        <v>2133</v>
      </c>
      <c r="C10072" s="46" t="s">
        <v>21</v>
      </c>
      <c r="D10072" s="46" t="s">
        <v>76</v>
      </c>
      <c r="E10072" s="46" t="s">
        <v>75</v>
      </c>
      <c r="F10072" s="45" t="s">
        <v>74</v>
      </c>
      <c r="G10072" s="26" t="s">
        <v>2136</v>
      </c>
      <c r="H10072" s="30">
        <v>165227018</v>
      </c>
      <c r="I10072" s="30">
        <v>165227018</v>
      </c>
      <c r="J10072" s="36">
        <f>I10072/H10072</f>
        <v>1</v>
      </c>
      <c r="K10072" s="24"/>
      <c r="L10072" s="24"/>
      <c r="M10072" s="80"/>
    </row>
    <row r="10073" spans="2:13" ht="24.9" customHeight="1" outlineLevel="1" x14ac:dyDescent="0.3">
      <c r="B10073" s="44" t="str">
        <f>B10072</f>
        <v>ASIGNACIONES DIRECTAS (20% DEL SGR)</v>
      </c>
      <c r="C10073" s="43" t="s">
        <v>21</v>
      </c>
      <c r="D10073" s="43" t="s">
        <v>76</v>
      </c>
      <c r="E10073" s="43" t="s">
        <v>75</v>
      </c>
      <c r="F10073" s="42" t="s">
        <v>74</v>
      </c>
      <c r="G10073" s="18" t="s">
        <v>3</v>
      </c>
      <c r="H10073" s="32">
        <f>SUBTOTAL(9,H10070:H10072)</f>
        <v>1441483842</v>
      </c>
      <c r="I10073" s="32">
        <f>SUBTOTAL(9,I10070:I10072)</f>
        <v>301320904.15999997</v>
      </c>
      <c r="J10073" s="31">
        <f>SUBTOTAL(9,J10070:J10072)</f>
        <v>1.0853081502724251</v>
      </c>
      <c r="K10073" s="14">
        <f>SUBTOTAL(9,K10070:K10072)</f>
        <v>135435236.91</v>
      </c>
      <c r="L10073" s="14">
        <f>SUBTOTAL(9,L10070:L10072)</f>
        <v>136093886.16</v>
      </c>
      <c r="M10073" s="80">
        <f>SUBTOTAL(9,M10070:M10072)</f>
        <v>1.0048632044734243</v>
      </c>
    </row>
    <row r="10074" spans="2:13" ht="24.9" customHeight="1" outlineLevel="2" x14ac:dyDescent="0.3">
      <c r="B10074" s="47" t="s">
        <v>2133</v>
      </c>
      <c r="C10074" s="46" t="s">
        <v>21</v>
      </c>
      <c r="D10074" s="46" t="s">
        <v>76</v>
      </c>
      <c r="E10074" s="46" t="s">
        <v>2049</v>
      </c>
      <c r="F10074" s="45" t="s">
        <v>337</v>
      </c>
      <c r="G10074" s="26" t="s">
        <v>0</v>
      </c>
      <c r="H10074" s="30">
        <v>19613834070</v>
      </c>
      <c r="I10074" s="30">
        <v>1697082822.02</v>
      </c>
      <c r="J10074" s="23">
        <f>I10074/H10074</f>
        <v>8.6524787349748389E-2</v>
      </c>
      <c r="K10074" s="30">
        <v>1721054980.9400001</v>
      </c>
      <c r="L10074" s="30">
        <f>I10074</f>
        <v>1697082822.02</v>
      </c>
      <c r="M10074" s="80">
        <f>L10074/K10074</f>
        <v>0.98607124165963189</v>
      </c>
    </row>
    <row r="10075" spans="2:13" ht="24.9" customHeight="1" outlineLevel="2" x14ac:dyDescent="0.3">
      <c r="B10075" s="47" t="s">
        <v>2133</v>
      </c>
      <c r="C10075" s="46" t="s">
        <v>21</v>
      </c>
      <c r="D10075" s="46" t="s">
        <v>76</v>
      </c>
      <c r="E10075" s="46" t="s">
        <v>2049</v>
      </c>
      <c r="F10075" s="45" t="s">
        <v>337</v>
      </c>
      <c r="G10075" s="26" t="s">
        <v>7</v>
      </c>
      <c r="H10075" s="30">
        <v>-3922766814</v>
      </c>
      <c r="I10075" s="24"/>
      <c r="J10075" s="36"/>
      <c r="K10075" s="24"/>
      <c r="L10075" s="24"/>
      <c r="M10075" s="80" t="str">
        <f>IFERROR((Base_actualizacion!$L10071/Base_actualizacion!$K10071)," " )</f>
        <v xml:space="preserve"> </v>
      </c>
    </row>
    <row r="10076" spans="2:13" ht="24.9" customHeight="1" outlineLevel="2" x14ac:dyDescent="0.3">
      <c r="B10076" s="47" t="s">
        <v>2133</v>
      </c>
      <c r="C10076" s="46" t="s">
        <v>21</v>
      </c>
      <c r="D10076" s="46" t="s">
        <v>76</v>
      </c>
      <c r="E10076" s="46" t="s">
        <v>2049</v>
      </c>
      <c r="F10076" s="45" t="s">
        <v>337</v>
      </c>
      <c r="G10076" s="26" t="s">
        <v>2136</v>
      </c>
      <c r="H10076" s="30">
        <v>2580247367</v>
      </c>
      <c r="I10076" s="30">
        <v>2580247367</v>
      </c>
      <c r="J10076" s="36">
        <f>I10076/H10076</f>
        <v>1</v>
      </c>
      <c r="K10076" s="24"/>
      <c r="L10076" s="24"/>
      <c r="M10076" s="80"/>
    </row>
    <row r="10077" spans="2:13" ht="24.9" customHeight="1" outlineLevel="1" x14ac:dyDescent="0.3">
      <c r="B10077" s="44" t="str">
        <f>B10076</f>
        <v>ASIGNACIONES DIRECTAS (20% DEL SGR)</v>
      </c>
      <c r="C10077" s="43" t="s">
        <v>21</v>
      </c>
      <c r="D10077" s="43" t="s">
        <v>76</v>
      </c>
      <c r="E10077" s="43" t="s">
        <v>2049</v>
      </c>
      <c r="F10077" s="42" t="s">
        <v>337</v>
      </c>
      <c r="G10077" s="18" t="s">
        <v>3</v>
      </c>
      <c r="H10077" s="32">
        <f>SUBTOTAL(9,H10074:H10076)</f>
        <v>18271314623</v>
      </c>
      <c r="I10077" s="32">
        <f>SUBTOTAL(9,I10074:I10076)</f>
        <v>4277330189.02</v>
      </c>
      <c r="J10077" s="31">
        <f>SUBTOTAL(9,J10074:J10076)</f>
        <v>1.0865247873497483</v>
      </c>
      <c r="K10077" s="14">
        <f>SUBTOTAL(9,K10074:K10076)</f>
        <v>1721054980.9400001</v>
      </c>
      <c r="L10077" s="14">
        <f>SUBTOTAL(9,L10074:L10076)</f>
        <v>1697082822.02</v>
      </c>
      <c r="M10077" s="80">
        <f>SUBTOTAL(9,M10074:M10076)</f>
        <v>0.98607124165963189</v>
      </c>
    </row>
    <row r="10078" spans="2:13" ht="24.9" customHeight="1" outlineLevel="2" x14ac:dyDescent="0.3">
      <c r="B10078" s="47" t="s">
        <v>2133</v>
      </c>
      <c r="C10078" s="46" t="s">
        <v>38</v>
      </c>
      <c r="D10078" s="46" t="s">
        <v>49</v>
      </c>
      <c r="E10078" s="46" t="s">
        <v>2010</v>
      </c>
      <c r="F10078" s="45" t="s">
        <v>49</v>
      </c>
      <c r="G10078" s="26" t="s">
        <v>0</v>
      </c>
      <c r="H10078" s="30">
        <v>55185630507</v>
      </c>
      <c r="I10078" s="30">
        <v>2491910950.0900002</v>
      </c>
      <c r="J10078" s="36">
        <f>I10078/H10078</f>
        <v>4.5155068940888783E-2</v>
      </c>
      <c r="K10078" s="30">
        <v>4209146078.2600002</v>
      </c>
      <c r="L10078" s="30">
        <f>I10078</f>
        <v>2491910950.0900002</v>
      </c>
      <c r="M10078" s="80">
        <f>L10078/K10078</f>
        <v>0.59202291955619657</v>
      </c>
    </row>
    <row r="10079" spans="2:13" ht="24.9" customHeight="1" outlineLevel="2" x14ac:dyDescent="0.3">
      <c r="B10079" s="47" t="s">
        <v>2133</v>
      </c>
      <c r="C10079" s="46" t="s">
        <v>38</v>
      </c>
      <c r="D10079" s="46" t="s">
        <v>49</v>
      </c>
      <c r="E10079" s="46" t="s">
        <v>2010</v>
      </c>
      <c r="F10079" s="45" t="s">
        <v>49</v>
      </c>
      <c r="G10079" s="26" t="s">
        <v>7</v>
      </c>
      <c r="H10079" s="30">
        <v>-11037126101</v>
      </c>
      <c r="I10079" s="24"/>
      <c r="J10079" s="23"/>
      <c r="K10079" s="24"/>
      <c r="L10079" s="24"/>
      <c r="M10079" s="80" t="str">
        <f>IFERROR((Base_actualizacion!$L10075/Base_actualizacion!$K10075)," " )</f>
        <v xml:space="preserve"> </v>
      </c>
    </row>
    <row r="10080" spans="2:13" ht="24.9" customHeight="1" outlineLevel="2" x14ac:dyDescent="0.3">
      <c r="B10080" s="47" t="s">
        <v>2133</v>
      </c>
      <c r="C10080" s="46" t="s">
        <v>38</v>
      </c>
      <c r="D10080" s="46" t="s">
        <v>49</v>
      </c>
      <c r="E10080" s="46" t="s">
        <v>2010</v>
      </c>
      <c r="F10080" s="45" t="s">
        <v>49</v>
      </c>
      <c r="G10080" s="26" t="s">
        <v>2137</v>
      </c>
      <c r="H10080" s="30">
        <v>1000840</v>
      </c>
      <c r="I10080" s="24"/>
      <c r="J10080" s="36">
        <f>IFERROR((H10080/I10080),0)</f>
        <v>0</v>
      </c>
      <c r="K10080" s="24"/>
      <c r="L10080" s="24"/>
      <c r="M10080" s="80"/>
    </row>
    <row r="10081" spans="2:13" ht="24.9" customHeight="1" outlineLevel="2" x14ac:dyDescent="0.3">
      <c r="B10081" s="47" t="s">
        <v>2133</v>
      </c>
      <c r="C10081" s="46" t="s">
        <v>38</v>
      </c>
      <c r="D10081" s="46" t="s">
        <v>49</v>
      </c>
      <c r="E10081" s="46" t="s">
        <v>2010</v>
      </c>
      <c r="F10081" s="45" t="s">
        <v>49</v>
      </c>
      <c r="G10081" s="26" t="s">
        <v>2136</v>
      </c>
      <c r="H10081" s="30">
        <v>999533661</v>
      </c>
      <c r="I10081" s="30">
        <v>999533661</v>
      </c>
      <c r="J10081" s="36">
        <f>I10081/H10081</f>
        <v>1</v>
      </c>
      <c r="K10081" s="24"/>
      <c r="L10081" s="24"/>
      <c r="M10081" s="80"/>
    </row>
    <row r="10082" spans="2:13" ht="24.9" customHeight="1" outlineLevel="1" x14ac:dyDescent="0.3">
      <c r="B10082" s="44" t="str">
        <f>B10081</f>
        <v>ASIGNACIONES DIRECTAS (20% DEL SGR)</v>
      </c>
      <c r="C10082" s="43" t="s">
        <v>38</v>
      </c>
      <c r="D10082" s="43" t="s">
        <v>49</v>
      </c>
      <c r="E10082" s="43" t="s">
        <v>2010</v>
      </c>
      <c r="F10082" s="42" t="s">
        <v>49</v>
      </c>
      <c r="G10082" s="18" t="s">
        <v>3</v>
      </c>
      <c r="H10082" s="32">
        <f>SUBTOTAL(9,H10078:H10081)</f>
        <v>45149038907</v>
      </c>
      <c r="I10082" s="32">
        <f>SUBTOTAL(9,I10078:I10081)</f>
        <v>3491444611.0900002</v>
      </c>
      <c r="J10082" s="31">
        <f>SUBTOTAL(9,J10078:J10081)</f>
        <v>1.0451550689408888</v>
      </c>
      <c r="K10082" s="14">
        <f>SUBTOTAL(9,K10078:K10081)</f>
        <v>4209146078.2600002</v>
      </c>
      <c r="L10082" s="14">
        <f>SUBTOTAL(9,L10079:L10081)</f>
        <v>0</v>
      </c>
      <c r="M10082" s="80">
        <f>SUBTOTAL(9,M10078:M10081)</f>
        <v>0.59202291955619657</v>
      </c>
    </row>
    <row r="10083" spans="2:13" ht="24.9" customHeight="1" outlineLevel="2" x14ac:dyDescent="0.3">
      <c r="B10083" s="47" t="s">
        <v>2133</v>
      </c>
      <c r="C10083" s="46" t="s">
        <v>38</v>
      </c>
      <c r="D10083" s="46" t="s">
        <v>49</v>
      </c>
      <c r="E10083" s="46" t="s">
        <v>73</v>
      </c>
      <c r="F10083" s="45" t="s">
        <v>72</v>
      </c>
      <c r="G10083" s="26" t="s">
        <v>0</v>
      </c>
      <c r="H10083" s="30">
        <v>2616249679</v>
      </c>
      <c r="I10083" s="30">
        <v>140205634.06999999</v>
      </c>
      <c r="J10083" s="36">
        <f>I10083/H10083</f>
        <v>5.3590311045385509E-2</v>
      </c>
      <c r="K10083" s="30">
        <v>211540816.69999999</v>
      </c>
      <c r="L10083" s="30">
        <f>I10083</f>
        <v>140205634.06999999</v>
      </c>
      <c r="M10083" s="80">
        <f>L10083/K10083</f>
        <v>0.66278289106179855</v>
      </c>
    </row>
    <row r="10084" spans="2:13" ht="24.9" customHeight="1" outlineLevel="2" x14ac:dyDescent="0.3">
      <c r="B10084" s="47" t="s">
        <v>2133</v>
      </c>
      <c r="C10084" s="46" t="s">
        <v>38</v>
      </c>
      <c r="D10084" s="46" t="s">
        <v>49</v>
      </c>
      <c r="E10084" s="46" t="s">
        <v>73</v>
      </c>
      <c r="F10084" s="45" t="s">
        <v>72</v>
      </c>
      <c r="G10084" s="26" t="s">
        <v>7</v>
      </c>
      <c r="H10084" s="30">
        <v>-523249936</v>
      </c>
      <c r="I10084" s="24"/>
      <c r="J10084" s="23"/>
      <c r="K10084" s="24"/>
      <c r="L10084" s="24"/>
      <c r="M10084" s="80" t="str">
        <f>IFERROR((Base_actualizacion!$L10080/Base_actualizacion!$K10080)," " )</f>
        <v xml:space="preserve"> </v>
      </c>
    </row>
    <row r="10085" spans="2:13" ht="24.9" customHeight="1" outlineLevel="2" x14ac:dyDescent="0.3">
      <c r="B10085" s="47" t="s">
        <v>2133</v>
      </c>
      <c r="C10085" s="46" t="s">
        <v>38</v>
      </c>
      <c r="D10085" s="46" t="s">
        <v>49</v>
      </c>
      <c r="E10085" s="46" t="s">
        <v>73</v>
      </c>
      <c r="F10085" s="45" t="s">
        <v>72</v>
      </c>
      <c r="G10085" s="26" t="s">
        <v>2136</v>
      </c>
      <c r="H10085" s="30">
        <v>5305693662</v>
      </c>
      <c r="I10085" s="30">
        <v>5305693662</v>
      </c>
      <c r="J10085" s="36">
        <f>I10085/H10085</f>
        <v>1</v>
      </c>
      <c r="K10085" s="24"/>
      <c r="L10085" s="24"/>
      <c r="M10085" s="80"/>
    </row>
    <row r="10086" spans="2:13" ht="24.9" customHeight="1" outlineLevel="1" x14ac:dyDescent="0.3">
      <c r="B10086" s="44" t="str">
        <f>B10085</f>
        <v>ASIGNACIONES DIRECTAS (20% DEL SGR)</v>
      </c>
      <c r="C10086" s="43" t="s">
        <v>38</v>
      </c>
      <c r="D10086" s="43" t="s">
        <v>49</v>
      </c>
      <c r="E10086" s="43" t="s">
        <v>73</v>
      </c>
      <c r="F10086" s="42" t="s">
        <v>72</v>
      </c>
      <c r="G10086" s="18" t="s">
        <v>3</v>
      </c>
      <c r="H10086" s="32">
        <f>SUBTOTAL(9,H10083:H10085)</f>
        <v>7398693405</v>
      </c>
      <c r="I10086" s="32">
        <f>SUBTOTAL(9,I10083:I10085)</f>
        <v>5445899296.0699997</v>
      </c>
      <c r="J10086" s="31">
        <f>SUBTOTAL(9,J10083:J10085)</f>
        <v>1.0535903110453855</v>
      </c>
      <c r="K10086" s="14">
        <f>SUBTOTAL(9,K10083:K10085)</f>
        <v>211540816.69999999</v>
      </c>
      <c r="L10086" s="14">
        <f>SUBTOTAL(9,L10083:L10085)</f>
        <v>140205634.06999999</v>
      </c>
      <c r="M10086" s="80">
        <f>SUBTOTAL(9,M10083:M10085)</f>
        <v>0.66278289106179855</v>
      </c>
    </row>
    <row r="10087" spans="2:13" ht="24.9" customHeight="1" outlineLevel="2" x14ac:dyDescent="0.3">
      <c r="B10087" s="47" t="s">
        <v>2133</v>
      </c>
      <c r="C10087" s="46" t="s">
        <v>38</v>
      </c>
      <c r="D10087" s="46" t="s">
        <v>49</v>
      </c>
      <c r="E10087" s="46" t="s">
        <v>71</v>
      </c>
      <c r="F10087" s="45" t="s">
        <v>70</v>
      </c>
      <c r="G10087" s="26" t="s">
        <v>2136</v>
      </c>
      <c r="H10087" s="30">
        <v>8378</v>
      </c>
      <c r="I10087" s="30">
        <v>8378</v>
      </c>
      <c r="J10087" s="23">
        <f>I10087/H10087</f>
        <v>1</v>
      </c>
      <c r="K10087" s="24"/>
      <c r="L10087" s="24"/>
      <c r="M10087" s="80"/>
    </row>
    <row r="10088" spans="2:13" ht="24.9" customHeight="1" outlineLevel="1" x14ac:dyDescent="0.3">
      <c r="B10088" s="44" t="str">
        <f>B10087</f>
        <v>ASIGNACIONES DIRECTAS (20% DEL SGR)</v>
      </c>
      <c r="C10088" s="43" t="s">
        <v>38</v>
      </c>
      <c r="D10088" s="43" t="s">
        <v>49</v>
      </c>
      <c r="E10088" s="43" t="s">
        <v>71</v>
      </c>
      <c r="F10088" s="42" t="s">
        <v>70</v>
      </c>
      <c r="G10088" s="18" t="s">
        <v>3</v>
      </c>
      <c r="H10088" s="32">
        <f>SUBTOTAL(9,H10087:H10087)</f>
        <v>8378</v>
      </c>
      <c r="I10088" s="32">
        <f>SUBTOTAL(9,I10087:I10087)</f>
        <v>8378</v>
      </c>
      <c r="J10088" s="31">
        <f>SUBTOTAL(9,J10087:J10087)</f>
        <v>1</v>
      </c>
      <c r="K10088" s="14">
        <f>SUBTOTAL(9,K10087:K10087)</f>
        <v>0</v>
      </c>
      <c r="L10088" s="14">
        <f>SUBTOTAL(9,L10085:L10087)</f>
        <v>0</v>
      </c>
      <c r="M10088" s="80">
        <f>SUBTOTAL(9,M10087:M10087)</f>
        <v>0</v>
      </c>
    </row>
    <row r="10089" spans="2:13" ht="24.9" customHeight="1" outlineLevel="2" x14ac:dyDescent="0.3">
      <c r="B10089" s="47" t="s">
        <v>2133</v>
      </c>
      <c r="C10089" s="46" t="s">
        <v>38</v>
      </c>
      <c r="D10089" s="46" t="s">
        <v>49</v>
      </c>
      <c r="E10089" s="46" t="s">
        <v>69</v>
      </c>
      <c r="F10089" s="45" t="s">
        <v>68</v>
      </c>
      <c r="G10089" s="26" t="s">
        <v>0</v>
      </c>
      <c r="H10089" s="30">
        <v>5194036481</v>
      </c>
      <c r="I10089" s="30">
        <v>515486409.12</v>
      </c>
      <c r="J10089" s="36">
        <f>I10089/H10089</f>
        <v>9.9245819894733231E-2</v>
      </c>
      <c r="K10089" s="30">
        <v>419062213.31999999</v>
      </c>
      <c r="L10089" s="30">
        <f>I10089</f>
        <v>515486409.12</v>
      </c>
      <c r="M10089" s="80">
        <f>L10089/K10089</f>
        <v>1.2300951809424285</v>
      </c>
    </row>
    <row r="10090" spans="2:13" ht="24.9" customHeight="1" outlineLevel="2" x14ac:dyDescent="0.3">
      <c r="B10090" s="47" t="s">
        <v>2133</v>
      </c>
      <c r="C10090" s="46" t="s">
        <v>38</v>
      </c>
      <c r="D10090" s="46" t="s">
        <v>49</v>
      </c>
      <c r="E10090" s="46" t="s">
        <v>69</v>
      </c>
      <c r="F10090" s="45" t="s">
        <v>68</v>
      </c>
      <c r="G10090" s="26" t="s">
        <v>7</v>
      </c>
      <c r="H10090" s="30">
        <v>-1038807296</v>
      </c>
      <c r="I10090" s="24"/>
      <c r="J10090" s="36"/>
      <c r="K10090" s="24"/>
      <c r="L10090" s="24"/>
      <c r="M10090" s="80" t="str">
        <f>IFERROR((Base_actualizacion!$L10085/Base_actualizacion!$K10085)," " )</f>
        <v xml:space="preserve"> </v>
      </c>
    </row>
    <row r="10091" spans="2:13" ht="24.9" customHeight="1" outlineLevel="2" x14ac:dyDescent="0.3">
      <c r="B10091" s="47" t="s">
        <v>2133</v>
      </c>
      <c r="C10091" s="46" t="s">
        <v>38</v>
      </c>
      <c r="D10091" s="46" t="s">
        <v>49</v>
      </c>
      <c r="E10091" s="46" t="s">
        <v>69</v>
      </c>
      <c r="F10091" s="45" t="s">
        <v>68</v>
      </c>
      <c r="G10091" s="26" t="s">
        <v>2136</v>
      </c>
      <c r="H10091" s="30">
        <v>275017164</v>
      </c>
      <c r="I10091" s="30">
        <v>275017164</v>
      </c>
      <c r="J10091" s="36">
        <f>I10091/H10091</f>
        <v>1</v>
      </c>
      <c r="K10091" s="24"/>
      <c r="L10091" s="24"/>
      <c r="M10091" s="80"/>
    </row>
    <row r="10092" spans="2:13" ht="24.9" customHeight="1" outlineLevel="1" x14ac:dyDescent="0.3">
      <c r="B10092" s="44" t="str">
        <f>B10091</f>
        <v>ASIGNACIONES DIRECTAS (20% DEL SGR)</v>
      </c>
      <c r="C10092" s="43" t="s">
        <v>38</v>
      </c>
      <c r="D10092" s="43" t="s">
        <v>49</v>
      </c>
      <c r="E10092" s="43" t="s">
        <v>69</v>
      </c>
      <c r="F10092" s="42" t="s">
        <v>68</v>
      </c>
      <c r="G10092" s="18" t="s">
        <v>3</v>
      </c>
      <c r="H10092" s="32">
        <f>SUBTOTAL(9,H10089:H10091)</f>
        <v>4430246349</v>
      </c>
      <c r="I10092" s="32">
        <f>SUBTOTAL(9,I10089:I10091)</f>
        <v>790503573.12</v>
      </c>
      <c r="J10092" s="31">
        <f>SUBTOTAL(9,J10089:J10091)</f>
        <v>1.0992458198947332</v>
      </c>
      <c r="K10092" s="14">
        <f>SUBTOTAL(9,K10089:K10091)</f>
        <v>419062213.31999999</v>
      </c>
      <c r="L10092" s="14">
        <f>SUBTOTAL(9,L10089:L10091)</f>
        <v>515486409.12</v>
      </c>
      <c r="M10092" s="80">
        <f>SUBTOTAL(9,M10089:M10091)</f>
        <v>1.2300951809424285</v>
      </c>
    </row>
    <row r="10093" spans="2:13" ht="24.9" customHeight="1" outlineLevel="2" x14ac:dyDescent="0.3">
      <c r="B10093" s="47" t="s">
        <v>2133</v>
      </c>
      <c r="C10093" s="46" t="s">
        <v>38</v>
      </c>
      <c r="D10093" s="46" t="s">
        <v>49</v>
      </c>
      <c r="E10093" s="46" t="s">
        <v>67</v>
      </c>
      <c r="F10093" s="45" t="s">
        <v>66</v>
      </c>
      <c r="G10093" s="26" t="s">
        <v>0</v>
      </c>
      <c r="H10093" s="30">
        <v>5272847000</v>
      </c>
      <c r="I10093" s="30">
        <v>309664882.73000002</v>
      </c>
      <c r="J10093" s="23">
        <f>I10093/H10093</f>
        <v>5.872821318919362E-2</v>
      </c>
      <c r="K10093" s="30">
        <v>416582862.06</v>
      </c>
      <c r="L10093" s="30">
        <f>I10093</f>
        <v>309664882.73000002</v>
      </c>
      <c r="M10093" s="80">
        <f>L10093/K10093</f>
        <v>0.74334522836275319</v>
      </c>
    </row>
    <row r="10094" spans="2:13" ht="24.9" customHeight="1" outlineLevel="2" x14ac:dyDescent="0.3">
      <c r="B10094" s="47" t="s">
        <v>2133</v>
      </c>
      <c r="C10094" s="46" t="s">
        <v>38</v>
      </c>
      <c r="D10094" s="46" t="s">
        <v>49</v>
      </c>
      <c r="E10094" s="46" t="s">
        <v>67</v>
      </c>
      <c r="F10094" s="45" t="s">
        <v>66</v>
      </c>
      <c r="G10094" s="26" t="s">
        <v>7</v>
      </c>
      <c r="H10094" s="30">
        <v>-1054569400</v>
      </c>
      <c r="I10094" s="24"/>
      <c r="J10094" s="36"/>
      <c r="K10094" s="24"/>
      <c r="L10094" s="24"/>
      <c r="M10094" s="80" t="str">
        <f>IFERROR((Base_actualizacion!$L10090/Base_actualizacion!$K10090)," " )</f>
        <v xml:space="preserve"> </v>
      </c>
    </row>
    <row r="10095" spans="2:13" ht="24.9" customHeight="1" outlineLevel="2" x14ac:dyDescent="0.3">
      <c r="B10095" s="47" t="s">
        <v>2133</v>
      </c>
      <c r="C10095" s="46" t="s">
        <v>38</v>
      </c>
      <c r="D10095" s="46" t="s">
        <v>49</v>
      </c>
      <c r="E10095" s="46" t="s">
        <v>67</v>
      </c>
      <c r="F10095" s="45" t="s">
        <v>66</v>
      </c>
      <c r="G10095" s="26" t="s">
        <v>2137</v>
      </c>
      <c r="H10095" s="30">
        <v>2945627</v>
      </c>
      <c r="I10095" s="24"/>
      <c r="J10095" s="36">
        <f>IFERROR((H10095/I10095),0)</f>
        <v>0</v>
      </c>
      <c r="K10095" s="24"/>
      <c r="L10095" s="24"/>
      <c r="M10095" s="80"/>
    </row>
    <row r="10096" spans="2:13" ht="24.9" customHeight="1" outlineLevel="2" x14ac:dyDescent="0.3">
      <c r="B10096" s="47" t="s">
        <v>2133</v>
      </c>
      <c r="C10096" s="46" t="s">
        <v>38</v>
      </c>
      <c r="D10096" s="46" t="s">
        <v>49</v>
      </c>
      <c r="E10096" s="46" t="s">
        <v>67</v>
      </c>
      <c r="F10096" s="45" t="s">
        <v>66</v>
      </c>
      <c r="G10096" s="26" t="s">
        <v>13</v>
      </c>
      <c r="H10096" s="30">
        <v>2210191115</v>
      </c>
      <c r="I10096" s="30">
        <v>2210191115</v>
      </c>
      <c r="J10096" s="36">
        <f>H10096/I10096</f>
        <v>1</v>
      </c>
      <c r="K10096" s="24"/>
      <c r="L10096" s="24"/>
      <c r="M10096" s="80"/>
    </row>
    <row r="10097" spans="2:13" ht="24.9" customHeight="1" outlineLevel="2" x14ac:dyDescent="0.3">
      <c r="B10097" s="47" t="s">
        <v>2133</v>
      </c>
      <c r="C10097" s="46" t="s">
        <v>38</v>
      </c>
      <c r="D10097" s="46" t="s">
        <v>49</v>
      </c>
      <c r="E10097" s="46" t="s">
        <v>67</v>
      </c>
      <c r="F10097" s="45" t="s">
        <v>66</v>
      </c>
      <c r="G10097" s="26" t="s">
        <v>2136</v>
      </c>
      <c r="H10097" s="30">
        <v>674596618</v>
      </c>
      <c r="I10097" s="30">
        <v>674596618</v>
      </c>
      <c r="J10097" s="23">
        <f>I10097/H10097</f>
        <v>1</v>
      </c>
      <c r="K10097" s="24"/>
      <c r="L10097" s="24"/>
      <c r="M10097" s="80"/>
    </row>
    <row r="10098" spans="2:13" ht="24.9" customHeight="1" outlineLevel="1" x14ac:dyDescent="0.3">
      <c r="B10098" s="44" t="str">
        <f>B10097</f>
        <v>ASIGNACIONES DIRECTAS (20% DEL SGR)</v>
      </c>
      <c r="C10098" s="43" t="s">
        <v>38</v>
      </c>
      <c r="D10098" s="43" t="s">
        <v>49</v>
      </c>
      <c r="E10098" s="43" t="s">
        <v>67</v>
      </c>
      <c r="F10098" s="42" t="s">
        <v>66</v>
      </c>
      <c r="G10098" s="18" t="s">
        <v>3</v>
      </c>
      <c r="H10098" s="32">
        <f>SUBTOTAL(9,H10093:H10097)</f>
        <v>7106010960</v>
      </c>
      <c r="I10098" s="32">
        <f>SUBTOTAL(9,I10093:I10097)</f>
        <v>3194452615.73</v>
      </c>
      <c r="J10098" s="31">
        <f>SUBTOTAL(9,J10093:J10097)</f>
        <v>2.0587282131891937</v>
      </c>
      <c r="K10098" s="14">
        <f>SUBTOTAL(9,K10093:K10097)</f>
        <v>416582862.06</v>
      </c>
      <c r="L10098" s="14">
        <f>SUBTOTAL(9,L10095:L10097)</f>
        <v>0</v>
      </c>
      <c r="M10098" s="80">
        <f>SUBTOTAL(9,M10093:M10097)</f>
        <v>0.74334522836275319</v>
      </c>
    </row>
    <row r="10099" spans="2:13" ht="24.9" customHeight="1" outlineLevel="2" x14ac:dyDescent="0.3">
      <c r="B10099" s="47" t="s">
        <v>2133</v>
      </c>
      <c r="C10099" s="46" t="s">
        <v>38</v>
      </c>
      <c r="D10099" s="46" t="s">
        <v>49</v>
      </c>
      <c r="E10099" s="46" t="s">
        <v>65</v>
      </c>
      <c r="F10099" s="45" t="s">
        <v>64</v>
      </c>
      <c r="G10099" s="26" t="s">
        <v>0</v>
      </c>
      <c r="H10099" s="30">
        <v>326898128</v>
      </c>
      <c r="I10099" s="30">
        <v>20653206.239999998</v>
      </c>
      <c r="J10099" s="36">
        <f>I10099/H10099</f>
        <v>6.3179334694752357E-2</v>
      </c>
      <c r="K10099" s="30">
        <v>28452278.829999998</v>
      </c>
      <c r="L10099" s="30">
        <f>I10099</f>
        <v>20653206.239999998</v>
      </c>
      <c r="M10099" s="80">
        <f>L10099/K10099</f>
        <v>0.72588935190046422</v>
      </c>
    </row>
    <row r="10100" spans="2:13" ht="24.9" customHeight="1" outlineLevel="2" x14ac:dyDescent="0.3">
      <c r="B10100" s="47" t="s">
        <v>2133</v>
      </c>
      <c r="C10100" s="46" t="s">
        <v>38</v>
      </c>
      <c r="D10100" s="46" t="s">
        <v>49</v>
      </c>
      <c r="E10100" s="46" t="s">
        <v>65</v>
      </c>
      <c r="F10100" s="45" t="s">
        <v>64</v>
      </c>
      <c r="G10100" s="26" t="s">
        <v>7</v>
      </c>
      <c r="H10100" s="30">
        <v>-65379626</v>
      </c>
      <c r="I10100" s="24"/>
      <c r="J10100" s="36"/>
      <c r="K10100" s="24"/>
      <c r="L10100" s="24"/>
      <c r="M10100" s="80" t="str">
        <f>IFERROR((Base_actualizacion!$L10096/Base_actualizacion!$K10096)," " )</f>
        <v xml:space="preserve"> </v>
      </c>
    </row>
    <row r="10101" spans="2:13" ht="24.9" customHeight="1" outlineLevel="2" x14ac:dyDescent="0.3">
      <c r="B10101" s="47" t="s">
        <v>2133</v>
      </c>
      <c r="C10101" s="46" t="s">
        <v>38</v>
      </c>
      <c r="D10101" s="46" t="s">
        <v>49</v>
      </c>
      <c r="E10101" s="46" t="s">
        <v>65</v>
      </c>
      <c r="F10101" s="45" t="s">
        <v>64</v>
      </c>
      <c r="G10101" s="26" t="s">
        <v>2136</v>
      </c>
      <c r="H10101" s="30">
        <v>19137819</v>
      </c>
      <c r="I10101" s="30">
        <v>19137819</v>
      </c>
      <c r="J10101" s="36">
        <f>I10101/H10101</f>
        <v>1</v>
      </c>
      <c r="K10101" s="24"/>
      <c r="L10101" s="24"/>
      <c r="M10101" s="80"/>
    </row>
    <row r="10102" spans="2:13" ht="24.9" customHeight="1" outlineLevel="1" x14ac:dyDescent="0.3">
      <c r="B10102" s="44" t="str">
        <f>B10101</f>
        <v>ASIGNACIONES DIRECTAS (20% DEL SGR)</v>
      </c>
      <c r="C10102" s="43" t="s">
        <v>38</v>
      </c>
      <c r="D10102" s="43" t="s">
        <v>49</v>
      </c>
      <c r="E10102" s="43" t="s">
        <v>65</v>
      </c>
      <c r="F10102" s="42" t="s">
        <v>64</v>
      </c>
      <c r="G10102" s="18" t="s">
        <v>3</v>
      </c>
      <c r="H10102" s="32">
        <f>SUBTOTAL(9,H10099:H10101)</f>
        <v>280656321</v>
      </c>
      <c r="I10102" s="32">
        <f>SUBTOTAL(9,I10099:I10101)</f>
        <v>39791025.239999995</v>
      </c>
      <c r="J10102" s="31">
        <f>SUBTOTAL(9,J10099:J10101)</f>
        <v>1.0631793346947525</v>
      </c>
      <c r="K10102" s="14">
        <f>SUBTOTAL(9,K10099:K10101)</f>
        <v>28452278.829999998</v>
      </c>
      <c r="L10102" s="14">
        <f>SUBTOTAL(9,L10099:L10101)</f>
        <v>20653206.239999998</v>
      </c>
      <c r="M10102" s="80">
        <f>SUBTOTAL(9,M10099:M10101)</f>
        <v>0.72588935190046422</v>
      </c>
    </row>
    <row r="10103" spans="2:13" ht="24.9" customHeight="1" outlineLevel="2" x14ac:dyDescent="0.3">
      <c r="B10103" s="47" t="s">
        <v>2133</v>
      </c>
      <c r="C10103" s="46" t="s">
        <v>38</v>
      </c>
      <c r="D10103" s="46" t="s">
        <v>49</v>
      </c>
      <c r="E10103" s="46" t="s">
        <v>63</v>
      </c>
      <c r="F10103" s="45" t="s">
        <v>62</v>
      </c>
      <c r="G10103" s="26" t="s">
        <v>0</v>
      </c>
      <c r="H10103" s="30">
        <v>8093848</v>
      </c>
      <c r="I10103" s="30">
        <v>0</v>
      </c>
      <c r="J10103" s="23">
        <f>I10103/H10103</f>
        <v>0</v>
      </c>
      <c r="K10103" s="30">
        <v>665466</v>
      </c>
      <c r="L10103" s="30">
        <f>I10103</f>
        <v>0</v>
      </c>
      <c r="M10103" s="80">
        <f>L10103/K10103</f>
        <v>0</v>
      </c>
    </row>
    <row r="10104" spans="2:13" ht="24.9" customHeight="1" outlineLevel="2" x14ac:dyDescent="0.3">
      <c r="B10104" s="47" t="s">
        <v>2133</v>
      </c>
      <c r="C10104" s="46" t="s">
        <v>38</v>
      </c>
      <c r="D10104" s="46" t="s">
        <v>49</v>
      </c>
      <c r="E10104" s="46" t="s">
        <v>63</v>
      </c>
      <c r="F10104" s="45" t="s">
        <v>62</v>
      </c>
      <c r="G10104" s="26" t="s">
        <v>7</v>
      </c>
      <c r="H10104" s="30">
        <v>-1618770</v>
      </c>
      <c r="I10104" s="24"/>
      <c r="J10104" s="36"/>
      <c r="K10104" s="24"/>
      <c r="L10104" s="24"/>
      <c r="M10104" s="80" t="str">
        <f>IFERROR((Base_actualizacion!$L10100/Base_actualizacion!$K10100)," " )</f>
        <v xml:space="preserve"> </v>
      </c>
    </row>
    <row r="10105" spans="2:13" ht="24.9" customHeight="1" outlineLevel="2" x14ac:dyDescent="0.3">
      <c r="B10105" s="47" t="s">
        <v>2133</v>
      </c>
      <c r="C10105" s="46" t="s">
        <v>38</v>
      </c>
      <c r="D10105" s="46" t="s">
        <v>49</v>
      </c>
      <c r="E10105" s="46" t="s">
        <v>63</v>
      </c>
      <c r="F10105" s="45" t="s">
        <v>62</v>
      </c>
      <c r="G10105" s="26" t="s">
        <v>2136</v>
      </c>
      <c r="H10105" s="30">
        <v>231001</v>
      </c>
      <c r="I10105" s="30">
        <v>231001</v>
      </c>
      <c r="J10105" s="36">
        <f>I10105/H10105</f>
        <v>1</v>
      </c>
      <c r="K10105" s="24"/>
      <c r="L10105" s="24"/>
      <c r="M10105" s="80"/>
    </row>
    <row r="10106" spans="2:13" ht="24.9" customHeight="1" outlineLevel="1" x14ac:dyDescent="0.3">
      <c r="B10106" s="44" t="str">
        <f>B10105</f>
        <v>ASIGNACIONES DIRECTAS (20% DEL SGR)</v>
      </c>
      <c r="C10106" s="43" t="s">
        <v>38</v>
      </c>
      <c r="D10106" s="43" t="s">
        <v>49</v>
      </c>
      <c r="E10106" s="43" t="s">
        <v>63</v>
      </c>
      <c r="F10106" s="42" t="s">
        <v>62</v>
      </c>
      <c r="G10106" s="18" t="s">
        <v>3</v>
      </c>
      <c r="H10106" s="32">
        <f>SUBTOTAL(9,H10103:H10105)</f>
        <v>6706079</v>
      </c>
      <c r="I10106" s="32">
        <f>SUBTOTAL(9,I10103:I10105)</f>
        <v>231001</v>
      </c>
      <c r="J10106" s="31">
        <f>SUBTOTAL(9,J10103:J10105)</f>
        <v>1</v>
      </c>
      <c r="K10106" s="14">
        <f>SUBTOTAL(9,K10103:K10105)</f>
        <v>665466</v>
      </c>
      <c r="L10106" s="14">
        <f>SUBTOTAL(9,L10103:L10105)</f>
        <v>0</v>
      </c>
      <c r="M10106" s="80">
        <f>SUBTOTAL(9,M10103:M10105)</f>
        <v>0</v>
      </c>
    </row>
    <row r="10107" spans="2:13" ht="24.9" customHeight="1" outlineLevel="2" x14ac:dyDescent="0.3">
      <c r="B10107" s="47" t="s">
        <v>2133</v>
      </c>
      <c r="C10107" s="46" t="s">
        <v>38</v>
      </c>
      <c r="D10107" s="46" t="s">
        <v>49</v>
      </c>
      <c r="E10107" s="46" t="s">
        <v>61</v>
      </c>
      <c r="F10107" s="45" t="s">
        <v>60</v>
      </c>
      <c r="G10107" s="26" t="s">
        <v>2136</v>
      </c>
      <c r="H10107" s="30">
        <v>1244644</v>
      </c>
      <c r="I10107" s="30">
        <v>1244644</v>
      </c>
      <c r="J10107" s="36">
        <f>I10107/H10107</f>
        <v>1</v>
      </c>
      <c r="K10107" s="24"/>
      <c r="L10107" s="24"/>
      <c r="M10107" s="80"/>
    </row>
    <row r="10108" spans="2:13" ht="24.9" customHeight="1" outlineLevel="1" x14ac:dyDescent="0.3">
      <c r="B10108" s="44" t="str">
        <f>B10107</f>
        <v>ASIGNACIONES DIRECTAS (20% DEL SGR)</v>
      </c>
      <c r="C10108" s="43" t="s">
        <v>38</v>
      </c>
      <c r="D10108" s="43" t="s">
        <v>49</v>
      </c>
      <c r="E10108" s="43" t="s">
        <v>61</v>
      </c>
      <c r="F10108" s="42" t="s">
        <v>60</v>
      </c>
      <c r="G10108" s="18" t="s">
        <v>3</v>
      </c>
      <c r="H10108" s="32">
        <f>SUBTOTAL(9,H10107:H10107)</f>
        <v>1244644</v>
      </c>
      <c r="I10108" s="32">
        <f>SUBTOTAL(9,I10107:I10107)</f>
        <v>1244644</v>
      </c>
      <c r="J10108" s="31">
        <f>SUBTOTAL(9,J10107:J10107)</f>
        <v>1</v>
      </c>
      <c r="K10108" s="14">
        <f>SUBTOTAL(9,K10107:K10107)</f>
        <v>0</v>
      </c>
      <c r="L10108" s="14">
        <f>SUBTOTAL(9,L10105:L10107)</f>
        <v>0</v>
      </c>
      <c r="M10108" s="80">
        <f>SUBTOTAL(9,M10107:M10107)</f>
        <v>0</v>
      </c>
    </row>
    <row r="10109" spans="2:13" ht="24.9" customHeight="1" outlineLevel="2" x14ac:dyDescent="0.3">
      <c r="B10109" s="47" t="s">
        <v>2133</v>
      </c>
      <c r="C10109" s="46" t="s">
        <v>38</v>
      </c>
      <c r="D10109" s="46" t="s">
        <v>49</v>
      </c>
      <c r="E10109" s="46" t="s">
        <v>59</v>
      </c>
      <c r="F10109" s="45" t="s">
        <v>58</v>
      </c>
      <c r="G10109" s="26" t="s">
        <v>2136</v>
      </c>
      <c r="H10109" s="30">
        <v>588576</v>
      </c>
      <c r="I10109" s="30">
        <v>588576</v>
      </c>
      <c r="J10109" s="23">
        <f>I10109/H10109</f>
        <v>1</v>
      </c>
      <c r="K10109" s="24"/>
      <c r="L10109" s="24"/>
      <c r="M10109" s="80"/>
    </row>
    <row r="10110" spans="2:13" ht="24.9" customHeight="1" outlineLevel="1" x14ac:dyDescent="0.3">
      <c r="B10110" s="44" t="str">
        <f>B10109</f>
        <v>ASIGNACIONES DIRECTAS (20% DEL SGR)</v>
      </c>
      <c r="C10110" s="43" t="s">
        <v>38</v>
      </c>
      <c r="D10110" s="43" t="s">
        <v>49</v>
      </c>
      <c r="E10110" s="43" t="s">
        <v>59</v>
      </c>
      <c r="F10110" s="42" t="s">
        <v>58</v>
      </c>
      <c r="G10110" s="18" t="s">
        <v>3</v>
      </c>
      <c r="H10110" s="32">
        <f>SUBTOTAL(9,H10109:H10109)</f>
        <v>588576</v>
      </c>
      <c r="I10110" s="32">
        <f>SUBTOTAL(9,I10109:I10109)</f>
        <v>588576</v>
      </c>
      <c r="J10110" s="31">
        <f>SUBTOTAL(9,J10109:J10109)</f>
        <v>1</v>
      </c>
      <c r="K10110" s="14">
        <f>SUBTOTAL(9,K10109:K10109)</f>
        <v>0</v>
      </c>
      <c r="L10110" s="14">
        <f>SUBTOTAL(9,L10107:L10109)</f>
        <v>0</v>
      </c>
      <c r="M10110" s="80">
        <f>SUBTOTAL(9,M10109:M10109)</f>
        <v>0</v>
      </c>
    </row>
    <row r="10111" spans="2:13" ht="24.9" customHeight="1" outlineLevel="2" x14ac:dyDescent="0.3">
      <c r="B10111" s="47" t="s">
        <v>2133</v>
      </c>
      <c r="C10111" s="46" t="s">
        <v>38</v>
      </c>
      <c r="D10111" s="46" t="s">
        <v>49</v>
      </c>
      <c r="E10111" s="46" t="s">
        <v>57</v>
      </c>
      <c r="F10111" s="45" t="s">
        <v>56</v>
      </c>
      <c r="G10111" s="26" t="s">
        <v>0</v>
      </c>
      <c r="H10111" s="30">
        <v>124000</v>
      </c>
      <c r="I10111" s="30">
        <v>0</v>
      </c>
      <c r="J10111" s="36">
        <f>I10111/H10111</f>
        <v>0</v>
      </c>
      <c r="K10111" s="30">
        <v>11051</v>
      </c>
      <c r="L10111" s="30">
        <f>I10111</f>
        <v>0</v>
      </c>
      <c r="M10111" s="80">
        <f>L10111/K10111</f>
        <v>0</v>
      </c>
    </row>
    <row r="10112" spans="2:13" ht="24.9" customHeight="1" outlineLevel="2" x14ac:dyDescent="0.3">
      <c r="B10112" s="47" t="s">
        <v>2133</v>
      </c>
      <c r="C10112" s="46" t="s">
        <v>38</v>
      </c>
      <c r="D10112" s="46" t="s">
        <v>49</v>
      </c>
      <c r="E10112" s="46" t="s">
        <v>57</v>
      </c>
      <c r="F10112" s="45" t="s">
        <v>56</v>
      </c>
      <c r="G10112" s="26" t="s">
        <v>7</v>
      </c>
      <c r="H10112" s="30">
        <v>-24800</v>
      </c>
      <c r="I10112" s="24"/>
      <c r="J10112" s="36"/>
      <c r="K10112" s="24"/>
      <c r="L10112" s="24"/>
      <c r="M10112" s="80" t="str">
        <f>IFERROR((Base_actualizacion!$L10107/Base_actualizacion!$K10107)," " )</f>
        <v xml:space="preserve"> </v>
      </c>
    </row>
    <row r="10113" spans="2:13" ht="24.9" customHeight="1" outlineLevel="2" x14ac:dyDescent="0.3">
      <c r="B10113" s="47" t="s">
        <v>2133</v>
      </c>
      <c r="C10113" s="46" t="s">
        <v>38</v>
      </c>
      <c r="D10113" s="46" t="s">
        <v>49</v>
      </c>
      <c r="E10113" s="46" t="s">
        <v>57</v>
      </c>
      <c r="F10113" s="45" t="s">
        <v>56</v>
      </c>
      <c r="G10113" s="26" t="s">
        <v>2137</v>
      </c>
      <c r="H10113" s="30">
        <v>407151</v>
      </c>
      <c r="I10113" s="24"/>
      <c r="J10113" s="36">
        <f>IFERROR((H10113/I10113),0)</f>
        <v>0</v>
      </c>
      <c r="K10113" s="24"/>
      <c r="L10113" s="24"/>
      <c r="M10113" s="80"/>
    </row>
    <row r="10114" spans="2:13" ht="24.9" customHeight="1" outlineLevel="2" x14ac:dyDescent="0.3">
      <c r="B10114" s="47" t="s">
        <v>2133</v>
      </c>
      <c r="C10114" s="46" t="s">
        <v>38</v>
      </c>
      <c r="D10114" s="46" t="s">
        <v>49</v>
      </c>
      <c r="E10114" s="46" t="s">
        <v>57</v>
      </c>
      <c r="F10114" s="45" t="s">
        <v>56</v>
      </c>
      <c r="G10114" s="26" t="s">
        <v>2136</v>
      </c>
      <c r="H10114" s="30">
        <v>32040</v>
      </c>
      <c r="I10114" s="30">
        <v>32040</v>
      </c>
      <c r="J10114" s="23">
        <f>I10114/H10114</f>
        <v>1</v>
      </c>
      <c r="K10114" s="24"/>
      <c r="L10114" s="24"/>
      <c r="M10114" s="80"/>
    </row>
    <row r="10115" spans="2:13" ht="24.9" customHeight="1" outlineLevel="1" x14ac:dyDescent="0.3">
      <c r="B10115" s="44" t="str">
        <f>B10114</f>
        <v>ASIGNACIONES DIRECTAS (20% DEL SGR)</v>
      </c>
      <c r="C10115" s="43" t="s">
        <v>38</v>
      </c>
      <c r="D10115" s="43" t="s">
        <v>49</v>
      </c>
      <c r="E10115" s="43" t="s">
        <v>57</v>
      </c>
      <c r="F10115" s="42" t="s">
        <v>56</v>
      </c>
      <c r="G10115" s="18" t="s">
        <v>3</v>
      </c>
      <c r="H10115" s="32">
        <f>SUBTOTAL(9,H10111:H10114)</f>
        <v>538391</v>
      </c>
      <c r="I10115" s="32">
        <f>SUBTOTAL(9,I10111:I10114)</f>
        <v>32040</v>
      </c>
      <c r="J10115" s="31">
        <f>SUBTOTAL(9,J10111:J10114)</f>
        <v>1</v>
      </c>
      <c r="K10115" s="14">
        <f>SUBTOTAL(9,K10111:K10114)</f>
        <v>11051</v>
      </c>
      <c r="L10115" s="14">
        <f>SUBTOTAL(9,L10112:L10114)</f>
        <v>0</v>
      </c>
      <c r="M10115" s="80">
        <f>SUBTOTAL(9,M10111:M10114)</f>
        <v>0</v>
      </c>
    </row>
    <row r="10116" spans="2:13" ht="24.9" customHeight="1" outlineLevel="2" x14ac:dyDescent="0.3">
      <c r="B10116" s="47" t="s">
        <v>2133</v>
      </c>
      <c r="C10116" s="46" t="s">
        <v>38</v>
      </c>
      <c r="D10116" s="46" t="s">
        <v>49</v>
      </c>
      <c r="E10116" s="46" t="s">
        <v>55</v>
      </c>
      <c r="F10116" s="45" t="s">
        <v>54</v>
      </c>
      <c r="G10116" s="26" t="s">
        <v>0</v>
      </c>
      <c r="H10116" s="30">
        <v>1352173421</v>
      </c>
      <c r="I10116" s="30">
        <v>85840575.879999995</v>
      </c>
      <c r="J10116" s="36">
        <f>I10116/H10116</f>
        <v>6.3483407192338234E-2</v>
      </c>
      <c r="K10116" s="30">
        <v>111186481.18000001</v>
      </c>
      <c r="L10116" s="30">
        <f>I10116</f>
        <v>85840575.879999995</v>
      </c>
      <c r="M10116" s="80">
        <f>L10116/K10116</f>
        <v>0.77204148354180324</v>
      </c>
    </row>
    <row r="10117" spans="2:13" ht="24.9" customHeight="1" outlineLevel="2" x14ac:dyDescent="0.3">
      <c r="B10117" s="47" t="s">
        <v>2133</v>
      </c>
      <c r="C10117" s="46" t="s">
        <v>38</v>
      </c>
      <c r="D10117" s="46" t="s">
        <v>49</v>
      </c>
      <c r="E10117" s="46" t="s">
        <v>55</v>
      </c>
      <c r="F10117" s="45" t="s">
        <v>54</v>
      </c>
      <c r="G10117" s="26" t="s">
        <v>7</v>
      </c>
      <c r="H10117" s="30">
        <v>-270434684</v>
      </c>
      <c r="I10117" s="24"/>
      <c r="J10117" s="23"/>
      <c r="K10117" s="24"/>
      <c r="L10117" s="24"/>
      <c r="M10117" s="80" t="str">
        <f>IFERROR((Base_actualizacion!$L10113/Base_actualizacion!$K10113)," " )</f>
        <v xml:space="preserve"> </v>
      </c>
    </row>
    <row r="10118" spans="2:13" ht="24.9" customHeight="1" outlineLevel="2" x14ac:dyDescent="0.3">
      <c r="B10118" s="47" t="s">
        <v>2133</v>
      </c>
      <c r="C10118" s="46" t="s">
        <v>38</v>
      </c>
      <c r="D10118" s="46" t="s">
        <v>49</v>
      </c>
      <c r="E10118" s="46" t="s">
        <v>55</v>
      </c>
      <c r="F10118" s="45" t="s">
        <v>54</v>
      </c>
      <c r="G10118" s="26" t="s">
        <v>2136</v>
      </c>
      <c r="H10118" s="30">
        <v>123307906</v>
      </c>
      <c r="I10118" s="30">
        <v>123307906</v>
      </c>
      <c r="J10118" s="36">
        <f>I10118/H10118</f>
        <v>1</v>
      </c>
      <c r="K10118" s="24"/>
      <c r="L10118" s="24"/>
      <c r="M10118" s="80"/>
    </row>
    <row r="10119" spans="2:13" ht="24.9" customHeight="1" outlineLevel="1" x14ac:dyDescent="0.3">
      <c r="B10119" s="44" t="str">
        <f>B10118</f>
        <v>ASIGNACIONES DIRECTAS (20% DEL SGR)</v>
      </c>
      <c r="C10119" s="43" t="s">
        <v>38</v>
      </c>
      <c r="D10119" s="43" t="s">
        <v>49</v>
      </c>
      <c r="E10119" s="43" t="s">
        <v>55</v>
      </c>
      <c r="F10119" s="42" t="s">
        <v>54</v>
      </c>
      <c r="G10119" s="18" t="s">
        <v>3</v>
      </c>
      <c r="H10119" s="32">
        <f>SUBTOTAL(9,H10116:H10118)</f>
        <v>1205046643</v>
      </c>
      <c r="I10119" s="32">
        <f>SUBTOTAL(9,I10116:I10118)</f>
        <v>209148481.88</v>
      </c>
      <c r="J10119" s="31">
        <f>SUBTOTAL(9,J10116:J10118)</f>
        <v>1.0634834071923382</v>
      </c>
      <c r="K10119" s="14">
        <f>SUBTOTAL(9,K10116:K10118)</f>
        <v>111186481.18000001</v>
      </c>
      <c r="L10119" s="14">
        <f>SUBTOTAL(9,L10116:L10118)</f>
        <v>85840575.879999995</v>
      </c>
      <c r="M10119" s="80">
        <f>SUBTOTAL(9,M10116:M10118)</f>
        <v>0.77204148354180324</v>
      </c>
    </row>
    <row r="10120" spans="2:13" ht="24.9" customHeight="1" outlineLevel="2" x14ac:dyDescent="0.3">
      <c r="B10120" s="47" t="s">
        <v>2133</v>
      </c>
      <c r="C10120" s="46" t="s">
        <v>38</v>
      </c>
      <c r="D10120" s="46" t="s">
        <v>49</v>
      </c>
      <c r="E10120" s="46" t="s">
        <v>51</v>
      </c>
      <c r="F10120" s="45" t="s">
        <v>50</v>
      </c>
      <c r="G10120" s="26" t="s">
        <v>0</v>
      </c>
      <c r="H10120" s="30">
        <v>445329901</v>
      </c>
      <c r="I10120" s="30">
        <v>30303860.370000001</v>
      </c>
      <c r="J10120" s="36">
        <f>I10120/H10120</f>
        <v>6.8048115120839373E-2</v>
      </c>
      <c r="K10120" s="30">
        <v>36918301.420000002</v>
      </c>
      <c r="L10120" s="30">
        <f>I10120</f>
        <v>30303860.370000001</v>
      </c>
      <c r="M10120" s="80">
        <f>L10120/K10120</f>
        <v>0.82083571574025027</v>
      </c>
    </row>
    <row r="10121" spans="2:13" ht="24.9" customHeight="1" outlineLevel="2" x14ac:dyDescent="0.3">
      <c r="B10121" s="47" t="s">
        <v>2133</v>
      </c>
      <c r="C10121" s="46" t="s">
        <v>38</v>
      </c>
      <c r="D10121" s="46" t="s">
        <v>49</v>
      </c>
      <c r="E10121" s="46" t="s">
        <v>51</v>
      </c>
      <c r="F10121" s="45" t="s">
        <v>50</v>
      </c>
      <c r="G10121" s="26" t="s">
        <v>7</v>
      </c>
      <c r="H10121" s="30">
        <v>-89065980</v>
      </c>
      <c r="I10121" s="24"/>
      <c r="J10121" s="36"/>
      <c r="K10121" s="24"/>
      <c r="L10121" s="24"/>
      <c r="M10121" s="80" t="str">
        <f>IFERROR((Base_actualizacion!$L10117/Base_actualizacion!$K10117)," " )</f>
        <v xml:space="preserve"> </v>
      </c>
    </row>
    <row r="10122" spans="2:13" ht="24.9" customHeight="1" outlineLevel="2" x14ac:dyDescent="0.3">
      <c r="B10122" s="47" t="s">
        <v>2133</v>
      </c>
      <c r="C10122" s="46" t="s">
        <v>38</v>
      </c>
      <c r="D10122" s="46" t="s">
        <v>49</v>
      </c>
      <c r="E10122" s="46" t="s">
        <v>51</v>
      </c>
      <c r="F10122" s="45" t="s">
        <v>50</v>
      </c>
      <c r="G10122" s="26" t="s">
        <v>2136</v>
      </c>
      <c r="H10122" s="30">
        <v>35583767</v>
      </c>
      <c r="I10122" s="30">
        <v>35583767</v>
      </c>
      <c r="J10122" s="23">
        <f>I10122/H10122</f>
        <v>1</v>
      </c>
      <c r="K10122" s="24"/>
      <c r="L10122" s="24"/>
      <c r="M10122" s="80"/>
    </row>
    <row r="10123" spans="2:13" ht="24.9" customHeight="1" outlineLevel="1" x14ac:dyDescent="0.3">
      <c r="B10123" s="44" t="str">
        <f>B10122</f>
        <v>ASIGNACIONES DIRECTAS (20% DEL SGR)</v>
      </c>
      <c r="C10123" s="43" t="s">
        <v>38</v>
      </c>
      <c r="D10123" s="43" t="s">
        <v>49</v>
      </c>
      <c r="E10123" s="43" t="s">
        <v>51</v>
      </c>
      <c r="F10123" s="42" t="s">
        <v>50</v>
      </c>
      <c r="G10123" s="18" t="s">
        <v>3</v>
      </c>
      <c r="H10123" s="32">
        <f>SUBTOTAL(9,H10120:H10122)</f>
        <v>391847688</v>
      </c>
      <c r="I10123" s="32">
        <f>SUBTOTAL(9,I10120:I10122)</f>
        <v>65887627.370000005</v>
      </c>
      <c r="J10123" s="31">
        <f>SUBTOTAL(9,J10120:J10122)</f>
        <v>1.0680481151208394</v>
      </c>
      <c r="K10123" s="14">
        <f>SUBTOTAL(9,K10120:K10122)</f>
        <v>36918301.420000002</v>
      </c>
      <c r="L10123" s="14">
        <f>SUBTOTAL(9,L10120:L10122)</f>
        <v>30303860.370000001</v>
      </c>
      <c r="M10123" s="80">
        <f>SUBTOTAL(9,M10120:M10122)</f>
        <v>0.82083571574025027</v>
      </c>
    </row>
    <row r="10124" spans="2:13" ht="24.9" customHeight="1" outlineLevel="2" x14ac:dyDescent="0.3">
      <c r="B10124" s="47" t="s">
        <v>2133</v>
      </c>
      <c r="C10124" s="46" t="s">
        <v>38</v>
      </c>
      <c r="D10124" s="46" t="s">
        <v>49</v>
      </c>
      <c r="E10124" s="46" t="s">
        <v>48</v>
      </c>
      <c r="F10124" s="45" t="s">
        <v>47</v>
      </c>
      <c r="G10124" s="26" t="s">
        <v>0</v>
      </c>
      <c r="H10124" s="30">
        <v>5599377560</v>
      </c>
      <c r="I10124" s="30">
        <v>424394354.86000001</v>
      </c>
      <c r="J10124" s="36">
        <f>I10124/H10124</f>
        <v>7.5793130631469696E-2</v>
      </c>
      <c r="K10124" s="30">
        <v>458753379.05000001</v>
      </c>
      <c r="L10124" s="30">
        <f>I10124</f>
        <v>424394354.86000001</v>
      </c>
      <c r="M10124" s="80">
        <f>L10124/K10124</f>
        <v>0.92510349621587162</v>
      </c>
    </row>
    <row r="10125" spans="2:13" ht="24.9" customHeight="1" outlineLevel="2" x14ac:dyDescent="0.3">
      <c r="B10125" s="47" t="s">
        <v>2133</v>
      </c>
      <c r="C10125" s="46" t="s">
        <v>38</v>
      </c>
      <c r="D10125" s="46" t="s">
        <v>49</v>
      </c>
      <c r="E10125" s="46" t="s">
        <v>48</v>
      </c>
      <c r="F10125" s="45" t="s">
        <v>47</v>
      </c>
      <c r="G10125" s="26" t="s">
        <v>7</v>
      </c>
      <c r="H10125" s="30">
        <v>-1119875512</v>
      </c>
      <c r="I10125" s="24"/>
      <c r="J10125" s="36"/>
      <c r="K10125" s="24"/>
      <c r="L10125" s="24"/>
      <c r="M10125" s="80" t="str">
        <f>IFERROR((Base_actualizacion!$L10121/Base_actualizacion!$K10121)," " )</f>
        <v xml:space="preserve"> </v>
      </c>
    </row>
    <row r="10126" spans="2:13" ht="24.9" customHeight="1" outlineLevel="2" x14ac:dyDescent="0.3">
      <c r="B10126" s="47" t="s">
        <v>2133</v>
      </c>
      <c r="C10126" s="46" t="s">
        <v>38</v>
      </c>
      <c r="D10126" s="46" t="s">
        <v>49</v>
      </c>
      <c r="E10126" s="46" t="s">
        <v>48</v>
      </c>
      <c r="F10126" s="45" t="s">
        <v>47</v>
      </c>
      <c r="G10126" s="26" t="s">
        <v>2136</v>
      </c>
      <c r="H10126" s="30">
        <v>406786080</v>
      </c>
      <c r="I10126" s="30">
        <v>406786080</v>
      </c>
      <c r="J10126" s="36">
        <f>I10126/H10126</f>
        <v>1</v>
      </c>
      <c r="K10126" s="24"/>
      <c r="L10126" s="24"/>
      <c r="M10126" s="80"/>
    </row>
    <row r="10127" spans="2:13" ht="24.9" customHeight="1" outlineLevel="1" x14ac:dyDescent="0.3">
      <c r="B10127" s="44" t="str">
        <f>B10126</f>
        <v>ASIGNACIONES DIRECTAS (20% DEL SGR)</v>
      </c>
      <c r="C10127" s="43" t="s">
        <v>38</v>
      </c>
      <c r="D10127" s="43" t="s">
        <v>49</v>
      </c>
      <c r="E10127" s="43" t="s">
        <v>48</v>
      </c>
      <c r="F10127" s="42" t="s">
        <v>47</v>
      </c>
      <c r="G10127" s="18" t="s">
        <v>3</v>
      </c>
      <c r="H10127" s="32">
        <f>SUBTOTAL(9,H10124:H10126)</f>
        <v>4886288128</v>
      </c>
      <c r="I10127" s="32">
        <f>SUBTOTAL(9,I10124:I10126)</f>
        <v>831180434.86000001</v>
      </c>
      <c r="J10127" s="31">
        <f>SUBTOTAL(9,J10124:J10126)</f>
        <v>1.0757931306314696</v>
      </c>
      <c r="K10127" s="14">
        <f>SUBTOTAL(9,K10124:K10126)</f>
        <v>458753379.05000001</v>
      </c>
      <c r="L10127" s="14">
        <f>SUBTOTAL(9,L10124:L10126)</f>
        <v>424394354.86000001</v>
      </c>
      <c r="M10127" s="80">
        <f>SUBTOTAL(9,M10124:M10126)</f>
        <v>0.92510349621587162</v>
      </c>
    </row>
    <row r="10128" spans="2:13" ht="24.9" customHeight="1" outlineLevel="2" x14ac:dyDescent="0.3">
      <c r="B10128" s="47" t="s">
        <v>2133</v>
      </c>
      <c r="C10128" s="46" t="s">
        <v>44</v>
      </c>
      <c r="D10128" s="46" t="s">
        <v>43</v>
      </c>
      <c r="E10128" s="46" t="s">
        <v>46</v>
      </c>
      <c r="F10128" s="45" t="s">
        <v>45</v>
      </c>
      <c r="G10128" s="26" t="s">
        <v>0</v>
      </c>
      <c r="H10128" s="30">
        <v>459371519</v>
      </c>
      <c r="I10128" s="30">
        <v>0</v>
      </c>
      <c r="J10128" s="36">
        <f>I10128/H10128</f>
        <v>0</v>
      </c>
      <c r="K10128" s="30">
        <v>36395632.310000002</v>
      </c>
      <c r="L10128" s="30">
        <f>I10128</f>
        <v>0</v>
      </c>
      <c r="M10128" s="80">
        <f>L10128/K10128</f>
        <v>0</v>
      </c>
    </row>
    <row r="10129" spans="2:13" ht="24.9" customHeight="1" outlineLevel="2" x14ac:dyDescent="0.3">
      <c r="B10129" s="47" t="s">
        <v>2133</v>
      </c>
      <c r="C10129" s="46" t="s">
        <v>44</v>
      </c>
      <c r="D10129" s="46" t="s">
        <v>43</v>
      </c>
      <c r="E10129" s="46" t="s">
        <v>46</v>
      </c>
      <c r="F10129" s="45" t="s">
        <v>45</v>
      </c>
      <c r="G10129" s="26" t="s">
        <v>7</v>
      </c>
      <c r="H10129" s="30">
        <v>-91874304</v>
      </c>
      <c r="I10129" s="24"/>
      <c r="J10129" s="23"/>
      <c r="K10129" s="24"/>
      <c r="L10129" s="24"/>
      <c r="M10129" s="80" t="str">
        <f>IFERROR((Base_actualizacion!$L10125/Base_actualizacion!$K10125)," " )</f>
        <v xml:space="preserve"> </v>
      </c>
    </row>
    <row r="10130" spans="2:13" ht="24.9" customHeight="1" outlineLevel="2" x14ac:dyDescent="0.3">
      <c r="B10130" s="47" t="s">
        <v>2133</v>
      </c>
      <c r="C10130" s="46" t="s">
        <v>44</v>
      </c>
      <c r="D10130" s="46" t="s">
        <v>43</v>
      </c>
      <c r="E10130" s="46" t="s">
        <v>46</v>
      </c>
      <c r="F10130" s="45" t="s">
        <v>45</v>
      </c>
      <c r="G10130" s="26" t="s">
        <v>2136</v>
      </c>
      <c r="H10130" s="30">
        <v>8631960</v>
      </c>
      <c r="I10130" s="30">
        <v>8631960</v>
      </c>
      <c r="J10130" s="36">
        <f>I10130/H10130</f>
        <v>1</v>
      </c>
      <c r="K10130" s="24"/>
      <c r="L10130" s="24"/>
      <c r="M10130" s="80"/>
    </row>
    <row r="10131" spans="2:13" ht="24.9" customHeight="1" outlineLevel="1" x14ac:dyDescent="0.3">
      <c r="B10131" s="44" t="str">
        <f>B10130</f>
        <v>ASIGNACIONES DIRECTAS (20% DEL SGR)</v>
      </c>
      <c r="C10131" s="43" t="s">
        <v>44</v>
      </c>
      <c r="D10131" s="43" t="s">
        <v>43</v>
      </c>
      <c r="E10131" s="43" t="s">
        <v>46</v>
      </c>
      <c r="F10131" s="42" t="s">
        <v>45</v>
      </c>
      <c r="G10131" s="18" t="s">
        <v>3</v>
      </c>
      <c r="H10131" s="32">
        <f>SUBTOTAL(9,H10128:H10130)</f>
        <v>376129175</v>
      </c>
      <c r="I10131" s="32">
        <f>SUBTOTAL(9,I10128:I10130)</f>
        <v>8631960</v>
      </c>
      <c r="J10131" s="31">
        <f>SUBTOTAL(9,J10128:J10130)</f>
        <v>1</v>
      </c>
      <c r="K10131" s="14">
        <f>SUBTOTAL(9,K10128:K10130)</f>
        <v>36395632.310000002</v>
      </c>
      <c r="L10131" s="14">
        <f>SUBTOTAL(9,L10128:L10130)</f>
        <v>0</v>
      </c>
      <c r="M10131" s="80">
        <f>SUBTOTAL(9,M10128:M10130)</f>
        <v>0</v>
      </c>
    </row>
    <row r="10132" spans="2:13" ht="24.9" customHeight="1" outlineLevel="2" x14ac:dyDescent="0.3">
      <c r="B10132" s="47" t="s">
        <v>2133</v>
      </c>
      <c r="C10132" s="46" t="s">
        <v>6</v>
      </c>
      <c r="D10132" s="46" t="s">
        <v>6</v>
      </c>
      <c r="E10132" s="46" t="s">
        <v>2165</v>
      </c>
      <c r="F10132" s="45" t="s">
        <v>2164</v>
      </c>
      <c r="G10132" s="26" t="s">
        <v>0</v>
      </c>
      <c r="H10132" s="30">
        <v>54448756329</v>
      </c>
      <c r="I10132" s="30">
        <v>380853903.23000002</v>
      </c>
      <c r="J10132" s="36">
        <f>I10132/H10132</f>
        <v>6.9947218064768373E-3</v>
      </c>
      <c r="K10132" s="30">
        <v>4098010276.8999996</v>
      </c>
      <c r="L10132" s="30">
        <f>I10132</f>
        <v>380853903.23000002</v>
      </c>
      <c r="M10132" s="80">
        <f>L10132/K10132</f>
        <v>9.2936297738643689E-2</v>
      </c>
    </row>
    <row r="10133" spans="2:13" ht="24.9" customHeight="1" outlineLevel="2" x14ac:dyDescent="0.3">
      <c r="B10133" s="47" t="s">
        <v>2133</v>
      </c>
      <c r="C10133" s="46" t="s">
        <v>6</v>
      </c>
      <c r="D10133" s="46" t="s">
        <v>6</v>
      </c>
      <c r="E10133" s="46" t="s">
        <v>2165</v>
      </c>
      <c r="F10133" s="45" t="s">
        <v>2164</v>
      </c>
      <c r="G10133" s="26" t="s">
        <v>7</v>
      </c>
      <c r="H10133" s="30">
        <v>-10889751266</v>
      </c>
      <c r="I10133" s="24"/>
      <c r="J10133" s="36"/>
      <c r="K10133" s="24"/>
      <c r="L10133" s="24"/>
      <c r="M10133" s="80" t="str">
        <f>IFERROR((Base_actualizacion!$L10129/Base_actualizacion!$K10129)," " )</f>
        <v xml:space="preserve"> </v>
      </c>
    </row>
    <row r="10134" spans="2:13" ht="24.9" customHeight="1" outlineLevel="1" x14ac:dyDescent="0.3">
      <c r="B10134" s="44" t="str">
        <f>B10133</f>
        <v>ASIGNACIONES DIRECTAS (20% DEL SGR)</v>
      </c>
      <c r="C10134" s="43" t="s">
        <v>6</v>
      </c>
      <c r="D10134" s="43" t="s">
        <v>6</v>
      </c>
      <c r="E10134" s="43" t="s">
        <v>2165</v>
      </c>
      <c r="F10134" s="42" t="s">
        <v>2164</v>
      </c>
      <c r="G10134" s="18" t="s">
        <v>3</v>
      </c>
      <c r="H10134" s="32">
        <f>SUBTOTAL(9,H10132:H10133)</f>
        <v>43559005063</v>
      </c>
      <c r="I10134" s="14">
        <f>SUBTOTAL(9,I10132:I10133)</f>
        <v>380853903.23000002</v>
      </c>
      <c r="J10134" s="31">
        <f>SUBTOTAL(9,J10132:J10133)</f>
        <v>6.9947218064768373E-3</v>
      </c>
      <c r="K10134" s="14">
        <f>SUBTOTAL(9,K10132:K10133)</f>
        <v>4098010276.8999996</v>
      </c>
      <c r="L10134" s="14">
        <f>SUBTOTAL(9,L10131:L10133)</f>
        <v>380853903.23000002</v>
      </c>
      <c r="M10134" s="80">
        <f>SUBTOTAL(9,M10132:M10133)</f>
        <v>9.2936297738643689E-2</v>
      </c>
    </row>
    <row r="10135" spans="2:13" ht="24.9" customHeight="1" outlineLevel="2" x14ac:dyDescent="0.3">
      <c r="B10135" s="47" t="s">
        <v>2133</v>
      </c>
      <c r="C10135" s="46" t="s">
        <v>6</v>
      </c>
      <c r="D10135" s="46" t="s">
        <v>6</v>
      </c>
      <c r="E10135" s="46" t="s">
        <v>2163</v>
      </c>
      <c r="F10135" s="45" t="s">
        <v>2162</v>
      </c>
      <c r="G10135" s="26" t="s">
        <v>0</v>
      </c>
      <c r="H10135" s="30">
        <v>6328199642</v>
      </c>
      <c r="I10135" s="30">
        <v>0</v>
      </c>
      <c r="J10135" s="23">
        <f>I10135/H10135</f>
        <v>0</v>
      </c>
      <c r="K10135" s="30">
        <v>382540844.23000002</v>
      </c>
      <c r="L10135" s="30">
        <f>I10135</f>
        <v>0</v>
      </c>
      <c r="M10135" s="80">
        <f>L10135/K10135</f>
        <v>0</v>
      </c>
    </row>
    <row r="10136" spans="2:13" ht="24.9" customHeight="1" outlineLevel="2" x14ac:dyDescent="0.3">
      <c r="B10136" s="47" t="s">
        <v>2133</v>
      </c>
      <c r="C10136" s="46" t="s">
        <v>6</v>
      </c>
      <c r="D10136" s="46" t="s">
        <v>6</v>
      </c>
      <c r="E10136" s="46" t="s">
        <v>2163</v>
      </c>
      <c r="F10136" s="45" t="s">
        <v>2162</v>
      </c>
      <c r="G10136" s="26" t="s">
        <v>7</v>
      </c>
      <c r="H10136" s="30">
        <v>-1265639928</v>
      </c>
      <c r="I10136" s="24"/>
      <c r="J10136" s="36"/>
      <c r="K10136" s="24"/>
      <c r="L10136" s="24"/>
      <c r="M10136" s="80">
        <f>IFERROR((Base_actualizacion!$L10132/Base_actualizacion!$K10132)," " )</f>
        <v>9.2936297738643689E-2</v>
      </c>
    </row>
    <row r="10137" spans="2:13" ht="24.9" customHeight="1" outlineLevel="1" x14ac:dyDescent="0.3">
      <c r="B10137" s="44" t="str">
        <f>B10136</f>
        <v>ASIGNACIONES DIRECTAS (20% DEL SGR)</v>
      </c>
      <c r="C10137" s="43" t="s">
        <v>6</v>
      </c>
      <c r="D10137" s="43" t="s">
        <v>6</v>
      </c>
      <c r="E10137" s="43" t="s">
        <v>2163</v>
      </c>
      <c r="F10137" s="42" t="s">
        <v>2162</v>
      </c>
      <c r="G10137" s="18" t="s">
        <v>3</v>
      </c>
      <c r="H10137" s="32">
        <f>SUBTOTAL(9,H10135:H10136)</f>
        <v>5062559714</v>
      </c>
      <c r="I10137" s="14">
        <f>SUBTOTAL(9,I10135:I10136)</f>
        <v>0</v>
      </c>
      <c r="J10137" s="31">
        <f>SUBTOTAL(9,J10135:J10136)</f>
        <v>0</v>
      </c>
      <c r="K10137" s="14">
        <f>SUBTOTAL(9,K10135:K10136)</f>
        <v>382540844.23000002</v>
      </c>
      <c r="L10137" s="14">
        <f>SUBTOTAL(9,L10134:L10136)</f>
        <v>0</v>
      </c>
      <c r="M10137" s="80">
        <f>SUBTOTAL(9,M10135:M10136)</f>
        <v>9.2936297738643689E-2</v>
      </c>
    </row>
    <row r="10138" spans="2:13" ht="24.9" customHeight="1" outlineLevel="2" x14ac:dyDescent="0.3">
      <c r="B10138" s="47" t="s">
        <v>2133</v>
      </c>
      <c r="C10138" s="46" t="s">
        <v>6</v>
      </c>
      <c r="D10138" s="46" t="s">
        <v>6</v>
      </c>
      <c r="E10138" s="46" t="s">
        <v>2048</v>
      </c>
      <c r="F10138" s="45" t="s">
        <v>2047</v>
      </c>
      <c r="G10138" s="26" t="s">
        <v>0</v>
      </c>
      <c r="H10138" s="30">
        <v>17088896080</v>
      </c>
      <c r="I10138" s="30">
        <v>234397353.97</v>
      </c>
      <c r="J10138" s="36">
        <f>I10138/H10138</f>
        <v>1.371635434335206E-2</v>
      </c>
      <c r="K10138" s="30">
        <v>1277607446.3699999</v>
      </c>
      <c r="L10138" s="30">
        <f>I10138</f>
        <v>234397353.97</v>
      </c>
      <c r="M10138" s="80">
        <f>L10138/K10138</f>
        <v>0.18346586397565318</v>
      </c>
    </row>
    <row r="10139" spans="2:13" ht="24.9" customHeight="1" outlineLevel="2" x14ac:dyDescent="0.3">
      <c r="B10139" s="47" t="s">
        <v>2133</v>
      </c>
      <c r="C10139" s="46" t="s">
        <v>6</v>
      </c>
      <c r="D10139" s="46" t="s">
        <v>6</v>
      </c>
      <c r="E10139" s="46" t="s">
        <v>2048</v>
      </c>
      <c r="F10139" s="45" t="s">
        <v>2047</v>
      </c>
      <c r="G10139" s="26" t="s">
        <v>7</v>
      </c>
      <c r="H10139" s="30">
        <v>-3417779216</v>
      </c>
      <c r="I10139" s="24"/>
      <c r="J10139" s="36"/>
      <c r="K10139" s="24"/>
      <c r="L10139" s="24"/>
      <c r="M10139" s="80">
        <f>IFERROR((Base_actualizacion!$L10135/Base_actualizacion!$K10135)," " )</f>
        <v>0</v>
      </c>
    </row>
    <row r="10140" spans="2:13" ht="24.9" customHeight="1" outlineLevel="1" x14ac:dyDescent="0.3">
      <c r="B10140" s="44" t="str">
        <f>B10139</f>
        <v>ASIGNACIONES DIRECTAS (20% DEL SGR)</v>
      </c>
      <c r="C10140" s="43" t="s">
        <v>6</v>
      </c>
      <c r="D10140" s="43" t="s">
        <v>6</v>
      </c>
      <c r="E10140" s="43" t="s">
        <v>2048</v>
      </c>
      <c r="F10140" s="42" t="s">
        <v>2047</v>
      </c>
      <c r="G10140" s="18" t="s">
        <v>3</v>
      </c>
      <c r="H10140" s="32">
        <f>SUBTOTAL(9,H10138:H10139)</f>
        <v>13671116864</v>
      </c>
      <c r="I10140" s="14">
        <f>SUBTOTAL(9,I10138:I10139)</f>
        <v>234397353.97</v>
      </c>
      <c r="J10140" s="31">
        <f>SUBTOTAL(9,J10138:J10139)</f>
        <v>1.371635434335206E-2</v>
      </c>
      <c r="K10140" s="14">
        <f>SUBTOTAL(9,K10138:K10139)</f>
        <v>1277607446.3699999</v>
      </c>
      <c r="L10140" s="14">
        <f>SUBTOTAL(9,L10137:L10139)</f>
        <v>234397353.97</v>
      </c>
      <c r="M10140" s="80">
        <f>SUBTOTAL(9,M10138:M10139)</f>
        <v>0.18346586397565318</v>
      </c>
    </row>
    <row r="10141" spans="2:13" ht="24.9" customHeight="1" outlineLevel="2" x14ac:dyDescent="0.3">
      <c r="B10141" s="47" t="s">
        <v>2133</v>
      </c>
      <c r="C10141" s="46" t="s">
        <v>6</v>
      </c>
      <c r="D10141" s="46" t="s">
        <v>6</v>
      </c>
      <c r="E10141" s="46" t="s">
        <v>2046</v>
      </c>
      <c r="F10141" s="45" t="s">
        <v>2045</v>
      </c>
      <c r="G10141" s="26" t="s">
        <v>0</v>
      </c>
      <c r="H10141" s="30">
        <v>1988391427</v>
      </c>
      <c r="I10141" s="30">
        <v>0</v>
      </c>
      <c r="J10141" s="23">
        <f>I10141/H10141</f>
        <v>0</v>
      </c>
      <c r="K10141" s="30">
        <v>119262031.59999999</v>
      </c>
      <c r="L10141" s="30">
        <f>I10141</f>
        <v>0</v>
      </c>
      <c r="M10141" s="80">
        <f>L10141/K10141</f>
        <v>0</v>
      </c>
    </row>
    <row r="10142" spans="2:13" ht="24.9" customHeight="1" outlineLevel="2" x14ac:dyDescent="0.3">
      <c r="B10142" s="47" t="s">
        <v>2133</v>
      </c>
      <c r="C10142" s="46" t="s">
        <v>6</v>
      </c>
      <c r="D10142" s="46" t="s">
        <v>6</v>
      </c>
      <c r="E10142" s="46" t="s">
        <v>2046</v>
      </c>
      <c r="F10142" s="45" t="s">
        <v>2045</v>
      </c>
      <c r="G10142" s="26" t="s">
        <v>7</v>
      </c>
      <c r="H10142" s="30">
        <v>-397678285</v>
      </c>
      <c r="I10142" s="24"/>
      <c r="J10142" s="36"/>
      <c r="K10142" s="24"/>
      <c r="L10142" s="24"/>
      <c r="M10142" s="80">
        <f>IFERROR((Base_actualizacion!$L10138/Base_actualizacion!$K10138)," " )</f>
        <v>0.18346586397565318</v>
      </c>
    </row>
    <row r="10143" spans="2:13" ht="24.9" customHeight="1" outlineLevel="1" x14ac:dyDescent="0.3">
      <c r="B10143" s="44" t="str">
        <f>B10142</f>
        <v>ASIGNACIONES DIRECTAS (20% DEL SGR)</v>
      </c>
      <c r="C10143" s="43" t="s">
        <v>6</v>
      </c>
      <c r="D10143" s="43" t="s">
        <v>6</v>
      </c>
      <c r="E10143" s="43" t="s">
        <v>2046</v>
      </c>
      <c r="F10143" s="42" t="s">
        <v>2045</v>
      </c>
      <c r="G10143" s="18" t="s">
        <v>3</v>
      </c>
      <c r="H10143" s="32">
        <f>SUBTOTAL(9,H10141:H10142)</f>
        <v>1590713142</v>
      </c>
      <c r="I10143" s="14">
        <f>SUBTOTAL(9,I10141:I10142)</f>
        <v>0</v>
      </c>
      <c r="J10143" s="31">
        <f>SUBTOTAL(9,J10141:J10142)</f>
        <v>0</v>
      </c>
      <c r="K10143" s="14">
        <f>SUBTOTAL(9,K10141:K10142)</f>
        <v>119262031.59999999</v>
      </c>
      <c r="L10143" s="14">
        <f>SUBTOTAL(9,L10140:L10142)</f>
        <v>0</v>
      </c>
      <c r="M10143" s="80">
        <f>SUBTOTAL(9,M10141:M10142)</f>
        <v>0.18346586397565318</v>
      </c>
    </row>
    <row r="10144" spans="2:13" ht="24.9" customHeight="1" outlineLevel="2" x14ac:dyDescent="0.3">
      <c r="B10144" s="47" t="s">
        <v>2133</v>
      </c>
      <c r="C10144" s="46" t="s">
        <v>38</v>
      </c>
      <c r="D10144" s="46" t="s">
        <v>37</v>
      </c>
      <c r="E10144" s="46" t="s">
        <v>2007</v>
      </c>
      <c r="F10144" s="45" t="s">
        <v>37</v>
      </c>
      <c r="G10144" s="26" t="s">
        <v>2136</v>
      </c>
      <c r="H10144" s="30">
        <v>156739</v>
      </c>
      <c r="I10144" s="30">
        <v>156739</v>
      </c>
      <c r="J10144" s="36">
        <f>I10144/H10144</f>
        <v>1</v>
      </c>
      <c r="K10144" s="24"/>
      <c r="L10144" s="24"/>
      <c r="M10144" s="80"/>
    </row>
    <row r="10145" spans="2:13" ht="24.9" customHeight="1" outlineLevel="1" x14ac:dyDescent="0.3">
      <c r="B10145" s="44" t="str">
        <f>B10144</f>
        <v>ASIGNACIONES DIRECTAS (20% DEL SGR)</v>
      </c>
      <c r="C10145" s="43" t="s">
        <v>38</v>
      </c>
      <c r="D10145" s="43" t="s">
        <v>37</v>
      </c>
      <c r="E10145" s="43" t="s">
        <v>2007</v>
      </c>
      <c r="F10145" s="42" t="s">
        <v>37</v>
      </c>
      <c r="G10145" s="18" t="s">
        <v>3</v>
      </c>
      <c r="H10145" s="32">
        <f>SUBTOTAL(9,H10144:H10144)</f>
        <v>156739</v>
      </c>
      <c r="I10145" s="32">
        <f>SUBTOTAL(9,I10144:I10144)</f>
        <v>156739</v>
      </c>
      <c r="J10145" s="31">
        <f>SUBTOTAL(9,J10144:J10144)</f>
        <v>1</v>
      </c>
      <c r="K10145" s="14">
        <f>SUBTOTAL(9,K10144:K10144)</f>
        <v>0</v>
      </c>
      <c r="L10145" s="14">
        <f>SUBTOTAL(9,L10142:L10144)</f>
        <v>0</v>
      </c>
      <c r="M10145" s="80">
        <f>SUBTOTAL(9,M10144:M10144)</f>
        <v>0</v>
      </c>
    </row>
    <row r="10146" spans="2:13" ht="24.9" customHeight="1" outlineLevel="2" x14ac:dyDescent="0.3">
      <c r="B10146" s="47" t="s">
        <v>2133</v>
      </c>
      <c r="C10146" s="46" t="s">
        <v>38</v>
      </c>
      <c r="D10146" s="46" t="s">
        <v>37</v>
      </c>
      <c r="E10146" s="46" t="s">
        <v>40</v>
      </c>
      <c r="F10146" s="45" t="s">
        <v>39</v>
      </c>
      <c r="G10146" s="26" t="s">
        <v>2136</v>
      </c>
      <c r="H10146" s="30">
        <v>128797</v>
      </c>
      <c r="I10146" s="30">
        <v>128797</v>
      </c>
      <c r="J10146" s="36">
        <f>I10146/H10146</f>
        <v>1</v>
      </c>
      <c r="K10146" s="24"/>
      <c r="L10146" s="24"/>
      <c r="M10146" s="80"/>
    </row>
    <row r="10147" spans="2:13" ht="24.9" customHeight="1" outlineLevel="1" x14ac:dyDescent="0.3">
      <c r="B10147" s="44" t="str">
        <f>B10146</f>
        <v>ASIGNACIONES DIRECTAS (20% DEL SGR)</v>
      </c>
      <c r="C10147" s="43" t="s">
        <v>38</v>
      </c>
      <c r="D10147" s="43" t="s">
        <v>37</v>
      </c>
      <c r="E10147" s="43" t="s">
        <v>40</v>
      </c>
      <c r="F10147" s="42" t="s">
        <v>39</v>
      </c>
      <c r="G10147" s="18" t="s">
        <v>3</v>
      </c>
      <c r="H10147" s="32">
        <f>SUBTOTAL(9,H10146:H10146)</f>
        <v>128797</v>
      </c>
      <c r="I10147" s="32">
        <f>SUBTOTAL(9,I10146:I10146)</f>
        <v>128797</v>
      </c>
      <c r="J10147" s="31">
        <f>SUBTOTAL(9,J10146:J10146)</f>
        <v>1</v>
      </c>
      <c r="K10147" s="14">
        <f>SUBTOTAL(9,K10146:K10146)</f>
        <v>0</v>
      </c>
      <c r="L10147" s="14">
        <f>SUBTOTAL(9,L10144:L10146)</f>
        <v>0</v>
      </c>
      <c r="M10147" s="80">
        <f>SUBTOTAL(9,M10146:M10146)</f>
        <v>0</v>
      </c>
    </row>
    <row r="10148" spans="2:13" ht="24.9" customHeight="1" outlineLevel="2" x14ac:dyDescent="0.3">
      <c r="B10148" s="47" t="s">
        <v>2133</v>
      </c>
      <c r="C10148" s="46" t="s">
        <v>38</v>
      </c>
      <c r="D10148" s="46" t="s">
        <v>37</v>
      </c>
      <c r="E10148" s="46" t="s">
        <v>36</v>
      </c>
      <c r="F10148" s="45" t="s">
        <v>35</v>
      </c>
      <c r="G10148" s="26" t="s">
        <v>2136</v>
      </c>
      <c r="H10148" s="30">
        <v>1565</v>
      </c>
      <c r="I10148" s="30">
        <v>1565</v>
      </c>
      <c r="J10148" s="23">
        <f>I10148/H10148</f>
        <v>1</v>
      </c>
      <c r="K10148" s="24"/>
      <c r="L10148" s="24"/>
      <c r="M10148" s="80"/>
    </row>
    <row r="10149" spans="2:13" ht="24.9" customHeight="1" outlineLevel="1" x14ac:dyDescent="0.3">
      <c r="B10149" s="44" t="str">
        <f>B10148</f>
        <v>ASIGNACIONES DIRECTAS (20% DEL SGR)</v>
      </c>
      <c r="C10149" s="43" t="s">
        <v>38</v>
      </c>
      <c r="D10149" s="43" t="s">
        <v>37</v>
      </c>
      <c r="E10149" s="43" t="s">
        <v>36</v>
      </c>
      <c r="F10149" s="42" t="s">
        <v>35</v>
      </c>
      <c r="G10149" s="18" t="s">
        <v>3</v>
      </c>
      <c r="H10149" s="32">
        <f>SUBTOTAL(9,H10148:H10148)</f>
        <v>1565</v>
      </c>
      <c r="I10149" s="32">
        <f>SUBTOTAL(9,I10148:I10148)</f>
        <v>1565</v>
      </c>
      <c r="J10149" s="31">
        <f>SUBTOTAL(9,J10148:J10148)</f>
        <v>1</v>
      </c>
      <c r="K10149" s="14">
        <f>SUBTOTAL(9,K10148:K10148)</f>
        <v>0</v>
      </c>
      <c r="L10149" s="14">
        <f>SUBTOTAL(9,L10146:L10148)</f>
        <v>0</v>
      </c>
      <c r="M10149" s="80">
        <f>SUBTOTAL(9,M10148:M10148)</f>
        <v>0</v>
      </c>
    </row>
    <row r="10150" spans="2:13" ht="24.9" customHeight="1" outlineLevel="2" x14ac:dyDescent="0.3">
      <c r="B10150" s="47" t="s">
        <v>2133</v>
      </c>
      <c r="C10150" s="46" t="s">
        <v>21</v>
      </c>
      <c r="D10150" s="46" t="s">
        <v>34</v>
      </c>
      <c r="E10150" s="46" t="s">
        <v>2005</v>
      </c>
      <c r="F10150" s="45" t="s">
        <v>34</v>
      </c>
      <c r="G10150" s="26" t="s">
        <v>0</v>
      </c>
      <c r="H10150" s="30">
        <v>25797684</v>
      </c>
      <c r="I10150" s="30">
        <v>663170</v>
      </c>
      <c r="J10150" s="36">
        <f>I10150/H10150</f>
        <v>2.5706571179025219E-2</v>
      </c>
      <c r="K10150" s="30">
        <v>2309603</v>
      </c>
      <c r="L10150" s="30">
        <f>I10150</f>
        <v>663170</v>
      </c>
      <c r="M10150" s="80">
        <f>L10150/K10150</f>
        <v>0.28713592768973717</v>
      </c>
    </row>
    <row r="10151" spans="2:13" ht="24.9" customHeight="1" outlineLevel="2" x14ac:dyDescent="0.3">
      <c r="B10151" s="47" t="s">
        <v>2133</v>
      </c>
      <c r="C10151" s="46" t="s">
        <v>21</v>
      </c>
      <c r="D10151" s="46" t="s">
        <v>34</v>
      </c>
      <c r="E10151" s="46" t="s">
        <v>2005</v>
      </c>
      <c r="F10151" s="45" t="s">
        <v>34</v>
      </c>
      <c r="G10151" s="26" t="s">
        <v>7</v>
      </c>
      <c r="H10151" s="30">
        <v>-5159537</v>
      </c>
      <c r="I10151" s="24"/>
      <c r="J10151" s="36"/>
      <c r="K10151" s="24"/>
      <c r="L10151" s="24"/>
      <c r="M10151" s="80" t="str">
        <f>IFERROR((Base_actualizacion!$L10146/Base_actualizacion!$K10146)," " )</f>
        <v xml:space="preserve"> </v>
      </c>
    </row>
    <row r="10152" spans="2:13" ht="24.9" customHeight="1" outlineLevel="2" x14ac:dyDescent="0.3">
      <c r="B10152" s="47" t="s">
        <v>2133</v>
      </c>
      <c r="C10152" s="46" t="s">
        <v>21</v>
      </c>
      <c r="D10152" s="46" t="s">
        <v>34</v>
      </c>
      <c r="E10152" s="46" t="s">
        <v>2005</v>
      </c>
      <c r="F10152" s="45" t="s">
        <v>34</v>
      </c>
      <c r="G10152" s="26" t="s">
        <v>2136</v>
      </c>
      <c r="H10152" s="30">
        <v>4216919</v>
      </c>
      <c r="I10152" s="30">
        <v>4216919</v>
      </c>
      <c r="J10152" s="36">
        <f>I10152/H10152</f>
        <v>1</v>
      </c>
      <c r="K10152" s="24"/>
      <c r="L10152" s="24"/>
      <c r="M10152" s="80"/>
    </row>
    <row r="10153" spans="2:13" ht="24.9" customHeight="1" outlineLevel="1" x14ac:dyDescent="0.3">
      <c r="B10153" s="44" t="str">
        <f>B10152</f>
        <v>ASIGNACIONES DIRECTAS (20% DEL SGR)</v>
      </c>
      <c r="C10153" s="43" t="s">
        <v>21</v>
      </c>
      <c r="D10153" s="43" t="s">
        <v>34</v>
      </c>
      <c r="E10153" s="43" t="s">
        <v>2005</v>
      </c>
      <c r="F10153" s="42" t="s">
        <v>34</v>
      </c>
      <c r="G10153" s="18" t="s">
        <v>3</v>
      </c>
      <c r="H10153" s="32">
        <f>SUBTOTAL(9,H10150:H10152)</f>
        <v>24855066</v>
      </c>
      <c r="I10153" s="32">
        <f>SUBTOTAL(9,I10150:I10152)</f>
        <v>4880089</v>
      </c>
      <c r="J10153" s="31">
        <f>SUBTOTAL(9,J10150:J10152)</f>
        <v>1.0257065711790252</v>
      </c>
      <c r="K10153" s="14">
        <f>SUBTOTAL(9,K10150:K10152)</f>
        <v>2309603</v>
      </c>
      <c r="L10153" s="14">
        <f>SUBTOTAL(9,L10150:L10152)</f>
        <v>663170</v>
      </c>
      <c r="M10153" s="80">
        <f>SUBTOTAL(9,M10150:M10152)</f>
        <v>0.28713592768973717</v>
      </c>
    </row>
    <row r="10154" spans="2:13" ht="24.9" customHeight="1" outlineLevel="2" x14ac:dyDescent="0.3">
      <c r="B10154" s="47" t="s">
        <v>2133</v>
      </c>
      <c r="C10154" s="46" t="s">
        <v>21</v>
      </c>
      <c r="D10154" s="46" t="s">
        <v>34</v>
      </c>
      <c r="E10154" s="46" t="s">
        <v>33</v>
      </c>
      <c r="F10154" s="45" t="s">
        <v>32</v>
      </c>
      <c r="G10154" s="26" t="s">
        <v>0</v>
      </c>
      <c r="H10154" s="30">
        <v>249080849</v>
      </c>
      <c r="I10154" s="30">
        <v>511830</v>
      </c>
      <c r="J10154" s="23">
        <f>I10154/H10154</f>
        <v>2.0548749615029618E-3</v>
      </c>
      <c r="K10154" s="30">
        <v>22232328</v>
      </c>
      <c r="L10154" s="30">
        <f>I10154</f>
        <v>511830</v>
      </c>
      <c r="M10154" s="80">
        <f>L10154/K10154</f>
        <v>2.3021880569592174E-2</v>
      </c>
    </row>
    <row r="10155" spans="2:13" ht="24.9" customHeight="1" outlineLevel="2" x14ac:dyDescent="0.3">
      <c r="B10155" s="47" t="s">
        <v>2133</v>
      </c>
      <c r="C10155" s="46" t="s">
        <v>21</v>
      </c>
      <c r="D10155" s="46" t="s">
        <v>34</v>
      </c>
      <c r="E10155" s="46" t="s">
        <v>33</v>
      </c>
      <c r="F10155" s="45" t="s">
        <v>32</v>
      </c>
      <c r="G10155" s="26" t="s">
        <v>7</v>
      </c>
      <c r="H10155" s="30">
        <v>-49816170</v>
      </c>
      <c r="I10155" s="24"/>
      <c r="J10155" s="36"/>
      <c r="K10155" s="24"/>
      <c r="L10155" s="24"/>
      <c r="M10155" s="80" t="str">
        <f>IFERROR((Base_actualizacion!$L10151/Base_actualizacion!$K10151)," " )</f>
        <v xml:space="preserve"> </v>
      </c>
    </row>
    <row r="10156" spans="2:13" ht="24.9" customHeight="1" outlineLevel="2" x14ac:dyDescent="0.3">
      <c r="B10156" s="47" t="s">
        <v>2133</v>
      </c>
      <c r="C10156" s="46" t="s">
        <v>21</v>
      </c>
      <c r="D10156" s="46" t="s">
        <v>34</v>
      </c>
      <c r="E10156" s="46" t="s">
        <v>33</v>
      </c>
      <c r="F10156" s="45" t="s">
        <v>32</v>
      </c>
      <c r="G10156" s="26" t="s">
        <v>2136</v>
      </c>
      <c r="H10156" s="30">
        <v>44361760</v>
      </c>
      <c r="I10156" s="30">
        <v>44361760</v>
      </c>
      <c r="J10156" s="36">
        <f>I10156/H10156</f>
        <v>1</v>
      </c>
      <c r="K10156" s="24"/>
      <c r="L10156" s="24"/>
      <c r="M10156" s="80"/>
    </row>
    <row r="10157" spans="2:13" ht="24.9" customHeight="1" outlineLevel="1" x14ac:dyDescent="0.3">
      <c r="B10157" s="44" t="str">
        <f>B10156</f>
        <v>ASIGNACIONES DIRECTAS (20% DEL SGR)</v>
      </c>
      <c r="C10157" s="43" t="s">
        <v>21</v>
      </c>
      <c r="D10157" s="43" t="s">
        <v>34</v>
      </c>
      <c r="E10157" s="43" t="s">
        <v>33</v>
      </c>
      <c r="F10157" s="42" t="s">
        <v>32</v>
      </c>
      <c r="G10157" s="18" t="s">
        <v>3</v>
      </c>
      <c r="H10157" s="32">
        <f>SUBTOTAL(9,H10154:H10156)</f>
        <v>243626439</v>
      </c>
      <c r="I10157" s="32">
        <f>SUBTOTAL(9,I10154:I10156)</f>
        <v>44873590</v>
      </c>
      <c r="J10157" s="31">
        <f>SUBTOTAL(9,J10154:J10156)</f>
        <v>1.002054874961503</v>
      </c>
      <c r="K10157" s="14">
        <f>SUBTOTAL(9,K10154:K10156)</f>
        <v>22232328</v>
      </c>
      <c r="L10157" s="14">
        <f>SUBTOTAL(9,L10154:L10156)</f>
        <v>511830</v>
      </c>
      <c r="M10157" s="80">
        <f>SUBTOTAL(9,M10154:M10156)</f>
        <v>2.3021880569592174E-2</v>
      </c>
    </row>
    <row r="10158" spans="2:13" ht="24.9" customHeight="1" outlineLevel="2" x14ac:dyDescent="0.3">
      <c r="B10158" s="47" t="s">
        <v>2133</v>
      </c>
      <c r="C10158" s="46" t="s">
        <v>21</v>
      </c>
      <c r="D10158" s="46" t="s">
        <v>30</v>
      </c>
      <c r="E10158" s="46" t="s">
        <v>31</v>
      </c>
      <c r="F10158" s="45" t="s">
        <v>30</v>
      </c>
      <c r="G10158" s="26" t="s">
        <v>2136</v>
      </c>
      <c r="H10158" s="30">
        <v>7948731</v>
      </c>
      <c r="I10158" s="30">
        <v>7948731</v>
      </c>
      <c r="J10158" s="36">
        <f>I10158/H10158</f>
        <v>1</v>
      </c>
      <c r="K10158" s="24"/>
      <c r="L10158" s="24"/>
      <c r="M10158" s="80"/>
    </row>
    <row r="10159" spans="2:13" ht="24.9" customHeight="1" outlineLevel="1" x14ac:dyDescent="0.3">
      <c r="B10159" s="44" t="str">
        <f>B10158</f>
        <v>ASIGNACIONES DIRECTAS (20% DEL SGR)</v>
      </c>
      <c r="C10159" s="43" t="s">
        <v>21</v>
      </c>
      <c r="D10159" s="43" t="s">
        <v>30</v>
      </c>
      <c r="E10159" s="43" t="s">
        <v>31</v>
      </c>
      <c r="F10159" s="42" t="s">
        <v>30</v>
      </c>
      <c r="G10159" s="18" t="s">
        <v>3</v>
      </c>
      <c r="H10159" s="32">
        <f>SUBTOTAL(9,H10158:H10158)</f>
        <v>7948731</v>
      </c>
      <c r="I10159" s="32">
        <f>SUBTOTAL(9,I10158:I10158)</f>
        <v>7948731</v>
      </c>
      <c r="J10159" s="31">
        <f>SUBTOTAL(9,J10158:J10158)</f>
        <v>1</v>
      </c>
      <c r="K10159" s="14">
        <f>SUBTOTAL(9,K10158:K10158)</f>
        <v>0</v>
      </c>
      <c r="L10159" s="14">
        <f>SUBTOTAL(9,L10156:L10158)</f>
        <v>0</v>
      </c>
      <c r="M10159" s="80">
        <f>SUBTOTAL(9,M10158:M10158)</f>
        <v>0</v>
      </c>
    </row>
    <row r="10160" spans="2:13" ht="24.9" customHeight="1" outlineLevel="2" x14ac:dyDescent="0.3">
      <c r="B10160" s="47" t="s">
        <v>2133</v>
      </c>
      <c r="C10160" s="46" t="s">
        <v>21</v>
      </c>
      <c r="D10160" s="46" t="s">
        <v>30</v>
      </c>
      <c r="E10160" s="46" t="s">
        <v>29</v>
      </c>
      <c r="F10160" s="45" t="s">
        <v>28</v>
      </c>
      <c r="G10160" s="26" t="s">
        <v>0</v>
      </c>
      <c r="H10160" s="30">
        <v>3801916</v>
      </c>
      <c r="I10160" s="30">
        <v>0</v>
      </c>
      <c r="J10160" s="36">
        <f>I10160/H10160</f>
        <v>0</v>
      </c>
      <c r="K10160" s="30">
        <v>313094</v>
      </c>
      <c r="L10160" s="30">
        <f>I10160</f>
        <v>0</v>
      </c>
      <c r="M10160" s="80">
        <f>L10160/K10160</f>
        <v>0</v>
      </c>
    </row>
    <row r="10161" spans="2:13" ht="24.9" customHeight="1" outlineLevel="2" x14ac:dyDescent="0.3">
      <c r="B10161" s="47" t="s">
        <v>2133</v>
      </c>
      <c r="C10161" s="46" t="s">
        <v>21</v>
      </c>
      <c r="D10161" s="46" t="s">
        <v>30</v>
      </c>
      <c r="E10161" s="46" t="s">
        <v>29</v>
      </c>
      <c r="F10161" s="45" t="s">
        <v>28</v>
      </c>
      <c r="G10161" s="26" t="s">
        <v>7</v>
      </c>
      <c r="H10161" s="30">
        <v>-760383</v>
      </c>
      <c r="I10161" s="24"/>
      <c r="J10161" s="36"/>
      <c r="K10161" s="24"/>
      <c r="L10161" s="24"/>
      <c r="M10161" s="80" t="str">
        <f>IFERROR((Base_actualizacion!$L10156/Base_actualizacion!$K10156)," " )</f>
        <v xml:space="preserve"> </v>
      </c>
    </row>
    <row r="10162" spans="2:13" ht="24.9" customHeight="1" outlineLevel="2" x14ac:dyDescent="0.3">
      <c r="B10162" s="47" t="s">
        <v>2133</v>
      </c>
      <c r="C10162" s="46" t="s">
        <v>21</v>
      </c>
      <c r="D10162" s="46" t="s">
        <v>30</v>
      </c>
      <c r="E10162" s="46" t="s">
        <v>29</v>
      </c>
      <c r="F10162" s="45" t="s">
        <v>28</v>
      </c>
      <c r="G10162" s="26" t="s">
        <v>2136</v>
      </c>
      <c r="H10162" s="30">
        <v>10742287</v>
      </c>
      <c r="I10162" s="30">
        <v>10742287</v>
      </c>
      <c r="J10162" s="23">
        <f>I10162/H10162</f>
        <v>1</v>
      </c>
      <c r="K10162" s="24"/>
      <c r="L10162" s="24"/>
      <c r="M10162" s="80"/>
    </row>
    <row r="10163" spans="2:13" ht="24.9" customHeight="1" outlineLevel="1" x14ac:dyDescent="0.3">
      <c r="B10163" s="44" t="str">
        <f>B10162</f>
        <v>ASIGNACIONES DIRECTAS (20% DEL SGR)</v>
      </c>
      <c r="C10163" s="43" t="s">
        <v>21</v>
      </c>
      <c r="D10163" s="43" t="s">
        <v>30</v>
      </c>
      <c r="E10163" s="43" t="s">
        <v>29</v>
      </c>
      <c r="F10163" s="42" t="s">
        <v>28</v>
      </c>
      <c r="G10163" s="18" t="s">
        <v>3</v>
      </c>
      <c r="H10163" s="32">
        <f>SUBTOTAL(9,H10160:H10162)</f>
        <v>13783820</v>
      </c>
      <c r="I10163" s="32">
        <f>SUBTOTAL(9,I10160:I10162)</f>
        <v>10742287</v>
      </c>
      <c r="J10163" s="31">
        <f>SUBTOTAL(9,J10160:J10162)</f>
        <v>1</v>
      </c>
      <c r="K10163" s="14">
        <f>SUBTOTAL(9,K10160:K10162)</f>
        <v>313094</v>
      </c>
      <c r="L10163" s="14">
        <f>SUBTOTAL(9,L10160:L10162)</f>
        <v>0</v>
      </c>
      <c r="M10163" s="80">
        <f>SUBTOTAL(9,M10160:M10162)</f>
        <v>0</v>
      </c>
    </row>
    <row r="10164" spans="2:13" ht="24.9" customHeight="1" outlineLevel="2" x14ac:dyDescent="0.3">
      <c r="B10164" s="47" t="s">
        <v>2133</v>
      </c>
      <c r="C10164" s="46" t="s">
        <v>21</v>
      </c>
      <c r="D10164" s="46" t="s">
        <v>30</v>
      </c>
      <c r="E10164" s="46" t="s">
        <v>2161</v>
      </c>
      <c r="F10164" s="45" t="s">
        <v>2160</v>
      </c>
      <c r="G10164" s="26" t="s">
        <v>2136</v>
      </c>
      <c r="H10164" s="30">
        <v>4239</v>
      </c>
      <c r="I10164" s="30">
        <v>4239</v>
      </c>
      <c r="J10164" s="36">
        <f>I10164/H10164</f>
        <v>1</v>
      </c>
      <c r="K10164" s="24"/>
      <c r="L10164" s="24"/>
      <c r="M10164" s="80"/>
    </row>
    <row r="10165" spans="2:13" ht="24.9" customHeight="1" outlineLevel="1" x14ac:dyDescent="0.3">
      <c r="B10165" s="44" t="str">
        <f>B10164</f>
        <v>ASIGNACIONES DIRECTAS (20% DEL SGR)</v>
      </c>
      <c r="C10165" s="43" t="s">
        <v>21</v>
      </c>
      <c r="D10165" s="43" t="s">
        <v>30</v>
      </c>
      <c r="E10165" s="43" t="s">
        <v>2161</v>
      </c>
      <c r="F10165" s="42" t="s">
        <v>2160</v>
      </c>
      <c r="G10165" s="18" t="s">
        <v>3</v>
      </c>
      <c r="H10165" s="32">
        <f>SUBTOTAL(9,H10164:H10164)</f>
        <v>4239</v>
      </c>
      <c r="I10165" s="32">
        <f>SUBTOTAL(9,I10164:I10164)</f>
        <v>4239</v>
      </c>
      <c r="J10165" s="31">
        <f>SUBTOTAL(9,J10164:J10164)</f>
        <v>1</v>
      </c>
      <c r="K10165" s="14">
        <f>SUBTOTAL(9,K10164:K10164)</f>
        <v>0</v>
      </c>
      <c r="L10165" s="14">
        <f>SUBTOTAL(9,L10162:L10164)</f>
        <v>0</v>
      </c>
      <c r="M10165" s="80">
        <f>SUBTOTAL(9,M10164:M10164)</f>
        <v>0</v>
      </c>
    </row>
    <row r="10166" spans="2:13" ht="24.9" customHeight="1" outlineLevel="2" x14ac:dyDescent="0.3">
      <c r="B10166" s="47" t="s">
        <v>2133</v>
      </c>
      <c r="C10166" s="46" t="s">
        <v>21</v>
      </c>
      <c r="D10166" s="46" t="s">
        <v>26</v>
      </c>
      <c r="E10166" s="46" t="s">
        <v>27</v>
      </c>
      <c r="F10166" s="45" t="s">
        <v>26</v>
      </c>
      <c r="G10166" s="26" t="s">
        <v>2136</v>
      </c>
      <c r="H10166" s="30">
        <v>105597</v>
      </c>
      <c r="I10166" s="30">
        <v>105597</v>
      </c>
      <c r="J10166" s="36">
        <f>I10166/H10166</f>
        <v>1</v>
      </c>
      <c r="K10166" s="24"/>
      <c r="L10166" s="24"/>
      <c r="M10166" s="80"/>
    </row>
    <row r="10167" spans="2:13" ht="24.9" customHeight="1" outlineLevel="1" x14ac:dyDescent="0.3">
      <c r="B10167" s="44" t="str">
        <f>B10166</f>
        <v>ASIGNACIONES DIRECTAS (20% DEL SGR)</v>
      </c>
      <c r="C10167" s="43" t="s">
        <v>21</v>
      </c>
      <c r="D10167" s="43" t="s">
        <v>26</v>
      </c>
      <c r="E10167" s="43" t="s">
        <v>27</v>
      </c>
      <c r="F10167" s="42" t="s">
        <v>26</v>
      </c>
      <c r="G10167" s="18" t="s">
        <v>3</v>
      </c>
      <c r="H10167" s="32">
        <f>SUBTOTAL(9,H10166:H10166)</f>
        <v>105597</v>
      </c>
      <c r="I10167" s="32">
        <f>SUBTOTAL(9,I10166:I10166)</f>
        <v>105597</v>
      </c>
      <c r="J10167" s="31">
        <f>SUBTOTAL(9,J10166:J10166)</f>
        <v>1</v>
      </c>
      <c r="K10167" s="14">
        <f>SUBTOTAL(9,K10166:K10166)</f>
        <v>0</v>
      </c>
      <c r="L10167" s="14">
        <f>SUBTOTAL(9,L10164:L10166)</f>
        <v>0</v>
      </c>
      <c r="M10167" s="80">
        <f>SUBTOTAL(9,M10166:M10166)</f>
        <v>0</v>
      </c>
    </row>
    <row r="10168" spans="2:13" ht="24.9" customHeight="1" outlineLevel="2" x14ac:dyDescent="0.3">
      <c r="B10168" s="47" t="s">
        <v>2133</v>
      </c>
      <c r="C10168" s="46" t="s">
        <v>21</v>
      </c>
      <c r="D10168" s="46" t="s">
        <v>26</v>
      </c>
      <c r="E10168" s="46" t="s">
        <v>25</v>
      </c>
      <c r="F10168" s="45" t="s">
        <v>24</v>
      </c>
      <c r="G10168" s="26" t="s">
        <v>0</v>
      </c>
      <c r="H10168" s="30">
        <v>4298236</v>
      </c>
      <c r="I10168" s="30">
        <v>0</v>
      </c>
      <c r="J10168" s="36">
        <f>I10168/H10168</f>
        <v>0</v>
      </c>
      <c r="K10168" s="30">
        <v>383011</v>
      </c>
      <c r="L10168" s="30">
        <f>I10168</f>
        <v>0</v>
      </c>
      <c r="M10168" s="80">
        <f>L10168/K10168</f>
        <v>0</v>
      </c>
    </row>
    <row r="10169" spans="2:13" ht="24.9" customHeight="1" outlineLevel="2" x14ac:dyDescent="0.3">
      <c r="B10169" s="47" t="s">
        <v>2133</v>
      </c>
      <c r="C10169" s="46" t="s">
        <v>21</v>
      </c>
      <c r="D10169" s="46" t="s">
        <v>26</v>
      </c>
      <c r="E10169" s="46" t="s">
        <v>25</v>
      </c>
      <c r="F10169" s="45" t="s">
        <v>24</v>
      </c>
      <c r="G10169" s="26" t="s">
        <v>7</v>
      </c>
      <c r="H10169" s="30">
        <v>-859647</v>
      </c>
      <c r="I10169" s="24"/>
      <c r="J10169" s="36"/>
      <c r="K10169" s="24"/>
      <c r="L10169" s="24"/>
      <c r="M10169" s="80" t="str">
        <f>IFERROR((Base_actualizacion!$L10164/Base_actualizacion!$K10164)," " )</f>
        <v xml:space="preserve"> </v>
      </c>
    </row>
    <row r="10170" spans="2:13" ht="24.9" customHeight="1" outlineLevel="2" x14ac:dyDescent="0.3">
      <c r="B10170" s="47" t="s">
        <v>2133</v>
      </c>
      <c r="C10170" s="46" t="s">
        <v>21</v>
      </c>
      <c r="D10170" s="46" t="s">
        <v>26</v>
      </c>
      <c r="E10170" s="46" t="s">
        <v>25</v>
      </c>
      <c r="F10170" s="45" t="s">
        <v>24</v>
      </c>
      <c r="G10170" s="26" t="s">
        <v>2136</v>
      </c>
      <c r="H10170" s="30">
        <v>843213</v>
      </c>
      <c r="I10170" s="30">
        <v>843213</v>
      </c>
      <c r="J10170" s="36">
        <f>I10170/H10170</f>
        <v>1</v>
      </c>
      <c r="K10170" s="24"/>
      <c r="L10170" s="24"/>
      <c r="M10170" s="80"/>
    </row>
    <row r="10171" spans="2:13" ht="24.9" customHeight="1" outlineLevel="1" x14ac:dyDescent="0.3">
      <c r="B10171" s="44" t="str">
        <f>B10170</f>
        <v>ASIGNACIONES DIRECTAS (20% DEL SGR)</v>
      </c>
      <c r="C10171" s="43" t="s">
        <v>21</v>
      </c>
      <c r="D10171" s="43" t="s">
        <v>26</v>
      </c>
      <c r="E10171" s="43" t="s">
        <v>25</v>
      </c>
      <c r="F10171" s="42" t="s">
        <v>24</v>
      </c>
      <c r="G10171" s="18" t="s">
        <v>3</v>
      </c>
      <c r="H10171" s="32">
        <f>SUBTOTAL(9,H10168:H10170)</f>
        <v>4281802</v>
      </c>
      <c r="I10171" s="32">
        <f>SUBTOTAL(9,I10168:I10170)</f>
        <v>843213</v>
      </c>
      <c r="J10171" s="31">
        <f>SUBTOTAL(9,J10168:J10170)</f>
        <v>1</v>
      </c>
      <c r="K10171" s="14">
        <f>SUBTOTAL(9,K10168:K10170)</f>
        <v>383011</v>
      </c>
      <c r="L10171" s="14">
        <f>SUBTOTAL(9,L10168:L10170)</f>
        <v>0</v>
      </c>
      <c r="M10171" s="80">
        <f>SUBTOTAL(9,M10168:M10170)</f>
        <v>0</v>
      </c>
    </row>
    <row r="10172" spans="2:13" ht="24.9" customHeight="1" outlineLevel="2" x14ac:dyDescent="0.3">
      <c r="B10172" s="47" t="s">
        <v>2133</v>
      </c>
      <c r="C10172" s="46" t="s">
        <v>21</v>
      </c>
      <c r="D10172" s="46" t="s">
        <v>26</v>
      </c>
      <c r="E10172" s="46" t="s">
        <v>2159</v>
      </c>
      <c r="F10172" s="45" t="s">
        <v>2158</v>
      </c>
      <c r="G10172" s="26" t="s">
        <v>2136</v>
      </c>
      <c r="H10172" s="30">
        <v>4763172</v>
      </c>
      <c r="I10172" s="30">
        <v>4763172</v>
      </c>
      <c r="J10172" s="23">
        <f>I10172/H10172</f>
        <v>1</v>
      </c>
      <c r="K10172" s="24"/>
      <c r="L10172" s="24"/>
      <c r="M10172" s="80"/>
    </row>
    <row r="10173" spans="2:13" ht="24.9" customHeight="1" outlineLevel="1" x14ac:dyDescent="0.3">
      <c r="B10173" s="44" t="str">
        <f>B10172</f>
        <v>ASIGNACIONES DIRECTAS (20% DEL SGR)</v>
      </c>
      <c r="C10173" s="43" t="s">
        <v>21</v>
      </c>
      <c r="D10173" s="43" t="s">
        <v>26</v>
      </c>
      <c r="E10173" s="43" t="s">
        <v>2159</v>
      </c>
      <c r="F10173" s="42" t="s">
        <v>2158</v>
      </c>
      <c r="G10173" s="18" t="s">
        <v>3</v>
      </c>
      <c r="H10173" s="32">
        <f>SUBTOTAL(9,H10172:H10172)</f>
        <v>4763172</v>
      </c>
      <c r="I10173" s="32">
        <f>SUBTOTAL(9,I10172:I10172)</f>
        <v>4763172</v>
      </c>
      <c r="J10173" s="31">
        <f>SUBTOTAL(9,J10172:J10172)</f>
        <v>1</v>
      </c>
      <c r="K10173" s="14">
        <f>SUBTOTAL(9,K10172:K10172)</f>
        <v>0</v>
      </c>
      <c r="L10173" s="14">
        <f>SUBTOTAL(9,L10170:L10172)</f>
        <v>0</v>
      </c>
      <c r="M10173" s="80">
        <f>SUBTOTAL(9,M10172:M10172)</f>
        <v>0</v>
      </c>
    </row>
    <row r="10174" spans="2:13" ht="24.9" customHeight="1" outlineLevel="2" x14ac:dyDescent="0.3">
      <c r="B10174" s="47" t="s">
        <v>2133</v>
      </c>
      <c r="C10174" s="46" t="s">
        <v>21</v>
      </c>
      <c r="D10174" s="46" t="s">
        <v>20</v>
      </c>
      <c r="E10174" s="46" t="s">
        <v>23</v>
      </c>
      <c r="F10174" s="45" t="s">
        <v>20</v>
      </c>
      <c r="G10174" s="26" t="s">
        <v>0</v>
      </c>
      <c r="H10174" s="30">
        <v>184525</v>
      </c>
      <c r="I10174" s="30">
        <v>184525</v>
      </c>
      <c r="J10174" s="36">
        <f>I10174/H10174</f>
        <v>1</v>
      </c>
      <c r="K10174" s="30">
        <v>16519</v>
      </c>
      <c r="L10174" s="30">
        <f>I10174</f>
        <v>184525</v>
      </c>
      <c r="M10174" s="80">
        <f>L10174/K10174</f>
        <v>11.170470367455657</v>
      </c>
    </row>
    <row r="10175" spans="2:13" ht="24.9" customHeight="1" outlineLevel="2" x14ac:dyDescent="0.3">
      <c r="B10175" s="47" t="s">
        <v>2133</v>
      </c>
      <c r="C10175" s="46" t="s">
        <v>21</v>
      </c>
      <c r="D10175" s="46" t="s">
        <v>20</v>
      </c>
      <c r="E10175" s="46" t="s">
        <v>23</v>
      </c>
      <c r="F10175" s="45" t="s">
        <v>20</v>
      </c>
      <c r="G10175" s="26" t="s">
        <v>7</v>
      </c>
      <c r="H10175" s="30">
        <v>-36905</v>
      </c>
      <c r="I10175" s="24"/>
      <c r="J10175" s="36"/>
      <c r="K10175" s="24"/>
      <c r="L10175" s="24"/>
      <c r="M10175" s="80" t="str">
        <f>IFERROR((Base_actualizacion!$L10170/Base_actualizacion!$K10170)," " )</f>
        <v xml:space="preserve"> </v>
      </c>
    </row>
    <row r="10176" spans="2:13" ht="24.9" customHeight="1" outlineLevel="2" x14ac:dyDescent="0.3">
      <c r="B10176" s="47" t="s">
        <v>2133</v>
      </c>
      <c r="C10176" s="46" t="s">
        <v>21</v>
      </c>
      <c r="D10176" s="46" t="s">
        <v>20</v>
      </c>
      <c r="E10176" s="46" t="s">
        <v>23</v>
      </c>
      <c r="F10176" s="45" t="s">
        <v>20</v>
      </c>
      <c r="G10176" s="26" t="s">
        <v>2137</v>
      </c>
      <c r="H10176" s="30">
        <v>58334</v>
      </c>
      <c r="I10176" s="24"/>
      <c r="J10176" s="36">
        <f>IFERROR((H10176/I10176),0)</f>
        <v>0</v>
      </c>
      <c r="K10176" s="24"/>
      <c r="L10176" s="24"/>
      <c r="M10176" s="80"/>
    </row>
    <row r="10177" spans="2:13" ht="24.9" customHeight="1" outlineLevel="2" x14ac:dyDescent="0.3">
      <c r="B10177" s="47" t="s">
        <v>2133</v>
      </c>
      <c r="C10177" s="46" t="s">
        <v>21</v>
      </c>
      <c r="D10177" s="46" t="s">
        <v>20</v>
      </c>
      <c r="E10177" s="46" t="s">
        <v>23</v>
      </c>
      <c r="F10177" s="45" t="s">
        <v>20</v>
      </c>
      <c r="G10177" s="26" t="s">
        <v>2136</v>
      </c>
      <c r="H10177" s="30">
        <v>16961041</v>
      </c>
      <c r="I10177" s="30">
        <v>16961041</v>
      </c>
      <c r="J10177" s="36">
        <f>I10177/H10177</f>
        <v>1</v>
      </c>
      <c r="K10177" s="24"/>
      <c r="L10177" s="24"/>
      <c r="M10177" s="80"/>
    </row>
    <row r="10178" spans="2:13" ht="24.9" customHeight="1" outlineLevel="1" x14ac:dyDescent="0.3">
      <c r="B10178" s="44" t="str">
        <f>B10177</f>
        <v>ASIGNACIONES DIRECTAS (20% DEL SGR)</v>
      </c>
      <c r="C10178" s="43" t="s">
        <v>21</v>
      </c>
      <c r="D10178" s="43" t="s">
        <v>20</v>
      </c>
      <c r="E10178" s="43" t="s">
        <v>23</v>
      </c>
      <c r="F10178" s="42" t="s">
        <v>20</v>
      </c>
      <c r="G10178" s="18" t="s">
        <v>3</v>
      </c>
      <c r="H10178" s="32">
        <f>SUBTOTAL(9,H10174:H10177)</f>
        <v>17166995</v>
      </c>
      <c r="I10178" s="32">
        <f>SUBTOTAL(9,I10174:I10177)</f>
        <v>17145566</v>
      </c>
      <c r="J10178" s="31">
        <f>SUBTOTAL(9,J10174:J10177)</f>
        <v>2</v>
      </c>
      <c r="K10178" s="14">
        <f>SUBTOTAL(9,K10174:K10177)</f>
        <v>16519</v>
      </c>
      <c r="L10178" s="14">
        <f>SUBTOTAL(9,L10175:L10177)</f>
        <v>0</v>
      </c>
      <c r="M10178" s="80">
        <f>SUBTOTAL(9,M10174:M10177)</f>
        <v>11.170470367455657</v>
      </c>
    </row>
    <row r="10179" spans="2:13" ht="24.9" customHeight="1" outlineLevel="2" x14ac:dyDescent="0.3">
      <c r="B10179" s="47" t="s">
        <v>2133</v>
      </c>
      <c r="C10179" s="46" t="s">
        <v>21</v>
      </c>
      <c r="D10179" s="46" t="s">
        <v>20</v>
      </c>
      <c r="E10179" s="46" t="s">
        <v>19</v>
      </c>
      <c r="F10179" s="45" t="s">
        <v>18</v>
      </c>
      <c r="G10179" s="26" t="s">
        <v>0</v>
      </c>
      <c r="H10179" s="30">
        <v>21629493</v>
      </c>
      <c r="I10179" s="30">
        <v>6449612.7800000003</v>
      </c>
      <c r="J10179" s="36">
        <f>I10179/H10179</f>
        <v>0.29818603607583405</v>
      </c>
      <c r="K10179" s="30">
        <v>1992105</v>
      </c>
      <c r="L10179" s="30">
        <f>I10179</f>
        <v>6449612.7800000003</v>
      </c>
      <c r="M10179" s="80">
        <f>L10179/K10179</f>
        <v>3.2375867637499027</v>
      </c>
    </row>
    <row r="10180" spans="2:13" ht="24.9" customHeight="1" outlineLevel="2" x14ac:dyDescent="0.3">
      <c r="B10180" s="47" t="s">
        <v>2133</v>
      </c>
      <c r="C10180" s="46" t="s">
        <v>21</v>
      </c>
      <c r="D10180" s="46" t="s">
        <v>20</v>
      </c>
      <c r="E10180" s="46" t="s">
        <v>19</v>
      </c>
      <c r="F10180" s="45" t="s">
        <v>18</v>
      </c>
      <c r="G10180" s="26" t="s">
        <v>7</v>
      </c>
      <c r="H10180" s="30">
        <v>-4325899</v>
      </c>
      <c r="I10180" s="24"/>
      <c r="J10180" s="23"/>
      <c r="K10180" s="24"/>
      <c r="L10180" s="24"/>
      <c r="M10180" s="80" t="str">
        <f>IFERROR((Base_actualizacion!$L10176/Base_actualizacion!$K10176)," " )</f>
        <v xml:space="preserve"> </v>
      </c>
    </row>
    <row r="10181" spans="2:13" ht="24.9" customHeight="1" outlineLevel="2" x14ac:dyDescent="0.3">
      <c r="B10181" s="47" t="s">
        <v>2133</v>
      </c>
      <c r="C10181" s="46" t="s">
        <v>21</v>
      </c>
      <c r="D10181" s="46" t="s">
        <v>20</v>
      </c>
      <c r="E10181" s="46" t="s">
        <v>19</v>
      </c>
      <c r="F10181" s="45" t="s">
        <v>18</v>
      </c>
      <c r="G10181" s="26" t="s">
        <v>2136</v>
      </c>
      <c r="H10181" s="30">
        <v>4713404</v>
      </c>
      <c r="I10181" s="30">
        <v>4713404</v>
      </c>
      <c r="J10181" s="36">
        <f>I10181/H10181</f>
        <v>1</v>
      </c>
      <c r="K10181" s="24"/>
      <c r="L10181" s="24"/>
      <c r="M10181" s="80"/>
    </row>
    <row r="10182" spans="2:13" ht="24.9" customHeight="1" outlineLevel="1" x14ac:dyDescent="0.3">
      <c r="B10182" s="44" t="str">
        <f>B10181</f>
        <v>ASIGNACIONES DIRECTAS (20% DEL SGR)</v>
      </c>
      <c r="C10182" s="43" t="s">
        <v>21</v>
      </c>
      <c r="D10182" s="43" t="s">
        <v>20</v>
      </c>
      <c r="E10182" s="43" t="s">
        <v>19</v>
      </c>
      <c r="F10182" s="42" t="s">
        <v>18</v>
      </c>
      <c r="G10182" s="18" t="s">
        <v>3</v>
      </c>
      <c r="H10182" s="32">
        <f>SUBTOTAL(9,H10179:H10181)</f>
        <v>22016998</v>
      </c>
      <c r="I10182" s="32">
        <f>SUBTOTAL(9,I10179:I10181)</f>
        <v>11163016.780000001</v>
      </c>
      <c r="J10182" s="31">
        <f>SUBTOTAL(9,J10179:J10181)</f>
        <v>1.2981860360758342</v>
      </c>
      <c r="K10182" s="14">
        <f>SUBTOTAL(9,K10179:K10181)</f>
        <v>1992105</v>
      </c>
      <c r="L10182" s="14">
        <f>SUBTOTAL(9,L10179:L10181)</f>
        <v>6449612.7800000003</v>
      </c>
      <c r="M10182" s="80">
        <f>SUBTOTAL(9,M10179:M10181)</f>
        <v>3.2375867637499027</v>
      </c>
    </row>
    <row r="10183" spans="2:13" ht="24.9" customHeight="1" outlineLevel="2" x14ac:dyDescent="0.3">
      <c r="B10183" s="47" t="s">
        <v>2133</v>
      </c>
      <c r="C10183" s="46" t="s">
        <v>21</v>
      </c>
      <c r="D10183" s="46" t="s">
        <v>20</v>
      </c>
      <c r="E10183" s="46" t="s">
        <v>2044</v>
      </c>
      <c r="F10183" s="45" t="s">
        <v>2043</v>
      </c>
      <c r="G10183" s="26" t="s">
        <v>0</v>
      </c>
      <c r="H10183" s="30">
        <v>49979</v>
      </c>
      <c r="I10183" s="30">
        <v>0</v>
      </c>
      <c r="J10183" s="36">
        <f>I10183/H10183</f>
        <v>0</v>
      </c>
      <c r="K10183" s="30">
        <v>4452</v>
      </c>
      <c r="L10183" s="30">
        <f>I10183</f>
        <v>0</v>
      </c>
      <c r="M10183" s="80">
        <f>L10183/K10183</f>
        <v>0</v>
      </c>
    </row>
    <row r="10184" spans="2:13" ht="24.9" customHeight="1" outlineLevel="2" x14ac:dyDescent="0.3">
      <c r="B10184" s="47" t="s">
        <v>2133</v>
      </c>
      <c r="C10184" s="46" t="s">
        <v>21</v>
      </c>
      <c r="D10184" s="46" t="s">
        <v>20</v>
      </c>
      <c r="E10184" s="46" t="s">
        <v>2044</v>
      </c>
      <c r="F10184" s="45" t="s">
        <v>2043</v>
      </c>
      <c r="G10184" s="26" t="s">
        <v>7</v>
      </c>
      <c r="H10184" s="30">
        <v>-9996</v>
      </c>
      <c r="I10184" s="24"/>
      <c r="J10184" s="36"/>
      <c r="K10184" s="24"/>
      <c r="L10184" s="24"/>
      <c r="M10184" s="80" t="str">
        <f>IFERROR((Base_actualizacion!$L10180/Base_actualizacion!$K10180)," " )</f>
        <v xml:space="preserve"> </v>
      </c>
    </row>
    <row r="10185" spans="2:13" ht="24.9" customHeight="1" outlineLevel="2" x14ac:dyDescent="0.3">
      <c r="B10185" s="47" t="s">
        <v>2133</v>
      </c>
      <c r="C10185" s="46" t="s">
        <v>21</v>
      </c>
      <c r="D10185" s="46" t="s">
        <v>20</v>
      </c>
      <c r="E10185" s="46" t="s">
        <v>2044</v>
      </c>
      <c r="F10185" s="45" t="s">
        <v>2043</v>
      </c>
      <c r="G10185" s="26" t="s">
        <v>2137</v>
      </c>
      <c r="H10185" s="30">
        <v>195421</v>
      </c>
      <c r="I10185" s="24"/>
      <c r="J10185" s="23">
        <f>IFERROR((H10185/I10185),0)</f>
        <v>0</v>
      </c>
      <c r="K10185" s="24"/>
      <c r="L10185" s="24"/>
      <c r="M10185" s="80"/>
    </row>
    <row r="10186" spans="2:13" ht="24.9" customHeight="1" outlineLevel="2" x14ac:dyDescent="0.3">
      <c r="B10186" s="47" t="s">
        <v>2133</v>
      </c>
      <c r="C10186" s="46" t="s">
        <v>21</v>
      </c>
      <c r="D10186" s="46" t="s">
        <v>20</v>
      </c>
      <c r="E10186" s="46" t="s">
        <v>2044</v>
      </c>
      <c r="F10186" s="45" t="s">
        <v>2043</v>
      </c>
      <c r="G10186" s="26" t="s">
        <v>2136</v>
      </c>
      <c r="H10186" s="30">
        <v>4246</v>
      </c>
      <c r="I10186" s="30">
        <v>4246</v>
      </c>
      <c r="J10186" s="36">
        <f>I10186/H10186</f>
        <v>1</v>
      </c>
      <c r="K10186" s="24"/>
      <c r="L10186" s="24"/>
      <c r="M10186" s="80"/>
    </row>
    <row r="10187" spans="2:13" ht="24.9" customHeight="1" outlineLevel="1" x14ac:dyDescent="0.3">
      <c r="B10187" s="44" t="str">
        <f>B10186</f>
        <v>ASIGNACIONES DIRECTAS (20% DEL SGR)</v>
      </c>
      <c r="C10187" s="43" t="s">
        <v>21</v>
      </c>
      <c r="D10187" s="43" t="s">
        <v>20</v>
      </c>
      <c r="E10187" s="43" t="s">
        <v>2044</v>
      </c>
      <c r="F10187" s="42" t="s">
        <v>2043</v>
      </c>
      <c r="G10187" s="18" t="s">
        <v>3</v>
      </c>
      <c r="H10187" s="32">
        <f>SUBTOTAL(9,H10183:H10186)</f>
        <v>239650</v>
      </c>
      <c r="I10187" s="32">
        <f>SUBTOTAL(9,I10183:I10186)</f>
        <v>4246</v>
      </c>
      <c r="J10187" s="31">
        <f>SUBTOTAL(9,J10183:J10186)</f>
        <v>1</v>
      </c>
      <c r="K10187" s="14">
        <f>SUBTOTAL(9,K10183:K10186)</f>
        <v>4452</v>
      </c>
      <c r="L10187" s="14">
        <f>SUBTOTAL(9,L10184:L10186)</f>
        <v>0</v>
      </c>
      <c r="M10187" s="80">
        <f>SUBTOTAL(9,M10183:M10186)</f>
        <v>0</v>
      </c>
    </row>
    <row r="10188" spans="2:13" ht="24.9" customHeight="1" outlineLevel="2" x14ac:dyDescent="0.3">
      <c r="B10188" s="47" t="s">
        <v>2133</v>
      </c>
      <c r="C10188" s="46" t="s">
        <v>21</v>
      </c>
      <c r="D10188" s="46" t="s">
        <v>20</v>
      </c>
      <c r="E10188" s="46" t="s">
        <v>2157</v>
      </c>
      <c r="F10188" s="45" t="s">
        <v>2156</v>
      </c>
      <c r="G10188" s="26" t="s">
        <v>2136</v>
      </c>
      <c r="H10188" s="30">
        <v>2228931</v>
      </c>
      <c r="I10188" s="30">
        <v>2228931</v>
      </c>
      <c r="J10188" s="36">
        <f>I10188/H10188</f>
        <v>1</v>
      </c>
      <c r="K10188" s="24"/>
      <c r="L10188" s="24"/>
      <c r="M10188" s="80"/>
    </row>
    <row r="10189" spans="2:13" ht="24.9" customHeight="1" outlineLevel="1" x14ac:dyDescent="0.3">
      <c r="B10189" s="44" t="str">
        <f>B10188</f>
        <v>ASIGNACIONES DIRECTAS (20% DEL SGR)</v>
      </c>
      <c r="C10189" s="43" t="s">
        <v>21</v>
      </c>
      <c r="D10189" s="43" t="s">
        <v>20</v>
      </c>
      <c r="E10189" s="43" t="s">
        <v>2157</v>
      </c>
      <c r="F10189" s="42" t="s">
        <v>2156</v>
      </c>
      <c r="G10189" s="18" t="s">
        <v>3</v>
      </c>
      <c r="H10189" s="32">
        <f>SUBTOTAL(9,H10188:H10188)</f>
        <v>2228931</v>
      </c>
      <c r="I10189" s="32">
        <f>SUBTOTAL(9,I10188:I10188)</f>
        <v>2228931</v>
      </c>
      <c r="J10189" s="31">
        <f>SUBTOTAL(9,J10188:J10188)</f>
        <v>1</v>
      </c>
      <c r="K10189" s="14">
        <f>SUBTOTAL(9,K10188:K10188)</f>
        <v>0</v>
      </c>
      <c r="L10189" s="14">
        <f>SUBTOTAL(9,L10186:L10188)</f>
        <v>0</v>
      </c>
      <c r="M10189" s="80">
        <f>SUBTOTAL(9,M10188:M10188)</f>
        <v>0</v>
      </c>
    </row>
    <row r="10190" spans="2:13" ht="24.9" customHeight="1" outlineLevel="2" x14ac:dyDescent="0.3">
      <c r="B10190" s="47" t="s">
        <v>2133</v>
      </c>
      <c r="C10190" s="46" t="s">
        <v>21</v>
      </c>
      <c r="D10190" s="46" t="s">
        <v>20</v>
      </c>
      <c r="E10190" s="46" t="s">
        <v>2155</v>
      </c>
      <c r="F10190" s="45" t="s">
        <v>2154</v>
      </c>
      <c r="G10190" s="26" t="s">
        <v>2136</v>
      </c>
      <c r="H10190" s="30">
        <v>3965521</v>
      </c>
      <c r="I10190" s="30">
        <v>3965521</v>
      </c>
      <c r="J10190" s="36">
        <f>I10190/H10190</f>
        <v>1</v>
      </c>
      <c r="K10190" s="24"/>
      <c r="L10190" s="24"/>
      <c r="M10190" s="80"/>
    </row>
    <row r="10191" spans="2:13" ht="24.9" customHeight="1" outlineLevel="1" x14ac:dyDescent="0.3">
      <c r="B10191" s="44" t="str">
        <f>B10190</f>
        <v>ASIGNACIONES DIRECTAS (20% DEL SGR)</v>
      </c>
      <c r="C10191" s="43" t="s">
        <v>21</v>
      </c>
      <c r="D10191" s="43" t="s">
        <v>20</v>
      </c>
      <c r="E10191" s="43" t="s">
        <v>2155</v>
      </c>
      <c r="F10191" s="42" t="s">
        <v>2154</v>
      </c>
      <c r="G10191" s="18" t="s">
        <v>3</v>
      </c>
      <c r="H10191" s="32">
        <f>SUBTOTAL(9,H10190:H10190)</f>
        <v>3965521</v>
      </c>
      <c r="I10191" s="32">
        <f>SUBTOTAL(9,I10190:I10190)</f>
        <v>3965521</v>
      </c>
      <c r="J10191" s="31">
        <f>SUBTOTAL(9,J10190:J10190)</f>
        <v>1</v>
      </c>
      <c r="K10191" s="14">
        <f>SUBTOTAL(9,K10190:K10190)</f>
        <v>0</v>
      </c>
      <c r="L10191" s="14">
        <f>SUBTOTAL(9,L10188:L10190)</f>
        <v>0</v>
      </c>
      <c r="M10191" s="80">
        <f>SUBTOTAL(9,M10190:M10190)</f>
        <v>0</v>
      </c>
    </row>
    <row r="10192" spans="2:13" ht="24.9" customHeight="1" outlineLevel="2" x14ac:dyDescent="0.3">
      <c r="B10192" s="47" t="s">
        <v>2133</v>
      </c>
      <c r="C10192" s="46" t="s">
        <v>6</v>
      </c>
      <c r="D10192" s="46" t="s">
        <v>6</v>
      </c>
      <c r="E10192" s="62" t="s">
        <v>2153</v>
      </c>
      <c r="F10192" s="45" t="s">
        <v>2152</v>
      </c>
      <c r="G10192" s="26" t="s">
        <v>0</v>
      </c>
      <c r="H10192" s="30">
        <v>9019909977</v>
      </c>
      <c r="I10192" s="30">
        <v>333891582.11000001</v>
      </c>
      <c r="J10192" s="23">
        <f>I10192/H10192</f>
        <v>3.7017174557328732E-2</v>
      </c>
      <c r="K10192" s="30">
        <v>791132704.8499999</v>
      </c>
      <c r="L10192" s="30">
        <f>I10192</f>
        <v>333891582.11000001</v>
      </c>
      <c r="M10192" s="80">
        <f>L10192/K10192</f>
        <v>0.42204244630906318</v>
      </c>
    </row>
    <row r="10193" spans="2:13" ht="24.9" customHeight="1" outlineLevel="2" x14ac:dyDescent="0.3">
      <c r="B10193" s="47" t="s">
        <v>2133</v>
      </c>
      <c r="C10193" s="46" t="s">
        <v>6</v>
      </c>
      <c r="D10193" s="46" t="s">
        <v>6</v>
      </c>
      <c r="E10193" s="46" t="s">
        <v>2153</v>
      </c>
      <c r="F10193" s="45" t="s">
        <v>2152</v>
      </c>
      <c r="G10193" s="26" t="s">
        <v>7</v>
      </c>
      <c r="H10193" s="30">
        <v>-1803981995</v>
      </c>
      <c r="I10193" s="24"/>
      <c r="J10193" s="36"/>
      <c r="K10193" s="24"/>
      <c r="L10193" s="24"/>
      <c r="M10193" s="80" t="str">
        <f>IFERROR((Base_actualizacion!$L10188/Base_actualizacion!$K10188)," " )</f>
        <v xml:space="preserve"> </v>
      </c>
    </row>
    <row r="10194" spans="2:13" ht="24.9" customHeight="1" outlineLevel="2" x14ac:dyDescent="0.3">
      <c r="B10194" s="47" t="s">
        <v>2133</v>
      </c>
      <c r="C10194" s="46" t="s">
        <v>6</v>
      </c>
      <c r="D10194" s="46" t="s">
        <v>6</v>
      </c>
      <c r="E10194" s="46" t="s">
        <v>2153</v>
      </c>
      <c r="F10194" s="45" t="s">
        <v>2152</v>
      </c>
      <c r="G10194" s="26" t="s">
        <v>2137</v>
      </c>
      <c r="H10194" s="30">
        <v>159188222</v>
      </c>
      <c r="I10194" s="24"/>
      <c r="J10194" s="36">
        <f>IFERROR((H10194/I10194),0)</f>
        <v>0</v>
      </c>
      <c r="K10194" s="24"/>
      <c r="L10194" s="24"/>
      <c r="M10194" s="80"/>
    </row>
    <row r="10195" spans="2:13" ht="24.9" customHeight="1" outlineLevel="2" x14ac:dyDescent="0.3">
      <c r="B10195" s="47" t="s">
        <v>2133</v>
      </c>
      <c r="C10195" s="46" t="s">
        <v>6</v>
      </c>
      <c r="D10195" s="46" t="s">
        <v>6</v>
      </c>
      <c r="E10195" s="46" t="s">
        <v>2153</v>
      </c>
      <c r="F10195" s="45" t="s">
        <v>2152</v>
      </c>
      <c r="G10195" s="26" t="s">
        <v>13</v>
      </c>
      <c r="H10195" s="30">
        <v>1045</v>
      </c>
      <c r="I10195" s="30">
        <v>1045</v>
      </c>
      <c r="J10195" s="36">
        <f>H10195/I10195</f>
        <v>1</v>
      </c>
      <c r="K10195" s="24"/>
      <c r="L10195" s="24"/>
      <c r="M10195" s="80"/>
    </row>
    <row r="10196" spans="2:13" ht="24.9" customHeight="1" outlineLevel="2" x14ac:dyDescent="0.3">
      <c r="B10196" s="47" t="s">
        <v>2133</v>
      </c>
      <c r="C10196" s="46" t="s">
        <v>6</v>
      </c>
      <c r="D10196" s="46" t="s">
        <v>6</v>
      </c>
      <c r="E10196" s="46" t="s">
        <v>2153</v>
      </c>
      <c r="F10196" s="45" t="s">
        <v>2152</v>
      </c>
      <c r="G10196" s="26" t="s">
        <v>2136</v>
      </c>
      <c r="H10196" s="30">
        <v>1181019071</v>
      </c>
      <c r="I10196" s="30">
        <v>1181019071</v>
      </c>
      <c r="J10196" s="23">
        <f>I10196/H10196</f>
        <v>1</v>
      </c>
      <c r="K10196" s="24"/>
      <c r="L10196" s="24"/>
      <c r="M10196" s="80"/>
    </row>
    <row r="10197" spans="2:13" ht="24.9" customHeight="1" outlineLevel="1" x14ac:dyDescent="0.3">
      <c r="B10197" s="44" t="str">
        <f>B10196</f>
        <v>ASIGNACIONES DIRECTAS (20% DEL SGR)</v>
      </c>
      <c r="C10197" s="43" t="s">
        <v>6</v>
      </c>
      <c r="D10197" s="43" t="s">
        <v>6</v>
      </c>
      <c r="E10197" s="43" t="s">
        <v>2153</v>
      </c>
      <c r="F10197" s="42" t="s">
        <v>2152</v>
      </c>
      <c r="G10197" s="18" t="s">
        <v>3</v>
      </c>
      <c r="H10197" s="32">
        <f>SUBTOTAL(9,H10192:H10196)</f>
        <v>8556136320</v>
      </c>
      <c r="I10197" s="32">
        <f>SUBTOTAL(9,I10192:I10196)</f>
        <v>1514911698.1100001</v>
      </c>
      <c r="J10197" s="31">
        <f>SUBTOTAL(9,J10192:J10196)</f>
        <v>2.0370171745573287</v>
      </c>
      <c r="K10197" s="14">
        <f>SUBTOTAL(9,K10192:K10196)</f>
        <v>791132704.8499999</v>
      </c>
      <c r="L10197" s="14">
        <f>SUBTOTAL(9,L10194:L10196)</f>
        <v>0</v>
      </c>
      <c r="M10197" s="80">
        <f>SUBTOTAL(9,M10192:M10196)</f>
        <v>0.42204244630906318</v>
      </c>
    </row>
    <row r="10198" spans="2:13" ht="24.9" customHeight="1" outlineLevel="2" x14ac:dyDescent="0.3">
      <c r="B10198" s="47" t="s">
        <v>2133</v>
      </c>
      <c r="C10198" s="46" t="s">
        <v>6</v>
      </c>
      <c r="D10198" s="46" t="s">
        <v>6</v>
      </c>
      <c r="E10198" s="46" t="s">
        <v>2151</v>
      </c>
      <c r="F10198" s="45" t="s">
        <v>2150</v>
      </c>
      <c r="G10198" s="26" t="s">
        <v>2136</v>
      </c>
      <c r="H10198" s="30">
        <v>20496216</v>
      </c>
      <c r="I10198" s="30">
        <v>20496216</v>
      </c>
      <c r="J10198" s="36">
        <f>I10198/H10198</f>
        <v>1</v>
      </c>
      <c r="K10198" s="24"/>
      <c r="L10198" s="24"/>
      <c r="M10198" s="80"/>
    </row>
    <row r="10199" spans="2:13" ht="24.9" customHeight="1" outlineLevel="1" x14ac:dyDescent="0.3">
      <c r="B10199" s="44" t="str">
        <f>B10198</f>
        <v>ASIGNACIONES DIRECTAS (20% DEL SGR)</v>
      </c>
      <c r="C10199" s="43" t="s">
        <v>6</v>
      </c>
      <c r="D10199" s="43" t="s">
        <v>6</v>
      </c>
      <c r="E10199" s="43" t="s">
        <v>2151</v>
      </c>
      <c r="F10199" s="42" t="s">
        <v>2150</v>
      </c>
      <c r="G10199" s="18" t="s">
        <v>3</v>
      </c>
      <c r="H10199" s="32">
        <f>SUBTOTAL(9,H10198:H10198)</f>
        <v>20496216</v>
      </c>
      <c r="I10199" s="32">
        <f>SUBTOTAL(9,I10198:I10198)</f>
        <v>20496216</v>
      </c>
      <c r="J10199" s="31">
        <f>SUBTOTAL(9,J10198:J10198)</f>
        <v>1</v>
      </c>
      <c r="K10199" s="14">
        <f>SUBTOTAL(9,K10198:K10198)</f>
        <v>0</v>
      </c>
      <c r="L10199" s="14">
        <f>SUBTOTAL(9,L10196:L10198)</f>
        <v>0</v>
      </c>
      <c r="M10199" s="80">
        <f>SUBTOTAL(9,M10198:M10198)</f>
        <v>0</v>
      </c>
    </row>
    <row r="10200" spans="2:13" ht="24.9" customHeight="1" outlineLevel="2" x14ac:dyDescent="0.3">
      <c r="B10200" s="47" t="s">
        <v>2133</v>
      </c>
      <c r="C10200" s="46" t="s">
        <v>6</v>
      </c>
      <c r="D10200" s="46" t="s">
        <v>6</v>
      </c>
      <c r="E10200" s="62" t="s">
        <v>2149</v>
      </c>
      <c r="F10200" s="45" t="s">
        <v>2148</v>
      </c>
      <c r="G10200" s="26" t="s">
        <v>0</v>
      </c>
      <c r="H10200" s="30">
        <v>2307571856</v>
      </c>
      <c r="I10200" s="30">
        <v>85369985.939999998</v>
      </c>
      <c r="J10200" s="36">
        <f>I10200/H10200</f>
        <v>3.6995591586032932E-2</v>
      </c>
      <c r="K10200" s="30">
        <v>158634408.68000001</v>
      </c>
      <c r="L10200" s="30">
        <f>I10200</f>
        <v>85369985.939999998</v>
      </c>
      <c r="M10200" s="80">
        <f>L10200/K10200</f>
        <v>0.53815554046795588</v>
      </c>
    </row>
    <row r="10201" spans="2:13" ht="24.9" customHeight="1" outlineLevel="2" x14ac:dyDescent="0.3">
      <c r="B10201" s="47" t="s">
        <v>2133</v>
      </c>
      <c r="C10201" s="46" t="s">
        <v>6</v>
      </c>
      <c r="D10201" s="46" t="s">
        <v>6</v>
      </c>
      <c r="E10201" s="46" t="s">
        <v>2149</v>
      </c>
      <c r="F10201" s="45" t="s">
        <v>2148</v>
      </c>
      <c r="G10201" s="26" t="s">
        <v>7</v>
      </c>
      <c r="H10201" s="30">
        <v>-461514371</v>
      </c>
      <c r="I10201" s="24"/>
      <c r="J10201" s="36"/>
      <c r="K10201" s="24"/>
      <c r="L10201" s="24"/>
      <c r="M10201" s="80" t="str">
        <f>IFERROR((Base_actualizacion!$L10196/Base_actualizacion!$K10196)," " )</f>
        <v xml:space="preserve"> </v>
      </c>
    </row>
    <row r="10202" spans="2:13" ht="24.9" customHeight="1" outlineLevel="2" x14ac:dyDescent="0.3">
      <c r="B10202" s="47" t="s">
        <v>2133</v>
      </c>
      <c r="C10202" s="46" t="s">
        <v>6</v>
      </c>
      <c r="D10202" s="46" t="s">
        <v>6</v>
      </c>
      <c r="E10202" s="46" t="s">
        <v>2149</v>
      </c>
      <c r="F10202" s="45" t="s">
        <v>2148</v>
      </c>
      <c r="G10202" s="26" t="s">
        <v>2136</v>
      </c>
      <c r="H10202" s="30">
        <v>30030283</v>
      </c>
      <c r="I10202" s="30">
        <v>30030283</v>
      </c>
      <c r="J10202" s="23">
        <f>I10202/H10202</f>
        <v>1</v>
      </c>
      <c r="K10202" s="24"/>
      <c r="L10202" s="24"/>
      <c r="M10202" s="80"/>
    </row>
    <row r="10203" spans="2:13" ht="24.9" customHeight="1" outlineLevel="1" x14ac:dyDescent="0.3">
      <c r="B10203" s="44" t="str">
        <f>B10202</f>
        <v>ASIGNACIONES DIRECTAS (20% DEL SGR)</v>
      </c>
      <c r="C10203" s="43" t="s">
        <v>6</v>
      </c>
      <c r="D10203" s="43" t="s">
        <v>6</v>
      </c>
      <c r="E10203" s="43" t="s">
        <v>2149</v>
      </c>
      <c r="F10203" s="42" t="s">
        <v>2148</v>
      </c>
      <c r="G10203" s="18" t="s">
        <v>3</v>
      </c>
      <c r="H10203" s="32">
        <f>SUBTOTAL(9,H10200:H10202)</f>
        <v>1876087768</v>
      </c>
      <c r="I10203" s="32">
        <f>SUBTOTAL(9,I10200:I10202)</f>
        <v>115400268.94</v>
      </c>
      <c r="J10203" s="31">
        <f>SUBTOTAL(9,J10200:J10202)</f>
        <v>1.0369955915860329</v>
      </c>
      <c r="K10203" s="14">
        <f>SUBTOTAL(9,K10200:K10202)</f>
        <v>158634408.68000001</v>
      </c>
      <c r="L10203" s="14">
        <f>SUBTOTAL(9,L10200:L10202)</f>
        <v>85369985.939999998</v>
      </c>
      <c r="M10203" s="80">
        <f>SUBTOTAL(9,M10200:M10202)</f>
        <v>0.53815554046795588</v>
      </c>
    </row>
    <row r="10204" spans="2:13" ht="24.9" customHeight="1" outlineLevel="2" x14ac:dyDescent="0.3">
      <c r="B10204" s="47" t="s">
        <v>2133</v>
      </c>
      <c r="C10204" s="46" t="s">
        <v>6</v>
      </c>
      <c r="D10204" s="46" t="s">
        <v>6</v>
      </c>
      <c r="E10204" s="62" t="s">
        <v>2147</v>
      </c>
      <c r="F10204" s="45" t="s">
        <v>2146</v>
      </c>
      <c r="G10204" s="26" t="s">
        <v>0</v>
      </c>
      <c r="H10204" s="30">
        <v>13408887108</v>
      </c>
      <c r="I10204" s="30">
        <v>709139977.63000011</v>
      </c>
      <c r="J10204" s="36">
        <f>I10204/H10204</f>
        <v>5.2885819077924341E-2</v>
      </c>
      <c r="K10204" s="30">
        <v>1039570958.0799999</v>
      </c>
      <c r="L10204" s="30">
        <f>I10204</f>
        <v>709139977.63000011</v>
      </c>
      <c r="M10204" s="80">
        <f>L10204/K10204</f>
        <v>0.68214677614669228</v>
      </c>
    </row>
    <row r="10205" spans="2:13" ht="24.9" customHeight="1" outlineLevel="2" x14ac:dyDescent="0.3">
      <c r="B10205" s="47" t="s">
        <v>2133</v>
      </c>
      <c r="C10205" s="46" t="s">
        <v>6</v>
      </c>
      <c r="D10205" s="46" t="s">
        <v>6</v>
      </c>
      <c r="E10205" s="46" t="s">
        <v>2147</v>
      </c>
      <c r="F10205" s="45" t="s">
        <v>2146</v>
      </c>
      <c r="G10205" s="26" t="s">
        <v>7</v>
      </c>
      <c r="H10205" s="30">
        <v>-2681777422</v>
      </c>
      <c r="I10205" s="24"/>
      <c r="J10205" s="36"/>
      <c r="K10205" s="24"/>
      <c r="L10205" s="24"/>
      <c r="M10205" s="80" t="str">
        <f>IFERROR((Base_actualizacion!$L10201/Base_actualizacion!$K10201)," " )</f>
        <v xml:space="preserve"> </v>
      </c>
    </row>
    <row r="10206" spans="2:13" ht="24.9" customHeight="1" outlineLevel="2" x14ac:dyDescent="0.3">
      <c r="B10206" s="47" t="s">
        <v>2133</v>
      </c>
      <c r="C10206" s="46" t="s">
        <v>6</v>
      </c>
      <c r="D10206" s="46" t="s">
        <v>6</v>
      </c>
      <c r="E10206" s="46" t="s">
        <v>2147</v>
      </c>
      <c r="F10206" s="45" t="s">
        <v>2146</v>
      </c>
      <c r="G10206" s="26" t="s">
        <v>2136</v>
      </c>
      <c r="H10206" s="30">
        <v>615987166</v>
      </c>
      <c r="I10206" s="30">
        <v>615987166</v>
      </c>
      <c r="J10206" s="36">
        <f>I10206/H10206</f>
        <v>1</v>
      </c>
      <c r="K10206" s="24"/>
      <c r="L10206" s="24"/>
      <c r="M10206" s="80"/>
    </row>
    <row r="10207" spans="2:13" ht="24.9" customHeight="1" outlineLevel="1" x14ac:dyDescent="0.3">
      <c r="B10207" s="44" t="str">
        <f>B10206</f>
        <v>ASIGNACIONES DIRECTAS (20% DEL SGR)</v>
      </c>
      <c r="C10207" s="43" t="s">
        <v>6</v>
      </c>
      <c r="D10207" s="43" t="s">
        <v>6</v>
      </c>
      <c r="E10207" s="43" t="s">
        <v>2147</v>
      </c>
      <c r="F10207" s="42" t="s">
        <v>2146</v>
      </c>
      <c r="G10207" s="18" t="s">
        <v>3</v>
      </c>
      <c r="H10207" s="32">
        <f>SUBTOTAL(9,H10204:H10206)</f>
        <v>11343096852</v>
      </c>
      <c r="I10207" s="32">
        <f>SUBTOTAL(9,I10204:I10206)</f>
        <v>1325127143.6300001</v>
      </c>
      <c r="J10207" s="31">
        <f>SUBTOTAL(9,J10204:J10206)</f>
        <v>1.0528858190779244</v>
      </c>
      <c r="K10207" s="14">
        <f>SUBTOTAL(9,K10204:K10206)</f>
        <v>1039570958.0799999</v>
      </c>
      <c r="L10207" s="14">
        <f>SUBTOTAL(9,L10204:L10206)</f>
        <v>709139977.63000011</v>
      </c>
      <c r="M10207" s="80">
        <f>SUBTOTAL(9,M10204:M10206)</f>
        <v>0.68214677614669228</v>
      </c>
    </row>
    <row r="10208" spans="2:13" ht="24.9" customHeight="1" outlineLevel="2" x14ac:dyDescent="0.3">
      <c r="B10208" s="47" t="s">
        <v>2133</v>
      </c>
      <c r="C10208" s="46" t="s">
        <v>6</v>
      </c>
      <c r="D10208" s="46" t="s">
        <v>6</v>
      </c>
      <c r="E10208" s="62" t="s">
        <v>2145</v>
      </c>
      <c r="F10208" s="45" t="s">
        <v>2144</v>
      </c>
      <c r="G10208" s="26" t="s">
        <v>0</v>
      </c>
      <c r="H10208" s="30">
        <v>384943302</v>
      </c>
      <c r="I10208" s="30">
        <v>199998.84</v>
      </c>
      <c r="J10208" s="23">
        <f>I10208/H10208</f>
        <v>5.1955401993200546E-4</v>
      </c>
      <c r="K10208" s="30">
        <v>34301878</v>
      </c>
      <c r="L10208" s="30">
        <f>I10208</f>
        <v>199998.84</v>
      </c>
      <c r="M10208" s="80">
        <f>L10208/K10208</f>
        <v>5.8305507354436976E-3</v>
      </c>
    </row>
    <row r="10209" spans="2:13" ht="24.9" customHeight="1" outlineLevel="2" x14ac:dyDescent="0.3">
      <c r="B10209" s="47" t="s">
        <v>2133</v>
      </c>
      <c r="C10209" s="46" t="s">
        <v>6</v>
      </c>
      <c r="D10209" s="46" t="s">
        <v>6</v>
      </c>
      <c r="E10209" s="46" t="s">
        <v>2145</v>
      </c>
      <c r="F10209" s="45" t="s">
        <v>2144</v>
      </c>
      <c r="G10209" s="26" t="s">
        <v>7</v>
      </c>
      <c r="H10209" s="30">
        <v>-76988660</v>
      </c>
      <c r="I10209" s="24"/>
      <c r="J10209" s="36"/>
      <c r="K10209" s="24"/>
      <c r="L10209" s="24"/>
      <c r="M10209" s="80" t="str">
        <f>IFERROR((Base_actualizacion!$L10205/Base_actualizacion!$K10205)," " )</f>
        <v xml:space="preserve"> </v>
      </c>
    </row>
    <row r="10210" spans="2:13" ht="24.9" customHeight="1" outlineLevel="2" x14ac:dyDescent="0.3">
      <c r="B10210" s="47" t="s">
        <v>2133</v>
      </c>
      <c r="C10210" s="46" t="s">
        <v>6</v>
      </c>
      <c r="D10210" s="46" t="s">
        <v>6</v>
      </c>
      <c r="E10210" s="46" t="s">
        <v>2145</v>
      </c>
      <c r="F10210" s="45" t="s">
        <v>2144</v>
      </c>
      <c r="G10210" s="26" t="s">
        <v>2137</v>
      </c>
      <c r="H10210" s="30">
        <v>7423023</v>
      </c>
      <c r="I10210" s="24"/>
      <c r="J10210" s="36">
        <f>IFERROR((H10210/I10210),0)</f>
        <v>0</v>
      </c>
      <c r="K10210" s="24"/>
      <c r="L10210" s="24"/>
      <c r="M10210" s="80"/>
    </row>
    <row r="10211" spans="2:13" ht="24.9" customHeight="1" outlineLevel="2" x14ac:dyDescent="0.3">
      <c r="B10211" s="47" t="s">
        <v>2133</v>
      </c>
      <c r="C10211" s="46" t="s">
        <v>6</v>
      </c>
      <c r="D10211" s="46" t="s">
        <v>6</v>
      </c>
      <c r="E10211" s="46" t="s">
        <v>2145</v>
      </c>
      <c r="F10211" s="45" t="s">
        <v>2144</v>
      </c>
      <c r="G10211" s="26" t="s">
        <v>2136</v>
      </c>
      <c r="H10211" s="30">
        <v>9983369</v>
      </c>
      <c r="I10211" s="30">
        <v>9983369</v>
      </c>
      <c r="J10211" s="36">
        <f>I10211/H10211</f>
        <v>1</v>
      </c>
      <c r="K10211" s="24"/>
      <c r="L10211" s="24"/>
      <c r="M10211" s="80"/>
    </row>
    <row r="10212" spans="2:13" ht="24.9" customHeight="1" outlineLevel="1" x14ac:dyDescent="0.3">
      <c r="B10212" s="44" t="str">
        <f>B10211</f>
        <v>ASIGNACIONES DIRECTAS (20% DEL SGR)</v>
      </c>
      <c r="C10212" s="43" t="s">
        <v>6</v>
      </c>
      <c r="D10212" s="43" t="s">
        <v>6</v>
      </c>
      <c r="E10212" s="43" t="s">
        <v>2145</v>
      </c>
      <c r="F10212" s="42" t="s">
        <v>2144</v>
      </c>
      <c r="G10212" s="18" t="s">
        <v>3</v>
      </c>
      <c r="H10212" s="32">
        <f>SUBTOTAL(9,H10208:H10211)</f>
        <v>325361034</v>
      </c>
      <c r="I10212" s="32">
        <f>SUBTOTAL(9,I10208:I10211)</f>
        <v>10183367.84</v>
      </c>
      <c r="J10212" s="31">
        <f>SUBTOTAL(9,J10208:J10211)</f>
        <v>1.0005195540199321</v>
      </c>
      <c r="K10212" s="14">
        <f>SUBTOTAL(9,K10208:K10211)</f>
        <v>34301878</v>
      </c>
      <c r="L10212" s="14">
        <f>SUBTOTAL(9,L10209:L10211)</f>
        <v>0</v>
      </c>
      <c r="M10212" s="80">
        <f>SUBTOTAL(9,M10208:M10211)</f>
        <v>5.8305507354436976E-3</v>
      </c>
    </row>
    <row r="10213" spans="2:13" ht="24.9" customHeight="1" outlineLevel="2" x14ac:dyDescent="0.3">
      <c r="B10213" s="47" t="s">
        <v>2133</v>
      </c>
      <c r="C10213" s="46" t="s">
        <v>6</v>
      </c>
      <c r="D10213" s="46" t="s">
        <v>6</v>
      </c>
      <c r="E10213" s="62" t="s">
        <v>2143</v>
      </c>
      <c r="F10213" s="45" t="s">
        <v>2142</v>
      </c>
      <c r="G10213" s="26" t="s">
        <v>0</v>
      </c>
      <c r="H10213" s="30">
        <v>27860547774</v>
      </c>
      <c r="I10213" s="30">
        <v>0</v>
      </c>
      <c r="J10213" s="23">
        <f>I10213/H10213</f>
        <v>0</v>
      </c>
      <c r="K10213" s="30">
        <v>2437145495</v>
      </c>
      <c r="L10213" s="30">
        <f>I10213</f>
        <v>0</v>
      </c>
      <c r="M10213" s="80">
        <f>L10213/K10213</f>
        <v>0</v>
      </c>
    </row>
    <row r="10214" spans="2:13" ht="24.9" customHeight="1" outlineLevel="2" x14ac:dyDescent="0.3">
      <c r="B10214" s="47" t="s">
        <v>2133</v>
      </c>
      <c r="C10214" s="46" t="s">
        <v>6</v>
      </c>
      <c r="D10214" s="46" t="s">
        <v>6</v>
      </c>
      <c r="E10214" s="46" t="s">
        <v>2143</v>
      </c>
      <c r="F10214" s="45" t="s">
        <v>2142</v>
      </c>
      <c r="G10214" s="26" t="s">
        <v>7</v>
      </c>
      <c r="H10214" s="30">
        <v>-5572109555</v>
      </c>
      <c r="I10214" s="24"/>
      <c r="J10214" s="36"/>
      <c r="K10214" s="24"/>
      <c r="L10214" s="24"/>
      <c r="M10214" s="80" t="str">
        <f>IFERROR((Base_actualizacion!$L10210/Base_actualizacion!$K10210)," " )</f>
        <v xml:space="preserve"> </v>
      </c>
    </row>
    <row r="10215" spans="2:13" ht="24.9" customHeight="1" outlineLevel="2" x14ac:dyDescent="0.3">
      <c r="B10215" s="47" t="s">
        <v>2133</v>
      </c>
      <c r="C10215" s="46" t="s">
        <v>6</v>
      </c>
      <c r="D10215" s="46" t="s">
        <v>6</v>
      </c>
      <c r="E10215" s="46" t="s">
        <v>2143</v>
      </c>
      <c r="F10215" s="45" t="s">
        <v>2142</v>
      </c>
      <c r="G10215" s="26" t="s">
        <v>13</v>
      </c>
      <c r="H10215" s="30">
        <v>840698809</v>
      </c>
      <c r="I10215" s="30">
        <v>840698809</v>
      </c>
      <c r="J10215" s="36">
        <f>H10215/I10215</f>
        <v>1</v>
      </c>
      <c r="K10215" s="24"/>
      <c r="L10215" s="24"/>
      <c r="M10215" s="80"/>
    </row>
    <row r="10216" spans="2:13" ht="24.9" customHeight="1" outlineLevel="2" x14ac:dyDescent="0.3">
      <c r="B10216" s="47" t="s">
        <v>2133</v>
      </c>
      <c r="C10216" s="46" t="s">
        <v>6</v>
      </c>
      <c r="D10216" s="46" t="s">
        <v>6</v>
      </c>
      <c r="E10216" s="46" t="s">
        <v>2143</v>
      </c>
      <c r="F10216" s="45" t="s">
        <v>2142</v>
      </c>
      <c r="G10216" s="26" t="s">
        <v>2136</v>
      </c>
      <c r="H10216" s="30">
        <v>3201599741</v>
      </c>
      <c r="I10216" s="30">
        <v>3201599741</v>
      </c>
      <c r="J10216" s="36">
        <f>I10216/H10216</f>
        <v>1</v>
      </c>
      <c r="K10216" s="24"/>
      <c r="L10216" s="24"/>
      <c r="M10216" s="80"/>
    </row>
    <row r="10217" spans="2:13" ht="24.9" customHeight="1" outlineLevel="1" x14ac:dyDescent="0.3">
      <c r="B10217" s="44" t="str">
        <f>B10216</f>
        <v>ASIGNACIONES DIRECTAS (20% DEL SGR)</v>
      </c>
      <c r="C10217" s="43" t="s">
        <v>6</v>
      </c>
      <c r="D10217" s="43" t="s">
        <v>6</v>
      </c>
      <c r="E10217" s="43" t="s">
        <v>2143</v>
      </c>
      <c r="F10217" s="42" t="s">
        <v>2142</v>
      </c>
      <c r="G10217" s="18" t="s">
        <v>3</v>
      </c>
      <c r="H10217" s="32">
        <f>SUBTOTAL(9,H10213:H10216)</f>
        <v>26330736769</v>
      </c>
      <c r="I10217" s="32">
        <f>SUBTOTAL(9,I10213:I10216)</f>
        <v>4042298550</v>
      </c>
      <c r="J10217" s="31">
        <f>SUBTOTAL(9,J10213:J10216)</f>
        <v>2</v>
      </c>
      <c r="K10217" s="14">
        <f>SUBTOTAL(9,K10213:K10216)</f>
        <v>2437145495</v>
      </c>
      <c r="L10217" s="14">
        <f>SUBTOTAL(9,L10214:L10216)</f>
        <v>0</v>
      </c>
      <c r="M10217" s="80">
        <f>SUBTOTAL(9,M10213:M10216)</f>
        <v>0</v>
      </c>
    </row>
    <row r="10218" spans="2:13" ht="24.9" customHeight="1" outlineLevel="2" x14ac:dyDescent="0.3">
      <c r="B10218" s="47" t="s">
        <v>2133</v>
      </c>
      <c r="C10218" s="46" t="s">
        <v>6</v>
      </c>
      <c r="D10218" s="46" t="s">
        <v>6</v>
      </c>
      <c r="E10218" s="62" t="s">
        <v>2141</v>
      </c>
      <c r="F10218" s="45" t="s">
        <v>2140</v>
      </c>
      <c r="G10218" s="26" t="s">
        <v>0</v>
      </c>
      <c r="H10218" s="30">
        <v>16766058891</v>
      </c>
      <c r="I10218" s="30">
        <v>0</v>
      </c>
      <c r="J10218" s="23">
        <f>I10218/H10218</f>
        <v>0</v>
      </c>
      <c r="K10218" s="30">
        <v>1713544710</v>
      </c>
      <c r="L10218" s="30">
        <f>I10218</f>
        <v>0</v>
      </c>
      <c r="M10218" s="80">
        <f>L10218/K10218</f>
        <v>0</v>
      </c>
    </row>
    <row r="10219" spans="2:13" ht="24.9" customHeight="1" outlineLevel="2" x14ac:dyDescent="0.3">
      <c r="B10219" s="47" t="s">
        <v>2133</v>
      </c>
      <c r="C10219" s="46" t="s">
        <v>6</v>
      </c>
      <c r="D10219" s="46" t="s">
        <v>6</v>
      </c>
      <c r="E10219" s="46" t="s">
        <v>2141</v>
      </c>
      <c r="F10219" s="45" t="s">
        <v>2140</v>
      </c>
      <c r="G10219" s="26" t="s">
        <v>7</v>
      </c>
      <c r="H10219" s="30">
        <v>-3353211778</v>
      </c>
      <c r="I10219" s="24"/>
      <c r="J10219" s="36"/>
      <c r="K10219" s="24"/>
      <c r="L10219" s="24"/>
      <c r="M10219" s="80" t="str">
        <f>IFERROR((Base_actualizacion!$L10215/Base_actualizacion!$K10215)," " )</f>
        <v xml:space="preserve"> </v>
      </c>
    </row>
    <row r="10220" spans="2:13" ht="24.9" customHeight="1" outlineLevel="2" x14ac:dyDescent="0.3">
      <c r="B10220" s="47" t="s">
        <v>2133</v>
      </c>
      <c r="C10220" s="46" t="s">
        <v>6</v>
      </c>
      <c r="D10220" s="46" t="s">
        <v>6</v>
      </c>
      <c r="E10220" s="46" t="s">
        <v>2141</v>
      </c>
      <c r="F10220" s="45" t="s">
        <v>2140</v>
      </c>
      <c r="G10220" s="26" t="s">
        <v>2136</v>
      </c>
      <c r="H10220" s="30">
        <v>3241732365</v>
      </c>
      <c r="I10220" s="30">
        <v>3241732365</v>
      </c>
      <c r="J10220" s="36">
        <f>I10220/H10220</f>
        <v>1</v>
      </c>
      <c r="K10220" s="24"/>
      <c r="L10220" s="24"/>
      <c r="M10220" s="80"/>
    </row>
    <row r="10221" spans="2:13" ht="24.9" customHeight="1" outlineLevel="1" x14ac:dyDescent="0.3">
      <c r="B10221" s="44" t="str">
        <f>B10220</f>
        <v>ASIGNACIONES DIRECTAS (20% DEL SGR)</v>
      </c>
      <c r="C10221" s="43" t="s">
        <v>6</v>
      </c>
      <c r="D10221" s="43" t="s">
        <v>6</v>
      </c>
      <c r="E10221" s="43" t="s">
        <v>2141</v>
      </c>
      <c r="F10221" s="42" t="s">
        <v>2140</v>
      </c>
      <c r="G10221" s="18" t="s">
        <v>3</v>
      </c>
      <c r="H10221" s="32">
        <f>SUBTOTAL(9,H10218:H10220)</f>
        <v>16654579478</v>
      </c>
      <c r="I10221" s="32">
        <f>SUBTOTAL(9,I10218:I10220)</f>
        <v>3241732365</v>
      </c>
      <c r="J10221" s="31">
        <f>SUBTOTAL(9,J10218:J10220)</f>
        <v>1</v>
      </c>
      <c r="K10221" s="14">
        <f>SUBTOTAL(9,K10218:K10220)</f>
        <v>1713544710</v>
      </c>
      <c r="L10221" s="14">
        <f>SUBTOTAL(9,L10218:L10220)</f>
        <v>0</v>
      </c>
      <c r="M10221" s="80">
        <f>SUBTOTAL(9,M10218:M10220)</f>
        <v>0</v>
      </c>
    </row>
    <row r="10222" spans="2:13" ht="24.9" customHeight="1" outlineLevel="2" x14ac:dyDescent="0.3">
      <c r="B10222" s="47" t="s">
        <v>2133</v>
      </c>
      <c r="C10222" s="46" t="s">
        <v>6</v>
      </c>
      <c r="D10222" s="46" t="s">
        <v>6</v>
      </c>
      <c r="E10222" s="62" t="s">
        <v>2139</v>
      </c>
      <c r="F10222" s="45" t="s">
        <v>2138</v>
      </c>
      <c r="G10222" s="26" t="s">
        <v>0</v>
      </c>
      <c r="H10222" s="30">
        <v>29303916</v>
      </c>
      <c r="I10222" s="30">
        <v>0</v>
      </c>
      <c r="J10222" s="36">
        <f>I10222/H10222</f>
        <v>0</v>
      </c>
      <c r="K10222" s="30">
        <v>2611239</v>
      </c>
      <c r="L10222" s="30">
        <f>I10222</f>
        <v>0</v>
      </c>
      <c r="M10222" s="80">
        <f>L10222/K10222</f>
        <v>0</v>
      </c>
    </row>
    <row r="10223" spans="2:13" ht="24.9" customHeight="1" outlineLevel="2" x14ac:dyDescent="0.3">
      <c r="B10223" s="47" t="s">
        <v>2133</v>
      </c>
      <c r="C10223" s="46" t="s">
        <v>6</v>
      </c>
      <c r="D10223" s="46" t="s">
        <v>6</v>
      </c>
      <c r="E10223" s="46" t="s">
        <v>2139</v>
      </c>
      <c r="F10223" s="45" t="s">
        <v>2138</v>
      </c>
      <c r="G10223" s="26" t="s">
        <v>7</v>
      </c>
      <c r="H10223" s="30">
        <v>-5860783</v>
      </c>
      <c r="I10223" s="24"/>
      <c r="J10223" s="23"/>
      <c r="K10223" s="24"/>
      <c r="L10223" s="24"/>
      <c r="M10223" s="80" t="str">
        <f>IFERROR((Base_actualizacion!$L10219/Base_actualizacion!$K10219)," " )</f>
        <v xml:space="preserve"> </v>
      </c>
    </row>
    <row r="10224" spans="2:13" ht="24.9" customHeight="1" outlineLevel="2" x14ac:dyDescent="0.3">
      <c r="B10224" s="47" t="s">
        <v>2133</v>
      </c>
      <c r="C10224" s="46" t="s">
        <v>6</v>
      </c>
      <c r="D10224" s="46" t="s">
        <v>6</v>
      </c>
      <c r="E10224" s="46" t="s">
        <v>2139</v>
      </c>
      <c r="F10224" s="45" t="s">
        <v>2138</v>
      </c>
      <c r="G10224" s="26" t="s">
        <v>2136</v>
      </c>
      <c r="H10224" s="30">
        <v>3081376</v>
      </c>
      <c r="I10224" s="30">
        <v>3081376</v>
      </c>
      <c r="J10224" s="36">
        <f>I10224/H10224</f>
        <v>1</v>
      </c>
      <c r="K10224" s="24"/>
      <c r="L10224" s="24"/>
      <c r="M10224" s="80"/>
    </row>
    <row r="10225" spans="2:13" ht="24.9" customHeight="1" outlineLevel="1" x14ac:dyDescent="0.3">
      <c r="B10225" s="44" t="str">
        <f>B10224</f>
        <v>ASIGNACIONES DIRECTAS (20% DEL SGR)</v>
      </c>
      <c r="C10225" s="43" t="s">
        <v>6</v>
      </c>
      <c r="D10225" s="43" t="s">
        <v>6</v>
      </c>
      <c r="E10225" s="43" t="s">
        <v>2139</v>
      </c>
      <c r="F10225" s="42" t="s">
        <v>2138</v>
      </c>
      <c r="G10225" s="18" t="s">
        <v>3</v>
      </c>
      <c r="H10225" s="32">
        <f>SUBTOTAL(9,H10222:H10224)</f>
        <v>26524509</v>
      </c>
      <c r="I10225" s="32">
        <f>SUBTOTAL(9,I10222:I10224)</f>
        <v>3081376</v>
      </c>
      <c r="J10225" s="31">
        <f>SUBTOTAL(9,J10222:J10224)</f>
        <v>1</v>
      </c>
      <c r="K10225" s="14">
        <f>SUBTOTAL(9,K10222:K10224)</f>
        <v>2611239</v>
      </c>
      <c r="L10225" s="14">
        <f>SUBTOTAL(9,L10222:L10224)</f>
        <v>0</v>
      </c>
      <c r="M10225" s="80">
        <f>SUBTOTAL(9,M10222:M10224)</f>
        <v>0</v>
      </c>
    </row>
    <row r="10226" spans="2:13" ht="24.9" customHeight="1" outlineLevel="2" x14ac:dyDescent="0.3">
      <c r="B10226" s="47" t="s">
        <v>2133</v>
      </c>
      <c r="C10226" s="46" t="s">
        <v>6</v>
      </c>
      <c r="D10226" s="46" t="s">
        <v>6</v>
      </c>
      <c r="E10226" s="62" t="s">
        <v>2135</v>
      </c>
      <c r="F10226" s="45" t="s">
        <v>2134</v>
      </c>
      <c r="G10226" s="26" t="s">
        <v>0</v>
      </c>
      <c r="H10226" s="30">
        <v>1194987</v>
      </c>
      <c r="I10226" s="30">
        <v>204764.74</v>
      </c>
      <c r="J10226" s="36">
        <f>I10226/H10226</f>
        <v>0.17135311095434511</v>
      </c>
      <c r="K10226" s="30">
        <v>106483</v>
      </c>
      <c r="L10226" s="30">
        <f>I10226</f>
        <v>204764.74</v>
      </c>
      <c r="M10226" s="80">
        <f>L10226/K10226</f>
        <v>1.9229805696683977</v>
      </c>
    </row>
    <row r="10227" spans="2:13" ht="24.9" customHeight="1" outlineLevel="2" x14ac:dyDescent="0.3">
      <c r="B10227" s="47" t="s">
        <v>2133</v>
      </c>
      <c r="C10227" s="46" t="s">
        <v>6</v>
      </c>
      <c r="D10227" s="46" t="s">
        <v>6</v>
      </c>
      <c r="E10227" s="46" t="s">
        <v>2135</v>
      </c>
      <c r="F10227" s="45" t="s">
        <v>2134</v>
      </c>
      <c r="G10227" s="26" t="s">
        <v>7</v>
      </c>
      <c r="H10227" s="30">
        <v>-238997</v>
      </c>
      <c r="I10227" s="24"/>
      <c r="J10227" s="23"/>
      <c r="K10227" s="24"/>
      <c r="L10227" s="24"/>
      <c r="M10227" s="80" t="str">
        <f>IFERROR((Base_actualizacion!$L10223/Base_actualizacion!$K10223)," " )</f>
        <v xml:space="preserve"> </v>
      </c>
    </row>
    <row r="10228" spans="2:13" ht="24.9" customHeight="1" outlineLevel="2" x14ac:dyDescent="0.3">
      <c r="B10228" s="47" t="s">
        <v>2133</v>
      </c>
      <c r="C10228" s="46" t="s">
        <v>6</v>
      </c>
      <c r="D10228" s="46" t="s">
        <v>6</v>
      </c>
      <c r="E10228" s="46" t="s">
        <v>2135</v>
      </c>
      <c r="F10228" s="45" t="s">
        <v>2134</v>
      </c>
      <c r="G10228" s="26" t="s">
        <v>2137</v>
      </c>
      <c r="H10228" s="30">
        <v>249917</v>
      </c>
      <c r="I10228" s="24"/>
      <c r="J10228" s="36">
        <f>IFERROR((H10228/I10228),0)</f>
        <v>0</v>
      </c>
      <c r="K10228" s="24"/>
      <c r="L10228" s="24"/>
      <c r="M10228" s="80"/>
    </row>
    <row r="10229" spans="2:13" ht="24.9" customHeight="1" outlineLevel="2" x14ac:dyDescent="0.3">
      <c r="B10229" s="47" t="s">
        <v>2133</v>
      </c>
      <c r="C10229" s="46" t="s">
        <v>6</v>
      </c>
      <c r="D10229" s="46" t="s">
        <v>6</v>
      </c>
      <c r="E10229" s="46" t="s">
        <v>2135</v>
      </c>
      <c r="F10229" s="45" t="s">
        <v>2134</v>
      </c>
      <c r="G10229" s="26" t="s">
        <v>2136</v>
      </c>
      <c r="H10229" s="30">
        <v>568754</v>
      </c>
      <c r="I10229" s="30">
        <v>568754</v>
      </c>
      <c r="J10229" s="23">
        <f>I10229/H10229</f>
        <v>1</v>
      </c>
      <c r="K10229" s="24"/>
      <c r="L10229" s="24"/>
      <c r="M10229" s="80"/>
    </row>
    <row r="10230" spans="2:13" ht="24.9" customHeight="1" outlineLevel="1" x14ac:dyDescent="0.3">
      <c r="B10230" s="44" t="str">
        <f>B10229</f>
        <v>ASIGNACIONES DIRECTAS (20% DEL SGR)</v>
      </c>
      <c r="C10230" s="43" t="s">
        <v>6</v>
      </c>
      <c r="D10230" s="43" t="s">
        <v>6</v>
      </c>
      <c r="E10230" s="43" t="s">
        <v>2135</v>
      </c>
      <c r="F10230" s="42" t="s">
        <v>2134</v>
      </c>
      <c r="G10230" s="18" t="s">
        <v>3</v>
      </c>
      <c r="H10230" s="32">
        <f>SUBTOTAL(9,H10226:H10229)</f>
        <v>1774661</v>
      </c>
      <c r="I10230" s="32">
        <f>SUBTOTAL(9,I10226:I10229)</f>
        <v>773518.74</v>
      </c>
      <c r="J10230" s="31">
        <f>SUBTOTAL(9,J10226:J10229)</f>
        <v>1.1713531109543451</v>
      </c>
      <c r="K10230" s="14">
        <f>SUBTOTAL(9,K10226:K10229)</f>
        <v>106483</v>
      </c>
      <c r="L10230" s="14">
        <f>SUBTOTAL(9,L10227:L10229)</f>
        <v>0</v>
      </c>
      <c r="M10230" s="80">
        <f>SUBTOTAL(9,M10226:M10229)</f>
        <v>1.9229805696683977</v>
      </c>
    </row>
    <row r="10231" spans="2:13" ht="24.9" customHeight="1" outlineLevel="2" x14ac:dyDescent="0.3">
      <c r="B10231" s="47" t="s">
        <v>2133</v>
      </c>
      <c r="C10231" s="46" t="s">
        <v>6</v>
      </c>
      <c r="D10231" s="46" t="s">
        <v>6</v>
      </c>
      <c r="E10231" s="46" t="s">
        <v>2041</v>
      </c>
      <c r="F10231" s="45" t="s">
        <v>2040</v>
      </c>
      <c r="G10231" s="26" t="s">
        <v>0</v>
      </c>
      <c r="H10231" s="30">
        <v>59266171256</v>
      </c>
      <c r="I10231" s="30">
        <v>137615734.07999998</v>
      </c>
      <c r="J10231" s="36">
        <f>I10231/H10231</f>
        <v>2.3219946752687862E-3</v>
      </c>
      <c r="K10231" s="30">
        <v>4529066754.2199993</v>
      </c>
      <c r="L10231" s="30">
        <f>I10231</f>
        <v>137615734.07999998</v>
      </c>
      <c r="M10231" s="80">
        <f>L10231/K10231</f>
        <v>3.0385008998106568E-2</v>
      </c>
    </row>
    <row r="10232" spans="2:13" ht="24.9" customHeight="1" outlineLevel="2" x14ac:dyDescent="0.3">
      <c r="B10232" s="47" t="s">
        <v>2133</v>
      </c>
      <c r="C10232" s="46" t="s">
        <v>6</v>
      </c>
      <c r="D10232" s="46" t="s">
        <v>6</v>
      </c>
      <c r="E10232" s="46" t="s">
        <v>2041</v>
      </c>
      <c r="F10232" s="45" t="s">
        <v>2040</v>
      </c>
      <c r="G10232" s="26" t="s">
        <v>7</v>
      </c>
      <c r="H10232" s="30">
        <v>-11853234251</v>
      </c>
      <c r="I10232" s="24"/>
      <c r="J10232" s="23"/>
      <c r="K10232" s="24"/>
      <c r="L10232" s="24"/>
      <c r="M10232" s="80" t="str">
        <f>IFERROR((Base_actualizacion!$L10228/Base_actualizacion!$K10228)," " )</f>
        <v xml:space="preserve"> </v>
      </c>
    </row>
    <row r="10233" spans="2:13" ht="24.9" customHeight="1" outlineLevel="1" x14ac:dyDescent="0.3">
      <c r="B10233" s="44" t="str">
        <f>B10232</f>
        <v>ASIGNACIONES DIRECTAS (20% DEL SGR)</v>
      </c>
      <c r="C10233" s="43" t="s">
        <v>6</v>
      </c>
      <c r="D10233" s="43" t="s">
        <v>6</v>
      </c>
      <c r="E10233" s="43" t="s">
        <v>2041</v>
      </c>
      <c r="F10233" s="42" t="s">
        <v>2040</v>
      </c>
      <c r="G10233" s="18" t="s">
        <v>3</v>
      </c>
      <c r="H10233" s="32">
        <f>SUBTOTAL(9,H10231:H10232)</f>
        <v>47412937005</v>
      </c>
      <c r="I10233" s="14">
        <f>SUBTOTAL(9,I10231:I10232)</f>
        <v>137615734.07999998</v>
      </c>
      <c r="J10233" s="31">
        <f>SUBTOTAL(9,J10231:J10232)</f>
        <v>2.3219946752687862E-3</v>
      </c>
      <c r="K10233" s="14">
        <f>SUBTOTAL(9,K10231:K10232)</f>
        <v>4529066754.2199993</v>
      </c>
      <c r="L10233" s="14">
        <f>SUBTOTAL(9,L10230:L10232)</f>
        <v>137615734.07999998</v>
      </c>
      <c r="M10233" s="80">
        <f>SUBTOTAL(9,M10231:M10232)</f>
        <v>3.0385008998106568E-2</v>
      </c>
    </row>
    <row r="10234" spans="2:13" ht="24.9" customHeight="1" outlineLevel="2" x14ac:dyDescent="0.3">
      <c r="B10234" s="47" t="s">
        <v>2042</v>
      </c>
      <c r="C10234" s="46" t="s">
        <v>498</v>
      </c>
      <c r="D10234" s="46" t="s">
        <v>1773</v>
      </c>
      <c r="E10234" s="46" t="s">
        <v>1998</v>
      </c>
      <c r="F10234" s="45" t="s">
        <v>1997</v>
      </c>
      <c r="G10234" s="26" t="s">
        <v>7</v>
      </c>
      <c r="H10234" s="30">
        <v>-8147126</v>
      </c>
      <c r="I10234" s="24"/>
      <c r="J10234" s="36"/>
      <c r="K10234" s="24"/>
      <c r="L10234" s="24"/>
      <c r="M10234" s="80" t="str">
        <f>IFERROR((Base_actualizacion!$L10229/Base_actualizacion!$K10229)," " )</f>
        <v xml:space="preserve"> </v>
      </c>
    </row>
    <row r="10235" spans="2:13" ht="24.9" customHeight="1" outlineLevel="1" x14ac:dyDescent="0.3">
      <c r="B10235" s="44" t="str">
        <f>B10234</f>
        <v>ASIGNACIONES DIRECTAS ANTICIPADAS (5% DEL SGR)</v>
      </c>
      <c r="C10235" s="43" t="s">
        <v>498</v>
      </c>
      <c r="D10235" s="43" t="s">
        <v>1773</v>
      </c>
      <c r="E10235" s="43" t="s">
        <v>1998</v>
      </c>
      <c r="F10235" s="42" t="s">
        <v>1997</v>
      </c>
      <c r="G10235" s="18" t="s">
        <v>3</v>
      </c>
      <c r="H10235" s="32">
        <f>SUBTOTAL(9,H10234:H10234)</f>
        <v>-8147126</v>
      </c>
      <c r="I10235" s="14">
        <f>SUBTOTAL(9,I10234:I10234)</f>
        <v>0</v>
      </c>
      <c r="J10235" s="31">
        <f>SUBTOTAL(9,J10234:J10234)</f>
        <v>0</v>
      </c>
      <c r="K10235" s="14">
        <f>SUBTOTAL(9,K10234:K10234)</f>
        <v>0</v>
      </c>
      <c r="L10235" s="14">
        <f>SUBTOTAL(9,L10232:L10234)</f>
        <v>0</v>
      </c>
      <c r="M10235" s="80">
        <f>SUBTOTAL(9,M10234:M10234)</f>
        <v>0</v>
      </c>
    </row>
    <row r="10236" spans="2:13" ht="24.9" customHeight="1" outlineLevel="2" x14ac:dyDescent="0.3">
      <c r="B10236" s="47" t="s">
        <v>2042</v>
      </c>
      <c r="C10236" s="46" t="s">
        <v>498</v>
      </c>
      <c r="D10236" s="46" t="s">
        <v>1773</v>
      </c>
      <c r="E10236" s="46" t="s">
        <v>1996</v>
      </c>
      <c r="F10236" s="45" t="s">
        <v>1995</v>
      </c>
      <c r="G10236" s="26" t="s">
        <v>7</v>
      </c>
      <c r="H10236" s="30">
        <v>-101664</v>
      </c>
      <c r="I10236" s="24"/>
      <c r="J10236" s="36"/>
      <c r="K10236" s="24"/>
      <c r="L10236" s="24"/>
      <c r="M10236" s="80">
        <f>IFERROR((Base_actualizacion!$L10231/Base_actualizacion!$K10231)," " )</f>
        <v>3.0385008998106568E-2</v>
      </c>
    </row>
    <row r="10237" spans="2:13" ht="24.9" customHeight="1" outlineLevel="1" x14ac:dyDescent="0.3">
      <c r="B10237" s="44" t="str">
        <f>B10236</f>
        <v>ASIGNACIONES DIRECTAS ANTICIPADAS (5% DEL SGR)</v>
      </c>
      <c r="C10237" s="43" t="s">
        <v>498</v>
      </c>
      <c r="D10237" s="43" t="s">
        <v>1773</v>
      </c>
      <c r="E10237" s="43" t="s">
        <v>1996</v>
      </c>
      <c r="F10237" s="42" t="s">
        <v>1995</v>
      </c>
      <c r="G10237" s="18" t="s">
        <v>3</v>
      </c>
      <c r="H10237" s="32">
        <f>SUBTOTAL(9,H10236:H10236)</f>
        <v>-101664</v>
      </c>
      <c r="I10237" s="14">
        <f>SUBTOTAL(9,I10236:I10236)</f>
        <v>0</v>
      </c>
      <c r="J10237" s="31">
        <f>SUBTOTAL(9,J10236:J10236)</f>
        <v>0</v>
      </c>
      <c r="K10237" s="14">
        <f>SUBTOTAL(9,K10236:K10236)</f>
        <v>0</v>
      </c>
      <c r="L10237" s="14">
        <f>SUBTOTAL(9,L10234:L10236)</f>
        <v>0</v>
      </c>
      <c r="M10237" s="80">
        <f>SUBTOTAL(9,M10236:M10236)</f>
        <v>3.0385008998106568E-2</v>
      </c>
    </row>
    <row r="10238" spans="2:13" ht="24.9" customHeight="1" outlineLevel="2" x14ac:dyDescent="0.3">
      <c r="B10238" s="47" t="s">
        <v>2042</v>
      </c>
      <c r="C10238" s="46" t="s">
        <v>498</v>
      </c>
      <c r="D10238" s="46" t="s">
        <v>1773</v>
      </c>
      <c r="E10238" s="46" t="s">
        <v>1994</v>
      </c>
      <c r="F10238" s="45" t="s">
        <v>1993</v>
      </c>
      <c r="G10238" s="26" t="s">
        <v>7</v>
      </c>
      <c r="H10238" s="30">
        <v>-1828110</v>
      </c>
      <c r="I10238" s="24"/>
      <c r="J10238" s="36"/>
      <c r="K10238" s="24"/>
      <c r="L10238" s="24"/>
      <c r="M10238" s="80" t="str">
        <f>IFERROR((Base_actualizacion!$L10232/Base_actualizacion!$K10232)," " )</f>
        <v xml:space="preserve"> </v>
      </c>
    </row>
    <row r="10239" spans="2:13" ht="24.9" customHeight="1" outlineLevel="1" x14ac:dyDescent="0.3">
      <c r="B10239" s="44" t="str">
        <f>B10238</f>
        <v>ASIGNACIONES DIRECTAS ANTICIPADAS (5% DEL SGR)</v>
      </c>
      <c r="C10239" s="43" t="s">
        <v>498</v>
      </c>
      <c r="D10239" s="43" t="s">
        <v>1773</v>
      </c>
      <c r="E10239" s="43" t="s">
        <v>1994</v>
      </c>
      <c r="F10239" s="42" t="s">
        <v>1993</v>
      </c>
      <c r="G10239" s="18" t="s">
        <v>3</v>
      </c>
      <c r="H10239" s="32">
        <f>SUBTOTAL(9,H10238:H10238)</f>
        <v>-1828110</v>
      </c>
      <c r="I10239" s="14">
        <f>SUBTOTAL(9,I10238:I10238)</f>
        <v>0</v>
      </c>
      <c r="J10239" s="31">
        <f>SUBTOTAL(9,J10238:J10238)</f>
        <v>0</v>
      </c>
      <c r="K10239" s="14">
        <f>SUBTOTAL(9,K10238:K10238)</f>
        <v>0</v>
      </c>
      <c r="L10239" s="14">
        <f>SUBTOTAL(9,L10236:L10238)</f>
        <v>0</v>
      </c>
      <c r="M10239" s="80">
        <f>SUBTOTAL(9,M10238:M10238)</f>
        <v>0</v>
      </c>
    </row>
    <row r="10240" spans="2:13" ht="24.9" customHeight="1" outlineLevel="2" x14ac:dyDescent="0.3">
      <c r="B10240" s="47" t="s">
        <v>2042</v>
      </c>
      <c r="C10240" s="46" t="s">
        <v>498</v>
      </c>
      <c r="D10240" s="46" t="s">
        <v>1773</v>
      </c>
      <c r="E10240" s="46" t="s">
        <v>1990</v>
      </c>
      <c r="F10240" s="45" t="s">
        <v>1989</v>
      </c>
      <c r="G10240" s="26" t="s">
        <v>7</v>
      </c>
      <c r="H10240" s="30">
        <v>-30453439</v>
      </c>
      <c r="I10240" s="24"/>
      <c r="J10240" s="23"/>
      <c r="K10240" s="24"/>
      <c r="L10240" s="24"/>
      <c r="M10240" s="80" t="str">
        <f>IFERROR((Base_actualizacion!$L10234/Base_actualizacion!$K10234)," " )</f>
        <v xml:space="preserve"> </v>
      </c>
    </row>
    <row r="10241" spans="2:13" ht="24.9" customHeight="1" outlineLevel="1" x14ac:dyDescent="0.3">
      <c r="B10241" s="44" t="str">
        <f>B10240</f>
        <v>ASIGNACIONES DIRECTAS ANTICIPADAS (5% DEL SGR)</v>
      </c>
      <c r="C10241" s="43" t="s">
        <v>498</v>
      </c>
      <c r="D10241" s="43" t="s">
        <v>1773</v>
      </c>
      <c r="E10241" s="43" t="s">
        <v>1990</v>
      </c>
      <c r="F10241" s="42" t="s">
        <v>1989</v>
      </c>
      <c r="G10241" s="18" t="s">
        <v>3</v>
      </c>
      <c r="H10241" s="32">
        <f>SUBTOTAL(9,H10240:H10240)</f>
        <v>-30453439</v>
      </c>
      <c r="I10241" s="14">
        <f>SUBTOTAL(9,I10240:I10240)</f>
        <v>0</v>
      </c>
      <c r="J10241" s="31">
        <f>SUBTOTAL(9,J10240:J10240)</f>
        <v>0</v>
      </c>
      <c r="K10241" s="14">
        <f>SUBTOTAL(9,K10240:K10240)</f>
        <v>0</v>
      </c>
      <c r="L10241" s="14">
        <f>SUBTOTAL(9,L10238:L10240)</f>
        <v>0</v>
      </c>
      <c r="M10241" s="80">
        <f>SUBTOTAL(9,M10240:M10240)</f>
        <v>0</v>
      </c>
    </row>
    <row r="10242" spans="2:13" ht="24.9" customHeight="1" outlineLevel="2" x14ac:dyDescent="0.3">
      <c r="B10242" s="47" t="s">
        <v>2042</v>
      </c>
      <c r="C10242" s="46" t="s">
        <v>498</v>
      </c>
      <c r="D10242" s="46" t="s">
        <v>1773</v>
      </c>
      <c r="E10242" s="46" t="s">
        <v>1988</v>
      </c>
      <c r="F10242" s="45" t="s">
        <v>1987</v>
      </c>
      <c r="G10242" s="26" t="s">
        <v>7</v>
      </c>
      <c r="H10242" s="30">
        <v>-43134126</v>
      </c>
      <c r="I10242" s="24"/>
      <c r="J10242" s="36"/>
      <c r="K10242" s="24"/>
      <c r="L10242" s="24"/>
      <c r="M10242" s="80" t="str">
        <f>IFERROR((Base_actualizacion!$L10236/Base_actualizacion!$K10236)," " )</f>
        <v xml:space="preserve"> </v>
      </c>
    </row>
    <row r="10243" spans="2:13" ht="24.9" customHeight="1" outlineLevel="1" x14ac:dyDescent="0.3">
      <c r="B10243" s="44" t="str">
        <f>B10242</f>
        <v>ASIGNACIONES DIRECTAS ANTICIPADAS (5% DEL SGR)</v>
      </c>
      <c r="C10243" s="43" t="s">
        <v>498</v>
      </c>
      <c r="D10243" s="43" t="s">
        <v>1773</v>
      </c>
      <c r="E10243" s="43" t="s">
        <v>1988</v>
      </c>
      <c r="F10243" s="42" t="s">
        <v>1987</v>
      </c>
      <c r="G10243" s="18" t="s">
        <v>3</v>
      </c>
      <c r="H10243" s="32">
        <f>SUBTOTAL(9,H10242:H10242)</f>
        <v>-43134126</v>
      </c>
      <c r="I10243" s="14">
        <f>SUBTOTAL(9,I10242:I10242)</f>
        <v>0</v>
      </c>
      <c r="J10243" s="31">
        <f>SUBTOTAL(9,J10242:J10242)</f>
        <v>0</v>
      </c>
      <c r="K10243" s="14">
        <f>SUBTOTAL(9,K10242:K10242)</f>
        <v>0</v>
      </c>
      <c r="L10243" s="14">
        <f>SUBTOTAL(9,L10240:L10242)</f>
        <v>0</v>
      </c>
      <c r="M10243" s="80">
        <f>SUBTOTAL(9,M10242:M10242)</f>
        <v>0</v>
      </c>
    </row>
    <row r="10244" spans="2:13" ht="24.9" customHeight="1" outlineLevel="2" x14ac:dyDescent="0.3">
      <c r="B10244" s="47" t="s">
        <v>2042</v>
      </c>
      <c r="C10244" s="46" t="s">
        <v>498</v>
      </c>
      <c r="D10244" s="46" t="s">
        <v>1773</v>
      </c>
      <c r="E10244" s="46" t="s">
        <v>1986</v>
      </c>
      <c r="F10244" s="45" t="s">
        <v>1985</v>
      </c>
      <c r="G10244" s="26" t="s">
        <v>7</v>
      </c>
      <c r="H10244" s="30">
        <v>-27749773</v>
      </c>
      <c r="I10244" s="24"/>
      <c r="J10244" s="36"/>
      <c r="K10244" s="24"/>
      <c r="L10244" s="24"/>
      <c r="M10244" s="80" t="str">
        <f>IFERROR((Base_actualizacion!$L10238/Base_actualizacion!$K10238)," " )</f>
        <v xml:space="preserve"> </v>
      </c>
    </row>
    <row r="10245" spans="2:13" ht="24.9" customHeight="1" outlineLevel="1" x14ac:dyDescent="0.3">
      <c r="B10245" s="44" t="str">
        <f>B10244</f>
        <v>ASIGNACIONES DIRECTAS ANTICIPADAS (5% DEL SGR)</v>
      </c>
      <c r="C10245" s="43" t="s">
        <v>498</v>
      </c>
      <c r="D10245" s="43" t="s">
        <v>1773</v>
      </c>
      <c r="E10245" s="43" t="s">
        <v>1986</v>
      </c>
      <c r="F10245" s="42" t="s">
        <v>1985</v>
      </c>
      <c r="G10245" s="18" t="s">
        <v>3</v>
      </c>
      <c r="H10245" s="32">
        <f>SUBTOTAL(9,H10244:H10244)</f>
        <v>-27749773</v>
      </c>
      <c r="I10245" s="14">
        <f>SUBTOTAL(9,I10244:I10244)</f>
        <v>0</v>
      </c>
      <c r="J10245" s="31">
        <f>SUBTOTAL(9,J10244:J10244)</f>
        <v>0</v>
      </c>
      <c r="K10245" s="14">
        <f>SUBTOTAL(9,K10244:K10244)</f>
        <v>0</v>
      </c>
      <c r="L10245" s="14">
        <f>SUBTOTAL(9,L10242:L10244)</f>
        <v>0</v>
      </c>
      <c r="M10245" s="80">
        <f>SUBTOTAL(9,M10244:M10244)</f>
        <v>0</v>
      </c>
    </row>
    <row r="10246" spans="2:13" ht="24.9" customHeight="1" outlineLevel="2" x14ac:dyDescent="0.3">
      <c r="B10246" s="47" t="s">
        <v>2042</v>
      </c>
      <c r="C10246" s="46" t="s">
        <v>498</v>
      </c>
      <c r="D10246" s="46" t="s">
        <v>1773</v>
      </c>
      <c r="E10246" s="46" t="s">
        <v>1984</v>
      </c>
      <c r="F10246" s="45" t="s">
        <v>1983</v>
      </c>
      <c r="G10246" s="26" t="s">
        <v>7</v>
      </c>
      <c r="H10246" s="30">
        <v>-2763185</v>
      </c>
      <c r="I10246" s="24"/>
      <c r="J10246" s="36"/>
      <c r="K10246" s="24"/>
      <c r="L10246" s="24"/>
      <c r="M10246" s="80" t="str">
        <f>IFERROR((Base_actualizacion!$L10240/Base_actualizacion!$K10240)," " )</f>
        <v xml:space="preserve"> </v>
      </c>
    </row>
    <row r="10247" spans="2:13" ht="24.9" customHeight="1" outlineLevel="1" x14ac:dyDescent="0.3">
      <c r="B10247" s="44" t="str">
        <f>B10246</f>
        <v>ASIGNACIONES DIRECTAS ANTICIPADAS (5% DEL SGR)</v>
      </c>
      <c r="C10247" s="43" t="s">
        <v>498</v>
      </c>
      <c r="D10247" s="43" t="s">
        <v>1773</v>
      </c>
      <c r="E10247" s="43" t="s">
        <v>1984</v>
      </c>
      <c r="F10247" s="42" t="s">
        <v>1983</v>
      </c>
      <c r="G10247" s="18" t="s">
        <v>3</v>
      </c>
      <c r="H10247" s="32">
        <f>SUBTOTAL(9,H10246:H10246)</f>
        <v>-2763185</v>
      </c>
      <c r="I10247" s="14">
        <f>SUBTOTAL(9,I10246:I10246)</f>
        <v>0</v>
      </c>
      <c r="J10247" s="31">
        <f>SUBTOTAL(9,J10246:J10246)</f>
        <v>0</v>
      </c>
      <c r="K10247" s="14">
        <f>SUBTOTAL(9,K10246:K10246)</f>
        <v>0</v>
      </c>
      <c r="L10247" s="14">
        <f>SUBTOTAL(9,L10244:L10246)</f>
        <v>0</v>
      </c>
      <c r="M10247" s="80">
        <f>SUBTOTAL(9,M10246:M10246)</f>
        <v>0</v>
      </c>
    </row>
    <row r="10248" spans="2:13" ht="24.9" customHeight="1" outlineLevel="2" x14ac:dyDescent="0.3">
      <c r="B10248" s="47" t="s">
        <v>2042</v>
      </c>
      <c r="C10248" s="46" t="s">
        <v>498</v>
      </c>
      <c r="D10248" s="46" t="s">
        <v>1773</v>
      </c>
      <c r="E10248" s="46" t="s">
        <v>1980</v>
      </c>
      <c r="F10248" s="45" t="s">
        <v>1979</v>
      </c>
      <c r="G10248" s="26" t="s">
        <v>7</v>
      </c>
      <c r="H10248" s="30">
        <v>-127376180</v>
      </c>
      <c r="I10248" s="24"/>
      <c r="J10248" s="23"/>
      <c r="K10248" s="24"/>
      <c r="L10248" s="24"/>
      <c r="M10248" s="80" t="str">
        <f>IFERROR((Base_actualizacion!$L10242/Base_actualizacion!$K10242)," " )</f>
        <v xml:space="preserve"> </v>
      </c>
    </row>
    <row r="10249" spans="2:13" ht="24.9" customHeight="1" outlineLevel="1" x14ac:dyDescent="0.3">
      <c r="B10249" s="44" t="str">
        <f>B10248</f>
        <v>ASIGNACIONES DIRECTAS ANTICIPADAS (5% DEL SGR)</v>
      </c>
      <c r="C10249" s="43" t="s">
        <v>498</v>
      </c>
      <c r="D10249" s="43" t="s">
        <v>1773</v>
      </c>
      <c r="E10249" s="43" t="s">
        <v>1980</v>
      </c>
      <c r="F10249" s="42" t="s">
        <v>1979</v>
      </c>
      <c r="G10249" s="18" t="s">
        <v>3</v>
      </c>
      <c r="H10249" s="32">
        <f>SUBTOTAL(9,H10248:H10248)</f>
        <v>-127376180</v>
      </c>
      <c r="I10249" s="14">
        <f>SUBTOTAL(9,I10248:I10248)</f>
        <v>0</v>
      </c>
      <c r="J10249" s="31">
        <f>SUBTOTAL(9,J10248:J10248)</f>
        <v>0</v>
      </c>
      <c r="K10249" s="14">
        <f>SUBTOTAL(9,K10248:K10248)</f>
        <v>0</v>
      </c>
      <c r="L10249" s="14">
        <f>SUBTOTAL(9,L10246:L10248)</f>
        <v>0</v>
      </c>
      <c r="M10249" s="80">
        <f>SUBTOTAL(9,M10248:M10248)</f>
        <v>0</v>
      </c>
    </row>
    <row r="10250" spans="2:13" ht="24.9" customHeight="1" outlineLevel="2" x14ac:dyDescent="0.3">
      <c r="B10250" s="47" t="s">
        <v>2042</v>
      </c>
      <c r="C10250" s="46" t="s">
        <v>498</v>
      </c>
      <c r="D10250" s="46" t="s">
        <v>1773</v>
      </c>
      <c r="E10250" s="46" t="s">
        <v>1978</v>
      </c>
      <c r="F10250" s="45" t="s">
        <v>1977</v>
      </c>
      <c r="G10250" s="26" t="s">
        <v>7</v>
      </c>
      <c r="H10250" s="30">
        <v>-9922978</v>
      </c>
      <c r="I10250" s="24"/>
      <c r="J10250" s="36"/>
      <c r="K10250" s="24"/>
      <c r="L10250" s="24"/>
      <c r="M10250" s="80" t="str">
        <f>IFERROR((Base_actualizacion!$L10244/Base_actualizacion!$K10244)," " )</f>
        <v xml:space="preserve"> </v>
      </c>
    </row>
    <row r="10251" spans="2:13" ht="24.9" customHeight="1" outlineLevel="1" x14ac:dyDescent="0.3">
      <c r="B10251" s="44" t="str">
        <f>B10250</f>
        <v>ASIGNACIONES DIRECTAS ANTICIPADAS (5% DEL SGR)</v>
      </c>
      <c r="C10251" s="43" t="s">
        <v>498</v>
      </c>
      <c r="D10251" s="43" t="s">
        <v>1773</v>
      </c>
      <c r="E10251" s="43" t="s">
        <v>1978</v>
      </c>
      <c r="F10251" s="42" t="s">
        <v>1977</v>
      </c>
      <c r="G10251" s="18" t="s">
        <v>3</v>
      </c>
      <c r="H10251" s="32">
        <f>SUBTOTAL(9,H10250:H10250)</f>
        <v>-9922978</v>
      </c>
      <c r="I10251" s="14">
        <f>SUBTOTAL(9,I10250:I10250)</f>
        <v>0</v>
      </c>
      <c r="J10251" s="31">
        <f>SUBTOTAL(9,J10250:J10250)</f>
        <v>0</v>
      </c>
      <c r="K10251" s="14">
        <f>SUBTOTAL(9,K10250:K10250)</f>
        <v>0</v>
      </c>
      <c r="L10251" s="14">
        <f>SUBTOTAL(9,L10248:L10250)</f>
        <v>0</v>
      </c>
      <c r="M10251" s="80">
        <f>SUBTOTAL(9,M10250:M10250)</f>
        <v>0</v>
      </c>
    </row>
    <row r="10252" spans="2:13" ht="24.9" customHeight="1" outlineLevel="2" x14ac:dyDescent="0.3">
      <c r="B10252" s="47" t="s">
        <v>2042</v>
      </c>
      <c r="C10252" s="46" t="s">
        <v>498</v>
      </c>
      <c r="D10252" s="46" t="s">
        <v>1773</v>
      </c>
      <c r="E10252" s="46" t="s">
        <v>1976</v>
      </c>
      <c r="F10252" s="45" t="s">
        <v>1975</v>
      </c>
      <c r="G10252" s="26" t="s">
        <v>7</v>
      </c>
      <c r="H10252" s="30">
        <v>-1187474</v>
      </c>
      <c r="I10252" s="24"/>
      <c r="J10252" s="36"/>
      <c r="K10252" s="24"/>
      <c r="L10252" s="24"/>
      <c r="M10252" s="80" t="str">
        <f>IFERROR((Base_actualizacion!$L10246/Base_actualizacion!$K10246)," " )</f>
        <v xml:space="preserve"> </v>
      </c>
    </row>
    <row r="10253" spans="2:13" ht="24.9" customHeight="1" outlineLevel="1" x14ac:dyDescent="0.3">
      <c r="B10253" s="44" t="str">
        <f>B10252</f>
        <v>ASIGNACIONES DIRECTAS ANTICIPADAS (5% DEL SGR)</v>
      </c>
      <c r="C10253" s="43" t="s">
        <v>498</v>
      </c>
      <c r="D10253" s="43" t="s">
        <v>1773</v>
      </c>
      <c r="E10253" s="43" t="s">
        <v>1976</v>
      </c>
      <c r="F10253" s="42" t="s">
        <v>1975</v>
      </c>
      <c r="G10253" s="18" t="s">
        <v>3</v>
      </c>
      <c r="H10253" s="32">
        <f>SUBTOTAL(9,H10252:H10252)</f>
        <v>-1187474</v>
      </c>
      <c r="I10253" s="14">
        <f>SUBTOTAL(9,I10252:I10252)</f>
        <v>0</v>
      </c>
      <c r="J10253" s="31">
        <f>SUBTOTAL(9,J10252:J10252)</f>
        <v>0</v>
      </c>
      <c r="K10253" s="14">
        <f>SUBTOTAL(9,K10252:K10252)</f>
        <v>0</v>
      </c>
      <c r="L10253" s="14">
        <f>SUBTOTAL(9,L10250:L10252)</f>
        <v>0</v>
      </c>
      <c r="M10253" s="80">
        <f>SUBTOTAL(9,M10252:M10252)</f>
        <v>0</v>
      </c>
    </row>
    <row r="10254" spans="2:13" ht="24.9" customHeight="1" outlineLevel="2" x14ac:dyDescent="0.3">
      <c r="B10254" s="47" t="s">
        <v>2042</v>
      </c>
      <c r="C10254" s="46" t="s">
        <v>498</v>
      </c>
      <c r="D10254" s="46" t="s">
        <v>1773</v>
      </c>
      <c r="E10254" s="46" t="s">
        <v>1974</v>
      </c>
      <c r="F10254" s="45" t="s">
        <v>1973</v>
      </c>
      <c r="G10254" s="26" t="s">
        <v>7</v>
      </c>
      <c r="H10254" s="30">
        <v>-2367699</v>
      </c>
      <c r="I10254" s="24"/>
      <c r="J10254" s="36"/>
      <c r="K10254" s="24"/>
      <c r="L10254" s="24"/>
      <c r="M10254" s="80" t="str">
        <f>IFERROR((Base_actualizacion!$L10248/Base_actualizacion!$K10248)," " )</f>
        <v xml:space="preserve"> </v>
      </c>
    </row>
    <row r="10255" spans="2:13" ht="24.9" customHeight="1" outlineLevel="1" x14ac:dyDescent="0.3">
      <c r="B10255" s="44" t="str">
        <f>B10254</f>
        <v>ASIGNACIONES DIRECTAS ANTICIPADAS (5% DEL SGR)</v>
      </c>
      <c r="C10255" s="43" t="s">
        <v>498</v>
      </c>
      <c r="D10255" s="43" t="s">
        <v>1773</v>
      </c>
      <c r="E10255" s="43" t="s">
        <v>1974</v>
      </c>
      <c r="F10255" s="42" t="s">
        <v>1973</v>
      </c>
      <c r="G10255" s="18" t="s">
        <v>3</v>
      </c>
      <c r="H10255" s="32">
        <f>SUBTOTAL(9,H10254:H10254)</f>
        <v>-2367699</v>
      </c>
      <c r="I10255" s="14">
        <f>SUBTOTAL(9,I10254:I10254)</f>
        <v>0</v>
      </c>
      <c r="J10255" s="31">
        <f>SUBTOTAL(9,J10254:J10254)</f>
        <v>0</v>
      </c>
      <c r="K10255" s="14">
        <f>SUBTOTAL(9,K10254:K10254)</f>
        <v>0</v>
      </c>
      <c r="L10255" s="14">
        <f>SUBTOTAL(9,L10252:L10254)</f>
        <v>0</v>
      </c>
      <c r="M10255" s="80">
        <f>SUBTOTAL(9,M10254:M10254)</f>
        <v>0</v>
      </c>
    </row>
    <row r="10256" spans="2:13" ht="24.9" customHeight="1" outlineLevel="2" x14ac:dyDescent="0.3">
      <c r="B10256" s="47" t="s">
        <v>2042</v>
      </c>
      <c r="C10256" s="46" t="s">
        <v>498</v>
      </c>
      <c r="D10256" s="46" t="s">
        <v>1773</v>
      </c>
      <c r="E10256" s="46" t="s">
        <v>1970</v>
      </c>
      <c r="F10256" s="45" t="s">
        <v>185</v>
      </c>
      <c r="G10256" s="26" t="s">
        <v>7</v>
      </c>
      <c r="H10256" s="30">
        <v>-43466</v>
      </c>
      <c r="I10256" s="24"/>
      <c r="J10256" s="23"/>
      <c r="K10256" s="24"/>
      <c r="L10256" s="24"/>
      <c r="M10256" s="80" t="str">
        <f>IFERROR((Base_actualizacion!$L10250/Base_actualizacion!$K10250)," " )</f>
        <v xml:space="preserve"> </v>
      </c>
    </row>
    <row r="10257" spans="2:13" ht="24.9" customHeight="1" outlineLevel="1" x14ac:dyDescent="0.3">
      <c r="B10257" s="44" t="str">
        <f>B10256</f>
        <v>ASIGNACIONES DIRECTAS ANTICIPADAS (5% DEL SGR)</v>
      </c>
      <c r="C10257" s="43" t="s">
        <v>498</v>
      </c>
      <c r="D10257" s="43" t="s">
        <v>1773</v>
      </c>
      <c r="E10257" s="43" t="s">
        <v>1970</v>
      </c>
      <c r="F10257" s="42" t="s">
        <v>185</v>
      </c>
      <c r="G10257" s="18" t="s">
        <v>3</v>
      </c>
      <c r="H10257" s="32">
        <f>SUBTOTAL(9,H10256:H10256)</f>
        <v>-43466</v>
      </c>
      <c r="I10257" s="14">
        <f>SUBTOTAL(9,I10256:I10256)</f>
        <v>0</v>
      </c>
      <c r="J10257" s="31">
        <f>SUBTOTAL(9,J10256:J10256)</f>
        <v>0</v>
      </c>
      <c r="K10257" s="14">
        <f>SUBTOTAL(9,K10256:K10256)</f>
        <v>0</v>
      </c>
      <c r="L10257" s="14">
        <f>SUBTOTAL(9,L10254:L10256)</f>
        <v>0</v>
      </c>
      <c r="M10257" s="80">
        <f>SUBTOTAL(9,M10256:M10256)</f>
        <v>0</v>
      </c>
    </row>
    <row r="10258" spans="2:13" ht="24.9" customHeight="1" outlineLevel="2" x14ac:dyDescent="0.3">
      <c r="B10258" s="47" t="s">
        <v>2042</v>
      </c>
      <c r="C10258" s="46" t="s">
        <v>498</v>
      </c>
      <c r="D10258" s="46" t="s">
        <v>1773</v>
      </c>
      <c r="E10258" s="46" t="s">
        <v>1969</v>
      </c>
      <c r="F10258" s="45" t="s">
        <v>546</v>
      </c>
      <c r="G10258" s="26" t="s">
        <v>7</v>
      </c>
      <c r="H10258" s="30">
        <v>-79172</v>
      </c>
      <c r="I10258" s="24"/>
      <c r="J10258" s="36"/>
      <c r="K10258" s="24"/>
      <c r="L10258" s="24"/>
      <c r="M10258" s="80" t="str">
        <f>IFERROR((Base_actualizacion!$L10252/Base_actualizacion!$K10252)," " )</f>
        <v xml:space="preserve"> </v>
      </c>
    </row>
    <row r="10259" spans="2:13" ht="24.9" customHeight="1" outlineLevel="1" x14ac:dyDescent="0.3">
      <c r="B10259" s="44" t="str">
        <f>B10258</f>
        <v>ASIGNACIONES DIRECTAS ANTICIPADAS (5% DEL SGR)</v>
      </c>
      <c r="C10259" s="43" t="s">
        <v>498</v>
      </c>
      <c r="D10259" s="43" t="s">
        <v>1773</v>
      </c>
      <c r="E10259" s="43" t="s">
        <v>1969</v>
      </c>
      <c r="F10259" s="42" t="s">
        <v>546</v>
      </c>
      <c r="G10259" s="18" t="s">
        <v>3</v>
      </c>
      <c r="H10259" s="32">
        <f>SUBTOTAL(9,H10258:H10258)</f>
        <v>-79172</v>
      </c>
      <c r="I10259" s="14">
        <f>SUBTOTAL(9,I10258:I10258)</f>
        <v>0</v>
      </c>
      <c r="J10259" s="31">
        <f>SUBTOTAL(9,J10258:J10258)</f>
        <v>0</v>
      </c>
      <c r="K10259" s="14">
        <f>SUBTOTAL(9,K10258:K10258)</f>
        <v>0</v>
      </c>
      <c r="L10259" s="14">
        <f>SUBTOTAL(9,L10256:L10258)</f>
        <v>0</v>
      </c>
      <c r="M10259" s="80">
        <f>SUBTOTAL(9,M10258:M10258)</f>
        <v>0</v>
      </c>
    </row>
    <row r="10260" spans="2:13" ht="24.9" customHeight="1" outlineLevel="2" x14ac:dyDescent="0.3">
      <c r="B10260" s="47" t="s">
        <v>2042</v>
      </c>
      <c r="C10260" s="46" t="s">
        <v>498</v>
      </c>
      <c r="D10260" s="46" t="s">
        <v>1773</v>
      </c>
      <c r="E10260" s="46" t="s">
        <v>1968</v>
      </c>
      <c r="F10260" s="45" t="s">
        <v>484</v>
      </c>
      <c r="G10260" s="26" t="s">
        <v>7</v>
      </c>
      <c r="H10260" s="30">
        <v>-6695975</v>
      </c>
      <c r="I10260" s="24"/>
      <c r="J10260" s="36"/>
      <c r="K10260" s="24"/>
      <c r="L10260" s="24"/>
      <c r="M10260" s="80" t="str">
        <f>IFERROR((Base_actualizacion!$L10254/Base_actualizacion!$K10254)," " )</f>
        <v xml:space="preserve"> </v>
      </c>
    </row>
    <row r="10261" spans="2:13" ht="24.9" customHeight="1" outlineLevel="1" x14ac:dyDescent="0.3">
      <c r="B10261" s="44" t="str">
        <f>B10260</f>
        <v>ASIGNACIONES DIRECTAS ANTICIPADAS (5% DEL SGR)</v>
      </c>
      <c r="C10261" s="43" t="s">
        <v>498</v>
      </c>
      <c r="D10261" s="43" t="s">
        <v>1773</v>
      </c>
      <c r="E10261" s="43" t="s">
        <v>1968</v>
      </c>
      <c r="F10261" s="42" t="s">
        <v>484</v>
      </c>
      <c r="G10261" s="18" t="s">
        <v>3</v>
      </c>
      <c r="H10261" s="32">
        <f>SUBTOTAL(9,H10260:H10260)</f>
        <v>-6695975</v>
      </c>
      <c r="I10261" s="14">
        <f>SUBTOTAL(9,I10260:I10260)</f>
        <v>0</v>
      </c>
      <c r="J10261" s="31">
        <f>SUBTOTAL(9,J10260:J10260)</f>
        <v>0</v>
      </c>
      <c r="K10261" s="14">
        <f>SUBTOTAL(9,K10260:K10260)</f>
        <v>0</v>
      </c>
      <c r="L10261" s="14">
        <f>SUBTOTAL(9,L10258:L10260)</f>
        <v>0</v>
      </c>
      <c r="M10261" s="80">
        <f>SUBTOTAL(9,M10260:M10260)</f>
        <v>0</v>
      </c>
    </row>
    <row r="10262" spans="2:13" ht="24.9" customHeight="1" outlineLevel="2" x14ac:dyDescent="0.3">
      <c r="B10262" s="47" t="s">
        <v>2042</v>
      </c>
      <c r="C10262" s="46" t="s">
        <v>498</v>
      </c>
      <c r="D10262" s="46" t="s">
        <v>1773</v>
      </c>
      <c r="E10262" s="46" t="s">
        <v>1967</v>
      </c>
      <c r="F10262" s="45" t="s">
        <v>1966</v>
      </c>
      <c r="G10262" s="26" t="s">
        <v>7</v>
      </c>
      <c r="H10262" s="30">
        <v>-100225</v>
      </c>
      <c r="I10262" s="24"/>
      <c r="J10262" s="36"/>
      <c r="K10262" s="24"/>
      <c r="L10262" s="24"/>
      <c r="M10262" s="80" t="str">
        <f>IFERROR((Base_actualizacion!$L10256/Base_actualizacion!$K10256)," " )</f>
        <v xml:space="preserve"> </v>
      </c>
    </row>
    <row r="10263" spans="2:13" ht="24.9" customHeight="1" outlineLevel="1" x14ac:dyDescent="0.3">
      <c r="B10263" s="44" t="str">
        <f>B10262</f>
        <v>ASIGNACIONES DIRECTAS ANTICIPADAS (5% DEL SGR)</v>
      </c>
      <c r="C10263" s="43" t="s">
        <v>498</v>
      </c>
      <c r="D10263" s="43" t="s">
        <v>1773</v>
      </c>
      <c r="E10263" s="43" t="s">
        <v>1967</v>
      </c>
      <c r="F10263" s="42" t="s">
        <v>1966</v>
      </c>
      <c r="G10263" s="18" t="s">
        <v>3</v>
      </c>
      <c r="H10263" s="32">
        <f>SUBTOTAL(9,H10262:H10262)</f>
        <v>-100225</v>
      </c>
      <c r="I10263" s="14">
        <f>SUBTOTAL(9,I10262:I10262)</f>
        <v>0</v>
      </c>
      <c r="J10263" s="31">
        <f>SUBTOTAL(9,J10262:J10262)</f>
        <v>0</v>
      </c>
      <c r="K10263" s="14">
        <f>SUBTOTAL(9,K10262:K10262)</f>
        <v>0</v>
      </c>
      <c r="L10263" s="14">
        <f>SUBTOTAL(9,L10260:L10262)</f>
        <v>0</v>
      </c>
      <c r="M10263" s="80">
        <f>SUBTOTAL(9,M10262:M10262)</f>
        <v>0</v>
      </c>
    </row>
    <row r="10264" spans="2:13" ht="24.9" customHeight="1" outlineLevel="2" x14ac:dyDescent="0.3">
      <c r="B10264" s="47" t="s">
        <v>2042</v>
      </c>
      <c r="C10264" s="46" t="s">
        <v>498</v>
      </c>
      <c r="D10264" s="46" t="s">
        <v>1773</v>
      </c>
      <c r="E10264" s="46" t="s">
        <v>1965</v>
      </c>
      <c r="F10264" s="45" t="s">
        <v>1964</v>
      </c>
      <c r="G10264" s="26" t="s">
        <v>7</v>
      </c>
      <c r="H10264" s="30">
        <v>-2611620</v>
      </c>
      <c r="I10264" s="24"/>
      <c r="J10264" s="23"/>
      <c r="K10264" s="24"/>
      <c r="L10264" s="24"/>
      <c r="M10264" s="80" t="str">
        <f>IFERROR((Base_actualizacion!$L10258/Base_actualizacion!$K10258)," " )</f>
        <v xml:space="preserve"> </v>
      </c>
    </row>
    <row r="10265" spans="2:13" ht="24.9" customHeight="1" outlineLevel="1" x14ac:dyDescent="0.3">
      <c r="B10265" s="44" t="str">
        <f>B10264</f>
        <v>ASIGNACIONES DIRECTAS ANTICIPADAS (5% DEL SGR)</v>
      </c>
      <c r="C10265" s="43" t="s">
        <v>498</v>
      </c>
      <c r="D10265" s="43" t="s">
        <v>1773</v>
      </c>
      <c r="E10265" s="43" t="s">
        <v>1965</v>
      </c>
      <c r="F10265" s="42" t="s">
        <v>1964</v>
      </c>
      <c r="G10265" s="18" t="s">
        <v>3</v>
      </c>
      <c r="H10265" s="32">
        <f>SUBTOTAL(9,H10264:H10264)</f>
        <v>-2611620</v>
      </c>
      <c r="I10265" s="14">
        <f>SUBTOTAL(9,I10264:I10264)</f>
        <v>0</v>
      </c>
      <c r="J10265" s="31">
        <f>SUBTOTAL(9,J10264:J10264)</f>
        <v>0</v>
      </c>
      <c r="K10265" s="14">
        <f>SUBTOTAL(9,K10264:K10264)</f>
        <v>0</v>
      </c>
      <c r="L10265" s="14">
        <f>SUBTOTAL(9,L10262:L10264)</f>
        <v>0</v>
      </c>
      <c r="M10265" s="80">
        <f>SUBTOTAL(9,M10264:M10264)</f>
        <v>0</v>
      </c>
    </row>
    <row r="10266" spans="2:13" ht="24.9" customHeight="1" outlineLevel="2" x14ac:dyDescent="0.3">
      <c r="B10266" s="47" t="s">
        <v>2042</v>
      </c>
      <c r="C10266" s="46" t="s">
        <v>498</v>
      </c>
      <c r="D10266" s="46" t="s">
        <v>1773</v>
      </c>
      <c r="E10266" s="46" t="s">
        <v>1961</v>
      </c>
      <c r="F10266" s="45" t="s">
        <v>478</v>
      </c>
      <c r="G10266" s="26" t="s">
        <v>7</v>
      </c>
      <c r="H10266" s="30">
        <v>-1526</v>
      </c>
      <c r="I10266" s="24"/>
      <c r="J10266" s="36"/>
      <c r="K10266" s="24"/>
      <c r="L10266" s="24"/>
      <c r="M10266" s="80" t="str">
        <f>IFERROR((Base_actualizacion!$L10260/Base_actualizacion!$K10260)," " )</f>
        <v xml:space="preserve"> </v>
      </c>
    </row>
    <row r="10267" spans="2:13" ht="24.9" customHeight="1" outlineLevel="1" x14ac:dyDescent="0.3">
      <c r="B10267" s="44" t="str">
        <f>B10266</f>
        <v>ASIGNACIONES DIRECTAS ANTICIPADAS (5% DEL SGR)</v>
      </c>
      <c r="C10267" s="43" t="s">
        <v>498</v>
      </c>
      <c r="D10267" s="43" t="s">
        <v>1773</v>
      </c>
      <c r="E10267" s="43" t="s">
        <v>1961</v>
      </c>
      <c r="F10267" s="42" t="s">
        <v>478</v>
      </c>
      <c r="G10267" s="18" t="s">
        <v>3</v>
      </c>
      <c r="H10267" s="32">
        <f>SUBTOTAL(9,H10266:H10266)</f>
        <v>-1526</v>
      </c>
      <c r="I10267" s="14">
        <f>SUBTOTAL(9,I10266:I10266)</f>
        <v>0</v>
      </c>
      <c r="J10267" s="31">
        <f>SUBTOTAL(9,J10266:J10266)</f>
        <v>0</v>
      </c>
      <c r="K10267" s="14">
        <f>SUBTOTAL(9,K10266:K10266)</f>
        <v>0</v>
      </c>
      <c r="L10267" s="14">
        <f>SUBTOTAL(9,L10264:L10266)</f>
        <v>0</v>
      </c>
      <c r="M10267" s="80">
        <f>SUBTOTAL(9,M10266:M10266)</f>
        <v>0</v>
      </c>
    </row>
    <row r="10268" spans="2:13" ht="24.9" customHeight="1" outlineLevel="2" x14ac:dyDescent="0.3">
      <c r="B10268" s="47" t="s">
        <v>2042</v>
      </c>
      <c r="C10268" s="46" t="s">
        <v>498</v>
      </c>
      <c r="D10268" s="46" t="s">
        <v>1773</v>
      </c>
      <c r="E10268" s="46" t="s">
        <v>1958</v>
      </c>
      <c r="F10268" s="45" t="s">
        <v>1624</v>
      </c>
      <c r="G10268" s="26" t="s">
        <v>7</v>
      </c>
      <c r="H10268" s="30">
        <v>-18384124</v>
      </c>
      <c r="I10268" s="24"/>
      <c r="J10268" s="36"/>
      <c r="K10268" s="24"/>
      <c r="L10268" s="24"/>
      <c r="M10268" s="80" t="str">
        <f>IFERROR((Base_actualizacion!$L10262/Base_actualizacion!$K10262)," " )</f>
        <v xml:space="preserve"> </v>
      </c>
    </row>
    <row r="10269" spans="2:13" ht="24.9" customHeight="1" outlineLevel="1" x14ac:dyDescent="0.3">
      <c r="B10269" s="44" t="str">
        <f>B10268</f>
        <v>ASIGNACIONES DIRECTAS ANTICIPADAS (5% DEL SGR)</v>
      </c>
      <c r="C10269" s="43" t="s">
        <v>498</v>
      </c>
      <c r="D10269" s="43" t="s">
        <v>1773</v>
      </c>
      <c r="E10269" s="43" t="s">
        <v>1958</v>
      </c>
      <c r="F10269" s="42" t="s">
        <v>1624</v>
      </c>
      <c r="G10269" s="18" t="s">
        <v>3</v>
      </c>
      <c r="H10269" s="32">
        <f>SUBTOTAL(9,H10268:H10268)</f>
        <v>-18384124</v>
      </c>
      <c r="I10269" s="14">
        <f>SUBTOTAL(9,I10268:I10268)</f>
        <v>0</v>
      </c>
      <c r="J10269" s="31">
        <f>SUBTOTAL(9,J10268:J10268)</f>
        <v>0</v>
      </c>
      <c r="K10269" s="14">
        <f>SUBTOTAL(9,K10268:K10268)</f>
        <v>0</v>
      </c>
      <c r="L10269" s="14">
        <f>SUBTOTAL(9,L10266:L10268)</f>
        <v>0</v>
      </c>
      <c r="M10269" s="80">
        <f>SUBTOTAL(9,M10268:M10268)</f>
        <v>0</v>
      </c>
    </row>
    <row r="10270" spans="2:13" ht="24.9" customHeight="1" outlineLevel="2" x14ac:dyDescent="0.3">
      <c r="B10270" s="47" t="s">
        <v>2042</v>
      </c>
      <c r="C10270" s="46" t="s">
        <v>498</v>
      </c>
      <c r="D10270" s="46" t="s">
        <v>1773</v>
      </c>
      <c r="E10270" s="46" t="s">
        <v>1957</v>
      </c>
      <c r="F10270" s="45" t="s">
        <v>1956</v>
      </c>
      <c r="G10270" s="26" t="s">
        <v>7</v>
      </c>
      <c r="H10270" s="30">
        <v>-1638735241</v>
      </c>
      <c r="I10270" s="24"/>
      <c r="J10270" s="36"/>
      <c r="K10270" s="24"/>
      <c r="L10270" s="24"/>
      <c r="M10270" s="80" t="str">
        <f>IFERROR((Base_actualizacion!$L10264/Base_actualizacion!$K10264)," " )</f>
        <v xml:space="preserve"> </v>
      </c>
    </row>
    <row r="10271" spans="2:13" ht="24.9" customHeight="1" outlineLevel="1" x14ac:dyDescent="0.3">
      <c r="B10271" s="44" t="str">
        <f>B10270</f>
        <v>ASIGNACIONES DIRECTAS ANTICIPADAS (5% DEL SGR)</v>
      </c>
      <c r="C10271" s="43" t="s">
        <v>498</v>
      </c>
      <c r="D10271" s="43" t="s">
        <v>1773</v>
      </c>
      <c r="E10271" s="43" t="s">
        <v>1957</v>
      </c>
      <c r="F10271" s="42" t="s">
        <v>1956</v>
      </c>
      <c r="G10271" s="18" t="s">
        <v>3</v>
      </c>
      <c r="H10271" s="32">
        <f>SUBTOTAL(9,H10270:H10270)</f>
        <v>-1638735241</v>
      </c>
      <c r="I10271" s="14">
        <f>SUBTOTAL(9,I10270:I10270)</f>
        <v>0</v>
      </c>
      <c r="J10271" s="31">
        <f>SUBTOTAL(9,J10270:J10270)</f>
        <v>0</v>
      </c>
      <c r="K10271" s="14">
        <f>SUBTOTAL(9,K10270:K10270)</f>
        <v>0</v>
      </c>
      <c r="L10271" s="14">
        <f>SUBTOTAL(9,L10268:L10270)</f>
        <v>0</v>
      </c>
      <c r="M10271" s="80">
        <f>SUBTOTAL(9,M10270:M10270)</f>
        <v>0</v>
      </c>
    </row>
    <row r="10272" spans="2:13" ht="24.9" customHeight="1" outlineLevel="2" x14ac:dyDescent="0.3">
      <c r="B10272" s="47" t="s">
        <v>2042</v>
      </c>
      <c r="C10272" s="46" t="s">
        <v>498</v>
      </c>
      <c r="D10272" s="46" t="s">
        <v>1773</v>
      </c>
      <c r="E10272" s="46" t="s">
        <v>1955</v>
      </c>
      <c r="F10272" s="45" t="s">
        <v>1954</v>
      </c>
      <c r="G10272" s="26" t="s">
        <v>7</v>
      </c>
      <c r="H10272" s="30">
        <v>-52985992</v>
      </c>
      <c r="I10272" s="24"/>
      <c r="J10272" s="23"/>
      <c r="K10272" s="24"/>
      <c r="L10272" s="24"/>
      <c r="M10272" s="80" t="str">
        <f>IFERROR((Base_actualizacion!$L10266/Base_actualizacion!$K10266)," " )</f>
        <v xml:space="preserve"> </v>
      </c>
    </row>
    <row r="10273" spans="2:13" ht="24.9" customHeight="1" outlineLevel="1" x14ac:dyDescent="0.3">
      <c r="B10273" s="44" t="str">
        <f>B10272</f>
        <v>ASIGNACIONES DIRECTAS ANTICIPADAS (5% DEL SGR)</v>
      </c>
      <c r="C10273" s="43" t="s">
        <v>498</v>
      </c>
      <c r="D10273" s="43" t="s">
        <v>1773</v>
      </c>
      <c r="E10273" s="43" t="s">
        <v>1955</v>
      </c>
      <c r="F10273" s="42" t="s">
        <v>1954</v>
      </c>
      <c r="G10273" s="18" t="s">
        <v>3</v>
      </c>
      <c r="H10273" s="32">
        <f>SUBTOTAL(9,H10272:H10272)</f>
        <v>-52985992</v>
      </c>
      <c r="I10273" s="14">
        <f>SUBTOTAL(9,I10272:I10272)</f>
        <v>0</v>
      </c>
      <c r="J10273" s="31">
        <f>SUBTOTAL(9,J10272:J10272)</f>
        <v>0</v>
      </c>
      <c r="K10273" s="14">
        <f>SUBTOTAL(9,K10272:K10272)</f>
        <v>0</v>
      </c>
      <c r="L10273" s="14">
        <f>SUBTOTAL(9,L10270:L10272)</f>
        <v>0</v>
      </c>
      <c r="M10273" s="80">
        <f>SUBTOTAL(9,M10272:M10272)</f>
        <v>0</v>
      </c>
    </row>
    <row r="10274" spans="2:13" ht="24.9" customHeight="1" outlineLevel="2" x14ac:dyDescent="0.3">
      <c r="B10274" s="47" t="s">
        <v>2042</v>
      </c>
      <c r="C10274" s="46" t="s">
        <v>498</v>
      </c>
      <c r="D10274" s="46" t="s">
        <v>1773</v>
      </c>
      <c r="E10274" s="46" t="s">
        <v>1951</v>
      </c>
      <c r="F10274" s="45" t="s">
        <v>1369</v>
      </c>
      <c r="G10274" s="26" t="s">
        <v>7</v>
      </c>
      <c r="H10274" s="30">
        <v>-36796</v>
      </c>
      <c r="I10274" s="24"/>
      <c r="J10274" s="36"/>
      <c r="K10274" s="24"/>
      <c r="L10274" s="24"/>
      <c r="M10274" s="80" t="str">
        <f>IFERROR((Base_actualizacion!$L10268/Base_actualizacion!$K10268)," " )</f>
        <v xml:space="preserve"> </v>
      </c>
    </row>
    <row r="10275" spans="2:13" ht="24.9" customHeight="1" outlineLevel="1" x14ac:dyDescent="0.3">
      <c r="B10275" s="44" t="str">
        <f>B10274</f>
        <v>ASIGNACIONES DIRECTAS ANTICIPADAS (5% DEL SGR)</v>
      </c>
      <c r="C10275" s="43" t="s">
        <v>498</v>
      </c>
      <c r="D10275" s="43" t="s">
        <v>1773</v>
      </c>
      <c r="E10275" s="43" t="s">
        <v>1951</v>
      </c>
      <c r="F10275" s="42" t="s">
        <v>1369</v>
      </c>
      <c r="G10275" s="18" t="s">
        <v>3</v>
      </c>
      <c r="H10275" s="32">
        <f>SUBTOTAL(9,H10274:H10274)</f>
        <v>-36796</v>
      </c>
      <c r="I10275" s="14">
        <f>SUBTOTAL(9,I10274:I10274)</f>
        <v>0</v>
      </c>
      <c r="J10275" s="31">
        <f>SUBTOTAL(9,J10274:J10274)</f>
        <v>0</v>
      </c>
      <c r="K10275" s="14">
        <f>SUBTOTAL(9,K10274:K10274)</f>
        <v>0</v>
      </c>
      <c r="L10275" s="14">
        <f>SUBTOTAL(9,L10272:L10274)</f>
        <v>0</v>
      </c>
      <c r="M10275" s="80">
        <f>SUBTOTAL(9,M10274:M10274)</f>
        <v>0</v>
      </c>
    </row>
    <row r="10276" spans="2:13" ht="24.9" customHeight="1" outlineLevel="2" x14ac:dyDescent="0.3">
      <c r="B10276" s="47" t="s">
        <v>2042</v>
      </c>
      <c r="C10276" s="46" t="s">
        <v>498</v>
      </c>
      <c r="D10276" s="46" t="s">
        <v>1773</v>
      </c>
      <c r="E10276" s="46" t="s">
        <v>1948</v>
      </c>
      <c r="F10276" s="45" t="s">
        <v>1947</v>
      </c>
      <c r="G10276" s="26" t="s">
        <v>7</v>
      </c>
      <c r="H10276" s="30">
        <v>-18199864</v>
      </c>
      <c r="I10276" s="24"/>
      <c r="J10276" s="36"/>
      <c r="K10276" s="24"/>
      <c r="L10276" s="24"/>
      <c r="M10276" s="80" t="str">
        <f>IFERROR((Base_actualizacion!$L10270/Base_actualizacion!$K10270)," " )</f>
        <v xml:space="preserve"> </v>
      </c>
    </row>
    <row r="10277" spans="2:13" ht="24.9" customHeight="1" outlineLevel="1" x14ac:dyDescent="0.3">
      <c r="B10277" s="44" t="str">
        <f>B10276</f>
        <v>ASIGNACIONES DIRECTAS ANTICIPADAS (5% DEL SGR)</v>
      </c>
      <c r="C10277" s="43" t="s">
        <v>498</v>
      </c>
      <c r="D10277" s="43" t="s">
        <v>1773</v>
      </c>
      <c r="E10277" s="43" t="s">
        <v>1948</v>
      </c>
      <c r="F10277" s="42" t="s">
        <v>1947</v>
      </c>
      <c r="G10277" s="18" t="s">
        <v>3</v>
      </c>
      <c r="H10277" s="32">
        <f>SUBTOTAL(9,H10276:H10276)</f>
        <v>-18199864</v>
      </c>
      <c r="I10277" s="14">
        <f>SUBTOTAL(9,I10276:I10276)</f>
        <v>0</v>
      </c>
      <c r="J10277" s="31">
        <f>SUBTOTAL(9,J10276:J10276)</f>
        <v>0</v>
      </c>
      <c r="K10277" s="14">
        <f>SUBTOTAL(9,K10276:K10276)</f>
        <v>0</v>
      </c>
      <c r="L10277" s="14">
        <f>SUBTOTAL(9,L10274:L10276)</f>
        <v>0</v>
      </c>
      <c r="M10277" s="80">
        <f>SUBTOTAL(9,M10276:M10276)</f>
        <v>0</v>
      </c>
    </row>
    <row r="10278" spans="2:13" ht="24.9" customHeight="1" outlineLevel="2" x14ac:dyDescent="0.3">
      <c r="B10278" s="47" t="s">
        <v>2042</v>
      </c>
      <c r="C10278" s="46" t="s">
        <v>498</v>
      </c>
      <c r="D10278" s="46" t="s">
        <v>1773</v>
      </c>
      <c r="E10278" s="46" t="s">
        <v>1946</v>
      </c>
      <c r="F10278" s="45" t="s">
        <v>1945</v>
      </c>
      <c r="G10278" s="26" t="s">
        <v>7</v>
      </c>
      <c r="H10278" s="30">
        <v>-1630194</v>
      </c>
      <c r="I10278" s="24"/>
      <c r="J10278" s="36"/>
      <c r="K10278" s="24"/>
      <c r="L10278" s="24"/>
      <c r="M10278" s="80" t="str">
        <f>IFERROR((Base_actualizacion!$L10272/Base_actualizacion!$K10272)," " )</f>
        <v xml:space="preserve"> </v>
      </c>
    </row>
    <row r="10279" spans="2:13" ht="24.9" customHeight="1" outlineLevel="1" x14ac:dyDescent="0.3">
      <c r="B10279" s="44" t="str">
        <f>B10278</f>
        <v>ASIGNACIONES DIRECTAS ANTICIPADAS (5% DEL SGR)</v>
      </c>
      <c r="C10279" s="43" t="s">
        <v>498</v>
      </c>
      <c r="D10279" s="43" t="s">
        <v>1773</v>
      </c>
      <c r="E10279" s="43" t="s">
        <v>1946</v>
      </c>
      <c r="F10279" s="42" t="s">
        <v>1945</v>
      </c>
      <c r="G10279" s="18" t="s">
        <v>3</v>
      </c>
      <c r="H10279" s="32">
        <f>SUBTOTAL(9,H10278:H10278)</f>
        <v>-1630194</v>
      </c>
      <c r="I10279" s="14">
        <f>SUBTOTAL(9,I10278:I10278)</f>
        <v>0</v>
      </c>
      <c r="J10279" s="31">
        <f>SUBTOTAL(9,J10278:J10278)</f>
        <v>0</v>
      </c>
      <c r="K10279" s="14">
        <f>SUBTOTAL(9,K10278:K10278)</f>
        <v>0</v>
      </c>
      <c r="L10279" s="14">
        <f>SUBTOTAL(9,L10276:L10278)</f>
        <v>0</v>
      </c>
      <c r="M10279" s="80">
        <f>SUBTOTAL(9,M10278:M10278)</f>
        <v>0</v>
      </c>
    </row>
    <row r="10280" spans="2:13" ht="24.9" customHeight="1" outlineLevel="2" x14ac:dyDescent="0.3">
      <c r="B10280" s="47" t="s">
        <v>2042</v>
      </c>
      <c r="C10280" s="46" t="s">
        <v>498</v>
      </c>
      <c r="D10280" s="46" t="s">
        <v>1773</v>
      </c>
      <c r="E10280" s="46" t="s">
        <v>1942</v>
      </c>
      <c r="F10280" s="45" t="s">
        <v>1941</v>
      </c>
      <c r="G10280" s="26" t="s">
        <v>7</v>
      </c>
      <c r="H10280" s="30">
        <v>-284646</v>
      </c>
      <c r="I10280" s="24"/>
      <c r="J10280" s="23"/>
      <c r="K10280" s="24"/>
      <c r="L10280" s="24"/>
      <c r="M10280" s="80" t="str">
        <f>IFERROR((Base_actualizacion!$L10274/Base_actualizacion!$K10274)," " )</f>
        <v xml:space="preserve"> </v>
      </c>
    </row>
    <row r="10281" spans="2:13" ht="24.9" customHeight="1" outlineLevel="1" x14ac:dyDescent="0.3">
      <c r="B10281" s="44" t="str">
        <f>B10280</f>
        <v>ASIGNACIONES DIRECTAS ANTICIPADAS (5% DEL SGR)</v>
      </c>
      <c r="C10281" s="43" t="s">
        <v>498</v>
      </c>
      <c r="D10281" s="43" t="s">
        <v>1773</v>
      </c>
      <c r="E10281" s="43" t="s">
        <v>1942</v>
      </c>
      <c r="F10281" s="42" t="s">
        <v>1941</v>
      </c>
      <c r="G10281" s="18" t="s">
        <v>3</v>
      </c>
      <c r="H10281" s="32">
        <f>SUBTOTAL(9,H10280:H10280)</f>
        <v>-284646</v>
      </c>
      <c r="I10281" s="14">
        <f>SUBTOTAL(9,I10280:I10280)</f>
        <v>0</v>
      </c>
      <c r="J10281" s="31">
        <f>SUBTOTAL(9,J10280:J10280)</f>
        <v>0</v>
      </c>
      <c r="K10281" s="14">
        <f>SUBTOTAL(9,K10280:K10280)</f>
        <v>0</v>
      </c>
      <c r="L10281" s="14">
        <f>SUBTOTAL(9,L10278:L10280)</f>
        <v>0</v>
      </c>
      <c r="M10281" s="80">
        <f>SUBTOTAL(9,M10280:M10280)</f>
        <v>0</v>
      </c>
    </row>
    <row r="10282" spans="2:13" ht="24.9" customHeight="1" outlineLevel="2" x14ac:dyDescent="0.3">
      <c r="B10282" s="47" t="s">
        <v>2042</v>
      </c>
      <c r="C10282" s="46" t="s">
        <v>498</v>
      </c>
      <c r="D10282" s="46" t="s">
        <v>1773</v>
      </c>
      <c r="E10282" s="46" t="s">
        <v>1938</v>
      </c>
      <c r="F10282" s="45" t="s">
        <v>1937</v>
      </c>
      <c r="G10282" s="26" t="s">
        <v>7</v>
      </c>
      <c r="H10282" s="30">
        <v>-38903</v>
      </c>
      <c r="I10282" s="24"/>
      <c r="J10282" s="36"/>
      <c r="K10282" s="24"/>
      <c r="L10282" s="24"/>
      <c r="M10282" s="80" t="str">
        <f>IFERROR((Base_actualizacion!$L10276/Base_actualizacion!$K10276)," " )</f>
        <v xml:space="preserve"> </v>
      </c>
    </row>
    <row r="10283" spans="2:13" ht="24.9" customHeight="1" outlineLevel="1" x14ac:dyDescent="0.3">
      <c r="B10283" s="44" t="str">
        <f>B10282</f>
        <v>ASIGNACIONES DIRECTAS ANTICIPADAS (5% DEL SGR)</v>
      </c>
      <c r="C10283" s="43" t="s">
        <v>498</v>
      </c>
      <c r="D10283" s="43" t="s">
        <v>1773</v>
      </c>
      <c r="E10283" s="43" t="s">
        <v>1938</v>
      </c>
      <c r="F10283" s="42" t="s">
        <v>1937</v>
      </c>
      <c r="G10283" s="18" t="s">
        <v>3</v>
      </c>
      <c r="H10283" s="32">
        <f>SUBTOTAL(9,H10282:H10282)</f>
        <v>-38903</v>
      </c>
      <c r="I10283" s="14">
        <f>SUBTOTAL(9,I10282:I10282)</f>
        <v>0</v>
      </c>
      <c r="J10283" s="31">
        <f>SUBTOTAL(9,J10282:J10282)</f>
        <v>0</v>
      </c>
      <c r="K10283" s="14">
        <f>SUBTOTAL(9,K10282:K10282)</f>
        <v>0</v>
      </c>
      <c r="L10283" s="14">
        <f>SUBTOTAL(9,L10280:L10282)</f>
        <v>0</v>
      </c>
      <c r="M10283" s="80">
        <f>SUBTOTAL(9,M10282:M10282)</f>
        <v>0</v>
      </c>
    </row>
    <row r="10284" spans="2:13" ht="24.9" customHeight="1" outlineLevel="2" x14ac:dyDescent="0.3">
      <c r="B10284" s="47" t="s">
        <v>2042</v>
      </c>
      <c r="C10284" s="46" t="s">
        <v>498</v>
      </c>
      <c r="D10284" s="46" t="s">
        <v>1773</v>
      </c>
      <c r="E10284" s="46" t="s">
        <v>1936</v>
      </c>
      <c r="F10284" s="45" t="s">
        <v>1935</v>
      </c>
      <c r="G10284" s="26" t="s">
        <v>7</v>
      </c>
      <c r="H10284" s="30">
        <v>-1482357652</v>
      </c>
      <c r="I10284" s="24"/>
      <c r="J10284" s="23"/>
      <c r="K10284" s="24"/>
      <c r="L10284" s="24"/>
      <c r="M10284" s="80" t="str">
        <f>IFERROR((Base_actualizacion!$L10278/Base_actualizacion!$K10278)," " )</f>
        <v xml:space="preserve"> </v>
      </c>
    </row>
    <row r="10285" spans="2:13" ht="24.9" customHeight="1" outlineLevel="1" x14ac:dyDescent="0.3">
      <c r="B10285" s="44" t="str">
        <f>B10284</f>
        <v>ASIGNACIONES DIRECTAS ANTICIPADAS (5% DEL SGR)</v>
      </c>
      <c r="C10285" s="43" t="s">
        <v>498</v>
      </c>
      <c r="D10285" s="43" t="s">
        <v>1773</v>
      </c>
      <c r="E10285" s="43" t="s">
        <v>1936</v>
      </c>
      <c r="F10285" s="42" t="s">
        <v>1935</v>
      </c>
      <c r="G10285" s="18" t="s">
        <v>3</v>
      </c>
      <c r="H10285" s="32">
        <f>SUBTOTAL(9,H10284:H10284)</f>
        <v>-1482357652</v>
      </c>
      <c r="I10285" s="14">
        <f>SUBTOTAL(9,I10284:I10284)</f>
        <v>0</v>
      </c>
      <c r="J10285" s="31">
        <f>SUBTOTAL(9,J10284:J10284)</f>
        <v>0</v>
      </c>
      <c r="K10285" s="14">
        <f>SUBTOTAL(9,K10284:K10284)</f>
        <v>0</v>
      </c>
      <c r="L10285" s="14">
        <f>SUBTOTAL(9,L10282:L10284)</f>
        <v>0</v>
      </c>
      <c r="M10285" s="80">
        <f>SUBTOTAL(9,M10284:M10284)</f>
        <v>0</v>
      </c>
    </row>
    <row r="10286" spans="2:13" ht="24.9" customHeight="1" outlineLevel="2" x14ac:dyDescent="0.3">
      <c r="B10286" s="47" t="s">
        <v>2042</v>
      </c>
      <c r="C10286" s="46" t="s">
        <v>498</v>
      </c>
      <c r="D10286" s="46" t="s">
        <v>1773</v>
      </c>
      <c r="E10286" s="46" t="s">
        <v>1934</v>
      </c>
      <c r="F10286" s="45" t="s">
        <v>1933</v>
      </c>
      <c r="G10286" s="26" t="s">
        <v>7</v>
      </c>
      <c r="H10286" s="30">
        <v>-196927</v>
      </c>
      <c r="I10286" s="24"/>
      <c r="J10286" s="36"/>
      <c r="K10286" s="24"/>
      <c r="L10286" s="24"/>
      <c r="M10286" s="80" t="str">
        <f>IFERROR((Base_actualizacion!$L10280/Base_actualizacion!$K10280)," " )</f>
        <v xml:space="preserve"> </v>
      </c>
    </row>
    <row r="10287" spans="2:13" ht="24.9" customHeight="1" outlineLevel="1" x14ac:dyDescent="0.3">
      <c r="B10287" s="44" t="str">
        <f>B10286</f>
        <v>ASIGNACIONES DIRECTAS ANTICIPADAS (5% DEL SGR)</v>
      </c>
      <c r="C10287" s="43" t="s">
        <v>498</v>
      </c>
      <c r="D10287" s="43" t="s">
        <v>1773</v>
      </c>
      <c r="E10287" s="43" t="s">
        <v>1934</v>
      </c>
      <c r="F10287" s="42" t="s">
        <v>1933</v>
      </c>
      <c r="G10287" s="18" t="s">
        <v>3</v>
      </c>
      <c r="H10287" s="32">
        <f>SUBTOTAL(9,H10286:H10286)</f>
        <v>-196927</v>
      </c>
      <c r="I10287" s="14">
        <f>SUBTOTAL(9,I10286:I10286)</f>
        <v>0</v>
      </c>
      <c r="J10287" s="31">
        <f>SUBTOTAL(9,J10286:J10286)</f>
        <v>0</v>
      </c>
      <c r="K10287" s="14">
        <f>SUBTOTAL(9,K10286:K10286)</f>
        <v>0</v>
      </c>
      <c r="L10287" s="14">
        <f>SUBTOTAL(9,L10284:L10286)</f>
        <v>0</v>
      </c>
      <c r="M10287" s="80">
        <f>SUBTOTAL(9,M10286:M10286)</f>
        <v>0</v>
      </c>
    </row>
    <row r="10288" spans="2:13" ht="24.9" customHeight="1" outlineLevel="2" x14ac:dyDescent="0.3">
      <c r="B10288" s="47" t="s">
        <v>2042</v>
      </c>
      <c r="C10288" s="46" t="s">
        <v>498</v>
      </c>
      <c r="D10288" s="46" t="s">
        <v>1773</v>
      </c>
      <c r="E10288" s="46" t="s">
        <v>1932</v>
      </c>
      <c r="F10288" s="45" t="s">
        <v>1931</v>
      </c>
      <c r="G10288" s="26" t="s">
        <v>7</v>
      </c>
      <c r="H10288" s="30">
        <v>-2782868</v>
      </c>
      <c r="I10288" s="24"/>
      <c r="J10288" s="36"/>
      <c r="K10288" s="24"/>
      <c r="L10288" s="24"/>
      <c r="M10288" s="80" t="str">
        <f>IFERROR((Base_actualizacion!$L10282/Base_actualizacion!$K10282)," " )</f>
        <v xml:space="preserve"> </v>
      </c>
    </row>
    <row r="10289" spans="2:13" ht="24.9" customHeight="1" outlineLevel="1" x14ac:dyDescent="0.3">
      <c r="B10289" s="44" t="str">
        <f>B10288</f>
        <v>ASIGNACIONES DIRECTAS ANTICIPADAS (5% DEL SGR)</v>
      </c>
      <c r="C10289" s="43" t="s">
        <v>498</v>
      </c>
      <c r="D10289" s="43" t="s">
        <v>1773</v>
      </c>
      <c r="E10289" s="43" t="s">
        <v>1932</v>
      </c>
      <c r="F10289" s="42" t="s">
        <v>1931</v>
      </c>
      <c r="G10289" s="18" t="s">
        <v>3</v>
      </c>
      <c r="H10289" s="32">
        <f>SUBTOTAL(9,H10288:H10288)</f>
        <v>-2782868</v>
      </c>
      <c r="I10289" s="14">
        <f>SUBTOTAL(9,I10288:I10288)</f>
        <v>0</v>
      </c>
      <c r="J10289" s="31">
        <f>SUBTOTAL(9,J10288:J10288)</f>
        <v>0</v>
      </c>
      <c r="K10289" s="14">
        <f>SUBTOTAL(9,K10288:K10288)</f>
        <v>0</v>
      </c>
      <c r="L10289" s="14">
        <f>SUBTOTAL(9,L10286:L10288)</f>
        <v>0</v>
      </c>
      <c r="M10289" s="80">
        <f>SUBTOTAL(9,M10288:M10288)</f>
        <v>0</v>
      </c>
    </row>
    <row r="10290" spans="2:13" ht="24.9" customHeight="1" outlineLevel="2" x14ac:dyDescent="0.3">
      <c r="B10290" s="47" t="s">
        <v>2042</v>
      </c>
      <c r="C10290" s="46" t="s">
        <v>498</v>
      </c>
      <c r="D10290" s="46" t="s">
        <v>1773</v>
      </c>
      <c r="E10290" s="46" t="s">
        <v>1930</v>
      </c>
      <c r="F10290" s="45" t="s">
        <v>1929</v>
      </c>
      <c r="G10290" s="26" t="s">
        <v>7</v>
      </c>
      <c r="H10290" s="30">
        <v>-747511</v>
      </c>
      <c r="I10290" s="24"/>
      <c r="J10290" s="36"/>
      <c r="K10290" s="24"/>
      <c r="L10290" s="24"/>
      <c r="M10290" s="80" t="str">
        <f>IFERROR((Base_actualizacion!$L10284/Base_actualizacion!$K10284)," " )</f>
        <v xml:space="preserve"> </v>
      </c>
    </row>
    <row r="10291" spans="2:13" ht="24.9" customHeight="1" outlineLevel="1" x14ac:dyDescent="0.3">
      <c r="B10291" s="44" t="str">
        <f>B10290</f>
        <v>ASIGNACIONES DIRECTAS ANTICIPADAS (5% DEL SGR)</v>
      </c>
      <c r="C10291" s="43" t="s">
        <v>498</v>
      </c>
      <c r="D10291" s="43" t="s">
        <v>1773</v>
      </c>
      <c r="E10291" s="43" t="s">
        <v>1930</v>
      </c>
      <c r="F10291" s="42" t="s">
        <v>1929</v>
      </c>
      <c r="G10291" s="18" t="s">
        <v>3</v>
      </c>
      <c r="H10291" s="32">
        <f>SUBTOTAL(9,H10290:H10290)</f>
        <v>-747511</v>
      </c>
      <c r="I10291" s="14">
        <f>SUBTOTAL(9,I10290:I10290)</f>
        <v>0</v>
      </c>
      <c r="J10291" s="31">
        <f>SUBTOTAL(9,J10290:J10290)</f>
        <v>0</v>
      </c>
      <c r="K10291" s="14">
        <f>SUBTOTAL(9,K10290:K10290)</f>
        <v>0</v>
      </c>
      <c r="L10291" s="14">
        <f>SUBTOTAL(9,L10288:L10290)</f>
        <v>0</v>
      </c>
      <c r="M10291" s="80">
        <f>SUBTOTAL(9,M10290:M10290)</f>
        <v>0</v>
      </c>
    </row>
    <row r="10292" spans="2:13" ht="24.9" customHeight="1" outlineLevel="2" x14ac:dyDescent="0.3">
      <c r="B10292" s="47" t="s">
        <v>2042</v>
      </c>
      <c r="C10292" s="46" t="s">
        <v>498</v>
      </c>
      <c r="D10292" s="46" t="s">
        <v>1773</v>
      </c>
      <c r="E10292" s="46" t="s">
        <v>1925</v>
      </c>
      <c r="F10292" s="45" t="s">
        <v>1924</v>
      </c>
      <c r="G10292" s="26" t="s">
        <v>7</v>
      </c>
      <c r="H10292" s="30">
        <v>-60021</v>
      </c>
      <c r="I10292" s="24"/>
      <c r="J10292" s="23"/>
      <c r="K10292" s="24"/>
      <c r="L10292" s="24"/>
      <c r="M10292" s="80" t="str">
        <f>IFERROR((Base_actualizacion!$L10286/Base_actualizacion!$K10286)," " )</f>
        <v xml:space="preserve"> </v>
      </c>
    </row>
    <row r="10293" spans="2:13" ht="24.9" customHeight="1" outlineLevel="1" x14ac:dyDescent="0.3">
      <c r="B10293" s="44" t="str">
        <f>B10292</f>
        <v>ASIGNACIONES DIRECTAS ANTICIPADAS (5% DEL SGR)</v>
      </c>
      <c r="C10293" s="43" t="s">
        <v>498</v>
      </c>
      <c r="D10293" s="43" t="s">
        <v>1773</v>
      </c>
      <c r="E10293" s="43" t="s">
        <v>1925</v>
      </c>
      <c r="F10293" s="42" t="s">
        <v>1924</v>
      </c>
      <c r="G10293" s="18" t="s">
        <v>3</v>
      </c>
      <c r="H10293" s="32">
        <f>SUBTOTAL(9,H10292:H10292)</f>
        <v>-60021</v>
      </c>
      <c r="I10293" s="14">
        <f>SUBTOTAL(9,I10292:I10292)</f>
        <v>0</v>
      </c>
      <c r="J10293" s="31">
        <f>SUBTOTAL(9,J10292:J10292)</f>
        <v>0</v>
      </c>
      <c r="K10293" s="14">
        <f>SUBTOTAL(9,K10292:K10292)</f>
        <v>0</v>
      </c>
      <c r="L10293" s="14">
        <f>SUBTOTAL(9,L10290:L10292)</f>
        <v>0</v>
      </c>
      <c r="M10293" s="80">
        <f>SUBTOTAL(9,M10292:M10292)</f>
        <v>0</v>
      </c>
    </row>
    <row r="10294" spans="2:13" ht="24.9" customHeight="1" outlineLevel="2" x14ac:dyDescent="0.3">
      <c r="B10294" s="47" t="s">
        <v>2042</v>
      </c>
      <c r="C10294" s="46" t="s">
        <v>498</v>
      </c>
      <c r="D10294" s="46" t="s">
        <v>1773</v>
      </c>
      <c r="E10294" s="46" t="s">
        <v>1923</v>
      </c>
      <c r="F10294" s="45" t="s">
        <v>1922</v>
      </c>
      <c r="G10294" s="26" t="s">
        <v>7</v>
      </c>
      <c r="H10294" s="30">
        <v>-54069376</v>
      </c>
      <c r="I10294" s="24"/>
      <c r="J10294" s="36"/>
      <c r="K10294" s="24"/>
      <c r="L10294" s="24"/>
      <c r="M10294" s="80" t="str">
        <f>IFERROR((Base_actualizacion!$L10288/Base_actualizacion!$K10288)," " )</f>
        <v xml:space="preserve"> </v>
      </c>
    </row>
    <row r="10295" spans="2:13" ht="24.9" customHeight="1" outlineLevel="1" x14ac:dyDescent="0.3">
      <c r="B10295" s="44" t="str">
        <f>B10294</f>
        <v>ASIGNACIONES DIRECTAS ANTICIPADAS (5% DEL SGR)</v>
      </c>
      <c r="C10295" s="43" t="s">
        <v>498</v>
      </c>
      <c r="D10295" s="43" t="s">
        <v>1773</v>
      </c>
      <c r="E10295" s="43" t="s">
        <v>1923</v>
      </c>
      <c r="F10295" s="42" t="s">
        <v>1922</v>
      </c>
      <c r="G10295" s="18" t="s">
        <v>3</v>
      </c>
      <c r="H10295" s="32">
        <f>SUBTOTAL(9,H10294:H10294)</f>
        <v>-54069376</v>
      </c>
      <c r="I10295" s="14">
        <f>SUBTOTAL(9,I10294:I10294)</f>
        <v>0</v>
      </c>
      <c r="J10295" s="31">
        <f>SUBTOTAL(9,J10294:J10294)</f>
        <v>0</v>
      </c>
      <c r="K10295" s="14">
        <f>SUBTOTAL(9,K10294:K10294)</f>
        <v>0</v>
      </c>
      <c r="L10295" s="14">
        <f>SUBTOTAL(9,L10292:L10294)</f>
        <v>0</v>
      </c>
      <c r="M10295" s="80">
        <f>SUBTOTAL(9,M10294:M10294)</f>
        <v>0</v>
      </c>
    </row>
    <row r="10296" spans="2:13" ht="24.9" customHeight="1" outlineLevel="2" x14ac:dyDescent="0.3">
      <c r="B10296" s="47" t="s">
        <v>2042</v>
      </c>
      <c r="C10296" s="46" t="s">
        <v>498</v>
      </c>
      <c r="D10296" s="46" t="s">
        <v>1773</v>
      </c>
      <c r="E10296" s="46" t="s">
        <v>1921</v>
      </c>
      <c r="F10296" s="45" t="s">
        <v>1920</v>
      </c>
      <c r="G10296" s="26" t="s">
        <v>7</v>
      </c>
      <c r="H10296" s="30">
        <v>-3267810</v>
      </c>
      <c r="I10296" s="24"/>
      <c r="J10296" s="36"/>
      <c r="K10296" s="24"/>
      <c r="L10296" s="24"/>
      <c r="M10296" s="80" t="str">
        <f>IFERROR((Base_actualizacion!$L10290/Base_actualizacion!$K10290)," " )</f>
        <v xml:space="preserve"> </v>
      </c>
    </row>
    <row r="10297" spans="2:13" ht="24.9" customHeight="1" outlineLevel="1" x14ac:dyDescent="0.3">
      <c r="B10297" s="44" t="str">
        <f>B10296</f>
        <v>ASIGNACIONES DIRECTAS ANTICIPADAS (5% DEL SGR)</v>
      </c>
      <c r="C10297" s="43" t="s">
        <v>498</v>
      </c>
      <c r="D10297" s="43" t="s">
        <v>1773</v>
      </c>
      <c r="E10297" s="43" t="s">
        <v>1921</v>
      </c>
      <c r="F10297" s="42" t="s">
        <v>1920</v>
      </c>
      <c r="G10297" s="18" t="s">
        <v>3</v>
      </c>
      <c r="H10297" s="32">
        <f>SUBTOTAL(9,H10296:H10296)</f>
        <v>-3267810</v>
      </c>
      <c r="I10297" s="14">
        <f>SUBTOTAL(9,I10296:I10296)</f>
        <v>0</v>
      </c>
      <c r="J10297" s="31">
        <f>SUBTOTAL(9,J10296:J10296)</f>
        <v>0</v>
      </c>
      <c r="K10297" s="14">
        <f>SUBTOTAL(9,K10296:K10296)</f>
        <v>0</v>
      </c>
      <c r="L10297" s="14">
        <f>SUBTOTAL(9,L10294:L10296)</f>
        <v>0</v>
      </c>
      <c r="M10297" s="80">
        <f>SUBTOTAL(9,M10296:M10296)</f>
        <v>0</v>
      </c>
    </row>
    <row r="10298" spans="2:13" ht="24.9" customHeight="1" outlineLevel="2" x14ac:dyDescent="0.3">
      <c r="B10298" s="47" t="s">
        <v>2042</v>
      </c>
      <c r="C10298" s="46" t="s">
        <v>498</v>
      </c>
      <c r="D10298" s="46" t="s">
        <v>1773</v>
      </c>
      <c r="E10298" s="46" t="s">
        <v>1919</v>
      </c>
      <c r="F10298" s="45" t="s">
        <v>1918</v>
      </c>
      <c r="G10298" s="26" t="s">
        <v>7</v>
      </c>
      <c r="H10298" s="30">
        <v>-51482</v>
      </c>
      <c r="I10298" s="24"/>
      <c r="J10298" s="36"/>
      <c r="K10298" s="24"/>
      <c r="L10298" s="24"/>
      <c r="M10298" s="80" t="str">
        <f>IFERROR((Base_actualizacion!$L10292/Base_actualizacion!$K10292)," " )</f>
        <v xml:space="preserve"> </v>
      </c>
    </row>
    <row r="10299" spans="2:13" ht="24.9" customHeight="1" outlineLevel="1" x14ac:dyDescent="0.3">
      <c r="B10299" s="44" t="str">
        <f>B10298</f>
        <v>ASIGNACIONES DIRECTAS ANTICIPADAS (5% DEL SGR)</v>
      </c>
      <c r="C10299" s="43" t="s">
        <v>498</v>
      </c>
      <c r="D10299" s="43" t="s">
        <v>1773</v>
      </c>
      <c r="E10299" s="43" t="s">
        <v>1919</v>
      </c>
      <c r="F10299" s="42" t="s">
        <v>1918</v>
      </c>
      <c r="G10299" s="18" t="s">
        <v>3</v>
      </c>
      <c r="H10299" s="32">
        <f>SUBTOTAL(9,H10298:H10298)</f>
        <v>-51482</v>
      </c>
      <c r="I10299" s="14">
        <f>SUBTOTAL(9,I10298:I10298)</f>
        <v>0</v>
      </c>
      <c r="J10299" s="31">
        <f>SUBTOTAL(9,J10298:J10298)</f>
        <v>0</v>
      </c>
      <c r="K10299" s="14">
        <f>SUBTOTAL(9,K10298:K10298)</f>
        <v>0</v>
      </c>
      <c r="L10299" s="14">
        <f>SUBTOTAL(9,L10296:L10298)</f>
        <v>0</v>
      </c>
      <c r="M10299" s="80">
        <f>SUBTOTAL(9,M10298:M10298)</f>
        <v>0</v>
      </c>
    </row>
    <row r="10300" spans="2:13" ht="24.9" customHeight="1" outlineLevel="2" x14ac:dyDescent="0.3">
      <c r="B10300" s="47" t="s">
        <v>2042</v>
      </c>
      <c r="C10300" s="46" t="s">
        <v>498</v>
      </c>
      <c r="D10300" s="46" t="s">
        <v>1773</v>
      </c>
      <c r="E10300" s="46" t="s">
        <v>1917</v>
      </c>
      <c r="F10300" s="45" t="s">
        <v>1916</v>
      </c>
      <c r="G10300" s="26" t="s">
        <v>7</v>
      </c>
      <c r="H10300" s="30">
        <v>-801052754</v>
      </c>
      <c r="I10300" s="24"/>
      <c r="J10300" s="23"/>
      <c r="K10300" s="24"/>
      <c r="L10300" s="24"/>
      <c r="M10300" s="80" t="str">
        <f>IFERROR((Base_actualizacion!$L10294/Base_actualizacion!$K10294)," " )</f>
        <v xml:space="preserve"> </v>
      </c>
    </row>
    <row r="10301" spans="2:13" ht="24.9" customHeight="1" outlineLevel="1" x14ac:dyDescent="0.3">
      <c r="B10301" s="44" t="str">
        <f>B10300</f>
        <v>ASIGNACIONES DIRECTAS ANTICIPADAS (5% DEL SGR)</v>
      </c>
      <c r="C10301" s="43" t="s">
        <v>498</v>
      </c>
      <c r="D10301" s="43" t="s">
        <v>1773</v>
      </c>
      <c r="E10301" s="43" t="s">
        <v>1917</v>
      </c>
      <c r="F10301" s="42" t="s">
        <v>1916</v>
      </c>
      <c r="G10301" s="18" t="s">
        <v>3</v>
      </c>
      <c r="H10301" s="32">
        <f>SUBTOTAL(9,H10300:H10300)</f>
        <v>-801052754</v>
      </c>
      <c r="I10301" s="14">
        <f>SUBTOTAL(9,I10300:I10300)</f>
        <v>0</v>
      </c>
      <c r="J10301" s="31">
        <f>SUBTOTAL(9,J10300:J10300)</f>
        <v>0</v>
      </c>
      <c r="K10301" s="14">
        <f>SUBTOTAL(9,K10300:K10300)</f>
        <v>0</v>
      </c>
      <c r="L10301" s="14">
        <f>SUBTOTAL(9,L10298:L10300)</f>
        <v>0</v>
      </c>
      <c r="M10301" s="80">
        <f>SUBTOTAL(9,M10300:M10300)</f>
        <v>0</v>
      </c>
    </row>
    <row r="10302" spans="2:13" ht="24.9" customHeight="1" outlineLevel="2" x14ac:dyDescent="0.3">
      <c r="B10302" s="47" t="s">
        <v>2042</v>
      </c>
      <c r="C10302" s="46" t="s">
        <v>498</v>
      </c>
      <c r="D10302" s="46" t="s">
        <v>1773</v>
      </c>
      <c r="E10302" s="46" t="s">
        <v>1913</v>
      </c>
      <c r="F10302" s="45" t="s">
        <v>1912</v>
      </c>
      <c r="G10302" s="26" t="s">
        <v>7</v>
      </c>
      <c r="H10302" s="30">
        <v>-6187</v>
      </c>
      <c r="I10302" s="24"/>
      <c r="J10302" s="36"/>
      <c r="K10302" s="24"/>
      <c r="L10302" s="24"/>
      <c r="M10302" s="80" t="str">
        <f>IFERROR((Base_actualizacion!$L10296/Base_actualizacion!$K10296)," " )</f>
        <v xml:space="preserve"> </v>
      </c>
    </row>
    <row r="10303" spans="2:13" ht="24.9" customHeight="1" outlineLevel="1" x14ac:dyDescent="0.3">
      <c r="B10303" s="44" t="str">
        <f>B10302</f>
        <v>ASIGNACIONES DIRECTAS ANTICIPADAS (5% DEL SGR)</v>
      </c>
      <c r="C10303" s="43" t="s">
        <v>498</v>
      </c>
      <c r="D10303" s="43" t="s">
        <v>1773</v>
      </c>
      <c r="E10303" s="43" t="s">
        <v>1913</v>
      </c>
      <c r="F10303" s="42" t="s">
        <v>1912</v>
      </c>
      <c r="G10303" s="18" t="s">
        <v>3</v>
      </c>
      <c r="H10303" s="32">
        <f>SUBTOTAL(9,H10302:H10302)</f>
        <v>-6187</v>
      </c>
      <c r="I10303" s="14">
        <f>SUBTOTAL(9,I10302:I10302)</f>
        <v>0</v>
      </c>
      <c r="J10303" s="31">
        <f>SUBTOTAL(9,J10302:J10302)</f>
        <v>0</v>
      </c>
      <c r="K10303" s="14">
        <f>SUBTOTAL(9,K10302:K10302)</f>
        <v>0</v>
      </c>
      <c r="L10303" s="14">
        <f>SUBTOTAL(9,L10300:L10302)</f>
        <v>0</v>
      </c>
      <c r="M10303" s="80">
        <f>SUBTOTAL(9,M10302:M10302)</f>
        <v>0</v>
      </c>
    </row>
    <row r="10304" spans="2:13" ht="24.9" customHeight="1" outlineLevel="2" x14ac:dyDescent="0.3">
      <c r="B10304" s="47" t="s">
        <v>2042</v>
      </c>
      <c r="C10304" s="46" t="s">
        <v>498</v>
      </c>
      <c r="D10304" s="46" t="s">
        <v>1773</v>
      </c>
      <c r="E10304" s="46" t="s">
        <v>1911</v>
      </c>
      <c r="F10304" s="45" t="s">
        <v>1910</v>
      </c>
      <c r="G10304" s="26" t="s">
        <v>7</v>
      </c>
      <c r="H10304" s="30">
        <v>-1201382</v>
      </c>
      <c r="I10304" s="24"/>
      <c r="J10304" s="36"/>
      <c r="K10304" s="24"/>
      <c r="L10304" s="24"/>
      <c r="M10304" s="80" t="str">
        <f>IFERROR((Base_actualizacion!$L10298/Base_actualizacion!$K10298)," " )</f>
        <v xml:space="preserve"> </v>
      </c>
    </row>
    <row r="10305" spans="2:13" ht="24.9" customHeight="1" outlineLevel="1" x14ac:dyDescent="0.3">
      <c r="B10305" s="44" t="str">
        <f>B10304</f>
        <v>ASIGNACIONES DIRECTAS ANTICIPADAS (5% DEL SGR)</v>
      </c>
      <c r="C10305" s="43" t="s">
        <v>498</v>
      </c>
      <c r="D10305" s="43" t="s">
        <v>1773</v>
      </c>
      <c r="E10305" s="43" t="s">
        <v>1911</v>
      </c>
      <c r="F10305" s="42" t="s">
        <v>1910</v>
      </c>
      <c r="G10305" s="18" t="s">
        <v>3</v>
      </c>
      <c r="H10305" s="32">
        <f>SUBTOTAL(9,H10304:H10304)</f>
        <v>-1201382</v>
      </c>
      <c r="I10305" s="14">
        <f>SUBTOTAL(9,I10304:I10304)</f>
        <v>0</v>
      </c>
      <c r="J10305" s="31">
        <f>SUBTOTAL(9,J10304:J10304)</f>
        <v>0</v>
      </c>
      <c r="K10305" s="14">
        <f>SUBTOTAL(9,K10304:K10304)</f>
        <v>0</v>
      </c>
      <c r="L10305" s="14">
        <f>SUBTOTAL(9,L10302:L10304)</f>
        <v>0</v>
      </c>
      <c r="M10305" s="80">
        <f>SUBTOTAL(9,M10304:M10304)</f>
        <v>0</v>
      </c>
    </row>
    <row r="10306" spans="2:13" ht="24.9" customHeight="1" outlineLevel="2" x14ac:dyDescent="0.3">
      <c r="B10306" s="47" t="s">
        <v>2042</v>
      </c>
      <c r="C10306" s="46" t="s">
        <v>498</v>
      </c>
      <c r="D10306" s="46" t="s">
        <v>1773</v>
      </c>
      <c r="E10306" s="46" t="s">
        <v>1909</v>
      </c>
      <c r="F10306" s="45" t="s">
        <v>1908</v>
      </c>
      <c r="G10306" s="26" t="s">
        <v>7</v>
      </c>
      <c r="H10306" s="30">
        <v>-30865498</v>
      </c>
      <c r="I10306" s="24"/>
      <c r="J10306" s="36"/>
      <c r="K10306" s="24"/>
      <c r="L10306" s="24"/>
      <c r="M10306" s="80" t="str">
        <f>IFERROR((Base_actualizacion!$L10300/Base_actualizacion!$K10300)," " )</f>
        <v xml:space="preserve"> </v>
      </c>
    </row>
    <row r="10307" spans="2:13" ht="24.9" customHeight="1" outlineLevel="1" x14ac:dyDescent="0.3">
      <c r="B10307" s="44" t="str">
        <f>B10306</f>
        <v>ASIGNACIONES DIRECTAS ANTICIPADAS (5% DEL SGR)</v>
      </c>
      <c r="C10307" s="43" t="s">
        <v>498</v>
      </c>
      <c r="D10307" s="43" t="s">
        <v>1773</v>
      </c>
      <c r="E10307" s="43" t="s">
        <v>1909</v>
      </c>
      <c r="F10307" s="42" t="s">
        <v>1908</v>
      </c>
      <c r="G10307" s="18" t="s">
        <v>3</v>
      </c>
      <c r="H10307" s="32">
        <f>SUBTOTAL(9,H10306:H10306)</f>
        <v>-30865498</v>
      </c>
      <c r="I10307" s="14">
        <f>SUBTOTAL(9,I10306:I10306)</f>
        <v>0</v>
      </c>
      <c r="J10307" s="31">
        <f>SUBTOTAL(9,J10306:J10306)</f>
        <v>0</v>
      </c>
      <c r="K10307" s="14">
        <f>SUBTOTAL(9,K10306:K10306)</f>
        <v>0</v>
      </c>
      <c r="L10307" s="14">
        <f>SUBTOTAL(9,L10304:L10306)</f>
        <v>0</v>
      </c>
      <c r="M10307" s="80">
        <f>SUBTOTAL(9,M10306:M10306)</f>
        <v>0</v>
      </c>
    </row>
    <row r="10308" spans="2:13" ht="24.9" customHeight="1" outlineLevel="2" x14ac:dyDescent="0.3">
      <c r="B10308" s="47" t="s">
        <v>2042</v>
      </c>
      <c r="C10308" s="46" t="s">
        <v>498</v>
      </c>
      <c r="D10308" s="46" t="s">
        <v>1773</v>
      </c>
      <c r="E10308" s="46" t="s">
        <v>1905</v>
      </c>
      <c r="F10308" s="45" t="s">
        <v>1904</v>
      </c>
      <c r="G10308" s="26" t="s">
        <v>7</v>
      </c>
      <c r="H10308" s="30">
        <v>-134198762</v>
      </c>
      <c r="I10308" s="24"/>
      <c r="J10308" s="23"/>
      <c r="K10308" s="24"/>
      <c r="L10308" s="24"/>
      <c r="M10308" s="80" t="str">
        <f>IFERROR((Base_actualizacion!$L10302/Base_actualizacion!$K10302)," " )</f>
        <v xml:space="preserve"> </v>
      </c>
    </row>
    <row r="10309" spans="2:13" ht="24.9" customHeight="1" outlineLevel="1" x14ac:dyDescent="0.3">
      <c r="B10309" s="44" t="str">
        <f>B10308</f>
        <v>ASIGNACIONES DIRECTAS ANTICIPADAS (5% DEL SGR)</v>
      </c>
      <c r="C10309" s="43" t="s">
        <v>498</v>
      </c>
      <c r="D10309" s="43" t="s">
        <v>1773</v>
      </c>
      <c r="E10309" s="43" t="s">
        <v>1905</v>
      </c>
      <c r="F10309" s="42" t="s">
        <v>1904</v>
      </c>
      <c r="G10309" s="18" t="s">
        <v>3</v>
      </c>
      <c r="H10309" s="32">
        <f>SUBTOTAL(9,H10308:H10308)</f>
        <v>-134198762</v>
      </c>
      <c r="I10309" s="14">
        <f>SUBTOTAL(9,I10308:I10308)</f>
        <v>0</v>
      </c>
      <c r="J10309" s="31">
        <f>SUBTOTAL(9,J10308:J10308)</f>
        <v>0</v>
      </c>
      <c r="K10309" s="14">
        <f>SUBTOTAL(9,K10308:K10308)</f>
        <v>0</v>
      </c>
      <c r="L10309" s="14">
        <f>SUBTOTAL(9,L10306:L10308)</f>
        <v>0</v>
      </c>
      <c r="M10309" s="80">
        <f>SUBTOTAL(9,M10308:M10308)</f>
        <v>0</v>
      </c>
    </row>
    <row r="10310" spans="2:13" ht="24.9" customHeight="1" outlineLevel="2" x14ac:dyDescent="0.3">
      <c r="B10310" s="47" t="s">
        <v>2042</v>
      </c>
      <c r="C10310" s="46" t="s">
        <v>498</v>
      </c>
      <c r="D10310" s="46" t="s">
        <v>1773</v>
      </c>
      <c r="E10310" s="46" t="s">
        <v>1903</v>
      </c>
      <c r="F10310" s="45" t="s">
        <v>1902</v>
      </c>
      <c r="G10310" s="26" t="s">
        <v>7</v>
      </c>
      <c r="H10310" s="30">
        <v>-5939706</v>
      </c>
      <c r="I10310" s="24"/>
      <c r="J10310" s="36"/>
      <c r="K10310" s="24"/>
      <c r="L10310" s="24"/>
      <c r="M10310" s="80" t="str">
        <f>IFERROR((Base_actualizacion!$L10304/Base_actualizacion!$K10304)," " )</f>
        <v xml:space="preserve"> </v>
      </c>
    </row>
    <row r="10311" spans="2:13" ht="24.9" customHeight="1" outlineLevel="1" x14ac:dyDescent="0.3">
      <c r="B10311" s="44" t="str">
        <f>B10310</f>
        <v>ASIGNACIONES DIRECTAS ANTICIPADAS (5% DEL SGR)</v>
      </c>
      <c r="C10311" s="43" t="s">
        <v>498</v>
      </c>
      <c r="D10311" s="43" t="s">
        <v>1773</v>
      </c>
      <c r="E10311" s="43" t="s">
        <v>1903</v>
      </c>
      <c r="F10311" s="42" t="s">
        <v>1902</v>
      </c>
      <c r="G10311" s="18" t="s">
        <v>3</v>
      </c>
      <c r="H10311" s="32">
        <f>SUBTOTAL(9,H10310:H10310)</f>
        <v>-5939706</v>
      </c>
      <c r="I10311" s="14">
        <f>SUBTOTAL(9,I10310:I10310)</f>
        <v>0</v>
      </c>
      <c r="J10311" s="31">
        <f>SUBTOTAL(9,J10310:J10310)</f>
        <v>0</v>
      </c>
      <c r="K10311" s="14">
        <f>SUBTOTAL(9,K10310:K10310)</f>
        <v>0</v>
      </c>
      <c r="L10311" s="14">
        <f>SUBTOTAL(9,L10308:L10310)</f>
        <v>0</v>
      </c>
      <c r="M10311" s="80">
        <f>SUBTOTAL(9,M10310:M10310)</f>
        <v>0</v>
      </c>
    </row>
    <row r="10312" spans="2:13" ht="24.9" customHeight="1" outlineLevel="2" x14ac:dyDescent="0.3">
      <c r="B10312" s="47" t="s">
        <v>2042</v>
      </c>
      <c r="C10312" s="46" t="s">
        <v>498</v>
      </c>
      <c r="D10312" s="46" t="s">
        <v>1773</v>
      </c>
      <c r="E10312" s="46" t="s">
        <v>1895</v>
      </c>
      <c r="F10312" s="45" t="s">
        <v>1894</v>
      </c>
      <c r="G10312" s="26" t="s">
        <v>7</v>
      </c>
      <c r="H10312" s="30">
        <v>-137971</v>
      </c>
      <c r="I10312" s="24"/>
      <c r="J10312" s="36"/>
      <c r="K10312" s="24"/>
      <c r="L10312" s="24"/>
      <c r="M10312" s="80" t="str">
        <f>IFERROR((Base_actualizacion!$L10306/Base_actualizacion!$K10306)," " )</f>
        <v xml:space="preserve"> </v>
      </c>
    </row>
    <row r="10313" spans="2:13" ht="24.9" customHeight="1" outlineLevel="1" x14ac:dyDescent="0.3">
      <c r="B10313" s="44" t="str">
        <f>B10312</f>
        <v>ASIGNACIONES DIRECTAS ANTICIPADAS (5% DEL SGR)</v>
      </c>
      <c r="C10313" s="43" t="s">
        <v>498</v>
      </c>
      <c r="D10313" s="43" t="s">
        <v>1773</v>
      </c>
      <c r="E10313" s="43" t="s">
        <v>1895</v>
      </c>
      <c r="F10313" s="42" t="s">
        <v>1894</v>
      </c>
      <c r="G10313" s="18" t="s">
        <v>3</v>
      </c>
      <c r="H10313" s="32">
        <f>SUBTOTAL(9,H10312:H10312)</f>
        <v>-137971</v>
      </c>
      <c r="I10313" s="14">
        <f>SUBTOTAL(9,I10312:I10312)</f>
        <v>0</v>
      </c>
      <c r="J10313" s="31">
        <f>SUBTOTAL(9,J10312:J10312)</f>
        <v>0</v>
      </c>
      <c r="K10313" s="14">
        <f>SUBTOTAL(9,K10312:K10312)</f>
        <v>0</v>
      </c>
      <c r="L10313" s="14">
        <f>SUBTOTAL(9,L10310:L10312)</f>
        <v>0</v>
      </c>
      <c r="M10313" s="80">
        <f>SUBTOTAL(9,M10312:M10312)</f>
        <v>0</v>
      </c>
    </row>
    <row r="10314" spans="2:13" ht="24.9" customHeight="1" outlineLevel="2" x14ac:dyDescent="0.3">
      <c r="B10314" s="47" t="s">
        <v>2042</v>
      </c>
      <c r="C10314" s="46" t="s">
        <v>498</v>
      </c>
      <c r="D10314" s="46" t="s">
        <v>1773</v>
      </c>
      <c r="E10314" s="46" t="s">
        <v>1891</v>
      </c>
      <c r="F10314" s="45" t="s">
        <v>1890</v>
      </c>
      <c r="G10314" s="26" t="s">
        <v>7</v>
      </c>
      <c r="H10314" s="30">
        <v>-130885</v>
      </c>
      <c r="I10314" s="24"/>
      <c r="J10314" s="36"/>
      <c r="K10314" s="24"/>
      <c r="L10314" s="24"/>
      <c r="M10314" s="80" t="str">
        <f>IFERROR((Base_actualizacion!$L10308/Base_actualizacion!$K10308)," " )</f>
        <v xml:space="preserve"> </v>
      </c>
    </row>
    <row r="10315" spans="2:13" ht="24.9" customHeight="1" outlineLevel="1" x14ac:dyDescent="0.3">
      <c r="B10315" s="44" t="str">
        <f>B10314</f>
        <v>ASIGNACIONES DIRECTAS ANTICIPADAS (5% DEL SGR)</v>
      </c>
      <c r="C10315" s="43" t="s">
        <v>498</v>
      </c>
      <c r="D10315" s="43" t="s">
        <v>1773</v>
      </c>
      <c r="E10315" s="43" t="s">
        <v>1891</v>
      </c>
      <c r="F10315" s="42" t="s">
        <v>1890</v>
      </c>
      <c r="G10315" s="18" t="s">
        <v>3</v>
      </c>
      <c r="H10315" s="32">
        <f>SUBTOTAL(9,H10314:H10314)</f>
        <v>-130885</v>
      </c>
      <c r="I10315" s="14">
        <f>SUBTOTAL(9,I10314:I10314)</f>
        <v>0</v>
      </c>
      <c r="J10315" s="31">
        <f>SUBTOTAL(9,J10314:J10314)</f>
        <v>0</v>
      </c>
      <c r="K10315" s="14">
        <f>SUBTOTAL(9,K10314:K10314)</f>
        <v>0</v>
      </c>
      <c r="L10315" s="14">
        <f>SUBTOTAL(9,L10312:L10314)</f>
        <v>0</v>
      </c>
      <c r="M10315" s="80">
        <f>SUBTOTAL(9,M10314:M10314)</f>
        <v>0</v>
      </c>
    </row>
    <row r="10316" spans="2:13" ht="24.9" customHeight="1" outlineLevel="2" x14ac:dyDescent="0.3">
      <c r="B10316" s="47" t="s">
        <v>2042</v>
      </c>
      <c r="C10316" s="46" t="s">
        <v>498</v>
      </c>
      <c r="D10316" s="46" t="s">
        <v>1773</v>
      </c>
      <c r="E10316" s="46" t="s">
        <v>1884</v>
      </c>
      <c r="F10316" s="45" t="s">
        <v>1883</v>
      </c>
      <c r="G10316" s="26" t="s">
        <v>7</v>
      </c>
      <c r="H10316" s="30">
        <v>-126883</v>
      </c>
      <c r="I10316" s="24"/>
      <c r="J10316" s="23"/>
      <c r="K10316" s="24"/>
      <c r="L10316" s="24"/>
      <c r="M10316" s="80" t="str">
        <f>IFERROR((Base_actualizacion!$L10310/Base_actualizacion!$K10310)," " )</f>
        <v xml:space="preserve"> </v>
      </c>
    </row>
    <row r="10317" spans="2:13" ht="24.9" customHeight="1" outlineLevel="1" x14ac:dyDescent="0.3">
      <c r="B10317" s="44" t="str">
        <f>B10316</f>
        <v>ASIGNACIONES DIRECTAS ANTICIPADAS (5% DEL SGR)</v>
      </c>
      <c r="C10317" s="43" t="s">
        <v>498</v>
      </c>
      <c r="D10317" s="43" t="s">
        <v>1773</v>
      </c>
      <c r="E10317" s="43" t="s">
        <v>1884</v>
      </c>
      <c r="F10317" s="42" t="s">
        <v>1883</v>
      </c>
      <c r="G10317" s="18" t="s">
        <v>3</v>
      </c>
      <c r="H10317" s="32">
        <f>SUBTOTAL(9,H10316:H10316)</f>
        <v>-126883</v>
      </c>
      <c r="I10317" s="14">
        <f>SUBTOTAL(9,I10316:I10316)</f>
        <v>0</v>
      </c>
      <c r="J10317" s="31">
        <f>SUBTOTAL(9,J10316:J10316)</f>
        <v>0</v>
      </c>
      <c r="K10317" s="14">
        <f>SUBTOTAL(9,K10316:K10316)</f>
        <v>0</v>
      </c>
      <c r="L10317" s="14">
        <f>SUBTOTAL(9,L10314:L10316)</f>
        <v>0</v>
      </c>
      <c r="M10317" s="80">
        <f>SUBTOTAL(9,M10316:M10316)</f>
        <v>0</v>
      </c>
    </row>
    <row r="10318" spans="2:13" ht="24.9" customHeight="1" outlineLevel="2" x14ac:dyDescent="0.3">
      <c r="B10318" s="47" t="s">
        <v>2042</v>
      </c>
      <c r="C10318" s="46" t="s">
        <v>498</v>
      </c>
      <c r="D10318" s="46" t="s">
        <v>1773</v>
      </c>
      <c r="E10318" s="46" t="s">
        <v>2132</v>
      </c>
      <c r="F10318" s="45" t="s">
        <v>2131</v>
      </c>
      <c r="G10318" s="26" t="s">
        <v>7</v>
      </c>
      <c r="H10318" s="30">
        <v>-1656927</v>
      </c>
      <c r="I10318" s="24"/>
      <c r="J10318" s="36"/>
      <c r="K10318" s="24"/>
      <c r="L10318" s="24"/>
      <c r="M10318" s="80" t="str">
        <f>IFERROR((Base_actualizacion!$L10312/Base_actualizacion!$K10312)," " )</f>
        <v xml:space="preserve"> </v>
      </c>
    </row>
    <row r="10319" spans="2:13" ht="24.9" customHeight="1" outlineLevel="1" x14ac:dyDescent="0.3">
      <c r="B10319" s="44" t="str">
        <f>B10318</f>
        <v>ASIGNACIONES DIRECTAS ANTICIPADAS (5% DEL SGR)</v>
      </c>
      <c r="C10319" s="43" t="s">
        <v>498</v>
      </c>
      <c r="D10319" s="43" t="s">
        <v>1773</v>
      </c>
      <c r="E10319" s="43" t="s">
        <v>2132</v>
      </c>
      <c r="F10319" s="42" t="s">
        <v>2131</v>
      </c>
      <c r="G10319" s="18" t="s">
        <v>3</v>
      </c>
      <c r="H10319" s="32">
        <f>SUBTOTAL(9,H10318:H10318)</f>
        <v>-1656927</v>
      </c>
      <c r="I10319" s="14">
        <f>SUBTOTAL(9,I10318:I10318)</f>
        <v>0</v>
      </c>
      <c r="J10319" s="31">
        <f>SUBTOTAL(9,J10318:J10318)</f>
        <v>0</v>
      </c>
      <c r="K10319" s="14">
        <f>SUBTOTAL(9,K10318:K10318)</f>
        <v>0</v>
      </c>
      <c r="L10319" s="14">
        <f>SUBTOTAL(9,L10316:L10318)</f>
        <v>0</v>
      </c>
      <c r="M10319" s="80">
        <f>SUBTOTAL(9,M10318:M10318)</f>
        <v>0</v>
      </c>
    </row>
    <row r="10320" spans="2:13" ht="24.9" customHeight="1" outlineLevel="2" x14ac:dyDescent="0.3">
      <c r="B10320" s="47" t="s">
        <v>2042</v>
      </c>
      <c r="C10320" s="46" t="s">
        <v>498</v>
      </c>
      <c r="D10320" s="46" t="s">
        <v>1773</v>
      </c>
      <c r="E10320" s="46" t="s">
        <v>1880</v>
      </c>
      <c r="F10320" s="45" t="s">
        <v>147</v>
      </c>
      <c r="G10320" s="26" t="s">
        <v>7</v>
      </c>
      <c r="H10320" s="30">
        <v>-164601</v>
      </c>
      <c r="I10320" s="24"/>
      <c r="J10320" s="23"/>
      <c r="K10320" s="24"/>
      <c r="L10320" s="24"/>
      <c r="M10320" s="80" t="str">
        <f>IFERROR((Base_actualizacion!$L10314/Base_actualizacion!$K10314)," " )</f>
        <v xml:space="preserve"> </v>
      </c>
    </row>
    <row r="10321" spans="2:13" ht="24.9" customHeight="1" outlineLevel="1" x14ac:dyDescent="0.3">
      <c r="B10321" s="44" t="str">
        <f>B10320</f>
        <v>ASIGNACIONES DIRECTAS ANTICIPADAS (5% DEL SGR)</v>
      </c>
      <c r="C10321" s="43" t="s">
        <v>498</v>
      </c>
      <c r="D10321" s="43" t="s">
        <v>1773</v>
      </c>
      <c r="E10321" s="43" t="s">
        <v>1880</v>
      </c>
      <c r="F10321" s="42" t="s">
        <v>147</v>
      </c>
      <c r="G10321" s="18" t="s">
        <v>3</v>
      </c>
      <c r="H10321" s="32">
        <f>SUBTOTAL(9,H10320:H10320)</f>
        <v>-164601</v>
      </c>
      <c r="I10321" s="14">
        <f>SUBTOTAL(9,I10320:I10320)</f>
        <v>0</v>
      </c>
      <c r="J10321" s="31">
        <f>SUBTOTAL(9,J10320:J10320)</f>
        <v>0</v>
      </c>
      <c r="K10321" s="14">
        <f>SUBTOTAL(9,K10320:K10320)</f>
        <v>0</v>
      </c>
      <c r="L10321" s="14">
        <f>SUBTOTAL(9,L10318:L10320)</f>
        <v>0</v>
      </c>
      <c r="M10321" s="80">
        <f>SUBTOTAL(9,M10320:M10320)</f>
        <v>0</v>
      </c>
    </row>
    <row r="10322" spans="2:13" ht="24.9" customHeight="1" outlineLevel="2" x14ac:dyDescent="0.3">
      <c r="B10322" s="47" t="s">
        <v>2042</v>
      </c>
      <c r="C10322" s="46" t="s">
        <v>498</v>
      </c>
      <c r="D10322" s="46" t="s">
        <v>1773</v>
      </c>
      <c r="E10322" s="46" t="s">
        <v>1877</v>
      </c>
      <c r="F10322" s="45" t="s">
        <v>1876</v>
      </c>
      <c r="G10322" s="26" t="s">
        <v>7</v>
      </c>
      <c r="H10322" s="30">
        <v>-8990743</v>
      </c>
      <c r="I10322" s="24"/>
      <c r="J10322" s="36"/>
      <c r="K10322" s="24"/>
      <c r="L10322" s="24"/>
      <c r="M10322" s="80" t="str">
        <f>IFERROR((Base_actualizacion!$L10316/Base_actualizacion!$K10316)," " )</f>
        <v xml:space="preserve"> </v>
      </c>
    </row>
    <row r="10323" spans="2:13" ht="24.9" customHeight="1" outlineLevel="1" x14ac:dyDescent="0.3">
      <c r="B10323" s="44" t="str">
        <f>B10322</f>
        <v>ASIGNACIONES DIRECTAS ANTICIPADAS (5% DEL SGR)</v>
      </c>
      <c r="C10323" s="43" t="s">
        <v>498</v>
      </c>
      <c r="D10323" s="43" t="s">
        <v>1773</v>
      </c>
      <c r="E10323" s="43" t="s">
        <v>1877</v>
      </c>
      <c r="F10323" s="42" t="s">
        <v>1876</v>
      </c>
      <c r="G10323" s="18" t="s">
        <v>3</v>
      </c>
      <c r="H10323" s="32">
        <f>SUBTOTAL(9,H10322:H10322)</f>
        <v>-8990743</v>
      </c>
      <c r="I10323" s="14">
        <f>SUBTOTAL(9,I10322:I10322)</f>
        <v>0</v>
      </c>
      <c r="J10323" s="31">
        <f>SUBTOTAL(9,J10322:J10322)</f>
        <v>0</v>
      </c>
      <c r="K10323" s="14">
        <f>SUBTOTAL(9,K10322:K10322)</f>
        <v>0</v>
      </c>
      <c r="L10323" s="14">
        <f>SUBTOTAL(9,L10320:L10322)</f>
        <v>0</v>
      </c>
      <c r="M10323" s="80">
        <f>SUBTOTAL(9,M10322:M10322)</f>
        <v>0</v>
      </c>
    </row>
    <row r="10324" spans="2:13" ht="24.9" customHeight="1" outlineLevel="2" x14ac:dyDescent="0.3">
      <c r="B10324" s="47" t="s">
        <v>2042</v>
      </c>
      <c r="C10324" s="46" t="s">
        <v>498</v>
      </c>
      <c r="D10324" s="46" t="s">
        <v>1773</v>
      </c>
      <c r="E10324" s="46" t="s">
        <v>1875</v>
      </c>
      <c r="F10324" s="45" t="s">
        <v>1874</v>
      </c>
      <c r="G10324" s="26" t="s">
        <v>7</v>
      </c>
      <c r="H10324" s="30">
        <v>-85701</v>
      </c>
      <c r="I10324" s="24"/>
      <c r="J10324" s="23"/>
      <c r="K10324" s="24"/>
      <c r="L10324" s="24"/>
      <c r="M10324" s="80" t="str">
        <f>IFERROR((Base_actualizacion!$L10318/Base_actualizacion!$K10318)," " )</f>
        <v xml:space="preserve"> </v>
      </c>
    </row>
    <row r="10325" spans="2:13" ht="24.9" customHeight="1" outlineLevel="1" x14ac:dyDescent="0.3">
      <c r="B10325" s="44" t="str">
        <f>B10324</f>
        <v>ASIGNACIONES DIRECTAS ANTICIPADAS (5% DEL SGR)</v>
      </c>
      <c r="C10325" s="43" t="s">
        <v>498</v>
      </c>
      <c r="D10325" s="43" t="s">
        <v>1773</v>
      </c>
      <c r="E10325" s="43" t="s">
        <v>1875</v>
      </c>
      <c r="F10325" s="42" t="s">
        <v>1874</v>
      </c>
      <c r="G10325" s="18" t="s">
        <v>3</v>
      </c>
      <c r="H10325" s="32">
        <f>SUBTOTAL(9,H10324:H10324)</f>
        <v>-85701</v>
      </c>
      <c r="I10325" s="14">
        <f>SUBTOTAL(9,I10324:I10324)</f>
        <v>0</v>
      </c>
      <c r="J10325" s="31">
        <f>SUBTOTAL(9,J10324:J10324)</f>
        <v>0</v>
      </c>
      <c r="K10325" s="14">
        <f>SUBTOTAL(9,K10324:K10324)</f>
        <v>0</v>
      </c>
      <c r="L10325" s="14">
        <f>SUBTOTAL(9,L10322:L10324)</f>
        <v>0</v>
      </c>
      <c r="M10325" s="80">
        <f>SUBTOTAL(9,M10324:M10324)</f>
        <v>0</v>
      </c>
    </row>
    <row r="10326" spans="2:13" ht="24.9" customHeight="1" outlineLevel="2" x14ac:dyDescent="0.3">
      <c r="B10326" s="47" t="s">
        <v>2042</v>
      </c>
      <c r="C10326" s="46" t="s">
        <v>498</v>
      </c>
      <c r="D10326" s="46" t="s">
        <v>1773</v>
      </c>
      <c r="E10326" s="46" t="s">
        <v>1873</v>
      </c>
      <c r="F10326" s="45" t="s">
        <v>1872</v>
      </c>
      <c r="G10326" s="26" t="s">
        <v>7</v>
      </c>
      <c r="H10326" s="30">
        <v>-118289</v>
      </c>
      <c r="I10326" s="24"/>
      <c r="J10326" s="36"/>
      <c r="K10326" s="24"/>
      <c r="L10326" s="24"/>
      <c r="M10326" s="80" t="str">
        <f>IFERROR((Base_actualizacion!$L10320/Base_actualizacion!$K10320)," " )</f>
        <v xml:space="preserve"> </v>
      </c>
    </row>
    <row r="10327" spans="2:13" ht="24.9" customHeight="1" outlineLevel="1" x14ac:dyDescent="0.3">
      <c r="B10327" s="44" t="str">
        <f>B10326</f>
        <v>ASIGNACIONES DIRECTAS ANTICIPADAS (5% DEL SGR)</v>
      </c>
      <c r="C10327" s="43" t="s">
        <v>498</v>
      </c>
      <c r="D10327" s="43" t="s">
        <v>1773</v>
      </c>
      <c r="E10327" s="43" t="s">
        <v>1873</v>
      </c>
      <c r="F10327" s="42" t="s">
        <v>1872</v>
      </c>
      <c r="G10327" s="18" t="s">
        <v>3</v>
      </c>
      <c r="H10327" s="32">
        <f>SUBTOTAL(9,H10326:H10326)</f>
        <v>-118289</v>
      </c>
      <c r="I10327" s="14">
        <f>SUBTOTAL(9,I10326:I10326)</f>
        <v>0</v>
      </c>
      <c r="J10327" s="31">
        <f>SUBTOTAL(9,J10326:J10326)</f>
        <v>0</v>
      </c>
      <c r="K10327" s="14">
        <f>SUBTOTAL(9,K10326:K10326)</f>
        <v>0</v>
      </c>
      <c r="L10327" s="14">
        <f>SUBTOTAL(9,L10324:L10326)</f>
        <v>0</v>
      </c>
      <c r="M10327" s="80">
        <f>SUBTOTAL(9,M10326:M10326)</f>
        <v>0</v>
      </c>
    </row>
    <row r="10328" spans="2:13" ht="24.9" customHeight="1" outlineLevel="2" x14ac:dyDescent="0.3">
      <c r="B10328" s="47" t="s">
        <v>2042</v>
      </c>
      <c r="C10328" s="46" t="s">
        <v>498</v>
      </c>
      <c r="D10328" s="46" t="s">
        <v>1773</v>
      </c>
      <c r="E10328" s="46" t="s">
        <v>1869</v>
      </c>
      <c r="F10328" s="45" t="s">
        <v>1868</v>
      </c>
      <c r="G10328" s="26" t="s">
        <v>7</v>
      </c>
      <c r="H10328" s="30">
        <v>-16748845</v>
      </c>
      <c r="I10328" s="24"/>
      <c r="J10328" s="36"/>
      <c r="K10328" s="24"/>
      <c r="L10328" s="24"/>
      <c r="M10328" s="80" t="str">
        <f>IFERROR((Base_actualizacion!$L10322/Base_actualizacion!$K10322)," " )</f>
        <v xml:space="preserve"> </v>
      </c>
    </row>
    <row r="10329" spans="2:13" ht="24.9" customHeight="1" outlineLevel="1" x14ac:dyDescent="0.3">
      <c r="B10329" s="44" t="str">
        <f>B10328</f>
        <v>ASIGNACIONES DIRECTAS ANTICIPADAS (5% DEL SGR)</v>
      </c>
      <c r="C10329" s="43" t="s">
        <v>498</v>
      </c>
      <c r="D10329" s="43" t="s">
        <v>1773</v>
      </c>
      <c r="E10329" s="43" t="s">
        <v>1869</v>
      </c>
      <c r="F10329" s="42" t="s">
        <v>1868</v>
      </c>
      <c r="G10329" s="18" t="s">
        <v>3</v>
      </c>
      <c r="H10329" s="32">
        <f>SUBTOTAL(9,H10328:H10328)</f>
        <v>-16748845</v>
      </c>
      <c r="I10329" s="14">
        <f>SUBTOTAL(9,I10328:I10328)</f>
        <v>0</v>
      </c>
      <c r="J10329" s="31">
        <f>SUBTOTAL(9,J10328:J10328)</f>
        <v>0</v>
      </c>
      <c r="K10329" s="14">
        <f>SUBTOTAL(9,K10328:K10328)</f>
        <v>0</v>
      </c>
      <c r="L10329" s="14">
        <f>SUBTOTAL(9,L10326:L10328)</f>
        <v>0</v>
      </c>
      <c r="M10329" s="80">
        <f>SUBTOTAL(9,M10328:M10328)</f>
        <v>0</v>
      </c>
    </row>
    <row r="10330" spans="2:13" ht="24.9" customHeight="1" outlineLevel="2" x14ac:dyDescent="0.3">
      <c r="B10330" s="47" t="s">
        <v>2042</v>
      </c>
      <c r="C10330" s="46" t="s">
        <v>498</v>
      </c>
      <c r="D10330" s="46" t="s">
        <v>1773</v>
      </c>
      <c r="E10330" s="46" t="s">
        <v>1864</v>
      </c>
      <c r="F10330" s="45" t="s">
        <v>1863</v>
      </c>
      <c r="G10330" s="26" t="s">
        <v>7</v>
      </c>
      <c r="H10330" s="30">
        <v>-39417708</v>
      </c>
      <c r="I10330" s="24"/>
      <c r="J10330" s="36"/>
      <c r="K10330" s="24"/>
      <c r="L10330" s="24"/>
      <c r="M10330" s="80" t="str">
        <f>IFERROR((Base_actualizacion!$L10324/Base_actualizacion!$K10324)," " )</f>
        <v xml:space="preserve"> </v>
      </c>
    </row>
    <row r="10331" spans="2:13" ht="24.9" customHeight="1" outlineLevel="1" x14ac:dyDescent="0.3">
      <c r="B10331" s="44" t="str">
        <f>B10330</f>
        <v>ASIGNACIONES DIRECTAS ANTICIPADAS (5% DEL SGR)</v>
      </c>
      <c r="C10331" s="43" t="s">
        <v>498</v>
      </c>
      <c r="D10331" s="43" t="s">
        <v>1773</v>
      </c>
      <c r="E10331" s="43" t="s">
        <v>1864</v>
      </c>
      <c r="F10331" s="42" t="s">
        <v>1863</v>
      </c>
      <c r="G10331" s="18" t="s">
        <v>3</v>
      </c>
      <c r="H10331" s="32">
        <f>SUBTOTAL(9,H10330:H10330)</f>
        <v>-39417708</v>
      </c>
      <c r="I10331" s="14">
        <f>SUBTOTAL(9,I10330:I10330)</f>
        <v>0</v>
      </c>
      <c r="J10331" s="31">
        <f>SUBTOTAL(9,J10330:J10330)</f>
        <v>0</v>
      </c>
      <c r="K10331" s="14">
        <f>SUBTOTAL(9,K10330:K10330)</f>
        <v>0</v>
      </c>
      <c r="L10331" s="14">
        <f>SUBTOTAL(9,L10328:L10330)</f>
        <v>0</v>
      </c>
      <c r="M10331" s="80">
        <f>SUBTOTAL(9,M10330:M10330)</f>
        <v>0</v>
      </c>
    </row>
    <row r="10332" spans="2:13" ht="24.9" customHeight="1" outlineLevel="2" x14ac:dyDescent="0.3">
      <c r="B10332" s="47" t="s">
        <v>2042</v>
      </c>
      <c r="C10332" s="46" t="s">
        <v>498</v>
      </c>
      <c r="D10332" s="46" t="s">
        <v>1773</v>
      </c>
      <c r="E10332" s="46" t="s">
        <v>1854</v>
      </c>
      <c r="F10332" s="45" t="s">
        <v>1853</v>
      </c>
      <c r="G10332" s="26" t="s">
        <v>7</v>
      </c>
      <c r="H10332" s="30">
        <v>-87491730</v>
      </c>
      <c r="I10332" s="24"/>
      <c r="J10332" s="23"/>
      <c r="K10332" s="24"/>
      <c r="L10332" s="24"/>
      <c r="M10332" s="80" t="str">
        <f>IFERROR((Base_actualizacion!$L10326/Base_actualizacion!$K10326)," " )</f>
        <v xml:space="preserve"> </v>
      </c>
    </row>
    <row r="10333" spans="2:13" ht="24.9" customHeight="1" outlineLevel="1" x14ac:dyDescent="0.3">
      <c r="B10333" s="44" t="str">
        <f>B10332</f>
        <v>ASIGNACIONES DIRECTAS ANTICIPADAS (5% DEL SGR)</v>
      </c>
      <c r="C10333" s="43" t="s">
        <v>498</v>
      </c>
      <c r="D10333" s="43" t="s">
        <v>1773</v>
      </c>
      <c r="E10333" s="43" t="s">
        <v>1854</v>
      </c>
      <c r="F10333" s="42" t="s">
        <v>1853</v>
      </c>
      <c r="G10333" s="18" t="s">
        <v>3</v>
      </c>
      <c r="H10333" s="32">
        <f>SUBTOTAL(9,H10332:H10332)</f>
        <v>-87491730</v>
      </c>
      <c r="I10333" s="14">
        <f>SUBTOTAL(9,I10332:I10332)</f>
        <v>0</v>
      </c>
      <c r="J10333" s="31">
        <f>SUBTOTAL(9,J10332:J10332)</f>
        <v>0</v>
      </c>
      <c r="K10333" s="14">
        <f>SUBTOTAL(9,K10332:K10332)</f>
        <v>0</v>
      </c>
      <c r="L10333" s="14">
        <f>SUBTOTAL(9,L10330:L10332)</f>
        <v>0</v>
      </c>
      <c r="M10333" s="80">
        <f>SUBTOTAL(9,M10332:M10332)</f>
        <v>0</v>
      </c>
    </row>
    <row r="10334" spans="2:13" ht="24.9" customHeight="1" outlineLevel="2" x14ac:dyDescent="0.3">
      <c r="B10334" s="47" t="s">
        <v>2042</v>
      </c>
      <c r="C10334" s="46" t="s">
        <v>498</v>
      </c>
      <c r="D10334" s="46" t="s">
        <v>1773</v>
      </c>
      <c r="E10334" s="46" t="s">
        <v>1852</v>
      </c>
      <c r="F10334" s="45" t="s">
        <v>1851</v>
      </c>
      <c r="G10334" s="26" t="s">
        <v>7</v>
      </c>
      <c r="H10334" s="30">
        <v>-536433739</v>
      </c>
      <c r="I10334" s="24"/>
      <c r="J10334" s="36"/>
      <c r="K10334" s="24"/>
      <c r="L10334" s="24"/>
      <c r="M10334" s="80" t="str">
        <f>IFERROR((Base_actualizacion!$L10328/Base_actualizacion!$K10328)," " )</f>
        <v xml:space="preserve"> </v>
      </c>
    </row>
    <row r="10335" spans="2:13" ht="24.9" customHeight="1" outlineLevel="1" x14ac:dyDescent="0.3">
      <c r="B10335" s="44" t="str">
        <f>B10334</f>
        <v>ASIGNACIONES DIRECTAS ANTICIPADAS (5% DEL SGR)</v>
      </c>
      <c r="C10335" s="43" t="s">
        <v>498</v>
      </c>
      <c r="D10335" s="43" t="s">
        <v>1773</v>
      </c>
      <c r="E10335" s="43" t="s">
        <v>1852</v>
      </c>
      <c r="F10335" s="42" t="s">
        <v>1851</v>
      </c>
      <c r="G10335" s="18" t="s">
        <v>3</v>
      </c>
      <c r="H10335" s="32">
        <f>SUBTOTAL(9,H10334:H10334)</f>
        <v>-536433739</v>
      </c>
      <c r="I10335" s="14">
        <f>SUBTOTAL(9,I10334:I10334)</f>
        <v>0</v>
      </c>
      <c r="J10335" s="31">
        <f>SUBTOTAL(9,J10334:J10334)</f>
        <v>0</v>
      </c>
      <c r="K10335" s="14">
        <f>SUBTOTAL(9,K10334:K10334)</f>
        <v>0</v>
      </c>
      <c r="L10335" s="14">
        <f>SUBTOTAL(9,L10332:L10334)</f>
        <v>0</v>
      </c>
      <c r="M10335" s="80">
        <f>SUBTOTAL(9,M10334:M10334)</f>
        <v>0</v>
      </c>
    </row>
    <row r="10336" spans="2:13" ht="24.9" customHeight="1" outlineLevel="2" x14ac:dyDescent="0.3">
      <c r="B10336" s="47" t="s">
        <v>2042</v>
      </c>
      <c r="C10336" s="46" t="s">
        <v>498</v>
      </c>
      <c r="D10336" s="46" t="s">
        <v>1773</v>
      </c>
      <c r="E10336" s="46" t="s">
        <v>1850</v>
      </c>
      <c r="F10336" s="45" t="s">
        <v>1849</v>
      </c>
      <c r="G10336" s="26" t="s">
        <v>7</v>
      </c>
      <c r="H10336" s="30">
        <v>-121237072</v>
      </c>
      <c r="I10336" s="24"/>
      <c r="J10336" s="36"/>
      <c r="K10336" s="24"/>
      <c r="L10336" s="24"/>
      <c r="M10336" s="80" t="str">
        <f>IFERROR((Base_actualizacion!$L10330/Base_actualizacion!$K10330)," " )</f>
        <v xml:space="preserve"> </v>
      </c>
    </row>
    <row r="10337" spans="2:13" ht="24.9" customHeight="1" outlineLevel="1" x14ac:dyDescent="0.3">
      <c r="B10337" s="44" t="str">
        <f>B10336</f>
        <v>ASIGNACIONES DIRECTAS ANTICIPADAS (5% DEL SGR)</v>
      </c>
      <c r="C10337" s="43" t="s">
        <v>498</v>
      </c>
      <c r="D10337" s="43" t="s">
        <v>1773</v>
      </c>
      <c r="E10337" s="43" t="s">
        <v>1850</v>
      </c>
      <c r="F10337" s="42" t="s">
        <v>1849</v>
      </c>
      <c r="G10337" s="18" t="s">
        <v>3</v>
      </c>
      <c r="H10337" s="32">
        <f>SUBTOTAL(9,H10336:H10336)</f>
        <v>-121237072</v>
      </c>
      <c r="I10337" s="14">
        <f>SUBTOTAL(9,I10336:I10336)</f>
        <v>0</v>
      </c>
      <c r="J10337" s="31">
        <f>SUBTOTAL(9,J10336:J10336)</f>
        <v>0</v>
      </c>
      <c r="K10337" s="14">
        <f>SUBTOTAL(9,K10336:K10336)</f>
        <v>0</v>
      </c>
      <c r="L10337" s="14">
        <f>SUBTOTAL(9,L10334:L10336)</f>
        <v>0</v>
      </c>
      <c r="M10337" s="80">
        <f>SUBTOTAL(9,M10336:M10336)</f>
        <v>0</v>
      </c>
    </row>
    <row r="10338" spans="2:13" ht="24.9" customHeight="1" outlineLevel="2" x14ac:dyDescent="0.3">
      <c r="B10338" s="47" t="s">
        <v>2042</v>
      </c>
      <c r="C10338" s="46" t="s">
        <v>498</v>
      </c>
      <c r="D10338" s="46" t="s">
        <v>1773</v>
      </c>
      <c r="E10338" s="46" t="s">
        <v>1848</v>
      </c>
      <c r="F10338" s="45" t="s">
        <v>1847</v>
      </c>
      <c r="G10338" s="26" t="s">
        <v>7</v>
      </c>
      <c r="H10338" s="30">
        <v>-1019222084</v>
      </c>
      <c r="I10338" s="24"/>
      <c r="J10338" s="36"/>
      <c r="K10338" s="24"/>
      <c r="L10338" s="24"/>
      <c r="M10338" s="80" t="str">
        <f>IFERROR((Base_actualizacion!$L10332/Base_actualizacion!$K10332)," " )</f>
        <v xml:space="preserve"> </v>
      </c>
    </row>
    <row r="10339" spans="2:13" ht="24.9" customHeight="1" outlineLevel="1" x14ac:dyDescent="0.3">
      <c r="B10339" s="44" t="str">
        <f>B10338</f>
        <v>ASIGNACIONES DIRECTAS ANTICIPADAS (5% DEL SGR)</v>
      </c>
      <c r="C10339" s="43" t="s">
        <v>498</v>
      </c>
      <c r="D10339" s="43" t="s">
        <v>1773</v>
      </c>
      <c r="E10339" s="43" t="s">
        <v>1848</v>
      </c>
      <c r="F10339" s="42" t="s">
        <v>1847</v>
      </c>
      <c r="G10339" s="18" t="s">
        <v>3</v>
      </c>
      <c r="H10339" s="32">
        <f>SUBTOTAL(9,H10338:H10338)</f>
        <v>-1019222084</v>
      </c>
      <c r="I10339" s="14">
        <f>SUBTOTAL(9,I10338:I10338)</f>
        <v>0</v>
      </c>
      <c r="J10339" s="31">
        <f>SUBTOTAL(9,J10338:J10338)</f>
        <v>0</v>
      </c>
      <c r="K10339" s="14">
        <f>SUBTOTAL(9,K10338:K10338)</f>
        <v>0</v>
      </c>
      <c r="L10339" s="14">
        <f>SUBTOTAL(9,L10336:L10338)</f>
        <v>0</v>
      </c>
      <c r="M10339" s="80">
        <f>SUBTOTAL(9,M10338:M10338)</f>
        <v>0</v>
      </c>
    </row>
    <row r="10340" spans="2:13" ht="24.9" customHeight="1" outlineLevel="2" x14ac:dyDescent="0.3">
      <c r="B10340" s="47" t="s">
        <v>2042</v>
      </c>
      <c r="C10340" s="46" t="s">
        <v>498</v>
      </c>
      <c r="D10340" s="46" t="s">
        <v>1773</v>
      </c>
      <c r="E10340" s="46" t="s">
        <v>1846</v>
      </c>
      <c r="F10340" s="45" t="s">
        <v>1845</v>
      </c>
      <c r="G10340" s="26" t="s">
        <v>7</v>
      </c>
      <c r="H10340" s="30">
        <v>-523064</v>
      </c>
      <c r="I10340" s="24"/>
      <c r="J10340" s="23"/>
      <c r="K10340" s="24"/>
      <c r="L10340" s="24"/>
      <c r="M10340" s="80" t="str">
        <f>IFERROR((Base_actualizacion!$L10334/Base_actualizacion!$K10334)," " )</f>
        <v xml:space="preserve"> </v>
      </c>
    </row>
    <row r="10341" spans="2:13" ht="24.9" customHeight="1" outlineLevel="1" x14ac:dyDescent="0.3">
      <c r="B10341" s="44" t="str">
        <f>B10340</f>
        <v>ASIGNACIONES DIRECTAS ANTICIPADAS (5% DEL SGR)</v>
      </c>
      <c r="C10341" s="43" t="s">
        <v>498</v>
      </c>
      <c r="D10341" s="43" t="s">
        <v>1773</v>
      </c>
      <c r="E10341" s="43" t="s">
        <v>1846</v>
      </c>
      <c r="F10341" s="42" t="s">
        <v>1845</v>
      </c>
      <c r="G10341" s="18" t="s">
        <v>3</v>
      </c>
      <c r="H10341" s="32">
        <f>SUBTOTAL(9,H10340:H10340)</f>
        <v>-523064</v>
      </c>
      <c r="I10341" s="14">
        <f>SUBTOTAL(9,I10340:I10340)</f>
        <v>0</v>
      </c>
      <c r="J10341" s="31">
        <f>SUBTOTAL(9,J10340:J10340)</f>
        <v>0</v>
      </c>
      <c r="K10341" s="14">
        <f>SUBTOTAL(9,K10340:K10340)</f>
        <v>0</v>
      </c>
      <c r="L10341" s="14">
        <f>SUBTOTAL(9,L10338:L10340)</f>
        <v>0</v>
      </c>
      <c r="M10341" s="80">
        <f>SUBTOTAL(9,M10340:M10340)</f>
        <v>0</v>
      </c>
    </row>
    <row r="10342" spans="2:13" ht="24.9" customHeight="1" outlineLevel="2" x14ac:dyDescent="0.3">
      <c r="B10342" s="47" t="s">
        <v>2042</v>
      </c>
      <c r="C10342" s="46" t="s">
        <v>498</v>
      </c>
      <c r="D10342" s="46" t="s">
        <v>1773</v>
      </c>
      <c r="E10342" s="46" t="s">
        <v>1844</v>
      </c>
      <c r="F10342" s="45" t="s">
        <v>373</v>
      </c>
      <c r="G10342" s="26" t="s">
        <v>7</v>
      </c>
      <c r="H10342" s="30">
        <v>-637241</v>
      </c>
      <c r="I10342" s="24"/>
      <c r="J10342" s="36"/>
      <c r="K10342" s="24"/>
      <c r="L10342" s="24"/>
      <c r="M10342" s="80" t="str">
        <f>IFERROR((Base_actualizacion!$L10336/Base_actualizacion!$K10336)," " )</f>
        <v xml:space="preserve"> </v>
      </c>
    </row>
    <row r="10343" spans="2:13" ht="24.9" customHeight="1" outlineLevel="1" x14ac:dyDescent="0.3">
      <c r="B10343" s="44" t="str">
        <f>B10342</f>
        <v>ASIGNACIONES DIRECTAS ANTICIPADAS (5% DEL SGR)</v>
      </c>
      <c r="C10343" s="43" t="s">
        <v>498</v>
      </c>
      <c r="D10343" s="43" t="s">
        <v>1773</v>
      </c>
      <c r="E10343" s="43" t="s">
        <v>1844</v>
      </c>
      <c r="F10343" s="42" t="s">
        <v>373</v>
      </c>
      <c r="G10343" s="18" t="s">
        <v>3</v>
      </c>
      <c r="H10343" s="32">
        <f>SUBTOTAL(9,H10342:H10342)</f>
        <v>-637241</v>
      </c>
      <c r="I10343" s="14">
        <f>SUBTOTAL(9,I10342:I10342)</f>
        <v>0</v>
      </c>
      <c r="J10343" s="31">
        <f>SUBTOTAL(9,J10342:J10342)</f>
        <v>0</v>
      </c>
      <c r="K10343" s="14">
        <f>SUBTOTAL(9,K10342:K10342)</f>
        <v>0</v>
      </c>
      <c r="L10343" s="14">
        <f>SUBTOTAL(9,L10340:L10342)</f>
        <v>0</v>
      </c>
      <c r="M10343" s="80">
        <f>SUBTOTAL(9,M10342:M10342)</f>
        <v>0</v>
      </c>
    </row>
    <row r="10344" spans="2:13" ht="24.9" customHeight="1" outlineLevel="2" x14ac:dyDescent="0.3">
      <c r="B10344" s="47" t="s">
        <v>2042</v>
      </c>
      <c r="C10344" s="46" t="s">
        <v>498</v>
      </c>
      <c r="D10344" s="46" t="s">
        <v>1773</v>
      </c>
      <c r="E10344" s="46" t="s">
        <v>1840</v>
      </c>
      <c r="F10344" s="45" t="s">
        <v>1839</v>
      </c>
      <c r="G10344" s="26" t="s">
        <v>7</v>
      </c>
      <c r="H10344" s="30">
        <v>-12966</v>
      </c>
      <c r="I10344" s="24"/>
      <c r="J10344" s="36"/>
      <c r="K10344" s="24"/>
      <c r="L10344" s="24"/>
      <c r="M10344" s="80" t="str">
        <f>IFERROR((Base_actualizacion!$L10338/Base_actualizacion!$K10338)," " )</f>
        <v xml:space="preserve"> </v>
      </c>
    </row>
    <row r="10345" spans="2:13" ht="24.9" customHeight="1" outlineLevel="1" x14ac:dyDescent="0.3">
      <c r="B10345" s="44" t="str">
        <f>B10344</f>
        <v>ASIGNACIONES DIRECTAS ANTICIPADAS (5% DEL SGR)</v>
      </c>
      <c r="C10345" s="43" t="s">
        <v>498</v>
      </c>
      <c r="D10345" s="43" t="s">
        <v>1773</v>
      </c>
      <c r="E10345" s="43" t="s">
        <v>1840</v>
      </c>
      <c r="F10345" s="42" t="s">
        <v>1839</v>
      </c>
      <c r="G10345" s="18" t="s">
        <v>3</v>
      </c>
      <c r="H10345" s="32">
        <f>SUBTOTAL(9,H10344:H10344)</f>
        <v>-12966</v>
      </c>
      <c r="I10345" s="14">
        <f>SUBTOTAL(9,I10344:I10344)</f>
        <v>0</v>
      </c>
      <c r="J10345" s="31">
        <f>SUBTOTAL(9,J10344:J10344)</f>
        <v>0</v>
      </c>
      <c r="K10345" s="14">
        <f>SUBTOTAL(9,K10344:K10344)</f>
        <v>0</v>
      </c>
      <c r="L10345" s="14">
        <f>SUBTOTAL(9,L10342:L10344)</f>
        <v>0</v>
      </c>
      <c r="M10345" s="80">
        <f>SUBTOTAL(9,M10344:M10344)</f>
        <v>0</v>
      </c>
    </row>
    <row r="10346" spans="2:13" ht="24.9" customHeight="1" outlineLevel="2" x14ac:dyDescent="0.3">
      <c r="B10346" s="47" t="s">
        <v>2042</v>
      </c>
      <c r="C10346" s="46" t="s">
        <v>498</v>
      </c>
      <c r="D10346" s="46" t="s">
        <v>1773</v>
      </c>
      <c r="E10346" s="46" t="s">
        <v>1836</v>
      </c>
      <c r="F10346" s="45" t="s">
        <v>1186</v>
      </c>
      <c r="G10346" s="26" t="s">
        <v>7</v>
      </c>
      <c r="H10346" s="30">
        <v>-2324847</v>
      </c>
      <c r="I10346" s="24"/>
      <c r="J10346" s="36"/>
      <c r="K10346" s="24"/>
      <c r="L10346" s="24"/>
      <c r="M10346" s="80" t="str">
        <f>IFERROR((Base_actualizacion!$L10340/Base_actualizacion!$K10340)," " )</f>
        <v xml:space="preserve"> </v>
      </c>
    </row>
    <row r="10347" spans="2:13" ht="24.9" customHeight="1" outlineLevel="1" x14ac:dyDescent="0.3">
      <c r="B10347" s="44" t="str">
        <f>B10346</f>
        <v>ASIGNACIONES DIRECTAS ANTICIPADAS (5% DEL SGR)</v>
      </c>
      <c r="C10347" s="43" t="s">
        <v>498</v>
      </c>
      <c r="D10347" s="43" t="s">
        <v>1773</v>
      </c>
      <c r="E10347" s="43" t="s">
        <v>1836</v>
      </c>
      <c r="F10347" s="42" t="s">
        <v>1186</v>
      </c>
      <c r="G10347" s="18" t="s">
        <v>3</v>
      </c>
      <c r="H10347" s="32">
        <f>SUBTOTAL(9,H10346:H10346)</f>
        <v>-2324847</v>
      </c>
      <c r="I10347" s="14">
        <f>SUBTOTAL(9,I10346:I10346)</f>
        <v>0</v>
      </c>
      <c r="J10347" s="31">
        <f>SUBTOTAL(9,J10346:J10346)</f>
        <v>0</v>
      </c>
      <c r="K10347" s="14">
        <f>SUBTOTAL(9,K10346:K10346)</f>
        <v>0</v>
      </c>
      <c r="L10347" s="14">
        <f>SUBTOTAL(9,L10344:L10346)</f>
        <v>0</v>
      </c>
      <c r="M10347" s="80">
        <f>SUBTOTAL(9,M10346:M10346)</f>
        <v>0</v>
      </c>
    </row>
    <row r="10348" spans="2:13" ht="24.9" customHeight="1" outlineLevel="2" x14ac:dyDescent="0.3">
      <c r="B10348" s="47" t="s">
        <v>2042</v>
      </c>
      <c r="C10348" s="46" t="s">
        <v>498</v>
      </c>
      <c r="D10348" s="46" t="s">
        <v>1773</v>
      </c>
      <c r="E10348" s="46" t="s">
        <v>1834</v>
      </c>
      <c r="F10348" s="45" t="s">
        <v>1833</v>
      </c>
      <c r="G10348" s="26" t="s">
        <v>7</v>
      </c>
      <c r="H10348" s="30">
        <v>-17898</v>
      </c>
      <c r="I10348" s="24"/>
      <c r="J10348" s="23"/>
      <c r="K10348" s="24"/>
      <c r="L10348" s="24"/>
      <c r="M10348" s="80" t="str">
        <f>IFERROR((Base_actualizacion!$L10342/Base_actualizacion!$K10342)," " )</f>
        <v xml:space="preserve"> </v>
      </c>
    </row>
    <row r="10349" spans="2:13" ht="24.9" customHeight="1" outlineLevel="1" x14ac:dyDescent="0.3">
      <c r="B10349" s="44" t="str">
        <f>B10348</f>
        <v>ASIGNACIONES DIRECTAS ANTICIPADAS (5% DEL SGR)</v>
      </c>
      <c r="C10349" s="43" t="s">
        <v>498</v>
      </c>
      <c r="D10349" s="43" t="s">
        <v>1773</v>
      </c>
      <c r="E10349" s="43" t="s">
        <v>1834</v>
      </c>
      <c r="F10349" s="42" t="s">
        <v>1833</v>
      </c>
      <c r="G10349" s="18" t="s">
        <v>3</v>
      </c>
      <c r="H10349" s="32">
        <f>SUBTOTAL(9,H10348:H10348)</f>
        <v>-17898</v>
      </c>
      <c r="I10349" s="14">
        <f>SUBTOTAL(9,I10348:I10348)</f>
        <v>0</v>
      </c>
      <c r="J10349" s="31">
        <f>SUBTOTAL(9,J10348:J10348)</f>
        <v>0</v>
      </c>
      <c r="K10349" s="14">
        <f>SUBTOTAL(9,K10348:K10348)</f>
        <v>0</v>
      </c>
      <c r="L10349" s="14">
        <f>SUBTOTAL(9,L10346:L10348)</f>
        <v>0</v>
      </c>
      <c r="M10349" s="80">
        <f>SUBTOTAL(9,M10348:M10348)</f>
        <v>0</v>
      </c>
    </row>
    <row r="10350" spans="2:13" ht="24.9" customHeight="1" outlineLevel="2" x14ac:dyDescent="0.3">
      <c r="B10350" s="47" t="s">
        <v>2042</v>
      </c>
      <c r="C10350" s="46" t="s">
        <v>498</v>
      </c>
      <c r="D10350" s="46" t="s">
        <v>1773</v>
      </c>
      <c r="E10350" s="46" t="s">
        <v>1828</v>
      </c>
      <c r="F10350" s="45" t="s">
        <v>209</v>
      </c>
      <c r="G10350" s="26" t="s">
        <v>7</v>
      </c>
      <c r="H10350" s="30">
        <v>-1337587</v>
      </c>
      <c r="I10350" s="24"/>
      <c r="J10350" s="36"/>
      <c r="K10350" s="24"/>
      <c r="L10350" s="24"/>
      <c r="M10350" s="80" t="str">
        <f>IFERROR((Base_actualizacion!$L10344/Base_actualizacion!$K10344)," " )</f>
        <v xml:space="preserve"> </v>
      </c>
    </row>
    <row r="10351" spans="2:13" ht="24.9" customHeight="1" outlineLevel="1" x14ac:dyDescent="0.3">
      <c r="B10351" s="44" t="str">
        <f>B10350</f>
        <v>ASIGNACIONES DIRECTAS ANTICIPADAS (5% DEL SGR)</v>
      </c>
      <c r="C10351" s="43" t="s">
        <v>498</v>
      </c>
      <c r="D10351" s="43" t="s">
        <v>1773</v>
      </c>
      <c r="E10351" s="43" t="s">
        <v>1828</v>
      </c>
      <c r="F10351" s="42" t="s">
        <v>209</v>
      </c>
      <c r="G10351" s="18" t="s">
        <v>3</v>
      </c>
      <c r="H10351" s="32">
        <f>SUBTOTAL(9,H10350:H10350)</f>
        <v>-1337587</v>
      </c>
      <c r="I10351" s="14">
        <f>SUBTOTAL(9,I10350:I10350)</f>
        <v>0</v>
      </c>
      <c r="J10351" s="31">
        <f>SUBTOTAL(9,J10350:J10350)</f>
        <v>0</v>
      </c>
      <c r="K10351" s="14">
        <f>SUBTOTAL(9,K10350:K10350)</f>
        <v>0</v>
      </c>
      <c r="L10351" s="14">
        <f>SUBTOTAL(9,L10348:L10350)</f>
        <v>0</v>
      </c>
      <c r="M10351" s="80">
        <f>SUBTOTAL(9,M10350:M10350)</f>
        <v>0</v>
      </c>
    </row>
    <row r="10352" spans="2:13" ht="24.9" customHeight="1" outlineLevel="2" x14ac:dyDescent="0.3">
      <c r="B10352" s="47" t="s">
        <v>2042</v>
      </c>
      <c r="C10352" s="46" t="s">
        <v>498</v>
      </c>
      <c r="D10352" s="46" t="s">
        <v>1773</v>
      </c>
      <c r="E10352" s="46" t="s">
        <v>1827</v>
      </c>
      <c r="F10352" s="45" t="s">
        <v>131</v>
      </c>
      <c r="G10352" s="26" t="s">
        <v>7</v>
      </c>
      <c r="H10352" s="30">
        <v>-61513</v>
      </c>
      <c r="I10352" s="24"/>
      <c r="J10352" s="36"/>
      <c r="K10352" s="24"/>
      <c r="L10352" s="24"/>
      <c r="M10352" s="80" t="str">
        <f>IFERROR((Base_actualizacion!$L10346/Base_actualizacion!$K10346)," " )</f>
        <v xml:space="preserve"> </v>
      </c>
    </row>
    <row r="10353" spans="2:13" ht="24.9" customHeight="1" outlineLevel="1" x14ac:dyDescent="0.3">
      <c r="B10353" s="44" t="str">
        <f>B10352</f>
        <v>ASIGNACIONES DIRECTAS ANTICIPADAS (5% DEL SGR)</v>
      </c>
      <c r="C10353" s="43" t="s">
        <v>498</v>
      </c>
      <c r="D10353" s="43" t="s">
        <v>1773</v>
      </c>
      <c r="E10353" s="43" t="s">
        <v>1827</v>
      </c>
      <c r="F10353" s="42" t="s">
        <v>131</v>
      </c>
      <c r="G10353" s="18" t="s">
        <v>3</v>
      </c>
      <c r="H10353" s="32">
        <f>SUBTOTAL(9,H10352:H10352)</f>
        <v>-61513</v>
      </c>
      <c r="I10353" s="14">
        <f>SUBTOTAL(9,I10352:I10352)</f>
        <v>0</v>
      </c>
      <c r="J10353" s="31">
        <f>SUBTOTAL(9,J10352:J10352)</f>
        <v>0</v>
      </c>
      <c r="K10353" s="14">
        <f>SUBTOTAL(9,K10352:K10352)</f>
        <v>0</v>
      </c>
      <c r="L10353" s="14">
        <f>SUBTOTAL(9,L10350:L10352)</f>
        <v>0</v>
      </c>
      <c r="M10353" s="80">
        <f>SUBTOTAL(9,M10352:M10352)</f>
        <v>0</v>
      </c>
    </row>
    <row r="10354" spans="2:13" ht="24.9" customHeight="1" outlineLevel="2" x14ac:dyDescent="0.3">
      <c r="B10354" s="47" t="s">
        <v>2042</v>
      </c>
      <c r="C10354" s="46" t="s">
        <v>498</v>
      </c>
      <c r="D10354" s="46" t="s">
        <v>1773</v>
      </c>
      <c r="E10354" s="46" t="s">
        <v>1824</v>
      </c>
      <c r="F10354" s="45" t="s">
        <v>1823</v>
      </c>
      <c r="G10354" s="26" t="s">
        <v>7</v>
      </c>
      <c r="H10354" s="30">
        <v>-1822692</v>
      </c>
      <c r="I10354" s="24"/>
      <c r="J10354" s="36"/>
      <c r="K10354" s="24"/>
      <c r="L10354" s="24"/>
      <c r="M10354" s="80" t="str">
        <f>IFERROR((Base_actualizacion!$L10348/Base_actualizacion!$K10348)," " )</f>
        <v xml:space="preserve"> </v>
      </c>
    </row>
    <row r="10355" spans="2:13" ht="24.9" customHeight="1" outlineLevel="1" x14ac:dyDescent="0.3">
      <c r="B10355" s="44" t="str">
        <f>B10354</f>
        <v>ASIGNACIONES DIRECTAS ANTICIPADAS (5% DEL SGR)</v>
      </c>
      <c r="C10355" s="43" t="s">
        <v>498</v>
      </c>
      <c r="D10355" s="43" t="s">
        <v>1773</v>
      </c>
      <c r="E10355" s="43" t="s">
        <v>1824</v>
      </c>
      <c r="F10355" s="42" t="s">
        <v>1823</v>
      </c>
      <c r="G10355" s="18" t="s">
        <v>3</v>
      </c>
      <c r="H10355" s="32">
        <f>SUBTOTAL(9,H10354:H10354)</f>
        <v>-1822692</v>
      </c>
      <c r="I10355" s="14">
        <f>SUBTOTAL(9,I10354:I10354)</f>
        <v>0</v>
      </c>
      <c r="J10355" s="31">
        <f>SUBTOTAL(9,J10354:J10354)</f>
        <v>0</v>
      </c>
      <c r="K10355" s="14">
        <f>SUBTOTAL(9,K10354:K10354)</f>
        <v>0</v>
      </c>
      <c r="L10355" s="14">
        <f>SUBTOTAL(9,L10352:L10354)</f>
        <v>0</v>
      </c>
      <c r="M10355" s="80">
        <f>SUBTOTAL(9,M10354:M10354)</f>
        <v>0</v>
      </c>
    </row>
    <row r="10356" spans="2:13" ht="24.9" customHeight="1" outlineLevel="2" x14ac:dyDescent="0.3">
      <c r="B10356" s="47" t="s">
        <v>2042</v>
      </c>
      <c r="C10356" s="46" t="s">
        <v>498</v>
      </c>
      <c r="D10356" s="46" t="s">
        <v>1773</v>
      </c>
      <c r="E10356" s="46" t="s">
        <v>1822</v>
      </c>
      <c r="F10356" s="45" t="s">
        <v>1821</v>
      </c>
      <c r="G10356" s="26" t="s">
        <v>7</v>
      </c>
      <c r="H10356" s="30">
        <v>-13328516</v>
      </c>
      <c r="I10356" s="24"/>
      <c r="J10356" s="23"/>
      <c r="K10356" s="24"/>
      <c r="L10356" s="24"/>
      <c r="M10356" s="80" t="str">
        <f>IFERROR((Base_actualizacion!$L10350/Base_actualizacion!$K10350)," " )</f>
        <v xml:space="preserve"> </v>
      </c>
    </row>
    <row r="10357" spans="2:13" ht="24.9" customHeight="1" outlineLevel="1" x14ac:dyDescent="0.3">
      <c r="B10357" s="44" t="str">
        <f>B10356</f>
        <v>ASIGNACIONES DIRECTAS ANTICIPADAS (5% DEL SGR)</v>
      </c>
      <c r="C10357" s="43" t="s">
        <v>498</v>
      </c>
      <c r="D10357" s="43" t="s">
        <v>1773</v>
      </c>
      <c r="E10357" s="43" t="s">
        <v>1822</v>
      </c>
      <c r="F10357" s="42" t="s">
        <v>1821</v>
      </c>
      <c r="G10357" s="18" t="s">
        <v>3</v>
      </c>
      <c r="H10357" s="32">
        <f>SUBTOTAL(9,H10356:H10356)</f>
        <v>-13328516</v>
      </c>
      <c r="I10357" s="14">
        <f>SUBTOTAL(9,I10356:I10356)</f>
        <v>0</v>
      </c>
      <c r="J10357" s="31">
        <f>SUBTOTAL(9,J10356:J10356)</f>
        <v>0</v>
      </c>
      <c r="K10357" s="14">
        <f>SUBTOTAL(9,K10356:K10356)</f>
        <v>0</v>
      </c>
      <c r="L10357" s="14">
        <f>SUBTOTAL(9,L10354:L10356)</f>
        <v>0</v>
      </c>
      <c r="M10357" s="80">
        <f>SUBTOTAL(9,M10356:M10356)</f>
        <v>0</v>
      </c>
    </row>
    <row r="10358" spans="2:13" ht="24.9" customHeight="1" outlineLevel="2" x14ac:dyDescent="0.3">
      <c r="B10358" s="47" t="s">
        <v>2042</v>
      </c>
      <c r="C10358" s="46" t="s">
        <v>498</v>
      </c>
      <c r="D10358" s="46" t="s">
        <v>1773</v>
      </c>
      <c r="E10358" s="46" t="s">
        <v>1820</v>
      </c>
      <c r="F10358" s="45" t="s">
        <v>1819</v>
      </c>
      <c r="G10358" s="26" t="s">
        <v>7</v>
      </c>
      <c r="H10358" s="30">
        <v>-8967</v>
      </c>
      <c r="I10358" s="24"/>
      <c r="J10358" s="36"/>
      <c r="K10358" s="24"/>
      <c r="L10358" s="24"/>
      <c r="M10358" s="80" t="str">
        <f>IFERROR((Base_actualizacion!$L10352/Base_actualizacion!$K10352)," " )</f>
        <v xml:space="preserve"> </v>
      </c>
    </row>
    <row r="10359" spans="2:13" ht="24.9" customHeight="1" outlineLevel="1" x14ac:dyDescent="0.3">
      <c r="B10359" s="44" t="str">
        <f>B10358</f>
        <v>ASIGNACIONES DIRECTAS ANTICIPADAS (5% DEL SGR)</v>
      </c>
      <c r="C10359" s="43" t="s">
        <v>498</v>
      </c>
      <c r="D10359" s="43" t="s">
        <v>1773</v>
      </c>
      <c r="E10359" s="43" t="s">
        <v>1820</v>
      </c>
      <c r="F10359" s="42" t="s">
        <v>1819</v>
      </c>
      <c r="G10359" s="18" t="s">
        <v>3</v>
      </c>
      <c r="H10359" s="32">
        <f>SUBTOTAL(9,H10358:H10358)</f>
        <v>-8967</v>
      </c>
      <c r="I10359" s="14">
        <f>SUBTOTAL(9,I10358:I10358)</f>
        <v>0</v>
      </c>
      <c r="J10359" s="31">
        <f>SUBTOTAL(9,J10358:J10358)</f>
        <v>0</v>
      </c>
      <c r="K10359" s="14">
        <f>SUBTOTAL(9,K10358:K10358)</f>
        <v>0</v>
      </c>
      <c r="L10359" s="14">
        <f>SUBTOTAL(9,L10356:L10358)</f>
        <v>0</v>
      </c>
      <c r="M10359" s="80">
        <f>SUBTOTAL(9,M10358:M10358)</f>
        <v>0</v>
      </c>
    </row>
    <row r="10360" spans="2:13" ht="24.9" customHeight="1" outlineLevel="2" x14ac:dyDescent="0.3">
      <c r="B10360" s="47" t="s">
        <v>2042</v>
      </c>
      <c r="C10360" s="46" t="s">
        <v>498</v>
      </c>
      <c r="D10360" s="46" t="s">
        <v>1773</v>
      </c>
      <c r="E10360" s="46" t="s">
        <v>1818</v>
      </c>
      <c r="F10360" s="45" t="s">
        <v>356</v>
      </c>
      <c r="G10360" s="26" t="s">
        <v>7</v>
      </c>
      <c r="H10360" s="30">
        <v>-85994</v>
      </c>
      <c r="I10360" s="24"/>
      <c r="J10360" s="36"/>
      <c r="K10360" s="24"/>
      <c r="L10360" s="24"/>
      <c r="M10360" s="80" t="str">
        <f>IFERROR((Base_actualizacion!$L10354/Base_actualizacion!$K10354)," " )</f>
        <v xml:space="preserve"> </v>
      </c>
    </row>
    <row r="10361" spans="2:13" ht="24.9" customHeight="1" outlineLevel="1" x14ac:dyDescent="0.3">
      <c r="B10361" s="44" t="str">
        <f>B10360</f>
        <v>ASIGNACIONES DIRECTAS ANTICIPADAS (5% DEL SGR)</v>
      </c>
      <c r="C10361" s="43" t="s">
        <v>498</v>
      </c>
      <c r="D10361" s="43" t="s">
        <v>1773</v>
      </c>
      <c r="E10361" s="43" t="s">
        <v>1818</v>
      </c>
      <c r="F10361" s="42" t="s">
        <v>356</v>
      </c>
      <c r="G10361" s="18" t="s">
        <v>3</v>
      </c>
      <c r="H10361" s="32">
        <f>SUBTOTAL(9,H10360:H10360)</f>
        <v>-85994</v>
      </c>
      <c r="I10361" s="14">
        <f>SUBTOTAL(9,I10360:I10360)</f>
        <v>0</v>
      </c>
      <c r="J10361" s="31">
        <f>SUBTOTAL(9,J10360:J10360)</f>
        <v>0</v>
      </c>
      <c r="K10361" s="14">
        <f>SUBTOTAL(9,K10360:K10360)</f>
        <v>0</v>
      </c>
      <c r="L10361" s="14">
        <f>SUBTOTAL(9,L10358:L10360)</f>
        <v>0</v>
      </c>
      <c r="M10361" s="80">
        <f>SUBTOTAL(9,M10360:M10360)</f>
        <v>0</v>
      </c>
    </row>
    <row r="10362" spans="2:13" ht="24.9" customHeight="1" outlineLevel="2" x14ac:dyDescent="0.3">
      <c r="B10362" s="47" t="s">
        <v>2042</v>
      </c>
      <c r="C10362" s="46" t="s">
        <v>498</v>
      </c>
      <c r="D10362" s="46" t="s">
        <v>1773</v>
      </c>
      <c r="E10362" s="46" t="s">
        <v>1817</v>
      </c>
      <c r="F10362" s="45" t="s">
        <v>1816</v>
      </c>
      <c r="G10362" s="26" t="s">
        <v>7</v>
      </c>
      <c r="H10362" s="30">
        <v>-3985957</v>
      </c>
      <c r="I10362" s="24"/>
      <c r="J10362" s="36"/>
      <c r="K10362" s="24"/>
      <c r="L10362" s="24"/>
      <c r="M10362" s="80" t="str">
        <f>IFERROR((Base_actualizacion!$L10356/Base_actualizacion!$K10356)," " )</f>
        <v xml:space="preserve"> </v>
      </c>
    </row>
    <row r="10363" spans="2:13" ht="24.9" customHeight="1" outlineLevel="1" x14ac:dyDescent="0.3">
      <c r="B10363" s="44" t="str">
        <f>B10362</f>
        <v>ASIGNACIONES DIRECTAS ANTICIPADAS (5% DEL SGR)</v>
      </c>
      <c r="C10363" s="43" t="s">
        <v>498</v>
      </c>
      <c r="D10363" s="43" t="s">
        <v>1773</v>
      </c>
      <c r="E10363" s="43" t="s">
        <v>1817</v>
      </c>
      <c r="F10363" s="42" t="s">
        <v>1816</v>
      </c>
      <c r="G10363" s="18" t="s">
        <v>3</v>
      </c>
      <c r="H10363" s="32">
        <f>SUBTOTAL(9,H10362:H10362)</f>
        <v>-3985957</v>
      </c>
      <c r="I10363" s="14">
        <f>SUBTOTAL(9,I10362:I10362)</f>
        <v>0</v>
      </c>
      <c r="J10363" s="31">
        <f>SUBTOTAL(9,J10362:J10362)</f>
        <v>0</v>
      </c>
      <c r="K10363" s="14">
        <f>SUBTOTAL(9,K10362:K10362)</f>
        <v>0</v>
      </c>
      <c r="L10363" s="14">
        <f>SUBTOTAL(9,L10360:L10362)</f>
        <v>0</v>
      </c>
      <c r="M10363" s="80">
        <f>SUBTOTAL(9,M10362:M10362)</f>
        <v>0</v>
      </c>
    </row>
    <row r="10364" spans="2:13" ht="24.9" customHeight="1" outlineLevel="2" x14ac:dyDescent="0.3">
      <c r="B10364" s="47" t="s">
        <v>2042</v>
      </c>
      <c r="C10364" s="46" t="s">
        <v>498</v>
      </c>
      <c r="D10364" s="46" t="s">
        <v>1773</v>
      </c>
      <c r="E10364" s="46" t="s">
        <v>1815</v>
      </c>
      <c r="F10364" s="45" t="s">
        <v>1814</v>
      </c>
      <c r="G10364" s="26" t="s">
        <v>7</v>
      </c>
      <c r="H10364" s="30">
        <v>-158623571</v>
      </c>
      <c r="I10364" s="24"/>
      <c r="J10364" s="23"/>
      <c r="K10364" s="24"/>
      <c r="L10364" s="24"/>
      <c r="M10364" s="80" t="str">
        <f>IFERROR((Base_actualizacion!$L10358/Base_actualizacion!$K10358)," " )</f>
        <v xml:space="preserve"> </v>
      </c>
    </row>
    <row r="10365" spans="2:13" ht="24.9" customHeight="1" outlineLevel="1" x14ac:dyDescent="0.3">
      <c r="B10365" s="44" t="str">
        <f>B10364</f>
        <v>ASIGNACIONES DIRECTAS ANTICIPADAS (5% DEL SGR)</v>
      </c>
      <c r="C10365" s="43" t="s">
        <v>498</v>
      </c>
      <c r="D10365" s="43" t="s">
        <v>1773</v>
      </c>
      <c r="E10365" s="43" t="s">
        <v>1815</v>
      </c>
      <c r="F10365" s="42" t="s">
        <v>1814</v>
      </c>
      <c r="G10365" s="18" t="s">
        <v>3</v>
      </c>
      <c r="H10365" s="32">
        <f>SUBTOTAL(9,H10364:H10364)</f>
        <v>-158623571</v>
      </c>
      <c r="I10365" s="14">
        <f>SUBTOTAL(9,I10364:I10364)</f>
        <v>0</v>
      </c>
      <c r="J10365" s="31">
        <f>SUBTOTAL(9,J10364:J10364)</f>
        <v>0</v>
      </c>
      <c r="K10365" s="14">
        <f>SUBTOTAL(9,K10364:K10364)</f>
        <v>0</v>
      </c>
      <c r="L10365" s="14">
        <f>SUBTOTAL(9,L10362:L10364)</f>
        <v>0</v>
      </c>
      <c r="M10365" s="80">
        <f>SUBTOTAL(9,M10364:M10364)</f>
        <v>0</v>
      </c>
    </row>
    <row r="10366" spans="2:13" ht="24.9" customHeight="1" outlineLevel="2" x14ac:dyDescent="0.3">
      <c r="B10366" s="47" t="s">
        <v>2042</v>
      </c>
      <c r="C10366" s="46" t="s">
        <v>498</v>
      </c>
      <c r="D10366" s="46" t="s">
        <v>1773</v>
      </c>
      <c r="E10366" s="46" t="s">
        <v>1811</v>
      </c>
      <c r="F10366" s="45" t="s">
        <v>1810</v>
      </c>
      <c r="G10366" s="26" t="s">
        <v>7</v>
      </c>
      <c r="H10366" s="30">
        <v>-957694327</v>
      </c>
      <c r="I10366" s="24"/>
      <c r="J10366" s="36"/>
      <c r="K10366" s="24"/>
      <c r="L10366" s="24"/>
      <c r="M10366" s="80" t="str">
        <f>IFERROR((Base_actualizacion!$L10360/Base_actualizacion!$K10360)," " )</f>
        <v xml:space="preserve"> </v>
      </c>
    </row>
    <row r="10367" spans="2:13" ht="24.9" customHeight="1" outlineLevel="1" x14ac:dyDescent="0.3">
      <c r="B10367" s="44" t="str">
        <f>B10366</f>
        <v>ASIGNACIONES DIRECTAS ANTICIPADAS (5% DEL SGR)</v>
      </c>
      <c r="C10367" s="43" t="s">
        <v>498</v>
      </c>
      <c r="D10367" s="43" t="s">
        <v>1773</v>
      </c>
      <c r="E10367" s="43" t="s">
        <v>1811</v>
      </c>
      <c r="F10367" s="42" t="s">
        <v>1810</v>
      </c>
      <c r="G10367" s="18" t="s">
        <v>3</v>
      </c>
      <c r="H10367" s="32">
        <f>SUBTOTAL(9,H10366:H10366)</f>
        <v>-957694327</v>
      </c>
      <c r="I10367" s="14">
        <f>SUBTOTAL(9,I10366:I10366)</f>
        <v>0</v>
      </c>
      <c r="J10367" s="31">
        <f>SUBTOTAL(9,J10366:J10366)</f>
        <v>0</v>
      </c>
      <c r="K10367" s="14">
        <f>SUBTOTAL(9,K10366:K10366)</f>
        <v>0</v>
      </c>
      <c r="L10367" s="14">
        <f>SUBTOTAL(9,L10364:L10366)</f>
        <v>0</v>
      </c>
      <c r="M10367" s="80">
        <f>SUBTOTAL(9,M10366:M10366)</f>
        <v>0</v>
      </c>
    </row>
    <row r="10368" spans="2:13" ht="24.9" customHeight="1" outlineLevel="2" x14ac:dyDescent="0.3">
      <c r="B10368" s="47" t="s">
        <v>2042</v>
      </c>
      <c r="C10368" s="46" t="s">
        <v>498</v>
      </c>
      <c r="D10368" s="46" t="s">
        <v>1773</v>
      </c>
      <c r="E10368" s="46" t="s">
        <v>1809</v>
      </c>
      <c r="F10368" s="45" t="s">
        <v>1808</v>
      </c>
      <c r="G10368" s="26" t="s">
        <v>7</v>
      </c>
      <c r="H10368" s="30">
        <v>-16381459</v>
      </c>
      <c r="I10368" s="24"/>
      <c r="J10368" s="36"/>
      <c r="K10368" s="24"/>
      <c r="L10368" s="24"/>
      <c r="M10368" s="80" t="str">
        <f>IFERROR((Base_actualizacion!$L10362/Base_actualizacion!$K10362)," " )</f>
        <v xml:space="preserve"> </v>
      </c>
    </row>
    <row r="10369" spans="2:13" ht="24.9" customHeight="1" outlineLevel="1" x14ac:dyDescent="0.3">
      <c r="B10369" s="44" t="str">
        <f>B10368</f>
        <v>ASIGNACIONES DIRECTAS ANTICIPADAS (5% DEL SGR)</v>
      </c>
      <c r="C10369" s="43" t="s">
        <v>498</v>
      </c>
      <c r="D10369" s="43" t="s">
        <v>1773</v>
      </c>
      <c r="E10369" s="43" t="s">
        <v>1809</v>
      </c>
      <c r="F10369" s="42" t="s">
        <v>1808</v>
      </c>
      <c r="G10369" s="18" t="s">
        <v>3</v>
      </c>
      <c r="H10369" s="32">
        <f>SUBTOTAL(9,H10368:H10368)</f>
        <v>-16381459</v>
      </c>
      <c r="I10369" s="14">
        <f>SUBTOTAL(9,I10368:I10368)</f>
        <v>0</v>
      </c>
      <c r="J10369" s="31">
        <f>SUBTOTAL(9,J10368:J10368)</f>
        <v>0</v>
      </c>
      <c r="K10369" s="14">
        <f>SUBTOTAL(9,K10368:K10368)</f>
        <v>0</v>
      </c>
      <c r="L10369" s="14">
        <f>SUBTOTAL(9,L10366:L10368)</f>
        <v>0</v>
      </c>
      <c r="M10369" s="80">
        <f>SUBTOTAL(9,M10368:M10368)</f>
        <v>0</v>
      </c>
    </row>
    <row r="10370" spans="2:13" ht="24.9" customHeight="1" outlineLevel="2" x14ac:dyDescent="0.3">
      <c r="B10370" s="47" t="s">
        <v>2042</v>
      </c>
      <c r="C10370" s="46" t="s">
        <v>498</v>
      </c>
      <c r="D10370" s="46" t="s">
        <v>1773</v>
      </c>
      <c r="E10370" s="46" t="s">
        <v>1807</v>
      </c>
      <c r="F10370" s="45" t="s">
        <v>1806</v>
      </c>
      <c r="G10370" s="26" t="s">
        <v>7</v>
      </c>
      <c r="H10370" s="30">
        <v>-6753406</v>
      </c>
      <c r="I10370" s="24"/>
      <c r="J10370" s="36"/>
      <c r="K10370" s="24"/>
      <c r="L10370" s="24"/>
      <c r="M10370" s="80" t="str">
        <f>IFERROR((Base_actualizacion!$L10364/Base_actualizacion!$K10364)," " )</f>
        <v xml:space="preserve"> </v>
      </c>
    </row>
    <row r="10371" spans="2:13" ht="24.9" customHeight="1" outlineLevel="1" x14ac:dyDescent="0.3">
      <c r="B10371" s="44" t="str">
        <f>B10370</f>
        <v>ASIGNACIONES DIRECTAS ANTICIPADAS (5% DEL SGR)</v>
      </c>
      <c r="C10371" s="43" t="s">
        <v>498</v>
      </c>
      <c r="D10371" s="43" t="s">
        <v>1773</v>
      </c>
      <c r="E10371" s="43" t="s">
        <v>1807</v>
      </c>
      <c r="F10371" s="42" t="s">
        <v>1806</v>
      </c>
      <c r="G10371" s="18" t="s">
        <v>3</v>
      </c>
      <c r="H10371" s="32">
        <f>SUBTOTAL(9,H10370:H10370)</f>
        <v>-6753406</v>
      </c>
      <c r="I10371" s="14">
        <f>SUBTOTAL(9,I10370:I10370)</f>
        <v>0</v>
      </c>
      <c r="J10371" s="31">
        <f>SUBTOTAL(9,J10370:J10370)</f>
        <v>0</v>
      </c>
      <c r="K10371" s="14">
        <f>SUBTOTAL(9,K10370:K10370)</f>
        <v>0</v>
      </c>
      <c r="L10371" s="14">
        <f>SUBTOTAL(9,L10368:L10370)</f>
        <v>0</v>
      </c>
      <c r="M10371" s="80">
        <f>SUBTOTAL(9,M10370:M10370)</f>
        <v>0</v>
      </c>
    </row>
    <row r="10372" spans="2:13" ht="24.9" customHeight="1" outlineLevel="2" x14ac:dyDescent="0.3">
      <c r="B10372" s="47" t="s">
        <v>2042</v>
      </c>
      <c r="C10372" s="46" t="s">
        <v>498</v>
      </c>
      <c r="D10372" s="46" t="s">
        <v>1773</v>
      </c>
      <c r="E10372" s="46" t="s">
        <v>1803</v>
      </c>
      <c r="F10372" s="45" t="s">
        <v>1802</v>
      </c>
      <c r="G10372" s="26" t="s">
        <v>7</v>
      </c>
      <c r="H10372" s="30">
        <v>-38613085</v>
      </c>
      <c r="I10372" s="24"/>
      <c r="J10372" s="23"/>
      <c r="K10372" s="24"/>
      <c r="L10372" s="24"/>
      <c r="M10372" s="80" t="str">
        <f>IFERROR((Base_actualizacion!$L10366/Base_actualizacion!$K10366)," " )</f>
        <v xml:space="preserve"> </v>
      </c>
    </row>
    <row r="10373" spans="2:13" ht="24.9" customHeight="1" outlineLevel="1" x14ac:dyDescent="0.3">
      <c r="B10373" s="44" t="str">
        <f>B10372</f>
        <v>ASIGNACIONES DIRECTAS ANTICIPADAS (5% DEL SGR)</v>
      </c>
      <c r="C10373" s="43" t="s">
        <v>498</v>
      </c>
      <c r="D10373" s="43" t="s">
        <v>1773</v>
      </c>
      <c r="E10373" s="43" t="s">
        <v>1803</v>
      </c>
      <c r="F10373" s="42" t="s">
        <v>1802</v>
      </c>
      <c r="G10373" s="18" t="s">
        <v>3</v>
      </c>
      <c r="H10373" s="32">
        <f>SUBTOTAL(9,H10372:H10372)</f>
        <v>-38613085</v>
      </c>
      <c r="I10373" s="14">
        <f>SUBTOTAL(9,I10372:I10372)</f>
        <v>0</v>
      </c>
      <c r="J10373" s="31">
        <f>SUBTOTAL(9,J10372:J10372)</f>
        <v>0</v>
      </c>
      <c r="K10373" s="14">
        <f>SUBTOTAL(9,K10372:K10372)</f>
        <v>0</v>
      </c>
      <c r="L10373" s="14">
        <f>SUBTOTAL(9,L10370:L10372)</f>
        <v>0</v>
      </c>
      <c r="M10373" s="80">
        <f>SUBTOTAL(9,M10372:M10372)</f>
        <v>0</v>
      </c>
    </row>
    <row r="10374" spans="2:13" ht="24.9" customHeight="1" outlineLevel="2" x14ac:dyDescent="0.3">
      <c r="B10374" s="47" t="s">
        <v>2042</v>
      </c>
      <c r="C10374" s="46" t="s">
        <v>498</v>
      </c>
      <c r="D10374" s="46" t="s">
        <v>1773</v>
      </c>
      <c r="E10374" s="46" t="s">
        <v>1801</v>
      </c>
      <c r="F10374" s="45" t="s">
        <v>1800</v>
      </c>
      <c r="G10374" s="26" t="s">
        <v>7</v>
      </c>
      <c r="H10374" s="30">
        <v>-400955</v>
      </c>
      <c r="I10374" s="24"/>
      <c r="J10374" s="36"/>
      <c r="K10374" s="24"/>
      <c r="L10374" s="24"/>
      <c r="M10374" s="80" t="str">
        <f>IFERROR((Base_actualizacion!$L10368/Base_actualizacion!$K10368)," " )</f>
        <v xml:space="preserve"> </v>
      </c>
    </row>
    <row r="10375" spans="2:13" ht="24.9" customHeight="1" outlineLevel="1" x14ac:dyDescent="0.3">
      <c r="B10375" s="44" t="str">
        <f>B10374</f>
        <v>ASIGNACIONES DIRECTAS ANTICIPADAS (5% DEL SGR)</v>
      </c>
      <c r="C10375" s="43" t="s">
        <v>498</v>
      </c>
      <c r="D10375" s="43" t="s">
        <v>1773</v>
      </c>
      <c r="E10375" s="43" t="s">
        <v>1801</v>
      </c>
      <c r="F10375" s="42" t="s">
        <v>1800</v>
      </c>
      <c r="G10375" s="18" t="s">
        <v>3</v>
      </c>
      <c r="H10375" s="32">
        <f>SUBTOTAL(9,H10374:H10374)</f>
        <v>-400955</v>
      </c>
      <c r="I10375" s="14">
        <f>SUBTOTAL(9,I10374:I10374)</f>
        <v>0</v>
      </c>
      <c r="J10375" s="31">
        <f>SUBTOTAL(9,J10374:J10374)</f>
        <v>0</v>
      </c>
      <c r="K10375" s="14">
        <f>SUBTOTAL(9,K10374:K10374)</f>
        <v>0</v>
      </c>
      <c r="L10375" s="14">
        <f>SUBTOTAL(9,L10372:L10374)</f>
        <v>0</v>
      </c>
      <c r="M10375" s="80">
        <f>SUBTOTAL(9,M10374:M10374)</f>
        <v>0</v>
      </c>
    </row>
    <row r="10376" spans="2:13" ht="24.9" customHeight="1" outlineLevel="2" x14ac:dyDescent="0.3">
      <c r="B10376" s="47" t="s">
        <v>2042</v>
      </c>
      <c r="C10376" s="46" t="s">
        <v>498</v>
      </c>
      <c r="D10376" s="46" t="s">
        <v>1773</v>
      </c>
      <c r="E10376" s="46" t="s">
        <v>1799</v>
      </c>
      <c r="F10376" s="45" t="s">
        <v>1798</v>
      </c>
      <c r="G10376" s="26" t="s">
        <v>7</v>
      </c>
      <c r="H10376" s="30">
        <v>-36432478</v>
      </c>
      <c r="I10376" s="24"/>
      <c r="J10376" s="36"/>
      <c r="K10376" s="24"/>
      <c r="L10376" s="24"/>
      <c r="M10376" s="80" t="str">
        <f>IFERROR((Base_actualizacion!$L10370/Base_actualizacion!$K10370)," " )</f>
        <v xml:space="preserve"> </v>
      </c>
    </row>
    <row r="10377" spans="2:13" ht="24.9" customHeight="1" outlineLevel="1" x14ac:dyDescent="0.3">
      <c r="B10377" s="44" t="str">
        <f>B10376</f>
        <v>ASIGNACIONES DIRECTAS ANTICIPADAS (5% DEL SGR)</v>
      </c>
      <c r="C10377" s="43" t="s">
        <v>498</v>
      </c>
      <c r="D10377" s="43" t="s">
        <v>1773</v>
      </c>
      <c r="E10377" s="43" t="s">
        <v>1799</v>
      </c>
      <c r="F10377" s="42" t="s">
        <v>1798</v>
      </c>
      <c r="G10377" s="18" t="s">
        <v>3</v>
      </c>
      <c r="H10377" s="32">
        <f>SUBTOTAL(9,H10376:H10376)</f>
        <v>-36432478</v>
      </c>
      <c r="I10377" s="14">
        <f>SUBTOTAL(9,I10376:I10376)</f>
        <v>0</v>
      </c>
      <c r="J10377" s="31">
        <f>SUBTOTAL(9,J10376:J10376)</f>
        <v>0</v>
      </c>
      <c r="K10377" s="14">
        <f>SUBTOTAL(9,K10376:K10376)</f>
        <v>0</v>
      </c>
      <c r="L10377" s="14">
        <f>SUBTOTAL(9,L10374:L10376)</f>
        <v>0</v>
      </c>
      <c r="M10377" s="80">
        <f>SUBTOTAL(9,M10376:M10376)</f>
        <v>0</v>
      </c>
    </row>
    <row r="10378" spans="2:13" ht="24.9" customHeight="1" outlineLevel="2" x14ac:dyDescent="0.3">
      <c r="B10378" s="47" t="s">
        <v>2042</v>
      </c>
      <c r="C10378" s="46" t="s">
        <v>498</v>
      </c>
      <c r="D10378" s="46" t="s">
        <v>1773</v>
      </c>
      <c r="E10378" s="46" t="s">
        <v>1797</v>
      </c>
      <c r="F10378" s="45" t="s">
        <v>554</v>
      </c>
      <c r="G10378" s="26" t="s">
        <v>7</v>
      </c>
      <c r="H10378" s="30">
        <v>-132970</v>
      </c>
      <c r="I10378" s="24"/>
      <c r="J10378" s="36"/>
      <c r="K10378" s="24"/>
      <c r="L10378" s="24"/>
      <c r="M10378" s="80" t="str">
        <f>IFERROR((Base_actualizacion!$L10372/Base_actualizacion!$K10372)," " )</f>
        <v xml:space="preserve"> </v>
      </c>
    </row>
    <row r="10379" spans="2:13" ht="24.9" customHeight="1" outlineLevel="1" x14ac:dyDescent="0.3">
      <c r="B10379" s="44" t="str">
        <f>B10378</f>
        <v>ASIGNACIONES DIRECTAS ANTICIPADAS (5% DEL SGR)</v>
      </c>
      <c r="C10379" s="43" t="s">
        <v>498</v>
      </c>
      <c r="D10379" s="43" t="s">
        <v>1773</v>
      </c>
      <c r="E10379" s="43" t="s">
        <v>1797</v>
      </c>
      <c r="F10379" s="42" t="s">
        <v>554</v>
      </c>
      <c r="G10379" s="18" t="s">
        <v>3</v>
      </c>
      <c r="H10379" s="32">
        <f>SUBTOTAL(9,H10378:H10378)</f>
        <v>-132970</v>
      </c>
      <c r="I10379" s="14">
        <f>SUBTOTAL(9,I10378:I10378)</f>
        <v>0</v>
      </c>
      <c r="J10379" s="31">
        <f>SUBTOTAL(9,J10378:J10378)</f>
        <v>0</v>
      </c>
      <c r="K10379" s="14">
        <f>SUBTOTAL(9,K10378:K10378)</f>
        <v>0</v>
      </c>
      <c r="L10379" s="14">
        <f>SUBTOTAL(9,L10376:L10378)</f>
        <v>0</v>
      </c>
      <c r="M10379" s="80">
        <f>SUBTOTAL(9,M10378:M10378)</f>
        <v>0</v>
      </c>
    </row>
    <row r="10380" spans="2:13" ht="24.9" customHeight="1" outlineLevel="2" x14ac:dyDescent="0.3">
      <c r="B10380" s="47" t="s">
        <v>2042</v>
      </c>
      <c r="C10380" s="46" t="s">
        <v>498</v>
      </c>
      <c r="D10380" s="46" t="s">
        <v>1773</v>
      </c>
      <c r="E10380" s="46" t="s">
        <v>1796</v>
      </c>
      <c r="F10380" s="45" t="s">
        <v>1795</v>
      </c>
      <c r="G10380" s="26" t="s">
        <v>7</v>
      </c>
      <c r="H10380" s="30">
        <v>-954240</v>
      </c>
      <c r="I10380" s="24"/>
      <c r="J10380" s="23"/>
      <c r="K10380" s="24"/>
      <c r="L10380" s="24"/>
      <c r="M10380" s="80" t="str">
        <f>IFERROR((Base_actualizacion!$L10374/Base_actualizacion!$K10374)," " )</f>
        <v xml:space="preserve"> </v>
      </c>
    </row>
    <row r="10381" spans="2:13" ht="24.9" customHeight="1" outlineLevel="1" x14ac:dyDescent="0.3">
      <c r="B10381" s="44" t="str">
        <f>B10380</f>
        <v>ASIGNACIONES DIRECTAS ANTICIPADAS (5% DEL SGR)</v>
      </c>
      <c r="C10381" s="43" t="s">
        <v>498</v>
      </c>
      <c r="D10381" s="43" t="s">
        <v>1773</v>
      </c>
      <c r="E10381" s="43" t="s">
        <v>1796</v>
      </c>
      <c r="F10381" s="42" t="s">
        <v>1795</v>
      </c>
      <c r="G10381" s="18" t="s">
        <v>3</v>
      </c>
      <c r="H10381" s="32">
        <f>SUBTOTAL(9,H10380:H10380)</f>
        <v>-954240</v>
      </c>
      <c r="I10381" s="14">
        <f>SUBTOTAL(9,I10380:I10380)</f>
        <v>0</v>
      </c>
      <c r="J10381" s="31">
        <f>SUBTOTAL(9,J10380:J10380)</f>
        <v>0</v>
      </c>
      <c r="K10381" s="14">
        <f>SUBTOTAL(9,K10380:K10380)</f>
        <v>0</v>
      </c>
      <c r="L10381" s="14">
        <f>SUBTOTAL(9,L10378:L10380)</f>
        <v>0</v>
      </c>
      <c r="M10381" s="80">
        <f>SUBTOTAL(9,M10380:M10380)</f>
        <v>0</v>
      </c>
    </row>
    <row r="10382" spans="2:13" ht="24.9" customHeight="1" outlineLevel="2" x14ac:dyDescent="0.3">
      <c r="B10382" s="47" t="s">
        <v>2042</v>
      </c>
      <c r="C10382" s="46" t="s">
        <v>498</v>
      </c>
      <c r="D10382" s="46" t="s">
        <v>1773</v>
      </c>
      <c r="E10382" s="46" t="s">
        <v>1794</v>
      </c>
      <c r="F10382" s="45" t="s">
        <v>1793</v>
      </c>
      <c r="G10382" s="26" t="s">
        <v>7</v>
      </c>
      <c r="H10382" s="30">
        <v>-618758</v>
      </c>
      <c r="I10382" s="24"/>
      <c r="J10382" s="36"/>
      <c r="K10382" s="24"/>
      <c r="L10382" s="24"/>
      <c r="M10382" s="80" t="str">
        <f>IFERROR((Base_actualizacion!$L10376/Base_actualizacion!$K10376)," " )</f>
        <v xml:space="preserve"> </v>
      </c>
    </row>
    <row r="10383" spans="2:13" ht="24.9" customHeight="1" outlineLevel="1" x14ac:dyDescent="0.3">
      <c r="B10383" s="44" t="str">
        <f>B10382</f>
        <v>ASIGNACIONES DIRECTAS ANTICIPADAS (5% DEL SGR)</v>
      </c>
      <c r="C10383" s="43" t="s">
        <v>498</v>
      </c>
      <c r="D10383" s="43" t="s">
        <v>1773</v>
      </c>
      <c r="E10383" s="43" t="s">
        <v>1794</v>
      </c>
      <c r="F10383" s="42" t="s">
        <v>1793</v>
      </c>
      <c r="G10383" s="18" t="s">
        <v>3</v>
      </c>
      <c r="H10383" s="32">
        <f>SUBTOTAL(9,H10382:H10382)</f>
        <v>-618758</v>
      </c>
      <c r="I10383" s="14">
        <f>SUBTOTAL(9,I10382:I10382)</f>
        <v>0</v>
      </c>
      <c r="J10383" s="31">
        <f>SUBTOTAL(9,J10382:J10382)</f>
        <v>0</v>
      </c>
      <c r="K10383" s="14">
        <f>SUBTOTAL(9,K10382:K10382)</f>
        <v>0</v>
      </c>
      <c r="L10383" s="14">
        <f>SUBTOTAL(9,L10380:L10382)</f>
        <v>0</v>
      </c>
      <c r="M10383" s="80">
        <f>SUBTOTAL(9,M10382:M10382)</f>
        <v>0</v>
      </c>
    </row>
    <row r="10384" spans="2:13" ht="24.9" customHeight="1" outlineLevel="2" x14ac:dyDescent="0.3">
      <c r="B10384" s="47" t="s">
        <v>2042</v>
      </c>
      <c r="C10384" s="46" t="s">
        <v>498</v>
      </c>
      <c r="D10384" s="46" t="s">
        <v>1773</v>
      </c>
      <c r="E10384" s="46" t="s">
        <v>1792</v>
      </c>
      <c r="F10384" s="45" t="s">
        <v>1791</v>
      </c>
      <c r="G10384" s="26" t="s">
        <v>7</v>
      </c>
      <c r="H10384" s="30">
        <v>-5194783</v>
      </c>
      <c r="I10384" s="24"/>
      <c r="J10384" s="36"/>
      <c r="K10384" s="24"/>
      <c r="L10384" s="24"/>
      <c r="M10384" s="80" t="str">
        <f>IFERROR((Base_actualizacion!$L10378/Base_actualizacion!$K10378)," " )</f>
        <v xml:space="preserve"> </v>
      </c>
    </row>
    <row r="10385" spans="2:13" ht="24.9" customHeight="1" outlineLevel="1" x14ac:dyDescent="0.3">
      <c r="B10385" s="44" t="str">
        <f>B10384</f>
        <v>ASIGNACIONES DIRECTAS ANTICIPADAS (5% DEL SGR)</v>
      </c>
      <c r="C10385" s="43" t="s">
        <v>498</v>
      </c>
      <c r="D10385" s="43" t="s">
        <v>1773</v>
      </c>
      <c r="E10385" s="43" t="s">
        <v>1792</v>
      </c>
      <c r="F10385" s="42" t="s">
        <v>1791</v>
      </c>
      <c r="G10385" s="18" t="s">
        <v>3</v>
      </c>
      <c r="H10385" s="32">
        <f>SUBTOTAL(9,H10384:H10384)</f>
        <v>-5194783</v>
      </c>
      <c r="I10385" s="14">
        <f>SUBTOTAL(9,I10384:I10384)</f>
        <v>0</v>
      </c>
      <c r="J10385" s="31">
        <f>SUBTOTAL(9,J10384:J10384)</f>
        <v>0</v>
      </c>
      <c r="K10385" s="14">
        <f>SUBTOTAL(9,K10384:K10384)</f>
        <v>0</v>
      </c>
      <c r="L10385" s="14">
        <f>SUBTOTAL(9,L10382:L10384)</f>
        <v>0</v>
      </c>
      <c r="M10385" s="80">
        <f>SUBTOTAL(9,M10384:M10384)</f>
        <v>0</v>
      </c>
    </row>
    <row r="10386" spans="2:13" ht="24.9" customHeight="1" outlineLevel="2" x14ac:dyDescent="0.3">
      <c r="B10386" s="47" t="s">
        <v>2042</v>
      </c>
      <c r="C10386" s="46" t="s">
        <v>498</v>
      </c>
      <c r="D10386" s="46" t="s">
        <v>1773</v>
      </c>
      <c r="E10386" s="46" t="s">
        <v>1790</v>
      </c>
      <c r="F10386" s="45" t="s">
        <v>1789</v>
      </c>
      <c r="G10386" s="26" t="s">
        <v>7</v>
      </c>
      <c r="H10386" s="30">
        <v>-3197143</v>
      </c>
      <c r="I10386" s="24"/>
      <c r="J10386" s="36"/>
      <c r="K10386" s="24"/>
      <c r="L10386" s="24"/>
      <c r="M10386" s="80" t="str">
        <f>IFERROR((Base_actualizacion!$L10380/Base_actualizacion!$K10380)," " )</f>
        <v xml:space="preserve"> </v>
      </c>
    </row>
    <row r="10387" spans="2:13" ht="24.9" customHeight="1" outlineLevel="1" x14ac:dyDescent="0.3">
      <c r="B10387" s="44" t="str">
        <f>B10386</f>
        <v>ASIGNACIONES DIRECTAS ANTICIPADAS (5% DEL SGR)</v>
      </c>
      <c r="C10387" s="43" t="s">
        <v>498</v>
      </c>
      <c r="D10387" s="43" t="s">
        <v>1773</v>
      </c>
      <c r="E10387" s="43" t="s">
        <v>1790</v>
      </c>
      <c r="F10387" s="42" t="s">
        <v>1789</v>
      </c>
      <c r="G10387" s="18" t="s">
        <v>3</v>
      </c>
      <c r="H10387" s="32">
        <f>SUBTOTAL(9,H10386:H10386)</f>
        <v>-3197143</v>
      </c>
      <c r="I10387" s="14">
        <f>SUBTOTAL(9,I10386:I10386)</f>
        <v>0</v>
      </c>
      <c r="J10387" s="31">
        <f>SUBTOTAL(9,J10386:J10386)</f>
        <v>0</v>
      </c>
      <c r="K10387" s="14">
        <f>SUBTOTAL(9,K10386:K10386)</f>
        <v>0</v>
      </c>
      <c r="L10387" s="14">
        <f>SUBTOTAL(9,L10384:L10386)</f>
        <v>0</v>
      </c>
      <c r="M10387" s="80">
        <f>SUBTOTAL(9,M10386:M10386)</f>
        <v>0</v>
      </c>
    </row>
    <row r="10388" spans="2:13" ht="24.9" customHeight="1" outlineLevel="2" x14ac:dyDescent="0.3">
      <c r="B10388" s="47" t="s">
        <v>2042</v>
      </c>
      <c r="C10388" s="46" t="s">
        <v>498</v>
      </c>
      <c r="D10388" s="46" t="s">
        <v>1773</v>
      </c>
      <c r="E10388" s="46" t="s">
        <v>1788</v>
      </c>
      <c r="F10388" s="45" t="s">
        <v>1787</v>
      </c>
      <c r="G10388" s="26" t="s">
        <v>7</v>
      </c>
      <c r="H10388" s="30">
        <v>-4227994</v>
      </c>
      <c r="I10388" s="24"/>
      <c r="J10388" s="36"/>
      <c r="K10388" s="24"/>
      <c r="L10388" s="24"/>
      <c r="M10388" s="80" t="str">
        <f>IFERROR((Base_actualizacion!$L10382/Base_actualizacion!$K10382)," " )</f>
        <v xml:space="preserve"> </v>
      </c>
    </row>
    <row r="10389" spans="2:13" ht="24.9" customHeight="1" outlineLevel="1" x14ac:dyDescent="0.3">
      <c r="B10389" s="44" t="str">
        <f>B10388</f>
        <v>ASIGNACIONES DIRECTAS ANTICIPADAS (5% DEL SGR)</v>
      </c>
      <c r="C10389" s="43" t="s">
        <v>498</v>
      </c>
      <c r="D10389" s="43" t="s">
        <v>1773</v>
      </c>
      <c r="E10389" s="43" t="s">
        <v>1788</v>
      </c>
      <c r="F10389" s="42" t="s">
        <v>1787</v>
      </c>
      <c r="G10389" s="18" t="s">
        <v>3</v>
      </c>
      <c r="H10389" s="32">
        <f>SUBTOTAL(9,H10388:H10388)</f>
        <v>-4227994</v>
      </c>
      <c r="I10389" s="14">
        <f>SUBTOTAL(9,I10388:I10388)</f>
        <v>0</v>
      </c>
      <c r="J10389" s="31">
        <f>SUBTOTAL(9,J10388:J10388)</f>
        <v>0</v>
      </c>
      <c r="K10389" s="14">
        <f>SUBTOTAL(9,K10388:K10388)</f>
        <v>0</v>
      </c>
      <c r="L10389" s="14">
        <f>SUBTOTAL(9,L10386:L10388)</f>
        <v>0</v>
      </c>
      <c r="M10389" s="80">
        <f>SUBTOTAL(9,M10388:M10388)</f>
        <v>0</v>
      </c>
    </row>
    <row r="10390" spans="2:13" ht="24.9" customHeight="1" outlineLevel="2" x14ac:dyDescent="0.3">
      <c r="B10390" s="47" t="s">
        <v>2042</v>
      </c>
      <c r="C10390" s="46" t="s">
        <v>498</v>
      </c>
      <c r="D10390" s="46" t="s">
        <v>1773</v>
      </c>
      <c r="E10390" s="46" t="s">
        <v>1786</v>
      </c>
      <c r="F10390" s="45" t="s">
        <v>1785</v>
      </c>
      <c r="G10390" s="26" t="s">
        <v>7</v>
      </c>
      <c r="H10390" s="30">
        <v>-250707604</v>
      </c>
      <c r="I10390" s="24"/>
      <c r="J10390" s="23"/>
      <c r="K10390" s="24"/>
      <c r="L10390" s="24"/>
      <c r="M10390" s="80" t="str">
        <f>IFERROR((Base_actualizacion!$L10384/Base_actualizacion!$K10384)," " )</f>
        <v xml:space="preserve"> </v>
      </c>
    </row>
    <row r="10391" spans="2:13" ht="24.9" customHeight="1" outlineLevel="1" x14ac:dyDescent="0.3">
      <c r="B10391" s="44" t="str">
        <f>B10390</f>
        <v>ASIGNACIONES DIRECTAS ANTICIPADAS (5% DEL SGR)</v>
      </c>
      <c r="C10391" s="43" t="s">
        <v>498</v>
      </c>
      <c r="D10391" s="43" t="s">
        <v>1773</v>
      </c>
      <c r="E10391" s="43" t="s">
        <v>1786</v>
      </c>
      <c r="F10391" s="42" t="s">
        <v>1785</v>
      </c>
      <c r="G10391" s="18" t="s">
        <v>3</v>
      </c>
      <c r="H10391" s="32">
        <f>SUBTOTAL(9,H10390:H10390)</f>
        <v>-250707604</v>
      </c>
      <c r="I10391" s="14">
        <f>SUBTOTAL(9,I10390:I10390)</f>
        <v>0</v>
      </c>
      <c r="J10391" s="31">
        <f>SUBTOTAL(9,J10390:J10390)</f>
        <v>0</v>
      </c>
      <c r="K10391" s="14">
        <f>SUBTOTAL(9,K10390:K10390)</f>
        <v>0</v>
      </c>
      <c r="L10391" s="14">
        <f>SUBTOTAL(9,L10388:L10390)</f>
        <v>0</v>
      </c>
      <c r="M10391" s="80">
        <f>SUBTOTAL(9,M10390:M10390)</f>
        <v>0</v>
      </c>
    </row>
    <row r="10392" spans="2:13" ht="24.9" customHeight="1" outlineLevel="2" x14ac:dyDescent="0.3">
      <c r="B10392" s="47" t="s">
        <v>2042</v>
      </c>
      <c r="C10392" s="46" t="s">
        <v>498</v>
      </c>
      <c r="D10392" s="46" t="s">
        <v>1773</v>
      </c>
      <c r="E10392" s="46" t="s">
        <v>1784</v>
      </c>
      <c r="F10392" s="45" t="s">
        <v>1062</v>
      </c>
      <c r="G10392" s="26" t="s">
        <v>7</v>
      </c>
      <c r="H10392" s="30">
        <v>-6697960</v>
      </c>
      <c r="I10392" s="24"/>
      <c r="J10392" s="36"/>
      <c r="K10392" s="24"/>
      <c r="L10392" s="24"/>
      <c r="M10392" s="80" t="str">
        <f>IFERROR((Base_actualizacion!$L10386/Base_actualizacion!$K10386)," " )</f>
        <v xml:space="preserve"> </v>
      </c>
    </row>
    <row r="10393" spans="2:13" ht="24.9" customHeight="1" outlineLevel="1" x14ac:dyDescent="0.3">
      <c r="B10393" s="44" t="str">
        <f>B10392</f>
        <v>ASIGNACIONES DIRECTAS ANTICIPADAS (5% DEL SGR)</v>
      </c>
      <c r="C10393" s="43" t="s">
        <v>498</v>
      </c>
      <c r="D10393" s="43" t="s">
        <v>1773</v>
      </c>
      <c r="E10393" s="43" t="s">
        <v>1784</v>
      </c>
      <c r="F10393" s="42" t="s">
        <v>1062</v>
      </c>
      <c r="G10393" s="18" t="s">
        <v>3</v>
      </c>
      <c r="H10393" s="32">
        <f>SUBTOTAL(9,H10392:H10392)</f>
        <v>-6697960</v>
      </c>
      <c r="I10393" s="14">
        <f>SUBTOTAL(9,I10392:I10392)</f>
        <v>0</v>
      </c>
      <c r="J10393" s="31">
        <f>SUBTOTAL(9,J10392:J10392)</f>
        <v>0</v>
      </c>
      <c r="K10393" s="14">
        <f>SUBTOTAL(9,K10392:K10392)</f>
        <v>0</v>
      </c>
      <c r="L10393" s="14">
        <f>SUBTOTAL(9,L10390:L10392)</f>
        <v>0</v>
      </c>
      <c r="M10393" s="80">
        <f>SUBTOTAL(9,M10392:M10392)</f>
        <v>0</v>
      </c>
    </row>
    <row r="10394" spans="2:13" ht="24.9" customHeight="1" outlineLevel="2" x14ac:dyDescent="0.3">
      <c r="B10394" s="47" t="s">
        <v>2042</v>
      </c>
      <c r="C10394" s="46" t="s">
        <v>498</v>
      </c>
      <c r="D10394" s="46" t="s">
        <v>1773</v>
      </c>
      <c r="E10394" s="46" t="s">
        <v>1783</v>
      </c>
      <c r="F10394" s="45" t="s">
        <v>1782</v>
      </c>
      <c r="G10394" s="26" t="s">
        <v>7</v>
      </c>
      <c r="H10394" s="30">
        <v>-349890</v>
      </c>
      <c r="I10394" s="24"/>
      <c r="J10394" s="23"/>
      <c r="K10394" s="24"/>
      <c r="L10394" s="24"/>
      <c r="M10394" s="80" t="str">
        <f>IFERROR((Base_actualizacion!$L10388/Base_actualizacion!$K10388)," " )</f>
        <v xml:space="preserve"> </v>
      </c>
    </row>
    <row r="10395" spans="2:13" ht="24.9" customHeight="1" outlineLevel="1" x14ac:dyDescent="0.3">
      <c r="B10395" s="44" t="str">
        <f>B10394</f>
        <v>ASIGNACIONES DIRECTAS ANTICIPADAS (5% DEL SGR)</v>
      </c>
      <c r="C10395" s="43" t="s">
        <v>498</v>
      </c>
      <c r="D10395" s="43" t="s">
        <v>1773</v>
      </c>
      <c r="E10395" s="43" t="s">
        <v>1783</v>
      </c>
      <c r="F10395" s="42" t="s">
        <v>1782</v>
      </c>
      <c r="G10395" s="18" t="s">
        <v>3</v>
      </c>
      <c r="H10395" s="32">
        <f>SUBTOTAL(9,H10394:H10394)</f>
        <v>-349890</v>
      </c>
      <c r="I10395" s="14">
        <f>SUBTOTAL(9,I10394:I10394)</f>
        <v>0</v>
      </c>
      <c r="J10395" s="31">
        <f>SUBTOTAL(9,J10394:J10394)</f>
        <v>0</v>
      </c>
      <c r="K10395" s="14">
        <f>SUBTOTAL(9,K10394:K10394)</f>
        <v>0</v>
      </c>
      <c r="L10395" s="14">
        <f>SUBTOTAL(9,L10392:L10394)</f>
        <v>0</v>
      </c>
      <c r="M10395" s="80">
        <f>SUBTOTAL(9,M10394:M10394)</f>
        <v>0</v>
      </c>
    </row>
    <row r="10396" spans="2:13" ht="24.9" customHeight="1" outlineLevel="2" x14ac:dyDescent="0.3">
      <c r="B10396" s="47" t="s">
        <v>2042</v>
      </c>
      <c r="C10396" s="46" t="s">
        <v>498</v>
      </c>
      <c r="D10396" s="46" t="s">
        <v>1773</v>
      </c>
      <c r="E10396" s="46" t="s">
        <v>1781</v>
      </c>
      <c r="F10396" s="45" t="s">
        <v>1780</v>
      </c>
      <c r="G10396" s="26" t="s">
        <v>7</v>
      </c>
      <c r="H10396" s="30">
        <v>-3963140</v>
      </c>
      <c r="I10396" s="24"/>
      <c r="J10396" s="36"/>
      <c r="K10396" s="24"/>
      <c r="L10396" s="24"/>
      <c r="M10396" s="80" t="str">
        <f>IFERROR((Base_actualizacion!$L10390/Base_actualizacion!$K10390)," " )</f>
        <v xml:space="preserve"> </v>
      </c>
    </row>
    <row r="10397" spans="2:13" ht="24.9" customHeight="1" outlineLevel="1" x14ac:dyDescent="0.3">
      <c r="B10397" s="44" t="str">
        <f>B10396</f>
        <v>ASIGNACIONES DIRECTAS ANTICIPADAS (5% DEL SGR)</v>
      </c>
      <c r="C10397" s="43" t="s">
        <v>498</v>
      </c>
      <c r="D10397" s="43" t="s">
        <v>1773</v>
      </c>
      <c r="E10397" s="43" t="s">
        <v>1781</v>
      </c>
      <c r="F10397" s="42" t="s">
        <v>1780</v>
      </c>
      <c r="G10397" s="18" t="s">
        <v>3</v>
      </c>
      <c r="H10397" s="32">
        <f>SUBTOTAL(9,H10396:H10396)</f>
        <v>-3963140</v>
      </c>
      <c r="I10397" s="14">
        <f>SUBTOTAL(9,I10396:I10396)</f>
        <v>0</v>
      </c>
      <c r="J10397" s="31">
        <f>SUBTOTAL(9,J10396:J10396)</f>
        <v>0</v>
      </c>
      <c r="K10397" s="14">
        <f>SUBTOTAL(9,K10396:K10396)</f>
        <v>0</v>
      </c>
      <c r="L10397" s="14">
        <f>SUBTOTAL(9,L10394:L10396)</f>
        <v>0</v>
      </c>
      <c r="M10397" s="80">
        <f>SUBTOTAL(9,M10396:M10396)</f>
        <v>0</v>
      </c>
    </row>
    <row r="10398" spans="2:13" ht="24.9" customHeight="1" outlineLevel="2" x14ac:dyDescent="0.3">
      <c r="B10398" s="47" t="s">
        <v>2042</v>
      </c>
      <c r="C10398" s="46" t="s">
        <v>498</v>
      </c>
      <c r="D10398" s="46" t="s">
        <v>1773</v>
      </c>
      <c r="E10398" s="46" t="s">
        <v>1779</v>
      </c>
      <c r="F10398" s="45" t="s">
        <v>1778</v>
      </c>
      <c r="G10398" s="26" t="s">
        <v>7</v>
      </c>
      <c r="H10398" s="30">
        <v>-88651</v>
      </c>
      <c r="I10398" s="24"/>
      <c r="J10398" s="36"/>
      <c r="K10398" s="24"/>
      <c r="L10398" s="24"/>
      <c r="M10398" s="80" t="str">
        <f>IFERROR((Base_actualizacion!$L10392/Base_actualizacion!$K10392)," " )</f>
        <v xml:space="preserve"> </v>
      </c>
    </row>
    <row r="10399" spans="2:13" ht="24.9" customHeight="1" outlineLevel="1" x14ac:dyDescent="0.3">
      <c r="B10399" s="44" t="str">
        <f>B10398</f>
        <v>ASIGNACIONES DIRECTAS ANTICIPADAS (5% DEL SGR)</v>
      </c>
      <c r="C10399" s="43" t="s">
        <v>498</v>
      </c>
      <c r="D10399" s="43" t="s">
        <v>1773</v>
      </c>
      <c r="E10399" s="43" t="s">
        <v>1779</v>
      </c>
      <c r="F10399" s="42" t="s">
        <v>1778</v>
      </c>
      <c r="G10399" s="18" t="s">
        <v>3</v>
      </c>
      <c r="H10399" s="32">
        <f>SUBTOTAL(9,H10398:H10398)</f>
        <v>-88651</v>
      </c>
      <c r="I10399" s="14">
        <f>SUBTOTAL(9,I10398:I10398)</f>
        <v>0</v>
      </c>
      <c r="J10399" s="31">
        <f>SUBTOTAL(9,J10398:J10398)</f>
        <v>0</v>
      </c>
      <c r="K10399" s="14">
        <f>SUBTOTAL(9,K10398:K10398)</f>
        <v>0</v>
      </c>
      <c r="L10399" s="14">
        <f>SUBTOTAL(9,L10396:L10398)</f>
        <v>0</v>
      </c>
      <c r="M10399" s="80">
        <f>SUBTOTAL(9,M10398:M10398)</f>
        <v>0</v>
      </c>
    </row>
    <row r="10400" spans="2:13" ht="24.9" customHeight="1" outlineLevel="2" x14ac:dyDescent="0.3">
      <c r="B10400" s="47" t="s">
        <v>2042</v>
      </c>
      <c r="C10400" s="46" t="s">
        <v>498</v>
      </c>
      <c r="D10400" s="46" t="s">
        <v>1773</v>
      </c>
      <c r="E10400" s="46" t="s">
        <v>1777</v>
      </c>
      <c r="F10400" s="45" t="s">
        <v>1776</v>
      </c>
      <c r="G10400" s="26" t="s">
        <v>7</v>
      </c>
      <c r="H10400" s="30">
        <v>-9929858</v>
      </c>
      <c r="I10400" s="24"/>
      <c r="J10400" s="36"/>
      <c r="K10400" s="24"/>
      <c r="L10400" s="24"/>
      <c r="M10400" s="80" t="str">
        <f>IFERROR((Base_actualizacion!$L10394/Base_actualizacion!$K10394)," " )</f>
        <v xml:space="preserve"> </v>
      </c>
    </row>
    <row r="10401" spans="2:13" ht="24.9" customHeight="1" outlineLevel="1" x14ac:dyDescent="0.3">
      <c r="B10401" s="44" t="str">
        <f>B10400</f>
        <v>ASIGNACIONES DIRECTAS ANTICIPADAS (5% DEL SGR)</v>
      </c>
      <c r="C10401" s="43" t="s">
        <v>498</v>
      </c>
      <c r="D10401" s="43" t="s">
        <v>1773</v>
      </c>
      <c r="E10401" s="43" t="s">
        <v>1777</v>
      </c>
      <c r="F10401" s="42" t="s">
        <v>1776</v>
      </c>
      <c r="G10401" s="18" t="s">
        <v>3</v>
      </c>
      <c r="H10401" s="32">
        <f>SUBTOTAL(9,H10400:H10400)</f>
        <v>-9929858</v>
      </c>
      <c r="I10401" s="14">
        <f>SUBTOTAL(9,I10400:I10400)</f>
        <v>0</v>
      </c>
      <c r="J10401" s="31">
        <f>SUBTOTAL(9,J10400:J10400)</f>
        <v>0</v>
      </c>
      <c r="K10401" s="14">
        <f>SUBTOTAL(9,K10400:K10400)</f>
        <v>0</v>
      </c>
      <c r="L10401" s="14">
        <f>SUBTOTAL(9,L10398:L10400)</f>
        <v>0</v>
      </c>
      <c r="M10401" s="80">
        <f>SUBTOTAL(9,M10400:M10400)</f>
        <v>0</v>
      </c>
    </row>
    <row r="10402" spans="2:13" ht="24.9" customHeight="1" outlineLevel="2" x14ac:dyDescent="0.3">
      <c r="B10402" s="47" t="s">
        <v>2042</v>
      </c>
      <c r="C10402" s="46" t="s">
        <v>498</v>
      </c>
      <c r="D10402" s="46" t="s">
        <v>1773</v>
      </c>
      <c r="E10402" s="46" t="s">
        <v>1775</v>
      </c>
      <c r="F10402" s="45" t="s">
        <v>1774</v>
      </c>
      <c r="G10402" s="26" t="s">
        <v>7</v>
      </c>
      <c r="H10402" s="30">
        <v>-2743087876</v>
      </c>
      <c r="I10402" s="24"/>
      <c r="J10402" s="23"/>
      <c r="K10402" s="24"/>
      <c r="L10402" s="24"/>
      <c r="M10402" s="80" t="str">
        <f>IFERROR((Base_actualizacion!$L10396/Base_actualizacion!$K10396)," " )</f>
        <v xml:space="preserve"> </v>
      </c>
    </row>
    <row r="10403" spans="2:13" ht="24.9" customHeight="1" outlineLevel="1" x14ac:dyDescent="0.3">
      <c r="B10403" s="44" t="str">
        <f>B10402</f>
        <v>ASIGNACIONES DIRECTAS ANTICIPADAS (5% DEL SGR)</v>
      </c>
      <c r="C10403" s="43" t="s">
        <v>498</v>
      </c>
      <c r="D10403" s="43" t="s">
        <v>1773</v>
      </c>
      <c r="E10403" s="43" t="s">
        <v>1775</v>
      </c>
      <c r="F10403" s="42" t="s">
        <v>1774</v>
      </c>
      <c r="G10403" s="18" t="s">
        <v>3</v>
      </c>
      <c r="H10403" s="32">
        <f>SUBTOTAL(9,H10402:H10402)</f>
        <v>-2743087876</v>
      </c>
      <c r="I10403" s="14">
        <f>SUBTOTAL(9,I10402:I10402)</f>
        <v>0</v>
      </c>
      <c r="J10403" s="31">
        <f>SUBTOTAL(9,J10402:J10402)</f>
        <v>0</v>
      </c>
      <c r="K10403" s="14">
        <f>SUBTOTAL(9,K10402:K10402)</f>
        <v>0</v>
      </c>
      <c r="L10403" s="14">
        <f>SUBTOTAL(9,L10400:L10402)</f>
        <v>0</v>
      </c>
      <c r="M10403" s="80">
        <f>SUBTOTAL(9,M10402:M10402)</f>
        <v>0</v>
      </c>
    </row>
    <row r="10404" spans="2:13" ht="24.9" customHeight="1" outlineLevel="2" x14ac:dyDescent="0.3">
      <c r="B10404" s="47" t="s">
        <v>2042</v>
      </c>
      <c r="C10404" s="46" t="s">
        <v>498</v>
      </c>
      <c r="D10404" s="46" t="s">
        <v>1773</v>
      </c>
      <c r="E10404" s="46" t="s">
        <v>1772</v>
      </c>
      <c r="F10404" s="45" t="s">
        <v>1771</v>
      </c>
      <c r="G10404" s="26" t="s">
        <v>7</v>
      </c>
      <c r="H10404" s="30">
        <v>-173884492</v>
      </c>
      <c r="I10404" s="24"/>
      <c r="J10404" s="36"/>
      <c r="K10404" s="24"/>
      <c r="L10404" s="24"/>
      <c r="M10404" s="80" t="str">
        <f>IFERROR((Base_actualizacion!$L10398/Base_actualizacion!$K10398)," " )</f>
        <v xml:space="preserve"> </v>
      </c>
    </row>
    <row r="10405" spans="2:13" ht="24.9" customHeight="1" outlineLevel="1" x14ac:dyDescent="0.3">
      <c r="B10405" s="44" t="str">
        <f>B10404</f>
        <v>ASIGNACIONES DIRECTAS ANTICIPADAS (5% DEL SGR)</v>
      </c>
      <c r="C10405" s="43" t="s">
        <v>498</v>
      </c>
      <c r="D10405" s="43" t="s">
        <v>1773</v>
      </c>
      <c r="E10405" s="43" t="s">
        <v>1772</v>
      </c>
      <c r="F10405" s="42" t="s">
        <v>1771</v>
      </c>
      <c r="G10405" s="18" t="s">
        <v>3</v>
      </c>
      <c r="H10405" s="32">
        <f>SUBTOTAL(9,H10404:H10404)</f>
        <v>-173884492</v>
      </c>
      <c r="I10405" s="14">
        <f>SUBTOTAL(9,I10404:I10404)</f>
        <v>0</v>
      </c>
      <c r="J10405" s="31">
        <f>SUBTOTAL(9,J10404:J10404)</f>
        <v>0</v>
      </c>
      <c r="K10405" s="14">
        <f>SUBTOTAL(9,K10404:K10404)</f>
        <v>0</v>
      </c>
      <c r="L10405" s="14">
        <f>SUBTOTAL(9,L10402:L10404)</f>
        <v>0</v>
      </c>
      <c r="M10405" s="80">
        <f>SUBTOTAL(9,M10404:M10404)</f>
        <v>0</v>
      </c>
    </row>
    <row r="10406" spans="2:13" ht="24.9" customHeight="1" outlineLevel="2" x14ac:dyDescent="0.3">
      <c r="B10406" s="47" t="s">
        <v>2042</v>
      </c>
      <c r="C10406" s="46" t="s">
        <v>44</v>
      </c>
      <c r="D10406" s="46" t="s">
        <v>1729</v>
      </c>
      <c r="E10406" s="46" t="s">
        <v>1769</v>
      </c>
      <c r="F10406" s="45" t="s">
        <v>1768</v>
      </c>
      <c r="G10406" s="26" t="s">
        <v>7</v>
      </c>
      <c r="H10406" s="30">
        <v>-192299</v>
      </c>
      <c r="I10406" s="24"/>
      <c r="J10406" s="36"/>
      <c r="K10406" s="24"/>
      <c r="L10406" s="24"/>
      <c r="M10406" s="80" t="str">
        <f>IFERROR((Base_actualizacion!$L10400/Base_actualizacion!$K10400)," " )</f>
        <v xml:space="preserve"> </v>
      </c>
    </row>
    <row r="10407" spans="2:13" ht="24.9" customHeight="1" outlineLevel="1" x14ac:dyDescent="0.3">
      <c r="B10407" s="44" t="str">
        <f>B10406</f>
        <v>ASIGNACIONES DIRECTAS ANTICIPADAS (5% DEL SGR)</v>
      </c>
      <c r="C10407" s="43" t="s">
        <v>44</v>
      </c>
      <c r="D10407" s="43" t="s">
        <v>1729</v>
      </c>
      <c r="E10407" s="43" t="s">
        <v>1769</v>
      </c>
      <c r="F10407" s="42" t="s">
        <v>1768</v>
      </c>
      <c r="G10407" s="18" t="s">
        <v>3</v>
      </c>
      <c r="H10407" s="32">
        <f>SUBTOTAL(9,H10406:H10406)</f>
        <v>-192299</v>
      </c>
      <c r="I10407" s="14">
        <f>SUBTOTAL(9,I10406:I10406)</f>
        <v>0</v>
      </c>
      <c r="J10407" s="31">
        <f>SUBTOTAL(9,J10406:J10406)</f>
        <v>0</v>
      </c>
      <c r="K10407" s="14">
        <f>SUBTOTAL(9,K10406:K10406)</f>
        <v>0</v>
      </c>
      <c r="L10407" s="14">
        <f>SUBTOTAL(9,L10404:L10406)</f>
        <v>0</v>
      </c>
      <c r="M10407" s="80">
        <f>SUBTOTAL(9,M10406:M10406)</f>
        <v>0</v>
      </c>
    </row>
    <row r="10408" spans="2:13" ht="24.9" customHeight="1" outlineLevel="2" x14ac:dyDescent="0.3">
      <c r="B10408" s="47" t="s">
        <v>2042</v>
      </c>
      <c r="C10408" s="46" t="s">
        <v>44</v>
      </c>
      <c r="D10408" s="46" t="s">
        <v>1729</v>
      </c>
      <c r="E10408" s="46" t="s">
        <v>1767</v>
      </c>
      <c r="F10408" s="45" t="s">
        <v>1766</v>
      </c>
      <c r="G10408" s="26" t="s">
        <v>7</v>
      </c>
      <c r="H10408" s="30">
        <v>-51059</v>
      </c>
      <c r="I10408" s="24"/>
      <c r="J10408" s="36"/>
      <c r="K10408" s="24"/>
      <c r="L10408" s="24"/>
      <c r="M10408" s="80" t="str">
        <f>IFERROR((Base_actualizacion!$L10402/Base_actualizacion!$K10402)," " )</f>
        <v xml:space="preserve"> </v>
      </c>
    </row>
    <row r="10409" spans="2:13" ht="24.9" customHeight="1" outlineLevel="1" x14ac:dyDescent="0.3">
      <c r="B10409" s="44" t="str">
        <f>B10408</f>
        <v>ASIGNACIONES DIRECTAS ANTICIPADAS (5% DEL SGR)</v>
      </c>
      <c r="C10409" s="43" t="s">
        <v>44</v>
      </c>
      <c r="D10409" s="43" t="s">
        <v>1729</v>
      </c>
      <c r="E10409" s="43" t="s">
        <v>1767</v>
      </c>
      <c r="F10409" s="42" t="s">
        <v>1766</v>
      </c>
      <c r="G10409" s="18" t="s">
        <v>3</v>
      </c>
      <c r="H10409" s="32">
        <f>SUBTOTAL(9,H10408:H10408)</f>
        <v>-51059</v>
      </c>
      <c r="I10409" s="14">
        <f>SUBTOTAL(9,I10408:I10408)</f>
        <v>0</v>
      </c>
      <c r="J10409" s="31">
        <f>SUBTOTAL(9,J10408:J10408)</f>
        <v>0</v>
      </c>
      <c r="K10409" s="14">
        <f>SUBTOTAL(9,K10408:K10408)</f>
        <v>0</v>
      </c>
      <c r="L10409" s="14">
        <f>SUBTOTAL(9,L10406:L10408)</f>
        <v>0</v>
      </c>
      <c r="M10409" s="80">
        <f>SUBTOTAL(9,M10408:M10408)</f>
        <v>0</v>
      </c>
    </row>
    <row r="10410" spans="2:13" ht="24.9" customHeight="1" outlineLevel="2" x14ac:dyDescent="0.3">
      <c r="B10410" s="47" t="s">
        <v>2042</v>
      </c>
      <c r="C10410" s="46" t="s">
        <v>44</v>
      </c>
      <c r="D10410" s="46" t="s">
        <v>1729</v>
      </c>
      <c r="E10410" s="46" t="s">
        <v>1760</v>
      </c>
      <c r="F10410" s="45" t="s">
        <v>1759</v>
      </c>
      <c r="G10410" s="26" t="s">
        <v>7</v>
      </c>
      <c r="H10410" s="30">
        <v>-14069</v>
      </c>
      <c r="I10410" s="24"/>
      <c r="J10410" s="23"/>
      <c r="K10410" s="24"/>
      <c r="L10410" s="24"/>
      <c r="M10410" s="80" t="str">
        <f>IFERROR((Base_actualizacion!$L10404/Base_actualizacion!$K10404)," " )</f>
        <v xml:space="preserve"> </v>
      </c>
    </row>
    <row r="10411" spans="2:13" ht="24.9" customHeight="1" outlineLevel="1" x14ac:dyDescent="0.3">
      <c r="B10411" s="44" t="str">
        <f>B10410</f>
        <v>ASIGNACIONES DIRECTAS ANTICIPADAS (5% DEL SGR)</v>
      </c>
      <c r="C10411" s="43" t="s">
        <v>44</v>
      </c>
      <c r="D10411" s="43" t="s">
        <v>1729</v>
      </c>
      <c r="E10411" s="43" t="s">
        <v>1760</v>
      </c>
      <c r="F10411" s="42" t="s">
        <v>1759</v>
      </c>
      <c r="G10411" s="18" t="s">
        <v>3</v>
      </c>
      <c r="H10411" s="32">
        <f>SUBTOTAL(9,H10410:H10410)</f>
        <v>-14069</v>
      </c>
      <c r="I10411" s="14">
        <f>SUBTOTAL(9,I10410:I10410)</f>
        <v>0</v>
      </c>
      <c r="J10411" s="31">
        <f>SUBTOTAL(9,J10410:J10410)</f>
        <v>0</v>
      </c>
      <c r="K10411" s="14">
        <f>SUBTOTAL(9,K10410:K10410)</f>
        <v>0</v>
      </c>
      <c r="L10411" s="14">
        <f>SUBTOTAL(9,L10408:L10410)</f>
        <v>0</v>
      </c>
      <c r="M10411" s="80">
        <f>SUBTOTAL(9,M10410:M10410)</f>
        <v>0</v>
      </c>
    </row>
    <row r="10412" spans="2:13" ht="24.9" customHeight="1" outlineLevel="2" x14ac:dyDescent="0.3">
      <c r="B10412" s="47" t="s">
        <v>2042</v>
      </c>
      <c r="C10412" s="46" t="s">
        <v>44</v>
      </c>
      <c r="D10412" s="46" t="s">
        <v>1729</v>
      </c>
      <c r="E10412" s="46" t="s">
        <v>1758</v>
      </c>
      <c r="F10412" s="45" t="s">
        <v>1757</v>
      </c>
      <c r="G10412" s="26" t="s">
        <v>7</v>
      </c>
      <c r="H10412" s="30">
        <v>-629206</v>
      </c>
      <c r="I10412" s="24"/>
      <c r="J10412" s="36"/>
      <c r="K10412" s="24"/>
      <c r="L10412" s="24"/>
      <c r="M10412" s="80" t="str">
        <f>IFERROR((Base_actualizacion!$L10406/Base_actualizacion!$K10406)," " )</f>
        <v xml:space="preserve"> </v>
      </c>
    </row>
    <row r="10413" spans="2:13" ht="24.9" customHeight="1" outlineLevel="1" x14ac:dyDescent="0.3">
      <c r="B10413" s="44" t="str">
        <f>B10412</f>
        <v>ASIGNACIONES DIRECTAS ANTICIPADAS (5% DEL SGR)</v>
      </c>
      <c r="C10413" s="43" t="s">
        <v>44</v>
      </c>
      <c r="D10413" s="43" t="s">
        <v>1729</v>
      </c>
      <c r="E10413" s="43" t="s">
        <v>1758</v>
      </c>
      <c r="F10413" s="42" t="s">
        <v>1757</v>
      </c>
      <c r="G10413" s="18" t="s">
        <v>3</v>
      </c>
      <c r="H10413" s="32">
        <f>SUBTOTAL(9,H10412:H10412)</f>
        <v>-629206</v>
      </c>
      <c r="I10413" s="14">
        <f>SUBTOTAL(9,I10412:I10412)</f>
        <v>0</v>
      </c>
      <c r="J10413" s="31">
        <f>SUBTOTAL(9,J10412:J10412)</f>
        <v>0</v>
      </c>
      <c r="K10413" s="14">
        <f>SUBTOTAL(9,K10412:K10412)</f>
        <v>0</v>
      </c>
      <c r="L10413" s="14">
        <f>SUBTOTAL(9,L10410:L10412)</f>
        <v>0</v>
      </c>
      <c r="M10413" s="80">
        <f>SUBTOTAL(9,M10412:M10412)</f>
        <v>0</v>
      </c>
    </row>
    <row r="10414" spans="2:13" ht="24.9" customHeight="1" outlineLevel="2" x14ac:dyDescent="0.3">
      <c r="B10414" s="47" t="s">
        <v>2042</v>
      </c>
      <c r="C10414" s="46" t="s">
        <v>44</v>
      </c>
      <c r="D10414" s="46" t="s">
        <v>1729</v>
      </c>
      <c r="E10414" s="46" t="s">
        <v>1756</v>
      </c>
      <c r="F10414" s="45" t="s">
        <v>1755</v>
      </c>
      <c r="G10414" s="26" t="s">
        <v>7</v>
      </c>
      <c r="H10414" s="30">
        <v>-39633</v>
      </c>
      <c r="I10414" s="24"/>
      <c r="J10414" s="36"/>
      <c r="K10414" s="24"/>
      <c r="L10414" s="24"/>
      <c r="M10414" s="80" t="str">
        <f>IFERROR((Base_actualizacion!$L10408/Base_actualizacion!$K10408)," " )</f>
        <v xml:space="preserve"> </v>
      </c>
    </row>
    <row r="10415" spans="2:13" ht="24.9" customHeight="1" outlineLevel="1" x14ac:dyDescent="0.3">
      <c r="B10415" s="44" t="str">
        <f>B10414</f>
        <v>ASIGNACIONES DIRECTAS ANTICIPADAS (5% DEL SGR)</v>
      </c>
      <c r="C10415" s="43" t="s">
        <v>44</v>
      </c>
      <c r="D10415" s="43" t="s">
        <v>1729</v>
      </c>
      <c r="E10415" s="43" t="s">
        <v>1756</v>
      </c>
      <c r="F10415" s="42" t="s">
        <v>1755</v>
      </c>
      <c r="G10415" s="18" t="s">
        <v>3</v>
      </c>
      <c r="H10415" s="32">
        <f>SUBTOTAL(9,H10414:H10414)</f>
        <v>-39633</v>
      </c>
      <c r="I10415" s="14">
        <f>SUBTOTAL(9,I10414:I10414)</f>
        <v>0</v>
      </c>
      <c r="J10415" s="31">
        <f>SUBTOTAL(9,J10414:J10414)</f>
        <v>0</v>
      </c>
      <c r="K10415" s="14">
        <f>SUBTOTAL(9,K10414:K10414)</f>
        <v>0</v>
      </c>
      <c r="L10415" s="14">
        <f>SUBTOTAL(9,L10412:L10414)</f>
        <v>0</v>
      </c>
      <c r="M10415" s="80">
        <f>SUBTOTAL(9,M10414:M10414)</f>
        <v>0</v>
      </c>
    </row>
    <row r="10416" spans="2:13" ht="24.9" customHeight="1" outlineLevel="2" x14ac:dyDescent="0.3">
      <c r="B10416" s="47" t="s">
        <v>2042</v>
      </c>
      <c r="C10416" s="46" t="s">
        <v>44</v>
      </c>
      <c r="D10416" s="46" t="s">
        <v>1729</v>
      </c>
      <c r="E10416" s="46" t="s">
        <v>1754</v>
      </c>
      <c r="F10416" s="45" t="s">
        <v>1753</v>
      </c>
      <c r="G10416" s="26" t="s">
        <v>7</v>
      </c>
      <c r="H10416" s="30">
        <v>-51443</v>
      </c>
      <c r="I10416" s="24"/>
      <c r="J10416" s="36"/>
      <c r="K10416" s="24"/>
      <c r="L10416" s="24"/>
      <c r="M10416" s="80" t="str">
        <f>IFERROR((Base_actualizacion!$L10410/Base_actualizacion!$K10410)," " )</f>
        <v xml:space="preserve"> </v>
      </c>
    </row>
    <row r="10417" spans="2:13" ht="24.9" customHeight="1" outlineLevel="1" x14ac:dyDescent="0.3">
      <c r="B10417" s="44" t="str">
        <f>B10416</f>
        <v>ASIGNACIONES DIRECTAS ANTICIPADAS (5% DEL SGR)</v>
      </c>
      <c r="C10417" s="43" t="s">
        <v>44</v>
      </c>
      <c r="D10417" s="43" t="s">
        <v>1729</v>
      </c>
      <c r="E10417" s="43" t="s">
        <v>1754</v>
      </c>
      <c r="F10417" s="42" t="s">
        <v>1753</v>
      </c>
      <c r="G10417" s="18" t="s">
        <v>3</v>
      </c>
      <c r="H10417" s="32">
        <f>SUBTOTAL(9,H10416:H10416)</f>
        <v>-51443</v>
      </c>
      <c r="I10417" s="14">
        <f>SUBTOTAL(9,I10416:I10416)</f>
        <v>0</v>
      </c>
      <c r="J10417" s="31">
        <f>SUBTOTAL(9,J10416:J10416)</f>
        <v>0</v>
      </c>
      <c r="K10417" s="14">
        <f>SUBTOTAL(9,K10416:K10416)</f>
        <v>0</v>
      </c>
      <c r="L10417" s="14">
        <f>SUBTOTAL(9,L10414:L10416)</f>
        <v>0</v>
      </c>
      <c r="M10417" s="80">
        <f>SUBTOTAL(9,M10416:M10416)</f>
        <v>0</v>
      </c>
    </row>
    <row r="10418" spans="2:13" ht="24.9" customHeight="1" outlineLevel="2" x14ac:dyDescent="0.3">
      <c r="B10418" s="47" t="s">
        <v>2042</v>
      </c>
      <c r="C10418" s="46" t="s">
        <v>44</v>
      </c>
      <c r="D10418" s="46" t="s">
        <v>1729</v>
      </c>
      <c r="E10418" s="46" t="s">
        <v>1752</v>
      </c>
      <c r="F10418" s="45" t="s">
        <v>1751</v>
      </c>
      <c r="G10418" s="26" t="s">
        <v>7</v>
      </c>
      <c r="H10418" s="30">
        <v>-22514</v>
      </c>
      <c r="I10418" s="24"/>
      <c r="J10418" s="36"/>
      <c r="K10418" s="24"/>
      <c r="L10418" s="24"/>
      <c r="M10418" s="80" t="str">
        <f>IFERROR((Base_actualizacion!$L10412/Base_actualizacion!$K10412)," " )</f>
        <v xml:space="preserve"> </v>
      </c>
    </row>
    <row r="10419" spans="2:13" ht="24.9" customHeight="1" outlineLevel="1" x14ac:dyDescent="0.3">
      <c r="B10419" s="44" t="str">
        <f>B10418</f>
        <v>ASIGNACIONES DIRECTAS ANTICIPADAS (5% DEL SGR)</v>
      </c>
      <c r="C10419" s="43" t="s">
        <v>44</v>
      </c>
      <c r="D10419" s="43" t="s">
        <v>1729</v>
      </c>
      <c r="E10419" s="43" t="s">
        <v>1752</v>
      </c>
      <c r="F10419" s="42" t="s">
        <v>1751</v>
      </c>
      <c r="G10419" s="18" t="s">
        <v>3</v>
      </c>
      <c r="H10419" s="32">
        <f>SUBTOTAL(9,H10418:H10418)</f>
        <v>-22514</v>
      </c>
      <c r="I10419" s="14">
        <f>SUBTOTAL(9,I10418:I10418)</f>
        <v>0</v>
      </c>
      <c r="J10419" s="31">
        <f>SUBTOTAL(9,J10418:J10418)</f>
        <v>0</v>
      </c>
      <c r="K10419" s="14">
        <f>SUBTOTAL(9,K10418:K10418)</f>
        <v>0</v>
      </c>
      <c r="L10419" s="14">
        <f>SUBTOTAL(9,L10416:L10418)</f>
        <v>0</v>
      </c>
      <c r="M10419" s="80">
        <f>SUBTOTAL(9,M10418:M10418)</f>
        <v>0</v>
      </c>
    </row>
    <row r="10420" spans="2:13" ht="24.9" customHeight="1" outlineLevel="2" x14ac:dyDescent="0.3">
      <c r="B10420" s="47" t="s">
        <v>2042</v>
      </c>
      <c r="C10420" s="46" t="s">
        <v>44</v>
      </c>
      <c r="D10420" s="46" t="s">
        <v>1729</v>
      </c>
      <c r="E10420" s="46" t="s">
        <v>1744</v>
      </c>
      <c r="F10420" s="45" t="s">
        <v>1743</v>
      </c>
      <c r="G10420" s="26" t="s">
        <v>7</v>
      </c>
      <c r="H10420" s="30">
        <v>-626602</v>
      </c>
      <c r="I10420" s="24"/>
      <c r="J10420" s="23"/>
      <c r="K10420" s="24"/>
      <c r="L10420" s="24"/>
      <c r="M10420" s="80" t="str">
        <f>IFERROR((Base_actualizacion!$L10414/Base_actualizacion!$K10414)," " )</f>
        <v xml:space="preserve"> </v>
      </c>
    </row>
    <row r="10421" spans="2:13" ht="24.9" customHeight="1" outlineLevel="1" x14ac:dyDescent="0.3">
      <c r="B10421" s="44" t="str">
        <f>B10420</f>
        <v>ASIGNACIONES DIRECTAS ANTICIPADAS (5% DEL SGR)</v>
      </c>
      <c r="C10421" s="43" t="s">
        <v>44</v>
      </c>
      <c r="D10421" s="43" t="s">
        <v>1729</v>
      </c>
      <c r="E10421" s="43" t="s">
        <v>1744</v>
      </c>
      <c r="F10421" s="42" t="s">
        <v>1743</v>
      </c>
      <c r="G10421" s="18" t="s">
        <v>3</v>
      </c>
      <c r="H10421" s="32">
        <f>SUBTOTAL(9,H10420:H10420)</f>
        <v>-626602</v>
      </c>
      <c r="I10421" s="14">
        <f>SUBTOTAL(9,I10420:I10420)</f>
        <v>0</v>
      </c>
      <c r="J10421" s="31">
        <f>SUBTOTAL(9,J10420:J10420)</f>
        <v>0</v>
      </c>
      <c r="K10421" s="14">
        <f>SUBTOTAL(9,K10420:K10420)</f>
        <v>0</v>
      </c>
      <c r="L10421" s="14">
        <f>SUBTOTAL(9,L10418:L10420)</f>
        <v>0</v>
      </c>
      <c r="M10421" s="80">
        <f>SUBTOTAL(9,M10420:M10420)</f>
        <v>0</v>
      </c>
    </row>
    <row r="10422" spans="2:13" ht="24.9" customHeight="1" outlineLevel="2" x14ac:dyDescent="0.3">
      <c r="B10422" s="47" t="s">
        <v>2042</v>
      </c>
      <c r="C10422" s="46" t="s">
        <v>44</v>
      </c>
      <c r="D10422" s="46" t="s">
        <v>1729</v>
      </c>
      <c r="E10422" s="46" t="s">
        <v>1742</v>
      </c>
      <c r="F10422" s="45" t="s">
        <v>1741</v>
      </c>
      <c r="G10422" s="26" t="s">
        <v>7</v>
      </c>
      <c r="H10422" s="30">
        <v>-2623097</v>
      </c>
      <c r="I10422" s="24"/>
      <c r="J10422" s="36"/>
      <c r="K10422" s="24"/>
      <c r="L10422" s="24"/>
      <c r="M10422" s="80" t="str">
        <f>IFERROR((Base_actualizacion!$L10416/Base_actualizacion!$K10416)," " )</f>
        <v xml:space="preserve"> </v>
      </c>
    </row>
    <row r="10423" spans="2:13" ht="24.9" customHeight="1" outlineLevel="1" x14ac:dyDescent="0.3">
      <c r="B10423" s="44" t="str">
        <f>B10422</f>
        <v>ASIGNACIONES DIRECTAS ANTICIPADAS (5% DEL SGR)</v>
      </c>
      <c r="C10423" s="43" t="s">
        <v>44</v>
      </c>
      <c r="D10423" s="43" t="s">
        <v>1729</v>
      </c>
      <c r="E10423" s="43" t="s">
        <v>1742</v>
      </c>
      <c r="F10423" s="42" t="s">
        <v>1741</v>
      </c>
      <c r="G10423" s="18" t="s">
        <v>3</v>
      </c>
      <c r="H10423" s="32">
        <f>SUBTOTAL(9,H10422:H10422)</f>
        <v>-2623097</v>
      </c>
      <c r="I10423" s="14">
        <f>SUBTOTAL(9,I10422:I10422)</f>
        <v>0</v>
      </c>
      <c r="J10423" s="31">
        <f>SUBTOTAL(9,J10422:J10422)</f>
        <v>0</v>
      </c>
      <c r="K10423" s="14">
        <f>SUBTOTAL(9,K10422:K10422)</f>
        <v>0</v>
      </c>
      <c r="L10423" s="14">
        <f>SUBTOTAL(9,L10420:L10422)</f>
        <v>0</v>
      </c>
      <c r="M10423" s="80">
        <f>SUBTOTAL(9,M10422:M10422)</f>
        <v>0</v>
      </c>
    </row>
    <row r="10424" spans="2:13" ht="24.9" customHeight="1" outlineLevel="2" x14ac:dyDescent="0.3">
      <c r="B10424" s="47" t="s">
        <v>2042</v>
      </c>
      <c r="C10424" s="46" t="s">
        <v>44</v>
      </c>
      <c r="D10424" s="46" t="s">
        <v>1729</v>
      </c>
      <c r="E10424" s="46" t="s">
        <v>1740</v>
      </c>
      <c r="F10424" s="45" t="s">
        <v>1739</v>
      </c>
      <c r="G10424" s="26" t="s">
        <v>7</v>
      </c>
      <c r="H10424" s="30">
        <v>-235717</v>
      </c>
      <c r="I10424" s="24"/>
      <c r="J10424" s="36"/>
      <c r="K10424" s="24"/>
      <c r="L10424" s="24"/>
      <c r="M10424" s="80" t="str">
        <f>IFERROR((Base_actualizacion!$L10418/Base_actualizacion!$K10418)," " )</f>
        <v xml:space="preserve"> </v>
      </c>
    </row>
    <row r="10425" spans="2:13" ht="24.9" customHeight="1" outlineLevel="1" x14ac:dyDescent="0.3">
      <c r="B10425" s="44" t="str">
        <f>B10424</f>
        <v>ASIGNACIONES DIRECTAS ANTICIPADAS (5% DEL SGR)</v>
      </c>
      <c r="C10425" s="43" t="s">
        <v>44</v>
      </c>
      <c r="D10425" s="43" t="s">
        <v>1729</v>
      </c>
      <c r="E10425" s="43" t="s">
        <v>1740</v>
      </c>
      <c r="F10425" s="42" t="s">
        <v>1739</v>
      </c>
      <c r="G10425" s="18" t="s">
        <v>3</v>
      </c>
      <c r="H10425" s="32">
        <f>SUBTOTAL(9,H10424:H10424)</f>
        <v>-235717</v>
      </c>
      <c r="I10425" s="14">
        <f>SUBTOTAL(9,I10424:I10424)</f>
        <v>0</v>
      </c>
      <c r="J10425" s="31">
        <f>SUBTOTAL(9,J10424:J10424)</f>
        <v>0</v>
      </c>
      <c r="K10425" s="14">
        <f>SUBTOTAL(9,K10424:K10424)</f>
        <v>0</v>
      </c>
      <c r="L10425" s="14">
        <f>SUBTOTAL(9,L10422:L10424)</f>
        <v>0</v>
      </c>
      <c r="M10425" s="80">
        <f>SUBTOTAL(9,M10424:M10424)</f>
        <v>0</v>
      </c>
    </row>
    <row r="10426" spans="2:13" ht="24.9" customHeight="1" outlineLevel="2" x14ac:dyDescent="0.3">
      <c r="B10426" s="47" t="s">
        <v>2042</v>
      </c>
      <c r="C10426" s="46" t="s">
        <v>44</v>
      </c>
      <c r="D10426" s="46" t="s">
        <v>1729</v>
      </c>
      <c r="E10426" s="46" t="s">
        <v>1738</v>
      </c>
      <c r="F10426" s="45" t="s">
        <v>83</v>
      </c>
      <c r="G10426" s="26" t="s">
        <v>7</v>
      </c>
      <c r="H10426" s="30">
        <v>-464729308</v>
      </c>
      <c r="I10426" s="24"/>
      <c r="J10426" s="36"/>
      <c r="K10426" s="24"/>
      <c r="L10426" s="24"/>
      <c r="M10426" s="80" t="str">
        <f>IFERROR((Base_actualizacion!$L10420/Base_actualizacion!$K10420)," " )</f>
        <v xml:space="preserve"> </v>
      </c>
    </row>
    <row r="10427" spans="2:13" ht="24.9" customHeight="1" outlineLevel="1" x14ac:dyDescent="0.3">
      <c r="B10427" s="44" t="str">
        <f>B10426</f>
        <v>ASIGNACIONES DIRECTAS ANTICIPADAS (5% DEL SGR)</v>
      </c>
      <c r="C10427" s="43" t="s">
        <v>44</v>
      </c>
      <c r="D10427" s="43" t="s">
        <v>1729</v>
      </c>
      <c r="E10427" s="43" t="s">
        <v>1738</v>
      </c>
      <c r="F10427" s="42" t="s">
        <v>83</v>
      </c>
      <c r="G10427" s="18" t="s">
        <v>3</v>
      </c>
      <c r="H10427" s="32">
        <f>SUBTOTAL(9,H10426:H10426)</f>
        <v>-464729308</v>
      </c>
      <c r="I10427" s="14">
        <f>SUBTOTAL(9,I10426:I10426)</f>
        <v>0</v>
      </c>
      <c r="J10427" s="31">
        <f>SUBTOTAL(9,J10426:J10426)</f>
        <v>0</v>
      </c>
      <c r="K10427" s="14">
        <f>SUBTOTAL(9,K10426:K10426)</f>
        <v>0</v>
      </c>
      <c r="L10427" s="14">
        <f>SUBTOTAL(9,L10424:L10426)</f>
        <v>0</v>
      </c>
      <c r="M10427" s="80">
        <f>SUBTOTAL(9,M10426:M10426)</f>
        <v>0</v>
      </c>
    </row>
    <row r="10428" spans="2:13" ht="24.9" customHeight="1" outlineLevel="2" x14ac:dyDescent="0.3">
      <c r="B10428" s="47" t="s">
        <v>2042</v>
      </c>
      <c r="C10428" s="46" t="s">
        <v>44</v>
      </c>
      <c r="D10428" s="46" t="s">
        <v>1729</v>
      </c>
      <c r="E10428" s="46" t="s">
        <v>1735</v>
      </c>
      <c r="F10428" s="45" t="s">
        <v>1734</v>
      </c>
      <c r="G10428" s="26" t="s">
        <v>7</v>
      </c>
      <c r="H10428" s="30">
        <v>-250767</v>
      </c>
      <c r="I10428" s="24"/>
      <c r="J10428" s="23"/>
      <c r="K10428" s="24"/>
      <c r="L10428" s="24"/>
      <c r="M10428" s="80" t="str">
        <f>IFERROR((Base_actualizacion!$L10422/Base_actualizacion!$K10422)," " )</f>
        <v xml:space="preserve"> </v>
      </c>
    </row>
    <row r="10429" spans="2:13" ht="24.9" customHeight="1" outlineLevel="1" x14ac:dyDescent="0.3">
      <c r="B10429" s="44" t="str">
        <f>B10428</f>
        <v>ASIGNACIONES DIRECTAS ANTICIPADAS (5% DEL SGR)</v>
      </c>
      <c r="C10429" s="43" t="s">
        <v>44</v>
      </c>
      <c r="D10429" s="43" t="s">
        <v>1729</v>
      </c>
      <c r="E10429" s="43" t="s">
        <v>1735</v>
      </c>
      <c r="F10429" s="42" t="s">
        <v>1734</v>
      </c>
      <c r="G10429" s="18" t="s">
        <v>3</v>
      </c>
      <c r="H10429" s="32">
        <f>SUBTOTAL(9,H10428:H10428)</f>
        <v>-250767</v>
      </c>
      <c r="I10429" s="14">
        <f>SUBTOTAL(9,I10428:I10428)</f>
        <v>0</v>
      </c>
      <c r="J10429" s="31">
        <f>SUBTOTAL(9,J10428:J10428)</f>
        <v>0</v>
      </c>
      <c r="K10429" s="14">
        <f>SUBTOTAL(9,K10428:K10428)</f>
        <v>0</v>
      </c>
      <c r="L10429" s="14">
        <f>SUBTOTAL(9,L10426:L10428)</f>
        <v>0</v>
      </c>
      <c r="M10429" s="80">
        <f>SUBTOTAL(9,M10428:M10428)</f>
        <v>0</v>
      </c>
    </row>
    <row r="10430" spans="2:13" ht="24.9" customHeight="1" outlineLevel="2" x14ac:dyDescent="0.3">
      <c r="B10430" s="47" t="s">
        <v>2042</v>
      </c>
      <c r="C10430" s="46" t="s">
        <v>44</v>
      </c>
      <c r="D10430" s="46" t="s">
        <v>1729</v>
      </c>
      <c r="E10430" s="46" t="s">
        <v>1728</v>
      </c>
      <c r="F10430" s="45" t="s">
        <v>1727</v>
      </c>
      <c r="G10430" s="26" t="s">
        <v>7</v>
      </c>
      <c r="H10430" s="30">
        <v>-198125</v>
      </c>
      <c r="I10430" s="24"/>
      <c r="J10430" s="36"/>
      <c r="K10430" s="24"/>
      <c r="L10430" s="24"/>
      <c r="M10430" s="80" t="str">
        <f>IFERROR((Base_actualizacion!$L10424/Base_actualizacion!$K10424)," " )</f>
        <v xml:space="preserve"> </v>
      </c>
    </row>
    <row r="10431" spans="2:13" ht="24.9" customHeight="1" outlineLevel="1" x14ac:dyDescent="0.3">
      <c r="B10431" s="44" t="str">
        <f>B10430</f>
        <v>ASIGNACIONES DIRECTAS ANTICIPADAS (5% DEL SGR)</v>
      </c>
      <c r="C10431" s="43" t="s">
        <v>44</v>
      </c>
      <c r="D10431" s="43" t="s">
        <v>1729</v>
      </c>
      <c r="E10431" s="43" t="s">
        <v>1728</v>
      </c>
      <c r="F10431" s="42" t="s">
        <v>1727</v>
      </c>
      <c r="G10431" s="18" t="s">
        <v>3</v>
      </c>
      <c r="H10431" s="32">
        <f>SUBTOTAL(9,H10430:H10430)</f>
        <v>-198125</v>
      </c>
      <c r="I10431" s="14">
        <f>SUBTOTAL(9,I10430:I10430)</f>
        <v>0</v>
      </c>
      <c r="J10431" s="31">
        <f>SUBTOTAL(9,J10430:J10430)</f>
        <v>0</v>
      </c>
      <c r="K10431" s="14">
        <f>SUBTOTAL(9,K10430:K10430)</f>
        <v>0</v>
      </c>
      <c r="L10431" s="14">
        <f>SUBTOTAL(9,L10428:L10430)</f>
        <v>0</v>
      </c>
      <c r="M10431" s="80">
        <f>SUBTOTAL(9,M10430:M10430)</f>
        <v>0</v>
      </c>
    </row>
    <row r="10432" spans="2:13" ht="24.9" customHeight="1" outlineLevel="2" x14ac:dyDescent="0.3">
      <c r="B10432" s="47" t="s">
        <v>2042</v>
      </c>
      <c r="C10432" s="46" t="s">
        <v>336</v>
      </c>
      <c r="D10432" s="46" t="s">
        <v>1725</v>
      </c>
      <c r="E10432" s="46" t="s">
        <v>1726</v>
      </c>
      <c r="F10432" s="45" t="s">
        <v>1725</v>
      </c>
      <c r="G10432" s="26" t="s">
        <v>7</v>
      </c>
      <c r="H10432" s="30">
        <v>-5922510</v>
      </c>
      <c r="I10432" s="24"/>
      <c r="J10432" s="23"/>
      <c r="K10432" s="24"/>
      <c r="L10432" s="24"/>
      <c r="M10432" s="80" t="str">
        <f>IFERROR((Base_actualizacion!$L10426/Base_actualizacion!$K10426)," " )</f>
        <v xml:space="preserve"> </v>
      </c>
    </row>
    <row r="10433" spans="2:13" ht="24.9" customHeight="1" outlineLevel="1" x14ac:dyDescent="0.3">
      <c r="B10433" s="44" t="str">
        <f>B10432</f>
        <v>ASIGNACIONES DIRECTAS ANTICIPADAS (5% DEL SGR)</v>
      </c>
      <c r="C10433" s="43" t="s">
        <v>336</v>
      </c>
      <c r="D10433" s="43" t="s">
        <v>1725</v>
      </c>
      <c r="E10433" s="43" t="s">
        <v>1726</v>
      </c>
      <c r="F10433" s="42" t="s">
        <v>1725</v>
      </c>
      <c r="G10433" s="18" t="s">
        <v>3</v>
      </c>
      <c r="H10433" s="32">
        <f>SUBTOTAL(9,H10432:H10432)</f>
        <v>-5922510</v>
      </c>
      <c r="I10433" s="14">
        <f>SUBTOTAL(9,I10432:I10432)</f>
        <v>0</v>
      </c>
      <c r="J10433" s="31">
        <f>SUBTOTAL(9,J10432:J10432)</f>
        <v>0</v>
      </c>
      <c r="K10433" s="14">
        <f>SUBTOTAL(9,K10432:K10432)</f>
        <v>0</v>
      </c>
      <c r="L10433" s="14">
        <f>SUBTOTAL(9,L10430:L10432)</f>
        <v>0</v>
      </c>
      <c r="M10433" s="80">
        <f>SUBTOTAL(9,M10432:M10432)</f>
        <v>0</v>
      </c>
    </row>
    <row r="10434" spans="2:13" ht="24.9" customHeight="1" outlineLevel="2" x14ac:dyDescent="0.3">
      <c r="B10434" s="47" t="s">
        <v>2042</v>
      </c>
      <c r="C10434" s="46" t="s">
        <v>44</v>
      </c>
      <c r="D10434" s="46" t="s">
        <v>1645</v>
      </c>
      <c r="E10434" s="46" t="s">
        <v>1723</v>
      </c>
      <c r="F10434" s="45" t="s">
        <v>1722</v>
      </c>
      <c r="G10434" s="26" t="s">
        <v>7</v>
      </c>
      <c r="H10434" s="30">
        <v>-6305048</v>
      </c>
      <c r="I10434" s="24"/>
      <c r="J10434" s="36"/>
      <c r="K10434" s="24"/>
      <c r="L10434" s="24"/>
      <c r="M10434" s="80" t="str">
        <f>IFERROR((Base_actualizacion!$L10428/Base_actualizacion!$K10428)," " )</f>
        <v xml:space="preserve"> </v>
      </c>
    </row>
    <row r="10435" spans="2:13" ht="24.9" customHeight="1" outlineLevel="1" x14ac:dyDescent="0.3">
      <c r="B10435" s="44" t="str">
        <f>B10434</f>
        <v>ASIGNACIONES DIRECTAS ANTICIPADAS (5% DEL SGR)</v>
      </c>
      <c r="C10435" s="43" t="s">
        <v>44</v>
      </c>
      <c r="D10435" s="43" t="s">
        <v>1645</v>
      </c>
      <c r="E10435" s="43" t="s">
        <v>1723</v>
      </c>
      <c r="F10435" s="42" t="s">
        <v>1722</v>
      </c>
      <c r="G10435" s="18" t="s">
        <v>3</v>
      </c>
      <c r="H10435" s="32">
        <f>SUBTOTAL(9,H10434:H10434)</f>
        <v>-6305048</v>
      </c>
      <c r="I10435" s="14">
        <f>SUBTOTAL(9,I10434:I10434)</f>
        <v>0</v>
      </c>
      <c r="J10435" s="31">
        <f>SUBTOTAL(9,J10434:J10434)</f>
        <v>0</v>
      </c>
      <c r="K10435" s="14">
        <f>SUBTOTAL(9,K10434:K10434)</f>
        <v>0</v>
      </c>
      <c r="L10435" s="14">
        <f>SUBTOTAL(9,L10432:L10434)</f>
        <v>0</v>
      </c>
      <c r="M10435" s="80">
        <f>SUBTOTAL(9,M10434:M10434)</f>
        <v>0</v>
      </c>
    </row>
    <row r="10436" spans="2:13" ht="24.9" customHeight="1" outlineLevel="2" x14ac:dyDescent="0.3">
      <c r="B10436" s="47" t="s">
        <v>2042</v>
      </c>
      <c r="C10436" s="46" t="s">
        <v>44</v>
      </c>
      <c r="D10436" s="46" t="s">
        <v>1645</v>
      </c>
      <c r="E10436" s="46" t="s">
        <v>1721</v>
      </c>
      <c r="F10436" s="45" t="s">
        <v>1720</v>
      </c>
      <c r="G10436" s="26" t="s">
        <v>7</v>
      </c>
      <c r="H10436" s="30">
        <v>-55785768</v>
      </c>
      <c r="I10436" s="24"/>
      <c r="J10436" s="36"/>
      <c r="K10436" s="24"/>
      <c r="L10436" s="24"/>
      <c r="M10436" s="80" t="str">
        <f>IFERROR((Base_actualizacion!$L10430/Base_actualizacion!$K10430)," " )</f>
        <v xml:space="preserve"> </v>
      </c>
    </row>
    <row r="10437" spans="2:13" ht="24.9" customHeight="1" outlineLevel="1" x14ac:dyDescent="0.3">
      <c r="B10437" s="44" t="str">
        <f>B10436</f>
        <v>ASIGNACIONES DIRECTAS ANTICIPADAS (5% DEL SGR)</v>
      </c>
      <c r="C10437" s="43" t="s">
        <v>44</v>
      </c>
      <c r="D10437" s="43" t="s">
        <v>1645</v>
      </c>
      <c r="E10437" s="43" t="s">
        <v>1721</v>
      </c>
      <c r="F10437" s="42" t="s">
        <v>1720</v>
      </c>
      <c r="G10437" s="18" t="s">
        <v>3</v>
      </c>
      <c r="H10437" s="32">
        <f>SUBTOTAL(9,H10436:H10436)</f>
        <v>-55785768</v>
      </c>
      <c r="I10437" s="14">
        <f>SUBTOTAL(9,I10436:I10436)</f>
        <v>0</v>
      </c>
      <c r="J10437" s="31">
        <f>SUBTOTAL(9,J10436:J10436)</f>
        <v>0</v>
      </c>
      <c r="K10437" s="14">
        <f>SUBTOTAL(9,K10436:K10436)</f>
        <v>0</v>
      </c>
      <c r="L10437" s="14">
        <f>SUBTOTAL(9,L10434:L10436)</f>
        <v>0</v>
      </c>
      <c r="M10437" s="80">
        <f>SUBTOTAL(9,M10436:M10436)</f>
        <v>0</v>
      </c>
    </row>
    <row r="10438" spans="2:13" ht="24.9" customHeight="1" outlineLevel="2" x14ac:dyDescent="0.3">
      <c r="B10438" s="47" t="s">
        <v>2042</v>
      </c>
      <c r="C10438" s="46" t="s">
        <v>44</v>
      </c>
      <c r="D10438" s="46" t="s">
        <v>1645</v>
      </c>
      <c r="E10438" s="46" t="s">
        <v>1719</v>
      </c>
      <c r="F10438" s="45" t="s">
        <v>1718</v>
      </c>
      <c r="G10438" s="26" t="s">
        <v>7</v>
      </c>
      <c r="H10438" s="30">
        <v>-1821116</v>
      </c>
      <c r="I10438" s="24"/>
      <c r="J10438" s="36"/>
      <c r="K10438" s="24"/>
      <c r="L10438" s="24"/>
      <c r="M10438" s="80" t="str">
        <f>IFERROR((Base_actualizacion!$L10432/Base_actualizacion!$K10432)," " )</f>
        <v xml:space="preserve"> </v>
      </c>
    </row>
    <row r="10439" spans="2:13" ht="24.9" customHeight="1" outlineLevel="1" x14ac:dyDescent="0.3">
      <c r="B10439" s="44" t="str">
        <f>B10438</f>
        <v>ASIGNACIONES DIRECTAS ANTICIPADAS (5% DEL SGR)</v>
      </c>
      <c r="C10439" s="43" t="s">
        <v>44</v>
      </c>
      <c r="D10439" s="43" t="s">
        <v>1645</v>
      </c>
      <c r="E10439" s="43" t="s">
        <v>1719</v>
      </c>
      <c r="F10439" s="42" t="s">
        <v>1718</v>
      </c>
      <c r="G10439" s="18" t="s">
        <v>3</v>
      </c>
      <c r="H10439" s="32">
        <f>SUBTOTAL(9,H10438:H10438)</f>
        <v>-1821116</v>
      </c>
      <c r="I10439" s="14">
        <f>SUBTOTAL(9,I10438:I10438)</f>
        <v>0</v>
      </c>
      <c r="J10439" s="31">
        <f>SUBTOTAL(9,J10438:J10438)</f>
        <v>0</v>
      </c>
      <c r="K10439" s="14">
        <f>SUBTOTAL(9,K10438:K10438)</f>
        <v>0</v>
      </c>
      <c r="L10439" s="14">
        <f>SUBTOTAL(9,L10436:L10438)</f>
        <v>0</v>
      </c>
      <c r="M10439" s="80">
        <f>SUBTOTAL(9,M10438:M10438)</f>
        <v>0</v>
      </c>
    </row>
    <row r="10440" spans="2:13" ht="24.9" customHeight="1" outlineLevel="2" x14ac:dyDescent="0.3">
      <c r="B10440" s="47" t="s">
        <v>2042</v>
      </c>
      <c r="C10440" s="46" t="s">
        <v>44</v>
      </c>
      <c r="D10440" s="46" t="s">
        <v>1645</v>
      </c>
      <c r="E10440" s="46" t="s">
        <v>1717</v>
      </c>
      <c r="F10440" s="45" t="s">
        <v>1716</v>
      </c>
      <c r="G10440" s="26" t="s">
        <v>7</v>
      </c>
      <c r="H10440" s="30">
        <v>-19043616</v>
      </c>
      <c r="I10440" s="24"/>
      <c r="J10440" s="23"/>
      <c r="K10440" s="24"/>
      <c r="L10440" s="24"/>
      <c r="M10440" s="80" t="str">
        <f>IFERROR((Base_actualizacion!$L10434/Base_actualizacion!$K10434)," " )</f>
        <v xml:space="preserve"> </v>
      </c>
    </row>
    <row r="10441" spans="2:13" ht="24.9" customHeight="1" outlineLevel="1" x14ac:dyDescent="0.3">
      <c r="B10441" s="44" t="str">
        <f>B10440</f>
        <v>ASIGNACIONES DIRECTAS ANTICIPADAS (5% DEL SGR)</v>
      </c>
      <c r="C10441" s="43" t="s">
        <v>44</v>
      </c>
      <c r="D10441" s="43" t="s">
        <v>1645</v>
      </c>
      <c r="E10441" s="43" t="s">
        <v>1717</v>
      </c>
      <c r="F10441" s="42" t="s">
        <v>1716</v>
      </c>
      <c r="G10441" s="18" t="s">
        <v>3</v>
      </c>
      <c r="H10441" s="32">
        <f>SUBTOTAL(9,H10440:H10440)</f>
        <v>-19043616</v>
      </c>
      <c r="I10441" s="14">
        <f>SUBTOTAL(9,I10440:I10440)</f>
        <v>0</v>
      </c>
      <c r="J10441" s="31">
        <f>SUBTOTAL(9,J10440:J10440)</f>
        <v>0</v>
      </c>
      <c r="K10441" s="14">
        <f>SUBTOTAL(9,K10440:K10440)</f>
        <v>0</v>
      </c>
      <c r="L10441" s="14">
        <f>SUBTOTAL(9,L10438:L10440)</f>
        <v>0</v>
      </c>
      <c r="M10441" s="80">
        <f>SUBTOTAL(9,M10440:M10440)</f>
        <v>0</v>
      </c>
    </row>
    <row r="10442" spans="2:13" ht="24.9" customHeight="1" outlineLevel="2" x14ac:dyDescent="0.3">
      <c r="B10442" s="47" t="s">
        <v>2042</v>
      </c>
      <c r="C10442" s="46" t="s">
        <v>44</v>
      </c>
      <c r="D10442" s="46" t="s">
        <v>1645</v>
      </c>
      <c r="E10442" s="46" t="s">
        <v>1713</v>
      </c>
      <c r="F10442" s="45" t="s">
        <v>1712</v>
      </c>
      <c r="G10442" s="26" t="s">
        <v>7</v>
      </c>
      <c r="H10442" s="30">
        <v>-771185</v>
      </c>
      <c r="I10442" s="24"/>
      <c r="J10442" s="36"/>
      <c r="K10442" s="24"/>
      <c r="L10442" s="24"/>
      <c r="M10442" s="80" t="str">
        <f>IFERROR((Base_actualizacion!$L10436/Base_actualizacion!$K10436)," " )</f>
        <v xml:space="preserve"> </v>
      </c>
    </row>
    <row r="10443" spans="2:13" ht="24.9" customHeight="1" outlineLevel="1" x14ac:dyDescent="0.3">
      <c r="B10443" s="44" t="str">
        <f>B10442</f>
        <v>ASIGNACIONES DIRECTAS ANTICIPADAS (5% DEL SGR)</v>
      </c>
      <c r="C10443" s="43" t="s">
        <v>44</v>
      </c>
      <c r="D10443" s="43" t="s">
        <v>1645</v>
      </c>
      <c r="E10443" s="43" t="s">
        <v>1713</v>
      </c>
      <c r="F10443" s="42" t="s">
        <v>1712</v>
      </c>
      <c r="G10443" s="18" t="s">
        <v>3</v>
      </c>
      <c r="H10443" s="32">
        <f>SUBTOTAL(9,H10442:H10442)</f>
        <v>-771185</v>
      </c>
      <c r="I10443" s="14">
        <f>SUBTOTAL(9,I10442:I10442)</f>
        <v>0</v>
      </c>
      <c r="J10443" s="31">
        <f>SUBTOTAL(9,J10442:J10442)</f>
        <v>0</v>
      </c>
      <c r="K10443" s="14">
        <f>SUBTOTAL(9,K10442:K10442)</f>
        <v>0</v>
      </c>
      <c r="L10443" s="14">
        <f>SUBTOTAL(9,L10440:L10442)</f>
        <v>0</v>
      </c>
      <c r="M10443" s="80">
        <f>SUBTOTAL(9,M10442:M10442)</f>
        <v>0</v>
      </c>
    </row>
    <row r="10444" spans="2:13" ht="24.9" customHeight="1" outlineLevel="2" x14ac:dyDescent="0.3">
      <c r="B10444" s="47" t="s">
        <v>2042</v>
      </c>
      <c r="C10444" s="46" t="s">
        <v>44</v>
      </c>
      <c r="D10444" s="46" t="s">
        <v>1645</v>
      </c>
      <c r="E10444" s="46" t="s">
        <v>1711</v>
      </c>
      <c r="F10444" s="45" t="s">
        <v>1710</v>
      </c>
      <c r="G10444" s="26" t="s">
        <v>7</v>
      </c>
      <c r="H10444" s="30">
        <v>-6091659</v>
      </c>
      <c r="I10444" s="24"/>
      <c r="J10444" s="36"/>
      <c r="K10444" s="24"/>
      <c r="L10444" s="24"/>
      <c r="M10444" s="80" t="str">
        <f>IFERROR((Base_actualizacion!$L10438/Base_actualizacion!$K10438)," " )</f>
        <v xml:space="preserve"> </v>
      </c>
    </row>
    <row r="10445" spans="2:13" ht="24.9" customHeight="1" outlineLevel="1" x14ac:dyDescent="0.3">
      <c r="B10445" s="44" t="str">
        <f>B10444</f>
        <v>ASIGNACIONES DIRECTAS ANTICIPADAS (5% DEL SGR)</v>
      </c>
      <c r="C10445" s="43" t="s">
        <v>44</v>
      </c>
      <c r="D10445" s="43" t="s">
        <v>1645</v>
      </c>
      <c r="E10445" s="43" t="s">
        <v>1711</v>
      </c>
      <c r="F10445" s="42" t="s">
        <v>1710</v>
      </c>
      <c r="G10445" s="18" t="s">
        <v>3</v>
      </c>
      <c r="H10445" s="32">
        <f>SUBTOTAL(9,H10444:H10444)</f>
        <v>-6091659</v>
      </c>
      <c r="I10445" s="14">
        <f>SUBTOTAL(9,I10444:I10444)</f>
        <v>0</v>
      </c>
      <c r="J10445" s="31">
        <f>SUBTOTAL(9,J10444:J10444)</f>
        <v>0</v>
      </c>
      <c r="K10445" s="14">
        <f>SUBTOTAL(9,K10444:K10444)</f>
        <v>0</v>
      </c>
      <c r="L10445" s="14">
        <f>SUBTOTAL(9,L10442:L10444)</f>
        <v>0</v>
      </c>
      <c r="M10445" s="80">
        <f>SUBTOTAL(9,M10444:M10444)</f>
        <v>0</v>
      </c>
    </row>
    <row r="10446" spans="2:13" ht="24.9" customHeight="1" outlineLevel="2" x14ac:dyDescent="0.3">
      <c r="B10446" s="47" t="s">
        <v>2042</v>
      </c>
      <c r="C10446" s="46" t="s">
        <v>44</v>
      </c>
      <c r="D10446" s="46" t="s">
        <v>1645</v>
      </c>
      <c r="E10446" s="46" t="s">
        <v>1707</v>
      </c>
      <c r="F10446" s="45" t="s">
        <v>1706</v>
      </c>
      <c r="G10446" s="26" t="s">
        <v>7</v>
      </c>
      <c r="H10446" s="30">
        <v>-2429042726</v>
      </c>
      <c r="I10446" s="24"/>
      <c r="J10446" s="36"/>
      <c r="K10446" s="24"/>
      <c r="L10446" s="24"/>
      <c r="M10446" s="80" t="str">
        <f>IFERROR((Base_actualizacion!$L10440/Base_actualizacion!$K10440)," " )</f>
        <v xml:space="preserve"> </v>
      </c>
    </row>
    <row r="10447" spans="2:13" ht="24.9" customHeight="1" outlineLevel="1" x14ac:dyDescent="0.3">
      <c r="B10447" s="44" t="str">
        <f>B10446</f>
        <v>ASIGNACIONES DIRECTAS ANTICIPADAS (5% DEL SGR)</v>
      </c>
      <c r="C10447" s="43" t="s">
        <v>44</v>
      </c>
      <c r="D10447" s="43" t="s">
        <v>1645</v>
      </c>
      <c r="E10447" s="43" t="s">
        <v>1707</v>
      </c>
      <c r="F10447" s="42" t="s">
        <v>1706</v>
      </c>
      <c r="G10447" s="18" t="s">
        <v>3</v>
      </c>
      <c r="H10447" s="32">
        <f>SUBTOTAL(9,H10446:H10446)</f>
        <v>-2429042726</v>
      </c>
      <c r="I10447" s="14">
        <f>SUBTOTAL(9,I10446:I10446)</f>
        <v>0</v>
      </c>
      <c r="J10447" s="31">
        <f>SUBTOTAL(9,J10446:J10446)</f>
        <v>0</v>
      </c>
      <c r="K10447" s="14">
        <f>SUBTOTAL(9,K10446:K10446)</f>
        <v>0</v>
      </c>
      <c r="L10447" s="14">
        <f>SUBTOTAL(9,L10444:L10446)</f>
        <v>0</v>
      </c>
      <c r="M10447" s="80">
        <f>SUBTOTAL(9,M10446:M10446)</f>
        <v>0</v>
      </c>
    </row>
    <row r="10448" spans="2:13" ht="24.9" customHeight="1" outlineLevel="2" x14ac:dyDescent="0.3">
      <c r="B10448" s="47" t="s">
        <v>2042</v>
      </c>
      <c r="C10448" s="46" t="s">
        <v>44</v>
      </c>
      <c r="D10448" s="46" t="s">
        <v>1645</v>
      </c>
      <c r="E10448" s="46" t="s">
        <v>1705</v>
      </c>
      <c r="F10448" s="45" t="s">
        <v>1704</v>
      </c>
      <c r="G10448" s="26" t="s">
        <v>7</v>
      </c>
      <c r="H10448" s="30">
        <v>-144562254</v>
      </c>
      <c r="I10448" s="24"/>
      <c r="J10448" s="36"/>
      <c r="K10448" s="24"/>
      <c r="L10448" s="24"/>
      <c r="M10448" s="80" t="str">
        <f>IFERROR((Base_actualizacion!$L10442/Base_actualizacion!$K10442)," " )</f>
        <v xml:space="preserve"> </v>
      </c>
    </row>
    <row r="10449" spans="2:13" ht="24.9" customHeight="1" outlineLevel="1" x14ac:dyDescent="0.3">
      <c r="B10449" s="44" t="str">
        <f>B10448</f>
        <v>ASIGNACIONES DIRECTAS ANTICIPADAS (5% DEL SGR)</v>
      </c>
      <c r="C10449" s="43" t="s">
        <v>44</v>
      </c>
      <c r="D10449" s="43" t="s">
        <v>1645</v>
      </c>
      <c r="E10449" s="43" t="s">
        <v>1705</v>
      </c>
      <c r="F10449" s="42" t="s">
        <v>1704</v>
      </c>
      <c r="G10449" s="18" t="s">
        <v>3</v>
      </c>
      <c r="H10449" s="32">
        <f>SUBTOTAL(9,H10448:H10448)</f>
        <v>-144562254</v>
      </c>
      <c r="I10449" s="14">
        <f>SUBTOTAL(9,I10448:I10448)</f>
        <v>0</v>
      </c>
      <c r="J10449" s="31">
        <f>SUBTOTAL(9,J10448:J10448)</f>
        <v>0</v>
      </c>
      <c r="K10449" s="14">
        <f>SUBTOTAL(9,K10448:K10448)</f>
        <v>0</v>
      </c>
      <c r="L10449" s="14">
        <f>SUBTOTAL(9,L10446:L10448)</f>
        <v>0</v>
      </c>
      <c r="M10449" s="80">
        <f>SUBTOTAL(9,M10448:M10448)</f>
        <v>0</v>
      </c>
    </row>
    <row r="10450" spans="2:13" ht="24.9" customHeight="1" outlineLevel="2" x14ac:dyDescent="0.3">
      <c r="B10450" s="47" t="s">
        <v>2042</v>
      </c>
      <c r="C10450" s="46" t="s">
        <v>44</v>
      </c>
      <c r="D10450" s="46" t="s">
        <v>1645</v>
      </c>
      <c r="E10450" s="46" t="s">
        <v>1703</v>
      </c>
      <c r="F10450" s="45" t="s">
        <v>539</v>
      </c>
      <c r="G10450" s="26" t="s">
        <v>7</v>
      </c>
      <c r="H10450" s="30">
        <v>-81226842</v>
      </c>
      <c r="I10450" s="24"/>
      <c r="J10450" s="36"/>
      <c r="K10450" s="24"/>
      <c r="L10450" s="24"/>
      <c r="M10450" s="80" t="str">
        <f>IFERROR((Base_actualizacion!$L10444/Base_actualizacion!$K10444)," " )</f>
        <v xml:space="preserve"> </v>
      </c>
    </row>
    <row r="10451" spans="2:13" ht="24.9" customHeight="1" outlineLevel="1" x14ac:dyDescent="0.3">
      <c r="B10451" s="44" t="str">
        <f>B10450</f>
        <v>ASIGNACIONES DIRECTAS ANTICIPADAS (5% DEL SGR)</v>
      </c>
      <c r="C10451" s="43" t="s">
        <v>44</v>
      </c>
      <c r="D10451" s="43" t="s">
        <v>1645</v>
      </c>
      <c r="E10451" s="43" t="s">
        <v>1703</v>
      </c>
      <c r="F10451" s="42" t="s">
        <v>539</v>
      </c>
      <c r="G10451" s="18" t="s">
        <v>3</v>
      </c>
      <c r="H10451" s="32">
        <f>SUBTOTAL(9,H10450:H10450)</f>
        <v>-81226842</v>
      </c>
      <c r="I10451" s="14">
        <f>SUBTOTAL(9,I10450:I10450)</f>
        <v>0</v>
      </c>
      <c r="J10451" s="31">
        <f>SUBTOTAL(9,J10450:J10450)</f>
        <v>0</v>
      </c>
      <c r="K10451" s="14">
        <f>SUBTOTAL(9,K10450:K10450)</f>
        <v>0</v>
      </c>
      <c r="L10451" s="14">
        <f>SUBTOTAL(9,L10448:L10450)</f>
        <v>0</v>
      </c>
      <c r="M10451" s="80">
        <f>SUBTOTAL(9,M10450:M10450)</f>
        <v>0</v>
      </c>
    </row>
    <row r="10452" spans="2:13" ht="24.9" customHeight="1" outlineLevel="2" x14ac:dyDescent="0.3">
      <c r="B10452" s="47" t="s">
        <v>2042</v>
      </c>
      <c r="C10452" s="46" t="s">
        <v>44</v>
      </c>
      <c r="D10452" s="46" t="s">
        <v>1645</v>
      </c>
      <c r="E10452" s="46" t="s">
        <v>1702</v>
      </c>
      <c r="F10452" s="45" t="s">
        <v>1701</v>
      </c>
      <c r="G10452" s="26" t="s">
        <v>7</v>
      </c>
      <c r="H10452" s="30">
        <v>-18834</v>
      </c>
      <c r="I10452" s="24"/>
      <c r="J10452" s="23"/>
      <c r="K10452" s="24"/>
      <c r="L10452" s="24"/>
      <c r="M10452" s="80" t="str">
        <f>IFERROR((Base_actualizacion!$L10446/Base_actualizacion!$K10446)," " )</f>
        <v xml:space="preserve"> </v>
      </c>
    </row>
    <row r="10453" spans="2:13" ht="24.9" customHeight="1" outlineLevel="1" x14ac:dyDescent="0.3">
      <c r="B10453" s="44" t="str">
        <f>B10452</f>
        <v>ASIGNACIONES DIRECTAS ANTICIPADAS (5% DEL SGR)</v>
      </c>
      <c r="C10453" s="43" t="s">
        <v>44</v>
      </c>
      <c r="D10453" s="43" t="s">
        <v>1645</v>
      </c>
      <c r="E10453" s="43" t="s">
        <v>1702</v>
      </c>
      <c r="F10453" s="42" t="s">
        <v>1701</v>
      </c>
      <c r="G10453" s="18" t="s">
        <v>3</v>
      </c>
      <c r="H10453" s="32">
        <f>SUBTOTAL(9,H10452:H10452)</f>
        <v>-18834</v>
      </c>
      <c r="I10453" s="14">
        <f>SUBTOTAL(9,I10452:I10452)</f>
        <v>0</v>
      </c>
      <c r="J10453" s="31">
        <f>SUBTOTAL(9,J10452:J10452)</f>
        <v>0</v>
      </c>
      <c r="K10453" s="14">
        <f>SUBTOTAL(9,K10452:K10452)</f>
        <v>0</v>
      </c>
      <c r="L10453" s="14">
        <f>SUBTOTAL(9,L10450:L10452)</f>
        <v>0</v>
      </c>
      <c r="M10453" s="80">
        <f>SUBTOTAL(9,M10452:M10452)</f>
        <v>0</v>
      </c>
    </row>
    <row r="10454" spans="2:13" ht="24.9" customHeight="1" outlineLevel="2" x14ac:dyDescent="0.3">
      <c r="B10454" s="47" t="s">
        <v>2042</v>
      </c>
      <c r="C10454" s="46" t="s">
        <v>44</v>
      </c>
      <c r="D10454" s="46" t="s">
        <v>1645</v>
      </c>
      <c r="E10454" s="46" t="s">
        <v>1697</v>
      </c>
      <c r="F10454" s="45" t="s">
        <v>1696</v>
      </c>
      <c r="G10454" s="26" t="s">
        <v>7</v>
      </c>
      <c r="H10454" s="30">
        <v>-5207042</v>
      </c>
      <c r="I10454" s="24"/>
      <c r="J10454" s="36"/>
      <c r="K10454" s="24"/>
      <c r="L10454" s="24"/>
      <c r="M10454" s="80" t="str">
        <f>IFERROR((Base_actualizacion!$L10448/Base_actualizacion!$K10448)," " )</f>
        <v xml:space="preserve"> </v>
      </c>
    </row>
    <row r="10455" spans="2:13" ht="24.9" customHeight="1" outlineLevel="1" x14ac:dyDescent="0.3">
      <c r="B10455" s="44" t="str">
        <f>B10454</f>
        <v>ASIGNACIONES DIRECTAS ANTICIPADAS (5% DEL SGR)</v>
      </c>
      <c r="C10455" s="43" t="s">
        <v>44</v>
      </c>
      <c r="D10455" s="43" t="s">
        <v>1645</v>
      </c>
      <c r="E10455" s="43" t="s">
        <v>1697</v>
      </c>
      <c r="F10455" s="42" t="s">
        <v>1696</v>
      </c>
      <c r="G10455" s="18" t="s">
        <v>3</v>
      </c>
      <c r="H10455" s="32">
        <f>SUBTOTAL(9,H10454:H10454)</f>
        <v>-5207042</v>
      </c>
      <c r="I10455" s="14">
        <f>SUBTOTAL(9,I10454:I10454)</f>
        <v>0</v>
      </c>
      <c r="J10455" s="31">
        <f>SUBTOTAL(9,J10454:J10454)</f>
        <v>0</v>
      </c>
      <c r="K10455" s="14">
        <f>SUBTOTAL(9,K10454:K10454)</f>
        <v>0</v>
      </c>
      <c r="L10455" s="14">
        <f>SUBTOTAL(9,L10452:L10454)</f>
        <v>0</v>
      </c>
      <c r="M10455" s="80">
        <f>SUBTOTAL(9,M10454:M10454)</f>
        <v>0</v>
      </c>
    </row>
    <row r="10456" spans="2:13" ht="24.9" customHeight="1" outlineLevel="2" x14ac:dyDescent="0.3">
      <c r="B10456" s="47" t="s">
        <v>2042</v>
      </c>
      <c r="C10456" s="46" t="s">
        <v>44</v>
      </c>
      <c r="D10456" s="46" t="s">
        <v>1645</v>
      </c>
      <c r="E10456" s="46" t="s">
        <v>1695</v>
      </c>
      <c r="F10456" s="45" t="s">
        <v>1694</v>
      </c>
      <c r="G10456" s="26" t="s">
        <v>7</v>
      </c>
      <c r="H10456" s="30">
        <v>-1167039</v>
      </c>
      <c r="I10456" s="24"/>
      <c r="J10456" s="36"/>
      <c r="K10456" s="24"/>
      <c r="L10456" s="24"/>
      <c r="M10456" s="80" t="str">
        <f>IFERROR((Base_actualizacion!$L10450/Base_actualizacion!$K10450)," " )</f>
        <v xml:space="preserve"> </v>
      </c>
    </row>
    <row r="10457" spans="2:13" ht="24.9" customHeight="1" outlineLevel="1" x14ac:dyDescent="0.3">
      <c r="B10457" s="44" t="str">
        <f>B10456</f>
        <v>ASIGNACIONES DIRECTAS ANTICIPADAS (5% DEL SGR)</v>
      </c>
      <c r="C10457" s="43" t="s">
        <v>44</v>
      </c>
      <c r="D10457" s="43" t="s">
        <v>1645</v>
      </c>
      <c r="E10457" s="43" t="s">
        <v>1695</v>
      </c>
      <c r="F10457" s="42" t="s">
        <v>1694</v>
      </c>
      <c r="G10457" s="18" t="s">
        <v>3</v>
      </c>
      <c r="H10457" s="32">
        <f>SUBTOTAL(9,H10456:H10456)</f>
        <v>-1167039</v>
      </c>
      <c r="I10457" s="14">
        <f>SUBTOTAL(9,I10456:I10456)</f>
        <v>0</v>
      </c>
      <c r="J10457" s="31">
        <f>SUBTOTAL(9,J10456:J10456)</f>
        <v>0</v>
      </c>
      <c r="K10457" s="14">
        <f>SUBTOTAL(9,K10456:K10456)</f>
        <v>0</v>
      </c>
      <c r="L10457" s="14">
        <f>SUBTOTAL(9,L10454:L10456)</f>
        <v>0</v>
      </c>
      <c r="M10457" s="80">
        <f>SUBTOTAL(9,M10456:M10456)</f>
        <v>0</v>
      </c>
    </row>
    <row r="10458" spans="2:13" ht="24.9" customHeight="1" outlineLevel="2" x14ac:dyDescent="0.3">
      <c r="B10458" s="47" t="s">
        <v>2042</v>
      </c>
      <c r="C10458" s="46" t="s">
        <v>44</v>
      </c>
      <c r="D10458" s="46" t="s">
        <v>1645</v>
      </c>
      <c r="E10458" s="46" t="s">
        <v>1693</v>
      </c>
      <c r="F10458" s="45" t="s">
        <v>1692</v>
      </c>
      <c r="G10458" s="26" t="s">
        <v>7</v>
      </c>
      <c r="H10458" s="30">
        <v>-142441</v>
      </c>
      <c r="I10458" s="24"/>
      <c r="J10458" s="36"/>
      <c r="K10458" s="24"/>
      <c r="L10458" s="24"/>
      <c r="M10458" s="80" t="str">
        <f>IFERROR((Base_actualizacion!$L10452/Base_actualizacion!$K10452)," " )</f>
        <v xml:space="preserve"> </v>
      </c>
    </row>
    <row r="10459" spans="2:13" ht="24.9" customHeight="1" outlineLevel="1" x14ac:dyDescent="0.3">
      <c r="B10459" s="44" t="str">
        <f>B10458</f>
        <v>ASIGNACIONES DIRECTAS ANTICIPADAS (5% DEL SGR)</v>
      </c>
      <c r="C10459" s="43" t="s">
        <v>44</v>
      </c>
      <c r="D10459" s="43" t="s">
        <v>1645</v>
      </c>
      <c r="E10459" s="43" t="s">
        <v>1693</v>
      </c>
      <c r="F10459" s="42" t="s">
        <v>1692</v>
      </c>
      <c r="G10459" s="18" t="s">
        <v>3</v>
      </c>
      <c r="H10459" s="32">
        <f>SUBTOTAL(9,H10458:H10458)</f>
        <v>-142441</v>
      </c>
      <c r="I10459" s="14">
        <f>SUBTOTAL(9,I10458:I10458)</f>
        <v>0</v>
      </c>
      <c r="J10459" s="31">
        <f>SUBTOTAL(9,J10458:J10458)</f>
        <v>0</v>
      </c>
      <c r="K10459" s="14">
        <f>SUBTOTAL(9,K10458:K10458)</f>
        <v>0</v>
      </c>
      <c r="L10459" s="14">
        <f>SUBTOTAL(9,L10456:L10458)</f>
        <v>0</v>
      </c>
      <c r="M10459" s="80">
        <f>SUBTOTAL(9,M10458:M10458)</f>
        <v>0</v>
      </c>
    </row>
    <row r="10460" spans="2:13" ht="24.9" customHeight="1" outlineLevel="2" x14ac:dyDescent="0.3">
      <c r="B10460" s="47" t="s">
        <v>2042</v>
      </c>
      <c r="C10460" s="46" t="s">
        <v>44</v>
      </c>
      <c r="D10460" s="46" t="s">
        <v>1645</v>
      </c>
      <c r="E10460" s="46" t="s">
        <v>1691</v>
      </c>
      <c r="F10460" s="45" t="s">
        <v>1690</v>
      </c>
      <c r="G10460" s="26" t="s">
        <v>7</v>
      </c>
      <c r="H10460" s="30">
        <v>-2817448</v>
      </c>
      <c r="I10460" s="24"/>
      <c r="J10460" s="36"/>
      <c r="K10460" s="24"/>
      <c r="L10460" s="24"/>
      <c r="M10460" s="80" t="str">
        <f>IFERROR((Base_actualizacion!$L10454/Base_actualizacion!$K10454)," " )</f>
        <v xml:space="preserve"> </v>
      </c>
    </row>
    <row r="10461" spans="2:13" ht="24.9" customHeight="1" outlineLevel="1" x14ac:dyDescent="0.3">
      <c r="B10461" s="44" t="str">
        <f>B10460</f>
        <v>ASIGNACIONES DIRECTAS ANTICIPADAS (5% DEL SGR)</v>
      </c>
      <c r="C10461" s="43" t="s">
        <v>44</v>
      </c>
      <c r="D10461" s="43" t="s">
        <v>1645</v>
      </c>
      <c r="E10461" s="43" t="s">
        <v>1691</v>
      </c>
      <c r="F10461" s="42" t="s">
        <v>1690</v>
      </c>
      <c r="G10461" s="18" t="s">
        <v>3</v>
      </c>
      <c r="H10461" s="32">
        <f>SUBTOTAL(9,H10460:H10460)</f>
        <v>-2817448</v>
      </c>
      <c r="I10461" s="14">
        <f>SUBTOTAL(9,I10460:I10460)</f>
        <v>0</v>
      </c>
      <c r="J10461" s="31">
        <f>SUBTOTAL(9,J10460:J10460)</f>
        <v>0</v>
      </c>
      <c r="K10461" s="14">
        <f>SUBTOTAL(9,K10460:K10460)</f>
        <v>0</v>
      </c>
      <c r="L10461" s="14">
        <f>SUBTOTAL(9,L10458:L10460)</f>
        <v>0</v>
      </c>
      <c r="M10461" s="80">
        <f>SUBTOTAL(9,M10460:M10460)</f>
        <v>0</v>
      </c>
    </row>
    <row r="10462" spans="2:13" ht="24.9" customHeight="1" outlineLevel="2" x14ac:dyDescent="0.3">
      <c r="B10462" s="47" t="s">
        <v>2042</v>
      </c>
      <c r="C10462" s="46" t="s">
        <v>44</v>
      </c>
      <c r="D10462" s="46" t="s">
        <v>1645</v>
      </c>
      <c r="E10462" s="46" t="s">
        <v>1689</v>
      </c>
      <c r="F10462" s="45" t="s">
        <v>1688</v>
      </c>
      <c r="G10462" s="26" t="s">
        <v>7</v>
      </c>
      <c r="H10462" s="30">
        <v>-16607</v>
      </c>
      <c r="I10462" s="24"/>
      <c r="J10462" s="36"/>
      <c r="K10462" s="24"/>
      <c r="L10462" s="24"/>
      <c r="M10462" s="80" t="str">
        <f>IFERROR((Base_actualizacion!$L10456/Base_actualizacion!$K10456)," " )</f>
        <v xml:space="preserve"> </v>
      </c>
    </row>
    <row r="10463" spans="2:13" ht="24.9" customHeight="1" outlineLevel="1" x14ac:dyDescent="0.3">
      <c r="B10463" s="44" t="str">
        <f>B10462</f>
        <v>ASIGNACIONES DIRECTAS ANTICIPADAS (5% DEL SGR)</v>
      </c>
      <c r="C10463" s="43" t="s">
        <v>44</v>
      </c>
      <c r="D10463" s="43" t="s">
        <v>1645</v>
      </c>
      <c r="E10463" s="43" t="s">
        <v>1689</v>
      </c>
      <c r="F10463" s="42" t="s">
        <v>1688</v>
      </c>
      <c r="G10463" s="18" t="s">
        <v>3</v>
      </c>
      <c r="H10463" s="32">
        <f>SUBTOTAL(9,H10462:H10462)</f>
        <v>-16607</v>
      </c>
      <c r="I10463" s="14">
        <f>SUBTOTAL(9,I10462:I10462)</f>
        <v>0</v>
      </c>
      <c r="J10463" s="31">
        <f>SUBTOTAL(9,J10462:J10462)</f>
        <v>0</v>
      </c>
      <c r="K10463" s="14">
        <f>SUBTOTAL(9,K10462:K10462)</f>
        <v>0</v>
      </c>
      <c r="L10463" s="14">
        <f>SUBTOTAL(9,L10460:L10462)</f>
        <v>0</v>
      </c>
      <c r="M10463" s="80">
        <f>SUBTOTAL(9,M10462:M10462)</f>
        <v>0</v>
      </c>
    </row>
    <row r="10464" spans="2:13" ht="24.9" customHeight="1" outlineLevel="2" x14ac:dyDescent="0.3">
      <c r="B10464" s="47" t="s">
        <v>2042</v>
      </c>
      <c r="C10464" s="46" t="s">
        <v>44</v>
      </c>
      <c r="D10464" s="46" t="s">
        <v>1645</v>
      </c>
      <c r="E10464" s="46" t="s">
        <v>1687</v>
      </c>
      <c r="F10464" s="45" t="s">
        <v>1686</v>
      </c>
      <c r="G10464" s="26" t="s">
        <v>7</v>
      </c>
      <c r="H10464" s="30">
        <v>-120054762</v>
      </c>
      <c r="I10464" s="24"/>
      <c r="J10464" s="23"/>
      <c r="K10464" s="24"/>
      <c r="L10464" s="24"/>
      <c r="M10464" s="80" t="str">
        <f>IFERROR((Base_actualizacion!$L10458/Base_actualizacion!$K10458)," " )</f>
        <v xml:space="preserve"> </v>
      </c>
    </row>
    <row r="10465" spans="2:13" ht="24.9" customHeight="1" outlineLevel="1" x14ac:dyDescent="0.3">
      <c r="B10465" s="44" t="str">
        <f>B10464</f>
        <v>ASIGNACIONES DIRECTAS ANTICIPADAS (5% DEL SGR)</v>
      </c>
      <c r="C10465" s="43" t="s">
        <v>44</v>
      </c>
      <c r="D10465" s="43" t="s">
        <v>1645</v>
      </c>
      <c r="E10465" s="43" t="s">
        <v>1687</v>
      </c>
      <c r="F10465" s="42" t="s">
        <v>1686</v>
      </c>
      <c r="G10465" s="18" t="s">
        <v>3</v>
      </c>
      <c r="H10465" s="32">
        <f>SUBTOTAL(9,H10464:H10464)</f>
        <v>-120054762</v>
      </c>
      <c r="I10465" s="14">
        <f>SUBTOTAL(9,I10464:I10464)</f>
        <v>0</v>
      </c>
      <c r="J10465" s="31">
        <f>SUBTOTAL(9,J10464:J10464)</f>
        <v>0</v>
      </c>
      <c r="K10465" s="14">
        <f>SUBTOTAL(9,K10464:K10464)</f>
        <v>0</v>
      </c>
      <c r="L10465" s="14">
        <f>SUBTOTAL(9,L10462:L10464)</f>
        <v>0</v>
      </c>
      <c r="M10465" s="80">
        <f>SUBTOTAL(9,M10464:M10464)</f>
        <v>0</v>
      </c>
    </row>
    <row r="10466" spans="2:13" ht="24.9" customHeight="1" outlineLevel="2" x14ac:dyDescent="0.3">
      <c r="B10466" s="47" t="s">
        <v>2042</v>
      </c>
      <c r="C10466" s="46" t="s">
        <v>44</v>
      </c>
      <c r="D10466" s="46" t="s">
        <v>1645</v>
      </c>
      <c r="E10466" s="46" t="s">
        <v>1683</v>
      </c>
      <c r="F10466" s="45" t="s">
        <v>1312</v>
      </c>
      <c r="G10466" s="26" t="s">
        <v>7</v>
      </c>
      <c r="H10466" s="30">
        <v>-3758142</v>
      </c>
      <c r="I10466" s="24"/>
      <c r="J10466" s="36"/>
      <c r="K10466" s="24"/>
      <c r="L10466" s="24"/>
      <c r="M10466" s="80" t="str">
        <f>IFERROR((Base_actualizacion!$L10460/Base_actualizacion!$K10460)," " )</f>
        <v xml:space="preserve"> </v>
      </c>
    </row>
    <row r="10467" spans="2:13" ht="24.9" customHeight="1" outlineLevel="1" x14ac:dyDescent="0.3">
      <c r="B10467" s="44" t="str">
        <f>B10466</f>
        <v>ASIGNACIONES DIRECTAS ANTICIPADAS (5% DEL SGR)</v>
      </c>
      <c r="C10467" s="43" t="s">
        <v>44</v>
      </c>
      <c r="D10467" s="43" t="s">
        <v>1645</v>
      </c>
      <c r="E10467" s="43" t="s">
        <v>1683</v>
      </c>
      <c r="F10467" s="42" t="s">
        <v>1312</v>
      </c>
      <c r="G10467" s="18" t="s">
        <v>3</v>
      </c>
      <c r="H10467" s="32">
        <f>SUBTOTAL(9,H10466:H10466)</f>
        <v>-3758142</v>
      </c>
      <c r="I10467" s="14">
        <f>SUBTOTAL(9,I10466:I10466)</f>
        <v>0</v>
      </c>
      <c r="J10467" s="31">
        <f>SUBTOTAL(9,J10466:J10466)</f>
        <v>0</v>
      </c>
      <c r="K10467" s="14">
        <f>SUBTOTAL(9,K10466:K10466)</f>
        <v>0</v>
      </c>
      <c r="L10467" s="14">
        <f>SUBTOTAL(9,L10464:L10466)</f>
        <v>0</v>
      </c>
      <c r="M10467" s="80">
        <f>SUBTOTAL(9,M10466:M10466)</f>
        <v>0</v>
      </c>
    </row>
    <row r="10468" spans="2:13" ht="24.9" customHeight="1" outlineLevel="2" x14ac:dyDescent="0.3">
      <c r="B10468" s="47" t="s">
        <v>2042</v>
      </c>
      <c r="C10468" s="46" t="s">
        <v>44</v>
      </c>
      <c r="D10468" s="46" t="s">
        <v>1645</v>
      </c>
      <c r="E10468" s="46" t="s">
        <v>2130</v>
      </c>
      <c r="F10468" s="45" t="s">
        <v>2129</v>
      </c>
      <c r="G10468" s="26" t="s">
        <v>7</v>
      </c>
      <c r="H10468" s="30">
        <v>-109161969</v>
      </c>
      <c r="I10468" s="24"/>
      <c r="J10468" s="36"/>
      <c r="K10468" s="24"/>
      <c r="L10468" s="24"/>
      <c r="M10468" s="80" t="str">
        <f>IFERROR((Base_actualizacion!$L10462/Base_actualizacion!$K10462)," " )</f>
        <v xml:space="preserve"> </v>
      </c>
    </row>
    <row r="10469" spans="2:13" ht="24.9" customHeight="1" outlineLevel="1" x14ac:dyDescent="0.3">
      <c r="B10469" s="44" t="str">
        <f>B10468</f>
        <v>ASIGNACIONES DIRECTAS ANTICIPADAS (5% DEL SGR)</v>
      </c>
      <c r="C10469" s="43" t="s">
        <v>44</v>
      </c>
      <c r="D10469" s="43" t="s">
        <v>1645</v>
      </c>
      <c r="E10469" s="43" t="s">
        <v>2130</v>
      </c>
      <c r="F10469" s="42" t="s">
        <v>2129</v>
      </c>
      <c r="G10469" s="18" t="s">
        <v>3</v>
      </c>
      <c r="H10469" s="32">
        <f>SUBTOTAL(9,H10468:H10468)</f>
        <v>-109161969</v>
      </c>
      <c r="I10469" s="14">
        <f>SUBTOTAL(9,I10468:I10468)</f>
        <v>0</v>
      </c>
      <c r="J10469" s="31">
        <f>SUBTOTAL(9,J10468:J10468)</f>
        <v>0</v>
      </c>
      <c r="K10469" s="14">
        <f>SUBTOTAL(9,K10468:K10468)</f>
        <v>0</v>
      </c>
      <c r="L10469" s="14">
        <f>SUBTOTAL(9,L10466:L10468)</f>
        <v>0</v>
      </c>
      <c r="M10469" s="80">
        <f>SUBTOTAL(9,M10468:M10468)</f>
        <v>0</v>
      </c>
    </row>
    <row r="10470" spans="2:13" ht="24.9" customHeight="1" outlineLevel="2" x14ac:dyDescent="0.3">
      <c r="B10470" s="47" t="s">
        <v>2042</v>
      </c>
      <c r="C10470" s="46" t="s">
        <v>44</v>
      </c>
      <c r="D10470" s="46" t="s">
        <v>1645</v>
      </c>
      <c r="E10470" s="46" t="s">
        <v>1680</v>
      </c>
      <c r="F10470" s="45" t="s">
        <v>1679</v>
      </c>
      <c r="G10470" s="26" t="s">
        <v>7</v>
      </c>
      <c r="H10470" s="30">
        <v>-2966092</v>
      </c>
      <c r="I10470" s="24"/>
      <c r="J10470" s="36"/>
      <c r="K10470" s="24"/>
      <c r="L10470" s="24"/>
      <c r="M10470" s="80" t="str">
        <f>IFERROR((Base_actualizacion!$L10464/Base_actualizacion!$K10464)," " )</f>
        <v xml:space="preserve"> </v>
      </c>
    </row>
    <row r="10471" spans="2:13" ht="24.9" customHeight="1" outlineLevel="1" x14ac:dyDescent="0.3">
      <c r="B10471" s="44" t="str">
        <f>B10470</f>
        <v>ASIGNACIONES DIRECTAS ANTICIPADAS (5% DEL SGR)</v>
      </c>
      <c r="C10471" s="43" t="s">
        <v>44</v>
      </c>
      <c r="D10471" s="43" t="s">
        <v>1645</v>
      </c>
      <c r="E10471" s="43" t="s">
        <v>1680</v>
      </c>
      <c r="F10471" s="42" t="s">
        <v>1679</v>
      </c>
      <c r="G10471" s="18" t="s">
        <v>3</v>
      </c>
      <c r="H10471" s="32">
        <f>SUBTOTAL(9,H10470:H10470)</f>
        <v>-2966092</v>
      </c>
      <c r="I10471" s="14">
        <f>SUBTOTAL(9,I10470:I10470)</f>
        <v>0</v>
      </c>
      <c r="J10471" s="31">
        <f>SUBTOTAL(9,J10470:J10470)</f>
        <v>0</v>
      </c>
      <c r="K10471" s="14">
        <f>SUBTOTAL(9,K10470:K10470)</f>
        <v>0</v>
      </c>
      <c r="L10471" s="14">
        <f>SUBTOTAL(9,L10468:L10470)</f>
        <v>0</v>
      </c>
      <c r="M10471" s="80">
        <f>SUBTOTAL(9,M10470:M10470)</f>
        <v>0</v>
      </c>
    </row>
    <row r="10472" spans="2:13" ht="24.9" customHeight="1" outlineLevel="2" x14ac:dyDescent="0.3">
      <c r="B10472" s="47" t="s">
        <v>2042</v>
      </c>
      <c r="C10472" s="46" t="s">
        <v>44</v>
      </c>
      <c r="D10472" s="46" t="s">
        <v>1645</v>
      </c>
      <c r="E10472" s="46" t="s">
        <v>1678</v>
      </c>
      <c r="F10472" s="45" t="s">
        <v>1677</v>
      </c>
      <c r="G10472" s="26" t="s">
        <v>7</v>
      </c>
      <c r="H10472" s="30">
        <v>-10736176</v>
      </c>
      <c r="I10472" s="24"/>
      <c r="J10472" s="23"/>
      <c r="K10472" s="24"/>
      <c r="L10472" s="24"/>
      <c r="M10472" s="80" t="str">
        <f>IFERROR((Base_actualizacion!$L10466/Base_actualizacion!$K10466)," " )</f>
        <v xml:space="preserve"> </v>
      </c>
    </row>
    <row r="10473" spans="2:13" ht="24.9" customHeight="1" outlineLevel="1" x14ac:dyDescent="0.3">
      <c r="B10473" s="44" t="str">
        <f>B10472</f>
        <v>ASIGNACIONES DIRECTAS ANTICIPADAS (5% DEL SGR)</v>
      </c>
      <c r="C10473" s="43" t="s">
        <v>44</v>
      </c>
      <c r="D10473" s="43" t="s">
        <v>1645</v>
      </c>
      <c r="E10473" s="43" t="s">
        <v>1678</v>
      </c>
      <c r="F10473" s="42" t="s">
        <v>1677</v>
      </c>
      <c r="G10473" s="18" t="s">
        <v>3</v>
      </c>
      <c r="H10473" s="32">
        <f>SUBTOTAL(9,H10472:H10472)</f>
        <v>-10736176</v>
      </c>
      <c r="I10473" s="14">
        <f>SUBTOTAL(9,I10472:I10472)</f>
        <v>0</v>
      </c>
      <c r="J10473" s="31">
        <f>SUBTOTAL(9,J10472:J10472)</f>
        <v>0</v>
      </c>
      <c r="K10473" s="14">
        <f>SUBTOTAL(9,K10472:K10472)</f>
        <v>0</v>
      </c>
      <c r="L10473" s="14">
        <f>SUBTOTAL(9,L10470:L10472)</f>
        <v>0</v>
      </c>
      <c r="M10473" s="80">
        <f>SUBTOTAL(9,M10472:M10472)</f>
        <v>0</v>
      </c>
    </row>
    <row r="10474" spans="2:13" ht="24.9" customHeight="1" outlineLevel="2" x14ac:dyDescent="0.3">
      <c r="B10474" s="47" t="s">
        <v>2042</v>
      </c>
      <c r="C10474" s="46" t="s">
        <v>44</v>
      </c>
      <c r="D10474" s="46" t="s">
        <v>1645</v>
      </c>
      <c r="E10474" s="46" t="s">
        <v>2128</v>
      </c>
      <c r="F10474" s="45" t="s">
        <v>2127</v>
      </c>
      <c r="G10474" s="26" t="s">
        <v>7</v>
      </c>
      <c r="H10474" s="30">
        <v>-19457190</v>
      </c>
      <c r="I10474" s="24"/>
      <c r="J10474" s="36"/>
      <c r="K10474" s="24"/>
      <c r="L10474" s="24"/>
      <c r="M10474" s="80" t="str">
        <f>IFERROR((Base_actualizacion!$L10468/Base_actualizacion!$K10468)," " )</f>
        <v xml:space="preserve"> </v>
      </c>
    </row>
    <row r="10475" spans="2:13" ht="24.9" customHeight="1" outlineLevel="1" x14ac:dyDescent="0.3">
      <c r="B10475" s="44" t="str">
        <f>B10474</f>
        <v>ASIGNACIONES DIRECTAS ANTICIPADAS (5% DEL SGR)</v>
      </c>
      <c r="C10475" s="43" t="s">
        <v>44</v>
      </c>
      <c r="D10475" s="43" t="s">
        <v>1645</v>
      </c>
      <c r="E10475" s="43" t="s">
        <v>2128</v>
      </c>
      <c r="F10475" s="42" t="s">
        <v>2127</v>
      </c>
      <c r="G10475" s="18" t="s">
        <v>3</v>
      </c>
      <c r="H10475" s="32">
        <f>SUBTOTAL(9,H10474:H10474)</f>
        <v>-19457190</v>
      </c>
      <c r="I10475" s="14">
        <f>SUBTOTAL(9,I10474:I10474)</f>
        <v>0</v>
      </c>
      <c r="J10475" s="31">
        <f>SUBTOTAL(9,J10474:J10474)</f>
        <v>0</v>
      </c>
      <c r="K10475" s="14">
        <f>SUBTOTAL(9,K10474:K10474)</f>
        <v>0</v>
      </c>
      <c r="L10475" s="14">
        <f>SUBTOTAL(9,L10472:L10474)</f>
        <v>0</v>
      </c>
      <c r="M10475" s="80">
        <f>SUBTOTAL(9,M10474:M10474)</f>
        <v>0</v>
      </c>
    </row>
    <row r="10476" spans="2:13" ht="24.9" customHeight="1" outlineLevel="2" x14ac:dyDescent="0.3">
      <c r="B10476" s="47" t="s">
        <v>2042</v>
      </c>
      <c r="C10476" s="46" t="s">
        <v>44</v>
      </c>
      <c r="D10476" s="46" t="s">
        <v>1645</v>
      </c>
      <c r="E10476" s="46" t="s">
        <v>1668</v>
      </c>
      <c r="F10476" s="45" t="s">
        <v>1667</v>
      </c>
      <c r="G10476" s="26" t="s">
        <v>7</v>
      </c>
      <c r="H10476" s="30">
        <v>-83203</v>
      </c>
      <c r="I10476" s="24"/>
      <c r="J10476" s="23"/>
      <c r="K10476" s="24"/>
      <c r="L10476" s="24"/>
      <c r="M10476" s="80" t="str">
        <f>IFERROR((Base_actualizacion!$L10470/Base_actualizacion!$K10470)," " )</f>
        <v xml:space="preserve"> </v>
      </c>
    </row>
    <row r="10477" spans="2:13" ht="24.9" customHeight="1" outlineLevel="1" x14ac:dyDescent="0.3">
      <c r="B10477" s="44" t="str">
        <f>B10476</f>
        <v>ASIGNACIONES DIRECTAS ANTICIPADAS (5% DEL SGR)</v>
      </c>
      <c r="C10477" s="43" t="s">
        <v>44</v>
      </c>
      <c r="D10477" s="43" t="s">
        <v>1645</v>
      </c>
      <c r="E10477" s="43" t="s">
        <v>1668</v>
      </c>
      <c r="F10477" s="42" t="s">
        <v>1667</v>
      </c>
      <c r="G10477" s="18" t="s">
        <v>3</v>
      </c>
      <c r="H10477" s="32">
        <f>SUBTOTAL(9,H10476:H10476)</f>
        <v>-83203</v>
      </c>
      <c r="I10477" s="14">
        <f>SUBTOTAL(9,I10476:I10476)</f>
        <v>0</v>
      </c>
      <c r="J10477" s="31">
        <f>SUBTOTAL(9,J10476:J10476)</f>
        <v>0</v>
      </c>
      <c r="K10477" s="14">
        <f>SUBTOTAL(9,K10476:K10476)</f>
        <v>0</v>
      </c>
      <c r="L10477" s="14">
        <f>SUBTOTAL(9,L10474:L10476)</f>
        <v>0</v>
      </c>
      <c r="M10477" s="80">
        <f>SUBTOTAL(9,M10476:M10476)</f>
        <v>0</v>
      </c>
    </row>
    <row r="10478" spans="2:13" ht="24.9" customHeight="1" outlineLevel="2" x14ac:dyDescent="0.3">
      <c r="B10478" s="47" t="s">
        <v>2042</v>
      </c>
      <c r="C10478" s="46" t="s">
        <v>44</v>
      </c>
      <c r="D10478" s="46" t="s">
        <v>1645</v>
      </c>
      <c r="E10478" s="46" t="s">
        <v>1666</v>
      </c>
      <c r="F10478" s="45" t="s">
        <v>1665</v>
      </c>
      <c r="G10478" s="26" t="s">
        <v>7</v>
      </c>
      <c r="H10478" s="30">
        <v>-122043936</v>
      </c>
      <c r="I10478" s="24"/>
      <c r="J10478" s="36"/>
      <c r="K10478" s="24"/>
      <c r="L10478" s="24"/>
      <c r="M10478" s="80" t="str">
        <f>IFERROR((Base_actualizacion!$L10472/Base_actualizacion!$K10472)," " )</f>
        <v xml:space="preserve"> </v>
      </c>
    </row>
    <row r="10479" spans="2:13" ht="24.9" customHeight="1" outlineLevel="1" x14ac:dyDescent="0.3">
      <c r="B10479" s="44" t="str">
        <f>B10478</f>
        <v>ASIGNACIONES DIRECTAS ANTICIPADAS (5% DEL SGR)</v>
      </c>
      <c r="C10479" s="43" t="s">
        <v>44</v>
      </c>
      <c r="D10479" s="43" t="s">
        <v>1645</v>
      </c>
      <c r="E10479" s="43" t="s">
        <v>1666</v>
      </c>
      <c r="F10479" s="42" t="s">
        <v>1665</v>
      </c>
      <c r="G10479" s="18" t="s">
        <v>3</v>
      </c>
      <c r="H10479" s="32">
        <f>SUBTOTAL(9,H10478:H10478)</f>
        <v>-122043936</v>
      </c>
      <c r="I10479" s="14">
        <f>SUBTOTAL(9,I10478:I10478)</f>
        <v>0</v>
      </c>
      <c r="J10479" s="31">
        <f>SUBTOTAL(9,J10478:J10478)</f>
        <v>0</v>
      </c>
      <c r="K10479" s="14">
        <f>SUBTOTAL(9,K10478:K10478)</f>
        <v>0</v>
      </c>
      <c r="L10479" s="14">
        <f>SUBTOTAL(9,L10476:L10478)</f>
        <v>0</v>
      </c>
      <c r="M10479" s="80">
        <f>SUBTOTAL(9,M10478:M10478)</f>
        <v>0</v>
      </c>
    </row>
    <row r="10480" spans="2:13" ht="24.9" customHeight="1" outlineLevel="2" x14ac:dyDescent="0.3">
      <c r="B10480" s="47" t="s">
        <v>2042</v>
      </c>
      <c r="C10480" s="46" t="s">
        <v>44</v>
      </c>
      <c r="D10480" s="46" t="s">
        <v>1645</v>
      </c>
      <c r="E10480" s="46" t="s">
        <v>1663</v>
      </c>
      <c r="F10480" s="45" t="s">
        <v>1662</v>
      </c>
      <c r="G10480" s="26" t="s">
        <v>7</v>
      </c>
      <c r="H10480" s="30">
        <v>-2856050</v>
      </c>
      <c r="I10480" s="24"/>
      <c r="J10480" s="36"/>
      <c r="K10480" s="24"/>
      <c r="L10480" s="24"/>
      <c r="M10480" s="80" t="str">
        <f>IFERROR((Base_actualizacion!$L10474/Base_actualizacion!$K10474)," " )</f>
        <v xml:space="preserve"> </v>
      </c>
    </row>
    <row r="10481" spans="2:13" ht="24.9" customHeight="1" outlineLevel="1" x14ac:dyDescent="0.3">
      <c r="B10481" s="44" t="str">
        <f>B10480</f>
        <v>ASIGNACIONES DIRECTAS ANTICIPADAS (5% DEL SGR)</v>
      </c>
      <c r="C10481" s="43" t="s">
        <v>44</v>
      </c>
      <c r="D10481" s="43" t="s">
        <v>1645</v>
      </c>
      <c r="E10481" s="43" t="s">
        <v>1663</v>
      </c>
      <c r="F10481" s="42" t="s">
        <v>1662</v>
      </c>
      <c r="G10481" s="18" t="s">
        <v>3</v>
      </c>
      <c r="H10481" s="32">
        <f>SUBTOTAL(9,H10480:H10480)</f>
        <v>-2856050</v>
      </c>
      <c r="I10481" s="14">
        <f>SUBTOTAL(9,I10480:I10480)</f>
        <v>0</v>
      </c>
      <c r="J10481" s="31">
        <f>SUBTOTAL(9,J10480:J10480)</f>
        <v>0</v>
      </c>
      <c r="K10481" s="14">
        <f>SUBTOTAL(9,K10480:K10480)</f>
        <v>0</v>
      </c>
      <c r="L10481" s="14">
        <f>SUBTOTAL(9,L10478:L10480)</f>
        <v>0</v>
      </c>
      <c r="M10481" s="80">
        <f>SUBTOTAL(9,M10480:M10480)</f>
        <v>0</v>
      </c>
    </row>
    <row r="10482" spans="2:13" ht="24.9" customHeight="1" outlineLevel="2" x14ac:dyDescent="0.3">
      <c r="B10482" s="47" t="s">
        <v>2042</v>
      </c>
      <c r="C10482" s="46" t="s">
        <v>44</v>
      </c>
      <c r="D10482" s="46" t="s">
        <v>1645</v>
      </c>
      <c r="E10482" s="46" t="s">
        <v>1661</v>
      </c>
      <c r="F10482" s="45" t="s">
        <v>1296</v>
      </c>
      <c r="G10482" s="26" t="s">
        <v>7</v>
      </c>
      <c r="H10482" s="30">
        <v>-75988</v>
      </c>
      <c r="I10482" s="24"/>
      <c r="J10482" s="36"/>
      <c r="K10482" s="24"/>
      <c r="L10482" s="24"/>
      <c r="M10482" s="80" t="str">
        <f>IFERROR((Base_actualizacion!$L10476/Base_actualizacion!$K10476)," " )</f>
        <v xml:space="preserve"> </v>
      </c>
    </row>
    <row r="10483" spans="2:13" ht="24.9" customHeight="1" outlineLevel="1" x14ac:dyDescent="0.3">
      <c r="B10483" s="44" t="str">
        <f>B10482</f>
        <v>ASIGNACIONES DIRECTAS ANTICIPADAS (5% DEL SGR)</v>
      </c>
      <c r="C10483" s="43" t="s">
        <v>44</v>
      </c>
      <c r="D10483" s="43" t="s">
        <v>1645</v>
      </c>
      <c r="E10483" s="43" t="s">
        <v>1661</v>
      </c>
      <c r="F10483" s="42" t="s">
        <v>1296</v>
      </c>
      <c r="G10483" s="18" t="s">
        <v>3</v>
      </c>
      <c r="H10483" s="32">
        <f>SUBTOTAL(9,H10482:H10482)</f>
        <v>-75988</v>
      </c>
      <c r="I10483" s="14">
        <f>SUBTOTAL(9,I10482:I10482)</f>
        <v>0</v>
      </c>
      <c r="J10483" s="31">
        <f>SUBTOTAL(9,J10482:J10482)</f>
        <v>0</v>
      </c>
      <c r="K10483" s="14">
        <f>SUBTOTAL(9,K10482:K10482)</f>
        <v>0</v>
      </c>
      <c r="L10483" s="14">
        <f>SUBTOTAL(9,L10480:L10482)</f>
        <v>0</v>
      </c>
      <c r="M10483" s="80">
        <f>SUBTOTAL(9,M10482:M10482)</f>
        <v>0</v>
      </c>
    </row>
    <row r="10484" spans="2:13" ht="24.9" customHeight="1" outlineLevel="2" x14ac:dyDescent="0.3">
      <c r="B10484" s="47" t="s">
        <v>2042</v>
      </c>
      <c r="C10484" s="46" t="s">
        <v>44</v>
      </c>
      <c r="D10484" s="46" t="s">
        <v>1645</v>
      </c>
      <c r="E10484" s="46" t="s">
        <v>1660</v>
      </c>
      <c r="F10484" s="45" t="s">
        <v>1659</v>
      </c>
      <c r="G10484" s="26" t="s">
        <v>7</v>
      </c>
      <c r="H10484" s="30">
        <v>-350159</v>
      </c>
      <c r="I10484" s="24"/>
      <c r="J10484" s="23"/>
      <c r="K10484" s="24"/>
      <c r="L10484" s="24"/>
      <c r="M10484" s="80" t="str">
        <f>IFERROR((Base_actualizacion!$L10478/Base_actualizacion!$K10478)," " )</f>
        <v xml:space="preserve"> </v>
      </c>
    </row>
    <row r="10485" spans="2:13" ht="24.9" customHeight="1" outlineLevel="1" x14ac:dyDescent="0.3">
      <c r="B10485" s="44" t="str">
        <f>B10484</f>
        <v>ASIGNACIONES DIRECTAS ANTICIPADAS (5% DEL SGR)</v>
      </c>
      <c r="C10485" s="43" t="s">
        <v>44</v>
      </c>
      <c r="D10485" s="43" t="s">
        <v>1645</v>
      </c>
      <c r="E10485" s="43" t="s">
        <v>1660</v>
      </c>
      <c r="F10485" s="42" t="s">
        <v>1659</v>
      </c>
      <c r="G10485" s="18" t="s">
        <v>3</v>
      </c>
      <c r="H10485" s="32">
        <f>SUBTOTAL(9,H10484:H10484)</f>
        <v>-350159</v>
      </c>
      <c r="I10485" s="14">
        <f>SUBTOTAL(9,I10484:I10484)</f>
        <v>0</v>
      </c>
      <c r="J10485" s="31">
        <f>SUBTOTAL(9,J10484:J10484)</f>
        <v>0</v>
      </c>
      <c r="K10485" s="14">
        <f>SUBTOTAL(9,K10484:K10484)</f>
        <v>0</v>
      </c>
      <c r="L10485" s="14">
        <f>SUBTOTAL(9,L10482:L10484)</f>
        <v>0</v>
      </c>
      <c r="M10485" s="80">
        <f>SUBTOTAL(9,M10484:M10484)</f>
        <v>0</v>
      </c>
    </row>
    <row r="10486" spans="2:13" ht="24.9" customHeight="1" outlineLevel="2" x14ac:dyDescent="0.3">
      <c r="B10486" s="47" t="s">
        <v>2042</v>
      </c>
      <c r="C10486" s="46" t="s">
        <v>44</v>
      </c>
      <c r="D10486" s="46" t="s">
        <v>1645</v>
      </c>
      <c r="E10486" s="46" t="s">
        <v>1658</v>
      </c>
      <c r="F10486" s="45" t="s">
        <v>1657</v>
      </c>
      <c r="G10486" s="26" t="s">
        <v>7</v>
      </c>
      <c r="H10486" s="30">
        <v>-718685</v>
      </c>
      <c r="I10486" s="24"/>
      <c r="J10486" s="36"/>
      <c r="K10486" s="24"/>
      <c r="L10486" s="24"/>
      <c r="M10486" s="80" t="str">
        <f>IFERROR((Base_actualizacion!$L10480/Base_actualizacion!$K10480)," " )</f>
        <v xml:space="preserve"> </v>
      </c>
    </row>
    <row r="10487" spans="2:13" ht="24.9" customHeight="1" outlineLevel="1" x14ac:dyDescent="0.3">
      <c r="B10487" s="44" t="str">
        <f>B10486</f>
        <v>ASIGNACIONES DIRECTAS ANTICIPADAS (5% DEL SGR)</v>
      </c>
      <c r="C10487" s="43" t="s">
        <v>44</v>
      </c>
      <c r="D10487" s="43" t="s">
        <v>1645</v>
      </c>
      <c r="E10487" s="43" t="s">
        <v>1658</v>
      </c>
      <c r="F10487" s="42" t="s">
        <v>1657</v>
      </c>
      <c r="G10487" s="18" t="s">
        <v>3</v>
      </c>
      <c r="H10487" s="32">
        <f>SUBTOTAL(9,H10486:H10486)</f>
        <v>-718685</v>
      </c>
      <c r="I10487" s="14">
        <f>SUBTOTAL(9,I10486:I10486)</f>
        <v>0</v>
      </c>
      <c r="J10487" s="31">
        <f>SUBTOTAL(9,J10486:J10486)</f>
        <v>0</v>
      </c>
      <c r="K10487" s="14">
        <f>SUBTOTAL(9,K10486:K10486)</f>
        <v>0</v>
      </c>
      <c r="L10487" s="14">
        <f>SUBTOTAL(9,L10484:L10486)</f>
        <v>0</v>
      </c>
      <c r="M10487" s="80">
        <f>SUBTOTAL(9,M10486:M10486)</f>
        <v>0</v>
      </c>
    </row>
    <row r="10488" spans="2:13" ht="24.9" customHeight="1" outlineLevel="2" x14ac:dyDescent="0.3">
      <c r="B10488" s="47" t="s">
        <v>2042</v>
      </c>
      <c r="C10488" s="46" t="s">
        <v>44</v>
      </c>
      <c r="D10488" s="46" t="s">
        <v>1645</v>
      </c>
      <c r="E10488" s="46" t="s">
        <v>1654</v>
      </c>
      <c r="F10488" s="45" t="s">
        <v>1653</v>
      </c>
      <c r="G10488" s="26" t="s">
        <v>7</v>
      </c>
      <c r="H10488" s="30">
        <v>-133343993</v>
      </c>
      <c r="I10488" s="24"/>
      <c r="J10488" s="23"/>
      <c r="K10488" s="24"/>
      <c r="L10488" s="24"/>
      <c r="M10488" s="80" t="str">
        <f>IFERROR((Base_actualizacion!$L10482/Base_actualizacion!$K10482)," " )</f>
        <v xml:space="preserve"> </v>
      </c>
    </row>
    <row r="10489" spans="2:13" ht="24.9" customHeight="1" outlineLevel="1" x14ac:dyDescent="0.3">
      <c r="B10489" s="44" t="str">
        <f>B10488</f>
        <v>ASIGNACIONES DIRECTAS ANTICIPADAS (5% DEL SGR)</v>
      </c>
      <c r="C10489" s="43" t="s">
        <v>44</v>
      </c>
      <c r="D10489" s="43" t="s">
        <v>1645</v>
      </c>
      <c r="E10489" s="43" t="s">
        <v>1654</v>
      </c>
      <c r="F10489" s="42" t="s">
        <v>1653</v>
      </c>
      <c r="G10489" s="18" t="s">
        <v>3</v>
      </c>
      <c r="H10489" s="32">
        <f>SUBTOTAL(9,H10488:H10488)</f>
        <v>-133343993</v>
      </c>
      <c r="I10489" s="14">
        <f>SUBTOTAL(9,I10488:I10488)</f>
        <v>0</v>
      </c>
      <c r="J10489" s="31">
        <f>SUBTOTAL(9,J10488:J10488)</f>
        <v>0</v>
      </c>
      <c r="K10489" s="14">
        <f>SUBTOTAL(9,K10488:K10488)</f>
        <v>0</v>
      </c>
      <c r="L10489" s="14">
        <f>SUBTOTAL(9,L10486:L10488)</f>
        <v>0</v>
      </c>
      <c r="M10489" s="80">
        <f>SUBTOTAL(9,M10488:M10488)</f>
        <v>0</v>
      </c>
    </row>
    <row r="10490" spans="2:13" ht="24.9" customHeight="1" outlineLevel="2" x14ac:dyDescent="0.3">
      <c r="B10490" s="47" t="s">
        <v>2042</v>
      </c>
      <c r="C10490" s="46" t="s">
        <v>44</v>
      </c>
      <c r="D10490" s="46" t="s">
        <v>1645</v>
      </c>
      <c r="E10490" s="46" t="s">
        <v>1652</v>
      </c>
      <c r="F10490" s="45" t="s">
        <v>1651</v>
      </c>
      <c r="G10490" s="26" t="s">
        <v>7</v>
      </c>
      <c r="H10490" s="30">
        <v>-3308056</v>
      </c>
      <c r="I10490" s="24"/>
      <c r="J10490" s="36"/>
      <c r="K10490" s="24"/>
      <c r="L10490" s="24"/>
      <c r="M10490" s="80" t="str">
        <f>IFERROR((Base_actualizacion!$L10484/Base_actualizacion!$K10484)," " )</f>
        <v xml:space="preserve"> </v>
      </c>
    </row>
    <row r="10491" spans="2:13" ht="24.9" customHeight="1" outlineLevel="1" x14ac:dyDescent="0.3">
      <c r="B10491" s="44" t="str">
        <f>B10490</f>
        <v>ASIGNACIONES DIRECTAS ANTICIPADAS (5% DEL SGR)</v>
      </c>
      <c r="C10491" s="43" t="s">
        <v>44</v>
      </c>
      <c r="D10491" s="43" t="s">
        <v>1645</v>
      </c>
      <c r="E10491" s="43" t="s">
        <v>1652</v>
      </c>
      <c r="F10491" s="42" t="s">
        <v>1651</v>
      </c>
      <c r="G10491" s="18" t="s">
        <v>3</v>
      </c>
      <c r="H10491" s="32">
        <f>SUBTOTAL(9,H10490:H10490)</f>
        <v>-3308056</v>
      </c>
      <c r="I10491" s="14">
        <f>SUBTOTAL(9,I10490:I10490)</f>
        <v>0</v>
      </c>
      <c r="J10491" s="31">
        <f>SUBTOTAL(9,J10490:J10490)</f>
        <v>0</v>
      </c>
      <c r="K10491" s="14">
        <f>SUBTOTAL(9,K10490:K10490)</f>
        <v>0</v>
      </c>
      <c r="L10491" s="14">
        <f>SUBTOTAL(9,L10488:L10490)</f>
        <v>0</v>
      </c>
      <c r="M10491" s="80">
        <f>SUBTOTAL(9,M10490:M10490)</f>
        <v>0</v>
      </c>
    </row>
    <row r="10492" spans="2:13" ht="24.9" customHeight="1" outlineLevel="2" x14ac:dyDescent="0.3">
      <c r="B10492" s="47" t="s">
        <v>2042</v>
      </c>
      <c r="C10492" s="46" t="s">
        <v>44</v>
      </c>
      <c r="D10492" s="46" t="s">
        <v>1645</v>
      </c>
      <c r="E10492" s="46" t="s">
        <v>1650</v>
      </c>
      <c r="F10492" s="45" t="s">
        <v>1649</v>
      </c>
      <c r="G10492" s="26" t="s">
        <v>7</v>
      </c>
      <c r="H10492" s="30">
        <v>-14087968</v>
      </c>
      <c r="I10492" s="24"/>
      <c r="J10492" s="36"/>
      <c r="K10492" s="24"/>
      <c r="L10492" s="24"/>
      <c r="M10492" s="80" t="str">
        <f>IFERROR((Base_actualizacion!$L10486/Base_actualizacion!$K10486)," " )</f>
        <v xml:space="preserve"> </v>
      </c>
    </row>
    <row r="10493" spans="2:13" ht="24.9" customHeight="1" outlineLevel="1" x14ac:dyDescent="0.3">
      <c r="B10493" s="44" t="str">
        <f>B10492</f>
        <v>ASIGNACIONES DIRECTAS ANTICIPADAS (5% DEL SGR)</v>
      </c>
      <c r="C10493" s="43" t="s">
        <v>44</v>
      </c>
      <c r="D10493" s="43" t="s">
        <v>1645</v>
      </c>
      <c r="E10493" s="43" t="s">
        <v>1650</v>
      </c>
      <c r="F10493" s="42" t="s">
        <v>1649</v>
      </c>
      <c r="G10493" s="18" t="s">
        <v>3</v>
      </c>
      <c r="H10493" s="32">
        <f>SUBTOTAL(9,H10492:H10492)</f>
        <v>-14087968</v>
      </c>
      <c r="I10493" s="14">
        <f>SUBTOTAL(9,I10492:I10492)</f>
        <v>0</v>
      </c>
      <c r="J10493" s="31">
        <f>SUBTOTAL(9,J10492:J10492)</f>
        <v>0</v>
      </c>
      <c r="K10493" s="14">
        <f>SUBTOTAL(9,K10492:K10492)</f>
        <v>0</v>
      </c>
      <c r="L10493" s="14">
        <f>SUBTOTAL(9,L10490:L10492)</f>
        <v>0</v>
      </c>
      <c r="M10493" s="80">
        <f>SUBTOTAL(9,M10492:M10492)</f>
        <v>0</v>
      </c>
    </row>
    <row r="10494" spans="2:13" ht="24.9" customHeight="1" outlineLevel="2" x14ac:dyDescent="0.3">
      <c r="B10494" s="47" t="s">
        <v>2042</v>
      </c>
      <c r="C10494" s="46" t="s">
        <v>44</v>
      </c>
      <c r="D10494" s="46" t="s">
        <v>1645</v>
      </c>
      <c r="E10494" s="46" t="s">
        <v>1648</v>
      </c>
      <c r="F10494" s="45" t="s">
        <v>1647</v>
      </c>
      <c r="G10494" s="26" t="s">
        <v>7</v>
      </c>
      <c r="H10494" s="30">
        <v>-30001</v>
      </c>
      <c r="I10494" s="24"/>
      <c r="J10494" s="36"/>
      <c r="K10494" s="24"/>
      <c r="L10494" s="24"/>
      <c r="M10494" s="80" t="str">
        <f>IFERROR((Base_actualizacion!$L10488/Base_actualizacion!$K10488)," " )</f>
        <v xml:space="preserve"> </v>
      </c>
    </row>
    <row r="10495" spans="2:13" ht="24.9" customHeight="1" outlineLevel="1" x14ac:dyDescent="0.3">
      <c r="B10495" s="44" t="str">
        <f>B10494</f>
        <v>ASIGNACIONES DIRECTAS ANTICIPADAS (5% DEL SGR)</v>
      </c>
      <c r="C10495" s="43" t="s">
        <v>44</v>
      </c>
      <c r="D10495" s="43" t="s">
        <v>1645</v>
      </c>
      <c r="E10495" s="43" t="s">
        <v>1648</v>
      </c>
      <c r="F10495" s="42" t="s">
        <v>1647</v>
      </c>
      <c r="G10495" s="18" t="s">
        <v>3</v>
      </c>
      <c r="H10495" s="32">
        <f>SUBTOTAL(9,H10494:H10494)</f>
        <v>-30001</v>
      </c>
      <c r="I10495" s="14">
        <f>SUBTOTAL(9,I10494:I10494)</f>
        <v>0</v>
      </c>
      <c r="J10495" s="31">
        <f>SUBTOTAL(9,J10494:J10494)</f>
        <v>0</v>
      </c>
      <c r="K10495" s="14">
        <f>SUBTOTAL(9,K10494:K10494)</f>
        <v>0</v>
      </c>
      <c r="L10495" s="14">
        <f>SUBTOTAL(9,L10492:L10494)</f>
        <v>0</v>
      </c>
      <c r="M10495" s="80">
        <f>SUBTOTAL(9,M10494:M10494)</f>
        <v>0</v>
      </c>
    </row>
    <row r="10496" spans="2:13" ht="24.9" customHeight="1" outlineLevel="2" x14ac:dyDescent="0.3">
      <c r="B10496" s="47" t="s">
        <v>2042</v>
      </c>
      <c r="C10496" s="46" t="s">
        <v>44</v>
      </c>
      <c r="D10496" s="46" t="s">
        <v>1645</v>
      </c>
      <c r="E10496" s="46" t="s">
        <v>1644</v>
      </c>
      <c r="F10496" s="45" t="s">
        <v>1643</v>
      </c>
      <c r="G10496" s="26" t="s">
        <v>7</v>
      </c>
      <c r="H10496" s="30">
        <v>-38674</v>
      </c>
      <c r="I10496" s="24"/>
      <c r="J10496" s="23"/>
      <c r="K10496" s="24"/>
      <c r="L10496" s="24"/>
      <c r="M10496" s="80" t="str">
        <f>IFERROR((Base_actualizacion!$L10490/Base_actualizacion!$K10490)," " )</f>
        <v xml:space="preserve"> </v>
      </c>
    </row>
    <row r="10497" spans="2:13" ht="24.9" customHeight="1" outlineLevel="1" x14ac:dyDescent="0.3">
      <c r="B10497" s="44" t="str">
        <f>B10496</f>
        <v>ASIGNACIONES DIRECTAS ANTICIPADAS (5% DEL SGR)</v>
      </c>
      <c r="C10497" s="43" t="s">
        <v>44</v>
      </c>
      <c r="D10497" s="43" t="s">
        <v>1645</v>
      </c>
      <c r="E10497" s="43" t="s">
        <v>1644</v>
      </c>
      <c r="F10497" s="42" t="s">
        <v>1643</v>
      </c>
      <c r="G10497" s="18" t="s">
        <v>3</v>
      </c>
      <c r="H10497" s="32">
        <f>SUBTOTAL(9,H10496:H10496)</f>
        <v>-38674</v>
      </c>
      <c r="I10497" s="14">
        <f>SUBTOTAL(9,I10496:I10496)</f>
        <v>0</v>
      </c>
      <c r="J10497" s="31">
        <f>SUBTOTAL(9,J10496:J10496)</f>
        <v>0</v>
      </c>
      <c r="K10497" s="14">
        <f>SUBTOTAL(9,K10496:K10496)</f>
        <v>0</v>
      </c>
      <c r="L10497" s="14">
        <f>SUBTOTAL(9,L10494:L10496)</f>
        <v>0</v>
      </c>
      <c r="M10497" s="80">
        <f>SUBTOTAL(9,M10496:M10496)</f>
        <v>0</v>
      </c>
    </row>
    <row r="10498" spans="2:13" ht="24.9" customHeight="1" outlineLevel="2" x14ac:dyDescent="0.3">
      <c r="B10498" s="47" t="s">
        <v>2042</v>
      </c>
      <c r="C10498" s="46" t="s">
        <v>336</v>
      </c>
      <c r="D10498" s="46" t="s">
        <v>1417</v>
      </c>
      <c r="E10498" s="46" t="s">
        <v>1641</v>
      </c>
      <c r="F10498" s="45" t="s">
        <v>1640</v>
      </c>
      <c r="G10498" s="26" t="s">
        <v>7</v>
      </c>
      <c r="H10498" s="30">
        <v>-15843572</v>
      </c>
      <c r="I10498" s="24"/>
      <c r="J10498" s="36"/>
      <c r="K10498" s="24"/>
      <c r="L10498" s="24"/>
      <c r="M10498" s="80" t="str">
        <f>IFERROR((Base_actualizacion!$L10492/Base_actualizacion!$K10492)," " )</f>
        <v xml:space="preserve"> </v>
      </c>
    </row>
    <row r="10499" spans="2:13" ht="24.9" customHeight="1" outlineLevel="1" x14ac:dyDescent="0.3">
      <c r="B10499" s="44" t="str">
        <f>B10498</f>
        <v>ASIGNACIONES DIRECTAS ANTICIPADAS (5% DEL SGR)</v>
      </c>
      <c r="C10499" s="43" t="s">
        <v>336</v>
      </c>
      <c r="D10499" s="43" t="s">
        <v>1417</v>
      </c>
      <c r="E10499" s="43" t="s">
        <v>1641</v>
      </c>
      <c r="F10499" s="42" t="s">
        <v>1640</v>
      </c>
      <c r="G10499" s="18" t="s">
        <v>3</v>
      </c>
      <c r="H10499" s="32">
        <f>SUBTOTAL(9,H10498:H10498)</f>
        <v>-15843572</v>
      </c>
      <c r="I10499" s="14">
        <f>SUBTOTAL(9,I10498:I10498)</f>
        <v>0</v>
      </c>
      <c r="J10499" s="31">
        <f>SUBTOTAL(9,J10498:J10498)</f>
        <v>0</v>
      </c>
      <c r="K10499" s="14">
        <f>SUBTOTAL(9,K10498:K10498)</f>
        <v>0</v>
      </c>
      <c r="L10499" s="14">
        <f>SUBTOTAL(9,L10496:L10498)</f>
        <v>0</v>
      </c>
      <c r="M10499" s="80">
        <f>SUBTOTAL(9,M10498:M10498)</f>
        <v>0</v>
      </c>
    </row>
    <row r="10500" spans="2:13" ht="24.9" customHeight="1" outlineLevel="2" x14ac:dyDescent="0.3">
      <c r="B10500" s="47" t="s">
        <v>2042</v>
      </c>
      <c r="C10500" s="46" t="s">
        <v>336</v>
      </c>
      <c r="D10500" s="46" t="s">
        <v>1417</v>
      </c>
      <c r="E10500" s="46" t="s">
        <v>1639</v>
      </c>
      <c r="F10500" s="45" t="s">
        <v>1638</v>
      </c>
      <c r="G10500" s="26" t="s">
        <v>7</v>
      </c>
      <c r="H10500" s="30">
        <v>-4084361</v>
      </c>
      <c r="I10500" s="24"/>
      <c r="J10500" s="36"/>
      <c r="K10500" s="24"/>
      <c r="L10500" s="24"/>
      <c r="M10500" s="80" t="str">
        <f>IFERROR((Base_actualizacion!$L10494/Base_actualizacion!$K10494)," " )</f>
        <v xml:space="preserve"> </v>
      </c>
    </row>
    <row r="10501" spans="2:13" ht="24.9" customHeight="1" outlineLevel="1" x14ac:dyDescent="0.3">
      <c r="B10501" s="44" t="str">
        <f>B10500</f>
        <v>ASIGNACIONES DIRECTAS ANTICIPADAS (5% DEL SGR)</v>
      </c>
      <c r="C10501" s="43" t="s">
        <v>336</v>
      </c>
      <c r="D10501" s="43" t="s">
        <v>1417</v>
      </c>
      <c r="E10501" s="43" t="s">
        <v>1639</v>
      </c>
      <c r="F10501" s="42" t="s">
        <v>1638</v>
      </c>
      <c r="G10501" s="18" t="s">
        <v>3</v>
      </c>
      <c r="H10501" s="32">
        <f>SUBTOTAL(9,H10500:H10500)</f>
        <v>-4084361</v>
      </c>
      <c r="I10501" s="14">
        <f>SUBTOTAL(9,I10500:I10500)</f>
        <v>0</v>
      </c>
      <c r="J10501" s="31">
        <f>SUBTOTAL(9,J10500:J10500)</f>
        <v>0</v>
      </c>
      <c r="K10501" s="14">
        <f>SUBTOTAL(9,K10500:K10500)</f>
        <v>0</v>
      </c>
      <c r="L10501" s="14">
        <f>SUBTOTAL(9,L10498:L10500)</f>
        <v>0</v>
      </c>
      <c r="M10501" s="80">
        <f>SUBTOTAL(9,M10500:M10500)</f>
        <v>0</v>
      </c>
    </row>
    <row r="10502" spans="2:13" ht="24.9" customHeight="1" outlineLevel="2" x14ac:dyDescent="0.3">
      <c r="B10502" s="47" t="s">
        <v>2042</v>
      </c>
      <c r="C10502" s="46" t="s">
        <v>336</v>
      </c>
      <c r="D10502" s="46" t="s">
        <v>1417</v>
      </c>
      <c r="E10502" s="46" t="s">
        <v>1635</v>
      </c>
      <c r="F10502" s="45" t="s">
        <v>1634</v>
      </c>
      <c r="G10502" s="26" t="s">
        <v>7</v>
      </c>
      <c r="H10502" s="30">
        <v>-214805</v>
      </c>
      <c r="I10502" s="24"/>
      <c r="J10502" s="36"/>
      <c r="K10502" s="24"/>
      <c r="L10502" s="24"/>
      <c r="M10502" s="80" t="str">
        <f>IFERROR((Base_actualizacion!$L10496/Base_actualizacion!$K10496)," " )</f>
        <v xml:space="preserve"> </v>
      </c>
    </row>
    <row r="10503" spans="2:13" ht="24.9" customHeight="1" outlineLevel="1" x14ac:dyDescent="0.3">
      <c r="B10503" s="44" t="str">
        <f>B10502</f>
        <v>ASIGNACIONES DIRECTAS ANTICIPADAS (5% DEL SGR)</v>
      </c>
      <c r="C10503" s="43" t="s">
        <v>336</v>
      </c>
      <c r="D10503" s="43" t="s">
        <v>1417</v>
      </c>
      <c r="E10503" s="43" t="s">
        <v>1635</v>
      </c>
      <c r="F10503" s="42" t="s">
        <v>1634</v>
      </c>
      <c r="G10503" s="18" t="s">
        <v>3</v>
      </c>
      <c r="H10503" s="32">
        <f>SUBTOTAL(9,H10502:H10502)</f>
        <v>-214805</v>
      </c>
      <c r="I10503" s="14">
        <f>SUBTOTAL(9,I10502:I10502)</f>
        <v>0</v>
      </c>
      <c r="J10503" s="31">
        <f>SUBTOTAL(9,J10502:J10502)</f>
        <v>0</v>
      </c>
      <c r="K10503" s="14">
        <f>SUBTOTAL(9,K10502:K10502)</f>
        <v>0</v>
      </c>
      <c r="L10503" s="14">
        <f>SUBTOTAL(9,L10500:L10502)</f>
        <v>0</v>
      </c>
      <c r="M10503" s="80">
        <f>SUBTOTAL(9,M10502:M10502)</f>
        <v>0</v>
      </c>
    </row>
    <row r="10504" spans="2:13" ht="24.9" customHeight="1" outlineLevel="2" x14ac:dyDescent="0.3">
      <c r="B10504" s="47" t="s">
        <v>2042</v>
      </c>
      <c r="C10504" s="46" t="s">
        <v>336</v>
      </c>
      <c r="D10504" s="46" t="s">
        <v>1417</v>
      </c>
      <c r="E10504" s="46" t="s">
        <v>1632</v>
      </c>
      <c r="F10504" s="45" t="s">
        <v>1631</v>
      </c>
      <c r="G10504" s="26" t="s">
        <v>7</v>
      </c>
      <c r="H10504" s="30">
        <v>-14006</v>
      </c>
      <c r="I10504" s="24"/>
      <c r="J10504" s="23"/>
      <c r="K10504" s="24"/>
      <c r="L10504" s="24"/>
      <c r="M10504" s="80" t="str">
        <f>IFERROR((Base_actualizacion!$L10498/Base_actualizacion!$K10498)," " )</f>
        <v xml:space="preserve"> </v>
      </c>
    </row>
    <row r="10505" spans="2:13" ht="24.9" customHeight="1" outlineLevel="1" x14ac:dyDescent="0.3">
      <c r="B10505" s="44" t="str">
        <f>B10504</f>
        <v>ASIGNACIONES DIRECTAS ANTICIPADAS (5% DEL SGR)</v>
      </c>
      <c r="C10505" s="43" t="s">
        <v>336</v>
      </c>
      <c r="D10505" s="43" t="s">
        <v>1417</v>
      </c>
      <c r="E10505" s="43" t="s">
        <v>1632</v>
      </c>
      <c r="F10505" s="42" t="s">
        <v>1631</v>
      </c>
      <c r="G10505" s="18" t="s">
        <v>3</v>
      </c>
      <c r="H10505" s="32">
        <f>SUBTOTAL(9,H10504:H10504)</f>
        <v>-14006</v>
      </c>
      <c r="I10505" s="14">
        <f>SUBTOTAL(9,I10504:I10504)</f>
        <v>0</v>
      </c>
      <c r="J10505" s="31">
        <f>SUBTOTAL(9,J10504:J10504)</f>
        <v>0</v>
      </c>
      <c r="K10505" s="14">
        <f>SUBTOTAL(9,K10504:K10504)</f>
        <v>0</v>
      </c>
      <c r="L10505" s="14">
        <f>SUBTOTAL(9,L10502:L10504)</f>
        <v>0</v>
      </c>
      <c r="M10505" s="80">
        <f>SUBTOTAL(9,M10504:M10504)</f>
        <v>0</v>
      </c>
    </row>
    <row r="10506" spans="2:13" ht="24.9" customHeight="1" outlineLevel="2" x14ac:dyDescent="0.3">
      <c r="B10506" s="47" t="s">
        <v>2042</v>
      </c>
      <c r="C10506" s="46" t="s">
        <v>336</v>
      </c>
      <c r="D10506" s="46" t="s">
        <v>1417</v>
      </c>
      <c r="E10506" s="46" t="s">
        <v>1630</v>
      </c>
      <c r="F10506" s="45" t="s">
        <v>1629</v>
      </c>
      <c r="G10506" s="26" t="s">
        <v>7</v>
      </c>
      <c r="H10506" s="30">
        <v>-9040948</v>
      </c>
      <c r="I10506" s="24"/>
      <c r="J10506" s="36"/>
      <c r="K10506" s="24"/>
      <c r="L10506" s="24"/>
      <c r="M10506" s="80" t="str">
        <f>IFERROR((Base_actualizacion!$L10500/Base_actualizacion!$K10500)," " )</f>
        <v xml:space="preserve"> </v>
      </c>
    </row>
    <row r="10507" spans="2:13" ht="24.9" customHeight="1" outlineLevel="1" x14ac:dyDescent="0.3">
      <c r="B10507" s="44" t="str">
        <f>B10506</f>
        <v>ASIGNACIONES DIRECTAS ANTICIPADAS (5% DEL SGR)</v>
      </c>
      <c r="C10507" s="43" t="s">
        <v>336</v>
      </c>
      <c r="D10507" s="43" t="s">
        <v>1417</v>
      </c>
      <c r="E10507" s="43" t="s">
        <v>1630</v>
      </c>
      <c r="F10507" s="42" t="s">
        <v>1629</v>
      </c>
      <c r="G10507" s="18" t="s">
        <v>3</v>
      </c>
      <c r="H10507" s="32">
        <f>SUBTOTAL(9,H10506:H10506)</f>
        <v>-9040948</v>
      </c>
      <c r="I10507" s="14">
        <f>SUBTOTAL(9,I10506:I10506)</f>
        <v>0</v>
      </c>
      <c r="J10507" s="31">
        <f>SUBTOTAL(9,J10506:J10506)</f>
        <v>0</v>
      </c>
      <c r="K10507" s="14">
        <f>SUBTOTAL(9,K10506:K10506)</f>
        <v>0</v>
      </c>
      <c r="L10507" s="14">
        <f>SUBTOTAL(9,L10504:L10506)</f>
        <v>0</v>
      </c>
      <c r="M10507" s="80">
        <f>SUBTOTAL(9,M10506:M10506)</f>
        <v>0</v>
      </c>
    </row>
    <row r="10508" spans="2:13" ht="24.9" customHeight="1" outlineLevel="2" x14ac:dyDescent="0.3">
      <c r="B10508" s="47" t="s">
        <v>2042</v>
      </c>
      <c r="C10508" s="46" t="s">
        <v>336</v>
      </c>
      <c r="D10508" s="46" t="s">
        <v>1417</v>
      </c>
      <c r="E10508" s="46" t="s">
        <v>1628</v>
      </c>
      <c r="F10508" s="45" t="s">
        <v>1627</v>
      </c>
      <c r="G10508" s="26" t="s">
        <v>7</v>
      </c>
      <c r="H10508" s="30">
        <v>-22731835</v>
      </c>
      <c r="I10508" s="24"/>
      <c r="J10508" s="36"/>
      <c r="K10508" s="24"/>
      <c r="L10508" s="24"/>
      <c r="M10508" s="80" t="str">
        <f>IFERROR((Base_actualizacion!$L10502/Base_actualizacion!$K10502)," " )</f>
        <v xml:space="preserve"> </v>
      </c>
    </row>
    <row r="10509" spans="2:13" ht="24.9" customHeight="1" outlineLevel="1" x14ac:dyDescent="0.3">
      <c r="B10509" s="44" t="str">
        <f>B10508</f>
        <v>ASIGNACIONES DIRECTAS ANTICIPADAS (5% DEL SGR)</v>
      </c>
      <c r="C10509" s="43" t="s">
        <v>336</v>
      </c>
      <c r="D10509" s="43" t="s">
        <v>1417</v>
      </c>
      <c r="E10509" s="43" t="s">
        <v>1628</v>
      </c>
      <c r="F10509" s="42" t="s">
        <v>1627</v>
      </c>
      <c r="G10509" s="18" t="s">
        <v>3</v>
      </c>
      <c r="H10509" s="32">
        <f>SUBTOTAL(9,H10508:H10508)</f>
        <v>-22731835</v>
      </c>
      <c r="I10509" s="14">
        <f>SUBTOTAL(9,I10508:I10508)</f>
        <v>0</v>
      </c>
      <c r="J10509" s="31">
        <f>SUBTOTAL(9,J10508:J10508)</f>
        <v>0</v>
      </c>
      <c r="K10509" s="14">
        <f>SUBTOTAL(9,K10508:K10508)</f>
        <v>0</v>
      </c>
      <c r="L10509" s="14">
        <f>SUBTOTAL(9,L10506:L10508)</f>
        <v>0</v>
      </c>
      <c r="M10509" s="80">
        <f>SUBTOTAL(9,M10508:M10508)</f>
        <v>0</v>
      </c>
    </row>
    <row r="10510" spans="2:13" ht="24.9" customHeight="1" outlineLevel="2" x14ac:dyDescent="0.3">
      <c r="B10510" s="47" t="s">
        <v>2042</v>
      </c>
      <c r="C10510" s="46" t="s">
        <v>336</v>
      </c>
      <c r="D10510" s="46" t="s">
        <v>1417</v>
      </c>
      <c r="E10510" s="46" t="s">
        <v>1626</v>
      </c>
      <c r="F10510" s="45" t="s">
        <v>1417</v>
      </c>
      <c r="G10510" s="26" t="s">
        <v>7</v>
      </c>
      <c r="H10510" s="30">
        <v>-465070</v>
      </c>
      <c r="I10510" s="24"/>
      <c r="J10510" s="36"/>
      <c r="K10510" s="24"/>
      <c r="L10510" s="24"/>
      <c r="M10510" s="80" t="str">
        <f>IFERROR((Base_actualizacion!$L10504/Base_actualizacion!$K10504)," " )</f>
        <v xml:space="preserve"> </v>
      </c>
    </row>
    <row r="10511" spans="2:13" ht="24.9" customHeight="1" outlineLevel="1" x14ac:dyDescent="0.3">
      <c r="B10511" s="44" t="str">
        <f>B10510</f>
        <v>ASIGNACIONES DIRECTAS ANTICIPADAS (5% DEL SGR)</v>
      </c>
      <c r="C10511" s="43" t="s">
        <v>336</v>
      </c>
      <c r="D10511" s="43" t="s">
        <v>1417</v>
      </c>
      <c r="E10511" s="43" t="s">
        <v>1626</v>
      </c>
      <c r="F10511" s="42" t="s">
        <v>1417</v>
      </c>
      <c r="G10511" s="18" t="s">
        <v>3</v>
      </c>
      <c r="H10511" s="32">
        <f>SUBTOTAL(9,H10510:H10510)</f>
        <v>-465070</v>
      </c>
      <c r="I10511" s="14">
        <f>SUBTOTAL(9,I10510:I10510)</f>
        <v>0</v>
      </c>
      <c r="J10511" s="31">
        <f>SUBTOTAL(9,J10510:J10510)</f>
        <v>0</v>
      </c>
      <c r="K10511" s="14">
        <f>SUBTOTAL(9,K10510:K10510)</f>
        <v>0</v>
      </c>
      <c r="L10511" s="14">
        <f>SUBTOTAL(9,L10508:L10510)</f>
        <v>0</v>
      </c>
      <c r="M10511" s="80">
        <f>SUBTOTAL(9,M10510:M10510)</f>
        <v>0</v>
      </c>
    </row>
    <row r="10512" spans="2:13" ht="24.9" customHeight="1" outlineLevel="2" x14ac:dyDescent="0.3">
      <c r="B10512" s="47" t="s">
        <v>2042</v>
      </c>
      <c r="C10512" s="46" t="s">
        <v>336</v>
      </c>
      <c r="D10512" s="46" t="s">
        <v>1417</v>
      </c>
      <c r="E10512" s="46" t="s">
        <v>1625</v>
      </c>
      <c r="F10512" s="45" t="s">
        <v>1624</v>
      </c>
      <c r="G10512" s="26" t="s">
        <v>7</v>
      </c>
      <c r="H10512" s="30">
        <v>-83896</v>
      </c>
      <c r="I10512" s="24"/>
      <c r="J10512" s="23"/>
      <c r="K10512" s="24"/>
      <c r="L10512" s="24"/>
      <c r="M10512" s="80" t="str">
        <f>IFERROR((Base_actualizacion!$L10506/Base_actualizacion!$K10506)," " )</f>
        <v xml:space="preserve"> </v>
      </c>
    </row>
    <row r="10513" spans="2:13" ht="24.9" customHeight="1" outlineLevel="1" x14ac:dyDescent="0.3">
      <c r="B10513" s="44" t="str">
        <f>B10512</f>
        <v>ASIGNACIONES DIRECTAS ANTICIPADAS (5% DEL SGR)</v>
      </c>
      <c r="C10513" s="43" t="s">
        <v>336</v>
      </c>
      <c r="D10513" s="43" t="s">
        <v>1417</v>
      </c>
      <c r="E10513" s="43" t="s">
        <v>1625</v>
      </c>
      <c r="F10513" s="42" t="s">
        <v>1624</v>
      </c>
      <c r="G10513" s="18" t="s">
        <v>3</v>
      </c>
      <c r="H10513" s="32">
        <f>SUBTOTAL(9,H10512:H10512)</f>
        <v>-83896</v>
      </c>
      <c r="I10513" s="14">
        <f>SUBTOTAL(9,I10512:I10512)</f>
        <v>0</v>
      </c>
      <c r="J10513" s="31">
        <f>SUBTOTAL(9,J10512:J10512)</f>
        <v>0</v>
      </c>
      <c r="K10513" s="14">
        <f>SUBTOTAL(9,K10512:K10512)</f>
        <v>0</v>
      </c>
      <c r="L10513" s="14">
        <f>SUBTOTAL(9,L10510:L10512)</f>
        <v>0</v>
      </c>
      <c r="M10513" s="80">
        <f>SUBTOTAL(9,M10512:M10512)</f>
        <v>0</v>
      </c>
    </row>
    <row r="10514" spans="2:13" ht="24.9" customHeight="1" outlineLevel="2" x14ac:dyDescent="0.3">
      <c r="B10514" s="47" t="s">
        <v>2042</v>
      </c>
      <c r="C10514" s="46" t="s">
        <v>336</v>
      </c>
      <c r="D10514" s="46" t="s">
        <v>1417</v>
      </c>
      <c r="E10514" s="46" t="s">
        <v>1623</v>
      </c>
      <c r="F10514" s="45" t="s">
        <v>328</v>
      </c>
      <c r="G10514" s="26" t="s">
        <v>7</v>
      </c>
      <c r="H10514" s="30">
        <v>-4262258</v>
      </c>
      <c r="I10514" s="24"/>
      <c r="J10514" s="36"/>
      <c r="K10514" s="24"/>
      <c r="L10514" s="24"/>
      <c r="M10514" s="80" t="str">
        <f>IFERROR((Base_actualizacion!$L10508/Base_actualizacion!$K10508)," " )</f>
        <v xml:space="preserve"> </v>
      </c>
    </row>
    <row r="10515" spans="2:13" ht="24.9" customHeight="1" outlineLevel="1" x14ac:dyDescent="0.3">
      <c r="B10515" s="44" t="str">
        <f>B10514</f>
        <v>ASIGNACIONES DIRECTAS ANTICIPADAS (5% DEL SGR)</v>
      </c>
      <c r="C10515" s="43" t="s">
        <v>336</v>
      </c>
      <c r="D10515" s="43" t="s">
        <v>1417</v>
      </c>
      <c r="E10515" s="43" t="s">
        <v>1623</v>
      </c>
      <c r="F10515" s="42" t="s">
        <v>328</v>
      </c>
      <c r="G10515" s="18" t="s">
        <v>3</v>
      </c>
      <c r="H10515" s="32">
        <f>SUBTOTAL(9,H10514:H10514)</f>
        <v>-4262258</v>
      </c>
      <c r="I10515" s="14">
        <f>SUBTOTAL(9,I10514:I10514)</f>
        <v>0</v>
      </c>
      <c r="J10515" s="31">
        <f>SUBTOTAL(9,J10514:J10514)</f>
        <v>0</v>
      </c>
      <c r="K10515" s="14">
        <f>SUBTOTAL(9,K10514:K10514)</f>
        <v>0</v>
      </c>
      <c r="L10515" s="14">
        <f>SUBTOTAL(9,L10512:L10514)</f>
        <v>0</v>
      </c>
      <c r="M10515" s="80">
        <f>SUBTOTAL(9,M10514:M10514)</f>
        <v>0</v>
      </c>
    </row>
    <row r="10516" spans="2:13" ht="24.9" customHeight="1" outlineLevel="2" x14ac:dyDescent="0.3">
      <c r="B10516" s="47" t="s">
        <v>2042</v>
      </c>
      <c r="C10516" s="46" t="s">
        <v>336</v>
      </c>
      <c r="D10516" s="46" t="s">
        <v>1417</v>
      </c>
      <c r="E10516" s="46" t="s">
        <v>1622</v>
      </c>
      <c r="F10516" s="45" t="s">
        <v>1621</v>
      </c>
      <c r="G10516" s="26" t="s">
        <v>7</v>
      </c>
      <c r="H10516" s="30">
        <v>-627185</v>
      </c>
      <c r="I10516" s="24"/>
      <c r="J10516" s="36"/>
      <c r="K10516" s="24"/>
      <c r="L10516" s="24"/>
      <c r="M10516" s="80" t="str">
        <f>IFERROR((Base_actualizacion!$L10510/Base_actualizacion!$K10510)," " )</f>
        <v xml:space="preserve"> </v>
      </c>
    </row>
    <row r="10517" spans="2:13" ht="24.9" customHeight="1" outlineLevel="1" x14ac:dyDescent="0.3">
      <c r="B10517" s="44" t="str">
        <f>B10516</f>
        <v>ASIGNACIONES DIRECTAS ANTICIPADAS (5% DEL SGR)</v>
      </c>
      <c r="C10517" s="43" t="s">
        <v>336</v>
      </c>
      <c r="D10517" s="43" t="s">
        <v>1417</v>
      </c>
      <c r="E10517" s="43" t="s">
        <v>1622</v>
      </c>
      <c r="F10517" s="42" t="s">
        <v>1621</v>
      </c>
      <c r="G10517" s="18" t="s">
        <v>3</v>
      </c>
      <c r="H10517" s="32">
        <f>SUBTOTAL(9,H10516:H10516)</f>
        <v>-627185</v>
      </c>
      <c r="I10517" s="14">
        <f>SUBTOTAL(9,I10516:I10516)</f>
        <v>0</v>
      </c>
      <c r="J10517" s="31">
        <f>SUBTOTAL(9,J10516:J10516)</f>
        <v>0</v>
      </c>
      <c r="K10517" s="14">
        <f>SUBTOTAL(9,K10516:K10516)</f>
        <v>0</v>
      </c>
      <c r="L10517" s="14">
        <f>SUBTOTAL(9,L10514:L10516)</f>
        <v>0</v>
      </c>
      <c r="M10517" s="80">
        <f>SUBTOTAL(9,M10516:M10516)</f>
        <v>0</v>
      </c>
    </row>
    <row r="10518" spans="2:13" ht="24.9" customHeight="1" outlineLevel="2" x14ac:dyDescent="0.3">
      <c r="B10518" s="47" t="s">
        <v>2042</v>
      </c>
      <c r="C10518" s="46" t="s">
        <v>336</v>
      </c>
      <c r="D10518" s="46" t="s">
        <v>1417</v>
      </c>
      <c r="E10518" s="46" t="s">
        <v>1620</v>
      </c>
      <c r="F10518" s="45" t="s">
        <v>1369</v>
      </c>
      <c r="G10518" s="26" t="s">
        <v>7</v>
      </c>
      <c r="H10518" s="30">
        <v>-2789335</v>
      </c>
      <c r="I10518" s="24"/>
      <c r="J10518" s="36"/>
      <c r="K10518" s="24"/>
      <c r="L10518" s="24"/>
      <c r="M10518" s="80" t="str">
        <f>IFERROR((Base_actualizacion!$L10512/Base_actualizacion!$K10512)," " )</f>
        <v xml:space="preserve"> </v>
      </c>
    </row>
    <row r="10519" spans="2:13" ht="24.9" customHeight="1" outlineLevel="1" x14ac:dyDescent="0.3">
      <c r="B10519" s="44" t="str">
        <f>B10518</f>
        <v>ASIGNACIONES DIRECTAS ANTICIPADAS (5% DEL SGR)</v>
      </c>
      <c r="C10519" s="43" t="s">
        <v>336</v>
      </c>
      <c r="D10519" s="43" t="s">
        <v>1417</v>
      </c>
      <c r="E10519" s="43" t="s">
        <v>1620</v>
      </c>
      <c r="F10519" s="42" t="s">
        <v>1369</v>
      </c>
      <c r="G10519" s="18" t="s">
        <v>3</v>
      </c>
      <c r="H10519" s="32">
        <f>SUBTOTAL(9,H10518:H10518)</f>
        <v>-2789335</v>
      </c>
      <c r="I10519" s="14">
        <f>SUBTOTAL(9,I10518:I10518)</f>
        <v>0</v>
      </c>
      <c r="J10519" s="31">
        <f>SUBTOTAL(9,J10518:J10518)</f>
        <v>0</v>
      </c>
      <c r="K10519" s="14">
        <f>SUBTOTAL(9,K10518:K10518)</f>
        <v>0</v>
      </c>
      <c r="L10519" s="14">
        <f>SUBTOTAL(9,L10516:L10518)</f>
        <v>0</v>
      </c>
      <c r="M10519" s="80">
        <f>SUBTOTAL(9,M10518:M10518)</f>
        <v>0</v>
      </c>
    </row>
    <row r="10520" spans="2:13" ht="24.9" customHeight="1" outlineLevel="2" x14ac:dyDescent="0.3">
      <c r="B10520" s="47" t="s">
        <v>2042</v>
      </c>
      <c r="C10520" s="46" t="s">
        <v>336</v>
      </c>
      <c r="D10520" s="46" t="s">
        <v>1417</v>
      </c>
      <c r="E10520" s="46" t="s">
        <v>1611</v>
      </c>
      <c r="F10520" s="45" t="s">
        <v>1610</v>
      </c>
      <c r="G10520" s="26" t="s">
        <v>7</v>
      </c>
      <c r="H10520" s="30">
        <v>-13331217</v>
      </c>
      <c r="I10520" s="24"/>
      <c r="J10520" s="23"/>
      <c r="K10520" s="24"/>
      <c r="L10520" s="24"/>
      <c r="M10520" s="80" t="str">
        <f>IFERROR((Base_actualizacion!$L10514/Base_actualizacion!$K10514)," " )</f>
        <v xml:space="preserve"> </v>
      </c>
    </row>
    <row r="10521" spans="2:13" ht="24.9" customHeight="1" outlineLevel="1" x14ac:dyDescent="0.3">
      <c r="B10521" s="44" t="str">
        <f>B10520</f>
        <v>ASIGNACIONES DIRECTAS ANTICIPADAS (5% DEL SGR)</v>
      </c>
      <c r="C10521" s="43" t="s">
        <v>336</v>
      </c>
      <c r="D10521" s="43" t="s">
        <v>1417</v>
      </c>
      <c r="E10521" s="43" t="s">
        <v>1611</v>
      </c>
      <c r="F10521" s="42" t="s">
        <v>1610</v>
      </c>
      <c r="G10521" s="18" t="s">
        <v>3</v>
      </c>
      <c r="H10521" s="32">
        <f>SUBTOTAL(9,H10520:H10520)</f>
        <v>-13331217</v>
      </c>
      <c r="I10521" s="14">
        <f>SUBTOTAL(9,I10520:I10520)</f>
        <v>0</v>
      </c>
      <c r="J10521" s="31">
        <f>SUBTOTAL(9,J10520:J10520)</f>
        <v>0</v>
      </c>
      <c r="K10521" s="14">
        <f>SUBTOTAL(9,K10520:K10520)</f>
        <v>0</v>
      </c>
      <c r="L10521" s="14">
        <f>SUBTOTAL(9,L10518:L10520)</f>
        <v>0</v>
      </c>
      <c r="M10521" s="80">
        <f>SUBTOTAL(9,M10520:M10520)</f>
        <v>0</v>
      </c>
    </row>
    <row r="10522" spans="2:13" ht="24.9" customHeight="1" outlineLevel="2" x14ac:dyDescent="0.3">
      <c r="B10522" s="47" t="s">
        <v>2042</v>
      </c>
      <c r="C10522" s="46" t="s">
        <v>336</v>
      </c>
      <c r="D10522" s="46" t="s">
        <v>1417</v>
      </c>
      <c r="E10522" s="46" t="s">
        <v>1609</v>
      </c>
      <c r="F10522" s="45" t="s">
        <v>1608</v>
      </c>
      <c r="G10522" s="26" t="s">
        <v>7</v>
      </c>
      <c r="H10522" s="30">
        <v>-5088769</v>
      </c>
      <c r="I10522" s="24"/>
      <c r="J10522" s="36"/>
      <c r="K10522" s="24"/>
      <c r="L10522" s="24"/>
      <c r="M10522" s="80" t="str">
        <f>IFERROR((Base_actualizacion!$L10516/Base_actualizacion!$K10516)," " )</f>
        <v xml:space="preserve"> </v>
      </c>
    </row>
    <row r="10523" spans="2:13" ht="24.9" customHeight="1" outlineLevel="1" x14ac:dyDescent="0.3">
      <c r="B10523" s="44" t="str">
        <f>B10522</f>
        <v>ASIGNACIONES DIRECTAS ANTICIPADAS (5% DEL SGR)</v>
      </c>
      <c r="C10523" s="43" t="s">
        <v>336</v>
      </c>
      <c r="D10523" s="43" t="s">
        <v>1417</v>
      </c>
      <c r="E10523" s="43" t="s">
        <v>1609</v>
      </c>
      <c r="F10523" s="42" t="s">
        <v>1608</v>
      </c>
      <c r="G10523" s="18" t="s">
        <v>3</v>
      </c>
      <c r="H10523" s="32">
        <f>SUBTOTAL(9,H10522:H10522)</f>
        <v>-5088769</v>
      </c>
      <c r="I10523" s="14">
        <f>SUBTOTAL(9,I10522:I10522)</f>
        <v>0</v>
      </c>
      <c r="J10523" s="31">
        <f>SUBTOTAL(9,J10522:J10522)</f>
        <v>0</v>
      </c>
      <c r="K10523" s="14">
        <f>SUBTOTAL(9,K10522:K10522)</f>
        <v>0</v>
      </c>
      <c r="L10523" s="14">
        <f>SUBTOTAL(9,L10520:L10522)</f>
        <v>0</v>
      </c>
      <c r="M10523" s="80">
        <f>SUBTOTAL(9,M10522:M10522)</f>
        <v>0</v>
      </c>
    </row>
    <row r="10524" spans="2:13" ht="24.9" customHeight="1" outlineLevel="2" x14ac:dyDescent="0.3">
      <c r="B10524" s="47" t="s">
        <v>2042</v>
      </c>
      <c r="C10524" s="46" t="s">
        <v>336</v>
      </c>
      <c r="D10524" s="46" t="s">
        <v>1417</v>
      </c>
      <c r="E10524" s="46" t="s">
        <v>1607</v>
      </c>
      <c r="F10524" s="45" t="s">
        <v>1606</v>
      </c>
      <c r="G10524" s="26" t="s">
        <v>7</v>
      </c>
      <c r="H10524" s="30">
        <v>-13468</v>
      </c>
      <c r="I10524" s="24"/>
      <c r="J10524" s="36"/>
      <c r="K10524" s="24"/>
      <c r="L10524" s="24"/>
      <c r="M10524" s="80" t="str">
        <f>IFERROR((Base_actualizacion!$L10518/Base_actualizacion!$K10518)," " )</f>
        <v xml:space="preserve"> </v>
      </c>
    </row>
    <row r="10525" spans="2:13" ht="24.9" customHeight="1" outlineLevel="1" x14ac:dyDescent="0.3">
      <c r="B10525" s="44" t="str">
        <f>B10524</f>
        <v>ASIGNACIONES DIRECTAS ANTICIPADAS (5% DEL SGR)</v>
      </c>
      <c r="C10525" s="43" t="s">
        <v>336</v>
      </c>
      <c r="D10525" s="43" t="s">
        <v>1417</v>
      </c>
      <c r="E10525" s="43" t="s">
        <v>1607</v>
      </c>
      <c r="F10525" s="42" t="s">
        <v>1606</v>
      </c>
      <c r="G10525" s="18" t="s">
        <v>3</v>
      </c>
      <c r="H10525" s="32">
        <f>SUBTOTAL(9,H10524:H10524)</f>
        <v>-13468</v>
      </c>
      <c r="I10525" s="14">
        <f>SUBTOTAL(9,I10524:I10524)</f>
        <v>0</v>
      </c>
      <c r="J10525" s="31">
        <f>SUBTOTAL(9,J10524:J10524)</f>
        <v>0</v>
      </c>
      <c r="K10525" s="14">
        <f>SUBTOTAL(9,K10524:K10524)</f>
        <v>0</v>
      </c>
      <c r="L10525" s="14">
        <f>SUBTOTAL(9,L10522:L10524)</f>
        <v>0</v>
      </c>
      <c r="M10525" s="80">
        <f>SUBTOTAL(9,M10524:M10524)</f>
        <v>0</v>
      </c>
    </row>
    <row r="10526" spans="2:13" ht="24.9" customHeight="1" outlineLevel="2" x14ac:dyDescent="0.3">
      <c r="B10526" s="47" t="s">
        <v>2042</v>
      </c>
      <c r="C10526" s="46" t="s">
        <v>336</v>
      </c>
      <c r="D10526" s="46" t="s">
        <v>1417</v>
      </c>
      <c r="E10526" s="46" t="s">
        <v>1605</v>
      </c>
      <c r="F10526" s="45" t="s">
        <v>1604</v>
      </c>
      <c r="G10526" s="26" t="s">
        <v>7</v>
      </c>
      <c r="H10526" s="30">
        <v>-15080634</v>
      </c>
      <c r="I10526" s="24"/>
      <c r="J10526" s="36"/>
      <c r="K10526" s="24"/>
      <c r="L10526" s="24"/>
      <c r="M10526" s="80" t="str">
        <f>IFERROR((Base_actualizacion!$L10520/Base_actualizacion!$K10520)," " )</f>
        <v xml:space="preserve"> </v>
      </c>
    </row>
    <row r="10527" spans="2:13" ht="24.9" customHeight="1" outlineLevel="1" x14ac:dyDescent="0.3">
      <c r="B10527" s="44" t="str">
        <f>B10526</f>
        <v>ASIGNACIONES DIRECTAS ANTICIPADAS (5% DEL SGR)</v>
      </c>
      <c r="C10527" s="43" t="s">
        <v>336</v>
      </c>
      <c r="D10527" s="43" t="s">
        <v>1417</v>
      </c>
      <c r="E10527" s="43" t="s">
        <v>1605</v>
      </c>
      <c r="F10527" s="42" t="s">
        <v>1604</v>
      </c>
      <c r="G10527" s="18" t="s">
        <v>3</v>
      </c>
      <c r="H10527" s="32">
        <f>SUBTOTAL(9,H10526:H10526)</f>
        <v>-15080634</v>
      </c>
      <c r="I10527" s="14">
        <f>SUBTOTAL(9,I10526:I10526)</f>
        <v>0</v>
      </c>
      <c r="J10527" s="31">
        <f>SUBTOTAL(9,J10526:J10526)</f>
        <v>0</v>
      </c>
      <c r="K10527" s="14">
        <f>SUBTOTAL(9,K10526:K10526)</f>
        <v>0</v>
      </c>
      <c r="L10527" s="14">
        <f>SUBTOTAL(9,L10524:L10526)</f>
        <v>0</v>
      </c>
      <c r="M10527" s="80">
        <f>SUBTOTAL(9,M10526:M10526)</f>
        <v>0</v>
      </c>
    </row>
    <row r="10528" spans="2:13" ht="24.9" customHeight="1" outlineLevel="2" x14ac:dyDescent="0.3">
      <c r="B10528" s="47" t="s">
        <v>2042</v>
      </c>
      <c r="C10528" s="46" t="s">
        <v>336</v>
      </c>
      <c r="D10528" s="46" t="s">
        <v>1417</v>
      </c>
      <c r="E10528" s="46" t="s">
        <v>1599</v>
      </c>
      <c r="F10528" s="45" t="s">
        <v>1598</v>
      </c>
      <c r="G10528" s="26" t="s">
        <v>7</v>
      </c>
      <c r="H10528" s="30">
        <v>-4202868</v>
      </c>
      <c r="I10528" s="24"/>
      <c r="J10528" s="23"/>
      <c r="K10528" s="24"/>
      <c r="L10528" s="24"/>
      <c r="M10528" s="80" t="str">
        <f>IFERROR((Base_actualizacion!$L10522/Base_actualizacion!$K10522)," " )</f>
        <v xml:space="preserve"> </v>
      </c>
    </row>
    <row r="10529" spans="2:13" ht="24.9" customHeight="1" outlineLevel="1" x14ac:dyDescent="0.3">
      <c r="B10529" s="44" t="str">
        <f>B10528</f>
        <v>ASIGNACIONES DIRECTAS ANTICIPADAS (5% DEL SGR)</v>
      </c>
      <c r="C10529" s="43" t="s">
        <v>336</v>
      </c>
      <c r="D10529" s="43" t="s">
        <v>1417</v>
      </c>
      <c r="E10529" s="43" t="s">
        <v>1599</v>
      </c>
      <c r="F10529" s="42" t="s">
        <v>1598</v>
      </c>
      <c r="G10529" s="18" t="s">
        <v>3</v>
      </c>
      <c r="H10529" s="32">
        <f>SUBTOTAL(9,H10528:H10528)</f>
        <v>-4202868</v>
      </c>
      <c r="I10529" s="14">
        <f>SUBTOTAL(9,I10528:I10528)</f>
        <v>0</v>
      </c>
      <c r="J10529" s="31">
        <f>SUBTOTAL(9,J10528:J10528)</f>
        <v>0</v>
      </c>
      <c r="K10529" s="14">
        <f>SUBTOTAL(9,K10528:K10528)</f>
        <v>0</v>
      </c>
      <c r="L10529" s="14">
        <f>SUBTOTAL(9,L10526:L10528)</f>
        <v>0</v>
      </c>
      <c r="M10529" s="80">
        <f>SUBTOTAL(9,M10528:M10528)</f>
        <v>0</v>
      </c>
    </row>
    <row r="10530" spans="2:13" ht="24.9" customHeight="1" outlineLevel="2" x14ac:dyDescent="0.3">
      <c r="B10530" s="47" t="s">
        <v>2042</v>
      </c>
      <c r="C10530" s="46" t="s">
        <v>336</v>
      </c>
      <c r="D10530" s="46" t="s">
        <v>1417</v>
      </c>
      <c r="E10530" s="46" t="s">
        <v>1597</v>
      </c>
      <c r="F10530" s="45" t="s">
        <v>1596</v>
      </c>
      <c r="G10530" s="26" t="s">
        <v>7</v>
      </c>
      <c r="H10530" s="30">
        <v>-374196823</v>
      </c>
      <c r="I10530" s="24"/>
      <c r="J10530" s="36"/>
      <c r="K10530" s="24"/>
      <c r="L10530" s="24"/>
      <c r="M10530" s="80" t="str">
        <f>IFERROR((Base_actualizacion!$L10524/Base_actualizacion!$K10524)," " )</f>
        <v xml:space="preserve"> </v>
      </c>
    </row>
    <row r="10531" spans="2:13" ht="24.9" customHeight="1" outlineLevel="1" x14ac:dyDescent="0.3">
      <c r="B10531" s="44" t="str">
        <f>B10530</f>
        <v>ASIGNACIONES DIRECTAS ANTICIPADAS (5% DEL SGR)</v>
      </c>
      <c r="C10531" s="43" t="s">
        <v>336</v>
      </c>
      <c r="D10531" s="43" t="s">
        <v>1417</v>
      </c>
      <c r="E10531" s="43" t="s">
        <v>1597</v>
      </c>
      <c r="F10531" s="42" t="s">
        <v>1596</v>
      </c>
      <c r="G10531" s="18" t="s">
        <v>3</v>
      </c>
      <c r="H10531" s="32">
        <f>SUBTOTAL(9,H10530:H10530)</f>
        <v>-374196823</v>
      </c>
      <c r="I10531" s="14">
        <f>SUBTOTAL(9,I10530:I10530)</f>
        <v>0</v>
      </c>
      <c r="J10531" s="31">
        <f>SUBTOTAL(9,J10530:J10530)</f>
        <v>0</v>
      </c>
      <c r="K10531" s="14">
        <f>SUBTOTAL(9,K10530:K10530)</f>
        <v>0</v>
      </c>
      <c r="L10531" s="14">
        <f>SUBTOTAL(9,L10528:L10530)</f>
        <v>0</v>
      </c>
      <c r="M10531" s="80">
        <f>SUBTOTAL(9,M10530:M10530)</f>
        <v>0</v>
      </c>
    </row>
    <row r="10532" spans="2:13" ht="24.9" customHeight="1" outlineLevel="2" x14ac:dyDescent="0.3">
      <c r="B10532" s="47" t="s">
        <v>2042</v>
      </c>
      <c r="C10532" s="46" t="s">
        <v>336</v>
      </c>
      <c r="D10532" s="46" t="s">
        <v>1417</v>
      </c>
      <c r="E10532" s="46" t="s">
        <v>2126</v>
      </c>
      <c r="F10532" s="45" t="s">
        <v>2125</v>
      </c>
      <c r="G10532" s="26" t="s">
        <v>7</v>
      </c>
      <c r="H10532" s="30">
        <v>-124332</v>
      </c>
      <c r="I10532" s="24"/>
      <c r="J10532" s="36"/>
      <c r="K10532" s="24"/>
      <c r="L10532" s="24"/>
      <c r="M10532" s="80" t="str">
        <f>IFERROR((Base_actualizacion!$L10526/Base_actualizacion!$K10526)," " )</f>
        <v xml:space="preserve"> </v>
      </c>
    </row>
    <row r="10533" spans="2:13" ht="24.9" customHeight="1" outlineLevel="1" x14ac:dyDescent="0.3">
      <c r="B10533" s="44" t="str">
        <f>B10532</f>
        <v>ASIGNACIONES DIRECTAS ANTICIPADAS (5% DEL SGR)</v>
      </c>
      <c r="C10533" s="43" t="s">
        <v>336</v>
      </c>
      <c r="D10533" s="43" t="s">
        <v>1417</v>
      </c>
      <c r="E10533" s="43" t="s">
        <v>2126</v>
      </c>
      <c r="F10533" s="42" t="s">
        <v>2125</v>
      </c>
      <c r="G10533" s="18" t="s">
        <v>3</v>
      </c>
      <c r="H10533" s="32">
        <f>SUBTOTAL(9,H10532:H10532)</f>
        <v>-124332</v>
      </c>
      <c r="I10533" s="14">
        <f>SUBTOTAL(9,I10532:I10532)</f>
        <v>0</v>
      </c>
      <c r="J10533" s="31">
        <f>SUBTOTAL(9,J10532:J10532)</f>
        <v>0</v>
      </c>
      <c r="K10533" s="14">
        <f>SUBTOTAL(9,K10532:K10532)</f>
        <v>0</v>
      </c>
      <c r="L10533" s="14">
        <f>SUBTOTAL(9,L10530:L10532)</f>
        <v>0</v>
      </c>
      <c r="M10533" s="80">
        <f>SUBTOTAL(9,M10532:M10532)</f>
        <v>0</v>
      </c>
    </row>
    <row r="10534" spans="2:13" ht="24.9" customHeight="1" outlineLevel="2" x14ac:dyDescent="0.3">
      <c r="B10534" s="47" t="s">
        <v>2042</v>
      </c>
      <c r="C10534" s="46" t="s">
        <v>336</v>
      </c>
      <c r="D10534" s="46" t="s">
        <v>1417</v>
      </c>
      <c r="E10534" s="46" t="s">
        <v>2124</v>
      </c>
      <c r="F10534" s="45" t="s">
        <v>2123</v>
      </c>
      <c r="G10534" s="26" t="s">
        <v>7</v>
      </c>
      <c r="H10534" s="30">
        <v>-209368</v>
      </c>
      <c r="I10534" s="24"/>
      <c r="J10534" s="36"/>
      <c r="K10534" s="24"/>
      <c r="L10534" s="24"/>
      <c r="M10534" s="80" t="str">
        <f>IFERROR((Base_actualizacion!$L10528/Base_actualizacion!$K10528)," " )</f>
        <v xml:space="preserve"> </v>
      </c>
    </row>
    <row r="10535" spans="2:13" ht="24.9" customHeight="1" outlineLevel="1" x14ac:dyDescent="0.3">
      <c r="B10535" s="44" t="str">
        <f>B10534</f>
        <v>ASIGNACIONES DIRECTAS ANTICIPADAS (5% DEL SGR)</v>
      </c>
      <c r="C10535" s="43" t="s">
        <v>336</v>
      </c>
      <c r="D10535" s="43" t="s">
        <v>1417</v>
      </c>
      <c r="E10535" s="43" t="s">
        <v>2124</v>
      </c>
      <c r="F10535" s="42" t="s">
        <v>2123</v>
      </c>
      <c r="G10535" s="18" t="s">
        <v>3</v>
      </c>
      <c r="H10535" s="32">
        <f>SUBTOTAL(9,H10534:H10534)</f>
        <v>-209368</v>
      </c>
      <c r="I10535" s="14">
        <f>SUBTOTAL(9,I10534:I10534)</f>
        <v>0</v>
      </c>
      <c r="J10535" s="31">
        <f>SUBTOTAL(9,J10534:J10534)</f>
        <v>0</v>
      </c>
      <c r="K10535" s="14">
        <f>SUBTOTAL(9,K10534:K10534)</f>
        <v>0</v>
      </c>
      <c r="L10535" s="14">
        <f>SUBTOTAL(9,L10532:L10534)</f>
        <v>0</v>
      </c>
      <c r="M10535" s="80">
        <f>SUBTOTAL(9,M10534:M10534)</f>
        <v>0</v>
      </c>
    </row>
    <row r="10536" spans="2:13" ht="24.9" customHeight="1" outlineLevel="2" x14ac:dyDescent="0.3">
      <c r="B10536" s="47" t="s">
        <v>2042</v>
      </c>
      <c r="C10536" s="46" t="s">
        <v>336</v>
      </c>
      <c r="D10536" s="46" t="s">
        <v>1417</v>
      </c>
      <c r="E10536" s="46" t="s">
        <v>1593</v>
      </c>
      <c r="F10536" s="45" t="s">
        <v>1592</v>
      </c>
      <c r="G10536" s="26" t="s">
        <v>7</v>
      </c>
      <c r="H10536" s="30">
        <v>-390817</v>
      </c>
      <c r="I10536" s="24"/>
      <c r="J10536" s="23"/>
      <c r="K10536" s="24"/>
      <c r="L10536" s="24"/>
      <c r="M10536" s="80" t="str">
        <f>IFERROR((Base_actualizacion!$L10530/Base_actualizacion!$K10530)," " )</f>
        <v xml:space="preserve"> </v>
      </c>
    </row>
    <row r="10537" spans="2:13" ht="24.9" customHeight="1" outlineLevel="1" x14ac:dyDescent="0.3">
      <c r="B10537" s="44" t="str">
        <f>B10536</f>
        <v>ASIGNACIONES DIRECTAS ANTICIPADAS (5% DEL SGR)</v>
      </c>
      <c r="C10537" s="43" t="s">
        <v>336</v>
      </c>
      <c r="D10537" s="43" t="s">
        <v>1417</v>
      </c>
      <c r="E10537" s="43" t="s">
        <v>1593</v>
      </c>
      <c r="F10537" s="42" t="s">
        <v>1592</v>
      </c>
      <c r="G10537" s="18" t="s">
        <v>3</v>
      </c>
      <c r="H10537" s="32">
        <f>SUBTOTAL(9,H10536:H10536)</f>
        <v>-390817</v>
      </c>
      <c r="I10537" s="14">
        <f>SUBTOTAL(9,I10536:I10536)</f>
        <v>0</v>
      </c>
      <c r="J10537" s="31">
        <f>SUBTOTAL(9,J10536:J10536)</f>
        <v>0</v>
      </c>
      <c r="K10537" s="14">
        <f>SUBTOTAL(9,K10536:K10536)</f>
        <v>0</v>
      </c>
      <c r="L10537" s="14">
        <f>SUBTOTAL(9,L10534:L10536)</f>
        <v>0</v>
      </c>
      <c r="M10537" s="80">
        <f>SUBTOTAL(9,M10536:M10536)</f>
        <v>0</v>
      </c>
    </row>
    <row r="10538" spans="2:13" ht="24.9" customHeight="1" outlineLevel="2" x14ac:dyDescent="0.3">
      <c r="B10538" s="47" t="s">
        <v>2042</v>
      </c>
      <c r="C10538" s="46" t="s">
        <v>336</v>
      </c>
      <c r="D10538" s="46" t="s">
        <v>1417</v>
      </c>
      <c r="E10538" s="46" t="s">
        <v>1589</v>
      </c>
      <c r="F10538" s="45" t="s">
        <v>1588</v>
      </c>
      <c r="G10538" s="26" t="s">
        <v>7</v>
      </c>
      <c r="H10538" s="30">
        <v>-7990300</v>
      </c>
      <c r="I10538" s="24"/>
      <c r="J10538" s="36"/>
      <c r="K10538" s="24"/>
      <c r="L10538" s="24"/>
      <c r="M10538" s="80" t="str">
        <f>IFERROR((Base_actualizacion!$L10532/Base_actualizacion!$K10532)," " )</f>
        <v xml:space="preserve"> </v>
      </c>
    </row>
    <row r="10539" spans="2:13" ht="24.9" customHeight="1" outlineLevel="1" x14ac:dyDescent="0.3">
      <c r="B10539" s="44" t="str">
        <f>B10538</f>
        <v>ASIGNACIONES DIRECTAS ANTICIPADAS (5% DEL SGR)</v>
      </c>
      <c r="C10539" s="43" t="s">
        <v>336</v>
      </c>
      <c r="D10539" s="43" t="s">
        <v>1417</v>
      </c>
      <c r="E10539" s="43" t="s">
        <v>1589</v>
      </c>
      <c r="F10539" s="42" t="s">
        <v>1588</v>
      </c>
      <c r="G10539" s="18" t="s">
        <v>3</v>
      </c>
      <c r="H10539" s="32">
        <f>SUBTOTAL(9,H10538:H10538)</f>
        <v>-7990300</v>
      </c>
      <c r="I10539" s="14">
        <f>SUBTOTAL(9,I10538:I10538)</f>
        <v>0</v>
      </c>
      <c r="J10539" s="31">
        <f>SUBTOTAL(9,J10538:J10538)</f>
        <v>0</v>
      </c>
      <c r="K10539" s="14">
        <f>SUBTOTAL(9,K10538:K10538)</f>
        <v>0</v>
      </c>
      <c r="L10539" s="14">
        <f>SUBTOTAL(9,L10536:L10538)</f>
        <v>0</v>
      </c>
      <c r="M10539" s="80">
        <f>SUBTOTAL(9,M10538:M10538)</f>
        <v>0</v>
      </c>
    </row>
    <row r="10540" spans="2:13" ht="24.9" customHeight="1" outlineLevel="2" x14ac:dyDescent="0.3">
      <c r="B10540" s="47" t="s">
        <v>2042</v>
      </c>
      <c r="C10540" s="46" t="s">
        <v>336</v>
      </c>
      <c r="D10540" s="46" t="s">
        <v>1417</v>
      </c>
      <c r="E10540" s="46" t="s">
        <v>1587</v>
      </c>
      <c r="F10540" s="45" t="s">
        <v>1586</v>
      </c>
      <c r="G10540" s="26" t="s">
        <v>7</v>
      </c>
      <c r="H10540" s="30">
        <v>-1177746</v>
      </c>
      <c r="I10540" s="24"/>
      <c r="J10540" s="36"/>
      <c r="K10540" s="24"/>
      <c r="L10540" s="24"/>
      <c r="M10540" s="80" t="str">
        <f>IFERROR((Base_actualizacion!$L10534/Base_actualizacion!$K10534)," " )</f>
        <v xml:space="preserve"> </v>
      </c>
    </row>
    <row r="10541" spans="2:13" ht="24.9" customHeight="1" outlineLevel="1" x14ac:dyDescent="0.3">
      <c r="B10541" s="44" t="str">
        <f>B10540</f>
        <v>ASIGNACIONES DIRECTAS ANTICIPADAS (5% DEL SGR)</v>
      </c>
      <c r="C10541" s="43" t="s">
        <v>336</v>
      </c>
      <c r="D10541" s="43" t="s">
        <v>1417</v>
      </c>
      <c r="E10541" s="43" t="s">
        <v>1587</v>
      </c>
      <c r="F10541" s="42" t="s">
        <v>1586</v>
      </c>
      <c r="G10541" s="18" t="s">
        <v>3</v>
      </c>
      <c r="H10541" s="32">
        <f>SUBTOTAL(9,H10540:H10540)</f>
        <v>-1177746</v>
      </c>
      <c r="I10541" s="14">
        <f>SUBTOTAL(9,I10540:I10540)</f>
        <v>0</v>
      </c>
      <c r="J10541" s="31">
        <f>SUBTOTAL(9,J10540:J10540)</f>
        <v>0</v>
      </c>
      <c r="K10541" s="14">
        <f>SUBTOTAL(9,K10540:K10540)</f>
        <v>0</v>
      </c>
      <c r="L10541" s="14">
        <f>SUBTOTAL(9,L10538:L10540)</f>
        <v>0</v>
      </c>
      <c r="M10541" s="80">
        <f>SUBTOTAL(9,M10540:M10540)</f>
        <v>0</v>
      </c>
    </row>
    <row r="10542" spans="2:13" ht="24.9" customHeight="1" outlineLevel="2" x14ac:dyDescent="0.3">
      <c r="B10542" s="47" t="s">
        <v>2042</v>
      </c>
      <c r="C10542" s="46" t="s">
        <v>336</v>
      </c>
      <c r="D10542" s="46" t="s">
        <v>1417</v>
      </c>
      <c r="E10542" s="46" t="s">
        <v>1583</v>
      </c>
      <c r="F10542" s="45" t="s">
        <v>1582</v>
      </c>
      <c r="G10542" s="26" t="s">
        <v>7</v>
      </c>
      <c r="H10542" s="30">
        <v>-820439</v>
      </c>
      <c r="I10542" s="24"/>
      <c r="J10542" s="36"/>
      <c r="K10542" s="24"/>
      <c r="L10542" s="24"/>
      <c r="M10542" s="80" t="str">
        <f>IFERROR((Base_actualizacion!$L10536/Base_actualizacion!$K10536)," " )</f>
        <v xml:space="preserve"> </v>
      </c>
    </row>
    <row r="10543" spans="2:13" ht="24.9" customHeight="1" outlineLevel="1" x14ac:dyDescent="0.3">
      <c r="B10543" s="44" t="str">
        <f>B10542</f>
        <v>ASIGNACIONES DIRECTAS ANTICIPADAS (5% DEL SGR)</v>
      </c>
      <c r="C10543" s="43" t="s">
        <v>336</v>
      </c>
      <c r="D10543" s="43" t="s">
        <v>1417</v>
      </c>
      <c r="E10543" s="43" t="s">
        <v>1583</v>
      </c>
      <c r="F10543" s="42" t="s">
        <v>1582</v>
      </c>
      <c r="G10543" s="18" t="s">
        <v>3</v>
      </c>
      <c r="H10543" s="32">
        <f>SUBTOTAL(9,H10542:H10542)</f>
        <v>-820439</v>
      </c>
      <c r="I10543" s="14">
        <f>SUBTOTAL(9,I10542:I10542)</f>
        <v>0</v>
      </c>
      <c r="J10543" s="31">
        <f>SUBTOTAL(9,J10542:J10542)</f>
        <v>0</v>
      </c>
      <c r="K10543" s="14">
        <f>SUBTOTAL(9,K10542:K10542)</f>
        <v>0</v>
      </c>
      <c r="L10543" s="14">
        <f>SUBTOTAL(9,L10540:L10542)</f>
        <v>0</v>
      </c>
      <c r="M10543" s="80">
        <f>SUBTOTAL(9,M10542:M10542)</f>
        <v>0</v>
      </c>
    </row>
    <row r="10544" spans="2:13" ht="24.9" customHeight="1" outlineLevel="2" x14ac:dyDescent="0.3">
      <c r="B10544" s="47" t="s">
        <v>2042</v>
      </c>
      <c r="C10544" s="46" t="s">
        <v>336</v>
      </c>
      <c r="D10544" s="46" t="s">
        <v>1417</v>
      </c>
      <c r="E10544" s="46" t="s">
        <v>1581</v>
      </c>
      <c r="F10544" s="45" t="s">
        <v>1580</v>
      </c>
      <c r="G10544" s="26" t="s">
        <v>7</v>
      </c>
      <c r="H10544" s="30">
        <v>-1537808</v>
      </c>
      <c r="I10544" s="24"/>
      <c r="J10544" s="23"/>
      <c r="K10544" s="24"/>
      <c r="L10544" s="24"/>
      <c r="M10544" s="80" t="str">
        <f>IFERROR((Base_actualizacion!$L10538/Base_actualizacion!$K10538)," " )</f>
        <v xml:space="preserve"> </v>
      </c>
    </row>
    <row r="10545" spans="2:13" ht="24.9" customHeight="1" outlineLevel="1" x14ac:dyDescent="0.3">
      <c r="B10545" s="44" t="str">
        <f>B10544</f>
        <v>ASIGNACIONES DIRECTAS ANTICIPADAS (5% DEL SGR)</v>
      </c>
      <c r="C10545" s="43" t="s">
        <v>336</v>
      </c>
      <c r="D10545" s="43" t="s">
        <v>1417</v>
      </c>
      <c r="E10545" s="43" t="s">
        <v>1581</v>
      </c>
      <c r="F10545" s="42" t="s">
        <v>1580</v>
      </c>
      <c r="G10545" s="18" t="s">
        <v>3</v>
      </c>
      <c r="H10545" s="32">
        <f>SUBTOTAL(9,H10544:H10544)</f>
        <v>-1537808</v>
      </c>
      <c r="I10545" s="14">
        <f>SUBTOTAL(9,I10544:I10544)</f>
        <v>0</v>
      </c>
      <c r="J10545" s="31">
        <f>SUBTOTAL(9,J10544:J10544)</f>
        <v>0</v>
      </c>
      <c r="K10545" s="14">
        <f>SUBTOTAL(9,K10544:K10544)</f>
        <v>0</v>
      </c>
      <c r="L10545" s="14">
        <f>SUBTOTAL(9,L10542:L10544)</f>
        <v>0</v>
      </c>
      <c r="M10545" s="80">
        <f>SUBTOTAL(9,M10544:M10544)</f>
        <v>0</v>
      </c>
    </row>
    <row r="10546" spans="2:13" ht="24.9" customHeight="1" outlineLevel="2" x14ac:dyDescent="0.3">
      <c r="B10546" s="47" t="s">
        <v>2042</v>
      </c>
      <c r="C10546" s="46" t="s">
        <v>336</v>
      </c>
      <c r="D10546" s="46" t="s">
        <v>1417</v>
      </c>
      <c r="E10546" s="46" t="s">
        <v>1577</v>
      </c>
      <c r="F10546" s="45" t="s">
        <v>1576</v>
      </c>
      <c r="G10546" s="26" t="s">
        <v>7</v>
      </c>
      <c r="H10546" s="30">
        <v>-68692</v>
      </c>
      <c r="I10546" s="24"/>
      <c r="J10546" s="36"/>
      <c r="K10546" s="24"/>
      <c r="L10546" s="24"/>
      <c r="M10546" s="80" t="str">
        <f>IFERROR((Base_actualizacion!$L10540/Base_actualizacion!$K10540)," " )</f>
        <v xml:space="preserve"> </v>
      </c>
    </row>
    <row r="10547" spans="2:13" ht="24.9" customHeight="1" outlineLevel="1" x14ac:dyDescent="0.3">
      <c r="B10547" s="44" t="str">
        <f>B10546</f>
        <v>ASIGNACIONES DIRECTAS ANTICIPADAS (5% DEL SGR)</v>
      </c>
      <c r="C10547" s="43" t="s">
        <v>336</v>
      </c>
      <c r="D10547" s="43" t="s">
        <v>1417</v>
      </c>
      <c r="E10547" s="43" t="s">
        <v>1577</v>
      </c>
      <c r="F10547" s="42" t="s">
        <v>1576</v>
      </c>
      <c r="G10547" s="18" t="s">
        <v>3</v>
      </c>
      <c r="H10547" s="32">
        <f>SUBTOTAL(9,H10546:H10546)</f>
        <v>-68692</v>
      </c>
      <c r="I10547" s="14">
        <f>SUBTOTAL(9,I10546:I10546)</f>
        <v>0</v>
      </c>
      <c r="J10547" s="31">
        <f>SUBTOTAL(9,J10546:J10546)</f>
        <v>0</v>
      </c>
      <c r="K10547" s="14">
        <f>SUBTOTAL(9,K10546:K10546)</f>
        <v>0</v>
      </c>
      <c r="L10547" s="14">
        <f>SUBTOTAL(9,L10544:L10546)</f>
        <v>0</v>
      </c>
      <c r="M10547" s="80">
        <f>SUBTOTAL(9,M10546:M10546)</f>
        <v>0</v>
      </c>
    </row>
    <row r="10548" spans="2:13" ht="24.9" customHeight="1" outlineLevel="2" x14ac:dyDescent="0.3">
      <c r="B10548" s="47" t="s">
        <v>2042</v>
      </c>
      <c r="C10548" s="46" t="s">
        <v>336</v>
      </c>
      <c r="D10548" s="46" t="s">
        <v>1417</v>
      </c>
      <c r="E10548" s="46" t="s">
        <v>1575</v>
      </c>
      <c r="F10548" s="45" t="s">
        <v>1574</v>
      </c>
      <c r="G10548" s="26" t="s">
        <v>7</v>
      </c>
      <c r="H10548" s="30">
        <v>-13697577</v>
      </c>
      <c r="I10548" s="24"/>
      <c r="J10548" s="36"/>
      <c r="K10548" s="24"/>
      <c r="L10548" s="24"/>
      <c r="M10548" s="80" t="str">
        <f>IFERROR((Base_actualizacion!$L10542/Base_actualizacion!$K10542)," " )</f>
        <v xml:space="preserve"> </v>
      </c>
    </row>
    <row r="10549" spans="2:13" ht="24.9" customHeight="1" outlineLevel="1" x14ac:dyDescent="0.3">
      <c r="B10549" s="44" t="str">
        <f>B10548</f>
        <v>ASIGNACIONES DIRECTAS ANTICIPADAS (5% DEL SGR)</v>
      </c>
      <c r="C10549" s="43" t="s">
        <v>336</v>
      </c>
      <c r="D10549" s="43" t="s">
        <v>1417</v>
      </c>
      <c r="E10549" s="43" t="s">
        <v>1575</v>
      </c>
      <c r="F10549" s="42" t="s">
        <v>1574</v>
      </c>
      <c r="G10549" s="18" t="s">
        <v>3</v>
      </c>
      <c r="H10549" s="32">
        <f>SUBTOTAL(9,H10548:H10548)</f>
        <v>-13697577</v>
      </c>
      <c r="I10549" s="14">
        <f>SUBTOTAL(9,I10548:I10548)</f>
        <v>0</v>
      </c>
      <c r="J10549" s="31">
        <f>SUBTOTAL(9,J10548:J10548)</f>
        <v>0</v>
      </c>
      <c r="K10549" s="14">
        <f>SUBTOTAL(9,K10548:K10548)</f>
        <v>0</v>
      </c>
      <c r="L10549" s="14">
        <f>SUBTOTAL(9,L10546:L10548)</f>
        <v>0</v>
      </c>
      <c r="M10549" s="80">
        <f>SUBTOTAL(9,M10548:M10548)</f>
        <v>0</v>
      </c>
    </row>
    <row r="10550" spans="2:13" ht="24.9" customHeight="1" outlineLevel="2" x14ac:dyDescent="0.3">
      <c r="B10550" s="47" t="s">
        <v>2042</v>
      </c>
      <c r="C10550" s="46" t="s">
        <v>336</v>
      </c>
      <c r="D10550" s="46" t="s">
        <v>1417</v>
      </c>
      <c r="E10550" s="46" t="s">
        <v>1573</v>
      </c>
      <c r="F10550" s="45" t="s">
        <v>1572</v>
      </c>
      <c r="G10550" s="26" t="s">
        <v>7</v>
      </c>
      <c r="H10550" s="30">
        <v>-15574</v>
      </c>
      <c r="I10550" s="24"/>
      <c r="J10550" s="36"/>
      <c r="K10550" s="24"/>
      <c r="L10550" s="24"/>
      <c r="M10550" s="80" t="str">
        <f>IFERROR((Base_actualizacion!$L10544/Base_actualizacion!$K10544)," " )</f>
        <v xml:space="preserve"> </v>
      </c>
    </row>
    <row r="10551" spans="2:13" ht="24.9" customHeight="1" outlineLevel="1" x14ac:dyDescent="0.3">
      <c r="B10551" s="44" t="str">
        <f>B10550</f>
        <v>ASIGNACIONES DIRECTAS ANTICIPADAS (5% DEL SGR)</v>
      </c>
      <c r="C10551" s="43" t="s">
        <v>336</v>
      </c>
      <c r="D10551" s="43" t="s">
        <v>1417</v>
      </c>
      <c r="E10551" s="43" t="s">
        <v>1573</v>
      </c>
      <c r="F10551" s="42" t="s">
        <v>1572</v>
      </c>
      <c r="G10551" s="18" t="s">
        <v>3</v>
      </c>
      <c r="H10551" s="32">
        <f>SUBTOTAL(9,H10550:H10550)</f>
        <v>-15574</v>
      </c>
      <c r="I10551" s="14">
        <f>SUBTOTAL(9,I10550:I10550)</f>
        <v>0</v>
      </c>
      <c r="J10551" s="31">
        <f>SUBTOTAL(9,J10550:J10550)</f>
        <v>0</v>
      </c>
      <c r="K10551" s="14">
        <f>SUBTOTAL(9,K10550:K10550)</f>
        <v>0</v>
      </c>
      <c r="L10551" s="14">
        <f>SUBTOTAL(9,L10548:L10550)</f>
        <v>0</v>
      </c>
      <c r="M10551" s="80">
        <f>SUBTOTAL(9,M10550:M10550)</f>
        <v>0</v>
      </c>
    </row>
    <row r="10552" spans="2:13" ht="24.9" customHeight="1" outlineLevel="2" x14ac:dyDescent="0.3">
      <c r="B10552" s="47" t="s">
        <v>2042</v>
      </c>
      <c r="C10552" s="46" t="s">
        <v>336</v>
      </c>
      <c r="D10552" s="46" t="s">
        <v>1417</v>
      </c>
      <c r="E10552" s="46" t="s">
        <v>1571</v>
      </c>
      <c r="F10552" s="45" t="s">
        <v>1570</v>
      </c>
      <c r="G10552" s="26" t="s">
        <v>7</v>
      </c>
      <c r="H10552" s="30">
        <v>-84222</v>
      </c>
      <c r="I10552" s="24"/>
      <c r="J10552" s="23"/>
      <c r="K10552" s="24"/>
      <c r="L10552" s="24"/>
      <c r="M10552" s="80" t="str">
        <f>IFERROR((Base_actualizacion!$L10546/Base_actualizacion!$K10546)," " )</f>
        <v xml:space="preserve"> </v>
      </c>
    </row>
    <row r="10553" spans="2:13" ht="24.9" customHeight="1" outlineLevel="1" x14ac:dyDescent="0.3">
      <c r="B10553" s="44" t="str">
        <f>B10552</f>
        <v>ASIGNACIONES DIRECTAS ANTICIPADAS (5% DEL SGR)</v>
      </c>
      <c r="C10553" s="43" t="s">
        <v>336</v>
      </c>
      <c r="D10553" s="43" t="s">
        <v>1417</v>
      </c>
      <c r="E10553" s="43" t="s">
        <v>1571</v>
      </c>
      <c r="F10553" s="42" t="s">
        <v>1570</v>
      </c>
      <c r="G10553" s="18" t="s">
        <v>3</v>
      </c>
      <c r="H10553" s="32">
        <f>SUBTOTAL(9,H10552:H10552)</f>
        <v>-84222</v>
      </c>
      <c r="I10553" s="14">
        <f>SUBTOTAL(9,I10552:I10552)</f>
        <v>0</v>
      </c>
      <c r="J10553" s="31">
        <f>SUBTOTAL(9,J10552:J10552)</f>
        <v>0</v>
      </c>
      <c r="K10553" s="14">
        <f>SUBTOTAL(9,K10552:K10552)</f>
        <v>0</v>
      </c>
      <c r="L10553" s="14">
        <f>SUBTOTAL(9,L10550:L10552)</f>
        <v>0</v>
      </c>
      <c r="M10553" s="80">
        <f>SUBTOTAL(9,M10552:M10552)</f>
        <v>0</v>
      </c>
    </row>
    <row r="10554" spans="2:13" ht="24.9" customHeight="1" outlineLevel="2" x14ac:dyDescent="0.3">
      <c r="B10554" s="47" t="s">
        <v>2042</v>
      </c>
      <c r="C10554" s="46" t="s">
        <v>336</v>
      </c>
      <c r="D10554" s="46" t="s">
        <v>1417</v>
      </c>
      <c r="E10554" s="46" t="s">
        <v>1569</v>
      </c>
      <c r="F10554" s="45" t="s">
        <v>1568</v>
      </c>
      <c r="G10554" s="26" t="s">
        <v>7</v>
      </c>
      <c r="H10554" s="30">
        <v>-152956</v>
      </c>
      <c r="I10554" s="24"/>
      <c r="J10554" s="36"/>
      <c r="K10554" s="24"/>
      <c r="L10554" s="24"/>
      <c r="M10554" s="80" t="str">
        <f>IFERROR((Base_actualizacion!$L10548/Base_actualizacion!$K10548)," " )</f>
        <v xml:space="preserve"> </v>
      </c>
    </row>
    <row r="10555" spans="2:13" ht="24.9" customHeight="1" outlineLevel="1" x14ac:dyDescent="0.3">
      <c r="B10555" s="44" t="str">
        <f>B10554</f>
        <v>ASIGNACIONES DIRECTAS ANTICIPADAS (5% DEL SGR)</v>
      </c>
      <c r="C10555" s="43" t="s">
        <v>336</v>
      </c>
      <c r="D10555" s="43" t="s">
        <v>1417</v>
      </c>
      <c r="E10555" s="43" t="s">
        <v>1569</v>
      </c>
      <c r="F10555" s="42" t="s">
        <v>1568</v>
      </c>
      <c r="G10555" s="18" t="s">
        <v>3</v>
      </c>
      <c r="H10555" s="32">
        <f>SUBTOTAL(9,H10554:H10554)</f>
        <v>-152956</v>
      </c>
      <c r="I10555" s="14">
        <f>SUBTOTAL(9,I10554:I10554)</f>
        <v>0</v>
      </c>
      <c r="J10555" s="31">
        <f>SUBTOTAL(9,J10554:J10554)</f>
        <v>0</v>
      </c>
      <c r="K10555" s="14">
        <f>SUBTOTAL(9,K10554:K10554)</f>
        <v>0</v>
      </c>
      <c r="L10555" s="14">
        <f>SUBTOTAL(9,L10552:L10554)</f>
        <v>0</v>
      </c>
      <c r="M10555" s="80">
        <f>SUBTOTAL(9,M10554:M10554)</f>
        <v>0</v>
      </c>
    </row>
    <row r="10556" spans="2:13" ht="24.9" customHeight="1" outlineLevel="2" x14ac:dyDescent="0.3">
      <c r="B10556" s="47" t="s">
        <v>2042</v>
      </c>
      <c r="C10556" s="46" t="s">
        <v>336</v>
      </c>
      <c r="D10556" s="46" t="s">
        <v>1417</v>
      </c>
      <c r="E10556" s="46" t="s">
        <v>1567</v>
      </c>
      <c r="F10556" s="45" t="s">
        <v>1566</v>
      </c>
      <c r="G10556" s="26" t="s">
        <v>7</v>
      </c>
      <c r="H10556" s="30">
        <v>-429671</v>
      </c>
      <c r="I10556" s="24"/>
      <c r="J10556" s="36"/>
      <c r="K10556" s="24"/>
      <c r="L10556" s="24"/>
      <c r="M10556" s="80" t="str">
        <f>IFERROR((Base_actualizacion!$L10550/Base_actualizacion!$K10550)," " )</f>
        <v xml:space="preserve"> </v>
      </c>
    </row>
    <row r="10557" spans="2:13" ht="24.9" customHeight="1" outlineLevel="1" x14ac:dyDescent="0.3">
      <c r="B10557" s="44" t="str">
        <f>B10556</f>
        <v>ASIGNACIONES DIRECTAS ANTICIPADAS (5% DEL SGR)</v>
      </c>
      <c r="C10557" s="43" t="s">
        <v>336</v>
      </c>
      <c r="D10557" s="43" t="s">
        <v>1417</v>
      </c>
      <c r="E10557" s="43" t="s">
        <v>1567</v>
      </c>
      <c r="F10557" s="42" t="s">
        <v>1566</v>
      </c>
      <c r="G10557" s="18" t="s">
        <v>3</v>
      </c>
      <c r="H10557" s="32">
        <f>SUBTOTAL(9,H10556:H10556)</f>
        <v>-429671</v>
      </c>
      <c r="I10557" s="14">
        <f>SUBTOTAL(9,I10556:I10556)</f>
        <v>0</v>
      </c>
      <c r="J10557" s="31">
        <f>SUBTOTAL(9,J10556:J10556)</f>
        <v>0</v>
      </c>
      <c r="K10557" s="14">
        <f>SUBTOTAL(9,K10556:K10556)</f>
        <v>0</v>
      </c>
      <c r="L10557" s="14">
        <f>SUBTOTAL(9,L10554:L10556)</f>
        <v>0</v>
      </c>
      <c r="M10557" s="80">
        <f>SUBTOTAL(9,M10556:M10556)</f>
        <v>0</v>
      </c>
    </row>
    <row r="10558" spans="2:13" ht="24.9" customHeight="1" outlineLevel="2" x14ac:dyDescent="0.3">
      <c r="B10558" s="47" t="s">
        <v>2042</v>
      </c>
      <c r="C10558" s="46" t="s">
        <v>336</v>
      </c>
      <c r="D10558" s="46" t="s">
        <v>1417</v>
      </c>
      <c r="E10558" s="46" t="s">
        <v>1563</v>
      </c>
      <c r="F10558" s="45" t="s">
        <v>1562</v>
      </c>
      <c r="G10558" s="26" t="s">
        <v>7</v>
      </c>
      <c r="H10558" s="30">
        <v>-12342813</v>
      </c>
      <c r="I10558" s="24"/>
      <c r="J10558" s="23"/>
      <c r="K10558" s="24"/>
      <c r="L10558" s="24"/>
      <c r="M10558" s="80" t="str">
        <f>IFERROR((Base_actualizacion!$L10552/Base_actualizacion!$K10552)," " )</f>
        <v xml:space="preserve"> </v>
      </c>
    </row>
    <row r="10559" spans="2:13" ht="24.9" customHeight="1" outlineLevel="1" x14ac:dyDescent="0.3">
      <c r="B10559" s="44" t="str">
        <f>B10558</f>
        <v>ASIGNACIONES DIRECTAS ANTICIPADAS (5% DEL SGR)</v>
      </c>
      <c r="C10559" s="43" t="s">
        <v>336</v>
      </c>
      <c r="D10559" s="43" t="s">
        <v>1417</v>
      </c>
      <c r="E10559" s="43" t="s">
        <v>1563</v>
      </c>
      <c r="F10559" s="42" t="s">
        <v>1562</v>
      </c>
      <c r="G10559" s="18" t="s">
        <v>3</v>
      </c>
      <c r="H10559" s="32">
        <f>SUBTOTAL(9,H10558:H10558)</f>
        <v>-12342813</v>
      </c>
      <c r="I10559" s="14">
        <f>SUBTOTAL(9,I10558:I10558)</f>
        <v>0</v>
      </c>
      <c r="J10559" s="31">
        <f>SUBTOTAL(9,J10558:J10558)</f>
        <v>0</v>
      </c>
      <c r="K10559" s="14">
        <f>SUBTOTAL(9,K10558:K10558)</f>
        <v>0</v>
      </c>
      <c r="L10559" s="14">
        <f>SUBTOTAL(9,L10556:L10558)</f>
        <v>0</v>
      </c>
      <c r="M10559" s="80">
        <f>SUBTOTAL(9,M10558:M10558)</f>
        <v>0</v>
      </c>
    </row>
    <row r="10560" spans="2:13" ht="24.9" customHeight="1" outlineLevel="2" x14ac:dyDescent="0.3">
      <c r="B10560" s="47" t="s">
        <v>2042</v>
      </c>
      <c r="C10560" s="46" t="s">
        <v>336</v>
      </c>
      <c r="D10560" s="46" t="s">
        <v>1417</v>
      </c>
      <c r="E10560" s="46" t="s">
        <v>2122</v>
      </c>
      <c r="F10560" s="45" t="s">
        <v>2121</v>
      </c>
      <c r="G10560" s="26" t="s">
        <v>7</v>
      </c>
      <c r="H10560" s="30">
        <v>-9124</v>
      </c>
      <c r="I10560" s="24"/>
      <c r="J10560" s="36"/>
      <c r="K10560" s="24"/>
      <c r="L10560" s="24"/>
      <c r="M10560" s="80" t="str">
        <f>IFERROR((Base_actualizacion!$L10554/Base_actualizacion!$K10554)," " )</f>
        <v xml:space="preserve"> </v>
      </c>
    </row>
    <row r="10561" spans="2:13" ht="24.9" customHeight="1" outlineLevel="1" x14ac:dyDescent="0.3">
      <c r="B10561" s="44" t="str">
        <f>B10560</f>
        <v>ASIGNACIONES DIRECTAS ANTICIPADAS (5% DEL SGR)</v>
      </c>
      <c r="C10561" s="43" t="s">
        <v>336</v>
      </c>
      <c r="D10561" s="43" t="s">
        <v>1417</v>
      </c>
      <c r="E10561" s="43" t="s">
        <v>2122</v>
      </c>
      <c r="F10561" s="42" t="s">
        <v>2121</v>
      </c>
      <c r="G10561" s="18" t="s">
        <v>3</v>
      </c>
      <c r="H10561" s="32">
        <f>SUBTOTAL(9,H10560:H10560)</f>
        <v>-9124</v>
      </c>
      <c r="I10561" s="14">
        <f>SUBTOTAL(9,I10560:I10560)</f>
        <v>0</v>
      </c>
      <c r="J10561" s="31">
        <f>SUBTOTAL(9,J10560:J10560)</f>
        <v>0</v>
      </c>
      <c r="K10561" s="14">
        <f>SUBTOTAL(9,K10560:K10560)</f>
        <v>0</v>
      </c>
      <c r="L10561" s="14">
        <f>SUBTOTAL(9,L10558:L10560)</f>
        <v>0</v>
      </c>
      <c r="M10561" s="80">
        <f>SUBTOTAL(9,M10560:M10560)</f>
        <v>0</v>
      </c>
    </row>
    <row r="10562" spans="2:13" ht="24.9" customHeight="1" outlineLevel="2" x14ac:dyDescent="0.3">
      <c r="B10562" s="47" t="s">
        <v>2042</v>
      </c>
      <c r="C10562" s="46" t="s">
        <v>336</v>
      </c>
      <c r="D10562" s="46" t="s">
        <v>1417</v>
      </c>
      <c r="E10562" s="46" t="s">
        <v>1561</v>
      </c>
      <c r="F10562" s="45" t="s">
        <v>1560</v>
      </c>
      <c r="G10562" s="26" t="s">
        <v>7</v>
      </c>
      <c r="H10562" s="30">
        <v>-25864689</v>
      </c>
      <c r="I10562" s="24"/>
      <c r="J10562" s="23"/>
      <c r="K10562" s="24"/>
      <c r="L10562" s="24"/>
      <c r="M10562" s="80" t="str">
        <f>IFERROR((Base_actualizacion!$L10556/Base_actualizacion!$K10556)," " )</f>
        <v xml:space="preserve"> </v>
      </c>
    </row>
    <row r="10563" spans="2:13" ht="24.9" customHeight="1" outlineLevel="1" x14ac:dyDescent="0.3">
      <c r="B10563" s="44" t="str">
        <f>B10562</f>
        <v>ASIGNACIONES DIRECTAS ANTICIPADAS (5% DEL SGR)</v>
      </c>
      <c r="C10563" s="43" t="s">
        <v>336</v>
      </c>
      <c r="D10563" s="43" t="s">
        <v>1417</v>
      </c>
      <c r="E10563" s="43" t="s">
        <v>1561</v>
      </c>
      <c r="F10563" s="42" t="s">
        <v>1560</v>
      </c>
      <c r="G10563" s="18" t="s">
        <v>3</v>
      </c>
      <c r="H10563" s="32">
        <f>SUBTOTAL(9,H10562:H10562)</f>
        <v>-25864689</v>
      </c>
      <c r="I10563" s="14">
        <f>SUBTOTAL(9,I10562:I10562)</f>
        <v>0</v>
      </c>
      <c r="J10563" s="31">
        <f>SUBTOTAL(9,J10562:J10562)</f>
        <v>0</v>
      </c>
      <c r="K10563" s="14">
        <f>SUBTOTAL(9,K10562:K10562)</f>
        <v>0</v>
      </c>
      <c r="L10563" s="14">
        <f>SUBTOTAL(9,L10560:L10562)</f>
        <v>0</v>
      </c>
      <c r="M10563" s="80">
        <f>SUBTOTAL(9,M10562:M10562)</f>
        <v>0</v>
      </c>
    </row>
    <row r="10564" spans="2:13" ht="24.9" customHeight="1" outlineLevel="2" x14ac:dyDescent="0.3">
      <c r="B10564" s="47" t="s">
        <v>2042</v>
      </c>
      <c r="C10564" s="46" t="s">
        <v>336</v>
      </c>
      <c r="D10564" s="46" t="s">
        <v>1417</v>
      </c>
      <c r="E10564" s="46" t="s">
        <v>1555</v>
      </c>
      <c r="F10564" s="45" t="s">
        <v>145</v>
      </c>
      <c r="G10564" s="26" t="s">
        <v>7</v>
      </c>
      <c r="H10564" s="30">
        <v>-4193970</v>
      </c>
      <c r="I10564" s="24"/>
      <c r="J10564" s="36"/>
      <c r="K10564" s="24"/>
      <c r="L10564" s="24"/>
      <c r="M10564" s="80" t="str">
        <f>IFERROR((Base_actualizacion!$L10558/Base_actualizacion!$K10558)," " )</f>
        <v xml:space="preserve"> </v>
      </c>
    </row>
    <row r="10565" spans="2:13" ht="24.9" customHeight="1" outlineLevel="1" x14ac:dyDescent="0.3">
      <c r="B10565" s="44" t="str">
        <f>B10564</f>
        <v>ASIGNACIONES DIRECTAS ANTICIPADAS (5% DEL SGR)</v>
      </c>
      <c r="C10565" s="43" t="s">
        <v>336</v>
      </c>
      <c r="D10565" s="43" t="s">
        <v>1417</v>
      </c>
      <c r="E10565" s="43" t="s">
        <v>1555</v>
      </c>
      <c r="F10565" s="42" t="s">
        <v>145</v>
      </c>
      <c r="G10565" s="18" t="s">
        <v>3</v>
      </c>
      <c r="H10565" s="32">
        <f>SUBTOTAL(9,H10564:H10564)</f>
        <v>-4193970</v>
      </c>
      <c r="I10565" s="14">
        <f>SUBTOTAL(9,I10564:I10564)</f>
        <v>0</v>
      </c>
      <c r="J10565" s="31">
        <f>SUBTOTAL(9,J10564:J10564)</f>
        <v>0</v>
      </c>
      <c r="K10565" s="14">
        <f>SUBTOTAL(9,K10564:K10564)</f>
        <v>0</v>
      </c>
      <c r="L10565" s="14">
        <f>SUBTOTAL(9,L10562:L10564)</f>
        <v>0</v>
      </c>
      <c r="M10565" s="80">
        <f>SUBTOTAL(9,M10564:M10564)</f>
        <v>0</v>
      </c>
    </row>
    <row r="10566" spans="2:13" ht="24.9" customHeight="1" outlineLevel="2" x14ac:dyDescent="0.3">
      <c r="B10566" s="47" t="s">
        <v>2042</v>
      </c>
      <c r="C10566" s="46" t="s">
        <v>336</v>
      </c>
      <c r="D10566" s="46" t="s">
        <v>1417</v>
      </c>
      <c r="E10566" s="46" t="s">
        <v>1554</v>
      </c>
      <c r="F10566" s="45" t="s">
        <v>1553</v>
      </c>
      <c r="G10566" s="26" t="s">
        <v>7</v>
      </c>
      <c r="H10566" s="30">
        <v>-21677093</v>
      </c>
      <c r="I10566" s="24"/>
      <c r="J10566" s="36"/>
      <c r="K10566" s="24"/>
      <c r="L10566" s="24"/>
      <c r="M10566" s="80" t="str">
        <f>IFERROR((Base_actualizacion!$L10560/Base_actualizacion!$K10560)," " )</f>
        <v xml:space="preserve"> </v>
      </c>
    </row>
    <row r="10567" spans="2:13" ht="24.9" customHeight="1" outlineLevel="1" x14ac:dyDescent="0.3">
      <c r="B10567" s="44" t="str">
        <f>B10566</f>
        <v>ASIGNACIONES DIRECTAS ANTICIPADAS (5% DEL SGR)</v>
      </c>
      <c r="C10567" s="43" t="s">
        <v>336</v>
      </c>
      <c r="D10567" s="43" t="s">
        <v>1417</v>
      </c>
      <c r="E10567" s="43" t="s">
        <v>1554</v>
      </c>
      <c r="F10567" s="42" t="s">
        <v>1553</v>
      </c>
      <c r="G10567" s="18" t="s">
        <v>3</v>
      </c>
      <c r="H10567" s="32">
        <f>SUBTOTAL(9,H10566:H10566)</f>
        <v>-21677093</v>
      </c>
      <c r="I10567" s="14">
        <f>SUBTOTAL(9,I10566:I10566)</f>
        <v>0</v>
      </c>
      <c r="J10567" s="31">
        <f>SUBTOTAL(9,J10566:J10566)</f>
        <v>0</v>
      </c>
      <c r="K10567" s="14">
        <f>SUBTOTAL(9,K10566:K10566)</f>
        <v>0</v>
      </c>
      <c r="L10567" s="14">
        <f>SUBTOTAL(9,L10564:L10566)</f>
        <v>0</v>
      </c>
      <c r="M10567" s="80">
        <f>SUBTOTAL(9,M10566:M10566)</f>
        <v>0</v>
      </c>
    </row>
    <row r="10568" spans="2:13" ht="24.9" customHeight="1" outlineLevel="2" x14ac:dyDescent="0.3">
      <c r="B10568" s="47" t="s">
        <v>2042</v>
      </c>
      <c r="C10568" s="46" t="s">
        <v>336</v>
      </c>
      <c r="D10568" s="46" t="s">
        <v>1417</v>
      </c>
      <c r="E10568" s="46" t="s">
        <v>1552</v>
      </c>
      <c r="F10568" s="45" t="s">
        <v>1551</v>
      </c>
      <c r="G10568" s="26" t="s">
        <v>7</v>
      </c>
      <c r="H10568" s="30">
        <v>-206131</v>
      </c>
      <c r="I10568" s="24"/>
      <c r="J10568" s="36"/>
      <c r="K10568" s="24"/>
      <c r="L10568" s="24"/>
      <c r="M10568" s="80" t="str">
        <f>IFERROR((Base_actualizacion!$L10562/Base_actualizacion!$K10562)," " )</f>
        <v xml:space="preserve"> </v>
      </c>
    </row>
    <row r="10569" spans="2:13" ht="24.9" customHeight="1" outlineLevel="1" x14ac:dyDescent="0.3">
      <c r="B10569" s="44" t="str">
        <f>B10568</f>
        <v>ASIGNACIONES DIRECTAS ANTICIPADAS (5% DEL SGR)</v>
      </c>
      <c r="C10569" s="43" t="s">
        <v>336</v>
      </c>
      <c r="D10569" s="43" t="s">
        <v>1417</v>
      </c>
      <c r="E10569" s="43" t="s">
        <v>1552</v>
      </c>
      <c r="F10569" s="42" t="s">
        <v>1551</v>
      </c>
      <c r="G10569" s="18" t="s">
        <v>3</v>
      </c>
      <c r="H10569" s="32">
        <f>SUBTOTAL(9,H10568:H10568)</f>
        <v>-206131</v>
      </c>
      <c r="I10569" s="14">
        <f>SUBTOTAL(9,I10568:I10568)</f>
        <v>0</v>
      </c>
      <c r="J10569" s="31">
        <f>SUBTOTAL(9,J10568:J10568)</f>
        <v>0</v>
      </c>
      <c r="K10569" s="14">
        <f>SUBTOTAL(9,K10568:K10568)</f>
        <v>0</v>
      </c>
      <c r="L10569" s="14">
        <f>SUBTOTAL(9,L10566:L10568)</f>
        <v>0</v>
      </c>
      <c r="M10569" s="80">
        <f>SUBTOTAL(9,M10568:M10568)</f>
        <v>0</v>
      </c>
    </row>
    <row r="10570" spans="2:13" ht="24.9" customHeight="1" outlineLevel="2" x14ac:dyDescent="0.3">
      <c r="B10570" s="47" t="s">
        <v>2042</v>
      </c>
      <c r="C10570" s="46" t="s">
        <v>336</v>
      </c>
      <c r="D10570" s="46" t="s">
        <v>1417</v>
      </c>
      <c r="E10570" s="46" t="s">
        <v>1550</v>
      </c>
      <c r="F10570" s="45" t="s">
        <v>1549</v>
      </c>
      <c r="G10570" s="26" t="s">
        <v>7</v>
      </c>
      <c r="H10570" s="30">
        <v>-4084090</v>
      </c>
      <c r="I10570" s="24"/>
      <c r="J10570" s="23"/>
      <c r="K10570" s="24"/>
      <c r="L10570" s="24"/>
      <c r="M10570" s="80" t="str">
        <f>IFERROR((Base_actualizacion!$L10564/Base_actualizacion!$K10564)," " )</f>
        <v xml:space="preserve"> </v>
      </c>
    </row>
    <row r="10571" spans="2:13" ht="24.9" customHeight="1" outlineLevel="1" x14ac:dyDescent="0.3">
      <c r="B10571" s="44" t="str">
        <f>B10570</f>
        <v>ASIGNACIONES DIRECTAS ANTICIPADAS (5% DEL SGR)</v>
      </c>
      <c r="C10571" s="43" t="s">
        <v>336</v>
      </c>
      <c r="D10571" s="43" t="s">
        <v>1417</v>
      </c>
      <c r="E10571" s="43" t="s">
        <v>1550</v>
      </c>
      <c r="F10571" s="42" t="s">
        <v>1549</v>
      </c>
      <c r="G10571" s="18" t="s">
        <v>3</v>
      </c>
      <c r="H10571" s="32">
        <f>SUBTOTAL(9,H10570:H10570)</f>
        <v>-4084090</v>
      </c>
      <c r="I10571" s="14">
        <f>SUBTOTAL(9,I10570:I10570)</f>
        <v>0</v>
      </c>
      <c r="J10571" s="31">
        <f>SUBTOTAL(9,J10570:J10570)</f>
        <v>0</v>
      </c>
      <c r="K10571" s="14">
        <f>SUBTOTAL(9,K10570:K10570)</f>
        <v>0</v>
      </c>
      <c r="L10571" s="14">
        <f>SUBTOTAL(9,L10568:L10570)</f>
        <v>0</v>
      </c>
      <c r="M10571" s="80">
        <f>SUBTOTAL(9,M10570:M10570)</f>
        <v>0</v>
      </c>
    </row>
    <row r="10572" spans="2:13" ht="24.9" customHeight="1" outlineLevel="2" x14ac:dyDescent="0.3">
      <c r="B10572" s="47" t="s">
        <v>2042</v>
      </c>
      <c r="C10572" s="46" t="s">
        <v>336</v>
      </c>
      <c r="D10572" s="46" t="s">
        <v>1417</v>
      </c>
      <c r="E10572" s="46" t="s">
        <v>1548</v>
      </c>
      <c r="F10572" s="45" t="s">
        <v>1547</v>
      </c>
      <c r="G10572" s="26" t="s">
        <v>7</v>
      </c>
      <c r="H10572" s="30">
        <v>-153727447</v>
      </c>
      <c r="I10572" s="24"/>
      <c r="J10572" s="36"/>
      <c r="K10572" s="24"/>
      <c r="L10572" s="24"/>
      <c r="M10572" s="80" t="str">
        <f>IFERROR((Base_actualizacion!$L10566/Base_actualizacion!$K10566)," " )</f>
        <v xml:space="preserve"> </v>
      </c>
    </row>
    <row r="10573" spans="2:13" ht="24.9" customHeight="1" outlineLevel="1" x14ac:dyDescent="0.3">
      <c r="B10573" s="44" t="str">
        <f>B10572</f>
        <v>ASIGNACIONES DIRECTAS ANTICIPADAS (5% DEL SGR)</v>
      </c>
      <c r="C10573" s="43" t="s">
        <v>336</v>
      </c>
      <c r="D10573" s="43" t="s">
        <v>1417</v>
      </c>
      <c r="E10573" s="43" t="s">
        <v>1548</v>
      </c>
      <c r="F10573" s="42" t="s">
        <v>1547</v>
      </c>
      <c r="G10573" s="18" t="s">
        <v>3</v>
      </c>
      <c r="H10573" s="32">
        <f>SUBTOTAL(9,H10572:H10572)</f>
        <v>-153727447</v>
      </c>
      <c r="I10573" s="14">
        <f>SUBTOTAL(9,I10572:I10572)</f>
        <v>0</v>
      </c>
      <c r="J10573" s="31">
        <f>SUBTOTAL(9,J10572:J10572)</f>
        <v>0</v>
      </c>
      <c r="K10573" s="14">
        <f>SUBTOTAL(9,K10572:K10572)</f>
        <v>0</v>
      </c>
      <c r="L10573" s="14">
        <f>SUBTOTAL(9,L10570:L10572)</f>
        <v>0</v>
      </c>
      <c r="M10573" s="80">
        <f>SUBTOTAL(9,M10572:M10572)</f>
        <v>0</v>
      </c>
    </row>
    <row r="10574" spans="2:13" ht="24.9" customHeight="1" outlineLevel="2" x14ac:dyDescent="0.3">
      <c r="B10574" s="47" t="s">
        <v>2042</v>
      </c>
      <c r="C10574" s="46" t="s">
        <v>336</v>
      </c>
      <c r="D10574" s="46" t="s">
        <v>1417</v>
      </c>
      <c r="E10574" s="46" t="s">
        <v>1546</v>
      </c>
      <c r="F10574" s="45" t="s">
        <v>1545</v>
      </c>
      <c r="G10574" s="26" t="s">
        <v>7</v>
      </c>
      <c r="H10574" s="30">
        <v>-16553</v>
      </c>
      <c r="I10574" s="24"/>
      <c r="J10574" s="36"/>
      <c r="K10574" s="24"/>
      <c r="L10574" s="24"/>
      <c r="M10574" s="80" t="str">
        <f>IFERROR((Base_actualizacion!$L10568/Base_actualizacion!$K10568)," " )</f>
        <v xml:space="preserve"> </v>
      </c>
    </row>
    <row r="10575" spans="2:13" ht="24.9" customHeight="1" outlineLevel="1" x14ac:dyDescent="0.3">
      <c r="B10575" s="44" t="str">
        <f>B10574</f>
        <v>ASIGNACIONES DIRECTAS ANTICIPADAS (5% DEL SGR)</v>
      </c>
      <c r="C10575" s="43" t="s">
        <v>336</v>
      </c>
      <c r="D10575" s="43" t="s">
        <v>1417</v>
      </c>
      <c r="E10575" s="43" t="s">
        <v>1546</v>
      </c>
      <c r="F10575" s="42" t="s">
        <v>1545</v>
      </c>
      <c r="G10575" s="18" t="s">
        <v>3</v>
      </c>
      <c r="H10575" s="32">
        <f>SUBTOTAL(9,H10574:H10574)</f>
        <v>-16553</v>
      </c>
      <c r="I10575" s="14">
        <f>SUBTOTAL(9,I10574:I10574)</f>
        <v>0</v>
      </c>
      <c r="J10575" s="31">
        <f>SUBTOTAL(9,J10574:J10574)</f>
        <v>0</v>
      </c>
      <c r="K10575" s="14">
        <f>SUBTOTAL(9,K10574:K10574)</f>
        <v>0</v>
      </c>
      <c r="L10575" s="14">
        <f>SUBTOTAL(9,L10572:L10574)</f>
        <v>0</v>
      </c>
      <c r="M10575" s="80">
        <f>SUBTOTAL(9,M10574:M10574)</f>
        <v>0</v>
      </c>
    </row>
    <row r="10576" spans="2:13" ht="24.9" customHeight="1" outlineLevel="2" x14ac:dyDescent="0.3">
      <c r="B10576" s="47" t="s">
        <v>2042</v>
      </c>
      <c r="C10576" s="46" t="s">
        <v>336</v>
      </c>
      <c r="D10576" s="46" t="s">
        <v>1417</v>
      </c>
      <c r="E10576" s="46" t="s">
        <v>1544</v>
      </c>
      <c r="F10576" s="45" t="s">
        <v>1543</v>
      </c>
      <c r="G10576" s="26" t="s">
        <v>7</v>
      </c>
      <c r="H10576" s="30">
        <v>-44528513</v>
      </c>
      <c r="I10576" s="24"/>
      <c r="J10576" s="36"/>
      <c r="K10576" s="24"/>
      <c r="L10576" s="24"/>
      <c r="M10576" s="80" t="str">
        <f>IFERROR((Base_actualizacion!$L10570/Base_actualizacion!$K10570)," " )</f>
        <v xml:space="preserve"> </v>
      </c>
    </row>
    <row r="10577" spans="2:13" ht="24.9" customHeight="1" outlineLevel="1" x14ac:dyDescent="0.3">
      <c r="B10577" s="44" t="str">
        <f>B10576</f>
        <v>ASIGNACIONES DIRECTAS ANTICIPADAS (5% DEL SGR)</v>
      </c>
      <c r="C10577" s="43" t="s">
        <v>336</v>
      </c>
      <c r="D10577" s="43" t="s">
        <v>1417</v>
      </c>
      <c r="E10577" s="43" t="s">
        <v>1544</v>
      </c>
      <c r="F10577" s="42" t="s">
        <v>1543</v>
      </c>
      <c r="G10577" s="18" t="s">
        <v>3</v>
      </c>
      <c r="H10577" s="32">
        <f>SUBTOTAL(9,H10576:H10576)</f>
        <v>-44528513</v>
      </c>
      <c r="I10577" s="14">
        <f>SUBTOTAL(9,I10576:I10576)</f>
        <v>0</v>
      </c>
      <c r="J10577" s="31">
        <f>SUBTOTAL(9,J10576:J10576)</f>
        <v>0</v>
      </c>
      <c r="K10577" s="14">
        <f>SUBTOTAL(9,K10576:K10576)</f>
        <v>0</v>
      </c>
      <c r="L10577" s="14">
        <f>SUBTOTAL(9,L10574:L10576)</f>
        <v>0</v>
      </c>
      <c r="M10577" s="80">
        <f>SUBTOTAL(9,M10576:M10576)</f>
        <v>0</v>
      </c>
    </row>
    <row r="10578" spans="2:13" ht="24.9" customHeight="1" outlineLevel="2" x14ac:dyDescent="0.3">
      <c r="B10578" s="47" t="s">
        <v>2042</v>
      </c>
      <c r="C10578" s="46" t="s">
        <v>336</v>
      </c>
      <c r="D10578" s="46" t="s">
        <v>1417</v>
      </c>
      <c r="E10578" s="46" t="s">
        <v>1542</v>
      </c>
      <c r="F10578" s="45" t="s">
        <v>1541</v>
      </c>
      <c r="G10578" s="26" t="s">
        <v>7</v>
      </c>
      <c r="H10578" s="30">
        <v>-6812061</v>
      </c>
      <c r="I10578" s="24"/>
      <c r="J10578" s="23"/>
      <c r="K10578" s="24"/>
      <c r="L10578" s="24"/>
      <c r="M10578" s="80" t="str">
        <f>IFERROR((Base_actualizacion!$L10572/Base_actualizacion!$K10572)," " )</f>
        <v xml:space="preserve"> </v>
      </c>
    </row>
    <row r="10579" spans="2:13" ht="24.9" customHeight="1" outlineLevel="1" x14ac:dyDescent="0.3">
      <c r="B10579" s="44" t="str">
        <f>B10578</f>
        <v>ASIGNACIONES DIRECTAS ANTICIPADAS (5% DEL SGR)</v>
      </c>
      <c r="C10579" s="43" t="s">
        <v>336</v>
      </c>
      <c r="D10579" s="43" t="s">
        <v>1417</v>
      </c>
      <c r="E10579" s="43" t="s">
        <v>1542</v>
      </c>
      <c r="F10579" s="42" t="s">
        <v>1541</v>
      </c>
      <c r="G10579" s="18" t="s">
        <v>3</v>
      </c>
      <c r="H10579" s="32">
        <f>SUBTOTAL(9,H10578:H10578)</f>
        <v>-6812061</v>
      </c>
      <c r="I10579" s="14">
        <f>SUBTOTAL(9,I10578:I10578)</f>
        <v>0</v>
      </c>
      <c r="J10579" s="31">
        <f>SUBTOTAL(9,J10578:J10578)</f>
        <v>0</v>
      </c>
      <c r="K10579" s="14">
        <f>SUBTOTAL(9,K10578:K10578)</f>
        <v>0</v>
      </c>
      <c r="L10579" s="14">
        <f>SUBTOTAL(9,L10576:L10578)</f>
        <v>0</v>
      </c>
      <c r="M10579" s="80">
        <f>SUBTOTAL(9,M10578:M10578)</f>
        <v>0</v>
      </c>
    </row>
    <row r="10580" spans="2:13" ht="24.9" customHeight="1" outlineLevel="2" x14ac:dyDescent="0.3">
      <c r="B10580" s="47" t="s">
        <v>2042</v>
      </c>
      <c r="C10580" s="46" t="s">
        <v>336</v>
      </c>
      <c r="D10580" s="46" t="s">
        <v>1417</v>
      </c>
      <c r="E10580" s="46" t="s">
        <v>1540</v>
      </c>
      <c r="F10580" s="45" t="s">
        <v>1539</v>
      </c>
      <c r="G10580" s="26" t="s">
        <v>7</v>
      </c>
      <c r="H10580" s="30">
        <v>-280152</v>
      </c>
      <c r="I10580" s="24"/>
      <c r="J10580" s="36"/>
      <c r="K10580" s="24"/>
      <c r="L10580" s="24"/>
      <c r="M10580" s="80" t="str">
        <f>IFERROR((Base_actualizacion!$L10574/Base_actualizacion!$K10574)," " )</f>
        <v xml:space="preserve"> </v>
      </c>
    </row>
    <row r="10581" spans="2:13" ht="24.9" customHeight="1" outlineLevel="1" x14ac:dyDescent="0.3">
      <c r="B10581" s="44" t="str">
        <f>B10580</f>
        <v>ASIGNACIONES DIRECTAS ANTICIPADAS (5% DEL SGR)</v>
      </c>
      <c r="C10581" s="43" t="s">
        <v>336</v>
      </c>
      <c r="D10581" s="43" t="s">
        <v>1417</v>
      </c>
      <c r="E10581" s="43" t="s">
        <v>1540</v>
      </c>
      <c r="F10581" s="42" t="s">
        <v>1539</v>
      </c>
      <c r="G10581" s="18" t="s">
        <v>3</v>
      </c>
      <c r="H10581" s="32">
        <f>SUBTOTAL(9,H10580:H10580)</f>
        <v>-280152</v>
      </c>
      <c r="I10581" s="14">
        <f>SUBTOTAL(9,I10580:I10580)</f>
        <v>0</v>
      </c>
      <c r="J10581" s="31">
        <f>SUBTOTAL(9,J10580:J10580)</f>
        <v>0</v>
      </c>
      <c r="K10581" s="14">
        <f>SUBTOTAL(9,K10580:K10580)</f>
        <v>0</v>
      </c>
      <c r="L10581" s="14">
        <f>SUBTOTAL(9,L10578:L10580)</f>
        <v>0</v>
      </c>
      <c r="M10581" s="80">
        <f>SUBTOTAL(9,M10580:M10580)</f>
        <v>0</v>
      </c>
    </row>
    <row r="10582" spans="2:13" ht="24.9" customHeight="1" outlineLevel="2" x14ac:dyDescent="0.3">
      <c r="B10582" s="47" t="s">
        <v>2042</v>
      </c>
      <c r="C10582" s="46" t="s">
        <v>336</v>
      </c>
      <c r="D10582" s="46" t="s">
        <v>1417</v>
      </c>
      <c r="E10582" s="46" t="s">
        <v>1538</v>
      </c>
      <c r="F10582" s="45" t="s">
        <v>1537</v>
      </c>
      <c r="G10582" s="26" t="s">
        <v>7</v>
      </c>
      <c r="H10582" s="30">
        <v>-14950256</v>
      </c>
      <c r="I10582" s="24"/>
      <c r="J10582" s="36"/>
      <c r="K10582" s="24"/>
      <c r="L10582" s="24"/>
      <c r="M10582" s="80" t="str">
        <f>IFERROR((Base_actualizacion!$L10576/Base_actualizacion!$K10576)," " )</f>
        <v xml:space="preserve"> </v>
      </c>
    </row>
    <row r="10583" spans="2:13" ht="24.9" customHeight="1" outlineLevel="1" x14ac:dyDescent="0.3">
      <c r="B10583" s="44" t="str">
        <f>B10582</f>
        <v>ASIGNACIONES DIRECTAS ANTICIPADAS (5% DEL SGR)</v>
      </c>
      <c r="C10583" s="43" t="s">
        <v>336</v>
      </c>
      <c r="D10583" s="43" t="s">
        <v>1417</v>
      </c>
      <c r="E10583" s="43" t="s">
        <v>1538</v>
      </c>
      <c r="F10583" s="42" t="s">
        <v>1537</v>
      </c>
      <c r="G10583" s="18" t="s">
        <v>3</v>
      </c>
      <c r="H10583" s="32">
        <f>SUBTOTAL(9,H10582:H10582)</f>
        <v>-14950256</v>
      </c>
      <c r="I10583" s="14">
        <f>SUBTOTAL(9,I10582:I10582)</f>
        <v>0</v>
      </c>
      <c r="J10583" s="31">
        <f>SUBTOTAL(9,J10582:J10582)</f>
        <v>0</v>
      </c>
      <c r="K10583" s="14">
        <f>SUBTOTAL(9,K10582:K10582)</f>
        <v>0</v>
      </c>
      <c r="L10583" s="14">
        <f>SUBTOTAL(9,L10580:L10582)</f>
        <v>0</v>
      </c>
      <c r="M10583" s="80">
        <f>SUBTOTAL(9,M10582:M10582)</f>
        <v>0</v>
      </c>
    </row>
    <row r="10584" spans="2:13" ht="24.9" customHeight="1" outlineLevel="2" x14ac:dyDescent="0.3">
      <c r="B10584" s="47" t="s">
        <v>2042</v>
      </c>
      <c r="C10584" s="46" t="s">
        <v>336</v>
      </c>
      <c r="D10584" s="46" t="s">
        <v>1417</v>
      </c>
      <c r="E10584" s="46" t="s">
        <v>1536</v>
      </c>
      <c r="F10584" s="45" t="s">
        <v>1535</v>
      </c>
      <c r="G10584" s="26" t="s">
        <v>7</v>
      </c>
      <c r="H10584" s="30">
        <v>-15058011</v>
      </c>
      <c r="I10584" s="24"/>
      <c r="J10584" s="36"/>
      <c r="K10584" s="24"/>
      <c r="L10584" s="24"/>
      <c r="M10584" s="80" t="str">
        <f>IFERROR((Base_actualizacion!$L10578/Base_actualizacion!$K10578)," " )</f>
        <v xml:space="preserve"> </v>
      </c>
    </row>
    <row r="10585" spans="2:13" ht="24.9" customHeight="1" outlineLevel="1" x14ac:dyDescent="0.3">
      <c r="B10585" s="44" t="str">
        <f>B10584</f>
        <v>ASIGNACIONES DIRECTAS ANTICIPADAS (5% DEL SGR)</v>
      </c>
      <c r="C10585" s="43" t="s">
        <v>336</v>
      </c>
      <c r="D10585" s="43" t="s">
        <v>1417</v>
      </c>
      <c r="E10585" s="43" t="s">
        <v>1536</v>
      </c>
      <c r="F10585" s="42" t="s">
        <v>1535</v>
      </c>
      <c r="G10585" s="18" t="s">
        <v>3</v>
      </c>
      <c r="H10585" s="32">
        <f>SUBTOTAL(9,H10584:H10584)</f>
        <v>-15058011</v>
      </c>
      <c r="I10585" s="14">
        <f>SUBTOTAL(9,I10584:I10584)</f>
        <v>0</v>
      </c>
      <c r="J10585" s="31">
        <f>SUBTOTAL(9,J10584:J10584)</f>
        <v>0</v>
      </c>
      <c r="K10585" s="14">
        <f>SUBTOTAL(9,K10584:K10584)</f>
        <v>0</v>
      </c>
      <c r="L10585" s="14">
        <f>SUBTOTAL(9,L10582:L10584)</f>
        <v>0</v>
      </c>
      <c r="M10585" s="80">
        <f>SUBTOTAL(9,M10584:M10584)</f>
        <v>0</v>
      </c>
    </row>
    <row r="10586" spans="2:13" ht="24.9" customHeight="1" outlineLevel="2" x14ac:dyDescent="0.3">
      <c r="B10586" s="47" t="s">
        <v>2042</v>
      </c>
      <c r="C10586" s="46" t="s">
        <v>336</v>
      </c>
      <c r="D10586" s="46" t="s">
        <v>1417</v>
      </c>
      <c r="E10586" s="46" t="s">
        <v>1534</v>
      </c>
      <c r="F10586" s="45" t="s">
        <v>1533</v>
      </c>
      <c r="G10586" s="26" t="s">
        <v>7</v>
      </c>
      <c r="H10586" s="30">
        <v>-3191832</v>
      </c>
      <c r="I10586" s="24"/>
      <c r="J10586" s="23"/>
      <c r="K10586" s="24"/>
      <c r="L10586" s="24"/>
      <c r="M10586" s="80" t="str">
        <f>IFERROR((Base_actualizacion!$L10580/Base_actualizacion!$K10580)," " )</f>
        <v xml:space="preserve"> </v>
      </c>
    </row>
    <row r="10587" spans="2:13" ht="24.9" customHeight="1" outlineLevel="1" x14ac:dyDescent="0.3">
      <c r="B10587" s="44" t="str">
        <f>B10586</f>
        <v>ASIGNACIONES DIRECTAS ANTICIPADAS (5% DEL SGR)</v>
      </c>
      <c r="C10587" s="43" t="s">
        <v>336</v>
      </c>
      <c r="D10587" s="43" t="s">
        <v>1417</v>
      </c>
      <c r="E10587" s="43" t="s">
        <v>1534</v>
      </c>
      <c r="F10587" s="42" t="s">
        <v>1533</v>
      </c>
      <c r="G10587" s="18" t="s">
        <v>3</v>
      </c>
      <c r="H10587" s="32">
        <f>SUBTOTAL(9,H10586:H10586)</f>
        <v>-3191832</v>
      </c>
      <c r="I10587" s="14">
        <f>SUBTOTAL(9,I10586:I10586)</f>
        <v>0</v>
      </c>
      <c r="J10587" s="31">
        <f>SUBTOTAL(9,J10586:J10586)</f>
        <v>0</v>
      </c>
      <c r="K10587" s="14">
        <f>SUBTOTAL(9,K10586:K10586)</f>
        <v>0</v>
      </c>
      <c r="L10587" s="14">
        <f>SUBTOTAL(9,L10584:L10586)</f>
        <v>0</v>
      </c>
      <c r="M10587" s="80">
        <f>SUBTOTAL(9,M10586:M10586)</f>
        <v>0</v>
      </c>
    </row>
    <row r="10588" spans="2:13" ht="24.9" customHeight="1" outlineLevel="2" x14ac:dyDescent="0.3">
      <c r="B10588" s="47" t="s">
        <v>2042</v>
      </c>
      <c r="C10588" s="46" t="s">
        <v>336</v>
      </c>
      <c r="D10588" s="46" t="s">
        <v>1417</v>
      </c>
      <c r="E10588" s="46" t="s">
        <v>1530</v>
      </c>
      <c r="F10588" s="45" t="s">
        <v>1529</v>
      </c>
      <c r="G10588" s="26" t="s">
        <v>7</v>
      </c>
      <c r="H10588" s="30">
        <v>-34942</v>
      </c>
      <c r="I10588" s="24"/>
      <c r="J10588" s="36"/>
      <c r="K10588" s="24"/>
      <c r="L10588" s="24"/>
      <c r="M10588" s="80" t="str">
        <f>IFERROR((Base_actualizacion!$L10582/Base_actualizacion!$K10582)," " )</f>
        <v xml:space="preserve"> </v>
      </c>
    </row>
    <row r="10589" spans="2:13" ht="24.9" customHeight="1" outlineLevel="1" x14ac:dyDescent="0.3">
      <c r="B10589" s="44" t="str">
        <f>B10588</f>
        <v>ASIGNACIONES DIRECTAS ANTICIPADAS (5% DEL SGR)</v>
      </c>
      <c r="C10589" s="43" t="s">
        <v>336</v>
      </c>
      <c r="D10589" s="43" t="s">
        <v>1417</v>
      </c>
      <c r="E10589" s="43" t="s">
        <v>1530</v>
      </c>
      <c r="F10589" s="42" t="s">
        <v>1529</v>
      </c>
      <c r="G10589" s="18" t="s">
        <v>3</v>
      </c>
      <c r="H10589" s="32">
        <f>SUBTOTAL(9,H10588:H10588)</f>
        <v>-34942</v>
      </c>
      <c r="I10589" s="14">
        <f>SUBTOTAL(9,I10588:I10588)</f>
        <v>0</v>
      </c>
      <c r="J10589" s="31">
        <f>SUBTOTAL(9,J10588:J10588)</f>
        <v>0</v>
      </c>
      <c r="K10589" s="14">
        <f>SUBTOTAL(9,K10588:K10588)</f>
        <v>0</v>
      </c>
      <c r="L10589" s="14">
        <f>SUBTOTAL(9,L10586:L10588)</f>
        <v>0</v>
      </c>
      <c r="M10589" s="80">
        <f>SUBTOTAL(9,M10588:M10588)</f>
        <v>0</v>
      </c>
    </row>
    <row r="10590" spans="2:13" ht="24.9" customHeight="1" outlineLevel="2" x14ac:dyDescent="0.3">
      <c r="B10590" s="47" t="s">
        <v>2042</v>
      </c>
      <c r="C10590" s="46" t="s">
        <v>336</v>
      </c>
      <c r="D10590" s="46" t="s">
        <v>1417</v>
      </c>
      <c r="E10590" s="46" t="s">
        <v>1528</v>
      </c>
      <c r="F10590" s="45" t="s">
        <v>1527</v>
      </c>
      <c r="G10590" s="26" t="s">
        <v>7</v>
      </c>
      <c r="H10590" s="30">
        <v>-6688038</v>
      </c>
      <c r="I10590" s="24"/>
      <c r="J10590" s="36"/>
      <c r="K10590" s="24"/>
      <c r="L10590" s="24"/>
      <c r="M10590" s="80" t="str">
        <f>IFERROR((Base_actualizacion!$L10584/Base_actualizacion!$K10584)," " )</f>
        <v xml:space="preserve"> </v>
      </c>
    </row>
    <row r="10591" spans="2:13" ht="24.9" customHeight="1" outlineLevel="1" x14ac:dyDescent="0.3">
      <c r="B10591" s="44" t="str">
        <f>B10590</f>
        <v>ASIGNACIONES DIRECTAS ANTICIPADAS (5% DEL SGR)</v>
      </c>
      <c r="C10591" s="43" t="s">
        <v>336</v>
      </c>
      <c r="D10591" s="43" t="s">
        <v>1417</v>
      </c>
      <c r="E10591" s="43" t="s">
        <v>1528</v>
      </c>
      <c r="F10591" s="42" t="s">
        <v>1527</v>
      </c>
      <c r="G10591" s="18" t="s">
        <v>3</v>
      </c>
      <c r="H10591" s="32">
        <f>SUBTOTAL(9,H10590:H10590)</f>
        <v>-6688038</v>
      </c>
      <c r="I10591" s="14">
        <f>SUBTOTAL(9,I10590:I10590)</f>
        <v>0</v>
      </c>
      <c r="J10591" s="31">
        <f>SUBTOTAL(9,J10590:J10590)</f>
        <v>0</v>
      </c>
      <c r="K10591" s="14">
        <f>SUBTOTAL(9,K10590:K10590)</f>
        <v>0</v>
      </c>
      <c r="L10591" s="14">
        <f>SUBTOTAL(9,L10588:L10590)</f>
        <v>0</v>
      </c>
      <c r="M10591" s="80">
        <f>SUBTOTAL(9,M10590:M10590)</f>
        <v>0</v>
      </c>
    </row>
    <row r="10592" spans="2:13" ht="24.9" customHeight="1" outlineLevel="2" x14ac:dyDescent="0.3">
      <c r="B10592" s="47" t="s">
        <v>2042</v>
      </c>
      <c r="C10592" s="46" t="s">
        <v>336</v>
      </c>
      <c r="D10592" s="46" t="s">
        <v>1417</v>
      </c>
      <c r="E10592" s="46" t="s">
        <v>1524</v>
      </c>
      <c r="F10592" s="45" t="s">
        <v>1523</v>
      </c>
      <c r="G10592" s="26" t="s">
        <v>7</v>
      </c>
      <c r="H10592" s="30">
        <v>-36395</v>
      </c>
      <c r="I10592" s="24"/>
      <c r="J10592" s="36"/>
      <c r="K10592" s="24"/>
      <c r="L10592" s="24"/>
      <c r="M10592" s="80" t="str">
        <f>IFERROR((Base_actualizacion!$L10586/Base_actualizacion!$K10586)," " )</f>
        <v xml:space="preserve"> </v>
      </c>
    </row>
    <row r="10593" spans="2:13" ht="24.9" customHeight="1" outlineLevel="1" x14ac:dyDescent="0.3">
      <c r="B10593" s="44" t="str">
        <f>B10592</f>
        <v>ASIGNACIONES DIRECTAS ANTICIPADAS (5% DEL SGR)</v>
      </c>
      <c r="C10593" s="43" t="s">
        <v>336</v>
      </c>
      <c r="D10593" s="43" t="s">
        <v>1417</v>
      </c>
      <c r="E10593" s="43" t="s">
        <v>1524</v>
      </c>
      <c r="F10593" s="42" t="s">
        <v>1523</v>
      </c>
      <c r="G10593" s="18" t="s">
        <v>3</v>
      </c>
      <c r="H10593" s="32">
        <f>SUBTOTAL(9,H10592:H10592)</f>
        <v>-36395</v>
      </c>
      <c r="I10593" s="14">
        <f>SUBTOTAL(9,I10592:I10592)</f>
        <v>0</v>
      </c>
      <c r="J10593" s="31">
        <f>SUBTOTAL(9,J10592:J10592)</f>
        <v>0</v>
      </c>
      <c r="K10593" s="14">
        <f>SUBTOTAL(9,K10592:K10592)</f>
        <v>0</v>
      </c>
      <c r="L10593" s="14">
        <f>SUBTOTAL(9,L10590:L10592)</f>
        <v>0</v>
      </c>
      <c r="M10593" s="80">
        <f>SUBTOTAL(9,M10592:M10592)</f>
        <v>0</v>
      </c>
    </row>
    <row r="10594" spans="2:13" ht="24.9" customHeight="1" outlineLevel="2" x14ac:dyDescent="0.3">
      <c r="B10594" s="47" t="s">
        <v>2042</v>
      </c>
      <c r="C10594" s="46" t="s">
        <v>336</v>
      </c>
      <c r="D10594" s="46" t="s">
        <v>1417</v>
      </c>
      <c r="E10594" s="46" t="s">
        <v>1522</v>
      </c>
      <c r="F10594" s="45" t="s">
        <v>1521</v>
      </c>
      <c r="G10594" s="26" t="s">
        <v>7</v>
      </c>
      <c r="H10594" s="30">
        <v>-58617735</v>
      </c>
      <c r="I10594" s="24"/>
      <c r="J10594" s="36"/>
      <c r="K10594" s="24"/>
      <c r="L10594" s="24"/>
      <c r="M10594" s="80" t="str">
        <f>IFERROR((Base_actualizacion!$L10588/Base_actualizacion!$K10588)," " )</f>
        <v xml:space="preserve"> </v>
      </c>
    </row>
    <row r="10595" spans="2:13" ht="24.9" customHeight="1" outlineLevel="1" x14ac:dyDescent="0.3">
      <c r="B10595" s="44" t="str">
        <f>B10594</f>
        <v>ASIGNACIONES DIRECTAS ANTICIPADAS (5% DEL SGR)</v>
      </c>
      <c r="C10595" s="43" t="s">
        <v>336</v>
      </c>
      <c r="D10595" s="43" t="s">
        <v>1417</v>
      </c>
      <c r="E10595" s="43" t="s">
        <v>1522</v>
      </c>
      <c r="F10595" s="42" t="s">
        <v>1521</v>
      </c>
      <c r="G10595" s="18" t="s">
        <v>3</v>
      </c>
      <c r="H10595" s="32">
        <f>SUBTOTAL(9,H10594:H10594)</f>
        <v>-58617735</v>
      </c>
      <c r="I10595" s="14">
        <f>SUBTOTAL(9,I10594:I10594)</f>
        <v>0</v>
      </c>
      <c r="J10595" s="31">
        <f>SUBTOTAL(9,J10594:J10594)</f>
        <v>0</v>
      </c>
      <c r="K10595" s="14">
        <f>SUBTOTAL(9,K10594:K10594)</f>
        <v>0</v>
      </c>
      <c r="L10595" s="14">
        <f>SUBTOTAL(9,L10592:L10594)</f>
        <v>0</v>
      </c>
      <c r="M10595" s="80">
        <f>SUBTOTAL(9,M10594:M10594)</f>
        <v>0</v>
      </c>
    </row>
    <row r="10596" spans="2:13" ht="24.9" customHeight="1" outlineLevel="2" x14ac:dyDescent="0.3">
      <c r="B10596" s="47" t="s">
        <v>2042</v>
      </c>
      <c r="C10596" s="46" t="s">
        <v>336</v>
      </c>
      <c r="D10596" s="46" t="s">
        <v>1417</v>
      </c>
      <c r="E10596" s="46" t="s">
        <v>1516</v>
      </c>
      <c r="F10596" s="45" t="s">
        <v>1515</v>
      </c>
      <c r="G10596" s="26" t="s">
        <v>7</v>
      </c>
      <c r="H10596" s="30">
        <v>-598515</v>
      </c>
      <c r="I10596" s="24"/>
      <c r="J10596" s="23"/>
      <c r="K10596" s="24"/>
      <c r="L10596" s="24"/>
      <c r="M10596" s="80" t="str">
        <f>IFERROR((Base_actualizacion!$L10590/Base_actualizacion!$K10590)," " )</f>
        <v xml:space="preserve"> </v>
      </c>
    </row>
    <row r="10597" spans="2:13" ht="24.9" customHeight="1" outlineLevel="1" x14ac:dyDescent="0.3">
      <c r="B10597" s="44" t="str">
        <f>B10596</f>
        <v>ASIGNACIONES DIRECTAS ANTICIPADAS (5% DEL SGR)</v>
      </c>
      <c r="C10597" s="43" t="s">
        <v>336</v>
      </c>
      <c r="D10597" s="43" t="s">
        <v>1417</v>
      </c>
      <c r="E10597" s="43" t="s">
        <v>1516</v>
      </c>
      <c r="F10597" s="42" t="s">
        <v>1515</v>
      </c>
      <c r="G10597" s="18" t="s">
        <v>3</v>
      </c>
      <c r="H10597" s="32">
        <f>SUBTOTAL(9,H10596:H10596)</f>
        <v>-598515</v>
      </c>
      <c r="I10597" s="14">
        <f>SUBTOTAL(9,I10596:I10596)</f>
        <v>0</v>
      </c>
      <c r="J10597" s="31">
        <f>SUBTOTAL(9,J10596:J10596)</f>
        <v>0</v>
      </c>
      <c r="K10597" s="14">
        <f>SUBTOTAL(9,K10596:K10596)</f>
        <v>0</v>
      </c>
      <c r="L10597" s="14">
        <f>SUBTOTAL(9,L10594:L10596)</f>
        <v>0</v>
      </c>
      <c r="M10597" s="80">
        <f>SUBTOTAL(9,M10596:M10596)</f>
        <v>0</v>
      </c>
    </row>
    <row r="10598" spans="2:13" ht="24.9" customHeight="1" outlineLevel="2" x14ac:dyDescent="0.3">
      <c r="B10598" s="47" t="s">
        <v>2042</v>
      </c>
      <c r="C10598" s="46" t="s">
        <v>336</v>
      </c>
      <c r="D10598" s="46" t="s">
        <v>1417</v>
      </c>
      <c r="E10598" s="46" t="s">
        <v>2120</v>
      </c>
      <c r="F10598" s="45" t="s">
        <v>2119</v>
      </c>
      <c r="G10598" s="26" t="s">
        <v>7</v>
      </c>
      <c r="H10598" s="30">
        <v>-17061983</v>
      </c>
      <c r="I10598" s="24"/>
      <c r="J10598" s="36"/>
      <c r="K10598" s="24"/>
      <c r="L10598" s="24"/>
      <c r="M10598" s="80" t="str">
        <f>IFERROR((Base_actualizacion!$L10592/Base_actualizacion!$K10592)," " )</f>
        <v xml:space="preserve"> </v>
      </c>
    </row>
    <row r="10599" spans="2:13" ht="24.9" customHeight="1" outlineLevel="1" x14ac:dyDescent="0.3">
      <c r="B10599" s="44" t="str">
        <f>B10598</f>
        <v>ASIGNACIONES DIRECTAS ANTICIPADAS (5% DEL SGR)</v>
      </c>
      <c r="C10599" s="43" t="s">
        <v>336</v>
      </c>
      <c r="D10599" s="43" t="s">
        <v>1417</v>
      </c>
      <c r="E10599" s="43" t="s">
        <v>2120</v>
      </c>
      <c r="F10599" s="42" t="s">
        <v>2119</v>
      </c>
      <c r="G10599" s="18" t="s">
        <v>3</v>
      </c>
      <c r="H10599" s="32">
        <f>SUBTOTAL(9,H10598:H10598)</f>
        <v>-17061983</v>
      </c>
      <c r="I10599" s="14">
        <f>SUBTOTAL(9,I10598:I10598)</f>
        <v>0</v>
      </c>
      <c r="J10599" s="31">
        <f>SUBTOTAL(9,J10598:J10598)</f>
        <v>0</v>
      </c>
      <c r="K10599" s="14">
        <f>SUBTOTAL(9,K10598:K10598)</f>
        <v>0</v>
      </c>
      <c r="L10599" s="14">
        <f>SUBTOTAL(9,L10596:L10598)</f>
        <v>0</v>
      </c>
      <c r="M10599" s="80">
        <f>SUBTOTAL(9,M10598:M10598)</f>
        <v>0</v>
      </c>
    </row>
    <row r="10600" spans="2:13" ht="24.9" customHeight="1" outlineLevel="2" x14ac:dyDescent="0.3">
      <c r="B10600" s="47" t="s">
        <v>2042</v>
      </c>
      <c r="C10600" s="46" t="s">
        <v>336</v>
      </c>
      <c r="D10600" s="46" t="s">
        <v>1417</v>
      </c>
      <c r="E10600" s="46" t="s">
        <v>1512</v>
      </c>
      <c r="F10600" s="45" t="s">
        <v>1511</v>
      </c>
      <c r="G10600" s="26" t="s">
        <v>7</v>
      </c>
      <c r="H10600" s="30">
        <v>-533818</v>
      </c>
      <c r="I10600" s="24"/>
      <c r="J10600" s="23"/>
      <c r="K10600" s="24"/>
      <c r="L10600" s="24"/>
      <c r="M10600" s="80" t="str">
        <f>IFERROR((Base_actualizacion!$L10594/Base_actualizacion!$K10594)," " )</f>
        <v xml:space="preserve"> </v>
      </c>
    </row>
    <row r="10601" spans="2:13" ht="24.9" customHeight="1" outlineLevel="1" x14ac:dyDescent="0.3">
      <c r="B10601" s="44" t="str">
        <f>B10600</f>
        <v>ASIGNACIONES DIRECTAS ANTICIPADAS (5% DEL SGR)</v>
      </c>
      <c r="C10601" s="43" t="s">
        <v>336</v>
      </c>
      <c r="D10601" s="43" t="s">
        <v>1417</v>
      </c>
      <c r="E10601" s="43" t="s">
        <v>1512</v>
      </c>
      <c r="F10601" s="42" t="s">
        <v>1511</v>
      </c>
      <c r="G10601" s="18" t="s">
        <v>3</v>
      </c>
      <c r="H10601" s="32">
        <f>SUBTOTAL(9,H10600:H10600)</f>
        <v>-533818</v>
      </c>
      <c r="I10601" s="14">
        <f>SUBTOTAL(9,I10600:I10600)</f>
        <v>0</v>
      </c>
      <c r="J10601" s="31">
        <f>SUBTOTAL(9,J10600:J10600)</f>
        <v>0</v>
      </c>
      <c r="K10601" s="14">
        <f>SUBTOTAL(9,K10600:K10600)</f>
        <v>0</v>
      </c>
      <c r="L10601" s="14">
        <f>SUBTOTAL(9,L10598:L10600)</f>
        <v>0</v>
      </c>
      <c r="M10601" s="80">
        <f>SUBTOTAL(9,M10600:M10600)</f>
        <v>0</v>
      </c>
    </row>
    <row r="10602" spans="2:13" ht="24.9" customHeight="1" outlineLevel="2" x14ac:dyDescent="0.3">
      <c r="B10602" s="47" t="s">
        <v>2042</v>
      </c>
      <c r="C10602" s="46" t="s">
        <v>336</v>
      </c>
      <c r="D10602" s="46" t="s">
        <v>1417</v>
      </c>
      <c r="E10602" s="46" t="s">
        <v>1510</v>
      </c>
      <c r="F10602" s="45" t="s">
        <v>1509</v>
      </c>
      <c r="G10602" s="26" t="s">
        <v>7</v>
      </c>
      <c r="H10602" s="30">
        <v>-7852484198</v>
      </c>
      <c r="I10602" s="24"/>
      <c r="J10602" s="36"/>
      <c r="K10602" s="24"/>
      <c r="L10602" s="24"/>
      <c r="M10602" s="80" t="str">
        <f>IFERROR((Base_actualizacion!$L10596/Base_actualizacion!$K10596)," " )</f>
        <v xml:space="preserve"> </v>
      </c>
    </row>
    <row r="10603" spans="2:13" ht="24.9" customHeight="1" outlineLevel="1" x14ac:dyDescent="0.3">
      <c r="B10603" s="44" t="str">
        <f>B10602</f>
        <v>ASIGNACIONES DIRECTAS ANTICIPADAS (5% DEL SGR)</v>
      </c>
      <c r="C10603" s="43" t="s">
        <v>336</v>
      </c>
      <c r="D10603" s="43" t="s">
        <v>1417</v>
      </c>
      <c r="E10603" s="43" t="s">
        <v>1510</v>
      </c>
      <c r="F10603" s="42" t="s">
        <v>1509</v>
      </c>
      <c r="G10603" s="18" t="s">
        <v>3</v>
      </c>
      <c r="H10603" s="32">
        <f>SUBTOTAL(9,H10602:H10602)</f>
        <v>-7852484198</v>
      </c>
      <c r="I10603" s="14">
        <f>SUBTOTAL(9,I10602:I10602)</f>
        <v>0</v>
      </c>
      <c r="J10603" s="31">
        <f>SUBTOTAL(9,J10602:J10602)</f>
        <v>0</v>
      </c>
      <c r="K10603" s="14">
        <f>SUBTOTAL(9,K10602:K10602)</f>
        <v>0</v>
      </c>
      <c r="L10603" s="14">
        <f>SUBTOTAL(9,L10600:L10602)</f>
        <v>0</v>
      </c>
      <c r="M10603" s="80">
        <f>SUBTOTAL(9,M10602:M10602)</f>
        <v>0</v>
      </c>
    </row>
    <row r="10604" spans="2:13" ht="24.9" customHeight="1" outlineLevel="2" x14ac:dyDescent="0.3">
      <c r="B10604" s="47" t="s">
        <v>2042</v>
      </c>
      <c r="C10604" s="46" t="s">
        <v>336</v>
      </c>
      <c r="D10604" s="46" t="s">
        <v>1417</v>
      </c>
      <c r="E10604" s="46" t="s">
        <v>1508</v>
      </c>
      <c r="F10604" s="45" t="s">
        <v>1507</v>
      </c>
      <c r="G10604" s="26" t="s">
        <v>7</v>
      </c>
      <c r="H10604" s="30">
        <v>-2758557</v>
      </c>
      <c r="I10604" s="24"/>
      <c r="J10604" s="36"/>
      <c r="K10604" s="24"/>
      <c r="L10604" s="24"/>
      <c r="M10604" s="80" t="str">
        <f>IFERROR((Base_actualizacion!$L10598/Base_actualizacion!$K10598)," " )</f>
        <v xml:space="preserve"> </v>
      </c>
    </row>
    <row r="10605" spans="2:13" ht="24.9" customHeight="1" outlineLevel="1" x14ac:dyDescent="0.3">
      <c r="B10605" s="44" t="str">
        <f>B10604</f>
        <v>ASIGNACIONES DIRECTAS ANTICIPADAS (5% DEL SGR)</v>
      </c>
      <c r="C10605" s="43" t="s">
        <v>336</v>
      </c>
      <c r="D10605" s="43" t="s">
        <v>1417</v>
      </c>
      <c r="E10605" s="43" t="s">
        <v>1508</v>
      </c>
      <c r="F10605" s="42" t="s">
        <v>1507</v>
      </c>
      <c r="G10605" s="18" t="s">
        <v>3</v>
      </c>
      <c r="H10605" s="32">
        <f>SUBTOTAL(9,H10604:H10604)</f>
        <v>-2758557</v>
      </c>
      <c r="I10605" s="14">
        <f>SUBTOTAL(9,I10604:I10604)</f>
        <v>0</v>
      </c>
      <c r="J10605" s="31">
        <f>SUBTOTAL(9,J10604:J10604)</f>
        <v>0</v>
      </c>
      <c r="K10605" s="14">
        <f>SUBTOTAL(9,K10604:K10604)</f>
        <v>0</v>
      </c>
      <c r="L10605" s="14">
        <f>SUBTOTAL(9,L10602:L10604)</f>
        <v>0</v>
      </c>
      <c r="M10605" s="80">
        <f>SUBTOTAL(9,M10604:M10604)</f>
        <v>0</v>
      </c>
    </row>
    <row r="10606" spans="2:13" ht="24.9" customHeight="1" outlineLevel="2" x14ac:dyDescent="0.3">
      <c r="B10606" s="47" t="s">
        <v>2042</v>
      </c>
      <c r="C10606" s="46" t="s">
        <v>336</v>
      </c>
      <c r="D10606" s="46" t="s">
        <v>1417</v>
      </c>
      <c r="E10606" s="46" t="s">
        <v>1506</v>
      </c>
      <c r="F10606" s="45" t="s">
        <v>1505</v>
      </c>
      <c r="G10606" s="26" t="s">
        <v>7</v>
      </c>
      <c r="H10606" s="30">
        <v>-16190</v>
      </c>
      <c r="I10606" s="24"/>
      <c r="J10606" s="23"/>
      <c r="K10606" s="24"/>
      <c r="L10606" s="24"/>
      <c r="M10606" s="80" t="str">
        <f>IFERROR((Base_actualizacion!$L10600/Base_actualizacion!$K10600)," " )</f>
        <v xml:space="preserve"> </v>
      </c>
    </row>
    <row r="10607" spans="2:13" ht="24.9" customHeight="1" outlineLevel="1" x14ac:dyDescent="0.3">
      <c r="B10607" s="44" t="str">
        <f>B10606</f>
        <v>ASIGNACIONES DIRECTAS ANTICIPADAS (5% DEL SGR)</v>
      </c>
      <c r="C10607" s="43" t="s">
        <v>336</v>
      </c>
      <c r="D10607" s="43" t="s">
        <v>1417</v>
      </c>
      <c r="E10607" s="43" t="s">
        <v>1506</v>
      </c>
      <c r="F10607" s="42" t="s">
        <v>1505</v>
      </c>
      <c r="G10607" s="18" t="s">
        <v>3</v>
      </c>
      <c r="H10607" s="32">
        <f>SUBTOTAL(9,H10606:H10606)</f>
        <v>-16190</v>
      </c>
      <c r="I10607" s="14">
        <f>SUBTOTAL(9,I10606:I10606)</f>
        <v>0</v>
      </c>
      <c r="J10607" s="31">
        <f>SUBTOTAL(9,J10606:J10606)</f>
        <v>0</v>
      </c>
      <c r="K10607" s="14">
        <f>SUBTOTAL(9,K10606:K10606)</f>
        <v>0</v>
      </c>
      <c r="L10607" s="14">
        <f>SUBTOTAL(9,L10604:L10606)</f>
        <v>0</v>
      </c>
      <c r="M10607" s="80">
        <f>SUBTOTAL(9,M10606:M10606)</f>
        <v>0</v>
      </c>
    </row>
    <row r="10608" spans="2:13" ht="24.9" customHeight="1" outlineLevel="2" x14ac:dyDescent="0.3">
      <c r="B10608" s="47" t="s">
        <v>2042</v>
      </c>
      <c r="C10608" s="46" t="s">
        <v>336</v>
      </c>
      <c r="D10608" s="46" t="s">
        <v>1417</v>
      </c>
      <c r="E10608" s="46" t="s">
        <v>1504</v>
      </c>
      <c r="F10608" s="45" t="s">
        <v>1503</v>
      </c>
      <c r="G10608" s="26" t="s">
        <v>7</v>
      </c>
      <c r="H10608" s="30">
        <v>-114039337</v>
      </c>
      <c r="I10608" s="24"/>
      <c r="J10608" s="36"/>
      <c r="K10608" s="24"/>
      <c r="L10608" s="24"/>
      <c r="M10608" s="80" t="str">
        <f>IFERROR((Base_actualizacion!$L10602/Base_actualizacion!$K10602)," " )</f>
        <v xml:space="preserve"> </v>
      </c>
    </row>
    <row r="10609" spans="2:13" ht="24.9" customHeight="1" outlineLevel="1" x14ac:dyDescent="0.3">
      <c r="B10609" s="44" t="str">
        <f>B10608</f>
        <v>ASIGNACIONES DIRECTAS ANTICIPADAS (5% DEL SGR)</v>
      </c>
      <c r="C10609" s="43" t="s">
        <v>336</v>
      </c>
      <c r="D10609" s="43" t="s">
        <v>1417</v>
      </c>
      <c r="E10609" s="43" t="s">
        <v>1504</v>
      </c>
      <c r="F10609" s="42" t="s">
        <v>1503</v>
      </c>
      <c r="G10609" s="18" t="s">
        <v>3</v>
      </c>
      <c r="H10609" s="32">
        <f>SUBTOTAL(9,H10608:H10608)</f>
        <v>-114039337</v>
      </c>
      <c r="I10609" s="14">
        <f>SUBTOTAL(9,I10608:I10608)</f>
        <v>0</v>
      </c>
      <c r="J10609" s="31">
        <f>SUBTOTAL(9,J10608:J10608)</f>
        <v>0</v>
      </c>
      <c r="K10609" s="14">
        <f>SUBTOTAL(9,K10608:K10608)</f>
        <v>0</v>
      </c>
      <c r="L10609" s="14">
        <f>SUBTOTAL(9,L10606:L10608)</f>
        <v>0</v>
      </c>
      <c r="M10609" s="80">
        <f>SUBTOTAL(9,M10608:M10608)</f>
        <v>0</v>
      </c>
    </row>
    <row r="10610" spans="2:13" ht="24.9" customHeight="1" outlineLevel="2" x14ac:dyDescent="0.3">
      <c r="B10610" s="47" t="s">
        <v>2042</v>
      </c>
      <c r="C10610" s="46" t="s">
        <v>336</v>
      </c>
      <c r="D10610" s="46" t="s">
        <v>1417</v>
      </c>
      <c r="E10610" s="46" t="s">
        <v>1502</v>
      </c>
      <c r="F10610" s="45" t="s">
        <v>1501</v>
      </c>
      <c r="G10610" s="26" t="s">
        <v>7</v>
      </c>
      <c r="H10610" s="30">
        <v>-7711</v>
      </c>
      <c r="I10610" s="24"/>
      <c r="J10610" s="36"/>
      <c r="K10610" s="24"/>
      <c r="L10610" s="24"/>
      <c r="M10610" s="80" t="str">
        <f>IFERROR((Base_actualizacion!$L10604/Base_actualizacion!$K10604)," " )</f>
        <v xml:space="preserve"> </v>
      </c>
    </row>
    <row r="10611" spans="2:13" ht="24.9" customHeight="1" outlineLevel="1" x14ac:dyDescent="0.3">
      <c r="B10611" s="44" t="str">
        <f>B10610</f>
        <v>ASIGNACIONES DIRECTAS ANTICIPADAS (5% DEL SGR)</v>
      </c>
      <c r="C10611" s="43" t="s">
        <v>336</v>
      </c>
      <c r="D10611" s="43" t="s">
        <v>1417</v>
      </c>
      <c r="E10611" s="43" t="s">
        <v>1502</v>
      </c>
      <c r="F10611" s="42" t="s">
        <v>1501</v>
      </c>
      <c r="G10611" s="18" t="s">
        <v>3</v>
      </c>
      <c r="H10611" s="32">
        <f>SUBTOTAL(9,H10610:H10610)</f>
        <v>-7711</v>
      </c>
      <c r="I10611" s="14">
        <f>SUBTOTAL(9,I10610:I10610)</f>
        <v>0</v>
      </c>
      <c r="J10611" s="31">
        <f>SUBTOTAL(9,J10610:J10610)</f>
        <v>0</v>
      </c>
      <c r="K10611" s="14">
        <f>SUBTOTAL(9,K10610:K10610)</f>
        <v>0</v>
      </c>
      <c r="L10611" s="14">
        <f>SUBTOTAL(9,L10608:L10610)</f>
        <v>0</v>
      </c>
      <c r="M10611" s="80">
        <f>SUBTOTAL(9,M10610:M10610)</f>
        <v>0</v>
      </c>
    </row>
    <row r="10612" spans="2:13" ht="24.9" customHeight="1" outlineLevel="2" x14ac:dyDescent="0.3">
      <c r="B10612" s="47" t="s">
        <v>2042</v>
      </c>
      <c r="C10612" s="46" t="s">
        <v>336</v>
      </c>
      <c r="D10612" s="46" t="s">
        <v>1417</v>
      </c>
      <c r="E10612" s="46" t="s">
        <v>1500</v>
      </c>
      <c r="F10612" s="45" t="s">
        <v>1499</v>
      </c>
      <c r="G10612" s="26" t="s">
        <v>7</v>
      </c>
      <c r="H10612" s="30">
        <v>-6698992</v>
      </c>
      <c r="I10612" s="24"/>
      <c r="J10612" s="36"/>
      <c r="K10612" s="24"/>
      <c r="L10612" s="24"/>
      <c r="M10612" s="80" t="str">
        <f>IFERROR((Base_actualizacion!$L10606/Base_actualizacion!$K10606)," " )</f>
        <v xml:space="preserve"> </v>
      </c>
    </row>
    <row r="10613" spans="2:13" ht="24.9" customHeight="1" outlineLevel="1" x14ac:dyDescent="0.3">
      <c r="B10613" s="44" t="str">
        <f>B10612</f>
        <v>ASIGNACIONES DIRECTAS ANTICIPADAS (5% DEL SGR)</v>
      </c>
      <c r="C10613" s="43" t="s">
        <v>336</v>
      </c>
      <c r="D10613" s="43" t="s">
        <v>1417</v>
      </c>
      <c r="E10613" s="43" t="s">
        <v>1500</v>
      </c>
      <c r="F10613" s="42" t="s">
        <v>1499</v>
      </c>
      <c r="G10613" s="18" t="s">
        <v>3</v>
      </c>
      <c r="H10613" s="32">
        <f>SUBTOTAL(9,H10612:H10612)</f>
        <v>-6698992</v>
      </c>
      <c r="I10613" s="14">
        <f>SUBTOTAL(9,I10612:I10612)</f>
        <v>0</v>
      </c>
      <c r="J10613" s="31">
        <f>SUBTOTAL(9,J10612:J10612)</f>
        <v>0</v>
      </c>
      <c r="K10613" s="14">
        <f>SUBTOTAL(9,K10612:K10612)</f>
        <v>0</v>
      </c>
      <c r="L10613" s="14">
        <f>SUBTOTAL(9,L10610:L10612)</f>
        <v>0</v>
      </c>
      <c r="M10613" s="80">
        <f>SUBTOTAL(9,M10612:M10612)</f>
        <v>0</v>
      </c>
    </row>
    <row r="10614" spans="2:13" ht="24.9" customHeight="1" outlineLevel="2" x14ac:dyDescent="0.3">
      <c r="B10614" s="47" t="s">
        <v>2042</v>
      </c>
      <c r="C10614" s="46" t="s">
        <v>336</v>
      </c>
      <c r="D10614" s="46" t="s">
        <v>1417</v>
      </c>
      <c r="E10614" s="46" t="s">
        <v>1498</v>
      </c>
      <c r="F10614" s="45" t="s">
        <v>1497</v>
      </c>
      <c r="G10614" s="26" t="s">
        <v>7</v>
      </c>
      <c r="H10614" s="30">
        <v>-5683</v>
      </c>
      <c r="I10614" s="24"/>
      <c r="J10614" s="23"/>
      <c r="K10614" s="24"/>
      <c r="L10614" s="24"/>
      <c r="M10614" s="80" t="str">
        <f>IFERROR((Base_actualizacion!$L10608/Base_actualizacion!$K10608)," " )</f>
        <v xml:space="preserve"> </v>
      </c>
    </row>
    <row r="10615" spans="2:13" ht="24.9" customHeight="1" outlineLevel="1" x14ac:dyDescent="0.3">
      <c r="B10615" s="44" t="str">
        <f>B10614</f>
        <v>ASIGNACIONES DIRECTAS ANTICIPADAS (5% DEL SGR)</v>
      </c>
      <c r="C10615" s="43" t="s">
        <v>336</v>
      </c>
      <c r="D10615" s="43" t="s">
        <v>1417</v>
      </c>
      <c r="E10615" s="43" t="s">
        <v>1498</v>
      </c>
      <c r="F10615" s="42" t="s">
        <v>1497</v>
      </c>
      <c r="G10615" s="18" t="s">
        <v>3</v>
      </c>
      <c r="H10615" s="32">
        <f>SUBTOTAL(9,H10614:H10614)</f>
        <v>-5683</v>
      </c>
      <c r="I10615" s="14">
        <f>SUBTOTAL(9,I10614:I10614)</f>
        <v>0</v>
      </c>
      <c r="J10615" s="31">
        <f>SUBTOTAL(9,J10614:J10614)</f>
        <v>0</v>
      </c>
      <c r="K10615" s="14">
        <f>SUBTOTAL(9,K10614:K10614)</f>
        <v>0</v>
      </c>
      <c r="L10615" s="14">
        <f>SUBTOTAL(9,L10612:L10614)</f>
        <v>0</v>
      </c>
      <c r="M10615" s="80">
        <f>SUBTOTAL(9,M10614:M10614)</f>
        <v>0</v>
      </c>
    </row>
    <row r="10616" spans="2:13" ht="24.9" customHeight="1" outlineLevel="2" x14ac:dyDescent="0.3">
      <c r="B10616" s="47" t="s">
        <v>2042</v>
      </c>
      <c r="C10616" s="46" t="s">
        <v>336</v>
      </c>
      <c r="D10616" s="46" t="s">
        <v>1417</v>
      </c>
      <c r="E10616" s="46" t="s">
        <v>1496</v>
      </c>
      <c r="F10616" s="45" t="s">
        <v>1495</v>
      </c>
      <c r="G10616" s="26" t="s">
        <v>7</v>
      </c>
      <c r="H10616" s="30">
        <v>-186440646</v>
      </c>
      <c r="I10616" s="24"/>
      <c r="J10616" s="36"/>
      <c r="K10616" s="24"/>
      <c r="L10616" s="24"/>
      <c r="M10616" s="80" t="str">
        <f>IFERROR((Base_actualizacion!$L10610/Base_actualizacion!$K10610)," " )</f>
        <v xml:space="preserve"> </v>
      </c>
    </row>
    <row r="10617" spans="2:13" ht="24.9" customHeight="1" outlineLevel="1" x14ac:dyDescent="0.3">
      <c r="B10617" s="44" t="str">
        <f>B10616</f>
        <v>ASIGNACIONES DIRECTAS ANTICIPADAS (5% DEL SGR)</v>
      </c>
      <c r="C10617" s="43" t="s">
        <v>336</v>
      </c>
      <c r="D10617" s="43" t="s">
        <v>1417</v>
      </c>
      <c r="E10617" s="43" t="s">
        <v>1496</v>
      </c>
      <c r="F10617" s="42" t="s">
        <v>1495</v>
      </c>
      <c r="G10617" s="18" t="s">
        <v>3</v>
      </c>
      <c r="H10617" s="32">
        <f>SUBTOTAL(9,H10616:H10616)</f>
        <v>-186440646</v>
      </c>
      <c r="I10617" s="14">
        <f>SUBTOTAL(9,I10616:I10616)</f>
        <v>0</v>
      </c>
      <c r="J10617" s="31">
        <f>SUBTOTAL(9,J10616:J10616)</f>
        <v>0</v>
      </c>
      <c r="K10617" s="14">
        <f>SUBTOTAL(9,K10616:K10616)</f>
        <v>0</v>
      </c>
      <c r="L10617" s="14">
        <f>SUBTOTAL(9,L10614:L10616)</f>
        <v>0</v>
      </c>
      <c r="M10617" s="80">
        <f>SUBTOTAL(9,M10616:M10616)</f>
        <v>0</v>
      </c>
    </row>
    <row r="10618" spans="2:13" ht="24.9" customHeight="1" outlineLevel="2" x14ac:dyDescent="0.3">
      <c r="B10618" s="47" t="s">
        <v>2042</v>
      </c>
      <c r="C10618" s="46" t="s">
        <v>336</v>
      </c>
      <c r="D10618" s="46" t="s">
        <v>1417</v>
      </c>
      <c r="E10618" s="46" t="s">
        <v>1490</v>
      </c>
      <c r="F10618" s="45" t="s">
        <v>1489</v>
      </c>
      <c r="G10618" s="26" t="s">
        <v>7</v>
      </c>
      <c r="H10618" s="30">
        <v>-103311</v>
      </c>
      <c r="I10618" s="24"/>
      <c r="J10618" s="36"/>
      <c r="K10618" s="24"/>
      <c r="L10618" s="24"/>
      <c r="M10618" s="80" t="str">
        <f>IFERROR((Base_actualizacion!$L10612/Base_actualizacion!$K10612)," " )</f>
        <v xml:space="preserve"> </v>
      </c>
    </row>
    <row r="10619" spans="2:13" ht="24.9" customHeight="1" outlineLevel="1" x14ac:dyDescent="0.3">
      <c r="B10619" s="44" t="str">
        <f>B10618</f>
        <v>ASIGNACIONES DIRECTAS ANTICIPADAS (5% DEL SGR)</v>
      </c>
      <c r="C10619" s="43" t="s">
        <v>336</v>
      </c>
      <c r="D10619" s="43" t="s">
        <v>1417</v>
      </c>
      <c r="E10619" s="43" t="s">
        <v>1490</v>
      </c>
      <c r="F10619" s="42" t="s">
        <v>1489</v>
      </c>
      <c r="G10619" s="18" t="s">
        <v>3</v>
      </c>
      <c r="H10619" s="32">
        <f>SUBTOTAL(9,H10618:H10618)</f>
        <v>-103311</v>
      </c>
      <c r="I10619" s="14">
        <f>SUBTOTAL(9,I10618:I10618)</f>
        <v>0</v>
      </c>
      <c r="J10619" s="31">
        <f>SUBTOTAL(9,J10618:J10618)</f>
        <v>0</v>
      </c>
      <c r="K10619" s="14">
        <f>SUBTOTAL(9,K10618:K10618)</f>
        <v>0</v>
      </c>
      <c r="L10619" s="14">
        <f>SUBTOTAL(9,L10616:L10618)</f>
        <v>0</v>
      </c>
      <c r="M10619" s="80">
        <f>SUBTOTAL(9,M10618:M10618)</f>
        <v>0</v>
      </c>
    </row>
    <row r="10620" spans="2:13" ht="24.9" customHeight="1" outlineLevel="2" x14ac:dyDescent="0.3">
      <c r="B10620" s="47" t="s">
        <v>2042</v>
      </c>
      <c r="C10620" s="46" t="s">
        <v>336</v>
      </c>
      <c r="D10620" s="46" t="s">
        <v>1417</v>
      </c>
      <c r="E10620" s="46" t="s">
        <v>1488</v>
      </c>
      <c r="F10620" s="45" t="s">
        <v>1487</v>
      </c>
      <c r="G10620" s="26" t="s">
        <v>7</v>
      </c>
      <c r="H10620" s="30">
        <v>-17830391</v>
      </c>
      <c r="I10620" s="24"/>
      <c r="J10620" s="36"/>
      <c r="K10620" s="24"/>
      <c r="L10620" s="24"/>
      <c r="M10620" s="80" t="str">
        <f>IFERROR((Base_actualizacion!$L10614/Base_actualizacion!$K10614)," " )</f>
        <v xml:space="preserve"> </v>
      </c>
    </row>
    <row r="10621" spans="2:13" ht="24.9" customHeight="1" outlineLevel="1" x14ac:dyDescent="0.3">
      <c r="B10621" s="44" t="str">
        <f>B10620</f>
        <v>ASIGNACIONES DIRECTAS ANTICIPADAS (5% DEL SGR)</v>
      </c>
      <c r="C10621" s="43" t="s">
        <v>336</v>
      </c>
      <c r="D10621" s="43" t="s">
        <v>1417</v>
      </c>
      <c r="E10621" s="43" t="s">
        <v>1488</v>
      </c>
      <c r="F10621" s="42" t="s">
        <v>1487</v>
      </c>
      <c r="G10621" s="18" t="s">
        <v>3</v>
      </c>
      <c r="H10621" s="32">
        <f>SUBTOTAL(9,H10620:H10620)</f>
        <v>-17830391</v>
      </c>
      <c r="I10621" s="14">
        <f>SUBTOTAL(9,I10620:I10620)</f>
        <v>0</v>
      </c>
      <c r="J10621" s="31">
        <f>SUBTOTAL(9,J10620:J10620)</f>
        <v>0</v>
      </c>
      <c r="K10621" s="14">
        <f>SUBTOTAL(9,K10620:K10620)</f>
        <v>0</v>
      </c>
      <c r="L10621" s="14">
        <f>SUBTOTAL(9,L10618:L10620)</f>
        <v>0</v>
      </c>
      <c r="M10621" s="80">
        <f>SUBTOTAL(9,M10620:M10620)</f>
        <v>0</v>
      </c>
    </row>
    <row r="10622" spans="2:13" ht="24.9" customHeight="1" outlineLevel="2" x14ac:dyDescent="0.3">
      <c r="B10622" s="47" t="s">
        <v>2042</v>
      </c>
      <c r="C10622" s="46" t="s">
        <v>336</v>
      </c>
      <c r="D10622" s="46" t="s">
        <v>1417</v>
      </c>
      <c r="E10622" s="46" t="s">
        <v>1484</v>
      </c>
      <c r="F10622" s="45" t="s">
        <v>1483</v>
      </c>
      <c r="G10622" s="26" t="s">
        <v>7</v>
      </c>
      <c r="H10622" s="30">
        <v>-36096360</v>
      </c>
      <c r="I10622" s="24"/>
      <c r="J10622" s="36"/>
      <c r="K10622" s="24"/>
      <c r="L10622" s="24"/>
      <c r="M10622" s="80" t="str">
        <f>IFERROR((Base_actualizacion!$L10616/Base_actualizacion!$K10616)," " )</f>
        <v xml:space="preserve"> </v>
      </c>
    </row>
    <row r="10623" spans="2:13" ht="24.9" customHeight="1" outlineLevel="1" x14ac:dyDescent="0.3">
      <c r="B10623" s="44" t="str">
        <f>B10622</f>
        <v>ASIGNACIONES DIRECTAS ANTICIPADAS (5% DEL SGR)</v>
      </c>
      <c r="C10623" s="43" t="s">
        <v>336</v>
      </c>
      <c r="D10623" s="43" t="s">
        <v>1417</v>
      </c>
      <c r="E10623" s="43" t="s">
        <v>1484</v>
      </c>
      <c r="F10623" s="42" t="s">
        <v>1483</v>
      </c>
      <c r="G10623" s="18" t="s">
        <v>3</v>
      </c>
      <c r="H10623" s="32">
        <f>SUBTOTAL(9,H10622:H10622)</f>
        <v>-36096360</v>
      </c>
      <c r="I10623" s="14">
        <f>SUBTOTAL(9,I10622:I10622)</f>
        <v>0</v>
      </c>
      <c r="J10623" s="31">
        <f>SUBTOTAL(9,J10622:J10622)</f>
        <v>0</v>
      </c>
      <c r="K10623" s="14">
        <f>SUBTOTAL(9,K10622:K10622)</f>
        <v>0</v>
      </c>
      <c r="L10623" s="14">
        <f>SUBTOTAL(9,L10620:L10622)</f>
        <v>0</v>
      </c>
      <c r="M10623" s="80">
        <f>SUBTOTAL(9,M10622:M10622)</f>
        <v>0</v>
      </c>
    </row>
    <row r="10624" spans="2:13" ht="24.9" customHeight="1" outlineLevel="2" x14ac:dyDescent="0.3">
      <c r="B10624" s="47" t="s">
        <v>2042</v>
      </c>
      <c r="C10624" s="46" t="s">
        <v>336</v>
      </c>
      <c r="D10624" s="46" t="s">
        <v>1417</v>
      </c>
      <c r="E10624" s="46" t="s">
        <v>1482</v>
      </c>
      <c r="F10624" s="45" t="s">
        <v>1481</v>
      </c>
      <c r="G10624" s="26" t="s">
        <v>7</v>
      </c>
      <c r="H10624" s="30">
        <v>-480936</v>
      </c>
      <c r="I10624" s="24"/>
      <c r="J10624" s="36"/>
      <c r="K10624" s="24"/>
      <c r="L10624" s="24"/>
      <c r="M10624" s="80" t="str">
        <f>IFERROR((Base_actualizacion!$L10618/Base_actualizacion!$K10618)," " )</f>
        <v xml:space="preserve"> </v>
      </c>
    </row>
    <row r="10625" spans="2:13" ht="24.9" customHeight="1" outlineLevel="1" x14ac:dyDescent="0.3">
      <c r="B10625" s="44" t="str">
        <f>B10624</f>
        <v>ASIGNACIONES DIRECTAS ANTICIPADAS (5% DEL SGR)</v>
      </c>
      <c r="C10625" s="43" t="s">
        <v>336</v>
      </c>
      <c r="D10625" s="43" t="s">
        <v>1417</v>
      </c>
      <c r="E10625" s="43" t="s">
        <v>1482</v>
      </c>
      <c r="F10625" s="42" t="s">
        <v>1481</v>
      </c>
      <c r="G10625" s="18" t="s">
        <v>3</v>
      </c>
      <c r="H10625" s="32">
        <f>SUBTOTAL(9,H10624:H10624)</f>
        <v>-480936</v>
      </c>
      <c r="I10625" s="14">
        <f>SUBTOTAL(9,I10624:I10624)</f>
        <v>0</v>
      </c>
      <c r="J10625" s="31">
        <f>SUBTOTAL(9,J10624:J10624)</f>
        <v>0</v>
      </c>
      <c r="K10625" s="14">
        <f>SUBTOTAL(9,K10624:K10624)</f>
        <v>0</v>
      </c>
      <c r="L10625" s="14">
        <f>SUBTOTAL(9,L10622:L10624)</f>
        <v>0</v>
      </c>
      <c r="M10625" s="80">
        <f>SUBTOTAL(9,M10624:M10624)</f>
        <v>0</v>
      </c>
    </row>
    <row r="10626" spans="2:13" ht="24.9" customHeight="1" outlineLevel="2" x14ac:dyDescent="0.3">
      <c r="B10626" s="47" t="s">
        <v>2042</v>
      </c>
      <c r="C10626" s="46" t="s">
        <v>336</v>
      </c>
      <c r="D10626" s="46" t="s">
        <v>1417</v>
      </c>
      <c r="E10626" s="46" t="s">
        <v>1479</v>
      </c>
      <c r="F10626" s="45" t="s">
        <v>1478</v>
      </c>
      <c r="G10626" s="26" t="s">
        <v>7</v>
      </c>
      <c r="H10626" s="30">
        <v>-2200000</v>
      </c>
      <c r="I10626" s="24"/>
      <c r="J10626" s="23"/>
      <c r="K10626" s="24"/>
      <c r="L10626" s="24"/>
      <c r="M10626" s="80" t="str">
        <f>IFERROR((Base_actualizacion!$L10620/Base_actualizacion!$K10620)," " )</f>
        <v xml:space="preserve"> </v>
      </c>
    </row>
    <row r="10627" spans="2:13" ht="24.9" customHeight="1" outlineLevel="1" x14ac:dyDescent="0.3">
      <c r="B10627" s="44" t="str">
        <f>B10626</f>
        <v>ASIGNACIONES DIRECTAS ANTICIPADAS (5% DEL SGR)</v>
      </c>
      <c r="C10627" s="43" t="s">
        <v>336</v>
      </c>
      <c r="D10627" s="43" t="s">
        <v>1417</v>
      </c>
      <c r="E10627" s="43" t="s">
        <v>1479</v>
      </c>
      <c r="F10627" s="42" t="s">
        <v>1478</v>
      </c>
      <c r="G10627" s="18" t="s">
        <v>3</v>
      </c>
      <c r="H10627" s="32">
        <f>SUBTOTAL(9,H10626:H10626)</f>
        <v>-2200000</v>
      </c>
      <c r="I10627" s="14">
        <f>SUBTOTAL(9,I10626:I10626)</f>
        <v>0</v>
      </c>
      <c r="J10627" s="31">
        <f>SUBTOTAL(9,J10626:J10626)</f>
        <v>0</v>
      </c>
      <c r="K10627" s="14">
        <f>SUBTOTAL(9,K10626:K10626)</f>
        <v>0</v>
      </c>
      <c r="L10627" s="14">
        <f>SUBTOTAL(9,L10624:L10626)</f>
        <v>0</v>
      </c>
      <c r="M10627" s="80">
        <f>SUBTOTAL(9,M10626:M10626)</f>
        <v>0</v>
      </c>
    </row>
    <row r="10628" spans="2:13" ht="24.9" customHeight="1" outlineLevel="2" x14ac:dyDescent="0.3">
      <c r="B10628" s="47" t="s">
        <v>2042</v>
      </c>
      <c r="C10628" s="46" t="s">
        <v>336</v>
      </c>
      <c r="D10628" s="46" t="s">
        <v>1417</v>
      </c>
      <c r="E10628" s="46" t="s">
        <v>1475</v>
      </c>
      <c r="F10628" s="45" t="s">
        <v>1474</v>
      </c>
      <c r="G10628" s="26" t="s">
        <v>7</v>
      </c>
      <c r="H10628" s="30">
        <v>-54914765</v>
      </c>
      <c r="I10628" s="24"/>
      <c r="J10628" s="36"/>
      <c r="K10628" s="24"/>
      <c r="L10628" s="24"/>
      <c r="M10628" s="80" t="str">
        <f>IFERROR((Base_actualizacion!$L10622/Base_actualizacion!$K10622)," " )</f>
        <v xml:space="preserve"> </v>
      </c>
    </row>
    <row r="10629" spans="2:13" ht="24.9" customHeight="1" outlineLevel="1" x14ac:dyDescent="0.3">
      <c r="B10629" s="44" t="str">
        <f>B10628</f>
        <v>ASIGNACIONES DIRECTAS ANTICIPADAS (5% DEL SGR)</v>
      </c>
      <c r="C10629" s="43" t="s">
        <v>336</v>
      </c>
      <c r="D10629" s="43" t="s">
        <v>1417</v>
      </c>
      <c r="E10629" s="43" t="s">
        <v>1475</v>
      </c>
      <c r="F10629" s="42" t="s">
        <v>1474</v>
      </c>
      <c r="G10629" s="18" t="s">
        <v>3</v>
      </c>
      <c r="H10629" s="32">
        <f>SUBTOTAL(9,H10628:H10628)</f>
        <v>-54914765</v>
      </c>
      <c r="I10629" s="14">
        <f>SUBTOTAL(9,I10628:I10628)</f>
        <v>0</v>
      </c>
      <c r="J10629" s="31">
        <f>SUBTOTAL(9,J10628:J10628)</f>
        <v>0</v>
      </c>
      <c r="K10629" s="14">
        <f>SUBTOTAL(9,K10628:K10628)</f>
        <v>0</v>
      </c>
      <c r="L10629" s="14">
        <f>SUBTOTAL(9,L10626:L10628)</f>
        <v>0</v>
      </c>
      <c r="M10629" s="80">
        <f>SUBTOTAL(9,M10628:M10628)</f>
        <v>0</v>
      </c>
    </row>
    <row r="10630" spans="2:13" ht="24.9" customHeight="1" outlineLevel="2" x14ac:dyDescent="0.3">
      <c r="B10630" s="47" t="s">
        <v>2042</v>
      </c>
      <c r="C10630" s="46" t="s">
        <v>336</v>
      </c>
      <c r="D10630" s="46" t="s">
        <v>1417</v>
      </c>
      <c r="E10630" s="46" t="s">
        <v>1473</v>
      </c>
      <c r="F10630" s="45" t="s">
        <v>1472</v>
      </c>
      <c r="G10630" s="26" t="s">
        <v>7</v>
      </c>
      <c r="H10630" s="30">
        <v>-51517361</v>
      </c>
      <c r="I10630" s="24"/>
      <c r="J10630" s="23"/>
      <c r="K10630" s="24"/>
      <c r="L10630" s="24"/>
      <c r="M10630" s="80" t="str">
        <f>IFERROR((Base_actualizacion!$L10624/Base_actualizacion!$K10624)," " )</f>
        <v xml:space="preserve"> </v>
      </c>
    </row>
    <row r="10631" spans="2:13" ht="24.9" customHeight="1" outlineLevel="1" x14ac:dyDescent="0.3">
      <c r="B10631" s="44" t="str">
        <f>B10630</f>
        <v>ASIGNACIONES DIRECTAS ANTICIPADAS (5% DEL SGR)</v>
      </c>
      <c r="C10631" s="43" t="s">
        <v>336</v>
      </c>
      <c r="D10631" s="43" t="s">
        <v>1417</v>
      </c>
      <c r="E10631" s="43" t="s">
        <v>1473</v>
      </c>
      <c r="F10631" s="42" t="s">
        <v>1472</v>
      </c>
      <c r="G10631" s="18" t="s">
        <v>3</v>
      </c>
      <c r="H10631" s="32">
        <f>SUBTOTAL(9,H10630:H10630)</f>
        <v>-51517361</v>
      </c>
      <c r="I10631" s="14">
        <f>SUBTOTAL(9,I10630:I10630)</f>
        <v>0</v>
      </c>
      <c r="J10631" s="31">
        <f>SUBTOTAL(9,J10630:J10630)</f>
        <v>0</v>
      </c>
      <c r="K10631" s="14">
        <f>SUBTOTAL(9,K10630:K10630)</f>
        <v>0</v>
      </c>
      <c r="L10631" s="14">
        <f>SUBTOTAL(9,L10628:L10630)</f>
        <v>0</v>
      </c>
      <c r="M10631" s="80">
        <f>SUBTOTAL(9,M10630:M10630)</f>
        <v>0</v>
      </c>
    </row>
    <row r="10632" spans="2:13" ht="24.9" customHeight="1" outlineLevel="2" x14ac:dyDescent="0.3">
      <c r="B10632" s="47" t="s">
        <v>2042</v>
      </c>
      <c r="C10632" s="46" t="s">
        <v>336</v>
      </c>
      <c r="D10632" s="46" t="s">
        <v>1417</v>
      </c>
      <c r="E10632" s="46" t="s">
        <v>1471</v>
      </c>
      <c r="F10632" s="45" t="s">
        <v>1470</v>
      </c>
      <c r="G10632" s="26" t="s">
        <v>7</v>
      </c>
      <c r="H10632" s="30">
        <v>-3486</v>
      </c>
      <c r="I10632" s="24"/>
      <c r="J10632" s="36"/>
      <c r="K10632" s="24"/>
      <c r="L10632" s="24"/>
      <c r="M10632" s="80" t="str">
        <f>IFERROR((Base_actualizacion!$L10626/Base_actualizacion!$K10626)," " )</f>
        <v xml:space="preserve"> </v>
      </c>
    </row>
    <row r="10633" spans="2:13" ht="24.9" customHeight="1" outlineLevel="1" x14ac:dyDescent="0.3">
      <c r="B10633" s="44" t="str">
        <f>B10632</f>
        <v>ASIGNACIONES DIRECTAS ANTICIPADAS (5% DEL SGR)</v>
      </c>
      <c r="C10633" s="43" t="s">
        <v>336</v>
      </c>
      <c r="D10633" s="43" t="s">
        <v>1417</v>
      </c>
      <c r="E10633" s="43" t="s">
        <v>1471</v>
      </c>
      <c r="F10633" s="42" t="s">
        <v>1470</v>
      </c>
      <c r="G10633" s="18" t="s">
        <v>3</v>
      </c>
      <c r="H10633" s="32">
        <f>SUBTOTAL(9,H10632:H10632)</f>
        <v>-3486</v>
      </c>
      <c r="I10633" s="14">
        <f>SUBTOTAL(9,I10632:I10632)</f>
        <v>0</v>
      </c>
      <c r="J10633" s="31">
        <f>SUBTOTAL(9,J10632:J10632)</f>
        <v>0</v>
      </c>
      <c r="K10633" s="14">
        <f>SUBTOTAL(9,K10632:K10632)</f>
        <v>0</v>
      </c>
      <c r="L10633" s="14">
        <f>SUBTOTAL(9,L10630:L10632)</f>
        <v>0</v>
      </c>
      <c r="M10633" s="80">
        <f>SUBTOTAL(9,M10632:M10632)</f>
        <v>0</v>
      </c>
    </row>
    <row r="10634" spans="2:13" ht="24.9" customHeight="1" outlineLevel="2" x14ac:dyDescent="0.3">
      <c r="B10634" s="47" t="s">
        <v>2042</v>
      </c>
      <c r="C10634" s="46" t="s">
        <v>336</v>
      </c>
      <c r="D10634" s="46" t="s">
        <v>1417</v>
      </c>
      <c r="E10634" s="46" t="s">
        <v>1469</v>
      </c>
      <c r="F10634" s="45" t="s">
        <v>1468</v>
      </c>
      <c r="G10634" s="26" t="s">
        <v>7</v>
      </c>
      <c r="H10634" s="30">
        <v>-168612297</v>
      </c>
      <c r="I10634" s="24"/>
      <c r="J10634" s="36"/>
      <c r="K10634" s="24"/>
      <c r="L10634" s="24"/>
      <c r="M10634" s="80" t="str">
        <f>IFERROR((Base_actualizacion!$L10628/Base_actualizacion!$K10628)," " )</f>
        <v xml:space="preserve"> </v>
      </c>
    </row>
    <row r="10635" spans="2:13" ht="24.9" customHeight="1" outlineLevel="1" x14ac:dyDescent="0.3">
      <c r="B10635" s="44" t="str">
        <f>B10634</f>
        <v>ASIGNACIONES DIRECTAS ANTICIPADAS (5% DEL SGR)</v>
      </c>
      <c r="C10635" s="43" t="s">
        <v>336</v>
      </c>
      <c r="D10635" s="43" t="s">
        <v>1417</v>
      </c>
      <c r="E10635" s="43" t="s">
        <v>1469</v>
      </c>
      <c r="F10635" s="42" t="s">
        <v>1468</v>
      </c>
      <c r="G10635" s="18" t="s">
        <v>3</v>
      </c>
      <c r="H10635" s="32">
        <f>SUBTOTAL(9,H10634:H10634)</f>
        <v>-168612297</v>
      </c>
      <c r="I10635" s="14">
        <f>SUBTOTAL(9,I10634:I10634)</f>
        <v>0</v>
      </c>
      <c r="J10635" s="31">
        <f>SUBTOTAL(9,J10634:J10634)</f>
        <v>0</v>
      </c>
      <c r="K10635" s="14">
        <f>SUBTOTAL(9,K10634:K10634)</f>
        <v>0</v>
      </c>
      <c r="L10635" s="14">
        <f>SUBTOTAL(9,L10632:L10634)</f>
        <v>0</v>
      </c>
      <c r="M10635" s="80">
        <f>SUBTOTAL(9,M10634:M10634)</f>
        <v>0</v>
      </c>
    </row>
    <row r="10636" spans="2:13" ht="24.9" customHeight="1" outlineLevel="2" x14ac:dyDescent="0.3">
      <c r="B10636" s="47" t="s">
        <v>2042</v>
      </c>
      <c r="C10636" s="46" t="s">
        <v>336</v>
      </c>
      <c r="D10636" s="46" t="s">
        <v>1417</v>
      </c>
      <c r="E10636" s="46" t="s">
        <v>2118</v>
      </c>
      <c r="F10636" s="45" t="s">
        <v>2117</v>
      </c>
      <c r="G10636" s="26" t="s">
        <v>7</v>
      </c>
      <c r="H10636" s="30">
        <v>-137088410</v>
      </c>
      <c r="I10636" s="24"/>
      <c r="J10636" s="36"/>
      <c r="K10636" s="24"/>
      <c r="L10636" s="24"/>
      <c r="M10636" s="80" t="str">
        <f>IFERROR((Base_actualizacion!$L10630/Base_actualizacion!$K10630)," " )</f>
        <v xml:space="preserve"> </v>
      </c>
    </row>
    <row r="10637" spans="2:13" ht="24.9" customHeight="1" outlineLevel="1" x14ac:dyDescent="0.3">
      <c r="B10637" s="44" t="str">
        <f>B10636</f>
        <v>ASIGNACIONES DIRECTAS ANTICIPADAS (5% DEL SGR)</v>
      </c>
      <c r="C10637" s="43" t="s">
        <v>336</v>
      </c>
      <c r="D10637" s="43" t="s">
        <v>1417</v>
      </c>
      <c r="E10637" s="43" t="s">
        <v>2118</v>
      </c>
      <c r="F10637" s="42" t="s">
        <v>2117</v>
      </c>
      <c r="G10637" s="18" t="s">
        <v>3</v>
      </c>
      <c r="H10637" s="32">
        <f>SUBTOTAL(9,H10636:H10636)</f>
        <v>-137088410</v>
      </c>
      <c r="I10637" s="14">
        <f>SUBTOTAL(9,I10636:I10636)</f>
        <v>0</v>
      </c>
      <c r="J10637" s="31">
        <f>SUBTOTAL(9,J10636:J10636)</f>
        <v>0</v>
      </c>
      <c r="K10637" s="14">
        <f>SUBTOTAL(9,K10636:K10636)</f>
        <v>0</v>
      </c>
      <c r="L10637" s="14">
        <f>SUBTOTAL(9,L10634:L10636)</f>
        <v>0</v>
      </c>
      <c r="M10637" s="80">
        <f>SUBTOTAL(9,M10636:M10636)</f>
        <v>0</v>
      </c>
    </row>
    <row r="10638" spans="2:13" ht="24.9" customHeight="1" outlineLevel="2" x14ac:dyDescent="0.3">
      <c r="B10638" s="47" t="s">
        <v>2042</v>
      </c>
      <c r="C10638" s="46" t="s">
        <v>336</v>
      </c>
      <c r="D10638" s="46" t="s">
        <v>1417</v>
      </c>
      <c r="E10638" s="46" t="s">
        <v>1467</v>
      </c>
      <c r="F10638" s="45" t="s">
        <v>1466</v>
      </c>
      <c r="G10638" s="26" t="s">
        <v>7</v>
      </c>
      <c r="H10638" s="30">
        <v>-41053820</v>
      </c>
      <c r="I10638" s="24"/>
      <c r="J10638" s="23"/>
      <c r="K10638" s="24"/>
      <c r="L10638" s="24"/>
      <c r="M10638" s="80" t="str">
        <f>IFERROR((Base_actualizacion!$L10632/Base_actualizacion!$K10632)," " )</f>
        <v xml:space="preserve"> </v>
      </c>
    </row>
    <row r="10639" spans="2:13" ht="24.9" customHeight="1" outlineLevel="1" x14ac:dyDescent="0.3">
      <c r="B10639" s="44" t="str">
        <f>B10638</f>
        <v>ASIGNACIONES DIRECTAS ANTICIPADAS (5% DEL SGR)</v>
      </c>
      <c r="C10639" s="43" t="s">
        <v>336</v>
      </c>
      <c r="D10639" s="43" t="s">
        <v>1417</v>
      </c>
      <c r="E10639" s="43" t="s">
        <v>1467</v>
      </c>
      <c r="F10639" s="42" t="s">
        <v>1466</v>
      </c>
      <c r="G10639" s="18" t="s">
        <v>3</v>
      </c>
      <c r="H10639" s="32">
        <f>SUBTOTAL(9,H10638:H10638)</f>
        <v>-41053820</v>
      </c>
      <c r="I10639" s="14">
        <f>SUBTOTAL(9,I10638:I10638)</f>
        <v>0</v>
      </c>
      <c r="J10639" s="31">
        <f>SUBTOTAL(9,J10638:J10638)</f>
        <v>0</v>
      </c>
      <c r="K10639" s="14">
        <f>SUBTOTAL(9,K10638:K10638)</f>
        <v>0</v>
      </c>
      <c r="L10639" s="14">
        <f>SUBTOTAL(9,L10636:L10638)</f>
        <v>0</v>
      </c>
      <c r="M10639" s="80">
        <f>SUBTOTAL(9,M10638:M10638)</f>
        <v>0</v>
      </c>
    </row>
    <row r="10640" spans="2:13" ht="24.9" customHeight="1" outlineLevel="2" x14ac:dyDescent="0.3">
      <c r="B10640" s="47" t="s">
        <v>2042</v>
      </c>
      <c r="C10640" s="46" t="s">
        <v>336</v>
      </c>
      <c r="D10640" s="46" t="s">
        <v>1417</v>
      </c>
      <c r="E10640" s="46" t="s">
        <v>1465</v>
      </c>
      <c r="F10640" s="45" t="s">
        <v>1464</v>
      </c>
      <c r="G10640" s="26" t="s">
        <v>7</v>
      </c>
      <c r="H10640" s="30">
        <v>-42206</v>
      </c>
      <c r="I10640" s="24"/>
      <c r="J10640" s="36"/>
      <c r="K10640" s="24"/>
      <c r="L10640" s="24"/>
      <c r="M10640" s="80" t="str">
        <f>IFERROR((Base_actualizacion!$L10634/Base_actualizacion!$K10634)," " )</f>
        <v xml:space="preserve"> </v>
      </c>
    </row>
    <row r="10641" spans="2:13" ht="24.9" customHeight="1" outlineLevel="1" x14ac:dyDescent="0.3">
      <c r="B10641" s="44" t="str">
        <f>B10640</f>
        <v>ASIGNACIONES DIRECTAS ANTICIPADAS (5% DEL SGR)</v>
      </c>
      <c r="C10641" s="43" t="s">
        <v>336</v>
      </c>
      <c r="D10641" s="43" t="s">
        <v>1417</v>
      </c>
      <c r="E10641" s="43" t="s">
        <v>1465</v>
      </c>
      <c r="F10641" s="42" t="s">
        <v>1464</v>
      </c>
      <c r="G10641" s="18" t="s">
        <v>3</v>
      </c>
      <c r="H10641" s="32">
        <f>SUBTOTAL(9,H10640:H10640)</f>
        <v>-42206</v>
      </c>
      <c r="I10641" s="14">
        <f>SUBTOTAL(9,I10640:I10640)</f>
        <v>0</v>
      </c>
      <c r="J10641" s="31">
        <f>SUBTOTAL(9,J10640:J10640)</f>
        <v>0</v>
      </c>
      <c r="K10641" s="14">
        <f>SUBTOTAL(9,K10640:K10640)</f>
        <v>0</v>
      </c>
      <c r="L10641" s="14">
        <f>SUBTOTAL(9,L10638:L10640)</f>
        <v>0</v>
      </c>
      <c r="M10641" s="80">
        <f>SUBTOTAL(9,M10640:M10640)</f>
        <v>0</v>
      </c>
    </row>
    <row r="10642" spans="2:13" ht="24.9" customHeight="1" outlineLevel="2" x14ac:dyDescent="0.3">
      <c r="B10642" s="47" t="s">
        <v>2042</v>
      </c>
      <c r="C10642" s="46" t="s">
        <v>336</v>
      </c>
      <c r="D10642" s="46" t="s">
        <v>1417</v>
      </c>
      <c r="E10642" s="46" t="s">
        <v>1463</v>
      </c>
      <c r="F10642" s="45" t="s">
        <v>1462</v>
      </c>
      <c r="G10642" s="26" t="s">
        <v>7</v>
      </c>
      <c r="H10642" s="30">
        <v>-19070</v>
      </c>
      <c r="I10642" s="24"/>
      <c r="J10642" s="36"/>
      <c r="K10642" s="24"/>
      <c r="L10642" s="24"/>
      <c r="M10642" s="80" t="str">
        <f>IFERROR((Base_actualizacion!$L10636/Base_actualizacion!$K10636)," " )</f>
        <v xml:space="preserve"> </v>
      </c>
    </row>
    <row r="10643" spans="2:13" ht="24.9" customHeight="1" outlineLevel="1" x14ac:dyDescent="0.3">
      <c r="B10643" s="44" t="str">
        <f>B10642</f>
        <v>ASIGNACIONES DIRECTAS ANTICIPADAS (5% DEL SGR)</v>
      </c>
      <c r="C10643" s="43" t="s">
        <v>336</v>
      </c>
      <c r="D10643" s="43" t="s">
        <v>1417</v>
      </c>
      <c r="E10643" s="43" t="s">
        <v>1463</v>
      </c>
      <c r="F10643" s="42" t="s">
        <v>1462</v>
      </c>
      <c r="G10643" s="18" t="s">
        <v>3</v>
      </c>
      <c r="H10643" s="32">
        <f>SUBTOTAL(9,H10642:H10642)</f>
        <v>-19070</v>
      </c>
      <c r="I10643" s="14">
        <f>SUBTOTAL(9,I10642:I10642)</f>
        <v>0</v>
      </c>
      <c r="J10643" s="31">
        <f>SUBTOTAL(9,J10642:J10642)</f>
        <v>0</v>
      </c>
      <c r="K10643" s="14">
        <f>SUBTOTAL(9,K10642:K10642)</f>
        <v>0</v>
      </c>
      <c r="L10643" s="14">
        <f>SUBTOTAL(9,L10640:L10642)</f>
        <v>0</v>
      </c>
      <c r="M10643" s="80">
        <f>SUBTOTAL(9,M10642:M10642)</f>
        <v>0</v>
      </c>
    </row>
    <row r="10644" spans="2:13" ht="24.9" customHeight="1" outlineLevel="2" x14ac:dyDescent="0.3">
      <c r="B10644" s="47" t="s">
        <v>2042</v>
      </c>
      <c r="C10644" s="46" t="s">
        <v>336</v>
      </c>
      <c r="D10644" s="46" t="s">
        <v>1417</v>
      </c>
      <c r="E10644" s="46" t="s">
        <v>1461</v>
      </c>
      <c r="F10644" s="45" t="s">
        <v>1460</v>
      </c>
      <c r="G10644" s="26" t="s">
        <v>7</v>
      </c>
      <c r="H10644" s="30">
        <v>-198401</v>
      </c>
      <c r="I10644" s="24"/>
      <c r="J10644" s="36"/>
      <c r="K10644" s="24"/>
      <c r="L10644" s="24"/>
      <c r="M10644" s="80" t="str">
        <f>IFERROR((Base_actualizacion!$L10638/Base_actualizacion!$K10638)," " )</f>
        <v xml:space="preserve"> </v>
      </c>
    </row>
    <row r="10645" spans="2:13" ht="24.9" customHeight="1" outlineLevel="1" x14ac:dyDescent="0.3">
      <c r="B10645" s="44" t="str">
        <f>B10644</f>
        <v>ASIGNACIONES DIRECTAS ANTICIPADAS (5% DEL SGR)</v>
      </c>
      <c r="C10645" s="43" t="s">
        <v>336</v>
      </c>
      <c r="D10645" s="43" t="s">
        <v>1417</v>
      </c>
      <c r="E10645" s="43" t="s">
        <v>1461</v>
      </c>
      <c r="F10645" s="42" t="s">
        <v>1460</v>
      </c>
      <c r="G10645" s="18" t="s">
        <v>3</v>
      </c>
      <c r="H10645" s="32">
        <f>SUBTOTAL(9,H10644:H10644)</f>
        <v>-198401</v>
      </c>
      <c r="I10645" s="14">
        <f>SUBTOTAL(9,I10644:I10644)</f>
        <v>0</v>
      </c>
      <c r="J10645" s="31">
        <f>SUBTOTAL(9,J10644:J10644)</f>
        <v>0</v>
      </c>
      <c r="K10645" s="14">
        <f>SUBTOTAL(9,K10644:K10644)</f>
        <v>0</v>
      </c>
      <c r="L10645" s="14">
        <f>SUBTOTAL(9,L10642:L10644)</f>
        <v>0</v>
      </c>
      <c r="M10645" s="80">
        <f>SUBTOTAL(9,M10644:M10644)</f>
        <v>0</v>
      </c>
    </row>
    <row r="10646" spans="2:13" ht="24.9" customHeight="1" outlineLevel="2" x14ac:dyDescent="0.3">
      <c r="B10646" s="47" t="s">
        <v>2042</v>
      </c>
      <c r="C10646" s="46" t="s">
        <v>336</v>
      </c>
      <c r="D10646" s="46" t="s">
        <v>1417</v>
      </c>
      <c r="E10646" s="46" t="s">
        <v>1459</v>
      </c>
      <c r="F10646" s="45" t="s">
        <v>1458</v>
      </c>
      <c r="G10646" s="26" t="s">
        <v>7</v>
      </c>
      <c r="H10646" s="30">
        <v>-76742</v>
      </c>
      <c r="I10646" s="24"/>
      <c r="J10646" s="36"/>
      <c r="K10646" s="24"/>
      <c r="L10646" s="24"/>
      <c r="M10646" s="80" t="str">
        <f>IFERROR((Base_actualizacion!$L10640/Base_actualizacion!$K10640)," " )</f>
        <v xml:space="preserve"> </v>
      </c>
    </row>
    <row r="10647" spans="2:13" ht="24.9" customHeight="1" outlineLevel="1" x14ac:dyDescent="0.3">
      <c r="B10647" s="44" t="str">
        <f>B10646</f>
        <v>ASIGNACIONES DIRECTAS ANTICIPADAS (5% DEL SGR)</v>
      </c>
      <c r="C10647" s="43" t="s">
        <v>336</v>
      </c>
      <c r="D10647" s="43" t="s">
        <v>1417</v>
      </c>
      <c r="E10647" s="43" t="s">
        <v>1459</v>
      </c>
      <c r="F10647" s="42" t="s">
        <v>1458</v>
      </c>
      <c r="G10647" s="18" t="s">
        <v>3</v>
      </c>
      <c r="H10647" s="32">
        <f>SUBTOTAL(9,H10646:H10646)</f>
        <v>-76742</v>
      </c>
      <c r="I10647" s="14">
        <f>SUBTOTAL(9,I10646:I10646)</f>
        <v>0</v>
      </c>
      <c r="J10647" s="31">
        <f>SUBTOTAL(9,J10646:J10646)</f>
        <v>0</v>
      </c>
      <c r="K10647" s="14">
        <f>SUBTOTAL(9,K10646:K10646)</f>
        <v>0</v>
      </c>
      <c r="L10647" s="14">
        <f>SUBTOTAL(9,L10644:L10646)</f>
        <v>0</v>
      </c>
      <c r="M10647" s="80">
        <f>SUBTOTAL(9,M10646:M10646)</f>
        <v>0</v>
      </c>
    </row>
    <row r="10648" spans="2:13" ht="24.9" customHeight="1" outlineLevel="2" x14ac:dyDescent="0.3">
      <c r="B10648" s="47" t="s">
        <v>2042</v>
      </c>
      <c r="C10648" s="46" t="s">
        <v>336</v>
      </c>
      <c r="D10648" s="46" t="s">
        <v>1417</v>
      </c>
      <c r="E10648" s="46" t="s">
        <v>1457</v>
      </c>
      <c r="F10648" s="45" t="s">
        <v>1456</v>
      </c>
      <c r="G10648" s="26" t="s">
        <v>7</v>
      </c>
      <c r="H10648" s="30">
        <v>-624203</v>
      </c>
      <c r="I10648" s="24"/>
      <c r="J10648" s="23"/>
      <c r="K10648" s="24"/>
      <c r="L10648" s="24"/>
      <c r="M10648" s="80" t="str">
        <f>IFERROR((Base_actualizacion!$L10642/Base_actualizacion!$K10642)," " )</f>
        <v xml:space="preserve"> </v>
      </c>
    </row>
    <row r="10649" spans="2:13" ht="24.9" customHeight="1" outlineLevel="1" x14ac:dyDescent="0.3">
      <c r="B10649" s="44" t="str">
        <f>B10648</f>
        <v>ASIGNACIONES DIRECTAS ANTICIPADAS (5% DEL SGR)</v>
      </c>
      <c r="C10649" s="43" t="s">
        <v>336</v>
      </c>
      <c r="D10649" s="43" t="s">
        <v>1417</v>
      </c>
      <c r="E10649" s="43" t="s">
        <v>1457</v>
      </c>
      <c r="F10649" s="42" t="s">
        <v>1456</v>
      </c>
      <c r="G10649" s="18" t="s">
        <v>3</v>
      </c>
      <c r="H10649" s="32">
        <f>SUBTOTAL(9,H10648:H10648)</f>
        <v>-624203</v>
      </c>
      <c r="I10649" s="14">
        <f>SUBTOTAL(9,I10648:I10648)</f>
        <v>0</v>
      </c>
      <c r="J10649" s="31">
        <f>SUBTOTAL(9,J10648:J10648)</f>
        <v>0</v>
      </c>
      <c r="K10649" s="14">
        <f>SUBTOTAL(9,K10648:K10648)</f>
        <v>0</v>
      </c>
      <c r="L10649" s="14">
        <f>SUBTOTAL(9,L10646:L10648)</f>
        <v>0</v>
      </c>
      <c r="M10649" s="80">
        <f>SUBTOTAL(9,M10648:M10648)</f>
        <v>0</v>
      </c>
    </row>
    <row r="10650" spans="2:13" ht="24.9" customHeight="1" outlineLevel="2" x14ac:dyDescent="0.3">
      <c r="B10650" s="47" t="s">
        <v>2042</v>
      </c>
      <c r="C10650" s="46" t="s">
        <v>336</v>
      </c>
      <c r="D10650" s="46" t="s">
        <v>1417</v>
      </c>
      <c r="E10650" s="46" t="s">
        <v>1455</v>
      </c>
      <c r="F10650" s="45" t="s">
        <v>1454</v>
      </c>
      <c r="G10650" s="26" t="s">
        <v>7</v>
      </c>
      <c r="H10650" s="30">
        <v>-4591</v>
      </c>
      <c r="I10650" s="24"/>
      <c r="J10650" s="36"/>
      <c r="K10650" s="24"/>
      <c r="L10650" s="24"/>
      <c r="M10650" s="80" t="str">
        <f>IFERROR((Base_actualizacion!$L10644/Base_actualizacion!$K10644)," " )</f>
        <v xml:space="preserve"> </v>
      </c>
    </row>
    <row r="10651" spans="2:13" ht="24.9" customHeight="1" outlineLevel="1" x14ac:dyDescent="0.3">
      <c r="B10651" s="44" t="str">
        <f>B10650</f>
        <v>ASIGNACIONES DIRECTAS ANTICIPADAS (5% DEL SGR)</v>
      </c>
      <c r="C10651" s="43" t="s">
        <v>336</v>
      </c>
      <c r="D10651" s="43" t="s">
        <v>1417</v>
      </c>
      <c r="E10651" s="43" t="s">
        <v>1455</v>
      </c>
      <c r="F10651" s="42" t="s">
        <v>1454</v>
      </c>
      <c r="G10651" s="18" t="s">
        <v>3</v>
      </c>
      <c r="H10651" s="32">
        <f>SUBTOTAL(9,H10650:H10650)</f>
        <v>-4591</v>
      </c>
      <c r="I10651" s="14">
        <f>SUBTOTAL(9,I10650:I10650)</f>
        <v>0</v>
      </c>
      <c r="J10651" s="31">
        <f>SUBTOTAL(9,J10650:J10650)</f>
        <v>0</v>
      </c>
      <c r="K10651" s="14">
        <f>SUBTOTAL(9,K10650:K10650)</f>
        <v>0</v>
      </c>
      <c r="L10651" s="14">
        <f>SUBTOTAL(9,L10648:L10650)</f>
        <v>0</v>
      </c>
      <c r="M10651" s="80">
        <f>SUBTOTAL(9,M10650:M10650)</f>
        <v>0</v>
      </c>
    </row>
    <row r="10652" spans="2:13" ht="24.9" customHeight="1" outlineLevel="2" x14ac:dyDescent="0.3">
      <c r="B10652" s="47" t="s">
        <v>2042</v>
      </c>
      <c r="C10652" s="46" t="s">
        <v>336</v>
      </c>
      <c r="D10652" s="46" t="s">
        <v>1417</v>
      </c>
      <c r="E10652" s="46" t="s">
        <v>1453</v>
      </c>
      <c r="F10652" s="45" t="s">
        <v>1452</v>
      </c>
      <c r="G10652" s="26" t="s">
        <v>7</v>
      </c>
      <c r="H10652" s="30">
        <v>-29485</v>
      </c>
      <c r="I10652" s="24"/>
      <c r="J10652" s="36"/>
      <c r="K10652" s="24"/>
      <c r="L10652" s="24"/>
      <c r="M10652" s="80" t="str">
        <f>IFERROR((Base_actualizacion!$L10646/Base_actualizacion!$K10646)," " )</f>
        <v xml:space="preserve"> </v>
      </c>
    </row>
    <row r="10653" spans="2:13" ht="24.9" customHeight="1" outlineLevel="1" x14ac:dyDescent="0.3">
      <c r="B10653" s="44" t="str">
        <f>B10652</f>
        <v>ASIGNACIONES DIRECTAS ANTICIPADAS (5% DEL SGR)</v>
      </c>
      <c r="C10653" s="43" t="s">
        <v>336</v>
      </c>
      <c r="D10653" s="43" t="s">
        <v>1417</v>
      </c>
      <c r="E10653" s="43" t="s">
        <v>1453</v>
      </c>
      <c r="F10653" s="42" t="s">
        <v>1452</v>
      </c>
      <c r="G10653" s="18" t="s">
        <v>3</v>
      </c>
      <c r="H10653" s="32">
        <f>SUBTOTAL(9,H10652:H10652)</f>
        <v>-29485</v>
      </c>
      <c r="I10653" s="14">
        <f>SUBTOTAL(9,I10652:I10652)</f>
        <v>0</v>
      </c>
      <c r="J10653" s="31">
        <f>SUBTOTAL(9,J10652:J10652)</f>
        <v>0</v>
      </c>
      <c r="K10653" s="14">
        <f>SUBTOTAL(9,K10652:K10652)</f>
        <v>0</v>
      </c>
      <c r="L10653" s="14">
        <f>SUBTOTAL(9,L10650:L10652)</f>
        <v>0</v>
      </c>
      <c r="M10653" s="80">
        <f>SUBTOTAL(9,M10652:M10652)</f>
        <v>0</v>
      </c>
    </row>
    <row r="10654" spans="2:13" ht="24.9" customHeight="1" outlineLevel="2" x14ac:dyDescent="0.3">
      <c r="B10654" s="47" t="s">
        <v>2042</v>
      </c>
      <c r="C10654" s="46" t="s">
        <v>336</v>
      </c>
      <c r="D10654" s="46" t="s">
        <v>1417</v>
      </c>
      <c r="E10654" s="46" t="s">
        <v>1451</v>
      </c>
      <c r="F10654" s="45" t="s">
        <v>1450</v>
      </c>
      <c r="G10654" s="26" t="s">
        <v>7</v>
      </c>
      <c r="H10654" s="30">
        <v>-66221292</v>
      </c>
      <c r="I10654" s="24"/>
      <c r="J10654" s="36"/>
      <c r="K10654" s="24"/>
      <c r="L10654" s="24"/>
      <c r="M10654" s="80" t="str">
        <f>IFERROR((Base_actualizacion!$L10648/Base_actualizacion!$K10648)," " )</f>
        <v xml:space="preserve"> </v>
      </c>
    </row>
    <row r="10655" spans="2:13" ht="24.9" customHeight="1" outlineLevel="1" x14ac:dyDescent="0.3">
      <c r="B10655" s="44" t="str">
        <f>B10654</f>
        <v>ASIGNACIONES DIRECTAS ANTICIPADAS (5% DEL SGR)</v>
      </c>
      <c r="C10655" s="43" t="s">
        <v>336</v>
      </c>
      <c r="D10655" s="43" t="s">
        <v>1417</v>
      </c>
      <c r="E10655" s="43" t="s">
        <v>1451</v>
      </c>
      <c r="F10655" s="42" t="s">
        <v>1450</v>
      </c>
      <c r="G10655" s="18" t="s">
        <v>3</v>
      </c>
      <c r="H10655" s="32">
        <f>SUBTOTAL(9,H10654:H10654)</f>
        <v>-66221292</v>
      </c>
      <c r="I10655" s="14">
        <f>SUBTOTAL(9,I10654:I10654)</f>
        <v>0</v>
      </c>
      <c r="J10655" s="31">
        <f>SUBTOTAL(9,J10654:J10654)</f>
        <v>0</v>
      </c>
      <c r="K10655" s="14">
        <f>SUBTOTAL(9,K10654:K10654)</f>
        <v>0</v>
      </c>
      <c r="L10655" s="14">
        <f>SUBTOTAL(9,L10652:L10654)</f>
        <v>0</v>
      </c>
      <c r="M10655" s="80">
        <f>SUBTOTAL(9,M10654:M10654)</f>
        <v>0</v>
      </c>
    </row>
    <row r="10656" spans="2:13" ht="24.9" customHeight="1" outlineLevel="2" x14ac:dyDescent="0.3">
      <c r="B10656" s="47" t="s">
        <v>2042</v>
      </c>
      <c r="C10656" s="46" t="s">
        <v>336</v>
      </c>
      <c r="D10656" s="46" t="s">
        <v>1417</v>
      </c>
      <c r="E10656" s="46" t="s">
        <v>1449</v>
      </c>
      <c r="F10656" s="45" t="s">
        <v>1448</v>
      </c>
      <c r="G10656" s="26" t="s">
        <v>7</v>
      </c>
      <c r="H10656" s="30">
        <v>-14060</v>
      </c>
      <c r="I10656" s="24"/>
      <c r="J10656" s="23"/>
      <c r="K10656" s="24"/>
      <c r="L10656" s="24"/>
      <c r="M10656" s="80" t="str">
        <f>IFERROR((Base_actualizacion!$L10650/Base_actualizacion!$K10650)," " )</f>
        <v xml:space="preserve"> </v>
      </c>
    </row>
    <row r="10657" spans="2:13" ht="24.9" customHeight="1" outlineLevel="1" x14ac:dyDescent="0.3">
      <c r="B10657" s="44" t="str">
        <f>B10656</f>
        <v>ASIGNACIONES DIRECTAS ANTICIPADAS (5% DEL SGR)</v>
      </c>
      <c r="C10657" s="43" t="s">
        <v>336</v>
      </c>
      <c r="D10657" s="43" t="s">
        <v>1417</v>
      </c>
      <c r="E10657" s="43" t="s">
        <v>1449</v>
      </c>
      <c r="F10657" s="42" t="s">
        <v>1448</v>
      </c>
      <c r="G10657" s="18" t="s">
        <v>3</v>
      </c>
      <c r="H10657" s="32">
        <f>SUBTOTAL(9,H10656:H10656)</f>
        <v>-14060</v>
      </c>
      <c r="I10657" s="14">
        <f>SUBTOTAL(9,I10656:I10656)</f>
        <v>0</v>
      </c>
      <c r="J10657" s="31">
        <f>SUBTOTAL(9,J10656:J10656)</f>
        <v>0</v>
      </c>
      <c r="K10657" s="14">
        <f>SUBTOTAL(9,K10656:K10656)</f>
        <v>0</v>
      </c>
      <c r="L10657" s="14">
        <f>SUBTOTAL(9,L10654:L10656)</f>
        <v>0</v>
      </c>
      <c r="M10657" s="80">
        <f>SUBTOTAL(9,M10656:M10656)</f>
        <v>0</v>
      </c>
    </row>
    <row r="10658" spans="2:13" ht="24.9" customHeight="1" outlineLevel="2" x14ac:dyDescent="0.3">
      <c r="B10658" s="47" t="s">
        <v>2042</v>
      </c>
      <c r="C10658" s="46" t="s">
        <v>336</v>
      </c>
      <c r="D10658" s="46" t="s">
        <v>1417</v>
      </c>
      <c r="E10658" s="46" t="s">
        <v>1445</v>
      </c>
      <c r="F10658" s="45" t="s">
        <v>1444</v>
      </c>
      <c r="G10658" s="26" t="s">
        <v>7</v>
      </c>
      <c r="H10658" s="30">
        <v>-2121281</v>
      </c>
      <c r="I10658" s="24"/>
      <c r="J10658" s="36"/>
      <c r="K10658" s="24"/>
      <c r="L10658" s="24"/>
      <c r="M10658" s="80" t="str">
        <f>IFERROR((Base_actualizacion!$L10652/Base_actualizacion!$K10652)," " )</f>
        <v xml:space="preserve"> </v>
      </c>
    </row>
    <row r="10659" spans="2:13" ht="24.9" customHeight="1" outlineLevel="1" x14ac:dyDescent="0.3">
      <c r="B10659" s="44" t="str">
        <f>B10658</f>
        <v>ASIGNACIONES DIRECTAS ANTICIPADAS (5% DEL SGR)</v>
      </c>
      <c r="C10659" s="43" t="s">
        <v>336</v>
      </c>
      <c r="D10659" s="43" t="s">
        <v>1417</v>
      </c>
      <c r="E10659" s="43" t="s">
        <v>1445</v>
      </c>
      <c r="F10659" s="42" t="s">
        <v>1444</v>
      </c>
      <c r="G10659" s="18" t="s">
        <v>3</v>
      </c>
      <c r="H10659" s="32">
        <f>SUBTOTAL(9,H10658:H10658)</f>
        <v>-2121281</v>
      </c>
      <c r="I10659" s="14">
        <f>SUBTOTAL(9,I10658:I10658)</f>
        <v>0</v>
      </c>
      <c r="J10659" s="31">
        <f>SUBTOTAL(9,J10658:J10658)</f>
        <v>0</v>
      </c>
      <c r="K10659" s="14">
        <f>SUBTOTAL(9,K10658:K10658)</f>
        <v>0</v>
      </c>
      <c r="L10659" s="14">
        <f>SUBTOTAL(9,L10656:L10658)</f>
        <v>0</v>
      </c>
      <c r="M10659" s="80">
        <f>SUBTOTAL(9,M10658:M10658)</f>
        <v>0</v>
      </c>
    </row>
    <row r="10660" spans="2:13" ht="24.9" customHeight="1" outlineLevel="2" x14ac:dyDescent="0.3">
      <c r="B10660" s="47" t="s">
        <v>2042</v>
      </c>
      <c r="C10660" s="46" t="s">
        <v>336</v>
      </c>
      <c r="D10660" s="46" t="s">
        <v>1417</v>
      </c>
      <c r="E10660" s="46" t="s">
        <v>1441</v>
      </c>
      <c r="F10660" s="45" t="s">
        <v>1440</v>
      </c>
      <c r="G10660" s="26" t="s">
        <v>7</v>
      </c>
      <c r="H10660" s="30">
        <v>-49898</v>
      </c>
      <c r="I10660" s="24"/>
      <c r="J10660" s="23"/>
      <c r="K10660" s="24"/>
      <c r="L10660" s="24"/>
      <c r="M10660" s="80" t="str">
        <f>IFERROR((Base_actualizacion!$L10654/Base_actualizacion!$K10654)," " )</f>
        <v xml:space="preserve"> </v>
      </c>
    </row>
    <row r="10661" spans="2:13" ht="24.9" customHeight="1" outlineLevel="1" x14ac:dyDescent="0.3">
      <c r="B10661" s="44" t="str">
        <f>B10660</f>
        <v>ASIGNACIONES DIRECTAS ANTICIPADAS (5% DEL SGR)</v>
      </c>
      <c r="C10661" s="43" t="s">
        <v>336</v>
      </c>
      <c r="D10661" s="43" t="s">
        <v>1417</v>
      </c>
      <c r="E10661" s="43" t="s">
        <v>1441</v>
      </c>
      <c r="F10661" s="42" t="s">
        <v>1440</v>
      </c>
      <c r="G10661" s="18" t="s">
        <v>3</v>
      </c>
      <c r="H10661" s="32">
        <f>SUBTOTAL(9,H10660:H10660)</f>
        <v>-49898</v>
      </c>
      <c r="I10661" s="14">
        <f>SUBTOTAL(9,I10660:I10660)</f>
        <v>0</v>
      </c>
      <c r="J10661" s="31">
        <f>SUBTOTAL(9,J10660:J10660)</f>
        <v>0</v>
      </c>
      <c r="K10661" s="14">
        <f>SUBTOTAL(9,K10660:K10660)</f>
        <v>0</v>
      </c>
      <c r="L10661" s="14">
        <f>SUBTOTAL(9,L10658:L10660)</f>
        <v>0</v>
      </c>
      <c r="M10661" s="80">
        <f>SUBTOTAL(9,M10660:M10660)</f>
        <v>0</v>
      </c>
    </row>
    <row r="10662" spans="2:13" ht="24.9" customHeight="1" outlineLevel="2" x14ac:dyDescent="0.3">
      <c r="B10662" s="47" t="s">
        <v>2042</v>
      </c>
      <c r="C10662" s="46" t="s">
        <v>336</v>
      </c>
      <c r="D10662" s="46" t="s">
        <v>1417</v>
      </c>
      <c r="E10662" s="46" t="s">
        <v>1435</v>
      </c>
      <c r="F10662" s="45" t="s">
        <v>1434</v>
      </c>
      <c r="G10662" s="26" t="s">
        <v>7</v>
      </c>
      <c r="H10662" s="30">
        <v>-280602158</v>
      </c>
      <c r="I10662" s="24"/>
      <c r="J10662" s="36"/>
      <c r="K10662" s="24"/>
      <c r="L10662" s="24"/>
      <c r="M10662" s="80" t="str">
        <f>IFERROR((Base_actualizacion!$L10656/Base_actualizacion!$K10656)," " )</f>
        <v xml:space="preserve"> </v>
      </c>
    </row>
    <row r="10663" spans="2:13" ht="24.9" customHeight="1" outlineLevel="1" x14ac:dyDescent="0.3">
      <c r="B10663" s="44" t="str">
        <f>B10662</f>
        <v>ASIGNACIONES DIRECTAS ANTICIPADAS (5% DEL SGR)</v>
      </c>
      <c r="C10663" s="43" t="s">
        <v>336</v>
      </c>
      <c r="D10663" s="43" t="s">
        <v>1417</v>
      </c>
      <c r="E10663" s="43" t="s">
        <v>1435</v>
      </c>
      <c r="F10663" s="42" t="s">
        <v>1434</v>
      </c>
      <c r="G10663" s="18" t="s">
        <v>3</v>
      </c>
      <c r="H10663" s="32">
        <f>SUBTOTAL(9,H10662:H10662)</f>
        <v>-280602158</v>
      </c>
      <c r="I10663" s="14">
        <f>SUBTOTAL(9,I10662:I10662)</f>
        <v>0</v>
      </c>
      <c r="J10663" s="31">
        <f>SUBTOTAL(9,J10662:J10662)</f>
        <v>0</v>
      </c>
      <c r="K10663" s="14">
        <f>SUBTOTAL(9,K10662:K10662)</f>
        <v>0</v>
      </c>
      <c r="L10663" s="14">
        <f>SUBTOTAL(9,L10660:L10662)</f>
        <v>0</v>
      </c>
      <c r="M10663" s="80">
        <f>SUBTOTAL(9,M10662:M10662)</f>
        <v>0</v>
      </c>
    </row>
    <row r="10664" spans="2:13" ht="24.9" customHeight="1" outlineLevel="2" x14ac:dyDescent="0.3">
      <c r="B10664" s="47" t="s">
        <v>2042</v>
      </c>
      <c r="C10664" s="46" t="s">
        <v>336</v>
      </c>
      <c r="D10664" s="46" t="s">
        <v>1417</v>
      </c>
      <c r="E10664" s="46" t="s">
        <v>1433</v>
      </c>
      <c r="F10664" s="45" t="s">
        <v>1432</v>
      </c>
      <c r="G10664" s="26" t="s">
        <v>7</v>
      </c>
      <c r="H10664" s="30">
        <v>-7146</v>
      </c>
      <c r="I10664" s="24"/>
      <c r="J10664" s="36"/>
      <c r="K10664" s="24"/>
      <c r="L10664" s="24"/>
      <c r="M10664" s="80" t="str">
        <f>IFERROR((Base_actualizacion!$L10658/Base_actualizacion!$K10658)," " )</f>
        <v xml:space="preserve"> </v>
      </c>
    </row>
    <row r="10665" spans="2:13" ht="24.9" customHeight="1" outlineLevel="1" x14ac:dyDescent="0.3">
      <c r="B10665" s="44" t="str">
        <f>B10664</f>
        <v>ASIGNACIONES DIRECTAS ANTICIPADAS (5% DEL SGR)</v>
      </c>
      <c r="C10665" s="43" t="s">
        <v>336</v>
      </c>
      <c r="D10665" s="43" t="s">
        <v>1417</v>
      </c>
      <c r="E10665" s="43" t="s">
        <v>1433</v>
      </c>
      <c r="F10665" s="42" t="s">
        <v>1432</v>
      </c>
      <c r="G10665" s="18" t="s">
        <v>3</v>
      </c>
      <c r="H10665" s="32">
        <f>SUBTOTAL(9,H10664:H10664)</f>
        <v>-7146</v>
      </c>
      <c r="I10665" s="14">
        <f>SUBTOTAL(9,I10664:I10664)</f>
        <v>0</v>
      </c>
      <c r="J10665" s="31">
        <f>SUBTOTAL(9,J10664:J10664)</f>
        <v>0</v>
      </c>
      <c r="K10665" s="14">
        <f>SUBTOTAL(9,K10664:K10664)</f>
        <v>0</v>
      </c>
      <c r="L10665" s="14">
        <f>SUBTOTAL(9,L10662:L10664)</f>
        <v>0</v>
      </c>
      <c r="M10665" s="80">
        <f>SUBTOTAL(9,M10664:M10664)</f>
        <v>0</v>
      </c>
    </row>
    <row r="10666" spans="2:13" ht="24.9" customHeight="1" outlineLevel="2" x14ac:dyDescent="0.3">
      <c r="B10666" s="47" t="s">
        <v>2042</v>
      </c>
      <c r="C10666" s="46" t="s">
        <v>336</v>
      </c>
      <c r="D10666" s="46" t="s">
        <v>1417</v>
      </c>
      <c r="E10666" s="46" t="s">
        <v>1431</v>
      </c>
      <c r="F10666" s="45" t="s">
        <v>1430</v>
      </c>
      <c r="G10666" s="26" t="s">
        <v>7</v>
      </c>
      <c r="H10666" s="30">
        <v>-4086131</v>
      </c>
      <c r="I10666" s="24"/>
      <c r="J10666" s="36"/>
      <c r="K10666" s="24"/>
      <c r="L10666" s="24"/>
      <c r="M10666" s="80" t="str">
        <f>IFERROR((Base_actualizacion!$L10660/Base_actualizacion!$K10660)," " )</f>
        <v xml:space="preserve"> </v>
      </c>
    </row>
    <row r="10667" spans="2:13" ht="24.9" customHeight="1" outlineLevel="1" x14ac:dyDescent="0.3">
      <c r="B10667" s="44" t="str">
        <f>B10666</f>
        <v>ASIGNACIONES DIRECTAS ANTICIPADAS (5% DEL SGR)</v>
      </c>
      <c r="C10667" s="43" t="s">
        <v>336</v>
      </c>
      <c r="D10667" s="43" t="s">
        <v>1417</v>
      </c>
      <c r="E10667" s="43" t="s">
        <v>1431</v>
      </c>
      <c r="F10667" s="42" t="s">
        <v>1430</v>
      </c>
      <c r="G10667" s="18" t="s">
        <v>3</v>
      </c>
      <c r="H10667" s="32">
        <f>SUBTOTAL(9,H10666:H10666)</f>
        <v>-4086131</v>
      </c>
      <c r="I10667" s="14">
        <f>SUBTOTAL(9,I10666:I10666)</f>
        <v>0</v>
      </c>
      <c r="J10667" s="31">
        <f>SUBTOTAL(9,J10666:J10666)</f>
        <v>0</v>
      </c>
      <c r="K10667" s="14">
        <f>SUBTOTAL(9,K10666:K10666)</f>
        <v>0</v>
      </c>
      <c r="L10667" s="14">
        <f>SUBTOTAL(9,L10664:L10666)</f>
        <v>0</v>
      </c>
      <c r="M10667" s="80">
        <f>SUBTOTAL(9,M10666:M10666)</f>
        <v>0</v>
      </c>
    </row>
    <row r="10668" spans="2:13" ht="24.9" customHeight="1" outlineLevel="2" x14ac:dyDescent="0.3">
      <c r="B10668" s="47" t="s">
        <v>2042</v>
      </c>
      <c r="C10668" s="46" t="s">
        <v>336</v>
      </c>
      <c r="D10668" s="46" t="s">
        <v>1417</v>
      </c>
      <c r="E10668" s="46" t="s">
        <v>1427</v>
      </c>
      <c r="F10668" s="45" t="s">
        <v>1426</v>
      </c>
      <c r="G10668" s="26" t="s">
        <v>7</v>
      </c>
      <c r="H10668" s="30">
        <v>-17667427</v>
      </c>
      <c r="I10668" s="24"/>
      <c r="J10668" s="23"/>
      <c r="K10668" s="24"/>
      <c r="L10668" s="24"/>
      <c r="M10668" s="80" t="str">
        <f>IFERROR((Base_actualizacion!$L10662/Base_actualizacion!$K10662)," " )</f>
        <v xml:space="preserve"> </v>
      </c>
    </row>
    <row r="10669" spans="2:13" ht="24.9" customHeight="1" outlineLevel="1" x14ac:dyDescent="0.3">
      <c r="B10669" s="44" t="str">
        <f>B10668</f>
        <v>ASIGNACIONES DIRECTAS ANTICIPADAS (5% DEL SGR)</v>
      </c>
      <c r="C10669" s="43" t="s">
        <v>336</v>
      </c>
      <c r="D10669" s="43" t="s">
        <v>1417</v>
      </c>
      <c r="E10669" s="43" t="s">
        <v>1427</v>
      </c>
      <c r="F10669" s="42" t="s">
        <v>1426</v>
      </c>
      <c r="G10669" s="18" t="s">
        <v>3</v>
      </c>
      <c r="H10669" s="32">
        <f>SUBTOTAL(9,H10668:H10668)</f>
        <v>-17667427</v>
      </c>
      <c r="I10669" s="14">
        <f>SUBTOTAL(9,I10668:I10668)</f>
        <v>0</v>
      </c>
      <c r="J10669" s="31">
        <f>SUBTOTAL(9,J10668:J10668)</f>
        <v>0</v>
      </c>
      <c r="K10669" s="14">
        <f>SUBTOTAL(9,K10668:K10668)</f>
        <v>0</v>
      </c>
      <c r="L10669" s="14">
        <f>SUBTOTAL(9,L10666:L10668)</f>
        <v>0</v>
      </c>
      <c r="M10669" s="80">
        <f>SUBTOTAL(9,M10668:M10668)</f>
        <v>0</v>
      </c>
    </row>
    <row r="10670" spans="2:13" ht="24.9" customHeight="1" outlineLevel="2" x14ac:dyDescent="0.3">
      <c r="B10670" s="47" t="s">
        <v>2042</v>
      </c>
      <c r="C10670" s="46" t="s">
        <v>336</v>
      </c>
      <c r="D10670" s="46" t="s">
        <v>1417</v>
      </c>
      <c r="E10670" s="46" t="s">
        <v>1423</v>
      </c>
      <c r="F10670" s="45" t="s">
        <v>1422</v>
      </c>
      <c r="G10670" s="26" t="s">
        <v>7</v>
      </c>
      <c r="H10670" s="30">
        <v>-5987963</v>
      </c>
      <c r="I10670" s="24"/>
      <c r="J10670" s="36"/>
      <c r="K10670" s="24"/>
      <c r="L10670" s="24"/>
      <c r="M10670" s="80" t="str">
        <f>IFERROR((Base_actualizacion!$L10664/Base_actualizacion!$K10664)," " )</f>
        <v xml:space="preserve"> </v>
      </c>
    </row>
    <row r="10671" spans="2:13" ht="24.9" customHeight="1" outlineLevel="1" x14ac:dyDescent="0.3">
      <c r="B10671" s="44" t="str">
        <f>B10670</f>
        <v>ASIGNACIONES DIRECTAS ANTICIPADAS (5% DEL SGR)</v>
      </c>
      <c r="C10671" s="43" t="s">
        <v>336</v>
      </c>
      <c r="D10671" s="43" t="s">
        <v>1417</v>
      </c>
      <c r="E10671" s="43" t="s">
        <v>1423</v>
      </c>
      <c r="F10671" s="42" t="s">
        <v>1422</v>
      </c>
      <c r="G10671" s="18" t="s">
        <v>3</v>
      </c>
      <c r="H10671" s="32">
        <f>SUBTOTAL(9,H10670:H10670)</f>
        <v>-5987963</v>
      </c>
      <c r="I10671" s="14">
        <f>SUBTOTAL(9,I10670:I10670)</f>
        <v>0</v>
      </c>
      <c r="J10671" s="31">
        <f>SUBTOTAL(9,J10670:J10670)</f>
        <v>0</v>
      </c>
      <c r="K10671" s="14">
        <f>SUBTOTAL(9,K10670:K10670)</f>
        <v>0</v>
      </c>
      <c r="L10671" s="14">
        <f>SUBTOTAL(9,L10668:L10670)</f>
        <v>0</v>
      </c>
      <c r="M10671" s="80">
        <f>SUBTOTAL(9,M10670:M10670)</f>
        <v>0</v>
      </c>
    </row>
    <row r="10672" spans="2:13" ht="24.9" customHeight="1" outlineLevel="2" x14ac:dyDescent="0.3">
      <c r="B10672" s="47" t="s">
        <v>2042</v>
      </c>
      <c r="C10672" s="46" t="s">
        <v>336</v>
      </c>
      <c r="D10672" s="46" t="s">
        <v>1417</v>
      </c>
      <c r="E10672" s="46" t="s">
        <v>1421</v>
      </c>
      <c r="F10672" s="45" t="s">
        <v>1420</v>
      </c>
      <c r="G10672" s="26" t="s">
        <v>7</v>
      </c>
      <c r="H10672" s="30">
        <v>-67907</v>
      </c>
      <c r="I10672" s="24"/>
      <c r="J10672" s="36"/>
      <c r="K10672" s="24"/>
      <c r="L10672" s="24"/>
      <c r="M10672" s="80" t="str">
        <f>IFERROR((Base_actualizacion!$L10666/Base_actualizacion!$K10666)," " )</f>
        <v xml:space="preserve"> </v>
      </c>
    </row>
    <row r="10673" spans="2:13" ht="24.9" customHeight="1" outlineLevel="1" x14ac:dyDescent="0.3">
      <c r="B10673" s="44" t="str">
        <f>B10672</f>
        <v>ASIGNACIONES DIRECTAS ANTICIPADAS (5% DEL SGR)</v>
      </c>
      <c r="C10673" s="43" t="s">
        <v>336</v>
      </c>
      <c r="D10673" s="43" t="s">
        <v>1417</v>
      </c>
      <c r="E10673" s="43" t="s">
        <v>1421</v>
      </c>
      <c r="F10673" s="42" t="s">
        <v>1420</v>
      </c>
      <c r="G10673" s="18" t="s">
        <v>3</v>
      </c>
      <c r="H10673" s="32">
        <f>SUBTOTAL(9,H10672:H10672)</f>
        <v>-67907</v>
      </c>
      <c r="I10673" s="14">
        <f>SUBTOTAL(9,I10672:I10672)</f>
        <v>0</v>
      </c>
      <c r="J10673" s="31">
        <f>SUBTOTAL(9,J10672:J10672)</f>
        <v>0</v>
      </c>
      <c r="K10673" s="14">
        <f>SUBTOTAL(9,K10672:K10672)</f>
        <v>0</v>
      </c>
      <c r="L10673" s="14">
        <f>SUBTOTAL(9,L10670:L10672)</f>
        <v>0</v>
      </c>
      <c r="M10673" s="80">
        <f>SUBTOTAL(9,M10672:M10672)</f>
        <v>0</v>
      </c>
    </row>
    <row r="10674" spans="2:13" ht="24.9" customHeight="1" outlineLevel="2" x14ac:dyDescent="0.3">
      <c r="B10674" s="47" t="s">
        <v>2042</v>
      </c>
      <c r="C10674" s="46" t="s">
        <v>498</v>
      </c>
      <c r="D10674" s="46" t="s">
        <v>1369</v>
      </c>
      <c r="E10674" s="46" t="s">
        <v>1413</v>
      </c>
      <c r="F10674" s="45" t="s">
        <v>1412</v>
      </c>
      <c r="G10674" s="26" t="s">
        <v>7</v>
      </c>
      <c r="H10674" s="30">
        <v>-38030640</v>
      </c>
      <c r="I10674" s="24"/>
      <c r="J10674" s="36"/>
      <c r="K10674" s="24"/>
      <c r="L10674" s="24"/>
      <c r="M10674" s="80" t="str">
        <f>IFERROR((Base_actualizacion!$L10668/Base_actualizacion!$K10668)," " )</f>
        <v xml:space="preserve"> </v>
      </c>
    </row>
    <row r="10675" spans="2:13" ht="24.9" customHeight="1" outlineLevel="1" x14ac:dyDescent="0.3">
      <c r="B10675" s="44" t="str">
        <f>B10674</f>
        <v>ASIGNACIONES DIRECTAS ANTICIPADAS (5% DEL SGR)</v>
      </c>
      <c r="C10675" s="43" t="s">
        <v>498</v>
      </c>
      <c r="D10675" s="43" t="s">
        <v>1369</v>
      </c>
      <c r="E10675" s="43" t="s">
        <v>1413</v>
      </c>
      <c r="F10675" s="42" t="s">
        <v>1412</v>
      </c>
      <c r="G10675" s="18" t="s">
        <v>3</v>
      </c>
      <c r="H10675" s="32">
        <f>SUBTOTAL(9,H10674:H10674)</f>
        <v>-38030640</v>
      </c>
      <c r="I10675" s="14">
        <f>SUBTOTAL(9,I10674:I10674)</f>
        <v>0</v>
      </c>
      <c r="J10675" s="31">
        <f>SUBTOTAL(9,J10674:J10674)</f>
        <v>0</v>
      </c>
      <c r="K10675" s="14">
        <f>SUBTOTAL(9,K10674:K10674)</f>
        <v>0</v>
      </c>
      <c r="L10675" s="14">
        <f>SUBTOTAL(9,L10672:L10674)</f>
        <v>0</v>
      </c>
      <c r="M10675" s="80">
        <f>SUBTOTAL(9,M10674:M10674)</f>
        <v>0</v>
      </c>
    </row>
    <row r="10676" spans="2:13" ht="24.9" customHeight="1" outlineLevel="2" x14ac:dyDescent="0.3">
      <c r="B10676" s="47" t="s">
        <v>2042</v>
      </c>
      <c r="C10676" s="46" t="s">
        <v>498</v>
      </c>
      <c r="D10676" s="46" t="s">
        <v>1369</v>
      </c>
      <c r="E10676" s="46" t="s">
        <v>1411</v>
      </c>
      <c r="F10676" s="45" t="s">
        <v>1410</v>
      </c>
      <c r="G10676" s="26" t="s">
        <v>7</v>
      </c>
      <c r="H10676" s="30">
        <v>-382542</v>
      </c>
      <c r="I10676" s="24"/>
      <c r="J10676" s="36"/>
      <c r="K10676" s="24"/>
      <c r="L10676" s="24"/>
      <c r="M10676" s="80" t="str">
        <f>IFERROR((Base_actualizacion!$L10670/Base_actualizacion!$K10670)," " )</f>
        <v xml:space="preserve"> </v>
      </c>
    </row>
    <row r="10677" spans="2:13" ht="24.9" customHeight="1" outlineLevel="1" x14ac:dyDescent="0.3">
      <c r="B10677" s="44" t="str">
        <f>B10676</f>
        <v>ASIGNACIONES DIRECTAS ANTICIPADAS (5% DEL SGR)</v>
      </c>
      <c r="C10677" s="43" t="s">
        <v>498</v>
      </c>
      <c r="D10677" s="43" t="s">
        <v>1369</v>
      </c>
      <c r="E10677" s="43" t="s">
        <v>1411</v>
      </c>
      <c r="F10677" s="42" t="s">
        <v>1410</v>
      </c>
      <c r="G10677" s="18" t="s">
        <v>3</v>
      </c>
      <c r="H10677" s="32">
        <f>SUBTOTAL(9,H10676:H10676)</f>
        <v>-382542</v>
      </c>
      <c r="I10677" s="14">
        <f>SUBTOTAL(9,I10676:I10676)</f>
        <v>0</v>
      </c>
      <c r="J10677" s="31">
        <f>SUBTOTAL(9,J10676:J10676)</f>
        <v>0</v>
      </c>
      <c r="K10677" s="14">
        <f>SUBTOTAL(9,K10676:K10676)</f>
        <v>0</v>
      </c>
      <c r="L10677" s="14">
        <f>SUBTOTAL(9,L10674:L10676)</f>
        <v>0</v>
      </c>
      <c r="M10677" s="80">
        <f>SUBTOTAL(9,M10676:M10676)</f>
        <v>0</v>
      </c>
    </row>
    <row r="10678" spans="2:13" ht="24.9" customHeight="1" outlineLevel="2" x14ac:dyDescent="0.3">
      <c r="B10678" s="47" t="s">
        <v>2042</v>
      </c>
      <c r="C10678" s="46" t="s">
        <v>498</v>
      </c>
      <c r="D10678" s="46" t="s">
        <v>1369</v>
      </c>
      <c r="E10678" s="46" t="s">
        <v>1409</v>
      </c>
      <c r="F10678" s="45" t="s">
        <v>1408</v>
      </c>
      <c r="G10678" s="26" t="s">
        <v>7</v>
      </c>
      <c r="H10678" s="30">
        <v>-1405815</v>
      </c>
      <c r="I10678" s="24"/>
      <c r="J10678" s="23"/>
      <c r="K10678" s="24"/>
      <c r="L10678" s="24"/>
      <c r="M10678" s="80" t="str">
        <f>IFERROR((Base_actualizacion!$L10672/Base_actualizacion!$K10672)," " )</f>
        <v xml:space="preserve"> </v>
      </c>
    </row>
    <row r="10679" spans="2:13" ht="24.9" customHeight="1" outlineLevel="1" x14ac:dyDescent="0.3">
      <c r="B10679" s="44" t="str">
        <f>B10678</f>
        <v>ASIGNACIONES DIRECTAS ANTICIPADAS (5% DEL SGR)</v>
      </c>
      <c r="C10679" s="43" t="s">
        <v>498</v>
      </c>
      <c r="D10679" s="43" t="s">
        <v>1369</v>
      </c>
      <c r="E10679" s="43" t="s">
        <v>1409</v>
      </c>
      <c r="F10679" s="42" t="s">
        <v>1408</v>
      </c>
      <c r="G10679" s="18" t="s">
        <v>3</v>
      </c>
      <c r="H10679" s="32">
        <f>SUBTOTAL(9,H10678:H10678)</f>
        <v>-1405815</v>
      </c>
      <c r="I10679" s="14">
        <f>SUBTOTAL(9,I10678:I10678)</f>
        <v>0</v>
      </c>
      <c r="J10679" s="31">
        <f>SUBTOTAL(9,J10678:J10678)</f>
        <v>0</v>
      </c>
      <c r="K10679" s="14">
        <f>SUBTOTAL(9,K10678:K10678)</f>
        <v>0</v>
      </c>
      <c r="L10679" s="14">
        <f>SUBTOTAL(9,L10676:L10678)</f>
        <v>0</v>
      </c>
      <c r="M10679" s="80">
        <f>SUBTOTAL(9,M10678:M10678)</f>
        <v>0</v>
      </c>
    </row>
    <row r="10680" spans="2:13" ht="24.9" customHeight="1" outlineLevel="2" x14ac:dyDescent="0.3">
      <c r="B10680" s="47" t="s">
        <v>2042</v>
      </c>
      <c r="C10680" s="46" t="s">
        <v>498</v>
      </c>
      <c r="D10680" s="46" t="s">
        <v>1369</v>
      </c>
      <c r="E10680" s="46" t="s">
        <v>1405</v>
      </c>
      <c r="F10680" s="45" t="s">
        <v>1404</v>
      </c>
      <c r="G10680" s="26" t="s">
        <v>7</v>
      </c>
      <c r="H10680" s="30">
        <v>-94655</v>
      </c>
      <c r="I10680" s="24"/>
      <c r="J10680" s="36"/>
      <c r="K10680" s="24"/>
      <c r="L10680" s="24"/>
      <c r="M10680" s="80" t="str">
        <f>IFERROR((Base_actualizacion!$L10674/Base_actualizacion!$K10674)," " )</f>
        <v xml:space="preserve"> </v>
      </c>
    </row>
    <row r="10681" spans="2:13" ht="24.9" customHeight="1" outlineLevel="1" x14ac:dyDescent="0.3">
      <c r="B10681" s="44" t="str">
        <f>B10680</f>
        <v>ASIGNACIONES DIRECTAS ANTICIPADAS (5% DEL SGR)</v>
      </c>
      <c r="C10681" s="43" t="s">
        <v>498</v>
      </c>
      <c r="D10681" s="43" t="s">
        <v>1369</v>
      </c>
      <c r="E10681" s="43" t="s">
        <v>1405</v>
      </c>
      <c r="F10681" s="42" t="s">
        <v>1404</v>
      </c>
      <c r="G10681" s="18" t="s">
        <v>3</v>
      </c>
      <c r="H10681" s="32">
        <f>SUBTOTAL(9,H10680:H10680)</f>
        <v>-94655</v>
      </c>
      <c r="I10681" s="14">
        <f>SUBTOTAL(9,I10680:I10680)</f>
        <v>0</v>
      </c>
      <c r="J10681" s="31">
        <f>SUBTOTAL(9,J10680:J10680)</f>
        <v>0</v>
      </c>
      <c r="K10681" s="14">
        <f>SUBTOTAL(9,K10680:K10680)</f>
        <v>0</v>
      </c>
      <c r="L10681" s="14">
        <f>SUBTOTAL(9,L10678:L10680)</f>
        <v>0</v>
      </c>
      <c r="M10681" s="80">
        <f>SUBTOTAL(9,M10680:M10680)</f>
        <v>0</v>
      </c>
    </row>
    <row r="10682" spans="2:13" ht="24.9" customHeight="1" outlineLevel="2" x14ac:dyDescent="0.3">
      <c r="B10682" s="47" t="s">
        <v>2042</v>
      </c>
      <c r="C10682" s="46" t="s">
        <v>498</v>
      </c>
      <c r="D10682" s="46" t="s">
        <v>1369</v>
      </c>
      <c r="E10682" s="46" t="s">
        <v>1403</v>
      </c>
      <c r="F10682" s="45" t="s">
        <v>1402</v>
      </c>
      <c r="G10682" s="26" t="s">
        <v>7</v>
      </c>
      <c r="H10682" s="30">
        <v>-30861130</v>
      </c>
      <c r="I10682" s="24"/>
      <c r="J10682" s="36"/>
      <c r="K10682" s="24"/>
      <c r="L10682" s="24"/>
      <c r="M10682" s="80" t="str">
        <f>IFERROR((Base_actualizacion!$L10676/Base_actualizacion!$K10676)," " )</f>
        <v xml:space="preserve"> </v>
      </c>
    </row>
    <row r="10683" spans="2:13" ht="24.9" customHeight="1" outlineLevel="1" x14ac:dyDescent="0.3">
      <c r="B10683" s="44" t="str">
        <f>B10682</f>
        <v>ASIGNACIONES DIRECTAS ANTICIPADAS (5% DEL SGR)</v>
      </c>
      <c r="C10683" s="43" t="s">
        <v>498</v>
      </c>
      <c r="D10683" s="43" t="s">
        <v>1369</v>
      </c>
      <c r="E10683" s="43" t="s">
        <v>1403</v>
      </c>
      <c r="F10683" s="42" t="s">
        <v>1402</v>
      </c>
      <c r="G10683" s="18" t="s">
        <v>3</v>
      </c>
      <c r="H10683" s="32">
        <f>SUBTOTAL(9,H10682:H10682)</f>
        <v>-30861130</v>
      </c>
      <c r="I10683" s="14">
        <f>SUBTOTAL(9,I10682:I10682)</f>
        <v>0</v>
      </c>
      <c r="J10683" s="31">
        <f>SUBTOTAL(9,J10682:J10682)</f>
        <v>0</v>
      </c>
      <c r="K10683" s="14">
        <f>SUBTOTAL(9,K10682:K10682)</f>
        <v>0</v>
      </c>
      <c r="L10683" s="14">
        <f>SUBTOTAL(9,L10680:L10682)</f>
        <v>0</v>
      </c>
      <c r="M10683" s="80">
        <f>SUBTOTAL(9,M10682:M10682)</f>
        <v>0</v>
      </c>
    </row>
    <row r="10684" spans="2:13" ht="24.9" customHeight="1" outlineLevel="2" x14ac:dyDescent="0.3">
      <c r="B10684" s="47" t="s">
        <v>2042</v>
      </c>
      <c r="C10684" s="46" t="s">
        <v>498</v>
      </c>
      <c r="D10684" s="46" t="s">
        <v>1369</v>
      </c>
      <c r="E10684" s="46" t="s">
        <v>1401</v>
      </c>
      <c r="F10684" s="45" t="s">
        <v>1400</v>
      </c>
      <c r="G10684" s="26" t="s">
        <v>7</v>
      </c>
      <c r="H10684" s="30">
        <v>-342900</v>
      </c>
      <c r="I10684" s="24"/>
      <c r="J10684" s="36"/>
      <c r="K10684" s="24"/>
      <c r="L10684" s="24"/>
      <c r="M10684" s="80" t="str">
        <f>IFERROR((Base_actualizacion!$L10678/Base_actualizacion!$K10678)," " )</f>
        <v xml:space="preserve"> </v>
      </c>
    </row>
    <row r="10685" spans="2:13" ht="24.9" customHeight="1" outlineLevel="1" x14ac:dyDescent="0.3">
      <c r="B10685" s="44" t="str">
        <f>B10684</f>
        <v>ASIGNACIONES DIRECTAS ANTICIPADAS (5% DEL SGR)</v>
      </c>
      <c r="C10685" s="43" t="s">
        <v>498</v>
      </c>
      <c r="D10685" s="43" t="s">
        <v>1369</v>
      </c>
      <c r="E10685" s="43" t="s">
        <v>1401</v>
      </c>
      <c r="F10685" s="42" t="s">
        <v>1400</v>
      </c>
      <c r="G10685" s="18" t="s">
        <v>3</v>
      </c>
      <c r="H10685" s="32">
        <f>SUBTOTAL(9,H10684:H10684)</f>
        <v>-342900</v>
      </c>
      <c r="I10685" s="14">
        <f>SUBTOTAL(9,I10684:I10684)</f>
        <v>0</v>
      </c>
      <c r="J10685" s="31">
        <f>SUBTOTAL(9,J10684:J10684)</f>
        <v>0</v>
      </c>
      <c r="K10685" s="14">
        <f>SUBTOTAL(9,K10684:K10684)</f>
        <v>0</v>
      </c>
      <c r="L10685" s="14">
        <f>SUBTOTAL(9,L10682:L10684)</f>
        <v>0</v>
      </c>
      <c r="M10685" s="80">
        <f>SUBTOTAL(9,M10684:M10684)</f>
        <v>0</v>
      </c>
    </row>
    <row r="10686" spans="2:13" ht="24.9" customHeight="1" outlineLevel="2" x14ac:dyDescent="0.3">
      <c r="B10686" s="47" t="s">
        <v>2042</v>
      </c>
      <c r="C10686" s="46" t="s">
        <v>498</v>
      </c>
      <c r="D10686" s="46" t="s">
        <v>1369</v>
      </c>
      <c r="E10686" s="46" t="s">
        <v>1399</v>
      </c>
      <c r="F10686" s="45" t="s">
        <v>1398</v>
      </c>
      <c r="G10686" s="26" t="s">
        <v>7</v>
      </c>
      <c r="H10686" s="30">
        <v>-11556865</v>
      </c>
      <c r="I10686" s="24"/>
      <c r="J10686" s="23"/>
      <c r="K10686" s="24"/>
      <c r="L10686" s="24"/>
      <c r="M10686" s="80" t="str">
        <f>IFERROR((Base_actualizacion!$L10680/Base_actualizacion!$K10680)," " )</f>
        <v xml:space="preserve"> </v>
      </c>
    </row>
    <row r="10687" spans="2:13" ht="24.9" customHeight="1" outlineLevel="1" x14ac:dyDescent="0.3">
      <c r="B10687" s="44" t="str">
        <f>B10686</f>
        <v>ASIGNACIONES DIRECTAS ANTICIPADAS (5% DEL SGR)</v>
      </c>
      <c r="C10687" s="43" t="s">
        <v>498</v>
      </c>
      <c r="D10687" s="43" t="s">
        <v>1369</v>
      </c>
      <c r="E10687" s="43" t="s">
        <v>1399</v>
      </c>
      <c r="F10687" s="42" t="s">
        <v>1398</v>
      </c>
      <c r="G10687" s="18" t="s">
        <v>3</v>
      </c>
      <c r="H10687" s="32">
        <f>SUBTOTAL(9,H10686:H10686)</f>
        <v>-11556865</v>
      </c>
      <c r="I10687" s="14">
        <f>SUBTOTAL(9,I10686:I10686)</f>
        <v>0</v>
      </c>
      <c r="J10687" s="31">
        <f>SUBTOTAL(9,J10686:J10686)</f>
        <v>0</v>
      </c>
      <c r="K10687" s="14">
        <f>SUBTOTAL(9,K10686:K10686)</f>
        <v>0</v>
      </c>
      <c r="L10687" s="14">
        <f>SUBTOTAL(9,L10684:L10686)</f>
        <v>0</v>
      </c>
      <c r="M10687" s="80">
        <f>SUBTOTAL(9,M10686:M10686)</f>
        <v>0</v>
      </c>
    </row>
    <row r="10688" spans="2:13" ht="24.9" customHeight="1" outlineLevel="2" x14ac:dyDescent="0.3">
      <c r="B10688" s="47" t="s">
        <v>2042</v>
      </c>
      <c r="C10688" s="46" t="s">
        <v>498</v>
      </c>
      <c r="D10688" s="46" t="s">
        <v>1369</v>
      </c>
      <c r="E10688" s="46" t="s">
        <v>1397</v>
      </c>
      <c r="F10688" s="45" t="s">
        <v>1396</v>
      </c>
      <c r="G10688" s="26" t="s">
        <v>7</v>
      </c>
      <c r="H10688" s="30">
        <v>-109588</v>
      </c>
      <c r="I10688" s="24"/>
      <c r="J10688" s="36"/>
      <c r="K10688" s="24"/>
      <c r="L10688" s="24"/>
      <c r="M10688" s="80" t="str">
        <f>IFERROR((Base_actualizacion!$L10682/Base_actualizacion!$K10682)," " )</f>
        <v xml:space="preserve"> </v>
      </c>
    </row>
    <row r="10689" spans="2:13" ht="24.9" customHeight="1" outlineLevel="1" x14ac:dyDescent="0.3">
      <c r="B10689" s="44" t="str">
        <f>B10688</f>
        <v>ASIGNACIONES DIRECTAS ANTICIPADAS (5% DEL SGR)</v>
      </c>
      <c r="C10689" s="43" t="s">
        <v>498</v>
      </c>
      <c r="D10689" s="43" t="s">
        <v>1369</v>
      </c>
      <c r="E10689" s="43" t="s">
        <v>1397</v>
      </c>
      <c r="F10689" s="42" t="s">
        <v>1396</v>
      </c>
      <c r="G10689" s="18" t="s">
        <v>3</v>
      </c>
      <c r="H10689" s="32">
        <f>SUBTOTAL(9,H10688:H10688)</f>
        <v>-109588</v>
      </c>
      <c r="I10689" s="14">
        <f>SUBTOTAL(9,I10688:I10688)</f>
        <v>0</v>
      </c>
      <c r="J10689" s="31">
        <f>SUBTOTAL(9,J10688:J10688)</f>
        <v>0</v>
      </c>
      <c r="K10689" s="14">
        <f>SUBTOTAL(9,K10688:K10688)</f>
        <v>0</v>
      </c>
      <c r="L10689" s="14">
        <f>SUBTOTAL(9,L10686:L10688)</f>
        <v>0</v>
      </c>
      <c r="M10689" s="80">
        <f>SUBTOTAL(9,M10688:M10688)</f>
        <v>0</v>
      </c>
    </row>
    <row r="10690" spans="2:13" ht="24.9" customHeight="1" outlineLevel="2" x14ac:dyDescent="0.3">
      <c r="B10690" s="47" t="s">
        <v>2042</v>
      </c>
      <c r="C10690" s="46" t="s">
        <v>498</v>
      </c>
      <c r="D10690" s="46" t="s">
        <v>1369</v>
      </c>
      <c r="E10690" s="46" t="s">
        <v>1393</v>
      </c>
      <c r="F10690" s="45" t="s">
        <v>1392</v>
      </c>
      <c r="G10690" s="26" t="s">
        <v>7</v>
      </c>
      <c r="H10690" s="30">
        <v>-273644431</v>
      </c>
      <c r="I10690" s="24"/>
      <c r="J10690" s="36"/>
      <c r="K10690" s="24"/>
      <c r="L10690" s="24"/>
      <c r="M10690" s="80" t="str">
        <f>IFERROR((Base_actualizacion!$L10684/Base_actualizacion!$K10684)," " )</f>
        <v xml:space="preserve"> </v>
      </c>
    </row>
    <row r="10691" spans="2:13" ht="24.9" customHeight="1" outlineLevel="1" x14ac:dyDescent="0.3">
      <c r="B10691" s="44" t="str">
        <f>B10690</f>
        <v>ASIGNACIONES DIRECTAS ANTICIPADAS (5% DEL SGR)</v>
      </c>
      <c r="C10691" s="43" t="s">
        <v>498</v>
      </c>
      <c r="D10691" s="43" t="s">
        <v>1369</v>
      </c>
      <c r="E10691" s="43" t="s">
        <v>1393</v>
      </c>
      <c r="F10691" s="42" t="s">
        <v>1392</v>
      </c>
      <c r="G10691" s="18" t="s">
        <v>3</v>
      </c>
      <c r="H10691" s="32">
        <f>SUBTOTAL(9,H10690:H10690)</f>
        <v>-273644431</v>
      </c>
      <c r="I10691" s="14">
        <f>SUBTOTAL(9,I10690:I10690)</f>
        <v>0</v>
      </c>
      <c r="J10691" s="31">
        <f>SUBTOTAL(9,J10690:J10690)</f>
        <v>0</v>
      </c>
      <c r="K10691" s="14">
        <f>SUBTOTAL(9,K10690:K10690)</f>
        <v>0</v>
      </c>
      <c r="L10691" s="14">
        <f>SUBTOTAL(9,L10688:L10690)</f>
        <v>0</v>
      </c>
      <c r="M10691" s="80">
        <f>SUBTOTAL(9,M10690:M10690)</f>
        <v>0</v>
      </c>
    </row>
    <row r="10692" spans="2:13" ht="24.9" customHeight="1" outlineLevel="2" x14ac:dyDescent="0.3">
      <c r="B10692" s="47" t="s">
        <v>2042</v>
      </c>
      <c r="C10692" s="46" t="s">
        <v>498</v>
      </c>
      <c r="D10692" s="46" t="s">
        <v>1369</v>
      </c>
      <c r="E10692" s="46" t="s">
        <v>1387</v>
      </c>
      <c r="F10692" s="45" t="s">
        <v>1386</v>
      </c>
      <c r="G10692" s="26" t="s">
        <v>7</v>
      </c>
      <c r="H10692" s="30">
        <v>-172789</v>
      </c>
      <c r="I10692" s="24"/>
      <c r="J10692" s="36"/>
      <c r="K10692" s="24"/>
      <c r="L10692" s="24"/>
      <c r="M10692" s="80" t="str">
        <f>IFERROR((Base_actualizacion!$L10686/Base_actualizacion!$K10686)," " )</f>
        <v xml:space="preserve"> </v>
      </c>
    </row>
    <row r="10693" spans="2:13" ht="24.9" customHeight="1" outlineLevel="1" x14ac:dyDescent="0.3">
      <c r="B10693" s="44" t="str">
        <f>B10692</f>
        <v>ASIGNACIONES DIRECTAS ANTICIPADAS (5% DEL SGR)</v>
      </c>
      <c r="C10693" s="43" t="s">
        <v>498</v>
      </c>
      <c r="D10693" s="43" t="s">
        <v>1369</v>
      </c>
      <c r="E10693" s="43" t="s">
        <v>1387</v>
      </c>
      <c r="F10693" s="42" t="s">
        <v>1386</v>
      </c>
      <c r="G10693" s="18" t="s">
        <v>3</v>
      </c>
      <c r="H10693" s="32">
        <f>SUBTOTAL(9,H10692:H10692)</f>
        <v>-172789</v>
      </c>
      <c r="I10693" s="14">
        <f>SUBTOTAL(9,I10692:I10692)</f>
        <v>0</v>
      </c>
      <c r="J10693" s="31">
        <f>SUBTOTAL(9,J10692:J10692)</f>
        <v>0</v>
      </c>
      <c r="K10693" s="14">
        <f>SUBTOTAL(9,K10692:K10692)</f>
        <v>0</v>
      </c>
      <c r="L10693" s="14">
        <f>SUBTOTAL(9,L10690:L10692)</f>
        <v>0</v>
      </c>
      <c r="M10693" s="80">
        <f>SUBTOTAL(9,M10692:M10692)</f>
        <v>0</v>
      </c>
    </row>
    <row r="10694" spans="2:13" ht="24.9" customHeight="1" outlineLevel="2" x14ac:dyDescent="0.3">
      <c r="B10694" s="47" t="s">
        <v>2042</v>
      </c>
      <c r="C10694" s="46" t="s">
        <v>498</v>
      </c>
      <c r="D10694" s="46" t="s">
        <v>1369</v>
      </c>
      <c r="E10694" s="46" t="s">
        <v>1385</v>
      </c>
      <c r="F10694" s="45" t="s">
        <v>1384</v>
      </c>
      <c r="G10694" s="26" t="s">
        <v>7</v>
      </c>
      <c r="H10694" s="30">
        <v>-9612</v>
      </c>
      <c r="I10694" s="24"/>
      <c r="J10694" s="36"/>
      <c r="K10694" s="24"/>
      <c r="L10694" s="24"/>
      <c r="M10694" s="80" t="str">
        <f>IFERROR((Base_actualizacion!$L10688/Base_actualizacion!$K10688)," " )</f>
        <v xml:space="preserve"> </v>
      </c>
    </row>
    <row r="10695" spans="2:13" ht="24.9" customHeight="1" outlineLevel="1" x14ac:dyDescent="0.3">
      <c r="B10695" s="44" t="str">
        <f>B10694</f>
        <v>ASIGNACIONES DIRECTAS ANTICIPADAS (5% DEL SGR)</v>
      </c>
      <c r="C10695" s="43" t="s">
        <v>498</v>
      </c>
      <c r="D10695" s="43" t="s">
        <v>1369</v>
      </c>
      <c r="E10695" s="43" t="s">
        <v>1385</v>
      </c>
      <c r="F10695" s="42" t="s">
        <v>1384</v>
      </c>
      <c r="G10695" s="18" t="s">
        <v>3</v>
      </c>
      <c r="H10695" s="32">
        <f>SUBTOTAL(9,H10694:H10694)</f>
        <v>-9612</v>
      </c>
      <c r="I10695" s="14">
        <f>SUBTOTAL(9,I10694:I10694)</f>
        <v>0</v>
      </c>
      <c r="J10695" s="31">
        <f>SUBTOTAL(9,J10694:J10694)</f>
        <v>0</v>
      </c>
      <c r="K10695" s="14">
        <f>SUBTOTAL(9,K10694:K10694)</f>
        <v>0</v>
      </c>
      <c r="L10695" s="14">
        <f>SUBTOTAL(9,L10692:L10694)</f>
        <v>0</v>
      </c>
      <c r="M10695" s="80">
        <f>SUBTOTAL(9,M10694:M10694)</f>
        <v>0</v>
      </c>
    </row>
    <row r="10696" spans="2:13" ht="24.9" customHeight="1" outlineLevel="2" x14ac:dyDescent="0.3">
      <c r="B10696" s="47" t="s">
        <v>2042</v>
      </c>
      <c r="C10696" s="46" t="s">
        <v>498</v>
      </c>
      <c r="D10696" s="46" t="s">
        <v>1369</v>
      </c>
      <c r="E10696" s="46" t="s">
        <v>1383</v>
      </c>
      <c r="F10696" s="45" t="s">
        <v>888</v>
      </c>
      <c r="G10696" s="26" t="s">
        <v>7</v>
      </c>
      <c r="H10696" s="30">
        <v>-11708793</v>
      </c>
      <c r="I10696" s="24"/>
      <c r="J10696" s="23"/>
      <c r="K10696" s="24"/>
      <c r="L10696" s="24"/>
      <c r="M10696" s="80" t="str">
        <f>IFERROR((Base_actualizacion!$L10690/Base_actualizacion!$K10690)," " )</f>
        <v xml:space="preserve"> </v>
      </c>
    </row>
    <row r="10697" spans="2:13" ht="24.9" customHeight="1" outlineLevel="1" x14ac:dyDescent="0.3">
      <c r="B10697" s="44" t="str">
        <f>B10696</f>
        <v>ASIGNACIONES DIRECTAS ANTICIPADAS (5% DEL SGR)</v>
      </c>
      <c r="C10697" s="43" t="s">
        <v>498</v>
      </c>
      <c r="D10697" s="43" t="s">
        <v>1369</v>
      </c>
      <c r="E10697" s="43" t="s">
        <v>1383</v>
      </c>
      <c r="F10697" s="42" t="s">
        <v>888</v>
      </c>
      <c r="G10697" s="18" t="s">
        <v>3</v>
      </c>
      <c r="H10697" s="32">
        <f>SUBTOTAL(9,H10696:H10696)</f>
        <v>-11708793</v>
      </c>
      <c r="I10697" s="14">
        <f>SUBTOTAL(9,I10696:I10696)</f>
        <v>0</v>
      </c>
      <c r="J10697" s="31">
        <f>SUBTOTAL(9,J10696:J10696)</f>
        <v>0</v>
      </c>
      <c r="K10697" s="14">
        <f>SUBTOTAL(9,K10696:K10696)</f>
        <v>0</v>
      </c>
      <c r="L10697" s="14">
        <f>SUBTOTAL(9,L10694:L10696)</f>
        <v>0</v>
      </c>
      <c r="M10697" s="80">
        <f>SUBTOTAL(9,M10696:M10696)</f>
        <v>0</v>
      </c>
    </row>
    <row r="10698" spans="2:13" ht="24.9" customHeight="1" outlineLevel="2" x14ac:dyDescent="0.3">
      <c r="B10698" s="47" t="s">
        <v>2042</v>
      </c>
      <c r="C10698" s="46" t="s">
        <v>498</v>
      </c>
      <c r="D10698" s="46" t="s">
        <v>1369</v>
      </c>
      <c r="E10698" s="46" t="s">
        <v>1382</v>
      </c>
      <c r="F10698" s="45" t="s">
        <v>1381</v>
      </c>
      <c r="G10698" s="26" t="s">
        <v>7</v>
      </c>
      <c r="H10698" s="30">
        <v>-745815</v>
      </c>
      <c r="I10698" s="24"/>
      <c r="J10698" s="36"/>
      <c r="K10698" s="24"/>
      <c r="L10698" s="24"/>
      <c r="M10698" s="80" t="str">
        <f>IFERROR((Base_actualizacion!$L10692/Base_actualizacion!$K10692)," " )</f>
        <v xml:space="preserve"> </v>
      </c>
    </row>
    <row r="10699" spans="2:13" ht="24.9" customHeight="1" outlineLevel="1" x14ac:dyDescent="0.3">
      <c r="B10699" s="44" t="str">
        <f>B10698</f>
        <v>ASIGNACIONES DIRECTAS ANTICIPADAS (5% DEL SGR)</v>
      </c>
      <c r="C10699" s="43" t="s">
        <v>498</v>
      </c>
      <c r="D10699" s="43" t="s">
        <v>1369</v>
      </c>
      <c r="E10699" s="43" t="s">
        <v>1382</v>
      </c>
      <c r="F10699" s="42" t="s">
        <v>1381</v>
      </c>
      <c r="G10699" s="18" t="s">
        <v>3</v>
      </c>
      <c r="H10699" s="32">
        <f>SUBTOTAL(9,H10698:H10698)</f>
        <v>-745815</v>
      </c>
      <c r="I10699" s="14">
        <f>SUBTOTAL(9,I10698:I10698)</f>
        <v>0</v>
      </c>
      <c r="J10699" s="31">
        <f>SUBTOTAL(9,J10698:J10698)</f>
        <v>0</v>
      </c>
      <c r="K10699" s="14">
        <f>SUBTOTAL(9,K10698:K10698)</f>
        <v>0</v>
      </c>
      <c r="L10699" s="14">
        <f>SUBTOTAL(9,L10696:L10698)</f>
        <v>0</v>
      </c>
      <c r="M10699" s="80">
        <f>SUBTOTAL(9,M10698:M10698)</f>
        <v>0</v>
      </c>
    </row>
    <row r="10700" spans="2:13" ht="24.9" customHeight="1" outlineLevel="2" x14ac:dyDescent="0.3">
      <c r="B10700" s="47" t="s">
        <v>2042</v>
      </c>
      <c r="C10700" s="46" t="s">
        <v>498</v>
      </c>
      <c r="D10700" s="46" t="s">
        <v>1369</v>
      </c>
      <c r="E10700" s="46" t="s">
        <v>1380</v>
      </c>
      <c r="F10700" s="45" t="s">
        <v>941</v>
      </c>
      <c r="G10700" s="26" t="s">
        <v>7</v>
      </c>
      <c r="H10700" s="30">
        <v>-2062446</v>
      </c>
      <c r="I10700" s="24"/>
      <c r="J10700" s="23"/>
      <c r="K10700" s="24"/>
      <c r="L10700" s="24"/>
      <c r="M10700" s="80" t="str">
        <f>IFERROR((Base_actualizacion!$L10694/Base_actualizacion!$K10694)," " )</f>
        <v xml:space="preserve"> </v>
      </c>
    </row>
    <row r="10701" spans="2:13" ht="24.9" customHeight="1" outlineLevel="1" x14ac:dyDescent="0.3">
      <c r="B10701" s="44" t="str">
        <f>B10700</f>
        <v>ASIGNACIONES DIRECTAS ANTICIPADAS (5% DEL SGR)</v>
      </c>
      <c r="C10701" s="43" t="s">
        <v>498</v>
      </c>
      <c r="D10701" s="43" t="s">
        <v>1369</v>
      </c>
      <c r="E10701" s="43" t="s">
        <v>1380</v>
      </c>
      <c r="F10701" s="42" t="s">
        <v>941</v>
      </c>
      <c r="G10701" s="18" t="s">
        <v>3</v>
      </c>
      <c r="H10701" s="32">
        <f>SUBTOTAL(9,H10700:H10700)</f>
        <v>-2062446</v>
      </c>
      <c r="I10701" s="14">
        <f>SUBTOTAL(9,I10700:I10700)</f>
        <v>0</v>
      </c>
      <c r="J10701" s="31">
        <f>SUBTOTAL(9,J10700:J10700)</f>
        <v>0</v>
      </c>
      <c r="K10701" s="14">
        <f>SUBTOTAL(9,K10700:K10700)</f>
        <v>0</v>
      </c>
      <c r="L10701" s="14">
        <f>SUBTOTAL(9,L10698:L10700)</f>
        <v>0</v>
      </c>
      <c r="M10701" s="80">
        <f>SUBTOTAL(9,M10700:M10700)</f>
        <v>0</v>
      </c>
    </row>
    <row r="10702" spans="2:13" ht="24.9" customHeight="1" outlineLevel="2" x14ac:dyDescent="0.3">
      <c r="B10702" s="47" t="s">
        <v>2042</v>
      </c>
      <c r="C10702" s="46" t="s">
        <v>498</v>
      </c>
      <c r="D10702" s="46" t="s">
        <v>1369</v>
      </c>
      <c r="E10702" s="46" t="s">
        <v>1378</v>
      </c>
      <c r="F10702" s="45" t="s">
        <v>799</v>
      </c>
      <c r="G10702" s="26" t="s">
        <v>7</v>
      </c>
      <c r="H10702" s="30">
        <v>-92296</v>
      </c>
      <c r="I10702" s="24"/>
      <c r="J10702" s="36"/>
      <c r="K10702" s="24"/>
      <c r="L10702" s="24"/>
      <c r="M10702" s="80" t="str">
        <f>IFERROR((Base_actualizacion!$L10696/Base_actualizacion!$K10696)," " )</f>
        <v xml:space="preserve"> </v>
      </c>
    </row>
    <row r="10703" spans="2:13" ht="24.9" customHeight="1" outlineLevel="1" x14ac:dyDescent="0.3">
      <c r="B10703" s="44" t="str">
        <f>B10702</f>
        <v>ASIGNACIONES DIRECTAS ANTICIPADAS (5% DEL SGR)</v>
      </c>
      <c r="C10703" s="43" t="s">
        <v>498</v>
      </c>
      <c r="D10703" s="43" t="s">
        <v>1369</v>
      </c>
      <c r="E10703" s="43" t="s">
        <v>1378</v>
      </c>
      <c r="F10703" s="42" t="s">
        <v>799</v>
      </c>
      <c r="G10703" s="18" t="s">
        <v>3</v>
      </c>
      <c r="H10703" s="32">
        <f>SUBTOTAL(9,H10702:H10702)</f>
        <v>-92296</v>
      </c>
      <c r="I10703" s="14">
        <f>SUBTOTAL(9,I10702:I10702)</f>
        <v>0</v>
      </c>
      <c r="J10703" s="31">
        <f>SUBTOTAL(9,J10702:J10702)</f>
        <v>0</v>
      </c>
      <c r="K10703" s="14">
        <f>SUBTOTAL(9,K10702:K10702)</f>
        <v>0</v>
      </c>
      <c r="L10703" s="14">
        <f>SUBTOTAL(9,L10700:L10702)</f>
        <v>0</v>
      </c>
      <c r="M10703" s="80">
        <f>SUBTOTAL(9,M10702:M10702)</f>
        <v>0</v>
      </c>
    </row>
    <row r="10704" spans="2:13" ht="24.9" customHeight="1" outlineLevel="2" x14ac:dyDescent="0.3">
      <c r="B10704" s="47" t="s">
        <v>2042</v>
      </c>
      <c r="C10704" s="46" t="s">
        <v>498</v>
      </c>
      <c r="D10704" s="46" t="s">
        <v>1369</v>
      </c>
      <c r="E10704" s="46" t="s">
        <v>1375</v>
      </c>
      <c r="F10704" s="45" t="s">
        <v>1374</v>
      </c>
      <c r="G10704" s="26" t="s">
        <v>7</v>
      </c>
      <c r="H10704" s="30">
        <v>-7565120</v>
      </c>
      <c r="I10704" s="24"/>
      <c r="J10704" s="36"/>
      <c r="K10704" s="24"/>
      <c r="L10704" s="24"/>
      <c r="M10704" s="80" t="str">
        <f>IFERROR((Base_actualizacion!$L10698/Base_actualizacion!$K10698)," " )</f>
        <v xml:space="preserve"> </v>
      </c>
    </row>
    <row r="10705" spans="2:13" ht="24.9" customHeight="1" outlineLevel="1" x14ac:dyDescent="0.3">
      <c r="B10705" s="44" t="str">
        <f>B10704</f>
        <v>ASIGNACIONES DIRECTAS ANTICIPADAS (5% DEL SGR)</v>
      </c>
      <c r="C10705" s="43" t="s">
        <v>498</v>
      </c>
      <c r="D10705" s="43" t="s">
        <v>1369</v>
      </c>
      <c r="E10705" s="43" t="s">
        <v>1375</v>
      </c>
      <c r="F10705" s="42" t="s">
        <v>1374</v>
      </c>
      <c r="G10705" s="18" t="s">
        <v>3</v>
      </c>
      <c r="H10705" s="32">
        <f>SUBTOTAL(9,H10704:H10704)</f>
        <v>-7565120</v>
      </c>
      <c r="I10705" s="14">
        <f>SUBTOTAL(9,I10704:I10704)</f>
        <v>0</v>
      </c>
      <c r="J10705" s="31">
        <f>SUBTOTAL(9,J10704:J10704)</f>
        <v>0</v>
      </c>
      <c r="K10705" s="14">
        <f>SUBTOTAL(9,K10704:K10704)</f>
        <v>0</v>
      </c>
      <c r="L10705" s="14">
        <f>SUBTOTAL(9,L10702:L10704)</f>
        <v>0</v>
      </c>
      <c r="M10705" s="80">
        <f>SUBTOTAL(9,M10704:M10704)</f>
        <v>0</v>
      </c>
    </row>
    <row r="10706" spans="2:13" ht="24.9" customHeight="1" outlineLevel="2" x14ac:dyDescent="0.3">
      <c r="B10706" s="47" t="s">
        <v>2042</v>
      </c>
      <c r="C10706" s="46" t="s">
        <v>498</v>
      </c>
      <c r="D10706" s="46" t="s">
        <v>1369</v>
      </c>
      <c r="E10706" s="46" t="s">
        <v>1373</v>
      </c>
      <c r="F10706" s="45" t="s">
        <v>1372</v>
      </c>
      <c r="G10706" s="26" t="s">
        <v>7</v>
      </c>
      <c r="H10706" s="30">
        <v>-1001479</v>
      </c>
      <c r="I10706" s="24"/>
      <c r="J10706" s="36"/>
      <c r="K10706" s="24"/>
      <c r="L10706" s="24"/>
      <c r="M10706" s="80" t="str">
        <f>IFERROR((Base_actualizacion!$L10700/Base_actualizacion!$K10700)," " )</f>
        <v xml:space="preserve"> </v>
      </c>
    </row>
    <row r="10707" spans="2:13" ht="24.9" customHeight="1" outlineLevel="1" x14ac:dyDescent="0.3">
      <c r="B10707" s="44" t="str">
        <f>B10706</f>
        <v>ASIGNACIONES DIRECTAS ANTICIPADAS (5% DEL SGR)</v>
      </c>
      <c r="C10707" s="43" t="s">
        <v>498</v>
      </c>
      <c r="D10707" s="43" t="s">
        <v>1369</v>
      </c>
      <c r="E10707" s="43" t="s">
        <v>1373</v>
      </c>
      <c r="F10707" s="42" t="s">
        <v>1372</v>
      </c>
      <c r="G10707" s="18" t="s">
        <v>3</v>
      </c>
      <c r="H10707" s="32">
        <f>SUBTOTAL(9,H10706:H10706)</f>
        <v>-1001479</v>
      </c>
      <c r="I10707" s="14">
        <f>SUBTOTAL(9,I10706:I10706)</f>
        <v>0</v>
      </c>
      <c r="J10707" s="31">
        <f>SUBTOTAL(9,J10706:J10706)</f>
        <v>0</v>
      </c>
      <c r="K10707" s="14">
        <f>SUBTOTAL(9,K10706:K10706)</f>
        <v>0</v>
      </c>
      <c r="L10707" s="14">
        <f>SUBTOTAL(9,L10704:L10706)</f>
        <v>0</v>
      </c>
      <c r="M10707" s="80">
        <f>SUBTOTAL(9,M10706:M10706)</f>
        <v>0</v>
      </c>
    </row>
    <row r="10708" spans="2:13" ht="24.9" customHeight="1" outlineLevel="2" x14ac:dyDescent="0.3">
      <c r="B10708" s="47" t="s">
        <v>2042</v>
      </c>
      <c r="C10708" s="46" t="s">
        <v>498</v>
      </c>
      <c r="D10708" s="46" t="s">
        <v>1369</v>
      </c>
      <c r="E10708" s="46" t="s">
        <v>1368</v>
      </c>
      <c r="F10708" s="45" t="s">
        <v>1367</v>
      </c>
      <c r="G10708" s="26" t="s">
        <v>7</v>
      </c>
      <c r="H10708" s="30">
        <v>-631338</v>
      </c>
      <c r="I10708" s="24"/>
      <c r="J10708" s="23"/>
      <c r="K10708" s="24"/>
      <c r="L10708" s="24"/>
      <c r="M10708" s="80" t="str">
        <f>IFERROR((Base_actualizacion!$L10702/Base_actualizacion!$K10702)," " )</f>
        <v xml:space="preserve"> </v>
      </c>
    </row>
    <row r="10709" spans="2:13" ht="24.9" customHeight="1" outlineLevel="1" x14ac:dyDescent="0.3">
      <c r="B10709" s="44" t="str">
        <f>B10708</f>
        <v>ASIGNACIONES DIRECTAS ANTICIPADAS (5% DEL SGR)</v>
      </c>
      <c r="C10709" s="43" t="s">
        <v>498</v>
      </c>
      <c r="D10709" s="43" t="s">
        <v>1369</v>
      </c>
      <c r="E10709" s="43" t="s">
        <v>1368</v>
      </c>
      <c r="F10709" s="42" t="s">
        <v>1367</v>
      </c>
      <c r="G10709" s="18" t="s">
        <v>3</v>
      </c>
      <c r="H10709" s="32">
        <f>SUBTOTAL(9,H10708:H10708)</f>
        <v>-631338</v>
      </c>
      <c r="I10709" s="14">
        <f>SUBTOTAL(9,I10708:I10708)</f>
        <v>0</v>
      </c>
      <c r="J10709" s="31">
        <f>SUBTOTAL(9,J10708:J10708)</f>
        <v>0</v>
      </c>
      <c r="K10709" s="14">
        <f>SUBTOTAL(9,K10708:K10708)</f>
        <v>0</v>
      </c>
      <c r="L10709" s="14">
        <f>SUBTOTAL(9,L10706:L10708)</f>
        <v>0</v>
      </c>
      <c r="M10709" s="80">
        <f>SUBTOTAL(9,M10708:M10708)</f>
        <v>0</v>
      </c>
    </row>
    <row r="10710" spans="2:13" ht="24.9" customHeight="1" outlineLevel="2" x14ac:dyDescent="0.3">
      <c r="B10710" s="47" t="s">
        <v>2042</v>
      </c>
      <c r="C10710" s="46" t="s">
        <v>38</v>
      </c>
      <c r="D10710" s="46" t="s">
        <v>1351</v>
      </c>
      <c r="E10710" s="46" t="s">
        <v>1366</v>
      </c>
      <c r="F10710" s="45" t="s">
        <v>1328</v>
      </c>
      <c r="G10710" s="26" t="s">
        <v>7</v>
      </c>
      <c r="H10710" s="30">
        <v>-297970</v>
      </c>
      <c r="I10710" s="24"/>
      <c r="J10710" s="36"/>
      <c r="K10710" s="24"/>
      <c r="L10710" s="24"/>
      <c r="M10710" s="80" t="str">
        <f>IFERROR((Base_actualizacion!$L10704/Base_actualizacion!$K10704)," " )</f>
        <v xml:space="preserve"> </v>
      </c>
    </row>
    <row r="10711" spans="2:13" ht="24.9" customHeight="1" outlineLevel="1" x14ac:dyDescent="0.3">
      <c r="B10711" s="44" t="str">
        <f>B10710</f>
        <v>ASIGNACIONES DIRECTAS ANTICIPADAS (5% DEL SGR)</v>
      </c>
      <c r="C10711" s="43" t="s">
        <v>38</v>
      </c>
      <c r="D10711" s="43" t="s">
        <v>1351</v>
      </c>
      <c r="E10711" s="43" t="s">
        <v>1366</v>
      </c>
      <c r="F10711" s="42" t="s">
        <v>1328</v>
      </c>
      <c r="G10711" s="18" t="s">
        <v>3</v>
      </c>
      <c r="H10711" s="32">
        <f>SUBTOTAL(9,H10710:H10710)</f>
        <v>-297970</v>
      </c>
      <c r="I10711" s="14">
        <f>SUBTOTAL(9,I10710:I10710)</f>
        <v>0</v>
      </c>
      <c r="J10711" s="31">
        <f>SUBTOTAL(9,J10710:J10710)</f>
        <v>0</v>
      </c>
      <c r="K10711" s="14">
        <f>SUBTOTAL(9,K10710:K10710)</f>
        <v>0</v>
      </c>
      <c r="L10711" s="14">
        <f>SUBTOTAL(9,L10708:L10710)</f>
        <v>0</v>
      </c>
      <c r="M10711" s="80">
        <f>SUBTOTAL(9,M10710:M10710)</f>
        <v>0</v>
      </c>
    </row>
    <row r="10712" spans="2:13" ht="24.9" customHeight="1" outlineLevel="2" x14ac:dyDescent="0.3">
      <c r="B10712" s="47" t="s">
        <v>2042</v>
      </c>
      <c r="C10712" s="46" t="s">
        <v>38</v>
      </c>
      <c r="D10712" s="46" t="s">
        <v>1351</v>
      </c>
      <c r="E10712" s="46" t="s">
        <v>2116</v>
      </c>
      <c r="F10712" s="45" t="s">
        <v>488</v>
      </c>
      <c r="G10712" s="26" t="s">
        <v>7</v>
      </c>
      <c r="H10712" s="30">
        <v>-345009</v>
      </c>
      <c r="I10712" s="24"/>
      <c r="J10712" s="36"/>
      <c r="K10712" s="24"/>
      <c r="L10712" s="24"/>
      <c r="M10712" s="80" t="str">
        <f>IFERROR((Base_actualizacion!$L10706/Base_actualizacion!$K10706)," " )</f>
        <v xml:space="preserve"> </v>
      </c>
    </row>
    <row r="10713" spans="2:13" ht="24.9" customHeight="1" outlineLevel="1" x14ac:dyDescent="0.3">
      <c r="B10713" s="44" t="str">
        <f>B10712</f>
        <v>ASIGNACIONES DIRECTAS ANTICIPADAS (5% DEL SGR)</v>
      </c>
      <c r="C10713" s="43" t="s">
        <v>38</v>
      </c>
      <c r="D10713" s="43" t="s">
        <v>1351</v>
      </c>
      <c r="E10713" s="43" t="s">
        <v>2116</v>
      </c>
      <c r="F10713" s="42" t="s">
        <v>488</v>
      </c>
      <c r="G10713" s="18" t="s">
        <v>3</v>
      </c>
      <c r="H10713" s="32">
        <f>SUBTOTAL(9,H10712:H10712)</f>
        <v>-345009</v>
      </c>
      <c r="I10713" s="14">
        <f>SUBTOTAL(9,I10712:I10712)</f>
        <v>0</v>
      </c>
      <c r="J10713" s="31">
        <f>SUBTOTAL(9,J10712:J10712)</f>
        <v>0</v>
      </c>
      <c r="K10713" s="14">
        <f>SUBTOTAL(9,K10712:K10712)</f>
        <v>0</v>
      </c>
      <c r="L10713" s="14">
        <f>SUBTOTAL(9,L10710:L10712)</f>
        <v>0</v>
      </c>
      <c r="M10713" s="80">
        <f>SUBTOTAL(9,M10712:M10712)</f>
        <v>0</v>
      </c>
    </row>
    <row r="10714" spans="2:13" ht="24.9" customHeight="1" outlineLevel="2" x14ac:dyDescent="0.3">
      <c r="B10714" s="47" t="s">
        <v>2042</v>
      </c>
      <c r="C10714" s="46" t="s">
        <v>38</v>
      </c>
      <c r="D10714" s="46" t="s">
        <v>1351</v>
      </c>
      <c r="E10714" s="46" t="s">
        <v>1361</v>
      </c>
      <c r="F10714" s="45" t="s">
        <v>1360</v>
      </c>
      <c r="G10714" s="26" t="s">
        <v>7</v>
      </c>
      <c r="H10714" s="30">
        <v>-32253</v>
      </c>
      <c r="I10714" s="24"/>
      <c r="J10714" s="36"/>
      <c r="K10714" s="24"/>
      <c r="L10714" s="24"/>
      <c r="M10714" s="80" t="str">
        <f>IFERROR((Base_actualizacion!$L10708/Base_actualizacion!$K10708)," " )</f>
        <v xml:space="preserve"> </v>
      </c>
    </row>
    <row r="10715" spans="2:13" ht="24.9" customHeight="1" outlineLevel="1" x14ac:dyDescent="0.3">
      <c r="B10715" s="44" t="str">
        <f>B10714</f>
        <v>ASIGNACIONES DIRECTAS ANTICIPADAS (5% DEL SGR)</v>
      </c>
      <c r="C10715" s="43" t="s">
        <v>38</v>
      </c>
      <c r="D10715" s="43" t="s">
        <v>1351</v>
      </c>
      <c r="E10715" s="43" t="s">
        <v>1361</v>
      </c>
      <c r="F10715" s="42" t="s">
        <v>1360</v>
      </c>
      <c r="G10715" s="18" t="s">
        <v>3</v>
      </c>
      <c r="H10715" s="32">
        <f>SUBTOTAL(9,H10714:H10714)</f>
        <v>-32253</v>
      </c>
      <c r="I10715" s="14">
        <f>SUBTOTAL(9,I10714:I10714)</f>
        <v>0</v>
      </c>
      <c r="J10715" s="31">
        <f>SUBTOTAL(9,J10714:J10714)</f>
        <v>0</v>
      </c>
      <c r="K10715" s="14">
        <f>SUBTOTAL(9,K10714:K10714)</f>
        <v>0</v>
      </c>
      <c r="L10715" s="14">
        <f>SUBTOTAL(9,L10712:L10714)</f>
        <v>0</v>
      </c>
      <c r="M10715" s="80">
        <f>SUBTOTAL(9,M10714:M10714)</f>
        <v>0</v>
      </c>
    </row>
    <row r="10716" spans="2:13" ht="24.9" customHeight="1" outlineLevel="2" x14ac:dyDescent="0.3">
      <c r="B10716" s="47" t="s">
        <v>2042</v>
      </c>
      <c r="C10716" s="46" t="s">
        <v>38</v>
      </c>
      <c r="D10716" s="46" t="s">
        <v>1351</v>
      </c>
      <c r="E10716" s="46" t="s">
        <v>1359</v>
      </c>
      <c r="F10716" s="45" t="s">
        <v>1358</v>
      </c>
      <c r="G10716" s="26" t="s">
        <v>7</v>
      </c>
      <c r="H10716" s="30">
        <v>-1923986</v>
      </c>
      <c r="I10716" s="24"/>
      <c r="J10716" s="36"/>
      <c r="K10716" s="24"/>
      <c r="L10716" s="24"/>
      <c r="M10716" s="80" t="str">
        <f>IFERROR((Base_actualizacion!$L10710/Base_actualizacion!$K10710)," " )</f>
        <v xml:space="preserve"> </v>
      </c>
    </row>
    <row r="10717" spans="2:13" ht="24.9" customHeight="1" outlineLevel="1" x14ac:dyDescent="0.3">
      <c r="B10717" s="44" t="str">
        <f>B10716</f>
        <v>ASIGNACIONES DIRECTAS ANTICIPADAS (5% DEL SGR)</v>
      </c>
      <c r="C10717" s="43" t="s">
        <v>38</v>
      </c>
      <c r="D10717" s="43" t="s">
        <v>1351</v>
      </c>
      <c r="E10717" s="43" t="s">
        <v>1359</v>
      </c>
      <c r="F10717" s="42" t="s">
        <v>1358</v>
      </c>
      <c r="G10717" s="18" t="s">
        <v>3</v>
      </c>
      <c r="H10717" s="32">
        <f>SUBTOTAL(9,H10716:H10716)</f>
        <v>-1923986</v>
      </c>
      <c r="I10717" s="14">
        <f>SUBTOTAL(9,I10716:I10716)</f>
        <v>0</v>
      </c>
      <c r="J10717" s="31">
        <f>SUBTOTAL(9,J10716:J10716)</f>
        <v>0</v>
      </c>
      <c r="K10717" s="14">
        <f>SUBTOTAL(9,K10716:K10716)</f>
        <v>0</v>
      </c>
      <c r="L10717" s="14">
        <f>SUBTOTAL(9,L10714:L10716)</f>
        <v>0</v>
      </c>
      <c r="M10717" s="80">
        <f>SUBTOTAL(9,M10716:M10716)</f>
        <v>0</v>
      </c>
    </row>
    <row r="10718" spans="2:13" ht="24.9" customHeight="1" outlineLevel="2" x14ac:dyDescent="0.3">
      <c r="B10718" s="47" t="s">
        <v>2042</v>
      </c>
      <c r="C10718" s="46" t="s">
        <v>38</v>
      </c>
      <c r="D10718" s="46" t="s">
        <v>1351</v>
      </c>
      <c r="E10718" s="46" t="s">
        <v>2115</v>
      </c>
      <c r="F10718" s="45" t="s">
        <v>2114</v>
      </c>
      <c r="G10718" s="26" t="s">
        <v>7</v>
      </c>
      <c r="H10718" s="30">
        <v>-14397</v>
      </c>
      <c r="I10718" s="24"/>
      <c r="J10718" s="23"/>
      <c r="K10718" s="24"/>
      <c r="L10718" s="24"/>
      <c r="M10718" s="80" t="str">
        <f>IFERROR((Base_actualizacion!$L10712/Base_actualizacion!$K10712)," " )</f>
        <v xml:space="preserve"> </v>
      </c>
    </row>
    <row r="10719" spans="2:13" ht="24.9" customHeight="1" outlineLevel="1" x14ac:dyDescent="0.3">
      <c r="B10719" s="44" t="str">
        <f>B10718</f>
        <v>ASIGNACIONES DIRECTAS ANTICIPADAS (5% DEL SGR)</v>
      </c>
      <c r="C10719" s="43" t="s">
        <v>38</v>
      </c>
      <c r="D10719" s="43" t="s">
        <v>1351</v>
      </c>
      <c r="E10719" s="43" t="s">
        <v>2115</v>
      </c>
      <c r="F10719" s="42" t="s">
        <v>2114</v>
      </c>
      <c r="G10719" s="18" t="s">
        <v>3</v>
      </c>
      <c r="H10719" s="32">
        <f>SUBTOTAL(9,H10718:H10718)</f>
        <v>-14397</v>
      </c>
      <c r="I10719" s="14">
        <f>SUBTOTAL(9,I10718:I10718)</f>
        <v>0</v>
      </c>
      <c r="J10719" s="31">
        <f>SUBTOTAL(9,J10718:J10718)</f>
        <v>0</v>
      </c>
      <c r="K10719" s="14">
        <f>SUBTOTAL(9,K10718:K10718)</f>
        <v>0</v>
      </c>
      <c r="L10719" s="14">
        <f>SUBTOTAL(9,L10716:L10718)</f>
        <v>0</v>
      </c>
      <c r="M10719" s="80">
        <f>SUBTOTAL(9,M10718:M10718)</f>
        <v>0</v>
      </c>
    </row>
    <row r="10720" spans="2:13" ht="24.9" customHeight="1" outlineLevel="2" x14ac:dyDescent="0.3">
      <c r="B10720" s="47" t="s">
        <v>2042</v>
      </c>
      <c r="C10720" s="46" t="s">
        <v>38</v>
      </c>
      <c r="D10720" s="46" t="s">
        <v>1351</v>
      </c>
      <c r="E10720" s="46" t="s">
        <v>1355</v>
      </c>
      <c r="F10720" s="45" t="s">
        <v>1354</v>
      </c>
      <c r="G10720" s="26" t="s">
        <v>7</v>
      </c>
      <c r="H10720" s="30">
        <v>-93469</v>
      </c>
      <c r="I10720" s="24"/>
      <c r="J10720" s="36"/>
      <c r="K10720" s="24"/>
      <c r="L10720" s="24"/>
      <c r="M10720" s="80" t="str">
        <f>IFERROR((Base_actualizacion!$L10714/Base_actualizacion!$K10714)," " )</f>
        <v xml:space="preserve"> </v>
      </c>
    </row>
    <row r="10721" spans="2:13" ht="24.9" customHeight="1" outlineLevel="1" x14ac:dyDescent="0.3">
      <c r="B10721" s="44" t="str">
        <f>B10720</f>
        <v>ASIGNACIONES DIRECTAS ANTICIPADAS (5% DEL SGR)</v>
      </c>
      <c r="C10721" s="43" t="s">
        <v>38</v>
      </c>
      <c r="D10721" s="43" t="s">
        <v>1351</v>
      </c>
      <c r="E10721" s="43" t="s">
        <v>1355</v>
      </c>
      <c r="F10721" s="42" t="s">
        <v>1354</v>
      </c>
      <c r="G10721" s="18" t="s">
        <v>3</v>
      </c>
      <c r="H10721" s="32">
        <f>SUBTOTAL(9,H10720:H10720)</f>
        <v>-93469</v>
      </c>
      <c r="I10721" s="14">
        <f>SUBTOTAL(9,I10720:I10720)</f>
        <v>0</v>
      </c>
      <c r="J10721" s="31">
        <f>SUBTOTAL(9,J10720:J10720)</f>
        <v>0</v>
      </c>
      <c r="K10721" s="14">
        <f>SUBTOTAL(9,K10720:K10720)</f>
        <v>0</v>
      </c>
      <c r="L10721" s="14">
        <f>SUBTOTAL(9,L10718:L10720)</f>
        <v>0</v>
      </c>
      <c r="M10721" s="80">
        <f>SUBTOTAL(9,M10720:M10720)</f>
        <v>0</v>
      </c>
    </row>
    <row r="10722" spans="2:13" ht="24.9" customHeight="1" outlineLevel="2" x14ac:dyDescent="0.3">
      <c r="B10722" s="47" t="s">
        <v>2042</v>
      </c>
      <c r="C10722" s="46" t="s">
        <v>38</v>
      </c>
      <c r="D10722" s="46" t="s">
        <v>1351</v>
      </c>
      <c r="E10722" s="46" t="s">
        <v>2113</v>
      </c>
      <c r="F10722" s="45" t="s">
        <v>2112</v>
      </c>
      <c r="G10722" s="26" t="s">
        <v>7</v>
      </c>
      <c r="H10722" s="30">
        <v>-3780072</v>
      </c>
      <c r="I10722" s="24"/>
      <c r="J10722" s="36"/>
      <c r="K10722" s="24"/>
      <c r="L10722" s="24"/>
      <c r="M10722" s="80" t="str">
        <f>IFERROR((Base_actualizacion!$L10716/Base_actualizacion!$K10716)," " )</f>
        <v xml:space="preserve"> </v>
      </c>
    </row>
    <row r="10723" spans="2:13" ht="24.9" customHeight="1" outlineLevel="1" x14ac:dyDescent="0.3">
      <c r="B10723" s="44" t="str">
        <f>B10722</f>
        <v>ASIGNACIONES DIRECTAS ANTICIPADAS (5% DEL SGR)</v>
      </c>
      <c r="C10723" s="43" t="s">
        <v>38</v>
      </c>
      <c r="D10723" s="43" t="s">
        <v>1351</v>
      </c>
      <c r="E10723" s="43" t="s">
        <v>2113</v>
      </c>
      <c r="F10723" s="42" t="s">
        <v>2112</v>
      </c>
      <c r="G10723" s="18" t="s">
        <v>3</v>
      </c>
      <c r="H10723" s="32">
        <f>SUBTOTAL(9,H10722:H10722)</f>
        <v>-3780072</v>
      </c>
      <c r="I10723" s="14">
        <f>SUBTOTAL(9,I10722:I10722)</f>
        <v>0</v>
      </c>
      <c r="J10723" s="31">
        <f>SUBTOTAL(9,J10722:J10722)</f>
        <v>0</v>
      </c>
      <c r="K10723" s="14">
        <f>SUBTOTAL(9,K10722:K10722)</f>
        <v>0</v>
      </c>
      <c r="L10723" s="14">
        <f>SUBTOTAL(9,L10720:L10722)</f>
        <v>0</v>
      </c>
      <c r="M10723" s="80">
        <f>SUBTOTAL(9,M10722:M10722)</f>
        <v>0</v>
      </c>
    </row>
    <row r="10724" spans="2:13" ht="24.9" customHeight="1" outlineLevel="2" x14ac:dyDescent="0.3">
      <c r="B10724" s="47" t="s">
        <v>2042</v>
      </c>
      <c r="C10724" s="46" t="s">
        <v>112</v>
      </c>
      <c r="D10724" s="46" t="s">
        <v>1283</v>
      </c>
      <c r="E10724" s="46" t="s">
        <v>1347</v>
      </c>
      <c r="F10724" s="45" t="s">
        <v>1346</v>
      </c>
      <c r="G10724" s="26" t="s">
        <v>7</v>
      </c>
      <c r="H10724" s="30">
        <v>-534248</v>
      </c>
      <c r="I10724" s="24"/>
      <c r="J10724" s="36"/>
      <c r="K10724" s="24"/>
      <c r="L10724" s="24"/>
      <c r="M10724" s="80" t="str">
        <f>IFERROR((Base_actualizacion!$L10718/Base_actualizacion!$K10718)," " )</f>
        <v xml:space="preserve"> </v>
      </c>
    </row>
    <row r="10725" spans="2:13" ht="24.9" customHeight="1" outlineLevel="1" x14ac:dyDescent="0.3">
      <c r="B10725" s="44" t="str">
        <f>B10724</f>
        <v>ASIGNACIONES DIRECTAS ANTICIPADAS (5% DEL SGR)</v>
      </c>
      <c r="C10725" s="43" t="s">
        <v>112</v>
      </c>
      <c r="D10725" s="43" t="s">
        <v>1283</v>
      </c>
      <c r="E10725" s="43" t="s">
        <v>1347</v>
      </c>
      <c r="F10725" s="42" t="s">
        <v>1346</v>
      </c>
      <c r="G10725" s="18" t="s">
        <v>3</v>
      </c>
      <c r="H10725" s="32">
        <f>SUBTOTAL(9,H10724:H10724)</f>
        <v>-534248</v>
      </c>
      <c r="I10725" s="14">
        <f>SUBTOTAL(9,I10724:I10724)</f>
        <v>0</v>
      </c>
      <c r="J10725" s="31">
        <f>SUBTOTAL(9,J10724:J10724)</f>
        <v>0</v>
      </c>
      <c r="K10725" s="14">
        <f>SUBTOTAL(9,K10724:K10724)</f>
        <v>0</v>
      </c>
      <c r="L10725" s="14">
        <f>SUBTOTAL(9,L10722:L10724)</f>
        <v>0</v>
      </c>
      <c r="M10725" s="80">
        <f>SUBTOTAL(9,M10724:M10724)</f>
        <v>0</v>
      </c>
    </row>
    <row r="10726" spans="2:13" ht="24.9" customHeight="1" outlineLevel="2" x14ac:dyDescent="0.3">
      <c r="B10726" s="47" t="s">
        <v>2042</v>
      </c>
      <c r="C10726" s="46" t="s">
        <v>112</v>
      </c>
      <c r="D10726" s="46" t="s">
        <v>1283</v>
      </c>
      <c r="E10726" s="46" t="s">
        <v>1345</v>
      </c>
      <c r="F10726" s="45" t="s">
        <v>1344</v>
      </c>
      <c r="G10726" s="26" t="s">
        <v>7</v>
      </c>
      <c r="H10726" s="30">
        <v>-17406</v>
      </c>
      <c r="I10726" s="24"/>
      <c r="J10726" s="23"/>
      <c r="K10726" s="24"/>
      <c r="L10726" s="24"/>
      <c r="M10726" s="80" t="str">
        <f>IFERROR((Base_actualizacion!$L10720/Base_actualizacion!$K10720)," " )</f>
        <v xml:space="preserve"> </v>
      </c>
    </row>
    <row r="10727" spans="2:13" ht="24.9" customHeight="1" outlineLevel="1" x14ac:dyDescent="0.3">
      <c r="B10727" s="44" t="str">
        <f>B10726</f>
        <v>ASIGNACIONES DIRECTAS ANTICIPADAS (5% DEL SGR)</v>
      </c>
      <c r="C10727" s="43" t="s">
        <v>112</v>
      </c>
      <c r="D10727" s="43" t="s">
        <v>1283</v>
      </c>
      <c r="E10727" s="43" t="s">
        <v>1345</v>
      </c>
      <c r="F10727" s="42" t="s">
        <v>1344</v>
      </c>
      <c r="G10727" s="18" t="s">
        <v>3</v>
      </c>
      <c r="H10727" s="32">
        <f>SUBTOTAL(9,H10726:H10726)</f>
        <v>-17406</v>
      </c>
      <c r="I10727" s="14">
        <f>SUBTOTAL(9,I10726:I10726)</f>
        <v>0</v>
      </c>
      <c r="J10727" s="31">
        <f>SUBTOTAL(9,J10726:J10726)</f>
        <v>0</v>
      </c>
      <c r="K10727" s="14">
        <f>SUBTOTAL(9,K10726:K10726)</f>
        <v>0</v>
      </c>
      <c r="L10727" s="14">
        <f>SUBTOTAL(9,L10724:L10726)</f>
        <v>0</v>
      </c>
      <c r="M10727" s="80">
        <f>SUBTOTAL(9,M10726:M10726)</f>
        <v>0</v>
      </c>
    </row>
    <row r="10728" spans="2:13" ht="24.9" customHeight="1" outlineLevel="2" x14ac:dyDescent="0.3">
      <c r="B10728" s="47" t="s">
        <v>2042</v>
      </c>
      <c r="C10728" s="46" t="s">
        <v>112</v>
      </c>
      <c r="D10728" s="46" t="s">
        <v>1283</v>
      </c>
      <c r="E10728" s="46" t="s">
        <v>1340</v>
      </c>
      <c r="F10728" s="45" t="s">
        <v>1339</v>
      </c>
      <c r="G10728" s="26" t="s">
        <v>7</v>
      </c>
      <c r="H10728" s="30">
        <v>-25581742</v>
      </c>
      <c r="I10728" s="24"/>
      <c r="J10728" s="36"/>
      <c r="K10728" s="24"/>
      <c r="L10728" s="24"/>
      <c r="M10728" s="80" t="str">
        <f>IFERROR((Base_actualizacion!$L10722/Base_actualizacion!$K10722)," " )</f>
        <v xml:space="preserve"> </v>
      </c>
    </row>
    <row r="10729" spans="2:13" ht="24.9" customHeight="1" outlineLevel="1" x14ac:dyDescent="0.3">
      <c r="B10729" s="44" t="str">
        <f>B10728</f>
        <v>ASIGNACIONES DIRECTAS ANTICIPADAS (5% DEL SGR)</v>
      </c>
      <c r="C10729" s="43" t="s">
        <v>112</v>
      </c>
      <c r="D10729" s="43" t="s">
        <v>1283</v>
      </c>
      <c r="E10729" s="43" t="s">
        <v>1340</v>
      </c>
      <c r="F10729" s="42" t="s">
        <v>1339</v>
      </c>
      <c r="G10729" s="18" t="s">
        <v>3</v>
      </c>
      <c r="H10729" s="32">
        <f>SUBTOTAL(9,H10728:H10728)</f>
        <v>-25581742</v>
      </c>
      <c r="I10729" s="14">
        <f>SUBTOTAL(9,I10728:I10728)</f>
        <v>0</v>
      </c>
      <c r="J10729" s="31">
        <f>SUBTOTAL(9,J10728:J10728)</f>
        <v>0</v>
      </c>
      <c r="K10729" s="14">
        <f>SUBTOTAL(9,K10728:K10728)</f>
        <v>0</v>
      </c>
      <c r="L10729" s="14">
        <f>SUBTOTAL(9,L10726:L10728)</f>
        <v>0</v>
      </c>
      <c r="M10729" s="80">
        <f>SUBTOTAL(9,M10728:M10728)</f>
        <v>0</v>
      </c>
    </row>
    <row r="10730" spans="2:13" ht="24.9" customHeight="1" outlineLevel="2" x14ac:dyDescent="0.3">
      <c r="B10730" s="47" t="s">
        <v>2042</v>
      </c>
      <c r="C10730" s="46" t="s">
        <v>112</v>
      </c>
      <c r="D10730" s="46" t="s">
        <v>1283</v>
      </c>
      <c r="E10730" s="46" t="s">
        <v>1338</v>
      </c>
      <c r="F10730" s="45" t="s">
        <v>1337</v>
      </c>
      <c r="G10730" s="26" t="s">
        <v>7</v>
      </c>
      <c r="H10730" s="30">
        <v>-299552</v>
      </c>
      <c r="I10730" s="24"/>
      <c r="J10730" s="36"/>
      <c r="K10730" s="24"/>
      <c r="L10730" s="24"/>
      <c r="M10730" s="80" t="str">
        <f>IFERROR((Base_actualizacion!$L10724/Base_actualizacion!$K10724)," " )</f>
        <v xml:space="preserve"> </v>
      </c>
    </row>
    <row r="10731" spans="2:13" ht="24.9" customHeight="1" outlineLevel="1" x14ac:dyDescent="0.3">
      <c r="B10731" s="44" t="str">
        <f>B10730</f>
        <v>ASIGNACIONES DIRECTAS ANTICIPADAS (5% DEL SGR)</v>
      </c>
      <c r="C10731" s="43" t="s">
        <v>112</v>
      </c>
      <c r="D10731" s="43" t="s">
        <v>1283</v>
      </c>
      <c r="E10731" s="43" t="s">
        <v>1338</v>
      </c>
      <c r="F10731" s="42" t="s">
        <v>1337</v>
      </c>
      <c r="G10731" s="18" t="s">
        <v>3</v>
      </c>
      <c r="H10731" s="32">
        <f>SUBTOTAL(9,H10730:H10730)</f>
        <v>-299552</v>
      </c>
      <c r="I10731" s="14">
        <f>SUBTOTAL(9,I10730:I10730)</f>
        <v>0</v>
      </c>
      <c r="J10731" s="31">
        <f>SUBTOTAL(9,J10730:J10730)</f>
        <v>0</v>
      </c>
      <c r="K10731" s="14">
        <f>SUBTOTAL(9,K10730:K10730)</f>
        <v>0</v>
      </c>
      <c r="L10731" s="14">
        <f>SUBTOTAL(9,L10728:L10730)</f>
        <v>0</v>
      </c>
      <c r="M10731" s="80">
        <f>SUBTOTAL(9,M10730:M10730)</f>
        <v>0</v>
      </c>
    </row>
    <row r="10732" spans="2:13" ht="24.9" customHeight="1" outlineLevel="2" x14ac:dyDescent="0.3">
      <c r="B10732" s="47" t="s">
        <v>2042</v>
      </c>
      <c r="C10732" s="46" t="s">
        <v>112</v>
      </c>
      <c r="D10732" s="46" t="s">
        <v>1283</v>
      </c>
      <c r="E10732" s="46" t="s">
        <v>1334</v>
      </c>
      <c r="F10732" s="45" t="s">
        <v>1333</v>
      </c>
      <c r="G10732" s="26" t="s">
        <v>7</v>
      </c>
      <c r="H10732" s="30">
        <v>-297982</v>
      </c>
      <c r="I10732" s="24"/>
      <c r="J10732" s="36"/>
      <c r="K10732" s="24"/>
      <c r="L10732" s="24"/>
      <c r="M10732" s="80" t="str">
        <f>IFERROR((Base_actualizacion!$L10726/Base_actualizacion!$K10726)," " )</f>
        <v xml:space="preserve"> </v>
      </c>
    </row>
    <row r="10733" spans="2:13" ht="24.9" customHeight="1" outlineLevel="1" x14ac:dyDescent="0.3">
      <c r="B10733" s="44" t="str">
        <f>B10732</f>
        <v>ASIGNACIONES DIRECTAS ANTICIPADAS (5% DEL SGR)</v>
      </c>
      <c r="C10733" s="43" t="s">
        <v>112</v>
      </c>
      <c r="D10733" s="43" t="s">
        <v>1283</v>
      </c>
      <c r="E10733" s="43" t="s">
        <v>1334</v>
      </c>
      <c r="F10733" s="42" t="s">
        <v>1333</v>
      </c>
      <c r="G10733" s="18" t="s">
        <v>3</v>
      </c>
      <c r="H10733" s="32">
        <f>SUBTOTAL(9,H10732:H10732)</f>
        <v>-297982</v>
      </c>
      <c r="I10733" s="14">
        <f>SUBTOTAL(9,I10732:I10732)</f>
        <v>0</v>
      </c>
      <c r="J10733" s="31">
        <f>SUBTOTAL(9,J10732:J10732)</f>
        <v>0</v>
      </c>
      <c r="K10733" s="14">
        <f>SUBTOTAL(9,K10732:K10732)</f>
        <v>0</v>
      </c>
      <c r="L10733" s="14">
        <f>SUBTOTAL(9,L10730:L10732)</f>
        <v>0</v>
      </c>
      <c r="M10733" s="80">
        <f>SUBTOTAL(9,M10732:M10732)</f>
        <v>0</v>
      </c>
    </row>
    <row r="10734" spans="2:13" ht="24.9" customHeight="1" outlineLevel="2" x14ac:dyDescent="0.3">
      <c r="B10734" s="47" t="s">
        <v>2042</v>
      </c>
      <c r="C10734" s="46" t="s">
        <v>112</v>
      </c>
      <c r="D10734" s="46" t="s">
        <v>1283</v>
      </c>
      <c r="E10734" s="46" t="s">
        <v>1332</v>
      </c>
      <c r="F10734" s="45" t="s">
        <v>1331</v>
      </c>
      <c r="G10734" s="26" t="s">
        <v>7</v>
      </c>
      <c r="H10734" s="30">
        <v>-87516</v>
      </c>
      <c r="I10734" s="24"/>
      <c r="J10734" s="23"/>
      <c r="K10734" s="24"/>
      <c r="L10734" s="24"/>
      <c r="M10734" s="80" t="str">
        <f>IFERROR((Base_actualizacion!$L10728/Base_actualizacion!$K10728)," " )</f>
        <v xml:space="preserve"> </v>
      </c>
    </row>
    <row r="10735" spans="2:13" ht="24.9" customHeight="1" outlineLevel="1" x14ac:dyDescent="0.3">
      <c r="B10735" s="44" t="str">
        <f>B10734</f>
        <v>ASIGNACIONES DIRECTAS ANTICIPADAS (5% DEL SGR)</v>
      </c>
      <c r="C10735" s="43" t="s">
        <v>112</v>
      </c>
      <c r="D10735" s="43" t="s">
        <v>1283</v>
      </c>
      <c r="E10735" s="43" t="s">
        <v>1332</v>
      </c>
      <c r="F10735" s="42" t="s">
        <v>1331</v>
      </c>
      <c r="G10735" s="18" t="s">
        <v>3</v>
      </c>
      <c r="H10735" s="32">
        <f>SUBTOTAL(9,H10734:H10734)</f>
        <v>-87516</v>
      </c>
      <c r="I10735" s="14">
        <f>SUBTOTAL(9,I10734:I10734)</f>
        <v>0</v>
      </c>
      <c r="J10735" s="31">
        <f>SUBTOTAL(9,J10734:J10734)</f>
        <v>0</v>
      </c>
      <c r="K10735" s="14">
        <f>SUBTOTAL(9,K10734:K10734)</f>
        <v>0</v>
      </c>
      <c r="L10735" s="14">
        <f>SUBTOTAL(9,L10732:L10734)</f>
        <v>0</v>
      </c>
      <c r="M10735" s="80">
        <f>SUBTOTAL(9,M10734:M10734)</f>
        <v>0</v>
      </c>
    </row>
    <row r="10736" spans="2:13" ht="24.9" customHeight="1" outlineLevel="2" x14ac:dyDescent="0.3">
      <c r="B10736" s="47" t="s">
        <v>2042</v>
      </c>
      <c r="C10736" s="46" t="s">
        <v>112</v>
      </c>
      <c r="D10736" s="46" t="s">
        <v>1283</v>
      </c>
      <c r="E10736" s="46" t="s">
        <v>1330</v>
      </c>
      <c r="F10736" s="45" t="s">
        <v>708</v>
      </c>
      <c r="G10736" s="26" t="s">
        <v>7</v>
      </c>
      <c r="H10736" s="30">
        <v>-4012068</v>
      </c>
      <c r="I10736" s="24"/>
      <c r="J10736" s="36"/>
      <c r="K10736" s="24"/>
      <c r="L10736" s="24"/>
      <c r="M10736" s="80" t="str">
        <f>IFERROR((Base_actualizacion!$L10730/Base_actualizacion!$K10730)," " )</f>
        <v xml:space="preserve"> </v>
      </c>
    </row>
    <row r="10737" spans="2:13" ht="24.9" customHeight="1" outlineLevel="1" x14ac:dyDescent="0.3">
      <c r="B10737" s="44" t="str">
        <f>B10736</f>
        <v>ASIGNACIONES DIRECTAS ANTICIPADAS (5% DEL SGR)</v>
      </c>
      <c r="C10737" s="43" t="s">
        <v>112</v>
      </c>
      <c r="D10737" s="43" t="s">
        <v>1283</v>
      </c>
      <c r="E10737" s="43" t="s">
        <v>1330</v>
      </c>
      <c r="F10737" s="42" t="s">
        <v>708</v>
      </c>
      <c r="G10737" s="18" t="s">
        <v>3</v>
      </c>
      <c r="H10737" s="32">
        <f>SUBTOTAL(9,H10736:H10736)</f>
        <v>-4012068</v>
      </c>
      <c r="I10737" s="14">
        <f>SUBTOTAL(9,I10736:I10736)</f>
        <v>0</v>
      </c>
      <c r="J10737" s="31">
        <f>SUBTOTAL(9,J10736:J10736)</f>
        <v>0</v>
      </c>
      <c r="K10737" s="14">
        <f>SUBTOTAL(9,K10736:K10736)</f>
        <v>0</v>
      </c>
      <c r="L10737" s="14">
        <f>SUBTOTAL(9,L10734:L10736)</f>
        <v>0</v>
      </c>
      <c r="M10737" s="80">
        <f>SUBTOTAL(9,M10736:M10736)</f>
        <v>0</v>
      </c>
    </row>
    <row r="10738" spans="2:13" ht="24.9" customHeight="1" outlineLevel="2" x14ac:dyDescent="0.3">
      <c r="B10738" s="47" t="s">
        <v>2042</v>
      </c>
      <c r="C10738" s="46" t="s">
        <v>112</v>
      </c>
      <c r="D10738" s="46" t="s">
        <v>1283</v>
      </c>
      <c r="E10738" s="46" t="s">
        <v>2111</v>
      </c>
      <c r="F10738" s="45" t="s">
        <v>2110</v>
      </c>
      <c r="G10738" s="26" t="s">
        <v>7</v>
      </c>
      <c r="H10738" s="30">
        <v>-798460</v>
      </c>
      <c r="I10738" s="24"/>
      <c r="J10738" s="36"/>
      <c r="K10738" s="24"/>
      <c r="L10738" s="24"/>
      <c r="M10738" s="80" t="str">
        <f>IFERROR((Base_actualizacion!$L10732/Base_actualizacion!$K10732)," " )</f>
        <v xml:space="preserve"> </v>
      </c>
    </row>
    <row r="10739" spans="2:13" ht="24.9" customHeight="1" outlineLevel="1" x14ac:dyDescent="0.3">
      <c r="B10739" s="44" t="str">
        <f>B10738</f>
        <v>ASIGNACIONES DIRECTAS ANTICIPADAS (5% DEL SGR)</v>
      </c>
      <c r="C10739" s="43" t="s">
        <v>112</v>
      </c>
      <c r="D10739" s="43" t="s">
        <v>1283</v>
      </c>
      <c r="E10739" s="43" t="s">
        <v>2111</v>
      </c>
      <c r="F10739" s="42" t="s">
        <v>2110</v>
      </c>
      <c r="G10739" s="18" t="s">
        <v>3</v>
      </c>
      <c r="H10739" s="32">
        <f>SUBTOTAL(9,H10738:H10738)</f>
        <v>-798460</v>
      </c>
      <c r="I10739" s="14">
        <f>SUBTOTAL(9,I10738:I10738)</f>
        <v>0</v>
      </c>
      <c r="J10739" s="31">
        <f>SUBTOTAL(9,J10738:J10738)</f>
        <v>0</v>
      </c>
      <c r="K10739" s="14">
        <f>SUBTOTAL(9,K10738:K10738)</f>
        <v>0</v>
      </c>
      <c r="L10739" s="14">
        <f>SUBTOTAL(9,L10736:L10738)</f>
        <v>0</v>
      </c>
      <c r="M10739" s="80">
        <f>SUBTOTAL(9,M10738:M10738)</f>
        <v>0</v>
      </c>
    </row>
    <row r="10740" spans="2:13" ht="24.9" customHeight="1" outlineLevel="2" x14ac:dyDescent="0.3">
      <c r="B10740" s="47" t="s">
        <v>2042</v>
      </c>
      <c r="C10740" s="46" t="s">
        <v>112</v>
      </c>
      <c r="D10740" s="46" t="s">
        <v>1283</v>
      </c>
      <c r="E10740" s="46" t="s">
        <v>1327</v>
      </c>
      <c r="F10740" s="45" t="s">
        <v>1326</v>
      </c>
      <c r="G10740" s="26" t="s">
        <v>7</v>
      </c>
      <c r="H10740" s="30">
        <v>-8257280</v>
      </c>
      <c r="I10740" s="24"/>
      <c r="J10740" s="36"/>
      <c r="K10740" s="24"/>
      <c r="L10740" s="24"/>
      <c r="M10740" s="80" t="str">
        <f>IFERROR((Base_actualizacion!$L10734/Base_actualizacion!$K10734)," " )</f>
        <v xml:space="preserve"> </v>
      </c>
    </row>
    <row r="10741" spans="2:13" ht="24.9" customHeight="1" outlineLevel="1" x14ac:dyDescent="0.3">
      <c r="B10741" s="44" t="str">
        <f>B10740</f>
        <v>ASIGNACIONES DIRECTAS ANTICIPADAS (5% DEL SGR)</v>
      </c>
      <c r="C10741" s="43" t="s">
        <v>112</v>
      </c>
      <c r="D10741" s="43" t="s">
        <v>1283</v>
      </c>
      <c r="E10741" s="43" t="s">
        <v>1327</v>
      </c>
      <c r="F10741" s="42" t="s">
        <v>1326</v>
      </c>
      <c r="G10741" s="18" t="s">
        <v>3</v>
      </c>
      <c r="H10741" s="32">
        <f>SUBTOTAL(9,H10740:H10740)</f>
        <v>-8257280</v>
      </c>
      <c r="I10741" s="14">
        <f>SUBTOTAL(9,I10740:I10740)</f>
        <v>0</v>
      </c>
      <c r="J10741" s="31">
        <f>SUBTOTAL(9,J10740:J10740)</f>
        <v>0</v>
      </c>
      <c r="K10741" s="14">
        <f>SUBTOTAL(9,K10740:K10740)</f>
        <v>0</v>
      </c>
      <c r="L10741" s="14">
        <f>SUBTOTAL(9,L10738:L10740)</f>
        <v>0</v>
      </c>
      <c r="M10741" s="80">
        <f>SUBTOTAL(9,M10740:M10740)</f>
        <v>0</v>
      </c>
    </row>
    <row r="10742" spans="2:13" ht="24.9" customHeight="1" outlineLevel="2" x14ac:dyDescent="0.3">
      <c r="B10742" s="47" t="s">
        <v>2042</v>
      </c>
      <c r="C10742" s="46" t="s">
        <v>112</v>
      </c>
      <c r="D10742" s="46" t="s">
        <v>1283</v>
      </c>
      <c r="E10742" s="46" t="s">
        <v>1321</v>
      </c>
      <c r="F10742" s="45" t="s">
        <v>1320</v>
      </c>
      <c r="G10742" s="26" t="s">
        <v>7</v>
      </c>
      <c r="H10742" s="30">
        <v>-7520385</v>
      </c>
      <c r="I10742" s="24"/>
      <c r="J10742" s="36"/>
      <c r="K10742" s="24"/>
      <c r="L10742" s="24"/>
      <c r="M10742" s="80" t="str">
        <f>IFERROR((Base_actualizacion!$L10736/Base_actualizacion!$K10736)," " )</f>
        <v xml:space="preserve"> </v>
      </c>
    </row>
    <row r="10743" spans="2:13" ht="24.9" customHeight="1" outlineLevel="1" x14ac:dyDescent="0.3">
      <c r="B10743" s="44" t="str">
        <f>B10742</f>
        <v>ASIGNACIONES DIRECTAS ANTICIPADAS (5% DEL SGR)</v>
      </c>
      <c r="C10743" s="43" t="s">
        <v>112</v>
      </c>
      <c r="D10743" s="43" t="s">
        <v>1283</v>
      </c>
      <c r="E10743" s="43" t="s">
        <v>1321</v>
      </c>
      <c r="F10743" s="42" t="s">
        <v>1320</v>
      </c>
      <c r="G10743" s="18" t="s">
        <v>3</v>
      </c>
      <c r="H10743" s="32">
        <f>SUBTOTAL(9,H10742:H10742)</f>
        <v>-7520385</v>
      </c>
      <c r="I10743" s="14">
        <f>SUBTOTAL(9,I10742:I10742)</f>
        <v>0</v>
      </c>
      <c r="J10743" s="31">
        <f>SUBTOTAL(9,J10742:J10742)</f>
        <v>0</v>
      </c>
      <c r="K10743" s="14">
        <f>SUBTOTAL(9,K10742:K10742)</f>
        <v>0</v>
      </c>
      <c r="L10743" s="14">
        <f>SUBTOTAL(9,L10740:L10742)</f>
        <v>0</v>
      </c>
      <c r="M10743" s="80">
        <f>SUBTOTAL(9,M10742:M10742)</f>
        <v>0</v>
      </c>
    </row>
    <row r="10744" spans="2:13" ht="24.9" customHeight="1" outlineLevel="2" x14ac:dyDescent="0.3">
      <c r="B10744" s="47" t="s">
        <v>2042</v>
      </c>
      <c r="C10744" s="46" t="s">
        <v>112</v>
      </c>
      <c r="D10744" s="46" t="s">
        <v>1283</v>
      </c>
      <c r="E10744" s="46" t="s">
        <v>1319</v>
      </c>
      <c r="F10744" s="45" t="s">
        <v>1318</v>
      </c>
      <c r="G10744" s="26" t="s">
        <v>7</v>
      </c>
      <c r="H10744" s="30">
        <v>-934091</v>
      </c>
      <c r="I10744" s="24"/>
      <c r="J10744" s="23"/>
      <c r="K10744" s="24"/>
      <c r="L10744" s="24"/>
      <c r="M10744" s="80" t="str">
        <f>IFERROR((Base_actualizacion!$L10738/Base_actualizacion!$K10738)," " )</f>
        <v xml:space="preserve"> </v>
      </c>
    </row>
    <row r="10745" spans="2:13" ht="24.9" customHeight="1" outlineLevel="1" x14ac:dyDescent="0.3">
      <c r="B10745" s="44" t="str">
        <f>B10744</f>
        <v>ASIGNACIONES DIRECTAS ANTICIPADAS (5% DEL SGR)</v>
      </c>
      <c r="C10745" s="43" t="s">
        <v>112</v>
      </c>
      <c r="D10745" s="43" t="s">
        <v>1283</v>
      </c>
      <c r="E10745" s="43" t="s">
        <v>1319</v>
      </c>
      <c r="F10745" s="42" t="s">
        <v>1318</v>
      </c>
      <c r="G10745" s="18" t="s">
        <v>3</v>
      </c>
      <c r="H10745" s="32">
        <f>SUBTOTAL(9,H10744:H10744)</f>
        <v>-934091</v>
      </c>
      <c r="I10745" s="14">
        <f>SUBTOTAL(9,I10744:I10744)</f>
        <v>0</v>
      </c>
      <c r="J10745" s="31">
        <f>SUBTOTAL(9,J10744:J10744)</f>
        <v>0</v>
      </c>
      <c r="K10745" s="14">
        <f>SUBTOTAL(9,K10744:K10744)</f>
        <v>0</v>
      </c>
      <c r="L10745" s="14">
        <f>SUBTOTAL(9,L10742:L10744)</f>
        <v>0</v>
      </c>
      <c r="M10745" s="80">
        <f>SUBTOTAL(9,M10744:M10744)</f>
        <v>0</v>
      </c>
    </row>
    <row r="10746" spans="2:13" ht="24.9" customHeight="1" outlineLevel="2" x14ac:dyDescent="0.3">
      <c r="B10746" s="47" t="s">
        <v>2042</v>
      </c>
      <c r="C10746" s="46" t="s">
        <v>112</v>
      </c>
      <c r="D10746" s="46" t="s">
        <v>1283</v>
      </c>
      <c r="E10746" s="46" t="s">
        <v>1317</v>
      </c>
      <c r="F10746" s="45" t="s">
        <v>1316</v>
      </c>
      <c r="G10746" s="26" t="s">
        <v>7</v>
      </c>
      <c r="H10746" s="30">
        <v>-281473</v>
      </c>
      <c r="I10746" s="24"/>
      <c r="J10746" s="36"/>
      <c r="K10746" s="24"/>
      <c r="L10746" s="24"/>
      <c r="M10746" s="80" t="str">
        <f>IFERROR((Base_actualizacion!$L10740/Base_actualizacion!$K10740)," " )</f>
        <v xml:space="preserve"> </v>
      </c>
    </row>
    <row r="10747" spans="2:13" ht="24.9" customHeight="1" outlineLevel="1" x14ac:dyDescent="0.3">
      <c r="B10747" s="44" t="str">
        <f>B10746</f>
        <v>ASIGNACIONES DIRECTAS ANTICIPADAS (5% DEL SGR)</v>
      </c>
      <c r="C10747" s="43" t="s">
        <v>112</v>
      </c>
      <c r="D10747" s="43" t="s">
        <v>1283</v>
      </c>
      <c r="E10747" s="43" t="s">
        <v>1317</v>
      </c>
      <c r="F10747" s="42" t="s">
        <v>1316</v>
      </c>
      <c r="G10747" s="18" t="s">
        <v>3</v>
      </c>
      <c r="H10747" s="32">
        <f>SUBTOTAL(9,H10746:H10746)</f>
        <v>-281473</v>
      </c>
      <c r="I10747" s="14">
        <f>SUBTOTAL(9,I10746:I10746)</f>
        <v>0</v>
      </c>
      <c r="J10747" s="31">
        <f>SUBTOTAL(9,J10746:J10746)</f>
        <v>0</v>
      </c>
      <c r="K10747" s="14">
        <f>SUBTOTAL(9,K10746:K10746)</f>
        <v>0</v>
      </c>
      <c r="L10747" s="14">
        <f>SUBTOTAL(9,L10744:L10746)</f>
        <v>0</v>
      </c>
      <c r="M10747" s="80">
        <f>SUBTOTAL(9,M10746:M10746)</f>
        <v>0</v>
      </c>
    </row>
    <row r="10748" spans="2:13" ht="24.9" customHeight="1" outlineLevel="2" x14ac:dyDescent="0.3">
      <c r="B10748" s="47" t="s">
        <v>2042</v>
      </c>
      <c r="C10748" s="46" t="s">
        <v>112</v>
      </c>
      <c r="D10748" s="46" t="s">
        <v>1283</v>
      </c>
      <c r="E10748" s="46" t="s">
        <v>1315</v>
      </c>
      <c r="F10748" s="45" t="s">
        <v>1314</v>
      </c>
      <c r="G10748" s="26" t="s">
        <v>7</v>
      </c>
      <c r="H10748" s="30">
        <v>-216844</v>
      </c>
      <c r="I10748" s="24"/>
      <c r="J10748" s="36"/>
      <c r="K10748" s="24"/>
      <c r="L10748" s="24"/>
      <c r="M10748" s="80" t="str">
        <f>IFERROR((Base_actualizacion!$L10742/Base_actualizacion!$K10742)," " )</f>
        <v xml:space="preserve"> </v>
      </c>
    </row>
    <row r="10749" spans="2:13" ht="24.9" customHeight="1" outlineLevel="1" x14ac:dyDescent="0.3">
      <c r="B10749" s="44" t="str">
        <f>B10748</f>
        <v>ASIGNACIONES DIRECTAS ANTICIPADAS (5% DEL SGR)</v>
      </c>
      <c r="C10749" s="43" t="s">
        <v>112</v>
      </c>
      <c r="D10749" s="43" t="s">
        <v>1283</v>
      </c>
      <c r="E10749" s="43" t="s">
        <v>1315</v>
      </c>
      <c r="F10749" s="42" t="s">
        <v>1314</v>
      </c>
      <c r="G10749" s="18" t="s">
        <v>3</v>
      </c>
      <c r="H10749" s="32">
        <f>SUBTOTAL(9,H10748:H10748)</f>
        <v>-216844</v>
      </c>
      <c r="I10749" s="14">
        <f>SUBTOTAL(9,I10748:I10748)</f>
        <v>0</v>
      </c>
      <c r="J10749" s="31">
        <f>SUBTOTAL(9,J10748:J10748)</f>
        <v>0</v>
      </c>
      <c r="K10749" s="14">
        <f>SUBTOTAL(9,K10748:K10748)</f>
        <v>0</v>
      </c>
      <c r="L10749" s="14">
        <f>SUBTOTAL(9,L10746:L10748)</f>
        <v>0</v>
      </c>
      <c r="M10749" s="80">
        <f>SUBTOTAL(9,M10748:M10748)</f>
        <v>0</v>
      </c>
    </row>
    <row r="10750" spans="2:13" ht="24.9" customHeight="1" outlineLevel="2" x14ac:dyDescent="0.3">
      <c r="B10750" s="47" t="s">
        <v>2042</v>
      </c>
      <c r="C10750" s="46" t="s">
        <v>112</v>
      </c>
      <c r="D10750" s="46" t="s">
        <v>1283</v>
      </c>
      <c r="E10750" s="46" t="s">
        <v>1313</v>
      </c>
      <c r="F10750" s="45" t="s">
        <v>1312</v>
      </c>
      <c r="G10750" s="26" t="s">
        <v>7</v>
      </c>
      <c r="H10750" s="30">
        <v>-57156</v>
      </c>
      <c r="I10750" s="24"/>
      <c r="J10750" s="36"/>
      <c r="K10750" s="24"/>
      <c r="L10750" s="24"/>
      <c r="M10750" s="80" t="str">
        <f>IFERROR((Base_actualizacion!$L10744/Base_actualizacion!$K10744)," " )</f>
        <v xml:space="preserve"> </v>
      </c>
    </row>
    <row r="10751" spans="2:13" ht="24.9" customHeight="1" outlineLevel="1" x14ac:dyDescent="0.3">
      <c r="B10751" s="44" t="str">
        <f>B10750</f>
        <v>ASIGNACIONES DIRECTAS ANTICIPADAS (5% DEL SGR)</v>
      </c>
      <c r="C10751" s="43" t="s">
        <v>112</v>
      </c>
      <c r="D10751" s="43" t="s">
        <v>1283</v>
      </c>
      <c r="E10751" s="43" t="s">
        <v>1313</v>
      </c>
      <c r="F10751" s="42" t="s">
        <v>1312</v>
      </c>
      <c r="G10751" s="18" t="s">
        <v>3</v>
      </c>
      <c r="H10751" s="32">
        <f>SUBTOTAL(9,H10750:H10750)</f>
        <v>-57156</v>
      </c>
      <c r="I10751" s="14">
        <f>SUBTOTAL(9,I10750:I10750)</f>
        <v>0</v>
      </c>
      <c r="J10751" s="31">
        <f>SUBTOTAL(9,J10750:J10750)</f>
        <v>0</v>
      </c>
      <c r="K10751" s="14">
        <f>SUBTOTAL(9,K10750:K10750)</f>
        <v>0</v>
      </c>
      <c r="L10751" s="14">
        <f>SUBTOTAL(9,L10748:L10750)</f>
        <v>0</v>
      </c>
      <c r="M10751" s="80">
        <f>SUBTOTAL(9,M10750:M10750)</f>
        <v>0</v>
      </c>
    </row>
    <row r="10752" spans="2:13" ht="24.9" customHeight="1" outlineLevel="2" x14ac:dyDescent="0.3">
      <c r="B10752" s="47" t="s">
        <v>2042</v>
      </c>
      <c r="C10752" s="46" t="s">
        <v>112</v>
      </c>
      <c r="D10752" s="46" t="s">
        <v>1283</v>
      </c>
      <c r="E10752" s="46" t="s">
        <v>2109</v>
      </c>
      <c r="F10752" s="45" t="s">
        <v>2108</v>
      </c>
      <c r="G10752" s="26" t="s">
        <v>7</v>
      </c>
      <c r="H10752" s="30">
        <v>-4271</v>
      </c>
      <c r="I10752" s="24"/>
      <c r="J10752" s="23"/>
      <c r="K10752" s="24"/>
      <c r="L10752" s="24"/>
      <c r="M10752" s="80" t="str">
        <f>IFERROR((Base_actualizacion!$L10746/Base_actualizacion!$K10746)," " )</f>
        <v xml:space="preserve"> </v>
      </c>
    </row>
    <row r="10753" spans="2:13" ht="24.9" customHeight="1" outlineLevel="1" x14ac:dyDescent="0.3">
      <c r="B10753" s="44" t="str">
        <f>B10752</f>
        <v>ASIGNACIONES DIRECTAS ANTICIPADAS (5% DEL SGR)</v>
      </c>
      <c r="C10753" s="43" t="s">
        <v>112</v>
      </c>
      <c r="D10753" s="43" t="s">
        <v>1283</v>
      </c>
      <c r="E10753" s="43" t="s">
        <v>2109</v>
      </c>
      <c r="F10753" s="42" t="s">
        <v>2108</v>
      </c>
      <c r="G10753" s="18" t="s">
        <v>3</v>
      </c>
      <c r="H10753" s="32">
        <f>SUBTOTAL(9,H10752:H10752)</f>
        <v>-4271</v>
      </c>
      <c r="I10753" s="14">
        <f>SUBTOTAL(9,I10752:I10752)</f>
        <v>0</v>
      </c>
      <c r="J10753" s="31">
        <f>SUBTOTAL(9,J10752:J10752)</f>
        <v>0</v>
      </c>
      <c r="K10753" s="14">
        <f>SUBTOTAL(9,K10752:K10752)</f>
        <v>0</v>
      </c>
      <c r="L10753" s="14">
        <f>SUBTOTAL(9,L10750:L10752)</f>
        <v>0</v>
      </c>
      <c r="M10753" s="80">
        <f>SUBTOTAL(9,M10752:M10752)</f>
        <v>0</v>
      </c>
    </row>
    <row r="10754" spans="2:13" ht="24.9" customHeight="1" outlineLevel="2" x14ac:dyDescent="0.3">
      <c r="B10754" s="47" t="s">
        <v>2042</v>
      </c>
      <c r="C10754" s="46" t="s">
        <v>112</v>
      </c>
      <c r="D10754" s="46" t="s">
        <v>1283</v>
      </c>
      <c r="E10754" s="46" t="s">
        <v>1309</v>
      </c>
      <c r="F10754" s="45" t="s">
        <v>1308</v>
      </c>
      <c r="G10754" s="26" t="s">
        <v>7</v>
      </c>
      <c r="H10754" s="30">
        <v>-759151</v>
      </c>
      <c r="I10754" s="24"/>
      <c r="J10754" s="36"/>
      <c r="K10754" s="24"/>
      <c r="L10754" s="24"/>
      <c r="M10754" s="80" t="str">
        <f>IFERROR((Base_actualizacion!$L10748/Base_actualizacion!$K10748)," " )</f>
        <v xml:space="preserve"> </v>
      </c>
    </row>
    <row r="10755" spans="2:13" ht="24.9" customHeight="1" outlineLevel="1" x14ac:dyDescent="0.3">
      <c r="B10755" s="44" t="str">
        <f>B10754</f>
        <v>ASIGNACIONES DIRECTAS ANTICIPADAS (5% DEL SGR)</v>
      </c>
      <c r="C10755" s="43" t="s">
        <v>112</v>
      </c>
      <c r="D10755" s="43" t="s">
        <v>1283</v>
      </c>
      <c r="E10755" s="43" t="s">
        <v>1309</v>
      </c>
      <c r="F10755" s="42" t="s">
        <v>1308</v>
      </c>
      <c r="G10755" s="18" t="s">
        <v>3</v>
      </c>
      <c r="H10755" s="32">
        <f>SUBTOTAL(9,H10754:H10754)</f>
        <v>-759151</v>
      </c>
      <c r="I10755" s="14">
        <f>SUBTOTAL(9,I10754:I10754)</f>
        <v>0</v>
      </c>
      <c r="J10755" s="31">
        <f>SUBTOTAL(9,J10754:J10754)</f>
        <v>0</v>
      </c>
      <c r="K10755" s="14">
        <f>SUBTOTAL(9,K10754:K10754)</f>
        <v>0</v>
      </c>
      <c r="L10755" s="14">
        <f>SUBTOTAL(9,L10752:L10754)</f>
        <v>0</v>
      </c>
      <c r="M10755" s="80">
        <f>SUBTOTAL(9,M10754:M10754)</f>
        <v>0</v>
      </c>
    </row>
    <row r="10756" spans="2:13" ht="24.9" customHeight="1" outlineLevel="2" x14ac:dyDescent="0.3">
      <c r="B10756" s="47" t="s">
        <v>2042</v>
      </c>
      <c r="C10756" s="46" t="s">
        <v>112</v>
      </c>
      <c r="D10756" s="46" t="s">
        <v>1283</v>
      </c>
      <c r="E10756" s="46" t="s">
        <v>2107</v>
      </c>
      <c r="F10756" s="45" t="s">
        <v>2106</v>
      </c>
      <c r="G10756" s="26" t="s">
        <v>7</v>
      </c>
      <c r="H10756" s="30">
        <v>-87438384</v>
      </c>
      <c r="I10756" s="24"/>
      <c r="J10756" s="23"/>
      <c r="K10756" s="24"/>
      <c r="L10756" s="24"/>
      <c r="M10756" s="80" t="str">
        <f>IFERROR((Base_actualizacion!$L10750/Base_actualizacion!$K10750)," " )</f>
        <v xml:space="preserve"> </v>
      </c>
    </row>
    <row r="10757" spans="2:13" ht="24.9" customHeight="1" outlineLevel="1" x14ac:dyDescent="0.3">
      <c r="B10757" s="44" t="str">
        <f>B10756</f>
        <v>ASIGNACIONES DIRECTAS ANTICIPADAS (5% DEL SGR)</v>
      </c>
      <c r="C10757" s="43" t="s">
        <v>112</v>
      </c>
      <c r="D10757" s="43" t="s">
        <v>1283</v>
      </c>
      <c r="E10757" s="43" t="s">
        <v>2107</v>
      </c>
      <c r="F10757" s="42" t="s">
        <v>2106</v>
      </c>
      <c r="G10757" s="18" t="s">
        <v>3</v>
      </c>
      <c r="H10757" s="32">
        <f>SUBTOTAL(9,H10756:H10756)</f>
        <v>-87438384</v>
      </c>
      <c r="I10757" s="14">
        <f>SUBTOTAL(9,I10756:I10756)</f>
        <v>0</v>
      </c>
      <c r="J10757" s="31">
        <f>SUBTOTAL(9,J10756:J10756)</f>
        <v>0</v>
      </c>
      <c r="K10757" s="14">
        <f>SUBTOTAL(9,K10756:K10756)</f>
        <v>0</v>
      </c>
      <c r="L10757" s="14">
        <f>SUBTOTAL(9,L10754:L10756)</f>
        <v>0</v>
      </c>
      <c r="M10757" s="80">
        <f>SUBTOTAL(9,M10756:M10756)</f>
        <v>0</v>
      </c>
    </row>
    <row r="10758" spans="2:13" ht="24.9" customHeight="1" outlineLevel="2" x14ac:dyDescent="0.3">
      <c r="B10758" s="47" t="s">
        <v>2042</v>
      </c>
      <c r="C10758" s="46" t="s">
        <v>112</v>
      </c>
      <c r="D10758" s="46" t="s">
        <v>1283</v>
      </c>
      <c r="E10758" s="46" t="s">
        <v>1305</v>
      </c>
      <c r="F10758" s="45" t="s">
        <v>1304</v>
      </c>
      <c r="G10758" s="26" t="s">
        <v>7</v>
      </c>
      <c r="H10758" s="30">
        <v>-71119</v>
      </c>
      <c r="I10758" s="24"/>
      <c r="J10758" s="36"/>
      <c r="K10758" s="24"/>
      <c r="L10758" s="24"/>
      <c r="M10758" s="80" t="str">
        <f>IFERROR((Base_actualizacion!$L10752/Base_actualizacion!$K10752)," " )</f>
        <v xml:space="preserve"> </v>
      </c>
    </row>
    <row r="10759" spans="2:13" ht="24.9" customHeight="1" outlineLevel="1" x14ac:dyDescent="0.3">
      <c r="B10759" s="44" t="str">
        <f>B10758</f>
        <v>ASIGNACIONES DIRECTAS ANTICIPADAS (5% DEL SGR)</v>
      </c>
      <c r="C10759" s="43" t="s">
        <v>112</v>
      </c>
      <c r="D10759" s="43" t="s">
        <v>1283</v>
      </c>
      <c r="E10759" s="43" t="s">
        <v>1305</v>
      </c>
      <c r="F10759" s="42" t="s">
        <v>1304</v>
      </c>
      <c r="G10759" s="18" t="s">
        <v>3</v>
      </c>
      <c r="H10759" s="32">
        <f>SUBTOTAL(9,H10758:H10758)</f>
        <v>-71119</v>
      </c>
      <c r="I10759" s="14">
        <f>SUBTOTAL(9,I10758:I10758)</f>
        <v>0</v>
      </c>
      <c r="J10759" s="31">
        <f>SUBTOTAL(9,J10758:J10758)</f>
        <v>0</v>
      </c>
      <c r="K10759" s="14">
        <f>SUBTOTAL(9,K10758:K10758)</f>
        <v>0</v>
      </c>
      <c r="L10759" s="14">
        <f>SUBTOTAL(9,L10756:L10758)</f>
        <v>0</v>
      </c>
      <c r="M10759" s="80">
        <f>SUBTOTAL(9,M10758:M10758)</f>
        <v>0</v>
      </c>
    </row>
    <row r="10760" spans="2:13" ht="24.9" customHeight="1" outlineLevel="2" x14ac:dyDescent="0.3">
      <c r="B10760" s="47" t="s">
        <v>2042</v>
      </c>
      <c r="C10760" s="46" t="s">
        <v>112</v>
      </c>
      <c r="D10760" s="46" t="s">
        <v>1283</v>
      </c>
      <c r="E10760" s="46" t="s">
        <v>1303</v>
      </c>
      <c r="F10760" s="45" t="s">
        <v>1302</v>
      </c>
      <c r="G10760" s="26" t="s">
        <v>7</v>
      </c>
      <c r="H10760" s="30">
        <v>-35766</v>
      </c>
      <c r="I10760" s="24"/>
      <c r="J10760" s="36"/>
      <c r="K10760" s="24"/>
      <c r="L10760" s="24"/>
      <c r="M10760" s="80" t="str">
        <f>IFERROR((Base_actualizacion!$L10754/Base_actualizacion!$K10754)," " )</f>
        <v xml:space="preserve"> </v>
      </c>
    </row>
    <row r="10761" spans="2:13" ht="24.9" customHeight="1" outlineLevel="1" x14ac:dyDescent="0.3">
      <c r="B10761" s="44" t="str">
        <f>B10760</f>
        <v>ASIGNACIONES DIRECTAS ANTICIPADAS (5% DEL SGR)</v>
      </c>
      <c r="C10761" s="43" t="s">
        <v>112</v>
      </c>
      <c r="D10761" s="43" t="s">
        <v>1283</v>
      </c>
      <c r="E10761" s="43" t="s">
        <v>1303</v>
      </c>
      <c r="F10761" s="42" t="s">
        <v>1302</v>
      </c>
      <c r="G10761" s="18" t="s">
        <v>3</v>
      </c>
      <c r="H10761" s="32">
        <f>SUBTOTAL(9,H10760:H10760)</f>
        <v>-35766</v>
      </c>
      <c r="I10761" s="14">
        <f>SUBTOTAL(9,I10760:I10760)</f>
        <v>0</v>
      </c>
      <c r="J10761" s="31">
        <f>SUBTOTAL(9,J10760:J10760)</f>
        <v>0</v>
      </c>
      <c r="K10761" s="14">
        <f>SUBTOTAL(9,K10760:K10760)</f>
        <v>0</v>
      </c>
      <c r="L10761" s="14">
        <f>SUBTOTAL(9,L10758:L10760)</f>
        <v>0</v>
      </c>
      <c r="M10761" s="80">
        <f>SUBTOTAL(9,M10760:M10760)</f>
        <v>0</v>
      </c>
    </row>
    <row r="10762" spans="2:13" ht="24.9" customHeight="1" outlineLevel="2" x14ac:dyDescent="0.3">
      <c r="B10762" s="47" t="s">
        <v>2042</v>
      </c>
      <c r="C10762" s="46" t="s">
        <v>112</v>
      </c>
      <c r="D10762" s="46" t="s">
        <v>1283</v>
      </c>
      <c r="E10762" s="46" t="s">
        <v>1301</v>
      </c>
      <c r="F10762" s="45" t="s">
        <v>1300</v>
      </c>
      <c r="G10762" s="26" t="s">
        <v>7</v>
      </c>
      <c r="H10762" s="30">
        <v>-271284</v>
      </c>
      <c r="I10762" s="24"/>
      <c r="J10762" s="36"/>
      <c r="K10762" s="24"/>
      <c r="L10762" s="24"/>
      <c r="M10762" s="80" t="str">
        <f>IFERROR((Base_actualizacion!$L10756/Base_actualizacion!$K10756)," " )</f>
        <v xml:space="preserve"> </v>
      </c>
    </row>
    <row r="10763" spans="2:13" ht="24.9" customHeight="1" outlineLevel="1" x14ac:dyDescent="0.3">
      <c r="B10763" s="44" t="str">
        <f>B10762</f>
        <v>ASIGNACIONES DIRECTAS ANTICIPADAS (5% DEL SGR)</v>
      </c>
      <c r="C10763" s="43" t="s">
        <v>112</v>
      </c>
      <c r="D10763" s="43" t="s">
        <v>1283</v>
      </c>
      <c r="E10763" s="43" t="s">
        <v>1301</v>
      </c>
      <c r="F10763" s="42" t="s">
        <v>1300</v>
      </c>
      <c r="G10763" s="18" t="s">
        <v>3</v>
      </c>
      <c r="H10763" s="32">
        <f>SUBTOTAL(9,H10762:H10762)</f>
        <v>-271284</v>
      </c>
      <c r="I10763" s="14">
        <f>SUBTOTAL(9,I10762:I10762)</f>
        <v>0</v>
      </c>
      <c r="J10763" s="31">
        <f>SUBTOTAL(9,J10762:J10762)</f>
        <v>0</v>
      </c>
      <c r="K10763" s="14">
        <f>SUBTOTAL(9,K10762:K10762)</f>
        <v>0</v>
      </c>
      <c r="L10763" s="14">
        <f>SUBTOTAL(9,L10760:L10762)</f>
        <v>0</v>
      </c>
      <c r="M10763" s="80">
        <f>SUBTOTAL(9,M10762:M10762)</f>
        <v>0</v>
      </c>
    </row>
    <row r="10764" spans="2:13" ht="24.9" customHeight="1" outlineLevel="2" x14ac:dyDescent="0.3">
      <c r="B10764" s="47" t="s">
        <v>2042</v>
      </c>
      <c r="C10764" s="46" t="s">
        <v>112</v>
      </c>
      <c r="D10764" s="46" t="s">
        <v>1283</v>
      </c>
      <c r="E10764" s="46" t="s">
        <v>1299</v>
      </c>
      <c r="F10764" s="45" t="s">
        <v>1298</v>
      </c>
      <c r="G10764" s="26" t="s">
        <v>7</v>
      </c>
      <c r="H10764" s="30">
        <v>-426554</v>
      </c>
      <c r="I10764" s="24"/>
      <c r="J10764" s="23"/>
      <c r="K10764" s="24"/>
      <c r="L10764" s="24"/>
      <c r="M10764" s="80" t="str">
        <f>IFERROR((Base_actualizacion!$L10758/Base_actualizacion!$K10758)," " )</f>
        <v xml:space="preserve"> </v>
      </c>
    </row>
    <row r="10765" spans="2:13" ht="24.9" customHeight="1" outlineLevel="1" x14ac:dyDescent="0.3">
      <c r="B10765" s="44" t="str">
        <f>B10764</f>
        <v>ASIGNACIONES DIRECTAS ANTICIPADAS (5% DEL SGR)</v>
      </c>
      <c r="C10765" s="43" t="s">
        <v>112</v>
      </c>
      <c r="D10765" s="43" t="s">
        <v>1283</v>
      </c>
      <c r="E10765" s="43" t="s">
        <v>1299</v>
      </c>
      <c r="F10765" s="42" t="s">
        <v>1298</v>
      </c>
      <c r="G10765" s="18" t="s">
        <v>3</v>
      </c>
      <c r="H10765" s="32">
        <f>SUBTOTAL(9,H10764:H10764)</f>
        <v>-426554</v>
      </c>
      <c r="I10765" s="14">
        <f>SUBTOTAL(9,I10764:I10764)</f>
        <v>0</v>
      </c>
      <c r="J10765" s="31">
        <f>SUBTOTAL(9,J10764:J10764)</f>
        <v>0</v>
      </c>
      <c r="K10765" s="14">
        <f>SUBTOTAL(9,K10764:K10764)</f>
        <v>0</v>
      </c>
      <c r="L10765" s="14">
        <f>SUBTOTAL(9,L10762:L10764)</f>
        <v>0</v>
      </c>
      <c r="M10765" s="80">
        <f>SUBTOTAL(9,M10764:M10764)</f>
        <v>0</v>
      </c>
    </row>
    <row r="10766" spans="2:13" ht="24.9" customHeight="1" outlineLevel="2" x14ac:dyDescent="0.3">
      <c r="B10766" s="47" t="s">
        <v>2042</v>
      </c>
      <c r="C10766" s="46" t="s">
        <v>112</v>
      </c>
      <c r="D10766" s="46" t="s">
        <v>1283</v>
      </c>
      <c r="E10766" s="46" t="s">
        <v>1297</v>
      </c>
      <c r="F10766" s="45" t="s">
        <v>1296</v>
      </c>
      <c r="G10766" s="26" t="s">
        <v>7</v>
      </c>
      <c r="H10766" s="30">
        <v>-336261</v>
      </c>
      <c r="I10766" s="24"/>
      <c r="J10766" s="36"/>
      <c r="K10766" s="24"/>
      <c r="L10766" s="24"/>
      <c r="M10766" s="80" t="str">
        <f>IFERROR((Base_actualizacion!$L10760/Base_actualizacion!$K10760)," " )</f>
        <v xml:space="preserve"> </v>
      </c>
    </row>
    <row r="10767" spans="2:13" ht="24.9" customHeight="1" outlineLevel="1" x14ac:dyDescent="0.3">
      <c r="B10767" s="44" t="str">
        <f>B10766</f>
        <v>ASIGNACIONES DIRECTAS ANTICIPADAS (5% DEL SGR)</v>
      </c>
      <c r="C10767" s="43" t="s">
        <v>112</v>
      </c>
      <c r="D10767" s="43" t="s">
        <v>1283</v>
      </c>
      <c r="E10767" s="43" t="s">
        <v>1297</v>
      </c>
      <c r="F10767" s="42" t="s">
        <v>1296</v>
      </c>
      <c r="G10767" s="18" t="s">
        <v>3</v>
      </c>
      <c r="H10767" s="32">
        <f>SUBTOTAL(9,H10766:H10766)</f>
        <v>-336261</v>
      </c>
      <c r="I10767" s="14">
        <f>SUBTOTAL(9,I10766:I10766)</f>
        <v>0</v>
      </c>
      <c r="J10767" s="31">
        <f>SUBTOTAL(9,J10766:J10766)</f>
        <v>0</v>
      </c>
      <c r="K10767" s="14">
        <f>SUBTOTAL(9,K10766:K10766)</f>
        <v>0</v>
      </c>
      <c r="L10767" s="14">
        <f>SUBTOTAL(9,L10764:L10766)</f>
        <v>0</v>
      </c>
      <c r="M10767" s="80">
        <f>SUBTOTAL(9,M10766:M10766)</f>
        <v>0</v>
      </c>
    </row>
    <row r="10768" spans="2:13" ht="24.9" customHeight="1" outlineLevel="2" x14ac:dyDescent="0.3">
      <c r="B10768" s="47" t="s">
        <v>2042</v>
      </c>
      <c r="C10768" s="46" t="s">
        <v>112</v>
      </c>
      <c r="D10768" s="46" t="s">
        <v>1283</v>
      </c>
      <c r="E10768" s="46" t="s">
        <v>2105</v>
      </c>
      <c r="F10768" s="45" t="s">
        <v>205</v>
      </c>
      <c r="G10768" s="26" t="s">
        <v>7</v>
      </c>
      <c r="H10768" s="30">
        <v>-26737663</v>
      </c>
      <c r="I10768" s="24"/>
      <c r="J10768" s="36"/>
      <c r="K10768" s="24"/>
      <c r="L10768" s="24"/>
      <c r="M10768" s="80" t="str">
        <f>IFERROR((Base_actualizacion!$L10762/Base_actualizacion!$K10762)," " )</f>
        <v xml:space="preserve"> </v>
      </c>
    </row>
    <row r="10769" spans="2:13" ht="24.9" customHeight="1" outlineLevel="1" x14ac:dyDescent="0.3">
      <c r="B10769" s="44" t="str">
        <f>B10768</f>
        <v>ASIGNACIONES DIRECTAS ANTICIPADAS (5% DEL SGR)</v>
      </c>
      <c r="C10769" s="43" t="s">
        <v>112</v>
      </c>
      <c r="D10769" s="43" t="s">
        <v>1283</v>
      </c>
      <c r="E10769" s="43" t="s">
        <v>2105</v>
      </c>
      <c r="F10769" s="42" t="s">
        <v>205</v>
      </c>
      <c r="G10769" s="18" t="s">
        <v>3</v>
      </c>
      <c r="H10769" s="32">
        <f>SUBTOTAL(9,H10768:H10768)</f>
        <v>-26737663</v>
      </c>
      <c r="I10769" s="14">
        <f>SUBTOTAL(9,I10768:I10768)</f>
        <v>0</v>
      </c>
      <c r="J10769" s="31">
        <f>SUBTOTAL(9,J10768:J10768)</f>
        <v>0</v>
      </c>
      <c r="K10769" s="14">
        <f>SUBTOTAL(9,K10768:K10768)</f>
        <v>0</v>
      </c>
      <c r="L10769" s="14">
        <f>SUBTOTAL(9,L10766:L10768)</f>
        <v>0</v>
      </c>
      <c r="M10769" s="80">
        <f>SUBTOTAL(9,M10768:M10768)</f>
        <v>0</v>
      </c>
    </row>
    <row r="10770" spans="2:13" ht="24.9" customHeight="1" outlineLevel="2" x14ac:dyDescent="0.3">
      <c r="B10770" s="47" t="s">
        <v>2042</v>
      </c>
      <c r="C10770" s="46" t="s">
        <v>112</v>
      </c>
      <c r="D10770" s="46" t="s">
        <v>1283</v>
      </c>
      <c r="E10770" s="46" t="s">
        <v>1291</v>
      </c>
      <c r="F10770" s="45" t="s">
        <v>1290</v>
      </c>
      <c r="G10770" s="26" t="s">
        <v>7</v>
      </c>
      <c r="H10770" s="30">
        <v>-26504</v>
      </c>
      <c r="I10770" s="24"/>
      <c r="J10770" s="36"/>
      <c r="K10770" s="24"/>
      <c r="L10770" s="24"/>
      <c r="M10770" s="80" t="str">
        <f>IFERROR((Base_actualizacion!$L10764/Base_actualizacion!$K10764)," " )</f>
        <v xml:space="preserve"> </v>
      </c>
    </row>
    <row r="10771" spans="2:13" ht="24.9" customHeight="1" outlineLevel="1" x14ac:dyDescent="0.3">
      <c r="B10771" s="44" t="str">
        <f>B10770</f>
        <v>ASIGNACIONES DIRECTAS ANTICIPADAS (5% DEL SGR)</v>
      </c>
      <c r="C10771" s="43" t="s">
        <v>112</v>
      </c>
      <c r="D10771" s="43" t="s">
        <v>1283</v>
      </c>
      <c r="E10771" s="43" t="s">
        <v>1291</v>
      </c>
      <c r="F10771" s="42" t="s">
        <v>1290</v>
      </c>
      <c r="G10771" s="18" t="s">
        <v>3</v>
      </c>
      <c r="H10771" s="32">
        <f>SUBTOTAL(9,H10770:H10770)</f>
        <v>-26504</v>
      </c>
      <c r="I10771" s="14">
        <f>SUBTOTAL(9,I10770:I10770)</f>
        <v>0</v>
      </c>
      <c r="J10771" s="31">
        <f>SUBTOTAL(9,J10770:J10770)</f>
        <v>0</v>
      </c>
      <c r="K10771" s="14">
        <f>SUBTOTAL(9,K10770:K10770)</f>
        <v>0</v>
      </c>
      <c r="L10771" s="14">
        <f>SUBTOTAL(9,L10768:L10770)</f>
        <v>0</v>
      </c>
      <c r="M10771" s="80">
        <f>SUBTOTAL(9,M10770:M10770)</f>
        <v>0</v>
      </c>
    </row>
    <row r="10772" spans="2:13" ht="24.9" customHeight="1" outlineLevel="2" x14ac:dyDescent="0.3">
      <c r="B10772" s="47" t="s">
        <v>2042</v>
      </c>
      <c r="C10772" s="46" t="s">
        <v>112</v>
      </c>
      <c r="D10772" s="46" t="s">
        <v>1283</v>
      </c>
      <c r="E10772" s="46" t="s">
        <v>1289</v>
      </c>
      <c r="F10772" s="45" t="s">
        <v>1288</v>
      </c>
      <c r="G10772" s="26" t="s">
        <v>7</v>
      </c>
      <c r="H10772" s="30">
        <v>-14442577</v>
      </c>
      <c r="I10772" s="24"/>
      <c r="J10772" s="23"/>
      <c r="K10772" s="24"/>
      <c r="L10772" s="24"/>
      <c r="M10772" s="80" t="str">
        <f>IFERROR((Base_actualizacion!$L10766/Base_actualizacion!$K10766)," " )</f>
        <v xml:space="preserve"> </v>
      </c>
    </row>
    <row r="10773" spans="2:13" ht="24.9" customHeight="1" outlineLevel="1" x14ac:dyDescent="0.3">
      <c r="B10773" s="44" t="str">
        <f>B10772</f>
        <v>ASIGNACIONES DIRECTAS ANTICIPADAS (5% DEL SGR)</v>
      </c>
      <c r="C10773" s="43" t="s">
        <v>112</v>
      </c>
      <c r="D10773" s="43" t="s">
        <v>1283</v>
      </c>
      <c r="E10773" s="43" t="s">
        <v>1289</v>
      </c>
      <c r="F10773" s="42" t="s">
        <v>1288</v>
      </c>
      <c r="G10773" s="18" t="s">
        <v>3</v>
      </c>
      <c r="H10773" s="32">
        <f>SUBTOTAL(9,H10772:H10772)</f>
        <v>-14442577</v>
      </c>
      <c r="I10773" s="14">
        <f>SUBTOTAL(9,I10772:I10772)</f>
        <v>0</v>
      </c>
      <c r="J10773" s="31">
        <f>SUBTOTAL(9,J10772:J10772)</f>
        <v>0</v>
      </c>
      <c r="K10773" s="14">
        <f>SUBTOTAL(9,K10772:K10772)</f>
        <v>0</v>
      </c>
      <c r="L10773" s="14">
        <f>SUBTOTAL(9,L10770:L10772)</f>
        <v>0</v>
      </c>
      <c r="M10773" s="80">
        <f>SUBTOTAL(9,M10772:M10772)</f>
        <v>0</v>
      </c>
    </row>
    <row r="10774" spans="2:13" ht="24.9" customHeight="1" outlineLevel="2" x14ac:dyDescent="0.3">
      <c r="B10774" s="47" t="s">
        <v>2042</v>
      </c>
      <c r="C10774" s="46" t="s">
        <v>112</v>
      </c>
      <c r="D10774" s="46" t="s">
        <v>1283</v>
      </c>
      <c r="E10774" s="46" t="s">
        <v>1287</v>
      </c>
      <c r="F10774" s="45" t="s">
        <v>1286</v>
      </c>
      <c r="G10774" s="26" t="s">
        <v>7</v>
      </c>
      <c r="H10774" s="30">
        <v>-7455</v>
      </c>
      <c r="I10774" s="24"/>
      <c r="J10774" s="36"/>
      <c r="K10774" s="24"/>
      <c r="L10774" s="24"/>
      <c r="M10774" s="80" t="str">
        <f>IFERROR((Base_actualizacion!$L10768/Base_actualizacion!$K10768)," " )</f>
        <v xml:space="preserve"> </v>
      </c>
    </row>
    <row r="10775" spans="2:13" ht="24.9" customHeight="1" outlineLevel="1" x14ac:dyDescent="0.3">
      <c r="B10775" s="44" t="str">
        <f>B10774</f>
        <v>ASIGNACIONES DIRECTAS ANTICIPADAS (5% DEL SGR)</v>
      </c>
      <c r="C10775" s="43" t="s">
        <v>112</v>
      </c>
      <c r="D10775" s="43" t="s">
        <v>1283</v>
      </c>
      <c r="E10775" s="43" t="s">
        <v>1287</v>
      </c>
      <c r="F10775" s="42" t="s">
        <v>1286</v>
      </c>
      <c r="G10775" s="18" t="s">
        <v>3</v>
      </c>
      <c r="H10775" s="32">
        <f>SUBTOTAL(9,H10774:H10774)</f>
        <v>-7455</v>
      </c>
      <c r="I10775" s="14">
        <f>SUBTOTAL(9,I10774:I10774)</f>
        <v>0</v>
      </c>
      <c r="J10775" s="31">
        <f>SUBTOTAL(9,J10774:J10774)</f>
        <v>0</v>
      </c>
      <c r="K10775" s="14">
        <f>SUBTOTAL(9,K10774:K10774)</f>
        <v>0</v>
      </c>
      <c r="L10775" s="14">
        <f>SUBTOTAL(9,L10772:L10774)</f>
        <v>0</v>
      </c>
      <c r="M10775" s="80">
        <f>SUBTOTAL(9,M10774:M10774)</f>
        <v>0</v>
      </c>
    </row>
    <row r="10776" spans="2:13" ht="24.9" customHeight="1" outlineLevel="2" x14ac:dyDescent="0.3">
      <c r="B10776" s="47" t="s">
        <v>2042</v>
      </c>
      <c r="C10776" s="46" t="s">
        <v>112</v>
      </c>
      <c r="D10776" s="46" t="s">
        <v>1283</v>
      </c>
      <c r="E10776" s="46" t="s">
        <v>1285</v>
      </c>
      <c r="F10776" s="45" t="s">
        <v>1284</v>
      </c>
      <c r="G10776" s="26" t="s">
        <v>7</v>
      </c>
      <c r="H10776" s="30">
        <v>-133802</v>
      </c>
      <c r="I10776" s="24"/>
      <c r="J10776" s="36"/>
      <c r="K10776" s="24"/>
      <c r="L10776" s="24"/>
      <c r="M10776" s="80" t="str">
        <f>IFERROR((Base_actualizacion!$L10770/Base_actualizacion!$K10770)," " )</f>
        <v xml:space="preserve"> </v>
      </c>
    </row>
    <row r="10777" spans="2:13" ht="24.9" customHeight="1" outlineLevel="1" x14ac:dyDescent="0.3">
      <c r="B10777" s="44" t="str">
        <f>B10776</f>
        <v>ASIGNACIONES DIRECTAS ANTICIPADAS (5% DEL SGR)</v>
      </c>
      <c r="C10777" s="43" t="s">
        <v>112</v>
      </c>
      <c r="D10777" s="43" t="s">
        <v>1283</v>
      </c>
      <c r="E10777" s="43" t="s">
        <v>1285</v>
      </c>
      <c r="F10777" s="42" t="s">
        <v>1284</v>
      </c>
      <c r="G10777" s="18" t="s">
        <v>3</v>
      </c>
      <c r="H10777" s="32">
        <f>SUBTOTAL(9,H10776:H10776)</f>
        <v>-133802</v>
      </c>
      <c r="I10777" s="14">
        <f>SUBTOTAL(9,I10776:I10776)</f>
        <v>0</v>
      </c>
      <c r="J10777" s="31">
        <f>SUBTOTAL(9,J10776:J10776)</f>
        <v>0</v>
      </c>
      <c r="K10777" s="14">
        <f>SUBTOTAL(9,K10776:K10776)</f>
        <v>0</v>
      </c>
      <c r="L10777" s="14">
        <f>SUBTOTAL(9,L10774:L10776)</f>
        <v>0</v>
      </c>
      <c r="M10777" s="80">
        <f>SUBTOTAL(9,M10776:M10776)</f>
        <v>0</v>
      </c>
    </row>
    <row r="10778" spans="2:13" ht="24.9" customHeight="1" outlineLevel="2" x14ac:dyDescent="0.3">
      <c r="B10778" s="47" t="s">
        <v>2042</v>
      </c>
      <c r="C10778" s="46" t="s">
        <v>112</v>
      </c>
      <c r="D10778" s="46" t="s">
        <v>1283</v>
      </c>
      <c r="E10778" s="46" t="s">
        <v>1282</v>
      </c>
      <c r="F10778" s="45" t="s">
        <v>1281</v>
      </c>
      <c r="G10778" s="26" t="s">
        <v>7</v>
      </c>
      <c r="H10778" s="30">
        <v>-254667</v>
      </c>
      <c r="I10778" s="24"/>
      <c r="J10778" s="36"/>
      <c r="K10778" s="24"/>
      <c r="L10778" s="24"/>
      <c r="M10778" s="80" t="str">
        <f>IFERROR((Base_actualizacion!$L10772/Base_actualizacion!$K10772)," " )</f>
        <v xml:space="preserve"> </v>
      </c>
    </row>
    <row r="10779" spans="2:13" ht="24.9" customHeight="1" outlineLevel="1" x14ac:dyDescent="0.3">
      <c r="B10779" s="44" t="str">
        <f>B10778</f>
        <v>ASIGNACIONES DIRECTAS ANTICIPADAS (5% DEL SGR)</v>
      </c>
      <c r="C10779" s="43" t="s">
        <v>112</v>
      </c>
      <c r="D10779" s="43" t="s">
        <v>1283</v>
      </c>
      <c r="E10779" s="43" t="s">
        <v>1282</v>
      </c>
      <c r="F10779" s="42" t="s">
        <v>1281</v>
      </c>
      <c r="G10779" s="18" t="s">
        <v>3</v>
      </c>
      <c r="H10779" s="32">
        <f>SUBTOTAL(9,H10778:H10778)</f>
        <v>-254667</v>
      </c>
      <c r="I10779" s="14">
        <f>SUBTOTAL(9,I10778:I10778)</f>
        <v>0</v>
      </c>
      <c r="J10779" s="31">
        <f>SUBTOTAL(9,J10778:J10778)</f>
        <v>0</v>
      </c>
      <c r="K10779" s="14">
        <f>SUBTOTAL(9,K10778:K10778)</f>
        <v>0</v>
      </c>
      <c r="L10779" s="14">
        <f>SUBTOTAL(9,L10776:L10778)</f>
        <v>0</v>
      </c>
      <c r="M10779" s="80">
        <f>SUBTOTAL(9,M10778:M10778)</f>
        <v>0</v>
      </c>
    </row>
    <row r="10780" spans="2:13" ht="24.9" customHeight="1" outlineLevel="2" x14ac:dyDescent="0.3">
      <c r="B10780" s="47" t="s">
        <v>2042</v>
      </c>
      <c r="C10780" s="46" t="s">
        <v>44</v>
      </c>
      <c r="D10780" s="46" t="s">
        <v>1236</v>
      </c>
      <c r="E10780" s="46" t="s">
        <v>1280</v>
      </c>
      <c r="F10780" s="45" t="s">
        <v>1279</v>
      </c>
      <c r="G10780" s="26" t="s">
        <v>7</v>
      </c>
      <c r="H10780" s="30">
        <v>-1507194</v>
      </c>
      <c r="I10780" s="24"/>
      <c r="J10780" s="36"/>
      <c r="K10780" s="24"/>
      <c r="L10780" s="24"/>
      <c r="M10780" s="80" t="str">
        <f>IFERROR((Base_actualizacion!$L10774/Base_actualizacion!$K10774)," " )</f>
        <v xml:space="preserve"> </v>
      </c>
    </row>
    <row r="10781" spans="2:13" ht="24.9" customHeight="1" outlineLevel="1" x14ac:dyDescent="0.3">
      <c r="B10781" s="44" t="str">
        <f>B10780</f>
        <v>ASIGNACIONES DIRECTAS ANTICIPADAS (5% DEL SGR)</v>
      </c>
      <c r="C10781" s="43" t="s">
        <v>44</v>
      </c>
      <c r="D10781" s="43" t="s">
        <v>1236</v>
      </c>
      <c r="E10781" s="43" t="s">
        <v>1280</v>
      </c>
      <c r="F10781" s="42" t="s">
        <v>1279</v>
      </c>
      <c r="G10781" s="18" t="s">
        <v>3</v>
      </c>
      <c r="H10781" s="32">
        <f>SUBTOTAL(9,H10780:H10780)</f>
        <v>-1507194</v>
      </c>
      <c r="I10781" s="14">
        <f>SUBTOTAL(9,I10780:I10780)</f>
        <v>0</v>
      </c>
      <c r="J10781" s="31">
        <f>SUBTOTAL(9,J10780:J10780)</f>
        <v>0</v>
      </c>
      <c r="K10781" s="14">
        <f>SUBTOTAL(9,K10780:K10780)</f>
        <v>0</v>
      </c>
      <c r="L10781" s="14">
        <f>SUBTOTAL(9,L10778:L10780)</f>
        <v>0</v>
      </c>
      <c r="M10781" s="80">
        <f>SUBTOTAL(9,M10780:M10780)</f>
        <v>0</v>
      </c>
    </row>
    <row r="10782" spans="2:13" ht="24.9" customHeight="1" outlineLevel="2" x14ac:dyDescent="0.3">
      <c r="B10782" s="47" t="s">
        <v>2042</v>
      </c>
      <c r="C10782" s="46" t="s">
        <v>44</v>
      </c>
      <c r="D10782" s="46" t="s">
        <v>1236</v>
      </c>
      <c r="E10782" s="46" t="s">
        <v>1278</v>
      </c>
      <c r="F10782" s="45" t="s">
        <v>1277</v>
      </c>
      <c r="G10782" s="26" t="s">
        <v>7</v>
      </c>
      <c r="H10782" s="30">
        <v>-117206319</v>
      </c>
      <c r="I10782" s="24"/>
      <c r="J10782" s="23"/>
      <c r="K10782" s="24"/>
      <c r="L10782" s="24"/>
      <c r="M10782" s="80" t="str">
        <f>IFERROR((Base_actualizacion!$L10776/Base_actualizacion!$K10776)," " )</f>
        <v xml:space="preserve"> </v>
      </c>
    </row>
    <row r="10783" spans="2:13" ht="24.9" customHeight="1" outlineLevel="1" x14ac:dyDescent="0.3">
      <c r="B10783" s="44" t="str">
        <f>B10782</f>
        <v>ASIGNACIONES DIRECTAS ANTICIPADAS (5% DEL SGR)</v>
      </c>
      <c r="C10783" s="43" t="s">
        <v>44</v>
      </c>
      <c r="D10783" s="43" t="s">
        <v>1236</v>
      </c>
      <c r="E10783" s="43" t="s">
        <v>1278</v>
      </c>
      <c r="F10783" s="42" t="s">
        <v>1277</v>
      </c>
      <c r="G10783" s="18" t="s">
        <v>3</v>
      </c>
      <c r="H10783" s="32">
        <f>SUBTOTAL(9,H10782:H10782)</f>
        <v>-117206319</v>
      </c>
      <c r="I10783" s="14">
        <f>SUBTOTAL(9,I10782:I10782)</f>
        <v>0</v>
      </c>
      <c r="J10783" s="31">
        <f>SUBTOTAL(9,J10782:J10782)</f>
        <v>0</v>
      </c>
      <c r="K10783" s="14">
        <f>SUBTOTAL(9,K10782:K10782)</f>
        <v>0</v>
      </c>
      <c r="L10783" s="14">
        <f>SUBTOTAL(9,L10780:L10782)</f>
        <v>0</v>
      </c>
      <c r="M10783" s="80">
        <f>SUBTOTAL(9,M10782:M10782)</f>
        <v>0</v>
      </c>
    </row>
    <row r="10784" spans="2:13" ht="24.9" customHeight="1" outlineLevel="2" x14ac:dyDescent="0.3">
      <c r="B10784" s="47" t="s">
        <v>2042</v>
      </c>
      <c r="C10784" s="46" t="s">
        <v>44</v>
      </c>
      <c r="D10784" s="46" t="s">
        <v>1236</v>
      </c>
      <c r="E10784" s="46" t="s">
        <v>1276</v>
      </c>
      <c r="F10784" s="45" t="s">
        <v>1275</v>
      </c>
      <c r="G10784" s="26" t="s">
        <v>7</v>
      </c>
      <c r="H10784" s="30">
        <v>-5978543950</v>
      </c>
      <c r="I10784" s="24"/>
      <c r="J10784" s="36"/>
      <c r="K10784" s="24"/>
      <c r="L10784" s="24"/>
      <c r="M10784" s="80" t="str">
        <f>IFERROR((Base_actualizacion!$L10778/Base_actualizacion!$K10778)," " )</f>
        <v xml:space="preserve"> </v>
      </c>
    </row>
    <row r="10785" spans="2:13" ht="24.9" customHeight="1" outlineLevel="1" x14ac:dyDescent="0.3">
      <c r="B10785" s="44" t="str">
        <f>B10784</f>
        <v>ASIGNACIONES DIRECTAS ANTICIPADAS (5% DEL SGR)</v>
      </c>
      <c r="C10785" s="43" t="s">
        <v>44</v>
      </c>
      <c r="D10785" s="43" t="s">
        <v>1236</v>
      </c>
      <c r="E10785" s="43" t="s">
        <v>1276</v>
      </c>
      <c r="F10785" s="42" t="s">
        <v>1275</v>
      </c>
      <c r="G10785" s="18" t="s">
        <v>3</v>
      </c>
      <c r="H10785" s="32">
        <f>SUBTOTAL(9,H10784:H10784)</f>
        <v>-5978543950</v>
      </c>
      <c r="I10785" s="14">
        <f>SUBTOTAL(9,I10784:I10784)</f>
        <v>0</v>
      </c>
      <c r="J10785" s="31">
        <f>SUBTOTAL(9,J10784:J10784)</f>
        <v>0</v>
      </c>
      <c r="K10785" s="14">
        <f>SUBTOTAL(9,K10784:K10784)</f>
        <v>0</v>
      </c>
      <c r="L10785" s="14">
        <f>SUBTOTAL(9,L10782:L10784)</f>
        <v>0</v>
      </c>
      <c r="M10785" s="80">
        <f>SUBTOTAL(9,M10784:M10784)</f>
        <v>0</v>
      </c>
    </row>
    <row r="10786" spans="2:13" ht="24.9" customHeight="1" outlineLevel="2" x14ac:dyDescent="0.3">
      <c r="B10786" s="47" t="s">
        <v>2042</v>
      </c>
      <c r="C10786" s="46" t="s">
        <v>44</v>
      </c>
      <c r="D10786" s="46" t="s">
        <v>1236</v>
      </c>
      <c r="E10786" s="46" t="s">
        <v>1274</v>
      </c>
      <c r="F10786" s="45" t="s">
        <v>1273</v>
      </c>
      <c r="G10786" s="26" t="s">
        <v>7</v>
      </c>
      <c r="H10786" s="30">
        <v>-2200825</v>
      </c>
      <c r="I10786" s="24"/>
      <c r="J10786" s="36"/>
      <c r="K10786" s="24"/>
      <c r="L10786" s="24"/>
      <c r="M10786" s="80" t="str">
        <f>IFERROR((Base_actualizacion!$L10780/Base_actualizacion!$K10780)," " )</f>
        <v xml:space="preserve"> </v>
      </c>
    </row>
    <row r="10787" spans="2:13" ht="24.9" customHeight="1" outlineLevel="1" x14ac:dyDescent="0.3">
      <c r="B10787" s="44" t="str">
        <f>B10786</f>
        <v>ASIGNACIONES DIRECTAS ANTICIPADAS (5% DEL SGR)</v>
      </c>
      <c r="C10787" s="43" t="s">
        <v>44</v>
      </c>
      <c r="D10787" s="43" t="s">
        <v>1236</v>
      </c>
      <c r="E10787" s="43" t="s">
        <v>1274</v>
      </c>
      <c r="F10787" s="42" t="s">
        <v>1273</v>
      </c>
      <c r="G10787" s="18" t="s">
        <v>3</v>
      </c>
      <c r="H10787" s="32">
        <f>SUBTOTAL(9,H10786:H10786)</f>
        <v>-2200825</v>
      </c>
      <c r="I10787" s="14">
        <f>SUBTOTAL(9,I10786:I10786)</f>
        <v>0</v>
      </c>
      <c r="J10787" s="31">
        <f>SUBTOTAL(9,J10786:J10786)</f>
        <v>0</v>
      </c>
      <c r="K10787" s="14">
        <f>SUBTOTAL(9,K10786:K10786)</f>
        <v>0</v>
      </c>
      <c r="L10787" s="14">
        <f>SUBTOTAL(9,L10784:L10786)</f>
        <v>0</v>
      </c>
      <c r="M10787" s="80">
        <f>SUBTOTAL(9,M10786:M10786)</f>
        <v>0</v>
      </c>
    </row>
    <row r="10788" spans="2:13" s="49" customFormat="1" ht="24.9" customHeight="1" outlineLevel="2" x14ac:dyDescent="0.3">
      <c r="B10788" s="54" t="s">
        <v>2042</v>
      </c>
      <c r="C10788" s="53" t="s">
        <v>44</v>
      </c>
      <c r="D10788" s="53" t="s">
        <v>1236</v>
      </c>
      <c r="E10788" s="53" t="s">
        <v>1272</v>
      </c>
      <c r="F10788" s="52" t="s">
        <v>1271</v>
      </c>
      <c r="G10788" s="26" t="s">
        <v>7</v>
      </c>
      <c r="H10788" s="51">
        <v>-19335500749</v>
      </c>
      <c r="I10788" s="61"/>
      <c r="J10788" s="60"/>
      <c r="K10788" s="61"/>
      <c r="L10788" s="61"/>
      <c r="M10788" s="80" t="str">
        <f>IFERROR((Base_actualizacion!$L10782/Base_actualizacion!$K10782)," " )</f>
        <v xml:space="preserve"> </v>
      </c>
    </row>
    <row r="10789" spans="2:13" ht="24.9" customHeight="1" outlineLevel="1" x14ac:dyDescent="0.3">
      <c r="B10789" s="44" t="str">
        <f>B10788</f>
        <v>ASIGNACIONES DIRECTAS ANTICIPADAS (5% DEL SGR)</v>
      </c>
      <c r="C10789" s="43" t="s">
        <v>44</v>
      </c>
      <c r="D10789" s="43" t="s">
        <v>1236</v>
      </c>
      <c r="E10789" s="43" t="s">
        <v>1272</v>
      </c>
      <c r="F10789" s="42" t="s">
        <v>1271</v>
      </c>
      <c r="G10789" s="18" t="s">
        <v>3</v>
      </c>
      <c r="H10789" s="32">
        <f>SUBTOTAL(9,H10788:H10788)</f>
        <v>-19335500749</v>
      </c>
      <c r="I10789" s="14">
        <f>SUBTOTAL(9,I10788:I10788)</f>
        <v>0</v>
      </c>
      <c r="J10789" s="31">
        <f>SUBTOTAL(9,J10788:J10788)</f>
        <v>0</v>
      </c>
      <c r="K10789" s="14">
        <f>SUBTOTAL(9,K10788:K10788)</f>
        <v>0</v>
      </c>
      <c r="L10789" s="14">
        <f>SUBTOTAL(9,L10786:L10788)</f>
        <v>0</v>
      </c>
      <c r="M10789" s="80">
        <f>SUBTOTAL(9,M10788:M10788)</f>
        <v>0</v>
      </c>
    </row>
    <row r="10790" spans="2:13" ht="24.9" customHeight="1" outlineLevel="2" x14ac:dyDescent="0.3">
      <c r="B10790" s="47" t="s">
        <v>2042</v>
      </c>
      <c r="C10790" s="46" t="s">
        <v>44</v>
      </c>
      <c r="D10790" s="46" t="s">
        <v>1236</v>
      </c>
      <c r="E10790" s="46" t="s">
        <v>1270</v>
      </c>
      <c r="F10790" s="45" t="s">
        <v>1269</v>
      </c>
      <c r="G10790" s="26" t="s">
        <v>7</v>
      </c>
      <c r="H10790" s="30">
        <v>-1785437</v>
      </c>
      <c r="I10790" s="24"/>
      <c r="J10790" s="23"/>
      <c r="K10790" s="24"/>
      <c r="L10790" s="24"/>
      <c r="M10790" s="80" t="str">
        <f>IFERROR((Base_actualizacion!$L10784/Base_actualizacion!$K10784)," " )</f>
        <v xml:space="preserve"> </v>
      </c>
    </row>
    <row r="10791" spans="2:13" ht="24.9" customHeight="1" outlineLevel="1" x14ac:dyDescent="0.3">
      <c r="B10791" s="44" t="str">
        <f>B10790</f>
        <v>ASIGNACIONES DIRECTAS ANTICIPADAS (5% DEL SGR)</v>
      </c>
      <c r="C10791" s="43" t="s">
        <v>44</v>
      </c>
      <c r="D10791" s="43" t="s">
        <v>1236</v>
      </c>
      <c r="E10791" s="43" t="s">
        <v>1270</v>
      </c>
      <c r="F10791" s="42" t="s">
        <v>1269</v>
      </c>
      <c r="G10791" s="18" t="s">
        <v>3</v>
      </c>
      <c r="H10791" s="32">
        <f>SUBTOTAL(9,H10790:H10790)</f>
        <v>-1785437</v>
      </c>
      <c r="I10791" s="14">
        <f>SUBTOTAL(9,I10790:I10790)</f>
        <v>0</v>
      </c>
      <c r="J10791" s="31">
        <f>SUBTOTAL(9,J10790:J10790)</f>
        <v>0</v>
      </c>
      <c r="K10791" s="14">
        <f>SUBTOTAL(9,K10790:K10790)</f>
        <v>0</v>
      </c>
      <c r="L10791" s="14">
        <f>SUBTOTAL(9,L10788:L10790)</f>
        <v>0</v>
      </c>
      <c r="M10791" s="80">
        <f>SUBTOTAL(9,M10790:M10790)</f>
        <v>0</v>
      </c>
    </row>
    <row r="10792" spans="2:13" ht="24.9" customHeight="1" outlineLevel="2" x14ac:dyDescent="0.3">
      <c r="B10792" s="47" t="s">
        <v>2042</v>
      </c>
      <c r="C10792" s="46" t="s">
        <v>44</v>
      </c>
      <c r="D10792" s="46" t="s">
        <v>1236</v>
      </c>
      <c r="E10792" s="46" t="s">
        <v>1268</v>
      </c>
      <c r="F10792" s="45" t="s">
        <v>1267</v>
      </c>
      <c r="G10792" s="26" t="s">
        <v>7</v>
      </c>
      <c r="H10792" s="30">
        <v>-5568</v>
      </c>
      <c r="I10792" s="24"/>
      <c r="J10792" s="36"/>
      <c r="K10792" s="24"/>
      <c r="L10792" s="24"/>
      <c r="M10792" s="80" t="str">
        <f>IFERROR((Base_actualizacion!$L10786/Base_actualizacion!$K10786)," " )</f>
        <v xml:space="preserve"> </v>
      </c>
    </row>
    <row r="10793" spans="2:13" ht="24.9" customHeight="1" outlineLevel="1" x14ac:dyDescent="0.3">
      <c r="B10793" s="44" t="str">
        <f>B10792</f>
        <v>ASIGNACIONES DIRECTAS ANTICIPADAS (5% DEL SGR)</v>
      </c>
      <c r="C10793" s="43" t="s">
        <v>44</v>
      </c>
      <c r="D10793" s="43" t="s">
        <v>1236</v>
      </c>
      <c r="E10793" s="43" t="s">
        <v>1268</v>
      </c>
      <c r="F10793" s="42" t="s">
        <v>1267</v>
      </c>
      <c r="G10793" s="18" t="s">
        <v>3</v>
      </c>
      <c r="H10793" s="32">
        <f>SUBTOTAL(9,H10792:H10792)</f>
        <v>-5568</v>
      </c>
      <c r="I10793" s="14">
        <f>SUBTOTAL(9,I10792:I10792)</f>
        <v>0</v>
      </c>
      <c r="J10793" s="31">
        <f>SUBTOTAL(9,J10792:J10792)</f>
        <v>0</v>
      </c>
      <c r="K10793" s="14">
        <f>SUBTOTAL(9,K10792:K10792)</f>
        <v>0</v>
      </c>
      <c r="L10793" s="14">
        <f>SUBTOTAL(9,L10790:L10792)</f>
        <v>0</v>
      </c>
      <c r="M10793" s="80">
        <f>SUBTOTAL(9,M10792:M10792)</f>
        <v>0</v>
      </c>
    </row>
    <row r="10794" spans="2:13" ht="24.9" customHeight="1" outlineLevel="2" x14ac:dyDescent="0.3">
      <c r="B10794" s="47" t="s">
        <v>2042</v>
      </c>
      <c r="C10794" s="46" t="s">
        <v>44</v>
      </c>
      <c r="D10794" s="46" t="s">
        <v>1236</v>
      </c>
      <c r="E10794" s="46" t="s">
        <v>1266</v>
      </c>
      <c r="F10794" s="45" t="s">
        <v>1265</v>
      </c>
      <c r="G10794" s="26" t="s">
        <v>7</v>
      </c>
      <c r="H10794" s="30">
        <v>-1333330373</v>
      </c>
      <c r="I10794" s="24"/>
      <c r="J10794" s="36"/>
      <c r="K10794" s="24"/>
      <c r="L10794" s="24"/>
      <c r="M10794" s="80" t="str">
        <f>IFERROR((Base_actualizacion!$L10788/Base_actualizacion!$K10788)," " )</f>
        <v xml:space="preserve"> </v>
      </c>
    </row>
    <row r="10795" spans="2:13" ht="24.9" customHeight="1" outlineLevel="1" x14ac:dyDescent="0.3">
      <c r="B10795" s="44" t="str">
        <f>B10794</f>
        <v>ASIGNACIONES DIRECTAS ANTICIPADAS (5% DEL SGR)</v>
      </c>
      <c r="C10795" s="43" t="s">
        <v>44</v>
      </c>
      <c r="D10795" s="43" t="s">
        <v>1236</v>
      </c>
      <c r="E10795" s="43" t="s">
        <v>1266</v>
      </c>
      <c r="F10795" s="42" t="s">
        <v>1265</v>
      </c>
      <c r="G10795" s="18" t="s">
        <v>3</v>
      </c>
      <c r="H10795" s="32">
        <f>SUBTOTAL(9,H10794:H10794)</f>
        <v>-1333330373</v>
      </c>
      <c r="I10795" s="14">
        <f>SUBTOTAL(9,I10794:I10794)</f>
        <v>0</v>
      </c>
      <c r="J10795" s="31">
        <f>SUBTOTAL(9,J10794:J10794)</f>
        <v>0</v>
      </c>
      <c r="K10795" s="14">
        <f>SUBTOTAL(9,K10794:K10794)</f>
        <v>0</v>
      </c>
      <c r="L10795" s="14">
        <f>SUBTOTAL(9,L10792:L10794)</f>
        <v>0</v>
      </c>
      <c r="M10795" s="80">
        <f>SUBTOTAL(9,M10794:M10794)</f>
        <v>0</v>
      </c>
    </row>
    <row r="10796" spans="2:13" ht="24.9" customHeight="1" outlineLevel="2" x14ac:dyDescent="0.3">
      <c r="B10796" s="47" t="s">
        <v>2042</v>
      </c>
      <c r="C10796" s="46" t="s">
        <v>44</v>
      </c>
      <c r="D10796" s="46" t="s">
        <v>1236</v>
      </c>
      <c r="E10796" s="46" t="s">
        <v>1264</v>
      </c>
      <c r="F10796" s="45" t="s">
        <v>1263</v>
      </c>
      <c r="G10796" s="26" t="s">
        <v>7</v>
      </c>
      <c r="H10796" s="30">
        <v>-315346</v>
      </c>
      <c r="I10796" s="24"/>
      <c r="J10796" s="36"/>
      <c r="K10796" s="24"/>
      <c r="L10796" s="24"/>
      <c r="M10796" s="80" t="str">
        <f>IFERROR((Base_actualizacion!$L10790/Base_actualizacion!$K10790)," " )</f>
        <v xml:space="preserve"> </v>
      </c>
    </row>
    <row r="10797" spans="2:13" ht="24.9" customHeight="1" outlineLevel="1" x14ac:dyDescent="0.3">
      <c r="B10797" s="44" t="str">
        <f>B10796</f>
        <v>ASIGNACIONES DIRECTAS ANTICIPADAS (5% DEL SGR)</v>
      </c>
      <c r="C10797" s="43" t="s">
        <v>44</v>
      </c>
      <c r="D10797" s="43" t="s">
        <v>1236</v>
      </c>
      <c r="E10797" s="43" t="s">
        <v>1264</v>
      </c>
      <c r="F10797" s="42" t="s">
        <v>1263</v>
      </c>
      <c r="G10797" s="18" t="s">
        <v>3</v>
      </c>
      <c r="H10797" s="32">
        <f>SUBTOTAL(9,H10796:H10796)</f>
        <v>-315346</v>
      </c>
      <c r="I10797" s="14">
        <f>SUBTOTAL(9,I10796:I10796)</f>
        <v>0</v>
      </c>
      <c r="J10797" s="31">
        <f>SUBTOTAL(9,J10796:J10796)</f>
        <v>0</v>
      </c>
      <c r="K10797" s="14">
        <f>SUBTOTAL(9,K10796:K10796)</f>
        <v>0</v>
      </c>
      <c r="L10797" s="14">
        <f>SUBTOTAL(9,L10794:L10796)</f>
        <v>0</v>
      </c>
      <c r="M10797" s="80">
        <f>SUBTOTAL(9,M10796:M10796)</f>
        <v>0</v>
      </c>
    </row>
    <row r="10798" spans="2:13" ht="24.9" customHeight="1" outlineLevel="2" x14ac:dyDescent="0.3">
      <c r="B10798" s="47" t="s">
        <v>2042</v>
      </c>
      <c r="C10798" s="46" t="s">
        <v>44</v>
      </c>
      <c r="D10798" s="46" t="s">
        <v>1236</v>
      </c>
      <c r="E10798" s="46" t="s">
        <v>1262</v>
      </c>
      <c r="F10798" s="45" t="s">
        <v>1261</v>
      </c>
      <c r="G10798" s="26" t="s">
        <v>7</v>
      </c>
      <c r="H10798" s="30">
        <v>-883565</v>
      </c>
      <c r="I10798" s="24"/>
      <c r="J10798" s="23"/>
      <c r="K10798" s="24"/>
      <c r="L10798" s="24"/>
      <c r="M10798" s="80" t="str">
        <f>IFERROR((Base_actualizacion!$L10792/Base_actualizacion!$K10792)," " )</f>
        <v xml:space="preserve"> </v>
      </c>
    </row>
    <row r="10799" spans="2:13" ht="24.9" customHeight="1" outlineLevel="1" x14ac:dyDescent="0.3">
      <c r="B10799" s="44" t="str">
        <f>B10798</f>
        <v>ASIGNACIONES DIRECTAS ANTICIPADAS (5% DEL SGR)</v>
      </c>
      <c r="C10799" s="43" t="s">
        <v>44</v>
      </c>
      <c r="D10799" s="43" t="s">
        <v>1236</v>
      </c>
      <c r="E10799" s="43" t="s">
        <v>1262</v>
      </c>
      <c r="F10799" s="42" t="s">
        <v>1261</v>
      </c>
      <c r="G10799" s="18" t="s">
        <v>3</v>
      </c>
      <c r="H10799" s="32">
        <f>SUBTOTAL(9,H10798:H10798)</f>
        <v>-883565</v>
      </c>
      <c r="I10799" s="14">
        <f>SUBTOTAL(9,I10798:I10798)</f>
        <v>0</v>
      </c>
      <c r="J10799" s="31">
        <f>SUBTOTAL(9,J10798:J10798)</f>
        <v>0</v>
      </c>
      <c r="K10799" s="14">
        <f>SUBTOTAL(9,K10798:K10798)</f>
        <v>0</v>
      </c>
      <c r="L10799" s="14">
        <f>SUBTOTAL(9,L10796:L10798)</f>
        <v>0</v>
      </c>
      <c r="M10799" s="80">
        <f>SUBTOTAL(9,M10798:M10798)</f>
        <v>0</v>
      </c>
    </row>
    <row r="10800" spans="2:13" ht="24.9" customHeight="1" outlineLevel="2" x14ac:dyDescent="0.3">
      <c r="B10800" s="47" t="s">
        <v>2042</v>
      </c>
      <c r="C10800" s="46" t="s">
        <v>44</v>
      </c>
      <c r="D10800" s="46" t="s">
        <v>1236</v>
      </c>
      <c r="E10800" s="46" t="s">
        <v>1260</v>
      </c>
      <c r="F10800" s="45" t="s">
        <v>1259</v>
      </c>
      <c r="G10800" s="26" t="s">
        <v>7</v>
      </c>
      <c r="H10800" s="30">
        <v>-3126778073</v>
      </c>
      <c r="I10800" s="24"/>
      <c r="J10800" s="36"/>
      <c r="K10800" s="24"/>
      <c r="L10800" s="24"/>
      <c r="M10800" s="80" t="str">
        <f>IFERROR((Base_actualizacion!$L10794/Base_actualizacion!$K10794)," " )</f>
        <v xml:space="preserve"> </v>
      </c>
    </row>
    <row r="10801" spans="2:13" ht="24.9" customHeight="1" outlineLevel="1" x14ac:dyDescent="0.3">
      <c r="B10801" s="44" t="str">
        <f>B10800</f>
        <v>ASIGNACIONES DIRECTAS ANTICIPADAS (5% DEL SGR)</v>
      </c>
      <c r="C10801" s="43" t="s">
        <v>44</v>
      </c>
      <c r="D10801" s="43" t="s">
        <v>1236</v>
      </c>
      <c r="E10801" s="43" t="s">
        <v>1260</v>
      </c>
      <c r="F10801" s="42" t="s">
        <v>1259</v>
      </c>
      <c r="G10801" s="18" t="s">
        <v>3</v>
      </c>
      <c r="H10801" s="32">
        <f>SUBTOTAL(9,H10800:H10800)</f>
        <v>-3126778073</v>
      </c>
      <c r="I10801" s="14">
        <f>SUBTOTAL(9,I10800:I10800)</f>
        <v>0</v>
      </c>
      <c r="J10801" s="31">
        <f>SUBTOTAL(9,J10800:J10800)</f>
        <v>0</v>
      </c>
      <c r="K10801" s="14">
        <f>SUBTOTAL(9,K10800:K10800)</f>
        <v>0</v>
      </c>
      <c r="L10801" s="14">
        <f>SUBTOTAL(9,L10798:L10800)</f>
        <v>0</v>
      </c>
      <c r="M10801" s="80">
        <f>SUBTOTAL(9,M10800:M10800)</f>
        <v>0</v>
      </c>
    </row>
    <row r="10802" spans="2:13" ht="24.9" customHeight="1" outlineLevel="2" x14ac:dyDescent="0.3">
      <c r="B10802" s="47" t="s">
        <v>2042</v>
      </c>
      <c r="C10802" s="46" t="s">
        <v>44</v>
      </c>
      <c r="D10802" s="46" t="s">
        <v>1236</v>
      </c>
      <c r="E10802" s="46" t="s">
        <v>1258</v>
      </c>
      <c r="F10802" s="45" t="s">
        <v>1257</v>
      </c>
      <c r="G10802" s="26" t="s">
        <v>7</v>
      </c>
      <c r="H10802" s="30">
        <v>-13619087</v>
      </c>
      <c r="I10802" s="24"/>
      <c r="J10802" s="36"/>
      <c r="K10802" s="24"/>
      <c r="L10802" s="24"/>
      <c r="M10802" s="80" t="str">
        <f>IFERROR((Base_actualizacion!$L10796/Base_actualizacion!$K10796)," " )</f>
        <v xml:space="preserve"> </v>
      </c>
    </row>
    <row r="10803" spans="2:13" ht="24.9" customHeight="1" outlineLevel="1" x14ac:dyDescent="0.3">
      <c r="B10803" s="44" t="str">
        <f>B10802</f>
        <v>ASIGNACIONES DIRECTAS ANTICIPADAS (5% DEL SGR)</v>
      </c>
      <c r="C10803" s="43" t="s">
        <v>44</v>
      </c>
      <c r="D10803" s="43" t="s">
        <v>1236</v>
      </c>
      <c r="E10803" s="43" t="s">
        <v>1258</v>
      </c>
      <c r="F10803" s="42" t="s">
        <v>1257</v>
      </c>
      <c r="G10803" s="18" t="s">
        <v>3</v>
      </c>
      <c r="H10803" s="32">
        <f>SUBTOTAL(9,H10802:H10802)</f>
        <v>-13619087</v>
      </c>
      <c r="I10803" s="14">
        <f>SUBTOTAL(9,I10802:I10802)</f>
        <v>0</v>
      </c>
      <c r="J10803" s="31">
        <f>SUBTOTAL(9,J10802:J10802)</f>
        <v>0</v>
      </c>
      <c r="K10803" s="14">
        <f>SUBTOTAL(9,K10802:K10802)</f>
        <v>0</v>
      </c>
      <c r="L10803" s="14">
        <f>SUBTOTAL(9,L10800:L10802)</f>
        <v>0</v>
      </c>
      <c r="M10803" s="80">
        <f>SUBTOTAL(9,M10802:M10802)</f>
        <v>0</v>
      </c>
    </row>
    <row r="10804" spans="2:13" ht="24.9" customHeight="1" outlineLevel="2" x14ac:dyDescent="0.3">
      <c r="B10804" s="47" t="s">
        <v>2042</v>
      </c>
      <c r="C10804" s="46" t="s">
        <v>44</v>
      </c>
      <c r="D10804" s="46" t="s">
        <v>1236</v>
      </c>
      <c r="E10804" s="46" t="s">
        <v>1254</v>
      </c>
      <c r="F10804" s="45" t="s">
        <v>1253</v>
      </c>
      <c r="G10804" s="26" t="s">
        <v>7</v>
      </c>
      <c r="H10804" s="30">
        <v>-145763</v>
      </c>
      <c r="I10804" s="24"/>
      <c r="J10804" s="36"/>
      <c r="K10804" s="24"/>
      <c r="L10804" s="24"/>
      <c r="M10804" s="80" t="str">
        <f>IFERROR((Base_actualizacion!$L10798/Base_actualizacion!$K10798)," " )</f>
        <v xml:space="preserve"> </v>
      </c>
    </row>
    <row r="10805" spans="2:13" ht="24.9" customHeight="1" outlineLevel="1" x14ac:dyDescent="0.3">
      <c r="B10805" s="44" t="str">
        <f>B10804</f>
        <v>ASIGNACIONES DIRECTAS ANTICIPADAS (5% DEL SGR)</v>
      </c>
      <c r="C10805" s="43" t="s">
        <v>44</v>
      </c>
      <c r="D10805" s="43" t="s">
        <v>1236</v>
      </c>
      <c r="E10805" s="43" t="s">
        <v>1254</v>
      </c>
      <c r="F10805" s="42" t="s">
        <v>1253</v>
      </c>
      <c r="G10805" s="18" t="s">
        <v>3</v>
      </c>
      <c r="H10805" s="32">
        <f>SUBTOTAL(9,H10804:H10804)</f>
        <v>-145763</v>
      </c>
      <c r="I10805" s="14">
        <f>SUBTOTAL(9,I10804:I10804)</f>
        <v>0</v>
      </c>
      <c r="J10805" s="31">
        <f>SUBTOTAL(9,J10804:J10804)</f>
        <v>0</v>
      </c>
      <c r="K10805" s="14">
        <f>SUBTOTAL(9,K10804:K10804)</f>
        <v>0</v>
      </c>
      <c r="L10805" s="14">
        <f>SUBTOTAL(9,L10802:L10804)</f>
        <v>0</v>
      </c>
      <c r="M10805" s="80">
        <f>SUBTOTAL(9,M10804:M10804)</f>
        <v>0</v>
      </c>
    </row>
    <row r="10806" spans="2:13" ht="24.9" customHeight="1" outlineLevel="2" x14ac:dyDescent="0.3">
      <c r="B10806" s="47" t="s">
        <v>2042</v>
      </c>
      <c r="C10806" s="46" t="s">
        <v>44</v>
      </c>
      <c r="D10806" s="46" t="s">
        <v>1236</v>
      </c>
      <c r="E10806" s="46" t="s">
        <v>1252</v>
      </c>
      <c r="F10806" s="45" t="s">
        <v>1251</v>
      </c>
      <c r="G10806" s="26" t="s">
        <v>7</v>
      </c>
      <c r="H10806" s="30">
        <v>-5838850439</v>
      </c>
      <c r="I10806" s="24"/>
      <c r="J10806" s="36"/>
      <c r="K10806" s="24"/>
      <c r="L10806" s="24"/>
      <c r="M10806" s="80" t="str">
        <f>IFERROR((Base_actualizacion!$L10800/Base_actualizacion!$K10800)," " )</f>
        <v xml:space="preserve"> </v>
      </c>
    </row>
    <row r="10807" spans="2:13" ht="24.9" customHeight="1" outlineLevel="1" x14ac:dyDescent="0.3">
      <c r="B10807" s="44" t="str">
        <f>B10806</f>
        <v>ASIGNACIONES DIRECTAS ANTICIPADAS (5% DEL SGR)</v>
      </c>
      <c r="C10807" s="43" t="s">
        <v>44</v>
      </c>
      <c r="D10807" s="43" t="s">
        <v>1236</v>
      </c>
      <c r="E10807" s="43" t="s">
        <v>1252</v>
      </c>
      <c r="F10807" s="42" t="s">
        <v>1251</v>
      </c>
      <c r="G10807" s="18" t="s">
        <v>3</v>
      </c>
      <c r="H10807" s="32">
        <f>SUBTOTAL(9,H10806:H10806)</f>
        <v>-5838850439</v>
      </c>
      <c r="I10807" s="14">
        <f>SUBTOTAL(9,I10806:I10806)</f>
        <v>0</v>
      </c>
      <c r="J10807" s="31">
        <f>SUBTOTAL(9,J10806:J10806)</f>
        <v>0</v>
      </c>
      <c r="K10807" s="14">
        <f>SUBTOTAL(9,K10806:K10806)</f>
        <v>0</v>
      </c>
      <c r="L10807" s="14">
        <f>SUBTOTAL(9,L10804:L10806)</f>
        <v>0</v>
      </c>
      <c r="M10807" s="80">
        <f>SUBTOTAL(9,M10806:M10806)</f>
        <v>0</v>
      </c>
    </row>
    <row r="10808" spans="2:13" ht="24.9" customHeight="1" outlineLevel="2" x14ac:dyDescent="0.3">
      <c r="B10808" s="47" t="s">
        <v>2042</v>
      </c>
      <c r="C10808" s="46" t="s">
        <v>44</v>
      </c>
      <c r="D10808" s="46" t="s">
        <v>1236</v>
      </c>
      <c r="E10808" s="46" t="s">
        <v>1250</v>
      </c>
      <c r="F10808" s="45" t="s">
        <v>845</v>
      </c>
      <c r="G10808" s="26" t="s">
        <v>7</v>
      </c>
      <c r="H10808" s="30">
        <v>-360682</v>
      </c>
      <c r="I10808" s="24"/>
      <c r="J10808" s="23"/>
      <c r="K10808" s="24"/>
      <c r="L10808" s="24"/>
      <c r="M10808" s="80" t="str">
        <f>IFERROR((Base_actualizacion!$L10802/Base_actualizacion!$K10802)," " )</f>
        <v xml:space="preserve"> </v>
      </c>
    </row>
    <row r="10809" spans="2:13" ht="24.9" customHeight="1" outlineLevel="1" x14ac:dyDescent="0.3">
      <c r="B10809" s="44" t="str">
        <f>B10808</f>
        <v>ASIGNACIONES DIRECTAS ANTICIPADAS (5% DEL SGR)</v>
      </c>
      <c r="C10809" s="43" t="s">
        <v>44</v>
      </c>
      <c r="D10809" s="43" t="s">
        <v>1236</v>
      </c>
      <c r="E10809" s="43" t="s">
        <v>1250</v>
      </c>
      <c r="F10809" s="42" t="s">
        <v>845</v>
      </c>
      <c r="G10809" s="18" t="s">
        <v>3</v>
      </c>
      <c r="H10809" s="32">
        <f>SUBTOTAL(9,H10808:H10808)</f>
        <v>-360682</v>
      </c>
      <c r="I10809" s="14">
        <f>SUBTOTAL(9,I10808:I10808)</f>
        <v>0</v>
      </c>
      <c r="J10809" s="31">
        <f>SUBTOTAL(9,J10808:J10808)</f>
        <v>0</v>
      </c>
      <c r="K10809" s="14">
        <f>SUBTOTAL(9,K10808:K10808)</f>
        <v>0</v>
      </c>
      <c r="L10809" s="14">
        <f>SUBTOTAL(9,L10806:L10808)</f>
        <v>0</v>
      </c>
      <c r="M10809" s="80">
        <f>SUBTOTAL(9,M10808:M10808)</f>
        <v>0</v>
      </c>
    </row>
    <row r="10810" spans="2:13" ht="24.9" customHeight="1" outlineLevel="2" x14ac:dyDescent="0.3">
      <c r="B10810" s="47" t="s">
        <v>2042</v>
      </c>
      <c r="C10810" s="46" t="s">
        <v>44</v>
      </c>
      <c r="D10810" s="46" t="s">
        <v>1236</v>
      </c>
      <c r="E10810" s="46" t="s">
        <v>1249</v>
      </c>
      <c r="F10810" s="45" t="s">
        <v>1248</v>
      </c>
      <c r="G10810" s="26" t="s">
        <v>7</v>
      </c>
      <c r="H10810" s="30">
        <v>-26295</v>
      </c>
      <c r="I10810" s="24"/>
      <c r="J10810" s="36"/>
      <c r="K10810" s="24"/>
      <c r="L10810" s="24"/>
      <c r="M10810" s="80" t="str">
        <f>IFERROR((Base_actualizacion!$L10804/Base_actualizacion!$K10804)," " )</f>
        <v xml:space="preserve"> </v>
      </c>
    </row>
    <row r="10811" spans="2:13" ht="24.9" customHeight="1" outlineLevel="1" x14ac:dyDescent="0.3">
      <c r="B10811" s="44" t="str">
        <f>B10810</f>
        <v>ASIGNACIONES DIRECTAS ANTICIPADAS (5% DEL SGR)</v>
      </c>
      <c r="C10811" s="43" t="s">
        <v>44</v>
      </c>
      <c r="D10811" s="43" t="s">
        <v>1236</v>
      </c>
      <c r="E10811" s="43" t="s">
        <v>1249</v>
      </c>
      <c r="F10811" s="42" t="s">
        <v>1248</v>
      </c>
      <c r="G10811" s="18" t="s">
        <v>3</v>
      </c>
      <c r="H10811" s="32">
        <f>SUBTOTAL(9,H10810:H10810)</f>
        <v>-26295</v>
      </c>
      <c r="I10811" s="14">
        <f>SUBTOTAL(9,I10810:I10810)</f>
        <v>0</v>
      </c>
      <c r="J10811" s="31">
        <f>SUBTOTAL(9,J10810:J10810)</f>
        <v>0</v>
      </c>
      <c r="K10811" s="14">
        <f>SUBTOTAL(9,K10810:K10810)</f>
        <v>0</v>
      </c>
      <c r="L10811" s="14">
        <f>SUBTOTAL(9,L10808:L10810)</f>
        <v>0</v>
      </c>
      <c r="M10811" s="80">
        <f>SUBTOTAL(9,M10810:M10810)</f>
        <v>0</v>
      </c>
    </row>
    <row r="10812" spans="2:13" ht="24.9" customHeight="1" outlineLevel="2" x14ac:dyDescent="0.3">
      <c r="B10812" s="47" t="s">
        <v>2042</v>
      </c>
      <c r="C10812" s="46" t="s">
        <v>44</v>
      </c>
      <c r="D10812" s="46" t="s">
        <v>1236</v>
      </c>
      <c r="E10812" s="46" t="s">
        <v>1245</v>
      </c>
      <c r="F10812" s="45" t="s">
        <v>1244</v>
      </c>
      <c r="G10812" s="26" t="s">
        <v>7</v>
      </c>
      <c r="H10812" s="30">
        <v>-186309426</v>
      </c>
      <c r="I10812" s="24"/>
      <c r="J10812" s="36"/>
      <c r="K10812" s="24"/>
      <c r="L10812" s="24"/>
      <c r="M10812" s="80" t="str">
        <f>IFERROR((Base_actualizacion!$L10806/Base_actualizacion!$K10806)," " )</f>
        <v xml:space="preserve"> </v>
      </c>
    </row>
    <row r="10813" spans="2:13" ht="24.9" customHeight="1" outlineLevel="1" x14ac:dyDescent="0.3">
      <c r="B10813" s="44" t="str">
        <f>B10812</f>
        <v>ASIGNACIONES DIRECTAS ANTICIPADAS (5% DEL SGR)</v>
      </c>
      <c r="C10813" s="43" t="s">
        <v>44</v>
      </c>
      <c r="D10813" s="43" t="s">
        <v>1236</v>
      </c>
      <c r="E10813" s="43" t="s">
        <v>1245</v>
      </c>
      <c r="F10813" s="42" t="s">
        <v>1244</v>
      </c>
      <c r="G10813" s="18" t="s">
        <v>3</v>
      </c>
      <c r="H10813" s="32">
        <f>SUBTOTAL(9,H10812:H10812)</f>
        <v>-186309426</v>
      </c>
      <c r="I10813" s="14">
        <f>SUBTOTAL(9,I10812:I10812)</f>
        <v>0</v>
      </c>
      <c r="J10813" s="31">
        <f>SUBTOTAL(9,J10812:J10812)</f>
        <v>0</v>
      </c>
      <c r="K10813" s="14">
        <f>SUBTOTAL(9,K10812:K10812)</f>
        <v>0</v>
      </c>
      <c r="L10813" s="14">
        <f>SUBTOTAL(9,L10810:L10812)</f>
        <v>0</v>
      </c>
      <c r="M10813" s="80">
        <f>SUBTOTAL(9,M10812:M10812)</f>
        <v>0</v>
      </c>
    </row>
    <row r="10814" spans="2:13" ht="24.9" customHeight="1" outlineLevel="2" x14ac:dyDescent="0.3">
      <c r="B10814" s="47" t="s">
        <v>2042</v>
      </c>
      <c r="C10814" s="46" t="s">
        <v>44</v>
      </c>
      <c r="D10814" s="46" t="s">
        <v>1236</v>
      </c>
      <c r="E10814" s="46" t="s">
        <v>1243</v>
      </c>
      <c r="F10814" s="45" t="s">
        <v>1242</v>
      </c>
      <c r="G10814" s="26" t="s">
        <v>7</v>
      </c>
      <c r="H10814" s="30">
        <v>-92519</v>
      </c>
      <c r="I10814" s="24"/>
      <c r="J10814" s="36"/>
      <c r="K10814" s="24"/>
      <c r="L10814" s="24"/>
      <c r="M10814" s="80" t="str">
        <f>IFERROR((Base_actualizacion!$L10808/Base_actualizacion!$K10808)," " )</f>
        <v xml:space="preserve"> </v>
      </c>
    </row>
    <row r="10815" spans="2:13" ht="24.9" customHeight="1" outlineLevel="1" x14ac:dyDescent="0.3">
      <c r="B10815" s="44" t="str">
        <f>B10814</f>
        <v>ASIGNACIONES DIRECTAS ANTICIPADAS (5% DEL SGR)</v>
      </c>
      <c r="C10815" s="43" t="s">
        <v>44</v>
      </c>
      <c r="D10815" s="43" t="s">
        <v>1236</v>
      </c>
      <c r="E10815" s="43" t="s">
        <v>1243</v>
      </c>
      <c r="F10815" s="42" t="s">
        <v>1242</v>
      </c>
      <c r="G10815" s="18" t="s">
        <v>3</v>
      </c>
      <c r="H10815" s="32">
        <f>SUBTOTAL(9,H10814:H10814)</f>
        <v>-92519</v>
      </c>
      <c r="I10815" s="14">
        <f>SUBTOTAL(9,I10814:I10814)</f>
        <v>0</v>
      </c>
      <c r="J10815" s="31">
        <f>SUBTOTAL(9,J10814:J10814)</f>
        <v>0</v>
      </c>
      <c r="K10815" s="14">
        <f>SUBTOTAL(9,K10814:K10814)</f>
        <v>0</v>
      </c>
      <c r="L10815" s="14">
        <f>SUBTOTAL(9,L10812:L10814)</f>
        <v>0</v>
      </c>
      <c r="M10815" s="80">
        <f>SUBTOTAL(9,M10814:M10814)</f>
        <v>0</v>
      </c>
    </row>
    <row r="10816" spans="2:13" ht="24.9" customHeight="1" outlineLevel="2" x14ac:dyDescent="0.3">
      <c r="B10816" s="47" t="s">
        <v>2042</v>
      </c>
      <c r="C10816" s="46" t="s">
        <v>44</v>
      </c>
      <c r="D10816" s="46" t="s">
        <v>1236</v>
      </c>
      <c r="E10816" s="46" t="s">
        <v>1241</v>
      </c>
      <c r="F10816" s="45" t="s">
        <v>1240</v>
      </c>
      <c r="G10816" s="26" t="s">
        <v>7</v>
      </c>
      <c r="H10816" s="30">
        <v>-49671574</v>
      </c>
      <c r="I10816" s="24"/>
      <c r="J10816" s="36"/>
      <c r="K10816" s="24"/>
      <c r="L10816" s="24"/>
      <c r="M10816" s="80" t="str">
        <f>IFERROR((Base_actualizacion!$L10810/Base_actualizacion!$K10810)," " )</f>
        <v xml:space="preserve"> </v>
      </c>
    </row>
    <row r="10817" spans="2:13" ht="24.9" customHeight="1" outlineLevel="1" x14ac:dyDescent="0.3">
      <c r="B10817" s="44" t="str">
        <f>B10816</f>
        <v>ASIGNACIONES DIRECTAS ANTICIPADAS (5% DEL SGR)</v>
      </c>
      <c r="C10817" s="43" t="s">
        <v>44</v>
      </c>
      <c r="D10817" s="43" t="s">
        <v>1236</v>
      </c>
      <c r="E10817" s="43" t="s">
        <v>1241</v>
      </c>
      <c r="F10817" s="42" t="s">
        <v>1240</v>
      </c>
      <c r="G10817" s="18" t="s">
        <v>3</v>
      </c>
      <c r="H10817" s="32">
        <f>SUBTOTAL(9,H10816:H10816)</f>
        <v>-49671574</v>
      </c>
      <c r="I10817" s="14">
        <f>SUBTOTAL(9,I10816:I10816)</f>
        <v>0</v>
      </c>
      <c r="J10817" s="31">
        <f>SUBTOTAL(9,J10816:J10816)</f>
        <v>0</v>
      </c>
      <c r="K10817" s="14">
        <f>SUBTOTAL(9,K10816:K10816)</f>
        <v>0</v>
      </c>
      <c r="L10817" s="14">
        <f>SUBTOTAL(9,L10814:L10816)</f>
        <v>0</v>
      </c>
      <c r="M10817" s="80">
        <f>SUBTOTAL(9,M10816:M10816)</f>
        <v>0</v>
      </c>
    </row>
    <row r="10818" spans="2:13" ht="24.9" customHeight="1" outlineLevel="2" x14ac:dyDescent="0.3">
      <c r="B10818" s="47" t="s">
        <v>2042</v>
      </c>
      <c r="C10818" s="46" t="s">
        <v>44</v>
      </c>
      <c r="D10818" s="46" t="s">
        <v>1236</v>
      </c>
      <c r="E10818" s="46" t="s">
        <v>1239</v>
      </c>
      <c r="F10818" s="45" t="s">
        <v>1238</v>
      </c>
      <c r="G10818" s="26" t="s">
        <v>7</v>
      </c>
      <c r="H10818" s="30">
        <v>-14180</v>
      </c>
      <c r="I10818" s="24"/>
      <c r="J10818" s="36"/>
      <c r="K10818" s="24"/>
      <c r="L10818" s="24"/>
      <c r="M10818" s="80" t="str">
        <f>IFERROR((Base_actualizacion!$L10812/Base_actualizacion!$K10812)," " )</f>
        <v xml:space="preserve"> </v>
      </c>
    </row>
    <row r="10819" spans="2:13" ht="24.9" customHeight="1" outlineLevel="1" x14ac:dyDescent="0.3">
      <c r="B10819" s="44" t="str">
        <f>B10818</f>
        <v>ASIGNACIONES DIRECTAS ANTICIPADAS (5% DEL SGR)</v>
      </c>
      <c r="C10819" s="43" t="s">
        <v>44</v>
      </c>
      <c r="D10819" s="43" t="s">
        <v>1236</v>
      </c>
      <c r="E10819" s="43" t="s">
        <v>1239</v>
      </c>
      <c r="F10819" s="42" t="s">
        <v>1238</v>
      </c>
      <c r="G10819" s="18" t="s">
        <v>3</v>
      </c>
      <c r="H10819" s="32">
        <f>SUBTOTAL(9,H10818:H10818)</f>
        <v>-14180</v>
      </c>
      <c r="I10819" s="14">
        <f>SUBTOTAL(9,I10818:I10818)</f>
        <v>0</v>
      </c>
      <c r="J10819" s="31">
        <f>SUBTOTAL(9,J10818:J10818)</f>
        <v>0</v>
      </c>
      <c r="K10819" s="14">
        <f>SUBTOTAL(9,K10818:K10818)</f>
        <v>0</v>
      </c>
      <c r="L10819" s="14">
        <f>SUBTOTAL(9,L10816:L10818)</f>
        <v>0</v>
      </c>
      <c r="M10819" s="80">
        <f>SUBTOTAL(9,M10818:M10818)</f>
        <v>0</v>
      </c>
    </row>
    <row r="10820" spans="2:13" ht="24.9" customHeight="1" outlineLevel="2" x14ac:dyDescent="0.3">
      <c r="B10820" s="47" t="s">
        <v>2042</v>
      </c>
      <c r="C10820" s="46" t="s">
        <v>44</v>
      </c>
      <c r="D10820" s="46" t="s">
        <v>1236</v>
      </c>
      <c r="E10820" s="46" t="s">
        <v>1237</v>
      </c>
      <c r="F10820" s="45" t="s">
        <v>749</v>
      </c>
      <c r="G10820" s="26" t="s">
        <v>7</v>
      </c>
      <c r="H10820" s="30">
        <v>-3353707910</v>
      </c>
      <c r="I10820" s="24"/>
      <c r="J10820" s="23"/>
      <c r="K10820" s="24"/>
      <c r="L10820" s="24"/>
      <c r="M10820" s="80" t="str">
        <f>IFERROR((Base_actualizacion!$L10814/Base_actualizacion!$K10814)," " )</f>
        <v xml:space="preserve"> </v>
      </c>
    </row>
    <row r="10821" spans="2:13" ht="24.9" customHeight="1" outlineLevel="1" x14ac:dyDescent="0.3">
      <c r="B10821" s="44" t="str">
        <f>B10820</f>
        <v>ASIGNACIONES DIRECTAS ANTICIPADAS (5% DEL SGR)</v>
      </c>
      <c r="C10821" s="43" t="s">
        <v>44</v>
      </c>
      <c r="D10821" s="43" t="s">
        <v>1236</v>
      </c>
      <c r="E10821" s="43" t="s">
        <v>1237</v>
      </c>
      <c r="F10821" s="42" t="s">
        <v>749</v>
      </c>
      <c r="G10821" s="18" t="s">
        <v>3</v>
      </c>
      <c r="H10821" s="32">
        <f>SUBTOTAL(9,H10820:H10820)</f>
        <v>-3353707910</v>
      </c>
      <c r="I10821" s="14">
        <f>SUBTOTAL(9,I10820:I10820)</f>
        <v>0</v>
      </c>
      <c r="J10821" s="31">
        <f>SUBTOTAL(9,J10820:J10820)</f>
        <v>0</v>
      </c>
      <c r="K10821" s="14">
        <f>SUBTOTAL(9,K10820:K10820)</f>
        <v>0</v>
      </c>
      <c r="L10821" s="14">
        <f>SUBTOTAL(9,L10818:L10820)</f>
        <v>0</v>
      </c>
      <c r="M10821" s="80">
        <f>SUBTOTAL(9,M10820:M10820)</f>
        <v>0</v>
      </c>
    </row>
    <row r="10822" spans="2:13" ht="24.9" customHeight="1" outlineLevel="2" x14ac:dyDescent="0.3">
      <c r="B10822" s="47" t="s">
        <v>2042</v>
      </c>
      <c r="C10822" s="46" t="s">
        <v>44</v>
      </c>
      <c r="D10822" s="46" t="s">
        <v>1236</v>
      </c>
      <c r="E10822" s="46" t="s">
        <v>1235</v>
      </c>
      <c r="F10822" s="45" t="s">
        <v>1234</v>
      </c>
      <c r="G10822" s="26" t="s">
        <v>7</v>
      </c>
      <c r="H10822" s="30">
        <v>-5671</v>
      </c>
      <c r="I10822" s="24"/>
      <c r="J10822" s="36"/>
      <c r="K10822" s="24"/>
      <c r="L10822" s="24"/>
      <c r="M10822" s="80" t="str">
        <f>IFERROR((Base_actualizacion!$L10816/Base_actualizacion!$K10816)," " )</f>
        <v xml:space="preserve"> </v>
      </c>
    </row>
    <row r="10823" spans="2:13" ht="24.9" customHeight="1" outlineLevel="1" x14ac:dyDescent="0.3">
      <c r="B10823" s="44" t="str">
        <f>B10822</f>
        <v>ASIGNACIONES DIRECTAS ANTICIPADAS (5% DEL SGR)</v>
      </c>
      <c r="C10823" s="43" t="s">
        <v>44</v>
      </c>
      <c r="D10823" s="43" t="s">
        <v>1236</v>
      </c>
      <c r="E10823" s="43" t="s">
        <v>1235</v>
      </c>
      <c r="F10823" s="42" t="s">
        <v>1234</v>
      </c>
      <c r="G10823" s="18" t="s">
        <v>3</v>
      </c>
      <c r="H10823" s="32">
        <f>SUBTOTAL(9,H10822:H10822)</f>
        <v>-5671</v>
      </c>
      <c r="I10823" s="14">
        <f>SUBTOTAL(9,I10822:I10822)</f>
        <v>0</v>
      </c>
      <c r="J10823" s="31">
        <f>SUBTOTAL(9,J10822:J10822)</f>
        <v>0</v>
      </c>
      <c r="K10823" s="14">
        <f>SUBTOTAL(9,K10822:K10822)</f>
        <v>0</v>
      </c>
      <c r="L10823" s="14">
        <f>SUBTOTAL(9,L10820:L10822)</f>
        <v>0</v>
      </c>
      <c r="M10823" s="80">
        <f>SUBTOTAL(9,M10822:M10822)</f>
        <v>0</v>
      </c>
    </row>
    <row r="10824" spans="2:13" ht="24.9" customHeight="1" outlineLevel="2" x14ac:dyDescent="0.3">
      <c r="B10824" s="47" t="s">
        <v>2042</v>
      </c>
      <c r="C10824" s="46" t="s">
        <v>44</v>
      </c>
      <c r="D10824" s="46" t="s">
        <v>539</v>
      </c>
      <c r="E10824" s="46" t="s">
        <v>1232</v>
      </c>
      <c r="F10824" s="45" t="s">
        <v>1231</v>
      </c>
      <c r="G10824" s="26" t="s">
        <v>7</v>
      </c>
      <c r="H10824" s="30">
        <v>-1034839</v>
      </c>
      <c r="I10824" s="24"/>
      <c r="J10824" s="36"/>
      <c r="K10824" s="24"/>
      <c r="L10824" s="24"/>
      <c r="M10824" s="80" t="str">
        <f>IFERROR((Base_actualizacion!$L10818/Base_actualizacion!$K10818)," " )</f>
        <v xml:space="preserve"> </v>
      </c>
    </row>
    <row r="10825" spans="2:13" ht="24.9" customHeight="1" outlineLevel="1" x14ac:dyDescent="0.3">
      <c r="B10825" s="44" t="str">
        <f>B10824</f>
        <v>ASIGNACIONES DIRECTAS ANTICIPADAS (5% DEL SGR)</v>
      </c>
      <c r="C10825" s="43" t="s">
        <v>44</v>
      </c>
      <c r="D10825" s="43" t="s">
        <v>539</v>
      </c>
      <c r="E10825" s="43" t="s">
        <v>1232</v>
      </c>
      <c r="F10825" s="42" t="s">
        <v>1231</v>
      </c>
      <c r="G10825" s="18" t="s">
        <v>3</v>
      </c>
      <c r="H10825" s="32">
        <f>SUBTOTAL(9,H10824:H10824)</f>
        <v>-1034839</v>
      </c>
      <c r="I10825" s="14">
        <f>SUBTOTAL(9,I10824:I10824)</f>
        <v>0</v>
      </c>
      <c r="J10825" s="31">
        <f>SUBTOTAL(9,J10824:J10824)</f>
        <v>0</v>
      </c>
      <c r="K10825" s="14">
        <f>SUBTOTAL(9,K10824:K10824)</f>
        <v>0</v>
      </c>
      <c r="L10825" s="14">
        <f>SUBTOTAL(9,L10822:L10824)</f>
        <v>0</v>
      </c>
      <c r="M10825" s="80">
        <f>SUBTOTAL(9,M10824:M10824)</f>
        <v>0</v>
      </c>
    </row>
    <row r="10826" spans="2:13" ht="24.9" customHeight="1" outlineLevel="2" x14ac:dyDescent="0.3">
      <c r="B10826" s="47" t="s">
        <v>2042</v>
      </c>
      <c r="C10826" s="46" t="s">
        <v>44</v>
      </c>
      <c r="D10826" s="46" t="s">
        <v>539</v>
      </c>
      <c r="E10826" s="46" t="s">
        <v>1230</v>
      </c>
      <c r="F10826" s="45" t="s">
        <v>1229</v>
      </c>
      <c r="G10826" s="26" t="s">
        <v>7</v>
      </c>
      <c r="H10826" s="30">
        <v>-259443781</v>
      </c>
      <c r="I10826" s="24"/>
      <c r="J10826" s="36"/>
      <c r="K10826" s="24"/>
      <c r="L10826" s="24"/>
      <c r="M10826" s="80" t="str">
        <f>IFERROR((Base_actualizacion!$L10820/Base_actualizacion!$K10820)," " )</f>
        <v xml:space="preserve"> </v>
      </c>
    </row>
    <row r="10827" spans="2:13" ht="24.9" customHeight="1" outlineLevel="1" x14ac:dyDescent="0.3">
      <c r="B10827" s="44" t="str">
        <f>B10826</f>
        <v>ASIGNACIONES DIRECTAS ANTICIPADAS (5% DEL SGR)</v>
      </c>
      <c r="C10827" s="43" t="s">
        <v>44</v>
      </c>
      <c r="D10827" s="43" t="s">
        <v>539</v>
      </c>
      <c r="E10827" s="43" t="s">
        <v>1230</v>
      </c>
      <c r="F10827" s="42" t="s">
        <v>1229</v>
      </c>
      <c r="G10827" s="18" t="s">
        <v>3</v>
      </c>
      <c r="H10827" s="32">
        <f>SUBTOTAL(9,H10826:H10826)</f>
        <v>-259443781</v>
      </c>
      <c r="I10827" s="14">
        <f>SUBTOTAL(9,I10826:I10826)</f>
        <v>0</v>
      </c>
      <c r="J10827" s="31">
        <f>SUBTOTAL(9,J10826:J10826)</f>
        <v>0</v>
      </c>
      <c r="K10827" s="14">
        <f>SUBTOTAL(9,K10826:K10826)</f>
        <v>0</v>
      </c>
      <c r="L10827" s="14">
        <f>SUBTOTAL(9,L10824:L10826)</f>
        <v>0</v>
      </c>
      <c r="M10827" s="80">
        <f>SUBTOTAL(9,M10826:M10826)</f>
        <v>0</v>
      </c>
    </row>
    <row r="10828" spans="2:13" ht="24.9" customHeight="1" outlineLevel="2" x14ac:dyDescent="0.3">
      <c r="B10828" s="47" t="s">
        <v>2042</v>
      </c>
      <c r="C10828" s="46" t="s">
        <v>44</v>
      </c>
      <c r="D10828" s="46" t="s">
        <v>539</v>
      </c>
      <c r="E10828" s="46" t="s">
        <v>1228</v>
      </c>
      <c r="F10828" s="45" t="s">
        <v>328</v>
      </c>
      <c r="G10828" s="26" t="s">
        <v>7</v>
      </c>
      <c r="H10828" s="30">
        <v>-16218</v>
      </c>
      <c r="I10828" s="24"/>
      <c r="J10828" s="23"/>
      <c r="K10828" s="24"/>
      <c r="L10828" s="24"/>
      <c r="M10828" s="80" t="str">
        <f>IFERROR((Base_actualizacion!$L10822/Base_actualizacion!$K10822)," " )</f>
        <v xml:space="preserve"> </v>
      </c>
    </row>
    <row r="10829" spans="2:13" ht="24.9" customHeight="1" outlineLevel="1" x14ac:dyDescent="0.3">
      <c r="B10829" s="44" t="str">
        <f>B10828</f>
        <v>ASIGNACIONES DIRECTAS ANTICIPADAS (5% DEL SGR)</v>
      </c>
      <c r="C10829" s="43" t="s">
        <v>44</v>
      </c>
      <c r="D10829" s="43" t="s">
        <v>539</v>
      </c>
      <c r="E10829" s="43" t="s">
        <v>1228</v>
      </c>
      <c r="F10829" s="42" t="s">
        <v>328</v>
      </c>
      <c r="G10829" s="18" t="s">
        <v>3</v>
      </c>
      <c r="H10829" s="32">
        <f>SUBTOTAL(9,H10828:H10828)</f>
        <v>-16218</v>
      </c>
      <c r="I10829" s="14">
        <f>SUBTOTAL(9,I10828:I10828)</f>
        <v>0</v>
      </c>
      <c r="J10829" s="31">
        <f>SUBTOTAL(9,J10828:J10828)</f>
        <v>0</v>
      </c>
      <c r="K10829" s="14">
        <f>SUBTOTAL(9,K10828:K10828)</f>
        <v>0</v>
      </c>
      <c r="L10829" s="14">
        <f>SUBTOTAL(9,L10826:L10828)</f>
        <v>0</v>
      </c>
      <c r="M10829" s="80">
        <f>SUBTOTAL(9,M10828:M10828)</f>
        <v>0</v>
      </c>
    </row>
    <row r="10830" spans="2:13" ht="24.9" customHeight="1" outlineLevel="2" x14ac:dyDescent="0.3">
      <c r="B10830" s="47" t="s">
        <v>2042</v>
      </c>
      <c r="C10830" s="46" t="s">
        <v>44</v>
      </c>
      <c r="D10830" s="46" t="s">
        <v>539</v>
      </c>
      <c r="E10830" s="46" t="s">
        <v>1225</v>
      </c>
      <c r="F10830" s="45" t="s">
        <v>1224</v>
      </c>
      <c r="G10830" s="26" t="s">
        <v>7</v>
      </c>
      <c r="H10830" s="30">
        <v>-31708</v>
      </c>
      <c r="I10830" s="24"/>
      <c r="J10830" s="36"/>
      <c r="K10830" s="24"/>
      <c r="L10830" s="24"/>
      <c r="M10830" s="80" t="str">
        <f>IFERROR((Base_actualizacion!$L10824/Base_actualizacion!$K10824)," " )</f>
        <v xml:space="preserve"> </v>
      </c>
    </row>
    <row r="10831" spans="2:13" ht="24.9" customHeight="1" outlineLevel="1" x14ac:dyDescent="0.3">
      <c r="B10831" s="44" t="str">
        <f>B10830</f>
        <v>ASIGNACIONES DIRECTAS ANTICIPADAS (5% DEL SGR)</v>
      </c>
      <c r="C10831" s="43" t="s">
        <v>44</v>
      </c>
      <c r="D10831" s="43" t="s">
        <v>539</v>
      </c>
      <c r="E10831" s="43" t="s">
        <v>1225</v>
      </c>
      <c r="F10831" s="42" t="s">
        <v>1224</v>
      </c>
      <c r="G10831" s="18" t="s">
        <v>3</v>
      </c>
      <c r="H10831" s="32">
        <f>SUBTOTAL(9,H10830:H10830)</f>
        <v>-31708</v>
      </c>
      <c r="I10831" s="14">
        <f>SUBTOTAL(9,I10830:I10830)</f>
        <v>0</v>
      </c>
      <c r="J10831" s="31">
        <f>SUBTOTAL(9,J10830:J10830)</f>
        <v>0</v>
      </c>
      <c r="K10831" s="14">
        <f>SUBTOTAL(9,K10830:K10830)</f>
        <v>0</v>
      </c>
      <c r="L10831" s="14">
        <f>SUBTOTAL(9,L10828:L10830)</f>
        <v>0</v>
      </c>
      <c r="M10831" s="80">
        <f>SUBTOTAL(9,M10830:M10830)</f>
        <v>0</v>
      </c>
    </row>
    <row r="10832" spans="2:13" ht="24.9" customHeight="1" outlineLevel="2" x14ac:dyDescent="0.3">
      <c r="B10832" s="47" t="s">
        <v>2042</v>
      </c>
      <c r="C10832" s="46" t="s">
        <v>44</v>
      </c>
      <c r="D10832" s="46" t="s">
        <v>539</v>
      </c>
      <c r="E10832" s="46" t="s">
        <v>1219</v>
      </c>
      <c r="F10832" s="45" t="s">
        <v>1218</v>
      </c>
      <c r="G10832" s="26" t="s">
        <v>7</v>
      </c>
      <c r="H10832" s="30">
        <v>-544157</v>
      </c>
      <c r="I10832" s="24"/>
      <c r="J10832" s="36"/>
      <c r="K10832" s="24"/>
      <c r="L10832" s="24"/>
      <c r="M10832" s="80" t="str">
        <f>IFERROR((Base_actualizacion!$L10826/Base_actualizacion!$K10826)," " )</f>
        <v xml:space="preserve"> </v>
      </c>
    </row>
    <row r="10833" spans="2:13" ht="24.9" customHeight="1" outlineLevel="1" x14ac:dyDescent="0.3">
      <c r="B10833" s="44" t="str">
        <f>B10832</f>
        <v>ASIGNACIONES DIRECTAS ANTICIPADAS (5% DEL SGR)</v>
      </c>
      <c r="C10833" s="43" t="s">
        <v>44</v>
      </c>
      <c r="D10833" s="43" t="s">
        <v>539</v>
      </c>
      <c r="E10833" s="43" t="s">
        <v>1219</v>
      </c>
      <c r="F10833" s="42" t="s">
        <v>1218</v>
      </c>
      <c r="G10833" s="18" t="s">
        <v>3</v>
      </c>
      <c r="H10833" s="32">
        <f>SUBTOTAL(9,H10832:H10832)</f>
        <v>-544157</v>
      </c>
      <c r="I10833" s="14">
        <f>SUBTOTAL(9,I10832:I10832)</f>
        <v>0</v>
      </c>
      <c r="J10833" s="31">
        <f>SUBTOTAL(9,J10832:J10832)</f>
        <v>0</v>
      </c>
      <c r="K10833" s="14">
        <f>SUBTOTAL(9,K10832:K10832)</f>
        <v>0</v>
      </c>
      <c r="L10833" s="14">
        <f>SUBTOTAL(9,L10830:L10832)</f>
        <v>0</v>
      </c>
      <c r="M10833" s="80">
        <f>SUBTOTAL(9,M10832:M10832)</f>
        <v>0</v>
      </c>
    </row>
    <row r="10834" spans="2:13" ht="24.9" customHeight="1" outlineLevel="2" x14ac:dyDescent="0.3">
      <c r="B10834" s="47" t="s">
        <v>2042</v>
      </c>
      <c r="C10834" s="46" t="s">
        <v>44</v>
      </c>
      <c r="D10834" s="46" t="s">
        <v>539</v>
      </c>
      <c r="E10834" s="46" t="s">
        <v>1217</v>
      </c>
      <c r="F10834" s="45" t="s">
        <v>1216</v>
      </c>
      <c r="G10834" s="26" t="s">
        <v>7</v>
      </c>
      <c r="H10834" s="30">
        <v>-65374</v>
      </c>
      <c r="I10834" s="24"/>
      <c r="J10834" s="36"/>
      <c r="K10834" s="24"/>
      <c r="L10834" s="24"/>
      <c r="M10834" s="80" t="str">
        <f>IFERROR((Base_actualizacion!$L10828/Base_actualizacion!$K10828)," " )</f>
        <v xml:space="preserve"> </v>
      </c>
    </row>
    <row r="10835" spans="2:13" ht="24.9" customHeight="1" outlineLevel="1" x14ac:dyDescent="0.3">
      <c r="B10835" s="44" t="str">
        <f>B10834</f>
        <v>ASIGNACIONES DIRECTAS ANTICIPADAS (5% DEL SGR)</v>
      </c>
      <c r="C10835" s="43" t="s">
        <v>44</v>
      </c>
      <c r="D10835" s="43" t="s">
        <v>539</v>
      </c>
      <c r="E10835" s="43" t="s">
        <v>1217</v>
      </c>
      <c r="F10835" s="42" t="s">
        <v>1216</v>
      </c>
      <c r="G10835" s="18" t="s">
        <v>3</v>
      </c>
      <c r="H10835" s="32">
        <f>SUBTOTAL(9,H10834:H10834)</f>
        <v>-65374</v>
      </c>
      <c r="I10835" s="14">
        <f>SUBTOTAL(9,I10834:I10834)</f>
        <v>0</v>
      </c>
      <c r="J10835" s="31">
        <f>SUBTOTAL(9,J10834:J10834)</f>
        <v>0</v>
      </c>
      <c r="K10835" s="14">
        <f>SUBTOTAL(9,K10834:K10834)</f>
        <v>0</v>
      </c>
      <c r="L10835" s="14">
        <f>SUBTOTAL(9,L10832:L10834)</f>
        <v>0</v>
      </c>
      <c r="M10835" s="80">
        <f>SUBTOTAL(9,M10834:M10834)</f>
        <v>0</v>
      </c>
    </row>
    <row r="10836" spans="2:13" ht="24.9" customHeight="1" outlineLevel="2" x14ac:dyDescent="0.3">
      <c r="B10836" s="47" t="s">
        <v>2042</v>
      </c>
      <c r="C10836" s="46" t="s">
        <v>44</v>
      </c>
      <c r="D10836" s="46" t="s">
        <v>539</v>
      </c>
      <c r="E10836" s="46" t="s">
        <v>1215</v>
      </c>
      <c r="F10836" s="45" t="s">
        <v>1214</v>
      </c>
      <c r="G10836" s="26" t="s">
        <v>7</v>
      </c>
      <c r="H10836" s="30">
        <v>-1411393</v>
      </c>
      <c r="I10836" s="24"/>
      <c r="J10836" s="23"/>
      <c r="K10836" s="24"/>
      <c r="L10836" s="24"/>
      <c r="M10836" s="80" t="str">
        <f>IFERROR((Base_actualizacion!$L10830/Base_actualizacion!$K10830)," " )</f>
        <v xml:space="preserve"> </v>
      </c>
    </row>
    <row r="10837" spans="2:13" ht="24.9" customHeight="1" outlineLevel="1" x14ac:dyDescent="0.3">
      <c r="B10837" s="44" t="str">
        <f>B10836</f>
        <v>ASIGNACIONES DIRECTAS ANTICIPADAS (5% DEL SGR)</v>
      </c>
      <c r="C10837" s="43" t="s">
        <v>44</v>
      </c>
      <c r="D10837" s="43" t="s">
        <v>539</v>
      </c>
      <c r="E10837" s="43" t="s">
        <v>1215</v>
      </c>
      <c r="F10837" s="42" t="s">
        <v>1214</v>
      </c>
      <c r="G10837" s="18" t="s">
        <v>3</v>
      </c>
      <c r="H10837" s="32">
        <f>SUBTOTAL(9,H10836:H10836)</f>
        <v>-1411393</v>
      </c>
      <c r="I10837" s="14">
        <f>SUBTOTAL(9,I10836:I10836)</f>
        <v>0</v>
      </c>
      <c r="J10837" s="31">
        <f>SUBTOTAL(9,J10836:J10836)</f>
        <v>0</v>
      </c>
      <c r="K10837" s="14">
        <f>SUBTOTAL(9,K10836:K10836)</f>
        <v>0</v>
      </c>
      <c r="L10837" s="14">
        <f>SUBTOTAL(9,L10834:L10836)</f>
        <v>0</v>
      </c>
      <c r="M10837" s="80">
        <f>SUBTOTAL(9,M10836:M10836)</f>
        <v>0</v>
      </c>
    </row>
    <row r="10838" spans="2:13" ht="24.9" customHeight="1" outlineLevel="2" x14ac:dyDescent="0.3">
      <c r="B10838" s="47" t="s">
        <v>2042</v>
      </c>
      <c r="C10838" s="46" t="s">
        <v>44</v>
      </c>
      <c r="D10838" s="46" t="s">
        <v>539</v>
      </c>
      <c r="E10838" s="46" t="s">
        <v>1213</v>
      </c>
      <c r="F10838" s="45" t="s">
        <v>1212</v>
      </c>
      <c r="G10838" s="26" t="s">
        <v>7</v>
      </c>
      <c r="H10838" s="30">
        <v>-23995</v>
      </c>
      <c r="I10838" s="24"/>
      <c r="J10838" s="36"/>
      <c r="K10838" s="24"/>
      <c r="L10838" s="24"/>
      <c r="M10838" s="80" t="str">
        <f>IFERROR((Base_actualizacion!$L10832/Base_actualizacion!$K10832)," " )</f>
        <v xml:space="preserve"> </v>
      </c>
    </row>
    <row r="10839" spans="2:13" ht="24.9" customHeight="1" outlineLevel="1" x14ac:dyDescent="0.3">
      <c r="B10839" s="44" t="str">
        <f>B10838</f>
        <v>ASIGNACIONES DIRECTAS ANTICIPADAS (5% DEL SGR)</v>
      </c>
      <c r="C10839" s="43" t="s">
        <v>44</v>
      </c>
      <c r="D10839" s="43" t="s">
        <v>539</v>
      </c>
      <c r="E10839" s="43" t="s">
        <v>1213</v>
      </c>
      <c r="F10839" s="42" t="s">
        <v>1212</v>
      </c>
      <c r="G10839" s="18" t="s">
        <v>3</v>
      </c>
      <c r="H10839" s="32">
        <f>SUBTOTAL(9,H10838:H10838)</f>
        <v>-23995</v>
      </c>
      <c r="I10839" s="14">
        <f>SUBTOTAL(9,I10838:I10838)</f>
        <v>0</v>
      </c>
      <c r="J10839" s="31">
        <f>SUBTOTAL(9,J10838:J10838)</f>
        <v>0</v>
      </c>
      <c r="K10839" s="14">
        <f>SUBTOTAL(9,K10838:K10838)</f>
        <v>0</v>
      </c>
      <c r="L10839" s="14">
        <f>SUBTOTAL(9,L10836:L10838)</f>
        <v>0</v>
      </c>
      <c r="M10839" s="80">
        <f>SUBTOTAL(9,M10838:M10838)</f>
        <v>0</v>
      </c>
    </row>
    <row r="10840" spans="2:13" ht="24.9" customHeight="1" outlineLevel="2" x14ac:dyDescent="0.3">
      <c r="B10840" s="47" t="s">
        <v>2042</v>
      </c>
      <c r="C10840" s="46" t="s">
        <v>44</v>
      </c>
      <c r="D10840" s="46" t="s">
        <v>539</v>
      </c>
      <c r="E10840" s="46" t="s">
        <v>1211</v>
      </c>
      <c r="F10840" s="45" t="s">
        <v>1210</v>
      </c>
      <c r="G10840" s="26" t="s">
        <v>7</v>
      </c>
      <c r="H10840" s="30">
        <v>-15127</v>
      </c>
      <c r="I10840" s="24"/>
      <c r="J10840" s="36"/>
      <c r="K10840" s="24"/>
      <c r="L10840" s="24"/>
      <c r="M10840" s="80" t="str">
        <f>IFERROR((Base_actualizacion!$L10834/Base_actualizacion!$K10834)," " )</f>
        <v xml:space="preserve"> </v>
      </c>
    </row>
    <row r="10841" spans="2:13" ht="24.9" customHeight="1" outlineLevel="1" x14ac:dyDescent="0.3">
      <c r="B10841" s="44" t="str">
        <f>B10840</f>
        <v>ASIGNACIONES DIRECTAS ANTICIPADAS (5% DEL SGR)</v>
      </c>
      <c r="C10841" s="43" t="s">
        <v>44</v>
      </c>
      <c r="D10841" s="43" t="s">
        <v>539</v>
      </c>
      <c r="E10841" s="43" t="s">
        <v>1211</v>
      </c>
      <c r="F10841" s="42" t="s">
        <v>1210</v>
      </c>
      <c r="G10841" s="18" t="s">
        <v>3</v>
      </c>
      <c r="H10841" s="32">
        <f>SUBTOTAL(9,H10840:H10840)</f>
        <v>-15127</v>
      </c>
      <c r="I10841" s="14">
        <f>SUBTOTAL(9,I10840:I10840)</f>
        <v>0</v>
      </c>
      <c r="J10841" s="31">
        <f>SUBTOTAL(9,J10840:J10840)</f>
        <v>0</v>
      </c>
      <c r="K10841" s="14">
        <f>SUBTOTAL(9,K10840:K10840)</f>
        <v>0</v>
      </c>
      <c r="L10841" s="14">
        <f>SUBTOTAL(9,L10838:L10840)</f>
        <v>0</v>
      </c>
      <c r="M10841" s="80">
        <f>SUBTOTAL(9,M10840:M10840)</f>
        <v>0</v>
      </c>
    </row>
    <row r="10842" spans="2:13" ht="24.9" customHeight="1" outlineLevel="2" x14ac:dyDescent="0.3">
      <c r="B10842" s="47" t="s">
        <v>2042</v>
      </c>
      <c r="C10842" s="46" t="s">
        <v>44</v>
      </c>
      <c r="D10842" s="46" t="s">
        <v>539</v>
      </c>
      <c r="E10842" s="46" t="s">
        <v>1209</v>
      </c>
      <c r="F10842" s="45" t="s">
        <v>1208</v>
      </c>
      <c r="G10842" s="26" t="s">
        <v>7</v>
      </c>
      <c r="H10842" s="30">
        <v>-2657307594</v>
      </c>
      <c r="I10842" s="24"/>
      <c r="J10842" s="36"/>
      <c r="K10842" s="24"/>
      <c r="L10842" s="24"/>
      <c r="M10842" s="80" t="str">
        <f>IFERROR((Base_actualizacion!$L10836/Base_actualizacion!$K10836)," " )</f>
        <v xml:space="preserve"> </v>
      </c>
    </row>
    <row r="10843" spans="2:13" ht="24.9" customHeight="1" outlineLevel="1" x14ac:dyDescent="0.3">
      <c r="B10843" s="44" t="str">
        <f>B10842</f>
        <v>ASIGNACIONES DIRECTAS ANTICIPADAS (5% DEL SGR)</v>
      </c>
      <c r="C10843" s="43" t="s">
        <v>44</v>
      </c>
      <c r="D10843" s="43" t="s">
        <v>539</v>
      </c>
      <c r="E10843" s="43" t="s">
        <v>1209</v>
      </c>
      <c r="F10843" s="42" t="s">
        <v>1208</v>
      </c>
      <c r="G10843" s="18" t="s">
        <v>3</v>
      </c>
      <c r="H10843" s="32">
        <f>SUBTOTAL(9,H10842:H10842)</f>
        <v>-2657307594</v>
      </c>
      <c r="I10843" s="14">
        <f>SUBTOTAL(9,I10842:I10842)</f>
        <v>0</v>
      </c>
      <c r="J10843" s="31">
        <f>SUBTOTAL(9,J10842:J10842)</f>
        <v>0</v>
      </c>
      <c r="K10843" s="14">
        <f>SUBTOTAL(9,K10842:K10842)</f>
        <v>0</v>
      </c>
      <c r="L10843" s="14">
        <f>SUBTOTAL(9,L10840:L10842)</f>
        <v>0</v>
      </c>
      <c r="M10843" s="80">
        <f>SUBTOTAL(9,M10842:M10842)</f>
        <v>0</v>
      </c>
    </row>
    <row r="10844" spans="2:13" ht="24.9" customHeight="1" outlineLevel="2" x14ac:dyDescent="0.3">
      <c r="B10844" s="47" t="s">
        <v>2042</v>
      </c>
      <c r="C10844" s="46" t="s">
        <v>44</v>
      </c>
      <c r="D10844" s="46" t="s">
        <v>539</v>
      </c>
      <c r="E10844" s="46" t="s">
        <v>1205</v>
      </c>
      <c r="F10844" s="45" t="s">
        <v>1204</v>
      </c>
      <c r="G10844" s="26" t="s">
        <v>7</v>
      </c>
      <c r="H10844" s="30">
        <v>-610063731</v>
      </c>
      <c r="I10844" s="24"/>
      <c r="J10844" s="23"/>
      <c r="K10844" s="24"/>
      <c r="L10844" s="24"/>
      <c r="M10844" s="80" t="str">
        <f>IFERROR((Base_actualizacion!$L10838/Base_actualizacion!$K10838)," " )</f>
        <v xml:space="preserve"> </v>
      </c>
    </row>
    <row r="10845" spans="2:13" ht="24.9" customHeight="1" outlineLevel="1" x14ac:dyDescent="0.3">
      <c r="B10845" s="44" t="str">
        <f>B10844</f>
        <v>ASIGNACIONES DIRECTAS ANTICIPADAS (5% DEL SGR)</v>
      </c>
      <c r="C10845" s="43" t="s">
        <v>44</v>
      </c>
      <c r="D10845" s="43" t="s">
        <v>539</v>
      </c>
      <c r="E10845" s="43" t="s">
        <v>1205</v>
      </c>
      <c r="F10845" s="42" t="s">
        <v>1204</v>
      </c>
      <c r="G10845" s="18" t="s">
        <v>3</v>
      </c>
      <c r="H10845" s="32">
        <f>SUBTOTAL(9,H10844:H10844)</f>
        <v>-610063731</v>
      </c>
      <c r="I10845" s="14">
        <f>SUBTOTAL(9,I10844:I10844)</f>
        <v>0</v>
      </c>
      <c r="J10845" s="31">
        <f>SUBTOTAL(9,J10844:J10844)</f>
        <v>0</v>
      </c>
      <c r="K10845" s="14">
        <f>SUBTOTAL(9,K10844:K10844)</f>
        <v>0</v>
      </c>
      <c r="L10845" s="14">
        <f>SUBTOTAL(9,L10842:L10844)</f>
        <v>0</v>
      </c>
      <c r="M10845" s="80">
        <f>SUBTOTAL(9,M10844:M10844)</f>
        <v>0</v>
      </c>
    </row>
    <row r="10846" spans="2:13" ht="24.9" customHeight="1" outlineLevel="2" x14ac:dyDescent="0.3">
      <c r="B10846" s="47" t="s">
        <v>2042</v>
      </c>
      <c r="C10846" s="46" t="s">
        <v>44</v>
      </c>
      <c r="D10846" s="46" t="s">
        <v>539</v>
      </c>
      <c r="E10846" s="46" t="s">
        <v>1203</v>
      </c>
      <c r="F10846" s="45" t="s">
        <v>1202</v>
      </c>
      <c r="G10846" s="26" t="s">
        <v>7</v>
      </c>
      <c r="H10846" s="30">
        <v>-640752975</v>
      </c>
      <c r="I10846" s="24"/>
      <c r="J10846" s="36"/>
      <c r="K10846" s="24"/>
      <c r="L10846" s="24"/>
      <c r="M10846" s="80" t="str">
        <f>IFERROR((Base_actualizacion!$L10840/Base_actualizacion!$K10840)," " )</f>
        <v xml:space="preserve"> </v>
      </c>
    </row>
    <row r="10847" spans="2:13" ht="24.9" customHeight="1" outlineLevel="1" x14ac:dyDescent="0.3">
      <c r="B10847" s="44" t="str">
        <f>B10846</f>
        <v>ASIGNACIONES DIRECTAS ANTICIPADAS (5% DEL SGR)</v>
      </c>
      <c r="C10847" s="43" t="s">
        <v>44</v>
      </c>
      <c r="D10847" s="43" t="s">
        <v>539</v>
      </c>
      <c r="E10847" s="43" t="s">
        <v>1203</v>
      </c>
      <c r="F10847" s="42" t="s">
        <v>1202</v>
      </c>
      <c r="G10847" s="18" t="s">
        <v>3</v>
      </c>
      <c r="H10847" s="32">
        <f>SUBTOTAL(9,H10846:H10846)</f>
        <v>-640752975</v>
      </c>
      <c r="I10847" s="14">
        <f>SUBTOTAL(9,I10846:I10846)</f>
        <v>0</v>
      </c>
      <c r="J10847" s="31">
        <f>SUBTOTAL(9,J10846:J10846)</f>
        <v>0</v>
      </c>
      <c r="K10847" s="14">
        <f>SUBTOTAL(9,K10846:K10846)</f>
        <v>0</v>
      </c>
      <c r="L10847" s="14">
        <f>SUBTOTAL(9,L10844:L10846)</f>
        <v>0</v>
      </c>
      <c r="M10847" s="80">
        <f>SUBTOTAL(9,M10846:M10846)</f>
        <v>0</v>
      </c>
    </row>
    <row r="10848" spans="2:13" ht="24.9" customHeight="1" outlineLevel="2" x14ac:dyDescent="0.3">
      <c r="B10848" s="47" t="s">
        <v>2042</v>
      </c>
      <c r="C10848" s="46" t="s">
        <v>44</v>
      </c>
      <c r="D10848" s="46" t="s">
        <v>539</v>
      </c>
      <c r="E10848" s="46" t="s">
        <v>1201</v>
      </c>
      <c r="F10848" s="45" t="s">
        <v>1200</v>
      </c>
      <c r="G10848" s="26" t="s">
        <v>7</v>
      </c>
      <c r="H10848" s="30">
        <v>-10158</v>
      </c>
      <c r="I10848" s="24"/>
      <c r="J10848" s="36"/>
      <c r="K10848" s="24"/>
      <c r="L10848" s="24"/>
      <c r="M10848" s="80" t="str">
        <f>IFERROR((Base_actualizacion!$L10842/Base_actualizacion!$K10842)," " )</f>
        <v xml:space="preserve"> </v>
      </c>
    </row>
    <row r="10849" spans="2:13" ht="24.9" customHeight="1" outlineLevel="1" x14ac:dyDescent="0.3">
      <c r="B10849" s="44" t="str">
        <f>B10848</f>
        <v>ASIGNACIONES DIRECTAS ANTICIPADAS (5% DEL SGR)</v>
      </c>
      <c r="C10849" s="43" t="s">
        <v>44</v>
      </c>
      <c r="D10849" s="43" t="s">
        <v>539</v>
      </c>
      <c r="E10849" s="43" t="s">
        <v>1201</v>
      </c>
      <c r="F10849" s="42" t="s">
        <v>1200</v>
      </c>
      <c r="G10849" s="18" t="s">
        <v>3</v>
      </c>
      <c r="H10849" s="32">
        <f>SUBTOTAL(9,H10848:H10848)</f>
        <v>-10158</v>
      </c>
      <c r="I10849" s="14">
        <f>SUBTOTAL(9,I10848:I10848)</f>
        <v>0</v>
      </c>
      <c r="J10849" s="31">
        <f>SUBTOTAL(9,J10848:J10848)</f>
        <v>0</v>
      </c>
      <c r="K10849" s="14">
        <f>SUBTOTAL(9,K10848:K10848)</f>
        <v>0</v>
      </c>
      <c r="L10849" s="14">
        <f>SUBTOTAL(9,L10846:L10848)</f>
        <v>0</v>
      </c>
      <c r="M10849" s="80">
        <f>SUBTOTAL(9,M10848:M10848)</f>
        <v>0</v>
      </c>
    </row>
    <row r="10850" spans="2:13" ht="24.9" customHeight="1" outlineLevel="2" x14ac:dyDescent="0.3">
      <c r="B10850" s="47" t="s">
        <v>2042</v>
      </c>
      <c r="C10850" s="46" t="s">
        <v>44</v>
      </c>
      <c r="D10850" s="46" t="s">
        <v>539</v>
      </c>
      <c r="E10850" s="46" t="s">
        <v>1199</v>
      </c>
      <c r="F10850" s="45" t="s">
        <v>1198</v>
      </c>
      <c r="G10850" s="26" t="s">
        <v>7</v>
      </c>
      <c r="H10850" s="30">
        <v>-1002425763</v>
      </c>
      <c r="I10850" s="24"/>
      <c r="J10850" s="36"/>
      <c r="K10850" s="24"/>
      <c r="L10850" s="24"/>
      <c r="M10850" s="80" t="str">
        <f>IFERROR((Base_actualizacion!$L10844/Base_actualizacion!$K10844)," " )</f>
        <v xml:space="preserve"> </v>
      </c>
    </row>
    <row r="10851" spans="2:13" ht="24.9" customHeight="1" outlineLevel="1" x14ac:dyDescent="0.3">
      <c r="B10851" s="44" t="str">
        <f>B10850</f>
        <v>ASIGNACIONES DIRECTAS ANTICIPADAS (5% DEL SGR)</v>
      </c>
      <c r="C10851" s="43" t="s">
        <v>44</v>
      </c>
      <c r="D10851" s="43" t="s">
        <v>539</v>
      </c>
      <c r="E10851" s="43" t="s">
        <v>1199</v>
      </c>
      <c r="F10851" s="42" t="s">
        <v>1198</v>
      </c>
      <c r="G10851" s="18" t="s">
        <v>3</v>
      </c>
      <c r="H10851" s="32">
        <f>SUBTOTAL(9,H10850:H10850)</f>
        <v>-1002425763</v>
      </c>
      <c r="I10851" s="14">
        <f>SUBTOTAL(9,I10850:I10850)</f>
        <v>0</v>
      </c>
      <c r="J10851" s="31">
        <f>SUBTOTAL(9,J10850:J10850)</f>
        <v>0</v>
      </c>
      <c r="K10851" s="14">
        <f>SUBTOTAL(9,K10850:K10850)</f>
        <v>0</v>
      </c>
      <c r="L10851" s="14">
        <f>SUBTOTAL(9,L10848:L10850)</f>
        <v>0</v>
      </c>
      <c r="M10851" s="80">
        <f>SUBTOTAL(9,M10850:M10850)</f>
        <v>0</v>
      </c>
    </row>
    <row r="10852" spans="2:13" ht="24.9" customHeight="1" outlineLevel="2" x14ac:dyDescent="0.3">
      <c r="B10852" s="47" t="s">
        <v>2042</v>
      </c>
      <c r="C10852" s="46" t="s">
        <v>44</v>
      </c>
      <c r="D10852" s="46" t="s">
        <v>539</v>
      </c>
      <c r="E10852" s="46" t="s">
        <v>1197</v>
      </c>
      <c r="F10852" s="45" t="s">
        <v>1196</v>
      </c>
      <c r="G10852" s="26" t="s">
        <v>7</v>
      </c>
      <c r="H10852" s="30">
        <v>-202136</v>
      </c>
      <c r="I10852" s="24"/>
      <c r="J10852" s="23"/>
      <c r="K10852" s="24"/>
      <c r="L10852" s="24"/>
      <c r="M10852" s="80" t="str">
        <f>IFERROR((Base_actualizacion!$L10846/Base_actualizacion!$K10846)," " )</f>
        <v xml:space="preserve"> </v>
      </c>
    </row>
    <row r="10853" spans="2:13" ht="24.9" customHeight="1" outlineLevel="1" x14ac:dyDescent="0.3">
      <c r="B10853" s="44" t="str">
        <f>B10852</f>
        <v>ASIGNACIONES DIRECTAS ANTICIPADAS (5% DEL SGR)</v>
      </c>
      <c r="C10853" s="43" t="s">
        <v>44</v>
      </c>
      <c r="D10853" s="43" t="s">
        <v>539</v>
      </c>
      <c r="E10853" s="43" t="s">
        <v>1197</v>
      </c>
      <c r="F10853" s="42" t="s">
        <v>1196</v>
      </c>
      <c r="G10853" s="18" t="s">
        <v>3</v>
      </c>
      <c r="H10853" s="32">
        <f>SUBTOTAL(9,H10852:H10852)</f>
        <v>-202136</v>
      </c>
      <c r="I10853" s="14">
        <f>SUBTOTAL(9,I10852:I10852)</f>
        <v>0</v>
      </c>
      <c r="J10853" s="31">
        <f>SUBTOTAL(9,J10852:J10852)</f>
        <v>0</v>
      </c>
      <c r="K10853" s="14">
        <f>SUBTOTAL(9,K10852:K10852)</f>
        <v>0</v>
      </c>
      <c r="L10853" s="14">
        <f>SUBTOTAL(9,L10850:L10852)</f>
        <v>0</v>
      </c>
      <c r="M10853" s="80">
        <f>SUBTOTAL(9,M10852:M10852)</f>
        <v>0</v>
      </c>
    </row>
    <row r="10854" spans="2:13" ht="24.9" customHeight="1" outlineLevel="2" x14ac:dyDescent="0.3">
      <c r="B10854" s="47" t="s">
        <v>2042</v>
      </c>
      <c r="C10854" s="46" t="s">
        <v>44</v>
      </c>
      <c r="D10854" s="46" t="s">
        <v>539</v>
      </c>
      <c r="E10854" s="46" t="s">
        <v>1195</v>
      </c>
      <c r="F10854" s="45" t="s">
        <v>1194</v>
      </c>
      <c r="G10854" s="26" t="s">
        <v>7</v>
      </c>
      <c r="H10854" s="30">
        <v>-516928066</v>
      </c>
      <c r="I10854" s="24"/>
      <c r="J10854" s="36"/>
      <c r="K10854" s="24"/>
      <c r="L10854" s="24"/>
      <c r="M10854" s="80" t="str">
        <f>IFERROR((Base_actualizacion!$L10848/Base_actualizacion!$K10848)," " )</f>
        <v xml:space="preserve"> </v>
      </c>
    </row>
    <row r="10855" spans="2:13" ht="24.9" customHeight="1" outlineLevel="1" x14ac:dyDescent="0.3">
      <c r="B10855" s="44" t="str">
        <f>B10854</f>
        <v>ASIGNACIONES DIRECTAS ANTICIPADAS (5% DEL SGR)</v>
      </c>
      <c r="C10855" s="43" t="s">
        <v>44</v>
      </c>
      <c r="D10855" s="43" t="s">
        <v>539</v>
      </c>
      <c r="E10855" s="43" t="s">
        <v>1195</v>
      </c>
      <c r="F10855" s="42" t="s">
        <v>1194</v>
      </c>
      <c r="G10855" s="18" t="s">
        <v>3</v>
      </c>
      <c r="H10855" s="32">
        <f>SUBTOTAL(9,H10854:H10854)</f>
        <v>-516928066</v>
      </c>
      <c r="I10855" s="14">
        <f>SUBTOTAL(9,I10854:I10854)</f>
        <v>0</v>
      </c>
      <c r="J10855" s="31">
        <f>SUBTOTAL(9,J10854:J10854)</f>
        <v>0</v>
      </c>
      <c r="K10855" s="14">
        <f>SUBTOTAL(9,K10854:K10854)</f>
        <v>0</v>
      </c>
      <c r="L10855" s="14">
        <f>SUBTOTAL(9,L10852:L10854)</f>
        <v>0</v>
      </c>
      <c r="M10855" s="80">
        <f>SUBTOTAL(9,M10854:M10854)</f>
        <v>0</v>
      </c>
    </row>
    <row r="10856" spans="2:13" ht="24.9" customHeight="1" outlineLevel="2" x14ac:dyDescent="0.3">
      <c r="B10856" s="47" t="s">
        <v>2042</v>
      </c>
      <c r="C10856" s="46" t="s">
        <v>44</v>
      </c>
      <c r="D10856" s="46" t="s">
        <v>539</v>
      </c>
      <c r="E10856" s="46" t="s">
        <v>1187</v>
      </c>
      <c r="F10856" s="45" t="s">
        <v>1186</v>
      </c>
      <c r="G10856" s="26" t="s">
        <v>7</v>
      </c>
      <c r="H10856" s="30">
        <v>-29900</v>
      </c>
      <c r="I10856" s="24"/>
      <c r="J10856" s="36"/>
      <c r="K10856" s="24"/>
      <c r="L10856" s="24"/>
      <c r="M10856" s="80" t="str">
        <f>IFERROR((Base_actualizacion!$L10850/Base_actualizacion!$K10850)," " )</f>
        <v xml:space="preserve"> </v>
      </c>
    </row>
    <row r="10857" spans="2:13" ht="24.9" customHeight="1" outlineLevel="1" x14ac:dyDescent="0.3">
      <c r="B10857" s="44" t="str">
        <f>B10856</f>
        <v>ASIGNACIONES DIRECTAS ANTICIPADAS (5% DEL SGR)</v>
      </c>
      <c r="C10857" s="43" t="s">
        <v>44</v>
      </c>
      <c r="D10857" s="43" t="s">
        <v>539</v>
      </c>
      <c r="E10857" s="43" t="s">
        <v>1187</v>
      </c>
      <c r="F10857" s="42" t="s">
        <v>1186</v>
      </c>
      <c r="G10857" s="18" t="s">
        <v>3</v>
      </c>
      <c r="H10857" s="32">
        <f>SUBTOTAL(9,H10856:H10856)</f>
        <v>-29900</v>
      </c>
      <c r="I10857" s="14">
        <f>SUBTOTAL(9,I10856:I10856)</f>
        <v>0</v>
      </c>
      <c r="J10857" s="31">
        <f>SUBTOTAL(9,J10856:J10856)</f>
        <v>0</v>
      </c>
      <c r="K10857" s="14">
        <f>SUBTOTAL(9,K10856:K10856)</f>
        <v>0</v>
      </c>
      <c r="L10857" s="14">
        <f>SUBTOTAL(9,L10854:L10856)</f>
        <v>0</v>
      </c>
      <c r="M10857" s="80">
        <f>SUBTOTAL(9,M10856:M10856)</f>
        <v>0</v>
      </c>
    </row>
    <row r="10858" spans="2:13" ht="24.9" customHeight="1" outlineLevel="2" x14ac:dyDescent="0.3">
      <c r="B10858" s="47" t="s">
        <v>2042</v>
      </c>
      <c r="C10858" s="46" t="s">
        <v>44</v>
      </c>
      <c r="D10858" s="46" t="s">
        <v>539</v>
      </c>
      <c r="E10858" s="46" t="s">
        <v>2104</v>
      </c>
      <c r="F10858" s="45" t="s">
        <v>2103</v>
      </c>
      <c r="G10858" s="26" t="s">
        <v>7</v>
      </c>
      <c r="H10858" s="30">
        <v>-679945194</v>
      </c>
      <c r="I10858" s="24"/>
      <c r="J10858" s="36"/>
      <c r="K10858" s="24"/>
      <c r="L10858" s="24"/>
      <c r="M10858" s="80" t="str">
        <f>IFERROR((Base_actualizacion!$L10852/Base_actualizacion!$K10852)," " )</f>
        <v xml:space="preserve"> </v>
      </c>
    </row>
    <row r="10859" spans="2:13" ht="24.9" customHeight="1" outlineLevel="1" x14ac:dyDescent="0.3">
      <c r="B10859" s="44" t="str">
        <f>B10858</f>
        <v>ASIGNACIONES DIRECTAS ANTICIPADAS (5% DEL SGR)</v>
      </c>
      <c r="C10859" s="43" t="s">
        <v>44</v>
      </c>
      <c r="D10859" s="43" t="s">
        <v>539</v>
      </c>
      <c r="E10859" s="43" t="s">
        <v>2104</v>
      </c>
      <c r="F10859" s="42" t="s">
        <v>2103</v>
      </c>
      <c r="G10859" s="18" t="s">
        <v>3</v>
      </c>
      <c r="H10859" s="32">
        <f>SUBTOTAL(9,H10858:H10858)</f>
        <v>-679945194</v>
      </c>
      <c r="I10859" s="14">
        <f>SUBTOTAL(9,I10858:I10858)</f>
        <v>0</v>
      </c>
      <c r="J10859" s="31">
        <f>SUBTOTAL(9,J10858:J10858)</f>
        <v>0</v>
      </c>
      <c r="K10859" s="14">
        <f>SUBTOTAL(9,K10858:K10858)</f>
        <v>0</v>
      </c>
      <c r="L10859" s="14">
        <f>SUBTOTAL(9,L10856:L10858)</f>
        <v>0</v>
      </c>
      <c r="M10859" s="80">
        <f>SUBTOTAL(9,M10858:M10858)</f>
        <v>0</v>
      </c>
    </row>
    <row r="10860" spans="2:13" ht="24.9" customHeight="1" outlineLevel="2" x14ac:dyDescent="0.3">
      <c r="B10860" s="47" t="s">
        <v>2042</v>
      </c>
      <c r="C10860" s="46" t="s">
        <v>44</v>
      </c>
      <c r="D10860" s="46" t="s">
        <v>539</v>
      </c>
      <c r="E10860" s="46" t="s">
        <v>1183</v>
      </c>
      <c r="F10860" s="45" t="s">
        <v>1182</v>
      </c>
      <c r="G10860" s="26" t="s">
        <v>7</v>
      </c>
      <c r="H10860" s="30">
        <v>-14824</v>
      </c>
      <c r="I10860" s="24"/>
      <c r="J10860" s="36"/>
      <c r="K10860" s="24"/>
      <c r="L10860" s="24"/>
      <c r="M10860" s="80" t="str">
        <f>IFERROR((Base_actualizacion!$L10854/Base_actualizacion!$K10854)," " )</f>
        <v xml:space="preserve"> </v>
      </c>
    </row>
    <row r="10861" spans="2:13" ht="24.9" customHeight="1" outlineLevel="1" x14ac:dyDescent="0.3">
      <c r="B10861" s="44" t="str">
        <f>B10860</f>
        <v>ASIGNACIONES DIRECTAS ANTICIPADAS (5% DEL SGR)</v>
      </c>
      <c r="C10861" s="43" t="s">
        <v>44</v>
      </c>
      <c r="D10861" s="43" t="s">
        <v>539</v>
      </c>
      <c r="E10861" s="43" t="s">
        <v>1183</v>
      </c>
      <c r="F10861" s="42" t="s">
        <v>1182</v>
      </c>
      <c r="G10861" s="18" t="s">
        <v>3</v>
      </c>
      <c r="H10861" s="32">
        <f>SUBTOTAL(9,H10860:H10860)</f>
        <v>-14824</v>
      </c>
      <c r="I10861" s="14">
        <f>SUBTOTAL(9,I10860:I10860)</f>
        <v>0</v>
      </c>
      <c r="J10861" s="31">
        <f>SUBTOTAL(9,J10860:J10860)</f>
        <v>0</v>
      </c>
      <c r="K10861" s="14">
        <f>SUBTOTAL(9,K10860:K10860)</f>
        <v>0</v>
      </c>
      <c r="L10861" s="14">
        <f>SUBTOTAL(9,L10858:L10860)</f>
        <v>0</v>
      </c>
      <c r="M10861" s="80">
        <f>SUBTOTAL(9,M10860:M10860)</f>
        <v>0</v>
      </c>
    </row>
    <row r="10862" spans="2:13" ht="24.9" customHeight="1" outlineLevel="2" x14ac:dyDescent="0.3">
      <c r="B10862" s="47" t="s">
        <v>2042</v>
      </c>
      <c r="C10862" s="46" t="s">
        <v>44</v>
      </c>
      <c r="D10862" s="46" t="s">
        <v>539</v>
      </c>
      <c r="E10862" s="46" t="s">
        <v>1181</v>
      </c>
      <c r="F10862" s="45" t="s">
        <v>1180</v>
      </c>
      <c r="G10862" s="26" t="s">
        <v>7</v>
      </c>
      <c r="H10862" s="30">
        <v>-177866</v>
      </c>
      <c r="I10862" s="24"/>
      <c r="J10862" s="23"/>
      <c r="K10862" s="24"/>
      <c r="L10862" s="24"/>
      <c r="M10862" s="80" t="str">
        <f>IFERROR((Base_actualizacion!$L10856/Base_actualizacion!$K10856)," " )</f>
        <v xml:space="preserve"> </v>
      </c>
    </row>
    <row r="10863" spans="2:13" ht="24.9" customHeight="1" outlineLevel="1" x14ac:dyDescent="0.3">
      <c r="B10863" s="44" t="str">
        <f>B10862</f>
        <v>ASIGNACIONES DIRECTAS ANTICIPADAS (5% DEL SGR)</v>
      </c>
      <c r="C10863" s="43" t="s">
        <v>44</v>
      </c>
      <c r="D10863" s="43" t="s">
        <v>539</v>
      </c>
      <c r="E10863" s="43" t="s">
        <v>1181</v>
      </c>
      <c r="F10863" s="42" t="s">
        <v>1180</v>
      </c>
      <c r="G10863" s="18" t="s">
        <v>3</v>
      </c>
      <c r="H10863" s="32">
        <f>SUBTOTAL(9,H10862:H10862)</f>
        <v>-177866</v>
      </c>
      <c r="I10863" s="14">
        <f>SUBTOTAL(9,I10862:I10862)</f>
        <v>0</v>
      </c>
      <c r="J10863" s="31">
        <f>SUBTOTAL(9,J10862:J10862)</f>
        <v>0</v>
      </c>
      <c r="K10863" s="14">
        <f>SUBTOTAL(9,K10862:K10862)</f>
        <v>0</v>
      </c>
      <c r="L10863" s="14">
        <f>SUBTOTAL(9,L10860:L10862)</f>
        <v>0</v>
      </c>
      <c r="M10863" s="80">
        <f>SUBTOTAL(9,M10862:M10862)</f>
        <v>0</v>
      </c>
    </row>
    <row r="10864" spans="2:13" ht="24.9" customHeight="1" outlineLevel="2" x14ac:dyDescent="0.3">
      <c r="B10864" s="47" t="s">
        <v>2042</v>
      </c>
      <c r="C10864" s="46" t="s">
        <v>336</v>
      </c>
      <c r="D10864" s="46" t="s">
        <v>973</v>
      </c>
      <c r="E10864" s="46" t="s">
        <v>1178</v>
      </c>
      <c r="F10864" s="45" t="s">
        <v>1177</v>
      </c>
      <c r="G10864" s="26" t="s">
        <v>7</v>
      </c>
      <c r="H10864" s="30">
        <v>-106388</v>
      </c>
      <c r="I10864" s="24"/>
      <c r="J10864" s="36"/>
      <c r="K10864" s="24"/>
      <c r="L10864" s="24"/>
      <c r="M10864" s="80" t="str">
        <f>IFERROR((Base_actualizacion!$L10858/Base_actualizacion!$K10858)," " )</f>
        <v xml:space="preserve"> </v>
      </c>
    </row>
    <row r="10865" spans="2:13" ht="24.9" customHeight="1" outlineLevel="1" x14ac:dyDescent="0.3">
      <c r="B10865" s="44" t="str">
        <f>B10864</f>
        <v>ASIGNACIONES DIRECTAS ANTICIPADAS (5% DEL SGR)</v>
      </c>
      <c r="C10865" s="43" t="s">
        <v>336</v>
      </c>
      <c r="D10865" s="43" t="s">
        <v>973</v>
      </c>
      <c r="E10865" s="43" t="s">
        <v>1178</v>
      </c>
      <c r="F10865" s="42" t="s">
        <v>1177</v>
      </c>
      <c r="G10865" s="18" t="s">
        <v>3</v>
      </c>
      <c r="H10865" s="32">
        <f>SUBTOTAL(9,H10864:H10864)</f>
        <v>-106388</v>
      </c>
      <c r="I10865" s="14">
        <f>SUBTOTAL(9,I10864:I10864)</f>
        <v>0</v>
      </c>
      <c r="J10865" s="31">
        <f>SUBTOTAL(9,J10864:J10864)</f>
        <v>0</v>
      </c>
      <c r="K10865" s="14">
        <f>SUBTOTAL(9,K10864:K10864)</f>
        <v>0</v>
      </c>
      <c r="L10865" s="14">
        <f>SUBTOTAL(9,L10862:L10864)</f>
        <v>0</v>
      </c>
      <c r="M10865" s="80">
        <f>SUBTOTAL(9,M10864:M10864)</f>
        <v>0</v>
      </c>
    </row>
    <row r="10866" spans="2:13" ht="24.9" customHeight="1" outlineLevel="2" x14ac:dyDescent="0.3">
      <c r="B10866" s="47" t="s">
        <v>2042</v>
      </c>
      <c r="C10866" s="46" t="s">
        <v>336</v>
      </c>
      <c r="D10866" s="46" t="s">
        <v>973</v>
      </c>
      <c r="E10866" s="46" t="s">
        <v>1175</v>
      </c>
      <c r="F10866" s="45" t="s">
        <v>1174</v>
      </c>
      <c r="G10866" s="26" t="s">
        <v>7</v>
      </c>
      <c r="H10866" s="30">
        <v>-40364</v>
      </c>
      <c r="I10866" s="24"/>
      <c r="J10866" s="36"/>
      <c r="K10866" s="24"/>
      <c r="L10866" s="24"/>
      <c r="M10866" s="80" t="str">
        <f>IFERROR((Base_actualizacion!$L10860/Base_actualizacion!$K10860)," " )</f>
        <v xml:space="preserve"> </v>
      </c>
    </row>
    <row r="10867" spans="2:13" ht="24.9" customHeight="1" outlineLevel="1" x14ac:dyDescent="0.3">
      <c r="B10867" s="44" t="str">
        <f>B10866</f>
        <v>ASIGNACIONES DIRECTAS ANTICIPADAS (5% DEL SGR)</v>
      </c>
      <c r="C10867" s="43" t="s">
        <v>336</v>
      </c>
      <c r="D10867" s="43" t="s">
        <v>973</v>
      </c>
      <c r="E10867" s="43" t="s">
        <v>1175</v>
      </c>
      <c r="F10867" s="42" t="s">
        <v>1174</v>
      </c>
      <c r="G10867" s="18" t="s">
        <v>3</v>
      </c>
      <c r="H10867" s="32">
        <f>SUBTOTAL(9,H10866:H10866)</f>
        <v>-40364</v>
      </c>
      <c r="I10867" s="14">
        <f>SUBTOTAL(9,I10866:I10866)</f>
        <v>0</v>
      </c>
      <c r="J10867" s="31">
        <f>SUBTOTAL(9,J10866:J10866)</f>
        <v>0</v>
      </c>
      <c r="K10867" s="14">
        <f>SUBTOTAL(9,K10866:K10866)</f>
        <v>0</v>
      </c>
      <c r="L10867" s="14">
        <f>SUBTOTAL(9,L10864:L10866)</f>
        <v>0</v>
      </c>
      <c r="M10867" s="80">
        <f>SUBTOTAL(9,M10866:M10866)</f>
        <v>0</v>
      </c>
    </row>
    <row r="10868" spans="2:13" ht="24.9" customHeight="1" outlineLevel="2" x14ac:dyDescent="0.3">
      <c r="B10868" s="47" t="s">
        <v>2042</v>
      </c>
      <c r="C10868" s="46" t="s">
        <v>336</v>
      </c>
      <c r="D10868" s="46" t="s">
        <v>973</v>
      </c>
      <c r="E10868" s="46" t="s">
        <v>1169</v>
      </c>
      <c r="F10868" s="45" t="s">
        <v>1168</v>
      </c>
      <c r="G10868" s="26" t="s">
        <v>7</v>
      </c>
      <c r="H10868" s="30">
        <v>-11856</v>
      </c>
      <c r="I10868" s="24"/>
      <c r="J10868" s="36"/>
      <c r="K10868" s="24"/>
      <c r="L10868" s="24"/>
      <c r="M10868" s="80" t="str">
        <f>IFERROR((Base_actualizacion!$L10862/Base_actualizacion!$K10862)," " )</f>
        <v xml:space="preserve"> </v>
      </c>
    </row>
    <row r="10869" spans="2:13" ht="24.9" customHeight="1" outlineLevel="1" x14ac:dyDescent="0.3">
      <c r="B10869" s="44" t="str">
        <f>B10868</f>
        <v>ASIGNACIONES DIRECTAS ANTICIPADAS (5% DEL SGR)</v>
      </c>
      <c r="C10869" s="43" t="s">
        <v>336</v>
      </c>
      <c r="D10869" s="43" t="s">
        <v>973</v>
      </c>
      <c r="E10869" s="43" t="s">
        <v>1169</v>
      </c>
      <c r="F10869" s="42" t="s">
        <v>1168</v>
      </c>
      <c r="G10869" s="18" t="s">
        <v>3</v>
      </c>
      <c r="H10869" s="32">
        <f>SUBTOTAL(9,H10868:H10868)</f>
        <v>-11856</v>
      </c>
      <c r="I10869" s="14">
        <f>SUBTOTAL(9,I10868:I10868)</f>
        <v>0</v>
      </c>
      <c r="J10869" s="31">
        <f>SUBTOTAL(9,J10868:J10868)</f>
        <v>0</v>
      </c>
      <c r="K10869" s="14">
        <f>SUBTOTAL(9,K10868:K10868)</f>
        <v>0</v>
      </c>
      <c r="L10869" s="14">
        <f>SUBTOTAL(9,L10866:L10868)</f>
        <v>0</v>
      </c>
      <c r="M10869" s="80">
        <f>SUBTOTAL(9,M10868:M10868)</f>
        <v>0</v>
      </c>
    </row>
    <row r="10870" spans="2:13" ht="24.9" customHeight="1" outlineLevel="2" x14ac:dyDescent="0.3">
      <c r="B10870" s="47" t="s">
        <v>2042</v>
      </c>
      <c r="C10870" s="46" t="s">
        <v>336</v>
      </c>
      <c r="D10870" s="46" t="s">
        <v>973</v>
      </c>
      <c r="E10870" s="46" t="s">
        <v>1165</v>
      </c>
      <c r="F10870" s="45" t="s">
        <v>1164</v>
      </c>
      <c r="G10870" s="26" t="s">
        <v>7</v>
      </c>
      <c r="H10870" s="30">
        <v>-1296810</v>
      </c>
      <c r="I10870" s="24"/>
      <c r="J10870" s="23"/>
      <c r="K10870" s="24"/>
      <c r="L10870" s="24"/>
      <c r="M10870" s="80" t="str">
        <f>IFERROR((Base_actualizacion!$L10864/Base_actualizacion!$K10864)," " )</f>
        <v xml:space="preserve"> </v>
      </c>
    </row>
    <row r="10871" spans="2:13" ht="24.9" customHeight="1" outlineLevel="1" x14ac:dyDescent="0.3">
      <c r="B10871" s="44" t="str">
        <f>B10870</f>
        <v>ASIGNACIONES DIRECTAS ANTICIPADAS (5% DEL SGR)</v>
      </c>
      <c r="C10871" s="43" t="s">
        <v>336</v>
      </c>
      <c r="D10871" s="43" t="s">
        <v>973</v>
      </c>
      <c r="E10871" s="43" t="s">
        <v>1165</v>
      </c>
      <c r="F10871" s="42" t="s">
        <v>1164</v>
      </c>
      <c r="G10871" s="18" t="s">
        <v>3</v>
      </c>
      <c r="H10871" s="32">
        <f>SUBTOTAL(9,H10870:H10870)</f>
        <v>-1296810</v>
      </c>
      <c r="I10871" s="14">
        <f>SUBTOTAL(9,I10870:I10870)</f>
        <v>0</v>
      </c>
      <c r="J10871" s="31">
        <f>SUBTOTAL(9,J10870:J10870)</f>
        <v>0</v>
      </c>
      <c r="K10871" s="14">
        <f>SUBTOTAL(9,K10870:K10870)</f>
        <v>0</v>
      </c>
      <c r="L10871" s="14">
        <f>SUBTOTAL(9,L10868:L10870)</f>
        <v>0</v>
      </c>
      <c r="M10871" s="80">
        <f>SUBTOTAL(9,M10870:M10870)</f>
        <v>0</v>
      </c>
    </row>
    <row r="10872" spans="2:13" ht="24.9" customHeight="1" outlineLevel="2" x14ac:dyDescent="0.3">
      <c r="B10872" s="47" t="s">
        <v>2042</v>
      </c>
      <c r="C10872" s="46" t="s">
        <v>336</v>
      </c>
      <c r="D10872" s="46" t="s">
        <v>973</v>
      </c>
      <c r="E10872" s="46" t="s">
        <v>1160</v>
      </c>
      <c r="F10872" s="45" t="s">
        <v>1159</v>
      </c>
      <c r="G10872" s="26" t="s">
        <v>7</v>
      </c>
      <c r="H10872" s="30">
        <v>-169793</v>
      </c>
      <c r="I10872" s="24"/>
      <c r="J10872" s="36"/>
      <c r="K10872" s="24"/>
      <c r="L10872" s="24"/>
      <c r="M10872" s="80" t="str">
        <f>IFERROR((Base_actualizacion!$L10866/Base_actualizacion!$K10866)," " )</f>
        <v xml:space="preserve"> </v>
      </c>
    </row>
    <row r="10873" spans="2:13" ht="24.9" customHeight="1" outlineLevel="1" x14ac:dyDescent="0.3">
      <c r="B10873" s="44" t="str">
        <f>B10872</f>
        <v>ASIGNACIONES DIRECTAS ANTICIPADAS (5% DEL SGR)</v>
      </c>
      <c r="C10873" s="43" t="s">
        <v>336</v>
      </c>
      <c r="D10873" s="43" t="s">
        <v>973</v>
      </c>
      <c r="E10873" s="43" t="s">
        <v>1160</v>
      </c>
      <c r="F10873" s="42" t="s">
        <v>1159</v>
      </c>
      <c r="G10873" s="18" t="s">
        <v>3</v>
      </c>
      <c r="H10873" s="32">
        <f>SUBTOTAL(9,H10872:H10872)</f>
        <v>-169793</v>
      </c>
      <c r="I10873" s="14">
        <f>SUBTOTAL(9,I10872:I10872)</f>
        <v>0</v>
      </c>
      <c r="J10873" s="31">
        <f>SUBTOTAL(9,J10872:J10872)</f>
        <v>0</v>
      </c>
      <c r="K10873" s="14">
        <f>SUBTOTAL(9,K10872:K10872)</f>
        <v>0</v>
      </c>
      <c r="L10873" s="14">
        <f>SUBTOTAL(9,L10870:L10872)</f>
        <v>0</v>
      </c>
      <c r="M10873" s="80">
        <f>SUBTOTAL(9,M10872:M10872)</f>
        <v>0</v>
      </c>
    </row>
    <row r="10874" spans="2:13" ht="24.9" customHeight="1" outlineLevel="2" x14ac:dyDescent="0.3">
      <c r="B10874" s="47" t="s">
        <v>2042</v>
      </c>
      <c r="C10874" s="46" t="s">
        <v>336</v>
      </c>
      <c r="D10874" s="46" t="s">
        <v>973</v>
      </c>
      <c r="E10874" s="46" t="s">
        <v>1158</v>
      </c>
      <c r="F10874" s="45" t="s">
        <v>1157</v>
      </c>
      <c r="G10874" s="26" t="s">
        <v>7</v>
      </c>
      <c r="H10874" s="30">
        <v>-4128946</v>
      </c>
      <c r="I10874" s="24"/>
      <c r="J10874" s="36"/>
      <c r="K10874" s="24"/>
      <c r="L10874" s="24"/>
      <c r="M10874" s="80" t="str">
        <f>IFERROR((Base_actualizacion!$L10868/Base_actualizacion!$K10868)," " )</f>
        <v xml:space="preserve"> </v>
      </c>
    </row>
    <row r="10875" spans="2:13" ht="24.9" customHeight="1" outlineLevel="1" x14ac:dyDescent="0.3">
      <c r="B10875" s="44" t="str">
        <f>B10874</f>
        <v>ASIGNACIONES DIRECTAS ANTICIPADAS (5% DEL SGR)</v>
      </c>
      <c r="C10875" s="43" t="s">
        <v>336</v>
      </c>
      <c r="D10875" s="43" t="s">
        <v>973</v>
      </c>
      <c r="E10875" s="43" t="s">
        <v>1158</v>
      </c>
      <c r="F10875" s="42" t="s">
        <v>1157</v>
      </c>
      <c r="G10875" s="18" t="s">
        <v>3</v>
      </c>
      <c r="H10875" s="32">
        <f>SUBTOTAL(9,H10874:H10874)</f>
        <v>-4128946</v>
      </c>
      <c r="I10875" s="14">
        <f>SUBTOTAL(9,I10874:I10874)</f>
        <v>0</v>
      </c>
      <c r="J10875" s="31">
        <f>SUBTOTAL(9,J10874:J10874)</f>
        <v>0</v>
      </c>
      <c r="K10875" s="14">
        <f>SUBTOTAL(9,K10874:K10874)</f>
        <v>0</v>
      </c>
      <c r="L10875" s="14">
        <f>SUBTOTAL(9,L10872:L10874)</f>
        <v>0</v>
      </c>
      <c r="M10875" s="80">
        <f>SUBTOTAL(9,M10874:M10874)</f>
        <v>0</v>
      </c>
    </row>
    <row r="10876" spans="2:13" ht="24.9" customHeight="1" outlineLevel="2" x14ac:dyDescent="0.3">
      <c r="B10876" s="47" t="s">
        <v>2042</v>
      </c>
      <c r="C10876" s="46" t="s">
        <v>336</v>
      </c>
      <c r="D10876" s="46" t="s">
        <v>973</v>
      </c>
      <c r="E10876" s="46" t="s">
        <v>1156</v>
      </c>
      <c r="F10876" s="45" t="s">
        <v>1155</v>
      </c>
      <c r="G10876" s="26" t="s">
        <v>7</v>
      </c>
      <c r="H10876" s="30">
        <v>-793594</v>
      </c>
      <c r="I10876" s="24"/>
      <c r="J10876" s="36"/>
      <c r="K10876" s="24"/>
      <c r="L10876" s="24"/>
      <c r="M10876" s="80" t="str">
        <f>IFERROR((Base_actualizacion!$L10870/Base_actualizacion!$K10870)," " )</f>
        <v xml:space="preserve"> </v>
      </c>
    </row>
    <row r="10877" spans="2:13" ht="24.9" customHeight="1" outlineLevel="1" x14ac:dyDescent="0.3">
      <c r="B10877" s="44" t="str">
        <f>B10876</f>
        <v>ASIGNACIONES DIRECTAS ANTICIPADAS (5% DEL SGR)</v>
      </c>
      <c r="C10877" s="43" t="s">
        <v>336</v>
      </c>
      <c r="D10877" s="43" t="s">
        <v>973</v>
      </c>
      <c r="E10877" s="43" t="s">
        <v>1156</v>
      </c>
      <c r="F10877" s="42" t="s">
        <v>1155</v>
      </c>
      <c r="G10877" s="18" t="s">
        <v>3</v>
      </c>
      <c r="H10877" s="32">
        <f>SUBTOTAL(9,H10876:H10876)</f>
        <v>-793594</v>
      </c>
      <c r="I10877" s="14">
        <f>SUBTOTAL(9,I10876:I10876)</f>
        <v>0</v>
      </c>
      <c r="J10877" s="31">
        <f>SUBTOTAL(9,J10876:J10876)</f>
        <v>0</v>
      </c>
      <c r="K10877" s="14">
        <f>SUBTOTAL(9,K10876:K10876)</f>
        <v>0</v>
      </c>
      <c r="L10877" s="14">
        <f>SUBTOTAL(9,L10874:L10876)</f>
        <v>0</v>
      </c>
      <c r="M10877" s="80">
        <f>SUBTOTAL(9,M10876:M10876)</f>
        <v>0</v>
      </c>
    </row>
    <row r="10878" spans="2:13" ht="24.9" customHeight="1" outlineLevel="2" x14ac:dyDescent="0.3">
      <c r="B10878" s="47" t="s">
        <v>2042</v>
      </c>
      <c r="C10878" s="46" t="s">
        <v>336</v>
      </c>
      <c r="D10878" s="46" t="s">
        <v>973</v>
      </c>
      <c r="E10878" s="46" t="s">
        <v>1154</v>
      </c>
      <c r="F10878" s="45" t="s">
        <v>1153</v>
      </c>
      <c r="G10878" s="26" t="s">
        <v>7</v>
      </c>
      <c r="H10878" s="30">
        <v>-128223</v>
      </c>
      <c r="I10878" s="24"/>
      <c r="J10878" s="23"/>
      <c r="K10878" s="24"/>
      <c r="L10878" s="24"/>
      <c r="M10878" s="80" t="str">
        <f>IFERROR((Base_actualizacion!$L10872/Base_actualizacion!$K10872)," " )</f>
        <v xml:space="preserve"> </v>
      </c>
    </row>
    <row r="10879" spans="2:13" ht="24.9" customHeight="1" outlineLevel="1" x14ac:dyDescent="0.3">
      <c r="B10879" s="44" t="str">
        <f>B10878</f>
        <v>ASIGNACIONES DIRECTAS ANTICIPADAS (5% DEL SGR)</v>
      </c>
      <c r="C10879" s="43" t="s">
        <v>336</v>
      </c>
      <c r="D10879" s="43" t="s">
        <v>973</v>
      </c>
      <c r="E10879" s="43" t="s">
        <v>1154</v>
      </c>
      <c r="F10879" s="42" t="s">
        <v>1153</v>
      </c>
      <c r="G10879" s="18" t="s">
        <v>3</v>
      </c>
      <c r="H10879" s="32">
        <f>SUBTOTAL(9,H10878:H10878)</f>
        <v>-128223</v>
      </c>
      <c r="I10879" s="14">
        <f>SUBTOTAL(9,I10878:I10878)</f>
        <v>0</v>
      </c>
      <c r="J10879" s="31">
        <f>SUBTOTAL(9,J10878:J10878)</f>
        <v>0</v>
      </c>
      <c r="K10879" s="14">
        <f>SUBTOTAL(9,K10878:K10878)</f>
        <v>0</v>
      </c>
      <c r="L10879" s="14">
        <f>SUBTOTAL(9,L10876:L10878)</f>
        <v>0</v>
      </c>
      <c r="M10879" s="80">
        <f>SUBTOTAL(9,M10878:M10878)</f>
        <v>0</v>
      </c>
    </row>
    <row r="10880" spans="2:13" ht="24.9" customHeight="1" outlineLevel="2" x14ac:dyDescent="0.3">
      <c r="B10880" s="47" t="s">
        <v>2042</v>
      </c>
      <c r="C10880" s="46" t="s">
        <v>336</v>
      </c>
      <c r="D10880" s="46" t="s">
        <v>973</v>
      </c>
      <c r="E10880" s="46" t="s">
        <v>1152</v>
      </c>
      <c r="F10880" s="45" t="s">
        <v>1151</v>
      </c>
      <c r="G10880" s="26" t="s">
        <v>7</v>
      </c>
      <c r="H10880" s="30">
        <v>-29128</v>
      </c>
      <c r="I10880" s="24"/>
      <c r="J10880" s="36"/>
      <c r="K10880" s="24"/>
      <c r="L10880" s="24"/>
      <c r="M10880" s="80" t="str">
        <f>IFERROR((Base_actualizacion!$L10874/Base_actualizacion!$K10874)," " )</f>
        <v xml:space="preserve"> </v>
      </c>
    </row>
    <row r="10881" spans="2:13" ht="24.9" customHeight="1" outlineLevel="1" x14ac:dyDescent="0.3">
      <c r="B10881" s="44" t="str">
        <f>B10880</f>
        <v>ASIGNACIONES DIRECTAS ANTICIPADAS (5% DEL SGR)</v>
      </c>
      <c r="C10881" s="43" t="s">
        <v>336</v>
      </c>
      <c r="D10881" s="43" t="s">
        <v>973</v>
      </c>
      <c r="E10881" s="43" t="s">
        <v>1152</v>
      </c>
      <c r="F10881" s="42" t="s">
        <v>1151</v>
      </c>
      <c r="G10881" s="18" t="s">
        <v>3</v>
      </c>
      <c r="H10881" s="32">
        <f>SUBTOTAL(9,H10880:H10880)</f>
        <v>-29128</v>
      </c>
      <c r="I10881" s="14">
        <f>SUBTOTAL(9,I10880:I10880)</f>
        <v>0</v>
      </c>
      <c r="J10881" s="31">
        <f>SUBTOTAL(9,J10880:J10880)</f>
        <v>0</v>
      </c>
      <c r="K10881" s="14">
        <f>SUBTOTAL(9,K10880:K10880)</f>
        <v>0</v>
      </c>
      <c r="L10881" s="14">
        <f>SUBTOTAL(9,L10878:L10880)</f>
        <v>0</v>
      </c>
      <c r="M10881" s="80">
        <f>SUBTOTAL(9,M10880:M10880)</f>
        <v>0</v>
      </c>
    </row>
    <row r="10882" spans="2:13" ht="24.9" customHeight="1" outlineLevel="2" x14ac:dyDescent="0.3">
      <c r="B10882" s="47" t="s">
        <v>2042</v>
      </c>
      <c r="C10882" s="46" t="s">
        <v>336</v>
      </c>
      <c r="D10882" s="46" t="s">
        <v>973</v>
      </c>
      <c r="E10882" s="46" t="s">
        <v>1150</v>
      </c>
      <c r="F10882" s="45" t="s">
        <v>1149</v>
      </c>
      <c r="G10882" s="26" t="s">
        <v>7</v>
      </c>
      <c r="H10882" s="30">
        <v>-728705</v>
      </c>
      <c r="I10882" s="24"/>
      <c r="J10882" s="36"/>
      <c r="K10882" s="24"/>
      <c r="L10882" s="24"/>
      <c r="M10882" s="80" t="str">
        <f>IFERROR((Base_actualizacion!$L10876/Base_actualizacion!$K10876)," " )</f>
        <v xml:space="preserve"> </v>
      </c>
    </row>
    <row r="10883" spans="2:13" ht="24.9" customHeight="1" outlineLevel="1" x14ac:dyDescent="0.3">
      <c r="B10883" s="44" t="str">
        <f>B10882</f>
        <v>ASIGNACIONES DIRECTAS ANTICIPADAS (5% DEL SGR)</v>
      </c>
      <c r="C10883" s="43" t="s">
        <v>336</v>
      </c>
      <c r="D10883" s="43" t="s">
        <v>973</v>
      </c>
      <c r="E10883" s="43" t="s">
        <v>1150</v>
      </c>
      <c r="F10883" s="42" t="s">
        <v>1149</v>
      </c>
      <c r="G10883" s="18" t="s">
        <v>3</v>
      </c>
      <c r="H10883" s="32">
        <f>SUBTOTAL(9,H10882:H10882)</f>
        <v>-728705</v>
      </c>
      <c r="I10883" s="14">
        <f>SUBTOTAL(9,I10882:I10882)</f>
        <v>0</v>
      </c>
      <c r="J10883" s="31">
        <f>SUBTOTAL(9,J10882:J10882)</f>
        <v>0</v>
      </c>
      <c r="K10883" s="14">
        <f>SUBTOTAL(9,K10882:K10882)</f>
        <v>0</v>
      </c>
      <c r="L10883" s="14">
        <f>SUBTOTAL(9,L10880:L10882)</f>
        <v>0</v>
      </c>
      <c r="M10883" s="80">
        <f>SUBTOTAL(9,M10882:M10882)</f>
        <v>0</v>
      </c>
    </row>
    <row r="10884" spans="2:13" ht="24.9" customHeight="1" outlineLevel="2" x14ac:dyDescent="0.3">
      <c r="B10884" s="47" t="s">
        <v>2042</v>
      </c>
      <c r="C10884" s="46" t="s">
        <v>336</v>
      </c>
      <c r="D10884" s="46" t="s">
        <v>973</v>
      </c>
      <c r="E10884" s="46" t="s">
        <v>1148</v>
      </c>
      <c r="F10884" s="45" t="s">
        <v>1147</v>
      </c>
      <c r="G10884" s="26" t="s">
        <v>7</v>
      </c>
      <c r="H10884" s="30">
        <v>-13018</v>
      </c>
      <c r="I10884" s="24"/>
      <c r="J10884" s="36"/>
      <c r="K10884" s="24"/>
      <c r="L10884" s="24"/>
      <c r="M10884" s="80" t="str">
        <f>IFERROR((Base_actualizacion!$L10878/Base_actualizacion!$K10878)," " )</f>
        <v xml:space="preserve"> </v>
      </c>
    </row>
    <row r="10885" spans="2:13" ht="24.9" customHeight="1" outlineLevel="1" x14ac:dyDescent="0.3">
      <c r="B10885" s="44" t="str">
        <f>B10884</f>
        <v>ASIGNACIONES DIRECTAS ANTICIPADAS (5% DEL SGR)</v>
      </c>
      <c r="C10885" s="43" t="s">
        <v>336</v>
      </c>
      <c r="D10885" s="43" t="s">
        <v>973</v>
      </c>
      <c r="E10885" s="43" t="s">
        <v>1148</v>
      </c>
      <c r="F10885" s="42" t="s">
        <v>1147</v>
      </c>
      <c r="G10885" s="18" t="s">
        <v>3</v>
      </c>
      <c r="H10885" s="32">
        <f>SUBTOTAL(9,H10884:H10884)</f>
        <v>-13018</v>
      </c>
      <c r="I10885" s="14">
        <f>SUBTOTAL(9,I10884:I10884)</f>
        <v>0</v>
      </c>
      <c r="J10885" s="31">
        <f>SUBTOTAL(9,J10884:J10884)</f>
        <v>0</v>
      </c>
      <c r="K10885" s="14">
        <f>SUBTOTAL(9,K10884:K10884)</f>
        <v>0</v>
      </c>
      <c r="L10885" s="14">
        <f>SUBTOTAL(9,L10882:L10884)</f>
        <v>0</v>
      </c>
      <c r="M10885" s="80">
        <f>SUBTOTAL(9,M10884:M10884)</f>
        <v>0</v>
      </c>
    </row>
    <row r="10886" spans="2:13" ht="24.9" customHeight="1" outlineLevel="2" x14ac:dyDescent="0.3">
      <c r="B10886" s="47" t="s">
        <v>2042</v>
      </c>
      <c r="C10886" s="46" t="s">
        <v>336</v>
      </c>
      <c r="D10886" s="46" t="s">
        <v>973</v>
      </c>
      <c r="E10886" s="46" t="s">
        <v>1144</v>
      </c>
      <c r="F10886" s="45" t="s">
        <v>1143</v>
      </c>
      <c r="G10886" s="26" t="s">
        <v>7</v>
      </c>
      <c r="H10886" s="30">
        <v>-797857</v>
      </c>
      <c r="I10886" s="24"/>
      <c r="J10886" s="36"/>
      <c r="K10886" s="24"/>
      <c r="L10886" s="24"/>
      <c r="M10886" s="80" t="str">
        <f>IFERROR((Base_actualizacion!$L10880/Base_actualizacion!$K10880)," " )</f>
        <v xml:space="preserve"> </v>
      </c>
    </row>
    <row r="10887" spans="2:13" ht="24.9" customHeight="1" outlineLevel="1" x14ac:dyDescent="0.3">
      <c r="B10887" s="44" t="str">
        <f>B10886</f>
        <v>ASIGNACIONES DIRECTAS ANTICIPADAS (5% DEL SGR)</v>
      </c>
      <c r="C10887" s="43" t="s">
        <v>336</v>
      </c>
      <c r="D10887" s="43" t="s">
        <v>973</v>
      </c>
      <c r="E10887" s="43" t="s">
        <v>1144</v>
      </c>
      <c r="F10887" s="42" t="s">
        <v>1143</v>
      </c>
      <c r="G10887" s="18" t="s">
        <v>3</v>
      </c>
      <c r="H10887" s="32">
        <f>SUBTOTAL(9,H10886:H10886)</f>
        <v>-797857</v>
      </c>
      <c r="I10887" s="14">
        <f>SUBTOTAL(9,I10886:I10886)</f>
        <v>0</v>
      </c>
      <c r="J10887" s="31">
        <f>SUBTOTAL(9,J10886:J10886)</f>
        <v>0</v>
      </c>
      <c r="K10887" s="14">
        <f>SUBTOTAL(9,K10886:K10886)</f>
        <v>0</v>
      </c>
      <c r="L10887" s="14">
        <f>SUBTOTAL(9,L10884:L10886)</f>
        <v>0</v>
      </c>
      <c r="M10887" s="80">
        <f>SUBTOTAL(9,M10886:M10886)</f>
        <v>0</v>
      </c>
    </row>
    <row r="10888" spans="2:13" ht="24.9" customHeight="1" outlineLevel="2" x14ac:dyDescent="0.3">
      <c r="B10888" s="47" t="s">
        <v>2042</v>
      </c>
      <c r="C10888" s="46" t="s">
        <v>336</v>
      </c>
      <c r="D10888" s="46" t="s">
        <v>973</v>
      </c>
      <c r="E10888" s="46" t="s">
        <v>1142</v>
      </c>
      <c r="F10888" s="45" t="s">
        <v>1141</v>
      </c>
      <c r="G10888" s="26" t="s">
        <v>7</v>
      </c>
      <c r="H10888" s="30">
        <v>-9337249</v>
      </c>
      <c r="I10888" s="24"/>
      <c r="J10888" s="36"/>
      <c r="K10888" s="24"/>
      <c r="L10888" s="24"/>
      <c r="M10888" s="80" t="str">
        <f>IFERROR((Base_actualizacion!$L10882/Base_actualizacion!$K10882)," " )</f>
        <v xml:space="preserve"> </v>
      </c>
    </row>
    <row r="10889" spans="2:13" ht="24.9" customHeight="1" outlineLevel="1" x14ac:dyDescent="0.3">
      <c r="B10889" s="44" t="str">
        <f>B10888</f>
        <v>ASIGNACIONES DIRECTAS ANTICIPADAS (5% DEL SGR)</v>
      </c>
      <c r="C10889" s="43" t="s">
        <v>336</v>
      </c>
      <c r="D10889" s="43" t="s">
        <v>973</v>
      </c>
      <c r="E10889" s="43" t="s">
        <v>1142</v>
      </c>
      <c r="F10889" s="42" t="s">
        <v>1141</v>
      </c>
      <c r="G10889" s="18" t="s">
        <v>3</v>
      </c>
      <c r="H10889" s="32">
        <f>SUBTOTAL(9,H10888:H10888)</f>
        <v>-9337249</v>
      </c>
      <c r="I10889" s="14">
        <f>SUBTOTAL(9,I10888:I10888)</f>
        <v>0</v>
      </c>
      <c r="J10889" s="31">
        <f>SUBTOTAL(9,J10888:J10888)</f>
        <v>0</v>
      </c>
      <c r="K10889" s="14">
        <f>SUBTOTAL(9,K10888:K10888)</f>
        <v>0</v>
      </c>
      <c r="L10889" s="14">
        <f>SUBTOTAL(9,L10886:L10888)</f>
        <v>0</v>
      </c>
      <c r="M10889" s="80">
        <f>SUBTOTAL(9,M10888:M10888)</f>
        <v>0</v>
      </c>
    </row>
    <row r="10890" spans="2:13" ht="24.9" customHeight="1" outlineLevel="2" x14ac:dyDescent="0.3">
      <c r="B10890" s="47" t="s">
        <v>2042</v>
      </c>
      <c r="C10890" s="46" t="s">
        <v>336</v>
      </c>
      <c r="D10890" s="46" t="s">
        <v>973</v>
      </c>
      <c r="E10890" s="46" t="s">
        <v>1138</v>
      </c>
      <c r="F10890" s="45" t="s">
        <v>1137</v>
      </c>
      <c r="G10890" s="26" t="s">
        <v>7</v>
      </c>
      <c r="H10890" s="30">
        <v>-189455157</v>
      </c>
      <c r="I10890" s="24"/>
      <c r="J10890" s="23"/>
      <c r="K10890" s="24"/>
      <c r="L10890" s="24"/>
      <c r="M10890" s="80" t="str">
        <f>IFERROR((Base_actualizacion!$L10884/Base_actualizacion!$K10884)," " )</f>
        <v xml:space="preserve"> </v>
      </c>
    </row>
    <row r="10891" spans="2:13" ht="24.9" customHeight="1" outlineLevel="1" x14ac:dyDescent="0.3">
      <c r="B10891" s="44" t="str">
        <f>B10890</f>
        <v>ASIGNACIONES DIRECTAS ANTICIPADAS (5% DEL SGR)</v>
      </c>
      <c r="C10891" s="43" t="s">
        <v>336</v>
      </c>
      <c r="D10891" s="43" t="s">
        <v>973</v>
      </c>
      <c r="E10891" s="43" t="s">
        <v>1138</v>
      </c>
      <c r="F10891" s="42" t="s">
        <v>1137</v>
      </c>
      <c r="G10891" s="18" t="s">
        <v>3</v>
      </c>
      <c r="H10891" s="32">
        <f>SUBTOTAL(9,H10890:H10890)</f>
        <v>-189455157</v>
      </c>
      <c r="I10891" s="14">
        <f>SUBTOTAL(9,I10890:I10890)</f>
        <v>0</v>
      </c>
      <c r="J10891" s="31">
        <f>SUBTOTAL(9,J10890:J10890)</f>
        <v>0</v>
      </c>
      <c r="K10891" s="14">
        <f>SUBTOTAL(9,K10890:K10890)</f>
        <v>0</v>
      </c>
      <c r="L10891" s="14">
        <f>SUBTOTAL(9,L10888:L10890)</f>
        <v>0</v>
      </c>
      <c r="M10891" s="80">
        <f>SUBTOTAL(9,M10890:M10890)</f>
        <v>0</v>
      </c>
    </row>
    <row r="10892" spans="2:13" ht="24.9" customHeight="1" outlineLevel="2" x14ac:dyDescent="0.3">
      <c r="B10892" s="47" t="s">
        <v>2042</v>
      </c>
      <c r="C10892" s="46" t="s">
        <v>336</v>
      </c>
      <c r="D10892" s="46" t="s">
        <v>973</v>
      </c>
      <c r="E10892" s="46" t="s">
        <v>1133</v>
      </c>
      <c r="F10892" s="45" t="s">
        <v>1132</v>
      </c>
      <c r="G10892" s="26" t="s">
        <v>7</v>
      </c>
      <c r="H10892" s="30">
        <v>-100824</v>
      </c>
      <c r="I10892" s="24"/>
      <c r="J10892" s="36"/>
      <c r="K10892" s="24"/>
      <c r="L10892" s="24"/>
      <c r="M10892" s="80" t="str">
        <f>IFERROR((Base_actualizacion!$L10886/Base_actualizacion!$K10886)," " )</f>
        <v xml:space="preserve"> </v>
      </c>
    </row>
    <row r="10893" spans="2:13" ht="24.9" customHeight="1" outlineLevel="1" x14ac:dyDescent="0.3">
      <c r="B10893" s="44" t="str">
        <f>B10892</f>
        <v>ASIGNACIONES DIRECTAS ANTICIPADAS (5% DEL SGR)</v>
      </c>
      <c r="C10893" s="43" t="s">
        <v>336</v>
      </c>
      <c r="D10893" s="43" t="s">
        <v>973</v>
      </c>
      <c r="E10893" s="43" t="s">
        <v>1133</v>
      </c>
      <c r="F10893" s="42" t="s">
        <v>1132</v>
      </c>
      <c r="G10893" s="18" t="s">
        <v>3</v>
      </c>
      <c r="H10893" s="32">
        <f>SUBTOTAL(9,H10892:H10892)</f>
        <v>-100824</v>
      </c>
      <c r="I10893" s="14">
        <f>SUBTOTAL(9,I10892:I10892)</f>
        <v>0</v>
      </c>
      <c r="J10893" s="31">
        <f>SUBTOTAL(9,J10892:J10892)</f>
        <v>0</v>
      </c>
      <c r="K10893" s="14">
        <f>SUBTOTAL(9,K10892:K10892)</f>
        <v>0</v>
      </c>
      <c r="L10893" s="14">
        <f>SUBTOTAL(9,L10890:L10892)</f>
        <v>0</v>
      </c>
      <c r="M10893" s="80">
        <f>SUBTOTAL(9,M10892:M10892)</f>
        <v>0</v>
      </c>
    </row>
    <row r="10894" spans="2:13" ht="24.9" customHeight="1" outlineLevel="2" x14ac:dyDescent="0.3">
      <c r="B10894" s="47" t="s">
        <v>2042</v>
      </c>
      <c r="C10894" s="46" t="s">
        <v>336</v>
      </c>
      <c r="D10894" s="46" t="s">
        <v>973</v>
      </c>
      <c r="E10894" s="46" t="s">
        <v>1127</v>
      </c>
      <c r="F10894" s="45" t="s">
        <v>1126</v>
      </c>
      <c r="G10894" s="26" t="s">
        <v>7</v>
      </c>
      <c r="H10894" s="30">
        <v>-66711</v>
      </c>
      <c r="I10894" s="24"/>
      <c r="J10894" s="23"/>
      <c r="K10894" s="24"/>
      <c r="L10894" s="24"/>
      <c r="M10894" s="80" t="str">
        <f>IFERROR((Base_actualizacion!$L10888/Base_actualizacion!$K10888)," " )</f>
        <v xml:space="preserve"> </v>
      </c>
    </row>
    <row r="10895" spans="2:13" ht="24.9" customHeight="1" outlineLevel="1" x14ac:dyDescent="0.3">
      <c r="B10895" s="44" t="str">
        <f>B10894</f>
        <v>ASIGNACIONES DIRECTAS ANTICIPADAS (5% DEL SGR)</v>
      </c>
      <c r="C10895" s="43" t="s">
        <v>336</v>
      </c>
      <c r="D10895" s="43" t="s">
        <v>973</v>
      </c>
      <c r="E10895" s="43" t="s">
        <v>1127</v>
      </c>
      <c r="F10895" s="42" t="s">
        <v>1126</v>
      </c>
      <c r="G10895" s="18" t="s">
        <v>3</v>
      </c>
      <c r="H10895" s="32">
        <f>SUBTOTAL(9,H10894:H10894)</f>
        <v>-66711</v>
      </c>
      <c r="I10895" s="14">
        <f>SUBTOTAL(9,I10894:I10894)</f>
        <v>0</v>
      </c>
      <c r="J10895" s="31">
        <f>SUBTOTAL(9,J10894:J10894)</f>
        <v>0</v>
      </c>
      <c r="K10895" s="14">
        <f>SUBTOTAL(9,K10894:K10894)</f>
        <v>0</v>
      </c>
      <c r="L10895" s="14">
        <f>SUBTOTAL(9,L10892:L10894)</f>
        <v>0</v>
      </c>
      <c r="M10895" s="80">
        <f>SUBTOTAL(9,M10894:M10894)</f>
        <v>0</v>
      </c>
    </row>
    <row r="10896" spans="2:13" ht="24.9" customHeight="1" outlineLevel="2" x14ac:dyDescent="0.3">
      <c r="B10896" s="47" t="s">
        <v>2042</v>
      </c>
      <c r="C10896" s="46" t="s">
        <v>336</v>
      </c>
      <c r="D10896" s="46" t="s">
        <v>973</v>
      </c>
      <c r="E10896" s="46" t="s">
        <v>1119</v>
      </c>
      <c r="F10896" s="45" t="s">
        <v>1118</v>
      </c>
      <c r="G10896" s="26" t="s">
        <v>7</v>
      </c>
      <c r="H10896" s="30">
        <v>-4351144</v>
      </c>
      <c r="I10896" s="24"/>
      <c r="J10896" s="36"/>
      <c r="K10896" s="24"/>
      <c r="L10896" s="24"/>
      <c r="M10896" s="80" t="str">
        <f>IFERROR((Base_actualizacion!$L10890/Base_actualizacion!$K10890)," " )</f>
        <v xml:space="preserve"> </v>
      </c>
    </row>
    <row r="10897" spans="2:13" ht="24.9" customHeight="1" outlineLevel="1" x14ac:dyDescent="0.3">
      <c r="B10897" s="44" t="str">
        <f>B10896</f>
        <v>ASIGNACIONES DIRECTAS ANTICIPADAS (5% DEL SGR)</v>
      </c>
      <c r="C10897" s="43" t="s">
        <v>336</v>
      </c>
      <c r="D10897" s="43" t="s">
        <v>973</v>
      </c>
      <c r="E10897" s="43" t="s">
        <v>1119</v>
      </c>
      <c r="F10897" s="42" t="s">
        <v>1118</v>
      </c>
      <c r="G10897" s="18" t="s">
        <v>3</v>
      </c>
      <c r="H10897" s="32">
        <f>SUBTOTAL(9,H10896:H10896)</f>
        <v>-4351144</v>
      </c>
      <c r="I10897" s="14">
        <f>SUBTOTAL(9,I10896:I10896)</f>
        <v>0</v>
      </c>
      <c r="J10897" s="31">
        <f>SUBTOTAL(9,J10896:J10896)</f>
        <v>0</v>
      </c>
      <c r="K10897" s="14">
        <f>SUBTOTAL(9,K10896:K10896)</f>
        <v>0</v>
      </c>
      <c r="L10897" s="14">
        <f>SUBTOTAL(9,L10894:L10896)</f>
        <v>0</v>
      </c>
      <c r="M10897" s="80">
        <f>SUBTOTAL(9,M10896:M10896)</f>
        <v>0</v>
      </c>
    </row>
    <row r="10898" spans="2:13" ht="24.9" customHeight="1" outlineLevel="2" x14ac:dyDescent="0.3">
      <c r="B10898" s="47" t="s">
        <v>2042</v>
      </c>
      <c r="C10898" s="46" t="s">
        <v>336</v>
      </c>
      <c r="D10898" s="46" t="s">
        <v>973</v>
      </c>
      <c r="E10898" s="46" t="s">
        <v>1117</v>
      </c>
      <c r="F10898" s="45" t="s">
        <v>1116</v>
      </c>
      <c r="G10898" s="26" t="s">
        <v>7</v>
      </c>
      <c r="H10898" s="30">
        <v>-247806</v>
      </c>
      <c r="I10898" s="24"/>
      <c r="J10898" s="36"/>
      <c r="K10898" s="24"/>
      <c r="L10898" s="24"/>
      <c r="M10898" s="80" t="str">
        <f>IFERROR((Base_actualizacion!$L10892/Base_actualizacion!$K10892)," " )</f>
        <v xml:space="preserve"> </v>
      </c>
    </row>
    <row r="10899" spans="2:13" ht="24.9" customHeight="1" outlineLevel="1" x14ac:dyDescent="0.3">
      <c r="B10899" s="44" t="str">
        <f>B10898</f>
        <v>ASIGNACIONES DIRECTAS ANTICIPADAS (5% DEL SGR)</v>
      </c>
      <c r="C10899" s="43" t="s">
        <v>336</v>
      </c>
      <c r="D10899" s="43" t="s">
        <v>973</v>
      </c>
      <c r="E10899" s="43" t="s">
        <v>1117</v>
      </c>
      <c r="F10899" s="42" t="s">
        <v>1116</v>
      </c>
      <c r="G10899" s="18" t="s">
        <v>3</v>
      </c>
      <c r="H10899" s="32">
        <f>SUBTOTAL(9,H10898:H10898)</f>
        <v>-247806</v>
      </c>
      <c r="I10899" s="14">
        <f>SUBTOTAL(9,I10898:I10898)</f>
        <v>0</v>
      </c>
      <c r="J10899" s="31">
        <f>SUBTOTAL(9,J10898:J10898)</f>
        <v>0</v>
      </c>
      <c r="K10899" s="14">
        <f>SUBTOTAL(9,K10898:K10898)</f>
        <v>0</v>
      </c>
      <c r="L10899" s="14">
        <f>SUBTOTAL(9,L10896:L10898)</f>
        <v>0</v>
      </c>
      <c r="M10899" s="80">
        <f>SUBTOTAL(9,M10898:M10898)</f>
        <v>0</v>
      </c>
    </row>
    <row r="10900" spans="2:13" ht="24.9" customHeight="1" outlineLevel="2" x14ac:dyDescent="0.3">
      <c r="B10900" s="47" t="s">
        <v>2042</v>
      </c>
      <c r="C10900" s="46" t="s">
        <v>336</v>
      </c>
      <c r="D10900" s="46" t="s">
        <v>973</v>
      </c>
      <c r="E10900" s="46" t="s">
        <v>1115</v>
      </c>
      <c r="F10900" s="45" t="s">
        <v>1114</v>
      </c>
      <c r="G10900" s="26" t="s">
        <v>7</v>
      </c>
      <c r="H10900" s="30">
        <v>-597840</v>
      </c>
      <c r="I10900" s="24"/>
      <c r="J10900" s="36"/>
      <c r="K10900" s="24"/>
      <c r="L10900" s="24"/>
      <c r="M10900" s="80" t="str">
        <f>IFERROR((Base_actualizacion!$L10894/Base_actualizacion!$K10894)," " )</f>
        <v xml:space="preserve"> </v>
      </c>
    </row>
    <row r="10901" spans="2:13" ht="24.9" customHeight="1" outlineLevel="1" x14ac:dyDescent="0.3">
      <c r="B10901" s="44" t="str">
        <f>B10900</f>
        <v>ASIGNACIONES DIRECTAS ANTICIPADAS (5% DEL SGR)</v>
      </c>
      <c r="C10901" s="43" t="s">
        <v>336</v>
      </c>
      <c r="D10901" s="43" t="s">
        <v>973</v>
      </c>
      <c r="E10901" s="43" t="s">
        <v>1115</v>
      </c>
      <c r="F10901" s="42" t="s">
        <v>1114</v>
      </c>
      <c r="G10901" s="18" t="s">
        <v>3</v>
      </c>
      <c r="H10901" s="32">
        <f>SUBTOTAL(9,H10900:H10900)</f>
        <v>-597840</v>
      </c>
      <c r="I10901" s="14">
        <f>SUBTOTAL(9,I10900:I10900)</f>
        <v>0</v>
      </c>
      <c r="J10901" s="31">
        <f>SUBTOTAL(9,J10900:J10900)</f>
        <v>0</v>
      </c>
      <c r="K10901" s="14">
        <f>SUBTOTAL(9,K10900:K10900)</f>
        <v>0</v>
      </c>
      <c r="L10901" s="14">
        <f>SUBTOTAL(9,L10898:L10900)</f>
        <v>0</v>
      </c>
      <c r="M10901" s="80">
        <f>SUBTOTAL(9,M10900:M10900)</f>
        <v>0</v>
      </c>
    </row>
    <row r="10902" spans="2:13" ht="24.9" customHeight="1" outlineLevel="2" x14ac:dyDescent="0.3">
      <c r="B10902" s="47" t="s">
        <v>2042</v>
      </c>
      <c r="C10902" s="46" t="s">
        <v>336</v>
      </c>
      <c r="D10902" s="46" t="s">
        <v>973</v>
      </c>
      <c r="E10902" s="46" t="s">
        <v>1111</v>
      </c>
      <c r="F10902" s="45" t="s">
        <v>1110</v>
      </c>
      <c r="G10902" s="26" t="s">
        <v>7</v>
      </c>
      <c r="H10902" s="30">
        <v>-102652</v>
      </c>
      <c r="I10902" s="24"/>
      <c r="J10902" s="23"/>
      <c r="K10902" s="24"/>
      <c r="L10902" s="24"/>
      <c r="M10902" s="80" t="str">
        <f>IFERROR((Base_actualizacion!$L10896/Base_actualizacion!$K10896)," " )</f>
        <v xml:space="preserve"> </v>
      </c>
    </row>
    <row r="10903" spans="2:13" ht="24.9" customHeight="1" outlineLevel="1" x14ac:dyDescent="0.3">
      <c r="B10903" s="44" t="str">
        <f>B10902</f>
        <v>ASIGNACIONES DIRECTAS ANTICIPADAS (5% DEL SGR)</v>
      </c>
      <c r="C10903" s="43" t="s">
        <v>336</v>
      </c>
      <c r="D10903" s="43" t="s">
        <v>973</v>
      </c>
      <c r="E10903" s="43" t="s">
        <v>1111</v>
      </c>
      <c r="F10903" s="42" t="s">
        <v>1110</v>
      </c>
      <c r="G10903" s="18" t="s">
        <v>3</v>
      </c>
      <c r="H10903" s="32">
        <f>SUBTOTAL(9,H10902:H10902)</f>
        <v>-102652</v>
      </c>
      <c r="I10903" s="14">
        <f>SUBTOTAL(9,I10902:I10902)</f>
        <v>0</v>
      </c>
      <c r="J10903" s="31">
        <f>SUBTOTAL(9,J10902:J10902)</f>
        <v>0</v>
      </c>
      <c r="K10903" s="14">
        <f>SUBTOTAL(9,K10902:K10902)</f>
        <v>0</v>
      </c>
      <c r="L10903" s="14">
        <f>SUBTOTAL(9,L10900:L10902)</f>
        <v>0</v>
      </c>
      <c r="M10903" s="80">
        <f>SUBTOTAL(9,M10902:M10902)</f>
        <v>0</v>
      </c>
    </row>
    <row r="10904" spans="2:13" ht="24.9" customHeight="1" outlineLevel="2" x14ac:dyDescent="0.3">
      <c r="B10904" s="47" t="s">
        <v>2042</v>
      </c>
      <c r="C10904" s="46" t="s">
        <v>336</v>
      </c>
      <c r="D10904" s="46" t="s">
        <v>973</v>
      </c>
      <c r="E10904" s="46" t="s">
        <v>1109</v>
      </c>
      <c r="F10904" s="45" t="s">
        <v>1108</v>
      </c>
      <c r="G10904" s="26" t="s">
        <v>7</v>
      </c>
      <c r="H10904" s="30">
        <v>-208220014</v>
      </c>
      <c r="I10904" s="24"/>
      <c r="J10904" s="36"/>
      <c r="K10904" s="24"/>
      <c r="L10904" s="24"/>
      <c r="M10904" s="80" t="str">
        <f>IFERROR((Base_actualizacion!$L10898/Base_actualizacion!$K10898)," " )</f>
        <v xml:space="preserve"> </v>
      </c>
    </row>
    <row r="10905" spans="2:13" ht="24.9" customHeight="1" outlineLevel="1" x14ac:dyDescent="0.3">
      <c r="B10905" s="44" t="str">
        <f>B10904</f>
        <v>ASIGNACIONES DIRECTAS ANTICIPADAS (5% DEL SGR)</v>
      </c>
      <c r="C10905" s="43" t="s">
        <v>336</v>
      </c>
      <c r="D10905" s="43" t="s">
        <v>973</v>
      </c>
      <c r="E10905" s="43" t="s">
        <v>1109</v>
      </c>
      <c r="F10905" s="42" t="s">
        <v>1108</v>
      </c>
      <c r="G10905" s="18" t="s">
        <v>3</v>
      </c>
      <c r="H10905" s="32">
        <f>SUBTOTAL(9,H10904:H10904)</f>
        <v>-208220014</v>
      </c>
      <c r="I10905" s="14">
        <f>SUBTOTAL(9,I10904:I10904)</f>
        <v>0</v>
      </c>
      <c r="J10905" s="31">
        <f>SUBTOTAL(9,J10904:J10904)</f>
        <v>0</v>
      </c>
      <c r="K10905" s="14">
        <f>SUBTOTAL(9,K10904:K10904)</f>
        <v>0</v>
      </c>
      <c r="L10905" s="14">
        <f>SUBTOTAL(9,L10902:L10904)</f>
        <v>0</v>
      </c>
      <c r="M10905" s="80">
        <f>SUBTOTAL(9,M10904:M10904)</f>
        <v>0</v>
      </c>
    </row>
    <row r="10906" spans="2:13" ht="24.9" customHeight="1" outlineLevel="2" x14ac:dyDescent="0.3">
      <c r="B10906" s="47" t="s">
        <v>2042</v>
      </c>
      <c r="C10906" s="46" t="s">
        <v>336</v>
      </c>
      <c r="D10906" s="46" t="s">
        <v>973</v>
      </c>
      <c r="E10906" s="46" t="s">
        <v>1107</v>
      </c>
      <c r="F10906" s="45" t="s">
        <v>1106</v>
      </c>
      <c r="G10906" s="26" t="s">
        <v>7</v>
      </c>
      <c r="H10906" s="30">
        <v>-178758</v>
      </c>
      <c r="I10906" s="24"/>
      <c r="J10906" s="36"/>
      <c r="K10906" s="24"/>
      <c r="L10906" s="24"/>
      <c r="M10906" s="80" t="str">
        <f>IFERROR((Base_actualizacion!$L10900/Base_actualizacion!$K10900)," " )</f>
        <v xml:space="preserve"> </v>
      </c>
    </row>
    <row r="10907" spans="2:13" ht="24.9" customHeight="1" outlineLevel="1" x14ac:dyDescent="0.3">
      <c r="B10907" s="44" t="str">
        <f>B10906</f>
        <v>ASIGNACIONES DIRECTAS ANTICIPADAS (5% DEL SGR)</v>
      </c>
      <c r="C10907" s="43" t="s">
        <v>336</v>
      </c>
      <c r="D10907" s="43" t="s">
        <v>973</v>
      </c>
      <c r="E10907" s="43" t="s">
        <v>1107</v>
      </c>
      <c r="F10907" s="42" t="s">
        <v>1106</v>
      </c>
      <c r="G10907" s="18" t="s">
        <v>3</v>
      </c>
      <c r="H10907" s="32">
        <f>SUBTOTAL(9,H10906:H10906)</f>
        <v>-178758</v>
      </c>
      <c r="I10907" s="14">
        <f>SUBTOTAL(9,I10906:I10906)</f>
        <v>0</v>
      </c>
      <c r="J10907" s="31">
        <f>SUBTOTAL(9,J10906:J10906)</f>
        <v>0</v>
      </c>
      <c r="K10907" s="14">
        <f>SUBTOTAL(9,K10906:K10906)</f>
        <v>0</v>
      </c>
      <c r="L10907" s="14">
        <f>SUBTOTAL(9,L10904:L10906)</f>
        <v>0</v>
      </c>
      <c r="M10907" s="80">
        <f>SUBTOTAL(9,M10906:M10906)</f>
        <v>0</v>
      </c>
    </row>
    <row r="10908" spans="2:13" ht="24.9" customHeight="1" outlineLevel="2" x14ac:dyDescent="0.3">
      <c r="B10908" s="47" t="s">
        <v>2042</v>
      </c>
      <c r="C10908" s="46" t="s">
        <v>336</v>
      </c>
      <c r="D10908" s="46" t="s">
        <v>973</v>
      </c>
      <c r="E10908" s="46" t="s">
        <v>1105</v>
      </c>
      <c r="F10908" s="45" t="s">
        <v>1104</v>
      </c>
      <c r="G10908" s="26" t="s">
        <v>7</v>
      </c>
      <c r="H10908" s="30">
        <v>-41529</v>
      </c>
      <c r="I10908" s="24"/>
      <c r="J10908" s="36"/>
      <c r="K10908" s="24"/>
      <c r="L10908" s="24"/>
      <c r="M10908" s="80" t="str">
        <f>IFERROR((Base_actualizacion!$L10902/Base_actualizacion!$K10902)," " )</f>
        <v xml:space="preserve"> </v>
      </c>
    </row>
    <row r="10909" spans="2:13" ht="24.9" customHeight="1" outlineLevel="1" x14ac:dyDescent="0.3">
      <c r="B10909" s="44" t="str">
        <f>B10908</f>
        <v>ASIGNACIONES DIRECTAS ANTICIPADAS (5% DEL SGR)</v>
      </c>
      <c r="C10909" s="43" t="s">
        <v>336</v>
      </c>
      <c r="D10909" s="43" t="s">
        <v>973</v>
      </c>
      <c r="E10909" s="43" t="s">
        <v>1105</v>
      </c>
      <c r="F10909" s="42" t="s">
        <v>1104</v>
      </c>
      <c r="G10909" s="18" t="s">
        <v>3</v>
      </c>
      <c r="H10909" s="32">
        <f>SUBTOTAL(9,H10908:H10908)</f>
        <v>-41529</v>
      </c>
      <c r="I10909" s="14">
        <f>SUBTOTAL(9,I10908:I10908)</f>
        <v>0</v>
      </c>
      <c r="J10909" s="31">
        <f>SUBTOTAL(9,J10908:J10908)</f>
        <v>0</v>
      </c>
      <c r="K10909" s="14">
        <f>SUBTOTAL(9,K10908:K10908)</f>
        <v>0</v>
      </c>
      <c r="L10909" s="14">
        <f>SUBTOTAL(9,L10906:L10908)</f>
        <v>0</v>
      </c>
      <c r="M10909" s="80">
        <f>SUBTOTAL(9,M10908:M10908)</f>
        <v>0</v>
      </c>
    </row>
    <row r="10910" spans="2:13" ht="24.9" customHeight="1" outlineLevel="2" x14ac:dyDescent="0.3">
      <c r="B10910" s="47" t="s">
        <v>2042</v>
      </c>
      <c r="C10910" s="46" t="s">
        <v>336</v>
      </c>
      <c r="D10910" s="46" t="s">
        <v>973</v>
      </c>
      <c r="E10910" s="46" t="s">
        <v>1103</v>
      </c>
      <c r="F10910" s="45" t="s">
        <v>1102</v>
      </c>
      <c r="G10910" s="26" t="s">
        <v>7</v>
      </c>
      <c r="H10910" s="30">
        <v>-844906</v>
      </c>
      <c r="I10910" s="24"/>
      <c r="J10910" s="23"/>
      <c r="K10910" s="24"/>
      <c r="L10910" s="24"/>
      <c r="M10910" s="80" t="str">
        <f>IFERROR((Base_actualizacion!$L10904/Base_actualizacion!$K10904)," " )</f>
        <v xml:space="preserve"> </v>
      </c>
    </row>
    <row r="10911" spans="2:13" ht="24.9" customHeight="1" outlineLevel="1" x14ac:dyDescent="0.3">
      <c r="B10911" s="44" t="str">
        <f>B10910</f>
        <v>ASIGNACIONES DIRECTAS ANTICIPADAS (5% DEL SGR)</v>
      </c>
      <c r="C10911" s="43" t="s">
        <v>336</v>
      </c>
      <c r="D10911" s="43" t="s">
        <v>973</v>
      </c>
      <c r="E10911" s="43" t="s">
        <v>1103</v>
      </c>
      <c r="F10911" s="42" t="s">
        <v>1102</v>
      </c>
      <c r="G10911" s="18" t="s">
        <v>3</v>
      </c>
      <c r="H10911" s="32">
        <f>SUBTOTAL(9,H10910:H10910)</f>
        <v>-844906</v>
      </c>
      <c r="I10911" s="14">
        <f>SUBTOTAL(9,I10910:I10910)</f>
        <v>0</v>
      </c>
      <c r="J10911" s="31">
        <f>SUBTOTAL(9,J10910:J10910)</f>
        <v>0</v>
      </c>
      <c r="K10911" s="14">
        <f>SUBTOTAL(9,K10910:K10910)</f>
        <v>0</v>
      </c>
      <c r="L10911" s="14">
        <f>SUBTOTAL(9,L10908:L10910)</f>
        <v>0</v>
      </c>
      <c r="M10911" s="80">
        <f>SUBTOTAL(9,M10910:M10910)</f>
        <v>0</v>
      </c>
    </row>
    <row r="10912" spans="2:13" ht="24.9" customHeight="1" outlineLevel="2" x14ac:dyDescent="0.3">
      <c r="B10912" s="47" t="s">
        <v>2042</v>
      </c>
      <c r="C10912" s="46" t="s">
        <v>336</v>
      </c>
      <c r="D10912" s="46" t="s">
        <v>973</v>
      </c>
      <c r="E10912" s="46" t="s">
        <v>1101</v>
      </c>
      <c r="F10912" s="45" t="s">
        <v>1100</v>
      </c>
      <c r="G10912" s="26" t="s">
        <v>7</v>
      </c>
      <c r="H10912" s="30">
        <v>-94847</v>
      </c>
      <c r="I10912" s="24"/>
      <c r="J10912" s="36"/>
      <c r="K10912" s="24"/>
      <c r="L10912" s="24"/>
      <c r="M10912" s="80" t="str">
        <f>IFERROR((Base_actualizacion!$L10906/Base_actualizacion!$K10906)," " )</f>
        <v xml:space="preserve"> </v>
      </c>
    </row>
    <row r="10913" spans="2:13" ht="24.9" customHeight="1" outlineLevel="1" x14ac:dyDescent="0.3">
      <c r="B10913" s="44" t="str">
        <f>B10912</f>
        <v>ASIGNACIONES DIRECTAS ANTICIPADAS (5% DEL SGR)</v>
      </c>
      <c r="C10913" s="43" t="s">
        <v>336</v>
      </c>
      <c r="D10913" s="43" t="s">
        <v>973</v>
      </c>
      <c r="E10913" s="43" t="s">
        <v>1101</v>
      </c>
      <c r="F10913" s="42" t="s">
        <v>1100</v>
      </c>
      <c r="G10913" s="18" t="s">
        <v>3</v>
      </c>
      <c r="H10913" s="32">
        <f>SUBTOTAL(9,H10912:H10912)</f>
        <v>-94847</v>
      </c>
      <c r="I10913" s="14">
        <f>SUBTOTAL(9,I10912:I10912)</f>
        <v>0</v>
      </c>
      <c r="J10913" s="31">
        <f>SUBTOTAL(9,J10912:J10912)</f>
        <v>0</v>
      </c>
      <c r="K10913" s="14">
        <f>SUBTOTAL(9,K10912:K10912)</f>
        <v>0</v>
      </c>
      <c r="L10913" s="14">
        <f>SUBTOTAL(9,L10910:L10912)</f>
        <v>0</v>
      </c>
      <c r="M10913" s="80">
        <f>SUBTOTAL(9,M10912:M10912)</f>
        <v>0</v>
      </c>
    </row>
    <row r="10914" spans="2:13" ht="24.9" customHeight="1" outlineLevel="2" x14ac:dyDescent="0.3">
      <c r="B10914" s="47" t="s">
        <v>2042</v>
      </c>
      <c r="C10914" s="46" t="s">
        <v>336</v>
      </c>
      <c r="D10914" s="46" t="s">
        <v>973</v>
      </c>
      <c r="E10914" s="46" t="s">
        <v>1097</v>
      </c>
      <c r="F10914" s="45" t="s">
        <v>1096</v>
      </c>
      <c r="G10914" s="26" t="s">
        <v>7</v>
      </c>
      <c r="H10914" s="30">
        <v>-271162</v>
      </c>
      <c r="I10914" s="24"/>
      <c r="J10914" s="23"/>
      <c r="K10914" s="24"/>
      <c r="L10914" s="24"/>
      <c r="M10914" s="80" t="str">
        <f>IFERROR((Base_actualizacion!$L10908/Base_actualizacion!$K10908)," " )</f>
        <v xml:space="preserve"> </v>
      </c>
    </row>
    <row r="10915" spans="2:13" ht="24.9" customHeight="1" outlineLevel="1" x14ac:dyDescent="0.3">
      <c r="B10915" s="44" t="str">
        <f>B10914</f>
        <v>ASIGNACIONES DIRECTAS ANTICIPADAS (5% DEL SGR)</v>
      </c>
      <c r="C10915" s="43" t="s">
        <v>336</v>
      </c>
      <c r="D10915" s="43" t="s">
        <v>973</v>
      </c>
      <c r="E10915" s="43" t="s">
        <v>1097</v>
      </c>
      <c r="F10915" s="42" t="s">
        <v>1096</v>
      </c>
      <c r="G10915" s="18" t="s">
        <v>3</v>
      </c>
      <c r="H10915" s="32">
        <f>SUBTOTAL(9,H10914:H10914)</f>
        <v>-271162</v>
      </c>
      <c r="I10915" s="14">
        <f>SUBTOTAL(9,I10914:I10914)</f>
        <v>0</v>
      </c>
      <c r="J10915" s="31">
        <f>SUBTOTAL(9,J10914:J10914)</f>
        <v>0</v>
      </c>
      <c r="K10915" s="14">
        <f>SUBTOTAL(9,K10914:K10914)</f>
        <v>0</v>
      </c>
      <c r="L10915" s="14">
        <f>SUBTOTAL(9,L10912:L10914)</f>
        <v>0</v>
      </c>
      <c r="M10915" s="80">
        <f>SUBTOTAL(9,M10914:M10914)</f>
        <v>0</v>
      </c>
    </row>
    <row r="10916" spans="2:13" ht="24.9" customHeight="1" outlineLevel="2" x14ac:dyDescent="0.3">
      <c r="B10916" s="47" t="s">
        <v>2042</v>
      </c>
      <c r="C10916" s="46" t="s">
        <v>336</v>
      </c>
      <c r="D10916" s="46" t="s">
        <v>973</v>
      </c>
      <c r="E10916" s="46" t="s">
        <v>1095</v>
      </c>
      <c r="F10916" s="45" t="s">
        <v>1094</v>
      </c>
      <c r="G10916" s="26" t="s">
        <v>7</v>
      </c>
      <c r="H10916" s="30">
        <v>-1258</v>
      </c>
      <c r="I10916" s="24"/>
      <c r="J10916" s="36"/>
      <c r="K10916" s="24"/>
      <c r="L10916" s="24"/>
      <c r="M10916" s="80" t="str">
        <f>IFERROR((Base_actualizacion!$L10910/Base_actualizacion!$K10910)," " )</f>
        <v xml:space="preserve"> </v>
      </c>
    </row>
    <row r="10917" spans="2:13" ht="24.9" customHeight="1" outlineLevel="1" x14ac:dyDescent="0.3">
      <c r="B10917" s="44" t="str">
        <f>B10916</f>
        <v>ASIGNACIONES DIRECTAS ANTICIPADAS (5% DEL SGR)</v>
      </c>
      <c r="C10917" s="43" t="s">
        <v>336</v>
      </c>
      <c r="D10917" s="43" t="s">
        <v>973</v>
      </c>
      <c r="E10917" s="43" t="s">
        <v>1095</v>
      </c>
      <c r="F10917" s="42" t="s">
        <v>1094</v>
      </c>
      <c r="G10917" s="18" t="s">
        <v>3</v>
      </c>
      <c r="H10917" s="32">
        <f>SUBTOTAL(9,H10916:H10916)</f>
        <v>-1258</v>
      </c>
      <c r="I10917" s="14">
        <f>SUBTOTAL(9,I10916:I10916)</f>
        <v>0</v>
      </c>
      <c r="J10917" s="31">
        <f>SUBTOTAL(9,J10916:J10916)</f>
        <v>0</v>
      </c>
      <c r="K10917" s="14">
        <f>SUBTOTAL(9,K10916:K10916)</f>
        <v>0</v>
      </c>
      <c r="L10917" s="14">
        <f>SUBTOTAL(9,L10914:L10916)</f>
        <v>0</v>
      </c>
      <c r="M10917" s="80">
        <f>SUBTOTAL(9,M10916:M10916)</f>
        <v>0</v>
      </c>
    </row>
    <row r="10918" spans="2:13" ht="24.9" customHeight="1" outlineLevel="2" x14ac:dyDescent="0.3">
      <c r="B10918" s="47" t="s">
        <v>2042</v>
      </c>
      <c r="C10918" s="46" t="s">
        <v>336</v>
      </c>
      <c r="D10918" s="46" t="s">
        <v>973</v>
      </c>
      <c r="E10918" s="46" t="s">
        <v>1093</v>
      </c>
      <c r="F10918" s="45" t="s">
        <v>1092</v>
      </c>
      <c r="G10918" s="26" t="s">
        <v>7</v>
      </c>
      <c r="H10918" s="30">
        <v>-313923</v>
      </c>
      <c r="I10918" s="24"/>
      <c r="J10918" s="36"/>
      <c r="K10918" s="24"/>
      <c r="L10918" s="24"/>
      <c r="M10918" s="80" t="str">
        <f>IFERROR((Base_actualizacion!$L10912/Base_actualizacion!$K10912)," " )</f>
        <v xml:space="preserve"> </v>
      </c>
    </row>
    <row r="10919" spans="2:13" ht="24.9" customHeight="1" outlineLevel="1" x14ac:dyDescent="0.3">
      <c r="B10919" s="44" t="str">
        <f>B10918</f>
        <v>ASIGNACIONES DIRECTAS ANTICIPADAS (5% DEL SGR)</v>
      </c>
      <c r="C10919" s="43" t="s">
        <v>336</v>
      </c>
      <c r="D10919" s="43" t="s">
        <v>973</v>
      </c>
      <c r="E10919" s="43" t="s">
        <v>1093</v>
      </c>
      <c r="F10919" s="42" t="s">
        <v>1092</v>
      </c>
      <c r="G10919" s="18" t="s">
        <v>3</v>
      </c>
      <c r="H10919" s="32">
        <f>SUBTOTAL(9,H10918:H10918)</f>
        <v>-313923</v>
      </c>
      <c r="I10919" s="14">
        <f>SUBTOTAL(9,I10918:I10918)</f>
        <v>0</v>
      </c>
      <c r="J10919" s="31">
        <f>SUBTOTAL(9,J10918:J10918)</f>
        <v>0</v>
      </c>
      <c r="K10919" s="14">
        <f>SUBTOTAL(9,K10918:K10918)</f>
        <v>0</v>
      </c>
      <c r="L10919" s="14">
        <f>SUBTOTAL(9,L10916:L10918)</f>
        <v>0</v>
      </c>
      <c r="M10919" s="80">
        <f>SUBTOTAL(9,M10918:M10918)</f>
        <v>0</v>
      </c>
    </row>
    <row r="10920" spans="2:13" ht="24.9" customHeight="1" outlineLevel="2" x14ac:dyDescent="0.3">
      <c r="B10920" s="47" t="s">
        <v>2042</v>
      </c>
      <c r="C10920" s="46" t="s">
        <v>336</v>
      </c>
      <c r="D10920" s="46" t="s">
        <v>973</v>
      </c>
      <c r="E10920" s="46" t="s">
        <v>1091</v>
      </c>
      <c r="F10920" s="45" t="s">
        <v>1090</v>
      </c>
      <c r="G10920" s="26" t="s">
        <v>7</v>
      </c>
      <c r="H10920" s="30">
        <v>-93525</v>
      </c>
      <c r="I10920" s="24"/>
      <c r="J10920" s="36"/>
      <c r="K10920" s="24"/>
      <c r="L10920" s="24"/>
      <c r="M10920" s="80" t="str">
        <f>IFERROR((Base_actualizacion!$L10914/Base_actualizacion!$K10914)," " )</f>
        <v xml:space="preserve"> </v>
      </c>
    </row>
    <row r="10921" spans="2:13" ht="24.9" customHeight="1" outlineLevel="1" x14ac:dyDescent="0.3">
      <c r="B10921" s="44" t="str">
        <f>B10920</f>
        <v>ASIGNACIONES DIRECTAS ANTICIPADAS (5% DEL SGR)</v>
      </c>
      <c r="C10921" s="43" t="s">
        <v>336</v>
      </c>
      <c r="D10921" s="43" t="s">
        <v>973</v>
      </c>
      <c r="E10921" s="43" t="s">
        <v>1091</v>
      </c>
      <c r="F10921" s="42" t="s">
        <v>1090</v>
      </c>
      <c r="G10921" s="18" t="s">
        <v>3</v>
      </c>
      <c r="H10921" s="32">
        <f>SUBTOTAL(9,H10920:H10920)</f>
        <v>-93525</v>
      </c>
      <c r="I10921" s="14">
        <f>SUBTOTAL(9,I10920:I10920)</f>
        <v>0</v>
      </c>
      <c r="J10921" s="31">
        <f>SUBTOTAL(9,J10920:J10920)</f>
        <v>0</v>
      </c>
      <c r="K10921" s="14">
        <f>SUBTOTAL(9,K10920:K10920)</f>
        <v>0</v>
      </c>
      <c r="L10921" s="14">
        <f>SUBTOTAL(9,L10918:L10920)</f>
        <v>0</v>
      </c>
      <c r="M10921" s="80">
        <f>SUBTOTAL(9,M10920:M10920)</f>
        <v>0</v>
      </c>
    </row>
    <row r="10922" spans="2:13" ht="24.9" customHeight="1" outlineLevel="2" x14ac:dyDescent="0.3">
      <c r="B10922" s="47" t="s">
        <v>2042</v>
      </c>
      <c r="C10922" s="46" t="s">
        <v>336</v>
      </c>
      <c r="D10922" s="46" t="s">
        <v>973</v>
      </c>
      <c r="E10922" s="46" t="s">
        <v>1083</v>
      </c>
      <c r="F10922" s="45" t="s">
        <v>1082</v>
      </c>
      <c r="G10922" s="26" t="s">
        <v>7</v>
      </c>
      <c r="H10922" s="30">
        <v>-58058</v>
      </c>
      <c r="I10922" s="24"/>
      <c r="J10922" s="36"/>
      <c r="K10922" s="24"/>
      <c r="L10922" s="24"/>
      <c r="M10922" s="80" t="str">
        <f>IFERROR((Base_actualizacion!$L10916/Base_actualizacion!$K10916)," " )</f>
        <v xml:space="preserve"> </v>
      </c>
    </row>
    <row r="10923" spans="2:13" ht="24.9" customHeight="1" outlineLevel="1" x14ac:dyDescent="0.3">
      <c r="B10923" s="44" t="str">
        <f>B10922</f>
        <v>ASIGNACIONES DIRECTAS ANTICIPADAS (5% DEL SGR)</v>
      </c>
      <c r="C10923" s="43" t="s">
        <v>336</v>
      </c>
      <c r="D10923" s="43" t="s">
        <v>973</v>
      </c>
      <c r="E10923" s="43" t="s">
        <v>1083</v>
      </c>
      <c r="F10923" s="42" t="s">
        <v>1082</v>
      </c>
      <c r="G10923" s="18" t="s">
        <v>3</v>
      </c>
      <c r="H10923" s="32">
        <f>SUBTOTAL(9,H10922:H10922)</f>
        <v>-58058</v>
      </c>
      <c r="I10923" s="14">
        <f>SUBTOTAL(9,I10922:I10922)</f>
        <v>0</v>
      </c>
      <c r="J10923" s="31">
        <f>SUBTOTAL(9,J10922:J10922)</f>
        <v>0</v>
      </c>
      <c r="K10923" s="14">
        <f>SUBTOTAL(9,K10922:K10922)</f>
        <v>0</v>
      </c>
      <c r="L10923" s="14">
        <f>SUBTOTAL(9,L10920:L10922)</f>
        <v>0</v>
      </c>
      <c r="M10923" s="80">
        <f>SUBTOTAL(9,M10922:M10922)</f>
        <v>0</v>
      </c>
    </row>
    <row r="10924" spans="2:13" ht="24.9" customHeight="1" outlineLevel="2" x14ac:dyDescent="0.3">
      <c r="B10924" s="47" t="s">
        <v>2042</v>
      </c>
      <c r="C10924" s="46" t="s">
        <v>336</v>
      </c>
      <c r="D10924" s="46" t="s">
        <v>973</v>
      </c>
      <c r="E10924" s="46" t="s">
        <v>1081</v>
      </c>
      <c r="F10924" s="45" t="s">
        <v>1080</v>
      </c>
      <c r="G10924" s="26" t="s">
        <v>7</v>
      </c>
      <c r="H10924" s="30">
        <v>-159721882</v>
      </c>
      <c r="I10924" s="24"/>
      <c r="J10924" s="23"/>
      <c r="K10924" s="24"/>
      <c r="L10924" s="24"/>
      <c r="M10924" s="80" t="str">
        <f>IFERROR((Base_actualizacion!$L10918/Base_actualizacion!$K10918)," " )</f>
        <v xml:space="preserve"> </v>
      </c>
    </row>
    <row r="10925" spans="2:13" ht="24.9" customHeight="1" outlineLevel="1" x14ac:dyDescent="0.3">
      <c r="B10925" s="44" t="str">
        <f>B10924</f>
        <v>ASIGNACIONES DIRECTAS ANTICIPADAS (5% DEL SGR)</v>
      </c>
      <c r="C10925" s="43" t="s">
        <v>336</v>
      </c>
      <c r="D10925" s="43" t="s">
        <v>973</v>
      </c>
      <c r="E10925" s="43" t="s">
        <v>1081</v>
      </c>
      <c r="F10925" s="42" t="s">
        <v>1080</v>
      </c>
      <c r="G10925" s="18" t="s">
        <v>3</v>
      </c>
      <c r="H10925" s="32">
        <f>SUBTOTAL(9,H10924:H10924)</f>
        <v>-159721882</v>
      </c>
      <c r="I10925" s="14">
        <f>SUBTOTAL(9,I10924:I10924)</f>
        <v>0</v>
      </c>
      <c r="J10925" s="31">
        <f>SUBTOTAL(9,J10924:J10924)</f>
        <v>0</v>
      </c>
      <c r="K10925" s="14">
        <f>SUBTOTAL(9,K10924:K10924)</f>
        <v>0</v>
      </c>
      <c r="L10925" s="14">
        <f>SUBTOTAL(9,L10922:L10924)</f>
        <v>0</v>
      </c>
      <c r="M10925" s="80">
        <f>SUBTOTAL(9,M10924:M10924)</f>
        <v>0</v>
      </c>
    </row>
    <row r="10926" spans="2:13" ht="24.9" customHeight="1" outlineLevel="2" x14ac:dyDescent="0.3">
      <c r="B10926" s="47" t="s">
        <v>2042</v>
      </c>
      <c r="C10926" s="46" t="s">
        <v>336</v>
      </c>
      <c r="D10926" s="46" t="s">
        <v>973</v>
      </c>
      <c r="E10926" s="46" t="s">
        <v>1079</v>
      </c>
      <c r="F10926" s="45" t="s">
        <v>1078</v>
      </c>
      <c r="G10926" s="26" t="s">
        <v>7</v>
      </c>
      <c r="H10926" s="30">
        <v>-882890</v>
      </c>
      <c r="I10926" s="24"/>
      <c r="J10926" s="36"/>
      <c r="K10926" s="24"/>
      <c r="L10926" s="24"/>
      <c r="M10926" s="80" t="str">
        <f>IFERROR((Base_actualizacion!$L10920/Base_actualizacion!$K10920)," " )</f>
        <v xml:space="preserve"> </v>
      </c>
    </row>
    <row r="10927" spans="2:13" ht="24.9" customHeight="1" outlineLevel="1" x14ac:dyDescent="0.3">
      <c r="B10927" s="44" t="str">
        <f>B10926</f>
        <v>ASIGNACIONES DIRECTAS ANTICIPADAS (5% DEL SGR)</v>
      </c>
      <c r="C10927" s="43" t="s">
        <v>336</v>
      </c>
      <c r="D10927" s="43" t="s">
        <v>973</v>
      </c>
      <c r="E10927" s="43" t="s">
        <v>1079</v>
      </c>
      <c r="F10927" s="42" t="s">
        <v>1078</v>
      </c>
      <c r="G10927" s="18" t="s">
        <v>3</v>
      </c>
      <c r="H10927" s="32">
        <f>SUBTOTAL(9,H10926:H10926)</f>
        <v>-882890</v>
      </c>
      <c r="I10927" s="14">
        <f>SUBTOTAL(9,I10926:I10926)</f>
        <v>0</v>
      </c>
      <c r="J10927" s="31">
        <f>SUBTOTAL(9,J10926:J10926)</f>
        <v>0</v>
      </c>
      <c r="K10927" s="14">
        <f>SUBTOTAL(9,K10926:K10926)</f>
        <v>0</v>
      </c>
      <c r="L10927" s="14">
        <f>SUBTOTAL(9,L10924:L10926)</f>
        <v>0</v>
      </c>
      <c r="M10927" s="80">
        <f>SUBTOTAL(9,M10926:M10926)</f>
        <v>0</v>
      </c>
    </row>
    <row r="10928" spans="2:13" ht="24.9" customHeight="1" outlineLevel="2" x14ac:dyDescent="0.3">
      <c r="B10928" s="47" t="s">
        <v>2042</v>
      </c>
      <c r="C10928" s="46" t="s">
        <v>336</v>
      </c>
      <c r="D10928" s="46" t="s">
        <v>973</v>
      </c>
      <c r="E10928" s="46" t="s">
        <v>1077</v>
      </c>
      <c r="F10928" s="45" t="s">
        <v>1076</v>
      </c>
      <c r="G10928" s="26" t="s">
        <v>7</v>
      </c>
      <c r="H10928" s="30">
        <v>-673434</v>
      </c>
      <c r="I10928" s="24"/>
      <c r="J10928" s="36"/>
      <c r="K10928" s="24"/>
      <c r="L10928" s="24"/>
      <c r="M10928" s="80" t="str">
        <f>IFERROR((Base_actualizacion!$L10922/Base_actualizacion!$K10922)," " )</f>
        <v xml:space="preserve"> </v>
      </c>
    </row>
    <row r="10929" spans="2:13" ht="24.9" customHeight="1" outlineLevel="1" x14ac:dyDescent="0.3">
      <c r="B10929" s="44" t="str">
        <f>B10928</f>
        <v>ASIGNACIONES DIRECTAS ANTICIPADAS (5% DEL SGR)</v>
      </c>
      <c r="C10929" s="43" t="s">
        <v>336</v>
      </c>
      <c r="D10929" s="43" t="s">
        <v>973</v>
      </c>
      <c r="E10929" s="43" t="s">
        <v>1077</v>
      </c>
      <c r="F10929" s="42" t="s">
        <v>1076</v>
      </c>
      <c r="G10929" s="18" t="s">
        <v>3</v>
      </c>
      <c r="H10929" s="32">
        <f>SUBTOTAL(9,H10928:H10928)</f>
        <v>-673434</v>
      </c>
      <c r="I10929" s="14">
        <f>SUBTOTAL(9,I10928:I10928)</f>
        <v>0</v>
      </c>
      <c r="J10929" s="31">
        <f>SUBTOTAL(9,J10928:J10928)</f>
        <v>0</v>
      </c>
      <c r="K10929" s="14">
        <f>SUBTOTAL(9,K10928:K10928)</f>
        <v>0</v>
      </c>
      <c r="L10929" s="14">
        <f>SUBTOTAL(9,L10926:L10928)</f>
        <v>0</v>
      </c>
      <c r="M10929" s="80">
        <f>SUBTOTAL(9,M10928:M10928)</f>
        <v>0</v>
      </c>
    </row>
    <row r="10930" spans="2:13" ht="24.9" customHeight="1" outlineLevel="2" x14ac:dyDescent="0.3">
      <c r="B10930" s="47" t="s">
        <v>2042</v>
      </c>
      <c r="C10930" s="46" t="s">
        <v>336</v>
      </c>
      <c r="D10930" s="46" t="s">
        <v>973</v>
      </c>
      <c r="E10930" s="46" t="s">
        <v>1075</v>
      </c>
      <c r="F10930" s="45" t="s">
        <v>1074</v>
      </c>
      <c r="G10930" s="26" t="s">
        <v>7</v>
      </c>
      <c r="H10930" s="30">
        <v>-15611</v>
      </c>
      <c r="I10930" s="24"/>
      <c r="J10930" s="36"/>
      <c r="K10930" s="24"/>
      <c r="L10930" s="24"/>
      <c r="M10930" s="80" t="str">
        <f>IFERROR((Base_actualizacion!$L10924/Base_actualizacion!$K10924)," " )</f>
        <v xml:space="preserve"> </v>
      </c>
    </row>
    <row r="10931" spans="2:13" ht="24.9" customHeight="1" outlineLevel="1" x14ac:dyDescent="0.3">
      <c r="B10931" s="44" t="str">
        <f>B10930</f>
        <v>ASIGNACIONES DIRECTAS ANTICIPADAS (5% DEL SGR)</v>
      </c>
      <c r="C10931" s="43" t="s">
        <v>336</v>
      </c>
      <c r="D10931" s="43" t="s">
        <v>973</v>
      </c>
      <c r="E10931" s="43" t="s">
        <v>1075</v>
      </c>
      <c r="F10931" s="42" t="s">
        <v>1074</v>
      </c>
      <c r="G10931" s="18" t="s">
        <v>3</v>
      </c>
      <c r="H10931" s="32">
        <f>SUBTOTAL(9,H10930:H10930)</f>
        <v>-15611</v>
      </c>
      <c r="I10931" s="14">
        <f>SUBTOTAL(9,I10930:I10930)</f>
        <v>0</v>
      </c>
      <c r="J10931" s="31">
        <f>SUBTOTAL(9,J10930:J10930)</f>
        <v>0</v>
      </c>
      <c r="K10931" s="14">
        <f>SUBTOTAL(9,K10930:K10930)</f>
        <v>0</v>
      </c>
      <c r="L10931" s="14">
        <f>SUBTOTAL(9,L10928:L10930)</f>
        <v>0</v>
      </c>
      <c r="M10931" s="80">
        <f>SUBTOTAL(9,M10930:M10930)</f>
        <v>0</v>
      </c>
    </row>
    <row r="10932" spans="2:13" ht="24.9" customHeight="1" outlineLevel="2" x14ac:dyDescent="0.3">
      <c r="B10932" s="47" t="s">
        <v>2042</v>
      </c>
      <c r="C10932" s="46" t="s">
        <v>336</v>
      </c>
      <c r="D10932" s="46" t="s">
        <v>973</v>
      </c>
      <c r="E10932" s="46" t="s">
        <v>1073</v>
      </c>
      <c r="F10932" s="45" t="s">
        <v>1072</v>
      </c>
      <c r="G10932" s="26" t="s">
        <v>7</v>
      </c>
      <c r="H10932" s="30">
        <v>-27772</v>
      </c>
      <c r="I10932" s="24"/>
      <c r="J10932" s="23"/>
      <c r="K10932" s="24"/>
      <c r="L10932" s="24"/>
      <c r="M10932" s="80" t="str">
        <f>IFERROR((Base_actualizacion!$L10926/Base_actualizacion!$K10926)," " )</f>
        <v xml:space="preserve"> </v>
      </c>
    </row>
    <row r="10933" spans="2:13" ht="24.9" customHeight="1" outlineLevel="1" x14ac:dyDescent="0.3">
      <c r="B10933" s="44" t="str">
        <f>B10932</f>
        <v>ASIGNACIONES DIRECTAS ANTICIPADAS (5% DEL SGR)</v>
      </c>
      <c r="C10933" s="43" t="s">
        <v>336</v>
      </c>
      <c r="D10933" s="43" t="s">
        <v>973</v>
      </c>
      <c r="E10933" s="43" t="s">
        <v>1073</v>
      </c>
      <c r="F10933" s="42" t="s">
        <v>1072</v>
      </c>
      <c r="G10933" s="18" t="s">
        <v>3</v>
      </c>
      <c r="H10933" s="32">
        <f>SUBTOTAL(9,H10932:H10932)</f>
        <v>-27772</v>
      </c>
      <c r="I10933" s="14">
        <f>SUBTOTAL(9,I10932:I10932)</f>
        <v>0</v>
      </c>
      <c r="J10933" s="31">
        <f>SUBTOTAL(9,J10932:J10932)</f>
        <v>0</v>
      </c>
      <c r="K10933" s="14">
        <f>SUBTOTAL(9,K10932:K10932)</f>
        <v>0</v>
      </c>
      <c r="L10933" s="14">
        <f>SUBTOTAL(9,L10930:L10932)</f>
        <v>0</v>
      </c>
      <c r="M10933" s="80">
        <f>SUBTOTAL(9,M10932:M10932)</f>
        <v>0</v>
      </c>
    </row>
    <row r="10934" spans="2:13" ht="24.9" customHeight="1" outlineLevel="2" x14ac:dyDescent="0.3">
      <c r="B10934" s="47" t="s">
        <v>2042</v>
      </c>
      <c r="C10934" s="46" t="s">
        <v>336</v>
      </c>
      <c r="D10934" s="46" t="s">
        <v>973</v>
      </c>
      <c r="E10934" s="46" t="s">
        <v>1071</v>
      </c>
      <c r="F10934" s="45" t="s">
        <v>673</v>
      </c>
      <c r="G10934" s="26" t="s">
        <v>7</v>
      </c>
      <c r="H10934" s="30">
        <v>-8400033</v>
      </c>
      <c r="I10934" s="24"/>
      <c r="J10934" s="36"/>
      <c r="K10934" s="24"/>
      <c r="L10934" s="24"/>
      <c r="M10934" s="80" t="str">
        <f>IFERROR((Base_actualizacion!$L10928/Base_actualizacion!$K10928)," " )</f>
        <v xml:space="preserve"> </v>
      </c>
    </row>
    <row r="10935" spans="2:13" ht="24.9" customHeight="1" outlineLevel="1" x14ac:dyDescent="0.3">
      <c r="B10935" s="44" t="str">
        <f>B10934</f>
        <v>ASIGNACIONES DIRECTAS ANTICIPADAS (5% DEL SGR)</v>
      </c>
      <c r="C10935" s="43" t="s">
        <v>336</v>
      </c>
      <c r="D10935" s="43" t="s">
        <v>973</v>
      </c>
      <c r="E10935" s="43" t="s">
        <v>1071</v>
      </c>
      <c r="F10935" s="42" t="s">
        <v>673</v>
      </c>
      <c r="G10935" s="18" t="s">
        <v>3</v>
      </c>
      <c r="H10935" s="32">
        <f>SUBTOTAL(9,H10934:H10934)</f>
        <v>-8400033</v>
      </c>
      <c r="I10935" s="14">
        <f>SUBTOTAL(9,I10934:I10934)</f>
        <v>0</v>
      </c>
      <c r="J10935" s="31">
        <f>SUBTOTAL(9,J10934:J10934)</f>
        <v>0</v>
      </c>
      <c r="K10935" s="14">
        <f>SUBTOTAL(9,K10934:K10934)</f>
        <v>0</v>
      </c>
      <c r="L10935" s="14">
        <f>SUBTOTAL(9,L10932:L10934)</f>
        <v>0</v>
      </c>
      <c r="M10935" s="80">
        <f>SUBTOTAL(9,M10934:M10934)</f>
        <v>0</v>
      </c>
    </row>
    <row r="10936" spans="2:13" ht="24.9" customHeight="1" outlineLevel="2" x14ac:dyDescent="0.3">
      <c r="B10936" s="47" t="s">
        <v>2042</v>
      </c>
      <c r="C10936" s="46" t="s">
        <v>336</v>
      </c>
      <c r="D10936" s="46" t="s">
        <v>973</v>
      </c>
      <c r="E10936" s="46" t="s">
        <v>1070</v>
      </c>
      <c r="F10936" s="45" t="s">
        <v>628</v>
      </c>
      <c r="G10936" s="26" t="s">
        <v>7</v>
      </c>
      <c r="H10936" s="30">
        <v>-50476</v>
      </c>
      <c r="I10936" s="24"/>
      <c r="J10936" s="23"/>
      <c r="K10936" s="24"/>
      <c r="L10936" s="24"/>
      <c r="M10936" s="80" t="str">
        <f>IFERROR((Base_actualizacion!$L10930/Base_actualizacion!$K10930)," " )</f>
        <v xml:space="preserve"> </v>
      </c>
    </row>
    <row r="10937" spans="2:13" ht="24.9" customHeight="1" outlineLevel="1" x14ac:dyDescent="0.3">
      <c r="B10937" s="44" t="str">
        <f>B10936</f>
        <v>ASIGNACIONES DIRECTAS ANTICIPADAS (5% DEL SGR)</v>
      </c>
      <c r="C10937" s="43" t="s">
        <v>336</v>
      </c>
      <c r="D10937" s="43" t="s">
        <v>973</v>
      </c>
      <c r="E10937" s="43" t="s">
        <v>1070</v>
      </c>
      <c r="F10937" s="42" t="s">
        <v>628</v>
      </c>
      <c r="G10937" s="18" t="s">
        <v>3</v>
      </c>
      <c r="H10937" s="32">
        <f>SUBTOTAL(9,H10936:H10936)</f>
        <v>-50476</v>
      </c>
      <c r="I10937" s="14">
        <f>SUBTOTAL(9,I10936:I10936)</f>
        <v>0</v>
      </c>
      <c r="J10937" s="31">
        <f>SUBTOTAL(9,J10936:J10936)</f>
        <v>0</v>
      </c>
      <c r="K10937" s="14">
        <f>SUBTOTAL(9,K10936:K10936)</f>
        <v>0</v>
      </c>
      <c r="L10937" s="14">
        <f>SUBTOTAL(9,L10934:L10936)</f>
        <v>0</v>
      </c>
      <c r="M10937" s="80">
        <f>SUBTOTAL(9,M10936:M10936)</f>
        <v>0</v>
      </c>
    </row>
    <row r="10938" spans="2:13" ht="24.9" customHeight="1" outlineLevel="2" x14ac:dyDescent="0.3">
      <c r="B10938" s="47" t="s">
        <v>2042</v>
      </c>
      <c r="C10938" s="46" t="s">
        <v>336</v>
      </c>
      <c r="D10938" s="46" t="s">
        <v>973</v>
      </c>
      <c r="E10938" s="46" t="s">
        <v>1069</v>
      </c>
      <c r="F10938" s="45" t="s">
        <v>1068</v>
      </c>
      <c r="G10938" s="26" t="s">
        <v>7</v>
      </c>
      <c r="H10938" s="30">
        <v>-1382614</v>
      </c>
      <c r="I10938" s="24"/>
      <c r="J10938" s="36"/>
      <c r="K10938" s="24"/>
      <c r="L10938" s="24"/>
      <c r="M10938" s="80" t="str">
        <f>IFERROR((Base_actualizacion!$L10932/Base_actualizacion!$K10932)," " )</f>
        <v xml:space="preserve"> </v>
      </c>
    </row>
    <row r="10939" spans="2:13" ht="24.9" customHeight="1" outlineLevel="1" x14ac:dyDescent="0.3">
      <c r="B10939" s="44" t="str">
        <f>B10938</f>
        <v>ASIGNACIONES DIRECTAS ANTICIPADAS (5% DEL SGR)</v>
      </c>
      <c r="C10939" s="43" t="s">
        <v>336</v>
      </c>
      <c r="D10939" s="43" t="s">
        <v>973</v>
      </c>
      <c r="E10939" s="43" t="s">
        <v>1069</v>
      </c>
      <c r="F10939" s="42" t="s">
        <v>1068</v>
      </c>
      <c r="G10939" s="18" t="s">
        <v>3</v>
      </c>
      <c r="H10939" s="32">
        <f>SUBTOTAL(9,H10938:H10938)</f>
        <v>-1382614</v>
      </c>
      <c r="I10939" s="14">
        <f>SUBTOTAL(9,I10938:I10938)</f>
        <v>0</v>
      </c>
      <c r="J10939" s="31">
        <f>SUBTOTAL(9,J10938:J10938)</f>
        <v>0</v>
      </c>
      <c r="K10939" s="14">
        <f>SUBTOTAL(9,K10938:K10938)</f>
        <v>0</v>
      </c>
      <c r="L10939" s="14">
        <f>SUBTOTAL(9,L10936:L10938)</f>
        <v>0</v>
      </c>
      <c r="M10939" s="80">
        <f>SUBTOTAL(9,M10938:M10938)</f>
        <v>0</v>
      </c>
    </row>
    <row r="10940" spans="2:13" ht="24.9" customHeight="1" outlineLevel="2" x14ac:dyDescent="0.3">
      <c r="B10940" s="47" t="s">
        <v>2042</v>
      </c>
      <c r="C10940" s="46" t="s">
        <v>336</v>
      </c>
      <c r="D10940" s="46" t="s">
        <v>973</v>
      </c>
      <c r="E10940" s="46" t="s">
        <v>1067</v>
      </c>
      <c r="F10940" s="45" t="s">
        <v>1066</v>
      </c>
      <c r="G10940" s="26" t="s">
        <v>7</v>
      </c>
      <c r="H10940" s="30">
        <v>-413352</v>
      </c>
      <c r="I10940" s="24"/>
      <c r="J10940" s="36"/>
      <c r="K10940" s="24"/>
      <c r="L10940" s="24"/>
      <c r="M10940" s="80" t="str">
        <f>IFERROR((Base_actualizacion!$L10934/Base_actualizacion!$K10934)," " )</f>
        <v xml:space="preserve"> </v>
      </c>
    </row>
    <row r="10941" spans="2:13" ht="24.9" customHeight="1" outlineLevel="1" x14ac:dyDescent="0.3">
      <c r="B10941" s="44" t="str">
        <f>B10940</f>
        <v>ASIGNACIONES DIRECTAS ANTICIPADAS (5% DEL SGR)</v>
      </c>
      <c r="C10941" s="43" t="s">
        <v>336</v>
      </c>
      <c r="D10941" s="43" t="s">
        <v>973</v>
      </c>
      <c r="E10941" s="43" t="s">
        <v>1067</v>
      </c>
      <c r="F10941" s="42" t="s">
        <v>1066</v>
      </c>
      <c r="G10941" s="18" t="s">
        <v>3</v>
      </c>
      <c r="H10941" s="32">
        <f>SUBTOTAL(9,H10940:H10940)</f>
        <v>-413352</v>
      </c>
      <c r="I10941" s="14">
        <f>SUBTOTAL(9,I10940:I10940)</f>
        <v>0</v>
      </c>
      <c r="J10941" s="31">
        <f>SUBTOTAL(9,J10940:J10940)</f>
        <v>0</v>
      </c>
      <c r="K10941" s="14">
        <f>SUBTOTAL(9,K10940:K10940)</f>
        <v>0</v>
      </c>
      <c r="L10941" s="14">
        <f>SUBTOTAL(9,L10938:L10940)</f>
        <v>0</v>
      </c>
      <c r="M10941" s="80">
        <f>SUBTOTAL(9,M10940:M10940)</f>
        <v>0</v>
      </c>
    </row>
    <row r="10942" spans="2:13" ht="24.9" customHeight="1" outlineLevel="2" x14ac:dyDescent="0.3">
      <c r="B10942" s="47" t="s">
        <v>2042</v>
      </c>
      <c r="C10942" s="46" t="s">
        <v>336</v>
      </c>
      <c r="D10942" s="46" t="s">
        <v>973</v>
      </c>
      <c r="E10942" s="46" t="s">
        <v>1061</v>
      </c>
      <c r="F10942" s="45" t="s">
        <v>1060</v>
      </c>
      <c r="G10942" s="26" t="s">
        <v>7</v>
      </c>
      <c r="H10942" s="30">
        <v>-7266648</v>
      </c>
      <c r="I10942" s="24"/>
      <c r="J10942" s="36"/>
      <c r="K10942" s="24"/>
      <c r="L10942" s="24"/>
      <c r="M10942" s="80" t="str">
        <f>IFERROR((Base_actualizacion!$L10936/Base_actualizacion!$K10936)," " )</f>
        <v xml:space="preserve"> </v>
      </c>
    </row>
    <row r="10943" spans="2:13" ht="24.9" customHeight="1" outlineLevel="1" x14ac:dyDescent="0.3">
      <c r="B10943" s="44" t="str">
        <f>B10942</f>
        <v>ASIGNACIONES DIRECTAS ANTICIPADAS (5% DEL SGR)</v>
      </c>
      <c r="C10943" s="43" t="s">
        <v>336</v>
      </c>
      <c r="D10943" s="43" t="s">
        <v>973</v>
      </c>
      <c r="E10943" s="43" t="s">
        <v>1061</v>
      </c>
      <c r="F10943" s="42" t="s">
        <v>1060</v>
      </c>
      <c r="G10943" s="18" t="s">
        <v>3</v>
      </c>
      <c r="H10943" s="32">
        <f>SUBTOTAL(9,H10942:H10942)</f>
        <v>-7266648</v>
      </c>
      <c r="I10943" s="14">
        <f>SUBTOTAL(9,I10942:I10942)</f>
        <v>0</v>
      </c>
      <c r="J10943" s="31">
        <f>SUBTOTAL(9,J10942:J10942)</f>
        <v>0</v>
      </c>
      <c r="K10943" s="14">
        <f>SUBTOTAL(9,K10942:K10942)</f>
        <v>0</v>
      </c>
      <c r="L10943" s="14">
        <f>SUBTOTAL(9,L10940:L10942)</f>
        <v>0</v>
      </c>
      <c r="M10943" s="80">
        <f>SUBTOTAL(9,M10942:M10942)</f>
        <v>0</v>
      </c>
    </row>
    <row r="10944" spans="2:13" ht="24.9" customHeight="1" outlineLevel="2" x14ac:dyDescent="0.3">
      <c r="B10944" s="47" t="s">
        <v>2042</v>
      </c>
      <c r="C10944" s="46" t="s">
        <v>336</v>
      </c>
      <c r="D10944" s="46" t="s">
        <v>973</v>
      </c>
      <c r="E10944" s="46" t="s">
        <v>1057</v>
      </c>
      <c r="F10944" s="45" t="s">
        <v>1056</v>
      </c>
      <c r="G10944" s="26" t="s">
        <v>7</v>
      </c>
      <c r="H10944" s="30">
        <v>-427168</v>
      </c>
      <c r="I10944" s="24"/>
      <c r="J10944" s="23"/>
      <c r="K10944" s="24"/>
      <c r="L10944" s="24"/>
      <c r="M10944" s="80" t="str">
        <f>IFERROR((Base_actualizacion!$L10938/Base_actualizacion!$K10938)," " )</f>
        <v xml:space="preserve"> </v>
      </c>
    </row>
    <row r="10945" spans="2:13" ht="24.9" customHeight="1" outlineLevel="1" x14ac:dyDescent="0.3">
      <c r="B10945" s="44" t="str">
        <f>B10944</f>
        <v>ASIGNACIONES DIRECTAS ANTICIPADAS (5% DEL SGR)</v>
      </c>
      <c r="C10945" s="43" t="s">
        <v>336</v>
      </c>
      <c r="D10945" s="43" t="s">
        <v>973</v>
      </c>
      <c r="E10945" s="43" t="s">
        <v>1057</v>
      </c>
      <c r="F10945" s="42" t="s">
        <v>1056</v>
      </c>
      <c r="G10945" s="18" t="s">
        <v>3</v>
      </c>
      <c r="H10945" s="32">
        <f>SUBTOTAL(9,H10944:H10944)</f>
        <v>-427168</v>
      </c>
      <c r="I10945" s="14">
        <f>SUBTOTAL(9,I10944:I10944)</f>
        <v>0</v>
      </c>
      <c r="J10945" s="31">
        <f>SUBTOTAL(9,J10944:J10944)</f>
        <v>0</v>
      </c>
      <c r="K10945" s="14">
        <f>SUBTOTAL(9,K10944:K10944)</f>
        <v>0</v>
      </c>
      <c r="L10945" s="14">
        <f>SUBTOTAL(9,L10942:L10944)</f>
        <v>0</v>
      </c>
      <c r="M10945" s="80">
        <f>SUBTOTAL(9,M10944:M10944)</f>
        <v>0</v>
      </c>
    </row>
    <row r="10946" spans="2:13" ht="24.9" customHeight="1" outlineLevel="2" x14ac:dyDescent="0.3">
      <c r="B10946" s="47" t="s">
        <v>2042</v>
      </c>
      <c r="C10946" s="46" t="s">
        <v>336</v>
      </c>
      <c r="D10946" s="46" t="s">
        <v>973</v>
      </c>
      <c r="E10946" s="46" t="s">
        <v>1053</v>
      </c>
      <c r="F10946" s="45" t="s">
        <v>1052</v>
      </c>
      <c r="G10946" s="26" t="s">
        <v>7</v>
      </c>
      <c r="H10946" s="30">
        <v>-4612</v>
      </c>
      <c r="I10946" s="24"/>
      <c r="J10946" s="36"/>
      <c r="K10946" s="24"/>
      <c r="L10946" s="24"/>
      <c r="M10946" s="80" t="str">
        <f>IFERROR((Base_actualizacion!$L10940/Base_actualizacion!$K10940)," " )</f>
        <v xml:space="preserve"> </v>
      </c>
    </row>
    <row r="10947" spans="2:13" ht="24.9" customHeight="1" outlineLevel="1" x14ac:dyDescent="0.3">
      <c r="B10947" s="44" t="str">
        <f>B10946</f>
        <v>ASIGNACIONES DIRECTAS ANTICIPADAS (5% DEL SGR)</v>
      </c>
      <c r="C10947" s="43" t="s">
        <v>336</v>
      </c>
      <c r="D10947" s="43" t="s">
        <v>973</v>
      </c>
      <c r="E10947" s="43" t="s">
        <v>1053</v>
      </c>
      <c r="F10947" s="42" t="s">
        <v>1052</v>
      </c>
      <c r="G10947" s="18" t="s">
        <v>3</v>
      </c>
      <c r="H10947" s="32">
        <f>SUBTOTAL(9,H10946:H10946)</f>
        <v>-4612</v>
      </c>
      <c r="I10947" s="14">
        <f>SUBTOTAL(9,I10946:I10946)</f>
        <v>0</v>
      </c>
      <c r="J10947" s="31">
        <f>SUBTOTAL(9,J10946:J10946)</f>
        <v>0</v>
      </c>
      <c r="K10947" s="14">
        <f>SUBTOTAL(9,K10946:K10946)</f>
        <v>0</v>
      </c>
      <c r="L10947" s="14">
        <f>SUBTOTAL(9,L10944:L10946)</f>
        <v>0</v>
      </c>
      <c r="M10947" s="80">
        <f>SUBTOTAL(9,M10946:M10946)</f>
        <v>0</v>
      </c>
    </row>
    <row r="10948" spans="2:13" ht="24.9" customHeight="1" outlineLevel="2" x14ac:dyDescent="0.3">
      <c r="B10948" s="47" t="s">
        <v>2042</v>
      </c>
      <c r="C10948" s="46" t="s">
        <v>336</v>
      </c>
      <c r="D10948" s="46" t="s">
        <v>973</v>
      </c>
      <c r="E10948" s="46" t="s">
        <v>1049</v>
      </c>
      <c r="F10948" s="45" t="s">
        <v>1048</v>
      </c>
      <c r="G10948" s="26" t="s">
        <v>7</v>
      </c>
      <c r="H10948" s="30">
        <v>-40571</v>
      </c>
      <c r="I10948" s="24"/>
      <c r="J10948" s="36"/>
      <c r="K10948" s="24"/>
      <c r="L10948" s="24"/>
      <c r="M10948" s="80" t="str">
        <f>IFERROR((Base_actualizacion!$L10942/Base_actualizacion!$K10942)," " )</f>
        <v xml:space="preserve"> </v>
      </c>
    </row>
    <row r="10949" spans="2:13" ht="24.9" customHeight="1" outlineLevel="1" x14ac:dyDescent="0.3">
      <c r="B10949" s="44" t="str">
        <f>B10948</f>
        <v>ASIGNACIONES DIRECTAS ANTICIPADAS (5% DEL SGR)</v>
      </c>
      <c r="C10949" s="43" t="s">
        <v>336</v>
      </c>
      <c r="D10949" s="43" t="s">
        <v>973</v>
      </c>
      <c r="E10949" s="43" t="s">
        <v>1049</v>
      </c>
      <c r="F10949" s="42" t="s">
        <v>1048</v>
      </c>
      <c r="G10949" s="18" t="s">
        <v>3</v>
      </c>
      <c r="H10949" s="32">
        <f>SUBTOTAL(9,H10948:H10948)</f>
        <v>-40571</v>
      </c>
      <c r="I10949" s="14">
        <f>SUBTOTAL(9,I10948:I10948)</f>
        <v>0</v>
      </c>
      <c r="J10949" s="31">
        <f>SUBTOTAL(9,J10948:J10948)</f>
        <v>0</v>
      </c>
      <c r="K10949" s="14">
        <f>SUBTOTAL(9,K10948:K10948)</f>
        <v>0</v>
      </c>
      <c r="L10949" s="14">
        <f>SUBTOTAL(9,L10946:L10948)</f>
        <v>0</v>
      </c>
      <c r="M10949" s="80">
        <f>SUBTOTAL(9,M10948:M10948)</f>
        <v>0</v>
      </c>
    </row>
    <row r="10950" spans="2:13" ht="24.9" customHeight="1" outlineLevel="2" x14ac:dyDescent="0.3">
      <c r="B10950" s="47" t="s">
        <v>2042</v>
      </c>
      <c r="C10950" s="46" t="s">
        <v>336</v>
      </c>
      <c r="D10950" s="46" t="s">
        <v>973</v>
      </c>
      <c r="E10950" s="46" t="s">
        <v>1047</v>
      </c>
      <c r="F10950" s="45" t="s">
        <v>1046</v>
      </c>
      <c r="G10950" s="26" t="s">
        <v>7</v>
      </c>
      <c r="H10950" s="30">
        <v>-332899</v>
      </c>
      <c r="I10950" s="24"/>
      <c r="J10950" s="36"/>
      <c r="K10950" s="24"/>
      <c r="L10950" s="24"/>
      <c r="M10950" s="80" t="str">
        <f>IFERROR((Base_actualizacion!$L10944/Base_actualizacion!$K10944)," " )</f>
        <v xml:space="preserve"> </v>
      </c>
    </row>
    <row r="10951" spans="2:13" ht="24.9" customHeight="1" outlineLevel="1" x14ac:dyDescent="0.3">
      <c r="B10951" s="44" t="str">
        <f>B10950</f>
        <v>ASIGNACIONES DIRECTAS ANTICIPADAS (5% DEL SGR)</v>
      </c>
      <c r="C10951" s="43" t="s">
        <v>336</v>
      </c>
      <c r="D10951" s="43" t="s">
        <v>973</v>
      </c>
      <c r="E10951" s="43" t="s">
        <v>1047</v>
      </c>
      <c r="F10951" s="42" t="s">
        <v>1046</v>
      </c>
      <c r="G10951" s="18" t="s">
        <v>3</v>
      </c>
      <c r="H10951" s="32">
        <f>SUBTOTAL(9,H10950:H10950)</f>
        <v>-332899</v>
      </c>
      <c r="I10951" s="14">
        <f>SUBTOTAL(9,I10950:I10950)</f>
        <v>0</v>
      </c>
      <c r="J10951" s="31">
        <f>SUBTOTAL(9,J10950:J10950)</f>
        <v>0</v>
      </c>
      <c r="K10951" s="14">
        <f>SUBTOTAL(9,K10950:K10950)</f>
        <v>0</v>
      </c>
      <c r="L10951" s="14">
        <f>SUBTOTAL(9,L10948:L10950)</f>
        <v>0</v>
      </c>
      <c r="M10951" s="80">
        <f>SUBTOTAL(9,M10950:M10950)</f>
        <v>0</v>
      </c>
    </row>
    <row r="10952" spans="2:13" ht="24.9" customHeight="1" outlineLevel="2" x14ac:dyDescent="0.3">
      <c r="B10952" s="47" t="s">
        <v>2042</v>
      </c>
      <c r="C10952" s="46" t="s">
        <v>336</v>
      </c>
      <c r="D10952" s="46" t="s">
        <v>973</v>
      </c>
      <c r="E10952" s="46" t="s">
        <v>1043</v>
      </c>
      <c r="F10952" s="45" t="s">
        <v>1042</v>
      </c>
      <c r="G10952" s="26" t="s">
        <v>7</v>
      </c>
      <c r="H10952" s="30">
        <v>-99390</v>
      </c>
      <c r="I10952" s="24"/>
      <c r="J10952" s="23"/>
      <c r="K10952" s="24"/>
      <c r="L10952" s="24"/>
      <c r="M10952" s="80" t="str">
        <f>IFERROR((Base_actualizacion!$L10946/Base_actualizacion!$K10946)," " )</f>
        <v xml:space="preserve"> </v>
      </c>
    </row>
    <row r="10953" spans="2:13" ht="24.9" customHeight="1" outlineLevel="1" x14ac:dyDescent="0.3">
      <c r="B10953" s="44" t="str">
        <f>B10952</f>
        <v>ASIGNACIONES DIRECTAS ANTICIPADAS (5% DEL SGR)</v>
      </c>
      <c r="C10953" s="43" t="s">
        <v>336</v>
      </c>
      <c r="D10953" s="43" t="s">
        <v>973</v>
      </c>
      <c r="E10953" s="43" t="s">
        <v>1043</v>
      </c>
      <c r="F10953" s="42" t="s">
        <v>1042</v>
      </c>
      <c r="G10953" s="18" t="s">
        <v>3</v>
      </c>
      <c r="H10953" s="32">
        <f>SUBTOTAL(9,H10952:H10952)</f>
        <v>-99390</v>
      </c>
      <c r="I10953" s="14">
        <f>SUBTOTAL(9,I10952:I10952)</f>
        <v>0</v>
      </c>
      <c r="J10953" s="31">
        <f>SUBTOTAL(9,J10952:J10952)</f>
        <v>0</v>
      </c>
      <c r="K10953" s="14">
        <f>SUBTOTAL(9,K10952:K10952)</f>
        <v>0</v>
      </c>
      <c r="L10953" s="14">
        <f>SUBTOTAL(9,L10950:L10952)</f>
        <v>0</v>
      </c>
      <c r="M10953" s="80">
        <f>SUBTOTAL(9,M10952:M10952)</f>
        <v>0</v>
      </c>
    </row>
    <row r="10954" spans="2:13" ht="24.9" customHeight="1" outlineLevel="2" x14ac:dyDescent="0.3">
      <c r="B10954" s="47" t="s">
        <v>2042</v>
      </c>
      <c r="C10954" s="46" t="s">
        <v>336</v>
      </c>
      <c r="D10954" s="46" t="s">
        <v>973</v>
      </c>
      <c r="E10954" s="46" t="s">
        <v>1041</v>
      </c>
      <c r="F10954" s="45" t="s">
        <v>656</v>
      </c>
      <c r="G10954" s="26" t="s">
        <v>7</v>
      </c>
      <c r="H10954" s="30">
        <v>-593877</v>
      </c>
      <c r="I10954" s="24"/>
      <c r="J10954" s="36"/>
      <c r="K10954" s="24"/>
      <c r="L10954" s="24"/>
      <c r="M10954" s="80" t="str">
        <f>IFERROR((Base_actualizacion!$L10948/Base_actualizacion!$K10948)," " )</f>
        <v xml:space="preserve"> </v>
      </c>
    </row>
    <row r="10955" spans="2:13" ht="24.9" customHeight="1" outlineLevel="1" x14ac:dyDescent="0.3">
      <c r="B10955" s="44" t="str">
        <f>B10954</f>
        <v>ASIGNACIONES DIRECTAS ANTICIPADAS (5% DEL SGR)</v>
      </c>
      <c r="C10955" s="43" t="s">
        <v>336</v>
      </c>
      <c r="D10955" s="43" t="s">
        <v>973</v>
      </c>
      <c r="E10955" s="43" t="s">
        <v>1041</v>
      </c>
      <c r="F10955" s="42" t="s">
        <v>656</v>
      </c>
      <c r="G10955" s="18" t="s">
        <v>3</v>
      </c>
      <c r="H10955" s="32">
        <f>SUBTOTAL(9,H10954:H10954)</f>
        <v>-593877</v>
      </c>
      <c r="I10955" s="14">
        <f>SUBTOTAL(9,I10954:I10954)</f>
        <v>0</v>
      </c>
      <c r="J10955" s="31">
        <f>SUBTOTAL(9,J10954:J10954)</f>
        <v>0</v>
      </c>
      <c r="K10955" s="14">
        <f>SUBTOTAL(9,K10954:K10954)</f>
        <v>0</v>
      </c>
      <c r="L10955" s="14">
        <f>SUBTOTAL(9,L10952:L10954)</f>
        <v>0</v>
      </c>
      <c r="M10955" s="80">
        <f>SUBTOTAL(9,M10954:M10954)</f>
        <v>0</v>
      </c>
    </row>
    <row r="10956" spans="2:13" ht="24.9" customHeight="1" outlineLevel="2" x14ac:dyDescent="0.3">
      <c r="B10956" s="47" t="s">
        <v>2042</v>
      </c>
      <c r="C10956" s="46" t="s">
        <v>336</v>
      </c>
      <c r="D10956" s="46" t="s">
        <v>973</v>
      </c>
      <c r="E10956" s="46" t="s">
        <v>1037</v>
      </c>
      <c r="F10956" s="45" t="s">
        <v>565</v>
      </c>
      <c r="G10956" s="26" t="s">
        <v>7</v>
      </c>
      <c r="H10956" s="30">
        <v>-68978</v>
      </c>
      <c r="I10956" s="24"/>
      <c r="J10956" s="36"/>
      <c r="K10956" s="24"/>
      <c r="L10956" s="24"/>
      <c r="M10956" s="80" t="str">
        <f>IFERROR((Base_actualizacion!$L10950/Base_actualizacion!$K10950)," " )</f>
        <v xml:space="preserve"> </v>
      </c>
    </row>
    <row r="10957" spans="2:13" ht="24.9" customHeight="1" outlineLevel="1" x14ac:dyDescent="0.3">
      <c r="B10957" s="44" t="str">
        <f>B10956</f>
        <v>ASIGNACIONES DIRECTAS ANTICIPADAS (5% DEL SGR)</v>
      </c>
      <c r="C10957" s="43" t="s">
        <v>336</v>
      </c>
      <c r="D10957" s="43" t="s">
        <v>973</v>
      </c>
      <c r="E10957" s="43" t="s">
        <v>1037</v>
      </c>
      <c r="F10957" s="42" t="s">
        <v>565</v>
      </c>
      <c r="G10957" s="18" t="s">
        <v>3</v>
      </c>
      <c r="H10957" s="32">
        <f>SUBTOTAL(9,H10956:H10956)</f>
        <v>-68978</v>
      </c>
      <c r="I10957" s="14">
        <f>SUBTOTAL(9,I10956:I10956)</f>
        <v>0</v>
      </c>
      <c r="J10957" s="31">
        <f>SUBTOTAL(9,J10956:J10956)</f>
        <v>0</v>
      </c>
      <c r="K10957" s="14">
        <f>SUBTOTAL(9,K10956:K10956)</f>
        <v>0</v>
      </c>
      <c r="L10957" s="14">
        <f>SUBTOTAL(9,L10954:L10956)</f>
        <v>0</v>
      </c>
      <c r="M10957" s="80">
        <f>SUBTOTAL(9,M10956:M10956)</f>
        <v>0</v>
      </c>
    </row>
    <row r="10958" spans="2:13" ht="24.9" customHeight="1" outlineLevel="2" x14ac:dyDescent="0.3">
      <c r="B10958" s="47" t="s">
        <v>2042</v>
      </c>
      <c r="C10958" s="46" t="s">
        <v>336</v>
      </c>
      <c r="D10958" s="46" t="s">
        <v>973</v>
      </c>
      <c r="E10958" s="46" t="s">
        <v>1036</v>
      </c>
      <c r="F10958" s="45" t="s">
        <v>56</v>
      </c>
      <c r="G10958" s="26" t="s">
        <v>7</v>
      </c>
      <c r="H10958" s="30">
        <v>-81970</v>
      </c>
      <c r="I10958" s="24"/>
      <c r="J10958" s="36"/>
      <c r="K10958" s="24"/>
      <c r="L10958" s="24"/>
      <c r="M10958" s="80" t="str">
        <f>IFERROR((Base_actualizacion!$L10952/Base_actualizacion!$K10952)," " )</f>
        <v xml:space="preserve"> </v>
      </c>
    </row>
    <row r="10959" spans="2:13" ht="24.9" customHeight="1" outlineLevel="1" x14ac:dyDescent="0.3">
      <c r="B10959" s="44" t="str">
        <f>B10958</f>
        <v>ASIGNACIONES DIRECTAS ANTICIPADAS (5% DEL SGR)</v>
      </c>
      <c r="C10959" s="43" t="s">
        <v>336</v>
      </c>
      <c r="D10959" s="43" t="s">
        <v>973</v>
      </c>
      <c r="E10959" s="43" t="s">
        <v>1036</v>
      </c>
      <c r="F10959" s="42" t="s">
        <v>56</v>
      </c>
      <c r="G10959" s="18" t="s">
        <v>3</v>
      </c>
      <c r="H10959" s="32">
        <f>SUBTOTAL(9,H10958:H10958)</f>
        <v>-81970</v>
      </c>
      <c r="I10959" s="14">
        <f>SUBTOTAL(9,I10958:I10958)</f>
        <v>0</v>
      </c>
      <c r="J10959" s="31">
        <f>SUBTOTAL(9,J10958:J10958)</f>
        <v>0</v>
      </c>
      <c r="K10959" s="14">
        <f>SUBTOTAL(9,K10958:K10958)</f>
        <v>0</v>
      </c>
      <c r="L10959" s="14">
        <f>SUBTOTAL(9,L10956:L10958)</f>
        <v>0</v>
      </c>
      <c r="M10959" s="80">
        <f>SUBTOTAL(9,M10958:M10958)</f>
        <v>0</v>
      </c>
    </row>
    <row r="10960" spans="2:13" ht="24.9" customHeight="1" outlineLevel="2" x14ac:dyDescent="0.3">
      <c r="B10960" s="47" t="s">
        <v>2042</v>
      </c>
      <c r="C10960" s="46" t="s">
        <v>336</v>
      </c>
      <c r="D10960" s="46" t="s">
        <v>973</v>
      </c>
      <c r="E10960" s="46" t="s">
        <v>1035</v>
      </c>
      <c r="F10960" s="45" t="s">
        <v>1034</v>
      </c>
      <c r="G10960" s="26" t="s">
        <v>7</v>
      </c>
      <c r="H10960" s="30">
        <v>-107235</v>
      </c>
      <c r="I10960" s="24"/>
      <c r="J10960" s="36"/>
      <c r="K10960" s="24"/>
      <c r="L10960" s="24"/>
      <c r="M10960" s="80" t="str">
        <f>IFERROR((Base_actualizacion!$L10954/Base_actualizacion!$K10954)," " )</f>
        <v xml:space="preserve"> </v>
      </c>
    </row>
    <row r="10961" spans="2:13" ht="24.9" customHeight="1" outlineLevel="1" x14ac:dyDescent="0.3">
      <c r="B10961" s="44" t="str">
        <f>B10960</f>
        <v>ASIGNACIONES DIRECTAS ANTICIPADAS (5% DEL SGR)</v>
      </c>
      <c r="C10961" s="43" t="s">
        <v>336</v>
      </c>
      <c r="D10961" s="43" t="s">
        <v>973</v>
      </c>
      <c r="E10961" s="43" t="s">
        <v>1035</v>
      </c>
      <c r="F10961" s="42" t="s">
        <v>1034</v>
      </c>
      <c r="G10961" s="18" t="s">
        <v>3</v>
      </c>
      <c r="H10961" s="32">
        <f>SUBTOTAL(9,H10960:H10960)</f>
        <v>-107235</v>
      </c>
      <c r="I10961" s="14">
        <f>SUBTOTAL(9,I10960:I10960)</f>
        <v>0</v>
      </c>
      <c r="J10961" s="31">
        <f>SUBTOTAL(9,J10960:J10960)</f>
        <v>0</v>
      </c>
      <c r="K10961" s="14">
        <f>SUBTOTAL(9,K10960:K10960)</f>
        <v>0</v>
      </c>
      <c r="L10961" s="14">
        <f>SUBTOTAL(9,L10958:L10960)</f>
        <v>0</v>
      </c>
      <c r="M10961" s="80">
        <f>SUBTOTAL(9,M10960:M10960)</f>
        <v>0</v>
      </c>
    </row>
    <row r="10962" spans="2:13" ht="24.9" customHeight="1" outlineLevel="2" x14ac:dyDescent="0.3">
      <c r="B10962" s="47" t="s">
        <v>2042</v>
      </c>
      <c r="C10962" s="46" t="s">
        <v>336</v>
      </c>
      <c r="D10962" s="46" t="s">
        <v>973</v>
      </c>
      <c r="E10962" s="46" t="s">
        <v>1031</v>
      </c>
      <c r="F10962" s="45" t="s">
        <v>1030</v>
      </c>
      <c r="G10962" s="26" t="s">
        <v>7</v>
      </c>
      <c r="H10962" s="30">
        <v>-41682126</v>
      </c>
      <c r="I10962" s="24"/>
      <c r="J10962" s="23"/>
      <c r="K10962" s="24"/>
      <c r="L10962" s="24"/>
      <c r="M10962" s="80" t="str">
        <f>IFERROR((Base_actualizacion!$L10956/Base_actualizacion!$K10956)," " )</f>
        <v xml:space="preserve"> </v>
      </c>
    </row>
    <row r="10963" spans="2:13" ht="24.9" customHeight="1" outlineLevel="1" x14ac:dyDescent="0.3">
      <c r="B10963" s="44" t="str">
        <f>B10962</f>
        <v>ASIGNACIONES DIRECTAS ANTICIPADAS (5% DEL SGR)</v>
      </c>
      <c r="C10963" s="43" t="s">
        <v>336</v>
      </c>
      <c r="D10963" s="43" t="s">
        <v>973</v>
      </c>
      <c r="E10963" s="43" t="s">
        <v>1031</v>
      </c>
      <c r="F10963" s="42" t="s">
        <v>1030</v>
      </c>
      <c r="G10963" s="18" t="s">
        <v>3</v>
      </c>
      <c r="H10963" s="32">
        <f>SUBTOTAL(9,H10962:H10962)</f>
        <v>-41682126</v>
      </c>
      <c r="I10963" s="14">
        <f>SUBTOTAL(9,I10962:I10962)</f>
        <v>0</v>
      </c>
      <c r="J10963" s="31">
        <f>SUBTOTAL(9,J10962:J10962)</f>
        <v>0</v>
      </c>
      <c r="K10963" s="14">
        <f>SUBTOTAL(9,K10962:K10962)</f>
        <v>0</v>
      </c>
      <c r="L10963" s="14">
        <f>SUBTOTAL(9,L10960:L10962)</f>
        <v>0</v>
      </c>
      <c r="M10963" s="80">
        <f>SUBTOTAL(9,M10962:M10962)</f>
        <v>0</v>
      </c>
    </row>
    <row r="10964" spans="2:13" ht="24.9" customHeight="1" outlineLevel="2" x14ac:dyDescent="0.3">
      <c r="B10964" s="47" t="s">
        <v>2042</v>
      </c>
      <c r="C10964" s="46" t="s">
        <v>336</v>
      </c>
      <c r="D10964" s="46" t="s">
        <v>973</v>
      </c>
      <c r="E10964" s="46" t="s">
        <v>1025</v>
      </c>
      <c r="F10964" s="45" t="s">
        <v>1024</v>
      </c>
      <c r="G10964" s="26" t="s">
        <v>7</v>
      </c>
      <c r="H10964" s="30">
        <v>-46376</v>
      </c>
      <c r="I10964" s="24"/>
      <c r="J10964" s="36"/>
      <c r="K10964" s="24"/>
      <c r="L10964" s="24"/>
      <c r="M10964" s="80" t="str">
        <f>IFERROR((Base_actualizacion!$L10958/Base_actualizacion!$K10958)," " )</f>
        <v xml:space="preserve"> </v>
      </c>
    </row>
    <row r="10965" spans="2:13" ht="24.9" customHeight="1" outlineLevel="1" x14ac:dyDescent="0.3">
      <c r="B10965" s="44" t="str">
        <f>B10964</f>
        <v>ASIGNACIONES DIRECTAS ANTICIPADAS (5% DEL SGR)</v>
      </c>
      <c r="C10965" s="43" t="s">
        <v>336</v>
      </c>
      <c r="D10965" s="43" t="s">
        <v>973</v>
      </c>
      <c r="E10965" s="43" t="s">
        <v>1025</v>
      </c>
      <c r="F10965" s="42" t="s">
        <v>1024</v>
      </c>
      <c r="G10965" s="18" t="s">
        <v>3</v>
      </c>
      <c r="H10965" s="32">
        <f>SUBTOTAL(9,H10964:H10964)</f>
        <v>-46376</v>
      </c>
      <c r="I10965" s="14">
        <f>SUBTOTAL(9,I10964:I10964)</f>
        <v>0</v>
      </c>
      <c r="J10965" s="31">
        <f>SUBTOTAL(9,J10964:J10964)</f>
        <v>0</v>
      </c>
      <c r="K10965" s="14">
        <f>SUBTOTAL(9,K10964:K10964)</f>
        <v>0</v>
      </c>
      <c r="L10965" s="14">
        <f>SUBTOTAL(9,L10962:L10964)</f>
        <v>0</v>
      </c>
      <c r="M10965" s="80">
        <f>SUBTOTAL(9,M10964:M10964)</f>
        <v>0</v>
      </c>
    </row>
    <row r="10966" spans="2:13" ht="24.9" customHeight="1" outlineLevel="2" x14ac:dyDescent="0.3">
      <c r="B10966" s="47" t="s">
        <v>2042</v>
      </c>
      <c r="C10966" s="46" t="s">
        <v>336</v>
      </c>
      <c r="D10966" s="46" t="s">
        <v>973</v>
      </c>
      <c r="E10966" s="46" t="s">
        <v>1023</v>
      </c>
      <c r="F10966" s="45" t="s">
        <v>1022</v>
      </c>
      <c r="G10966" s="26" t="s">
        <v>7</v>
      </c>
      <c r="H10966" s="30">
        <v>-7355053</v>
      </c>
      <c r="I10966" s="24"/>
      <c r="J10966" s="23"/>
      <c r="K10966" s="24"/>
      <c r="L10966" s="24"/>
      <c r="M10966" s="80" t="str">
        <f>IFERROR((Base_actualizacion!$L10960/Base_actualizacion!$K10960)," " )</f>
        <v xml:space="preserve"> </v>
      </c>
    </row>
    <row r="10967" spans="2:13" ht="24.9" customHeight="1" outlineLevel="1" x14ac:dyDescent="0.3">
      <c r="B10967" s="44" t="str">
        <f>B10966</f>
        <v>ASIGNACIONES DIRECTAS ANTICIPADAS (5% DEL SGR)</v>
      </c>
      <c r="C10967" s="43" t="s">
        <v>336</v>
      </c>
      <c r="D10967" s="43" t="s">
        <v>973</v>
      </c>
      <c r="E10967" s="43" t="s">
        <v>1023</v>
      </c>
      <c r="F10967" s="42" t="s">
        <v>1022</v>
      </c>
      <c r="G10967" s="18" t="s">
        <v>3</v>
      </c>
      <c r="H10967" s="32">
        <f>SUBTOTAL(9,H10966:H10966)</f>
        <v>-7355053</v>
      </c>
      <c r="I10967" s="14">
        <f>SUBTOTAL(9,I10966:I10966)</f>
        <v>0</v>
      </c>
      <c r="J10967" s="31">
        <f>SUBTOTAL(9,J10966:J10966)</f>
        <v>0</v>
      </c>
      <c r="K10967" s="14">
        <f>SUBTOTAL(9,K10966:K10966)</f>
        <v>0</v>
      </c>
      <c r="L10967" s="14">
        <f>SUBTOTAL(9,L10964:L10966)</f>
        <v>0</v>
      </c>
      <c r="M10967" s="80">
        <f>SUBTOTAL(9,M10966:M10966)</f>
        <v>0</v>
      </c>
    </row>
    <row r="10968" spans="2:13" ht="24.9" customHeight="1" outlineLevel="2" x14ac:dyDescent="0.3">
      <c r="B10968" s="47" t="s">
        <v>2042</v>
      </c>
      <c r="C10968" s="46" t="s">
        <v>336</v>
      </c>
      <c r="D10968" s="46" t="s">
        <v>973</v>
      </c>
      <c r="E10968" s="46" t="s">
        <v>1021</v>
      </c>
      <c r="F10968" s="45" t="s">
        <v>1020</v>
      </c>
      <c r="G10968" s="26" t="s">
        <v>7</v>
      </c>
      <c r="H10968" s="30">
        <v>-107070</v>
      </c>
      <c r="I10968" s="24"/>
      <c r="J10968" s="36"/>
      <c r="K10968" s="24"/>
      <c r="L10968" s="24"/>
      <c r="M10968" s="80" t="str">
        <f>IFERROR((Base_actualizacion!$L10962/Base_actualizacion!$K10962)," " )</f>
        <v xml:space="preserve"> </v>
      </c>
    </row>
    <row r="10969" spans="2:13" ht="24.9" customHeight="1" outlineLevel="1" x14ac:dyDescent="0.3">
      <c r="B10969" s="44" t="str">
        <f>B10968</f>
        <v>ASIGNACIONES DIRECTAS ANTICIPADAS (5% DEL SGR)</v>
      </c>
      <c r="C10969" s="43" t="s">
        <v>336</v>
      </c>
      <c r="D10969" s="43" t="s">
        <v>973</v>
      </c>
      <c r="E10969" s="43" t="s">
        <v>1021</v>
      </c>
      <c r="F10969" s="42" t="s">
        <v>1020</v>
      </c>
      <c r="G10969" s="18" t="s">
        <v>3</v>
      </c>
      <c r="H10969" s="32">
        <f>SUBTOTAL(9,H10968:H10968)</f>
        <v>-107070</v>
      </c>
      <c r="I10969" s="14">
        <f>SUBTOTAL(9,I10968:I10968)</f>
        <v>0</v>
      </c>
      <c r="J10969" s="31">
        <f>SUBTOTAL(9,J10968:J10968)</f>
        <v>0</v>
      </c>
      <c r="K10969" s="14">
        <f>SUBTOTAL(9,K10968:K10968)</f>
        <v>0</v>
      </c>
      <c r="L10969" s="14">
        <f>SUBTOTAL(9,L10966:L10968)</f>
        <v>0</v>
      </c>
      <c r="M10969" s="80">
        <f>SUBTOTAL(9,M10968:M10968)</f>
        <v>0</v>
      </c>
    </row>
    <row r="10970" spans="2:13" ht="24.9" customHeight="1" outlineLevel="2" x14ac:dyDescent="0.3">
      <c r="B10970" s="47" t="s">
        <v>2042</v>
      </c>
      <c r="C10970" s="46" t="s">
        <v>336</v>
      </c>
      <c r="D10970" s="46" t="s">
        <v>973</v>
      </c>
      <c r="E10970" s="46" t="s">
        <v>1017</v>
      </c>
      <c r="F10970" s="45" t="s">
        <v>1016</v>
      </c>
      <c r="G10970" s="26" t="s">
        <v>7</v>
      </c>
      <c r="H10970" s="30">
        <v>-13423</v>
      </c>
      <c r="I10970" s="24"/>
      <c r="J10970" s="36"/>
      <c r="K10970" s="24"/>
      <c r="L10970" s="24"/>
      <c r="M10970" s="80" t="str">
        <f>IFERROR((Base_actualizacion!$L10964/Base_actualizacion!$K10964)," " )</f>
        <v xml:space="preserve"> </v>
      </c>
    </row>
    <row r="10971" spans="2:13" ht="24.9" customHeight="1" outlineLevel="1" x14ac:dyDescent="0.3">
      <c r="B10971" s="44" t="str">
        <f>B10970</f>
        <v>ASIGNACIONES DIRECTAS ANTICIPADAS (5% DEL SGR)</v>
      </c>
      <c r="C10971" s="43" t="s">
        <v>336</v>
      </c>
      <c r="D10971" s="43" t="s">
        <v>973</v>
      </c>
      <c r="E10971" s="43" t="s">
        <v>1017</v>
      </c>
      <c r="F10971" s="42" t="s">
        <v>1016</v>
      </c>
      <c r="G10971" s="18" t="s">
        <v>3</v>
      </c>
      <c r="H10971" s="32">
        <f>SUBTOTAL(9,H10970:H10970)</f>
        <v>-13423</v>
      </c>
      <c r="I10971" s="14">
        <f>SUBTOTAL(9,I10970:I10970)</f>
        <v>0</v>
      </c>
      <c r="J10971" s="31">
        <f>SUBTOTAL(9,J10970:J10970)</f>
        <v>0</v>
      </c>
      <c r="K10971" s="14">
        <f>SUBTOTAL(9,K10970:K10970)</f>
        <v>0</v>
      </c>
      <c r="L10971" s="14">
        <f>SUBTOTAL(9,L10968:L10970)</f>
        <v>0</v>
      </c>
      <c r="M10971" s="80">
        <f>SUBTOTAL(9,M10970:M10970)</f>
        <v>0</v>
      </c>
    </row>
    <row r="10972" spans="2:13" ht="24.9" customHeight="1" outlineLevel="2" x14ac:dyDescent="0.3">
      <c r="B10972" s="47" t="s">
        <v>2042</v>
      </c>
      <c r="C10972" s="46" t="s">
        <v>336</v>
      </c>
      <c r="D10972" s="46" t="s">
        <v>973</v>
      </c>
      <c r="E10972" s="46" t="s">
        <v>1013</v>
      </c>
      <c r="F10972" s="45" t="s">
        <v>1012</v>
      </c>
      <c r="G10972" s="26" t="s">
        <v>7</v>
      </c>
      <c r="H10972" s="30">
        <v>-226494738</v>
      </c>
      <c r="I10972" s="24"/>
      <c r="J10972" s="36"/>
      <c r="K10972" s="24"/>
      <c r="L10972" s="24"/>
      <c r="M10972" s="80" t="str">
        <f>IFERROR((Base_actualizacion!$L10966/Base_actualizacion!$K10966)," " )</f>
        <v xml:space="preserve"> </v>
      </c>
    </row>
    <row r="10973" spans="2:13" ht="24.9" customHeight="1" outlineLevel="1" x14ac:dyDescent="0.3">
      <c r="B10973" s="44" t="str">
        <f>B10972</f>
        <v>ASIGNACIONES DIRECTAS ANTICIPADAS (5% DEL SGR)</v>
      </c>
      <c r="C10973" s="43" t="s">
        <v>336</v>
      </c>
      <c r="D10973" s="43" t="s">
        <v>973</v>
      </c>
      <c r="E10973" s="43" t="s">
        <v>1013</v>
      </c>
      <c r="F10973" s="42" t="s">
        <v>1012</v>
      </c>
      <c r="G10973" s="18" t="s">
        <v>3</v>
      </c>
      <c r="H10973" s="32">
        <f>SUBTOTAL(9,H10972:H10972)</f>
        <v>-226494738</v>
      </c>
      <c r="I10973" s="14">
        <f>SUBTOTAL(9,I10972:I10972)</f>
        <v>0</v>
      </c>
      <c r="J10973" s="31">
        <f>SUBTOTAL(9,J10972:J10972)</f>
        <v>0</v>
      </c>
      <c r="K10973" s="14">
        <f>SUBTOTAL(9,K10972:K10972)</f>
        <v>0</v>
      </c>
      <c r="L10973" s="14">
        <f>SUBTOTAL(9,L10970:L10972)</f>
        <v>0</v>
      </c>
      <c r="M10973" s="80">
        <f>SUBTOTAL(9,M10972:M10972)</f>
        <v>0</v>
      </c>
    </row>
    <row r="10974" spans="2:13" ht="24.9" customHeight="1" outlineLevel="2" x14ac:dyDescent="0.3">
      <c r="B10974" s="47" t="s">
        <v>2042</v>
      </c>
      <c r="C10974" s="46" t="s">
        <v>336</v>
      </c>
      <c r="D10974" s="46" t="s">
        <v>973</v>
      </c>
      <c r="E10974" s="46" t="s">
        <v>1011</v>
      </c>
      <c r="F10974" s="45" t="s">
        <v>1010</v>
      </c>
      <c r="G10974" s="26" t="s">
        <v>7</v>
      </c>
      <c r="H10974" s="30">
        <v>-31819</v>
      </c>
      <c r="I10974" s="24"/>
      <c r="J10974" s="23"/>
      <c r="K10974" s="24"/>
      <c r="L10974" s="24"/>
      <c r="M10974" s="80" t="str">
        <f>IFERROR((Base_actualizacion!$L10968/Base_actualizacion!$K10968)," " )</f>
        <v xml:space="preserve"> </v>
      </c>
    </row>
    <row r="10975" spans="2:13" ht="24.9" customHeight="1" outlineLevel="1" x14ac:dyDescent="0.3">
      <c r="B10975" s="44" t="str">
        <f>B10974</f>
        <v>ASIGNACIONES DIRECTAS ANTICIPADAS (5% DEL SGR)</v>
      </c>
      <c r="C10975" s="43" t="s">
        <v>336</v>
      </c>
      <c r="D10975" s="43" t="s">
        <v>973</v>
      </c>
      <c r="E10975" s="43" t="s">
        <v>1011</v>
      </c>
      <c r="F10975" s="42" t="s">
        <v>1010</v>
      </c>
      <c r="G10975" s="18" t="s">
        <v>3</v>
      </c>
      <c r="H10975" s="32">
        <f>SUBTOTAL(9,H10974:H10974)</f>
        <v>-31819</v>
      </c>
      <c r="I10975" s="14">
        <f>SUBTOTAL(9,I10974:I10974)</f>
        <v>0</v>
      </c>
      <c r="J10975" s="31">
        <f>SUBTOTAL(9,J10974:J10974)</f>
        <v>0</v>
      </c>
      <c r="K10975" s="14">
        <f>SUBTOTAL(9,K10974:K10974)</f>
        <v>0</v>
      </c>
      <c r="L10975" s="14">
        <f>SUBTOTAL(9,L10972:L10974)</f>
        <v>0</v>
      </c>
      <c r="M10975" s="80">
        <f>SUBTOTAL(9,M10974:M10974)</f>
        <v>0</v>
      </c>
    </row>
    <row r="10976" spans="2:13" ht="24.9" customHeight="1" outlineLevel="2" x14ac:dyDescent="0.3">
      <c r="B10976" s="47" t="s">
        <v>2042</v>
      </c>
      <c r="C10976" s="46" t="s">
        <v>336</v>
      </c>
      <c r="D10976" s="46" t="s">
        <v>973</v>
      </c>
      <c r="E10976" s="46" t="s">
        <v>1009</v>
      </c>
      <c r="F10976" s="45" t="s">
        <v>1008</v>
      </c>
      <c r="G10976" s="26" t="s">
        <v>7</v>
      </c>
      <c r="H10976" s="30">
        <v>-28550158</v>
      </c>
      <c r="I10976" s="24"/>
      <c r="J10976" s="36"/>
      <c r="K10976" s="24"/>
      <c r="L10976" s="24"/>
      <c r="M10976" s="80" t="str">
        <f>IFERROR((Base_actualizacion!$L10970/Base_actualizacion!$K10970)," " )</f>
        <v xml:space="preserve"> </v>
      </c>
    </row>
    <row r="10977" spans="2:13" ht="24.9" customHeight="1" outlineLevel="1" x14ac:dyDescent="0.3">
      <c r="B10977" s="44" t="str">
        <f>B10976</f>
        <v>ASIGNACIONES DIRECTAS ANTICIPADAS (5% DEL SGR)</v>
      </c>
      <c r="C10977" s="43" t="s">
        <v>336</v>
      </c>
      <c r="D10977" s="43" t="s">
        <v>973</v>
      </c>
      <c r="E10977" s="43" t="s">
        <v>1009</v>
      </c>
      <c r="F10977" s="42" t="s">
        <v>1008</v>
      </c>
      <c r="G10977" s="18" t="s">
        <v>3</v>
      </c>
      <c r="H10977" s="32">
        <f>SUBTOTAL(9,H10976:H10976)</f>
        <v>-28550158</v>
      </c>
      <c r="I10977" s="14">
        <f>SUBTOTAL(9,I10976:I10976)</f>
        <v>0</v>
      </c>
      <c r="J10977" s="31">
        <f>SUBTOTAL(9,J10976:J10976)</f>
        <v>0</v>
      </c>
      <c r="K10977" s="14">
        <f>SUBTOTAL(9,K10976:K10976)</f>
        <v>0</v>
      </c>
      <c r="L10977" s="14">
        <f>SUBTOTAL(9,L10974:L10976)</f>
        <v>0</v>
      </c>
      <c r="M10977" s="80">
        <f>SUBTOTAL(9,M10976:M10976)</f>
        <v>0</v>
      </c>
    </row>
    <row r="10978" spans="2:13" ht="24.9" customHeight="1" outlineLevel="2" x14ac:dyDescent="0.3">
      <c r="B10978" s="47" t="s">
        <v>2042</v>
      </c>
      <c r="C10978" s="46" t="s">
        <v>336</v>
      </c>
      <c r="D10978" s="46" t="s">
        <v>973</v>
      </c>
      <c r="E10978" s="46" t="s">
        <v>1001</v>
      </c>
      <c r="F10978" s="45" t="s">
        <v>1000</v>
      </c>
      <c r="G10978" s="26" t="s">
        <v>7</v>
      </c>
      <c r="H10978" s="30">
        <v>-38954</v>
      </c>
      <c r="I10978" s="24"/>
      <c r="J10978" s="36"/>
      <c r="K10978" s="24"/>
      <c r="L10978" s="24"/>
      <c r="M10978" s="80" t="str">
        <f>IFERROR((Base_actualizacion!$L10972/Base_actualizacion!$K10972)," " )</f>
        <v xml:space="preserve"> </v>
      </c>
    </row>
    <row r="10979" spans="2:13" ht="24.9" customHeight="1" outlineLevel="1" x14ac:dyDescent="0.3">
      <c r="B10979" s="44" t="str">
        <f>B10978</f>
        <v>ASIGNACIONES DIRECTAS ANTICIPADAS (5% DEL SGR)</v>
      </c>
      <c r="C10979" s="43" t="s">
        <v>336</v>
      </c>
      <c r="D10979" s="43" t="s">
        <v>973</v>
      </c>
      <c r="E10979" s="43" t="s">
        <v>1001</v>
      </c>
      <c r="F10979" s="42" t="s">
        <v>1000</v>
      </c>
      <c r="G10979" s="18" t="s">
        <v>3</v>
      </c>
      <c r="H10979" s="32">
        <f>SUBTOTAL(9,H10978:H10978)</f>
        <v>-38954</v>
      </c>
      <c r="I10979" s="14">
        <f>SUBTOTAL(9,I10978:I10978)</f>
        <v>0</v>
      </c>
      <c r="J10979" s="31">
        <f>SUBTOTAL(9,J10978:J10978)</f>
        <v>0</v>
      </c>
      <c r="K10979" s="14">
        <f>SUBTOTAL(9,K10978:K10978)</f>
        <v>0</v>
      </c>
      <c r="L10979" s="14">
        <f>SUBTOTAL(9,L10976:L10978)</f>
        <v>0</v>
      </c>
      <c r="M10979" s="80">
        <f>SUBTOTAL(9,M10978:M10978)</f>
        <v>0</v>
      </c>
    </row>
    <row r="10980" spans="2:13" ht="24.9" customHeight="1" outlineLevel="2" x14ac:dyDescent="0.3">
      <c r="B10980" s="47" t="s">
        <v>2042</v>
      </c>
      <c r="C10980" s="46" t="s">
        <v>336</v>
      </c>
      <c r="D10980" s="46" t="s">
        <v>973</v>
      </c>
      <c r="E10980" s="46" t="s">
        <v>999</v>
      </c>
      <c r="F10980" s="45" t="s">
        <v>998</v>
      </c>
      <c r="G10980" s="26" t="s">
        <v>7</v>
      </c>
      <c r="H10980" s="30">
        <v>-171738</v>
      </c>
      <c r="I10980" s="24"/>
      <c r="J10980" s="36"/>
      <c r="K10980" s="24"/>
      <c r="L10980" s="24"/>
      <c r="M10980" s="80" t="str">
        <f>IFERROR((Base_actualizacion!$L10974/Base_actualizacion!$K10974)," " )</f>
        <v xml:space="preserve"> </v>
      </c>
    </row>
    <row r="10981" spans="2:13" ht="24.9" customHeight="1" outlineLevel="1" x14ac:dyDescent="0.3">
      <c r="B10981" s="44" t="str">
        <f>B10980</f>
        <v>ASIGNACIONES DIRECTAS ANTICIPADAS (5% DEL SGR)</v>
      </c>
      <c r="C10981" s="43" t="s">
        <v>336</v>
      </c>
      <c r="D10981" s="43" t="s">
        <v>973</v>
      </c>
      <c r="E10981" s="43" t="s">
        <v>999</v>
      </c>
      <c r="F10981" s="42" t="s">
        <v>998</v>
      </c>
      <c r="G10981" s="18" t="s">
        <v>3</v>
      </c>
      <c r="H10981" s="32">
        <f>SUBTOTAL(9,H10980:H10980)</f>
        <v>-171738</v>
      </c>
      <c r="I10981" s="14">
        <f>SUBTOTAL(9,I10980:I10980)</f>
        <v>0</v>
      </c>
      <c r="J10981" s="31">
        <f>SUBTOTAL(9,J10980:J10980)</f>
        <v>0</v>
      </c>
      <c r="K10981" s="14">
        <f>SUBTOTAL(9,K10980:K10980)</f>
        <v>0</v>
      </c>
      <c r="L10981" s="14">
        <f>SUBTOTAL(9,L10978:L10980)</f>
        <v>0</v>
      </c>
      <c r="M10981" s="80">
        <f>SUBTOTAL(9,M10980:M10980)</f>
        <v>0</v>
      </c>
    </row>
    <row r="10982" spans="2:13" ht="24.9" customHeight="1" outlineLevel="2" x14ac:dyDescent="0.3">
      <c r="B10982" s="47" t="s">
        <v>2042</v>
      </c>
      <c r="C10982" s="46" t="s">
        <v>336</v>
      </c>
      <c r="D10982" s="46" t="s">
        <v>973</v>
      </c>
      <c r="E10982" s="46" t="s">
        <v>997</v>
      </c>
      <c r="F10982" s="45" t="s">
        <v>996</v>
      </c>
      <c r="G10982" s="26" t="s">
        <v>7</v>
      </c>
      <c r="H10982" s="30">
        <v>-1307558</v>
      </c>
      <c r="I10982" s="24"/>
      <c r="J10982" s="23"/>
      <c r="K10982" s="24"/>
      <c r="L10982" s="24"/>
      <c r="M10982" s="80" t="str">
        <f>IFERROR((Base_actualizacion!$L10976/Base_actualizacion!$K10976)," " )</f>
        <v xml:space="preserve"> </v>
      </c>
    </row>
    <row r="10983" spans="2:13" ht="24.9" customHeight="1" outlineLevel="1" x14ac:dyDescent="0.3">
      <c r="B10983" s="44" t="str">
        <f>B10982</f>
        <v>ASIGNACIONES DIRECTAS ANTICIPADAS (5% DEL SGR)</v>
      </c>
      <c r="C10983" s="43" t="s">
        <v>336</v>
      </c>
      <c r="D10983" s="43" t="s">
        <v>973</v>
      </c>
      <c r="E10983" s="43" t="s">
        <v>997</v>
      </c>
      <c r="F10983" s="42" t="s">
        <v>996</v>
      </c>
      <c r="G10983" s="18" t="s">
        <v>3</v>
      </c>
      <c r="H10983" s="32">
        <f>SUBTOTAL(9,H10982:H10982)</f>
        <v>-1307558</v>
      </c>
      <c r="I10983" s="14">
        <f>SUBTOTAL(9,I10982:I10982)</f>
        <v>0</v>
      </c>
      <c r="J10983" s="31">
        <f>SUBTOTAL(9,J10982:J10982)</f>
        <v>0</v>
      </c>
      <c r="K10983" s="14">
        <f>SUBTOTAL(9,K10982:K10982)</f>
        <v>0</v>
      </c>
      <c r="L10983" s="14">
        <f>SUBTOTAL(9,L10980:L10982)</f>
        <v>0</v>
      </c>
      <c r="M10983" s="80">
        <f>SUBTOTAL(9,M10982:M10982)</f>
        <v>0</v>
      </c>
    </row>
    <row r="10984" spans="2:13" ht="24.9" customHeight="1" outlineLevel="2" x14ac:dyDescent="0.3">
      <c r="B10984" s="47" t="s">
        <v>2042</v>
      </c>
      <c r="C10984" s="46" t="s">
        <v>336</v>
      </c>
      <c r="D10984" s="46" t="s">
        <v>973</v>
      </c>
      <c r="E10984" s="46" t="s">
        <v>993</v>
      </c>
      <c r="F10984" s="45" t="s">
        <v>992</v>
      </c>
      <c r="G10984" s="26" t="s">
        <v>7</v>
      </c>
      <c r="H10984" s="30">
        <v>-17962608</v>
      </c>
      <c r="I10984" s="24"/>
      <c r="J10984" s="36"/>
      <c r="K10984" s="24"/>
      <c r="L10984" s="24"/>
      <c r="M10984" s="80" t="str">
        <f>IFERROR((Base_actualizacion!$L10978/Base_actualizacion!$K10978)," " )</f>
        <v xml:space="preserve"> </v>
      </c>
    </row>
    <row r="10985" spans="2:13" ht="24.9" customHeight="1" outlineLevel="1" x14ac:dyDescent="0.3">
      <c r="B10985" s="44" t="str">
        <f>B10984</f>
        <v>ASIGNACIONES DIRECTAS ANTICIPADAS (5% DEL SGR)</v>
      </c>
      <c r="C10985" s="43" t="s">
        <v>336</v>
      </c>
      <c r="D10985" s="43" t="s">
        <v>973</v>
      </c>
      <c r="E10985" s="43" t="s">
        <v>993</v>
      </c>
      <c r="F10985" s="42" t="s">
        <v>992</v>
      </c>
      <c r="G10985" s="18" t="s">
        <v>3</v>
      </c>
      <c r="H10985" s="32">
        <f>SUBTOTAL(9,H10984:H10984)</f>
        <v>-17962608</v>
      </c>
      <c r="I10985" s="14">
        <f>SUBTOTAL(9,I10984:I10984)</f>
        <v>0</v>
      </c>
      <c r="J10985" s="31">
        <f>SUBTOTAL(9,J10984:J10984)</f>
        <v>0</v>
      </c>
      <c r="K10985" s="14">
        <f>SUBTOTAL(9,K10984:K10984)</f>
        <v>0</v>
      </c>
      <c r="L10985" s="14">
        <f>SUBTOTAL(9,L10982:L10984)</f>
        <v>0</v>
      </c>
      <c r="M10985" s="80">
        <f>SUBTOTAL(9,M10984:M10984)</f>
        <v>0</v>
      </c>
    </row>
    <row r="10986" spans="2:13" ht="24.9" customHeight="1" outlineLevel="2" x14ac:dyDescent="0.3">
      <c r="B10986" s="47" t="s">
        <v>2042</v>
      </c>
      <c r="C10986" s="46" t="s">
        <v>336</v>
      </c>
      <c r="D10986" s="46" t="s">
        <v>973</v>
      </c>
      <c r="E10986" s="46" t="s">
        <v>989</v>
      </c>
      <c r="F10986" s="45" t="s">
        <v>988</v>
      </c>
      <c r="G10986" s="26" t="s">
        <v>7</v>
      </c>
      <c r="H10986" s="30">
        <v>-1132820</v>
      </c>
      <c r="I10986" s="24"/>
      <c r="J10986" s="36"/>
      <c r="K10986" s="24"/>
      <c r="L10986" s="24"/>
      <c r="M10986" s="80" t="str">
        <f>IFERROR((Base_actualizacion!$L10980/Base_actualizacion!$K10980)," " )</f>
        <v xml:space="preserve"> </v>
      </c>
    </row>
    <row r="10987" spans="2:13" ht="24.9" customHeight="1" outlineLevel="1" x14ac:dyDescent="0.3">
      <c r="B10987" s="44" t="str">
        <f>B10986</f>
        <v>ASIGNACIONES DIRECTAS ANTICIPADAS (5% DEL SGR)</v>
      </c>
      <c r="C10987" s="43" t="s">
        <v>336</v>
      </c>
      <c r="D10987" s="43" t="s">
        <v>973</v>
      </c>
      <c r="E10987" s="43" t="s">
        <v>989</v>
      </c>
      <c r="F10987" s="42" t="s">
        <v>988</v>
      </c>
      <c r="G10987" s="18" t="s">
        <v>3</v>
      </c>
      <c r="H10987" s="32">
        <f>SUBTOTAL(9,H10986:H10986)</f>
        <v>-1132820</v>
      </c>
      <c r="I10987" s="14">
        <f>SUBTOTAL(9,I10986:I10986)</f>
        <v>0</v>
      </c>
      <c r="J10987" s="31">
        <f>SUBTOTAL(9,J10986:J10986)</f>
        <v>0</v>
      </c>
      <c r="K10987" s="14">
        <f>SUBTOTAL(9,K10986:K10986)</f>
        <v>0</v>
      </c>
      <c r="L10987" s="14">
        <f>SUBTOTAL(9,L10984:L10986)</f>
        <v>0</v>
      </c>
      <c r="M10987" s="80">
        <f>SUBTOTAL(9,M10986:M10986)</f>
        <v>0</v>
      </c>
    </row>
    <row r="10988" spans="2:13" ht="24.9" customHeight="1" outlineLevel="2" x14ac:dyDescent="0.3">
      <c r="B10988" s="47" t="s">
        <v>2042</v>
      </c>
      <c r="C10988" s="46" t="s">
        <v>336</v>
      </c>
      <c r="D10988" s="46" t="s">
        <v>973</v>
      </c>
      <c r="E10988" s="46" t="s">
        <v>987</v>
      </c>
      <c r="F10988" s="45" t="s">
        <v>986</v>
      </c>
      <c r="G10988" s="26" t="s">
        <v>7</v>
      </c>
      <c r="H10988" s="30">
        <v>-2062388</v>
      </c>
      <c r="I10988" s="24"/>
      <c r="J10988" s="36"/>
      <c r="K10988" s="24"/>
      <c r="L10988" s="24"/>
      <c r="M10988" s="80" t="str">
        <f>IFERROR((Base_actualizacion!$L10982/Base_actualizacion!$K10982)," " )</f>
        <v xml:space="preserve"> </v>
      </c>
    </row>
    <row r="10989" spans="2:13" ht="24.9" customHeight="1" outlineLevel="1" x14ac:dyDescent="0.3">
      <c r="B10989" s="44" t="str">
        <f>B10988</f>
        <v>ASIGNACIONES DIRECTAS ANTICIPADAS (5% DEL SGR)</v>
      </c>
      <c r="C10989" s="43" t="s">
        <v>336</v>
      </c>
      <c r="D10989" s="43" t="s">
        <v>973</v>
      </c>
      <c r="E10989" s="43" t="s">
        <v>987</v>
      </c>
      <c r="F10989" s="42" t="s">
        <v>986</v>
      </c>
      <c r="G10989" s="18" t="s">
        <v>3</v>
      </c>
      <c r="H10989" s="32">
        <f>SUBTOTAL(9,H10988:H10988)</f>
        <v>-2062388</v>
      </c>
      <c r="I10989" s="14">
        <f>SUBTOTAL(9,I10988:I10988)</f>
        <v>0</v>
      </c>
      <c r="J10989" s="31">
        <f>SUBTOTAL(9,J10988:J10988)</f>
        <v>0</v>
      </c>
      <c r="K10989" s="14">
        <f>SUBTOTAL(9,K10988:K10988)</f>
        <v>0</v>
      </c>
      <c r="L10989" s="14">
        <f>SUBTOTAL(9,L10986:L10988)</f>
        <v>0</v>
      </c>
      <c r="M10989" s="80">
        <f>SUBTOTAL(9,M10988:M10988)</f>
        <v>0</v>
      </c>
    </row>
    <row r="10990" spans="2:13" ht="24.9" customHeight="1" outlineLevel="2" x14ac:dyDescent="0.3">
      <c r="B10990" s="47" t="s">
        <v>2042</v>
      </c>
      <c r="C10990" s="46" t="s">
        <v>336</v>
      </c>
      <c r="D10990" s="46" t="s">
        <v>973</v>
      </c>
      <c r="E10990" s="46" t="s">
        <v>985</v>
      </c>
      <c r="F10990" s="45" t="s">
        <v>984</v>
      </c>
      <c r="G10990" s="26" t="s">
        <v>7</v>
      </c>
      <c r="H10990" s="30">
        <v>-10625</v>
      </c>
      <c r="I10990" s="24"/>
      <c r="J10990" s="23"/>
      <c r="K10990" s="24"/>
      <c r="L10990" s="24"/>
      <c r="M10990" s="80" t="str">
        <f>IFERROR((Base_actualizacion!$L10984/Base_actualizacion!$K10984)," " )</f>
        <v xml:space="preserve"> </v>
      </c>
    </row>
    <row r="10991" spans="2:13" ht="24.9" customHeight="1" outlineLevel="1" x14ac:dyDescent="0.3">
      <c r="B10991" s="44" t="str">
        <f>B10990</f>
        <v>ASIGNACIONES DIRECTAS ANTICIPADAS (5% DEL SGR)</v>
      </c>
      <c r="C10991" s="43" t="s">
        <v>336</v>
      </c>
      <c r="D10991" s="43" t="s">
        <v>973</v>
      </c>
      <c r="E10991" s="43" t="s">
        <v>985</v>
      </c>
      <c r="F10991" s="42" t="s">
        <v>984</v>
      </c>
      <c r="G10991" s="18" t="s">
        <v>3</v>
      </c>
      <c r="H10991" s="32">
        <f>SUBTOTAL(9,H10990:H10990)</f>
        <v>-10625</v>
      </c>
      <c r="I10991" s="14">
        <f>SUBTOTAL(9,I10990:I10990)</f>
        <v>0</v>
      </c>
      <c r="J10991" s="31">
        <f>SUBTOTAL(9,J10990:J10990)</f>
        <v>0</v>
      </c>
      <c r="K10991" s="14">
        <f>SUBTOTAL(9,K10990:K10990)</f>
        <v>0</v>
      </c>
      <c r="L10991" s="14">
        <f>SUBTOTAL(9,L10988:L10990)</f>
        <v>0</v>
      </c>
      <c r="M10991" s="80">
        <f>SUBTOTAL(9,M10990:M10990)</f>
        <v>0</v>
      </c>
    </row>
    <row r="10992" spans="2:13" ht="24.9" customHeight="1" outlineLevel="2" x14ac:dyDescent="0.3">
      <c r="B10992" s="47" t="s">
        <v>2042</v>
      </c>
      <c r="C10992" s="46" t="s">
        <v>336</v>
      </c>
      <c r="D10992" s="46" t="s">
        <v>973</v>
      </c>
      <c r="E10992" s="46" t="s">
        <v>981</v>
      </c>
      <c r="F10992" s="45" t="s">
        <v>980</v>
      </c>
      <c r="G10992" s="26" t="s">
        <v>7</v>
      </c>
      <c r="H10992" s="30">
        <v>-4687712</v>
      </c>
      <c r="I10992" s="24"/>
      <c r="J10992" s="36"/>
      <c r="K10992" s="24"/>
      <c r="L10992" s="24"/>
      <c r="M10992" s="80" t="str">
        <f>IFERROR((Base_actualizacion!$L10986/Base_actualizacion!$K10986)," " )</f>
        <v xml:space="preserve"> </v>
      </c>
    </row>
    <row r="10993" spans="2:13" ht="24.9" customHeight="1" outlineLevel="1" x14ac:dyDescent="0.3">
      <c r="B10993" s="44" t="str">
        <f>B10992</f>
        <v>ASIGNACIONES DIRECTAS ANTICIPADAS (5% DEL SGR)</v>
      </c>
      <c r="C10993" s="43" t="s">
        <v>336</v>
      </c>
      <c r="D10993" s="43" t="s">
        <v>973</v>
      </c>
      <c r="E10993" s="43" t="s">
        <v>981</v>
      </c>
      <c r="F10993" s="42" t="s">
        <v>980</v>
      </c>
      <c r="G10993" s="18" t="s">
        <v>3</v>
      </c>
      <c r="H10993" s="32">
        <f>SUBTOTAL(9,H10992:H10992)</f>
        <v>-4687712</v>
      </c>
      <c r="I10993" s="14">
        <f>SUBTOTAL(9,I10992:I10992)</f>
        <v>0</v>
      </c>
      <c r="J10993" s="31">
        <f>SUBTOTAL(9,J10992:J10992)</f>
        <v>0</v>
      </c>
      <c r="K10993" s="14">
        <f>SUBTOTAL(9,K10992:K10992)</f>
        <v>0</v>
      </c>
      <c r="L10993" s="14">
        <f>SUBTOTAL(9,L10990:L10992)</f>
        <v>0</v>
      </c>
      <c r="M10993" s="80">
        <f>SUBTOTAL(9,M10992:M10992)</f>
        <v>0</v>
      </c>
    </row>
    <row r="10994" spans="2:13" ht="24.9" customHeight="1" outlineLevel="2" x14ac:dyDescent="0.3">
      <c r="B10994" s="47" t="s">
        <v>2042</v>
      </c>
      <c r="C10994" s="46" t="s">
        <v>336</v>
      </c>
      <c r="D10994" s="46" t="s">
        <v>973</v>
      </c>
      <c r="E10994" s="46" t="s">
        <v>979</v>
      </c>
      <c r="F10994" s="45" t="s">
        <v>978</v>
      </c>
      <c r="G10994" s="26" t="s">
        <v>7</v>
      </c>
      <c r="H10994" s="30">
        <v>-491344</v>
      </c>
      <c r="I10994" s="24"/>
      <c r="J10994" s="36"/>
      <c r="K10994" s="24"/>
      <c r="L10994" s="24"/>
      <c r="M10994" s="80" t="str">
        <f>IFERROR((Base_actualizacion!$L10988/Base_actualizacion!$K10988)," " )</f>
        <v xml:space="preserve"> </v>
      </c>
    </row>
    <row r="10995" spans="2:13" ht="24.9" customHeight="1" outlineLevel="1" x14ac:dyDescent="0.3">
      <c r="B10995" s="44" t="str">
        <f>B10994</f>
        <v>ASIGNACIONES DIRECTAS ANTICIPADAS (5% DEL SGR)</v>
      </c>
      <c r="C10995" s="43" t="s">
        <v>336</v>
      </c>
      <c r="D10995" s="43" t="s">
        <v>973</v>
      </c>
      <c r="E10995" s="43" t="s">
        <v>979</v>
      </c>
      <c r="F10995" s="42" t="s">
        <v>978</v>
      </c>
      <c r="G10995" s="18" t="s">
        <v>3</v>
      </c>
      <c r="H10995" s="32">
        <f>SUBTOTAL(9,H10994:H10994)</f>
        <v>-491344</v>
      </c>
      <c r="I10995" s="14">
        <f>SUBTOTAL(9,I10994:I10994)</f>
        <v>0</v>
      </c>
      <c r="J10995" s="31">
        <f>SUBTOTAL(9,J10994:J10994)</f>
        <v>0</v>
      </c>
      <c r="K10995" s="14">
        <f>SUBTOTAL(9,K10994:K10994)</f>
        <v>0</v>
      </c>
      <c r="L10995" s="14">
        <f>SUBTOTAL(9,L10992:L10994)</f>
        <v>0</v>
      </c>
      <c r="M10995" s="80">
        <f>SUBTOTAL(9,M10994:M10994)</f>
        <v>0</v>
      </c>
    </row>
    <row r="10996" spans="2:13" ht="24.9" customHeight="1" outlineLevel="2" x14ac:dyDescent="0.3">
      <c r="B10996" s="47" t="s">
        <v>2042</v>
      </c>
      <c r="C10996" s="46" t="s">
        <v>336</v>
      </c>
      <c r="D10996" s="46" t="s">
        <v>973</v>
      </c>
      <c r="E10996" s="46" t="s">
        <v>972</v>
      </c>
      <c r="F10996" s="45" t="s">
        <v>971</v>
      </c>
      <c r="G10996" s="26" t="s">
        <v>7</v>
      </c>
      <c r="H10996" s="30">
        <v>-9546211</v>
      </c>
      <c r="I10996" s="24"/>
      <c r="J10996" s="36"/>
      <c r="K10996" s="24"/>
      <c r="L10996" s="24"/>
      <c r="M10996" s="80" t="str">
        <f>IFERROR((Base_actualizacion!$L10990/Base_actualizacion!$K10990)," " )</f>
        <v xml:space="preserve"> </v>
      </c>
    </row>
    <row r="10997" spans="2:13" ht="24.9" customHeight="1" outlineLevel="1" x14ac:dyDescent="0.3">
      <c r="B10997" s="44" t="str">
        <f>B10996</f>
        <v>ASIGNACIONES DIRECTAS ANTICIPADAS (5% DEL SGR)</v>
      </c>
      <c r="C10997" s="43" t="s">
        <v>336</v>
      </c>
      <c r="D10997" s="43" t="s">
        <v>973</v>
      </c>
      <c r="E10997" s="43" t="s">
        <v>972</v>
      </c>
      <c r="F10997" s="42" t="s">
        <v>971</v>
      </c>
      <c r="G10997" s="18" t="s">
        <v>3</v>
      </c>
      <c r="H10997" s="32">
        <f>SUBTOTAL(9,H10996:H10996)</f>
        <v>-9546211</v>
      </c>
      <c r="I10997" s="14">
        <f>SUBTOTAL(9,I10996:I10996)</f>
        <v>0</v>
      </c>
      <c r="J10997" s="31">
        <f>SUBTOTAL(9,J10996:J10996)</f>
        <v>0</v>
      </c>
      <c r="K10997" s="14">
        <f>SUBTOTAL(9,K10996:K10996)</f>
        <v>0</v>
      </c>
      <c r="L10997" s="14">
        <f>SUBTOTAL(9,L10994:L10996)</f>
        <v>0</v>
      </c>
      <c r="M10997" s="80">
        <f>SUBTOTAL(9,M10996:M10996)</f>
        <v>0</v>
      </c>
    </row>
    <row r="10998" spans="2:13" ht="24.9" customHeight="1" outlineLevel="2" x14ac:dyDescent="0.3">
      <c r="B10998" s="47" t="s">
        <v>2042</v>
      </c>
      <c r="C10998" s="46" t="s">
        <v>112</v>
      </c>
      <c r="D10998" s="46" t="s">
        <v>934</v>
      </c>
      <c r="E10998" s="46" t="s">
        <v>970</v>
      </c>
      <c r="F10998" s="45" t="s">
        <v>969</v>
      </c>
      <c r="G10998" s="26" t="s">
        <v>7</v>
      </c>
      <c r="H10998" s="30">
        <v>-25603414</v>
      </c>
      <c r="I10998" s="24"/>
      <c r="J10998" s="36"/>
      <c r="K10998" s="24"/>
      <c r="L10998" s="24"/>
      <c r="M10998" s="80" t="str">
        <f>IFERROR((Base_actualizacion!$L10992/Base_actualizacion!$K10992)," " )</f>
        <v xml:space="preserve"> </v>
      </c>
    </row>
    <row r="10999" spans="2:13" ht="24.9" customHeight="1" outlineLevel="1" x14ac:dyDescent="0.3">
      <c r="B10999" s="44" t="str">
        <f>B10998</f>
        <v>ASIGNACIONES DIRECTAS ANTICIPADAS (5% DEL SGR)</v>
      </c>
      <c r="C10999" s="43" t="s">
        <v>112</v>
      </c>
      <c r="D10999" s="43" t="s">
        <v>934</v>
      </c>
      <c r="E10999" s="43" t="s">
        <v>970</v>
      </c>
      <c r="F10999" s="42" t="s">
        <v>969</v>
      </c>
      <c r="G10999" s="18" t="s">
        <v>3</v>
      </c>
      <c r="H10999" s="32">
        <f>SUBTOTAL(9,H10998:H10998)</f>
        <v>-25603414</v>
      </c>
      <c r="I10999" s="14">
        <f>SUBTOTAL(9,I10998:I10998)</f>
        <v>0</v>
      </c>
      <c r="J10999" s="31">
        <f>SUBTOTAL(9,J10998:J10998)</f>
        <v>0</v>
      </c>
      <c r="K10999" s="14">
        <f>SUBTOTAL(9,K10998:K10998)</f>
        <v>0</v>
      </c>
      <c r="L10999" s="14">
        <f>SUBTOTAL(9,L10996:L10998)</f>
        <v>0</v>
      </c>
      <c r="M10999" s="80">
        <f>SUBTOTAL(9,M10998:M10998)</f>
        <v>0</v>
      </c>
    </row>
    <row r="11000" spans="2:13" ht="24.9" customHeight="1" outlineLevel="2" x14ac:dyDescent="0.3">
      <c r="B11000" s="47" t="s">
        <v>2042</v>
      </c>
      <c r="C11000" s="46" t="s">
        <v>112</v>
      </c>
      <c r="D11000" s="46" t="s">
        <v>934</v>
      </c>
      <c r="E11000" s="46" t="s">
        <v>968</v>
      </c>
      <c r="F11000" s="45" t="s">
        <v>967</v>
      </c>
      <c r="G11000" s="26" t="s">
        <v>7</v>
      </c>
      <c r="H11000" s="30">
        <v>-538802</v>
      </c>
      <c r="I11000" s="24"/>
      <c r="J11000" s="23"/>
      <c r="K11000" s="24"/>
      <c r="L11000" s="24"/>
      <c r="M11000" s="80" t="str">
        <f>IFERROR((Base_actualizacion!$L10994/Base_actualizacion!$K10994)," " )</f>
        <v xml:space="preserve"> </v>
      </c>
    </row>
    <row r="11001" spans="2:13" ht="24.9" customHeight="1" outlineLevel="1" x14ac:dyDescent="0.3">
      <c r="B11001" s="44" t="str">
        <f>B11000</f>
        <v>ASIGNACIONES DIRECTAS ANTICIPADAS (5% DEL SGR)</v>
      </c>
      <c r="C11001" s="43" t="s">
        <v>112</v>
      </c>
      <c r="D11001" s="43" t="s">
        <v>934</v>
      </c>
      <c r="E11001" s="43" t="s">
        <v>968</v>
      </c>
      <c r="F11001" s="42" t="s">
        <v>967</v>
      </c>
      <c r="G11001" s="18" t="s">
        <v>3</v>
      </c>
      <c r="H11001" s="32">
        <f>SUBTOTAL(9,H11000:H11000)</f>
        <v>-538802</v>
      </c>
      <c r="I11001" s="14">
        <f>SUBTOTAL(9,I11000:I11000)</f>
        <v>0</v>
      </c>
      <c r="J11001" s="31">
        <f>SUBTOTAL(9,J11000:J11000)</f>
        <v>0</v>
      </c>
      <c r="K11001" s="14">
        <f>SUBTOTAL(9,K11000:K11000)</f>
        <v>0</v>
      </c>
      <c r="L11001" s="14">
        <f>SUBTOTAL(9,L10998:L11000)</f>
        <v>0</v>
      </c>
      <c r="M11001" s="80">
        <f>SUBTOTAL(9,M11000:M11000)</f>
        <v>0</v>
      </c>
    </row>
    <row r="11002" spans="2:13" ht="24.9" customHeight="1" outlineLevel="2" x14ac:dyDescent="0.3">
      <c r="B11002" s="47" t="s">
        <v>2042</v>
      </c>
      <c r="C11002" s="46" t="s">
        <v>112</v>
      </c>
      <c r="D11002" s="46" t="s">
        <v>934</v>
      </c>
      <c r="E11002" s="46" t="s">
        <v>2102</v>
      </c>
      <c r="F11002" s="45" t="s">
        <v>2101</v>
      </c>
      <c r="G11002" s="26" t="s">
        <v>7</v>
      </c>
      <c r="H11002" s="30">
        <v>-36059997</v>
      </c>
      <c r="I11002" s="24"/>
      <c r="J11002" s="36"/>
      <c r="K11002" s="24"/>
      <c r="L11002" s="24"/>
      <c r="M11002" s="80" t="str">
        <f>IFERROR((Base_actualizacion!$L10996/Base_actualizacion!$K10996)," " )</f>
        <v xml:space="preserve"> </v>
      </c>
    </row>
    <row r="11003" spans="2:13" ht="24.9" customHeight="1" outlineLevel="1" x14ac:dyDescent="0.3">
      <c r="B11003" s="44" t="str">
        <f>B11002</f>
        <v>ASIGNACIONES DIRECTAS ANTICIPADAS (5% DEL SGR)</v>
      </c>
      <c r="C11003" s="43" t="s">
        <v>112</v>
      </c>
      <c r="D11003" s="43" t="s">
        <v>934</v>
      </c>
      <c r="E11003" s="43" t="s">
        <v>2102</v>
      </c>
      <c r="F11003" s="42" t="s">
        <v>2101</v>
      </c>
      <c r="G11003" s="18" t="s">
        <v>3</v>
      </c>
      <c r="H11003" s="32">
        <f>SUBTOTAL(9,H11002:H11002)</f>
        <v>-36059997</v>
      </c>
      <c r="I11003" s="14">
        <f>SUBTOTAL(9,I11002:I11002)</f>
        <v>0</v>
      </c>
      <c r="J11003" s="31">
        <f>SUBTOTAL(9,J11002:J11002)</f>
        <v>0</v>
      </c>
      <c r="K11003" s="14">
        <f>SUBTOTAL(9,K11002:K11002)</f>
        <v>0</v>
      </c>
      <c r="L11003" s="14">
        <f>SUBTOTAL(9,L11000:L11002)</f>
        <v>0</v>
      </c>
      <c r="M11003" s="80">
        <f>SUBTOTAL(9,M11002:M11002)</f>
        <v>0</v>
      </c>
    </row>
    <row r="11004" spans="2:13" ht="24.9" customHeight="1" outlineLevel="2" x14ac:dyDescent="0.3">
      <c r="B11004" s="47" t="s">
        <v>2042</v>
      </c>
      <c r="C11004" s="46" t="s">
        <v>112</v>
      </c>
      <c r="D11004" s="46" t="s">
        <v>934</v>
      </c>
      <c r="E11004" s="46" t="s">
        <v>966</v>
      </c>
      <c r="F11004" s="45" t="s">
        <v>965</v>
      </c>
      <c r="G11004" s="26" t="s">
        <v>7</v>
      </c>
      <c r="H11004" s="30">
        <v>-32912007</v>
      </c>
      <c r="I11004" s="24"/>
      <c r="J11004" s="36"/>
      <c r="K11004" s="24"/>
      <c r="L11004" s="24"/>
      <c r="M11004" s="80" t="str">
        <f>IFERROR((Base_actualizacion!$L10998/Base_actualizacion!$K10998)," " )</f>
        <v xml:space="preserve"> </v>
      </c>
    </row>
    <row r="11005" spans="2:13" ht="24.9" customHeight="1" outlineLevel="1" x14ac:dyDescent="0.3">
      <c r="B11005" s="44" t="str">
        <f>B11004</f>
        <v>ASIGNACIONES DIRECTAS ANTICIPADAS (5% DEL SGR)</v>
      </c>
      <c r="C11005" s="43" t="s">
        <v>112</v>
      </c>
      <c r="D11005" s="43" t="s">
        <v>934</v>
      </c>
      <c r="E11005" s="43" t="s">
        <v>966</v>
      </c>
      <c r="F11005" s="42" t="s">
        <v>965</v>
      </c>
      <c r="G11005" s="18" t="s">
        <v>3</v>
      </c>
      <c r="H11005" s="32">
        <f>SUBTOTAL(9,H11004:H11004)</f>
        <v>-32912007</v>
      </c>
      <c r="I11005" s="14">
        <f>SUBTOTAL(9,I11004:I11004)</f>
        <v>0</v>
      </c>
      <c r="J11005" s="31">
        <f>SUBTOTAL(9,J11004:J11004)</f>
        <v>0</v>
      </c>
      <c r="K11005" s="14">
        <f>SUBTOTAL(9,K11004:K11004)</f>
        <v>0</v>
      </c>
      <c r="L11005" s="14">
        <f>SUBTOTAL(9,L11002:L11004)</f>
        <v>0</v>
      </c>
      <c r="M11005" s="80">
        <f>SUBTOTAL(9,M11004:M11004)</f>
        <v>0</v>
      </c>
    </row>
    <row r="11006" spans="2:13" ht="24.9" customHeight="1" outlineLevel="2" x14ac:dyDescent="0.3">
      <c r="B11006" s="47" t="s">
        <v>2042</v>
      </c>
      <c r="C11006" s="46" t="s">
        <v>112</v>
      </c>
      <c r="D11006" s="46" t="s">
        <v>934</v>
      </c>
      <c r="E11006" s="46" t="s">
        <v>2100</v>
      </c>
      <c r="F11006" s="45" t="s">
        <v>2099</v>
      </c>
      <c r="G11006" s="26" t="s">
        <v>7</v>
      </c>
      <c r="H11006" s="30">
        <v>-317010498</v>
      </c>
      <c r="I11006" s="24"/>
      <c r="J11006" s="36"/>
      <c r="K11006" s="24"/>
      <c r="L11006" s="24"/>
      <c r="M11006" s="80" t="str">
        <f>IFERROR((Base_actualizacion!$L11000/Base_actualizacion!$K11000)," " )</f>
        <v xml:space="preserve"> </v>
      </c>
    </row>
    <row r="11007" spans="2:13" ht="24.9" customHeight="1" outlineLevel="1" x14ac:dyDescent="0.3">
      <c r="B11007" s="44" t="str">
        <f>B11006</f>
        <v>ASIGNACIONES DIRECTAS ANTICIPADAS (5% DEL SGR)</v>
      </c>
      <c r="C11007" s="43" t="s">
        <v>112</v>
      </c>
      <c r="D11007" s="43" t="s">
        <v>934</v>
      </c>
      <c r="E11007" s="43" t="s">
        <v>2100</v>
      </c>
      <c r="F11007" s="42" t="s">
        <v>2099</v>
      </c>
      <c r="G11007" s="18" t="s">
        <v>3</v>
      </c>
      <c r="H11007" s="32">
        <f>SUBTOTAL(9,H11006:H11006)</f>
        <v>-317010498</v>
      </c>
      <c r="I11007" s="14">
        <f>SUBTOTAL(9,I11006:I11006)</f>
        <v>0</v>
      </c>
      <c r="J11007" s="31">
        <f>SUBTOTAL(9,J11006:J11006)</f>
        <v>0</v>
      </c>
      <c r="K11007" s="14">
        <f>SUBTOTAL(9,K11006:K11006)</f>
        <v>0</v>
      </c>
      <c r="L11007" s="14">
        <f>SUBTOTAL(9,L11004:L11006)</f>
        <v>0</v>
      </c>
      <c r="M11007" s="80">
        <f>SUBTOTAL(9,M11006:M11006)</f>
        <v>0</v>
      </c>
    </row>
    <row r="11008" spans="2:13" ht="24.9" customHeight="1" outlineLevel="2" x14ac:dyDescent="0.3">
      <c r="B11008" s="47" t="s">
        <v>2042</v>
      </c>
      <c r="C11008" s="46" t="s">
        <v>112</v>
      </c>
      <c r="D11008" s="46" t="s">
        <v>934</v>
      </c>
      <c r="E11008" s="46" t="s">
        <v>2098</v>
      </c>
      <c r="F11008" s="45" t="s">
        <v>2097</v>
      </c>
      <c r="G11008" s="26" t="s">
        <v>7</v>
      </c>
      <c r="H11008" s="30">
        <v>-35397252</v>
      </c>
      <c r="I11008" s="24"/>
      <c r="J11008" s="23"/>
      <c r="K11008" s="24"/>
      <c r="L11008" s="24"/>
      <c r="M11008" s="80" t="str">
        <f>IFERROR((Base_actualizacion!$L11002/Base_actualizacion!$K11002)," " )</f>
        <v xml:space="preserve"> </v>
      </c>
    </row>
    <row r="11009" spans="2:13" ht="24.9" customHeight="1" outlineLevel="1" x14ac:dyDescent="0.3">
      <c r="B11009" s="44" t="str">
        <f>B11008</f>
        <v>ASIGNACIONES DIRECTAS ANTICIPADAS (5% DEL SGR)</v>
      </c>
      <c r="C11009" s="43" t="s">
        <v>112</v>
      </c>
      <c r="D11009" s="43" t="s">
        <v>934</v>
      </c>
      <c r="E11009" s="43" t="s">
        <v>2098</v>
      </c>
      <c r="F11009" s="42" t="s">
        <v>2097</v>
      </c>
      <c r="G11009" s="18" t="s">
        <v>3</v>
      </c>
      <c r="H11009" s="32">
        <f>SUBTOTAL(9,H11008:H11008)</f>
        <v>-35397252</v>
      </c>
      <c r="I11009" s="14">
        <f>SUBTOTAL(9,I11008:I11008)</f>
        <v>0</v>
      </c>
      <c r="J11009" s="31">
        <f>SUBTOTAL(9,J11008:J11008)</f>
        <v>0</v>
      </c>
      <c r="K11009" s="14">
        <f>SUBTOTAL(9,K11008:K11008)</f>
        <v>0</v>
      </c>
      <c r="L11009" s="14">
        <f>SUBTOTAL(9,L11006:L11008)</f>
        <v>0</v>
      </c>
      <c r="M11009" s="80">
        <f>SUBTOTAL(9,M11008:M11008)</f>
        <v>0</v>
      </c>
    </row>
    <row r="11010" spans="2:13" ht="24.9" customHeight="1" outlineLevel="2" x14ac:dyDescent="0.3">
      <c r="B11010" s="47" t="s">
        <v>2042</v>
      </c>
      <c r="C11010" s="46" t="s">
        <v>112</v>
      </c>
      <c r="D11010" s="46" t="s">
        <v>934</v>
      </c>
      <c r="E11010" s="46" t="s">
        <v>958</v>
      </c>
      <c r="F11010" s="45" t="s">
        <v>957</v>
      </c>
      <c r="G11010" s="26" t="s">
        <v>7</v>
      </c>
      <c r="H11010" s="30">
        <v>-69468794</v>
      </c>
      <c r="I11010" s="24"/>
      <c r="J11010" s="36"/>
      <c r="K11010" s="24"/>
      <c r="L11010" s="24"/>
      <c r="M11010" s="80" t="str">
        <f>IFERROR((Base_actualizacion!$L11004/Base_actualizacion!$K11004)," " )</f>
        <v xml:space="preserve"> </v>
      </c>
    </row>
    <row r="11011" spans="2:13" ht="24.9" customHeight="1" outlineLevel="1" x14ac:dyDescent="0.3">
      <c r="B11011" s="44" t="str">
        <f>B11010</f>
        <v>ASIGNACIONES DIRECTAS ANTICIPADAS (5% DEL SGR)</v>
      </c>
      <c r="C11011" s="43" t="s">
        <v>112</v>
      </c>
      <c r="D11011" s="43" t="s">
        <v>934</v>
      </c>
      <c r="E11011" s="43" t="s">
        <v>958</v>
      </c>
      <c r="F11011" s="42" t="s">
        <v>957</v>
      </c>
      <c r="G11011" s="18" t="s">
        <v>3</v>
      </c>
      <c r="H11011" s="32">
        <f>SUBTOTAL(9,H11010:H11010)</f>
        <v>-69468794</v>
      </c>
      <c r="I11011" s="14">
        <f>SUBTOTAL(9,I11010:I11010)</f>
        <v>0</v>
      </c>
      <c r="J11011" s="31">
        <f>SUBTOTAL(9,J11010:J11010)</f>
        <v>0</v>
      </c>
      <c r="K11011" s="14">
        <f>SUBTOTAL(9,K11010:K11010)</f>
        <v>0</v>
      </c>
      <c r="L11011" s="14">
        <f>SUBTOTAL(9,L11008:L11010)</f>
        <v>0</v>
      </c>
      <c r="M11011" s="80">
        <f>SUBTOTAL(9,M11010:M11010)</f>
        <v>0</v>
      </c>
    </row>
    <row r="11012" spans="2:13" ht="24.9" customHeight="1" outlineLevel="2" x14ac:dyDescent="0.3">
      <c r="B11012" s="47" t="s">
        <v>2042</v>
      </c>
      <c r="C11012" s="46" t="s">
        <v>112</v>
      </c>
      <c r="D11012" s="46" t="s">
        <v>934</v>
      </c>
      <c r="E11012" s="46" t="s">
        <v>956</v>
      </c>
      <c r="F11012" s="45" t="s">
        <v>955</v>
      </c>
      <c r="G11012" s="26" t="s">
        <v>7</v>
      </c>
      <c r="H11012" s="30">
        <v>-277341475</v>
      </c>
      <c r="I11012" s="24"/>
      <c r="J11012" s="36"/>
      <c r="K11012" s="24"/>
      <c r="L11012" s="24"/>
      <c r="M11012" s="80" t="str">
        <f>IFERROR((Base_actualizacion!$L11006/Base_actualizacion!$K11006)," " )</f>
        <v xml:space="preserve"> </v>
      </c>
    </row>
    <row r="11013" spans="2:13" ht="24.9" customHeight="1" outlineLevel="1" x14ac:dyDescent="0.3">
      <c r="B11013" s="44" t="str">
        <f>B11012</f>
        <v>ASIGNACIONES DIRECTAS ANTICIPADAS (5% DEL SGR)</v>
      </c>
      <c r="C11013" s="43" t="s">
        <v>112</v>
      </c>
      <c r="D11013" s="43" t="s">
        <v>934</v>
      </c>
      <c r="E11013" s="43" t="s">
        <v>956</v>
      </c>
      <c r="F11013" s="42" t="s">
        <v>955</v>
      </c>
      <c r="G11013" s="18" t="s">
        <v>3</v>
      </c>
      <c r="H11013" s="32">
        <f>SUBTOTAL(9,H11012:H11012)</f>
        <v>-277341475</v>
      </c>
      <c r="I11013" s="14">
        <f>SUBTOTAL(9,I11012:I11012)</f>
        <v>0</v>
      </c>
      <c r="J11013" s="31">
        <f>SUBTOTAL(9,J11012:J11012)</f>
        <v>0</v>
      </c>
      <c r="K11013" s="14">
        <f>SUBTOTAL(9,K11012:K11012)</f>
        <v>0</v>
      </c>
      <c r="L11013" s="14">
        <f>SUBTOTAL(9,L11010:L11012)</f>
        <v>0</v>
      </c>
      <c r="M11013" s="80">
        <f>SUBTOTAL(9,M11012:M11012)</f>
        <v>0</v>
      </c>
    </row>
    <row r="11014" spans="2:13" ht="24.9" customHeight="1" outlineLevel="2" x14ac:dyDescent="0.3">
      <c r="B11014" s="47" t="s">
        <v>2042</v>
      </c>
      <c r="C11014" s="46" t="s">
        <v>112</v>
      </c>
      <c r="D11014" s="46" t="s">
        <v>934</v>
      </c>
      <c r="E11014" s="46" t="s">
        <v>952</v>
      </c>
      <c r="F11014" s="45" t="s">
        <v>951</v>
      </c>
      <c r="G11014" s="26" t="s">
        <v>7</v>
      </c>
      <c r="H11014" s="30">
        <v>-155796478</v>
      </c>
      <c r="I11014" s="24"/>
      <c r="J11014" s="36"/>
      <c r="K11014" s="24"/>
      <c r="L11014" s="24"/>
      <c r="M11014" s="80" t="str">
        <f>IFERROR((Base_actualizacion!$L11008/Base_actualizacion!$K11008)," " )</f>
        <v xml:space="preserve"> </v>
      </c>
    </row>
    <row r="11015" spans="2:13" ht="24.9" customHeight="1" outlineLevel="1" x14ac:dyDescent="0.3">
      <c r="B11015" s="44" t="str">
        <f>B11014</f>
        <v>ASIGNACIONES DIRECTAS ANTICIPADAS (5% DEL SGR)</v>
      </c>
      <c r="C11015" s="43" t="s">
        <v>112</v>
      </c>
      <c r="D11015" s="43" t="s">
        <v>934</v>
      </c>
      <c r="E11015" s="43" t="s">
        <v>952</v>
      </c>
      <c r="F11015" s="42" t="s">
        <v>951</v>
      </c>
      <c r="G11015" s="18" t="s">
        <v>3</v>
      </c>
      <c r="H11015" s="32">
        <f>SUBTOTAL(9,H11014:H11014)</f>
        <v>-155796478</v>
      </c>
      <c r="I11015" s="14">
        <f>SUBTOTAL(9,I11014:I11014)</f>
        <v>0</v>
      </c>
      <c r="J11015" s="31">
        <f>SUBTOTAL(9,J11014:J11014)</f>
        <v>0</v>
      </c>
      <c r="K11015" s="14">
        <f>SUBTOTAL(9,K11014:K11014)</f>
        <v>0</v>
      </c>
      <c r="L11015" s="14">
        <f>SUBTOTAL(9,L11012:L11014)</f>
        <v>0</v>
      </c>
      <c r="M11015" s="80">
        <f>SUBTOTAL(9,M11014:M11014)</f>
        <v>0</v>
      </c>
    </row>
    <row r="11016" spans="2:13" ht="24.9" customHeight="1" outlineLevel="2" x14ac:dyDescent="0.3">
      <c r="B11016" s="47" t="s">
        <v>2042</v>
      </c>
      <c r="C11016" s="46" t="s">
        <v>112</v>
      </c>
      <c r="D11016" s="46" t="s">
        <v>934</v>
      </c>
      <c r="E11016" s="46" t="s">
        <v>948</v>
      </c>
      <c r="F11016" s="45" t="s">
        <v>947</v>
      </c>
      <c r="G11016" s="26" t="s">
        <v>7</v>
      </c>
      <c r="H11016" s="30">
        <v>-68201360</v>
      </c>
      <c r="I11016" s="24"/>
      <c r="J11016" s="23"/>
      <c r="K11016" s="24"/>
      <c r="L11016" s="24"/>
      <c r="M11016" s="80" t="str">
        <f>IFERROR((Base_actualizacion!$L11010/Base_actualizacion!$K11010)," " )</f>
        <v xml:space="preserve"> </v>
      </c>
    </row>
    <row r="11017" spans="2:13" ht="24.9" customHeight="1" outlineLevel="1" x14ac:dyDescent="0.3">
      <c r="B11017" s="44" t="str">
        <f>B11016</f>
        <v>ASIGNACIONES DIRECTAS ANTICIPADAS (5% DEL SGR)</v>
      </c>
      <c r="C11017" s="43" t="s">
        <v>112</v>
      </c>
      <c r="D11017" s="43" t="s">
        <v>934</v>
      </c>
      <c r="E11017" s="43" t="s">
        <v>948</v>
      </c>
      <c r="F11017" s="42" t="s">
        <v>947</v>
      </c>
      <c r="G11017" s="18" t="s">
        <v>3</v>
      </c>
      <c r="H11017" s="32">
        <f>SUBTOTAL(9,H11016:H11016)</f>
        <v>-68201360</v>
      </c>
      <c r="I11017" s="14">
        <f>SUBTOTAL(9,I11016:I11016)</f>
        <v>0</v>
      </c>
      <c r="J11017" s="31">
        <f>SUBTOTAL(9,J11016:J11016)</f>
        <v>0</v>
      </c>
      <c r="K11017" s="14">
        <f>SUBTOTAL(9,K11016:K11016)</f>
        <v>0</v>
      </c>
      <c r="L11017" s="14">
        <f>SUBTOTAL(9,L11014:L11016)</f>
        <v>0</v>
      </c>
      <c r="M11017" s="80">
        <f>SUBTOTAL(9,M11016:M11016)</f>
        <v>0</v>
      </c>
    </row>
    <row r="11018" spans="2:13" ht="24.9" customHeight="1" outlineLevel="2" x14ac:dyDescent="0.3">
      <c r="B11018" s="47" t="s">
        <v>2042</v>
      </c>
      <c r="C11018" s="46" t="s">
        <v>112</v>
      </c>
      <c r="D11018" s="46" t="s">
        <v>934</v>
      </c>
      <c r="E11018" s="46" t="s">
        <v>2096</v>
      </c>
      <c r="F11018" s="45" t="s">
        <v>2095</v>
      </c>
      <c r="G11018" s="26" t="s">
        <v>7</v>
      </c>
      <c r="H11018" s="30">
        <v>-25882270</v>
      </c>
      <c r="I11018" s="24"/>
      <c r="J11018" s="36"/>
      <c r="K11018" s="24"/>
      <c r="L11018" s="24"/>
      <c r="M11018" s="80" t="str">
        <f>IFERROR((Base_actualizacion!$L11012/Base_actualizacion!$K11012)," " )</f>
        <v xml:space="preserve"> </v>
      </c>
    </row>
    <row r="11019" spans="2:13" ht="24.9" customHeight="1" outlineLevel="1" x14ac:dyDescent="0.3">
      <c r="B11019" s="44" t="str">
        <f>B11018</f>
        <v>ASIGNACIONES DIRECTAS ANTICIPADAS (5% DEL SGR)</v>
      </c>
      <c r="C11019" s="43" t="s">
        <v>112</v>
      </c>
      <c r="D11019" s="43" t="s">
        <v>934</v>
      </c>
      <c r="E11019" s="43" t="s">
        <v>2096</v>
      </c>
      <c r="F11019" s="42" t="s">
        <v>2095</v>
      </c>
      <c r="G11019" s="18" t="s">
        <v>3</v>
      </c>
      <c r="H11019" s="32">
        <f>SUBTOTAL(9,H11018:H11018)</f>
        <v>-25882270</v>
      </c>
      <c r="I11019" s="14">
        <f>SUBTOTAL(9,I11018:I11018)</f>
        <v>0</v>
      </c>
      <c r="J11019" s="31">
        <f>SUBTOTAL(9,J11018:J11018)</f>
        <v>0</v>
      </c>
      <c r="K11019" s="14">
        <f>SUBTOTAL(9,K11018:K11018)</f>
        <v>0</v>
      </c>
      <c r="L11019" s="14">
        <f>SUBTOTAL(9,L11016:L11018)</f>
        <v>0</v>
      </c>
      <c r="M11019" s="80">
        <f>SUBTOTAL(9,M11018:M11018)</f>
        <v>0</v>
      </c>
    </row>
    <row r="11020" spans="2:13" ht="24.9" customHeight="1" outlineLevel="2" x14ac:dyDescent="0.3">
      <c r="B11020" s="47" t="s">
        <v>2042</v>
      </c>
      <c r="C11020" s="46" t="s">
        <v>112</v>
      </c>
      <c r="D11020" s="46" t="s">
        <v>934</v>
      </c>
      <c r="E11020" s="46" t="s">
        <v>2094</v>
      </c>
      <c r="F11020" s="45" t="s">
        <v>2093</v>
      </c>
      <c r="G11020" s="26" t="s">
        <v>7</v>
      </c>
      <c r="H11020" s="30">
        <v>-7609</v>
      </c>
      <c r="I11020" s="24"/>
      <c r="J11020" s="36"/>
      <c r="K11020" s="24"/>
      <c r="L11020" s="24"/>
      <c r="M11020" s="80" t="str">
        <f>IFERROR((Base_actualizacion!$L11014/Base_actualizacion!$K11014)," " )</f>
        <v xml:space="preserve"> </v>
      </c>
    </row>
    <row r="11021" spans="2:13" ht="24.9" customHeight="1" outlineLevel="1" x14ac:dyDescent="0.3">
      <c r="B11021" s="44" t="str">
        <f>B11020</f>
        <v>ASIGNACIONES DIRECTAS ANTICIPADAS (5% DEL SGR)</v>
      </c>
      <c r="C11021" s="43" t="s">
        <v>112</v>
      </c>
      <c r="D11021" s="43" t="s">
        <v>934</v>
      </c>
      <c r="E11021" s="43" t="s">
        <v>2094</v>
      </c>
      <c r="F11021" s="42" t="s">
        <v>2093</v>
      </c>
      <c r="G11021" s="18" t="s">
        <v>3</v>
      </c>
      <c r="H11021" s="32">
        <f>SUBTOTAL(9,H11020:H11020)</f>
        <v>-7609</v>
      </c>
      <c r="I11021" s="14">
        <f>SUBTOTAL(9,I11020:I11020)</f>
        <v>0</v>
      </c>
      <c r="J11021" s="31">
        <f>SUBTOTAL(9,J11020:J11020)</f>
        <v>0</v>
      </c>
      <c r="K11021" s="14">
        <f>SUBTOTAL(9,K11020:K11020)</f>
        <v>0</v>
      </c>
      <c r="L11021" s="14">
        <f>SUBTOTAL(9,L11018:L11020)</f>
        <v>0</v>
      </c>
      <c r="M11021" s="80">
        <f>SUBTOTAL(9,M11020:M11020)</f>
        <v>0</v>
      </c>
    </row>
    <row r="11022" spans="2:13" ht="24.9" customHeight="1" outlineLevel="2" x14ac:dyDescent="0.3">
      <c r="B11022" s="47" t="s">
        <v>2042</v>
      </c>
      <c r="C11022" s="46" t="s">
        <v>112</v>
      </c>
      <c r="D11022" s="46" t="s">
        <v>934</v>
      </c>
      <c r="E11022" s="46" t="s">
        <v>2092</v>
      </c>
      <c r="F11022" s="45" t="s">
        <v>2091</v>
      </c>
      <c r="G11022" s="26" t="s">
        <v>7</v>
      </c>
      <c r="H11022" s="30">
        <v>-4707711</v>
      </c>
      <c r="I11022" s="24"/>
      <c r="J11022" s="36"/>
      <c r="K11022" s="24"/>
      <c r="L11022" s="24"/>
      <c r="M11022" s="80" t="str">
        <f>IFERROR((Base_actualizacion!$L11016/Base_actualizacion!$K11016)," " )</f>
        <v xml:space="preserve"> </v>
      </c>
    </row>
    <row r="11023" spans="2:13" ht="24.9" customHeight="1" outlineLevel="1" x14ac:dyDescent="0.3">
      <c r="B11023" s="44" t="str">
        <f>B11022</f>
        <v>ASIGNACIONES DIRECTAS ANTICIPADAS (5% DEL SGR)</v>
      </c>
      <c r="C11023" s="43" t="s">
        <v>112</v>
      </c>
      <c r="D11023" s="43" t="s">
        <v>934</v>
      </c>
      <c r="E11023" s="43" t="s">
        <v>2092</v>
      </c>
      <c r="F11023" s="42" t="s">
        <v>2091</v>
      </c>
      <c r="G11023" s="18" t="s">
        <v>3</v>
      </c>
      <c r="H11023" s="32">
        <f>SUBTOTAL(9,H11022:H11022)</f>
        <v>-4707711</v>
      </c>
      <c r="I11023" s="14">
        <f>SUBTOTAL(9,I11022:I11022)</f>
        <v>0</v>
      </c>
      <c r="J11023" s="31">
        <f>SUBTOTAL(9,J11022:J11022)</f>
        <v>0</v>
      </c>
      <c r="K11023" s="14">
        <f>SUBTOTAL(9,K11022:K11022)</f>
        <v>0</v>
      </c>
      <c r="L11023" s="14">
        <f>SUBTOTAL(9,L11020:L11022)</f>
        <v>0</v>
      </c>
      <c r="M11023" s="80">
        <f>SUBTOTAL(9,M11022:M11022)</f>
        <v>0</v>
      </c>
    </row>
    <row r="11024" spans="2:13" ht="24.9" customHeight="1" outlineLevel="2" x14ac:dyDescent="0.3">
      <c r="B11024" s="47" t="s">
        <v>2042</v>
      </c>
      <c r="C11024" s="46" t="s">
        <v>112</v>
      </c>
      <c r="D11024" s="46" t="s">
        <v>934</v>
      </c>
      <c r="E11024" s="46" t="s">
        <v>946</v>
      </c>
      <c r="F11024" s="45" t="s">
        <v>945</v>
      </c>
      <c r="G11024" s="26" t="s">
        <v>7</v>
      </c>
      <c r="H11024" s="30">
        <v>-139417138</v>
      </c>
      <c r="I11024" s="24"/>
      <c r="J11024" s="23"/>
      <c r="K11024" s="24"/>
      <c r="L11024" s="24"/>
      <c r="M11024" s="80" t="str">
        <f>IFERROR((Base_actualizacion!$L11018/Base_actualizacion!$K11018)," " )</f>
        <v xml:space="preserve"> </v>
      </c>
    </row>
    <row r="11025" spans="2:13" ht="24.9" customHeight="1" outlineLevel="1" x14ac:dyDescent="0.3">
      <c r="B11025" s="44" t="str">
        <f>B11024</f>
        <v>ASIGNACIONES DIRECTAS ANTICIPADAS (5% DEL SGR)</v>
      </c>
      <c r="C11025" s="43" t="s">
        <v>112</v>
      </c>
      <c r="D11025" s="43" t="s">
        <v>934</v>
      </c>
      <c r="E11025" s="43" t="s">
        <v>946</v>
      </c>
      <c r="F11025" s="42" t="s">
        <v>945</v>
      </c>
      <c r="G11025" s="18" t="s">
        <v>3</v>
      </c>
      <c r="H11025" s="32">
        <f>SUBTOTAL(9,H11024:H11024)</f>
        <v>-139417138</v>
      </c>
      <c r="I11025" s="14">
        <f>SUBTOTAL(9,I11024:I11024)</f>
        <v>0</v>
      </c>
      <c r="J11025" s="31">
        <f>SUBTOTAL(9,J11024:J11024)</f>
        <v>0</v>
      </c>
      <c r="K11025" s="14">
        <f>SUBTOTAL(9,K11024:K11024)</f>
        <v>0</v>
      </c>
      <c r="L11025" s="14">
        <f>SUBTOTAL(9,L11022:L11024)</f>
        <v>0</v>
      </c>
      <c r="M11025" s="80">
        <f>SUBTOTAL(9,M11024:M11024)</f>
        <v>0</v>
      </c>
    </row>
    <row r="11026" spans="2:13" ht="24.9" customHeight="1" outlineLevel="2" x14ac:dyDescent="0.3">
      <c r="B11026" s="47" t="s">
        <v>2042</v>
      </c>
      <c r="C11026" s="46" t="s">
        <v>112</v>
      </c>
      <c r="D11026" s="46" t="s">
        <v>934</v>
      </c>
      <c r="E11026" s="46" t="s">
        <v>944</v>
      </c>
      <c r="F11026" s="45" t="s">
        <v>943</v>
      </c>
      <c r="G11026" s="26" t="s">
        <v>7</v>
      </c>
      <c r="H11026" s="30">
        <v>-16607</v>
      </c>
      <c r="I11026" s="24"/>
      <c r="J11026" s="36"/>
      <c r="K11026" s="24"/>
      <c r="L11026" s="24"/>
      <c r="M11026" s="80" t="str">
        <f>IFERROR((Base_actualizacion!$L11020/Base_actualizacion!$K11020)," " )</f>
        <v xml:space="preserve"> </v>
      </c>
    </row>
    <row r="11027" spans="2:13" ht="24.9" customHeight="1" outlineLevel="1" x14ac:dyDescent="0.3">
      <c r="B11027" s="44" t="str">
        <f>B11026</f>
        <v>ASIGNACIONES DIRECTAS ANTICIPADAS (5% DEL SGR)</v>
      </c>
      <c r="C11027" s="43" t="s">
        <v>112</v>
      </c>
      <c r="D11027" s="43" t="s">
        <v>934</v>
      </c>
      <c r="E11027" s="43" t="s">
        <v>944</v>
      </c>
      <c r="F11027" s="42" t="s">
        <v>943</v>
      </c>
      <c r="G11027" s="18" t="s">
        <v>3</v>
      </c>
      <c r="H11027" s="32">
        <f>SUBTOTAL(9,H11026:H11026)</f>
        <v>-16607</v>
      </c>
      <c r="I11027" s="14">
        <f>SUBTOTAL(9,I11026:I11026)</f>
        <v>0</v>
      </c>
      <c r="J11027" s="31">
        <f>SUBTOTAL(9,J11026:J11026)</f>
        <v>0</v>
      </c>
      <c r="K11027" s="14">
        <f>SUBTOTAL(9,K11026:K11026)</f>
        <v>0</v>
      </c>
      <c r="L11027" s="14">
        <f>SUBTOTAL(9,L11024:L11026)</f>
        <v>0</v>
      </c>
      <c r="M11027" s="80">
        <f>SUBTOTAL(9,M11026:M11026)</f>
        <v>0</v>
      </c>
    </row>
    <row r="11028" spans="2:13" ht="24.9" customHeight="1" outlineLevel="2" x14ac:dyDescent="0.3">
      <c r="B11028" s="47" t="s">
        <v>2042</v>
      </c>
      <c r="C11028" s="46" t="s">
        <v>112</v>
      </c>
      <c r="D11028" s="46" t="s">
        <v>934</v>
      </c>
      <c r="E11028" s="46" t="s">
        <v>2090</v>
      </c>
      <c r="F11028" s="45" t="s">
        <v>2089</v>
      </c>
      <c r="G11028" s="26" t="s">
        <v>7</v>
      </c>
      <c r="H11028" s="30">
        <v>-2115325</v>
      </c>
      <c r="I11028" s="24"/>
      <c r="J11028" s="36"/>
      <c r="K11028" s="24"/>
      <c r="L11028" s="24"/>
      <c r="M11028" s="80" t="str">
        <f>IFERROR((Base_actualizacion!$L11022/Base_actualizacion!$K11022)," " )</f>
        <v xml:space="preserve"> </v>
      </c>
    </row>
    <row r="11029" spans="2:13" ht="24.9" customHeight="1" outlineLevel="1" x14ac:dyDescent="0.3">
      <c r="B11029" s="44" t="str">
        <f>B11028</f>
        <v>ASIGNACIONES DIRECTAS ANTICIPADAS (5% DEL SGR)</v>
      </c>
      <c r="C11029" s="43" t="s">
        <v>112</v>
      </c>
      <c r="D11029" s="43" t="s">
        <v>934</v>
      </c>
      <c r="E11029" s="43" t="s">
        <v>2090</v>
      </c>
      <c r="F11029" s="42" t="s">
        <v>2089</v>
      </c>
      <c r="G11029" s="18" t="s">
        <v>3</v>
      </c>
      <c r="H11029" s="32">
        <f>SUBTOTAL(9,H11028:H11028)</f>
        <v>-2115325</v>
      </c>
      <c r="I11029" s="14">
        <f>SUBTOTAL(9,I11028:I11028)</f>
        <v>0</v>
      </c>
      <c r="J11029" s="31">
        <f>SUBTOTAL(9,J11028:J11028)</f>
        <v>0</v>
      </c>
      <c r="K11029" s="14">
        <f>SUBTOTAL(9,K11028:K11028)</f>
        <v>0</v>
      </c>
      <c r="L11029" s="14">
        <f>SUBTOTAL(9,L11026:L11028)</f>
        <v>0</v>
      </c>
      <c r="M11029" s="80">
        <f>SUBTOTAL(9,M11028:M11028)</f>
        <v>0</v>
      </c>
    </row>
    <row r="11030" spans="2:13" ht="24.9" customHeight="1" outlineLevel="2" x14ac:dyDescent="0.3">
      <c r="B11030" s="47" t="s">
        <v>2042</v>
      </c>
      <c r="C11030" s="46" t="s">
        <v>112</v>
      </c>
      <c r="D11030" s="46" t="s">
        <v>934</v>
      </c>
      <c r="E11030" s="46" t="s">
        <v>2088</v>
      </c>
      <c r="F11030" s="45" t="s">
        <v>2087</v>
      </c>
      <c r="G11030" s="26" t="s">
        <v>7</v>
      </c>
      <c r="H11030" s="30">
        <v>-15460725</v>
      </c>
      <c r="I11030" s="24"/>
      <c r="J11030" s="36"/>
      <c r="K11030" s="24"/>
      <c r="L11030" s="24"/>
      <c r="M11030" s="80" t="str">
        <f>IFERROR((Base_actualizacion!$L11024/Base_actualizacion!$K11024)," " )</f>
        <v xml:space="preserve"> </v>
      </c>
    </row>
    <row r="11031" spans="2:13" ht="24.9" customHeight="1" outlineLevel="1" x14ac:dyDescent="0.3">
      <c r="B11031" s="44" t="str">
        <f>B11030</f>
        <v>ASIGNACIONES DIRECTAS ANTICIPADAS (5% DEL SGR)</v>
      </c>
      <c r="C11031" s="43" t="s">
        <v>112</v>
      </c>
      <c r="D11031" s="43" t="s">
        <v>934</v>
      </c>
      <c r="E11031" s="43" t="s">
        <v>2088</v>
      </c>
      <c r="F11031" s="42" t="s">
        <v>2087</v>
      </c>
      <c r="G11031" s="18" t="s">
        <v>3</v>
      </c>
      <c r="H11031" s="32">
        <f>SUBTOTAL(9,H11030:H11030)</f>
        <v>-15460725</v>
      </c>
      <c r="I11031" s="14">
        <f>SUBTOTAL(9,I11030:I11030)</f>
        <v>0</v>
      </c>
      <c r="J11031" s="31">
        <f>SUBTOTAL(9,J11030:J11030)</f>
        <v>0</v>
      </c>
      <c r="K11031" s="14">
        <f>SUBTOTAL(9,K11030:K11030)</f>
        <v>0</v>
      </c>
      <c r="L11031" s="14">
        <f>SUBTOTAL(9,L11028:L11030)</f>
        <v>0</v>
      </c>
      <c r="M11031" s="80">
        <f>SUBTOTAL(9,M11030:M11030)</f>
        <v>0</v>
      </c>
    </row>
    <row r="11032" spans="2:13" ht="24.9" customHeight="1" outlineLevel="2" x14ac:dyDescent="0.3">
      <c r="B11032" s="47" t="s">
        <v>2042</v>
      </c>
      <c r="C11032" s="46" t="s">
        <v>112</v>
      </c>
      <c r="D11032" s="46" t="s">
        <v>934</v>
      </c>
      <c r="E11032" s="46" t="s">
        <v>938</v>
      </c>
      <c r="F11032" s="45" t="s">
        <v>937</v>
      </c>
      <c r="G11032" s="26" t="s">
        <v>7</v>
      </c>
      <c r="H11032" s="30">
        <v>-41878947</v>
      </c>
      <c r="I11032" s="24"/>
      <c r="J11032" s="36"/>
      <c r="K11032" s="24"/>
      <c r="L11032" s="24"/>
      <c r="M11032" s="80" t="str">
        <f>IFERROR((Base_actualizacion!$L11026/Base_actualizacion!$K11026)," " )</f>
        <v xml:space="preserve"> </v>
      </c>
    </row>
    <row r="11033" spans="2:13" ht="24.9" customHeight="1" outlineLevel="1" x14ac:dyDescent="0.3">
      <c r="B11033" s="44" t="str">
        <f>B11032</f>
        <v>ASIGNACIONES DIRECTAS ANTICIPADAS (5% DEL SGR)</v>
      </c>
      <c r="C11033" s="43" t="s">
        <v>112</v>
      </c>
      <c r="D11033" s="43" t="s">
        <v>934</v>
      </c>
      <c r="E11033" s="43" t="s">
        <v>938</v>
      </c>
      <c r="F11033" s="42" t="s">
        <v>937</v>
      </c>
      <c r="G11033" s="18" t="s">
        <v>3</v>
      </c>
      <c r="H11033" s="32">
        <f>SUBTOTAL(9,H11032:H11032)</f>
        <v>-41878947</v>
      </c>
      <c r="I11033" s="14">
        <f>SUBTOTAL(9,I11032:I11032)</f>
        <v>0</v>
      </c>
      <c r="J11033" s="31">
        <f>SUBTOTAL(9,J11032:J11032)</f>
        <v>0</v>
      </c>
      <c r="K11033" s="14">
        <f>SUBTOTAL(9,K11032:K11032)</f>
        <v>0</v>
      </c>
      <c r="L11033" s="14">
        <f>SUBTOTAL(9,L11030:L11032)</f>
        <v>0</v>
      </c>
      <c r="M11033" s="80">
        <f>SUBTOTAL(9,M11032:M11032)</f>
        <v>0</v>
      </c>
    </row>
    <row r="11034" spans="2:13" ht="24.9" customHeight="1" outlineLevel="2" x14ac:dyDescent="0.3">
      <c r="B11034" s="47" t="s">
        <v>2042</v>
      </c>
      <c r="C11034" s="46" t="s">
        <v>112</v>
      </c>
      <c r="D11034" s="46" t="s">
        <v>934</v>
      </c>
      <c r="E11034" s="46" t="s">
        <v>936</v>
      </c>
      <c r="F11034" s="45" t="s">
        <v>935</v>
      </c>
      <c r="G11034" s="26" t="s">
        <v>7</v>
      </c>
      <c r="H11034" s="30">
        <v>-35074532</v>
      </c>
      <c r="I11034" s="24"/>
      <c r="J11034" s="23"/>
      <c r="K11034" s="24"/>
      <c r="L11034" s="24"/>
      <c r="M11034" s="80" t="str">
        <f>IFERROR((Base_actualizacion!$L11028/Base_actualizacion!$K11028)," " )</f>
        <v xml:space="preserve"> </v>
      </c>
    </row>
    <row r="11035" spans="2:13" ht="24.9" customHeight="1" outlineLevel="1" x14ac:dyDescent="0.3">
      <c r="B11035" s="44" t="str">
        <f>B11034</f>
        <v>ASIGNACIONES DIRECTAS ANTICIPADAS (5% DEL SGR)</v>
      </c>
      <c r="C11035" s="43" t="s">
        <v>112</v>
      </c>
      <c r="D11035" s="43" t="s">
        <v>934</v>
      </c>
      <c r="E11035" s="43" t="s">
        <v>936</v>
      </c>
      <c r="F11035" s="42" t="s">
        <v>935</v>
      </c>
      <c r="G11035" s="18" t="s">
        <v>3</v>
      </c>
      <c r="H11035" s="32">
        <f>SUBTOTAL(9,H11034:H11034)</f>
        <v>-35074532</v>
      </c>
      <c r="I11035" s="14">
        <f>SUBTOTAL(9,I11034:I11034)</f>
        <v>0</v>
      </c>
      <c r="J11035" s="31">
        <f>SUBTOTAL(9,J11034:J11034)</f>
        <v>0</v>
      </c>
      <c r="K11035" s="14">
        <f>SUBTOTAL(9,K11034:K11034)</f>
        <v>0</v>
      </c>
      <c r="L11035" s="14">
        <f>SUBTOTAL(9,L11032:L11034)</f>
        <v>0</v>
      </c>
      <c r="M11035" s="80">
        <f>SUBTOTAL(9,M11034:M11034)</f>
        <v>0</v>
      </c>
    </row>
    <row r="11036" spans="2:13" ht="24.9" customHeight="1" outlineLevel="2" x14ac:dyDescent="0.3">
      <c r="B11036" s="47" t="s">
        <v>2042</v>
      </c>
      <c r="C11036" s="46" t="s">
        <v>112</v>
      </c>
      <c r="D11036" s="46" t="s">
        <v>934</v>
      </c>
      <c r="E11036" s="46" t="s">
        <v>933</v>
      </c>
      <c r="F11036" s="45" t="s">
        <v>932</v>
      </c>
      <c r="G11036" s="26" t="s">
        <v>7</v>
      </c>
      <c r="H11036" s="30">
        <v>-8279</v>
      </c>
      <c r="I11036" s="24"/>
      <c r="J11036" s="36"/>
      <c r="K11036" s="24"/>
      <c r="L11036" s="24"/>
      <c r="M11036" s="80" t="str">
        <f>IFERROR((Base_actualizacion!$L11030/Base_actualizacion!$K11030)," " )</f>
        <v xml:space="preserve"> </v>
      </c>
    </row>
    <row r="11037" spans="2:13" ht="24.9" customHeight="1" outlineLevel="1" x14ac:dyDescent="0.3">
      <c r="B11037" s="44" t="str">
        <f>B11036</f>
        <v>ASIGNACIONES DIRECTAS ANTICIPADAS (5% DEL SGR)</v>
      </c>
      <c r="C11037" s="43" t="s">
        <v>112</v>
      </c>
      <c r="D11037" s="43" t="s">
        <v>934</v>
      </c>
      <c r="E11037" s="43" t="s">
        <v>933</v>
      </c>
      <c r="F11037" s="42" t="s">
        <v>932</v>
      </c>
      <c r="G11037" s="18" t="s">
        <v>3</v>
      </c>
      <c r="H11037" s="32">
        <f>SUBTOTAL(9,H11036:H11036)</f>
        <v>-8279</v>
      </c>
      <c r="I11037" s="14">
        <f>SUBTOTAL(9,I11036:I11036)</f>
        <v>0</v>
      </c>
      <c r="J11037" s="31">
        <f>SUBTOTAL(9,J11036:J11036)</f>
        <v>0</v>
      </c>
      <c r="K11037" s="14">
        <f>SUBTOTAL(9,K11036:K11036)</f>
        <v>0</v>
      </c>
      <c r="L11037" s="14">
        <f>SUBTOTAL(9,L11034:L11036)</f>
        <v>0</v>
      </c>
      <c r="M11037" s="80">
        <f>SUBTOTAL(9,M11036:M11036)</f>
        <v>0</v>
      </c>
    </row>
    <row r="11038" spans="2:13" ht="24.9" customHeight="1" outlineLevel="2" x14ac:dyDescent="0.3">
      <c r="B11038" s="47" t="s">
        <v>2042</v>
      </c>
      <c r="C11038" s="46" t="s">
        <v>112</v>
      </c>
      <c r="D11038" s="46" t="s">
        <v>934</v>
      </c>
      <c r="E11038" s="46" t="s">
        <v>2086</v>
      </c>
      <c r="F11038" s="45" t="s">
        <v>2085</v>
      </c>
      <c r="G11038" s="26" t="s">
        <v>7</v>
      </c>
      <c r="H11038" s="30">
        <v>-261499809</v>
      </c>
      <c r="I11038" s="24"/>
      <c r="J11038" s="36"/>
      <c r="K11038" s="24"/>
      <c r="L11038" s="24"/>
      <c r="M11038" s="80" t="str">
        <f>IFERROR((Base_actualizacion!$L11032/Base_actualizacion!$K11032)," " )</f>
        <v xml:space="preserve"> </v>
      </c>
    </row>
    <row r="11039" spans="2:13" ht="24.9" customHeight="1" outlineLevel="1" x14ac:dyDescent="0.3">
      <c r="B11039" s="44" t="str">
        <f>B11038</f>
        <v>ASIGNACIONES DIRECTAS ANTICIPADAS (5% DEL SGR)</v>
      </c>
      <c r="C11039" s="43" t="s">
        <v>112</v>
      </c>
      <c r="D11039" s="43" t="s">
        <v>934</v>
      </c>
      <c r="E11039" s="43" t="s">
        <v>2086</v>
      </c>
      <c r="F11039" s="42" t="s">
        <v>2085</v>
      </c>
      <c r="G11039" s="18" t="s">
        <v>3</v>
      </c>
      <c r="H11039" s="32">
        <f>SUBTOTAL(9,H11038:H11038)</f>
        <v>-261499809</v>
      </c>
      <c r="I11039" s="14">
        <f>SUBTOTAL(9,I11038:I11038)</f>
        <v>0</v>
      </c>
      <c r="J11039" s="31">
        <f>SUBTOTAL(9,J11038:J11038)</f>
        <v>0</v>
      </c>
      <c r="K11039" s="14">
        <f>SUBTOTAL(9,K11038:K11038)</f>
        <v>0</v>
      </c>
      <c r="L11039" s="14">
        <f>SUBTOTAL(9,L11036:L11038)</f>
        <v>0</v>
      </c>
      <c r="M11039" s="80">
        <f>SUBTOTAL(9,M11038:M11038)</f>
        <v>0</v>
      </c>
    </row>
    <row r="11040" spans="2:13" ht="24.9" customHeight="1" outlineLevel="2" x14ac:dyDescent="0.3">
      <c r="B11040" s="47" t="s">
        <v>2042</v>
      </c>
      <c r="C11040" s="46" t="s">
        <v>38</v>
      </c>
      <c r="D11040" s="46" t="s">
        <v>865</v>
      </c>
      <c r="E11040" s="46" t="s">
        <v>930</v>
      </c>
      <c r="F11040" s="45" t="s">
        <v>929</v>
      </c>
      <c r="G11040" s="26" t="s">
        <v>7</v>
      </c>
      <c r="H11040" s="30">
        <v>-2975977964</v>
      </c>
      <c r="I11040" s="24"/>
      <c r="J11040" s="36"/>
      <c r="K11040" s="24"/>
      <c r="L11040" s="24"/>
      <c r="M11040" s="80" t="str">
        <f>IFERROR((Base_actualizacion!$L11034/Base_actualizacion!$K11034)," " )</f>
        <v xml:space="preserve"> </v>
      </c>
    </row>
    <row r="11041" spans="2:13" ht="24.9" customHeight="1" outlineLevel="1" x14ac:dyDescent="0.3">
      <c r="B11041" s="44" t="str">
        <f>B11040</f>
        <v>ASIGNACIONES DIRECTAS ANTICIPADAS (5% DEL SGR)</v>
      </c>
      <c r="C11041" s="43" t="s">
        <v>38</v>
      </c>
      <c r="D11041" s="43" t="s">
        <v>865</v>
      </c>
      <c r="E11041" s="43" t="s">
        <v>930</v>
      </c>
      <c r="F11041" s="42" t="s">
        <v>929</v>
      </c>
      <c r="G11041" s="18" t="s">
        <v>3</v>
      </c>
      <c r="H11041" s="32">
        <f>SUBTOTAL(9,H11040:H11040)</f>
        <v>-2975977964</v>
      </c>
      <c r="I11041" s="14">
        <f>SUBTOTAL(9,I11040:I11040)</f>
        <v>0</v>
      </c>
      <c r="J11041" s="31">
        <f>SUBTOTAL(9,J11040:J11040)</f>
        <v>0</v>
      </c>
      <c r="K11041" s="14">
        <f>SUBTOTAL(9,K11040:K11040)</f>
        <v>0</v>
      </c>
      <c r="L11041" s="14">
        <f>SUBTOTAL(9,L11038:L11040)</f>
        <v>0</v>
      </c>
      <c r="M11041" s="80">
        <f>SUBTOTAL(9,M11040:M11040)</f>
        <v>0</v>
      </c>
    </row>
    <row r="11042" spans="2:13" ht="24.9" customHeight="1" outlineLevel="2" x14ac:dyDescent="0.3">
      <c r="B11042" s="47" t="s">
        <v>2042</v>
      </c>
      <c r="C11042" s="46" t="s">
        <v>38</v>
      </c>
      <c r="D11042" s="46" t="s">
        <v>865</v>
      </c>
      <c r="E11042" s="46" t="s">
        <v>926</v>
      </c>
      <c r="F11042" s="45" t="s">
        <v>925</v>
      </c>
      <c r="G11042" s="26" t="s">
        <v>7</v>
      </c>
      <c r="H11042" s="30">
        <v>-1625862358</v>
      </c>
      <c r="I11042" s="24"/>
      <c r="J11042" s="36"/>
      <c r="K11042" s="24"/>
      <c r="L11042" s="24"/>
      <c r="M11042" s="80" t="str">
        <f>IFERROR((Base_actualizacion!$L11036/Base_actualizacion!$K11036)," " )</f>
        <v xml:space="preserve"> </v>
      </c>
    </row>
    <row r="11043" spans="2:13" ht="24.9" customHeight="1" outlineLevel="1" x14ac:dyDescent="0.3">
      <c r="B11043" s="44" t="str">
        <f>B11042</f>
        <v>ASIGNACIONES DIRECTAS ANTICIPADAS (5% DEL SGR)</v>
      </c>
      <c r="C11043" s="43" t="s">
        <v>38</v>
      </c>
      <c r="D11043" s="43" t="s">
        <v>865</v>
      </c>
      <c r="E11043" s="43" t="s">
        <v>926</v>
      </c>
      <c r="F11043" s="42" t="s">
        <v>925</v>
      </c>
      <c r="G11043" s="18" t="s">
        <v>3</v>
      </c>
      <c r="H11043" s="32">
        <f>SUBTOTAL(9,H11042:H11042)</f>
        <v>-1625862358</v>
      </c>
      <c r="I11043" s="14">
        <f>SUBTOTAL(9,I11042:I11042)</f>
        <v>0</v>
      </c>
      <c r="J11043" s="31">
        <f>SUBTOTAL(9,J11042:J11042)</f>
        <v>0</v>
      </c>
      <c r="K11043" s="14">
        <f>SUBTOTAL(9,K11042:K11042)</f>
        <v>0</v>
      </c>
      <c r="L11043" s="14">
        <f>SUBTOTAL(9,L11040:L11042)</f>
        <v>0</v>
      </c>
      <c r="M11043" s="80">
        <f>SUBTOTAL(9,M11042:M11042)</f>
        <v>0</v>
      </c>
    </row>
    <row r="11044" spans="2:13" ht="24.9" customHeight="1" outlineLevel="2" x14ac:dyDescent="0.3">
      <c r="B11044" s="47" t="s">
        <v>2042</v>
      </c>
      <c r="C11044" s="46" t="s">
        <v>38</v>
      </c>
      <c r="D11044" s="46" t="s">
        <v>865</v>
      </c>
      <c r="E11044" s="46" t="s">
        <v>922</v>
      </c>
      <c r="F11044" s="45" t="s">
        <v>921</v>
      </c>
      <c r="G11044" s="26" t="s">
        <v>7</v>
      </c>
      <c r="H11044" s="30">
        <v>-2429</v>
      </c>
      <c r="I11044" s="24"/>
      <c r="J11044" s="23"/>
      <c r="K11044" s="24"/>
      <c r="L11044" s="24"/>
      <c r="M11044" s="80" t="str">
        <f>IFERROR((Base_actualizacion!$L11038/Base_actualizacion!$K11038)," " )</f>
        <v xml:space="preserve"> </v>
      </c>
    </row>
    <row r="11045" spans="2:13" ht="24.9" customHeight="1" outlineLevel="1" x14ac:dyDescent="0.3">
      <c r="B11045" s="44" t="str">
        <f>B11044</f>
        <v>ASIGNACIONES DIRECTAS ANTICIPADAS (5% DEL SGR)</v>
      </c>
      <c r="C11045" s="43" t="s">
        <v>38</v>
      </c>
      <c r="D11045" s="43" t="s">
        <v>865</v>
      </c>
      <c r="E11045" s="43" t="s">
        <v>922</v>
      </c>
      <c r="F11045" s="42" t="s">
        <v>921</v>
      </c>
      <c r="G11045" s="18" t="s">
        <v>3</v>
      </c>
      <c r="H11045" s="32">
        <f>SUBTOTAL(9,H11044:H11044)</f>
        <v>-2429</v>
      </c>
      <c r="I11045" s="14">
        <f>SUBTOTAL(9,I11044:I11044)</f>
        <v>0</v>
      </c>
      <c r="J11045" s="31">
        <f>SUBTOTAL(9,J11044:J11044)</f>
        <v>0</v>
      </c>
      <c r="K11045" s="14">
        <f>SUBTOTAL(9,K11044:K11044)</f>
        <v>0</v>
      </c>
      <c r="L11045" s="14">
        <f>SUBTOTAL(9,L11042:L11044)</f>
        <v>0</v>
      </c>
      <c r="M11045" s="80">
        <f>SUBTOTAL(9,M11044:M11044)</f>
        <v>0</v>
      </c>
    </row>
    <row r="11046" spans="2:13" ht="24.9" customHeight="1" outlineLevel="2" x14ac:dyDescent="0.3">
      <c r="B11046" s="47" t="s">
        <v>2042</v>
      </c>
      <c r="C11046" s="46" t="s">
        <v>38</v>
      </c>
      <c r="D11046" s="46" t="s">
        <v>865</v>
      </c>
      <c r="E11046" s="46" t="s">
        <v>918</v>
      </c>
      <c r="F11046" s="45" t="s">
        <v>917</v>
      </c>
      <c r="G11046" s="26" t="s">
        <v>7</v>
      </c>
      <c r="H11046" s="30">
        <v>-9701521</v>
      </c>
      <c r="I11046" s="24"/>
      <c r="J11046" s="36"/>
      <c r="K11046" s="24"/>
      <c r="L11046" s="24"/>
      <c r="M11046" s="80" t="str">
        <f>IFERROR((Base_actualizacion!$L11040/Base_actualizacion!$K11040)," " )</f>
        <v xml:space="preserve"> </v>
      </c>
    </row>
    <row r="11047" spans="2:13" ht="24.9" customHeight="1" outlineLevel="1" x14ac:dyDescent="0.3">
      <c r="B11047" s="44" t="str">
        <f>B11046</f>
        <v>ASIGNACIONES DIRECTAS ANTICIPADAS (5% DEL SGR)</v>
      </c>
      <c r="C11047" s="43" t="s">
        <v>38</v>
      </c>
      <c r="D11047" s="43" t="s">
        <v>865</v>
      </c>
      <c r="E11047" s="43" t="s">
        <v>918</v>
      </c>
      <c r="F11047" s="42" t="s">
        <v>917</v>
      </c>
      <c r="G11047" s="18" t="s">
        <v>3</v>
      </c>
      <c r="H11047" s="32">
        <f>SUBTOTAL(9,H11046:H11046)</f>
        <v>-9701521</v>
      </c>
      <c r="I11047" s="14">
        <f>SUBTOTAL(9,I11046:I11046)</f>
        <v>0</v>
      </c>
      <c r="J11047" s="31">
        <f>SUBTOTAL(9,J11046:J11046)</f>
        <v>0</v>
      </c>
      <c r="K11047" s="14">
        <f>SUBTOTAL(9,K11046:K11046)</f>
        <v>0</v>
      </c>
      <c r="L11047" s="14">
        <f>SUBTOTAL(9,L11044:L11046)</f>
        <v>0</v>
      </c>
      <c r="M11047" s="80">
        <f>SUBTOTAL(9,M11046:M11046)</f>
        <v>0</v>
      </c>
    </row>
    <row r="11048" spans="2:13" ht="24.9" customHeight="1" outlineLevel="2" x14ac:dyDescent="0.3">
      <c r="B11048" s="47" t="s">
        <v>2042</v>
      </c>
      <c r="C11048" s="46" t="s">
        <v>38</v>
      </c>
      <c r="D11048" s="46" t="s">
        <v>865</v>
      </c>
      <c r="E11048" s="46" t="s">
        <v>912</v>
      </c>
      <c r="F11048" s="45" t="s">
        <v>911</v>
      </c>
      <c r="G11048" s="26" t="s">
        <v>7</v>
      </c>
      <c r="H11048" s="30">
        <v>-2698394</v>
      </c>
      <c r="I11048" s="24"/>
      <c r="J11048" s="36"/>
      <c r="K11048" s="24"/>
      <c r="L11048" s="24"/>
      <c r="M11048" s="80" t="str">
        <f>IFERROR((Base_actualizacion!$L11042/Base_actualizacion!$K11042)," " )</f>
        <v xml:space="preserve"> </v>
      </c>
    </row>
    <row r="11049" spans="2:13" ht="24.9" customHeight="1" outlineLevel="1" x14ac:dyDescent="0.3">
      <c r="B11049" s="44" t="str">
        <f>B11048</f>
        <v>ASIGNACIONES DIRECTAS ANTICIPADAS (5% DEL SGR)</v>
      </c>
      <c r="C11049" s="43" t="s">
        <v>38</v>
      </c>
      <c r="D11049" s="43" t="s">
        <v>865</v>
      </c>
      <c r="E11049" s="43" t="s">
        <v>912</v>
      </c>
      <c r="F11049" s="42" t="s">
        <v>911</v>
      </c>
      <c r="G11049" s="18" t="s">
        <v>3</v>
      </c>
      <c r="H11049" s="32">
        <f>SUBTOTAL(9,H11048:H11048)</f>
        <v>-2698394</v>
      </c>
      <c r="I11049" s="14">
        <f>SUBTOTAL(9,I11048:I11048)</f>
        <v>0</v>
      </c>
      <c r="J11049" s="31">
        <f>SUBTOTAL(9,J11048:J11048)</f>
        <v>0</v>
      </c>
      <c r="K11049" s="14">
        <f>SUBTOTAL(9,K11048:K11048)</f>
        <v>0</v>
      </c>
      <c r="L11049" s="14">
        <f>SUBTOTAL(9,L11046:L11048)</f>
        <v>0</v>
      </c>
      <c r="M11049" s="80">
        <f>SUBTOTAL(9,M11048:M11048)</f>
        <v>0</v>
      </c>
    </row>
    <row r="11050" spans="2:13" ht="24.9" customHeight="1" outlineLevel="2" x14ac:dyDescent="0.3">
      <c r="B11050" s="47" t="s">
        <v>2042</v>
      </c>
      <c r="C11050" s="46" t="s">
        <v>38</v>
      </c>
      <c r="D11050" s="46" t="s">
        <v>865</v>
      </c>
      <c r="E11050" s="46" t="s">
        <v>907</v>
      </c>
      <c r="F11050" s="45" t="s">
        <v>906</v>
      </c>
      <c r="G11050" s="26" t="s">
        <v>7</v>
      </c>
      <c r="H11050" s="30">
        <v>-11004</v>
      </c>
      <c r="I11050" s="24"/>
      <c r="J11050" s="36"/>
      <c r="K11050" s="24"/>
      <c r="L11050" s="24"/>
      <c r="M11050" s="80" t="str">
        <f>IFERROR((Base_actualizacion!$L11044/Base_actualizacion!$K11044)," " )</f>
        <v xml:space="preserve"> </v>
      </c>
    </row>
    <row r="11051" spans="2:13" ht="24.9" customHeight="1" outlineLevel="1" x14ac:dyDescent="0.3">
      <c r="B11051" s="44" t="str">
        <f>B11050</f>
        <v>ASIGNACIONES DIRECTAS ANTICIPADAS (5% DEL SGR)</v>
      </c>
      <c r="C11051" s="43" t="s">
        <v>38</v>
      </c>
      <c r="D11051" s="43" t="s">
        <v>865</v>
      </c>
      <c r="E11051" s="43" t="s">
        <v>907</v>
      </c>
      <c r="F11051" s="42" t="s">
        <v>906</v>
      </c>
      <c r="G11051" s="18" t="s">
        <v>3</v>
      </c>
      <c r="H11051" s="32">
        <f>SUBTOTAL(9,H11050:H11050)</f>
        <v>-11004</v>
      </c>
      <c r="I11051" s="14">
        <f>SUBTOTAL(9,I11050:I11050)</f>
        <v>0</v>
      </c>
      <c r="J11051" s="31">
        <f>SUBTOTAL(9,J11050:J11050)</f>
        <v>0</v>
      </c>
      <c r="K11051" s="14">
        <f>SUBTOTAL(9,K11050:K11050)</f>
        <v>0</v>
      </c>
      <c r="L11051" s="14">
        <f>SUBTOTAL(9,L11048:L11050)</f>
        <v>0</v>
      </c>
      <c r="M11051" s="80">
        <f>SUBTOTAL(9,M11050:M11050)</f>
        <v>0</v>
      </c>
    </row>
    <row r="11052" spans="2:13" ht="24.9" customHeight="1" outlineLevel="2" x14ac:dyDescent="0.3">
      <c r="B11052" s="47" t="s">
        <v>2042</v>
      </c>
      <c r="C11052" s="46" t="s">
        <v>38</v>
      </c>
      <c r="D11052" s="46" t="s">
        <v>865</v>
      </c>
      <c r="E11052" s="46" t="s">
        <v>905</v>
      </c>
      <c r="F11052" s="45" t="s">
        <v>904</v>
      </c>
      <c r="G11052" s="26" t="s">
        <v>7</v>
      </c>
      <c r="H11052" s="30">
        <v>-4458778</v>
      </c>
      <c r="I11052" s="24"/>
      <c r="J11052" s="23"/>
      <c r="K11052" s="24"/>
      <c r="L11052" s="24"/>
      <c r="M11052" s="80" t="str">
        <f>IFERROR((Base_actualizacion!$L11046/Base_actualizacion!$K11046)," " )</f>
        <v xml:space="preserve"> </v>
      </c>
    </row>
    <row r="11053" spans="2:13" ht="24.9" customHeight="1" outlineLevel="1" x14ac:dyDescent="0.3">
      <c r="B11053" s="44" t="str">
        <f>B11052</f>
        <v>ASIGNACIONES DIRECTAS ANTICIPADAS (5% DEL SGR)</v>
      </c>
      <c r="C11053" s="43" t="s">
        <v>38</v>
      </c>
      <c r="D11053" s="43" t="s">
        <v>865</v>
      </c>
      <c r="E11053" s="43" t="s">
        <v>905</v>
      </c>
      <c r="F11053" s="42" t="s">
        <v>904</v>
      </c>
      <c r="G11053" s="18" t="s">
        <v>3</v>
      </c>
      <c r="H11053" s="32">
        <f>SUBTOTAL(9,H11052:H11052)</f>
        <v>-4458778</v>
      </c>
      <c r="I11053" s="14">
        <f>SUBTOTAL(9,I11052:I11052)</f>
        <v>0</v>
      </c>
      <c r="J11053" s="31">
        <f>SUBTOTAL(9,J11052:J11052)</f>
        <v>0</v>
      </c>
      <c r="K11053" s="14">
        <f>SUBTOTAL(9,K11052:K11052)</f>
        <v>0</v>
      </c>
      <c r="L11053" s="14">
        <f>SUBTOTAL(9,L11050:L11052)</f>
        <v>0</v>
      </c>
      <c r="M11053" s="80">
        <f>SUBTOTAL(9,M11052:M11052)</f>
        <v>0</v>
      </c>
    </row>
    <row r="11054" spans="2:13" ht="24.9" customHeight="1" outlineLevel="2" x14ac:dyDescent="0.3">
      <c r="B11054" s="47" t="s">
        <v>2042</v>
      </c>
      <c r="C11054" s="46" t="s">
        <v>38</v>
      </c>
      <c r="D11054" s="46" t="s">
        <v>865</v>
      </c>
      <c r="E11054" s="46" t="s">
        <v>899</v>
      </c>
      <c r="F11054" s="45" t="s">
        <v>898</v>
      </c>
      <c r="G11054" s="26" t="s">
        <v>7</v>
      </c>
      <c r="H11054" s="30">
        <v>-36895</v>
      </c>
      <c r="I11054" s="24"/>
      <c r="J11054" s="36"/>
      <c r="K11054" s="24"/>
      <c r="L11054" s="24"/>
      <c r="M11054" s="80" t="str">
        <f>IFERROR((Base_actualizacion!$L11048/Base_actualizacion!$K11048)," " )</f>
        <v xml:space="preserve"> </v>
      </c>
    </row>
    <row r="11055" spans="2:13" ht="24.9" customHeight="1" outlineLevel="1" x14ac:dyDescent="0.3">
      <c r="B11055" s="44" t="str">
        <f>B11054</f>
        <v>ASIGNACIONES DIRECTAS ANTICIPADAS (5% DEL SGR)</v>
      </c>
      <c r="C11055" s="43" t="s">
        <v>38</v>
      </c>
      <c r="D11055" s="43" t="s">
        <v>865</v>
      </c>
      <c r="E11055" s="43" t="s">
        <v>899</v>
      </c>
      <c r="F11055" s="42" t="s">
        <v>898</v>
      </c>
      <c r="G11055" s="18" t="s">
        <v>3</v>
      </c>
      <c r="H11055" s="32">
        <f>SUBTOTAL(9,H11054:H11054)</f>
        <v>-36895</v>
      </c>
      <c r="I11055" s="14">
        <f>SUBTOTAL(9,I11054:I11054)</f>
        <v>0</v>
      </c>
      <c r="J11055" s="31">
        <f>SUBTOTAL(9,J11054:J11054)</f>
        <v>0</v>
      </c>
      <c r="K11055" s="14">
        <f>SUBTOTAL(9,K11054:K11054)</f>
        <v>0</v>
      </c>
      <c r="L11055" s="14">
        <f>SUBTOTAL(9,L11052:L11054)</f>
        <v>0</v>
      </c>
      <c r="M11055" s="80">
        <f>SUBTOTAL(9,M11054:M11054)</f>
        <v>0</v>
      </c>
    </row>
    <row r="11056" spans="2:13" ht="24.9" customHeight="1" outlineLevel="2" x14ac:dyDescent="0.3">
      <c r="B11056" s="47" t="s">
        <v>2042</v>
      </c>
      <c r="C11056" s="46" t="s">
        <v>38</v>
      </c>
      <c r="D11056" s="46" t="s">
        <v>865</v>
      </c>
      <c r="E11056" s="46" t="s">
        <v>897</v>
      </c>
      <c r="F11056" s="45" t="s">
        <v>896</v>
      </c>
      <c r="G11056" s="26" t="s">
        <v>7</v>
      </c>
      <c r="H11056" s="30">
        <v>-2546</v>
      </c>
      <c r="I11056" s="24"/>
      <c r="J11056" s="23"/>
      <c r="K11056" s="24"/>
      <c r="L11056" s="24"/>
      <c r="M11056" s="80" t="str">
        <f>IFERROR((Base_actualizacion!$L11050/Base_actualizacion!$K11050)," " )</f>
        <v xml:space="preserve"> </v>
      </c>
    </row>
    <row r="11057" spans="2:13" ht="24.9" customHeight="1" outlineLevel="1" x14ac:dyDescent="0.3">
      <c r="B11057" s="44" t="str">
        <f>B11056</f>
        <v>ASIGNACIONES DIRECTAS ANTICIPADAS (5% DEL SGR)</v>
      </c>
      <c r="C11057" s="43" t="s">
        <v>38</v>
      </c>
      <c r="D11057" s="43" t="s">
        <v>865</v>
      </c>
      <c r="E11057" s="43" t="s">
        <v>897</v>
      </c>
      <c r="F11057" s="42" t="s">
        <v>896</v>
      </c>
      <c r="G11057" s="18" t="s">
        <v>3</v>
      </c>
      <c r="H11057" s="32">
        <f>SUBTOTAL(9,H11056:H11056)</f>
        <v>-2546</v>
      </c>
      <c r="I11057" s="14">
        <f>SUBTOTAL(9,I11056:I11056)</f>
        <v>0</v>
      </c>
      <c r="J11057" s="31">
        <f>SUBTOTAL(9,J11056:J11056)</f>
        <v>0</v>
      </c>
      <c r="K11057" s="14">
        <f>SUBTOTAL(9,K11056:K11056)</f>
        <v>0</v>
      </c>
      <c r="L11057" s="14">
        <f>SUBTOTAL(9,L11054:L11056)</f>
        <v>0</v>
      </c>
      <c r="M11057" s="80">
        <f>SUBTOTAL(9,M11056:M11056)</f>
        <v>0</v>
      </c>
    </row>
    <row r="11058" spans="2:13" ht="24.9" customHeight="1" outlineLevel="2" x14ac:dyDescent="0.3">
      <c r="B11058" s="47" t="s">
        <v>2042</v>
      </c>
      <c r="C11058" s="46" t="s">
        <v>38</v>
      </c>
      <c r="D11058" s="46" t="s">
        <v>865</v>
      </c>
      <c r="E11058" s="46" t="s">
        <v>893</v>
      </c>
      <c r="F11058" s="45" t="s">
        <v>892</v>
      </c>
      <c r="G11058" s="26" t="s">
        <v>7</v>
      </c>
      <c r="H11058" s="30">
        <v>-159003611</v>
      </c>
      <c r="I11058" s="24"/>
      <c r="J11058" s="36"/>
      <c r="K11058" s="24"/>
      <c r="L11058" s="24"/>
      <c r="M11058" s="80" t="str">
        <f>IFERROR((Base_actualizacion!$L11052/Base_actualizacion!$K11052)," " )</f>
        <v xml:space="preserve"> </v>
      </c>
    </row>
    <row r="11059" spans="2:13" ht="24.9" customHeight="1" outlineLevel="1" x14ac:dyDescent="0.3">
      <c r="B11059" s="44" t="str">
        <f>B11058</f>
        <v>ASIGNACIONES DIRECTAS ANTICIPADAS (5% DEL SGR)</v>
      </c>
      <c r="C11059" s="43" t="s">
        <v>38</v>
      </c>
      <c r="D11059" s="43" t="s">
        <v>865</v>
      </c>
      <c r="E11059" s="43" t="s">
        <v>893</v>
      </c>
      <c r="F11059" s="42" t="s">
        <v>892</v>
      </c>
      <c r="G11059" s="18" t="s">
        <v>3</v>
      </c>
      <c r="H11059" s="32">
        <f>SUBTOTAL(9,H11058:H11058)</f>
        <v>-159003611</v>
      </c>
      <c r="I11059" s="14">
        <f>SUBTOTAL(9,I11058:I11058)</f>
        <v>0</v>
      </c>
      <c r="J11059" s="31">
        <f>SUBTOTAL(9,J11058:J11058)</f>
        <v>0</v>
      </c>
      <c r="K11059" s="14">
        <f>SUBTOTAL(9,K11058:K11058)</f>
        <v>0</v>
      </c>
      <c r="L11059" s="14">
        <f>SUBTOTAL(9,L11056:L11058)</f>
        <v>0</v>
      </c>
      <c r="M11059" s="80">
        <f>SUBTOTAL(9,M11058:M11058)</f>
        <v>0</v>
      </c>
    </row>
    <row r="11060" spans="2:13" ht="24.9" customHeight="1" outlineLevel="2" x14ac:dyDescent="0.3">
      <c r="B11060" s="47" t="s">
        <v>2042</v>
      </c>
      <c r="C11060" s="46" t="s">
        <v>38</v>
      </c>
      <c r="D11060" s="46" t="s">
        <v>865</v>
      </c>
      <c r="E11060" s="46" t="s">
        <v>891</v>
      </c>
      <c r="F11060" s="45" t="s">
        <v>890</v>
      </c>
      <c r="G11060" s="26" t="s">
        <v>7</v>
      </c>
      <c r="H11060" s="30">
        <v>-991977419</v>
      </c>
      <c r="I11060" s="24"/>
      <c r="J11060" s="36"/>
      <c r="K11060" s="24"/>
      <c r="L11060" s="24"/>
      <c r="M11060" s="80" t="str">
        <f>IFERROR((Base_actualizacion!$L11054/Base_actualizacion!$K11054)," " )</f>
        <v xml:space="preserve"> </v>
      </c>
    </row>
    <row r="11061" spans="2:13" ht="24.9" customHeight="1" outlineLevel="1" x14ac:dyDescent="0.3">
      <c r="B11061" s="44" t="str">
        <f>B11060</f>
        <v>ASIGNACIONES DIRECTAS ANTICIPADAS (5% DEL SGR)</v>
      </c>
      <c r="C11061" s="43" t="s">
        <v>38</v>
      </c>
      <c r="D11061" s="43" t="s">
        <v>865</v>
      </c>
      <c r="E11061" s="43" t="s">
        <v>891</v>
      </c>
      <c r="F11061" s="42" t="s">
        <v>890</v>
      </c>
      <c r="G11061" s="18" t="s">
        <v>3</v>
      </c>
      <c r="H11061" s="32">
        <f>SUBTOTAL(9,H11060:H11060)</f>
        <v>-991977419</v>
      </c>
      <c r="I11061" s="14">
        <f>SUBTOTAL(9,I11060:I11060)</f>
        <v>0</v>
      </c>
      <c r="J11061" s="31">
        <f>SUBTOTAL(9,J11060:J11060)</f>
        <v>0</v>
      </c>
      <c r="K11061" s="14">
        <f>SUBTOTAL(9,K11060:K11060)</f>
        <v>0</v>
      </c>
      <c r="L11061" s="14">
        <f>SUBTOTAL(9,L11058:L11060)</f>
        <v>0</v>
      </c>
      <c r="M11061" s="80">
        <f>SUBTOTAL(9,M11060:M11060)</f>
        <v>0</v>
      </c>
    </row>
    <row r="11062" spans="2:13" ht="24.9" customHeight="1" outlineLevel="2" x14ac:dyDescent="0.3">
      <c r="B11062" s="47" t="s">
        <v>2042</v>
      </c>
      <c r="C11062" s="46" t="s">
        <v>38</v>
      </c>
      <c r="D11062" s="46" t="s">
        <v>865</v>
      </c>
      <c r="E11062" s="46" t="s">
        <v>885</v>
      </c>
      <c r="F11062" s="45" t="s">
        <v>884</v>
      </c>
      <c r="G11062" s="26" t="s">
        <v>7</v>
      </c>
      <c r="H11062" s="30">
        <v>-267683</v>
      </c>
      <c r="I11062" s="24"/>
      <c r="J11062" s="36"/>
      <c r="K11062" s="24"/>
      <c r="L11062" s="24"/>
      <c r="M11062" s="80" t="str">
        <f>IFERROR((Base_actualizacion!$L11056/Base_actualizacion!$K11056)," " )</f>
        <v xml:space="preserve"> </v>
      </c>
    </row>
    <row r="11063" spans="2:13" ht="24.9" customHeight="1" outlineLevel="1" x14ac:dyDescent="0.3">
      <c r="B11063" s="44" t="str">
        <f>B11062</f>
        <v>ASIGNACIONES DIRECTAS ANTICIPADAS (5% DEL SGR)</v>
      </c>
      <c r="C11063" s="43" t="s">
        <v>38</v>
      </c>
      <c r="D11063" s="43" t="s">
        <v>865</v>
      </c>
      <c r="E11063" s="43" t="s">
        <v>885</v>
      </c>
      <c r="F11063" s="42" t="s">
        <v>884</v>
      </c>
      <c r="G11063" s="18" t="s">
        <v>3</v>
      </c>
      <c r="H11063" s="32">
        <f>SUBTOTAL(9,H11062:H11062)</f>
        <v>-267683</v>
      </c>
      <c r="I11063" s="14">
        <f>SUBTOTAL(9,I11062:I11062)</f>
        <v>0</v>
      </c>
      <c r="J11063" s="31">
        <f>SUBTOTAL(9,J11062:J11062)</f>
        <v>0</v>
      </c>
      <c r="K11063" s="14">
        <f>SUBTOTAL(9,K11062:K11062)</f>
        <v>0</v>
      </c>
      <c r="L11063" s="14">
        <f>SUBTOTAL(9,L11060:L11062)</f>
        <v>0</v>
      </c>
      <c r="M11063" s="80">
        <f>SUBTOTAL(9,M11062:M11062)</f>
        <v>0</v>
      </c>
    </row>
    <row r="11064" spans="2:13" ht="24.9" customHeight="1" outlineLevel="2" x14ac:dyDescent="0.3">
      <c r="B11064" s="47" t="s">
        <v>2042</v>
      </c>
      <c r="C11064" s="46" t="s">
        <v>38</v>
      </c>
      <c r="D11064" s="46" t="s">
        <v>865</v>
      </c>
      <c r="E11064" s="46" t="s">
        <v>2084</v>
      </c>
      <c r="F11064" s="45" t="s">
        <v>2083</v>
      </c>
      <c r="G11064" s="26" t="s">
        <v>7</v>
      </c>
      <c r="H11064" s="30">
        <v>-10981766</v>
      </c>
      <c r="I11064" s="24"/>
      <c r="J11064" s="36"/>
      <c r="K11064" s="24"/>
      <c r="L11064" s="24"/>
      <c r="M11064" s="80" t="str">
        <f>IFERROR((Base_actualizacion!$L11058/Base_actualizacion!$K11058)," " )</f>
        <v xml:space="preserve"> </v>
      </c>
    </row>
    <row r="11065" spans="2:13" ht="24.9" customHeight="1" outlineLevel="1" x14ac:dyDescent="0.3">
      <c r="B11065" s="44" t="str">
        <f>B11064</f>
        <v>ASIGNACIONES DIRECTAS ANTICIPADAS (5% DEL SGR)</v>
      </c>
      <c r="C11065" s="43" t="s">
        <v>38</v>
      </c>
      <c r="D11065" s="43" t="s">
        <v>865</v>
      </c>
      <c r="E11065" s="43" t="s">
        <v>2084</v>
      </c>
      <c r="F11065" s="42" t="s">
        <v>2083</v>
      </c>
      <c r="G11065" s="18" t="s">
        <v>3</v>
      </c>
      <c r="H11065" s="32">
        <f>SUBTOTAL(9,H11064:H11064)</f>
        <v>-10981766</v>
      </c>
      <c r="I11065" s="14">
        <f>SUBTOTAL(9,I11064:I11064)</f>
        <v>0</v>
      </c>
      <c r="J11065" s="31">
        <f>SUBTOTAL(9,J11064:J11064)</f>
        <v>0</v>
      </c>
      <c r="K11065" s="14">
        <f>SUBTOTAL(9,K11064:K11064)</f>
        <v>0</v>
      </c>
      <c r="L11065" s="14">
        <f>SUBTOTAL(9,L11062:L11064)</f>
        <v>0</v>
      </c>
      <c r="M11065" s="80">
        <f>SUBTOTAL(9,M11064:M11064)</f>
        <v>0</v>
      </c>
    </row>
    <row r="11066" spans="2:13" ht="24.9" customHeight="1" outlineLevel="2" x14ac:dyDescent="0.3">
      <c r="B11066" s="47" t="s">
        <v>2042</v>
      </c>
      <c r="C11066" s="46" t="s">
        <v>38</v>
      </c>
      <c r="D11066" s="46" t="s">
        <v>865</v>
      </c>
      <c r="E11066" s="46" t="s">
        <v>883</v>
      </c>
      <c r="F11066" s="45" t="s">
        <v>882</v>
      </c>
      <c r="G11066" s="26" t="s">
        <v>7</v>
      </c>
      <c r="H11066" s="30">
        <v>-86512</v>
      </c>
      <c r="I11066" s="24"/>
      <c r="J11066" s="23"/>
      <c r="K11066" s="24"/>
      <c r="L11066" s="24"/>
      <c r="M11066" s="80" t="str">
        <f>IFERROR((Base_actualizacion!$L11060/Base_actualizacion!$K11060)," " )</f>
        <v xml:space="preserve"> </v>
      </c>
    </row>
    <row r="11067" spans="2:13" ht="24.9" customHeight="1" outlineLevel="1" x14ac:dyDescent="0.3">
      <c r="B11067" s="44" t="str">
        <f>B11066</f>
        <v>ASIGNACIONES DIRECTAS ANTICIPADAS (5% DEL SGR)</v>
      </c>
      <c r="C11067" s="43" t="s">
        <v>38</v>
      </c>
      <c r="D11067" s="43" t="s">
        <v>865</v>
      </c>
      <c r="E11067" s="43" t="s">
        <v>883</v>
      </c>
      <c r="F11067" s="42" t="s">
        <v>882</v>
      </c>
      <c r="G11067" s="18" t="s">
        <v>3</v>
      </c>
      <c r="H11067" s="32">
        <f>SUBTOTAL(9,H11066:H11066)</f>
        <v>-86512</v>
      </c>
      <c r="I11067" s="14">
        <f>SUBTOTAL(9,I11066:I11066)</f>
        <v>0</v>
      </c>
      <c r="J11067" s="31">
        <f>SUBTOTAL(9,J11066:J11066)</f>
        <v>0</v>
      </c>
      <c r="K11067" s="14">
        <f>SUBTOTAL(9,K11066:K11066)</f>
        <v>0</v>
      </c>
      <c r="L11067" s="14">
        <f>SUBTOTAL(9,L11064:L11066)</f>
        <v>0</v>
      </c>
      <c r="M11067" s="80">
        <f>SUBTOTAL(9,M11066:M11066)</f>
        <v>0</v>
      </c>
    </row>
    <row r="11068" spans="2:13" ht="24.9" customHeight="1" outlineLevel="2" x14ac:dyDescent="0.3">
      <c r="B11068" s="47" t="s">
        <v>2042</v>
      </c>
      <c r="C11068" s="46" t="s">
        <v>38</v>
      </c>
      <c r="D11068" s="46" t="s">
        <v>865</v>
      </c>
      <c r="E11068" s="46" t="s">
        <v>881</v>
      </c>
      <c r="F11068" s="45" t="s">
        <v>880</v>
      </c>
      <c r="G11068" s="26" t="s">
        <v>7</v>
      </c>
      <c r="H11068" s="30">
        <v>-1156190</v>
      </c>
      <c r="I11068" s="24"/>
      <c r="J11068" s="36"/>
      <c r="K11068" s="24"/>
      <c r="L11068" s="24"/>
      <c r="M11068" s="80" t="str">
        <f>IFERROR((Base_actualizacion!$L11062/Base_actualizacion!$K11062)," " )</f>
        <v xml:space="preserve"> </v>
      </c>
    </row>
    <row r="11069" spans="2:13" ht="24.9" customHeight="1" outlineLevel="1" x14ac:dyDescent="0.3">
      <c r="B11069" s="44" t="str">
        <f>B11068</f>
        <v>ASIGNACIONES DIRECTAS ANTICIPADAS (5% DEL SGR)</v>
      </c>
      <c r="C11069" s="43" t="s">
        <v>38</v>
      </c>
      <c r="D11069" s="43" t="s">
        <v>865</v>
      </c>
      <c r="E11069" s="43" t="s">
        <v>881</v>
      </c>
      <c r="F11069" s="42" t="s">
        <v>880</v>
      </c>
      <c r="G11069" s="18" t="s">
        <v>3</v>
      </c>
      <c r="H11069" s="32">
        <f>SUBTOTAL(9,H11068:H11068)</f>
        <v>-1156190</v>
      </c>
      <c r="I11069" s="14">
        <f>SUBTOTAL(9,I11068:I11068)</f>
        <v>0</v>
      </c>
      <c r="J11069" s="31">
        <f>SUBTOTAL(9,J11068:J11068)</f>
        <v>0</v>
      </c>
      <c r="K11069" s="14">
        <f>SUBTOTAL(9,K11068:K11068)</f>
        <v>0</v>
      </c>
      <c r="L11069" s="14">
        <f>SUBTOTAL(9,L11066:L11068)</f>
        <v>0</v>
      </c>
      <c r="M11069" s="80">
        <f>SUBTOTAL(9,M11068:M11068)</f>
        <v>0</v>
      </c>
    </row>
    <row r="11070" spans="2:13" ht="24.9" customHeight="1" outlineLevel="2" x14ac:dyDescent="0.3">
      <c r="B11070" s="47" t="s">
        <v>2042</v>
      </c>
      <c r="C11070" s="46" t="s">
        <v>38</v>
      </c>
      <c r="D11070" s="46" t="s">
        <v>865</v>
      </c>
      <c r="E11070" s="46" t="s">
        <v>877</v>
      </c>
      <c r="F11070" s="45" t="s">
        <v>876</v>
      </c>
      <c r="G11070" s="26" t="s">
        <v>7</v>
      </c>
      <c r="H11070" s="30">
        <v>-1879425</v>
      </c>
      <c r="I11070" s="24"/>
      <c r="J11070" s="36"/>
      <c r="K11070" s="24"/>
      <c r="L11070" s="24"/>
      <c r="M11070" s="80" t="str">
        <f>IFERROR((Base_actualizacion!$L11064/Base_actualizacion!$K11064)," " )</f>
        <v xml:space="preserve"> </v>
      </c>
    </row>
    <row r="11071" spans="2:13" ht="24.9" customHeight="1" outlineLevel="1" x14ac:dyDescent="0.3">
      <c r="B11071" s="44" t="str">
        <f>B11070</f>
        <v>ASIGNACIONES DIRECTAS ANTICIPADAS (5% DEL SGR)</v>
      </c>
      <c r="C11071" s="43" t="s">
        <v>38</v>
      </c>
      <c r="D11071" s="43" t="s">
        <v>865</v>
      </c>
      <c r="E11071" s="43" t="s">
        <v>877</v>
      </c>
      <c r="F11071" s="42" t="s">
        <v>876</v>
      </c>
      <c r="G11071" s="18" t="s">
        <v>3</v>
      </c>
      <c r="H11071" s="32">
        <f>SUBTOTAL(9,H11070:H11070)</f>
        <v>-1879425</v>
      </c>
      <c r="I11071" s="14">
        <f>SUBTOTAL(9,I11070:I11070)</f>
        <v>0</v>
      </c>
      <c r="J11071" s="31">
        <f>SUBTOTAL(9,J11070:J11070)</f>
        <v>0</v>
      </c>
      <c r="K11071" s="14">
        <f>SUBTOTAL(9,K11070:K11070)</f>
        <v>0</v>
      </c>
      <c r="L11071" s="14">
        <f>SUBTOTAL(9,L11068:L11070)</f>
        <v>0</v>
      </c>
      <c r="M11071" s="80">
        <f>SUBTOTAL(9,M11070:M11070)</f>
        <v>0</v>
      </c>
    </row>
    <row r="11072" spans="2:13" ht="24.9" customHeight="1" outlineLevel="2" x14ac:dyDescent="0.3">
      <c r="B11072" s="47" t="s">
        <v>2042</v>
      </c>
      <c r="C11072" s="46" t="s">
        <v>38</v>
      </c>
      <c r="D11072" s="46" t="s">
        <v>865</v>
      </c>
      <c r="E11072" s="46" t="s">
        <v>875</v>
      </c>
      <c r="F11072" s="45" t="s">
        <v>874</v>
      </c>
      <c r="G11072" s="26" t="s">
        <v>7</v>
      </c>
      <c r="H11072" s="30">
        <v>-71032370</v>
      </c>
      <c r="I11072" s="24"/>
      <c r="J11072" s="36"/>
      <c r="K11072" s="24"/>
      <c r="L11072" s="24"/>
      <c r="M11072" s="80" t="str">
        <f>IFERROR((Base_actualizacion!$L11066/Base_actualizacion!$K11066)," " )</f>
        <v xml:space="preserve"> </v>
      </c>
    </row>
    <row r="11073" spans="2:13" ht="24.9" customHeight="1" outlineLevel="1" x14ac:dyDescent="0.3">
      <c r="B11073" s="44" t="str">
        <f>B11072</f>
        <v>ASIGNACIONES DIRECTAS ANTICIPADAS (5% DEL SGR)</v>
      </c>
      <c r="C11073" s="43" t="s">
        <v>38</v>
      </c>
      <c r="D11073" s="43" t="s">
        <v>865</v>
      </c>
      <c r="E11073" s="43" t="s">
        <v>875</v>
      </c>
      <c r="F11073" s="42" t="s">
        <v>874</v>
      </c>
      <c r="G11073" s="18" t="s">
        <v>3</v>
      </c>
      <c r="H11073" s="32">
        <f>SUBTOTAL(9,H11072:H11072)</f>
        <v>-71032370</v>
      </c>
      <c r="I11073" s="14">
        <f>SUBTOTAL(9,I11072:I11072)</f>
        <v>0</v>
      </c>
      <c r="J11073" s="31">
        <f>SUBTOTAL(9,J11072:J11072)</f>
        <v>0</v>
      </c>
      <c r="K11073" s="14">
        <f>SUBTOTAL(9,K11072:K11072)</f>
        <v>0</v>
      </c>
      <c r="L11073" s="14">
        <f>SUBTOTAL(9,L11070:L11072)</f>
        <v>0</v>
      </c>
      <c r="M11073" s="80">
        <f>SUBTOTAL(9,M11072:M11072)</f>
        <v>0</v>
      </c>
    </row>
    <row r="11074" spans="2:13" ht="24.9" customHeight="1" outlineLevel="2" x14ac:dyDescent="0.3">
      <c r="B11074" s="47" t="s">
        <v>2042</v>
      </c>
      <c r="C11074" s="46" t="s">
        <v>38</v>
      </c>
      <c r="D11074" s="46" t="s">
        <v>865</v>
      </c>
      <c r="E11074" s="46" t="s">
        <v>873</v>
      </c>
      <c r="F11074" s="45" t="s">
        <v>872</v>
      </c>
      <c r="G11074" s="26" t="s">
        <v>7</v>
      </c>
      <c r="H11074" s="30">
        <v>-54227</v>
      </c>
      <c r="I11074" s="24"/>
      <c r="J11074" s="23"/>
      <c r="K11074" s="24"/>
      <c r="L11074" s="24"/>
      <c r="M11074" s="80" t="str">
        <f>IFERROR((Base_actualizacion!$L11068/Base_actualizacion!$K11068)," " )</f>
        <v xml:space="preserve"> </v>
      </c>
    </row>
    <row r="11075" spans="2:13" ht="24.9" customHeight="1" outlineLevel="1" x14ac:dyDescent="0.3">
      <c r="B11075" s="44" t="str">
        <f>B11074</f>
        <v>ASIGNACIONES DIRECTAS ANTICIPADAS (5% DEL SGR)</v>
      </c>
      <c r="C11075" s="43" t="s">
        <v>38</v>
      </c>
      <c r="D11075" s="43" t="s">
        <v>865</v>
      </c>
      <c r="E11075" s="43" t="s">
        <v>873</v>
      </c>
      <c r="F11075" s="42" t="s">
        <v>872</v>
      </c>
      <c r="G11075" s="18" t="s">
        <v>3</v>
      </c>
      <c r="H11075" s="32">
        <f>SUBTOTAL(9,H11074:H11074)</f>
        <v>-54227</v>
      </c>
      <c r="I11075" s="14">
        <f>SUBTOTAL(9,I11074:I11074)</f>
        <v>0</v>
      </c>
      <c r="J11075" s="31">
        <f>SUBTOTAL(9,J11074:J11074)</f>
        <v>0</v>
      </c>
      <c r="K11075" s="14">
        <f>SUBTOTAL(9,K11074:K11074)</f>
        <v>0</v>
      </c>
      <c r="L11075" s="14">
        <f>SUBTOTAL(9,L11072:L11074)</f>
        <v>0</v>
      </c>
      <c r="M11075" s="80">
        <f>SUBTOTAL(9,M11074:M11074)</f>
        <v>0</v>
      </c>
    </row>
    <row r="11076" spans="2:13" ht="24.9" customHeight="1" outlineLevel="2" x14ac:dyDescent="0.3">
      <c r="B11076" s="47" t="s">
        <v>2042</v>
      </c>
      <c r="C11076" s="46" t="s">
        <v>38</v>
      </c>
      <c r="D11076" s="46" t="s">
        <v>865</v>
      </c>
      <c r="E11076" s="46" t="s">
        <v>871</v>
      </c>
      <c r="F11076" s="45" t="s">
        <v>870</v>
      </c>
      <c r="G11076" s="26" t="s">
        <v>7</v>
      </c>
      <c r="H11076" s="30">
        <v>-389784</v>
      </c>
      <c r="I11076" s="24"/>
      <c r="J11076" s="36"/>
      <c r="K11076" s="24"/>
      <c r="L11076" s="24"/>
      <c r="M11076" s="80" t="str">
        <f>IFERROR((Base_actualizacion!$L11070/Base_actualizacion!$K11070)," " )</f>
        <v xml:space="preserve"> </v>
      </c>
    </row>
    <row r="11077" spans="2:13" ht="24.9" customHeight="1" outlineLevel="1" x14ac:dyDescent="0.3">
      <c r="B11077" s="44" t="str">
        <f>B11076</f>
        <v>ASIGNACIONES DIRECTAS ANTICIPADAS (5% DEL SGR)</v>
      </c>
      <c r="C11077" s="43" t="s">
        <v>38</v>
      </c>
      <c r="D11077" s="43" t="s">
        <v>865</v>
      </c>
      <c r="E11077" s="43" t="s">
        <v>871</v>
      </c>
      <c r="F11077" s="42" t="s">
        <v>870</v>
      </c>
      <c r="G11077" s="18" t="s">
        <v>3</v>
      </c>
      <c r="H11077" s="32">
        <f>SUBTOTAL(9,H11076:H11076)</f>
        <v>-389784</v>
      </c>
      <c r="I11077" s="14">
        <f>SUBTOTAL(9,I11076:I11076)</f>
        <v>0</v>
      </c>
      <c r="J11077" s="31">
        <f>SUBTOTAL(9,J11076:J11076)</f>
        <v>0</v>
      </c>
      <c r="K11077" s="14">
        <f>SUBTOTAL(9,K11076:K11076)</f>
        <v>0</v>
      </c>
      <c r="L11077" s="14">
        <f>SUBTOTAL(9,L11074:L11076)</f>
        <v>0</v>
      </c>
      <c r="M11077" s="80">
        <f>SUBTOTAL(9,M11076:M11076)</f>
        <v>0</v>
      </c>
    </row>
    <row r="11078" spans="2:13" ht="24.9" customHeight="1" outlineLevel="2" x14ac:dyDescent="0.3">
      <c r="B11078" s="47" t="s">
        <v>2042</v>
      </c>
      <c r="C11078" s="46" t="s">
        <v>38</v>
      </c>
      <c r="D11078" s="46" t="s">
        <v>865</v>
      </c>
      <c r="E11078" s="46" t="s">
        <v>867</v>
      </c>
      <c r="F11078" s="45" t="s">
        <v>866</v>
      </c>
      <c r="G11078" s="26" t="s">
        <v>7</v>
      </c>
      <c r="H11078" s="30">
        <v>-29877437</v>
      </c>
      <c r="I11078" s="24"/>
      <c r="J11078" s="23"/>
      <c r="K11078" s="24"/>
      <c r="L11078" s="24"/>
      <c r="M11078" s="80" t="str">
        <f>IFERROR((Base_actualizacion!$L11072/Base_actualizacion!$K11072)," " )</f>
        <v xml:space="preserve"> </v>
      </c>
    </row>
    <row r="11079" spans="2:13" ht="24.9" customHeight="1" outlineLevel="1" x14ac:dyDescent="0.3">
      <c r="B11079" s="44" t="str">
        <f>B11078</f>
        <v>ASIGNACIONES DIRECTAS ANTICIPADAS (5% DEL SGR)</v>
      </c>
      <c r="C11079" s="43" t="s">
        <v>38</v>
      </c>
      <c r="D11079" s="43" t="s">
        <v>865</v>
      </c>
      <c r="E11079" s="43" t="s">
        <v>867</v>
      </c>
      <c r="F11079" s="42" t="s">
        <v>866</v>
      </c>
      <c r="G11079" s="18" t="s">
        <v>3</v>
      </c>
      <c r="H11079" s="32">
        <f>SUBTOTAL(9,H11078:H11078)</f>
        <v>-29877437</v>
      </c>
      <c r="I11079" s="14">
        <f>SUBTOTAL(9,I11078:I11078)</f>
        <v>0</v>
      </c>
      <c r="J11079" s="31">
        <f>SUBTOTAL(9,J11078:J11078)</f>
        <v>0</v>
      </c>
      <c r="K11079" s="14">
        <f>SUBTOTAL(9,K11078:K11078)</f>
        <v>0</v>
      </c>
      <c r="L11079" s="14">
        <f>SUBTOTAL(9,L11076:L11078)</f>
        <v>0</v>
      </c>
      <c r="M11079" s="80">
        <f>SUBTOTAL(9,M11078:M11078)</f>
        <v>0</v>
      </c>
    </row>
    <row r="11080" spans="2:13" ht="24.9" customHeight="1" outlineLevel="2" x14ac:dyDescent="0.3">
      <c r="B11080" s="47" t="s">
        <v>2042</v>
      </c>
      <c r="C11080" s="46" t="s">
        <v>38</v>
      </c>
      <c r="D11080" s="46" t="s">
        <v>865</v>
      </c>
      <c r="E11080" s="46" t="s">
        <v>864</v>
      </c>
      <c r="F11080" s="45" t="s">
        <v>863</v>
      </c>
      <c r="G11080" s="26" t="s">
        <v>7</v>
      </c>
      <c r="H11080" s="30">
        <v>-813565304</v>
      </c>
      <c r="I11080" s="24"/>
      <c r="J11080" s="36"/>
      <c r="K11080" s="24"/>
      <c r="L11080" s="24"/>
      <c r="M11080" s="80" t="str">
        <f>IFERROR((Base_actualizacion!$L11074/Base_actualizacion!$K11074)," " )</f>
        <v xml:space="preserve"> </v>
      </c>
    </row>
    <row r="11081" spans="2:13" ht="24.9" customHeight="1" outlineLevel="1" x14ac:dyDescent="0.3">
      <c r="B11081" s="44" t="str">
        <f>B11080</f>
        <v>ASIGNACIONES DIRECTAS ANTICIPADAS (5% DEL SGR)</v>
      </c>
      <c r="C11081" s="43" t="s">
        <v>38</v>
      </c>
      <c r="D11081" s="43" t="s">
        <v>865</v>
      </c>
      <c r="E11081" s="43" t="s">
        <v>864</v>
      </c>
      <c r="F11081" s="42" t="s">
        <v>863</v>
      </c>
      <c r="G11081" s="18" t="s">
        <v>3</v>
      </c>
      <c r="H11081" s="32">
        <f>SUBTOTAL(9,H11080:H11080)</f>
        <v>-813565304</v>
      </c>
      <c r="I11081" s="14">
        <f>SUBTOTAL(9,I11080:I11080)</f>
        <v>0</v>
      </c>
      <c r="J11081" s="31">
        <f>SUBTOTAL(9,J11080:J11080)</f>
        <v>0</v>
      </c>
      <c r="K11081" s="14">
        <f>SUBTOTAL(9,K11080:K11080)</f>
        <v>0</v>
      </c>
      <c r="L11081" s="14">
        <f>SUBTOTAL(9,L11078:L11080)</f>
        <v>0</v>
      </c>
      <c r="M11081" s="80">
        <f>SUBTOTAL(9,M11080:M11080)</f>
        <v>0</v>
      </c>
    </row>
    <row r="11082" spans="2:13" ht="24.9" customHeight="1" outlineLevel="2" x14ac:dyDescent="0.3">
      <c r="B11082" s="47" t="s">
        <v>2042</v>
      </c>
      <c r="C11082" s="46" t="s">
        <v>44</v>
      </c>
      <c r="D11082" s="46" t="s">
        <v>838</v>
      </c>
      <c r="E11082" s="46" t="s">
        <v>861</v>
      </c>
      <c r="F11082" s="45" t="s">
        <v>860</v>
      </c>
      <c r="G11082" s="26" t="s">
        <v>7</v>
      </c>
      <c r="H11082" s="30">
        <v>-639358204</v>
      </c>
      <c r="I11082" s="24"/>
      <c r="J11082" s="36"/>
      <c r="K11082" s="24"/>
      <c r="L11082" s="24"/>
      <c r="M11082" s="80" t="str">
        <f>IFERROR((Base_actualizacion!$L11076/Base_actualizacion!$K11076)," " )</f>
        <v xml:space="preserve"> </v>
      </c>
    </row>
    <row r="11083" spans="2:13" ht="24.9" customHeight="1" outlineLevel="1" x14ac:dyDescent="0.3">
      <c r="B11083" s="44" t="str">
        <f>B11082</f>
        <v>ASIGNACIONES DIRECTAS ANTICIPADAS (5% DEL SGR)</v>
      </c>
      <c r="C11083" s="43" t="s">
        <v>44</v>
      </c>
      <c r="D11083" s="43" t="s">
        <v>838</v>
      </c>
      <c r="E11083" s="43" t="s">
        <v>861</v>
      </c>
      <c r="F11083" s="42" t="s">
        <v>860</v>
      </c>
      <c r="G11083" s="18" t="s">
        <v>3</v>
      </c>
      <c r="H11083" s="32">
        <f>SUBTOTAL(9,H11082:H11082)</f>
        <v>-639358204</v>
      </c>
      <c r="I11083" s="14">
        <f>SUBTOTAL(9,I11082:I11082)</f>
        <v>0</v>
      </c>
      <c r="J11083" s="31">
        <f>SUBTOTAL(9,J11082:J11082)</f>
        <v>0</v>
      </c>
      <c r="K11083" s="14">
        <f>SUBTOTAL(9,K11082:K11082)</f>
        <v>0</v>
      </c>
      <c r="L11083" s="14">
        <f>SUBTOTAL(9,L11080:L11082)</f>
        <v>0</v>
      </c>
      <c r="M11083" s="80">
        <f>SUBTOTAL(9,M11082:M11082)</f>
        <v>0</v>
      </c>
    </row>
    <row r="11084" spans="2:13" ht="24.9" customHeight="1" outlineLevel="2" x14ac:dyDescent="0.3">
      <c r="B11084" s="47" t="s">
        <v>2042</v>
      </c>
      <c r="C11084" s="46" t="s">
        <v>44</v>
      </c>
      <c r="D11084" s="46" t="s">
        <v>838</v>
      </c>
      <c r="E11084" s="46" t="s">
        <v>859</v>
      </c>
      <c r="F11084" s="45" t="s">
        <v>488</v>
      </c>
      <c r="G11084" s="26" t="s">
        <v>7</v>
      </c>
      <c r="H11084" s="30">
        <v>-8844379438</v>
      </c>
      <c r="I11084" s="24"/>
      <c r="J11084" s="36"/>
      <c r="K11084" s="24"/>
      <c r="L11084" s="24"/>
      <c r="M11084" s="80" t="str">
        <f>IFERROR((Base_actualizacion!$L11078/Base_actualizacion!$K11078)," " )</f>
        <v xml:space="preserve"> </v>
      </c>
    </row>
    <row r="11085" spans="2:13" ht="24.9" customHeight="1" outlineLevel="1" x14ac:dyDescent="0.3">
      <c r="B11085" s="44" t="str">
        <f>B11084</f>
        <v>ASIGNACIONES DIRECTAS ANTICIPADAS (5% DEL SGR)</v>
      </c>
      <c r="C11085" s="43" t="s">
        <v>44</v>
      </c>
      <c r="D11085" s="43" t="s">
        <v>838</v>
      </c>
      <c r="E11085" s="43" t="s">
        <v>859</v>
      </c>
      <c r="F11085" s="42" t="s">
        <v>488</v>
      </c>
      <c r="G11085" s="18" t="s">
        <v>3</v>
      </c>
      <c r="H11085" s="32">
        <f>SUBTOTAL(9,H11084:H11084)</f>
        <v>-8844379438</v>
      </c>
      <c r="I11085" s="14">
        <f>SUBTOTAL(9,I11084:I11084)</f>
        <v>0</v>
      </c>
      <c r="J11085" s="31">
        <f>SUBTOTAL(9,J11084:J11084)</f>
        <v>0</v>
      </c>
      <c r="K11085" s="14">
        <f>SUBTOTAL(9,K11084:K11084)</f>
        <v>0</v>
      </c>
      <c r="L11085" s="14">
        <f>SUBTOTAL(9,L11082:L11084)</f>
        <v>0</v>
      </c>
      <c r="M11085" s="80">
        <f>SUBTOTAL(9,M11084:M11084)</f>
        <v>0</v>
      </c>
    </row>
    <row r="11086" spans="2:13" ht="24.9" customHeight="1" outlineLevel="2" x14ac:dyDescent="0.3">
      <c r="B11086" s="47" t="s">
        <v>2042</v>
      </c>
      <c r="C11086" s="46" t="s">
        <v>44</v>
      </c>
      <c r="D11086" s="46" t="s">
        <v>838</v>
      </c>
      <c r="E11086" s="46" t="s">
        <v>858</v>
      </c>
      <c r="F11086" s="45" t="s">
        <v>857</v>
      </c>
      <c r="G11086" s="26" t="s">
        <v>7</v>
      </c>
      <c r="H11086" s="30">
        <v>-16989642950</v>
      </c>
      <c r="I11086" s="24"/>
      <c r="J11086" s="23"/>
      <c r="K11086" s="24"/>
      <c r="L11086" s="24"/>
      <c r="M11086" s="80" t="str">
        <f>IFERROR((Base_actualizacion!$L11080/Base_actualizacion!$K11080)," " )</f>
        <v xml:space="preserve"> </v>
      </c>
    </row>
    <row r="11087" spans="2:13" ht="24.9" customHeight="1" outlineLevel="1" x14ac:dyDescent="0.3">
      <c r="B11087" s="44" t="str">
        <f>B11086</f>
        <v>ASIGNACIONES DIRECTAS ANTICIPADAS (5% DEL SGR)</v>
      </c>
      <c r="C11087" s="43" t="s">
        <v>44</v>
      </c>
      <c r="D11087" s="43" t="s">
        <v>838</v>
      </c>
      <c r="E11087" s="43" t="s">
        <v>858</v>
      </c>
      <c r="F11087" s="42" t="s">
        <v>857</v>
      </c>
      <c r="G11087" s="18" t="s">
        <v>3</v>
      </c>
      <c r="H11087" s="32">
        <f>SUBTOTAL(9,H11086:H11086)</f>
        <v>-16989642950</v>
      </c>
      <c r="I11087" s="14">
        <f>SUBTOTAL(9,I11086:I11086)</f>
        <v>0</v>
      </c>
      <c r="J11087" s="31">
        <f>SUBTOTAL(9,J11086:J11086)</f>
        <v>0</v>
      </c>
      <c r="K11087" s="14">
        <f>SUBTOTAL(9,K11086:K11086)</f>
        <v>0</v>
      </c>
      <c r="L11087" s="14">
        <f>SUBTOTAL(9,L11084:L11086)</f>
        <v>0</v>
      </c>
      <c r="M11087" s="80">
        <f>SUBTOTAL(9,M11086:M11086)</f>
        <v>0</v>
      </c>
    </row>
    <row r="11088" spans="2:13" ht="24.9" customHeight="1" outlineLevel="2" x14ac:dyDescent="0.3">
      <c r="B11088" s="47" t="s">
        <v>2042</v>
      </c>
      <c r="C11088" s="46" t="s">
        <v>44</v>
      </c>
      <c r="D11088" s="46" t="s">
        <v>838</v>
      </c>
      <c r="E11088" s="46" t="s">
        <v>856</v>
      </c>
      <c r="F11088" s="45" t="s">
        <v>855</v>
      </c>
      <c r="G11088" s="26" t="s">
        <v>7</v>
      </c>
      <c r="H11088" s="30">
        <v>-152705339</v>
      </c>
      <c r="I11088" s="24"/>
      <c r="J11088" s="36"/>
      <c r="K11088" s="24"/>
      <c r="L11088" s="24"/>
      <c r="M11088" s="80" t="str">
        <f>IFERROR((Base_actualizacion!$L11082/Base_actualizacion!$K11082)," " )</f>
        <v xml:space="preserve"> </v>
      </c>
    </row>
    <row r="11089" spans="2:13" ht="24.9" customHeight="1" outlineLevel="1" x14ac:dyDescent="0.3">
      <c r="B11089" s="44" t="str">
        <f>B11088</f>
        <v>ASIGNACIONES DIRECTAS ANTICIPADAS (5% DEL SGR)</v>
      </c>
      <c r="C11089" s="43" t="s">
        <v>44</v>
      </c>
      <c r="D11089" s="43" t="s">
        <v>838</v>
      </c>
      <c r="E11089" s="43" t="s">
        <v>856</v>
      </c>
      <c r="F11089" s="42" t="s">
        <v>855</v>
      </c>
      <c r="G11089" s="18" t="s">
        <v>3</v>
      </c>
      <c r="H11089" s="32">
        <f>SUBTOTAL(9,H11088:H11088)</f>
        <v>-152705339</v>
      </c>
      <c r="I11089" s="14">
        <f>SUBTOTAL(9,I11088:I11088)</f>
        <v>0</v>
      </c>
      <c r="J11089" s="31">
        <f>SUBTOTAL(9,J11088:J11088)</f>
        <v>0</v>
      </c>
      <c r="K11089" s="14">
        <f>SUBTOTAL(9,K11088:K11088)</f>
        <v>0</v>
      </c>
      <c r="L11089" s="14">
        <f>SUBTOTAL(9,L11086:L11088)</f>
        <v>0</v>
      </c>
      <c r="M11089" s="80">
        <f>SUBTOTAL(9,M11088:M11088)</f>
        <v>0</v>
      </c>
    </row>
    <row r="11090" spans="2:13" ht="24.9" customHeight="1" outlineLevel="2" x14ac:dyDescent="0.3">
      <c r="B11090" s="47" t="s">
        <v>2042</v>
      </c>
      <c r="C11090" s="46" t="s">
        <v>44</v>
      </c>
      <c r="D11090" s="46" t="s">
        <v>838</v>
      </c>
      <c r="E11090" s="46" t="s">
        <v>850</v>
      </c>
      <c r="F11090" s="45" t="s">
        <v>849</v>
      </c>
      <c r="G11090" s="26" t="s">
        <v>7</v>
      </c>
      <c r="H11090" s="30">
        <v>-1668841840</v>
      </c>
      <c r="I11090" s="24"/>
      <c r="J11090" s="36"/>
      <c r="K11090" s="24"/>
      <c r="L11090" s="24"/>
      <c r="M11090" s="80" t="str">
        <f>IFERROR((Base_actualizacion!$L11084/Base_actualizacion!$K11084)," " )</f>
        <v xml:space="preserve"> </v>
      </c>
    </row>
    <row r="11091" spans="2:13" ht="24.9" customHeight="1" outlineLevel="1" x14ac:dyDescent="0.3">
      <c r="B11091" s="44" t="str">
        <f>B11090</f>
        <v>ASIGNACIONES DIRECTAS ANTICIPADAS (5% DEL SGR)</v>
      </c>
      <c r="C11091" s="43" t="s">
        <v>44</v>
      </c>
      <c r="D11091" s="43" t="s">
        <v>838</v>
      </c>
      <c r="E11091" s="43" t="s">
        <v>850</v>
      </c>
      <c r="F11091" s="42" t="s">
        <v>849</v>
      </c>
      <c r="G11091" s="18" t="s">
        <v>3</v>
      </c>
      <c r="H11091" s="32">
        <f>SUBTOTAL(9,H11090:H11090)</f>
        <v>-1668841840</v>
      </c>
      <c r="I11091" s="14">
        <f>SUBTOTAL(9,I11090:I11090)</f>
        <v>0</v>
      </c>
      <c r="J11091" s="31">
        <f>SUBTOTAL(9,J11090:J11090)</f>
        <v>0</v>
      </c>
      <c r="K11091" s="14">
        <f>SUBTOTAL(9,K11090:K11090)</f>
        <v>0</v>
      </c>
      <c r="L11091" s="14">
        <f>SUBTOTAL(9,L11088:L11090)</f>
        <v>0</v>
      </c>
      <c r="M11091" s="80">
        <f>SUBTOTAL(9,M11090:M11090)</f>
        <v>0</v>
      </c>
    </row>
    <row r="11092" spans="2:13" ht="24.9" customHeight="1" outlineLevel="2" x14ac:dyDescent="0.3">
      <c r="B11092" s="47" t="s">
        <v>2042</v>
      </c>
      <c r="C11092" s="46" t="s">
        <v>44</v>
      </c>
      <c r="D11092" s="46" t="s">
        <v>838</v>
      </c>
      <c r="E11092" s="46" t="s">
        <v>848</v>
      </c>
      <c r="F11092" s="45" t="s">
        <v>847</v>
      </c>
      <c r="G11092" s="26" t="s">
        <v>7</v>
      </c>
      <c r="H11092" s="30">
        <v>-222621444</v>
      </c>
      <c r="I11092" s="24"/>
      <c r="J11092" s="36"/>
      <c r="K11092" s="24"/>
      <c r="L11092" s="24"/>
      <c r="M11092" s="80" t="str">
        <f>IFERROR((Base_actualizacion!$L11086/Base_actualizacion!$K11086)," " )</f>
        <v xml:space="preserve"> </v>
      </c>
    </row>
    <row r="11093" spans="2:13" ht="24.9" customHeight="1" outlineLevel="1" x14ac:dyDescent="0.3">
      <c r="B11093" s="44" t="str">
        <f>B11092</f>
        <v>ASIGNACIONES DIRECTAS ANTICIPADAS (5% DEL SGR)</v>
      </c>
      <c r="C11093" s="43" t="s">
        <v>44</v>
      </c>
      <c r="D11093" s="43" t="s">
        <v>838</v>
      </c>
      <c r="E11093" s="43" t="s">
        <v>848</v>
      </c>
      <c r="F11093" s="42" t="s">
        <v>847</v>
      </c>
      <c r="G11093" s="18" t="s">
        <v>3</v>
      </c>
      <c r="H11093" s="32">
        <f>SUBTOTAL(9,H11092:H11092)</f>
        <v>-222621444</v>
      </c>
      <c r="I11093" s="14">
        <f>SUBTOTAL(9,I11092:I11092)</f>
        <v>0</v>
      </c>
      <c r="J11093" s="31">
        <f>SUBTOTAL(9,J11092:J11092)</f>
        <v>0</v>
      </c>
      <c r="K11093" s="14">
        <f>SUBTOTAL(9,K11092:K11092)</f>
        <v>0</v>
      </c>
      <c r="L11093" s="14">
        <f>SUBTOTAL(9,L11090:L11092)</f>
        <v>0</v>
      </c>
      <c r="M11093" s="80">
        <f>SUBTOTAL(9,M11092:M11092)</f>
        <v>0</v>
      </c>
    </row>
    <row r="11094" spans="2:13" ht="24.9" customHeight="1" outlineLevel="2" x14ac:dyDescent="0.3">
      <c r="B11094" s="47" t="s">
        <v>2042</v>
      </c>
      <c r="C11094" s="46" t="s">
        <v>44</v>
      </c>
      <c r="D11094" s="46" t="s">
        <v>838</v>
      </c>
      <c r="E11094" s="46" t="s">
        <v>846</v>
      </c>
      <c r="F11094" s="45" t="s">
        <v>845</v>
      </c>
      <c r="G11094" s="26" t="s">
        <v>7</v>
      </c>
      <c r="H11094" s="30">
        <v>-1582828843</v>
      </c>
      <c r="I11094" s="24"/>
      <c r="J11094" s="23"/>
      <c r="K11094" s="24"/>
      <c r="L11094" s="24"/>
      <c r="M11094" s="80" t="str">
        <f>IFERROR((Base_actualizacion!$L11088/Base_actualizacion!$K11088)," " )</f>
        <v xml:space="preserve"> </v>
      </c>
    </row>
    <row r="11095" spans="2:13" ht="24.9" customHeight="1" outlineLevel="1" x14ac:dyDescent="0.3">
      <c r="B11095" s="44" t="str">
        <f>B11094</f>
        <v>ASIGNACIONES DIRECTAS ANTICIPADAS (5% DEL SGR)</v>
      </c>
      <c r="C11095" s="43" t="s">
        <v>44</v>
      </c>
      <c r="D11095" s="43" t="s">
        <v>838</v>
      </c>
      <c r="E11095" s="43" t="s">
        <v>846</v>
      </c>
      <c r="F11095" s="42" t="s">
        <v>845</v>
      </c>
      <c r="G11095" s="18" t="s">
        <v>3</v>
      </c>
      <c r="H11095" s="32">
        <f>SUBTOTAL(9,H11094:H11094)</f>
        <v>-1582828843</v>
      </c>
      <c r="I11095" s="14">
        <f>SUBTOTAL(9,I11094:I11094)</f>
        <v>0</v>
      </c>
      <c r="J11095" s="31">
        <f>SUBTOTAL(9,J11094:J11094)</f>
        <v>0</v>
      </c>
      <c r="K11095" s="14">
        <f>SUBTOTAL(9,K11094:K11094)</f>
        <v>0</v>
      </c>
      <c r="L11095" s="14">
        <f>SUBTOTAL(9,L11092:L11094)</f>
        <v>0</v>
      </c>
      <c r="M11095" s="80">
        <f>SUBTOTAL(9,M11094:M11094)</f>
        <v>0</v>
      </c>
    </row>
    <row r="11096" spans="2:13" ht="24.9" customHeight="1" outlineLevel="2" x14ac:dyDescent="0.3">
      <c r="B11096" s="47" t="s">
        <v>2042</v>
      </c>
      <c r="C11096" s="46" t="s">
        <v>44</v>
      </c>
      <c r="D11096" s="46" t="s">
        <v>838</v>
      </c>
      <c r="E11096" s="46" t="s">
        <v>842</v>
      </c>
      <c r="F11096" s="45" t="s">
        <v>841</v>
      </c>
      <c r="G11096" s="26" t="s">
        <v>7</v>
      </c>
      <c r="H11096" s="30">
        <v>-686672411</v>
      </c>
      <c r="I11096" s="24"/>
      <c r="J11096" s="36"/>
      <c r="K11096" s="24"/>
      <c r="L11096" s="24"/>
      <c r="M11096" s="80" t="str">
        <f>IFERROR((Base_actualizacion!$L11090/Base_actualizacion!$K11090)," " )</f>
        <v xml:space="preserve"> </v>
      </c>
    </row>
    <row r="11097" spans="2:13" ht="24.9" customHeight="1" outlineLevel="1" x14ac:dyDescent="0.3">
      <c r="B11097" s="44" t="str">
        <f>B11096</f>
        <v>ASIGNACIONES DIRECTAS ANTICIPADAS (5% DEL SGR)</v>
      </c>
      <c r="C11097" s="43" t="s">
        <v>44</v>
      </c>
      <c r="D11097" s="43" t="s">
        <v>838</v>
      </c>
      <c r="E11097" s="43" t="s">
        <v>842</v>
      </c>
      <c r="F11097" s="42" t="s">
        <v>841</v>
      </c>
      <c r="G11097" s="18" t="s">
        <v>3</v>
      </c>
      <c r="H11097" s="32">
        <f>SUBTOTAL(9,H11096:H11096)</f>
        <v>-686672411</v>
      </c>
      <c r="I11097" s="14">
        <f>SUBTOTAL(9,I11096:I11096)</f>
        <v>0</v>
      </c>
      <c r="J11097" s="31">
        <f>SUBTOTAL(9,J11096:J11096)</f>
        <v>0</v>
      </c>
      <c r="K11097" s="14">
        <f>SUBTOTAL(9,K11096:K11096)</f>
        <v>0</v>
      </c>
      <c r="L11097" s="14">
        <f>SUBTOTAL(9,L11094:L11096)</f>
        <v>0</v>
      </c>
      <c r="M11097" s="80">
        <f>SUBTOTAL(9,M11096:M11096)</f>
        <v>0</v>
      </c>
    </row>
    <row r="11098" spans="2:13" ht="24.9" customHeight="1" outlineLevel="2" x14ac:dyDescent="0.3">
      <c r="B11098" s="47" t="s">
        <v>2042</v>
      </c>
      <c r="C11098" s="46" t="s">
        <v>44</v>
      </c>
      <c r="D11098" s="46" t="s">
        <v>788</v>
      </c>
      <c r="E11098" s="46" t="s">
        <v>835</v>
      </c>
      <c r="F11098" s="45" t="s">
        <v>834</v>
      </c>
      <c r="G11098" s="26" t="s">
        <v>7</v>
      </c>
      <c r="H11098" s="30">
        <v>-505073</v>
      </c>
      <c r="I11098" s="24"/>
      <c r="J11098" s="36"/>
      <c r="K11098" s="24"/>
      <c r="L11098" s="24"/>
      <c r="M11098" s="80" t="str">
        <f>IFERROR((Base_actualizacion!$L11092/Base_actualizacion!$K11092)," " )</f>
        <v xml:space="preserve"> </v>
      </c>
    </row>
    <row r="11099" spans="2:13" ht="24.9" customHeight="1" outlineLevel="1" x14ac:dyDescent="0.3">
      <c r="B11099" s="44" t="str">
        <f>B11098</f>
        <v>ASIGNACIONES DIRECTAS ANTICIPADAS (5% DEL SGR)</v>
      </c>
      <c r="C11099" s="43" t="s">
        <v>44</v>
      </c>
      <c r="D11099" s="43" t="s">
        <v>788</v>
      </c>
      <c r="E11099" s="43" t="s">
        <v>835</v>
      </c>
      <c r="F11099" s="42" t="s">
        <v>834</v>
      </c>
      <c r="G11099" s="18" t="s">
        <v>3</v>
      </c>
      <c r="H11099" s="32">
        <f>SUBTOTAL(9,H11098:H11098)</f>
        <v>-505073</v>
      </c>
      <c r="I11099" s="14">
        <f>SUBTOTAL(9,I11098:I11098)</f>
        <v>0</v>
      </c>
      <c r="J11099" s="31">
        <f>SUBTOTAL(9,J11098:J11098)</f>
        <v>0</v>
      </c>
      <c r="K11099" s="14">
        <f>SUBTOTAL(9,K11098:K11098)</f>
        <v>0</v>
      </c>
      <c r="L11099" s="14">
        <f>SUBTOTAL(9,L11096:L11098)</f>
        <v>0</v>
      </c>
      <c r="M11099" s="80">
        <f>SUBTOTAL(9,M11098:M11098)</f>
        <v>0</v>
      </c>
    </row>
    <row r="11100" spans="2:13" ht="24.9" customHeight="1" outlineLevel="2" x14ac:dyDescent="0.3">
      <c r="B11100" s="47" t="s">
        <v>2042</v>
      </c>
      <c r="C11100" s="46" t="s">
        <v>44</v>
      </c>
      <c r="D11100" s="46" t="s">
        <v>788</v>
      </c>
      <c r="E11100" s="46" t="s">
        <v>833</v>
      </c>
      <c r="F11100" s="45" t="s">
        <v>832</v>
      </c>
      <c r="G11100" s="26" t="s">
        <v>7</v>
      </c>
      <c r="H11100" s="30">
        <v>-224994</v>
      </c>
      <c r="I11100" s="24"/>
      <c r="J11100" s="36"/>
      <c r="K11100" s="24"/>
      <c r="L11100" s="24"/>
      <c r="M11100" s="80" t="str">
        <f>IFERROR((Base_actualizacion!$L11094/Base_actualizacion!$K11094)," " )</f>
        <v xml:space="preserve"> </v>
      </c>
    </row>
    <row r="11101" spans="2:13" ht="24.9" customHeight="1" outlineLevel="1" x14ac:dyDescent="0.3">
      <c r="B11101" s="44" t="str">
        <f>B11100</f>
        <v>ASIGNACIONES DIRECTAS ANTICIPADAS (5% DEL SGR)</v>
      </c>
      <c r="C11101" s="43" t="s">
        <v>44</v>
      </c>
      <c r="D11101" s="43" t="s">
        <v>788</v>
      </c>
      <c r="E11101" s="43" t="s">
        <v>833</v>
      </c>
      <c r="F11101" s="42" t="s">
        <v>832</v>
      </c>
      <c r="G11101" s="18" t="s">
        <v>3</v>
      </c>
      <c r="H11101" s="32">
        <f>SUBTOTAL(9,H11100:H11100)</f>
        <v>-224994</v>
      </c>
      <c r="I11101" s="14">
        <f>SUBTOTAL(9,I11100:I11100)</f>
        <v>0</v>
      </c>
      <c r="J11101" s="31">
        <f>SUBTOTAL(9,J11100:J11100)</f>
        <v>0</v>
      </c>
      <c r="K11101" s="14">
        <f>SUBTOTAL(9,K11100:K11100)</f>
        <v>0</v>
      </c>
      <c r="L11101" s="14">
        <f>SUBTOTAL(9,L11098:L11100)</f>
        <v>0</v>
      </c>
      <c r="M11101" s="80">
        <f>SUBTOTAL(9,M11100:M11100)</f>
        <v>0</v>
      </c>
    </row>
    <row r="11102" spans="2:13" ht="24.9" customHeight="1" outlineLevel="2" x14ac:dyDescent="0.3">
      <c r="B11102" s="47" t="s">
        <v>2042</v>
      </c>
      <c r="C11102" s="46" t="s">
        <v>44</v>
      </c>
      <c r="D11102" s="46" t="s">
        <v>788</v>
      </c>
      <c r="E11102" s="46" t="s">
        <v>831</v>
      </c>
      <c r="F11102" s="45" t="s">
        <v>830</v>
      </c>
      <c r="G11102" s="26" t="s">
        <v>7</v>
      </c>
      <c r="H11102" s="30">
        <v>-671075</v>
      </c>
      <c r="I11102" s="24"/>
      <c r="J11102" s="23"/>
      <c r="K11102" s="24"/>
      <c r="L11102" s="24"/>
      <c r="M11102" s="80" t="str">
        <f>IFERROR((Base_actualizacion!$L11096/Base_actualizacion!$K11096)," " )</f>
        <v xml:space="preserve"> </v>
      </c>
    </row>
    <row r="11103" spans="2:13" ht="24.9" customHeight="1" outlineLevel="1" x14ac:dyDescent="0.3">
      <c r="B11103" s="44" t="str">
        <f>B11102</f>
        <v>ASIGNACIONES DIRECTAS ANTICIPADAS (5% DEL SGR)</v>
      </c>
      <c r="C11103" s="43" t="s">
        <v>44</v>
      </c>
      <c r="D11103" s="43" t="s">
        <v>788</v>
      </c>
      <c r="E11103" s="43" t="s">
        <v>831</v>
      </c>
      <c r="F11103" s="42" t="s">
        <v>830</v>
      </c>
      <c r="G11103" s="18" t="s">
        <v>3</v>
      </c>
      <c r="H11103" s="32">
        <f>SUBTOTAL(9,H11102:H11102)</f>
        <v>-671075</v>
      </c>
      <c r="I11103" s="14">
        <f>SUBTOTAL(9,I11102:I11102)</f>
        <v>0</v>
      </c>
      <c r="J11103" s="31">
        <f>SUBTOTAL(9,J11102:J11102)</f>
        <v>0</v>
      </c>
      <c r="K11103" s="14">
        <f>SUBTOTAL(9,K11102:K11102)</f>
        <v>0</v>
      </c>
      <c r="L11103" s="14">
        <f>SUBTOTAL(9,L11100:L11102)</f>
        <v>0</v>
      </c>
      <c r="M11103" s="80">
        <f>SUBTOTAL(9,M11102:M11102)</f>
        <v>0</v>
      </c>
    </row>
    <row r="11104" spans="2:13" ht="24.9" customHeight="1" outlineLevel="2" x14ac:dyDescent="0.3">
      <c r="B11104" s="47" t="s">
        <v>2042</v>
      </c>
      <c r="C11104" s="46" t="s">
        <v>44</v>
      </c>
      <c r="D11104" s="46" t="s">
        <v>788</v>
      </c>
      <c r="E11104" s="46" t="s">
        <v>829</v>
      </c>
      <c r="F11104" s="45" t="s">
        <v>828</v>
      </c>
      <c r="G11104" s="26" t="s">
        <v>7</v>
      </c>
      <c r="H11104" s="30">
        <v>-33921761</v>
      </c>
      <c r="I11104" s="24"/>
      <c r="J11104" s="36"/>
      <c r="K11104" s="24"/>
      <c r="L11104" s="24"/>
      <c r="M11104" s="80" t="str">
        <f>IFERROR((Base_actualizacion!$L11098/Base_actualizacion!$K11098)," " )</f>
        <v xml:space="preserve"> </v>
      </c>
    </row>
    <row r="11105" spans="2:13" ht="24.9" customHeight="1" outlineLevel="1" x14ac:dyDescent="0.3">
      <c r="B11105" s="44" t="str">
        <f>B11104</f>
        <v>ASIGNACIONES DIRECTAS ANTICIPADAS (5% DEL SGR)</v>
      </c>
      <c r="C11105" s="43" t="s">
        <v>44</v>
      </c>
      <c r="D11105" s="43" t="s">
        <v>788</v>
      </c>
      <c r="E11105" s="43" t="s">
        <v>829</v>
      </c>
      <c r="F11105" s="42" t="s">
        <v>828</v>
      </c>
      <c r="G11105" s="18" t="s">
        <v>3</v>
      </c>
      <c r="H11105" s="32">
        <f>SUBTOTAL(9,H11104:H11104)</f>
        <v>-33921761</v>
      </c>
      <c r="I11105" s="14">
        <f>SUBTOTAL(9,I11104:I11104)</f>
        <v>0</v>
      </c>
      <c r="J11105" s="31">
        <f>SUBTOTAL(9,J11104:J11104)</f>
        <v>0</v>
      </c>
      <c r="K11105" s="14">
        <f>SUBTOTAL(9,K11104:K11104)</f>
        <v>0</v>
      </c>
      <c r="L11105" s="14">
        <f>SUBTOTAL(9,L11102:L11104)</f>
        <v>0</v>
      </c>
      <c r="M11105" s="80">
        <f>SUBTOTAL(9,M11104:M11104)</f>
        <v>0</v>
      </c>
    </row>
    <row r="11106" spans="2:13" ht="24.9" customHeight="1" outlineLevel="2" x14ac:dyDescent="0.3">
      <c r="B11106" s="47" t="s">
        <v>2042</v>
      </c>
      <c r="C11106" s="46" t="s">
        <v>44</v>
      </c>
      <c r="D11106" s="46" t="s">
        <v>788</v>
      </c>
      <c r="E11106" s="46" t="s">
        <v>823</v>
      </c>
      <c r="F11106" s="45" t="s">
        <v>822</v>
      </c>
      <c r="G11106" s="26" t="s">
        <v>7</v>
      </c>
      <c r="H11106" s="30">
        <v>-1838436</v>
      </c>
      <c r="I11106" s="24"/>
      <c r="J11106" s="36"/>
      <c r="K11106" s="24"/>
      <c r="L11106" s="24"/>
      <c r="M11106" s="80" t="str">
        <f>IFERROR((Base_actualizacion!$L11100/Base_actualizacion!$K11100)," " )</f>
        <v xml:space="preserve"> </v>
      </c>
    </row>
    <row r="11107" spans="2:13" ht="24.9" customHeight="1" outlineLevel="1" x14ac:dyDescent="0.3">
      <c r="B11107" s="44" t="str">
        <f>B11106</f>
        <v>ASIGNACIONES DIRECTAS ANTICIPADAS (5% DEL SGR)</v>
      </c>
      <c r="C11107" s="43" t="s">
        <v>44</v>
      </c>
      <c r="D11107" s="43" t="s">
        <v>788</v>
      </c>
      <c r="E11107" s="43" t="s">
        <v>823</v>
      </c>
      <c r="F11107" s="42" t="s">
        <v>822</v>
      </c>
      <c r="G11107" s="18" t="s">
        <v>3</v>
      </c>
      <c r="H11107" s="32">
        <f>SUBTOTAL(9,H11106:H11106)</f>
        <v>-1838436</v>
      </c>
      <c r="I11107" s="14">
        <f>SUBTOTAL(9,I11106:I11106)</f>
        <v>0</v>
      </c>
      <c r="J11107" s="31">
        <f>SUBTOTAL(9,J11106:J11106)</f>
        <v>0</v>
      </c>
      <c r="K11107" s="14">
        <f>SUBTOTAL(9,K11106:K11106)</f>
        <v>0</v>
      </c>
      <c r="L11107" s="14">
        <f>SUBTOTAL(9,L11104:L11106)</f>
        <v>0</v>
      </c>
      <c r="M11107" s="80">
        <f>SUBTOTAL(9,M11106:M11106)</f>
        <v>0</v>
      </c>
    </row>
    <row r="11108" spans="2:13" ht="24.9" customHeight="1" outlineLevel="2" x14ac:dyDescent="0.3">
      <c r="B11108" s="47" t="s">
        <v>2042</v>
      </c>
      <c r="C11108" s="46" t="s">
        <v>44</v>
      </c>
      <c r="D11108" s="46" t="s">
        <v>788</v>
      </c>
      <c r="E11108" s="46" t="s">
        <v>821</v>
      </c>
      <c r="F11108" s="45" t="s">
        <v>820</v>
      </c>
      <c r="G11108" s="26" t="s">
        <v>7</v>
      </c>
      <c r="H11108" s="30">
        <v>-461804</v>
      </c>
      <c r="I11108" s="24"/>
      <c r="J11108" s="36"/>
      <c r="K11108" s="24"/>
      <c r="L11108" s="24"/>
      <c r="M11108" s="80" t="str">
        <f>IFERROR((Base_actualizacion!$L11102/Base_actualizacion!$K11102)," " )</f>
        <v xml:space="preserve"> </v>
      </c>
    </row>
    <row r="11109" spans="2:13" ht="24.9" customHeight="1" outlineLevel="1" x14ac:dyDescent="0.3">
      <c r="B11109" s="44" t="str">
        <f>B11108</f>
        <v>ASIGNACIONES DIRECTAS ANTICIPADAS (5% DEL SGR)</v>
      </c>
      <c r="C11109" s="43" t="s">
        <v>44</v>
      </c>
      <c r="D11109" s="43" t="s">
        <v>788</v>
      </c>
      <c r="E11109" s="43" t="s">
        <v>821</v>
      </c>
      <c r="F11109" s="42" t="s">
        <v>820</v>
      </c>
      <c r="G11109" s="18" t="s">
        <v>3</v>
      </c>
      <c r="H11109" s="32">
        <f>SUBTOTAL(9,H11108:H11108)</f>
        <v>-461804</v>
      </c>
      <c r="I11109" s="14">
        <f>SUBTOTAL(9,I11108:I11108)</f>
        <v>0</v>
      </c>
      <c r="J11109" s="31">
        <f>SUBTOTAL(9,J11108:J11108)</f>
        <v>0</v>
      </c>
      <c r="K11109" s="14">
        <f>SUBTOTAL(9,K11108:K11108)</f>
        <v>0</v>
      </c>
      <c r="L11109" s="14">
        <f>SUBTOTAL(9,L11106:L11108)</f>
        <v>0</v>
      </c>
      <c r="M11109" s="80">
        <f>SUBTOTAL(9,M11108:M11108)</f>
        <v>0</v>
      </c>
    </row>
    <row r="11110" spans="2:13" ht="24.9" customHeight="1" outlineLevel="2" x14ac:dyDescent="0.3">
      <c r="B11110" s="47" t="s">
        <v>2042</v>
      </c>
      <c r="C11110" s="46" t="s">
        <v>44</v>
      </c>
      <c r="D11110" s="46" t="s">
        <v>788</v>
      </c>
      <c r="E11110" s="46" t="s">
        <v>815</v>
      </c>
      <c r="F11110" s="45" t="s">
        <v>814</v>
      </c>
      <c r="G11110" s="26" t="s">
        <v>7</v>
      </c>
      <c r="H11110" s="30">
        <v>-121949</v>
      </c>
      <c r="I11110" s="24"/>
      <c r="J11110" s="23"/>
      <c r="K11110" s="24"/>
      <c r="L11110" s="24"/>
      <c r="M11110" s="80" t="str">
        <f>IFERROR((Base_actualizacion!$L11104/Base_actualizacion!$K11104)," " )</f>
        <v xml:space="preserve"> </v>
      </c>
    </row>
    <row r="11111" spans="2:13" ht="24.9" customHeight="1" outlineLevel="1" x14ac:dyDescent="0.3">
      <c r="B11111" s="44" t="str">
        <f>B11110</f>
        <v>ASIGNACIONES DIRECTAS ANTICIPADAS (5% DEL SGR)</v>
      </c>
      <c r="C11111" s="43" t="s">
        <v>44</v>
      </c>
      <c r="D11111" s="43" t="s">
        <v>788</v>
      </c>
      <c r="E11111" s="43" t="s">
        <v>815</v>
      </c>
      <c r="F11111" s="42" t="s">
        <v>814</v>
      </c>
      <c r="G11111" s="18" t="s">
        <v>3</v>
      </c>
      <c r="H11111" s="32">
        <f>SUBTOTAL(9,H11110:H11110)</f>
        <v>-121949</v>
      </c>
      <c r="I11111" s="14">
        <f>SUBTOTAL(9,I11110:I11110)</f>
        <v>0</v>
      </c>
      <c r="J11111" s="31">
        <f>SUBTOTAL(9,J11110:J11110)</f>
        <v>0</v>
      </c>
      <c r="K11111" s="14">
        <f>SUBTOTAL(9,K11110:K11110)</f>
        <v>0</v>
      </c>
      <c r="L11111" s="14">
        <f>SUBTOTAL(9,L11108:L11110)</f>
        <v>0</v>
      </c>
      <c r="M11111" s="80">
        <f>SUBTOTAL(9,M11110:M11110)</f>
        <v>0</v>
      </c>
    </row>
    <row r="11112" spans="2:13" ht="24.9" customHeight="1" outlineLevel="2" x14ac:dyDescent="0.3">
      <c r="B11112" s="47" t="s">
        <v>2042</v>
      </c>
      <c r="C11112" s="46" t="s">
        <v>44</v>
      </c>
      <c r="D11112" s="46" t="s">
        <v>788</v>
      </c>
      <c r="E11112" s="46" t="s">
        <v>806</v>
      </c>
      <c r="F11112" s="45" t="s">
        <v>805</v>
      </c>
      <c r="G11112" s="26" t="s">
        <v>7</v>
      </c>
      <c r="H11112" s="30">
        <v>-698565360</v>
      </c>
      <c r="I11112" s="24"/>
      <c r="J11112" s="36"/>
      <c r="K11112" s="24"/>
      <c r="L11112" s="24"/>
      <c r="M11112" s="80" t="str">
        <f>IFERROR((Base_actualizacion!$L11106/Base_actualizacion!$K11106)," " )</f>
        <v xml:space="preserve"> </v>
      </c>
    </row>
    <row r="11113" spans="2:13" ht="24.9" customHeight="1" outlineLevel="1" x14ac:dyDescent="0.3">
      <c r="B11113" s="44" t="str">
        <f>B11112</f>
        <v>ASIGNACIONES DIRECTAS ANTICIPADAS (5% DEL SGR)</v>
      </c>
      <c r="C11113" s="43" t="s">
        <v>44</v>
      </c>
      <c r="D11113" s="43" t="s">
        <v>788</v>
      </c>
      <c r="E11113" s="43" t="s">
        <v>806</v>
      </c>
      <c r="F11113" s="42" t="s">
        <v>805</v>
      </c>
      <c r="G11113" s="18" t="s">
        <v>3</v>
      </c>
      <c r="H11113" s="32">
        <f>SUBTOTAL(9,H11112:H11112)</f>
        <v>-698565360</v>
      </c>
      <c r="I11113" s="14">
        <f>SUBTOTAL(9,I11112:I11112)</f>
        <v>0</v>
      </c>
      <c r="J11113" s="31">
        <f>SUBTOTAL(9,J11112:J11112)</f>
        <v>0</v>
      </c>
      <c r="K11113" s="14">
        <f>SUBTOTAL(9,K11112:K11112)</f>
        <v>0</v>
      </c>
      <c r="L11113" s="14">
        <f>SUBTOTAL(9,L11110:L11112)</f>
        <v>0</v>
      </c>
      <c r="M11113" s="80">
        <f>SUBTOTAL(9,M11112:M11112)</f>
        <v>0</v>
      </c>
    </row>
    <row r="11114" spans="2:13" ht="24.9" customHeight="1" outlineLevel="2" x14ac:dyDescent="0.3">
      <c r="B11114" s="47" t="s">
        <v>2042</v>
      </c>
      <c r="C11114" s="46" t="s">
        <v>44</v>
      </c>
      <c r="D11114" s="46" t="s">
        <v>788</v>
      </c>
      <c r="E11114" s="46" t="s">
        <v>794</v>
      </c>
      <c r="F11114" s="45" t="s">
        <v>793</v>
      </c>
      <c r="G11114" s="26" t="s">
        <v>7</v>
      </c>
      <c r="H11114" s="30">
        <v>-162271</v>
      </c>
      <c r="I11114" s="24"/>
      <c r="J11114" s="36"/>
      <c r="K11114" s="24"/>
      <c r="L11114" s="24"/>
      <c r="M11114" s="80" t="str">
        <f>IFERROR((Base_actualizacion!$L11108/Base_actualizacion!$K11108)," " )</f>
        <v xml:space="preserve"> </v>
      </c>
    </row>
    <row r="11115" spans="2:13" ht="24.9" customHeight="1" outlineLevel="1" x14ac:dyDescent="0.3">
      <c r="B11115" s="44" t="str">
        <f>B11114</f>
        <v>ASIGNACIONES DIRECTAS ANTICIPADAS (5% DEL SGR)</v>
      </c>
      <c r="C11115" s="43" t="s">
        <v>44</v>
      </c>
      <c r="D11115" s="43" t="s">
        <v>788</v>
      </c>
      <c r="E11115" s="43" t="s">
        <v>794</v>
      </c>
      <c r="F11115" s="42" t="s">
        <v>793</v>
      </c>
      <c r="G11115" s="18" t="s">
        <v>3</v>
      </c>
      <c r="H11115" s="32">
        <f>SUBTOTAL(9,H11114:H11114)</f>
        <v>-162271</v>
      </c>
      <c r="I11115" s="14">
        <f>SUBTOTAL(9,I11114:I11114)</f>
        <v>0</v>
      </c>
      <c r="J11115" s="31">
        <f>SUBTOTAL(9,J11114:J11114)</f>
        <v>0</v>
      </c>
      <c r="K11115" s="14">
        <f>SUBTOTAL(9,K11114:K11114)</f>
        <v>0</v>
      </c>
      <c r="L11115" s="14">
        <f>SUBTOTAL(9,L11112:L11114)</f>
        <v>0</v>
      </c>
      <c r="M11115" s="80">
        <f>SUBTOTAL(9,M11114:M11114)</f>
        <v>0</v>
      </c>
    </row>
    <row r="11116" spans="2:13" ht="24.9" customHeight="1" outlineLevel="2" x14ac:dyDescent="0.3">
      <c r="B11116" s="47" t="s">
        <v>2042</v>
      </c>
      <c r="C11116" s="46" t="s">
        <v>44</v>
      </c>
      <c r="D11116" s="46" t="s">
        <v>788</v>
      </c>
      <c r="E11116" s="46" t="s">
        <v>790</v>
      </c>
      <c r="F11116" s="45" t="s">
        <v>789</v>
      </c>
      <c r="G11116" s="26" t="s">
        <v>7</v>
      </c>
      <c r="H11116" s="30">
        <v>-1460190</v>
      </c>
      <c r="I11116" s="24"/>
      <c r="J11116" s="36"/>
      <c r="K11116" s="24"/>
      <c r="L11116" s="24"/>
      <c r="M11116" s="80" t="str">
        <f>IFERROR((Base_actualizacion!$L11110/Base_actualizacion!$K11110)," " )</f>
        <v xml:space="preserve"> </v>
      </c>
    </row>
    <row r="11117" spans="2:13" ht="24.9" customHeight="1" outlineLevel="1" x14ac:dyDescent="0.3">
      <c r="B11117" s="44" t="str">
        <f>B11116</f>
        <v>ASIGNACIONES DIRECTAS ANTICIPADAS (5% DEL SGR)</v>
      </c>
      <c r="C11117" s="43" t="s">
        <v>44</v>
      </c>
      <c r="D11117" s="43" t="s">
        <v>788</v>
      </c>
      <c r="E11117" s="43" t="s">
        <v>790</v>
      </c>
      <c r="F11117" s="42" t="s">
        <v>789</v>
      </c>
      <c r="G11117" s="18" t="s">
        <v>3</v>
      </c>
      <c r="H11117" s="32">
        <f>SUBTOTAL(9,H11116:H11116)</f>
        <v>-1460190</v>
      </c>
      <c r="I11117" s="14">
        <f>SUBTOTAL(9,I11116:I11116)</f>
        <v>0</v>
      </c>
      <c r="J11117" s="31">
        <f>SUBTOTAL(9,J11116:J11116)</f>
        <v>0</v>
      </c>
      <c r="K11117" s="14">
        <f>SUBTOTAL(9,K11116:K11116)</f>
        <v>0</v>
      </c>
      <c r="L11117" s="14">
        <f>SUBTOTAL(9,L11114:L11116)</f>
        <v>0</v>
      </c>
      <c r="M11117" s="80">
        <f>SUBTOTAL(9,M11116:M11116)</f>
        <v>0</v>
      </c>
    </row>
    <row r="11118" spans="2:13" ht="24.9" customHeight="1" outlineLevel="2" x14ac:dyDescent="0.3">
      <c r="B11118" s="47" t="s">
        <v>2042</v>
      </c>
      <c r="C11118" s="46" t="s">
        <v>44</v>
      </c>
      <c r="D11118" s="46" t="s">
        <v>788</v>
      </c>
      <c r="E11118" s="46" t="s">
        <v>2082</v>
      </c>
      <c r="F11118" s="45" t="s">
        <v>2081</v>
      </c>
      <c r="G11118" s="26" t="s">
        <v>7</v>
      </c>
      <c r="H11118" s="30">
        <v>-26382</v>
      </c>
      <c r="I11118" s="24"/>
      <c r="J11118" s="36"/>
      <c r="K11118" s="24"/>
      <c r="L11118" s="24"/>
      <c r="M11118" s="80" t="str">
        <f>IFERROR((Base_actualizacion!$L11112/Base_actualizacion!$K11112)," " )</f>
        <v xml:space="preserve"> </v>
      </c>
    </row>
    <row r="11119" spans="2:13" ht="24.9" customHeight="1" outlineLevel="1" x14ac:dyDescent="0.3">
      <c r="B11119" s="44" t="str">
        <f>B11118</f>
        <v>ASIGNACIONES DIRECTAS ANTICIPADAS (5% DEL SGR)</v>
      </c>
      <c r="C11119" s="43" t="s">
        <v>44</v>
      </c>
      <c r="D11119" s="43" t="s">
        <v>788</v>
      </c>
      <c r="E11119" s="43" t="s">
        <v>2082</v>
      </c>
      <c r="F11119" s="42" t="s">
        <v>2081</v>
      </c>
      <c r="G11119" s="18" t="s">
        <v>3</v>
      </c>
      <c r="H11119" s="32">
        <f>SUBTOTAL(9,H11118:H11118)</f>
        <v>-26382</v>
      </c>
      <c r="I11119" s="14">
        <f>SUBTOTAL(9,I11118:I11118)</f>
        <v>0</v>
      </c>
      <c r="J11119" s="31">
        <f>SUBTOTAL(9,J11118:J11118)</f>
        <v>0</v>
      </c>
      <c r="K11119" s="14">
        <f>SUBTOTAL(9,K11118:K11118)</f>
        <v>0</v>
      </c>
      <c r="L11119" s="14">
        <f>SUBTOTAL(9,L11116:L11118)</f>
        <v>0</v>
      </c>
      <c r="M11119" s="80">
        <f>SUBTOTAL(9,M11118:M11118)</f>
        <v>0</v>
      </c>
    </row>
    <row r="11120" spans="2:13" ht="24.9" customHeight="1" outlineLevel="2" x14ac:dyDescent="0.3">
      <c r="B11120" s="47" t="s">
        <v>2042</v>
      </c>
      <c r="C11120" s="46" t="s">
        <v>21</v>
      </c>
      <c r="D11120" s="46" t="s">
        <v>751</v>
      </c>
      <c r="E11120" s="46" t="s">
        <v>784</v>
      </c>
      <c r="F11120" s="45" t="s">
        <v>783</v>
      </c>
      <c r="G11120" s="26" t="s">
        <v>7</v>
      </c>
      <c r="H11120" s="30">
        <v>-1550165426</v>
      </c>
      <c r="I11120" s="24"/>
      <c r="J11120" s="23"/>
      <c r="K11120" s="24"/>
      <c r="L11120" s="24"/>
      <c r="M11120" s="80" t="str">
        <f>IFERROR((Base_actualizacion!$L11114/Base_actualizacion!$K11114)," " )</f>
        <v xml:space="preserve"> </v>
      </c>
    </row>
    <row r="11121" spans="2:13" ht="24.9" customHeight="1" outlineLevel="1" x14ac:dyDescent="0.3">
      <c r="B11121" s="44" t="str">
        <f>B11120</f>
        <v>ASIGNACIONES DIRECTAS ANTICIPADAS (5% DEL SGR)</v>
      </c>
      <c r="C11121" s="43" t="s">
        <v>21</v>
      </c>
      <c r="D11121" s="43" t="s">
        <v>751</v>
      </c>
      <c r="E11121" s="43" t="s">
        <v>784</v>
      </c>
      <c r="F11121" s="42" t="s">
        <v>783</v>
      </c>
      <c r="G11121" s="18" t="s">
        <v>3</v>
      </c>
      <c r="H11121" s="32">
        <f>SUBTOTAL(9,H11120:H11120)</f>
        <v>-1550165426</v>
      </c>
      <c r="I11121" s="14">
        <f>SUBTOTAL(9,I11120:I11120)</f>
        <v>0</v>
      </c>
      <c r="J11121" s="31">
        <f>SUBTOTAL(9,J11120:J11120)</f>
        <v>0</v>
      </c>
      <c r="K11121" s="14">
        <f>SUBTOTAL(9,K11120:K11120)</f>
        <v>0</v>
      </c>
      <c r="L11121" s="14">
        <f>SUBTOTAL(9,L11118:L11120)</f>
        <v>0</v>
      </c>
      <c r="M11121" s="80">
        <f>SUBTOTAL(9,M11120:M11120)</f>
        <v>0</v>
      </c>
    </row>
    <row r="11122" spans="2:13" ht="24.9" customHeight="1" outlineLevel="2" x14ac:dyDescent="0.3">
      <c r="B11122" s="47" t="s">
        <v>2042</v>
      </c>
      <c r="C11122" s="46" t="s">
        <v>21</v>
      </c>
      <c r="D11122" s="46" t="s">
        <v>751</v>
      </c>
      <c r="E11122" s="46" t="s">
        <v>782</v>
      </c>
      <c r="F11122" s="45" t="s">
        <v>781</v>
      </c>
      <c r="G11122" s="26" t="s">
        <v>7</v>
      </c>
      <c r="H11122" s="30">
        <v>-15099867430</v>
      </c>
      <c r="I11122" s="24"/>
      <c r="J11122" s="36"/>
      <c r="K11122" s="24"/>
      <c r="L11122" s="24"/>
      <c r="M11122" s="80" t="str">
        <f>IFERROR((Base_actualizacion!$L11116/Base_actualizacion!$K11116)," " )</f>
        <v xml:space="preserve"> </v>
      </c>
    </row>
    <row r="11123" spans="2:13" ht="24.9" customHeight="1" outlineLevel="1" x14ac:dyDescent="0.3">
      <c r="B11123" s="44" t="str">
        <f>B11122</f>
        <v>ASIGNACIONES DIRECTAS ANTICIPADAS (5% DEL SGR)</v>
      </c>
      <c r="C11123" s="43" t="s">
        <v>21</v>
      </c>
      <c r="D11123" s="43" t="s">
        <v>751</v>
      </c>
      <c r="E11123" s="43" t="s">
        <v>782</v>
      </c>
      <c r="F11123" s="42" t="s">
        <v>781</v>
      </c>
      <c r="G11123" s="18" t="s">
        <v>3</v>
      </c>
      <c r="H11123" s="32">
        <f>SUBTOTAL(9,H11122:H11122)</f>
        <v>-15099867430</v>
      </c>
      <c r="I11123" s="14">
        <f>SUBTOTAL(9,I11122:I11122)</f>
        <v>0</v>
      </c>
      <c r="J11123" s="31">
        <f>SUBTOTAL(9,J11122:J11122)</f>
        <v>0</v>
      </c>
      <c r="K11123" s="14">
        <f>SUBTOTAL(9,K11122:K11122)</f>
        <v>0</v>
      </c>
      <c r="L11123" s="14">
        <f>SUBTOTAL(9,L11120:L11122)</f>
        <v>0</v>
      </c>
      <c r="M11123" s="80">
        <f>SUBTOTAL(9,M11122:M11122)</f>
        <v>0</v>
      </c>
    </row>
    <row r="11124" spans="2:13" ht="24.9" customHeight="1" outlineLevel="2" x14ac:dyDescent="0.3">
      <c r="B11124" s="47" t="s">
        <v>2042</v>
      </c>
      <c r="C11124" s="46" t="s">
        <v>21</v>
      </c>
      <c r="D11124" s="46" t="s">
        <v>751</v>
      </c>
      <c r="E11124" s="46" t="s">
        <v>2080</v>
      </c>
      <c r="F11124" s="45" t="s">
        <v>2079</v>
      </c>
      <c r="G11124" s="26" t="s">
        <v>7</v>
      </c>
      <c r="H11124" s="30">
        <v>-14121280</v>
      </c>
      <c r="I11124" s="24"/>
      <c r="J11124" s="36"/>
      <c r="K11124" s="24"/>
      <c r="L11124" s="24"/>
      <c r="M11124" s="80" t="str">
        <f>IFERROR((Base_actualizacion!$L11118/Base_actualizacion!$K11118)," " )</f>
        <v xml:space="preserve"> </v>
      </c>
    </row>
    <row r="11125" spans="2:13" ht="24.9" customHeight="1" outlineLevel="1" x14ac:dyDescent="0.3">
      <c r="B11125" s="44" t="str">
        <f>B11124</f>
        <v>ASIGNACIONES DIRECTAS ANTICIPADAS (5% DEL SGR)</v>
      </c>
      <c r="C11125" s="43" t="s">
        <v>21</v>
      </c>
      <c r="D11125" s="43" t="s">
        <v>751</v>
      </c>
      <c r="E11125" s="43" t="s">
        <v>2080</v>
      </c>
      <c r="F11125" s="42" t="s">
        <v>2079</v>
      </c>
      <c r="G11125" s="18" t="s">
        <v>3</v>
      </c>
      <c r="H11125" s="32">
        <f>SUBTOTAL(9,H11124:H11124)</f>
        <v>-14121280</v>
      </c>
      <c r="I11125" s="14">
        <f>SUBTOTAL(9,I11124:I11124)</f>
        <v>0</v>
      </c>
      <c r="J11125" s="31">
        <f>SUBTOTAL(9,J11124:J11124)</f>
        <v>0</v>
      </c>
      <c r="K11125" s="14">
        <f>SUBTOTAL(9,K11124:K11124)</f>
        <v>0</v>
      </c>
      <c r="L11125" s="14">
        <f>SUBTOTAL(9,L11122:L11124)</f>
        <v>0</v>
      </c>
      <c r="M11125" s="80">
        <f>SUBTOTAL(9,M11124:M11124)</f>
        <v>0</v>
      </c>
    </row>
    <row r="11126" spans="2:13" ht="24.9" customHeight="1" outlineLevel="2" x14ac:dyDescent="0.3">
      <c r="B11126" s="47" t="s">
        <v>2042</v>
      </c>
      <c r="C11126" s="46" t="s">
        <v>21</v>
      </c>
      <c r="D11126" s="46" t="s">
        <v>751</v>
      </c>
      <c r="E11126" s="46" t="s">
        <v>2078</v>
      </c>
      <c r="F11126" s="45" t="s">
        <v>2077</v>
      </c>
      <c r="G11126" s="26" t="s">
        <v>7</v>
      </c>
      <c r="H11126" s="30">
        <v>-2782792203</v>
      </c>
      <c r="I11126" s="24"/>
      <c r="J11126" s="36"/>
      <c r="K11126" s="24"/>
      <c r="L11126" s="24"/>
      <c r="M11126" s="80" t="str">
        <f>IFERROR((Base_actualizacion!$L11120/Base_actualizacion!$K11120)," " )</f>
        <v xml:space="preserve"> </v>
      </c>
    </row>
    <row r="11127" spans="2:13" ht="24.9" customHeight="1" outlineLevel="1" x14ac:dyDescent="0.3">
      <c r="B11127" s="44" t="str">
        <f>B11126</f>
        <v>ASIGNACIONES DIRECTAS ANTICIPADAS (5% DEL SGR)</v>
      </c>
      <c r="C11127" s="43" t="s">
        <v>21</v>
      </c>
      <c r="D11127" s="43" t="s">
        <v>751</v>
      </c>
      <c r="E11127" s="43" t="s">
        <v>2078</v>
      </c>
      <c r="F11127" s="42" t="s">
        <v>2077</v>
      </c>
      <c r="G11127" s="18" t="s">
        <v>3</v>
      </c>
      <c r="H11127" s="32">
        <f>SUBTOTAL(9,H11126:H11126)</f>
        <v>-2782792203</v>
      </c>
      <c r="I11127" s="14">
        <f>SUBTOTAL(9,I11126:I11126)</f>
        <v>0</v>
      </c>
      <c r="J11127" s="31">
        <f>SUBTOTAL(9,J11126:J11126)</f>
        <v>0</v>
      </c>
      <c r="K11127" s="14">
        <f>SUBTOTAL(9,K11126:K11126)</f>
        <v>0</v>
      </c>
      <c r="L11127" s="14">
        <f>SUBTOTAL(9,L11124:L11126)</f>
        <v>0</v>
      </c>
      <c r="M11127" s="80">
        <f>SUBTOTAL(9,M11126:M11126)</f>
        <v>0</v>
      </c>
    </row>
    <row r="11128" spans="2:13" ht="24.9" customHeight="1" outlineLevel="2" x14ac:dyDescent="0.3">
      <c r="B11128" s="47" t="s">
        <v>2042</v>
      </c>
      <c r="C11128" s="46" t="s">
        <v>21</v>
      </c>
      <c r="D11128" s="46" t="s">
        <v>751</v>
      </c>
      <c r="E11128" s="46" t="s">
        <v>780</v>
      </c>
      <c r="F11128" s="45" t="s">
        <v>779</v>
      </c>
      <c r="G11128" s="26" t="s">
        <v>7</v>
      </c>
      <c r="H11128" s="30">
        <v>-7755764771</v>
      </c>
      <c r="I11128" s="24"/>
      <c r="J11128" s="36"/>
      <c r="K11128" s="24"/>
      <c r="L11128" s="24"/>
      <c r="M11128" s="80" t="str">
        <f>IFERROR((Base_actualizacion!$L11122/Base_actualizacion!$K11122)," " )</f>
        <v xml:space="preserve"> </v>
      </c>
    </row>
    <row r="11129" spans="2:13" ht="24.9" customHeight="1" outlineLevel="1" x14ac:dyDescent="0.3">
      <c r="B11129" s="44" t="str">
        <f>B11128</f>
        <v>ASIGNACIONES DIRECTAS ANTICIPADAS (5% DEL SGR)</v>
      </c>
      <c r="C11129" s="43" t="s">
        <v>21</v>
      </c>
      <c r="D11129" s="43" t="s">
        <v>751</v>
      </c>
      <c r="E11129" s="43" t="s">
        <v>780</v>
      </c>
      <c r="F11129" s="42" t="s">
        <v>779</v>
      </c>
      <c r="G11129" s="18" t="s">
        <v>3</v>
      </c>
      <c r="H11129" s="32">
        <f>SUBTOTAL(9,H11128:H11128)</f>
        <v>-7755764771</v>
      </c>
      <c r="I11129" s="14">
        <f>SUBTOTAL(9,I11128:I11128)</f>
        <v>0</v>
      </c>
      <c r="J11129" s="31">
        <f>SUBTOTAL(9,J11128:J11128)</f>
        <v>0</v>
      </c>
      <c r="K11129" s="14">
        <f>SUBTOTAL(9,K11128:K11128)</f>
        <v>0</v>
      </c>
      <c r="L11129" s="14">
        <f>SUBTOTAL(9,L11126:L11128)</f>
        <v>0</v>
      </c>
      <c r="M11129" s="80">
        <f>SUBTOTAL(9,M11128:M11128)</f>
        <v>0</v>
      </c>
    </row>
    <row r="11130" spans="2:13" ht="24.9" customHeight="1" outlineLevel="2" x14ac:dyDescent="0.3">
      <c r="B11130" s="47" t="s">
        <v>2042</v>
      </c>
      <c r="C11130" s="46" t="s">
        <v>21</v>
      </c>
      <c r="D11130" s="46" t="s">
        <v>751</v>
      </c>
      <c r="E11130" s="46" t="s">
        <v>778</v>
      </c>
      <c r="F11130" s="45" t="s">
        <v>777</v>
      </c>
      <c r="G11130" s="26" t="s">
        <v>7</v>
      </c>
      <c r="H11130" s="30">
        <v>-11337</v>
      </c>
      <c r="I11130" s="24"/>
      <c r="J11130" s="23"/>
      <c r="K11130" s="24"/>
      <c r="L11130" s="24"/>
      <c r="M11130" s="80" t="str">
        <f>IFERROR((Base_actualizacion!$L11124/Base_actualizacion!$K11124)," " )</f>
        <v xml:space="preserve"> </v>
      </c>
    </row>
    <row r="11131" spans="2:13" ht="24.9" customHeight="1" outlineLevel="1" x14ac:dyDescent="0.3">
      <c r="B11131" s="44" t="str">
        <f>B11130</f>
        <v>ASIGNACIONES DIRECTAS ANTICIPADAS (5% DEL SGR)</v>
      </c>
      <c r="C11131" s="43" t="s">
        <v>21</v>
      </c>
      <c r="D11131" s="43" t="s">
        <v>751</v>
      </c>
      <c r="E11131" s="43" t="s">
        <v>778</v>
      </c>
      <c r="F11131" s="42" t="s">
        <v>777</v>
      </c>
      <c r="G11131" s="18" t="s">
        <v>3</v>
      </c>
      <c r="H11131" s="32">
        <f>SUBTOTAL(9,H11130:H11130)</f>
        <v>-11337</v>
      </c>
      <c r="I11131" s="14">
        <f>SUBTOTAL(9,I11130:I11130)</f>
        <v>0</v>
      </c>
      <c r="J11131" s="31">
        <f>SUBTOTAL(9,J11130:J11130)</f>
        <v>0</v>
      </c>
      <c r="K11131" s="14">
        <f>SUBTOTAL(9,K11130:K11130)</f>
        <v>0</v>
      </c>
      <c r="L11131" s="14">
        <f>SUBTOTAL(9,L11128:L11130)</f>
        <v>0</v>
      </c>
      <c r="M11131" s="80">
        <f>SUBTOTAL(9,M11130:M11130)</f>
        <v>0</v>
      </c>
    </row>
    <row r="11132" spans="2:13" ht="24.9" customHeight="1" outlineLevel="2" x14ac:dyDescent="0.3">
      <c r="B11132" s="47" t="s">
        <v>2042</v>
      </c>
      <c r="C11132" s="46" t="s">
        <v>21</v>
      </c>
      <c r="D11132" s="46" t="s">
        <v>751</v>
      </c>
      <c r="E11132" s="46" t="s">
        <v>2076</v>
      </c>
      <c r="F11132" s="45" t="s">
        <v>2075</v>
      </c>
      <c r="G11132" s="26" t="s">
        <v>7</v>
      </c>
      <c r="H11132" s="30">
        <v>-487168</v>
      </c>
      <c r="I11132" s="24"/>
      <c r="J11132" s="36"/>
      <c r="K11132" s="24"/>
      <c r="L11132" s="24"/>
      <c r="M11132" s="80" t="str">
        <f>IFERROR((Base_actualizacion!$L11126/Base_actualizacion!$K11126)," " )</f>
        <v xml:space="preserve"> </v>
      </c>
    </row>
    <row r="11133" spans="2:13" ht="24.9" customHeight="1" outlineLevel="1" x14ac:dyDescent="0.3">
      <c r="B11133" s="44" t="str">
        <f>B11132</f>
        <v>ASIGNACIONES DIRECTAS ANTICIPADAS (5% DEL SGR)</v>
      </c>
      <c r="C11133" s="43" t="s">
        <v>21</v>
      </c>
      <c r="D11133" s="43" t="s">
        <v>751</v>
      </c>
      <c r="E11133" s="43" t="s">
        <v>2076</v>
      </c>
      <c r="F11133" s="42" t="s">
        <v>2075</v>
      </c>
      <c r="G11133" s="18" t="s">
        <v>3</v>
      </c>
      <c r="H11133" s="32">
        <f>SUBTOTAL(9,H11132:H11132)</f>
        <v>-487168</v>
      </c>
      <c r="I11133" s="14">
        <f>SUBTOTAL(9,I11132:I11132)</f>
        <v>0</v>
      </c>
      <c r="J11133" s="31">
        <f>SUBTOTAL(9,J11132:J11132)</f>
        <v>0</v>
      </c>
      <c r="K11133" s="14">
        <f>SUBTOTAL(9,K11132:K11132)</f>
        <v>0</v>
      </c>
      <c r="L11133" s="14">
        <f>SUBTOTAL(9,L11130:L11132)</f>
        <v>0</v>
      </c>
      <c r="M11133" s="80">
        <f>SUBTOTAL(9,M11132:M11132)</f>
        <v>0</v>
      </c>
    </row>
    <row r="11134" spans="2:13" ht="24.9" customHeight="1" outlineLevel="2" x14ac:dyDescent="0.3">
      <c r="B11134" s="47" t="s">
        <v>2042</v>
      </c>
      <c r="C11134" s="46" t="s">
        <v>21</v>
      </c>
      <c r="D11134" s="46" t="s">
        <v>751</v>
      </c>
      <c r="E11134" s="46" t="s">
        <v>2074</v>
      </c>
      <c r="F11134" s="45" t="s">
        <v>2073</v>
      </c>
      <c r="G11134" s="26" t="s">
        <v>7</v>
      </c>
      <c r="H11134" s="30">
        <v>-44599</v>
      </c>
      <c r="I11134" s="24"/>
      <c r="J11134" s="36"/>
      <c r="K11134" s="24"/>
      <c r="L11134" s="24"/>
      <c r="M11134" s="80" t="str">
        <f>IFERROR((Base_actualizacion!$L11128/Base_actualizacion!$K11128)," " )</f>
        <v xml:space="preserve"> </v>
      </c>
    </row>
    <row r="11135" spans="2:13" ht="24.9" customHeight="1" outlineLevel="1" x14ac:dyDescent="0.3">
      <c r="B11135" s="44" t="str">
        <f>B11134</f>
        <v>ASIGNACIONES DIRECTAS ANTICIPADAS (5% DEL SGR)</v>
      </c>
      <c r="C11135" s="43" t="s">
        <v>21</v>
      </c>
      <c r="D11135" s="43" t="s">
        <v>751</v>
      </c>
      <c r="E11135" s="43" t="s">
        <v>2074</v>
      </c>
      <c r="F11135" s="42" t="s">
        <v>2073</v>
      </c>
      <c r="G11135" s="18" t="s">
        <v>3</v>
      </c>
      <c r="H11135" s="32">
        <f>SUBTOTAL(9,H11134:H11134)</f>
        <v>-44599</v>
      </c>
      <c r="I11135" s="14">
        <f>SUBTOTAL(9,I11134:I11134)</f>
        <v>0</v>
      </c>
      <c r="J11135" s="31">
        <f>SUBTOTAL(9,J11134:J11134)</f>
        <v>0</v>
      </c>
      <c r="K11135" s="14">
        <f>SUBTOTAL(9,K11134:K11134)</f>
        <v>0</v>
      </c>
      <c r="L11135" s="14">
        <f>SUBTOTAL(9,L11132:L11134)</f>
        <v>0</v>
      </c>
      <c r="M11135" s="80">
        <f>SUBTOTAL(9,M11134:M11134)</f>
        <v>0</v>
      </c>
    </row>
    <row r="11136" spans="2:13" ht="24.9" customHeight="1" outlineLevel="2" x14ac:dyDescent="0.3">
      <c r="B11136" s="47" t="s">
        <v>2042</v>
      </c>
      <c r="C11136" s="46" t="s">
        <v>21</v>
      </c>
      <c r="D11136" s="46" t="s">
        <v>751</v>
      </c>
      <c r="E11136" s="46" t="s">
        <v>774</v>
      </c>
      <c r="F11136" s="45" t="s">
        <v>773</v>
      </c>
      <c r="G11136" s="26" t="s">
        <v>7</v>
      </c>
      <c r="H11136" s="30">
        <v>-283112</v>
      </c>
      <c r="I11136" s="24"/>
      <c r="J11136" s="36"/>
      <c r="K11136" s="24"/>
      <c r="L11136" s="24"/>
      <c r="M11136" s="80" t="str">
        <f>IFERROR((Base_actualizacion!$L11130/Base_actualizacion!$K11130)," " )</f>
        <v xml:space="preserve"> </v>
      </c>
    </row>
    <row r="11137" spans="2:13" ht="24.9" customHeight="1" outlineLevel="1" x14ac:dyDescent="0.3">
      <c r="B11137" s="44" t="str">
        <f>B11136</f>
        <v>ASIGNACIONES DIRECTAS ANTICIPADAS (5% DEL SGR)</v>
      </c>
      <c r="C11137" s="43" t="s">
        <v>21</v>
      </c>
      <c r="D11137" s="43" t="s">
        <v>751</v>
      </c>
      <c r="E11137" s="43" t="s">
        <v>774</v>
      </c>
      <c r="F11137" s="42" t="s">
        <v>773</v>
      </c>
      <c r="G11137" s="18" t="s">
        <v>3</v>
      </c>
      <c r="H11137" s="32">
        <f>SUBTOTAL(9,H11136:H11136)</f>
        <v>-283112</v>
      </c>
      <c r="I11137" s="14">
        <f>SUBTOTAL(9,I11136:I11136)</f>
        <v>0</v>
      </c>
      <c r="J11137" s="31">
        <f>SUBTOTAL(9,J11136:J11136)</f>
        <v>0</v>
      </c>
      <c r="K11137" s="14">
        <f>SUBTOTAL(9,K11136:K11136)</f>
        <v>0</v>
      </c>
      <c r="L11137" s="14">
        <f>SUBTOTAL(9,L11134:L11136)</f>
        <v>0</v>
      </c>
      <c r="M11137" s="80">
        <f>SUBTOTAL(9,M11136:M11136)</f>
        <v>0</v>
      </c>
    </row>
    <row r="11138" spans="2:13" ht="24.9" customHeight="1" outlineLevel="2" x14ac:dyDescent="0.3">
      <c r="B11138" s="47" t="s">
        <v>2042</v>
      </c>
      <c r="C11138" s="46" t="s">
        <v>21</v>
      </c>
      <c r="D11138" s="46" t="s">
        <v>751</v>
      </c>
      <c r="E11138" s="46" t="s">
        <v>772</v>
      </c>
      <c r="F11138" s="45" t="s">
        <v>771</v>
      </c>
      <c r="G11138" s="26" t="s">
        <v>7</v>
      </c>
      <c r="H11138" s="30">
        <v>-235269</v>
      </c>
      <c r="I11138" s="24"/>
      <c r="J11138" s="36"/>
      <c r="K11138" s="24"/>
      <c r="L11138" s="24"/>
      <c r="M11138" s="80" t="str">
        <f>IFERROR((Base_actualizacion!$L11132/Base_actualizacion!$K11132)," " )</f>
        <v xml:space="preserve"> </v>
      </c>
    </row>
    <row r="11139" spans="2:13" ht="24.9" customHeight="1" outlineLevel="1" x14ac:dyDescent="0.3">
      <c r="B11139" s="44" t="str">
        <f>B11138</f>
        <v>ASIGNACIONES DIRECTAS ANTICIPADAS (5% DEL SGR)</v>
      </c>
      <c r="C11139" s="43" t="s">
        <v>21</v>
      </c>
      <c r="D11139" s="43" t="s">
        <v>751</v>
      </c>
      <c r="E11139" s="43" t="s">
        <v>772</v>
      </c>
      <c r="F11139" s="42" t="s">
        <v>771</v>
      </c>
      <c r="G11139" s="18" t="s">
        <v>3</v>
      </c>
      <c r="H11139" s="32">
        <f>SUBTOTAL(9,H11138:H11138)</f>
        <v>-235269</v>
      </c>
      <c r="I11139" s="14">
        <f>SUBTOTAL(9,I11138:I11138)</f>
        <v>0</v>
      </c>
      <c r="J11139" s="31">
        <f>SUBTOTAL(9,J11138:J11138)</f>
        <v>0</v>
      </c>
      <c r="K11139" s="14">
        <f>SUBTOTAL(9,K11138:K11138)</f>
        <v>0</v>
      </c>
      <c r="L11139" s="14">
        <f>SUBTOTAL(9,L11136:L11138)</f>
        <v>0</v>
      </c>
      <c r="M11139" s="80">
        <f>SUBTOTAL(9,M11138:M11138)</f>
        <v>0</v>
      </c>
    </row>
    <row r="11140" spans="2:13" ht="24.9" customHeight="1" outlineLevel="2" x14ac:dyDescent="0.3">
      <c r="B11140" s="47" t="s">
        <v>2042</v>
      </c>
      <c r="C11140" s="46" t="s">
        <v>21</v>
      </c>
      <c r="D11140" s="46" t="s">
        <v>751</v>
      </c>
      <c r="E11140" s="46" t="s">
        <v>770</v>
      </c>
      <c r="F11140" s="45" t="s">
        <v>769</v>
      </c>
      <c r="G11140" s="26" t="s">
        <v>7</v>
      </c>
      <c r="H11140" s="30">
        <v>-577934</v>
      </c>
      <c r="I11140" s="24"/>
      <c r="J11140" s="36"/>
      <c r="K11140" s="24"/>
      <c r="L11140" s="24"/>
      <c r="M11140" s="80" t="str">
        <f>IFERROR((Base_actualizacion!$L11134/Base_actualizacion!$K11134)," " )</f>
        <v xml:space="preserve"> </v>
      </c>
    </row>
    <row r="11141" spans="2:13" ht="24.9" customHeight="1" outlineLevel="1" x14ac:dyDescent="0.3">
      <c r="B11141" s="44" t="str">
        <f>B11140</f>
        <v>ASIGNACIONES DIRECTAS ANTICIPADAS (5% DEL SGR)</v>
      </c>
      <c r="C11141" s="43" t="s">
        <v>21</v>
      </c>
      <c r="D11141" s="43" t="s">
        <v>751</v>
      </c>
      <c r="E11141" s="43" t="s">
        <v>770</v>
      </c>
      <c r="F11141" s="42" t="s">
        <v>769</v>
      </c>
      <c r="G11141" s="18" t="s">
        <v>3</v>
      </c>
      <c r="H11141" s="32">
        <f>SUBTOTAL(9,H11140:H11140)</f>
        <v>-577934</v>
      </c>
      <c r="I11141" s="14">
        <f>SUBTOTAL(9,I11140:I11140)</f>
        <v>0</v>
      </c>
      <c r="J11141" s="31">
        <f>SUBTOTAL(9,J11140:J11140)</f>
        <v>0</v>
      </c>
      <c r="K11141" s="14">
        <f>SUBTOTAL(9,K11140:K11140)</f>
        <v>0</v>
      </c>
      <c r="L11141" s="14">
        <f>SUBTOTAL(9,L11138:L11140)</f>
        <v>0</v>
      </c>
      <c r="M11141" s="80">
        <f>SUBTOTAL(9,M11140:M11140)</f>
        <v>0</v>
      </c>
    </row>
    <row r="11142" spans="2:13" ht="24.9" customHeight="1" outlineLevel="2" x14ac:dyDescent="0.3">
      <c r="B11142" s="47" t="s">
        <v>2042</v>
      </c>
      <c r="C11142" s="46" t="s">
        <v>21</v>
      </c>
      <c r="D11142" s="46" t="s">
        <v>751</v>
      </c>
      <c r="E11142" s="46" t="s">
        <v>768</v>
      </c>
      <c r="F11142" s="45" t="s">
        <v>767</v>
      </c>
      <c r="G11142" s="26" t="s">
        <v>7</v>
      </c>
      <c r="H11142" s="30">
        <v>-2286173945</v>
      </c>
      <c r="I11142" s="24"/>
      <c r="J11142" s="23"/>
      <c r="K11142" s="24"/>
      <c r="L11142" s="24"/>
      <c r="M11142" s="80" t="str">
        <f>IFERROR((Base_actualizacion!$L11136/Base_actualizacion!$K11136)," " )</f>
        <v xml:space="preserve"> </v>
      </c>
    </row>
    <row r="11143" spans="2:13" ht="24.9" customHeight="1" outlineLevel="1" x14ac:dyDescent="0.3">
      <c r="B11143" s="44" t="str">
        <f>B11142</f>
        <v>ASIGNACIONES DIRECTAS ANTICIPADAS (5% DEL SGR)</v>
      </c>
      <c r="C11143" s="43" t="s">
        <v>21</v>
      </c>
      <c r="D11143" s="43" t="s">
        <v>751</v>
      </c>
      <c r="E11143" s="43" t="s">
        <v>768</v>
      </c>
      <c r="F11143" s="42" t="s">
        <v>767</v>
      </c>
      <c r="G11143" s="18" t="s">
        <v>3</v>
      </c>
      <c r="H11143" s="32">
        <f>SUBTOTAL(9,H11142:H11142)</f>
        <v>-2286173945</v>
      </c>
      <c r="I11143" s="14">
        <f>SUBTOTAL(9,I11142:I11142)</f>
        <v>0</v>
      </c>
      <c r="J11143" s="31">
        <f>SUBTOTAL(9,J11142:J11142)</f>
        <v>0</v>
      </c>
      <c r="K11143" s="14">
        <f>SUBTOTAL(9,K11142:K11142)</f>
        <v>0</v>
      </c>
      <c r="L11143" s="14">
        <f>SUBTOTAL(9,L11140:L11142)</f>
        <v>0</v>
      </c>
      <c r="M11143" s="80">
        <f>SUBTOTAL(9,M11142:M11142)</f>
        <v>0</v>
      </c>
    </row>
    <row r="11144" spans="2:13" ht="24.9" customHeight="1" outlineLevel="2" x14ac:dyDescent="0.3">
      <c r="B11144" s="47" t="s">
        <v>2042</v>
      </c>
      <c r="C11144" s="46" t="s">
        <v>21</v>
      </c>
      <c r="D11144" s="46" t="s">
        <v>751</v>
      </c>
      <c r="E11144" s="46" t="s">
        <v>764</v>
      </c>
      <c r="F11144" s="45" t="s">
        <v>763</v>
      </c>
      <c r="G11144" s="26" t="s">
        <v>7</v>
      </c>
      <c r="H11144" s="30">
        <v>-199044</v>
      </c>
      <c r="I11144" s="24"/>
      <c r="J11144" s="36"/>
      <c r="K11144" s="24"/>
      <c r="L11144" s="24"/>
      <c r="M11144" s="80" t="str">
        <f>IFERROR((Base_actualizacion!$L11138/Base_actualizacion!$K11138)," " )</f>
        <v xml:space="preserve"> </v>
      </c>
    </row>
    <row r="11145" spans="2:13" ht="24.9" customHeight="1" outlineLevel="1" x14ac:dyDescent="0.3">
      <c r="B11145" s="44" t="str">
        <f>B11144</f>
        <v>ASIGNACIONES DIRECTAS ANTICIPADAS (5% DEL SGR)</v>
      </c>
      <c r="C11145" s="43" t="s">
        <v>21</v>
      </c>
      <c r="D11145" s="43" t="s">
        <v>751</v>
      </c>
      <c r="E11145" s="43" t="s">
        <v>764</v>
      </c>
      <c r="F11145" s="42" t="s">
        <v>763</v>
      </c>
      <c r="G11145" s="18" t="s">
        <v>3</v>
      </c>
      <c r="H11145" s="32">
        <f>SUBTOTAL(9,H11144:H11144)</f>
        <v>-199044</v>
      </c>
      <c r="I11145" s="14">
        <f>SUBTOTAL(9,I11144:I11144)</f>
        <v>0</v>
      </c>
      <c r="J11145" s="31">
        <f>SUBTOTAL(9,J11144:J11144)</f>
        <v>0</v>
      </c>
      <c r="K11145" s="14">
        <f>SUBTOTAL(9,K11144:K11144)</f>
        <v>0</v>
      </c>
      <c r="L11145" s="14">
        <f>SUBTOTAL(9,L11142:L11144)</f>
        <v>0</v>
      </c>
      <c r="M11145" s="80">
        <f>SUBTOTAL(9,M11144:M11144)</f>
        <v>0</v>
      </c>
    </row>
    <row r="11146" spans="2:13" ht="24.9" customHeight="1" outlineLevel="2" x14ac:dyDescent="0.3">
      <c r="B11146" s="47" t="s">
        <v>2042</v>
      </c>
      <c r="C11146" s="46" t="s">
        <v>21</v>
      </c>
      <c r="D11146" s="46" t="s">
        <v>751</v>
      </c>
      <c r="E11146" s="46" t="s">
        <v>2072</v>
      </c>
      <c r="F11146" s="45" t="s">
        <v>2071</v>
      </c>
      <c r="G11146" s="26" t="s">
        <v>7</v>
      </c>
      <c r="H11146" s="30">
        <v>-35180912923</v>
      </c>
      <c r="I11146" s="24"/>
      <c r="J11146" s="36"/>
      <c r="K11146" s="24"/>
      <c r="L11146" s="24"/>
      <c r="M11146" s="80" t="str">
        <f>IFERROR((Base_actualizacion!$L11140/Base_actualizacion!$K11140)," " )</f>
        <v xml:space="preserve"> </v>
      </c>
    </row>
    <row r="11147" spans="2:13" ht="24.9" customHeight="1" outlineLevel="1" x14ac:dyDescent="0.3">
      <c r="B11147" s="44" t="str">
        <f>B11146</f>
        <v>ASIGNACIONES DIRECTAS ANTICIPADAS (5% DEL SGR)</v>
      </c>
      <c r="C11147" s="43" t="s">
        <v>21</v>
      </c>
      <c r="D11147" s="43" t="s">
        <v>751</v>
      </c>
      <c r="E11147" s="43" t="s">
        <v>2072</v>
      </c>
      <c r="F11147" s="42" t="s">
        <v>2071</v>
      </c>
      <c r="G11147" s="18" t="s">
        <v>3</v>
      </c>
      <c r="H11147" s="32">
        <f>SUBTOTAL(9,H11146:H11146)</f>
        <v>-35180912923</v>
      </c>
      <c r="I11147" s="14">
        <f>SUBTOTAL(9,I11146:I11146)</f>
        <v>0</v>
      </c>
      <c r="J11147" s="31">
        <f>SUBTOTAL(9,J11146:J11146)</f>
        <v>0</v>
      </c>
      <c r="K11147" s="14">
        <f>SUBTOTAL(9,K11146:K11146)</f>
        <v>0</v>
      </c>
      <c r="L11147" s="14">
        <f>SUBTOTAL(9,L11144:L11146)</f>
        <v>0</v>
      </c>
      <c r="M11147" s="80">
        <f>SUBTOTAL(9,M11146:M11146)</f>
        <v>0</v>
      </c>
    </row>
    <row r="11148" spans="2:13" ht="24.9" customHeight="1" outlineLevel="2" x14ac:dyDescent="0.3">
      <c r="B11148" s="47" t="s">
        <v>2042</v>
      </c>
      <c r="C11148" s="46" t="s">
        <v>21</v>
      </c>
      <c r="D11148" s="46" t="s">
        <v>751</v>
      </c>
      <c r="E11148" s="46" t="s">
        <v>760</v>
      </c>
      <c r="F11148" s="45" t="s">
        <v>759</v>
      </c>
      <c r="G11148" s="26" t="s">
        <v>7</v>
      </c>
      <c r="H11148" s="30">
        <v>-365167155</v>
      </c>
      <c r="I11148" s="24"/>
      <c r="J11148" s="36"/>
      <c r="K11148" s="24"/>
      <c r="L11148" s="24"/>
      <c r="M11148" s="80" t="str">
        <f>IFERROR((Base_actualizacion!$L11142/Base_actualizacion!$K11142)," " )</f>
        <v xml:space="preserve"> </v>
      </c>
    </row>
    <row r="11149" spans="2:13" ht="24.9" customHeight="1" outlineLevel="1" x14ac:dyDescent="0.3">
      <c r="B11149" s="44" t="str">
        <f>B11148</f>
        <v>ASIGNACIONES DIRECTAS ANTICIPADAS (5% DEL SGR)</v>
      </c>
      <c r="C11149" s="43" t="s">
        <v>21</v>
      </c>
      <c r="D11149" s="43" t="s">
        <v>751</v>
      </c>
      <c r="E11149" s="43" t="s">
        <v>760</v>
      </c>
      <c r="F11149" s="42" t="s">
        <v>759</v>
      </c>
      <c r="G11149" s="18" t="s">
        <v>3</v>
      </c>
      <c r="H11149" s="32">
        <f>SUBTOTAL(9,H11148:H11148)</f>
        <v>-365167155</v>
      </c>
      <c r="I11149" s="14">
        <f>SUBTOTAL(9,I11148:I11148)</f>
        <v>0</v>
      </c>
      <c r="J11149" s="31">
        <f>SUBTOTAL(9,J11148:J11148)</f>
        <v>0</v>
      </c>
      <c r="K11149" s="14">
        <f>SUBTOTAL(9,K11148:K11148)</f>
        <v>0</v>
      </c>
      <c r="L11149" s="14">
        <f>SUBTOTAL(9,L11146:L11148)</f>
        <v>0</v>
      </c>
      <c r="M11149" s="80">
        <f>SUBTOTAL(9,M11148:M11148)</f>
        <v>0</v>
      </c>
    </row>
    <row r="11150" spans="2:13" ht="24.9" customHeight="1" outlineLevel="2" x14ac:dyDescent="0.3">
      <c r="B11150" s="47" t="s">
        <v>2042</v>
      </c>
      <c r="C11150" s="46" t="s">
        <v>21</v>
      </c>
      <c r="D11150" s="46" t="s">
        <v>751</v>
      </c>
      <c r="E11150" s="46" t="s">
        <v>758</v>
      </c>
      <c r="F11150" s="45" t="s">
        <v>137</v>
      </c>
      <c r="G11150" s="26" t="s">
        <v>7</v>
      </c>
      <c r="H11150" s="30">
        <v>-375705</v>
      </c>
      <c r="I11150" s="24"/>
      <c r="J11150" s="36"/>
      <c r="K11150" s="24"/>
      <c r="L11150" s="24"/>
      <c r="M11150" s="80" t="str">
        <f>IFERROR((Base_actualizacion!$L11144/Base_actualizacion!$K11144)," " )</f>
        <v xml:space="preserve"> </v>
      </c>
    </row>
    <row r="11151" spans="2:13" ht="24.9" customHeight="1" outlineLevel="1" x14ac:dyDescent="0.3">
      <c r="B11151" s="44" t="str">
        <f>B11150</f>
        <v>ASIGNACIONES DIRECTAS ANTICIPADAS (5% DEL SGR)</v>
      </c>
      <c r="C11151" s="43" t="s">
        <v>21</v>
      </c>
      <c r="D11151" s="43" t="s">
        <v>751</v>
      </c>
      <c r="E11151" s="43" t="s">
        <v>758</v>
      </c>
      <c r="F11151" s="42" t="s">
        <v>137</v>
      </c>
      <c r="G11151" s="18" t="s">
        <v>3</v>
      </c>
      <c r="H11151" s="32">
        <f>SUBTOTAL(9,H11150:H11150)</f>
        <v>-375705</v>
      </c>
      <c r="I11151" s="14">
        <f>SUBTOTAL(9,I11150:I11150)</f>
        <v>0</v>
      </c>
      <c r="J11151" s="31">
        <f>SUBTOTAL(9,J11150:J11150)</f>
        <v>0</v>
      </c>
      <c r="K11151" s="14">
        <f>SUBTOTAL(9,K11150:K11150)</f>
        <v>0</v>
      </c>
      <c r="L11151" s="14">
        <f>SUBTOTAL(9,L11148:L11150)</f>
        <v>0</v>
      </c>
      <c r="M11151" s="80">
        <f>SUBTOTAL(9,M11150:M11150)</f>
        <v>0</v>
      </c>
    </row>
    <row r="11152" spans="2:13" ht="24.9" customHeight="1" outlineLevel="2" x14ac:dyDescent="0.3">
      <c r="B11152" s="47" t="s">
        <v>2042</v>
      </c>
      <c r="C11152" s="46" t="s">
        <v>21</v>
      </c>
      <c r="D11152" s="46" t="s">
        <v>751</v>
      </c>
      <c r="E11152" s="46" t="s">
        <v>757</v>
      </c>
      <c r="F11152" s="45" t="s">
        <v>756</v>
      </c>
      <c r="G11152" s="26" t="s">
        <v>7</v>
      </c>
      <c r="H11152" s="30">
        <v>-511860</v>
      </c>
      <c r="I11152" s="24"/>
      <c r="J11152" s="23"/>
      <c r="K11152" s="24"/>
      <c r="L11152" s="24"/>
      <c r="M11152" s="80" t="str">
        <f>IFERROR((Base_actualizacion!$L11146/Base_actualizacion!$K11146)," " )</f>
        <v xml:space="preserve"> </v>
      </c>
    </row>
    <row r="11153" spans="2:13" ht="24.9" customHeight="1" outlineLevel="1" x14ac:dyDescent="0.3">
      <c r="B11153" s="44" t="str">
        <f>B11152</f>
        <v>ASIGNACIONES DIRECTAS ANTICIPADAS (5% DEL SGR)</v>
      </c>
      <c r="C11153" s="43" t="s">
        <v>21</v>
      </c>
      <c r="D11153" s="43" t="s">
        <v>751</v>
      </c>
      <c r="E11153" s="43" t="s">
        <v>757</v>
      </c>
      <c r="F11153" s="42" t="s">
        <v>756</v>
      </c>
      <c r="G11153" s="18" t="s">
        <v>3</v>
      </c>
      <c r="H11153" s="32">
        <f>SUBTOTAL(9,H11152:H11152)</f>
        <v>-511860</v>
      </c>
      <c r="I11153" s="14">
        <f>SUBTOTAL(9,I11152:I11152)</f>
        <v>0</v>
      </c>
      <c r="J11153" s="31">
        <f>SUBTOTAL(9,J11152:J11152)</f>
        <v>0</v>
      </c>
      <c r="K11153" s="14">
        <f>SUBTOTAL(9,K11152:K11152)</f>
        <v>0</v>
      </c>
      <c r="L11153" s="14">
        <f>SUBTOTAL(9,L11150:L11152)</f>
        <v>0</v>
      </c>
      <c r="M11153" s="80">
        <f>SUBTOTAL(9,M11152:M11152)</f>
        <v>0</v>
      </c>
    </row>
    <row r="11154" spans="2:13" ht="24.9" customHeight="1" outlineLevel="2" x14ac:dyDescent="0.3">
      <c r="B11154" s="47" t="s">
        <v>2042</v>
      </c>
      <c r="C11154" s="46" t="s">
        <v>21</v>
      </c>
      <c r="D11154" s="46" t="s">
        <v>751</v>
      </c>
      <c r="E11154" s="46" t="s">
        <v>750</v>
      </c>
      <c r="F11154" s="45" t="s">
        <v>749</v>
      </c>
      <c r="G11154" s="26" t="s">
        <v>7</v>
      </c>
      <c r="H11154" s="30">
        <v>-56036931</v>
      </c>
      <c r="I11154" s="24"/>
      <c r="J11154" s="36"/>
      <c r="K11154" s="24"/>
      <c r="L11154" s="24"/>
      <c r="M11154" s="80" t="str">
        <f>IFERROR((Base_actualizacion!$L11148/Base_actualizacion!$K11148)," " )</f>
        <v xml:space="preserve"> </v>
      </c>
    </row>
    <row r="11155" spans="2:13" ht="24.9" customHeight="1" outlineLevel="1" x14ac:dyDescent="0.3">
      <c r="B11155" s="44" t="str">
        <f>B11154</f>
        <v>ASIGNACIONES DIRECTAS ANTICIPADAS (5% DEL SGR)</v>
      </c>
      <c r="C11155" s="43" t="s">
        <v>21</v>
      </c>
      <c r="D11155" s="43" t="s">
        <v>751</v>
      </c>
      <c r="E11155" s="43" t="s">
        <v>750</v>
      </c>
      <c r="F11155" s="42" t="s">
        <v>749</v>
      </c>
      <c r="G11155" s="18" t="s">
        <v>3</v>
      </c>
      <c r="H11155" s="32">
        <f>SUBTOTAL(9,H11154:H11154)</f>
        <v>-56036931</v>
      </c>
      <c r="I11155" s="14">
        <f>SUBTOTAL(9,I11154:I11154)</f>
        <v>0</v>
      </c>
      <c r="J11155" s="31">
        <f>SUBTOTAL(9,J11154:J11154)</f>
        <v>0</v>
      </c>
      <c r="K11155" s="14">
        <f>SUBTOTAL(9,K11154:K11154)</f>
        <v>0</v>
      </c>
      <c r="L11155" s="14">
        <f>SUBTOTAL(9,L11152:L11154)</f>
        <v>0</v>
      </c>
      <c r="M11155" s="80">
        <f>SUBTOTAL(9,M11154:M11154)</f>
        <v>0</v>
      </c>
    </row>
    <row r="11156" spans="2:13" ht="24.9" customHeight="1" outlineLevel="2" x14ac:dyDescent="0.3">
      <c r="B11156" s="47" t="s">
        <v>2042</v>
      </c>
      <c r="C11156" s="46" t="s">
        <v>21</v>
      </c>
      <c r="D11156" s="46" t="s">
        <v>751</v>
      </c>
      <c r="E11156" s="46" t="s">
        <v>2070</v>
      </c>
      <c r="F11156" s="45" t="s">
        <v>2069</v>
      </c>
      <c r="G11156" s="26" t="s">
        <v>7</v>
      </c>
      <c r="H11156" s="30">
        <v>-229670</v>
      </c>
      <c r="I11156" s="24"/>
      <c r="J11156" s="36"/>
      <c r="K11156" s="24"/>
      <c r="L11156" s="24"/>
      <c r="M11156" s="80" t="str">
        <f>IFERROR((Base_actualizacion!$L11150/Base_actualizacion!$K11150)," " )</f>
        <v xml:space="preserve"> </v>
      </c>
    </row>
    <row r="11157" spans="2:13" ht="24.9" customHeight="1" outlineLevel="1" x14ac:dyDescent="0.3">
      <c r="B11157" s="44" t="str">
        <f>B11156</f>
        <v>ASIGNACIONES DIRECTAS ANTICIPADAS (5% DEL SGR)</v>
      </c>
      <c r="C11157" s="43" t="s">
        <v>21</v>
      </c>
      <c r="D11157" s="43" t="s">
        <v>751</v>
      </c>
      <c r="E11157" s="43" t="s">
        <v>2070</v>
      </c>
      <c r="F11157" s="42" t="s">
        <v>2069</v>
      </c>
      <c r="G11157" s="18" t="s">
        <v>3</v>
      </c>
      <c r="H11157" s="32">
        <f>SUBTOTAL(9,H11156:H11156)</f>
        <v>-229670</v>
      </c>
      <c r="I11157" s="14">
        <f>SUBTOTAL(9,I11156:I11156)</f>
        <v>0</v>
      </c>
      <c r="J11157" s="31">
        <f>SUBTOTAL(9,J11156:J11156)</f>
        <v>0</v>
      </c>
      <c r="K11157" s="14">
        <f>SUBTOTAL(9,K11156:K11156)</f>
        <v>0</v>
      </c>
      <c r="L11157" s="14">
        <f>SUBTOTAL(9,L11154:L11156)</f>
        <v>0</v>
      </c>
      <c r="M11157" s="80">
        <f>SUBTOTAL(9,M11156:M11156)</f>
        <v>0</v>
      </c>
    </row>
    <row r="11158" spans="2:13" ht="24.9" customHeight="1" outlineLevel="2" x14ac:dyDescent="0.3">
      <c r="B11158" s="47" t="s">
        <v>2042</v>
      </c>
      <c r="C11158" s="46" t="s">
        <v>112</v>
      </c>
      <c r="D11158" s="46" t="s">
        <v>628</v>
      </c>
      <c r="E11158" s="46" t="s">
        <v>747</v>
      </c>
      <c r="F11158" s="45" t="s">
        <v>746</v>
      </c>
      <c r="G11158" s="26" t="s">
        <v>7</v>
      </c>
      <c r="H11158" s="30">
        <v>-372954</v>
      </c>
      <c r="I11158" s="24"/>
      <c r="J11158" s="36"/>
      <c r="K11158" s="24"/>
      <c r="L11158" s="24"/>
      <c r="M11158" s="80" t="str">
        <f>IFERROR((Base_actualizacion!$L11152/Base_actualizacion!$K11152)," " )</f>
        <v xml:space="preserve"> </v>
      </c>
    </row>
    <row r="11159" spans="2:13" ht="24.9" customHeight="1" outlineLevel="1" x14ac:dyDescent="0.3">
      <c r="B11159" s="44" t="str">
        <f>B11158</f>
        <v>ASIGNACIONES DIRECTAS ANTICIPADAS (5% DEL SGR)</v>
      </c>
      <c r="C11159" s="43" t="s">
        <v>112</v>
      </c>
      <c r="D11159" s="43" t="s">
        <v>628</v>
      </c>
      <c r="E11159" s="43" t="s">
        <v>747</v>
      </c>
      <c r="F11159" s="42" t="s">
        <v>746</v>
      </c>
      <c r="G11159" s="18" t="s">
        <v>3</v>
      </c>
      <c r="H11159" s="32">
        <f>SUBTOTAL(9,H11158:H11158)</f>
        <v>-372954</v>
      </c>
      <c r="I11159" s="14">
        <f>SUBTOTAL(9,I11158:I11158)</f>
        <v>0</v>
      </c>
      <c r="J11159" s="31">
        <f>SUBTOTAL(9,J11158:J11158)</f>
        <v>0</v>
      </c>
      <c r="K11159" s="14">
        <f>SUBTOTAL(9,K11158:K11158)</f>
        <v>0</v>
      </c>
      <c r="L11159" s="14">
        <f>SUBTOTAL(9,L11156:L11158)</f>
        <v>0</v>
      </c>
      <c r="M11159" s="80">
        <f>SUBTOTAL(9,M11158:M11158)</f>
        <v>0</v>
      </c>
    </row>
    <row r="11160" spans="2:13" ht="24.9" customHeight="1" outlineLevel="2" x14ac:dyDescent="0.3">
      <c r="B11160" s="47" t="s">
        <v>2042</v>
      </c>
      <c r="C11160" s="46" t="s">
        <v>112</v>
      </c>
      <c r="D11160" s="46" t="s">
        <v>628</v>
      </c>
      <c r="E11160" s="46" t="s">
        <v>737</v>
      </c>
      <c r="F11160" s="45" t="s">
        <v>736</v>
      </c>
      <c r="G11160" s="26" t="s">
        <v>7</v>
      </c>
      <c r="H11160" s="30">
        <v>-16350478</v>
      </c>
      <c r="I11160" s="24"/>
      <c r="J11160" s="23"/>
      <c r="K11160" s="24"/>
      <c r="L11160" s="24"/>
      <c r="M11160" s="80" t="str">
        <f>IFERROR((Base_actualizacion!$L11154/Base_actualizacion!$K11154)," " )</f>
        <v xml:space="preserve"> </v>
      </c>
    </row>
    <row r="11161" spans="2:13" ht="24.9" customHeight="1" outlineLevel="1" x14ac:dyDescent="0.3">
      <c r="B11161" s="44" t="str">
        <f>B11160</f>
        <v>ASIGNACIONES DIRECTAS ANTICIPADAS (5% DEL SGR)</v>
      </c>
      <c r="C11161" s="43" t="s">
        <v>112</v>
      </c>
      <c r="D11161" s="43" t="s">
        <v>628</v>
      </c>
      <c r="E11161" s="43" t="s">
        <v>737</v>
      </c>
      <c r="F11161" s="42" t="s">
        <v>736</v>
      </c>
      <c r="G11161" s="18" t="s">
        <v>3</v>
      </c>
      <c r="H11161" s="32">
        <f>SUBTOTAL(9,H11160:H11160)</f>
        <v>-16350478</v>
      </c>
      <c r="I11161" s="14">
        <f>SUBTOTAL(9,I11160:I11160)</f>
        <v>0</v>
      </c>
      <c r="J11161" s="31">
        <f>SUBTOTAL(9,J11160:J11160)</f>
        <v>0</v>
      </c>
      <c r="K11161" s="14">
        <f>SUBTOTAL(9,K11160:K11160)</f>
        <v>0</v>
      </c>
      <c r="L11161" s="14">
        <f>SUBTOTAL(9,L11158:L11160)</f>
        <v>0</v>
      </c>
      <c r="M11161" s="80">
        <f>SUBTOTAL(9,M11160:M11160)</f>
        <v>0</v>
      </c>
    </row>
    <row r="11162" spans="2:13" ht="24.9" customHeight="1" outlineLevel="2" x14ac:dyDescent="0.3">
      <c r="B11162" s="47" t="s">
        <v>2042</v>
      </c>
      <c r="C11162" s="46" t="s">
        <v>112</v>
      </c>
      <c r="D11162" s="46" t="s">
        <v>628</v>
      </c>
      <c r="E11162" s="46" t="s">
        <v>717</v>
      </c>
      <c r="F11162" s="45" t="s">
        <v>716</v>
      </c>
      <c r="G11162" s="26" t="s">
        <v>7</v>
      </c>
      <c r="H11162" s="30">
        <v>-90349</v>
      </c>
      <c r="I11162" s="24"/>
      <c r="J11162" s="36"/>
      <c r="K11162" s="24"/>
      <c r="L11162" s="24"/>
      <c r="M11162" s="80" t="str">
        <f>IFERROR((Base_actualizacion!$L11156/Base_actualizacion!$K11156)," " )</f>
        <v xml:space="preserve"> </v>
      </c>
    </row>
    <row r="11163" spans="2:13" ht="24.9" customHeight="1" outlineLevel="1" x14ac:dyDescent="0.3">
      <c r="B11163" s="44" t="str">
        <f>B11162</f>
        <v>ASIGNACIONES DIRECTAS ANTICIPADAS (5% DEL SGR)</v>
      </c>
      <c r="C11163" s="43" t="s">
        <v>112</v>
      </c>
      <c r="D11163" s="43" t="s">
        <v>628</v>
      </c>
      <c r="E11163" s="43" t="s">
        <v>717</v>
      </c>
      <c r="F11163" s="42" t="s">
        <v>716</v>
      </c>
      <c r="G11163" s="18" t="s">
        <v>3</v>
      </c>
      <c r="H11163" s="32">
        <f>SUBTOTAL(9,H11162:H11162)</f>
        <v>-90349</v>
      </c>
      <c r="I11163" s="14">
        <f>SUBTOTAL(9,I11162:I11162)</f>
        <v>0</v>
      </c>
      <c r="J11163" s="31">
        <f>SUBTOTAL(9,J11162:J11162)</f>
        <v>0</v>
      </c>
      <c r="K11163" s="14">
        <f>SUBTOTAL(9,K11162:K11162)</f>
        <v>0</v>
      </c>
      <c r="L11163" s="14">
        <f>SUBTOTAL(9,L11160:L11162)</f>
        <v>0</v>
      </c>
      <c r="M11163" s="80">
        <f>SUBTOTAL(9,M11162:M11162)</f>
        <v>0</v>
      </c>
    </row>
    <row r="11164" spans="2:13" ht="24.9" customHeight="1" outlineLevel="2" x14ac:dyDescent="0.3">
      <c r="B11164" s="47" t="s">
        <v>2042</v>
      </c>
      <c r="C11164" s="46" t="s">
        <v>112</v>
      </c>
      <c r="D11164" s="46" t="s">
        <v>628</v>
      </c>
      <c r="E11164" s="46" t="s">
        <v>709</v>
      </c>
      <c r="F11164" s="45" t="s">
        <v>708</v>
      </c>
      <c r="G11164" s="26" t="s">
        <v>7</v>
      </c>
      <c r="H11164" s="30">
        <v>-2247</v>
      </c>
      <c r="I11164" s="24"/>
      <c r="J11164" s="36"/>
      <c r="K11164" s="24"/>
      <c r="L11164" s="24"/>
      <c r="M11164" s="80" t="str">
        <f>IFERROR((Base_actualizacion!$L11158/Base_actualizacion!$K11158)," " )</f>
        <v xml:space="preserve"> </v>
      </c>
    </row>
    <row r="11165" spans="2:13" ht="24.9" customHeight="1" outlineLevel="1" x14ac:dyDescent="0.3">
      <c r="B11165" s="44" t="str">
        <f>B11164</f>
        <v>ASIGNACIONES DIRECTAS ANTICIPADAS (5% DEL SGR)</v>
      </c>
      <c r="C11165" s="43" t="s">
        <v>112</v>
      </c>
      <c r="D11165" s="43" t="s">
        <v>628</v>
      </c>
      <c r="E11165" s="43" t="s">
        <v>709</v>
      </c>
      <c r="F11165" s="42" t="s">
        <v>708</v>
      </c>
      <c r="G11165" s="18" t="s">
        <v>3</v>
      </c>
      <c r="H11165" s="32">
        <f>SUBTOTAL(9,H11164:H11164)</f>
        <v>-2247</v>
      </c>
      <c r="I11165" s="14">
        <f>SUBTOTAL(9,I11164:I11164)</f>
        <v>0</v>
      </c>
      <c r="J11165" s="31">
        <f>SUBTOTAL(9,J11164:J11164)</f>
        <v>0</v>
      </c>
      <c r="K11165" s="14">
        <f>SUBTOTAL(9,K11164:K11164)</f>
        <v>0</v>
      </c>
      <c r="L11165" s="14">
        <f>SUBTOTAL(9,L11162:L11164)</f>
        <v>0</v>
      </c>
      <c r="M11165" s="80">
        <f>SUBTOTAL(9,M11164:M11164)</f>
        <v>0</v>
      </c>
    </row>
    <row r="11166" spans="2:13" ht="24.9" customHeight="1" outlineLevel="2" x14ac:dyDescent="0.3">
      <c r="B11166" s="47" t="s">
        <v>2042</v>
      </c>
      <c r="C11166" s="46" t="s">
        <v>112</v>
      </c>
      <c r="D11166" s="46" t="s">
        <v>628</v>
      </c>
      <c r="E11166" s="46" t="s">
        <v>707</v>
      </c>
      <c r="F11166" s="45" t="s">
        <v>706</v>
      </c>
      <c r="G11166" s="26" t="s">
        <v>7</v>
      </c>
      <c r="H11166" s="30">
        <v>-86190</v>
      </c>
      <c r="I11166" s="24"/>
      <c r="J11166" s="36"/>
      <c r="K11166" s="24"/>
      <c r="L11166" s="24"/>
      <c r="M11166" s="80" t="str">
        <f>IFERROR((Base_actualizacion!$L11160/Base_actualizacion!$K11160)," " )</f>
        <v xml:space="preserve"> </v>
      </c>
    </row>
    <row r="11167" spans="2:13" ht="24.9" customHeight="1" outlineLevel="1" x14ac:dyDescent="0.3">
      <c r="B11167" s="44" t="str">
        <f>B11166</f>
        <v>ASIGNACIONES DIRECTAS ANTICIPADAS (5% DEL SGR)</v>
      </c>
      <c r="C11167" s="43" t="s">
        <v>112</v>
      </c>
      <c r="D11167" s="43" t="s">
        <v>628</v>
      </c>
      <c r="E11167" s="43" t="s">
        <v>707</v>
      </c>
      <c r="F11167" s="42" t="s">
        <v>706</v>
      </c>
      <c r="G11167" s="18" t="s">
        <v>3</v>
      </c>
      <c r="H11167" s="32">
        <f>SUBTOTAL(9,H11166:H11166)</f>
        <v>-86190</v>
      </c>
      <c r="I11167" s="14">
        <f>SUBTOTAL(9,I11166:I11166)</f>
        <v>0</v>
      </c>
      <c r="J11167" s="31">
        <f>SUBTOTAL(9,J11166:J11166)</f>
        <v>0</v>
      </c>
      <c r="K11167" s="14">
        <f>SUBTOTAL(9,K11166:K11166)</f>
        <v>0</v>
      </c>
      <c r="L11167" s="14">
        <f>SUBTOTAL(9,L11164:L11166)</f>
        <v>0</v>
      </c>
      <c r="M11167" s="80">
        <f>SUBTOTAL(9,M11166:M11166)</f>
        <v>0</v>
      </c>
    </row>
    <row r="11168" spans="2:13" ht="24.9" customHeight="1" outlineLevel="2" x14ac:dyDescent="0.3">
      <c r="B11168" s="47" t="s">
        <v>2042</v>
      </c>
      <c r="C11168" s="46" t="s">
        <v>112</v>
      </c>
      <c r="D11168" s="46" t="s">
        <v>628</v>
      </c>
      <c r="E11168" s="46" t="s">
        <v>699</v>
      </c>
      <c r="F11168" s="45" t="s">
        <v>698</v>
      </c>
      <c r="G11168" s="26" t="s">
        <v>7</v>
      </c>
      <c r="H11168" s="30">
        <v>-248469</v>
      </c>
      <c r="I11168" s="24"/>
      <c r="J11168" s="36"/>
      <c r="K11168" s="24"/>
      <c r="L11168" s="24"/>
      <c r="M11168" s="80" t="str">
        <f>IFERROR((Base_actualizacion!$L11162/Base_actualizacion!$K11162)," " )</f>
        <v xml:space="preserve"> </v>
      </c>
    </row>
    <row r="11169" spans="2:13" ht="24.9" customHeight="1" outlineLevel="1" x14ac:dyDescent="0.3">
      <c r="B11169" s="44" t="str">
        <f>B11168</f>
        <v>ASIGNACIONES DIRECTAS ANTICIPADAS (5% DEL SGR)</v>
      </c>
      <c r="C11169" s="43" t="s">
        <v>112</v>
      </c>
      <c r="D11169" s="43" t="s">
        <v>628</v>
      </c>
      <c r="E11169" s="43" t="s">
        <v>699</v>
      </c>
      <c r="F11169" s="42" t="s">
        <v>698</v>
      </c>
      <c r="G11169" s="18" t="s">
        <v>3</v>
      </c>
      <c r="H11169" s="32">
        <f>SUBTOTAL(9,H11168:H11168)</f>
        <v>-248469</v>
      </c>
      <c r="I11169" s="14">
        <f>SUBTOTAL(9,I11168:I11168)</f>
        <v>0</v>
      </c>
      <c r="J11169" s="31">
        <f>SUBTOTAL(9,J11168:J11168)</f>
        <v>0</v>
      </c>
      <c r="K11169" s="14">
        <f>SUBTOTAL(9,K11168:K11168)</f>
        <v>0</v>
      </c>
      <c r="L11169" s="14">
        <f>SUBTOTAL(9,L11166:L11168)</f>
        <v>0</v>
      </c>
      <c r="M11169" s="80">
        <f>SUBTOTAL(9,M11168:M11168)</f>
        <v>0</v>
      </c>
    </row>
    <row r="11170" spans="2:13" ht="24.9" customHeight="1" outlineLevel="2" x14ac:dyDescent="0.3">
      <c r="B11170" s="47" t="s">
        <v>2042</v>
      </c>
      <c r="C11170" s="46" t="s">
        <v>112</v>
      </c>
      <c r="D11170" s="46" t="s">
        <v>628</v>
      </c>
      <c r="E11170" s="46" t="s">
        <v>697</v>
      </c>
      <c r="F11170" s="45" t="s">
        <v>696</v>
      </c>
      <c r="G11170" s="26" t="s">
        <v>7</v>
      </c>
      <c r="H11170" s="30">
        <v>-1227</v>
      </c>
      <c r="I11170" s="24"/>
      <c r="J11170" s="23"/>
      <c r="K11170" s="24"/>
      <c r="L11170" s="24"/>
      <c r="M11170" s="80" t="str">
        <f>IFERROR((Base_actualizacion!$L11164/Base_actualizacion!$K11164)," " )</f>
        <v xml:space="preserve"> </v>
      </c>
    </row>
    <row r="11171" spans="2:13" ht="24.9" customHeight="1" outlineLevel="1" x14ac:dyDescent="0.3">
      <c r="B11171" s="44" t="str">
        <f>B11170</f>
        <v>ASIGNACIONES DIRECTAS ANTICIPADAS (5% DEL SGR)</v>
      </c>
      <c r="C11171" s="43" t="s">
        <v>112</v>
      </c>
      <c r="D11171" s="43" t="s">
        <v>628</v>
      </c>
      <c r="E11171" s="43" t="s">
        <v>697</v>
      </c>
      <c r="F11171" s="42" t="s">
        <v>696</v>
      </c>
      <c r="G11171" s="18" t="s">
        <v>3</v>
      </c>
      <c r="H11171" s="32">
        <f>SUBTOTAL(9,H11170:H11170)</f>
        <v>-1227</v>
      </c>
      <c r="I11171" s="14">
        <f>SUBTOTAL(9,I11170:I11170)</f>
        <v>0</v>
      </c>
      <c r="J11171" s="31">
        <f>SUBTOTAL(9,J11170:J11170)</f>
        <v>0</v>
      </c>
      <c r="K11171" s="14">
        <f>SUBTOTAL(9,K11170:K11170)</f>
        <v>0</v>
      </c>
      <c r="L11171" s="14">
        <f>SUBTOTAL(9,L11168:L11170)</f>
        <v>0</v>
      </c>
      <c r="M11171" s="80">
        <f>SUBTOTAL(9,M11170:M11170)</f>
        <v>0</v>
      </c>
    </row>
    <row r="11172" spans="2:13" ht="24.9" customHeight="1" outlineLevel="2" x14ac:dyDescent="0.3">
      <c r="B11172" s="47" t="s">
        <v>2042</v>
      </c>
      <c r="C11172" s="46" t="s">
        <v>112</v>
      </c>
      <c r="D11172" s="46" t="s">
        <v>628</v>
      </c>
      <c r="E11172" s="46" t="s">
        <v>695</v>
      </c>
      <c r="F11172" s="45" t="s">
        <v>694</v>
      </c>
      <c r="G11172" s="26" t="s">
        <v>7</v>
      </c>
      <c r="H11172" s="30">
        <v>-45771</v>
      </c>
      <c r="I11172" s="24"/>
      <c r="J11172" s="36"/>
      <c r="K11172" s="24"/>
      <c r="L11172" s="24"/>
      <c r="M11172" s="80" t="str">
        <f>IFERROR((Base_actualizacion!$L11166/Base_actualizacion!$K11166)," " )</f>
        <v xml:space="preserve"> </v>
      </c>
    </row>
    <row r="11173" spans="2:13" ht="24.9" customHeight="1" outlineLevel="1" x14ac:dyDescent="0.3">
      <c r="B11173" s="44" t="str">
        <f>B11172</f>
        <v>ASIGNACIONES DIRECTAS ANTICIPADAS (5% DEL SGR)</v>
      </c>
      <c r="C11173" s="43" t="s">
        <v>112</v>
      </c>
      <c r="D11173" s="43" t="s">
        <v>628</v>
      </c>
      <c r="E11173" s="43" t="s">
        <v>695</v>
      </c>
      <c r="F11173" s="42" t="s">
        <v>694</v>
      </c>
      <c r="G11173" s="18" t="s">
        <v>3</v>
      </c>
      <c r="H11173" s="32">
        <f>SUBTOTAL(9,H11172:H11172)</f>
        <v>-45771</v>
      </c>
      <c r="I11173" s="14">
        <f>SUBTOTAL(9,I11172:I11172)</f>
        <v>0</v>
      </c>
      <c r="J11173" s="31">
        <f>SUBTOTAL(9,J11172:J11172)</f>
        <v>0</v>
      </c>
      <c r="K11173" s="14">
        <f>SUBTOTAL(9,K11172:K11172)</f>
        <v>0</v>
      </c>
      <c r="L11173" s="14">
        <f>SUBTOTAL(9,L11170:L11172)</f>
        <v>0</v>
      </c>
      <c r="M11173" s="80">
        <f>SUBTOTAL(9,M11172:M11172)</f>
        <v>0</v>
      </c>
    </row>
    <row r="11174" spans="2:13" ht="24.9" customHeight="1" outlineLevel="2" x14ac:dyDescent="0.3">
      <c r="B11174" s="47" t="s">
        <v>2042</v>
      </c>
      <c r="C11174" s="46" t="s">
        <v>112</v>
      </c>
      <c r="D11174" s="46" t="s">
        <v>628</v>
      </c>
      <c r="E11174" s="46" t="s">
        <v>689</v>
      </c>
      <c r="F11174" s="45" t="s">
        <v>688</v>
      </c>
      <c r="G11174" s="26" t="s">
        <v>7</v>
      </c>
      <c r="H11174" s="30">
        <v>-50349</v>
      </c>
      <c r="I11174" s="24"/>
      <c r="J11174" s="36"/>
      <c r="K11174" s="24"/>
      <c r="L11174" s="24"/>
      <c r="M11174" s="80" t="str">
        <f>IFERROR((Base_actualizacion!$L11168/Base_actualizacion!$K11168)," " )</f>
        <v xml:space="preserve"> </v>
      </c>
    </row>
    <row r="11175" spans="2:13" ht="24.9" customHeight="1" outlineLevel="1" x14ac:dyDescent="0.3">
      <c r="B11175" s="44" t="str">
        <f>B11174</f>
        <v>ASIGNACIONES DIRECTAS ANTICIPADAS (5% DEL SGR)</v>
      </c>
      <c r="C11175" s="43" t="s">
        <v>112</v>
      </c>
      <c r="D11175" s="43" t="s">
        <v>628</v>
      </c>
      <c r="E11175" s="43" t="s">
        <v>689</v>
      </c>
      <c r="F11175" s="42" t="s">
        <v>688</v>
      </c>
      <c r="G11175" s="18" t="s">
        <v>3</v>
      </c>
      <c r="H11175" s="32">
        <f>SUBTOTAL(9,H11174:H11174)</f>
        <v>-50349</v>
      </c>
      <c r="I11175" s="14">
        <f>SUBTOTAL(9,I11174:I11174)</f>
        <v>0</v>
      </c>
      <c r="J11175" s="31">
        <f>SUBTOTAL(9,J11174:J11174)</f>
        <v>0</v>
      </c>
      <c r="K11175" s="14">
        <f>SUBTOTAL(9,K11174:K11174)</f>
        <v>0</v>
      </c>
      <c r="L11175" s="14">
        <f>SUBTOTAL(9,L11172:L11174)</f>
        <v>0</v>
      </c>
      <c r="M11175" s="80">
        <f>SUBTOTAL(9,M11174:M11174)</f>
        <v>0</v>
      </c>
    </row>
    <row r="11176" spans="2:13" ht="24.9" customHeight="1" outlineLevel="2" x14ac:dyDescent="0.3">
      <c r="B11176" s="47" t="s">
        <v>2042</v>
      </c>
      <c r="C11176" s="46" t="s">
        <v>112</v>
      </c>
      <c r="D11176" s="46" t="s">
        <v>628</v>
      </c>
      <c r="E11176" s="46" t="s">
        <v>685</v>
      </c>
      <c r="F11176" s="45" t="s">
        <v>147</v>
      </c>
      <c r="G11176" s="26" t="s">
        <v>7</v>
      </c>
      <c r="H11176" s="30">
        <v>-17519</v>
      </c>
      <c r="I11176" s="24"/>
      <c r="J11176" s="36"/>
      <c r="K11176" s="24"/>
      <c r="L11176" s="24"/>
      <c r="M11176" s="80" t="str">
        <f>IFERROR((Base_actualizacion!$L11170/Base_actualizacion!$K11170)," " )</f>
        <v xml:space="preserve"> </v>
      </c>
    </row>
    <row r="11177" spans="2:13" ht="24.9" customHeight="1" outlineLevel="1" x14ac:dyDescent="0.3">
      <c r="B11177" s="44" t="str">
        <f>B11176</f>
        <v>ASIGNACIONES DIRECTAS ANTICIPADAS (5% DEL SGR)</v>
      </c>
      <c r="C11177" s="43" t="s">
        <v>112</v>
      </c>
      <c r="D11177" s="43" t="s">
        <v>628</v>
      </c>
      <c r="E11177" s="43" t="s">
        <v>685</v>
      </c>
      <c r="F11177" s="42" t="s">
        <v>147</v>
      </c>
      <c r="G11177" s="18" t="s">
        <v>3</v>
      </c>
      <c r="H11177" s="32">
        <f>SUBTOTAL(9,H11176:H11176)</f>
        <v>-17519</v>
      </c>
      <c r="I11177" s="14">
        <f>SUBTOTAL(9,I11176:I11176)</f>
        <v>0</v>
      </c>
      <c r="J11177" s="31">
        <f>SUBTOTAL(9,J11176:J11176)</f>
        <v>0</v>
      </c>
      <c r="K11177" s="14">
        <f>SUBTOTAL(9,K11176:K11176)</f>
        <v>0</v>
      </c>
      <c r="L11177" s="14">
        <f>SUBTOTAL(9,L11174:L11176)</f>
        <v>0</v>
      </c>
      <c r="M11177" s="80">
        <f>SUBTOTAL(9,M11176:M11176)</f>
        <v>0</v>
      </c>
    </row>
    <row r="11178" spans="2:13" ht="24.9" customHeight="1" outlineLevel="2" x14ac:dyDescent="0.3">
      <c r="B11178" s="47" t="s">
        <v>2042</v>
      </c>
      <c r="C11178" s="46" t="s">
        <v>112</v>
      </c>
      <c r="D11178" s="46" t="s">
        <v>628</v>
      </c>
      <c r="E11178" s="46" t="s">
        <v>680</v>
      </c>
      <c r="F11178" s="45" t="s">
        <v>679</v>
      </c>
      <c r="G11178" s="26" t="s">
        <v>7</v>
      </c>
      <c r="H11178" s="30">
        <v>-1287732</v>
      </c>
      <c r="I11178" s="24"/>
      <c r="J11178" s="36"/>
      <c r="K11178" s="24"/>
      <c r="L11178" s="24"/>
      <c r="M11178" s="80" t="str">
        <f>IFERROR((Base_actualizacion!$L11172/Base_actualizacion!$K11172)," " )</f>
        <v xml:space="preserve"> </v>
      </c>
    </row>
    <row r="11179" spans="2:13" ht="24.9" customHeight="1" outlineLevel="1" x14ac:dyDescent="0.3">
      <c r="B11179" s="44" t="str">
        <f>B11178</f>
        <v>ASIGNACIONES DIRECTAS ANTICIPADAS (5% DEL SGR)</v>
      </c>
      <c r="C11179" s="43" t="s">
        <v>112</v>
      </c>
      <c r="D11179" s="43" t="s">
        <v>628</v>
      </c>
      <c r="E11179" s="43" t="s">
        <v>680</v>
      </c>
      <c r="F11179" s="42" t="s">
        <v>679</v>
      </c>
      <c r="G11179" s="18" t="s">
        <v>3</v>
      </c>
      <c r="H11179" s="32">
        <f>SUBTOTAL(9,H11178:H11178)</f>
        <v>-1287732</v>
      </c>
      <c r="I11179" s="14">
        <f>SUBTOTAL(9,I11178:I11178)</f>
        <v>0</v>
      </c>
      <c r="J11179" s="31">
        <f>SUBTOTAL(9,J11178:J11178)</f>
        <v>0</v>
      </c>
      <c r="K11179" s="14">
        <f>SUBTOTAL(9,K11178:K11178)</f>
        <v>0</v>
      </c>
      <c r="L11179" s="14">
        <f>SUBTOTAL(9,L11176:L11178)</f>
        <v>0</v>
      </c>
      <c r="M11179" s="80">
        <f>SUBTOTAL(9,M11178:M11178)</f>
        <v>0</v>
      </c>
    </row>
    <row r="11180" spans="2:13" ht="24.9" customHeight="1" outlineLevel="2" x14ac:dyDescent="0.3">
      <c r="B11180" s="47" t="s">
        <v>2042</v>
      </c>
      <c r="C11180" s="46" t="s">
        <v>112</v>
      </c>
      <c r="D11180" s="46" t="s">
        <v>628</v>
      </c>
      <c r="E11180" s="46" t="s">
        <v>678</v>
      </c>
      <c r="F11180" s="45" t="s">
        <v>677</v>
      </c>
      <c r="G11180" s="26" t="s">
        <v>7</v>
      </c>
      <c r="H11180" s="30">
        <v>-1230567</v>
      </c>
      <c r="I11180" s="24"/>
      <c r="J11180" s="23"/>
      <c r="K11180" s="24"/>
      <c r="L11180" s="24"/>
      <c r="M11180" s="80" t="str">
        <f>IFERROR((Base_actualizacion!$L11174/Base_actualizacion!$K11174)," " )</f>
        <v xml:space="preserve"> </v>
      </c>
    </row>
    <row r="11181" spans="2:13" ht="24.9" customHeight="1" outlineLevel="1" x14ac:dyDescent="0.3">
      <c r="B11181" s="44" t="str">
        <f>B11180</f>
        <v>ASIGNACIONES DIRECTAS ANTICIPADAS (5% DEL SGR)</v>
      </c>
      <c r="C11181" s="43" t="s">
        <v>112</v>
      </c>
      <c r="D11181" s="43" t="s">
        <v>628</v>
      </c>
      <c r="E11181" s="43" t="s">
        <v>678</v>
      </c>
      <c r="F11181" s="42" t="s">
        <v>677</v>
      </c>
      <c r="G11181" s="18" t="s">
        <v>3</v>
      </c>
      <c r="H11181" s="32">
        <f>SUBTOTAL(9,H11180:H11180)</f>
        <v>-1230567</v>
      </c>
      <c r="I11181" s="14">
        <f>SUBTOTAL(9,I11180:I11180)</f>
        <v>0</v>
      </c>
      <c r="J11181" s="31">
        <f>SUBTOTAL(9,J11180:J11180)</f>
        <v>0</v>
      </c>
      <c r="K11181" s="14">
        <f>SUBTOTAL(9,K11180:K11180)</f>
        <v>0</v>
      </c>
      <c r="L11181" s="14">
        <f>SUBTOTAL(9,L11178:L11180)</f>
        <v>0</v>
      </c>
      <c r="M11181" s="80">
        <f>SUBTOTAL(9,M11180:M11180)</f>
        <v>0</v>
      </c>
    </row>
    <row r="11182" spans="2:13" ht="24.9" customHeight="1" outlineLevel="2" x14ac:dyDescent="0.3">
      <c r="B11182" s="47" t="s">
        <v>2042</v>
      </c>
      <c r="C11182" s="46" t="s">
        <v>112</v>
      </c>
      <c r="D11182" s="46" t="s">
        <v>628</v>
      </c>
      <c r="E11182" s="46" t="s">
        <v>670</v>
      </c>
      <c r="F11182" s="45" t="s">
        <v>669</v>
      </c>
      <c r="G11182" s="26" t="s">
        <v>7</v>
      </c>
      <c r="H11182" s="30">
        <v>-16294</v>
      </c>
      <c r="I11182" s="24"/>
      <c r="J11182" s="36"/>
      <c r="K11182" s="24"/>
      <c r="L11182" s="24"/>
      <c r="M11182" s="80" t="str">
        <f>IFERROR((Base_actualizacion!$L11176/Base_actualizacion!$K11176)," " )</f>
        <v xml:space="preserve"> </v>
      </c>
    </row>
    <row r="11183" spans="2:13" ht="24.9" customHeight="1" outlineLevel="1" x14ac:dyDescent="0.3">
      <c r="B11183" s="44" t="str">
        <f>B11182</f>
        <v>ASIGNACIONES DIRECTAS ANTICIPADAS (5% DEL SGR)</v>
      </c>
      <c r="C11183" s="43" t="s">
        <v>112</v>
      </c>
      <c r="D11183" s="43" t="s">
        <v>628</v>
      </c>
      <c r="E11183" s="43" t="s">
        <v>670</v>
      </c>
      <c r="F11183" s="42" t="s">
        <v>669</v>
      </c>
      <c r="G11183" s="18" t="s">
        <v>3</v>
      </c>
      <c r="H11183" s="32">
        <f>SUBTOTAL(9,H11182:H11182)</f>
        <v>-16294</v>
      </c>
      <c r="I11183" s="14">
        <f>SUBTOTAL(9,I11182:I11182)</f>
        <v>0</v>
      </c>
      <c r="J11183" s="31">
        <f>SUBTOTAL(9,J11182:J11182)</f>
        <v>0</v>
      </c>
      <c r="K11183" s="14">
        <f>SUBTOTAL(9,K11182:K11182)</f>
        <v>0</v>
      </c>
      <c r="L11183" s="14">
        <f>SUBTOTAL(9,L11180:L11182)</f>
        <v>0</v>
      </c>
      <c r="M11183" s="80">
        <f>SUBTOTAL(9,M11182:M11182)</f>
        <v>0</v>
      </c>
    </row>
    <row r="11184" spans="2:13" ht="24.9" customHeight="1" outlineLevel="2" x14ac:dyDescent="0.3">
      <c r="B11184" s="47" t="s">
        <v>2042</v>
      </c>
      <c r="C11184" s="46" t="s">
        <v>112</v>
      </c>
      <c r="D11184" s="46" t="s">
        <v>628</v>
      </c>
      <c r="E11184" s="46" t="s">
        <v>664</v>
      </c>
      <c r="F11184" s="45" t="s">
        <v>663</v>
      </c>
      <c r="G11184" s="26" t="s">
        <v>7</v>
      </c>
      <c r="H11184" s="30">
        <v>-2375</v>
      </c>
      <c r="I11184" s="24"/>
      <c r="J11184" s="36"/>
      <c r="K11184" s="24"/>
      <c r="L11184" s="24"/>
      <c r="M11184" s="80" t="str">
        <f>IFERROR((Base_actualizacion!$L11178/Base_actualizacion!$K11178)," " )</f>
        <v xml:space="preserve"> </v>
      </c>
    </row>
    <row r="11185" spans="2:13" ht="24.9" customHeight="1" outlineLevel="1" x14ac:dyDescent="0.3">
      <c r="B11185" s="44" t="str">
        <f>B11184</f>
        <v>ASIGNACIONES DIRECTAS ANTICIPADAS (5% DEL SGR)</v>
      </c>
      <c r="C11185" s="43" t="s">
        <v>112</v>
      </c>
      <c r="D11185" s="43" t="s">
        <v>628</v>
      </c>
      <c r="E11185" s="43" t="s">
        <v>664</v>
      </c>
      <c r="F11185" s="42" t="s">
        <v>663</v>
      </c>
      <c r="G11185" s="18" t="s">
        <v>3</v>
      </c>
      <c r="H11185" s="32">
        <f>SUBTOTAL(9,H11184:H11184)</f>
        <v>-2375</v>
      </c>
      <c r="I11185" s="14">
        <f>SUBTOTAL(9,I11184:I11184)</f>
        <v>0</v>
      </c>
      <c r="J11185" s="31">
        <f>SUBTOTAL(9,J11184:J11184)</f>
        <v>0</v>
      </c>
      <c r="K11185" s="14">
        <f>SUBTOTAL(9,K11184:K11184)</f>
        <v>0</v>
      </c>
      <c r="L11185" s="14">
        <f>SUBTOTAL(9,L11182:L11184)</f>
        <v>0</v>
      </c>
      <c r="M11185" s="80">
        <f>SUBTOTAL(9,M11184:M11184)</f>
        <v>0</v>
      </c>
    </row>
    <row r="11186" spans="2:13" ht="24.9" customHeight="1" outlineLevel="2" x14ac:dyDescent="0.3">
      <c r="B11186" s="47" t="s">
        <v>2042</v>
      </c>
      <c r="C11186" s="46" t="s">
        <v>112</v>
      </c>
      <c r="D11186" s="46" t="s">
        <v>628</v>
      </c>
      <c r="E11186" s="46" t="s">
        <v>659</v>
      </c>
      <c r="F11186" s="45" t="s">
        <v>658</v>
      </c>
      <c r="G11186" s="26" t="s">
        <v>7</v>
      </c>
      <c r="H11186" s="30">
        <v>-25666</v>
      </c>
      <c r="I11186" s="24"/>
      <c r="J11186" s="36"/>
      <c r="K11186" s="24"/>
      <c r="L11186" s="24"/>
      <c r="M11186" s="80" t="str">
        <f>IFERROR((Base_actualizacion!$L11180/Base_actualizacion!$K11180)," " )</f>
        <v xml:space="preserve"> </v>
      </c>
    </row>
    <row r="11187" spans="2:13" ht="24.9" customHeight="1" outlineLevel="1" x14ac:dyDescent="0.3">
      <c r="B11187" s="44" t="str">
        <f>B11186</f>
        <v>ASIGNACIONES DIRECTAS ANTICIPADAS (5% DEL SGR)</v>
      </c>
      <c r="C11187" s="43" t="s">
        <v>112</v>
      </c>
      <c r="D11187" s="43" t="s">
        <v>628</v>
      </c>
      <c r="E11187" s="43" t="s">
        <v>659</v>
      </c>
      <c r="F11187" s="42" t="s">
        <v>658</v>
      </c>
      <c r="G11187" s="18" t="s">
        <v>3</v>
      </c>
      <c r="H11187" s="32">
        <f>SUBTOTAL(9,H11186:H11186)</f>
        <v>-25666</v>
      </c>
      <c r="I11187" s="14">
        <f>SUBTOTAL(9,I11186:I11186)</f>
        <v>0</v>
      </c>
      <c r="J11187" s="31">
        <f>SUBTOTAL(9,J11186:J11186)</f>
        <v>0</v>
      </c>
      <c r="K11187" s="14">
        <f>SUBTOTAL(9,K11186:K11186)</f>
        <v>0</v>
      </c>
      <c r="L11187" s="14">
        <f>SUBTOTAL(9,L11184:L11186)</f>
        <v>0</v>
      </c>
      <c r="M11187" s="80">
        <f>SUBTOTAL(9,M11186:M11186)</f>
        <v>0</v>
      </c>
    </row>
    <row r="11188" spans="2:13" ht="24.9" customHeight="1" outlineLevel="2" x14ac:dyDescent="0.3">
      <c r="B11188" s="47" t="s">
        <v>2042</v>
      </c>
      <c r="C11188" s="46" t="s">
        <v>112</v>
      </c>
      <c r="D11188" s="46" t="s">
        <v>628</v>
      </c>
      <c r="E11188" s="46" t="s">
        <v>655</v>
      </c>
      <c r="F11188" s="45" t="s">
        <v>654</v>
      </c>
      <c r="G11188" s="26" t="s">
        <v>7</v>
      </c>
      <c r="H11188" s="30">
        <v>-60659005</v>
      </c>
      <c r="I11188" s="24"/>
      <c r="J11188" s="23"/>
      <c r="K11188" s="24"/>
      <c r="L11188" s="24"/>
      <c r="M11188" s="80" t="str">
        <f>IFERROR((Base_actualizacion!$L11182/Base_actualizacion!$K11182)," " )</f>
        <v xml:space="preserve"> </v>
      </c>
    </row>
    <row r="11189" spans="2:13" ht="24.9" customHeight="1" outlineLevel="1" x14ac:dyDescent="0.3">
      <c r="B11189" s="44" t="str">
        <f>B11188</f>
        <v>ASIGNACIONES DIRECTAS ANTICIPADAS (5% DEL SGR)</v>
      </c>
      <c r="C11189" s="43" t="s">
        <v>112</v>
      </c>
      <c r="D11189" s="43" t="s">
        <v>628</v>
      </c>
      <c r="E11189" s="43" t="s">
        <v>655</v>
      </c>
      <c r="F11189" s="42" t="s">
        <v>654</v>
      </c>
      <c r="G11189" s="18" t="s">
        <v>3</v>
      </c>
      <c r="H11189" s="32">
        <f>SUBTOTAL(9,H11188:H11188)</f>
        <v>-60659005</v>
      </c>
      <c r="I11189" s="14">
        <f>SUBTOTAL(9,I11188:I11188)</f>
        <v>0</v>
      </c>
      <c r="J11189" s="31">
        <f>SUBTOTAL(9,J11188:J11188)</f>
        <v>0</v>
      </c>
      <c r="K11189" s="14">
        <f>SUBTOTAL(9,K11188:K11188)</f>
        <v>0</v>
      </c>
      <c r="L11189" s="14">
        <f>SUBTOTAL(9,L11186:L11188)</f>
        <v>0</v>
      </c>
      <c r="M11189" s="80">
        <f>SUBTOTAL(9,M11188:M11188)</f>
        <v>0</v>
      </c>
    </row>
    <row r="11190" spans="2:13" ht="24.9" customHeight="1" outlineLevel="2" x14ac:dyDescent="0.3">
      <c r="B11190" s="47" t="s">
        <v>2042</v>
      </c>
      <c r="C11190" s="46" t="s">
        <v>112</v>
      </c>
      <c r="D11190" s="46" t="s">
        <v>628</v>
      </c>
      <c r="E11190" s="46" t="s">
        <v>653</v>
      </c>
      <c r="F11190" s="45" t="s">
        <v>652</v>
      </c>
      <c r="G11190" s="26" t="s">
        <v>7</v>
      </c>
      <c r="H11190" s="30">
        <v>-9756</v>
      </c>
      <c r="I11190" s="24"/>
      <c r="J11190" s="36"/>
      <c r="K11190" s="24"/>
      <c r="L11190" s="24"/>
      <c r="M11190" s="80" t="str">
        <f>IFERROR((Base_actualizacion!$L11184/Base_actualizacion!$K11184)," " )</f>
        <v xml:space="preserve"> </v>
      </c>
    </row>
    <row r="11191" spans="2:13" ht="24.9" customHeight="1" outlineLevel="1" x14ac:dyDescent="0.3">
      <c r="B11191" s="44" t="str">
        <f>B11190</f>
        <v>ASIGNACIONES DIRECTAS ANTICIPADAS (5% DEL SGR)</v>
      </c>
      <c r="C11191" s="43" t="s">
        <v>112</v>
      </c>
      <c r="D11191" s="43" t="s">
        <v>628</v>
      </c>
      <c r="E11191" s="43" t="s">
        <v>653</v>
      </c>
      <c r="F11191" s="42" t="s">
        <v>652</v>
      </c>
      <c r="G11191" s="18" t="s">
        <v>3</v>
      </c>
      <c r="H11191" s="32">
        <f>SUBTOTAL(9,H11190:H11190)</f>
        <v>-9756</v>
      </c>
      <c r="I11191" s="14">
        <f>SUBTOTAL(9,I11190:I11190)</f>
        <v>0</v>
      </c>
      <c r="J11191" s="31">
        <f>SUBTOTAL(9,J11190:J11190)</f>
        <v>0</v>
      </c>
      <c r="K11191" s="14">
        <f>SUBTOTAL(9,K11190:K11190)</f>
        <v>0</v>
      </c>
      <c r="L11191" s="14">
        <f>SUBTOTAL(9,L11188:L11190)</f>
        <v>0</v>
      </c>
      <c r="M11191" s="80">
        <f>SUBTOTAL(9,M11190:M11190)</f>
        <v>0</v>
      </c>
    </row>
    <row r="11192" spans="2:13" ht="24.9" customHeight="1" outlineLevel="2" x14ac:dyDescent="0.3">
      <c r="B11192" s="47" t="s">
        <v>2042</v>
      </c>
      <c r="C11192" s="46" t="s">
        <v>112</v>
      </c>
      <c r="D11192" s="46" t="s">
        <v>628</v>
      </c>
      <c r="E11192" s="46" t="s">
        <v>651</v>
      </c>
      <c r="F11192" s="45" t="s">
        <v>650</v>
      </c>
      <c r="G11192" s="26" t="s">
        <v>7</v>
      </c>
      <c r="H11192" s="30">
        <v>-27504</v>
      </c>
      <c r="I11192" s="24"/>
      <c r="J11192" s="36"/>
      <c r="K11192" s="24"/>
      <c r="L11192" s="24"/>
      <c r="M11192" s="80" t="str">
        <f>IFERROR((Base_actualizacion!$L11186/Base_actualizacion!$K11186)," " )</f>
        <v xml:space="preserve"> </v>
      </c>
    </row>
    <row r="11193" spans="2:13" ht="24.9" customHeight="1" outlineLevel="1" x14ac:dyDescent="0.3">
      <c r="B11193" s="44" t="str">
        <f>B11192</f>
        <v>ASIGNACIONES DIRECTAS ANTICIPADAS (5% DEL SGR)</v>
      </c>
      <c r="C11193" s="43" t="s">
        <v>112</v>
      </c>
      <c r="D11193" s="43" t="s">
        <v>628</v>
      </c>
      <c r="E11193" s="43" t="s">
        <v>651</v>
      </c>
      <c r="F11193" s="42" t="s">
        <v>650</v>
      </c>
      <c r="G11193" s="18" t="s">
        <v>3</v>
      </c>
      <c r="H11193" s="32">
        <f>SUBTOTAL(9,H11192:H11192)</f>
        <v>-27504</v>
      </c>
      <c r="I11193" s="14">
        <f>SUBTOTAL(9,I11192:I11192)</f>
        <v>0</v>
      </c>
      <c r="J11193" s="31">
        <f>SUBTOTAL(9,J11192:J11192)</f>
        <v>0</v>
      </c>
      <c r="K11193" s="14">
        <f>SUBTOTAL(9,K11192:K11192)</f>
        <v>0</v>
      </c>
      <c r="L11193" s="14">
        <f>SUBTOTAL(9,L11190:L11192)</f>
        <v>0</v>
      </c>
      <c r="M11193" s="80">
        <f>SUBTOTAL(9,M11192:M11192)</f>
        <v>0</v>
      </c>
    </row>
    <row r="11194" spans="2:13" ht="24.9" customHeight="1" outlineLevel="2" x14ac:dyDescent="0.3">
      <c r="B11194" s="47" t="s">
        <v>2042</v>
      </c>
      <c r="C11194" s="46" t="s">
        <v>112</v>
      </c>
      <c r="D11194" s="46" t="s">
        <v>628</v>
      </c>
      <c r="E11194" s="46" t="s">
        <v>645</v>
      </c>
      <c r="F11194" s="45" t="s">
        <v>644</v>
      </c>
      <c r="G11194" s="26" t="s">
        <v>7</v>
      </c>
      <c r="H11194" s="30">
        <v>-8382</v>
      </c>
      <c r="I11194" s="24"/>
      <c r="J11194" s="23"/>
      <c r="K11194" s="24"/>
      <c r="L11194" s="24"/>
      <c r="M11194" s="80" t="str">
        <f>IFERROR((Base_actualizacion!$L11188/Base_actualizacion!$K11188)," " )</f>
        <v xml:space="preserve"> </v>
      </c>
    </row>
    <row r="11195" spans="2:13" ht="24.9" customHeight="1" outlineLevel="1" x14ac:dyDescent="0.3">
      <c r="B11195" s="44" t="str">
        <f>B11194</f>
        <v>ASIGNACIONES DIRECTAS ANTICIPADAS (5% DEL SGR)</v>
      </c>
      <c r="C11195" s="43" t="s">
        <v>112</v>
      </c>
      <c r="D11195" s="43" t="s">
        <v>628</v>
      </c>
      <c r="E11195" s="43" t="s">
        <v>645</v>
      </c>
      <c r="F11195" s="42" t="s">
        <v>644</v>
      </c>
      <c r="G11195" s="18" t="s">
        <v>3</v>
      </c>
      <c r="H11195" s="32">
        <f>SUBTOTAL(9,H11194:H11194)</f>
        <v>-8382</v>
      </c>
      <c r="I11195" s="14">
        <f>SUBTOTAL(9,I11194:I11194)</f>
        <v>0</v>
      </c>
      <c r="J11195" s="31">
        <f>SUBTOTAL(9,J11194:J11194)</f>
        <v>0</v>
      </c>
      <c r="K11195" s="14">
        <f>SUBTOTAL(9,K11194:K11194)</f>
        <v>0</v>
      </c>
      <c r="L11195" s="14">
        <f>SUBTOTAL(9,L11192:L11194)</f>
        <v>0</v>
      </c>
      <c r="M11195" s="80">
        <f>SUBTOTAL(9,M11194:M11194)</f>
        <v>0</v>
      </c>
    </row>
    <row r="11196" spans="2:13" ht="24.9" customHeight="1" outlineLevel="2" x14ac:dyDescent="0.3">
      <c r="B11196" s="47" t="s">
        <v>2042</v>
      </c>
      <c r="C11196" s="46" t="s">
        <v>112</v>
      </c>
      <c r="D11196" s="46" t="s">
        <v>628</v>
      </c>
      <c r="E11196" s="46" t="s">
        <v>641</v>
      </c>
      <c r="F11196" s="45" t="s">
        <v>356</v>
      </c>
      <c r="G11196" s="26" t="s">
        <v>7</v>
      </c>
      <c r="H11196" s="30">
        <v>-11074041</v>
      </c>
      <c r="I11196" s="24"/>
      <c r="J11196" s="36"/>
      <c r="K11196" s="24"/>
      <c r="L11196" s="24"/>
      <c r="M11196" s="80" t="str">
        <f>IFERROR((Base_actualizacion!$L11190/Base_actualizacion!$K11190)," " )</f>
        <v xml:space="preserve"> </v>
      </c>
    </row>
    <row r="11197" spans="2:13" ht="24.9" customHeight="1" outlineLevel="1" x14ac:dyDescent="0.3">
      <c r="B11197" s="44" t="str">
        <f>B11196</f>
        <v>ASIGNACIONES DIRECTAS ANTICIPADAS (5% DEL SGR)</v>
      </c>
      <c r="C11197" s="43" t="s">
        <v>112</v>
      </c>
      <c r="D11197" s="43" t="s">
        <v>628</v>
      </c>
      <c r="E11197" s="43" t="s">
        <v>641</v>
      </c>
      <c r="F11197" s="42" t="s">
        <v>356</v>
      </c>
      <c r="G11197" s="18" t="s">
        <v>3</v>
      </c>
      <c r="H11197" s="32">
        <f>SUBTOTAL(9,H11196:H11196)</f>
        <v>-11074041</v>
      </c>
      <c r="I11197" s="14">
        <f>SUBTOTAL(9,I11196:I11196)</f>
        <v>0</v>
      </c>
      <c r="J11197" s="31">
        <f>SUBTOTAL(9,J11196:J11196)</f>
        <v>0</v>
      </c>
      <c r="K11197" s="14">
        <f>SUBTOTAL(9,K11196:K11196)</f>
        <v>0</v>
      </c>
      <c r="L11197" s="14">
        <f>SUBTOTAL(9,L11194:L11196)</f>
        <v>0</v>
      </c>
      <c r="M11197" s="80">
        <f>SUBTOTAL(9,M11196:M11196)</f>
        <v>0</v>
      </c>
    </row>
    <row r="11198" spans="2:13" ht="24.9" customHeight="1" outlineLevel="2" x14ac:dyDescent="0.3">
      <c r="B11198" s="47" t="s">
        <v>2042</v>
      </c>
      <c r="C11198" s="46" t="s">
        <v>112</v>
      </c>
      <c r="D11198" s="46" t="s">
        <v>628</v>
      </c>
      <c r="E11198" s="46" t="s">
        <v>638</v>
      </c>
      <c r="F11198" s="45" t="s">
        <v>637</v>
      </c>
      <c r="G11198" s="26" t="s">
        <v>7</v>
      </c>
      <c r="H11198" s="30">
        <v>-130318</v>
      </c>
      <c r="I11198" s="24"/>
      <c r="J11198" s="36"/>
      <c r="K11198" s="24"/>
      <c r="L11198" s="24"/>
      <c r="M11198" s="80" t="str">
        <f>IFERROR((Base_actualizacion!$L11192/Base_actualizacion!$K11192)," " )</f>
        <v xml:space="preserve"> </v>
      </c>
    </row>
    <row r="11199" spans="2:13" ht="24.9" customHeight="1" outlineLevel="1" x14ac:dyDescent="0.3">
      <c r="B11199" s="44" t="str">
        <f>B11198</f>
        <v>ASIGNACIONES DIRECTAS ANTICIPADAS (5% DEL SGR)</v>
      </c>
      <c r="C11199" s="43" t="s">
        <v>112</v>
      </c>
      <c r="D11199" s="43" t="s">
        <v>628</v>
      </c>
      <c r="E11199" s="43" t="s">
        <v>638</v>
      </c>
      <c r="F11199" s="42" t="s">
        <v>637</v>
      </c>
      <c r="G11199" s="18" t="s">
        <v>3</v>
      </c>
      <c r="H11199" s="32">
        <f>SUBTOTAL(9,H11198:H11198)</f>
        <v>-130318</v>
      </c>
      <c r="I11199" s="14">
        <f>SUBTOTAL(9,I11198:I11198)</f>
        <v>0</v>
      </c>
      <c r="J11199" s="31">
        <f>SUBTOTAL(9,J11198:J11198)</f>
        <v>0</v>
      </c>
      <c r="K11199" s="14">
        <f>SUBTOTAL(9,K11198:K11198)</f>
        <v>0</v>
      </c>
      <c r="L11199" s="14">
        <f>SUBTOTAL(9,L11196:L11198)</f>
        <v>0</v>
      </c>
      <c r="M11199" s="80">
        <f>SUBTOTAL(9,M11198:M11198)</f>
        <v>0</v>
      </c>
    </row>
    <row r="11200" spans="2:13" ht="24.9" customHeight="1" outlineLevel="2" x14ac:dyDescent="0.3">
      <c r="B11200" s="47" t="s">
        <v>2042</v>
      </c>
      <c r="C11200" s="46" t="s">
        <v>112</v>
      </c>
      <c r="D11200" s="46" t="s">
        <v>628</v>
      </c>
      <c r="E11200" s="46" t="s">
        <v>636</v>
      </c>
      <c r="F11200" s="45" t="s">
        <v>635</v>
      </c>
      <c r="G11200" s="26" t="s">
        <v>7</v>
      </c>
      <c r="H11200" s="30">
        <v>-6150</v>
      </c>
      <c r="I11200" s="24"/>
      <c r="J11200" s="36"/>
      <c r="K11200" s="24"/>
      <c r="L11200" s="24"/>
      <c r="M11200" s="80" t="str">
        <f>IFERROR((Base_actualizacion!$L11194/Base_actualizacion!$K11194)," " )</f>
        <v xml:space="preserve"> </v>
      </c>
    </row>
    <row r="11201" spans="2:13" ht="24.9" customHeight="1" outlineLevel="1" x14ac:dyDescent="0.3">
      <c r="B11201" s="44" t="str">
        <f>B11200</f>
        <v>ASIGNACIONES DIRECTAS ANTICIPADAS (5% DEL SGR)</v>
      </c>
      <c r="C11201" s="43" t="s">
        <v>112</v>
      </c>
      <c r="D11201" s="43" t="s">
        <v>628</v>
      </c>
      <c r="E11201" s="43" t="s">
        <v>636</v>
      </c>
      <c r="F11201" s="42" t="s">
        <v>635</v>
      </c>
      <c r="G11201" s="18" t="s">
        <v>3</v>
      </c>
      <c r="H11201" s="32">
        <f>SUBTOTAL(9,H11200:H11200)</f>
        <v>-6150</v>
      </c>
      <c r="I11201" s="14">
        <f>SUBTOTAL(9,I11200:I11200)</f>
        <v>0</v>
      </c>
      <c r="J11201" s="31">
        <f>SUBTOTAL(9,J11200:J11200)</f>
        <v>0</v>
      </c>
      <c r="K11201" s="14">
        <f>SUBTOTAL(9,K11200:K11200)</f>
        <v>0</v>
      </c>
      <c r="L11201" s="14">
        <f>SUBTOTAL(9,L11198:L11200)</f>
        <v>0</v>
      </c>
      <c r="M11201" s="80">
        <f>SUBTOTAL(9,M11200:M11200)</f>
        <v>0</v>
      </c>
    </row>
    <row r="11202" spans="2:13" ht="24.9" customHeight="1" outlineLevel="2" x14ac:dyDescent="0.3">
      <c r="B11202" s="47" t="s">
        <v>2042</v>
      </c>
      <c r="C11202" s="46" t="s">
        <v>112</v>
      </c>
      <c r="D11202" s="46" t="s">
        <v>628</v>
      </c>
      <c r="E11202" s="46" t="s">
        <v>627</v>
      </c>
      <c r="F11202" s="45" t="s">
        <v>626</v>
      </c>
      <c r="G11202" s="26" t="s">
        <v>7</v>
      </c>
      <c r="H11202" s="30">
        <v>-1469</v>
      </c>
      <c r="I11202" s="24"/>
      <c r="J11202" s="36"/>
      <c r="K11202" s="24"/>
      <c r="L11202" s="24"/>
      <c r="M11202" s="80" t="str">
        <f>IFERROR((Base_actualizacion!$L11196/Base_actualizacion!$K11196)," " )</f>
        <v xml:space="preserve"> </v>
      </c>
    </row>
    <row r="11203" spans="2:13" ht="24.9" customHeight="1" outlineLevel="1" x14ac:dyDescent="0.3">
      <c r="B11203" s="44" t="str">
        <f>B11202</f>
        <v>ASIGNACIONES DIRECTAS ANTICIPADAS (5% DEL SGR)</v>
      </c>
      <c r="C11203" s="43" t="s">
        <v>112</v>
      </c>
      <c r="D11203" s="43" t="s">
        <v>628</v>
      </c>
      <c r="E11203" s="43" t="s">
        <v>627</v>
      </c>
      <c r="F11203" s="42" t="s">
        <v>626</v>
      </c>
      <c r="G11203" s="18" t="s">
        <v>3</v>
      </c>
      <c r="H11203" s="32">
        <f>SUBTOTAL(9,H11202:H11202)</f>
        <v>-1469</v>
      </c>
      <c r="I11203" s="14">
        <f>SUBTOTAL(9,I11202:I11202)</f>
        <v>0</v>
      </c>
      <c r="J11203" s="31">
        <f>SUBTOTAL(9,J11202:J11202)</f>
        <v>0</v>
      </c>
      <c r="K11203" s="14">
        <f>SUBTOTAL(9,K11202:K11202)</f>
        <v>0</v>
      </c>
      <c r="L11203" s="14">
        <f>SUBTOTAL(9,L11200:L11202)</f>
        <v>0</v>
      </c>
      <c r="M11203" s="80">
        <f>SUBTOTAL(9,M11202:M11202)</f>
        <v>0</v>
      </c>
    </row>
    <row r="11204" spans="2:13" ht="24.9" customHeight="1" outlineLevel="2" x14ac:dyDescent="0.3">
      <c r="B11204" s="47" t="s">
        <v>2042</v>
      </c>
      <c r="C11204" s="46" t="s">
        <v>336</v>
      </c>
      <c r="D11204" s="46" t="s">
        <v>551</v>
      </c>
      <c r="E11204" s="46" t="s">
        <v>624</v>
      </c>
      <c r="F11204" s="45" t="s">
        <v>623</v>
      </c>
      <c r="G11204" s="26" t="s">
        <v>7</v>
      </c>
      <c r="H11204" s="30">
        <v>-771492687</v>
      </c>
      <c r="I11204" s="24"/>
      <c r="J11204" s="23"/>
      <c r="K11204" s="24"/>
      <c r="L11204" s="24"/>
      <c r="M11204" s="80" t="str">
        <f>IFERROR((Base_actualizacion!$L11198/Base_actualizacion!$K11198)," " )</f>
        <v xml:space="preserve"> </v>
      </c>
    </row>
    <row r="11205" spans="2:13" ht="24.9" customHeight="1" outlineLevel="1" x14ac:dyDescent="0.3">
      <c r="B11205" s="44" t="str">
        <f>B11204</f>
        <v>ASIGNACIONES DIRECTAS ANTICIPADAS (5% DEL SGR)</v>
      </c>
      <c r="C11205" s="43" t="s">
        <v>336</v>
      </c>
      <c r="D11205" s="43" t="s">
        <v>551</v>
      </c>
      <c r="E11205" s="43" t="s">
        <v>624</v>
      </c>
      <c r="F11205" s="42" t="s">
        <v>623</v>
      </c>
      <c r="G11205" s="18" t="s">
        <v>3</v>
      </c>
      <c r="H11205" s="32">
        <f>SUBTOTAL(9,H11204:H11204)</f>
        <v>-771492687</v>
      </c>
      <c r="I11205" s="14">
        <f>SUBTOTAL(9,I11204:I11204)</f>
        <v>0</v>
      </c>
      <c r="J11205" s="31">
        <f>SUBTOTAL(9,J11204:J11204)</f>
        <v>0</v>
      </c>
      <c r="K11205" s="14">
        <f>SUBTOTAL(9,K11204:K11204)</f>
        <v>0</v>
      </c>
      <c r="L11205" s="14">
        <f>SUBTOTAL(9,L11202:L11204)</f>
        <v>0</v>
      </c>
      <c r="M11205" s="80">
        <f>SUBTOTAL(9,M11204:M11204)</f>
        <v>0</v>
      </c>
    </row>
    <row r="11206" spans="2:13" ht="24.9" customHeight="1" outlineLevel="2" x14ac:dyDescent="0.3">
      <c r="B11206" s="47" t="s">
        <v>2042</v>
      </c>
      <c r="C11206" s="46" t="s">
        <v>336</v>
      </c>
      <c r="D11206" s="46" t="s">
        <v>551</v>
      </c>
      <c r="E11206" s="46" t="s">
        <v>622</v>
      </c>
      <c r="F11206" s="45" t="s">
        <v>621</v>
      </c>
      <c r="G11206" s="26" t="s">
        <v>7</v>
      </c>
      <c r="H11206" s="30">
        <v>-61357</v>
      </c>
      <c r="I11206" s="24"/>
      <c r="J11206" s="36"/>
      <c r="K11206" s="24"/>
      <c r="L11206" s="24"/>
      <c r="M11206" s="80" t="str">
        <f>IFERROR((Base_actualizacion!$L11200/Base_actualizacion!$K11200)," " )</f>
        <v xml:space="preserve"> </v>
      </c>
    </row>
    <row r="11207" spans="2:13" ht="24.9" customHeight="1" outlineLevel="1" x14ac:dyDescent="0.3">
      <c r="B11207" s="44" t="str">
        <f>B11206</f>
        <v>ASIGNACIONES DIRECTAS ANTICIPADAS (5% DEL SGR)</v>
      </c>
      <c r="C11207" s="43" t="s">
        <v>336</v>
      </c>
      <c r="D11207" s="43" t="s">
        <v>551</v>
      </c>
      <c r="E11207" s="43" t="s">
        <v>622</v>
      </c>
      <c r="F11207" s="42" t="s">
        <v>621</v>
      </c>
      <c r="G11207" s="18" t="s">
        <v>3</v>
      </c>
      <c r="H11207" s="32">
        <f>SUBTOTAL(9,H11206:H11206)</f>
        <v>-61357</v>
      </c>
      <c r="I11207" s="14">
        <f>SUBTOTAL(9,I11206:I11206)</f>
        <v>0</v>
      </c>
      <c r="J11207" s="31">
        <f>SUBTOTAL(9,J11206:J11206)</f>
        <v>0</v>
      </c>
      <c r="K11207" s="14">
        <f>SUBTOTAL(9,K11206:K11206)</f>
        <v>0</v>
      </c>
      <c r="L11207" s="14">
        <f>SUBTOTAL(9,L11204:L11206)</f>
        <v>0</v>
      </c>
      <c r="M11207" s="80">
        <f>SUBTOTAL(9,M11206:M11206)</f>
        <v>0</v>
      </c>
    </row>
    <row r="11208" spans="2:13" ht="24.9" customHeight="1" outlineLevel="2" x14ac:dyDescent="0.3">
      <c r="B11208" s="47" t="s">
        <v>2042</v>
      </c>
      <c r="C11208" s="46" t="s">
        <v>336</v>
      </c>
      <c r="D11208" s="46" t="s">
        <v>551</v>
      </c>
      <c r="E11208" s="46" t="s">
        <v>620</v>
      </c>
      <c r="F11208" s="45" t="s">
        <v>619</v>
      </c>
      <c r="G11208" s="26" t="s">
        <v>7</v>
      </c>
      <c r="H11208" s="30">
        <v>-6793069</v>
      </c>
      <c r="I11208" s="24"/>
      <c r="J11208" s="36"/>
      <c r="K11208" s="24"/>
      <c r="L11208" s="24"/>
      <c r="M11208" s="80" t="str">
        <f>IFERROR((Base_actualizacion!$L11202/Base_actualizacion!$K11202)," " )</f>
        <v xml:space="preserve"> </v>
      </c>
    </row>
    <row r="11209" spans="2:13" ht="24.9" customHeight="1" outlineLevel="1" x14ac:dyDescent="0.3">
      <c r="B11209" s="44" t="str">
        <f>B11208</f>
        <v>ASIGNACIONES DIRECTAS ANTICIPADAS (5% DEL SGR)</v>
      </c>
      <c r="C11209" s="43" t="s">
        <v>336</v>
      </c>
      <c r="D11209" s="43" t="s">
        <v>551</v>
      </c>
      <c r="E11209" s="43" t="s">
        <v>620</v>
      </c>
      <c r="F11209" s="42" t="s">
        <v>619</v>
      </c>
      <c r="G11209" s="18" t="s">
        <v>3</v>
      </c>
      <c r="H11209" s="32">
        <f>SUBTOTAL(9,H11208:H11208)</f>
        <v>-6793069</v>
      </c>
      <c r="I11209" s="14">
        <f>SUBTOTAL(9,I11208:I11208)</f>
        <v>0</v>
      </c>
      <c r="J11209" s="31">
        <f>SUBTOTAL(9,J11208:J11208)</f>
        <v>0</v>
      </c>
      <c r="K11209" s="14">
        <f>SUBTOTAL(9,K11208:K11208)</f>
        <v>0</v>
      </c>
      <c r="L11209" s="14">
        <f>SUBTOTAL(9,L11206:L11208)</f>
        <v>0</v>
      </c>
      <c r="M11209" s="80">
        <f>SUBTOTAL(9,M11208:M11208)</f>
        <v>0</v>
      </c>
    </row>
    <row r="11210" spans="2:13" ht="24.9" customHeight="1" outlineLevel="2" x14ac:dyDescent="0.3">
      <c r="B11210" s="47" t="s">
        <v>2042</v>
      </c>
      <c r="C11210" s="46" t="s">
        <v>336</v>
      </c>
      <c r="D11210" s="46" t="s">
        <v>551</v>
      </c>
      <c r="E11210" s="46" t="s">
        <v>618</v>
      </c>
      <c r="F11210" s="45" t="s">
        <v>617</v>
      </c>
      <c r="G11210" s="26" t="s">
        <v>7</v>
      </c>
      <c r="H11210" s="30">
        <v>-88638397</v>
      </c>
      <c r="I11210" s="24"/>
      <c r="J11210" s="36"/>
      <c r="K11210" s="24"/>
      <c r="L11210" s="24"/>
      <c r="M11210" s="80" t="str">
        <f>IFERROR((Base_actualizacion!$L11204/Base_actualizacion!$K11204)," " )</f>
        <v xml:space="preserve"> </v>
      </c>
    </row>
    <row r="11211" spans="2:13" ht="24.9" customHeight="1" outlineLevel="1" x14ac:dyDescent="0.3">
      <c r="B11211" s="44" t="str">
        <f>B11210</f>
        <v>ASIGNACIONES DIRECTAS ANTICIPADAS (5% DEL SGR)</v>
      </c>
      <c r="C11211" s="43" t="s">
        <v>336</v>
      </c>
      <c r="D11211" s="43" t="s">
        <v>551</v>
      </c>
      <c r="E11211" s="43" t="s">
        <v>618</v>
      </c>
      <c r="F11211" s="42" t="s">
        <v>617</v>
      </c>
      <c r="G11211" s="18" t="s">
        <v>3</v>
      </c>
      <c r="H11211" s="32">
        <f>SUBTOTAL(9,H11210:H11210)</f>
        <v>-88638397</v>
      </c>
      <c r="I11211" s="14">
        <f>SUBTOTAL(9,I11210:I11210)</f>
        <v>0</v>
      </c>
      <c r="J11211" s="31">
        <f>SUBTOTAL(9,J11210:J11210)</f>
        <v>0</v>
      </c>
      <c r="K11211" s="14">
        <f>SUBTOTAL(9,K11210:K11210)</f>
        <v>0</v>
      </c>
      <c r="L11211" s="14">
        <f>SUBTOTAL(9,L11208:L11210)</f>
        <v>0</v>
      </c>
      <c r="M11211" s="80">
        <f>SUBTOTAL(9,M11210:M11210)</f>
        <v>0</v>
      </c>
    </row>
    <row r="11212" spans="2:13" ht="24.9" customHeight="1" outlineLevel="2" x14ac:dyDescent="0.3">
      <c r="B11212" s="47" t="s">
        <v>2042</v>
      </c>
      <c r="C11212" s="46" t="s">
        <v>336</v>
      </c>
      <c r="D11212" s="46" t="s">
        <v>551</v>
      </c>
      <c r="E11212" s="46" t="s">
        <v>616</v>
      </c>
      <c r="F11212" s="45" t="s">
        <v>615</v>
      </c>
      <c r="G11212" s="26" t="s">
        <v>7</v>
      </c>
      <c r="H11212" s="30">
        <v>-282590</v>
      </c>
      <c r="I11212" s="24"/>
      <c r="J11212" s="23"/>
      <c r="K11212" s="24"/>
      <c r="L11212" s="24"/>
      <c r="M11212" s="80" t="str">
        <f>IFERROR((Base_actualizacion!$L11206/Base_actualizacion!$K11206)," " )</f>
        <v xml:space="preserve"> </v>
      </c>
    </row>
    <row r="11213" spans="2:13" ht="24.9" customHeight="1" outlineLevel="1" x14ac:dyDescent="0.3">
      <c r="B11213" s="44" t="str">
        <f>B11212</f>
        <v>ASIGNACIONES DIRECTAS ANTICIPADAS (5% DEL SGR)</v>
      </c>
      <c r="C11213" s="43" t="s">
        <v>336</v>
      </c>
      <c r="D11213" s="43" t="s">
        <v>551</v>
      </c>
      <c r="E11213" s="43" t="s">
        <v>616</v>
      </c>
      <c r="F11213" s="42" t="s">
        <v>615</v>
      </c>
      <c r="G11213" s="18" t="s">
        <v>3</v>
      </c>
      <c r="H11213" s="32">
        <f>SUBTOTAL(9,H11212:H11212)</f>
        <v>-282590</v>
      </c>
      <c r="I11213" s="14">
        <f>SUBTOTAL(9,I11212:I11212)</f>
        <v>0</v>
      </c>
      <c r="J11213" s="31">
        <f>SUBTOTAL(9,J11212:J11212)</f>
        <v>0</v>
      </c>
      <c r="K11213" s="14">
        <f>SUBTOTAL(9,K11212:K11212)</f>
        <v>0</v>
      </c>
      <c r="L11213" s="14">
        <f>SUBTOTAL(9,L11210:L11212)</f>
        <v>0</v>
      </c>
      <c r="M11213" s="80">
        <f>SUBTOTAL(9,M11212:M11212)</f>
        <v>0</v>
      </c>
    </row>
    <row r="11214" spans="2:13" ht="24.9" customHeight="1" outlineLevel="2" x14ac:dyDescent="0.3">
      <c r="B11214" s="47" t="s">
        <v>2042</v>
      </c>
      <c r="C11214" s="46" t="s">
        <v>336</v>
      </c>
      <c r="D11214" s="46" t="s">
        <v>551</v>
      </c>
      <c r="E11214" s="46" t="s">
        <v>614</v>
      </c>
      <c r="F11214" s="45" t="s">
        <v>613</v>
      </c>
      <c r="G11214" s="26" t="s">
        <v>7</v>
      </c>
      <c r="H11214" s="30">
        <v>-226163</v>
      </c>
      <c r="I11214" s="24"/>
      <c r="J11214" s="36"/>
      <c r="K11214" s="24"/>
      <c r="L11214" s="24"/>
      <c r="M11214" s="80" t="str">
        <f>IFERROR((Base_actualizacion!$L11208/Base_actualizacion!$K11208)," " )</f>
        <v xml:space="preserve"> </v>
      </c>
    </row>
    <row r="11215" spans="2:13" ht="24.9" customHeight="1" outlineLevel="1" x14ac:dyDescent="0.3">
      <c r="B11215" s="44" t="str">
        <f>B11214</f>
        <v>ASIGNACIONES DIRECTAS ANTICIPADAS (5% DEL SGR)</v>
      </c>
      <c r="C11215" s="43" t="s">
        <v>336</v>
      </c>
      <c r="D11215" s="43" t="s">
        <v>551</v>
      </c>
      <c r="E11215" s="43" t="s">
        <v>614</v>
      </c>
      <c r="F11215" s="42" t="s">
        <v>613</v>
      </c>
      <c r="G11215" s="18" t="s">
        <v>3</v>
      </c>
      <c r="H11215" s="32">
        <f>SUBTOTAL(9,H11214:H11214)</f>
        <v>-226163</v>
      </c>
      <c r="I11215" s="14">
        <f>SUBTOTAL(9,I11214:I11214)</f>
        <v>0</v>
      </c>
      <c r="J11215" s="31">
        <f>SUBTOTAL(9,J11214:J11214)</f>
        <v>0</v>
      </c>
      <c r="K11215" s="14">
        <f>SUBTOTAL(9,K11214:K11214)</f>
        <v>0</v>
      </c>
      <c r="L11215" s="14">
        <f>SUBTOTAL(9,L11212:L11214)</f>
        <v>0</v>
      </c>
      <c r="M11215" s="80">
        <f>SUBTOTAL(9,M11214:M11214)</f>
        <v>0</v>
      </c>
    </row>
    <row r="11216" spans="2:13" ht="24.9" customHeight="1" outlineLevel="2" x14ac:dyDescent="0.3">
      <c r="B11216" s="47" t="s">
        <v>2042</v>
      </c>
      <c r="C11216" s="46" t="s">
        <v>336</v>
      </c>
      <c r="D11216" s="46" t="s">
        <v>551</v>
      </c>
      <c r="E11216" s="46" t="s">
        <v>610</v>
      </c>
      <c r="F11216" s="45" t="s">
        <v>609</v>
      </c>
      <c r="G11216" s="26" t="s">
        <v>7</v>
      </c>
      <c r="H11216" s="30">
        <v>-7233131</v>
      </c>
      <c r="I11216" s="24"/>
      <c r="J11216" s="36"/>
      <c r="K11216" s="24"/>
      <c r="L11216" s="24"/>
      <c r="M11216" s="80" t="str">
        <f>IFERROR((Base_actualizacion!$L11210/Base_actualizacion!$K11210)," " )</f>
        <v xml:space="preserve"> </v>
      </c>
    </row>
    <row r="11217" spans="2:13" ht="24.9" customHeight="1" outlineLevel="1" x14ac:dyDescent="0.3">
      <c r="B11217" s="44" t="str">
        <f>B11216</f>
        <v>ASIGNACIONES DIRECTAS ANTICIPADAS (5% DEL SGR)</v>
      </c>
      <c r="C11217" s="43" t="s">
        <v>336</v>
      </c>
      <c r="D11217" s="43" t="s">
        <v>551</v>
      </c>
      <c r="E11217" s="43" t="s">
        <v>610</v>
      </c>
      <c r="F11217" s="42" t="s">
        <v>609</v>
      </c>
      <c r="G11217" s="18" t="s">
        <v>3</v>
      </c>
      <c r="H11217" s="32">
        <f>SUBTOTAL(9,H11216:H11216)</f>
        <v>-7233131</v>
      </c>
      <c r="I11217" s="14">
        <f>SUBTOTAL(9,I11216:I11216)</f>
        <v>0</v>
      </c>
      <c r="J11217" s="31">
        <f>SUBTOTAL(9,J11216:J11216)</f>
        <v>0</v>
      </c>
      <c r="K11217" s="14">
        <f>SUBTOTAL(9,K11216:K11216)</f>
        <v>0</v>
      </c>
      <c r="L11217" s="14">
        <f>SUBTOTAL(9,L11214:L11216)</f>
        <v>0</v>
      </c>
      <c r="M11217" s="80">
        <f>SUBTOTAL(9,M11216:M11216)</f>
        <v>0</v>
      </c>
    </row>
    <row r="11218" spans="2:13" ht="24.9" customHeight="1" outlineLevel="2" x14ac:dyDescent="0.3">
      <c r="B11218" s="47" t="s">
        <v>2042</v>
      </c>
      <c r="C11218" s="46" t="s">
        <v>336</v>
      </c>
      <c r="D11218" s="46" t="s">
        <v>551</v>
      </c>
      <c r="E11218" s="46" t="s">
        <v>608</v>
      </c>
      <c r="F11218" s="45" t="s">
        <v>607</v>
      </c>
      <c r="G11218" s="26" t="s">
        <v>7</v>
      </c>
      <c r="H11218" s="30">
        <v>-4800062</v>
      </c>
      <c r="I11218" s="24"/>
      <c r="J11218" s="36"/>
      <c r="K11218" s="24"/>
      <c r="L11218" s="24"/>
      <c r="M11218" s="80" t="str">
        <f>IFERROR((Base_actualizacion!$L11212/Base_actualizacion!$K11212)," " )</f>
        <v xml:space="preserve"> </v>
      </c>
    </row>
    <row r="11219" spans="2:13" ht="24.9" customHeight="1" outlineLevel="1" x14ac:dyDescent="0.3">
      <c r="B11219" s="44" t="str">
        <f>B11218</f>
        <v>ASIGNACIONES DIRECTAS ANTICIPADAS (5% DEL SGR)</v>
      </c>
      <c r="C11219" s="43" t="s">
        <v>336</v>
      </c>
      <c r="D11219" s="43" t="s">
        <v>551</v>
      </c>
      <c r="E11219" s="43" t="s">
        <v>608</v>
      </c>
      <c r="F11219" s="42" t="s">
        <v>607</v>
      </c>
      <c r="G11219" s="18" t="s">
        <v>3</v>
      </c>
      <c r="H11219" s="32">
        <f>SUBTOTAL(9,H11218:H11218)</f>
        <v>-4800062</v>
      </c>
      <c r="I11219" s="14">
        <f>SUBTOTAL(9,I11218:I11218)</f>
        <v>0</v>
      </c>
      <c r="J11219" s="31">
        <f>SUBTOTAL(9,J11218:J11218)</f>
        <v>0</v>
      </c>
      <c r="K11219" s="14">
        <f>SUBTOTAL(9,K11218:K11218)</f>
        <v>0</v>
      </c>
      <c r="L11219" s="14">
        <f>SUBTOTAL(9,L11216:L11218)</f>
        <v>0</v>
      </c>
      <c r="M11219" s="80">
        <f>SUBTOTAL(9,M11218:M11218)</f>
        <v>0</v>
      </c>
    </row>
    <row r="11220" spans="2:13" ht="24.9" customHeight="1" outlineLevel="2" x14ac:dyDescent="0.3">
      <c r="B11220" s="47" t="s">
        <v>2042</v>
      </c>
      <c r="C11220" s="46" t="s">
        <v>336</v>
      </c>
      <c r="D11220" s="46" t="s">
        <v>551</v>
      </c>
      <c r="E11220" s="46" t="s">
        <v>602</v>
      </c>
      <c r="F11220" s="45" t="s">
        <v>601</v>
      </c>
      <c r="G11220" s="26" t="s">
        <v>7</v>
      </c>
      <c r="H11220" s="30">
        <v>-22830870</v>
      </c>
      <c r="I11220" s="24"/>
      <c r="J11220" s="23"/>
      <c r="K11220" s="24"/>
      <c r="L11220" s="24"/>
      <c r="M11220" s="80" t="str">
        <f>IFERROR((Base_actualizacion!$L11214/Base_actualizacion!$K11214)," " )</f>
        <v xml:space="preserve"> </v>
      </c>
    </row>
    <row r="11221" spans="2:13" ht="24.9" customHeight="1" outlineLevel="1" x14ac:dyDescent="0.3">
      <c r="B11221" s="44" t="str">
        <f>B11220</f>
        <v>ASIGNACIONES DIRECTAS ANTICIPADAS (5% DEL SGR)</v>
      </c>
      <c r="C11221" s="43" t="s">
        <v>336</v>
      </c>
      <c r="D11221" s="43" t="s">
        <v>551</v>
      </c>
      <c r="E11221" s="43" t="s">
        <v>602</v>
      </c>
      <c r="F11221" s="42" t="s">
        <v>601</v>
      </c>
      <c r="G11221" s="18" t="s">
        <v>3</v>
      </c>
      <c r="H11221" s="32">
        <f>SUBTOTAL(9,H11220:H11220)</f>
        <v>-22830870</v>
      </c>
      <c r="I11221" s="14">
        <f>SUBTOTAL(9,I11220:I11220)</f>
        <v>0</v>
      </c>
      <c r="J11221" s="31">
        <f>SUBTOTAL(9,J11220:J11220)</f>
        <v>0</v>
      </c>
      <c r="K11221" s="14">
        <f>SUBTOTAL(9,K11220:K11220)</f>
        <v>0</v>
      </c>
      <c r="L11221" s="14">
        <f>SUBTOTAL(9,L11218:L11220)</f>
        <v>0</v>
      </c>
      <c r="M11221" s="80">
        <f>SUBTOTAL(9,M11220:M11220)</f>
        <v>0</v>
      </c>
    </row>
    <row r="11222" spans="2:13" ht="24.9" customHeight="1" outlineLevel="2" x14ac:dyDescent="0.3">
      <c r="B11222" s="47" t="s">
        <v>2042</v>
      </c>
      <c r="C11222" s="46" t="s">
        <v>336</v>
      </c>
      <c r="D11222" s="46" t="s">
        <v>551</v>
      </c>
      <c r="E11222" s="46" t="s">
        <v>600</v>
      </c>
      <c r="F11222" s="45" t="s">
        <v>599</v>
      </c>
      <c r="G11222" s="26" t="s">
        <v>7</v>
      </c>
      <c r="H11222" s="30">
        <v>-4296333</v>
      </c>
      <c r="I11222" s="24"/>
      <c r="J11222" s="36"/>
      <c r="K11222" s="24"/>
      <c r="L11222" s="24"/>
      <c r="M11222" s="80" t="str">
        <f>IFERROR((Base_actualizacion!$L11216/Base_actualizacion!$K11216)," " )</f>
        <v xml:space="preserve"> </v>
      </c>
    </row>
    <row r="11223" spans="2:13" ht="24.9" customHeight="1" outlineLevel="1" x14ac:dyDescent="0.3">
      <c r="B11223" s="44" t="str">
        <f>B11222</f>
        <v>ASIGNACIONES DIRECTAS ANTICIPADAS (5% DEL SGR)</v>
      </c>
      <c r="C11223" s="43" t="s">
        <v>336</v>
      </c>
      <c r="D11223" s="43" t="s">
        <v>551</v>
      </c>
      <c r="E11223" s="43" t="s">
        <v>600</v>
      </c>
      <c r="F11223" s="42" t="s">
        <v>599</v>
      </c>
      <c r="G11223" s="18" t="s">
        <v>3</v>
      </c>
      <c r="H11223" s="32">
        <f>SUBTOTAL(9,H11222:H11222)</f>
        <v>-4296333</v>
      </c>
      <c r="I11223" s="14">
        <f>SUBTOTAL(9,I11222:I11222)</f>
        <v>0</v>
      </c>
      <c r="J11223" s="31">
        <f>SUBTOTAL(9,J11222:J11222)</f>
        <v>0</v>
      </c>
      <c r="K11223" s="14">
        <f>SUBTOTAL(9,K11222:K11222)</f>
        <v>0</v>
      </c>
      <c r="L11223" s="14">
        <f>SUBTOTAL(9,L11220:L11222)</f>
        <v>0</v>
      </c>
      <c r="M11223" s="80">
        <f>SUBTOTAL(9,M11222:M11222)</f>
        <v>0</v>
      </c>
    </row>
    <row r="11224" spans="2:13" ht="24.9" customHeight="1" outlineLevel="2" x14ac:dyDescent="0.3">
      <c r="B11224" s="47" t="s">
        <v>2042</v>
      </c>
      <c r="C11224" s="46" t="s">
        <v>336</v>
      </c>
      <c r="D11224" s="46" t="s">
        <v>551</v>
      </c>
      <c r="E11224" s="46" t="s">
        <v>596</v>
      </c>
      <c r="F11224" s="45" t="s">
        <v>595</v>
      </c>
      <c r="G11224" s="26" t="s">
        <v>7</v>
      </c>
      <c r="H11224" s="30">
        <v>-181384029</v>
      </c>
      <c r="I11224" s="24"/>
      <c r="J11224" s="23"/>
      <c r="K11224" s="24"/>
      <c r="L11224" s="24"/>
      <c r="M11224" s="80" t="str">
        <f>IFERROR((Base_actualizacion!$L11218/Base_actualizacion!$K11218)," " )</f>
        <v xml:space="preserve"> </v>
      </c>
    </row>
    <row r="11225" spans="2:13" ht="24.9" customHeight="1" outlineLevel="1" x14ac:dyDescent="0.3">
      <c r="B11225" s="44" t="str">
        <f>B11224</f>
        <v>ASIGNACIONES DIRECTAS ANTICIPADAS (5% DEL SGR)</v>
      </c>
      <c r="C11225" s="43" t="s">
        <v>336</v>
      </c>
      <c r="D11225" s="43" t="s">
        <v>551</v>
      </c>
      <c r="E11225" s="43" t="s">
        <v>596</v>
      </c>
      <c r="F11225" s="42" t="s">
        <v>595</v>
      </c>
      <c r="G11225" s="18" t="s">
        <v>3</v>
      </c>
      <c r="H11225" s="32">
        <f>SUBTOTAL(9,H11224:H11224)</f>
        <v>-181384029</v>
      </c>
      <c r="I11225" s="14">
        <f>SUBTOTAL(9,I11224:I11224)</f>
        <v>0</v>
      </c>
      <c r="J11225" s="31">
        <f>SUBTOTAL(9,J11224:J11224)</f>
        <v>0</v>
      </c>
      <c r="K11225" s="14">
        <f>SUBTOTAL(9,K11224:K11224)</f>
        <v>0</v>
      </c>
      <c r="L11225" s="14">
        <f>SUBTOTAL(9,L11222:L11224)</f>
        <v>0</v>
      </c>
      <c r="M11225" s="80">
        <f>SUBTOTAL(9,M11224:M11224)</f>
        <v>0</v>
      </c>
    </row>
    <row r="11226" spans="2:13" ht="24.9" customHeight="1" outlineLevel="2" x14ac:dyDescent="0.3">
      <c r="B11226" s="47" t="s">
        <v>2042</v>
      </c>
      <c r="C11226" s="46" t="s">
        <v>336</v>
      </c>
      <c r="D11226" s="46" t="s">
        <v>551</v>
      </c>
      <c r="E11226" s="46" t="s">
        <v>590</v>
      </c>
      <c r="F11226" s="45" t="s">
        <v>589</v>
      </c>
      <c r="G11226" s="26" t="s">
        <v>7</v>
      </c>
      <c r="H11226" s="30">
        <v>-8647692</v>
      </c>
      <c r="I11226" s="24"/>
      <c r="J11226" s="36"/>
      <c r="K11226" s="24"/>
      <c r="L11226" s="24"/>
      <c r="M11226" s="80" t="str">
        <f>IFERROR((Base_actualizacion!$L11220/Base_actualizacion!$K11220)," " )</f>
        <v xml:space="preserve"> </v>
      </c>
    </row>
    <row r="11227" spans="2:13" ht="24.9" customHeight="1" outlineLevel="1" x14ac:dyDescent="0.3">
      <c r="B11227" s="44" t="str">
        <f>B11226</f>
        <v>ASIGNACIONES DIRECTAS ANTICIPADAS (5% DEL SGR)</v>
      </c>
      <c r="C11227" s="43" t="s">
        <v>336</v>
      </c>
      <c r="D11227" s="43" t="s">
        <v>551</v>
      </c>
      <c r="E11227" s="43" t="s">
        <v>590</v>
      </c>
      <c r="F11227" s="42" t="s">
        <v>589</v>
      </c>
      <c r="G11227" s="18" t="s">
        <v>3</v>
      </c>
      <c r="H11227" s="32">
        <f>SUBTOTAL(9,H11226:H11226)</f>
        <v>-8647692</v>
      </c>
      <c r="I11227" s="14">
        <f>SUBTOTAL(9,I11226:I11226)</f>
        <v>0</v>
      </c>
      <c r="J11227" s="31">
        <f>SUBTOTAL(9,J11226:J11226)</f>
        <v>0</v>
      </c>
      <c r="K11227" s="14">
        <f>SUBTOTAL(9,K11226:K11226)</f>
        <v>0</v>
      </c>
      <c r="L11227" s="14">
        <f>SUBTOTAL(9,L11224:L11226)</f>
        <v>0</v>
      </c>
      <c r="M11227" s="80">
        <f>SUBTOTAL(9,M11226:M11226)</f>
        <v>0</v>
      </c>
    </row>
    <row r="11228" spans="2:13" ht="24.9" customHeight="1" outlineLevel="2" x14ac:dyDescent="0.3">
      <c r="B11228" s="47" t="s">
        <v>2042</v>
      </c>
      <c r="C11228" s="46" t="s">
        <v>336</v>
      </c>
      <c r="D11228" s="46" t="s">
        <v>551</v>
      </c>
      <c r="E11228" s="46" t="s">
        <v>588</v>
      </c>
      <c r="F11228" s="45" t="s">
        <v>587</v>
      </c>
      <c r="G11228" s="26" t="s">
        <v>7</v>
      </c>
      <c r="H11228" s="30">
        <v>-10052337</v>
      </c>
      <c r="I11228" s="24"/>
      <c r="J11228" s="36"/>
      <c r="K11228" s="24"/>
      <c r="L11228" s="24"/>
      <c r="M11228" s="80" t="str">
        <f>IFERROR((Base_actualizacion!$L11222/Base_actualizacion!$K11222)," " )</f>
        <v xml:space="preserve"> </v>
      </c>
    </row>
    <row r="11229" spans="2:13" ht="24.9" customHeight="1" outlineLevel="1" x14ac:dyDescent="0.3">
      <c r="B11229" s="44" t="str">
        <f>B11228</f>
        <v>ASIGNACIONES DIRECTAS ANTICIPADAS (5% DEL SGR)</v>
      </c>
      <c r="C11229" s="43" t="s">
        <v>336</v>
      </c>
      <c r="D11229" s="43" t="s">
        <v>551</v>
      </c>
      <c r="E11229" s="43" t="s">
        <v>588</v>
      </c>
      <c r="F11229" s="42" t="s">
        <v>587</v>
      </c>
      <c r="G11229" s="18" t="s">
        <v>3</v>
      </c>
      <c r="H11229" s="32">
        <f>SUBTOTAL(9,H11228:H11228)</f>
        <v>-10052337</v>
      </c>
      <c r="I11229" s="14">
        <f>SUBTOTAL(9,I11228:I11228)</f>
        <v>0</v>
      </c>
      <c r="J11229" s="31">
        <f>SUBTOTAL(9,J11228:J11228)</f>
        <v>0</v>
      </c>
      <c r="K11229" s="14">
        <f>SUBTOTAL(9,K11228:K11228)</f>
        <v>0</v>
      </c>
      <c r="L11229" s="14">
        <f>SUBTOTAL(9,L11226:L11228)</f>
        <v>0</v>
      </c>
      <c r="M11229" s="80">
        <f>SUBTOTAL(9,M11228:M11228)</f>
        <v>0</v>
      </c>
    </row>
    <row r="11230" spans="2:13" ht="24.9" customHeight="1" outlineLevel="2" x14ac:dyDescent="0.3">
      <c r="B11230" s="47" t="s">
        <v>2042</v>
      </c>
      <c r="C11230" s="46" t="s">
        <v>336</v>
      </c>
      <c r="D11230" s="46" t="s">
        <v>551</v>
      </c>
      <c r="E11230" s="46" t="s">
        <v>2068</v>
      </c>
      <c r="F11230" s="45" t="s">
        <v>2067</v>
      </c>
      <c r="G11230" s="26" t="s">
        <v>7</v>
      </c>
      <c r="H11230" s="30">
        <v>-19754817</v>
      </c>
      <c r="I11230" s="24"/>
      <c r="J11230" s="36"/>
      <c r="K11230" s="24"/>
      <c r="L11230" s="24"/>
      <c r="M11230" s="80" t="str">
        <f>IFERROR((Base_actualizacion!$L11224/Base_actualizacion!$K11224)," " )</f>
        <v xml:space="preserve"> </v>
      </c>
    </row>
    <row r="11231" spans="2:13" ht="24.9" customHeight="1" outlineLevel="1" x14ac:dyDescent="0.3">
      <c r="B11231" s="44" t="str">
        <f>B11230</f>
        <v>ASIGNACIONES DIRECTAS ANTICIPADAS (5% DEL SGR)</v>
      </c>
      <c r="C11231" s="43" t="s">
        <v>336</v>
      </c>
      <c r="D11231" s="43" t="s">
        <v>551</v>
      </c>
      <c r="E11231" s="43" t="s">
        <v>2068</v>
      </c>
      <c r="F11231" s="42" t="s">
        <v>2067</v>
      </c>
      <c r="G11231" s="18" t="s">
        <v>3</v>
      </c>
      <c r="H11231" s="32">
        <f>SUBTOTAL(9,H11230:H11230)</f>
        <v>-19754817</v>
      </c>
      <c r="I11231" s="14">
        <f>SUBTOTAL(9,I11230:I11230)</f>
        <v>0</v>
      </c>
      <c r="J11231" s="31">
        <f>SUBTOTAL(9,J11230:J11230)</f>
        <v>0</v>
      </c>
      <c r="K11231" s="14">
        <f>SUBTOTAL(9,K11230:K11230)</f>
        <v>0</v>
      </c>
      <c r="L11231" s="14">
        <f>SUBTOTAL(9,L11228:L11230)</f>
        <v>0</v>
      </c>
      <c r="M11231" s="80">
        <f>SUBTOTAL(9,M11230:M11230)</f>
        <v>0</v>
      </c>
    </row>
    <row r="11232" spans="2:13" ht="24.9" customHeight="1" outlineLevel="2" x14ac:dyDescent="0.3">
      <c r="B11232" s="47" t="s">
        <v>2042</v>
      </c>
      <c r="C11232" s="46" t="s">
        <v>336</v>
      </c>
      <c r="D11232" s="46" t="s">
        <v>551</v>
      </c>
      <c r="E11232" s="46" t="s">
        <v>584</v>
      </c>
      <c r="F11232" s="45" t="s">
        <v>583</v>
      </c>
      <c r="G11232" s="26" t="s">
        <v>7</v>
      </c>
      <c r="H11232" s="30">
        <v>-1777836</v>
      </c>
      <c r="I11232" s="24"/>
      <c r="J11232" s="36"/>
      <c r="K11232" s="24"/>
      <c r="L11232" s="24"/>
      <c r="M11232" s="80" t="str">
        <f>IFERROR((Base_actualizacion!$L11226/Base_actualizacion!$K11226)," " )</f>
        <v xml:space="preserve"> </v>
      </c>
    </row>
    <row r="11233" spans="2:13" ht="24.9" customHeight="1" outlineLevel="1" x14ac:dyDescent="0.3">
      <c r="B11233" s="44" t="str">
        <f>B11232</f>
        <v>ASIGNACIONES DIRECTAS ANTICIPADAS (5% DEL SGR)</v>
      </c>
      <c r="C11233" s="43" t="s">
        <v>336</v>
      </c>
      <c r="D11233" s="43" t="s">
        <v>551</v>
      </c>
      <c r="E11233" s="43" t="s">
        <v>584</v>
      </c>
      <c r="F11233" s="42" t="s">
        <v>583</v>
      </c>
      <c r="G11233" s="18" t="s">
        <v>3</v>
      </c>
      <c r="H11233" s="32">
        <f>SUBTOTAL(9,H11232:H11232)</f>
        <v>-1777836</v>
      </c>
      <c r="I11233" s="14">
        <f>SUBTOTAL(9,I11232:I11232)</f>
        <v>0</v>
      </c>
      <c r="J11233" s="31">
        <f>SUBTOTAL(9,J11232:J11232)</f>
        <v>0</v>
      </c>
      <c r="K11233" s="14">
        <f>SUBTOTAL(9,K11232:K11232)</f>
        <v>0</v>
      </c>
      <c r="L11233" s="14">
        <f>SUBTOTAL(9,L11230:L11232)</f>
        <v>0</v>
      </c>
      <c r="M11233" s="80">
        <f>SUBTOTAL(9,M11232:M11232)</f>
        <v>0</v>
      </c>
    </row>
    <row r="11234" spans="2:13" ht="24.9" customHeight="1" outlineLevel="2" x14ac:dyDescent="0.3">
      <c r="B11234" s="47" t="s">
        <v>2042</v>
      </c>
      <c r="C11234" s="46" t="s">
        <v>336</v>
      </c>
      <c r="D11234" s="46" t="s">
        <v>551</v>
      </c>
      <c r="E11234" s="46" t="s">
        <v>578</v>
      </c>
      <c r="F11234" s="45" t="s">
        <v>577</v>
      </c>
      <c r="G11234" s="26" t="s">
        <v>7</v>
      </c>
      <c r="H11234" s="30">
        <v>-49453</v>
      </c>
      <c r="I11234" s="24"/>
      <c r="J11234" s="23"/>
      <c r="K11234" s="24"/>
      <c r="L11234" s="24"/>
      <c r="M11234" s="80" t="str">
        <f>IFERROR((Base_actualizacion!$L11228/Base_actualizacion!$K11228)," " )</f>
        <v xml:space="preserve"> </v>
      </c>
    </row>
    <row r="11235" spans="2:13" ht="24.9" customHeight="1" outlineLevel="1" x14ac:dyDescent="0.3">
      <c r="B11235" s="44" t="str">
        <f>B11234</f>
        <v>ASIGNACIONES DIRECTAS ANTICIPADAS (5% DEL SGR)</v>
      </c>
      <c r="C11235" s="43" t="s">
        <v>336</v>
      </c>
      <c r="D11235" s="43" t="s">
        <v>551</v>
      </c>
      <c r="E11235" s="43" t="s">
        <v>578</v>
      </c>
      <c r="F11235" s="42" t="s">
        <v>577</v>
      </c>
      <c r="G11235" s="18" t="s">
        <v>3</v>
      </c>
      <c r="H11235" s="32">
        <f>SUBTOTAL(9,H11234:H11234)</f>
        <v>-49453</v>
      </c>
      <c r="I11235" s="14">
        <f>SUBTOTAL(9,I11234:I11234)</f>
        <v>0</v>
      </c>
      <c r="J11235" s="31">
        <f>SUBTOTAL(9,J11234:J11234)</f>
        <v>0</v>
      </c>
      <c r="K11235" s="14">
        <f>SUBTOTAL(9,K11234:K11234)</f>
        <v>0</v>
      </c>
      <c r="L11235" s="14">
        <f>SUBTOTAL(9,L11232:L11234)</f>
        <v>0</v>
      </c>
      <c r="M11235" s="80">
        <f>SUBTOTAL(9,M11234:M11234)</f>
        <v>0</v>
      </c>
    </row>
    <row r="11236" spans="2:13" ht="24.9" customHeight="1" outlineLevel="2" x14ac:dyDescent="0.3">
      <c r="B11236" s="47" t="s">
        <v>2042</v>
      </c>
      <c r="C11236" s="46" t="s">
        <v>336</v>
      </c>
      <c r="D11236" s="46" t="s">
        <v>551</v>
      </c>
      <c r="E11236" s="46" t="s">
        <v>576</v>
      </c>
      <c r="F11236" s="45" t="s">
        <v>575</v>
      </c>
      <c r="G11236" s="26" t="s">
        <v>7</v>
      </c>
      <c r="H11236" s="30">
        <v>-2999436</v>
      </c>
      <c r="I11236" s="24"/>
      <c r="J11236" s="36"/>
      <c r="K11236" s="24"/>
      <c r="L11236" s="24"/>
      <c r="M11236" s="80" t="str">
        <f>IFERROR((Base_actualizacion!$L11230/Base_actualizacion!$K11230)," " )</f>
        <v xml:space="preserve"> </v>
      </c>
    </row>
    <row r="11237" spans="2:13" ht="24.9" customHeight="1" outlineLevel="1" x14ac:dyDescent="0.3">
      <c r="B11237" s="44" t="str">
        <f>B11236</f>
        <v>ASIGNACIONES DIRECTAS ANTICIPADAS (5% DEL SGR)</v>
      </c>
      <c r="C11237" s="43" t="s">
        <v>336</v>
      </c>
      <c r="D11237" s="43" t="s">
        <v>551</v>
      </c>
      <c r="E11237" s="43" t="s">
        <v>576</v>
      </c>
      <c r="F11237" s="42" t="s">
        <v>575</v>
      </c>
      <c r="G11237" s="18" t="s">
        <v>3</v>
      </c>
      <c r="H11237" s="32">
        <f>SUBTOTAL(9,H11236:H11236)</f>
        <v>-2999436</v>
      </c>
      <c r="I11237" s="14">
        <f>SUBTOTAL(9,I11236:I11236)</f>
        <v>0</v>
      </c>
      <c r="J11237" s="31">
        <f>SUBTOTAL(9,J11236:J11236)</f>
        <v>0</v>
      </c>
      <c r="K11237" s="14">
        <f>SUBTOTAL(9,K11236:K11236)</f>
        <v>0</v>
      </c>
      <c r="L11237" s="14">
        <f>SUBTOTAL(9,L11234:L11236)</f>
        <v>0</v>
      </c>
      <c r="M11237" s="80">
        <f>SUBTOTAL(9,M11236:M11236)</f>
        <v>0</v>
      </c>
    </row>
    <row r="11238" spans="2:13" ht="24.9" customHeight="1" outlineLevel="2" x14ac:dyDescent="0.3">
      <c r="B11238" s="47" t="s">
        <v>2042</v>
      </c>
      <c r="C11238" s="46" t="s">
        <v>336</v>
      </c>
      <c r="D11238" s="46" t="s">
        <v>551</v>
      </c>
      <c r="E11238" s="46" t="s">
        <v>574</v>
      </c>
      <c r="F11238" s="45" t="s">
        <v>573</v>
      </c>
      <c r="G11238" s="26" t="s">
        <v>7</v>
      </c>
      <c r="H11238" s="30">
        <v>-3779121</v>
      </c>
      <c r="I11238" s="24"/>
      <c r="J11238" s="36"/>
      <c r="K11238" s="24"/>
      <c r="L11238" s="24"/>
      <c r="M11238" s="80" t="str">
        <f>IFERROR((Base_actualizacion!$L11232/Base_actualizacion!$K11232)," " )</f>
        <v xml:space="preserve"> </v>
      </c>
    </row>
    <row r="11239" spans="2:13" ht="24.9" customHeight="1" outlineLevel="1" x14ac:dyDescent="0.3">
      <c r="B11239" s="44" t="str">
        <f>B11238</f>
        <v>ASIGNACIONES DIRECTAS ANTICIPADAS (5% DEL SGR)</v>
      </c>
      <c r="C11239" s="43" t="s">
        <v>336</v>
      </c>
      <c r="D11239" s="43" t="s">
        <v>551</v>
      </c>
      <c r="E11239" s="43" t="s">
        <v>574</v>
      </c>
      <c r="F11239" s="42" t="s">
        <v>573</v>
      </c>
      <c r="G11239" s="18" t="s">
        <v>3</v>
      </c>
      <c r="H11239" s="32">
        <f>SUBTOTAL(9,H11238:H11238)</f>
        <v>-3779121</v>
      </c>
      <c r="I11239" s="14">
        <f>SUBTOTAL(9,I11238:I11238)</f>
        <v>0</v>
      </c>
      <c r="J11239" s="31">
        <f>SUBTOTAL(9,J11238:J11238)</f>
        <v>0</v>
      </c>
      <c r="K11239" s="14">
        <f>SUBTOTAL(9,K11238:K11238)</f>
        <v>0</v>
      </c>
      <c r="L11239" s="14">
        <f>SUBTOTAL(9,L11236:L11238)</f>
        <v>0</v>
      </c>
      <c r="M11239" s="80">
        <f>SUBTOTAL(9,M11238:M11238)</f>
        <v>0</v>
      </c>
    </row>
    <row r="11240" spans="2:13" ht="24.9" customHeight="1" outlineLevel="2" x14ac:dyDescent="0.3">
      <c r="B11240" s="47" t="s">
        <v>2042</v>
      </c>
      <c r="C11240" s="46" t="s">
        <v>336</v>
      </c>
      <c r="D11240" s="46" t="s">
        <v>551</v>
      </c>
      <c r="E11240" s="46" t="s">
        <v>570</v>
      </c>
      <c r="F11240" s="45" t="s">
        <v>569</v>
      </c>
      <c r="G11240" s="26" t="s">
        <v>7</v>
      </c>
      <c r="H11240" s="30">
        <v>-43856884</v>
      </c>
      <c r="I11240" s="24"/>
      <c r="J11240" s="36"/>
      <c r="K11240" s="24"/>
      <c r="L11240" s="24"/>
      <c r="M11240" s="80" t="str">
        <f>IFERROR((Base_actualizacion!$L11234/Base_actualizacion!$K11234)," " )</f>
        <v xml:space="preserve"> </v>
      </c>
    </row>
    <row r="11241" spans="2:13" ht="24.9" customHeight="1" outlineLevel="1" x14ac:dyDescent="0.3">
      <c r="B11241" s="44" t="str">
        <f>B11240</f>
        <v>ASIGNACIONES DIRECTAS ANTICIPADAS (5% DEL SGR)</v>
      </c>
      <c r="C11241" s="43" t="s">
        <v>336</v>
      </c>
      <c r="D11241" s="43" t="s">
        <v>551</v>
      </c>
      <c r="E11241" s="43" t="s">
        <v>570</v>
      </c>
      <c r="F11241" s="42" t="s">
        <v>569</v>
      </c>
      <c r="G11241" s="18" t="s">
        <v>3</v>
      </c>
      <c r="H11241" s="32">
        <f>SUBTOTAL(9,H11240:H11240)</f>
        <v>-43856884</v>
      </c>
      <c r="I11241" s="14">
        <f>SUBTOTAL(9,I11240:I11240)</f>
        <v>0</v>
      </c>
      <c r="J11241" s="31">
        <f>SUBTOTAL(9,J11240:J11240)</f>
        <v>0</v>
      </c>
      <c r="K11241" s="14">
        <f>SUBTOTAL(9,K11240:K11240)</f>
        <v>0</v>
      </c>
      <c r="L11241" s="14">
        <f>SUBTOTAL(9,L11238:L11240)</f>
        <v>0</v>
      </c>
      <c r="M11241" s="80">
        <f>SUBTOTAL(9,M11240:M11240)</f>
        <v>0</v>
      </c>
    </row>
    <row r="11242" spans="2:13" ht="24.9" customHeight="1" outlineLevel="2" x14ac:dyDescent="0.3">
      <c r="B11242" s="47" t="s">
        <v>2042</v>
      </c>
      <c r="C11242" s="46" t="s">
        <v>336</v>
      </c>
      <c r="D11242" s="46" t="s">
        <v>551</v>
      </c>
      <c r="E11242" s="46" t="s">
        <v>566</v>
      </c>
      <c r="F11242" s="45" t="s">
        <v>565</v>
      </c>
      <c r="G11242" s="26" t="s">
        <v>7</v>
      </c>
      <c r="H11242" s="30">
        <v>-49948413</v>
      </c>
      <c r="I11242" s="24"/>
      <c r="J11242" s="23"/>
      <c r="K11242" s="24"/>
      <c r="L11242" s="24"/>
      <c r="M11242" s="80" t="str">
        <f>IFERROR((Base_actualizacion!$L11236/Base_actualizacion!$K11236)," " )</f>
        <v xml:space="preserve"> </v>
      </c>
    </row>
    <row r="11243" spans="2:13" ht="24.9" customHeight="1" outlineLevel="1" x14ac:dyDescent="0.3">
      <c r="B11243" s="44" t="str">
        <f>B11242</f>
        <v>ASIGNACIONES DIRECTAS ANTICIPADAS (5% DEL SGR)</v>
      </c>
      <c r="C11243" s="43" t="s">
        <v>336</v>
      </c>
      <c r="D11243" s="43" t="s">
        <v>551</v>
      </c>
      <c r="E11243" s="43" t="s">
        <v>566</v>
      </c>
      <c r="F11243" s="42" t="s">
        <v>565</v>
      </c>
      <c r="G11243" s="18" t="s">
        <v>3</v>
      </c>
      <c r="H11243" s="32">
        <f>SUBTOTAL(9,H11242:H11242)</f>
        <v>-49948413</v>
      </c>
      <c r="I11243" s="14">
        <f>SUBTOTAL(9,I11242:I11242)</f>
        <v>0</v>
      </c>
      <c r="J11243" s="31">
        <f>SUBTOTAL(9,J11242:J11242)</f>
        <v>0</v>
      </c>
      <c r="K11243" s="14">
        <f>SUBTOTAL(9,K11242:K11242)</f>
        <v>0</v>
      </c>
      <c r="L11243" s="14">
        <f>SUBTOTAL(9,L11240:L11242)</f>
        <v>0</v>
      </c>
      <c r="M11243" s="80">
        <f>SUBTOTAL(9,M11242:M11242)</f>
        <v>0</v>
      </c>
    </row>
    <row r="11244" spans="2:13" ht="24.9" customHeight="1" outlineLevel="2" x14ac:dyDescent="0.3">
      <c r="B11244" s="47" t="s">
        <v>2042</v>
      </c>
      <c r="C11244" s="46" t="s">
        <v>336</v>
      </c>
      <c r="D11244" s="46" t="s">
        <v>551</v>
      </c>
      <c r="E11244" s="46" t="s">
        <v>564</v>
      </c>
      <c r="F11244" s="45" t="s">
        <v>52</v>
      </c>
      <c r="G11244" s="26" t="s">
        <v>7</v>
      </c>
      <c r="H11244" s="30">
        <v>-11627710</v>
      </c>
      <c r="I11244" s="24"/>
      <c r="J11244" s="36"/>
      <c r="K11244" s="24"/>
      <c r="L11244" s="24"/>
      <c r="M11244" s="80" t="str">
        <f>IFERROR((Base_actualizacion!$L11238/Base_actualizacion!$K11238)," " )</f>
        <v xml:space="preserve"> </v>
      </c>
    </row>
    <row r="11245" spans="2:13" ht="24.9" customHeight="1" outlineLevel="1" x14ac:dyDescent="0.3">
      <c r="B11245" s="44" t="str">
        <f>B11244</f>
        <v>ASIGNACIONES DIRECTAS ANTICIPADAS (5% DEL SGR)</v>
      </c>
      <c r="C11245" s="43" t="s">
        <v>336</v>
      </c>
      <c r="D11245" s="43" t="s">
        <v>551</v>
      </c>
      <c r="E11245" s="43" t="s">
        <v>564</v>
      </c>
      <c r="F11245" s="42" t="s">
        <v>52</v>
      </c>
      <c r="G11245" s="18" t="s">
        <v>3</v>
      </c>
      <c r="H11245" s="32">
        <f>SUBTOTAL(9,H11244:H11244)</f>
        <v>-11627710</v>
      </c>
      <c r="I11245" s="14">
        <f>SUBTOTAL(9,I11244:I11244)</f>
        <v>0</v>
      </c>
      <c r="J11245" s="31">
        <f>SUBTOTAL(9,J11244:J11244)</f>
        <v>0</v>
      </c>
      <c r="K11245" s="14">
        <f>SUBTOTAL(9,K11244:K11244)</f>
        <v>0</v>
      </c>
      <c r="L11245" s="14">
        <f>SUBTOTAL(9,L11242:L11244)</f>
        <v>0</v>
      </c>
      <c r="M11245" s="80">
        <f>SUBTOTAL(9,M11244:M11244)</f>
        <v>0</v>
      </c>
    </row>
    <row r="11246" spans="2:13" ht="24.9" customHeight="1" outlineLevel="2" x14ac:dyDescent="0.3">
      <c r="B11246" s="47" t="s">
        <v>2042</v>
      </c>
      <c r="C11246" s="46" t="s">
        <v>336</v>
      </c>
      <c r="D11246" s="46" t="s">
        <v>551</v>
      </c>
      <c r="E11246" s="46" t="s">
        <v>563</v>
      </c>
      <c r="F11246" s="45" t="s">
        <v>562</v>
      </c>
      <c r="G11246" s="26" t="s">
        <v>7</v>
      </c>
      <c r="H11246" s="30">
        <v>-341787991</v>
      </c>
      <c r="I11246" s="24"/>
      <c r="J11246" s="23"/>
      <c r="K11246" s="24"/>
      <c r="L11246" s="24"/>
      <c r="M11246" s="80" t="str">
        <f>IFERROR((Base_actualizacion!$L11240/Base_actualizacion!$K11240)," " )</f>
        <v xml:space="preserve"> </v>
      </c>
    </row>
    <row r="11247" spans="2:13" ht="24.9" customHeight="1" outlineLevel="1" x14ac:dyDescent="0.3">
      <c r="B11247" s="44" t="str">
        <f>B11246</f>
        <v>ASIGNACIONES DIRECTAS ANTICIPADAS (5% DEL SGR)</v>
      </c>
      <c r="C11247" s="43" t="s">
        <v>336</v>
      </c>
      <c r="D11247" s="43" t="s">
        <v>551</v>
      </c>
      <c r="E11247" s="43" t="s">
        <v>563</v>
      </c>
      <c r="F11247" s="42" t="s">
        <v>562</v>
      </c>
      <c r="G11247" s="18" t="s">
        <v>3</v>
      </c>
      <c r="H11247" s="32">
        <f>SUBTOTAL(9,H11246:H11246)</f>
        <v>-341787991</v>
      </c>
      <c r="I11247" s="14">
        <f>SUBTOTAL(9,I11246:I11246)</f>
        <v>0</v>
      </c>
      <c r="J11247" s="31">
        <f>SUBTOTAL(9,J11246:J11246)</f>
        <v>0</v>
      </c>
      <c r="K11247" s="14">
        <f>SUBTOTAL(9,K11246:K11246)</f>
        <v>0</v>
      </c>
      <c r="L11247" s="14">
        <f>SUBTOTAL(9,L11244:L11246)</f>
        <v>0</v>
      </c>
      <c r="M11247" s="80">
        <f>SUBTOTAL(9,M11246:M11246)</f>
        <v>0</v>
      </c>
    </row>
    <row r="11248" spans="2:13" ht="24.9" customHeight="1" outlineLevel="2" x14ac:dyDescent="0.3">
      <c r="B11248" s="47" t="s">
        <v>2042</v>
      </c>
      <c r="C11248" s="46" t="s">
        <v>336</v>
      </c>
      <c r="D11248" s="46" t="s">
        <v>551</v>
      </c>
      <c r="E11248" s="46" t="s">
        <v>557</v>
      </c>
      <c r="F11248" s="45" t="s">
        <v>556</v>
      </c>
      <c r="G11248" s="26" t="s">
        <v>7</v>
      </c>
      <c r="H11248" s="30">
        <v>-606402411</v>
      </c>
      <c r="I11248" s="24"/>
      <c r="J11248" s="36"/>
      <c r="K11248" s="24"/>
      <c r="L11248" s="24"/>
      <c r="M11248" s="80" t="str">
        <f>IFERROR((Base_actualizacion!$L11242/Base_actualizacion!$K11242)," " )</f>
        <v xml:space="preserve"> </v>
      </c>
    </row>
    <row r="11249" spans="2:13" ht="24.9" customHeight="1" outlineLevel="1" x14ac:dyDescent="0.3">
      <c r="B11249" s="44" t="str">
        <f>B11248</f>
        <v>ASIGNACIONES DIRECTAS ANTICIPADAS (5% DEL SGR)</v>
      </c>
      <c r="C11249" s="43" t="s">
        <v>336</v>
      </c>
      <c r="D11249" s="43" t="s">
        <v>551</v>
      </c>
      <c r="E11249" s="43" t="s">
        <v>557</v>
      </c>
      <c r="F11249" s="42" t="s">
        <v>556</v>
      </c>
      <c r="G11249" s="18" t="s">
        <v>3</v>
      </c>
      <c r="H11249" s="32">
        <f>SUBTOTAL(9,H11248:H11248)</f>
        <v>-606402411</v>
      </c>
      <c r="I11249" s="14">
        <f>SUBTOTAL(9,I11248:I11248)</f>
        <v>0</v>
      </c>
      <c r="J11249" s="31">
        <f>SUBTOTAL(9,J11248:J11248)</f>
        <v>0</v>
      </c>
      <c r="K11249" s="14">
        <f>SUBTOTAL(9,K11248:K11248)</f>
        <v>0</v>
      </c>
      <c r="L11249" s="14">
        <f>SUBTOTAL(9,L11246:L11248)</f>
        <v>0</v>
      </c>
      <c r="M11249" s="80">
        <f>SUBTOTAL(9,M11248:M11248)</f>
        <v>0</v>
      </c>
    </row>
    <row r="11250" spans="2:13" ht="24.9" customHeight="1" outlineLevel="2" x14ac:dyDescent="0.3">
      <c r="B11250" s="47" t="s">
        <v>2042</v>
      </c>
      <c r="C11250" s="46" t="s">
        <v>336</v>
      </c>
      <c r="D11250" s="46" t="s">
        <v>551</v>
      </c>
      <c r="E11250" s="46" t="s">
        <v>555</v>
      </c>
      <c r="F11250" s="45" t="s">
        <v>554</v>
      </c>
      <c r="G11250" s="26" t="s">
        <v>7</v>
      </c>
      <c r="H11250" s="30">
        <v>-18375724</v>
      </c>
      <c r="I11250" s="24"/>
      <c r="J11250" s="23"/>
      <c r="K11250" s="24"/>
      <c r="L11250" s="24"/>
      <c r="M11250" s="80" t="str">
        <f>IFERROR((Base_actualizacion!$L11244/Base_actualizacion!$K11244)," " )</f>
        <v xml:space="preserve"> </v>
      </c>
    </row>
    <row r="11251" spans="2:13" ht="24.9" customHeight="1" outlineLevel="1" x14ac:dyDescent="0.3">
      <c r="B11251" s="44" t="str">
        <f>B11250</f>
        <v>ASIGNACIONES DIRECTAS ANTICIPADAS (5% DEL SGR)</v>
      </c>
      <c r="C11251" s="43" t="s">
        <v>336</v>
      </c>
      <c r="D11251" s="43" t="s">
        <v>551</v>
      </c>
      <c r="E11251" s="43" t="s">
        <v>555</v>
      </c>
      <c r="F11251" s="42" t="s">
        <v>554</v>
      </c>
      <c r="G11251" s="18" t="s">
        <v>3</v>
      </c>
      <c r="H11251" s="32">
        <f>SUBTOTAL(9,H11250:H11250)</f>
        <v>-18375724</v>
      </c>
      <c r="I11251" s="14">
        <f>SUBTOTAL(9,I11250:I11250)</f>
        <v>0</v>
      </c>
      <c r="J11251" s="31">
        <f>SUBTOTAL(9,J11250:J11250)</f>
        <v>0</v>
      </c>
      <c r="K11251" s="14">
        <f>SUBTOTAL(9,K11250:K11250)</f>
        <v>0</v>
      </c>
      <c r="L11251" s="14">
        <f>SUBTOTAL(9,L11248:L11250)</f>
        <v>0</v>
      </c>
      <c r="M11251" s="80">
        <f>SUBTOTAL(9,M11250:M11250)</f>
        <v>0</v>
      </c>
    </row>
    <row r="11252" spans="2:13" ht="24.9" customHeight="1" outlineLevel="2" x14ac:dyDescent="0.3">
      <c r="B11252" s="47" t="s">
        <v>2042</v>
      </c>
      <c r="C11252" s="46" t="s">
        <v>336</v>
      </c>
      <c r="D11252" s="46" t="s">
        <v>551</v>
      </c>
      <c r="E11252" s="46" t="s">
        <v>550</v>
      </c>
      <c r="F11252" s="45" t="s">
        <v>549</v>
      </c>
      <c r="G11252" s="26" t="s">
        <v>7</v>
      </c>
      <c r="H11252" s="30">
        <v>-641973</v>
      </c>
      <c r="I11252" s="24"/>
      <c r="J11252" s="36"/>
      <c r="K11252" s="24"/>
      <c r="L11252" s="24"/>
      <c r="M11252" s="80" t="str">
        <f>IFERROR((Base_actualizacion!$L11246/Base_actualizacion!$K11246)," " )</f>
        <v xml:space="preserve"> </v>
      </c>
    </row>
    <row r="11253" spans="2:13" ht="24.9" customHeight="1" outlineLevel="1" x14ac:dyDescent="0.3">
      <c r="B11253" s="44" t="str">
        <f>B11252</f>
        <v>ASIGNACIONES DIRECTAS ANTICIPADAS (5% DEL SGR)</v>
      </c>
      <c r="C11253" s="43" t="s">
        <v>336</v>
      </c>
      <c r="D11253" s="43" t="s">
        <v>551</v>
      </c>
      <c r="E11253" s="43" t="s">
        <v>550</v>
      </c>
      <c r="F11253" s="42" t="s">
        <v>549</v>
      </c>
      <c r="G11253" s="18" t="s">
        <v>3</v>
      </c>
      <c r="H11253" s="32">
        <f>SUBTOTAL(9,H11252:H11252)</f>
        <v>-641973</v>
      </c>
      <c r="I11253" s="14">
        <f>SUBTOTAL(9,I11252:I11252)</f>
        <v>0</v>
      </c>
      <c r="J11253" s="31">
        <f>SUBTOTAL(9,J11252:J11252)</f>
        <v>0</v>
      </c>
      <c r="K11253" s="14">
        <f>SUBTOTAL(9,K11252:K11252)</f>
        <v>0</v>
      </c>
      <c r="L11253" s="14">
        <f>SUBTOTAL(9,L11250:L11252)</f>
        <v>0</v>
      </c>
      <c r="M11253" s="80">
        <f>SUBTOTAL(9,M11252:M11252)</f>
        <v>0</v>
      </c>
    </row>
    <row r="11254" spans="2:13" ht="24.9" customHeight="1" outlineLevel="2" x14ac:dyDescent="0.3">
      <c r="B11254" s="47" t="s">
        <v>2042</v>
      </c>
      <c r="C11254" s="46" t="s">
        <v>498</v>
      </c>
      <c r="D11254" s="46" t="s">
        <v>526</v>
      </c>
      <c r="E11254" s="46" t="s">
        <v>544</v>
      </c>
      <c r="F11254" s="45" t="s">
        <v>543</v>
      </c>
      <c r="G11254" s="26" t="s">
        <v>7</v>
      </c>
      <c r="H11254" s="30">
        <v>-249082</v>
      </c>
      <c r="I11254" s="24"/>
      <c r="J11254" s="36"/>
      <c r="K11254" s="24"/>
      <c r="L11254" s="24"/>
      <c r="M11254" s="80" t="str">
        <f>IFERROR((Base_actualizacion!$L11248/Base_actualizacion!$K11248)," " )</f>
        <v xml:space="preserve"> </v>
      </c>
    </row>
    <row r="11255" spans="2:13" ht="24.9" customHeight="1" outlineLevel="1" x14ac:dyDescent="0.3">
      <c r="B11255" s="44" t="str">
        <f>B11254</f>
        <v>ASIGNACIONES DIRECTAS ANTICIPADAS (5% DEL SGR)</v>
      </c>
      <c r="C11255" s="43" t="s">
        <v>498</v>
      </c>
      <c r="D11255" s="43" t="s">
        <v>526</v>
      </c>
      <c r="E11255" s="43" t="s">
        <v>544</v>
      </c>
      <c r="F11255" s="42" t="s">
        <v>543</v>
      </c>
      <c r="G11255" s="18" t="s">
        <v>3</v>
      </c>
      <c r="H11255" s="32">
        <f>SUBTOTAL(9,H11254:H11254)</f>
        <v>-249082</v>
      </c>
      <c r="I11255" s="14">
        <f>SUBTOTAL(9,I11254:I11254)</f>
        <v>0</v>
      </c>
      <c r="J11255" s="31">
        <f>SUBTOTAL(9,J11254:J11254)</f>
        <v>0</v>
      </c>
      <c r="K11255" s="14">
        <f>SUBTOTAL(9,K11254:K11254)</f>
        <v>0</v>
      </c>
      <c r="L11255" s="14">
        <f>SUBTOTAL(9,L11252:L11254)</f>
        <v>0</v>
      </c>
      <c r="M11255" s="80">
        <f>SUBTOTAL(9,M11254:M11254)</f>
        <v>0</v>
      </c>
    </row>
    <row r="11256" spans="2:13" ht="24.9" customHeight="1" outlineLevel="2" x14ac:dyDescent="0.3">
      <c r="B11256" s="47" t="s">
        <v>2042</v>
      </c>
      <c r="C11256" s="46" t="s">
        <v>498</v>
      </c>
      <c r="D11256" s="46" t="s">
        <v>526</v>
      </c>
      <c r="E11256" s="46" t="s">
        <v>536</v>
      </c>
      <c r="F11256" s="45" t="s">
        <v>535</v>
      </c>
      <c r="G11256" s="26" t="s">
        <v>7</v>
      </c>
      <c r="H11256" s="30">
        <v>-150579</v>
      </c>
      <c r="I11256" s="24"/>
      <c r="J11256" s="36"/>
      <c r="K11256" s="24"/>
      <c r="L11256" s="24"/>
      <c r="M11256" s="80" t="str">
        <f>IFERROR((Base_actualizacion!$L11250/Base_actualizacion!$K11250)," " )</f>
        <v xml:space="preserve"> </v>
      </c>
    </row>
    <row r="11257" spans="2:13" ht="24.9" customHeight="1" outlineLevel="1" x14ac:dyDescent="0.3">
      <c r="B11257" s="44" t="str">
        <f>B11256</f>
        <v>ASIGNACIONES DIRECTAS ANTICIPADAS (5% DEL SGR)</v>
      </c>
      <c r="C11257" s="43" t="s">
        <v>498</v>
      </c>
      <c r="D11257" s="43" t="s">
        <v>526</v>
      </c>
      <c r="E11257" s="43" t="s">
        <v>536</v>
      </c>
      <c r="F11257" s="42" t="s">
        <v>535</v>
      </c>
      <c r="G11257" s="18" t="s">
        <v>3</v>
      </c>
      <c r="H11257" s="32">
        <f>SUBTOTAL(9,H11256:H11256)</f>
        <v>-150579</v>
      </c>
      <c r="I11257" s="14">
        <f>SUBTOTAL(9,I11256:I11256)</f>
        <v>0</v>
      </c>
      <c r="J11257" s="31">
        <f>SUBTOTAL(9,J11256:J11256)</f>
        <v>0</v>
      </c>
      <c r="K11257" s="14">
        <f>SUBTOTAL(9,K11256:K11256)</f>
        <v>0</v>
      </c>
      <c r="L11257" s="14">
        <f>SUBTOTAL(9,L11254:L11256)</f>
        <v>0</v>
      </c>
      <c r="M11257" s="80">
        <f>SUBTOTAL(9,M11256:M11256)</f>
        <v>0</v>
      </c>
    </row>
    <row r="11258" spans="2:13" ht="24.9" customHeight="1" outlineLevel="2" x14ac:dyDescent="0.3">
      <c r="B11258" s="47" t="s">
        <v>2042</v>
      </c>
      <c r="C11258" s="46" t="s">
        <v>498</v>
      </c>
      <c r="D11258" s="46" t="s">
        <v>526</v>
      </c>
      <c r="E11258" s="46" t="s">
        <v>534</v>
      </c>
      <c r="F11258" s="45" t="s">
        <v>533</v>
      </c>
      <c r="G11258" s="26" t="s">
        <v>7</v>
      </c>
      <c r="H11258" s="30">
        <v>-57140</v>
      </c>
      <c r="I11258" s="24"/>
      <c r="J11258" s="36"/>
      <c r="K11258" s="24"/>
      <c r="L11258" s="24"/>
      <c r="M11258" s="80" t="str">
        <f>IFERROR((Base_actualizacion!$L11252/Base_actualizacion!$K11252)," " )</f>
        <v xml:space="preserve"> </v>
      </c>
    </row>
    <row r="11259" spans="2:13" ht="24.9" customHeight="1" outlineLevel="1" x14ac:dyDescent="0.3">
      <c r="B11259" s="44" t="str">
        <f>B11258</f>
        <v>ASIGNACIONES DIRECTAS ANTICIPADAS (5% DEL SGR)</v>
      </c>
      <c r="C11259" s="43" t="s">
        <v>498</v>
      </c>
      <c r="D11259" s="43" t="s">
        <v>526</v>
      </c>
      <c r="E11259" s="43" t="s">
        <v>534</v>
      </c>
      <c r="F11259" s="42" t="s">
        <v>533</v>
      </c>
      <c r="G11259" s="18" t="s">
        <v>3</v>
      </c>
      <c r="H11259" s="32">
        <f>SUBTOTAL(9,H11258:H11258)</f>
        <v>-57140</v>
      </c>
      <c r="I11259" s="14">
        <f>SUBTOTAL(9,I11258:I11258)</f>
        <v>0</v>
      </c>
      <c r="J11259" s="31">
        <f>SUBTOTAL(9,J11258:J11258)</f>
        <v>0</v>
      </c>
      <c r="K11259" s="14">
        <f>SUBTOTAL(9,K11258:K11258)</f>
        <v>0</v>
      </c>
      <c r="L11259" s="14">
        <f>SUBTOTAL(9,L11256:L11258)</f>
        <v>0</v>
      </c>
      <c r="M11259" s="80">
        <f>SUBTOTAL(9,M11258:M11258)</f>
        <v>0</v>
      </c>
    </row>
    <row r="11260" spans="2:13" ht="24.9" customHeight="1" outlineLevel="2" x14ac:dyDescent="0.3">
      <c r="B11260" s="47" t="s">
        <v>2042</v>
      </c>
      <c r="C11260" s="46" t="s">
        <v>498</v>
      </c>
      <c r="D11260" s="46" t="s">
        <v>526</v>
      </c>
      <c r="E11260" s="46" t="s">
        <v>530</v>
      </c>
      <c r="F11260" s="45" t="s">
        <v>529</v>
      </c>
      <c r="G11260" s="26" t="s">
        <v>7</v>
      </c>
      <c r="H11260" s="30">
        <v>-709309</v>
      </c>
      <c r="I11260" s="24"/>
      <c r="J11260" s="23"/>
      <c r="K11260" s="24"/>
      <c r="L11260" s="24"/>
      <c r="M11260" s="80" t="str">
        <f>IFERROR((Base_actualizacion!$L11254/Base_actualizacion!$K11254)," " )</f>
        <v xml:space="preserve"> </v>
      </c>
    </row>
    <row r="11261" spans="2:13" ht="24.9" customHeight="1" outlineLevel="1" x14ac:dyDescent="0.3">
      <c r="B11261" s="44" t="str">
        <f>B11260</f>
        <v>ASIGNACIONES DIRECTAS ANTICIPADAS (5% DEL SGR)</v>
      </c>
      <c r="C11261" s="43" t="s">
        <v>498</v>
      </c>
      <c r="D11261" s="43" t="s">
        <v>526</v>
      </c>
      <c r="E11261" s="43" t="s">
        <v>530</v>
      </c>
      <c r="F11261" s="42" t="s">
        <v>529</v>
      </c>
      <c r="G11261" s="18" t="s">
        <v>3</v>
      </c>
      <c r="H11261" s="32">
        <f>SUBTOTAL(9,H11260:H11260)</f>
        <v>-709309</v>
      </c>
      <c r="I11261" s="14">
        <f>SUBTOTAL(9,I11260:I11260)</f>
        <v>0</v>
      </c>
      <c r="J11261" s="31">
        <f>SUBTOTAL(9,J11260:J11260)</f>
        <v>0</v>
      </c>
      <c r="K11261" s="14">
        <f>SUBTOTAL(9,K11260:K11260)</f>
        <v>0</v>
      </c>
      <c r="L11261" s="14">
        <f>SUBTOTAL(9,L11258:L11260)</f>
        <v>0</v>
      </c>
      <c r="M11261" s="80">
        <f>SUBTOTAL(9,M11260:M11260)</f>
        <v>0</v>
      </c>
    </row>
    <row r="11262" spans="2:13" ht="24.9" customHeight="1" outlineLevel="2" x14ac:dyDescent="0.3">
      <c r="B11262" s="47" t="s">
        <v>2042</v>
      </c>
      <c r="C11262" s="46" t="s">
        <v>498</v>
      </c>
      <c r="D11262" s="46" t="s">
        <v>497</v>
      </c>
      <c r="E11262" s="46" t="s">
        <v>522</v>
      </c>
      <c r="F11262" s="45" t="s">
        <v>521</v>
      </c>
      <c r="G11262" s="26" t="s">
        <v>7</v>
      </c>
      <c r="H11262" s="30">
        <v>-2237585</v>
      </c>
      <c r="I11262" s="24"/>
      <c r="J11262" s="36"/>
      <c r="K11262" s="24"/>
      <c r="L11262" s="24"/>
      <c r="M11262" s="80" t="str">
        <f>IFERROR((Base_actualizacion!$L11256/Base_actualizacion!$K11256)," " )</f>
        <v xml:space="preserve"> </v>
      </c>
    </row>
    <row r="11263" spans="2:13" ht="24.9" customHeight="1" outlineLevel="1" x14ac:dyDescent="0.3">
      <c r="B11263" s="44" t="str">
        <f>B11262</f>
        <v>ASIGNACIONES DIRECTAS ANTICIPADAS (5% DEL SGR)</v>
      </c>
      <c r="C11263" s="43" t="s">
        <v>498</v>
      </c>
      <c r="D11263" s="43" t="s">
        <v>497</v>
      </c>
      <c r="E11263" s="43" t="s">
        <v>522</v>
      </c>
      <c r="F11263" s="42" t="s">
        <v>521</v>
      </c>
      <c r="G11263" s="18" t="s">
        <v>3</v>
      </c>
      <c r="H11263" s="32">
        <f>SUBTOTAL(9,H11262:H11262)</f>
        <v>-2237585</v>
      </c>
      <c r="I11263" s="14">
        <f>SUBTOTAL(9,I11262:I11262)</f>
        <v>0</v>
      </c>
      <c r="J11263" s="31">
        <f>SUBTOTAL(9,J11262:J11262)</f>
        <v>0</v>
      </c>
      <c r="K11263" s="14">
        <f>SUBTOTAL(9,K11262:K11262)</f>
        <v>0</v>
      </c>
      <c r="L11263" s="14">
        <f>SUBTOTAL(9,L11260:L11262)</f>
        <v>0</v>
      </c>
      <c r="M11263" s="80">
        <f>SUBTOTAL(9,M11262:M11262)</f>
        <v>0</v>
      </c>
    </row>
    <row r="11264" spans="2:13" ht="24.9" customHeight="1" outlineLevel="2" x14ac:dyDescent="0.3">
      <c r="B11264" s="47" t="s">
        <v>2042</v>
      </c>
      <c r="C11264" s="46" t="s">
        <v>498</v>
      </c>
      <c r="D11264" s="46" t="s">
        <v>497</v>
      </c>
      <c r="E11264" s="46" t="s">
        <v>520</v>
      </c>
      <c r="F11264" s="45" t="s">
        <v>519</v>
      </c>
      <c r="G11264" s="26" t="s">
        <v>7</v>
      </c>
      <c r="H11264" s="30">
        <v>-81871</v>
      </c>
      <c r="I11264" s="24"/>
      <c r="J11264" s="36"/>
      <c r="K11264" s="24"/>
      <c r="L11264" s="24"/>
      <c r="M11264" s="80" t="str">
        <f>IFERROR((Base_actualizacion!$L11258/Base_actualizacion!$K11258)," " )</f>
        <v xml:space="preserve"> </v>
      </c>
    </row>
    <row r="11265" spans="2:13" ht="24.9" customHeight="1" outlineLevel="1" x14ac:dyDescent="0.3">
      <c r="B11265" s="44" t="str">
        <f>B11264</f>
        <v>ASIGNACIONES DIRECTAS ANTICIPADAS (5% DEL SGR)</v>
      </c>
      <c r="C11265" s="43" t="s">
        <v>498</v>
      </c>
      <c r="D11265" s="43" t="s">
        <v>497</v>
      </c>
      <c r="E11265" s="43" t="s">
        <v>520</v>
      </c>
      <c r="F11265" s="42" t="s">
        <v>519</v>
      </c>
      <c r="G11265" s="18" t="s">
        <v>3</v>
      </c>
      <c r="H11265" s="32">
        <f>SUBTOTAL(9,H11264:H11264)</f>
        <v>-81871</v>
      </c>
      <c r="I11265" s="14">
        <f>SUBTOTAL(9,I11264:I11264)</f>
        <v>0</v>
      </c>
      <c r="J11265" s="31">
        <f>SUBTOTAL(9,J11264:J11264)</f>
        <v>0</v>
      </c>
      <c r="K11265" s="14">
        <f>SUBTOTAL(9,K11264:K11264)</f>
        <v>0</v>
      </c>
      <c r="L11265" s="14">
        <f>SUBTOTAL(9,L11262:L11264)</f>
        <v>0</v>
      </c>
      <c r="M11265" s="80">
        <f>SUBTOTAL(9,M11264:M11264)</f>
        <v>0</v>
      </c>
    </row>
    <row r="11266" spans="2:13" ht="24.9" customHeight="1" outlineLevel="2" x14ac:dyDescent="0.3">
      <c r="B11266" s="47" t="s">
        <v>2042</v>
      </c>
      <c r="C11266" s="46" t="s">
        <v>498</v>
      </c>
      <c r="D11266" s="46" t="s">
        <v>497</v>
      </c>
      <c r="E11266" s="46" t="s">
        <v>518</v>
      </c>
      <c r="F11266" s="45" t="s">
        <v>517</v>
      </c>
      <c r="G11266" s="26" t="s">
        <v>7</v>
      </c>
      <c r="H11266" s="30">
        <v>-254886</v>
      </c>
      <c r="I11266" s="24"/>
      <c r="J11266" s="36"/>
      <c r="K11266" s="24"/>
      <c r="L11266" s="24"/>
      <c r="M11266" s="80" t="str">
        <f>IFERROR((Base_actualizacion!$L11260/Base_actualizacion!$K11260)," " )</f>
        <v xml:space="preserve"> </v>
      </c>
    </row>
    <row r="11267" spans="2:13" ht="24.9" customHeight="1" outlineLevel="1" x14ac:dyDescent="0.3">
      <c r="B11267" s="44" t="str">
        <f>B11266</f>
        <v>ASIGNACIONES DIRECTAS ANTICIPADAS (5% DEL SGR)</v>
      </c>
      <c r="C11267" s="43" t="s">
        <v>498</v>
      </c>
      <c r="D11267" s="43" t="s">
        <v>497</v>
      </c>
      <c r="E11267" s="43" t="s">
        <v>518</v>
      </c>
      <c r="F11267" s="42" t="s">
        <v>517</v>
      </c>
      <c r="G11267" s="18" t="s">
        <v>3</v>
      </c>
      <c r="H11267" s="32">
        <f>SUBTOTAL(9,H11266:H11266)</f>
        <v>-254886</v>
      </c>
      <c r="I11267" s="14">
        <f>SUBTOTAL(9,I11266:I11266)</f>
        <v>0</v>
      </c>
      <c r="J11267" s="31">
        <f>SUBTOTAL(9,J11266:J11266)</f>
        <v>0</v>
      </c>
      <c r="K11267" s="14">
        <f>SUBTOTAL(9,K11266:K11266)</f>
        <v>0</v>
      </c>
      <c r="L11267" s="14">
        <f>SUBTOTAL(9,L11264:L11266)</f>
        <v>0</v>
      </c>
      <c r="M11267" s="80">
        <f>SUBTOTAL(9,M11266:M11266)</f>
        <v>0</v>
      </c>
    </row>
    <row r="11268" spans="2:13" ht="24.9" customHeight="1" outlineLevel="2" x14ac:dyDescent="0.3">
      <c r="B11268" s="47" t="s">
        <v>2042</v>
      </c>
      <c r="C11268" s="46" t="s">
        <v>498</v>
      </c>
      <c r="D11268" s="46" t="s">
        <v>497</v>
      </c>
      <c r="E11268" s="46" t="s">
        <v>516</v>
      </c>
      <c r="F11268" s="45" t="s">
        <v>515</v>
      </c>
      <c r="G11268" s="26" t="s">
        <v>7</v>
      </c>
      <c r="H11268" s="30">
        <v>-19676</v>
      </c>
      <c r="I11268" s="24"/>
      <c r="J11268" s="23"/>
      <c r="K11268" s="24"/>
      <c r="L11268" s="24"/>
      <c r="M11268" s="80" t="str">
        <f>IFERROR((Base_actualizacion!$L11262/Base_actualizacion!$K11262)," " )</f>
        <v xml:space="preserve"> </v>
      </c>
    </row>
    <row r="11269" spans="2:13" ht="24.9" customHeight="1" outlineLevel="1" x14ac:dyDescent="0.3">
      <c r="B11269" s="44" t="str">
        <f>B11268</f>
        <v>ASIGNACIONES DIRECTAS ANTICIPADAS (5% DEL SGR)</v>
      </c>
      <c r="C11269" s="43" t="s">
        <v>498</v>
      </c>
      <c r="D11269" s="43" t="s">
        <v>497</v>
      </c>
      <c r="E11269" s="43" t="s">
        <v>516</v>
      </c>
      <c r="F11269" s="42" t="s">
        <v>515</v>
      </c>
      <c r="G11269" s="18" t="s">
        <v>3</v>
      </c>
      <c r="H11269" s="32">
        <f>SUBTOTAL(9,H11268:H11268)</f>
        <v>-19676</v>
      </c>
      <c r="I11269" s="14">
        <f>SUBTOTAL(9,I11268:I11268)</f>
        <v>0</v>
      </c>
      <c r="J11269" s="31">
        <f>SUBTOTAL(9,J11268:J11268)</f>
        <v>0</v>
      </c>
      <c r="K11269" s="14">
        <f>SUBTOTAL(9,K11268:K11268)</f>
        <v>0</v>
      </c>
      <c r="L11269" s="14">
        <f>SUBTOTAL(9,L11266:L11268)</f>
        <v>0</v>
      </c>
      <c r="M11269" s="80">
        <f>SUBTOTAL(9,M11268:M11268)</f>
        <v>0</v>
      </c>
    </row>
    <row r="11270" spans="2:13" ht="24.9" customHeight="1" outlineLevel="2" x14ac:dyDescent="0.3">
      <c r="B11270" s="47" t="s">
        <v>2042</v>
      </c>
      <c r="C11270" s="46" t="s">
        <v>498</v>
      </c>
      <c r="D11270" s="46" t="s">
        <v>497</v>
      </c>
      <c r="E11270" s="46" t="s">
        <v>508</v>
      </c>
      <c r="F11270" s="45" t="s">
        <v>507</v>
      </c>
      <c r="G11270" s="26" t="s">
        <v>7</v>
      </c>
      <c r="H11270" s="30">
        <v>-113669</v>
      </c>
      <c r="I11270" s="24"/>
      <c r="J11270" s="36"/>
      <c r="K11270" s="24"/>
      <c r="L11270" s="24"/>
      <c r="M11270" s="80" t="str">
        <f>IFERROR((Base_actualizacion!$L11264/Base_actualizacion!$K11264)," " )</f>
        <v xml:space="preserve"> </v>
      </c>
    </row>
    <row r="11271" spans="2:13" ht="24.9" customHeight="1" outlineLevel="1" x14ac:dyDescent="0.3">
      <c r="B11271" s="44" t="str">
        <f>B11270</f>
        <v>ASIGNACIONES DIRECTAS ANTICIPADAS (5% DEL SGR)</v>
      </c>
      <c r="C11271" s="43" t="s">
        <v>498</v>
      </c>
      <c r="D11271" s="43" t="s">
        <v>497</v>
      </c>
      <c r="E11271" s="43" t="s">
        <v>508</v>
      </c>
      <c r="F11271" s="42" t="s">
        <v>507</v>
      </c>
      <c r="G11271" s="18" t="s">
        <v>3</v>
      </c>
      <c r="H11271" s="32">
        <f>SUBTOTAL(9,H11270:H11270)</f>
        <v>-113669</v>
      </c>
      <c r="I11271" s="14">
        <f>SUBTOTAL(9,I11270:I11270)</f>
        <v>0</v>
      </c>
      <c r="J11271" s="31">
        <f>SUBTOTAL(9,J11270:J11270)</f>
        <v>0</v>
      </c>
      <c r="K11271" s="14">
        <f>SUBTOTAL(9,K11270:K11270)</f>
        <v>0</v>
      </c>
      <c r="L11271" s="14">
        <f>SUBTOTAL(9,L11268:L11270)</f>
        <v>0</v>
      </c>
      <c r="M11271" s="80">
        <f>SUBTOTAL(9,M11270:M11270)</f>
        <v>0</v>
      </c>
    </row>
    <row r="11272" spans="2:13" ht="24.9" customHeight="1" outlineLevel="2" x14ac:dyDescent="0.3">
      <c r="B11272" s="47" t="s">
        <v>2042</v>
      </c>
      <c r="C11272" s="46" t="s">
        <v>498</v>
      </c>
      <c r="D11272" s="46" t="s">
        <v>497</v>
      </c>
      <c r="E11272" s="46" t="s">
        <v>504</v>
      </c>
      <c r="F11272" s="45" t="s">
        <v>503</v>
      </c>
      <c r="G11272" s="26" t="s">
        <v>7</v>
      </c>
      <c r="H11272" s="30">
        <v>-225348</v>
      </c>
      <c r="I11272" s="24"/>
      <c r="J11272" s="36"/>
      <c r="K11272" s="24"/>
      <c r="L11272" s="24"/>
      <c r="M11272" s="80" t="str">
        <f>IFERROR((Base_actualizacion!$L11266/Base_actualizacion!$K11266)," " )</f>
        <v xml:space="preserve"> </v>
      </c>
    </row>
    <row r="11273" spans="2:13" ht="24.9" customHeight="1" outlineLevel="1" x14ac:dyDescent="0.3">
      <c r="B11273" s="44" t="str">
        <f>B11272</f>
        <v>ASIGNACIONES DIRECTAS ANTICIPADAS (5% DEL SGR)</v>
      </c>
      <c r="C11273" s="43" t="s">
        <v>498</v>
      </c>
      <c r="D11273" s="43" t="s">
        <v>497</v>
      </c>
      <c r="E11273" s="43" t="s">
        <v>504</v>
      </c>
      <c r="F11273" s="42" t="s">
        <v>503</v>
      </c>
      <c r="G11273" s="18" t="s">
        <v>3</v>
      </c>
      <c r="H11273" s="32">
        <f>SUBTOTAL(9,H11272:H11272)</f>
        <v>-225348</v>
      </c>
      <c r="I11273" s="14">
        <f>SUBTOTAL(9,I11272:I11272)</f>
        <v>0</v>
      </c>
      <c r="J11273" s="31">
        <f>SUBTOTAL(9,J11272:J11272)</f>
        <v>0</v>
      </c>
      <c r="K11273" s="14">
        <f>SUBTOTAL(9,K11272:K11272)</f>
        <v>0</v>
      </c>
      <c r="L11273" s="14">
        <f>SUBTOTAL(9,L11270:L11272)</f>
        <v>0</v>
      </c>
      <c r="M11273" s="80">
        <f>SUBTOTAL(9,M11272:M11272)</f>
        <v>0</v>
      </c>
    </row>
    <row r="11274" spans="2:13" ht="24.9" customHeight="1" outlineLevel="2" x14ac:dyDescent="0.3">
      <c r="B11274" s="47" t="s">
        <v>2042</v>
      </c>
      <c r="C11274" s="46" t="s">
        <v>498</v>
      </c>
      <c r="D11274" s="46" t="s">
        <v>497</v>
      </c>
      <c r="E11274" s="46" t="s">
        <v>2066</v>
      </c>
      <c r="F11274" s="45" t="s">
        <v>2065</v>
      </c>
      <c r="G11274" s="26" t="s">
        <v>7</v>
      </c>
      <c r="H11274" s="30">
        <v>-68562</v>
      </c>
      <c r="I11274" s="24"/>
      <c r="J11274" s="36"/>
      <c r="K11274" s="24"/>
      <c r="L11274" s="24"/>
      <c r="M11274" s="80" t="str">
        <f>IFERROR((Base_actualizacion!$L11268/Base_actualizacion!$K11268)," " )</f>
        <v xml:space="preserve"> </v>
      </c>
    </row>
    <row r="11275" spans="2:13" ht="24.9" customHeight="1" outlineLevel="1" x14ac:dyDescent="0.3">
      <c r="B11275" s="44" t="str">
        <f>B11274</f>
        <v>ASIGNACIONES DIRECTAS ANTICIPADAS (5% DEL SGR)</v>
      </c>
      <c r="C11275" s="43" t="s">
        <v>498</v>
      </c>
      <c r="D11275" s="43" t="s">
        <v>497</v>
      </c>
      <c r="E11275" s="43" t="s">
        <v>2066</v>
      </c>
      <c r="F11275" s="42" t="s">
        <v>2065</v>
      </c>
      <c r="G11275" s="18" t="s">
        <v>3</v>
      </c>
      <c r="H11275" s="32">
        <f>SUBTOTAL(9,H11274:H11274)</f>
        <v>-68562</v>
      </c>
      <c r="I11275" s="14">
        <f>SUBTOTAL(9,I11274:I11274)</f>
        <v>0</v>
      </c>
      <c r="J11275" s="31">
        <f>SUBTOTAL(9,J11274:J11274)</f>
        <v>0</v>
      </c>
      <c r="K11275" s="14">
        <f>SUBTOTAL(9,K11274:K11274)</f>
        <v>0</v>
      </c>
      <c r="L11275" s="14">
        <f>SUBTOTAL(9,L11272:L11274)</f>
        <v>0</v>
      </c>
      <c r="M11275" s="80">
        <f>SUBTOTAL(9,M11274:M11274)</f>
        <v>0</v>
      </c>
    </row>
    <row r="11276" spans="2:13" ht="24.9" customHeight="1" outlineLevel="2" x14ac:dyDescent="0.3">
      <c r="B11276" s="47" t="s">
        <v>2042</v>
      </c>
      <c r="C11276" s="46" t="s">
        <v>498</v>
      </c>
      <c r="D11276" s="46" t="s">
        <v>497</v>
      </c>
      <c r="E11276" s="46" t="s">
        <v>502</v>
      </c>
      <c r="F11276" s="45" t="s">
        <v>501</v>
      </c>
      <c r="G11276" s="26" t="s">
        <v>7</v>
      </c>
      <c r="H11276" s="30">
        <v>-15013070</v>
      </c>
      <c r="I11276" s="24"/>
      <c r="J11276" s="23"/>
      <c r="K11276" s="24"/>
      <c r="L11276" s="24"/>
      <c r="M11276" s="80" t="str">
        <f>IFERROR((Base_actualizacion!$L11270/Base_actualizacion!$K11270)," " )</f>
        <v xml:space="preserve"> </v>
      </c>
    </row>
    <row r="11277" spans="2:13" ht="24.9" customHeight="1" outlineLevel="1" x14ac:dyDescent="0.3">
      <c r="B11277" s="44" t="str">
        <f>B11276</f>
        <v>ASIGNACIONES DIRECTAS ANTICIPADAS (5% DEL SGR)</v>
      </c>
      <c r="C11277" s="43" t="s">
        <v>498</v>
      </c>
      <c r="D11277" s="43" t="s">
        <v>497</v>
      </c>
      <c r="E11277" s="43" t="s">
        <v>502</v>
      </c>
      <c r="F11277" s="42" t="s">
        <v>501</v>
      </c>
      <c r="G11277" s="18" t="s">
        <v>3</v>
      </c>
      <c r="H11277" s="32">
        <f>SUBTOTAL(9,H11276:H11276)</f>
        <v>-15013070</v>
      </c>
      <c r="I11277" s="14">
        <f>SUBTOTAL(9,I11276:I11276)</f>
        <v>0</v>
      </c>
      <c r="J11277" s="31">
        <f>SUBTOTAL(9,J11276:J11276)</f>
        <v>0</v>
      </c>
      <c r="K11277" s="14">
        <f>SUBTOTAL(9,K11276:K11276)</f>
        <v>0</v>
      </c>
      <c r="L11277" s="14">
        <f>SUBTOTAL(9,L11274:L11276)</f>
        <v>0</v>
      </c>
      <c r="M11277" s="80">
        <f>SUBTOTAL(9,M11276:M11276)</f>
        <v>0</v>
      </c>
    </row>
    <row r="11278" spans="2:13" ht="24.9" customHeight="1" outlineLevel="2" x14ac:dyDescent="0.3">
      <c r="B11278" s="47" t="s">
        <v>2042</v>
      </c>
      <c r="C11278" s="46" t="s">
        <v>498</v>
      </c>
      <c r="D11278" s="46" t="s">
        <v>497</v>
      </c>
      <c r="E11278" s="46" t="s">
        <v>500</v>
      </c>
      <c r="F11278" s="45" t="s">
        <v>499</v>
      </c>
      <c r="G11278" s="26" t="s">
        <v>7</v>
      </c>
      <c r="H11278" s="30">
        <v>-7204563</v>
      </c>
      <c r="I11278" s="24"/>
      <c r="J11278" s="36"/>
      <c r="K11278" s="24"/>
      <c r="L11278" s="24"/>
      <c r="M11278" s="80" t="str">
        <f>IFERROR((Base_actualizacion!$L11272/Base_actualizacion!$K11272)," " )</f>
        <v xml:space="preserve"> </v>
      </c>
    </row>
    <row r="11279" spans="2:13" ht="24.9" customHeight="1" outlineLevel="1" x14ac:dyDescent="0.3">
      <c r="B11279" s="44" t="str">
        <f>B11278</f>
        <v>ASIGNACIONES DIRECTAS ANTICIPADAS (5% DEL SGR)</v>
      </c>
      <c r="C11279" s="43" t="s">
        <v>498</v>
      </c>
      <c r="D11279" s="43" t="s">
        <v>497</v>
      </c>
      <c r="E11279" s="43" t="s">
        <v>500</v>
      </c>
      <c r="F11279" s="42" t="s">
        <v>499</v>
      </c>
      <c r="G11279" s="18" t="s">
        <v>3</v>
      </c>
      <c r="H11279" s="32">
        <f>SUBTOTAL(9,H11278:H11278)</f>
        <v>-7204563</v>
      </c>
      <c r="I11279" s="14">
        <f>SUBTOTAL(9,I11278:I11278)</f>
        <v>0</v>
      </c>
      <c r="J11279" s="31">
        <f>SUBTOTAL(9,J11278:J11278)</f>
        <v>0</v>
      </c>
      <c r="K11279" s="14">
        <f>SUBTOTAL(9,K11278:K11278)</f>
        <v>0</v>
      </c>
      <c r="L11279" s="14">
        <f>SUBTOTAL(9,L11276:L11278)</f>
        <v>0</v>
      </c>
      <c r="M11279" s="80">
        <f>SUBTOTAL(9,M11278:M11278)</f>
        <v>0</v>
      </c>
    </row>
    <row r="11280" spans="2:13" ht="24.9" customHeight="1" outlineLevel="2" x14ac:dyDescent="0.3">
      <c r="B11280" s="47" t="s">
        <v>2042</v>
      </c>
      <c r="C11280" s="46" t="s">
        <v>498</v>
      </c>
      <c r="D11280" s="46" t="s">
        <v>497</v>
      </c>
      <c r="E11280" s="46" t="s">
        <v>496</v>
      </c>
      <c r="F11280" s="45" t="s">
        <v>495</v>
      </c>
      <c r="G11280" s="26" t="s">
        <v>7</v>
      </c>
      <c r="H11280" s="30">
        <v>-684808</v>
      </c>
      <c r="I11280" s="24"/>
      <c r="J11280" s="23"/>
      <c r="K11280" s="24"/>
      <c r="L11280" s="24"/>
      <c r="M11280" s="80" t="str">
        <f>IFERROR((Base_actualizacion!$L11274/Base_actualizacion!$K11274)," " )</f>
        <v xml:space="preserve"> </v>
      </c>
    </row>
    <row r="11281" spans="2:13" ht="24.9" customHeight="1" outlineLevel="1" x14ac:dyDescent="0.3">
      <c r="B11281" s="44" t="str">
        <f>B11280</f>
        <v>ASIGNACIONES DIRECTAS ANTICIPADAS (5% DEL SGR)</v>
      </c>
      <c r="C11281" s="43" t="s">
        <v>498</v>
      </c>
      <c r="D11281" s="43" t="s">
        <v>497</v>
      </c>
      <c r="E11281" s="43" t="s">
        <v>496</v>
      </c>
      <c r="F11281" s="42" t="s">
        <v>495</v>
      </c>
      <c r="G11281" s="18" t="s">
        <v>3</v>
      </c>
      <c r="H11281" s="32">
        <f>SUBTOTAL(9,H11280:H11280)</f>
        <v>-684808</v>
      </c>
      <c r="I11281" s="14">
        <f>SUBTOTAL(9,I11280:I11280)</f>
        <v>0</v>
      </c>
      <c r="J11281" s="31">
        <f>SUBTOTAL(9,J11280:J11280)</f>
        <v>0</v>
      </c>
      <c r="K11281" s="14">
        <f>SUBTOTAL(9,K11280:K11280)</f>
        <v>0</v>
      </c>
      <c r="L11281" s="14">
        <f>SUBTOTAL(9,L11278:L11280)</f>
        <v>0</v>
      </c>
      <c r="M11281" s="80">
        <f>SUBTOTAL(9,M11280:M11280)</f>
        <v>0</v>
      </c>
    </row>
    <row r="11282" spans="2:13" ht="24.9" customHeight="1" outlineLevel="2" x14ac:dyDescent="0.3">
      <c r="B11282" s="47" t="s">
        <v>2042</v>
      </c>
      <c r="C11282" s="46" t="s">
        <v>336</v>
      </c>
      <c r="D11282" s="46" t="s">
        <v>335</v>
      </c>
      <c r="E11282" s="46" t="s">
        <v>493</v>
      </c>
      <c r="F11282" s="45" t="s">
        <v>492</v>
      </c>
      <c r="G11282" s="26" t="s">
        <v>7</v>
      </c>
      <c r="H11282" s="30">
        <v>-124403</v>
      </c>
      <c r="I11282" s="24"/>
      <c r="J11282" s="36"/>
      <c r="K11282" s="24"/>
      <c r="L11282" s="24"/>
      <c r="M11282" s="80" t="str">
        <f>IFERROR((Base_actualizacion!$L11276/Base_actualizacion!$K11276)," " )</f>
        <v xml:space="preserve"> </v>
      </c>
    </row>
    <row r="11283" spans="2:13" ht="24.9" customHeight="1" outlineLevel="1" x14ac:dyDescent="0.3">
      <c r="B11283" s="44" t="str">
        <f>B11282</f>
        <v>ASIGNACIONES DIRECTAS ANTICIPADAS (5% DEL SGR)</v>
      </c>
      <c r="C11283" s="43" t="s">
        <v>336</v>
      </c>
      <c r="D11283" s="43" t="s">
        <v>335</v>
      </c>
      <c r="E11283" s="43" t="s">
        <v>493</v>
      </c>
      <c r="F11283" s="42" t="s">
        <v>492</v>
      </c>
      <c r="G11283" s="18" t="s">
        <v>3</v>
      </c>
      <c r="H11283" s="32">
        <f>SUBTOTAL(9,H11282:H11282)</f>
        <v>-124403</v>
      </c>
      <c r="I11283" s="14">
        <f>SUBTOTAL(9,I11282:I11282)</f>
        <v>0</v>
      </c>
      <c r="J11283" s="31">
        <f>SUBTOTAL(9,J11282:J11282)</f>
        <v>0</v>
      </c>
      <c r="K11283" s="14">
        <f>SUBTOTAL(9,K11282:K11282)</f>
        <v>0</v>
      </c>
      <c r="L11283" s="14">
        <f>SUBTOTAL(9,L11280:L11282)</f>
        <v>0</v>
      </c>
      <c r="M11283" s="80">
        <f>SUBTOTAL(9,M11282:M11282)</f>
        <v>0</v>
      </c>
    </row>
    <row r="11284" spans="2:13" ht="24.9" customHeight="1" outlineLevel="2" x14ac:dyDescent="0.3">
      <c r="B11284" s="47" t="s">
        <v>2042</v>
      </c>
      <c r="C11284" s="46" t="s">
        <v>336</v>
      </c>
      <c r="D11284" s="46" t="s">
        <v>335</v>
      </c>
      <c r="E11284" s="46" t="s">
        <v>491</v>
      </c>
      <c r="F11284" s="45" t="s">
        <v>490</v>
      </c>
      <c r="G11284" s="26" t="s">
        <v>7</v>
      </c>
      <c r="H11284" s="30">
        <v>-208197</v>
      </c>
      <c r="I11284" s="24"/>
      <c r="J11284" s="36"/>
      <c r="K11284" s="24"/>
      <c r="L11284" s="24"/>
      <c r="M11284" s="80" t="str">
        <f>IFERROR((Base_actualizacion!$L11278/Base_actualizacion!$K11278)," " )</f>
        <v xml:space="preserve"> </v>
      </c>
    </row>
    <row r="11285" spans="2:13" ht="24.9" customHeight="1" outlineLevel="1" x14ac:dyDescent="0.3">
      <c r="B11285" s="44" t="str">
        <f>B11284</f>
        <v>ASIGNACIONES DIRECTAS ANTICIPADAS (5% DEL SGR)</v>
      </c>
      <c r="C11285" s="43" t="s">
        <v>336</v>
      </c>
      <c r="D11285" s="43" t="s">
        <v>335</v>
      </c>
      <c r="E11285" s="43" t="s">
        <v>491</v>
      </c>
      <c r="F11285" s="42" t="s">
        <v>490</v>
      </c>
      <c r="G11285" s="18" t="s">
        <v>3</v>
      </c>
      <c r="H11285" s="32">
        <f>SUBTOTAL(9,H11284:H11284)</f>
        <v>-208197</v>
      </c>
      <c r="I11285" s="14">
        <f>SUBTOTAL(9,I11284:I11284)</f>
        <v>0</v>
      </c>
      <c r="J11285" s="31">
        <f>SUBTOTAL(9,J11284:J11284)</f>
        <v>0</v>
      </c>
      <c r="K11285" s="14">
        <f>SUBTOTAL(9,K11284:K11284)</f>
        <v>0</v>
      </c>
      <c r="L11285" s="14">
        <f>SUBTOTAL(9,L11282:L11284)</f>
        <v>0</v>
      </c>
      <c r="M11285" s="80">
        <f>SUBTOTAL(9,M11284:M11284)</f>
        <v>0</v>
      </c>
    </row>
    <row r="11286" spans="2:13" ht="24.9" customHeight="1" outlineLevel="2" x14ac:dyDescent="0.3">
      <c r="B11286" s="47" t="s">
        <v>2042</v>
      </c>
      <c r="C11286" s="46" t="s">
        <v>336</v>
      </c>
      <c r="D11286" s="46" t="s">
        <v>335</v>
      </c>
      <c r="E11286" s="46" t="s">
        <v>489</v>
      </c>
      <c r="F11286" s="45" t="s">
        <v>488</v>
      </c>
      <c r="G11286" s="26" t="s">
        <v>7</v>
      </c>
      <c r="H11286" s="30">
        <v>-879264</v>
      </c>
      <c r="I11286" s="24"/>
      <c r="J11286" s="36"/>
      <c r="K11286" s="24"/>
      <c r="L11286" s="24"/>
      <c r="M11286" s="80" t="str">
        <f>IFERROR((Base_actualizacion!$L11280/Base_actualizacion!$K11280)," " )</f>
        <v xml:space="preserve"> </v>
      </c>
    </row>
    <row r="11287" spans="2:13" ht="24.9" customHeight="1" outlineLevel="1" x14ac:dyDescent="0.3">
      <c r="B11287" s="44" t="str">
        <f>B11286</f>
        <v>ASIGNACIONES DIRECTAS ANTICIPADAS (5% DEL SGR)</v>
      </c>
      <c r="C11287" s="43" t="s">
        <v>336</v>
      </c>
      <c r="D11287" s="43" t="s">
        <v>335</v>
      </c>
      <c r="E11287" s="43" t="s">
        <v>489</v>
      </c>
      <c r="F11287" s="42" t="s">
        <v>488</v>
      </c>
      <c r="G11287" s="18" t="s">
        <v>3</v>
      </c>
      <c r="H11287" s="32">
        <f>SUBTOTAL(9,H11286:H11286)</f>
        <v>-879264</v>
      </c>
      <c r="I11287" s="14">
        <f>SUBTOTAL(9,I11286:I11286)</f>
        <v>0</v>
      </c>
      <c r="J11287" s="31">
        <f>SUBTOTAL(9,J11286:J11286)</f>
        <v>0</v>
      </c>
      <c r="K11287" s="14">
        <f>SUBTOTAL(9,K11286:K11286)</f>
        <v>0</v>
      </c>
      <c r="L11287" s="14">
        <f>SUBTOTAL(9,L11284:L11286)</f>
        <v>0</v>
      </c>
      <c r="M11287" s="80">
        <f>SUBTOTAL(9,M11286:M11286)</f>
        <v>0</v>
      </c>
    </row>
    <row r="11288" spans="2:13" ht="24.9" customHeight="1" outlineLevel="2" x14ac:dyDescent="0.3">
      <c r="B11288" s="47" t="s">
        <v>2042</v>
      </c>
      <c r="C11288" s="46" t="s">
        <v>336</v>
      </c>
      <c r="D11288" s="46" t="s">
        <v>335</v>
      </c>
      <c r="E11288" s="46" t="s">
        <v>487</v>
      </c>
      <c r="F11288" s="45" t="s">
        <v>486</v>
      </c>
      <c r="G11288" s="26" t="s">
        <v>7</v>
      </c>
      <c r="H11288" s="30">
        <v>-2933259</v>
      </c>
      <c r="I11288" s="24"/>
      <c r="J11288" s="36"/>
      <c r="K11288" s="24"/>
      <c r="L11288" s="24"/>
      <c r="M11288" s="80" t="str">
        <f>IFERROR((Base_actualizacion!$L11282/Base_actualizacion!$K11282)," " )</f>
        <v xml:space="preserve"> </v>
      </c>
    </row>
    <row r="11289" spans="2:13" ht="24.9" customHeight="1" outlineLevel="1" x14ac:dyDescent="0.3">
      <c r="B11289" s="44" t="str">
        <f>B11288</f>
        <v>ASIGNACIONES DIRECTAS ANTICIPADAS (5% DEL SGR)</v>
      </c>
      <c r="C11289" s="43" t="s">
        <v>336</v>
      </c>
      <c r="D11289" s="43" t="s">
        <v>335</v>
      </c>
      <c r="E11289" s="43" t="s">
        <v>487</v>
      </c>
      <c r="F11289" s="42" t="s">
        <v>486</v>
      </c>
      <c r="G11289" s="18" t="s">
        <v>3</v>
      </c>
      <c r="H11289" s="32">
        <f>SUBTOTAL(9,H11288:H11288)</f>
        <v>-2933259</v>
      </c>
      <c r="I11289" s="14">
        <f>SUBTOTAL(9,I11288:I11288)</f>
        <v>0</v>
      </c>
      <c r="J11289" s="31">
        <f>SUBTOTAL(9,J11288:J11288)</f>
        <v>0</v>
      </c>
      <c r="K11289" s="14">
        <f>SUBTOTAL(9,K11288:K11288)</f>
        <v>0</v>
      </c>
      <c r="L11289" s="14">
        <f>SUBTOTAL(9,L11286:L11288)</f>
        <v>0</v>
      </c>
      <c r="M11289" s="80">
        <f>SUBTOTAL(9,M11288:M11288)</f>
        <v>0</v>
      </c>
    </row>
    <row r="11290" spans="2:13" ht="24.9" customHeight="1" outlineLevel="2" x14ac:dyDescent="0.3">
      <c r="B11290" s="47" t="s">
        <v>2042</v>
      </c>
      <c r="C11290" s="46" t="s">
        <v>336</v>
      </c>
      <c r="D11290" s="46" t="s">
        <v>335</v>
      </c>
      <c r="E11290" s="46" t="s">
        <v>483</v>
      </c>
      <c r="F11290" s="45" t="s">
        <v>482</v>
      </c>
      <c r="G11290" s="26" t="s">
        <v>7</v>
      </c>
      <c r="H11290" s="30">
        <v>-53852</v>
      </c>
      <c r="I11290" s="24"/>
      <c r="J11290" s="23"/>
      <c r="K11290" s="24"/>
      <c r="L11290" s="24"/>
      <c r="M11290" s="80" t="str">
        <f>IFERROR((Base_actualizacion!$L11284/Base_actualizacion!$K11284)," " )</f>
        <v xml:space="preserve"> </v>
      </c>
    </row>
    <row r="11291" spans="2:13" ht="24.9" customHeight="1" outlineLevel="1" x14ac:dyDescent="0.3">
      <c r="B11291" s="44" t="str">
        <f>B11290</f>
        <v>ASIGNACIONES DIRECTAS ANTICIPADAS (5% DEL SGR)</v>
      </c>
      <c r="C11291" s="43" t="s">
        <v>336</v>
      </c>
      <c r="D11291" s="43" t="s">
        <v>335</v>
      </c>
      <c r="E11291" s="43" t="s">
        <v>483</v>
      </c>
      <c r="F11291" s="42" t="s">
        <v>482</v>
      </c>
      <c r="G11291" s="18" t="s">
        <v>3</v>
      </c>
      <c r="H11291" s="32">
        <f>SUBTOTAL(9,H11290:H11290)</f>
        <v>-53852</v>
      </c>
      <c r="I11291" s="14">
        <f>SUBTOTAL(9,I11290:I11290)</f>
        <v>0</v>
      </c>
      <c r="J11291" s="31">
        <f>SUBTOTAL(9,J11290:J11290)</f>
        <v>0</v>
      </c>
      <c r="K11291" s="14">
        <f>SUBTOTAL(9,K11290:K11290)</f>
        <v>0</v>
      </c>
      <c r="L11291" s="14">
        <f>SUBTOTAL(9,L11288:L11290)</f>
        <v>0</v>
      </c>
      <c r="M11291" s="80">
        <f>SUBTOTAL(9,M11290:M11290)</f>
        <v>0</v>
      </c>
    </row>
    <row r="11292" spans="2:13" ht="24.9" customHeight="1" outlineLevel="2" x14ac:dyDescent="0.3">
      <c r="B11292" s="47" t="s">
        <v>2042</v>
      </c>
      <c r="C11292" s="46" t="s">
        <v>336</v>
      </c>
      <c r="D11292" s="46" t="s">
        <v>335</v>
      </c>
      <c r="E11292" s="46" t="s">
        <v>481</v>
      </c>
      <c r="F11292" s="45" t="s">
        <v>480</v>
      </c>
      <c r="G11292" s="26" t="s">
        <v>7</v>
      </c>
      <c r="H11292" s="30">
        <v>-8325639265</v>
      </c>
      <c r="I11292" s="24"/>
      <c r="J11292" s="36"/>
      <c r="K11292" s="24"/>
      <c r="L11292" s="24"/>
      <c r="M11292" s="80" t="str">
        <f>IFERROR((Base_actualizacion!$L11286/Base_actualizacion!$K11286)," " )</f>
        <v xml:space="preserve"> </v>
      </c>
    </row>
    <row r="11293" spans="2:13" ht="24.9" customHeight="1" outlineLevel="1" x14ac:dyDescent="0.3">
      <c r="B11293" s="44" t="str">
        <f>B11292</f>
        <v>ASIGNACIONES DIRECTAS ANTICIPADAS (5% DEL SGR)</v>
      </c>
      <c r="C11293" s="43" t="s">
        <v>336</v>
      </c>
      <c r="D11293" s="43" t="s">
        <v>335</v>
      </c>
      <c r="E11293" s="43" t="s">
        <v>481</v>
      </c>
      <c r="F11293" s="42" t="s">
        <v>480</v>
      </c>
      <c r="G11293" s="18" t="s">
        <v>3</v>
      </c>
      <c r="H11293" s="32">
        <f>SUBTOTAL(9,H11292:H11292)</f>
        <v>-8325639265</v>
      </c>
      <c r="I11293" s="14">
        <f>SUBTOTAL(9,I11292:I11292)</f>
        <v>0</v>
      </c>
      <c r="J11293" s="31">
        <f>SUBTOTAL(9,J11292:J11292)</f>
        <v>0</v>
      </c>
      <c r="K11293" s="14">
        <f>SUBTOTAL(9,K11292:K11292)</f>
        <v>0</v>
      </c>
      <c r="L11293" s="14">
        <f>SUBTOTAL(9,L11290:L11292)</f>
        <v>0</v>
      </c>
      <c r="M11293" s="80">
        <f>SUBTOTAL(9,M11292:M11292)</f>
        <v>0</v>
      </c>
    </row>
    <row r="11294" spans="2:13" ht="24.9" customHeight="1" outlineLevel="2" x14ac:dyDescent="0.3">
      <c r="B11294" s="47" t="s">
        <v>2042</v>
      </c>
      <c r="C11294" s="46" t="s">
        <v>336</v>
      </c>
      <c r="D11294" s="46" t="s">
        <v>335</v>
      </c>
      <c r="E11294" s="46" t="s">
        <v>479</v>
      </c>
      <c r="F11294" s="45" t="s">
        <v>478</v>
      </c>
      <c r="G11294" s="26" t="s">
        <v>7</v>
      </c>
      <c r="H11294" s="30">
        <v>-131561</v>
      </c>
      <c r="I11294" s="24"/>
      <c r="J11294" s="23"/>
      <c r="K11294" s="24"/>
      <c r="L11294" s="24"/>
      <c r="M11294" s="80" t="str">
        <f>IFERROR((Base_actualizacion!$L11288/Base_actualizacion!$K11288)," " )</f>
        <v xml:space="preserve"> </v>
      </c>
    </row>
    <row r="11295" spans="2:13" ht="24.9" customHeight="1" outlineLevel="1" x14ac:dyDescent="0.3">
      <c r="B11295" s="44" t="str">
        <f>B11294</f>
        <v>ASIGNACIONES DIRECTAS ANTICIPADAS (5% DEL SGR)</v>
      </c>
      <c r="C11295" s="43" t="s">
        <v>336</v>
      </c>
      <c r="D11295" s="43" t="s">
        <v>335</v>
      </c>
      <c r="E11295" s="43" t="s">
        <v>479</v>
      </c>
      <c r="F11295" s="42" t="s">
        <v>478</v>
      </c>
      <c r="G11295" s="18" t="s">
        <v>3</v>
      </c>
      <c r="H11295" s="32">
        <f>SUBTOTAL(9,H11294:H11294)</f>
        <v>-131561</v>
      </c>
      <c r="I11295" s="14">
        <f>SUBTOTAL(9,I11294:I11294)</f>
        <v>0</v>
      </c>
      <c r="J11295" s="31">
        <f>SUBTOTAL(9,J11294:J11294)</f>
        <v>0</v>
      </c>
      <c r="K11295" s="14">
        <f>SUBTOTAL(9,K11294:K11294)</f>
        <v>0</v>
      </c>
      <c r="L11295" s="14">
        <f>SUBTOTAL(9,L11292:L11294)</f>
        <v>0</v>
      </c>
      <c r="M11295" s="80">
        <f>SUBTOTAL(9,M11294:M11294)</f>
        <v>0</v>
      </c>
    </row>
    <row r="11296" spans="2:13" ht="24.9" customHeight="1" outlineLevel="2" x14ac:dyDescent="0.3">
      <c r="B11296" s="47" t="s">
        <v>2042</v>
      </c>
      <c r="C11296" s="46" t="s">
        <v>336</v>
      </c>
      <c r="D11296" s="46" t="s">
        <v>335</v>
      </c>
      <c r="E11296" s="46" t="s">
        <v>477</v>
      </c>
      <c r="F11296" s="45" t="s">
        <v>183</v>
      </c>
      <c r="G11296" s="26" t="s">
        <v>7</v>
      </c>
      <c r="H11296" s="30">
        <v>-10039</v>
      </c>
      <c r="I11296" s="24"/>
      <c r="J11296" s="36"/>
      <c r="K11296" s="24"/>
      <c r="L11296" s="24"/>
      <c r="M11296" s="80" t="str">
        <f>IFERROR((Base_actualizacion!$L11290/Base_actualizacion!$K11290)," " )</f>
        <v xml:space="preserve"> </v>
      </c>
    </row>
    <row r="11297" spans="2:13" ht="24.9" customHeight="1" outlineLevel="1" x14ac:dyDescent="0.3">
      <c r="B11297" s="44" t="str">
        <f>B11296</f>
        <v>ASIGNACIONES DIRECTAS ANTICIPADAS (5% DEL SGR)</v>
      </c>
      <c r="C11297" s="43" t="s">
        <v>336</v>
      </c>
      <c r="D11297" s="43" t="s">
        <v>335</v>
      </c>
      <c r="E11297" s="43" t="s">
        <v>477</v>
      </c>
      <c r="F11297" s="42" t="s">
        <v>183</v>
      </c>
      <c r="G11297" s="18" t="s">
        <v>3</v>
      </c>
      <c r="H11297" s="32">
        <f>SUBTOTAL(9,H11296:H11296)</f>
        <v>-10039</v>
      </c>
      <c r="I11297" s="14">
        <f>SUBTOTAL(9,I11296:I11296)</f>
        <v>0</v>
      </c>
      <c r="J11297" s="31">
        <f>SUBTOTAL(9,J11296:J11296)</f>
        <v>0</v>
      </c>
      <c r="K11297" s="14">
        <f>SUBTOTAL(9,K11296:K11296)</f>
        <v>0</v>
      </c>
      <c r="L11297" s="14">
        <f>SUBTOTAL(9,L11294:L11296)</f>
        <v>0</v>
      </c>
      <c r="M11297" s="80">
        <f>SUBTOTAL(9,M11296:M11296)</f>
        <v>0</v>
      </c>
    </row>
    <row r="11298" spans="2:13" ht="24.9" customHeight="1" outlineLevel="2" x14ac:dyDescent="0.3">
      <c r="B11298" s="47" t="s">
        <v>2042</v>
      </c>
      <c r="C11298" s="46" t="s">
        <v>336</v>
      </c>
      <c r="D11298" s="46" t="s">
        <v>335</v>
      </c>
      <c r="E11298" s="46" t="s">
        <v>476</v>
      </c>
      <c r="F11298" s="45" t="s">
        <v>475</v>
      </c>
      <c r="G11298" s="26" t="s">
        <v>7</v>
      </c>
      <c r="H11298" s="30">
        <v>-4231</v>
      </c>
      <c r="I11298" s="24"/>
      <c r="J11298" s="36"/>
      <c r="K11298" s="24"/>
      <c r="L11298" s="24"/>
      <c r="M11298" s="80" t="str">
        <f>IFERROR((Base_actualizacion!$L11292/Base_actualizacion!$K11292)," " )</f>
        <v xml:space="preserve"> </v>
      </c>
    </row>
    <row r="11299" spans="2:13" ht="24.9" customHeight="1" outlineLevel="1" x14ac:dyDescent="0.3">
      <c r="B11299" s="44" t="str">
        <f>B11298</f>
        <v>ASIGNACIONES DIRECTAS ANTICIPADAS (5% DEL SGR)</v>
      </c>
      <c r="C11299" s="43" t="s">
        <v>336</v>
      </c>
      <c r="D11299" s="43" t="s">
        <v>335</v>
      </c>
      <c r="E11299" s="43" t="s">
        <v>476</v>
      </c>
      <c r="F11299" s="42" t="s">
        <v>475</v>
      </c>
      <c r="G11299" s="18" t="s">
        <v>3</v>
      </c>
      <c r="H11299" s="32">
        <f>SUBTOTAL(9,H11298:H11298)</f>
        <v>-4231</v>
      </c>
      <c r="I11299" s="14">
        <f>SUBTOTAL(9,I11298:I11298)</f>
        <v>0</v>
      </c>
      <c r="J11299" s="31">
        <f>SUBTOTAL(9,J11298:J11298)</f>
        <v>0</v>
      </c>
      <c r="K11299" s="14">
        <f>SUBTOTAL(9,K11298:K11298)</f>
        <v>0</v>
      </c>
      <c r="L11299" s="14">
        <f>SUBTOTAL(9,L11296:L11298)</f>
        <v>0</v>
      </c>
      <c r="M11299" s="80">
        <f>SUBTOTAL(9,M11298:M11298)</f>
        <v>0</v>
      </c>
    </row>
    <row r="11300" spans="2:13" ht="24.9" customHeight="1" outlineLevel="2" x14ac:dyDescent="0.3">
      <c r="B11300" s="47" t="s">
        <v>2042</v>
      </c>
      <c r="C11300" s="46" t="s">
        <v>336</v>
      </c>
      <c r="D11300" s="46" t="s">
        <v>335</v>
      </c>
      <c r="E11300" s="46" t="s">
        <v>474</v>
      </c>
      <c r="F11300" s="45" t="s">
        <v>473</v>
      </c>
      <c r="G11300" s="26" t="s">
        <v>7</v>
      </c>
      <c r="H11300" s="30">
        <v>-150099543</v>
      </c>
      <c r="I11300" s="24"/>
      <c r="J11300" s="36"/>
      <c r="K11300" s="24"/>
      <c r="L11300" s="24"/>
      <c r="M11300" s="80" t="str">
        <f>IFERROR((Base_actualizacion!$L11294/Base_actualizacion!$K11294)," " )</f>
        <v xml:space="preserve"> </v>
      </c>
    </row>
    <row r="11301" spans="2:13" ht="24.9" customHeight="1" outlineLevel="1" x14ac:dyDescent="0.3">
      <c r="B11301" s="44" t="str">
        <f>B11300</f>
        <v>ASIGNACIONES DIRECTAS ANTICIPADAS (5% DEL SGR)</v>
      </c>
      <c r="C11301" s="43" t="s">
        <v>336</v>
      </c>
      <c r="D11301" s="43" t="s">
        <v>335</v>
      </c>
      <c r="E11301" s="43" t="s">
        <v>474</v>
      </c>
      <c r="F11301" s="42" t="s">
        <v>473</v>
      </c>
      <c r="G11301" s="18" t="s">
        <v>3</v>
      </c>
      <c r="H11301" s="32">
        <f>SUBTOTAL(9,H11300:H11300)</f>
        <v>-150099543</v>
      </c>
      <c r="I11301" s="14">
        <f>SUBTOTAL(9,I11300:I11300)</f>
        <v>0</v>
      </c>
      <c r="J11301" s="31">
        <f>SUBTOTAL(9,J11300:J11300)</f>
        <v>0</v>
      </c>
      <c r="K11301" s="14">
        <f>SUBTOTAL(9,K11300:K11300)</f>
        <v>0</v>
      </c>
      <c r="L11301" s="14">
        <f>SUBTOTAL(9,L11298:L11300)</f>
        <v>0</v>
      </c>
      <c r="M11301" s="80">
        <f>SUBTOTAL(9,M11300:M11300)</f>
        <v>0</v>
      </c>
    </row>
    <row r="11302" spans="2:13" ht="24.9" customHeight="1" outlineLevel="2" x14ac:dyDescent="0.3">
      <c r="B11302" s="47" t="s">
        <v>2042</v>
      </c>
      <c r="C11302" s="46" t="s">
        <v>336</v>
      </c>
      <c r="D11302" s="46" t="s">
        <v>335</v>
      </c>
      <c r="E11302" s="46" t="s">
        <v>472</v>
      </c>
      <c r="F11302" s="45" t="s">
        <v>471</v>
      </c>
      <c r="G11302" s="26" t="s">
        <v>7</v>
      </c>
      <c r="H11302" s="30">
        <v>-2137408</v>
      </c>
      <c r="I11302" s="24"/>
      <c r="J11302" s="23"/>
      <c r="K11302" s="24"/>
      <c r="L11302" s="24"/>
      <c r="M11302" s="80" t="str">
        <f>IFERROR((Base_actualizacion!$L11296/Base_actualizacion!$K11296)," " )</f>
        <v xml:space="preserve"> </v>
      </c>
    </row>
    <row r="11303" spans="2:13" ht="24.9" customHeight="1" outlineLevel="1" x14ac:dyDescent="0.3">
      <c r="B11303" s="44" t="str">
        <f>B11302</f>
        <v>ASIGNACIONES DIRECTAS ANTICIPADAS (5% DEL SGR)</v>
      </c>
      <c r="C11303" s="43" t="s">
        <v>336</v>
      </c>
      <c r="D11303" s="43" t="s">
        <v>335</v>
      </c>
      <c r="E11303" s="43" t="s">
        <v>472</v>
      </c>
      <c r="F11303" s="42" t="s">
        <v>471</v>
      </c>
      <c r="G11303" s="18" t="s">
        <v>3</v>
      </c>
      <c r="H11303" s="32">
        <f>SUBTOTAL(9,H11302:H11302)</f>
        <v>-2137408</v>
      </c>
      <c r="I11303" s="14">
        <f>SUBTOTAL(9,I11302:I11302)</f>
        <v>0</v>
      </c>
      <c r="J11303" s="31">
        <f>SUBTOTAL(9,J11302:J11302)</f>
        <v>0</v>
      </c>
      <c r="K11303" s="14">
        <f>SUBTOTAL(9,K11302:K11302)</f>
        <v>0</v>
      </c>
      <c r="L11303" s="14">
        <f>SUBTOTAL(9,L11300:L11302)</f>
        <v>0</v>
      </c>
      <c r="M11303" s="80">
        <f>SUBTOTAL(9,M11302:M11302)</f>
        <v>0</v>
      </c>
    </row>
    <row r="11304" spans="2:13" ht="24.9" customHeight="1" outlineLevel="2" x14ac:dyDescent="0.3">
      <c r="B11304" s="47" t="s">
        <v>2042</v>
      </c>
      <c r="C11304" s="46" t="s">
        <v>336</v>
      </c>
      <c r="D11304" s="46" t="s">
        <v>335</v>
      </c>
      <c r="E11304" s="46" t="s">
        <v>468</v>
      </c>
      <c r="F11304" s="45" t="s">
        <v>467</v>
      </c>
      <c r="G11304" s="26" t="s">
        <v>7</v>
      </c>
      <c r="H11304" s="30">
        <v>-58768</v>
      </c>
      <c r="I11304" s="24"/>
      <c r="J11304" s="36"/>
      <c r="K11304" s="24"/>
      <c r="L11304" s="24"/>
      <c r="M11304" s="80" t="str">
        <f>IFERROR((Base_actualizacion!$L11298/Base_actualizacion!$K11298)," " )</f>
        <v xml:space="preserve"> </v>
      </c>
    </row>
    <row r="11305" spans="2:13" ht="24.9" customHeight="1" outlineLevel="1" x14ac:dyDescent="0.3">
      <c r="B11305" s="44" t="str">
        <f>B11304</f>
        <v>ASIGNACIONES DIRECTAS ANTICIPADAS (5% DEL SGR)</v>
      </c>
      <c r="C11305" s="43" t="s">
        <v>336</v>
      </c>
      <c r="D11305" s="43" t="s">
        <v>335</v>
      </c>
      <c r="E11305" s="43" t="s">
        <v>468</v>
      </c>
      <c r="F11305" s="42" t="s">
        <v>467</v>
      </c>
      <c r="G11305" s="18" t="s">
        <v>3</v>
      </c>
      <c r="H11305" s="32">
        <f>SUBTOTAL(9,H11304:H11304)</f>
        <v>-58768</v>
      </c>
      <c r="I11305" s="14">
        <f>SUBTOTAL(9,I11304:I11304)</f>
        <v>0</v>
      </c>
      <c r="J11305" s="31">
        <f>SUBTOTAL(9,J11304:J11304)</f>
        <v>0</v>
      </c>
      <c r="K11305" s="14">
        <f>SUBTOTAL(9,K11304:K11304)</f>
        <v>0</v>
      </c>
      <c r="L11305" s="14">
        <f>SUBTOTAL(9,L11302:L11304)</f>
        <v>0</v>
      </c>
      <c r="M11305" s="80">
        <f>SUBTOTAL(9,M11304:M11304)</f>
        <v>0</v>
      </c>
    </row>
    <row r="11306" spans="2:13" ht="24.9" customHeight="1" outlineLevel="2" x14ac:dyDescent="0.3">
      <c r="B11306" s="47" t="s">
        <v>2042</v>
      </c>
      <c r="C11306" s="46" t="s">
        <v>336</v>
      </c>
      <c r="D11306" s="46" t="s">
        <v>335</v>
      </c>
      <c r="E11306" s="46" t="s">
        <v>464</v>
      </c>
      <c r="F11306" s="45" t="s">
        <v>463</v>
      </c>
      <c r="G11306" s="26" t="s">
        <v>7</v>
      </c>
      <c r="H11306" s="30">
        <v>-66665</v>
      </c>
      <c r="I11306" s="24"/>
      <c r="J11306" s="36"/>
      <c r="K11306" s="24"/>
      <c r="L11306" s="24"/>
      <c r="M11306" s="80" t="str">
        <f>IFERROR((Base_actualizacion!$L11300/Base_actualizacion!$K11300)," " )</f>
        <v xml:space="preserve"> </v>
      </c>
    </row>
    <row r="11307" spans="2:13" ht="24.9" customHeight="1" outlineLevel="1" x14ac:dyDescent="0.3">
      <c r="B11307" s="44" t="str">
        <f>B11306</f>
        <v>ASIGNACIONES DIRECTAS ANTICIPADAS (5% DEL SGR)</v>
      </c>
      <c r="C11307" s="43" t="s">
        <v>336</v>
      </c>
      <c r="D11307" s="43" t="s">
        <v>335</v>
      </c>
      <c r="E11307" s="43" t="s">
        <v>464</v>
      </c>
      <c r="F11307" s="42" t="s">
        <v>463</v>
      </c>
      <c r="G11307" s="18" t="s">
        <v>3</v>
      </c>
      <c r="H11307" s="32">
        <f>SUBTOTAL(9,H11306:H11306)</f>
        <v>-66665</v>
      </c>
      <c r="I11307" s="14">
        <f>SUBTOTAL(9,I11306:I11306)</f>
        <v>0</v>
      </c>
      <c r="J11307" s="31">
        <f>SUBTOTAL(9,J11306:J11306)</f>
        <v>0</v>
      </c>
      <c r="K11307" s="14">
        <f>SUBTOTAL(9,K11306:K11306)</f>
        <v>0</v>
      </c>
      <c r="L11307" s="14">
        <f>SUBTOTAL(9,L11304:L11306)</f>
        <v>0</v>
      </c>
      <c r="M11307" s="80">
        <f>SUBTOTAL(9,M11306:M11306)</f>
        <v>0</v>
      </c>
    </row>
    <row r="11308" spans="2:13" ht="24.9" customHeight="1" outlineLevel="2" x14ac:dyDescent="0.3">
      <c r="B11308" s="47" t="s">
        <v>2042</v>
      </c>
      <c r="C11308" s="46" t="s">
        <v>336</v>
      </c>
      <c r="D11308" s="46" t="s">
        <v>335</v>
      </c>
      <c r="E11308" s="46" t="s">
        <v>462</v>
      </c>
      <c r="F11308" s="45" t="s">
        <v>461</v>
      </c>
      <c r="G11308" s="26" t="s">
        <v>7</v>
      </c>
      <c r="H11308" s="30">
        <v>-5375</v>
      </c>
      <c r="I11308" s="24"/>
      <c r="J11308" s="36"/>
      <c r="K11308" s="24"/>
      <c r="L11308" s="24"/>
      <c r="M11308" s="80" t="str">
        <f>IFERROR((Base_actualizacion!$L11302/Base_actualizacion!$K11302)," " )</f>
        <v xml:space="preserve"> </v>
      </c>
    </row>
    <row r="11309" spans="2:13" ht="24.9" customHeight="1" outlineLevel="1" x14ac:dyDescent="0.3">
      <c r="B11309" s="44" t="str">
        <f>B11308</f>
        <v>ASIGNACIONES DIRECTAS ANTICIPADAS (5% DEL SGR)</v>
      </c>
      <c r="C11309" s="43" t="s">
        <v>336</v>
      </c>
      <c r="D11309" s="43" t="s">
        <v>335</v>
      </c>
      <c r="E11309" s="43" t="s">
        <v>462</v>
      </c>
      <c r="F11309" s="42" t="s">
        <v>461</v>
      </c>
      <c r="G11309" s="18" t="s">
        <v>3</v>
      </c>
      <c r="H11309" s="32">
        <f>SUBTOTAL(9,H11308:H11308)</f>
        <v>-5375</v>
      </c>
      <c r="I11309" s="14">
        <f>SUBTOTAL(9,I11308:I11308)</f>
        <v>0</v>
      </c>
      <c r="J11309" s="31">
        <f>SUBTOTAL(9,J11308:J11308)</f>
        <v>0</v>
      </c>
      <c r="K11309" s="14">
        <f>SUBTOTAL(9,K11308:K11308)</f>
        <v>0</v>
      </c>
      <c r="L11309" s="14">
        <f>SUBTOTAL(9,L11306:L11308)</f>
        <v>0</v>
      </c>
      <c r="M11309" s="80">
        <f>SUBTOTAL(9,M11308:M11308)</f>
        <v>0</v>
      </c>
    </row>
    <row r="11310" spans="2:13" ht="24.9" customHeight="1" outlineLevel="2" x14ac:dyDescent="0.3">
      <c r="B11310" s="47" t="s">
        <v>2042</v>
      </c>
      <c r="C11310" s="46" t="s">
        <v>336</v>
      </c>
      <c r="D11310" s="46" t="s">
        <v>335</v>
      </c>
      <c r="E11310" s="46" t="s">
        <v>2064</v>
      </c>
      <c r="F11310" s="45" t="s">
        <v>2063</v>
      </c>
      <c r="G11310" s="26" t="s">
        <v>7</v>
      </c>
      <c r="H11310" s="30">
        <v>-3925582</v>
      </c>
      <c r="I11310" s="24"/>
      <c r="J11310" s="23"/>
      <c r="K11310" s="24"/>
      <c r="L11310" s="24"/>
      <c r="M11310" s="80" t="str">
        <f>IFERROR((Base_actualizacion!$L11304/Base_actualizacion!$K11304)," " )</f>
        <v xml:space="preserve"> </v>
      </c>
    </row>
    <row r="11311" spans="2:13" ht="24.9" customHeight="1" outlineLevel="1" x14ac:dyDescent="0.3">
      <c r="B11311" s="44" t="str">
        <f>B11310</f>
        <v>ASIGNACIONES DIRECTAS ANTICIPADAS (5% DEL SGR)</v>
      </c>
      <c r="C11311" s="43" t="s">
        <v>336</v>
      </c>
      <c r="D11311" s="43" t="s">
        <v>335</v>
      </c>
      <c r="E11311" s="43" t="s">
        <v>2064</v>
      </c>
      <c r="F11311" s="42" t="s">
        <v>2063</v>
      </c>
      <c r="G11311" s="18" t="s">
        <v>3</v>
      </c>
      <c r="H11311" s="32">
        <f>SUBTOTAL(9,H11310:H11310)</f>
        <v>-3925582</v>
      </c>
      <c r="I11311" s="14">
        <f>SUBTOTAL(9,I11310:I11310)</f>
        <v>0</v>
      </c>
      <c r="J11311" s="31">
        <f>SUBTOTAL(9,J11310:J11310)</f>
        <v>0</v>
      </c>
      <c r="K11311" s="14">
        <f>SUBTOTAL(9,K11310:K11310)</f>
        <v>0</v>
      </c>
      <c r="L11311" s="14">
        <f>SUBTOTAL(9,L11308:L11310)</f>
        <v>0</v>
      </c>
      <c r="M11311" s="80">
        <f>SUBTOTAL(9,M11310:M11310)</f>
        <v>0</v>
      </c>
    </row>
    <row r="11312" spans="2:13" ht="24.9" customHeight="1" outlineLevel="2" x14ac:dyDescent="0.3">
      <c r="B11312" s="47" t="s">
        <v>2042</v>
      </c>
      <c r="C11312" s="46" t="s">
        <v>336</v>
      </c>
      <c r="D11312" s="46" t="s">
        <v>335</v>
      </c>
      <c r="E11312" s="46" t="s">
        <v>452</v>
      </c>
      <c r="F11312" s="45" t="s">
        <v>451</v>
      </c>
      <c r="G11312" s="26" t="s">
        <v>7</v>
      </c>
      <c r="H11312" s="30">
        <v>-25365</v>
      </c>
      <c r="I11312" s="24"/>
      <c r="J11312" s="36"/>
      <c r="K11312" s="24"/>
      <c r="L11312" s="24"/>
      <c r="M11312" s="80" t="str">
        <f>IFERROR((Base_actualizacion!$L11306/Base_actualizacion!$K11306)," " )</f>
        <v xml:space="preserve"> </v>
      </c>
    </row>
    <row r="11313" spans="2:13" ht="24.9" customHeight="1" outlineLevel="1" x14ac:dyDescent="0.3">
      <c r="B11313" s="44" t="str">
        <f>B11312</f>
        <v>ASIGNACIONES DIRECTAS ANTICIPADAS (5% DEL SGR)</v>
      </c>
      <c r="C11313" s="43" t="s">
        <v>336</v>
      </c>
      <c r="D11313" s="43" t="s">
        <v>335</v>
      </c>
      <c r="E11313" s="43" t="s">
        <v>452</v>
      </c>
      <c r="F11313" s="42" t="s">
        <v>451</v>
      </c>
      <c r="G11313" s="18" t="s">
        <v>3</v>
      </c>
      <c r="H11313" s="32">
        <f>SUBTOTAL(9,H11312:H11312)</f>
        <v>-25365</v>
      </c>
      <c r="I11313" s="14">
        <f>SUBTOTAL(9,I11312:I11312)</f>
        <v>0</v>
      </c>
      <c r="J11313" s="31">
        <f>SUBTOTAL(9,J11312:J11312)</f>
        <v>0</v>
      </c>
      <c r="K11313" s="14">
        <f>SUBTOTAL(9,K11312:K11312)</f>
        <v>0</v>
      </c>
      <c r="L11313" s="14">
        <f>SUBTOTAL(9,L11310:L11312)</f>
        <v>0</v>
      </c>
      <c r="M11313" s="80">
        <f>SUBTOTAL(9,M11312:M11312)</f>
        <v>0</v>
      </c>
    </row>
    <row r="11314" spans="2:13" ht="24.9" customHeight="1" outlineLevel="2" x14ac:dyDescent="0.3">
      <c r="B11314" s="47" t="s">
        <v>2042</v>
      </c>
      <c r="C11314" s="46" t="s">
        <v>336</v>
      </c>
      <c r="D11314" s="46" t="s">
        <v>335</v>
      </c>
      <c r="E11314" s="46" t="s">
        <v>448</v>
      </c>
      <c r="F11314" s="45" t="s">
        <v>447</v>
      </c>
      <c r="G11314" s="26" t="s">
        <v>7</v>
      </c>
      <c r="H11314" s="30">
        <v>-590713</v>
      </c>
      <c r="I11314" s="24"/>
      <c r="J11314" s="23"/>
      <c r="K11314" s="24"/>
      <c r="L11314" s="24"/>
      <c r="M11314" s="80" t="str">
        <f>IFERROR((Base_actualizacion!$L11308/Base_actualizacion!$K11308)," " )</f>
        <v xml:space="preserve"> </v>
      </c>
    </row>
    <row r="11315" spans="2:13" ht="24.9" customHeight="1" outlineLevel="1" x14ac:dyDescent="0.3">
      <c r="B11315" s="44" t="str">
        <f>B11314</f>
        <v>ASIGNACIONES DIRECTAS ANTICIPADAS (5% DEL SGR)</v>
      </c>
      <c r="C11315" s="43" t="s">
        <v>336</v>
      </c>
      <c r="D11315" s="43" t="s">
        <v>335</v>
      </c>
      <c r="E11315" s="43" t="s">
        <v>448</v>
      </c>
      <c r="F11315" s="42" t="s">
        <v>447</v>
      </c>
      <c r="G11315" s="18" t="s">
        <v>3</v>
      </c>
      <c r="H11315" s="32">
        <f>SUBTOTAL(9,H11314:H11314)</f>
        <v>-590713</v>
      </c>
      <c r="I11315" s="14">
        <f>SUBTOTAL(9,I11314:I11314)</f>
        <v>0</v>
      </c>
      <c r="J11315" s="31">
        <f>SUBTOTAL(9,J11314:J11314)</f>
        <v>0</v>
      </c>
      <c r="K11315" s="14">
        <f>SUBTOTAL(9,K11314:K11314)</f>
        <v>0</v>
      </c>
      <c r="L11315" s="14">
        <f>SUBTOTAL(9,L11312:L11314)</f>
        <v>0</v>
      </c>
      <c r="M11315" s="80">
        <f>SUBTOTAL(9,M11314:M11314)</f>
        <v>0</v>
      </c>
    </row>
    <row r="11316" spans="2:13" ht="24.9" customHeight="1" outlineLevel="2" x14ac:dyDescent="0.3">
      <c r="B11316" s="47" t="s">
        <v>2042</v>
      </c>
      <c r="C11316" s="46" t="s">
        <v>336</v>
      </c>
      <c r="D11316" s="46" t="s">
        <v>335</v>
      </c>
      <c r="E11316" s="46" t="s">
        <v>2062</v>
      </c>
      <c r="F11316" s="45" t="s">
        <v>2061</v>
      </c>
      <c r="G11316" s="26" t="s">
        <v>7</v>
      </c>
      <c r="H11316" s="30">
        <v>-23519804</v>
      </c>
      <c r="I11316" s="24"/>
      <c r="J11316" s="36"/>
      <c r="K11316" s="24"/>
      <c r="L11316" s="24"/>
      <c r="M11316" s="80" t="str">
        <f>IFERROR((Base_actualizacion!$L11310/Base_actualizacion!$K11310)," " )</f>
        <v xml:space="preserve"> </v>
      </c>
    </row>
    <row r="11317" spans="2:13" ht="24.9" customHeight="1" outlineLevel="1" x14ac:dyDescent="0.3">
      <c r="B11317" s="44" t="str">
        <f>B11316</f>
        <v>ASIGNACIONES DIRECTAS ANTICIPADAS (5% DEL SGR)</v>
      </c>
      <c r="C11317" s="43" t="s">
        <v>336</v>
      </c>
      <c r="D11317" s="43" t="s">
        <v>335</v>
      </c>
      <c r="E11317" s="43" t="s">
        <v>2062</v>
      </c>
      <c r="F11317" s="42" t="s">
        <v>2061</v>
      </c>
      <c r="G11317" s="18" t="s">
        <v>3</v>
      </c>
      <c r="H11317" s="32">
        <f>SUBTOTAL(9,H11316:H11316)</f>
        <v>-23519804</v>
      </c>
      <c r="I11317" s="14">
        <f>SUBTOTAL(9,I11316:I11316)</f>
        <v>0</v>
      </c>
      <c r="J11317" s="31">
        <f>SUBTOTAL(9,J11316:J11316)</f>
        <v>0</v>
      </c>
      <c r="K11317" s="14">
        <f>SUBTOTAL(9,K11316:K11316)</f>
        <v>0</v>
      </c>
      <c r="L11317" s="14">
        <f>SUBTOTAL(9,L11314:L11316)</f>
        <v>0</v>
      </c>
      <c r="M11317" s="80">
        <f>SUBTOTAL(9,M11316:M11316)</f>
        <v>0</v>
      </c>
    </row>
    <row r="11318" spans="2:13" ht="24.9" customHeight="1" outlineLevel="2" x14ac:dyDescent="0.3">
      <c r="B11318" s="47" t="s">
        <v>2042</v>
      </c>
      <c r="C11318" s="46" t="s">
        <v>336</v>
      </c>
      <c r="D11318" s="46" t="s">
        <v>335</v>
      </c>
      <c r="E11318" s="46" t="s">
        <v>440</v>
      </c>
      <c r="F11318" s="45" t="s">
        <v>439</v>
      </c>
      <c r="G11318" s="26" t="s">
        <v>7</v>
      </c>
      <c r="H11318" s="30">
        <v>-4875</v>
      </c>
      <c r="I11318" s="24"/>
      <c r="J11318" s="23"/>
      <c r="K11318" s="24"/>
      <c r="L11318" s="24"/>
      <c r="M11318" s="80" t="str">
        <f>IFERROR((Base_actualizacion!$L11312/Base_actualizacion!$K11312)," " )</f>
        <v xml:space="preserve"> </v>
      </c>
    </row>
    <row r="11319" spans="2:13" ht="24.9" customHeight="1" outlineLevel="1" x14ac:dyDescent="0.3">
      <c r="B11319" s="44" t="str">
        <f>B11318</f>
        <v>ASIGNACIONES DIRECTAS ANTICIPADAS (5% DEL SGR)</v>
      </c>
      <c r="C11319" s="43" t="s">
        <v>336</v>
      </c>
      <c r="D11319" s="43" t="s">
        <v>335</v>
      </c>
      <c r="E11319" s="43" t="s">
        <v>440</v>
      </c>
      <c r="F11319" s="42" t="s">
        <v>439</v>
      </c>
      <c r="G11319" s="18" t="s">
        <v>3</v>
      </c>
      <c r="H11319" s="32">
        <f>SUBTOTAL(9,H11318:H11318)</f>
        <v>-4875</v>
      </c>
      <c r="I11319" s="14">
        <f>SUBTOTAL(9,I11318:I11318)</f>
        <v>0</v>
      </c>
      <c r="J11319" s="31">
        <f>SUBTOTAL(9,J11318:J11318)</f>
        <v>0</v>
      </c>
      <c r="K11319" s="14">
        <f>SUBTOTAL(9,K11318:K11318)</f>
        <v>0</v>
      </c>
      <c r="L11319" s="14">
        <f>SUBTOTAL(9,L11316:L11318)</f>
        <v>0</v>
      </c>
      <c r="M11319" s="80">
        <f>SUBTOTAL(9,M11318:M11318)</f>
        <v>0</v>
      </c>
    </row>
    <row r="11320" spans="2:13" ht="24.9" customHeight="1" outlineLevel="2" x14ac:dyDescent="0.3">
      <c r="B11320" s="47" t="s">
        <v>2042</v>
      </c>
      <c r="C11320" s="46" t="s">
        <v>336</v>
      </c>
      <c r="D11320" s="46" t="s">
        <v>335</v>
      </c>
      <c r="E11320" s="46" t="s">
        <v>438</v>
      </c>
      <c r="F11320" s="45" t="s">
        <v>437</v>
      </c>
      <c r="G11320" s="26" t="s">
        <v>7</v>
      </c>
      <c r="H11320" s="30">
        <v>-13141287</v>
      </c>
      <c r="I11320" s="24"/>
      <c r="J11320" s="36"/>
      <c r="K11320" s="24"/>
      <c r="L11320" s="24"/>
      <c r="M11320" s="80" t="str">
        <f>IFERROR((Base_actualizacion!$L11314/Base_actualizacion!$K11314)," " )</f>
        <v xml:space="preserve"> </v>
      </c>
    </row>
    <row r="11321" spans="2:13" ht="24.9" customHeight="1" outlineLevel="1" x14ac:dyDescent="0.3">
      <c r="B11321" s="44" t="str">
        <f>B11320</f>
        <v>ASIGNACIONES DIRECTAS ANTICIPADAS (5% DEL SGR)</v>
      </c>
      <c r="C11321" s="43" t="s">
        <v>336</v>
      </c>
      <c r="D11321" s="43" t="s">
        <v>335</v>
      </c>
      <c r="E11321" s="43" t="s">
        <v>438</v>
      </c>
      <c r="F11321" s="42" t="s">
        <v>437</v>
      </c>
      <c r="G11321" s="18" t="s">
        <v>3</v>
      </c>
      <c r="H11321" s="32">
        <f>SUBTOTAL(9,H11320:H11320)</f>
        <v>-13141287</v>
      </c>
      <c r="I11321" s="14">
        <f>SUBTOTAL(9,I11320:I11320)</f>
        <v>0</v>
      </c>
      <c r="J11321" s="31">
        <f>SUBTOTAL(9,J11320:J11320)</f>
        <v>0</v>
      </c>
      <c r="K11321" s="14">
        <f>SUBTOTAL(9,K11320:K11320)</f>
        <v>0</v>
      </c>
      <c r="L11321" s="14">
        <f>SUBTOTAL(9,L11318:L11320)</f>
        <v>0</v>
      </c>
      <c r="M11321" s="80">
        <f>SUBTOTAL(9,M11320:M11320)</f>
        <v>0</v>
      </c>
    </row>
    <row r="11322" spans="2:13" ht="24.9" customHeight="1" outlineLevel="2" x14ac:dyDescent="0.3">
      <c r="B11322" s="47" t="s">
        <v>2042</v>
      </c>
      <c r="C11322" s="46" t="s">
        <v>336</v>
      </c>
      <c r="D11322" s="46" t="s">
        <v>335</v>
      </c>
      <c r="E11322" s="46" t="s">
        <v>430</v>
      </c>
      <c r="F11322" s="45" t="s">
        <v>429</v>
      </c>
      <c r="G11322" s="26" t="s">
        <v>7</v>
      </c>
      <c r="H11322" s="30">
        <v>-24867</v>
      </c>
      <c r="I11322" s="24"/>
      <c r="J11322" s="36"/>
      <c r="K11322" s="24"/>
      <c r="L11322" s="24"/>
      <c r="M11322" s="80" t="str">
        <f>IFERROR((Base_actualizacion!$L11316/Base_actualizacion!$K11316)," " )</f>
        <v xml:space="preserve"> </v>
      </c>
    </row>
    <row r="11323" spans="2:13" ht="24.9" customHeight="1" outlineLevel="1" x14ac:dyDescent="0.3">
      <c r="B11323" s="44" t="str">
        <f>B11322</f>
        <v>ASIGNACIONES DIRECTAS ANTICIPADAS (5% DEL SGR)</v>
      </c>
      <c r="C11323" s="43" t="s">
        <v>336</v>
      </c>
      <c r="D11323" s="43" t="s">
        <v>335</v>
      </c>
      <c r="E11323" s="43" t="s">
        <v>430</v>
      </c>
      <c r="F11323" s="42" t="s">
        <v>429</v>
      </c>
      <c r="G11323" s="18" t="s">
        <v>3</v>
      </c>
      <c r="H11323" s="32">
        <f>SUBTOTAL(9,H11322:H11322)</f>
        <v>-24867</v>
      </c>
      <c r="I11323" s="14">
        <f>SUBTOTAL(9,I11322:I11322)</f>
        <v>0</v>
      </c>
      <c r="J11323" s="31">
        <f>SUBTOTAL(9,J11322:J11322)</f>
        <v>0</v>
      </c>
      <c r="K11323" s="14">
        <f>SUBTOTAL(9,K11322:K11322)</f>
        <v>0</v>
      </c>
      <c r="L11323" s="14">
        <f>SUBTOTAL(9,L11320:L11322)</f>
        <v>0</v>
      </c>
      <c r="M11323" s="80">
        <f>SUBTOTAL(9,M11322:M11322)</f>
        <v>0</v>
      </c>
    </row>
    <row r="11324" spans="2:13" ht="24.9" customHeight="1" outlineLevel="2" x14ac:dyDescent="0.3">
      <c r="B11324" s="47" t="s">
        <v>2042</v>
      </c>
      <c r="C11324" s="46" t="s">
        <v>336</v>
      </c>
      <c r="D11324" s="46" t="s">
        <v>335</v>
      </c>
      <c r="E11324" s="46" t="s">
        <v>428</v>
      </c>
      <c r="F11324" s="45" t="s">
        <v>427</v>
      </c>
      <c r="G11324" s="26" t="s">
        <v>7</v>
      </c>
      <c r="H11324" s="30">
        <v>-527432</v>
      </c>
      <c r="I11324" s="24"/>
      <c r="J11324" s="36"/>
      <c r="K11324" s="24"/>
      <c r="L11324" s="24"/>
      <c r="M11324" s="80" t="str">
        <f>IFERROR((Base_actualizacion!$L11318/Base_actualizacion!$K11318)," " )</f>
        <v xml:space="preserve"> </v>
      </c>
    </row>
    <row r="11325" spans="2:13" ht="24.9" customHeight="1" outlineLevel="1" x14ac:dyDescent="0.3">
      <c r="B11325" s="44" t="str">
        <f>B11324</f>
        <v>ASIGNACIONES DIRECTAS ANTICIPADAS (5% DEL SGR)</v>
      </c>
      <c r="C11325" s="43" t="s">
        <v>336</v>
      </c>
      <c r="D11325" s="43" t="s">
        <v>335</v>
      </c>
      <c r="E11325" s="43" t="s">
        <v>428</v>
      </c>
      <c r="F11325" s="42" t="s">
        <v>427</v>
      </c>
      <c r="G11325" s="18" t="s">
        <v>3</v>
      </c>
      <c r="H11325" s="32">
        <f>SUBTOTAL(9,H11324:H11324)</f>
        <v>-527432</v>
      </c>
      <c r="I11325" s="14">
        <f>SUBTOTAL(9,I11324:I11324)</f>
        <v>0</v>
      </c>
      <c r="J11325" s="31">
        <f>SUBTOTAL(9,J11324:J11324)</f>
        <v>0</v>
      </c>
      <c r="K11325" s="14">
        <f>SUBTOTAL(9,K11324:K11324)</f>
        <v>0</v>
      </c>
      <c r="L11325" s="14">
        <f>SUBTOTAL(9,L11322:L11324)</f>
        <v>0</v>
      </c>
      <c r="M11325" s="80">
        <f>SUBTOTAL(9,M11324:M11324)</f>
        <v>0</v>
      </c>
    </row>
    <row r="11326" spans="2:13" ht="24.9" customHeight="1" outlineLevel="2" x14ac:dyDescent="0.3">
      <c r="B11326" s="47" t="s">
        <v>2042</v>
      </c>
      <c r="C11326" s="46" t="s">
        <v>336</v>
      </c>
      <c r="D11326" s="46" t="s">
        <v>335</v>
      </c>
      <c r="E11326" s="46" t="s">
        <v>424</v>
      </c>
      <c r="F11326" s="45" t="s">
        <v>423</v>
      </c>
      <c r="G11326" s="26" t="s">
        <v>7</v>
      </c>
      <c r="H11326" s="30">
        <v>-141255</v>
      </c>
      <c r="I11326" s="24"/>
      <c r="J11326" s="36"/>
      <c r="K11326" s="24"/>
      <c r="L11326" s="24"/>
      <c r="M11326" s="80" t="str">
        <f>IFERROR((Base_actualizacion!$L11320/Base_actualizacion!$K11320)," " )</f>
        <v xml:space="preserve"> </v>
      </c>
    </row>
    <row r="11327" spans="2:13" ht="24.9" customHeight="1" outlineLevel="1" x14ac:dyDescent="0.3">
      <c r="B11327" s="44" t="str">
        <f>B11326</f>
        <v>ASIGNACIONES DIRECTAS ANTICIPADAS (5% DEL SGR)</v>
      </c>
      <c r="C11327" s="43" t="s">
        <v>336</v>
      </c>
      <c r="D11327" s="43" t="s">
        <v>335</v>
      </c>
      <c r="E11327" s="43" t="s">
        <v>424</v>
      </c>
      <c r="F11327" s="42" t="s">
        <v>423</v>
      </c>
      <c r="G11327" s="18" t="s">
        <v>3</v>
      </c>
      <c r="H11327" s="32">
        <f>SUBTOTAL(9,H11326:H11326)</f>
        <v>-141255</v>
      </c>
      <c r="I11327" s="14">
        <f>SUBTOTAL(9,I11326:I11326)</f>
        <v>0</v>
      </c>
      <c r="J11327" s="31">
        <f>SUBTOTAL(9,J11326:J11326)</f>
        <v>0</v>
      </c>
      <c r="K11327" s="14">
        <f>SUBTOTAL(9,K11326:K11326)</f>
        <v>0</v>
      </c>
      <c r="L11327" s="14">
        <f>SUBTOTAL(9,L11324:L11326)</f>
        <v>0</v>
      </c>
      <c r="M11327" s="80">
        <f>SUBTOTAL(9,M11326:M11326)</f>
        <v>0</v>
      </c>
    </row>
    <row r="11328" spans="2:13" ht="24.9" customHeight="1" outlineLevel="2" x14ac:dyDescent="0.3">
      <c r="B11328" s="47" t="s">
        <v>2042</v>
      </c>
      <c r="C11328" s="46" t="s">
        <v>336</v>
      </c>
      <c r="D11328" s="46" t="s">
        <v>335</v>
      </c>
      <c r="E11328" s="46" t="s">
        <v>412</v>
      </c>
      <c r="F11328" s="45" t="s">
        <v>411</v>
      </c>
      <c r="G11328" s="26" t="s">
        <v>7</v>
      </c>
      <c r="H11328" s="30">
        <v>-29984</v>
      </c>
      <c r="I11328" s="24"/>
      <c r="J11328" s="23"/>
      <c r="K11328" s="24"/>
      <c r="L11328" s="24"/>
      <c r="M11328" s="80" t="str">
        <f>IFERROR((Base_actualizacion!$L11322/Base_actualizacion!$K11322)," " )</f>
        <v xml:space="preserve"> </v>
      </c>
    </row>
    <row r="11329" spans="2:13" ht="24.9" customHeight="1" outlineLevel="1" x14ac:dyDescent="0.3">
      <c r="B11329" s="44" t="str">
        <f>B11328</f>
        <v>ASIGNACIONES DIRECTAS ANTICIPADAS (5% DEL SGR)</v>
      </c>
      <c r="C11329" s="43" t="s">
        <v>336</v>
      </c>
      <c r="D11329" s="43" t="s">
        <v>335</v>
      </c>
      <c r="E11329" s="43" t="s">
        <v>412</v>
      </c>
      <c r="F11329" s="42" t="s">
        <v>411</v>
      </c>
      <c r="G11329" s="18" t="s">
        <v>3</v>
      </c>
      <c r="H11329" s="32">
        <f>SUBTOTAL(9,H11328:H11328)</f>
        <v>-29984</v>
      </c>
      <c r="I11329" s="14">
        <f>SUBTOTAL(9,I11328:I11328)</f>
        <v>0</v>
      </c>
      <c r="J11329" s="31">
        <f>SUBTOTAL(9,J11328:J11328)</f>
        <v>0</v>
      </c>
      <c r="K11329" s="14">
        <f>SUBTOTAL(9,K11328:K11328)</f>
        <v>0</v>
      </c>
      <c r="L11329" s="14">
        <f>SUBTOTAL(9,L11326:L11328)</f>
        <v>0</v>
      </c>
      <c r="M11329" s="80">
        <f>SUBTOTAL(9,M11328:M11328)</f>
        <v>0</v>
      </c>
    </row>
    <row r="11330" spans="2:13" ht="24.9" customHeight="1" outlineLevel="2" x14ac:dyDescent="0.3">
      <c r="B11330" s="47" t="s">
        <v>2042</v>
      </c>
      <c r="C11330" s="46" t="s">
        <v>336</v>
      </c>
      <c r="D11330" s="46" t="s">
        <v>335</v>
      </c>
      <c r="E11330" s="46" t="s">
        <v>410</v>
      </c>
      <c r="F11330" s="45" t="s">
        <v>409</v>
      </c>
      <c r="G11330" s="26" t="s">
        <v>7</v>
      </c>
      <c r="H11330" s="30">
        <v>-51085354</v>
      </c>
      <c r="I11330" s="24"/>
      <c r="J11330" s="36"/>
      <c r="K11330" s="24"/>
      <c r="L11330" s="24"/>
      <c r="M11330" s="80" t="str">
        <f>IFERROR((Base_actualizacion!$L11324/Base_actualizacion!$K11324)," " )</f>
        <v xml:space="preserve"> </v>
      </c>
    </row>
    <row r="11331" spans="2:13" ht="24.9" customHeight="1" outlineLevel="1" x14ac:dyDescent="0.3">
      <c r="B11331" s="44" t="str">
        <f>B11330</f>
        <v>ASIGNACIONES DIRECTAS ANTICIPADAS (5% DEL SGR)</v>
      </c>
      <c r="C11331" s="43" t="s">
        <v>336</v>
      </c>
      <c r="D11331" s="43" t="s">
        <v>335</v>
      </c>
      <c r="E11331" s="43" t="s">
        <v>410</v>
      </c>
      <c r="F11331" s="42" t="s">
        <v>409</v>
      </c>
      <c r="G11331" s="18" t="s">
        <v>3</v>
      </c>
      <c r="H11331" s="32">
        <f>SUBTOTAL(9,H11330:H11330)</f>
        <v>-51085354</v>
      </c>
      <c r="I11331" s="14">
        <f>SUBTOTAL(9,I11330:I11330)</f>
        <v>0</v>
      </c>
      <c r="J11331" s="31">
        <f>SUBTOTAL(9,J11330:J11330)</f>
        <v>0</v>
      </c>
      <c r="K11331" s="14">
        <f>SUBTOTAL(9,K11330:K11330)</f>
        <v>0</v>
      </c>
      <c r="L11331" s="14">
        <f>SUBTOTAL(9,L11328:L11330)</f>
        <v>0</v>
      </c>
      <c r="M11331" s="80">
        <f>SUBTOTAL(9,M11330:M11330)</f>
        <v>0</v>
      </c>
    </row>
    <row r="11332" spans="2:13" ht="24.9" customHeight="1" outlineLevel="2" x14ac:dyDescent="0.3">
      <c r="B11332" s="47" t="s">
        <v>2042</v>
      </c>
      <c r="C11332" s="46" t="s">
        <v>336</v>
      </c>
      <c r="D11332" s="46" t="s">
        <v>335</v>
      </c>
      <c r="E11332" s="46" t="s">
        <v>2060</v>
      </c>
      <c r="F11332" s="45" t="s">
        <v>1242</v>
      </c>
      <c r="G11332" s="26" t="s">
        <v>7</v>
      </c>
      <c r="H11332" s="30">
        <v>-112225</v>
      </c>
      <c r="I11332" s="24"/>
      <c r="J11332" s="36"/>
      <c r="K11332" s="24"/>
      <c r="L11332" s="24"/>
      <c r="M11332" s="80" t="str">
        <f>IFERROR((Base_actualizacion!$L11326/Base_actualizacion!$K11326)," " )</f>
        <v xml:space="preserve"> </v>
      </c>
    </row>
    <row r="11333" spans="2:13" ht="24.9" customHeight="1" outlineLevel="1" x14ac:dyDescent="0.3">
      <c r="B11333" s="44" t="str">
        <f>B11332</f>
        <v>ASIGNACIONES DIRECTAS ANTICIPADAS (5% DEL SGR)</v>
      </c>
      <c r="C11333" s="43" t="s">
        <v>336</v>
      </c>
      <c r="D11333" s="43" t="s">
        <v>335</v>
      </c>
      <c r="E11333" s="43" t="s">
        <v>2060</v>
      </c>
      <c r="F11333" s="42" t="s">
        <v>1242</v>
      </c>
      <c r="G11333" s="18" t="s">
        <v>3</v>
      </c>
      <c r="H11333" s="32">
        <f>SUBTOTAL(9,H11332:H11332)</f>
        <v>-112225</v>
      </c>
      <c r="I11333" s="14">
        <f>SUBTOTAL(9,I11332:I11332)</f>
        <v>0</v>
      </c>
      <c r="J11333" s="31">
        <f>SUBTOTAL(9,J11332:J11332)</f>
        <v>0</v>
      </c>
      <c r="K11333" s="14">
        <f>SUBTOTAL(9,K11332:K11332)</f>
        <v>0</v>
      </c>
      <c r="L11333" s="14">
        <f>SUBTOTAL(9,L11330:L11332)</f>
        <v>0</v>
      </c>
      <c r="M11333" s="80">
        <f>SUBTOTAL(9,M11332:M11332)</f>
        <v>0</v>
      </c>
    </row>
    <row r="11334" spans="2:13" ht="24.9" customHeight="1" outlineLevel="2" x14ac:dyDescent="0.3">
      <c r="B11334" s="47" t="s">
        <v>2042</v>
      </c>
      <c r="C11334" s="46" t="s">
        <v>336</v>
      </c>
      <c r="D11334" s="46" t="s">
        <v>335</v>
      </c>
      <c r="E11334" s="46" t="s">
        <v>408</v>
      </c>
      <c r="F11334" s="45" t="s">
        <v>407</v>
      </c>
      <c r="G11334" s="26" t="s">
        <v>7</v>
      </c>
      <c r="H11334" s="30">
        <v>-214195</v>
      </c>
      <c r="I11334" s="24"/>
      <c r="J11334" s="36"/>
      <c r="K11334" s="24"/>
      <c r="L11334" s="24"/>
      <c r="M11334" s="80" t="str">
        <f>IFERROR((Base_actualizacion!$L11328/Base_actualizacion!$K11328)," " )</f>
        <v xml:space="preserve"> </v>
      </c>
    </row>
    <row r="11335" spans="2:13" ht="24.9" customHeight="1" outlineLevel="1" x14ac:dyDescent="0.3">
      <c r="B11335" s="44" t="str">
        <f>B11334</f>
        <v>ASIGNACIONES DIRECTAS ANTICIPADAS (5% DEL SGR)</v>
      </c>
      <c r="C11335" s="43" t="s">
        <v>336</v>
      </c>
      <c r="D11335" s="43" t="s">
        <v>335</v>
      </c>
      <c r="E11335" s="43" t="s">
        <v>408</v>
      </c>
      <c r="F11335" s="42" t="s">
        <v>407</v>
      </c>
      <c r="G11335" s="18" t="s">
        <v>3</v>
      </c>
      <c r="H11335" s="32">
        <f>SUBTOTAL(9,H11334:H11334)</f>
        <v>-214195</v>
      </c>
      <c r="I11335" s="14">
        <f>SUBTOTAL(9,I11334:I11334)</f>
        <v>0</v>
      </c>
      <c r="J11335" s="31">
        <f>SUBTOTAL(9,J11334:J11334)</f>
        <v>0</v>
      </c>
      <c r="K11335" s="14">
        <f>SUBTOTAL(9,K11334:K11334)</f>
        <v>0</v>
      </c>
      <c r="L11335" s="14">
        <f>SUBTOTAL(9,L11332:L11334)</f>
        <v>0</v>
      </c>
      <c r="M11335" s="80">
        <f>SUBTOTAL(9,M11334:M11334)</f>
        <v>0</v>
      </c>
    </row>
    <row r="11336" spans="2:13" ht="24.9" customHeight="1" outlineLevel="2" x14ac:dyDescent="0.3">
      <c r="B11336" s="47" t="s">
        <v>2042</v>
      </c>
      <c r="C11336" s="46" t="s">
        <v>336</v>
      </c>
      <c r="D11336" s="46" t="s">
        <v>335</v>
      </c>
      <c r="E11336" s="46" t="s">
        <v>406</v>
      </c>
      <c r="F11336" s="45" t="s">
        <v>405</v>
      </c>
      <c r="G11336" s="26" t="s">
        <v>7</v>
      </c>
      <c r="H11336" s="30">
        <v>-21689001</v>
      </c>
      <c r="I11336" s="24"/>
      <c r="J11336" s="23"/>
      <c r="K11336" s="24"/>
      <c r="L11336" s="24"/>
      <c r="M11336" s="80" t="str">
        <f>IFERROR((Base_actualizacion!$L11330/Base_actualizacion!$K11330)," " )</f>
        <v xml:space="preserve"> </v>
      </c>
    </row>
    <row r="11337" spans="2:13" ht="24.9" customHeight="1" outlineLevel="1" x14ac:dyDescent="0.3">
      <c r="B11337" s="44" t="str">
        <f>B11336</f>
        <v>ASIGNACIONES DIRECTAS ANTICIPADAS (5% DEL SGR)</v>
      </c>
      <c r="C11337" s="43" t="s">
        <v>336</v>
      </c>
      <c r="D11337" s="43" t="s">
        <v>335</v>
      </c>
      <c r="E11337" s="43" t="s">
        <v>406</v>
      </c>
      <c r="F11337" s="42" t="s">
        <v>405</v>
      </c>
      <c r="G11337" s="18" t="s">
        <v>3</v>
      </c>
      <c r="H11337" s="32">
        <f>SUBTOTAL(9,H11336:H11336)</f>
        <v>-21689001</v>
      </c>
      <c r="I11337" s="14">
        <f>SUBTOTAL(9,I11336:I11336)</f>
        <v>0</v>
      </c>
      <c r="J11337" s="31">
        <f>SUBTOTAL(9,J11336:J11336)</f>
        <v>0</v>
      </c>
      <c r="K11337" s="14">
        <f>SUBTOTAL(9,K11336:K11336)</f>
        <v>0</v>
      </c>
      <c r="L11337" s="14">
        <f>SUBTOTAL(9,L11334:L11336)</f>
        <v>0</v>
      </c>
      <c r="M11337" s="80">
        <f>SUBTOTAL(9,M11336:M11336)</f>
        <v>0</v>
      </c>
    </row>
    <row r="11338" spans="2:13" ht="24.9" customHeight="1" outlineLevel="2" x14ac:dyDescent="0.3">
      <c r="B11338" s="47" t="s">
        <v>2042</v>
      </c>
      <c r="C11338" s="46" t="s">
        <v>336</v>
      </c>
      <c r="D11338" s="46" t="s">
        <v>335</v>
      </c>
      <c r="E11338" s="46" t="s">
        <v>404</v>
      </c>
      <c r="F11338" s="45" t="s">
        <v>403</v>
      </c>
      <c r="G11338" s="26" t="s">
        <v>7</v>
      </c>
      <c r="H11338" s="30">
        <v>-141662</v>
      </c>
      <c r="I11338" s="24"/>
      <c r="J11338" s="36"/>
      <c r="K11338" s="24"/>
      <c r="L11338" s="24"/>
      <c r="M11338" s="80" t="str">
        <f>IFERROR((Base_actualizacion!$L11332/Base_actualizacion!$K11332)," " )</f>
        <v xml:space="preserve"> </v>
      </c>
    </row>
    <row r="11339" spans="2:13" ht="24.9" customHeight="1" outlineLevel="1" x14ac:dyDescent="0.3">
      <c r="B11339" s="44" t="str">
        <f>B11338</f>
        <v>ASIGNACIONES DIRECTAS ANTICIPADAS (5% DEL SGR)</v>
      </c>
      <c r="C11339" s="43" t="s">
        <v>336</v>
      </c>
      <c r="D11339" s="43" t="s">
        <v>335</v>
      </c>
      <c r="E11339" s="43" t="s">
        <v>404</v>
      </c>
      <c r="F11339" s="42" t="s">
        <v>403</v>
      </c>
      <c r="G11339" s="18" t="s">
        <v>3</v>
      </c>
      <c r="H11339" s="32">
        <f>SUBTOTAL(9,H11338:H11338)</f>
        <v>-141662</v>
      </c>
      <c r="I11339" s="14">
        <f>SUBTOTAL(9,I11338:I11338)</f>
        <v>0</v>
      </c>
      <c r="J11339" s="31">
        <f>SUBTOTAL(9,J11338:J11338)</f>
        <v>0</v>
      </c>
      <c r="K11339" s="14">
        <f>SUBTOTAL(9,K11338:K11338)</f>
        <v>0</v>
      </c>
      <c r="L11339" s="14">
        <f>SUBTOTAL(9,L11336:L11338)</f>
        <v>0</v>
      </c>
      <c r="M11339" s="80">
        <f>SUBTOTAL(9,M11338:M11338)</f>
        <v>0</v>
      </c>
    </row>
    <row r="11340" spans="2:13" ht="24.9" customHeight="1" outlineLevel="2" x14ac:dyDescent="0.3">
      <c r="B11340" s="47" t="s">
        <v>2042</v>
      </c>
      <c r="C11340" s="46" t="s">
        <v>336</v>
      </c>
      <c r="D11340" s="46" t="s">
        <v>335</v>
      </c>
      <c r="E11340" s="46" t="s">
        <v>402</v>
      </c>
      <c r="F11340" s="45" t="s">
        <v>401</v>
      </c>
      <c r="G11340" s="26" t="s">
        <v>7</v>
      </c>
      <c r="H11340" s="30">
        <v>-115246</v>
      </c>
      <c r="I11340" s="24"/>
      <c r="J11340" s="36"/>
      <c r="K11340" s="24"/>
      <c r="L11340" s="24"/>
      <c r="M11340" s="80" t="str">
        <f>IFERROR((Base_actualizacion!$L11334/Base_actualizacion!$K11334)," " )</f>
        <v xml:space="preserve"> </v>
      </c>
    </row>
    <row r="11341" spans="2:13" ht="24.9" customHeight="1" outlineLevel="1" x14ac:dyDescent="0.3">
      <c r="B11341" s="44" t="str">
        <f>B11340</f>
        <v>ASIGNACIONES DIRECTAS ANTICIPADAS (5% DEL SGR)</v>
      </c>
      <c r="C11341" s="43" t="s">
        <v>336</v>
      </c>
      <c r="D11341" s="43" t="s">
        <v>335</v>
      </c>
      <c r="E11341" s="43" t="s">
        <v>402</v>
      </c>
      <c r="F11341" s="42" t="s">
        <v>401</v>
      </c>
      <c r="G11341" s="18" t="s">
        <v>3</v>
      </c>
      <c r="H11341" s="32">
        <f>SUBTOTAL(9,H11340:H11340)</f>
        <v>-115246</v>
      </c>
      <c r="I11341" s="14">
        <f>SUBTOTAL(9,I11340:I11340)</f>
        <v>0</v>
      </c>
      <c r="J11341" s="31">
        <f>SUBTOTAL(9,J11340:J11340)</f>
        <v>0</v>
      </c>
      <c r="K11341" s="14">
        <f>SUBTOTAL(9,K11340:K11340)</f>
        <v>0</v>
      </c>
      <c r="L11341" s="14">
        <f>SUBTOTAL(9,L11338:L11340)</f>
        <v>0</v>
      </c>
      <c r="M11341" s="80">
        <f>SUBTOTAL(9,M11340:M11340)</f>
        <v>0</v>
      </c>
    </row>
    <row r="11342" spans="2:13" ht="24.9" customHeight="1" outlineLevel="2" x14ac:dyDescent="0.3">
      <c r="B11342" s="47" t="s">
        <v>2042</v>
      </c>
      <c r="C11342" s="46" t="s">
        <v>336</v>
      </c>
      <c r="D11342" s="46" t="s">
        <v>335</v>
      </c>
      <c r="E11342" s="46" t="s">
        <v>400</v>
      </c>
      <c r="F11342" s="45" t="s">
        <v>399</v>
      </c>
      <c r="G11342" s="26" t="s">
        <v>7</v>
      </c>
      <c r="H11342" s="30">
        <v>-101259</v>
      </c>
      <c r="I11342" s="24"/>
      <c r="J11342" s="36"/>
      <c r="K11342" s="24"/>
      <c r="L11342" s="24"/>
      <c r="M11342" s="80" t="str">
        <f>IFERROR((Base_actualizacion!$L11336/Base_actualizacion!$K11336)," " )</f>
        <v xml:space="preserve"> </v>
      </c>
    </row>
    <row r="11343" spans="2:13" ht="24.9" customHeight="1" outlineLevel="1" x14ac:dyDescent="0.3">
      <c r="B11343" s="44" t="str">
        <f>B11342</f>
        <v>ASIGNACIONES DIRECTAS ANTICIPADAS (5% DEL SGR)</v>
      </c>
      <c r="C11343" s="43" t="s">
        <v>336</v>
      </c>
      <c r="D11343" s="43" t="s">
        <v>335</v>
      </c>
      <c r="E11343" s="43" t="s">
        <v>400</v>
      </c>
      <c r="F11343" s="42" t="s">
        <v>399</v>
      </c>
      <c r="G11343" s="18" t="s">
        <v>3</v>
      </c>
      <c r="H11343" s="32">
        <f>SUBTOTAL(9,H11342:H11342)</f>
        <v>-101259</v>
      </c>
      <c r="I11343" s="14">
        <f>SUBTOTAL(9,I11342:I11342)</f>
        <v>0</v>
      </c>
      <c r="J11343" s="31">
        <f>SUBTOTAL(9,J11342:J11342)</f>
        <v>0</v>
      </c>
      <c r="K11343" s="14">
        <f>SUBTOTAL(9,K11342:K11342)</f>
        <v>0</v>
      </c>
      <c r="L11343" s="14">
        <f>SUBTOTAL(9,L11340:L11342)</f>
        <v>0</v>
      </c>
      <c r="M11343" s="80">
        <f>SUBTOTAL(9,M11342:M11342)</f>
        <v>0</v>
      </c>
    </row>
    <row r="11344" spans="2:13" ht="24.9" customHeight="1" outlineLevel="2" x14ac:dyDescent="0.3">
      <c r="B11344" s="47" t="s">
        <v>2042</v>
      </c>
      <c r="C11344" s="46" t="s">
        <v>336</v>
      </c>
      <c r="D11344" s="46" t="s">
        <v>335</v>
      </c>
      <c r="E11344" s="46" t="s">
        <v>394</v>
      </c>
      <c r="F11344" s="45" t="s">
        <v>393</v>
      </c>
      <c r="G11344" s="26" t="s">
        <v>7</v>
      </c>
      <c r="H11344" s="30">
        <v>-36372</v>
      </c>
      <c r="I11344" s="24"/>
      <c r="J11344" s="23"/>
      <c r="K11344" s="24"/>
      <c r="L11344" s="24"/>
      <c r="M11344" s="80" t="str">
        <f>IFERROR((Base_actualizacion!$L11338/Base_actualizacion!$K11338)," " )</f>
        <v xml:space="preserve"> </v>
      </c>
    </row>
    <row r="11345" spans="2:13" ht="24.9" customHeight="1" outlineLevel="1" x14ac:dyDescent="0.3">
      <c r="B11345" s="44" t="str">
        <f>B11344</f>
        <v>ASIGNACIONES DIRECTAS ANTICIPADAS (5% DEL SGR)</v>
      </c>
      <c r="C11345" s="43" t="s">
        <v>336</v>
      </c>
      <c r="D11345" s="43" t="s">
        <v>335</v>
      </c>
      <c r="E11345" s="43" t="s">
        <v>394</v>
      </c>
      <c r="F11345" s="42" t="s">
        <v>393</v>
      </c>
      <c r="G11345" s="18" t="s">
        <v>3</v>
      </c>
      <c r="H11345" s="32">
        <f>SUBTOTAL(9,H11344:H11344)</f>
        <v>-36372</v>
      </c>
      <c r="I11345" s="14">
        <f>SUBTOTAL(9,I11344:I11344)</f>
        <v>0</v>
      </c>
      <c r="J11345" s="31">
        <f>SUBTOTAL(9,J11344:J11344)</f>
        <v>0</v>
      </c>
      <c r="K11345" s="14">
        <f>SUBTOTAL(9,K11344:K11344)</f>
        <v>0</v>
      </c>
      <c r="L11345" s="14">
        <f>SUBTOTAL(9,L11342:L11344)</f>
        <v>0</v>
      </c>
      <c r="M11345" s="80">
        <f>SUBTOTAL(9,M11344:M11344)</f>
        <v>0</v>
      </c>
    </row>
    <row r="11346" spans="2:13" ht="24.9" customHeight="1" outlineLevel="2" x14ac:dyDescent="0.3">
      <c r="B11346" s="47" t="s">
        <v>2042</v>
      </c>
      <c r="C11346" s="46" t="s">
        <v>336</v>
      </c>
      <c r="D11346" s="46" t="s">
        <v>335</v>
      </c>
      <c r="E11346" s="46" t="s">
        <v>392</v>
      </c>
      <c r="F11346" s="45" t="s">
        <v>391</v>
      </c>
      <c r="G11346" s="26" t="s">
        <v>7</v>
      </c>
      <c r="H11346" s="30">
        <v>-97185</v>
      </c>
      <c r="I11346" s="24"/>
      <c r="J11346" s="36"/>
      <c r="K11346" s="24"/>
      <c r="L11346" s="24"/>
      <c r="M11346" s="80" t="str">
        <f>IFERROR((Base_actualizacion!$L11340/Base_actualizacion!$K11340)," " )</f>
        <v xml:space="preserve"> </v>
      </c>
    </row>
    <row r="11347" spans="2:13" ht="24.9" customHeight="1" outlineLevel="1" x14ac:dyDescent="0.3">
      <c r="B11347" s="44" t="str">
        <f>B11346</f>
        <v>ASIGNACIONES DIRECTAS ANTICIPADAS (5% DEL SGR)</v>
      </c>
      <c r="C11347" s="43" t="s">
        <v>336</v>
      </c>
      <c r="D11347" s="43" t="s">
        <v>335</v>
      </c>
      <c r="E11347" s="43" t="s">
        <v>392</v>
      </c>
      <c r="F11347" s="42" t="s">
        <v>391</v>
      </c>
      <c r="G11347" s="18" t="s">
        <v>3</v>
      </c>
      <c r="H11347" s="32">
        <f>SUBTOTAL(9,H11346:H11346)</f>
        <v>-97185</v>
      </c>
      <c r="I11347" s="14">
        <f>SUBTOTAL(9,I11346:I11346)</f>
        <v>0</v>
      </c>
      <c r="J11347" s="31">
        <f>SUBTOTAL(9,J11346:J11346)</f>
        <v>0</v>
      </c>
      <c r="K11347" s="14">
        <f>SUBTOTAL(9,K11346:K11346)</f>
        <v>0</v>
      </c>
      <c r="L11347" s="14">
        <f>SUBTOTAL(9,L11344:L11346)</f>
        <v>0</v>
      </c>
      <c r="M11347" s="80">
        <f>SUBTOTAL(9,M11346:M11346)</f>
        <v>0</v>
      </c>
    </row>
    <row r="11348" spans="2:13" ht="24.9" customHeight="1" outlineLevel="2" x14ac:dyDescent="0.3">
      <c r="B11348" s="47" t="s">
        <v>2042</v>
      </c>
      <c r="C11348" s="46" t="s">
        <v>336</v>
      </c>
      <c r="D11348" s="46" t="s">
        <v>335</v>
      </c>
      <c r="E11348" s="46" t="s">
        <v>388</v>
      </c>
      <c r="F11348" s="45" t="s">
        <v>387</v>
      </c>
      <c r="G11348" s="26" t="s">
        <v>7</v>
      </c>
      <c r="H11348" s="30">
        <v>-2324</v>
      </c>
      <c r="I11348" s="24"/>
      <c r="J11348" s="36"/>
      <c r="K11348" s="24"/>
      <c r="L11348" s="24"/>
      <c r="M11348" s="80" t="str">
        <f>IFERROR((Base_actualizacion!$L11342/Base_actualizacion!$K11342)," " )</f>
        <v xml:space="preserve"> </v>
      </c>
    </row>
    <row r="11349" spans="2:13" ht="24.9" customHeight="1" outlineLevel="1" x14ac:dyDescent="0.3">
      <c r="B11349" s="44" t="str">
        <f>B11348</f>
        <v>ASIGNACIONES DIRECTAS ANTICIPADAS (5% DEL SGR)</v>
      </c>
      <c r="C11349" s="43" t="s">
        <v>336</v>
      </c>
      <c r="D11349" s="43" t="s">
        <v>335</v>
      </c>
      <c r="E11349" s="43" t="s">
        <v>388</v>
      </c>
      <c r="F11349" s="42" t="s">
        <v>387</v>
      </c>
      <c r="G11349" s="18" t="s">
        <v>3</v>
      </c>
      <c r="H11349" s="32">
        <f>SUBTOTAL(9,H11348:H11348)</f>
        <v>-2324</v>
      </c>
      <c r="I11349" s="14">
        <f>SUBTOTAL(9,I11348:I11348)</f>
        <v>0</v>
      </c>
      <c r="J11349" s="31">
        <f>SUBTOTAL(9,J11348:J11348)</f>
        <v>0</v>
      </c>
      <c r="K11349" s="14">
        <f>SUBTOTAL(9,K11348:K11348)</f>
        <v>0</v>
      </c>
      <c r="L11349" s="14">
        <f>SUBTOTAL(9,L11346:L11348)</f>
        <v>0</v>
      </c>
      <c r="M11349" s="80">
        <f>SUBTOTAL(9,M11348:M11348)</f>
        <v>0</v>
      </c>
    </row>
    <row r="11350" spans="2:13" ht="24.9" customHeight="1" outlineLevel="2" x14ac:dyDescent="0.3">
      <c r="B11350" s="47" t="s">
        <v>2042</v>
      </c>
      <c r="C11350" s="46" t="s">
        <v>336</v>
      </c>
      <c r="D11350" s="46" t="s">
        <v>335</v>
      </c>
      <c r="E11350" s="46" t="s">
        <v>382</v>
      </c>
      <c r="F11350" s="45" t="s">
        <v>381</v>
      </c>
      <c r="G11350" s="26" t="s">
        <v>7</v>
      </c>
      <c r="H11350" s="30">
        <v>-463344</v>
      </c>
      <c r="I11350" s="24"/>
      <c r="J11350" s="36"/>
      <c r="K11350" s="24"/>
      <c r="L11350" s="24"/>
      <c r="M11350" s="80" t="str">
        <f>IFERROR((Base_actualizacion!$L11344/Base_actualizacion!$K11344)," " )</f>
        <v xml:space="preserve"> </v>
      </c>
    </row>
    <row r="11351" spans="2:13" ht="24.9" customHeight="1" outlineLevel="1" x14ac:dyDescent="0.3">
      <c r="B11351" s="44" t="str">
        <f>B11350</f>
        <v>ASIGNACIONES DIRECTAS ANTICIPADAS (5% DEL SGR)</v>
      </c>
      <c r="C11351" s="43" t="s">
        <v>336</v>
      </c>
      <c r="D11351" s="43" t="s">
        <v>335</v>
      </c>
      <c r="E11351" s="43" t="s">
        <v>382</v>
      </c>
      <c r="F11351" s="42" t="s">
        <v>381</v>
      </c>
      <c r="G11351" s="18" t="s">
        <v>3</v>
      </c>
      <c r="H11351" s="32">
        <f>SUBTOTAL(9,H11350:H11350)</f>
        <v>-463344</v>
      </c>
      <c r="I11351" s="14">
        <f>SUBTOTAL(9,I11350:I11350)</f>
        <v>0</v>
      </c>
      <c r="J11351" s="31">
        <f>SUBTOTAL(9,J11350:J11350)</f>
        <v>0</v>
      </c>
      <c r="K11351" s="14">
        <f>SUBTOTAL(9,K11350:K11350)</f>
        <v>0</v>
      </c>
      <c r="L11351" s="14">
        <f>SUBTOTAL(9,L11348:L11350)</f>
        <v>0</v>
      </c>
      <c r="M11351" s="80">
        <f>SUBTOTAL(9,M11350:M11350)</f>
        <v>0</v>
      </c>
    </row>
    <row r="11352" spans="2:13" ht="24.9" customHeight="1" outlineLevel="2" x14ac:dyDescent="0.3">
      <c r="B11352" s="47" t="s">
        <v>2042</v>
      </c>
      <c r="C11352" s="46" t="s">
        <v>336</v>
      </c>
      <c r="D11352" s="46" t="s">
        <v>335</v>
      </c>
      <c r="E11352" s="46" t="s">
        <v>380</v>
      </c>
      <c r="F11352" s="45" t="s">
        <v>379</v>
      </c>
      <c r="G11352" s="26" t="s">
        <v>7</v>
      </c>
      <c r="H11352" s="30">
        <v>-224485</v>
      </c>
      <c r="I11352" s="24"/>
      <c r="J11352" s="23"/>
      <c r="K11352" s="24"/>
      <c r="L11352" s="24"/>
      <c r="M11352" s="80" t="str">
        <f>IFERROR((Base_actualizacion!$L11346/Base_actualizacion!$K11346)," " )</f>
        <v xml:space="preserve"> </v>
      </c>
    </row>
    <row r="11353" spans="2:13" ht="24.9" customHeight="1" outlineLevel="1" x14ac:dyDescent="0.3">
      <c r="B11353" s="44" t="str">
        <f>B11352</f>
        <v>ASIGNACIONES DIRECTAS ANTICIPADAS (5% DEL SGR)</v>
      </c>
      <c r="C11353" s="43" t="s">
        <v>336</v>
      </c>
      <c r="D11353" s="43" t="s">
        <v>335</v>
      </c>
      <c r="E11353" s="43" t="s">
        <v>380</v>
      </c>
      <c r="F11353" s="42" t="s">
        <v>379</v>
      </c>
      <c r="G11353" s="18" t="s">
        <v>3</v>
      </c>
      <c r="H11353" s="32">
        <f>SUBTOTAL(9,H11352:H11352)</f>
        <v>-224485</v>
      </c>
      <c r="I11353" s="14">
        <f>SUBTOTAL(9,I11352:I11352)</f>
        <v>0</v>
      </c>
      <c r="J11353" s="31">
        <f>SUBTOTAL(9,J11352:J11352)</f>
        <v>0</v>
      </c>
      <c r="K11353" s="14">
        <f>SUBTOTAL(9,K11352:K11352)</f>
        <v>0</v>
      </c>
      <c r="L11353" s="14">
        <f>SUBTOTAL(9,L11350:L11352)</f>
        <v>0</v>
      </c>
      <c r="M11353" s="80">
        <f>SUBTOTAL(9,M11352:M11352)</f>
        <v>0</v>
      </c>
    </row>
    <row r="11354" spans="2:13" ht="24.9" customHeight="1" outlineLevel="2" x14ac:dyDescent="0.3">
      <c r="B11354" s="47" t="s">
        <v>2042</v>
      </c>
      <c r="C11354" s="46" t="s">
        <v>336</v>
      </c>
      <c r="D11354" s="46" t="s">
        <v>335</v>
      </c>
      <c r="E11354" s="46" t="s">
        <v>376</v>
      </c>
      <c r="F11354" s="45" t="s">
        <v>375</v>
      </c>
      <c r="G11354" s="26" t="s">
        <v>7</v>
      </c>
      <c r="H11354" s="30">
        <v>-813455013</v>
      </c>
      <c r="I11354" s="24"/>
      <c r="J11354" s="36"/>
      <c r="K11354" s="24"/>
      <c r="L11354" s="24"/>
      <c r="M11354" s="80" t="str">
        <f>IFERROR((Base_actualizacion!$L11348/Base_actualizacion!$K11348)," " )</f>
        <v xml:space="preserve"> </v>
      </c>
    </row>
    <row r="11355" spans="2:13" ht="24.9" customHeight="1" outlineLevel="1" x14ac:dyDescent="0.3">
      <c r="B11355" s="44" t="str">
        <f>B11354</f>
        <v>ASIGNACIONES DIRECTAS ANTICIPADAS (5% DEL SGR)</v>
      </c>
      <c r="C11355" s="43" t="s">
        <v>336</v>
      </c>
      <c r="D11355" s="43" t="s">
        <v>335</v>
      </c>
      <c r="E11355" s="43" t="s">
        <v>376</v>
      </c>
      <c r="F11355" s="42" t="s">
        <v>375</v>
      </c>
      <c r="G11355" s="18" t="s">
        <v>3</v>
      </c>
      <c r="H11355" s="32">
        <f>SUBTOTAL(9,H11354:H11354)</f>
        <v>-813455013</v>
      </c>
      <c r="I11355" s="14">
        <f>SUBTOTAL(9,I11354:I11354)</f>
        <v>0</v>
      </c>
      <c r="J11355" s="31">
        <f>SUBTOTAL(9,J11354:J11354)</f>
        <v>0</v>
      </c>
      <c r="K11355" s="14">
        <f>SUBTOTAL(9,K11354:K11354)</f>
        <v>0</v>
      </c>
      <c r="L11355" s="14">
        <f>SUBTOTAL(9,L11352:L11354)</f>
        <v>0</v>
      </c>
      <c r="M11355" s="80">
        <f>SUBTOTAL(9,M11354:M11354)</f>
        <v>0</v>
      </c>
    </row>
    <row r="11356" spans="2:13" ht="24.9" customHeight="1" outlineLevel="2" x14ac:dyDescent="0.3">
      <c r="B11356" s="47" t="s">
        <v>2042</v>
      </c>
      <c r="C11356" s="46" t="s">
        <v>336</v>
      </c>
      <c r="D11356" s="46" t="s">
        <v>335</v>
      </c>
      <c r="E11356" s="46" t="s">
        <v>374</v>
      </c>
      <c r="F11356" s="45" t="s">
        <v>373</v>
      </c>
      <c r="G11356" s="26" t="s">
        <v>7</v>
      </c>
      <c r="H11356" s="30">
        <v>-551312842</v>
      </c>
      <c r="I11356" s="24"/>
      <c r="J11356" s="23"/>
      <c r="K11356" s="24"/>
      <c r="L11356" s="24"/>
      <c r="M11356" s="80" t="str">
        <f>IFERROR((Base_actualizacion!$L11350/Base_actualizacion!$K11350)," " )</f>
        <v xml:space="preserve"> </v>
      </c>
    </row>
    <row r="11357" spans="2:13" ht="24.9" customHeight="1" outlineLevel="1" x14ac:dyDescent="0.3">
      <c r="B11357" s="44" t="str">
        <f>B11356</f>
        <v>ASIGNACIONES DIRECTAS ANTICIPADAS (5% DEL SGR)</v>
      </c>
      <c r="C11357" s="43" t="s">
        <v>336</v>
      </c>
      <c r="D11357" s="43" t="s">
        <v>335</v>
      </c>
      <c r="E11357" s="43" t="s">
        <v>374</v>
      </c>
      <c r="F11357" s="42" t="s">
        <v>373</v>
      </c>
      <c r="G11357" s="18" t="s">
        <v>3</v>
      </c>
      <c r="H11357" s="32">
        <f>SUBTOTAL(9,H11356:H11356)</f>
        <v>-551312842</v>
      </c>
      <c r="I11357" s="14">
        <f>SUBTOTAL(9,I11356:I11356)</f>
        <v>0</v>
      </c>
      <c r="J11357" s="31">
        <f>SUBTOTAL(9,J11356:J11356)</f>
        <v>0</v>
      </c>
      <c r="K11357" s="14">
        <f>SUBTOTAL(9,K11356:K11356)</f>
        <v>0</v>
      </c>
      <c r="L11357" s="14">
        <f>SUBTOTAL(9,L11354:L11356)</f>
        <v>0</v>
      </c>
      <c r="M11357" s="80">
        <f>SUBTOTAL(9,M11356:M11356)</f>
        <v>0</v>
      </c>
    </row>
    <row r="11358" spans="2:13" ht="24.9" customHeight="1" outlineLevel="2" x14ac:dyDescent="0.3">
      <c r="B11358" s="47" t="s">
        <v>2042</v>
      </c>
      <c r="C11358" s="46" t="s">
        <v>336</v>
      </c>
      <c r="D11358" s="46" t="s">
        <v>335</v>
      </c>
      <c r="E11358" s="46" t="s">
        <v>372</v>
      </c>
      <c r="F11358" s="45" t="s">
        <v>371</v>
      </c>
      <c r="G11358" s="26" t="s">
        <v>7</v>
      </c>
      <c r="H11358" s="30">
        <v>-3161712916</v>
      </c>
      <c r="I11358" s="24"/>
      <c r="J11358" s="36"/>
      <c r="K11358" s="24"/>
      <c r="L11358" s="24"/>
      <c r="M11358" s="80" t="str">
        <f>IFERROR((Base_actualizacion!$L11352/Base_actualizacion!$K11352)," " )</f>
        <v xml:space="preserve"> </v>
      </c>
    </row>
    <row r="11359" spans="2:13" ht="24.9" customHeight="1" outlineLevel="1" x14ac:dyDescent="0.3">
      <c r="B11359" s="44" t="str">
        <f>B11358</f>
        <v>ASIGNACIONES DIRECTAS ANTICIPADAS (5% DEL SGR)</v>
      </c>
      <c r="C11359" s="43" t="s">
        <v>336</v>
      </c>
      <c r="D11359" s="43" t="s">
        <v>335</v>
      </c>
      <c r="E11359" s="43" t="s">
        <v>372</v>
      </c>
      <c r="F11359" s="42" t="s">
        <v>371</v>
      </c>
      <c r="G11359" s="18" t="s">
        <v>3</v>
      </c>
      <c r="H11359" s="32">
        <f>SUBTOTAL(9,H11358:H11358)</f>
        <v>-3161712916</v>
      </c>
      <c r="I11359" s="14">
        <f>SUBTOTAL(9,I11358:I11358)</f>
        <v>0</v>
      </c>
      <c r="J11359" s="31">
        <f>SUBTOTAL(9,J11358:J11358)</f>
        <v>0</v>
      </c>
      <c r="K11359" s="14">
        <f>SUBTOTAL(9,K11358:K11358)</f>
        <v>0</v>
      </c>
      <c r="L11359" s="14">
        <f>SUBTOTAL(9,L11356:L11358)</f>
        <v>0</v>
      </c>
      <c r="M11359" s="80">
        <f>SUBTOTAL(9,M11358:M11358)</f>
        <v>0</v>
      </c>
    </row>
    <row r="11360" spans="2:13" ht="24.9" customHeight="1" outlineLevel="2" x14ac:dyDescent="0.3">
      <c r="B11360" s="47" t="s">
        <v>2042</v>
      </c>
      <c r="C11360" s="46" t="s">
        <v>336</v>
      </c>
      <c r="D11360" s="46" t="s">
        <v>335</v>
      </c>
      <c r="E11360" s="46" t="s">
        <v>366</v>
      </c>
      <c r="F11360" s="45" t="s">
        <v>365</v>
      </c>
      <c r="G11360" s="26" t="s">
        <v>7</v>
      </c>
      <c r="H11360" s="30">
        <v>-184263</v>
      </c>
      <c r="I11360" s="24"/>
      <c r="J11360" s="36"/>
      <c r="K11360" s="24"/>
      <c r="L11360" s="24"/>
      <c r="M11360" s="80" t="str">
        <f>IFERROR((Base_actualizacion!$L11354/Base_actualizacion!$K11354)," " )</f>
        <v xml:space="preserve"> </v>
      </c>
    </row>
    <row r="11361" spans="2:13" ht="24.9" customHeight="1" outlineLevel="1" x14ac:dyDescent="0.3">
      <c r="B11361" s="44" t="str">
        <f>B11360</f>
        <v>ASIGNACIONES DIRECTAS ANTICIPADAS (5% DEL SGR)</v>
      </c>
      <c r="C11361" s="43" t="s">
        <v>336</v>
      </c>
      <c r="D11361" s="43" t="s">
        <v>335</v>
      </c>
      <c r="E11361" s="43" t="s">
        <v>366</v>
      </c>
      <c r="F11361" s="42" t="s">
        <v>365</v>
      </c>
      <c r="G11361" s="18" t="s">
        <v>3</v>
      </c>
      <c r="H11361" s="32">
        <f>SUBTOTAL(9,H11360:H11360)</f>
        <v>-184263</v>
      </c>
      <c r="I11361" s="14">
        <f>SUBTOTAL(9,I11360:I11360)</f>
        <v>0</v>
      </c>
      <c r="J11361" s="31">
        <f>SUBTOTAL(9,J11360:J11360)</f>
        <v>0</v>
      </c>
      <c r="K11361" s="14">
        <f>SUBTOTAL(9,K11360:K11360)</f>
        <v>0</v>
      </c>
      <c r="L11361" s="14">
        <f>SUBTOTAL(9,L11358:L11360)</f>
        <v>0</v>
      </c>
      <c r="M11361" s="80">
        <f>SUBTOTAL(9,M11360:M11360)</f>
        <v>0</v>
      </c>
    </row>
    <row r="11362" spans="2:13" ht="24.9" customHeight="1" outlineLevel="2" x14ac:dyDescent="0.3">
      <c r="B11362" s="47" t="s">
        <v>2042</v>
      </c>
      <c r="C11362" s="46" t="s">
        <v>336</v>
      </c>
      <c r="D11362" s="46" t="s">
        <v>335</v>
      </c>
      <c r="E11362" s="46" t="s">
        <v>362</v>
      </c>
      <c r="F11362" s="45" t="s">
        <v>361</v>
      </c>
      <c r="G11362" s="26" t="s">
        <v>7</v>
      </c>
      <c r="H11362" s="30">
        <v>-219591</v>
      </c>
      <c r="I11362" s="24"/>
      <c r="J11362" s="36"/>
      <c r="K11362" s="24"/>
      <c r="L11362" s="24"/>
      <c r="M11362" s="80" t="str">
        <f>IFERROR((Base_actualizacion!$L11356/Base_actualizacion!$K11356)," " )</f>
        <v xml:space="preserve"> </v>
      </c>
    </row>
    <row r="11363" spans="2:13" ht="24.9" customHeight="1" outlineLevel="1" x14ac:dyDescent="0.3">
      <c r="B11363" s="44" t="str">
        <f>B11362</f>
        <v>ASIGNACIONES DIRECTAS ANTICIPADAS (5% DEL SGR)</v>
      </c>
      <c r="C11363" s="43" t="s">
        <v>336</v>
      </c>
      <c r="D11363" s="43" t="s">
        <v>335</v>
      </c>
      <c r="E11363" s="43" t="s">
        <v>362</v>
      </c>
      <c r="F11363" s="42" t="s">
        <v>361</v>
      </c>
      <c r="G11363" s="18" t="s">
        <v>3</v>
      </c>
      <c r="H11363" s="32">
        <f>SUBTOTAL(9,H11362:H11362)</f>
        <v>-219591</v>
      </c>
      <c r="I11363" s="14">
        <f>SUBTOTAL(9,I11362:I11362)</f>
        <v>0</v>
      </c>
      <c r="J11363" s="31">
        <f>SUBTOTAL(9,J11362:J11362)</f>
        <v>0</v>
      </c>
      <c r="K11363" s="14">
        <f>SUBTOTAL(9,K11362:K11362)</f>
        <v>0</v>
      </c>
      <c r="L11363" s="14">
        <f>SUBTOTAL(9,L11360:L11362)</f>
        <v>0</v>
      </c>
      <c r="M11363" s="80">
        <f>SUBTOTAL(9,M11362:M11362)</f>
        <v>0</v>
      </c>
    </row>
    <row r="11364" spans="2:13" ht="24.9" customHeight="1" outlineLevel="2" x14ac:dyDescent="0.3">
      <c r="B11364" s="47" t="s">
        <v>2042</v>
      </c>
      <c r="C11364" s="46" t="s">
        <v>336</v>
      </c>
      <c r="D11364" s="46" t="s">
        <v>335</v>
      </c>
      <c r="E11364" s="46" t="s">
        <v>360</v>
      </c>
      <c r="F11364" s="45" t="s">
        <v>54</v>
      </c>
      <c r="G11364" s="26" t="s">
        <v>7</v>
      </c>
      <c r="H11364" s="30">
        <v>-3993790</v>
      </c>
      <c r="I11364" s="24"/>
      <c r="J11364" s="23"/>
      <c r="K11364" s="24"/>
      <c r="L11364" s="24"/>
      <c r="M11364" s="80" t="str">
        <f>IFERROR((Base_actualizacion!$L11358/Base_actualizacion!$K11358)," " )</f>
        <v xml:space="preserve"> </v>
      </c>
    </row>
    <row r="11365" spans="2:13" ht="24.9" customHeight="1" outlineLevel="1" x14ac:dyDescent="0.3">
      <c r="B11365" s="44" t="str">
        <f>B11364</f>
        <v>ASIGNACIONES DIRECTAS ANTICIPADAS (5% DEL SGR)</v>
      </c>
      <c r="C11365" s="43" t="s">
        <v>336</v>
      </c>
      <c r="D11365" s="43" t="s">
        <v>335</v>
      </c>
      <c r="E11365" s="43" t="s">
        <v>360</v>
      </c>
      <c r="F11365" s="42" t="s">
        <v>54</v>
      </c>
      <c r="G11365" s="18" t="s">
        <v>3</v>
      </c>
      <c r="H11365" s="32">
        <f>SUBTOTAL(9,H11364:H11364)</f>
        <v>-3993790</v>
      </c>
      <c r="I11365" s="14">
        <f>SUBTOTAL(9,I11364:I11364)</f>
        <v>0</v>
      </c>
      <c r="J11365" s="31">
        <f>SUBTOTAL(9,J11364:J11364)</f>
        <v>0</v>
      </c>
      <c r="K11365" s="14">
        <f>SUBTOTAL(9,K11364:K11364)</f>
        <v>0</v>
      </c>
      <c r="L11365" s="14">
        <f>SUBTOTAL(9,L11362:L11364)</f>
        <v>0</v>
      </c>
      <c r="M11365" s="80">
        <f>SUBTOTAL(9,M11364:M11364)</f>
        <v>0</v>
      </c>
    </row>
    <row r="11366" spans="2:13" ht="24.9" customHeight="1" outlineLevel="2" x14ac:dyDescent="0.3">
      <c r="B11366" s="47" t="s">
        <v>2042</v>
      </c>
      <c r="C11366" s="46" t="s">
        <v>336</v>
      </c>
      <c r="D11366" s="46" t="s">
        <v>335</v>
      </c>
      <c r="E11366" s="46" t="s">
        <v>359</v>
      </c>
      <c r="F11366" s="45" t="s">
        <v>358</v>
      </c>
      <c r="G11366" s="26" t="s">
        <v>7</v>
      </c>
      <c r="H11366" s="30">
        <v>-911662012</v>
      </c>
      <c r="I11366" s="24"/>
      <c r="J11366" s="36"/>
      <c r="K11366" s="24"/>
      <c r="L11366" s="24"/>
      <c r="M11366" s="80" t="str">
        <f>IFERROR((Base_actualizacion!$L11360/Base_actualizacion!$K11360)," " )</f>
        <v xml:space="preserve"> </v>
      </c>
    </row>
    <row r="11367" spans="2:13" ht="24.9" customHeight="1" outlineLevel="1" x14ac:dyDescent="0.3">
      <c r="B11367" s="44" t="str">
        <f>B11366</f>
        <v>ASIGNACIONES DIRECTAS ANTICIPADAS (5% DEL SGR)</v>
      </c>
      <c r="C11367" s="43" t="s">
        <v>336</v>
      </c>
      <c r="D11367" s="43" t="s">
        <v>335</v>
      </c>
      <c r="E11367" s="43" t="s">
        <v>359</v>
      </c>
      <c r="F11367" s="42" t="s">
        <v>358</v>
      </c>
      <c r="G11367" s="18" t="s">
        <v>3</v>
      </c>
      <c r="H11367" s="32">
        <f>SUBTOTAL(9,H11366:H11366)</f>
        <v>-911662012</v>
      </c>
      <c r="I11367" s="14">
        <f>SUBTOTAL(9,I11366:I11366)</f>
        <v>0</v>
      </c>
      <c r="J11367" s="31">
        <f>SUBTOTAL(9,J11366:J11366)</f>
        <v>0</v>
      </c>
      <c r="K11367" s="14">
        <f>SUBTOTAL(9,K11366:K11366)</f>
        <v>0</v>
      </c>
      <c r="L11367" s="14">
        <f>SUBTOTAL(9,L11364:L11366)</f>
        <v>0</v>
      </c>
      <c r="M11367" s="80">
        <f>SUBTOTAL(9,M11366:M11366)</f>
        <v>0</v>
      </c>
    </row>
    <row r="11368" spans="2:13" ht="24.9" customHeight="1" outlineLevel="2" x14ac:dyDescent="0.3">
      <c r="B11368" s="47" t="s">
        <v>2042</v>
      </c>
      <c r="C11368" s="46" t="s">
        <v>336</v>
      </c>
      <c r="D11368" s="46" t="s">
        <v>335</v>
      </c>
      <c r="E11368" s="46" t="s">
        <v>353</v>
      </c>
      <c r="F11368" s="45" t="s">
        <v>352</v>
      </c>
      <c r="G11368" s="26" t="s">
        <v>7</v>
      </c>
      <c r="H11368" s="30">
        <v>-392661264</v>
      </c>
      <c r="I11368" s="24"/>
      <c r="J11368" s="36"/>
      <c r="K11368" s="24"/>
      <c r="L11368" s="24"/>
      <c r="M11368" s="80" t="str">
        <f>IFERROR((Base_actualizacion!$L11362/Base_actualizacion!$K11362)," " )</f>
        <v xml:space="preserve"> </v>
      </c>
    </row>
    <row r="11369" spans="2:13" ht="24.9" customHeight="1" outlineLevel="1" x14ac:dyDescent="0.3">
      <c r="B11369" s="44" t="str">
        <f>B11368</f>
        <v>ASIGNACIONES DIRECTAS ANTICIPADAS (5% DEL SGR)</v>
      </c>
      <c r="C11369" s="43" t="s">
        <v>336</v>
      </c>
      <c r="D11369" s="43" t="s">
        <v>335</v>
      </c>
      <c r="E11369" s="43" t="s">
        <v>353</v>
      </c>
      <c r="F11369" s="42" t="s">
        <v>352</v>
      </c>
      <c r="G11369" s="18" t="s">
        <v>3</v>
      </c>
      <c r="H11369" s="32">
        <f>SUBTOTAL(9,H11368:H11368)</f>
        <v>-392661264</v>
      </c>
      <c r="I11369" s="14">
        <f>SUBTOTAL(9,I11368:I11368)</f>
        <v>0</v>
      </c>
      <c r="J11369" s="31">
        <f>SUBTOTAL(9,J11368:J11368)</f>
        <v>0</v>
      </c>
      <c r="K11369" s="14">
        <f>SUBTOTAL(9,K11368:K11368)</f>
        <v>0</v>
      </c>
      <c r="L11369" s="14">
        <f>SUBTOTAL(9,L11366:L11368)</f>
        <v>0</v>
      </c>
      <c r="M11369" s="80">
        <f>SUBTOTAL(9,M11368:M11368)</f>
        <v>0</v>
      </c>
    </row>
    <row r="11370" spans="2:13" ht="24.9" customHeight="1" outlineLevel="2" x14ac:dyDescent="0.3">
      <c r="B11370" s="47" t="s">
        <v>2042</v>
      </c>
      <c r="C11370" s="46" t="s">
        <v>336</v>
      </c>
      <c r="D11370" s="46" t="s">
        <v>335</v>
      </c>
      <c r="E11370" s="46" t="s">
        <v>2059</v>
      </c>
      <c r="F11370" s="45" t="s">
        <v>2058</v>
      </c>
      <c r="G11370" s="26" t="s">
        <v>7</v>
      </c>
      <c r="H11370" s="30">
        <v>-12502</v>
      </c>
      <c r="I11370" s="24"/>
      <c r="J11370" s="36"/>
      <c r="K11370" s="24"/>
      <c r="L11370" s="24"/>
      <c r="M11370" s="80" t="str">
        <f>IFERROR((Base_actualizacion!$L11364/Base_actualizacion!$K11364)," " )</f>
        <v xml:space="preserve"> </v>
      </c>
    </row>
    <row r="11371" spans="2:13" ht="24.9" customHeight="1" outlineLevel="1" x14ac:dyDescent="0.3">
      <c r="B11371" s="44" t="str">
        <f>B11370</f>
        <v>ASIGNACIONES DIRECTAS ANTICIPADAS (5% DEL SGR)</v>
      </c>
      <c r="C11371" s="43" t="s">
        <v>336</v>
      </c>
      <c r="D11371" s="43" t="s">
        <v>335</v>
      </c>
      <c r="E11371" s="43" t="s">
        <v>2059</v>
      </c>
      <c r="F11371" s="42" t="s">
        <v>2058</v>
      </c>
      <c r="G11371" s="18" t="s">
        <v>3</v>
      </c>
      <c r="H11371" s="32">
        <f>SUBTOTAL(9,H11370:H11370)</f>
        <v>-12502</v>
      </c>
      <c r="I11371" s="14">
        <f>SUBTOTAL(9,I11370:I11370)</f>
        <v>0</v>
      </c>
      <c r="J11371" s="31">
        <f>SUBTOTAL(9,J11370:J11370)</f>
        <v>0</v>
      </c>
      <c r="K11371" s="14">
        <f>SUBTOTAL(9,K11370:K11370)</f>
        <v>0</v>
      </c>
      <c r="L11371" s="14">
        <f>SUBTOTAL(9,L11368:L11370)</f>
        <v>0</v>
      </c>
      <c r="M11371" s="80">
        <f>SUBTOTAL(9,M11370:M11370)</f>
        <v>0</v>
      </c>
    </row>
    <row r="11372" spans="2:13" ht="24.9" customHeight="1" outlineLevel="2" x14ac:dyDescent="0.3">
      <c r="B11372" s="47" t="s">
        <v>2042</v>
      </c>
      <c r="C11372" s="46" t="s">
        <v>336</v>
      </c>
      <c r="D11372" s="46" t="s">
        <v>335</v>
      </c>
      <c r="E11372" s="46" t="s">
        <v>349</v>
      </c>
      <c r="F11372" s="45" t="s">
        <v>290</v>
      </c>
      <c r="G11372" s="26" t="s">
        <v>7</v>
      </c>
      <c r="H11372" s="30">
        <v>-1660</v>
      </c>
      <c r="I11372" s="24"/>
      <c r="J11372" s="36"/>
      <c r="K11372" s="24"/>
      <c r="L11372" s="24"/>
      <c r="M11372" s="80" t="str">
        <f>IFERROR((Base_actualizacion!$L11366/Base_actualizacion!$K11366)," " )</f>
        <v xml:space="preserve"> </v>
      </c>
    </row>
    <row r="11373" spans="2:13" ht="24.9" customHeight="1" outlineLevel="1" x14ac:dyDescent="0.3">
      <c r="B11373" s="44" t="str">
        <f>B11372</f>
        <v>ASIGNACIONES DIRECTAS ANTICIPADAS (5% DEL SGR)</v>
      </c>
      <c r="C11373" s="43" t="s">
        <v>336</v>
      </c>
      <c r="D11373" s="43" t="s">
        <v>335</v>
      </c>
      <c r="E11373" s="43" t="s">
        <v>349</v>
      </c>
      <c r="F11373" s="42" t="s">
        <v>290</v>
      </c>
      <c r="G11373" s="18" t="s">
        <v>3</v>
      </c>
      <c r="H11373" s="32">
        <f>SUBTOTAL(9,H11372:H11372)</f>
        <v>-1660</v>
      </c>
      <c r="I11373" s="14">
        <f>SUBTOTAL(9,I11372:I11372)</f>
        <v>0</v>
      </c>
      <c r="J11373" s="31">
        <f>SUBTOTAL(9,J11372:J11372)</f>
        <v>0</v>
      </c>
      <c r="K11373" s="14">
        <f>SUBTOTAL(9,K11372:K11372)</f>
        <v>0</v>
      </c>
      <c r="L11373" s="14">
        <f>SUBTOTAL(9,L11370:L11372)</f>
        <v>0</v>
      </c>
      <c r="M11373" s="80">
        <f>SUBTOTAL(9,M11372:M11372)</f>
        <v>0</v>
      </c>
    </row>
    <row r="11374" spans="2:13" ht="24.9" customHeight="1" outlineLevel="2" x14ac:dyDescent="0.3">
      <c r="B11374" s="47" t="s">
        <v>2042</v>
      </c>
      <c r="C11374" s="46" t="s">
        <v>336</v>
      </c>
      <c r="D11374" s="46" t="s">
        <v>335</v>
      </c>
      <c r="E11374" s="46" t="s">
        <v>348</v>
      </c>
      <c r="F11374" s="45" t="s">
        <v>347</v>
      </c>
      <c r="G11374" s="26" t="s">
        <v>7</v>
      </c>
      <c r="H11374" s="30">
        <v>-3057429</v>
      </c>
      <c r="I11374" s="24"/>
      <c r="J11374" s="23"/>
      <c r="K11374" s="24"/>
      <c r="L11374" s="24"/>
      <c r="M11374" s="80" t="str">
        <f>IFERROR((Base_actualizacion!$L11368/Base_actualizacion!$K11368)," " )</f>
        <v xml:space="preserve"> </v>
      </c>
    </row>
    <row r="11375" spans="2:13" ht="24.9" customHeight="1" outlineLevel="1" x14ac:dyDescent="0.3">
      <c r="B11375" s="44" t="str">
        <f>B11374</f>
        <v>ASIGNACIONES DIRECTAS ANTICIPADAS (5% DEL SGR)</v>
      </c>
      <c r="C11375" s="43" t="s">
        <v>336</v>
      </c>
      <c r="D11375" s="43" t="s">
        <v>335</v>
      </c>
      <c r="E11375" s="43" t="s">
        <v>348</v>
      </c>
      <c r="F11375" s="42" t="s">
        <v>347</v>
      </c>
      <c r="G11375" s="18" t="s">
        <v>3</v>
      </c>
      <c r="H11375" s="32">
        <f>SUBTOTAL(9,H11374:H11374)</f>
        <v>-3057429</v>
      </c>
      <c r="I11375" s="14">
        <f>SUBTOTAL(9,I11374:I11374)</f>
        <v>0</v>
      </c>
      <c r="J11375" s="31">
        <f>SUBTOTAL(9,J11374:J11374)</f>
        <v>0</v>
      </c>
      <c r="K11375" s="14">
        <f>SUBTOTAL(9,K11374:K11374)</f>
        <v>0</v>
      </c>
      <c r="L11375" s="14">
        <f>SUBTOTAL(9,L11372:L11374)</f>
        <v>0</v>
      </c>
      <c r="M11375" s="80">
        <f>SUBTOTAL(9,M11374:M11374)</f>
        <v>0</v>
      </c>
    </row>
    <row r="11376" spans="2:13" ht="24.9" customHeight="1" outlineLevel="2" x14ac:dyDescent="0.3">
      <c r="B11376" s="47" t="s">
        <v>2042</v>
      </c>
      <c r="C11376" s="46" t="s">
        <v>336</v>
      </c>
      <c r="D11376" s="46" t="s">
        <v>335</v>
      </c>
      <c r="E11376" s="46" t="s">
        <v>342</v>
      </c>
      <c r="F11376" s="45" t="s">
        <v>341</v>
      </c>
      <c r="G11376" s="26" t="s">
        <v>7</v>
      </c>
      <c r="H11376" s="30">
        <v>-5244905</v>
      </c>
      <c r="I11376" s="24"/>
      <c r="J11376" s="36"/>
      <c r="K11376" s="24"/>
      <c r="L11376" s="24"/>
      <c r="M11376" s="80" t="str">
        <f>IFERROR((Base_actualizacion!$L11370/Base_actualizacion!$K11370)," " )</f>
        <v xml:space="preserve"> </v>
      </c>
    </row>
    <row r="11377" spans="2:13" ht="24.9" customHeight="1" outlineLevel="1" x14ac:dyDescent="0.3">
      <c r="B11377" s="44" t="str">
        <f>B11376</f>
        <v>ASIGNACIONES DIRECTAS ANTICIPADAS (5% DEL SGR)</v>
      </c>
      <c r="C11377" s="43" t="s">
        <v>336</v>
      </c>
      <c r="D11377" s="43" t="s">
        <v>335</v>
      </c>
      <c r="E11377" s="43" t="s">
        <v>342</v>
      </c>
      <c r="F11377" s="42" t="s">
        <v>341</v>
      </c>
      <c r="G11377" s="18" t="s">
        <v>3</v>
      </c>
      <c r="H11377" s="32">
        <f>SUBTOTAL(9,H11376:H11376)</f>
        <v>-5244905</v>
      </c>
      <c r="I11377" s="14">
        <f>SUBTOTAL(9,I11376:I11376)</f>
        <v>0</v>
      </c>
      <c r="J11377" s="31">
        <f>SUBTOTAL(9,J11376:J11376)</f>
        <v>0</v>
      </c>
      <c r="K11377" s="14">
        <f>SUBTOTAL(9,K11376:K11376)</f>
        <v>0</v>
      </c>
      <c r="L11377" s="14">
        <f>SUBTOTAL(9,L11374:L11376)</f>
        <v>0</v>
      </c>
      <c r="M11377" s="80">
        <f>SUBTOTAL(9,M11376:M11376)</f>
        <v>0</v>
      </c>
    </row>
    <row r="11378" spans="2:13" ht="24.9" customHeight="1" outlineLevel="2" x14ac:dyDescent="0.3">
      <c r="B11378" s="47" t="s">
        <v>2042</v>
      </c>
      <c r="C11378" s="46" t="s">
        <v>336</v>
      </c>
      <c r="D11378" s="46" t="s">
        <v>335</v>
      </c>
      <c r="E11378" s="46" t="s">
        <v>340</v>
      </c>
      <c r="F11378" s="45" t="s">
        <v>339</v>
      </c>
      <c r="G11378" s="26" t="s">
        <v>7</v>
      </c>
      <c r="H11378" s="30">
        <v>-8009930</v>
      </c>
      <c r="I11378" s="24"/>
      <c r="J11378" s="36"/>
      <c r="K11378" s="24"/>
      <c r="L11378" s="24"/>
      <c r="M11378" s="80" t="str">
        <f>IFERROR((Base_actualizacion!$L11372/Base_actualizacion!$K11372)," " )</f>
        <v xml:space="preserve"> </v>
      </c>
    </row>
    <row r="11379" spans="2:13" ht="24.9" customHeight="1" outlineLevel="1" x14ac:dyDescent="0.3">
      <c r="B11379" s="44" t="str">
        <f>B11378</f>
        <v>ASIGNACIONES DIRECTAS ANTICIPADAS (5% DEL SGR)</v>
      </c>
      <c r="C11379" s="43" t="s">
        <v>336</v>
      </c>
      <c r="D11379" s="43" t="s">
        <v>335</v>
      </c>
      <c r="E11379" s="43" t="s">
        <v>340</v>
      </c>
      <c r="F11379" s="42" t="s">
        <v>339</v>
      </c>
      <c r="G11379" s="18" t="s">
        <v>3</v>
      </c>
      <c r="H11379" s="32">
        <f>SUBTOTAL(9,H11378:H11378)</f>
        <v>-8009930</v>
      </c>
      <c r="I11379" s="14">
        <f>SUBTOTAL(9,I11378:I11378)</f>
        <v>0</v>
      </c>
      <c r="J11379" s="31">
        <f>SUBTOTAL(9,J11378:J11378)</f>
        <v>0</v>
      </c>
      <c r="K11379" s="14">
        <f>SUBTOTAL(9,K11378:K11378)</f>
        <v>0</v>
      </c>
      <c r="L11379" s="14">
        <f>SUBTOTAL(9,L11376:L11378)</f>
        <v>0</v>
      </c>
      <c r="M11379" s="80">
        <f>SUBTOTAL(9,M11378:M11378)</f>
        <v>0</v>
      </c>
    </row>
    <row r="11380" spans="2:13" ht="24.9" customHeight="1" outlineLevel="2" x14ac:dyDescent="0.3">
      <c r="B11380" s="47" t="s">
        <v>2042</v>
      </c>
      <c r="C11380" s="46" t="s">
        <v>336</v>
      </c>
      <c r="D11380" s="46" t="s">
        <v>335</v>
      </c>
      <c r="E11380" s="46" t="s">
        <v>338</v>
      </c>
      <c r="F11380" s="45" t="s">
        <v>337</v>
      </c>
      <c r="G11380" s="26" t="s">
        <v>7</v>
      </c>
      <c r="H11380" s="30">
        <v>-945592</v>
      </c>
      <c r="I11380" s="24"/>
      <c r="J11380" s="36"/>
      <c r="K11380" s="24"/>
      <c r="L11380" s="24"/>
      <c r="M11380" s="80" t="str">
        <f>IFERROR((Base_actualizacion!$L11374/Base_actualizacion!$K11374)," " )</f>
        <v xml:space="preserve"> </v>
      </c>
    </row>
    <row r="11381" spans="2:13" ht="24.9" customHeight="1" outlineLevel="1" x14ac:dyDescent="0.3">
      <c r="B11381" s="44" t="str">
        <f>B11380</f>
        <v>ASIGNACIONES DIRECTAS ANTICIPADAS (5% DEL SGR)</v>
      </c>
      <c r="C11381" s="43" t="s">
        <v>336</v>
      </c>
      <c r="D11381" s="43" t="s">
        <v>335</v>
      </c>
      <c r="E11381" s="43" t="s">
        <v>338</v>
      </c>
      <c r="F11381" s="42" t="s">
        <v>337</v>
      </c>
      <c r="G11381" s="18" t="s">
        <v>3</v>
      </c>
      <c r="H11381" s="32">
        <f>SUBTOTAL(9,H11380:H11380)</f>
        <v>-945592</v>
      </c>
      <c r="I11381" s="14">
        <f>SUBTOTAL(9,I11380:I11380)</f>
        <v>0</v>
      </c>
      <c r="J11381" s="31">
        <f>SUBTOTAL(9,J11380:J11380)</f>
        <v>0</v>
      </c>
      <c r="K11381" s="14">
        <f>SUBTOTAL(9,K11380:K11380)</f>
        <v>0</v>
      </c>
      <c r="L11381" s="14">
        <f>SUBTOTAL(9,L11378:L11380)</f>
        <v>0</v>
      </c>
      <c r="M11381" s="80">
        <f>SUBTOTAL(9,M11380:M11380)</f>
        <v>0</v>
      </c>
    </row>
    <row r="11382" spans="2:13" ht="24.9" customHeight="1" outlineLevel="2" x14ac:dyDescent="0.3">
      <c r="B11382" s="47" t="s">
        <v>2042</v>
      </c>
      <c r="C11382" s="46" t="s">
        <v>336</v>
      </c>
      <c r="D11382" s="46" t="s">
        <v>335</v>
      </c>
      <c r="E11382" s="46" t="s">
        <v>334</v>
      </c>
      <c r="F11382" s="45" t="s">
        <v>333</v>
      </c>
      <c r="G11382" s="26" t="s">
        <v>7</v>
      </c>
      <c r="H11382" s="30">
        <v>-9905822</v>
      </c>
      <c r="I11382" s="24"/>
      <c r="J11382" s="23"/>
      <c r="K11382" s="24"/>
      <c r="L11382" s="24"/>
      <c r="M11382" s="80" t="str">
        <f>IFERROR((Base_actualizacion!$L11376/Base_actualizacion!$K11376)," " )</f>
        <v xml:space="preserve"> </v>
      </c>
    </row>
    <row r="11383" spans="2:13" ht="24.9" customHeight="1" outlineLevel="1" x14ac:dyDescent="0.3">
      <c r="B11383" s="44" t="str">
        <f>B11382</f>
        <v>ASIGNACIONES DIRECTAS ANTICIPADAS (5% DEL SGR)</v>
      </c>
      <c r="C11383" s="43" t="s">
        <v>336</v>
      </c>
      <c r="D11383" s="43" t="s">
        <v>335</v>
      </c>
      <c r="E11383" s="43" t="s">
        <v>334</v>
      </c>
      <c r="F11383" s="42" t="s">
        <v>333</v>
      </c>
      <c r="G11383" s="18" t="s">
        <v>3</v>
      </c>
      <c r="H11383" s="32">
        <f>SUBTOTAL(9,H11382:H11382)</f>
        <v>-9905822</v>
      </c>
      <c r="I11383" s="14">
        <f>SUBTOTAL(9,I11382:I11382)</f>
        <v>0</v>
      </c>
      <c r="J11383" s="31">
        <f>SUBTOTAL(9,J11382:J11382)</f>
        <v>0</v>
      </c>
      <c r="K11383" s="14">
        <f>SUBTOTAL(9,K11382:K11382)</f>
        <v>0</v>
      </c>
      <c r="L11383" s="14">
        <f>SUBTOTAL(9,L11380:L11382)</f>
        <v>0</v>
      </c>
      <c r="M11383" s="80">
        <f>SUBTOTAL(9,M11382:M11382)</f>
        <v>0</v>
      </c>
    </row>
    <row r="11384" spans="2:13" ht="24.9" customHeight="1" outlineLevel="2" x14ac:dyDescent="0.3">
      <c r="B11384" s="47" t="s">
        <v>2042</v>
      </c>
      <c r="C11384" s="46" t="s">
        <v>44</v>
      </c>
      <c r="D11384" s="46" t="s">
        <v>290</v>
      </c>
      <c r="E11384" s="46" t="s">
        <v>331</v>
      </c>
      <c r="F11384" s="45" t="s">
        <v>330</v>
      </c>
      <c r="G11384" s="26" t="s">
        <v>7</v>
      </c>
      <c r="H11384" s="30">
        <v>-24098</v>
      </c>
      <c r="I11384" s="24"/>
      <c r="J11384" s="36"/>
      <c r="K11384" s="24"/>
      <c r="L11384" s="24"/>
      <c r="M11384" s="80" t="str">
        <f>IFERROR((Base_actualizacion!$L11378/Base_actualizacion!$K11378)," " )</f>
        <v xml:space="preserve"> </v>
      </c>
    </row>
    <row r="11385" spans="2:13" ht="24.9" customHeight="1" outlineLevel="1" x14ac:dyDescent="0.3">
      <c r="B11385" s="44" t="str">
        <f>B11384</f>
        <v>ASIGNACIONES DIRECTAS ANTICIPADAS (5% DEL SGR)</v>
      </c>
      <c r="C11385" s="43" t="s">
        <v>44</v>
      </c>
      <c r="D11385" s="43" t="s">
        <v>290</v>
      </c>
      <c r="E11385" s="43" t="s">
        <v>331</v>
      </c>
      <c r="F11385" s="42" t="s">
        <v>330</v>
      </c>
      <c r="G11385" s="18" t="s">
        <v>3</v>
      </c>
      <c r="H11385" s="32">
        <f>SUBTOTAL(9,H11384:H11384)</f>
        <v>-24098</v>
      </c>
      <c r="I11385" s="14">
        <f>SUBTOTAL(9,I11384:I11384)</f>
        <v>0</v>
      </c>
      <c r="J11385" s="31">
        <f>SUBTOTAL(9,J11384:J11384)</f>
        <v>0</v>
      </c>
      <c r="K11385" s="14">
        <f>SUBTOTAL(9,K11384:K11384)</f>
        <v>0</v>
      </c>
      <c r="L11385" s="14">
        <f>SUBTOTAL(9,L11382:L11384)</f>
        <v>0</v>
      </c>
      <c r="M11385" s="80">
        <f>SUBTOTAL(9,M11384:M11384)</f>
        <v>0</v>
      </c>
    </row>
    <row r="11386" spans="2:13" ht="24.9" customHeight="1" outlineLevel="2" x14ac:dyDescent="0.3">
      <c r="B11386" s="47" t="s">
        <v>2042</v>
      </c>
      <c r="C11386" s="46" t="s">
        <v>44</v>
      </c>
      <c r="D11386" s="46" t="s">
        <v>290</v>
      </c>
      <c r="E11386" s="46" t="s">
        <v>327</v>
      </c>
      <c r="F11386" s="45" t="s">
        <v>326</v>
      </c>
      <c r="G11386" s="26" t="s">
        <v>7</v>
      </c>
      <c r="H11386" s="30">
        <v>-204555030</v>
      </c>
      <c r="I11386" s="24"/>
      <c r="J11386" s="36"/>
      <c r="K11386" s="24"/>
      <c r="L11386" s="24"/>
      <c r="M11386" s="80" t="str">
        <f>IFERROR((Base_actualizacion!$L11380/Base_actualizacion!$K11380)," " )</f>
        <v xml:space="preserve"> </v>
      </c>
    </row>
    <row r="11387" spans="2:13" ht="24.9" customHeight="1" outlineLevel="1" x14ac:dyDescent="0.3">
      <c r="B11387" s="44" t="str">
        <f>B11386</f>
        <v>ASIGNACIONES DIRECTAS ANTICIPADAS (5% DEL SGR)</v>
      </c>
      <c r="C11387" s="43" t="s">
        <v>44</v>
      </c>
      <c r="D11387" s="43" t="s">
        <v>290</v>
      </c>
      <c r="E11387" s="43" t="s">
        <v>327</v>
      </c>
      <c r="F11387" s="42" t="s">
        <v>326</v>
      </c>
      <c r="G11387" s="18" t="s">
        <v>3</v>
      </c>
      <c r="H11387" s="32">
        <f>SUBTOTAL(9,H11386:H11386)</f>
        <v>-204555030</v>
      </c>
      <c r="I11387" s="14">
        <f>SUBTOTAL(9,I11386:I11386)</f>
        <v>0</v>
      </c>
      <c r="J11387" s="31">
        <f>SUBTOTAL(9,J11386:J11386)</f>
        <v>0</v>
      </c>
      <c r="K11387" s="14">
        <f>SUBTOTAL(9,K11386:K11386)</f>
        <v>0</v>
      </c>
      <c r="L11387" s="14">
        <f>SUBTOTAL(9,L11384:L11386)</f>
        <v>0</v>
      </c>
      <c r="M11387" s="80">
        <f>SUBTOTAL(9,M11386:M11386)</f>
        <v>0</v>
      </c>
    </row>
    <row r="11388" spans="2:13" ht="24.9" customHeight="1" outlineLevel="2" x14ac:dyDescent="0.3">
      <c r="B11388" s="47" t="s">
        <v>2042</v>
      </c>
      <c r="C11388" s="46" t="s">
        <v>44</v>
      </c>
      <c r="D11388" s="46" t="s">
        <v>290</v>
      </c>
      <c r="E11388" s="46" t="s">
        <v>323</v>
      </c>
      <c r="F11388" s="45" t="s">
        <v>322</v>
      </c>
      <c r="G11388" s="26" t="s">
        <v>7</v>
      </c>
      <c r="H11388" s="30">
        <v>-11315</v>
      </c>
      <c r="I11388" s="24"/>
      <c r="J11388" s="36"/>
      <c r="K11388" s="24"/>
      <c r="L11388" s="24"/>
      <c r="M11388" s="80" t="str">
        <f>IFERROR((Base_actualizacion!$L11382/Base_actualizacion!$K11382)," " )</f>
        <v xml:space="preserve"> </v>
      </c>
    </row>
    <row r="11389" spans="2:13" ht="24.9" customHeight="1" outlineLevel="1" x14ac:dyDescent="0.3">
      <c r="B11389" s="44" t="str">
        <f>B11388</f>
        <v>ASIGNACIONES DIRECTAS ANTICIPADAS (5% DEL SGR)</v>
      </c>
      <c r="C11389" s="43" t="s">
        <v>44</v>
      </c>
      <c r="D11389" s="43" t="s">
        <v>290</v>
      </c>
      <c r="E11389" s="43" t="s">
        <v>323</v>
      </c>
      <c r="F11389" s="42" t="s">
        <v>322</v>
      </c>
      <c r="G11389" s="18" t="s">
        <v>3</v>
      </c>
      <c r="H11389" s="32">
        <f>SUBTOTAL(9,H11388:H11388)</f>
        <v>-11315</v>
      </c>
      <c r="I11389" s="14">
        <f>SUBTOTAL(9,I11388:I11388)</f>
        <v>0</v>
      </c>
      <c r="J11389" s="31">
        <f>SUBTOTAL(9,J11388:J11388)</f>
        <v>0</v>
      </c>
      <c r="K11389" s="14">
        <f>SUBTOTAL(9,K11388:K11388)</f>
        <v>0</v>
      </c>
      <c r="L11389" s="14">
        <f>SUBTOTAL(9,L11386:L11388)</f>
        <v>0</v>
      </c>
      <c r="M11389" s="80">
        <f>SUBTOTAL(9,M11388:M11388)</f>
        <v>0</v>
      </c>
    </row>
    <row r="11390" spans="2:13" ht="24.9" customHeight="1" outlineLevel="2" x14ac:dyDescent="0.3">
      <c r="B11390" s="47" t="s">
        <v>2042</v>
      </c>
      <c r="C11390" s="46" t="s">
        <v>44</v>
      </c>
      <c r="D11390" s="46" t="s">
        <v>290</v>
      </c>
      <c r="E11390" s="46" t="s">
        <v>317</v>
      </c>
      <c r="F11390" s="45" t="s">
        <v>147</v>
      </c>
      <c r="G11390" s="26" t="s">
        <v>7</v>
      </c>
      <c r="H11390" s="30">
        <v>-349463197</v>
      </c>
      <c r="I11390" s="24"/>
      <c r="J11390" s="23"/>
      <c r="K11390" s="24"/>
      <c r="L11390" s="24"/>
      <c r="M11390" s="80" t="str">
        <f>IFERROR((Base_actualizacion!$L11384/Base_actualizacion!$K11384)," " )</f>
        <v xml:space="preserve"> </v>
      </c>
    </row>
    <row r="11391" spans="2:13" ht="24.9" customHeight="1" outlineLevel="1" x14ac:dyDescent="0.3">
      <c r="B11391" s="44" t="str">
        <f>B11390</f>
        <v>ASIGNACIONES DIRECTAS ANTICIPADAS (5% DEL SGR)</v>
      </c>
      <c r="C11391" s="43" t="s">
        <v>44</v>
      </c>
      <c r="D11391" s="43" t="s">
        <v>290</v>
      </c>
      <c r="E11391" s="43" t="s">
        <v>317</v>
      </c>
      <c r="F11391" s="42" t="s">
        <v>147</v>
      </c>
      <c r="G11391" s="18" t="s">
        <v>3</v>
      </c>
      <c r="H11391" s="32">
        <f>SUBTOTAL(9,H11390:H11390)</f>
        <v>-349463197</v>
      </c>
      <c r="I11391" s="14">
        <f>SUBTOTAL(9,I11390:I11390)</f>
        <v>0</v>
      </c>
      <c r="J11391" s="31">
        <f>SUBTOTAL(9,J11390:J11390)</f>
        <v>0</v>
      </c>
      <c r="K11391" s="14">
        <f>SUBTOTAL(9,K11390:K11390)</f>
        <v>0</v>
      </c>
      <c r="L11391" s="14">
        <f>SUBTOTAL(9,L11388:L11390)</f>
        <v>0</v>
      </c>
      <c r="M11391" s="80">
        <f>SUBTOTAL(9,M11390:M11390)</f>
        <v>0</v>
      </c>
    </row>
    <row r="11392" spans="2:13" ht="24.9" customHeight="1" outlineLevel="2" x14ac:dyDescent="0.3">
      <c r="B11392" s="47" t="s">
        <v>2042</v>
      </c>
      <c r="C11392" s="46" t="s">
        <v>44</v>
      </c>
      <c r="D11392" s="46" t="s">
        <v>290</v>
      </c>
      <c r="E11392" s="46" t="s">
        <v>310</v>
      </c>
      <c r="F11392" s="45" t="s">
        <v>309</v>
      </c>
      <c r="G11392" s="26" t="s">
        <v>7</v>
      </c>
      <c r="H11392" s="30">
        <v>-280349738</v>
      </c>
      <c r="I11392" s="24"/>
      <c r="J11392" s="36"/>
      <c r="K11392" s="24"/>
      <c r="L11392" s="24"/>
      <c r="M11392" s="80" t="str">
        <f>IFERROR((Base_actualizacion!$L11386/Base_actualizacion!$K11386)," " )</f>
        <v xml:space="preserve"> </v>
      </c>
    </row>
    <row r="11393" spans="2:13" ht="24.9" customHeight="1" outlineLevel="1" x14ac:dyDescent="0.3">
      <c r="B11393" s="44" t="str">
        <f>B11392</f>
        <v>ASIGNACIONES DIRECTAS ANTICIPADAS (5% DEL SGR)</v>
      </c>
      <c r="C11393" s="43" t="s">
        <v>44</v>
      </c>
      <c r="D11393" s="43" t="s">
        <v>290</v>
      </c>
      <c r="E11393" s="43" t="s">
        <v>310</v>
      </c>
      <c r="F11393" s="42" t="s">
        <v>309</v>
      </c>
      <c r="G11393" s="18" t="s">
        <v>3</v>
      </c>
      <c r="H11393" s="32">
        <f>SUBTOTAL(9,H11392:H11392)</f>
        <v>-280349738</v>
      </c>
      <c r="I11393" s="14">
        <f>SUBTOTAL(9,I11392:I11392)</f>
        <v>0</v>
      </c>
      <c r="J11393" s="31">
        <f>SUBTOTAL(9,J11392:J11392)</f>
        <v>0</v>
      </c>
      <c r="K11393" s="14">
        <f>SUBTOTAL(9,K11392:K11392)</f>
        <v>0</v>
      </c>
      <c r="L11393" s="14">
        <f>SUBTOTAL(9,L11390:L11392)</f>
        <v>0</v>
      </c>
      <c r="M11393" s="80">
        <f>SUBTOTAL(9,M11392:M11392)</f>
        <v>0</v>
      </c>
    </row>
    <row r="11394" spans="2:13" ht="24.9" customHeight="1" outlineLevel="2" x14ac:dyDescent="0.3">
      <c r="B11394" s="47" t="s">
        <v>2042</v>
      </c>
      <c r="C11394" s="46" t="s">
        <v>44</v>
      </c>
      <c r="D11394" s="46" t="s">
        <v>290</v>
      </c>
      <c r="E11394" s="46" t="s">
        <v>300</v>
      </c>
      <c r="F11394" s="45" t="s">
        <v>299</v>
      </c>
      <c r="G11394" s="26" t="s">
        <v>7</v>
      </c>
      <c r="H11394" s="30">
        <v>-212174053</v>
      </c>
      <c r="I11394" s="24"/>
      <c r="J11394" s="36"/>
      <c r="K11394" s="24"/>
      <c r="L11394" s="24"/>
      <c r="M11394" s="80" t="str">
        <f>IFERROR((Base_actualizacion!$L11388/Base_actualizacion!$K11388)," " )</f>
        <v xml:space="preserve"> </v>
      </c>
    </row>
    <row r="11395" spans="2:13" ht="24.9" customHeight="1" outlineLevel="1" x14ac:dyDescent="0.3">
      <c r="B11395" s="44" t="str">
        <f>B11394</f>
        <v>ASIGNACIONES DIRECTAS ANTICIPADAS (5% DEL SGR)</v>
      </c>
      <c r="C11395" s="43" t="s">
        <v>44</v>
      </c>
      <c r="D11395" s="43" t="s">
        <v>290</v>
      </c>
      <c r="E11395" s="43" t="s">
        <v>300</v>
      </c>
      <c r="F11395" s="42" t="s">
        <v>299</v>
      </c>
      <c r="G11395" s="18" t="s">
        <v>3</v>
      </c>
      <c r="H11395" s="32">
        <f>SUBTOTAL(9,H11394:H11394)</f>
        <v>-212174053</v>
      </c>
      <c r="I11395" s="14">
        <f>SUBTOTAL(9,I11394:I11394)</f>
        <v>0</v>
      </c>
      <c r="J11395" s="31">
        <f>SUBTOTAL(9,J11394:J11394)</f>
        <v>0</v>
      </c>
      <c r="K11395" s="14">
        <f>SUBTOTAL(9,K11394:K11394)</f>
        <v>0</v>
      </c>
      <c r="L11395" s="14">
        <f>SUBTOTAL(9,L11392:L11394)</f>
        <v>0</v>
      </c>
      <c r="M11395" s="80">
        <f>SUBTOTAL(9,M11394:M11394)</f>
        <v>0</v>
      </c>
    </row>
    <row r="11396" spans="2:13" ht="24.9" customHeight="1" outlineLevel="2" x14ac:dyDescent="0.3">
      <c r="B11396" s="47" t="s">
        <v>2042</v>
      </c>
      <c r="C11396" s="46" t="s">
        <v>44</v>
      </c>
      <c r="D11396" s="46" t="s">
        <v>290</v>
      </c>
      <c r="E11396" s="46" t="s">
        <v>298</v>
      </c>
      <c r="F11396" s="45" t="s">
        <v>297</v>
      </c>
      <c r="G11396" s="26" t="s">
        <v>7</v>
      </c>
      <c r="H11396" s="30">
        <v>-121609</v>
      </c>
      <c r="I11396" s="24"/>
      <c r="J11396" s="36"/>
      <c r="K11396" s="24"/>
      <c r="L11396" s="24"/>
      <c r="M11396" s="80" t="str">
        <f>IFERROR((Base_actualizacion!$L11390/Base_actualizacion!$K11390)," " )</f>
        <v xml:space="preserve"> </v>
      </c>
    </row>
    <row r="11397" spans="2:13" ht="24.9" customHeight="1" outlineLevel="1" x14ac:dyDescent="0.3">
      <c r="B11397" s="44" t="str">
        <f>B11396</f>
        <v>ASIGNACIONES DIRECTAS ANTICIPADAS (5% DEL SGR)</v>
      </c>
      <c r="C11397" s="43" t="s">
        <v>44</v>
      </c>
      <c r="D11397" s="43" t="s">
        <v>290</v>
      </c>
      <c r="E11397" s="43" t="s">
        <v>298</v>
      </c>
      <c r="F11397" s="42" t="s">
        <v>297</v>
      </c>
      <c r="G11397" s="18" t="s">
        <v>3</v>
      </c>
      <c r="H11397" s="32">
        <f>SUBTOTAL(9,H11396:H11396)</f>
        <v>-121609</v>
      </c>
      <c r="I11397" s="14">
        <f>SUBTOTAL(9,I11396:I11396)</f>
        <v>0</v>
      </c>
      <c r="J11397" s="31">
        <f>SUBTOTAL(9,J11396:J11396)</f>
        <v>0</v>
      </c>
      <c r="K11397" s="14">
        <f>SUBTOTAL(9,K11396:K11396)</f>
        <v>0</v>
      </c>
      <c r="L11397" s="14">
        <f>SUBTOTAL(9,L11394:L11396)</f>
        <v>0</v>
      </c>
      <c r="M11397" s="80">
        <f>SUBTOTAL(9,M11396:M11396)</f>
        <v>0</v>
      </c>
    </row>
    <row r="11398" spans="2:13" ht="24.9" customHeight="1" outlineLevel="2" x14ac:dyDescent="0.3">
      <c r="B11398" s="47" t="s">
        <v>2042</v>
      </c>
      <c r="C11398" s="46" t="s">
        <v>44</v>
      </c>
      <c r="D11398" s="46" t="s">
        <v>290</v>
      </c>
      <c r="E11398" s="46" t="s">
        <v>293</v>
      </c>
      <c r="F11398" s="45" t="s">
        <v>290</v>
      </c>
      <c r="G11398" s="26" t="s">
        <v>7</v>
      </c>
      <c r="H11398" s="30">
        <v>-12409309</v>
      </c>
      <c r="I11398" s="24"/>
      <c r="J11398" s="23"/>
      <c r="K11398" s="24"/>
      <c r="L11398" s="24"/>
      <c r="M11398" s="80" t="str">
        <f>IFERROR((Base_actualizacion!$L11392/Base_actualizacion!$K11392)," " )</f>
        <v xml:space="preserve"> </v>
      </c>
    </row>
    <row r="11399" spans="2:13" ht="24.9" customHeight="1" outlineLevel="1" x14ac:dyDescent="0.3">
      <c r="B11399" s="44" t="str">
        <f>B11398</f>
        <v>ASIGNACIONES DIRECTAS ANTICIPADAS (5% DEL SGR)</v>
      </c>
      <c r="C11399" s="43" t="s">
        <v>44</v>
      </c>
      <c r="D11399" s="43" t="s">
        <v>290</v>
      </c>
      <c r="E11399" s="43" t="s">
        <v>293</v>
      </c>
      <c r="F11399" s="42" t="s">
        <v>290</v>
      </c>
      <c r="G11399" s="18" t="s">
        <v>3</v>
      </c>
      <c r="H11399" s="32">
        <f>SUBTOTAL(9,H11398:H11398)</f>
        <v>-12409309</v>
      </c>
      <c r="I11399" s="14">
        <f>SUBTOTAL(9,I11398:I11398)</f>
        <v>0</v>
      </c>
      <c r="J11399" s="31">
        <f>SUBTOTAL(9,J11398:J11398)</f>
        <v>0</v>
      </c>
      <c r="K11399" s="14">
        <f>SUBTOTAL(9,K11398:K11398)</f>
        <v>0</v>
      </c>
      <c r="L11399" s="14">
        <f>SUBTOTAL(9,L11396:L11398)</f>
        <v>0</v>
      </c>
      <c r="M11399" s="80">
        <f>SUBTOTAL(9,M11398:M11398)</f>
        <v>0</v>
      </c>
    </row>
    <row r="11400" spans="2:13" ht="24.9" customHeight="1" outlineLevel="2" x14ac:dyDescent="0.3">
      <c r="B11400" s="47" t="s">
        <v>2042</v>
      </c>
      <c r="C11400" s="46" t="s">
        <v>44</v>
      </c>
      <c r="D11400" s="46" t="s">
        <v>290</v>
      </c>
      <c r="E11400" s="46" t="s">
        <v>292</v>
      </c>
      <c r="F11400" s="45" t="s">
        <v>291</v>
      </c>
      <c r="G11400" s="26" t="s">
        <v>7</v>
      </c>
      <c r="H11400" s="30">
        <v>-14839659</v>
      </c>
      <c r="I11400" s="24"/>
      <c r="J11400" s="36"/>
      <c r="K11400" s="24"/>
      <c r="L11400" s="24"/>
      <c r="M11400" s="80" t="str">
        <f>IFERROR((Base_actualizacion!$L11394/Base_actualizacion!$K11394)," " )</f>
        <v xml:space="preserve"> </v>
      </c>
    </row>
    <row r="11401" spans="2:13" ht="24.9" customHeight="1" outlineLevel="1" x14ac:dyDescent="0.3">
      <c r="B11401" s="44" t="str">
        <f>B11400</f>
        <v>ASIGNACIONES DIRECTAS ANTICIPADAS (5% DEL SGR)</v>
      </c>
      <c r="C11401" s="43" t="s">
        <v>44</v>
      </c>
      <c r="D11401" s="43" t="s">
        <v>290</v>
      </c>
      <c r="E11401" s="43" t="s">
        <v>292</v>
      </c>
      <c r="F11401" s="42" t="s">
        <v>291</v>
      </c>
      <c r="G11401" s="18" t="s">
        <v>3</v>
      </c>
      <c r="H11401" s="32">
        <f>SUBTOTAL(9,H11400:H11400)</f>
        <v>-14839659</v>
      </c>
      <c r="I11401" s="14">
        <f>SUBTOTAL(9,I11400:I11400)</f>
        <v>0</v>
      </c>
      <c r="J11401" s="31">
        <f>SUBTOTAL(9,J11400:J11400)</f>
        <v>0</v>
      </c>
      <c r="K11401" s="14">
        <f>SUBTOTAL(9,K11400:K11400)</f>
        <v>0</v>
      </c>
      <c r="L11401" s="14">
        <f>SUBTOTAL(9,L11398:L11400)</f>
        <v>0</v>
      </c>
      <c r="M11401" s="80">
        <f>SUBTOTAL(9,M11400:M11400)</f>
        <v>0</v>
      </c>
    </row>
    <row r="11402" spans="2:13" ht="24.9" customHeight="1" outlineLevel="2" x14ac:dyDescent="0.3">
      <c r="B11402" s="47" t="s">
        <v>2042</v>
      </c>
      <c r="C11402" s="46" t="s">
        <v>44</v>
      </c>
      <c r="D11402" s="46" t="s">
        <v>290</v>
      </c>
      <c r="E11402" s="46" t="s">
        <v>289</v>
      </c>
      <c r="F11402" s="45" t="s">
        <v>288</v>
      </c>
      <c r="G11402" s="26" t="s">
        <v>7</v>
      </c>
      <c r="H11402" s="30">
        <v>-3876510</v>
      </c>
      <c r="I11402" s="24"/>
      <c r="J11402" s="36"/>
      <c r="K11402" s="24"/>
      <c r="L11402" s="24"/>
      <c r="M11402" s="80" t="str">
        <f>IFERROR((Base_actualizacion!$L11396/Base_actualizacion!$K11396)," " )</f>
        <v xml:space="preserve"> </v>
      </c>
    </row>
    <row r="11403" spans="2:13" ht="24.9" customHeight="1" outlineLevel="1" x14ac:dyDescent="0.3">
      <c r="B11403" s="44" t="str">
        <f>B11402</f>
        <v>ASIGNACIONES DIRECTAS ANTICIPADAS (5% DEL SGR)</v>
      </c>
      <c r="C11403" s="43" t="s">
        <v>44</v>
      </c>
      <c r="D11403" s="43" t="s">
        <v>290</v>
      </c>
      <c r="E11403" s="43" t="s">
        <v>289</v>
      </c>
      <c r="F11403" s="42" t="s">
        <v>288</v>
      </c>
      <c r="G11403" s="18" t="s">
        <v>3</v>
      </c>
      <c r="H11403" s="32">
        <f>SUBTOTAL(9,H11402:H11402)</f>
        <v>-3876510</v>
      </c>
      <c r="I11403" s="14">
        <f>SUBTOTAL(9,I11402:I11402)</f>
        <v>0</v>
      </c>
      <c r="J11403" s="31">
        <f>SUBTOTAL(9,J11402:J11402)</f>
        <v>0</v>
      </c>
      <c r="K11403" s="14">
        <f>SUBTOTAL(9,K11402:K11402)</f>
        <v>0</v>
      </c>
      <c r="L11403" s="14">
        <f>SUBTOTAL(9,L11400:L11402)</f>
        <v>0</v>
      </c>
      <c r="M11403" s="80">
        <f>SUBTOTAL(9,M11402:M11402)</f>
        <v>0</v>
      </c>
    </row>
    <row r="11404" spans="2:13" ht="24.9" customHeight="1" outlineLevel="2" x14ac:dyDescent="0.3">
      <c r="B11404" s="47" t="s">
        <v>2042</v>
      </c>
      <c r="C11404" s="46" t="s">
        <v>38</v>
      </c>
      <c r="D11404" s="46" t="s">
        <v>198</v>
      </c>
      <c r="E11404" s="46" t="s">
        <v>286</v>
      </c>
      <c r="F11404" s="45" t="s">
        <v>285</v>
      </c>
      <c r="G11404" s="26" t="s">
        <v>7</v>
      </c>
      <c r="H11404" s="30">
        <v>-12936195</v>
      </c>
      <c r="I11404" s="24"/>
      <c r="J11404" s="23"/>
      <c r="K11404" s="24"/>
      <c r="L11404" s="24"/>
      <c r="M11404" s="80" t="str">
        <f>IFERROR((Base_actualizacion!$L11398/Base_actualizacion!$K11398)," " )</f>
        <v xml:space="preserve"> </v>
      </c>
    </row>
    <row r="11405" spans="2:13" ht="24.9" customHeight="1" outlineLevel="1" x14ac:dyDescent="0.3">
      <c r="B11405" s="44" t="str">
        <f>B11404</f>
        <v>ASIGNACIONES DIRECTAS ANTICIPADAS (5% DEL SGR)</v>
      </c>
      <c r="C11405" s="43" t="s">
        <v>38</v>
      </c>
      <c r="D11405" s="43" t="s">
        <v>198</v>
      </c>
      <c r="E11405" s="43" t="s">
        <v>286</v>
      </c>
      <c r="F11405" s="42" t="s">
        <v>285</v>
      </c>
      <c r="G11405" s="18" t="s">
        <v>3</v>
      </c>
      <c r="H11405" s="32">
        <f>SUBTOTAL(9,H11404:H11404)</f>
        <v>-12936195</v>
      </c>
      <c r="I11405" s="14">
        <f>SUBTOTAL(9,I11404:I11404)</f>
        <v>0</v>
      </c>
      <c r="J11405" s="31">
        <f>SUBTOTAL(9,J11404:J11404)</f>
        <v>0</v>
      </c>
      <c r="K11405" s="14">
        <f>SUBTOTAL(9,K11404:K11404)</f>
        <v>0</v>
      </c>
      <c r="L11405" s="14">
        <f>SUBTOTAL(9,L11402:L11404)</f>
        <v>0</v>
      </c>
      <c r="M11405" s="80">
        <f>SUBTOTAL(9,M11404:M11404)</f>
        <v>0</v>
      </c>
    </row>
    <row r="11406" spans="2:13" ht="24.9" customHeight="1" outlineLevel="2" x14ac:dyDescent="0.3">
      <c r="B11406" s="47" t="s">
        <v>2042</v>
      </c>
      <c r="C11406" s="46" t="s">
        <v>38</v>
      </c>
      <c r="D11406" s="46" t="s">
        <v>198</v>
      </c>
      <c r="E11406" s="46" t="s">
        <v>282</v>
      </c>
      <c r="F11406" s="45" t="s">
        <v>281</v>
      </c>
      <c r="G11406" s="26" t="s">
        <v>7</v>
      </c>
      <c r="H11406" s="30">
        <v>-47865574</v>
      </c>
      <c r="I11406" s="24"/>
      <c r="J11406" s="36"/>
      <c r="K11406" s="24"/>
      <c r="L11406" s="24"/>
      <c r="M11406" s="80" t="str">
        <f>IFERROR((Base_actualizacion!$L11400/Base_actualizacion!$K11400)," " )</f>
        <v xml:space="preserve"> </v>
      </c>
    </row>
    <row r="11407" spans="2:13" ht="24.9" customHeight="1" outlineLevel="1" x14ac:dyDescent="0.3">
      <c r="B11407" s="44" t="str">
        <f>B11406</f>
        <v>ASIGNACIONES DIRECTAS ANTICIPADAS (5% DEL SGR)</v>
      </c>
      <c r="C11407" s="43" t="s">
        <v>38</v>
      </c>
      <c r="D11407" s="43" t="s">
        <v>198</v>
      </c>
      <c r="E11407" s="43" t="s">
        <v>282</v>
      </c>
      <c r="F11407" s="42" t="s">
        <v>281</v>
      </c>
      <c r="G11407" s="18" t="s">
        <v>3</v>
      </c>
      <c r="H11407" s="32">
        <f>SUBTOTAL(9,H11406:H11406)</f>
        <v>-47865574</v>
      </c>
      <c r="I11407" s="14">
        <f>SUBTOTAL(9,I11406:I11406)</f>
        <v>0</v>
      </c>
      <c r="J11407" s="31">
        <f>SUBTOTAL(9,J11406:J11406)</f>
        <v>0</v>
      </c>
      <c r="K11407" s="14">
        <f>SUBTOTAL(9,K11406:K11406)</f>
        <v>0</v>
      </c>
      <c r="L11407" s="14">
        <f>SUBTOTAL(9,L11404:L11406)</f>
        <v>0</v>
      </c>
      <c r="M11407" s="80">
        <f>SUBTOTAL(9,M11406:M11406)</f>
        <v>0</v>
      </c>
    </row>
    <row r="11408" spans="2:13" ht="24.9" customHeight="1" outlineLevel="2" x14ac:dyDescent="0.3">
      <c r="B11408" s="47" t="s">
        <v>2042</v>
      </c>
      <c r="C11408" s="46" t="s">
        <v>38</v>
      </c>
      <c r="D11408" s="46" t="s">
        <v>198</v>
      </c>
      <c r="E11408" s="46" t="s">
        <v>280</v>
      </c>
      <c r="F11408" s="45" t="s">
        <v>279</v>
      </c>
      <c r="G11408" s="26" t="s">
        <v>7</v>
      </c>
      <c r="H11408" s="30">
        <v>-15853</v>
      </c>
      <c r="I11408" s="24"/>
      <c r="J11408" s="36"/>
      <c r="K11408" s="24"/>
      <c r="L11408" s="24"/>
      <c r="M11408" s="80" t="str">
        <f>IFERROR((Base_actualizacion!$L11402/Base_actualizacion!$K11402)," " )</f>
        <v xml:space="preserve"> </v>
      </c>
    </row>
    <row r="11409" spans="2:13" ht="24.9" customHeight="1" outlineLevel="1" x14ac:dyDescent="0.3">
      <c r="B11409" s="44" t="str">
        <f>B11408</f>
        <v>ASIGNACIONES DIRECTAS ANTICIPADAS (5% DEL SGR)</v>
      </c>
      <c r="C11409" s="43" t="s">
        <v>38</v>
      </c>
      <c r="D11409" s="43" t="s">
        <v>198</v>
      </c>
      <c r="E11409" s="43" t="s">
        <v>280</v>
      </c>
      <c r="F11409" s="42" t="s">
        <v>279</v>
      </c>
      <c r="G11409" s="18" t="s">
        <v>3</v>
      </c>
      <c r="H11409" s="32">
        <f>SUBTOTAL(9,H11408:H11408)</f>
        <v>-15853</v>
      </c>
      <c r="I11409" s="14">
        <f>SUBTOTAL(9,I11408:I11408)</f>
        <v>0</v>
      </c>
      <c r="J11409" s="31">
        <f>SUBTOTAL(9,J11408:J11408)</f>
        <v>0</v>
      </c>
      <c r="K11409" s="14">
        <f>SUBTOTAL(9,K11408:K11408)</f>
        <v>0</v>
      </c>
      <c r="L11409" s="14">
        <f>SUBTOTAL(9,L11406:L11408)</f>
        <v>0</v>
      </c>
      <c r="M11409" s="80">
        <f>SUBTOTAL(9,M11408:M11408)</f>
        <v>0</v>
      </c>
    </row>
    <row r="11410" spans="2:13" ht="24.9" customHeight="1" outlineLevel="2" x14ac:dyDescent="0.3">
      <c r="B11410" s="47" t="s">
        <v>2042</v>
      </c>
      <c r="C11410" s="46" t="s">
        <v>38</v>
      </c>
      <c r="D11410" s="46" t="s">
        <v>198</v>
      </c>
      <c r="E11410" s="46" t="s">
        <v>278</v>
      </c>
      <c r="F11410" s="45" t="s">
        <v>277</v>
      </c>
      <c r="G11410" s="26" t="s">
        <v>7</v>
      </c>
      <c r="H11410" s="30">
        <v>-5359161</v>
      </c>
      <c r="I11410" s="24"/>
      <c r="J11410" s="36"/>
      <c r="K11410" s="24"/>
      <c r="L11410" s="24"/>
      <c r="M11410" s="80" t="str">
        <f>IFERROR((Base_actualizacion!$L11404/Base_actualizacion!$K11404)," " )</f>
        <v xml:space="preserve"> </v>
      </c>
    </row>
    <row r="11411" spans="2:13" ht="24.9" customHeight="1" outlineLevel="1" x14ac:dyDescent="0.3">
      <c r="B11411" s="44" t="str">
        <f>B11410</f>
        <v>ASIGNACIONES DIRECTAS ANTICIPADAS (5% DEL SGR)</v>
      </c>
      <c r="C11411" s="43" t="s">
        <v>38</v>
      </c>
      <c r="D11411" s="43" t="s">
        <v>198</v>
      </c>
      <c r="E11411" s="43" t="s">
        <v>278</v>
      </c>
      <c r="F11411" s="42" t="s">
        <v>277</v>
      </c>
      <c r="G11411" s="18" t="s">
        <v>3</v>
      </c>
      <c r="H11411" s="32">
        <f>SUBTOTAL(9,H11410:H11410)</f>
        <v>-5359161</v>
      </c>
      <c r="I11411" s="14">
        <f>SUBTOTAL(9,I11410:I11410)</f>
        <v>0</v>
      </c>
      <c r="J11411" s="31">
        <f>SUBTOTAL(9,J11410:J11410)</f>
        <v>0</v>
      </c>
      <c r="K11411" s="14">
        <f>SUBTOTAL(9,K11410:K11410)</f>
        <v>0</v>
      </c>
      <c r="L11411" s="14">
        <f>SUBTOTAL(9,L11408:L11410)</f>
        <v>0</v>
      </c>
      <c r="M11411" s="80">
        <f>SUBTOTAL(9,M11410:M11410)</f>
        <v>0</v>
      </c>
    </row>
    <row r="11412" spans="2:13" ht="24.9" customHeight="1" outlineLevel="2" x14ac:dyDescent="0.3">
      <c r="B11412" s="47" t="s">
        <v>2042</v>
      </c>
      <c r="C11412" s="46" t="s">
        <v>38</v>
      </c>
      <c r="D11412" s="46" t="s">
        <v>198</v>
      </c>
      <c r="E11412" s="46" t="s">
        <v>276</v>
      </c>
      <c r="F11412" s="45" t="s">
        <v>275</v>
      </c>
      <c r="G11412" s="26" t="s">
        <v>7</v>
      </c>
      <c r="H11412" s="30">
        <v>-27968</v>
      </c>
      <c r="I11412" s="24"/>
      <c r="J11412" s="23"/>
      <c r="K11412" s="24"/>
      <c r="L11412" s="24"/>
      <c r="M11412" s="80" t="str">
        <f>IFERROR((Base_actualizacion!$L11406/Base_actualizacion!$K11406)," " )</f>
        <v xml:space="preserve"> </v>
      </c>
    </row>
    <row r="11413" spans="2:13" ht="24.9" customHeight="1" outlineLevel="1" x14ac:dyDescent="0.3">
      <c r="B11413" s="44" t="str">
        <f>B11412</f>
        <v>ASIGNACIONES DIRECTAS ANTICIPADAS (5% DEL SGR)</v>
      </c>
      <c r="C11413" s="43" t="s">
        <v>38</v>
      </c>
      <c r="D11413" s="43" t="s">
        <v>198</v>
      </c>
      <c r="E11413" s="43" t="s">
        <v>276</v>
      </c>
      <c r="F11413" s="42" t="s">
        <v>275</v>
      </c>
      <c r="G11413" s="18" t="s">
        <v>3</v>
      </c>
      <c r="H11413" s="32">
        <f>SUBTOTAL(9,H11412:H11412)</f>
        <v>-27968</v>
      </c>
      <c r="I11413" s="14">
        <f>SUBTOTAL(9,I11412:I11412)</f>
        <v>0</v>
      </c>
      <c r="J11413" s="31">
        <f>SUBTOTAL(9,J11412:J11412)</f>
        <v>0</v>
      </c>
      <c r="K11413" s="14">
        <f>SUBTOTAL(9,K11412:K11412)</f>
        <v>0</v>
      </c>
      <c r="L11413" s="14">
        <f>SUBTOTAL(9,L11410:L11412)</f>
        <v>0</v>
      </c>
      <c r="M11413" s="80">
        <f>SUBTOTAL(9,M11412:M11412)</f>
        <v>0</v>
      </c>
    </row>
    <row r="11414" spans="2:13" ht="24.9" customHeight="1" outlineLevel="2" x14ac:dyDescent="0.3">
      <c r="B11414" s="47" t="s">
        <v>2042</v>
      </c>
      <c r="C11414" s="46" t="s">
        <v>38</v>
      </c>
      <c r="D11414" s="46" t="s">
        <v>198</v>
      </c>
      <c r="E11414" s="46" t="s">
        <v>274</v>
      </c>
      <c r="F11414" s="45" t="s">
        <v>273</v>
      </c>
      <c r="G11414" s="26" t="s">
        <v>7</v>
      </c>
      <c r="H11414" s="30">
        <v>-6974611</v>
      </c>
      <c r="I11414" s="24"/>
      <c r="J11414" s="36"/>
      <c r="K11414" s="24"/>
      <c r="L11414" s="24"/>
      <c r="M11414" s="80" t="str">
        <f>IFERROR((Base_actualizacion!$L11408/Base_actualizacion!$K11408)," " )</f>
        <v xml:space="preserve"> </v>
      </c>
    </row>
    <row r="11415" spans="2:13" ht="24.9" customHeight="1" outlineLevel="1" x14ac:dyDescent="0.3">
      <c r="B11415" s="44" t="str">
        <f>B11414</f>
        <v>ASIGNACIONES DIRECTAS ANTICIPADAS (5% DEL SGR)</v>
      </c>
      <c r="C11415" s="43" t="s">
        <v>38</v>
      </c>
      <c r="D11415" s="43" t="s">
        <v>198</v>
      </c>
      <c r="E11415" s="43" t="s">
        <v>274</v>
      </c>
      <c r="F11415" s="42" t="s">
        <v>273</v>
      </c>
      <c r="G11415" s="18" t="s">
        <v>3</v>
      </c>
      <c r="H11415" s="32">
        <f>SUBTOTAL(9,H11414:H11414)</f>
        <v>-6974611</v>
      </c>
      <c r="I11415" s="14">
        <f>SUBTOTAL(9,I11414:I11414)</f>
        <v>0</v>
      </c>
      <c r="J11415" s="31">
        <f>SUBTOTAL(9,J11414:J11414)</f>
        <v>0</v>
      </c>
      <c r="K11415" s="14">
        <f>SUBTOTAL(9,K11414:K11414)</f>
        <v>0</v>
      </c>
      <c r="L11415" s="14">
        <f>SUBTOTAL(9,L11412:L11414)</f>
        <v>0</v>
      </c>
      <c r="M11415" s="80">
        <f>SUBTOTAL(9,M11414:M11414)</f>
        <v>0</v>
      </c>
    </row>
    <row r="11416" spans="2:13" ht="24.9" customHeight="1" outlineLevel="2" x14ac:dyDescent="0.3">
      <c r="B11416" s="47" t="s">
        <v>2042</v>
      </c>
      <c r="C11416" s="46" t="s">
        <v>38</v>
      </c>
      <c r="D11416" s="46" t="s">
        <v>198</v>
      </c>
      <c r="E11416" s="46" t="s">
        <v>270</v>
      </c>
      <c r="F11416" s="45" t="s">
        <v>269</v>
      </c>
      <c r="G11416" s="26" t="s">
        <v>7</v>
      </c>
      <c r="H11416" s="30">
        <v>-86651</v>
      </c>
      <c r="I11416" s="24"/>
      <c r="J11416" s="36"/>
      <c r="K11416" s="24"/>
      <c r="L11416" s="24"/>
      <c r="M11416" s="80" t="str">
        <f>IFERROR((Base_actualizacion!$L11410/Base_actualizacion!$K11410)," " )</f>
        <v xml:space="preserve"> </v>
      </c>
    </row>
    <row r="11417" spans="2:13" ht="24.9" customHeight="1" outlineLevel="1" x14ac:dyDescent="0.3">
      <c r="B11417" s="44" t="str">
        <f>B11416</f>
        <v>ASIGNACIONES DIRECTAS ANTICIPADAS (5% DEL SGR)</v>
      </c>
      <c r="C11417" s="43" t="s">
        <v>38</v>
      </c>
      <c r="D11417" s="43" t="s">
        <v>198</v>
      </c>
      <c r="E11417" s="43" t="s">
        <v>270</v>
      </c>
      <c r="F11417" s="42" t="s">
        <v>269</v>
      </c>
      <c r="G11417" s="18" t="s">
        <v>3</v>
      </c>
      <c r="H11417" s="32">
        <f>SUBTOTAL(9,H11416:H11416)</f>
        <v>-86651</v>
      </c>
      <c r="I11417" s="14">
        <f>SUBTOTAL(9,I11416:I11416)</f>
        <v>0</v>
      </c>
      <c r="J11417" s="31">
        <f>SUBTOTAL(9,J11416:J11416)</f>
        <v>0</v>
      </c>
      <c r="K11417" s="14">
        <f>SUBTOTAL(9,K11416:K11416)</f>
        <v>0</v>
      </c>
      <c r="L11417" s="14">
        <f>SUBTOTAL(9,L11414:L11416)</f>
        <v>0</v>
      </c>
      <c r="M11417" s="80">
        <f>SUBTOTAL(9,M11416:M11416)</f>
        <v>0</v>
      </c>
    </row>
    <row r="11418" spans="2:13" ht="24.9" customHeight="1" outlineLevel="2" x14ac:dyDescent="0.3">
      <c r="B11418" s="47" t="s">
        <v>2042</v>
      </c>
      <c r="C11418" s="46" t="s">
        <v>38</v>
      </c>
      <c r="D11418" s="46" t="s">
        <v>198</v>
      </c>
      <c r="E11418" s="46" t="s">
        <v>266</v>
      </c>
      <c r="F11418" s="45" t="s">
        <v>265</v>
      </c>
      <c r="G11418" s="26" t="s">
        <v>7</v>
      </c>
      <c r="H11418" s="30">
        <v>-265747487</v>
      </c>
      <c r="I11418" s="24"/>
      <c r="J11418" s="36"/>
      <c r="K11418" s="24"/>
      <c r="L11418" s="24"/>
      <c r="M11418" s="80" t="str">
        <f>IFERROR((Base_actualizacion!$L11412/Base_actualizacion!$K11412)," " )</f>
        <v xml:space="preserve"> </v>
      </c>
    </row>
    <row r="11419" spans="2:13" ht="24.9" customHeight="1" outlineLevel="1" x14ac:dyDescent="0.3">
      <c r="B11419" s="44" t="str">
        <f>B11418</f>
        <v>ASIGNACIONES DIRECTAS ANTICIPADAS (5% DEL SGR)</v>
      </c>
      <c r="C11419" s="43" t="s">
        <v>38</v>
      </c>
      <c r="D11419" s="43" t="s">
        <v>198</v>
      </c>
      <c r="E11419" s="43" t="s">
        <v>266</v>
      </c>
      <c r="F11419" s="42" t="s">
        <v>265</v>
      </c>
      <c r="G11419" s="18" t="s">
        <v>3</v>
      </c>
      <c r="H11419" s="32">
        <f>SUBTOTAL(9,H11418:H11418)</f>
        <v>-265747487</v>
      </c>
      <c r="I11419" s="14">
        <f>SUBTOTAL(9,I11418:I11418)</f>
        <v>0</v>
      </c>
      <c r="J11419" s="31">
        <f>SUBTOTAL(9,J11418:J11418)</f>
        <v>0</v>
      </c>
      <c r="K11419" s="14">
        <f>SUBTOTAL(9,K11418:K11418)</f>
        <v>0</v>
      </c>
      <c r="L11419" s="14">
        <f>SUBTOTAL(9,L11416:L11418)</f>
        <v>0</v>
      </c>
      <c r="M11419" s="80">
        <f>SUBTOTAL(9,M11418:M11418)</f>
        <v>0</v>
      </c>
    </row>
    <row r="11420" spans="2:13" ht="24.9" customHeight="1" outlineLevel="2" x14ac:dyDescent="0.3">
      <c r="B11420" s="47" t="s">
        <v>2042</v>
      </c>
      <c r="C11420" s="46" t="s">
        <v>38</v>
      </c>
      <c r="D11420" s="46" t="s">
        <v>198</v>
      </c>
      <c r="E11420" s="46" t="s">
        <v>264</v>
      </c>
      <c r="F11420" s="45" t="s">
        <v>263</v>
      </c>
      <c r="G11420" s="26" t="s">
        <v>7</v>
      </c>
      <c r="H11420" s="30">
        <v>-667392</v>
      </c>
      <c r="I11420" s="24"/>
      <c r="J11420" s="23"/>
      <c r="K11420" s="24"/>
      <c r="L11420" s="24"/>
      <c r="M11420" s="80" t="str">
        <f>IFERROR((Base_actualizacion!$L11414/Base_actualizacion!$K11414)," " )</f>
        <v xml:space="preserve"> </v>
      </c>
    </row>
    <row r="11421" spans="2:13" ht="24.9" customHeight="1" outlineLevel="1" x14ac:dyDescent="0.3">
      <c r="B11421" s="44" t="str">
        <f>B11420</f>
        <v>ASIGNACIONES DIRECTAS ANTICIPADAS (5% DEL SGR)</v>
      </c>
      <c r="C11421" s="43" t="s">
        <v>38</v>
      </c>
      <c r="D11421" s="43" t="s">
        <v>198</v>
      </c>
      <c r="E11421" s="43" t="s">
        <v>264</v>
      </c>
      <c r="F11421" s="42" t="s">
        <v>263</v>
      </c>
      <c r="G11421" s="18" t="s">
        <v>3</v>
      </c>
      <c r="H11421" s="32">
        <f>SUBTOTAL(9,H11420:H11420)</f>
        <v>-667392</v>
      </c>
      <c r="I11421" s="14">
        <f>SUBTOTAL(9,I11420:I11420)</f>
        <v>0</v>
      </c>
      <c r="J11421" s="31">
        <f>SUBTOTAL(9,J11420:J11420)</f>
        <v>0</v>
      </c>
      <c r="K11421" s="14">
        <f>SUBTOTAL(9,K11420:K11420)</f>
        <v>0</v>
      </c>
      <c r="L11421" s="14">
        <f>SUBTOTAL(9,L11418:L11420)</f>
        <v>0</v>
      </c>
      <c r="M11421" s="80">
        <f>SUBTOTAL(9,M11420:M11420)</f>
        <v>0</v>
      </c>
    </row>
    <row r="11422" spans="2:13" ht="24.9" customHeight="1" outlineLevel="2" x14ac:dyDescent="0.3">
      <c r="B11422" s="47" t="s">
        <v>2042</v>
      </c>
      <c r="C11422" s="46" t="s">
        <v>38</v>
      </c>
      <c r="D11422" s="46" t="s">
        <v>198</v>
      </c>
      <c r="E11422" s="46" t="s">
        <v>262</v>
      </c>
      <c r="F11422" s="45" t="s">
        <v>261</v>
      </c>
      <c r="G11422" s="26" t="s">
        <v>7</v>
      </c>
      <c r="H11422" s="30">
        <v>-15166744</v>
      </c>
      <c r="I11422" s="24"/>
      <c r="J11422" s="36"/>
      <c r="K11422" s="24"/>
      <c r="L11422" s="24"/>
      <c r="M11422" s="80" t="str">
        <f>IFERROR((Base_actualizacion!$L11416/Base_actualizacion!$K11416)," " )</f>
        <v xml:space="preserve"> </v>
      </c>
    </row>
    <row r="11423" spans="2:13" ht="24.9" customHeight="1" outlineLevel="1" x14ac:dyDescent="0.3">
      <c r="B11423" s="44" t="str">
        <f>B11422</f>
        <v>ASIGNACIONES DIRECTAS ANTICIPADAS (5% DEL SGR)</v>
      </c>
      <c r="C11423" s="43" t="s">
        <v>38</v>
      </c>
      <c r="D11423" s="43" t="s">
        <v>198</v>
      </c>
      <c r="E11423" s="43" t="s">
        <v>262</v>
      </c>
      <c r="F11423" s="42" t="s">
        <v>261</v>
      </c>
      <c r="G11423" s="18" t="s">
        <v>3</v>
      </c>
      <c r="H11423" s="32">
        <f>SUBTOTAL(9,H11422:H11422)</f>
        <v>-15166744</v>
      </c>
      <c r="I11423" s="14">
        <f>SUBTOTAL(9,I11422:I11422)</f>
        <v>0</v>
      </c>
      <c r="J11423" s="31">
        <f>SUBTOTAL(9,J11422:J11422)</f>
        <v>0</v>
      </c>
      <c r="K11423" s="14">
        <f>SUBTOTAL(9,K11422:K11422)</f>
        <v>0</v>
      </c>
      <c r="L11423" s="14">
        <f>SUBTOTAL(9,L11420:L11422)</f>
        <v>0</v>
      </c>
      <c r="M11423" s="80">
        <f>SUBTOTAL(9,M11422:M11422)</f>
        <v>0</v>
      </c>
    </row>
    <row r="11424" spans="2:13" ht="24.9" customHeight="1" outlineLevel="2" x14ac:dyDescent="0.3">
      <c r="B11424" s="47" t="s">
        <v>2042</v>
      </c>
      <c r="C11424" s="46" t="s">
        <v>38</v>
      </c>
      <c r="D11424" s="46" t="s">
        <v>198</v>
      </c>
      <c r="E11424" s="46" t="s">
        <v>256</v>
      </c>
      <c r="F11424" s="45" t="s">
        <v>255</v>
      </c>
      <c r="G11424" s="26" t="s">
        <v>7</v>
      </c>
      <c r="H11424" s="30">
        <v>-30984781</v>
      </c>
      <c r="I11424" s="24"/>
      <c r="J11424" s="23"/>
      <c r="K11424" s="24"/>
      <c r="L11424" s="24"/>
      <c r="M11424" s="80" t="str">
        <f>IFERROR((Base_actualizacion!$L11418/Base_actualizacion!$K11418)," " )</f>
        <v xml:space="preserve"> </v>
      </c>
    </row>
    <row r="11425" spans="2:13" ht="24.9" customHeight="1" outlineLevel="1" x14ac:dyDescent="0.3">
      <c r="B11425" s="44" t="str">
        <f>B11424</f>
        <v>ASIGNACIONES DIRECTAS ANTICIPADAS (5% DEL SGR)</v>
      </c>
      <c r="C11425" s="43" t="s">
        <v>38</v>
      </c>
      <c r="D11425" s="43" t="s">
        <v>198</v>
      </c>
      <c r="E11425" s="43" t="s">
        <v>256</v>
      </c>
      <c r="F11425" s="42" t="s">
        <v>255</v>
      </c>
      <c r="G11425" s="18" t="s">
        <v>3</v>
      </c>
      <c r="H11425" s="32">
        <f>SUBTOTAL(9,H11424:H11424)</f>
        <v>-30984781</v>
      </c>
      <c r="I11425" s="14">
        <f>SUBTOTAL(9,I11424:I11424)</f>
        <v>0</v>
      </c>
      <c r="J11425" s="31">
        <f>SUBTOTAL(9,J11424:J11424)</f>
        <v>0</v>
      </c>
      <c r="K11425" s="14">
        <f>SUBTOTAL(9,K11424:K11424)</f>
        <v>0</v>
      </c>
      <c r="L11425" s="14">
        <f>SUBTOTAL(9,L11422:L11424)</f>
        <v>0</v>
      </c>
      <c r="M11425" s="80">
        <f>SUBTOTAL(9,M11424:M11424)</f>
        <v>0</v>
      </c>
    </row>
    <row r="11426" spans="2:13" ht="24.9" customHeight="1" outlineLevel="2" x14ac:dyDescent="0.3">
      <c r="B11426" s="47" t="s">
        <v>2042</v>
      </c>
      <c r="C11426" s="46" t="s">
        <v>38</v>
      </c>
      <c r="D11426" s="46" t="s">
        <v>198</v>
      </c>
      <c r="E11426" s="46" t="s">
        <v>254</v>
      </c>
      <c r="F11426" s="45" t="s">
        <v>253</v>
      </c>
      <c r="G11426" s="26" t="s">
        <v>7</v>
      </c>
      <c r="H11426" s="30">
        <v>-14559968</v>
      </c>
      <c r="I11426" s="24"/>
      <c r="J11426" s="36"/>
      <c r="K11426" s="24"/>
      <c r="L11426" s="24"/>
      <c r="M11426" s="80" t="str">
        <f>IFERROR((Base_actualizacion!$L11420/Base_actualizacion!$K11420)," " )</f>
        <v xml:space="preserve"> </v>
      </c>
    </row>
    <row r="11427" spans="2:13" ht="24.9" customHeight="1" outlineLevel="1" x14ac:dyDescent="0.3">
      <c r="B11427" s="44" t="str">
        <f>B11426</f>
        <v>ASIGNACIONES DIRECTAS ANTICIPADAS (5% DEL SGR)</v>
      </c>
      <c r="C11427" s="43" t="s">
        <v>38</v>
      </c>
      <c r="D11427" s="43" t="s">
        <v>198</v>
      </c>
      <c r="E11427" s="43" t="s">
        <v>254</v>
      </c>
      <c r="F11427" s="42" t="s">
        <v>253</v>
      </c>
      <c r="G11427" s="18" t="s">
        <v>3</v>
      </c>
      <c r="H11427" s="32">
        <f>SUBTOTAL(9,H11426:H11426)</f>
        <v>-14559968</v>
      </c>
      <c r="I11427" s="14">
        <f>SUBTOTAL(9,I11426:I11426)</f>
        <v>0</v>
      </c>
      <c r="J11427" s="31">
        <f>SUBTOTAL(9,J11426:J11426)</f>
        <v>0</v>
      </c>
      <c r="K11427" s="14">
        <f>SUBTOTAL(9,K11426:K11426)</f>
        <v>0</v>
      </c>
      <c r="L11427" s="14">
        <f>SUBTOTAL(9,L11424:L11426)</f>
        <v>0</v>
      </c>
      <c r="M11427" s="80">
        <f>SUBTOTAL(9,M11426:M11426)</f>
        <v>0</v>
      </c>
    </row>
    <row r="11428" spans="2:13" ht="24.9" customHeight="1" outlineLevel="2" x14ac:dyDescent="0.3">
      <c r="B11428" s="47" t="s">
        <v>2042</v>
      </c>
      <c r="C11428" s="46" t="s">
        <v>38</v>
      </c>
      <c r="D11428" s="46" t="s">
        <v>198</v>
      </c>
      <c r="E11428" s="46" t="s">
        <v>252</v>
      </c>
      <c r="F11428" s="45" t="s">
        <v>251</v>
      </c>
      <c r="G11428" s="26" t="s">
        <v>7</v>
      </c>
      <c r="H11428" s="30">
        <v>-859727</v>
      </c>
      <c r="I11428" s="24"/>
      <c r="J11428" s="36"/>
      <c r="K11428" s="24"/>
      <c r="L11428" s="24"/>
      <c r="M11428" s="80" t="str">
        <f>IFERROR((Base_actualizacion!$L11422/Base_actualizacion!$K11422)," " )</f>
        <v xml:space="preserve"> </v>
      </c>
    </row>
    <row r="11429" spans="2:13" ht="24.9" customHeight="1" outlineLevel="1" x14ac:dyDescent="0.3">
      <c r="B11429" s="44" t="str">
        <f>B11428</f>
        <v>ASIGNACIONES DIRECTAS ANTICIPADAS (5% DEL SGR)</v>
      </c>
      <c r="C11429" s="43" t="s">
        <v>38</v>
      </c>
      <c r="D11429" s="43" t="s">
        <v>198</v>
      </c>
      <c r="E11429" s="43" t="s">
        <v>252</v>
      </c>
      <c r="F11429" s="42" t="s">
        <v>251</v>
      </c>
      <c r="G11429" s="18" t="s">
        <v>3</v>
      </c>
      <c r="H11429" s="32">
        <f>SUBTOTAL(9,H11428:H11428)</f>
        <v>-859727</v>
      </c>
      <c r="I11429" s="14">
        <f>SUBTOTAL(9,I11428:I11428)</f>
        <v>0</v>
      </c>
      <c r="J11429" s="31">
        <f>SUBTOTAL(9,J11428:J11428)</f>
        <v>0</v>
      </c>
      <c r="K11429" s="14">
        <f>SUBTOTAL(9,K11428:K11428)</f>
        <v>0</v>
      </c>
      <c r="L11429" s="14">
        <f>SUBTOTAL(9,L11426:L11428)</f>
        <v>0</v>
      </c>
      <c r="M11429" s="80">
        <f>SUBTOTAL(9,M11428:M11428)</f>
        <v>0</v>
      </c>
    </row>
    <row r="11430" spans="2:13" ht="24.9" customHeight="1" outlineLevel="2" x14ac:dyDescent="0.3">
      <c r="B11430" s="47" t="s">
        <v>2042</v>
      </c>
      <c r="C11430" s="46" t="s">
        <v>38</v>
      </c>
      <c r="D11430" s="46" t="s">
        <v>198</v>
      </c>
      <c r="E11430" s="46" t="s">
        <v>248</v>
      </c>
      <c r="F11430" s="45" t="s">
        <v>247</v>
      </c>
      <c r="G11430" s="26" t="s">
        <v>7</v>
      </c>
      <c r="H11430" s="30">
        <v>-1365162</v>
      </c>
      <c r="I11430" s="24"/>
      <c r="J11430" s="23"/>
      <c r="K11430" s="24"/>
      <c r="L11430" s="24"/>
      <c r="M11430" s="80" t="str">
        <f>IFERROR((Base_actualizacion!$L11424/Base_actualizacion!$K11424)," " )</f>
        <v xml:space="preserve"> </v>
      </c>
    </row>
    <row r="11431" spans="2:13" ht="24.9" customHeight="1" outlineLevel="1" x14ac:dyDescent="0.3">
      <c r="B11431" s="44" t="str">
        <f>B11430</f>
        <v>ASIGNACIONES DIRECTAS ANTICIPADAS (5% DEL SGR)</v>
      </c>
      <c r="C11431" s="43" t="s">
        <v>38</v>
      </c>
      <c r="D11431" s="43" t="s">
        <v>198</v>
      </c>
      <c r="E11431" s="43" t="s">
        <v>248</v>
      </c>
      <c r="F11431" s="42" t="s">
        <v>247</v>
      </c>
      <c r="G11431" s="18" t="s">
        <v>3</v>
      </c>
      <c r="H11431" s="32">
        <f>SUBTOTAL(9,H11430:H11430)</f>
        <v>-1365162</v>
      </c>
      <c r="I11431" s="14">
        <f>SUBTOTAL(9,I11430:I11430)</f>
        <v>0</v>
      </c>
      <c r="J11431" s="31">
        <f>SUBTOTAL(9,J11430:J11430)</f>
        <v>0</v>
      </c>
      <c r="K11431" s="14">
        <f>SUBTOTAL(9,K11430:K11430)</f>
        <v>0</v>
      </c>
      <c r="L11431" s="14">
        <f>SUBTOTAL(9,L11428:L11430)</f>
        <v>0</v>
      </c>
      <c r="M11431" s="80">
        <f>SUBTOTAL(9,M11430:M11430)</f>
        <v>0</v>
      </c>
    </row>
    <row r="11432" spans="2:13" ht="24.9" customHeight="1" outlineLevel="2" x14ac:dyDescent="0.3">
      <c r="B11432" s="47" t="s">
        <v>2042</v>
      </c>
      <c r="C11432" s="46" t="s">
        <v>38</v>
      </c>
      <c r="D11432" s="46" t="s">
        <v>198</v>
      </c>
      <c r="E11432" s="46" t="s">
        <v>244</v>
      </c>
      <c r="F11432" s="45" t="s">
        <v>243</v>
      </c>
      <c r="G11432" s="26" t="s">
        <v>7</v>
      </c>
      <c r="H11432" s="30">
        <v>-37191</v>
      </c>
      <c r="I11432" s="24"/>
      <c r="J11432" s="36"/>
      <c r="K11432" s="24"/>
      <c r="L11432" s="24"/>
      <c r="M11432" s="80" t="str">
        <f>IFERROR((Base_actualizacion!$L11426/Base_actualizacion!$K11426)," " )</f>
        <v xml:space="preserve"> </v>
      </c>
    </row>
    <row r="11433" spans="2:13" ht="24.9" customHeight="1" outlineLevel="1" x14ac:dyDescent="0.3">
      <c r="B11433" s="44" t="str">
        <f>B11432</f>
        <v>ASIGNACIONES DIRECTAS ANTICIPADAS (5% DEL SGR)</v>
      </c>
      <c r="C11433" s="43" t="s">
        <v>38</v>
      </c>
      <c r="D11433" s="43" t="s">
        <v>198</v>
      </c>
      <c r="E11433" s="43" t="s">
        <v>244</v>
      </c>
      <c r="F11433" s="42" t="s">
        <v>243</v>
      </c>
      <c r="G11433" s="18" t="s">
        <v>3</v>
      </c>
      <c r="H11433" s="32">
        <f>SUBTOTAL(9,H11432:H11432)</f>
        <v>-37191</v>
      </c>
      <c r="I11433" s="14">
        <f>SUBTOTAL(9,I11432:I11432)</f>
        <v>0</v>
      </c>
      <c r="J11433" s="31">
        <f>SUBTOTAL(9,J11432:J11432)</f>
        <v>0</v>
      </c>
      <c r="K11433" s="14">
        <f>SUBTOTAL(9,K11432:K11432)</f>
        <v>0</v>
      </c>
      <c r="L11433" s="14">
        <f>SUBTOTAL(9,L11430:L11432)</f>
        <v>0</v>
      </c>
      <c r="M11433" s="80">
        <f>SUBTOTAL(9,M11432:M11432)</f>
        <v>0</v>
      </c>
    </row>
    <row r="11434" spans="2:13" ht="24.9" customHeight="1" outlineLevel="2" x14ac:dyDescent="0.3">
      <c r="B11434" s="47" t="s">
        <v>2042</v>
      </c>
      <c r="C11434" s="46" t="s">
        <v>38</v>
      </c>
      <c r="D11434" s="46" t="s">
        <v>198</v>
      </c>
      <c r="E11434" s="46" t="s">
        <v>240</v>
      </c>
      <c r="F11434" s="45" t="s">
        <v>239</v>
      </c>
      <c r="G11434" s="26" t="s">
        <v>7</v>
      </c>
      <c r="H11434" s="30">
        <v>-3045041</v>
      </c>
      <c r="I11434" s="24"/>
      <c r="J11434" s="36"/>
      <c r="K11434" s="24"/>
      <c r="L11434" s="24"/>
      <c r="M11434" s="80" t="str">
        <f>IFERROR((Base_actualizacion!$L11428/Base_actualizacion!$K11428)," " )</f>
        <v xml:space="preserve"> </v>
      </c>
    </row>
    <row r="11435" spans="2:13" ht="24.9" customHeight="1" outlineLevel="1" x14ac:dyDescent="0.3">
      <c r="B11435" s="44" t="str">
        <f>B11434</f>
        <v>ASIGNACIONES DIRECTAS ANTICIPADAS (5% DEL SGR)</v>
      </c>
      <c r="C11435" s="43" t="s">
        <v>38</v>
      </c>
      <c r="D11435" s="43" t="s">
        <v>198</v>
      </c>
      <c r="E11435" s="43" t="s">
        <v>240</v>
      </c>
      <c r="F11435" s="42" t="s">
        <v>239</v>
      </c>
      <c r="G11435" s="18" t="s">
        <v>3</v>
      </c>
      <c r="H11435" s="32">
        <f>SUBTOTAL(9,H11434:H11434)</f>
        <v>-3045041</v>
      </c>
      <c r="I11435" s="14">
        <f>SUBTOTAL(9,I11434:I11434)</f>
        <v>0</v>
      </c>
      <c r="J11435" s="31">
        <f>SUBTOTAL(9,J11434:J11434)</f>
        <v>0</v>
      </c>
      <c r="K11435" s="14">
        <f>SUBTOTAL(9,K11434:K11434)</f>
        <v>0</v>
      </c>
      <c r="L11435" s="14">
        <f>SUBTOTAL(9,L11432:L11434)</f>
        <v>0</v>
      </c>
      <c r="M11435" s="80">
        <f>SUBTOTAL(9,M11434:M11434)</f>
        <v>0</v>
      </c>
    </row>
    <row r="11436" spans="2:13" ht="24.9" customHeight="1" outlineLevel="2" x14ac:dyDescent="0.3">
      <c r="B11436" s="47" t="s">
        <v>2042</v>
      </c>
      <c r="C11436" s="46" t="s">
        <v>38</v>
      </c>
      <c r="D11436" s="46" t="s">
        <v>198</v>
      </c>
      <c r="E11436" s="46" t="s">
        <v>238</v>
      </c>
      <c r="F11436" s="45" t="s">
        <v>237</v>
      </c>
      <c r="G11436" s="26" t="s">
        <v>7</v>
      </c>
      <c r="H11436" s="30">
        <v>-46545650</v>
      </c>
      <c r="I11436" s="24"/>
      <c r="J11436" s="36"/>
      <c r="K11436" s="24"/>
      <c r="L11436" s="24"/>
      <c r="M11436" s="80" t="str">
        <f>IFERROR((Base_actualizacion!$L11430/Base_actualizacion!$K11430)," " )</f>
        <v xml:space="preserve"> </v>
      </c>
    </row>
    <row r="11437" spans="2:13" ht="24.9" customHeight="1" outlineLevel="1" x14ac:dyDescent="0.3">
      <c r="B11437" s="44" t="str">
        <f>B11436</f>
        <v>ASIGNACIONES DIRECTAS ANTICIPADAS (5% DEL SGR)</v>
      </c>
      <c r="C11437" s="43" t="s">
        <v>38</v>
      </c>
      <c r="D11437" s="43" t="s">
        <v>198</v>
      </c>
      <c r="E11437" s="43" t="s">
        <v>238</v>
      </c>
      <c r="F11437" s="42" t="s">
        <v>237</v>
      </c>
      <c r="G11437" s="18" t="s">
        <v>3</v>
      </c>
      <c r="H11437" s="32">
        <f>SUBTOTAL(9,H11436:H11436)</f>
        <v>-46545650</v>
      </c>
      <c r="I11437" s="14">
        <f>SUBTOTAL(9,I11436:I11436)</f>
        <v>0</v>
      </c>
      <c r="J11437" s="31">
        <f>SUBTOTAL(9,J11436:J11436)</f>
        <v>0</v>
      </c>
      <c r="K11437" s="14">
        <f>SUBTOTAL(9,K11436:K11436)</f>
        <v>0</v>
      </c>
      <c r="L11437" s="14">
        <f>SUBTOTAL(9,L11434:L11436)</f>
        <v>0</v>
      </c>
      <c r="M11437" s="80">
        <f>SUBTOTAL(9,M11436:M11436)</f>
        <v>0</v>
      </c>
    </row>
    <row r="11438" spans="2:13" ht="24.9" customHeight="1" outlineLevel="2" x14ac:dyDescent="0.3">
      <c r="B11438" s="47" t="s">
        <v>2042</v>
      </c>
      <c r="C11438" s="46" t="s">
        <v>38</v>
      </c>
      <c r="D11438" s="46" t="s">
        <v>198</v>
      </c>
      <c r="E11438" s="46" t="s">
        <v>236</v>
      </c>
      <c r="F11438" s="45" t="s">
        <v>235</v>
      </c>
      <c r="G11438" s="26" t="s">
        <v>7</v>
      </c>
      <c r="H11438" s="30">
        <v>-4146222</v>
      </c>
      <c r="I11438" s="24"/>
      <c r="J11438" s="23"/>
      <c r="K11438" s="24"/>
      <c r="L11438" s="24"/>
      <c r="M11438" s="80" t="str">
        <f>IFERROR((Base_actualizacion!$L11432/Base_actualizacion!$K11432)," " )</f>
        <v xml:space="preserve"> </v>
      </c>
    </row>
    <row r="11439" spans="2:13" ht="24.9" customHeight="1" outlineLevel="1" x14ac:dyDescent="0.3">
      <c r="B11439" s="44" t="str">
        <f>B11438</f>
        <v>ASIGNACIONES DIRECTAS ANTICIPADAS (5% DEL SGR)</v>
      </c>
      <c r="C11439" s="43" t="s">
        <v>38</v>
      </c>
      <c r="D11439" s="43" t="s">
        <v>198</v>
      </c>
      <c r="E11439" s="43" t="s">
        <v>236</v>
      </c>
      <c r="F11439" s="42" t="s">
        <v>235</v>
      </c>
      <c r="G11439" s="18" t="s">
        <v>3</v>
      </c>
      <c r="H11439" s="32">
        <f>SUBTOTAL(9,H11438:H11438)</f>
        <v>-4146222</v>
      </c>
      <c r="I11439" s="14">
        <f>SUBTOTAL(9,I11438:I11438)</f>
        <v>0</v>
      </c>
      <c r="J11439" s="31">
        <f>SUBTOTAL(9,J11438:J11438)</f>
        <v>0</v>
      </c>
      <c r="K11439" s="14">
        <f>SUBTOTAL(9,K11438:K11438)</f>
        <v>0</v>
      </c>
      <c r="L11439" s="14">
        <f>SUBTOTAL(9,L11436:L11438)</f>
        <v>0</v>
      </c>
      <c r="M11439" s="80">
        <f>SUBTOTAL(9,M11438:M11438)</f>
        <v>0</v>
      </c>
    </row>
    <row r="11440" spans="2:13" ht="24.9" customHeight="1" outlineLevel="2" x14ac:dyDescent="0.3">
      <c r="B11440" s="47" t="s">
        <v>2042</v>
      </c>
      <c r="C11440" s="46" t="s">
        <v>38</v>
      </c>
      <c r="D11440" s="46" t="s">
        <v>198</v>
      </c>
      <c r="E11440" s="46" t="s">
        <v>234</v>
      </c>
      <c r="F11440" s="45" t="s">
        <v>233</v>
      </c>
      <c r="G11440" s="26" t="s">
        <v>7</v>
      </c>
      <c r="H11440" s="30">
        <v>-520967687</v>
      </c>
      <c r="I11440" s="24"/>
      <c r="J11440" s="36"/>
      <c r="K11440" s="24"/>
      <c r="L11440" s="24"/>
      <c r="M11440" s="80" t="str">
        <f>IFERROR((Base_actualizacion!$L11434/Base_actualizacion!$K11434)," " )</f>
        <v xml:space="preserve"> </v>
      </c>
    </row>
    <row r="11441" spans="2:13" ht="24.9" customHeight="1" outlineLevel="1" x14ac:dyDescent="0.3">
      <c r="B11441" s="44" t="str">
        <f>B11440</f>
        <v>ASIGNACIONES DIRECTAS ANTICIPADAS (5% DEL SGR)</v>
      </c>
      <c r="C11441" s="43" t="s">
        <v>38</v>
      </c>
      <c r="D11441" s="43" t="s">
        <v>198</v>
      </c>
      <c r="E11441" s="43" t="s">
        <v>234</v>
      </c>
      <c r="F11441" s="42" t="s">
        <v>233</v>
      </c>
      <c r="G11441" s="18" t="s">
        <v>3</v>
      </c>
      <c r="H11441" s="32">
        <f>SUBTOTAL(9,H11440:H11440)</f>
        <v>-520967687</v>
      </c>
      <c r="I11441" s="14">
        <f>SUBTOTAL(9,I11440:I11440)</f>
        <v>0</v>
      </c>
      <c r="J11441" s="31">
        <f>SUBTOTAL(9,J11440:J11440)</f>
        <v>0</v>
      </c>
      <c r="K11441" s="14">
        <f>SUBTOTAL(9,K11440:K11440)</f>
        <v>0</v>
      </c>
      <c r="L11441" s="14">
        <f>SUBTOTAL(9,L11438:L11440)</f>
        <v>0</v>
      </c>
      <c r="M11441" s="80">
        <f>SUBTOTAL(9,M11440:M11440)</f>
        <v>0</v>
      </c>
    </row>
    <row r="11442" spans="2:13" ht="24.9" customHeight="1" outlineLevel="2" x14ac:dyDescent="0.3">
      <c r="B11442" s="47" t="s">
        <v>2042</v>
      </c>
      <c r="C11442" s="46" t="s">
        <v>38</v>
      </c>
      <c r="D11442" s="46" t="s">
        <v>198</v>
      </c>
      <c r="E11442" s="46" t="s">
        <v>228</v>
      </c>
      <c r="F11442" s="45" t="s">
        <v>227</v>
      </c>
      <c r="G11442" s="26" t="s">
        <v>7</v>
      </c>
      <c r="H11442" s="30">
        <v>-156404428</v>
      </c>
      <c r="I11442" s="24"/>
      <c r="J11442" s="36"/>
      <c r="K11442" s="24"/>
      <c r="L11442" s="24"/>
      <c r="M11442" s="80" t="str">
        <f>IFERROR((Base_actualizacion!$L11436/Base_actualizacion!$K11436)," " )</f>
        <v xml:space="preserve"> </v>
      </c>
    </row>
    <row r="11443" spans="2:13" ht="24.9" customHeight="1" outlineLevel="1" x14ac:dyDescent="0.3">
      <c r="B11443" s="44" t="str">
        <f>B11442</f>
        <v>ASIGNACIONES DIRECTAS ANTICIPADAS (5% DEL SGR)</v>
      </c>
      <c r="C11443" s="43" t="s">
        <v>38</v>
      </c>
      <c r="D11443" s="43" t="s">
        <v>198</v>
      </c>
      <c r="E11443" s="43" t="s">
        <v>228</v>
      </c>
      <c r="F11443" s="42" t="s">
        <v>227</v>
      </c>
      <c r="G11443" s="18" t="s">
        <v>3</v>
      </c>
      <c r="H11443" s="32">
        <f>SUBTOTAL(9,H11442:H11442)</f>
        <v>-156404428</v>
      </c>
      <c r="I11443" s="14">
        <f>SUBTOTAL(9,I11442:I11442)</f>
        <v>0</v>
      </c>
      <c r="J11443" s="31">
        <f>SUBTOTAL(9,J11442:J11442)</f>
        <v>0</v>
      </c>
      <c r="K11443" s="14">
        <f>SUBTOTAL(9,K11442:K11442)</f>
        <v>0</v>
      </c>
      <c r="L11443" s="14">
        <f>SUBTOTAL(9,L11440:L11442)</f>
        <v>0</v>
      </c>
      <c r="M11443" s="80">
        <f>SUBTOTAL(9,M11442:M11442)</f>
        <v>0</v>
      </c>
    </row>
    <row r="11444" spans="2:13" ht="24.9" customHeight="1" outlineLevel="2" x14ac:dyDescent="0.3">
      <c r="B11444" s="47" t="s">
        <v>2042</v>
      </c>
      <c r="C11444" s="46" t="s">
        <v>38</v>
      </c>
      <c r="D11444" s="46" t="s">
        <v>198</v>
      </c>
      <c r="E11444" s="46" t="s">
        <v>226</v>
      </c>
      <c r="F11444" s="45" t="s">
        <v>225</v>
      </c>
      <c r="G11444" s="26" t="s">
        <v>7</v>
      </c>
      <c r="H11444" s="30">
        <v>-272224256</v>
      </c>
      <c r="I11444" s="24"/>
      <c r="J11444" s="36"/>
      <c r="K11444" s="24"/>
      <c r="L11444" s="24"/>
      <c r="M11444" s="80" t="str">
        <f>IFERROR((Base_actualizacion!$L11438/Base_actualizacion!$K11438)," " )</f>
        <v xml:space="preserve"> </v>
      </c>
    </row>
    <row r="11445" spans="2:13" ht="24.9" customHeight="1" outlineLevel="1" x14ac:dyDescent="0.3">
      <c r="B11445" s="44" t="str">
        <f>B11444</f>
        <v>ASIGNACIONES DIRECTAS ANTICIPADAS (5% DEL SGR)</v>
      </c>
      <c r="C11445" s="43" t="s">
        <v>38</v>
      </c>
      <c r="D11445" s="43" t="s">
        <v>198</v>
      </c>
      <c r="E11445" s="43" t="s">
        <v>226</v>
      </c>
      <c r="F11445" s="42" t="s">
        <v>225</v>
      </c>
      <c r="G11445" s="18" t="s">
        <v>3</v>
      </c>
      <c r="H11445" s="32">
        <f>SUBTOTAL(9,H11444:H11444)</f>
        <v>-272224256</v>
      </c>
      <c r="I11445" s="14">
        <f>SUBTOTAL(9,I11444:I11444)</f>
        <v>0</v>
      </c>
      <c r="J11445" s="31">
        <f>SUBTOTAL(9,J11444:J11444)</f>
        <v>0</v>
      </c>
      <c r="K11445" s="14">
        <f>SUBTOTAL(9,K11444:K11444)</f>
        <v>0</v>
      </c>
      <c r="L11445" s="14">
        <f>SUBTOTAL(9,L11442:L11444)</f>
        <v>0</v>
      </c>
      <c r="M11445" s="80">
        <f>SUBTOTAL(9,M11444:M11444)</f>
        <v>0</v>
      </c>
    </row>
    <row r="11446" spans="2:13" ht="24.9" customHeight="1" outlineLevel="2" x14ac:dyDescent="0.3">
      <c r="B11446" s="47" t="s">
        <v>2042</v>
      </c>
      <c r="C11446" s="46" t="s">
        <v>38</v>
      </c>
      <c r="D11446" s="46" t="s">
        <v>198</v>
      </c>
      <c r="E11446" s="46" t="s">
        <v>222</v>
      </c>
      <c r="F11446" s="45" t="s">
        <v>221</v>
      </c>
      <c r="G11446" s="26" t="s">
        <v>7</v>
      </c>
      <c r="H11446" s="30">
        <v>-15562426</v>
      </c>
      <c r="I11446" s="24"/>
      <c r="J11446" s="23"/>
      <c r="K11446" s="24"/>
      <c r="L11446" s="24"/>
      <c r="M11446" s="80" t="str">
        <f>IFERROR((Base_actualizacion!$L11440/Base_actualizacion!$K11440)," " )</f>
        <v xml:space="preserve"> </v>
      </c>
    </row>
    <row r="11447" spans="2:13" ht="24.9" customHeight="1" outlineLevel="1" x14ac:dyDescent="0.3">
      <c r="B11447" s="44" t="str">
        <f>B11446</f>
        <v>ASIGNACIONES DIRECTAS ANTICIPADAS (5% DEL SGR)</v>
      </c>
      <c r="C11447" s="43" t="s">
        <v>38</v>
      </c>
      <c r="D11447" s="43" t="s">
        <v>198</v>
      </c>
      <c r="E11447" s="43" t="s">
        <v>222</v>
      </c>
      <c r="F11447" s="42" t="s">
        <v>221</v>
      </c>
      <c r="G11447" s="18" t="s">
        <v>3</v>
      </c>
      <c r="H11447" s="32">
        <f>SUBTOTAL(9,H11446:H11446)</f>
        <v>-15562426</v>
      </c>
      <c r="I11447" s="14">
        <f>SUBTOTAL(9,I11446:I11446)</f>
        <v>0</v>
      </c>
      <c r="J11447" s="31">
        <f>SUBTOTAL(9,J11446:J11446)</f>
        <v>0</v>
      </c>
      <c r="K11447" s="14">
        <f>SUBTOTAL(9,K11446:K11446)</f>
        <v>0</v>
      </c>
      <c r="L11447" s="14">
        <f>SUBTOTAL(9,L11444:L11446)</f>
        <v>0</v>
      </c>
      <c r="M11447" s="80">
        <f>SUBTOTAL(9,M11446:M11446)</f>
        <v>0</v>
      </c>
    </row>
    <row r="11448" spans="2:13" ht="24.9" customHeight="1" outlineLevel="2" x14ac:dyDescent="0.3">
      <c r="B11448" s="47" t="s">
        <v>2042</v>
      </c>
      <c r="C11448" s="46" t="s">
        <v>38</v>
      </c>
      <c r="D11448" s="46" t="s">
        <v>198</v>
      </c>
      <c r="E11448" s="46" t="s">
        <v>220</v>
      </c>
      <c r="F11448" s="45" t="s">
        <v>219</v>
      </c>
      <c r="G11448" s="26" t="s">
        <v>7</v>
      </c>
      <c r="H11448" s="30">
        <v>-701021384</v>
      </c>
      <c r="I11448" s="24"/>
      <c r="J11448" s="36"/>
      <c r="K11448" s="24"/>
      <c r="L11448" s="24"/>
      <c r="M11448" s="80" t="str">
        <f>IFERROR((Base_actualizacion!$L11442/Base_actualizacion!$K11442)," " )</f>
        <v xml:space="preserve"> </v>
      </c>
    </row>
    <row r="11449" spans="2:13" ht="24.9" customHeight="1" outlineLevel="1" x14ac:dyDescent="0.3">
      <c r="B11449" s="44" t="str">
        <f>B11448</f>
        <v>ASIGNACIONES DIRECTAS ANTICIPADAS (5% DEL SGR)</v>
      </c>
      <c r="C11449" s="43" t="s">
        <v>38</v>
      </c>
      <c r="D11449" s="43" t="s">
        <v>198</v>
      </c>
      <c r="E11449" s="43" t="s">
        <v>220</v>
      </c>
      <c r="F11449" s="42" t="s">
        <v>219</v>
      </c>
      <c r="G11449" s="18" t="s">
        <v>3</v>
      </c>
      <c r="H11449" s="32">
        <f>SUBTOTAL(9,H11448:H11448)</f>
        <v>-701021384</v>
      </c>
      <c r="I11449" s="14">
        <f>SUBTOTAL(9,I11448:I11448)</f>
        <v>0</v>
      </c>
      <c r="J11449" s="31">
        <f>SUBTOTAL(9,J11448:J11448)</f>
        <v>0</v>
      </c>
      <c r="K11449" s="14">
        <f>SUBTOTAL(9,K11448:K11448)</f>
        <v>0</v>
      </c>
      <c r="L11449" s="14">
        <f>SUBTOTAL(9,L11446:L11448)</f>
        <v>0</v>
      </c>
      <c r="M11449" s="80">
        <f>SUBTOTAL(9,M11448:M11448)</f>
        <v>0</v>
      </c>
    </row>
    <row r="11450" spans="2:13" ht="24.9" customHeight="1" outlineLevel="2" x14ac:dyDescent="0.3">
      <c r="B11450" s="47" t="s">
        <v>2042</v>
      </c>
      <c r="C11450" s="46" t="s">
        <v>38</v>
      </c>
      <c r="D11450" s="46" t="s">
        <v>198</v>
      </c>
      <c r="E11450" s="46" t="s">
        <v>216</v>
      </c>
      <c r="F11450" s="45" t="s">
        <v>215</v>
      </c>
      <c r="G11450" s="26" t="s">
        <v>7</v>
      </c>
      <c r="H11450" s="30">
        <v>-82302</v>
      </c>
      <c r="I11450" s="24"/>
      <c r="J11450" s="36"/>
      <c r="K11450" s="24"/>
      <c r="L11450" s="24"/>
      <c r="M11450" s="80" t="str">
        <f>IFERROR((Base_actualizacion!$L11444/Base_actualizacion!$K11444)," " )</f>
        <v xml:space="preserve"> </v>
      </c>
    </row>
    <row r="11451" spans="2:13" ht="24.9" customHeight="1" outlineLevel="1" x14ac:dyDescent="0.3">
      <c r="B11451" s="44" t="str">
        <f>B11450</f>
        <v>ASIGNACIONES DIRECTAS ANTICIPADAS (5% DEL SGR)</v>
      </c>
      <c r="C11451" s="43" t="s">
        <v>38</v>
      </c>
      <c r="D11451" s="43" t="s">
        <v>198</v>
      </c>
      <c r="E11451" s="43" t="s">
        <v>216</v>
      </c>
      <c r="F11451" s="42" t="s">
        <v>215</v>
      </c>
      <c r="G11451" s="18" t="s">
        <v>3</v>
      </c>
      <c r="H11451" s="32">
        <f>SUBTOTAL(9,H11450:H11450)</f>
        <v>-82302</v>
      </c>
      <c r="I11451" s="14">
        <f>SUBTOTAL(9,I11450:I11450)</f>
        <v>0</v>
      </c>
      <c r="J11451" s="31">
        <f>SUBTOTAL(9,J11450:J11450)</f>
        <v>0</v>
      </c>
      <c r="K11451" s="14">
        <f>SUBTOTAL(9,K11450:K11450)</f>
        <v>0</v>
      </c>
      <c r="L11451" s="14">
        <f>SUBTOTAL(9,L11448:L11450)</f>
        <v>0</v>
      </c>
      <c r="M11451" s="80">
        <f>SUBTOTAL(9,M11450:M11450)</f>
        <v>0</v>
      </c>
    </row>
    <row r="11452" spans="2:13" ht="24.9" customHeight="1" outlineLevel="2" x14ac:dyDescent="0.3">
      <c r="B11452" s="47" t="s">
        <v>2042</v>
      </c>
      <c r="C11452" s="46" t="s">
        <v>38</v>
      </c>
      <c r="D11452" s="46" t="s">
        <v>198</v>
      </c>
      <c r="E11452" s="46" t="s">
        <v>214</v>
      </c>
      <c r="F11452" s="45" t="s">
        <v>213</v>
      </c>
      <c r="G11452" s="26" t="s">
        <v>7</v>
      </c>
      <c r="H11452" s="30">
        <v>-2835658</v>
      </c>
      <c r="I11452" s="24"/>
      <c r="J11452" s="36"/>
      <c r="K11452" s="24"/>
      <c r="L11452" s="24"/>
      <c r="M11452" s="80" t="str">
        <f>IFERROR((Base_actualizacion!$L11446/Base_actualizacion!$K11446)," " )</f>
        <v xml:space="preserve"> </v>
      </c>
    </row>
    <row r="11453" spans="2:13" ht="24.9" customHeight="1" outlineLevel="1" x14ac:dyDescent="0.3">
      <c r="B11453" s="44" t="str">
        <f>B11452</f>
        <v>ASIGNACIONES DIRECTAS ANTICIPADAS (5% DEL SGR)</v>
      </c>
      <c r="C11453" s="43" t="s">
        <v>38</v>
      </c>
      <c r="D11453" s="43" t="s">
        <v>198</v>
      </c>
      <c r="E11453" s="43" t="s">
        <v>214</v>
      </c>
      <c r="F11453" s="42" t="s">
        <v>213</v>
      </c>
      <c r="G11453" s="18" t="s">
        <v>3</v>
      </c>
      <c r="H11453" s="32">
        <f>SUBTOTAL(9,H11452:H11452)</f>
        <v>-2835658</v>
      </c>
      <c r="I11453" s="14">
        <f>SUBTOTAL(9,I11452:I11452)</f>
        <v>0</v>
      </c>
      <c r="J11453" s="31">
        <f>SUBTOTAL(9,J11452:J11452)</f>
        <v>0</v>
      </c>
      <c r="K11453" s="14">
        <f>SUBTOTAL(9,K11452:K11452)</f>
        <v>0</v>
      </c>
      <c r="L11453" s="14">
        <f>SUBTOTAL(9,L11450:L11452)</f>
        <v>0</v>
      </c>
      <c r="M11453" s="80">
        <f>SUBTOTAL(9,M11452:M11452)</f>
        <v>0</v>
      </c>
    </row>
    <row r="11454" spans="2:13" ht="24.9" customHeight="1" outlineLevel="2" x14ac:dyDescent="0.3">
      <c r="B11454" s="47" t="s">
        <v>2042</v>
      </c>
      <c r="C11454" s="46" t="s">
        <v>38</v>
      </c>
      <c r="D11454" s="46" t="s">
        <v>198</v>
      </c>
      <c r="E11454" s="46" t="s">
        <v>210</v>
      </c>
      <c r="F11454" s="45" t="s">
        <v>209</v>
      </c>
      <c r="G11454" s="26" t="s">
        <v>7</v>
      </c>
      <c r="H11454" s="30">
        <v>-20934327</v>
      </c>
      <c r="I11454" s="24"/>
      <c r="J11454" s="23"/>
      <c r="K11454" s="24"/>
      <c r="L11454" s="24"/>
      <c r="M11454" s="80" t="str">
        <f>IFERROR((Base_actualizacion!$L11448/Base_actualizacion!$K11448)," " )</f>
        <v xml:space="preserve"> </v>
      </c>
    </row>
    <row r="11455" spans="2:13" ht="24.9" customHeight="1" outlineLevel="1" x14ac:dyDescent="0.3">
      <c r="B11455" s="44" t="str">
        <f>B11454</f>
        <v>ASIGNACIONES DIRECTAS ANTICIPADAS (5% DEL SGR)</v>
      </c>
      <c r="C11455" s="43" t="s">
        <v>38</v>
      </c>
      <c r="D11455" s="43" t="s">
        <v>198</v>
      </c>
      <c r="E11455" s="43" t="s">
        <v>210</v>
      </c>
      <c r="F11455" s="42" t="s">
        <v>209</v>
      </c>
      <c r="G11455" s="18" t="s">
        <v>3</v>
      </c>
      <c r="H11455" s="32">
        <f>SUBTOTAL(9,H11454:H11454)</f>
        <v>-20934327</v>
      </c>
      <c r="I11455" s="14">
        <f>SUBTOTAL(9,I11454:I11454)</f>
        <v>0</v>
      </c>
      <c r="J11455" s="31">
        <f>SUBTOTAL(9,J11454:J11454)</f>
        <v>0</v>
      </c>
      <c r="K11455" s="14">
        <f>SUBTOTAL(9,K11454:K11454)</f>
        <v>0</v>
      </c>
      <c r="L11455" s="14">
        <f>SUBTOTAL(9,L11452:L11454)</f>
        <v>0</v>
      </c>
      <c r="M11455" s="80">
        <f>SUBTOTAL(9,M11454:M11454)</f>
        <v>0</v>
      </c>
    </row>
    <row r="11456" spans="2:13" ht="24.9" customHeight="1" outlineLevel="2" x14ac:dyDescent="0.3">
      <c r="B11456" s="47" t="s">
        <v>2042</v>
      </c>
      <c r="C11456" s="46" t="s">
        <v>38</v>
      </c>
      <c r="D11456" s="46" t="s">
        <v>198</v>
      </c>
      <c r="E11456" s="46" t="s">
        <v>208</v>
      </c>
      <c r="F11456" s="45" t="s">
        <v>207</v>
      </c>
      <c r="G11456" s="26" t="s">
        <v>7</v>
      </c>
      <c r="H11456" s="30">
        <v>-2555684</v>
      </c>
      <c r="I11456" s="24"/>
      <c r="J11456" s="36"/>
      <c r="K11456" s="24"/>
      <c r="L11456" s="24"/>
      <c r="M11456" s="80" t="str">
        <f>IFERROR((Base_actualizacion!$L11450/Base_actualizacion!$K11450)," " )</f>
        <v xml:space="preserve"> </v>
      </c>
    </row>
    <row r="11457" spans="2:13" ht="24.9" customHeight="1" outlineLevel="1" x14ac:dyDescent="0.3">
      <c r="B11457" s="44" t="str">
        <f>B11456</f>
        <v>ASIGNACIONES DIRECTAS ANTICIPADAS (5% DEL SGR)</v>
      </c>
      <c r="C11457" s="43" t="s">
        <v>38</v>
      </c>
      <c r="D11457" s="43" t="s">
        <v>198</v>
      </c>
      <c r="E11457" s="43" t="s">
        <v>208</v>
      </c>
      <c r="F11457" s="42" t="s">
        <v>207</v>
      </c>
      <c r="G11457" s="18" t="s">
        <v>3</v>
      </c>
      <c r="H11457" s="32">
        <f>SUBTOTAL(9,H11456:H11456)</f>
        <v>-2555684</v>
      </c>
      <c r="I11457" s="14">
        <f>SUBTOTAL(9,I11456:I11456)</f>
        <v>0</v>
      </c>
      <c r="J11457" s="31">
        <f>SUBTOTAL(9,J11456:J11456)</f>
        <v>0</v>
      </c>
      <c r="K11457" s="14">
        <f>SUBTOTAL(9,K11456:K11456)</f>
        <v>0</v>
      </c>
      <c r="L11457" s="14">
        <f>SUBTOTAL(9,L11454:L11456)</f>
        <v>0</v>
      </c>
      <c r="M11457" s="80">
        <f>SUBTOTAL(9,M11456:M11456)</f>
        <v>0</v>
      </c>
    </row>
    <row r="11458" spans="2:13" ht="24.9" customHeight="1" outlineLevel="2" x14ac:dyDescent="0.3">
      <c r="B11458" s="47" t="s">
        <v>2042</v>
      </c>
      <c r="C11458" s="46" t="s">
        <v>38</v>
      </c>
      <c r="D11458" s="46" t="s">
        <v>198</v>
      </c>
      <c r="E11458" s="46" t="s">
        <v>206</v>
      </c>
      <c r="F11458" s="45" t="s">
        <v>205</v>
      </c>
      <c r="G11458" s="26" t="s">
        <v>7</v>
      </c>
      <c r="H11458" s="30">
        <v>-2174154</v>
      </c>
      <c r="I11458" s="24"/>
      <c r="J11458" s="23"/>
      <c r="K11458" s="24"/>
      <c r="L11458" s="24"/>
      <c r="M11458" s="80" t="str">
        <f>IFERROR((Base_actualizacion!$L11452/Base_actualizacion!$K11452)," " )</f>
        <v xml:space="preserve"> </v>
      </c>
    </row>
    <row r="11459" spans="2:13" ht="24.9" customHeight="1" outlineLevel="1" x14ac:dyDescent="0.3">
      <c r="B11459" s="44" t="str">
        <f>B11458</f>
        <v>ASIGNACIONES DIRECTAS ANTICIPADAS (5% DEL SGR)</v>
      </c>
      <c r="C11459" s="43" t="s">
        <v>38</v>
      </c>
      <c r="D11459" s="43" t="s">
        <v>198</v>
      </c>
      <c r="E11459" s="43" t="s">
        <v>206</v>
      </c>
      <c r="F11459" s="42" t="s">
        <v>205</v>
      </c>
      <c r="G11459" s="18" t="s">
        <v>3</v>
      </c>
      <c r="H11459" s="32">
        <f>SUBTOTAL(9,H11458:H11458)</f>
        <v>-2174154</v>
      </c>
      <c r="I11459" s="14">
        <f>SUBTOTAL(9,I11458:I11458)</f>
        <v>0</v>
      </c>
      <c r="J11459" s="31">
        <f>SUBTOTAL(9,J11458:J11458)</f>
        <v>0</v>
      </c>
      <c r="K11459" s="14">
        <f>SUBTOTAL(9,K11458:K11458)</f>
        <v>0</v>
      </c>
      <c r="L11459" s="14">
        <f>SUBTOTAL(9,L11456:L11458)</f>
        <v>0</v>
      </c>
      <c r="M11459" s="80">
        <f>SUBTOTAL(9,M11458:M11458)</f>
        <v>0</v>
      </c>
    </row>
    <row r="11460" spans="2:13" ht="24.9" customHeight="1" outlineLevel="2" x14ac:dyDescent="0.3">
      <c r="B11460" s="47" t="s">
        <v>2042</v>
      </c>
      <c r="C11460" s="46" t="s">
        <v>38</v>
      </c>
      <c r="D11460" s="46" t="s">
        <v>198</v>
      </c>
      <c r="E11460" s="46" t="s">
        <v>204</v>
      </c>
      <c r="F11460" s="45" t="s">
        <v>203</v>
      </c>
      <c r="G11460" s="26" t="s">
        <v>7</v>
      </c>
      <c r="H11460" s="30">
        <v>-289208</v>
      </c>
      <c r="I11460" s="24"/>
      <c r="J11460" s="36"/>
      <c r="K11460" s="24"/>
      <c r="L11460" s="24"/>
      <c r="M11460" s="80" t="str">
        <f>IFERROR((Base_actualizacion!$L11454/Base_actualizacion!$K11454)," " )</f>
        <v xml:space="preserve"> </v>
      </c>
    </row>
    <row r="11461" spans="2:13" ht="24.9" customHeight="1" outlineLevel="1" x14ac:dyDescent="0.3">
      <c r="B11461" s="44" t="str">
        <f>B11460</f>
        <v>ASIGNACIONES DIRECTAS ANTICIPADAS (5% DEL SGR)</v>
      </c>
      <c r="C11461" s="43" t="s">
        <v>38</v>
      </c>
      <c r="D11461" s="43" t="s">
        <v>198</v>
      </c>
      <c r="E11461" s="43" t="s">
        <v>204</v>
      </c>
      <c r="F11461" s="42" t="s">
        <v>203</v>
      </c>
      <c r="G11461" s="18" t="s">
        <v>3</v>
      </c>
      <c r="H11461" s="32">
        <f>SUBTOTAL(9,H11460:H11460)</f>
        <v>-289208</v>
      </c>
      <c r="I11461" s="14">
        <f>SUBTOTAL(9,I11460:I11460)</f>
        <v>0</v>
      </c>
      <c r="J11461" s="31">
        <f>SUBTOTAL(9,J11460:J11460)</f>
        <v>0</v>
      </c>
      <c r="K11461" s="14">
        <f>SUBTOTAL(9,K11460:K11460)</f>
        <v>0</v>
      </c>
      <c r="L11461" s="14">
        <f>SUBTOTAL(9,L11458:L11460)</f>
        <v>0</v>
      </c>
      <c r="M11461" s="80">
        <f>SUBTOTAL(9,M11460:M11460)</f>
        <v>0</v>
      </c>
    </row>
    <row r="11462" spans="2:13" ht="24.9" customHeight="1" outlineLevel="2" x14ac:dyDescent="0.3">
      <c r="B11462" s="47" t="s">
        <v>2042</v>
      </c>
      <c r="C11462" s="46" t="s">
        <v>38</v>
      </c>
      <c r="D11462" s="46" t="s">
        <v>198</v>
      </c>
      <c r="E11462" s="46" t="s">
        <v>202</v>
      </c>
      <c r="F11462" s="45" t="s">
        <v>201</v>
      </c>
      <c r="G11462" s="26" t="s">
        <v>7</v>
      </c>
      <c r="H11462" s="30">
        <v>-2307108</v>
      </c>
      <c r="I11462" s="24"/>
      <c r="J11462" s="36"/>
      <c r="K11462" s="24"/>
      <c r="L11462" s="24"/>
      <c r="M11462" s="80" t="str">
        <f>IFERROR((Base_actualizacion!$L11456/Base_actualizacion!$K11456)," " )</f>
        <v xml:space="preserve"> </v>
      </c>
    </row>
    <row r="11463" spans="2:13" ht="24.9" customHeight="1" outlineLevel="1" x14ac:dyDescent="0.3">
      <c r="B11463" s="44" t="str">
        <f>B11462</f>
        <v>ASIGNACIONES DIRECTAS ANTICIPADAS (5% DEL SGR)</v>
      </c>
      <c r="C11463" s="43" t="s">
        <v>38</v>
      </c>
      <c r="D11463" s="43" t="s">
        <v>198</v>
      </c>
      <c r="E11463" s="43" t="s">
        <v>202</v>
      </c>
      <c r="F11463" s="42" t="s">
        <v>201</v>
      </c>
      <c r="G11463" s="18" t="s">
        <v>3</v>
      </c>
      <c r="H11463" s="32">
        <f>SUBTOTAL(9,H11462:H11462)</f>
        <v>-2307108</v>
      </c>
      <c r="I11463" s="14">
        <f>SUBTOTAL(9,I11462:I11462)</f>
        <v>0</v>
      </c>
      <c r="J11463" s="31">
        <f>SUBTOTAL(9,J11462:J11462)</f>
        <v>0</v>
      </c>
      <c r="K11463" s="14">
        <f>SUBTOTAL(9,K11462:K11462)</f>
        <v>0</v>
      </c>
      <c r="L11463" s="14">
        <f>SUBTOTAL(9,L11460:L11462)</f>
        <v>0</v>
      </c>
      <c r="M11463" s="80">
        <f>SUBTOTAL(9,M11462:M11462)</f>
        <v>0</v>
      </c>
    </row>
    <row r="11464" spans="2:13" ht="24.9" customHeight="1" outlineLevel="2" x14ac:dyDescent="0.3">
      <c r="B11464" s="47" t="s">
        <v>2042</v>
      </c>
      <c r="C11464" s="46" t="s">
        <v>38</v>
      </c>
      <c r="D11464" s="46" t="s">
        <v>198</v>
      </c>
      <c r="E11464" s="46" t="s">
        <v>200</v>
      </c>
      <c r="F11464" s="45" t="s">
        <v>199</v>
      </c>
      <c r="G11464" s="26" t="s">
        <v>7</v>
      </c>
      <c r="H11464" s="30">
        <v>-121271</v>
      </c>
      <c r="I11464" s="24"/>
      <c r="J11464" s="36"/>
      <c r="K11464" s="24"/>
      <c r="L11464" s="24"/>
      <c r="M11464" s="80" t="str">
        <f>IFERROR((Base_actualizacion!$L11458/Base_actualizacion!$K11458)," " )</f>
        <v xml:space="preserve"> </v>
      </c>
    </row>
    <row r="11465" spans="2:13" ht="24.9" customHeight="1" outlineLevel="1" x14ac:dyDescent="0.3">
      <c r="B11465" s="44" t="str">
        <f>B11464</f>
        <v>ASIGNACIONES DIRECTAS ANTICIPADAS (5% DEL SGR)</v>
      </c>
      <c r="C11465" s="43" t="s">
        <v>38</v>
      </c>
      <c r="D11465" s="43" t="s">
        <v>198</v>
      </c>
      <c r="E11465" s="43" t="s">
        <v>200</v>
      </c>
      <c r="F11465" s="42" t="s">
        <v>199</v>
      </c>
      <c r="G11465" s="18" t="s">
        <v>3</v>
      </c>
      <c r="H11465" s="32">
        <f>SUBTOTAL(9,H11464:H11464)</f>
        <v>-121271</v>
      </c>
      <c r="I11465" s="14">
        <f>SUBTOTAL(9,I11464:I11464)</f>
        <v>0</v>
      </c>
      <c r="J11465" s="31">
        <f>SUBTOTAL(9,J11464:J11464)</f>
        <v>0</v>
      </c>
      <c r="K11465" s="14">
        <f>SUBTOTAL(9,K11464:K11464)</f>
        <v>0</v>
      </c>
      <c r="L11465" s="14">
        <f>SUBTOTAL(9,L11462:L11464)</f>
        <v>0</v>
      </c>
      <c r="M11465" s="80">
        <f>SUBTOTAL(9,M11464:M11464)</f>
        <v>0</v>
      </c>
    </row>
    <row r="11466" spans="2:13" ht="24.9" customHeight="1" outlineLevel="2" x14ac:dyDescent="0.3">
      <c r="B11466" s="47" t="s">
        <v>2042</v>
      </c>
      <c r="C11466" s="46" t="s">
        <v>38</v>
      </c>
      <c r="D11466" s="46" t="s">
        <v>198</v>
      </c>
      <c r="E11466" s="46" t="s">
        <v>197</v>
      </c>
      <c r="F11466" s="45" t="s">
        <v>196</v>
      </c>
      <c r="G11466" s="26" t="s">
        <v>7</v>
      </c>
      <c r="H11466" s="30">
        <v>-27489</v>
      </c>
      <c r="I11466" s="24"/>
      <c r="J11466" s="36"/>
      <c r="K11466" s="24"/>
      <c r="L11466" s="24"/>
      <c r="M11466" s="80" t="str">
        <f>IFERROR((Base_actualizacion!$L11460/Base_actualizacion!$K11460)," " )</f>
        <v xml:space="preserve"> </v>
      </c>
    </row>
    <row r="11467" spans="2:13" ht="24.9" customHeight="1" outlineLevel="1" x14ac:dyDescent="0.3">
      <c r="B11467" s="44" t="str">
        <f>B11466</f>
        <v>ASIGNACIONES DIRECTAS ANTICIPADAS (5% DEL SGR)</v>
      </c>
      <c r="C11467" s="43" t="s">
        <v>38</v>
      </c>
      <c r="D11467" s="43" t="s">
        <v>198</v>
      </c>
      <c r="E11467" s="43" t="s">
        <v>197</v>
      </c>
      <c r="F11467" s="42" t="s">
        <v>196</v>
      </c>
      <c r="G11467" s="18" t="s">
        <v>3</v>
      </c>
      <c r="H11467" s="32">
        <f>SUBTOTAL(9,H11466:H11466)</f>
        <v>-27489</v>
      </c>
      <c r="I11467" s="14">
        <f>SUBTOTAL(9,I11466:I11466)</f>
        <v>0</v>
      </c>
      <c r="J11467" s="31">
        <f>SUBTOTAL(9,J11466:J11466)</f>
        <v>0</v>
      </c>
      <c r="K11467" s="14">
        <f>SUBTOTAL(9,K11466:K11466)</f>
        <v>0</v>
      </c>
      <c r="L11467" s="14">
        <f>SUBTOTAL(9,L11464:L11466)</f>
        <v>0</v>
      </c>
      <c r="M11467" s="80">
        <f>SUBTOTAL(9,M11466:M11466)</f>
        <v>0</v>
      </c>
    </row>
    <row r="11468" spans="2:13" ht="24.9" customHeight="1" outlineLevel="2" x14ac:dyDescent="0.3">
      <c r="B11468" s="47" t="s">
        <v>2042</v>
      </c>
      <c r="C11468" s="46" t="s">
        <v>112</v>
      </c>
      <c r="D11468" s="46" t="s">
        <v>111</v>
      </c>
      <c r="E11468" s="46" t="s">
        <v>194</v>
      </c>
      <c r="F11468" s="45" t="s">
        <v>193</v>
      </c>
      <c r="G11468" s="26" t="s">
        <v>7</v>
      </c>
      <c r="H11468" s="30">
        <v>-2984975</v>
      </c>
      <c r="I11468" s="24"/>
      <c r="J11468" s="23"/>
      <c r="K11468" s="24"/>
      <c r="L11468" s="24"/>
      <c r="M11468" s="80" t="str">
        <f>IFERROR((Base_actualizacion!$L11462/Base_actualizacion!$K11462)," " )</f>
        <v xml:space="preserve"> </v>
      </c>
    </row>
    <row r="11469" spans="2:13" ht="24.9" customHeight="1" outlineLevel="1" x14ac:dyDescent="0.3">
      <c r="B11469" s="44" t="str">
        <f>B11468</f>
        <v>ASIGNACIONES DIRECTAS ANTICIPADAS (5% DEL SGR)</v>
      </c>
      <c r="C11469" s="43" t="s">
        <v>112</v>
      </c>
      <c r="D11469" s="43" t="s">
        <v>111</v>
      </c>
      <c r="E11469" s="43" t="s">
        <v>194</v>
      </c>
      <c r="F11469" s="42" t="s">
        <v>193</v>
      </c>
      <c r="G11469" s="18" t="s">
        <v>3</v>
      </c>
      <c r="H11469" s="32">
        <f>SUBTOTAL(9,H11468:H11468)</f>
        <v>-2984975</v>
      </c>
      <c r="I11469" s="14">
        <f>SUBTOTAL(9,I11468:I11468)</f>
        <v>0</v>
      </c>
      <c r="J11469" s="31">
        <f>SUBTOTAL(9,J11468:J11468)</f>
        <v>0</v>
      </c>
      <c r="K11469" s="14">
        <f>SUBTOTAL(9,K11468:K11468)</f>
        <v>0</v>
      </c>
      <c r="L11469" s="14">
        <f>SUBTOTAL(9,L11466:L11468)</f>
        <v>0</v>
      </c>
      <c r="M11469" s="80">
        <f>SUBTOTAL(9,M11468:M11468)</f>
        <v>0</v>
      </c>
    </row>
    <row r="11470" spans="2:13" ht="24.9" customHeight="1" outlineLevel="2" x14ac:dyDescent="0.3">
      <c r="B11470" s="47" t="s">
        <v>2042</v>
      </c>
      <c r="C11470" s="46" t="s">
        <v>112</v>
      </c>
      <c r="D11470" s="46" t="s">
        <v>111</v>
      </c>
      <c r="E11470" s="46" t="s">
        <v>190</v>
      </c>
      <c r="F11470" s="45" t="s">
        <v>189</v>
      </c>
      <c r="G11470" s="26" t="s">
        <v>7</v>
      </c>
      <c r="H11470" s="30">
        <v>-2167</v>
      </c>
      <c r="I11470" s="24"/>
      <c r="J11470" s="36"/>
      <c r="K11470" s="24"/>
      <c r="L11470" s="24"/>
      <c r="M11470" s="80" t="str">
        <f>IFERROR((Base_actualizacion!$L11464/Base_actualizacion!$K11464)," " )</f>
        <v xml:space="preserve"> </v>
      </c>
    </row>
    <row r="11471" spans="2:13" ht="24.9" customHeight="1" outlineLevel="1" x14ac:dyDescent="0.3">
      <c r="B11471" s="44" t="str">
        <f>B11470</f>
        <v>ASIGNACIONES DIRECTAS ANTICIPADAS (5% DEL SGR)</v>
      </c>
      <c r="C11471" s="43" t="s">
        <v>112</v>
      </c>
      <c r="D11471" s="43" t="s">
        <v>111</v>
      </c>
      <c r="E11471" s="43" t="s">
        <v>190</v>
      </c>
      <c r="F11471" s="42" t="s">
        <v>189</v>
      </c>
      <c r="G11471" s="18" t="s">
        <v>3</v>
      </c>
      <c r="H11471" s="32">
        <f>SUBTOTAL(9,H11470:H11470)</f>
        <v>-2167</v>
      </c>
      <c r="I11471" s="14">
        <f>SUBTOTAL(9,I11470:I11470)</f>
        <v>0</v>
      </c>
      <c r="J11471" s="31">
        <f>SUBTOTAL(9,J11470:J11470)</f>
        <v>0</v>
      </c>
      <c r="K11471" s="14">
        <f>SUBTOTAL(9,K11470:K11470)</f>
        <v>0</v>
      </c>
      <c r="L11471" s="14">
        <f>SUBTOTAL(9,L11468:L11470)</f>
        <v>0</v>
      </c>
      <c r="M11471" s="80">
        <f>SUBTOTAL(9,M11470:M11470)</f>
        <v>0</v>
      </c>
    </row>
    <row r="11472" spans="2:13" ht="24.9" customHeight="1" outlineLevel="2" x14ac:dyDescent="0.3">
      <c r="B11472" s="47" t="s">
        <v>2042</v>
      </c>
      <c r="C11472" s="46" t="s">
        <v>112</v>
      </c>
      <c r="D11472" s="46" t="s">
        <v>111</v>
      </c>
      <c r="E11472" s="46" t="s">
        <v>188</v>
      </c>
      <c r="F11472" s="45" t="s">
        <v>187</v>
      </c>
      <c r="G11472" s="26" t="s">
        <v>7</v>
      </c>
      <c r="H11472" s="30">
        <v>-1001782</v>
      </c>
      <c r="I11472" s="24"/>
      <c r="J11472" s="23"/>
      <c r="K11472" s="24"/>
      <c r="L11472" s="24"/>
      <c r="M11472" s="80" t="str">
        <f>IFERROR((Base_actualizacion!$L11466/Base_actualizacion!$K11466)," " )</f>
        <v xml:space="preserve"> </v>
      </c>
    </row>
    <row r="11473" spans="2:13" ht="24.9" customHeight="1" outlineLevel="1" x14ac:dyDescent="0.3">
      <c r="B11473" s="44" t="str">
        <f>B11472</f>
        <v>ASIGNACIONES DIRECTAS ANTICIPADAS (5% DEL SGR)</v>
      </c>
      <c r="C11473" s="43" t="s">
        <v>112</v>
      </c>
      <c r="D11473" s="43" t="s">
        <v>111</v>
      </c>
      <c r="E11473" s="43" t="s">
        <v>188</v>
      </c>
      <c r="F11473" s="42" t="s">
        <v>187</v>
      </c>
      <c r="G11473" s="18" t="s">
        <v>3</v>
      </c>
      <c r="H11473" s="32">
        <f>SUBTOTAL(9,H11472:H11472)</f>
        <v>-1001782</v>
      </c>
      <c r="I11473" s="14">
        <f>SUBTOTAL(9,I11472:I11472)</f>
        <v>0</v>
      </c>
      <c r="J11473" s="31">
        <f>SUBTOTAL(9,J11472:J11472)</f>
        <v>0</v>
      </c>
      <c r="K11473" s="14">
        <f>SUBTOTAL(9,K11472:K11472)</f>
        <v>0</v>
      </c>
      <c r="L11473" s="14">
        <f>SUBTOTAL(9,L11470:L11472)</f>
        <v>0</v>
      </c>
      <c r="M11473" s="80">
        <f>SUBTOTAL(9,M11472:M11472)</f>
        <v>0</v>
      </c>
    </row>
    <row r="11474" spans="2:13" ht="24.9" customHeight="1" outlineLevel="2" x14ac:dyDescent="0.3">
      <c r="B11474" s="47" t="s">
        <v>2042</v>
      </c>
      <c r="C11474" s="46" t="s">
        <v>112</v>
      </c>
      <c r="D11474" s="46" t="s">
        <v>111</v>
      </c>
      <c r="E11474" s="46" t="s">
        <v>184</v>
      </c>
      <c r="F11474" s="45" t="s">
        <v>183</v>
      </c>
      <c r="G11474" s="26" t="s">
        <v>7</v>
      </c>
      <c r="H11474" s="30">
        <v>-610608</v>
      </c>
      <c r="I11474" s="24"/>
      <c r="J11474" s="36"/>
      <c r="K11474" s="24"/>
      <c r="L11474" s="24"/>
      <c r="M11474" s="80" t="str">
        <f>IFERROR((Base_actualizacion!$L11468/Base_actualizacion!$K11468)," " )</f>
        <v xml:space="preserve"> </v>
      </c>
    </row>
    <row r="11475" spans="2:13" ht="24.9" customHeight="1" outlineLevel="1" x14ac:dyDescent="0.3">
      <c r="B11475" s="44" t="str">
        <f>B11474</f>
        <v>ASIGNACIONES DIRECTAS ANTICIPADAS (5% DEL SGR)</v>
      </c>
      <c r="C11475" s="43" t="s">
        <v>112</v>
      </c>
      <c r="D11475" s="43" t="s">
        <v>111</v>
      </c>
      <c r="E11475" s="43" t="s">
        <v>184</v>
      </c>
      <c r="F11475" s="42" t="s">
        <v>183</v>
      </c>
      <c r="G11475" s="18" t="s">
        <v>3</v>
      </c>
      <c r="H11475" s="32">
        <f>SUBTOTAL(9,H11474:H11474)</f>
        <v>-610608</v>
      </c>
      <c r="I11475" s="14">
        <f>SUBTOTAL(9,I11474:I11474)</f>
        <v>0</v>
      </c>
      <c r="J11475" s="31">
        <f>SUBTOTAL(9,J11474:J11474)</f>
        <v>0</v>
      </c>
      <c r="K11475" s="14">
        <f>SUBTOTAL(9,K11474:K11474)</f>
        <v>0</v>
      </c>
      <c r="L11475" s="14">
        <f>SUBTOTAL(9,L11472:L11474)</f>
        <v>0</v>
      </c>
      <c r="M11475" s="80">
        <f>SUBTOTAL(9,M11474:M11474)</f>
        <v>0</v>
      </c>
    </row>
    <row r="11476" spans="2:13" ht="24.9" customHeight="1" outlineLevel="2" x14ac:dyDescent="0.3">
      <c r="B11476" s="47" t="s">
        <v>2042</v>
      </c>
      <c r="C11476" s="46" t="s">
        <v>112</v>
      </c>
      <c r="D11476" s="46" t="s">
        <v>111</v>
      </c>
      <c r="E11476" s="46" t="s">
        <v>182</v>
      </c>
      <c r="F11476" s="45" t="s">
        <v>181</v>
      </c>
      <c r="G11476" s="26" t="s">
        <v>7</v>
      </c>
      <c r="H11476" s="30">
        <v>-8676911</v>
      </c>
      <c r="I11476" s="24"/>
      <c r="J11476" s="23"/>
      <c r="K11476" s="24"/>
      <c r="L11476" s="24"/>
      <c r="M11476" s="80" t="str">
        <f>IFERROR((Base_actualizacion!$L11470/Base_actualizacion!$K11470)," " )</f>
        <v xml:space="preserve"> </v>
      </c>
    </row>
    <row r="11477" spans="2:13" ht="24.9" customHeight="1" outlineLevel="1" x14ac:dyDescent="0.3">
      <c r="B11477" s="44" t="str">
        <f>B11476</f>
        <v>ASIGNACIONES DIRECTAS ANTICIPADAS (5% DEL SGR)</v>
      </c>
      <c r="C11477" s="43" t="s">
        <v>112</v>
      </c>
      <c r="D11477" s="43" t="s">
        <v>111</v>
      </c>
      <c r="E11477" s="43" t="s">
        <v>182</v>
      </c>
      <c r="F11477" s="42" t="s">
        <v>181</v>
      </c>
      <c r="G11477" s="18" t="s">
        <v>3</v>
      </c>
      <c r="H11477" s="32">
        <f>SUBTOTAL(9,H11476:H11476)</f>
        <v>-8676911</v>
      </c>
      <c r="I11477" s="14">
        <f>SUBTOTAL(9,I11476:I11476)</f>
        <v>0</v>
      </c>
      <c r="J11477" s="31">
        <f>SUBTOTAL(9,J11476:J11476)</f>
        <v>0</v>
      </c>
      <c r="K11477" s="14">
        <f>SUBTOTAL(9,K11476:K11476)</f>
        <v>0</v>
      </c>
      <c r="L11477" s="14">
        <f>SUBTOTAL(9,L11474:L11476)</f>
        <v>0</v>
      </c>
      <c r="M11477" s="80">
        <f>SUBTOTAL(9,M11476:M11476)</f>
        <v>0</v>
      </c>
    </row>
    <row r="11478" spans="2:13" ht="24.9" customHeight="1" outlineLevel="2" x14ac:dyDescent="0.3">
      <c r="B11478" s="47" t="s">
        <v>2042</v>
      </c>
      <c r="C11478" s="46" t="s">
        <v>112</v>
      </c>
      <c r="D11478" s="46" t="s">
        <v>111</v>
      </c>
      <c r="E11478" s="46" t="s">
        <v>178</v>
      </c>
      <c r="F11478" s="45" t="s">
        <v>177</v>
      </c>
      <c r="G11478" s="26" t="s">
        <v>7</v>
      </c>
      <c r="H11478" s="30">
        <v>-128244</v>
      </c>
      <c r="I11478" s="24"/>
      <c r="J11478" s="36"/>
      <c r="K11478" s="24"/>
      <c r="L11478" s="24"/>
      <c r="M11478" s="80" t="str">
        <f>IFERROR((Base_actualizacion!$L11472/Base_actualizacion!$K11472)," " )</f>
        <v xml:space="preserve"> </v>
      </c>
    </row>
    <row r="11479" spans="2:13" ht="24.9" customHeight="1" outlineLevel="1" x14ac:dyDescent="0.3">
      <c r="B11479" s="44" t="str">
        <f>B11478</f>
        <v>ASIGNACIONES DIRECTAS ANTICIPADAS (5% DEL SGR)</v>
      </c>
      <c r="C11479" s="43" t="s">
        <v>112</v>
      </c>
      <c r="D11479" s="43" t="s">
        <v>111</v>
      </c>
      <c r="E11479" s="43" t="s">
        <v>178</v>
      </c>
      <c r="F11479" s="42" t="s">
        <v>177</v>
      </c>
      <c r="G11479" s="18" t="s">
        <v>3</v>
      </c>
      <c r="H11479" s="32">
        <f>SUBTOTAL(9,H11478:H11478)</f>
        <v>-128244</v>
      </c>
      <c r="I11479" s="14">
        <f>SUBTOTAL(9,I11478:I11478)</f>
        <v>0</v>
      </c>
      <c r="J11479" s="31">
        <f>SUBTOTAL(9,J11478:J11478)</f>
        <v>0</v>
      </c>
      <c r="K11479" s="14">
        <f>SUBTOTAL(9,K11478:K11478)</f>
        <v>0</v>
      </c>
      <c r="L11479" s="14">
        <f>SUBTOTAL(9,L11476:L11478)</f>
        <v>0</v>
      </c>
      <c r="M11479" s="80">
        <f>SUBTOTAL(9,M11478:M11478)</f>
        <v>0</v>
      </c>
    </row>
    <row r="11480" spans="2:13" ht="24.9" customHeight="1" outlineLevel="2" x14ac:dyDescent="0.3">
      <c r="B11480" s="47" t="s">
        <v>2042</v>
      </c>
      <c r="C11480" s="46" t="s">
        <v>112</v>
      </c>
      <c r="D11480" s="46" t="s">
        <v>111</v>
      </c>
      <c r="E11480" s="46" t="s">
        <v>176</v>
      </c>
      <c r="F11480" s="45" t="s">
        <v>175</v>
      </c>
      <c r="G11480" s="26" t="s">
        <v>7</v>
      </c>
      <c r="H11480" s="30">
        <v>-974845</v>
      </c>
      <c r="I11480" s="24"/>
      <c r="J11480" s="36"/>
      <c r="K11480" s="24"/>
      <c r="L11480" s="24"/>
      <c r="M11480" s="80" t="str">
        <f>IFERROR((Base_actualizacion!$L11474/Base_actualizacion!$K11474)," " )</f>
        <v xml:space="preserve"> </v>
      </c>
    </row>
    <row r="11481" spans="2:13" ht="24.9" customHeight="1" outlineLevel="1" x14ac:dyDescent="0.3">
      <c r="B11481" s="44" t="str">
        <f>B11480</f>
        <v>ASIGNACIONES DIRECTAS ANTICIPADAS (5% DEL SGR)</v>
      </c>
      <c r="C11481" s="43" t="s">
        <v>112</v>
      </c>
      <c r="D11481" s="43" t="s">
        <v>111</v>
      </c>
      <c r="E11481" s="43" t="s">
        <v>176</v>
      </c>
      <c r="F11481" s="42" t="s">
        <v>175</v>
      </c>
      <c r="G11481" s="18" t="s">
        <v>3</v>
      </c>
      <c r="H11481" s="32">
        <f>SUBTOTAL(9,H11480:H11480)</f>
        <v>-974845</v>
      </c>
      <c r="I11481" s="14">
        <f>SUBTOTAL(9,I11480:I11480)</f>
        <v>0</v>
      </c>
      <c r="J11481" s="31">
        <f>SUBTOTAL(9,J11480:J11480)</f>
        <v>0</v>
      </c>
      <c r="K11481" s="14">
        <f>SUBTOTAL(9,K11480:K11480)</f>
        <v>0</v>
      </c>
      <c r="L11481" s="14">
        <f>SUBTOTAL(9,L11478:L11480)</f>
        <v>0</v>
      </c>
      <c r="M11481" s="80">
        <f>SUBTOTAL(9,M11480:M11480)</f>
        <v>0</v>
      </c>
    </row>
    <row r="11482" spans="2:13" ht="24.9" customHeight="1" outlineLevel="2" x14ac:dyDescent="0.3">
      <c r="B11482" s="47" t="s">
        <v>2042</v>
      </c>
      <c r="C11482" s="46" t="s">
        <v>112</v>
      </c>
      <c r="D11482" s="46" t="s">
        <v>111</v>
      </c>
      <c r="E11482" s="46" t="s">
        <v>172</v>
      </c>
      <c r="F11482" s="45" t="s">
        <v>171</v>
      </c>
      <c r="G11482" s="26" t="s">
        <v>7</v>
      </c>
      <c r="H11482" s="30">
        <v>-10679</v>
      </c>
      <c r="I11482" s="24"/>
      <c r="J11482" s="36"/>
      <c r="K11482" s="24"/>
      <c r="L11482" s="24"/>
      <c r="M11482" s="80" t="str">
        <f>IFERROR((Base_actualizacion!$L11476/Base_actualizacion!$K11476)," " )</f>
        <v xml:space="preserve"> </v>
      </c>
    </row>
    <row r="11483" spans="2:13" ht="24.9" customHeight="1" outlineLevel="1" x14ac:dyDescent="0.3">
      <c r="B11483" s="44" t="str">
        <f>B11482</f>
        <v>ASIGNACIONES DIRECTAS ANTICIPADAS (5% DEL SGR)</v>
      </c>
      <c r="C11483" s="43" t="s">
        <v>112</v>
      </c>
      <c r="D11483" s="43" t="s">
        <v>111</v>
      </c>
      <c r="E11483" s="43" t="s">
        <v>172</v>
      </c>
      <c r="F11483" s="42" t="s">
        <v>171</v>
      </c>
      <c r="G11483" s="18" t="s">
        <v>3</v>
      </c>
      <c r="H11483" s="32">
        <f>SUBTOTAL(9,H11482:H11482)</f>
        <v>-10679</v>
      </c>
      <c r="I11483" s="14">
        <f>SUBTOTAL(9,I11482:I11482)</f>
        <v>0</v>
      </c>
      <c r="J11483" s="31">
        <f>SUBTOTAL(9,J11482:J11482)</f>
        <v>0</v>
      </c>
      <c r="K11483" s="14">
        <f>SUBTOTAL(9,K11482:K11482)</f>
        <v>0</v>
      </c>
      <c r="L11483" s="14">
        <f>SUBTOTAL(9,L11480:L11482)</f>
        <v>0</v>
      </c>
      <c r="M11483" s="80">
        <f>SUBTOTAL(9,M11482:M11482)</f>
        <v>0</v>
      </c>
    </row>
    <row r="11484" spans="2:13" ht="24.9" customHeight="1" outlineLevel="2" x14ac:dyDescent="0.3">
      <c r="B11484" s="47" t="s">
        <v>2042</v>
      </c>
      <c r="C11484" s="46" t="s">
        <v>112</v>
      </c>
      <c r="D11484" s="46" t="s">
        <v>111</v>
      </c>
      <c r="E11484" s="46" t="s">
        <v>170</v>
      </c>
      <c r="F11484" s="45" t="s">
        <v>169</v>
      </c>
      <c r="G11484" s="26" t="s">
        <v>7</v>
      </c>
      <c r="H11484" s="30">
        <v>-304718</v>
      </c>
      <c r="I11484" s="24"/>
      <c r="J11484" s="36"/>
      <c r="K11484" s="24"/>
      <c r="L11484" s="24"/>
      <c r="M11484" s="80" t="str">
        <f>IFERROR((Base_actualizacion!$L11478/Base_actualizacion!$K11478)," " )</f>
        <v xml:space="preserve"> </v>
      </c>
    </row>
    <row r="11485" spans="2:13" ht="24.9" customHeight="1" outlineLevel="1" x14ac:dyDescent="0.3">
      <c r="B11485" s="44" t="str">
        <f>B11484</f>
        <v>ASIGNACIONES DIRECTAS ANTICIPADAS (5% DEL SGR)</v>
      </c>
      <c r="C11485" s="43" t="s">
        <v>112</v>
      </c>
      <c r="D11485" s="43" t="s">
        <v>111</v>
      </c>
      <c r="E11485" s="43" t="s">
        <v>170</v>
      </c>
      <c r="F11485" s="42" t="s">
        <v>169</v>
      </c>
      <c r="G11485" s="18" t="s">
        <v>3</v>
      </c>
      <c r="H11485" s="32">
        <f>SUBTOTAL(9,H11484:H11484)</f>
        <v>-304718</v>
      </c>
      <c r="I11485" s="14">
        <f>SUBTOTAL(9,I11484:I11484)</f>
        <v>0</v>
      </c>
      <c r="J11485" s="31">
        <f>SUBTOTAL(9,J11484:J11484)</f>
        <v>0</v>
      </c>
      <c r="K11485" s="14">
        <f>SUBTOTAL(9,K11484:K11484)</f>
        <v>0</v>
      </c>
      <c r="L11485" s="14">
        <f>SUBTOTAL(9,L11482:L11484)</f>
        <v>0</v>
      </c>
      <c r="M11485" s="80">
        <f>SUBTOTAL(9,M11484:M11484)</f>
        <v>0</v>
      </c>
    </row>
    <row r="11486" spans="2:13" ht="24.9" customHeight="1" outlineLevel="2" x14ac:dyDescent="0.3">
      <c r="B11486" s="47" t="s">
        <v>2042</v>
      </c>
      <c r="C11486" s="46" t="s">
        <v>112</v>
      </c>
      <c r="D11486" s="46" t="s">
        <v>111</v>
      </c>
      <c r="E11486" s="46" t="s">
        <v>166</v>
      </c>
      <c r="F11486" s="45" t="s">
        <v>165</v>
      </c>
      <c r="G11486" s="26" t="s">
        <v>7</v>
      </c>
      <c r="H11486" s="30">
        <v>-56528</v>
      </c>
      <c r="I11486" s="24"/>
      <c r="J11486" s="23"/>
      <c r="K11486" s="24"/>
      <c r="L11486" s="24"/>
      <c r="M11486" s="80" t="str">
        <f>IFERROR((Base_actualizacion!$L11480/Base_actualizacion!$K11480)," " )</f>
        <v xml:space="preserve"> </v>
      </c>
    </row>
    <row r="11487" spans="2:13" ht="24.9" customHeight="1" outlineLevel="1" x14ac:dyDescent="0.3">
      <c r="B11487" s="44" t="str">
        <f>B11486</f>
        <v>ASIGNACIONES DIRECTAS ANTICIPADAS (5% DEL SGR)</v>
      </c>
      <c r="C11487" s="43" t="s">
        <v>112</v>
      </c>
      <c r="D11487" s="43" t="s">
        <v>111</v>
      </c>
      <c r="E11487" s="43" t="s">
        <v>166</v>
      </c>
      <c r="F11487" s="42" t="s">
        <v>165</v>
      </c>
      <c r="G11487" s="18" t="s">
        <v>3</v>
      </c>
      <c r="H11487" s="32">
        <f>SUBTOTAL(9,H11486:H11486)</f>
        <v>-56528</v>
      </c>
      <c r="I11487" s="14">
        <f>SUBTOTAL(9,I11486:I11486)</f>
        <v>0</v>
      </c>
      <c r="J11487" s="31">
        <f>SUBTOTAL(9,J11486:J11486)</f>
        <v>0</v>
      </c>
      <c r="K11487" s="14">
        <f>SUBTOTAL(9,K11486:K11486)</f>
        <v>0</v>
      </c>
      <c r="L11487" s="14">
        <f>SUBTOTAL(9,L11484:L11486)</f>
        <v>0</v>
      </c>
      <c r="M11487" s="80">
        <f>SUBTOTAL(9,M11486:M11486)</f>
        <v>0</v>
      </c>
    </row>
    <row r="11488" spans="2:13" ht="24.9" customHeight="1" outlineLevel="2" x14ac:dyDescent="0.3">
      <c r="B11488" s="47" t="s">
        <v>2042</v>
      </c>
      <c r="C11488" s="46" t="s">
        <v>112</v>
      </c>
      <c r="D11488" s="46" t="s">
        <v>111</v>
      </c>
      <c r="E11488" s="46" t="s">
        <v>162</v>
      </c>
      <c r="F11488" s="45" t="s">
        <v>161</v>
      </c>
      <c r="G11488" s="26" t="s">
        <v>7</v>
      </c>
      <c r="H11488" s="30">
        <v>-8197</v>
      </c>
      <c r="I11488" s="24"/>
      <c r="J11488" s="36"/>
      <c r="K11488" s="24"/>
      <c r="L11488" s="24"/>
      <c r="M11488" s="80" t="str">
        <f>IFERROR((Base_actualizacion!$L11482/Base_actualizacion!$K11482)," " )</f>
        <v xml:space="preserve"> </v>
      </c>
    </row>
    <row r="11489" spans="2:13" ht="24.9" customHeight="1" outlineLevel="1" x14ac:dyDescent="0.3">
      <c r="B11489" s="44" t="str">
        <f>B11488</f>
        <v>ASIGNACIONES DIRECTAS ANTICIPADAS (5% DEL SGR)</v>
      </c>
      <c r="C11489" s="43" t="s">
        <v>112</v>
      </c>
      <c r="D11489" s="43" t="s">
        <v>111</v>
      </c>
      <c r="E11489" s="43" t="s">
        <v>162</v>
      </c>
      <c r="F11489" s="42" t="s">
        <v>161</v>
      </c>
      <c r="G11489" s="18" t="s">
        <v>3</v>
      </c>
      <c r="H11489" s="32">
        <f>SUBTOTAL(9,H11488:H11488)</f>
        <v>-8197</v>
      </c>
      <c r="I11489" s="14">
        <f>SUBTOTAL(9,I11488:I11488)</f>
        <v>0</v>
      </c>
      <c r="J11489" s="31">
        <f>SUBTOTAL(9,J11488:J11488)</f>
        <v>0</v>
      </c>
      <c r="K11489" s="14">
        <f>SUBTOTAL(9,K11488:K11488)</f>
        <v>0</v>
      </c>
      <c r="L11489" s="14">
        <f>SUBTOTAL(9,L11486:L11488)</f>
        <v>0</v>
      </c>
      <c r="M11489" s="80">
        <f>SUBTOTAL(9,M11488:M11488)</f>
        <v>0</v>
      </c>
    </row>
    <row r="11490" spans="2:13" ht="24.9" customHeight="1" outlineLevel="2" x14ac:dyDescent="0.3">
      <c r="B11490" s="47" t="s">
        <v>2042</v>
      </c>
      <c r="C11490" s="46" t="s">
        <v>112</v>
      </c>
      <c r="D11490" s="46" t="s">
        <v>111</v>
      </c>
      <c r="E11490" s="46" t="s">
        <v>160</v>
      </c>
      <c r="F11490" s="45" t="s">
        <v>159</v>
      </c>
      <c r="G11490" s="26" t="s">
        <v>7</v>
      </c>
      <c r="H11490" s="30">
        <v>-35049</v>
      </c>
      <c r="I11490" s="24"/>
      <c r="J11490" s="36"/>
      <c r="K11490" s="24"/>
      <c r="L11490" s="24"/>
      <c r="M11490" s="80" t="str">
        <f>IFERROR((Base_actualizacion!$L11484/Base_actualizacion!$K11484)," " )</f>
        <v xml:space="preserve"> </v>
      </c>
    </row>
    <row r="11491" spans="2:13" ht="24.9" customHeight="1" outlineLevel="1" x14ac:dyDescent="0.3">
      <c r="B11491" s="44" t="str">
        <f>B11490</f>
        <v>ASIGNACIONES DIRECTAS ANTICIPADAS (5% DEL SGR)</v>
      </c>
      <c r="C11491" s="43" t="s">
        <v>112</v>
      </c>
      <c r="D11491" s="43" t="s">
        <v>111</v>
      </c>
      <c r="E11491" s="43" t="s">
        <v>160</v>
      </c>
      <c r="F11491" s="42" t="s">
        <v>159</v>
      </c>
      <c r="G11491" s="18" t="s">
        <v>3</v>
      </c>
      <c r="H11491" s="32">
        <f>SUBTOTAL(9,H11490:H11490)</f>
        <v>-35049</v>
      </c>
      <c r="I11491" s="14">
        <f>SUBTOTAL(9,I11490:I11490)</f>
        <v>0</v>
      </c>
      <c r="J11491" s="31">
        <f>SUBTOTAL(9,J11490:J11490)</f>
        <v>0</v>
      </c>
      <c r="K11491" s="14">
        <f>SUBTOTAL(9,K11490:K11490)</f>
        <v>0</v>
      </c>
      <c r="L11491" s="14">
        <f>SUBTOTAL(9,L11488:L11490)</f>
        <v>0</v>
      </c>
      <c r="M11491" s="80">
        <f>SUBTOTAL(9,M11490:M11490)</f>
        <v>0</v>
      </c>
    </row>
    <row r="11492" spans="2:13" ht="24.9" customHeight="1" outlineLevel="2" x14ac:dyDescent="0.3">
      <c r="B11492" s="47" t="s">
        <v>2042</v>
      </c>
      <c r="C11492" s="46" t="s">
        <v>112</v>
      </c>
      <c r="D11492" s="46" t="s">
        <v>111</v>
      </c>
      <c r="E11492" s="46" t="s">
        <v>158</v>
      </c>
      <c r="F11492" s="45" t="s">
        <v>157</v>
      </c>
      <c r="G11492" s="26" t="s">
        <v>7</v>
      </c>
      <c r="H11492" s="30">
        <v>-56811</v>
      </c>
      <c r="I11492" s="24"/>
      <c r="J11492" s="36"/>
      <c r="K11492" s="24"/>
      <c r="L11492" s="24"/>
      <c r="M11492" s="80" t="str">
        <f>IFERROR((Base_actualizacion!$L11486/Base_actualizacion!$K11486)," " )</f>
        <v xml:space="preserve"> </v>
      </c>
    </row>
    <row r="11493" spans="2:13" ht="24.9" customHeight="1" outlineLevel="1" x14ac:dyDescent="0.3">
      <c r="B11493" s="44" t="str">
        <f>B11492</f>
        <v>ASIGNACIONES DIRECTAS ANTICIPADAS (5% DEL SGR)</v>
      </c>
      <c r="C11493" s="43" t="s">
        <v>112</v>
      </c>
      <c r="D11493" s="43" t="s">
        <v>111</v>
      </c>
      <c r="E11493" s="43" t="s">
        <v>158</v>
      </c>
      <c r="F11493" s="42" t="s">
        <v>157</v>
      </c>
      <c r="G11493" s="18" t="s">
        <v>3</v>
      </c>
      <c r="H11493" s="32">
        <f>SUBTOTAL(9,H11492:H11492)</f>
        <v>-56811</v>
      </c>
      <c r="I11493" s="14">
        <f>SUBTOTAL(9,I11492:I11492)</f>
        <v>0</v>
      </c>
      <c r="J11493" s="31">
        <f>SUBTOTAL(9,J11492:J11492)</f>
        <v>0</v>
      </c>
      <c r="K11493" s="14">
        <f>SUBTOTAL(9,K11492:K11492)</f>
        <v>0</v>
      </c>
      <c r="L11493" s="14">
        <f>SUBTOTAL(9,L11490:L11492)</f>
        <v>0</v>
      </c>
      <c r="M11493" s="80">
        <f>SUBTOTAL(9,M11492:M11492)</f>
        <v>0</v>
      </c>
    </row>
    <row r="11494" spans="2:13" ht="24.9" customHeight="1" outlineLevel="2" x14ac:dyDescent="0.3">
      <c r="B11494" s="47" t="s">
        <v>2042</v>
      </c>
      <c r="C11494" s="46" t="s">
        <v>112</v>
      </c>
      <c r="D11494" s="46" t="s">
        <v>111</v>
      </c>
      <c r="E11494" s="46" t="s">
        <v>156</v>
      </c>
      <c r="F11494" s="45" t="s">
        <v>155</v>
      </c>
      <c r="G11494" s="26" t="s">
        <v>7</v>
      </c>
      <c r="H11494" s="30">
        <v>-1559</v>
      </c>
      <c r="I11494" s="24"/>
      <c r="J11494" s="36"/>
      <c r="K11494" s="24"/>
      <c r="L11494" s="24"/>
      <c r="M11494" s="80" t="str">
        <f>IFERROR((Base_actualizacion!$L11488/Base_actualizacion!$K11488)," " )</f>
        <v xml:space="preserve"> </v>
      </c>
    </row>
    <row r="11495" spans="2:13" ht="24.9" customHeight="1" outlineLevel="1" x14ac:dyDescent="0.3">
      <c r="B11495" s="44" t="str">
        <f>B11494</f>
        <v>ASIGNACIONES DIRECTAS ANTICIPADAS (5% DEL SGR)</v>
      </c>
      <c r="C11495" s="43" t="s">
        <v>112</v>
      </c>
      <c r="D11495" s="43" t="s">
        <v>111</v>
      </c>
      <c r="E11495" s="43" t="s">
        <v>156</v>
      </c>
      <c r="F11495" s="42" t="s">
        <v>155</v>
      </c>
      <c r="G11495" s="18" t="s">
        <v>3</v>
      </c>
      <c r="H11495" s="32">
        <f>SUBTOTAL(9,H11494:H11494)</f>
        <v>-1559</v>
      </c>
      <c r="I11495" s="14">
        <f>SUBTOTAL(9,I11494:I11494)</f>
        <v>0</v>
      </c>
      <c r="J11495" s="31">
        <f>SUBTOTAL(9,J11494:J11494)</f>
        <v>0</v>
      </c>
      <c r="K11495" s="14">
        <f>SUBTOTAL(9,K11494:K11494)</f>
        <v>0</v>
      </c>
      <c r="L11495" s="14">
        <f>SUBTOTAL(9,L11492:L11494)</f>
        <v>0</v>
      </c>
      <c r="M11495" s="80">
        <f>SUBTOTAL(9,M11494:M11494)</f>
        <v>0</v>
      </c>
    </row>
    <row r="11496" spans="2:13" ht="24.9" customHeight="1" outlineLevel="2" x14ac:dyDescent="0.3">
      <c r="B11496" s="47" t="s">
        <v>2042</v>
      </c>
      <c r="C11496" s="46" t="s">
        <v>112</v>
      </c>
      <c r="D11496" s="46" t="s">
        <v>111</v>
      </c>
      <c r="E11496" s="46" t="s">
        <v>152</v>
      </c>
      <c r="F11496" s="45" t="s">
        <v>151</v>
      </c>
      <c r="G11496" s="26" t="s">
        <v>7</v>
      </c>
      <c r="H11496" s="30">
        <v>-8094082</v>
      </c>
      <c r="I11496" s="24"/>
      <c r="J11496" s="36"/>
      <c r="K11496" s="24"/>
      <c r="L11496" s="24"/>
      <c r="M11496" s="80" t="str">
        <f>IFERROR((Base_actualizacion!$L11490/Base_actualizacion!$K11490)," " )</f>
        <v xml:space="preserve"> </v>
      </c>
    </row>
    <row r="11497" spans="2:13" ht="24.9" customHeight="1" outlineLevel="1" x14ac:dyDescent="0.3">
      <c r="B11497" s="44" t="str">
        <f>B11496</f>
        <v>ASIGNACIONES DIRECTAS ANTICIPADAS (5% DEL SGR)</v>
      </c>
      <c r="C11497" s="43" t="s">
        <v>112</v>
      </c>
      <c r="D11497" s="43" t="s">
        <v>111</v>
      </c>
      <c r="E11497" s="43" t="s">
        <v>152</v>
      </c>
      <c r="F11497" s="42" t="s">
        <v>151</v>
      </c>
      <c r="G11497" s="18" t="s">
        <v>3</v>
      </c>
      <c r="H11497" s="32">
        <f>SUBTOTAL(9,H11496:H11496)</f>
        <v>-8094082</v>
      </c>
      <c r="I11497" s="14">
        <f>SUBTOTAL(9,I11496:I11496)</f>
        <v>0</v>
      </c>
      <c r="J11497" s="31">
        <f>SUBTOTAL(9,J11496:J11496)</f>
        <v>0</v>
      </c>
      <c r="K11497" s="14">
        <f>SUBTOTAL(9,K11496:K11496)</f>
        <v>0</v>
      </c>
      <c r="L11497" s="14">
        <f>SUBTOTAL(9,L11494:L11496)</f>
        <v>0</v>
      </c>
      <c r="M11497" s="80">
        <f>SUBTOTAL(9,M11496:M11496)</f>
        <v>0</v>
      </c>
    </row>
    <row r="11498" spans="2:13" ht="24.9" customHeight="1" outlineLevel="2" x14ac:dyDescent="0.3">
      <c r="B11498" s="47" t="s">
        <v>2042</v>
      </c>
      <c r="C11498" s="46" t="s">
        <v>112</v>
      </c>
      <c r="D11498" s="46" t="s">
        <v>111</v>
      </c>
      <c r="E11498" s="46" t="s">
        <v>150</v>
      </c>
      <c r="F11498" s="45" t="s">
        <v>149</v>
      </c>
      <c r="G11498" s="26" t="s">
        <v>7</v>
      </c>
      <c r="H11498" s="30">
        <v>-1567</v>
      </c>
      <c r="I11498" s="24"/>
      <c r="J11498" s="23"/>
      <c r="K11498" s="24"/>
      <c r="L11498" s="24"/>
      <c r="M11498" s="80" t="str">
        <f>IFERROR((Base_actualizacion!$L11492/Base_actualizacion!$K11492)," " )</f>
        <v xml:space="preserve"> </v>
      </c>
    </row>
    <row r="11499" spans="2:13" ht="24.9" customHeight="1" outlineLevel="1" x14ac:dyDescent="0.3">
      <c r="B11499" s="44" t="str">
        <f>B11498</f>
        <v>ASIGNACIONES DIRECTAS ANTICIPADAS (5% DEL SGR)</v>
      </c>
      <c r="C11499" s="43" t="s">
        <v>112</v>
      </c>
      <c r="D11499" s="43" t="s">
        <v>111</v>
      </c>
      <c r="E11499" s="43" t="s">
        <v>150</v>
      </c>
      <c r="F11499" s="42" t="s">
        <v>149</v>
      </c>
      <c r="G11499" s="18" t="s">
        <v>3</v>
      </c>
      <c r="H11499" s="32">
        <f>SUBTOTAL(9,H11498:H11498)</f>
        <v>-1567</v>
      </c>
      <c r="I11499" s="14">
        <f>SUBTOTAL(9,I11498:I11498)</f>
        <v>0</v>
      </c>
      <c r="J11499" s="31">
        <f>SUBTOTAL(9,J11498:J11498)</f>
        <v>0</v>
      </c>
      <c r="K11499" s="14">
        <f>SUBTOTAL(9,K11498:K11498)</f>
        <v>0</v>
      </c>
      <c r="L11499" s="14">
        <f>SUBTOTAL(9,L11496:L11498)</f>
        <v>0</v>
      </c>
      <c r="M11499" s="80">
        <f>SUBTOTAL(9,M11498:M11498)</f>
        <v>0</v>
      </c>
    </row>
    <row r="11500" spans="2:13" ht="24.9" customHeight="1" outlineLevel="2" x14ac:dyDescent="0.3">
      <c r="B11500" s="47" t="s">
        <v>2042</v>
      </c>
      <c r="C11500" s="46" t="s">
        <v>112</v>
      </c>
      <c r="D11500" s="46" t="s">
        <v>111</v>
      </c>
      <c r="E11500" s="46" t="s">
        <v>146</v>
      </c>
      <c r="F11500" s="45" t="s">
        <v>145</v>
      </c>
      <c r="G11500" s="26" t="s">
        <v>7</v>
      </c>
      <c r="H11500" s="30">
        <v>-88080</v>
      </c>
      <c r="I11500" s="24"/>
      <c r="J11500" s="36"/>
      <c r="K11500" s="24"/>
      <c r="L11500" s="24"/>
      <c r="M11500" s="80" t="str">
        <f>IFERROR((Base_actualizacion!$L11494/Base_actualizacion!$K11494)," " )</f>
        <v xml:space="preserve"> </v>
      </c>
    </row>
    <row r="11501" spans="2:13" ht="24.9" customHeight="1" outlineLevel="1" x14ac:dyDescent="0.3">
      <c r="B11501" s="44" t="str">
        <f>B11500</f>
        <v>ASIGNACIONES DIRECTAS ANTICIPADAS (5% DEL SGR)</v>
      </c>
      <c r="C11501" s="43" t="s">
        <v>112</v>
      </c>
      <c r="D11501" s="43" t="s">
        <v>111</v>
      </c>
      <c r="E11501" s="43" t="s">
        <v>146</v>
      </c>
      <c r="F11501" s="42" t="s">
        <v>145</v>
      </c>
      <c r="G11501" s="18" t="s">
        <v>3</v>
      </c>
      <c r="H11501" s="32">
        <f>SUBTOTAL(9,H11500:H11500)</f>
        <v>-88080</v>
      </c>
      <c r="I11501" s="14">
        <f>SUBTOTAL(9,I11500:I11500)</f>
        <v>0</v>
      </c>
      <c r="J11501" s="31">
        <f>SUBTOTAL(9,J11500:J11500)</f>
        <v>0</v>
      </c>
      <c r="K11501" s="14">
        <f>SUBTOTAL(9,K11500:K11500)</f>
        <v>0</v>
      </c>
      <c r="L11501" s="14">
        <f>SUBTOTAL(9,L11498:L11500)</f>
        <v>0</v>
      </c>
      <c r="M11501" s="80">
        <f>SUBTOTAL(9,M11500:M11500)</f>
        <v>0</v>
      </c>
    </row>
    <row r="11502" spans="2:13" ht="24.9" customHeight="1" outlineLevel="2" x14ac:dyDescent="0.3">
      <c r="B11502" s="47" t="s">
        <v>2042</v>
      </c>
      <c r="C11502" s="46" t="s">
        <v>112</v>
      </c>
      <c r="D11502" s="46" t="s">
        <v>111</v>
      </c>
      <c r="E11502" s="46" t="s">
        <v>142</v>
      </c>
      <c r="F11502" s="45" t="s">
        <v>141</v>
      </c>
      <c r="G11502" s="26" t="s">
        <v>7</v>
      </c>
      <c r="H11502" s="30">
        <v>-112839</v>
      </c>
      <c r="I11502" s="24"/>
      <c r="J11502" s="23"/>
      <c r="K11502" s="24"/>
      <c r="L11502" s="24"/>
      <c r="M11502" s="80" t="str">
        <f>IFERROR((Base_actualizacion!$L11496/Base_actualizacion!$K11496)," " )</f>
        <v xml:space="preserve"> </v>
      </c>
    </row>
    <row r="11503" spans="2:13" ht="24.9" customHeight="1" outlineLevel="1" x14ac:dyDescent="0.3">
      <c r="B11503" s="44" t="str">
        <f>B11502</f>
        <v>ASIGNACIONES DIRECTAS ANTICIPADAS (5% DEL SGR)</v>
      </c>
      <c r="C11503" s="43" t="s">
        <v>112</v>
      </c>
      <c r="D11503" s="43" t="s">
        <v>111</v>
      </c>
      <c r="E11503" s="43" t="s">
        <v>142</v>
      </c>
      <c r="F11503" s="42" t="s">
        <v>141</v>
      </c>
      <c r="G11503" s="18" t="s">
        <v>3</v>
      </c>
      <c r="H11503" s="32">
        <f>SUBTOTAL(9,H11502:H11502)</f>
        <v>-112839</v>
      </c>
      <c r="I11503" s="14">
        <f>SUBTOTAL(9,I11502:I11502)</f>
        <v>0</v>
      </c>
      <c r="J11503" s="31">
        <f>SUBTOTAL(9,J11502:J11502)</f>
        <v>0</v>
      </c>
      <c r="K11503" s="14">
        <f>SUBTOTAL(9,K11502:K11502)</f>
        <v>0</v>
      </c>
      <c r="L11503" s="14">
        <f>SUBTOTAL(9,L11500:L11502)</f>
        <v>0</v>
      </c>
      <c r="M11503" s="80">
        <f>SUBTOTAL(9,M11502:M11502)</f>
        <v>0</v>
      </c>
    </row>
    <row r="11504" spans="2:13" ht="24.9" customHeight="1" outlineLevel="2" x14ac:dyDescent="0.3">
      <c r="B11504" s="47" t="s">
        <v>2042</v>
      </c>
      <c r="C11504" s="46" t="s">
        <v>112</v>
      </c>
      <c r="D11504" s="46" t="s">
        <v>111</v>
      </c>
      <c r="E11504" s="46" t="s">
        <v>136</v>
      </c>
      <c r="F11504" s="45" t="s">
        <v>135</v>
      </c>
      <c r="G11504" s="26" t="s">
        <v>7</v>
      </c>
      <c r="H11504" s="30">
        <v>-275447</v>
      </c>
      <c r="I11504" s="24"/>
      <c r="J11504" s="36"/>
      <c r="K11504" s="24"/>
      <c r="L11504" s="24"/>
      <c r="M11504" s="80" t="str">
        <f>IFERROR((Base_actualizacion!$L11498/Base_actualizacion!$K11498)," " )</f>
        <v xml:space="preserve"> </v>
      </c>
    </row>
    <row r="11505" spans="2:13" ht="24.9" customHeight="1" outlineLevel="1" x14ac:dyDescent="0.3">
      <c r="B11505" s="44" t="str">
        <f>B11504</f>
        <v>ASIGNACIONES DIRECTAS ANTICIPADAS (5% DEL SGR)</v>
      </c>
      <c r="C11505" s="43" t="s">
        <v>112</v>
      </c>
      <c r="D11505" s="43" t="s">
        <v>111</v>
      </c>
      <c r="E11505" s="43" t="s">
        <v>136</v>
      </c>
      <c r="F11505" s="42" t="s">
        <v>135</v>
      </c>
      <c r="G11505" s="18" t="s">
        <v>3</v>
      </c>
      <c r="H11505" s="32">
        <f>SUBTOTAL(9,H11504:H11504)</f>
        <v>-275447</v>
      </c>
      <c r="I11505" s="14">
        <f>SUBTOTAL(9,I11504:I11504)</f>
        <v>0</v>
      </c>
      <c r="J11505" s="31">
        <f>SUBTOTAL(9,J11504:J11504)</f>
        <v>0</v>
      </c>
      <c r="K11505" s="14">
        <f>SUBTOTAL(9,K11504:K11504)</f>
        <v>0</v>
      </c>
      <c r="L11505" s="14">
        <f>SUBTOTAL(9,L11502:L11504)</f>
        <v>0</v>
      </c>
      <c r="M11505" s="80">
        <f>SUBTOTAL(9,M11504:M11504)</f>
        <v>0</v>
      </c>
    </row>
    <row r="11506" spans="2:13" ht="24.9" customHeight="1" outlineLevel="2" x14ac:dyDescent="0.3">
      <c r="B11506" s="47" t="s">
        <v>2042</v>
      </c>
      <c r="C11506" s="46" t="s">
        <v>112</v>
      </c>
      <c r="D11506" s="46" t="s">
        <v>111</v>
      </c>
      <c r="E11506" s="46" t="s">
        <v>134</v>
      </c>
      <c r="F11506" s="45" t="s">
        <v>133</v>
      </c>
      <c r="G11506" s="26" t="s">
        <v>7</v>
      </c>
      <c r="H11506" s="30">
        <v>-313891</v>
      </c>
      <c r="I11506" s="24"/>
      <c r="J11506" s="36"/>
      <c r="K11506" s="24"/>
      <c r="L11506" s="24"/>
      <c r="M11506" s="80" t="str">
        <f>IFERROR((Base_actualizacion!$L11500/Base_actualizacion!$K11500)," " )</f>
        <v xml:space="preserve"> </v>
      </c>
    </row>
    <row r="11507" spans="2:13" ht="24.9" customHeight="1" outlineLevel="1" x14ac:dyDescent="0.3">
      <c r="B11507" s="44" t="str">
        <f>B11506</f>
        <v>ASIGNACIONES DIRECTAS ANTICIPADAS (5% DEL SGR)</v>
      </c>
      <c r="C11507" s="43" t="s">
        <v>112</v>
      </c>
      <c r="D11507" s="43" t="s">
        <v>111</v>
      </c>
      <c r="E11507" s="43" t="s">
        <v>134</v>
      </c>
      <c r="F11507" s="42" t="s">
        <v>133</v>
      </c>
      <c r="G11507" s="18" t="s">
        <v>3</v>
      </c>
      <c r="H11507" s="32">
        <f>SUBTOTAL(9,H11506:H11506)</f>
        <v>-313891</v>
      </c>
      <c r="I11507" s="14">
        <f>SUBTOTAL(9,I11506:I11506)</f>
        <v>0</v>
      </c>
      <c r="J11507" s="31">
        <f>SUBTOTAL(9,J11506:J11506)</f>
        <v>0</v>
      </c>
      <c r="K11507" s="14">
        <f>SUBTOTAL(9,K11506:K11506)</f>
        <v>0</v>
      </c>
      <c r="L11507" s="14">
        <f>SUBTOTAL(9,L11504:L11506)</f>
        <v>0</v>
      </c>
      <c r="M11507" s="80">
        <f>SUBTOTAL(9,M11506:M11506)</f>
        <v>0</v>
      </c>
    </row>
    <row r="11508" spans="2:13" ht="24.9" customHeight="1" outlineLevel="2" x14ac:dyDescent="0.3">
      <c r="B11508" s="47" t="s">
        <v>2042</v>
      </c>
      <c r="C11508" s="46" t="s">
        <v>112</v>
      </c>
      <c r="D11508" s="46" t="s">
        <v>111</v>
      </c>
      <c r="E11508" s="46" t="s">
        <v>130</v>
      </c>
      <c r="F11508" s="45" t="s">
        <v>129</v>
      </c>
      <c r="G11508" s="26" t="s">
        <v>7</v>
      </c>
      <c r="H11508" s="30">
        <v>-7196</v>
      </c>
      <c r="I11508" s="24"/>
      <c r="J11508" s="36"/>
      <c r="K11508" s="24"/>
      <c r="L11508" s="24"/>
      <c r="M11508" s="80" t="str">
        <f>IFERROR((Base_actualizacion!$L11502/Base_actualizacion!$K11502)," " )</f>
        <v xml:space="preserve"> </v>
      </c>
    </row>
    <row r="11509" spans="2:13" ht="24.9" customHeight="1" outlineLevel="1" x14ac:dyDescent="0.3">
      <c r="B11509" s="44" t="str">
        <f>B11508</f>
        <v>ASIGNACIONES DIRECTAS ANTICIPADAS (5% DEL SGR)</v>
      </c>
      <c r="C11509" s="43" t="s">
        <v>112</v>
      </c>
      <c r="D11509" s="43" t="s">
        <v>111</v>
      </c>
      <c r="E11509" s="43" t="s">
        <v>130</v>
      </c>
      <c r="F11509" s="42" t="s">
        <v>129</v>
      </c>
      <c r="G11509" s="18" t="s">
        <v>3</v>
      </c>
      <c r="H11509" s="32">
        <f>SUBTOTAL(9,H11508:H11508)</f>
        <v>-7196</v>
      </c>
      <c r="I11509" s="14">
        <f>SUBTOTAL(9,I11508:I11508)</f>
        <v>0</v>
      </c>
      <c r="J11509" s="31">
        <f>SUBTOTAL(9,J11508:J11508)</f>
        <v>0</v>
      </c>
      <c r="K11509" s="14">
        <f>SUBTOTAL(9,K11508:K11508)</f>
        <v>0</v>
      </c>
      <c r="L11509" s="14">
        <f>SUBTOTAL(9,L11506:L11508)</f>
        <v>0</v>
      </c>
      <c r="M11509" s="80">
        <f>SUBTOTAL(9,M11508:M11508)</f>
        <v>0</v>
      </c>
    </row>
    <row r="11510" spans="2:13" ht="24.9" customHeight="1" outlineLevel="2" x14ac:dyDescent="0.3">
      <c r="B11510" s="47" t="s">
        <v>2042</v>
      </c>
      <c r="C11510" s="46" t="s">
        <v>112</v>
      </c>
      <c r="D11510" s="46" t="s">
        <v>111</v>
      </c>
      <c r="E11510" s="46" t="s">
        <v>124</v>
      </c>
      <c r="F11510" s="45" t="s">
        <v>123</v>
      </c>
      <c r="G11510" s="26" t="s">
        <v>7</v>
      </c>
      <c r="H11510" s="30">
        <v>-57309</v>
      </c>
      <c r="I11510" s="24"/>
      <c r="J11510" s="23"/>
      <c r="K11510" s="24"/>
      <c r="L11510" s="24"/>
      <c r="M11510" s="80" t="str">
        <f>IFERROR((Base_actualizacion!$L11504/Base_actualizacion!$K11504)," " )</f>
        <v xml:space="preserve"> </v>
      </c>
    </row>
    <row r="11511" spans="2:13" ht="24.9" customHeight="1" outlineLevel="1" x14ac:dyDescent="0.3">
      <c r="B11511" s="44" t="str">
        <f>B11510</f>
        <v>ASIGNACIONES DIRECTAS ANTICIPADAS (5% DEL SGR)</v>
      </c>
      <c r="C11511" s="43" t="s">
        <v>112</v>
      </c>
      <c r="D11511" s="43" t="s">
        <v>111</v>
      </c>
      <c r="E11511" s="43" t="s">
        <v>124</v>
      </c>
      <c r="F11511" s="42" t="s">
        <v>123</v>
      </c>
      <c r="G11511" s="18" t="s">
        <v>3</v>
      </c>
      <c r="H11511" s="32">
        <f>SUBTOTAL(9,H11510:H11510)</f>
        <v>-57309</v>
      </c>
      <c r="I11511" s="14">
        <f>SUBTOTAL(9,I11510:I11510)</f>
        <v>0</v>
      </c>
      <c r="J11511" s="31">
        <f>SUBTOTAL(9,J11510:J11510)</f>
        <v>0</v>
      </c>
      <c r="K11511" s="14">
        <f>SUBTOTAL(9,K11510:K11510)</f>
        <v>0</v>
      </c>
      <c r="L11511" s="14">
        <f>SUBTOTAL(9,L11508:L11510)</f>
        <v>0</v>
      </c>
      <c r="M11511" s="80">
        <f>SUBTOTAL(9,M11510:M11510)</f>
        <v>0</v>
      </c>
    </row>
    <row r="11512" spans="2:13" ht="24.9" customHeight="1" outlineLevel="2" x14ac:dyDescent="0.3">
      <c r="B11512" s="47" t="s">
        <v>2042</v>
      </c>
      <c r="C11512" s="46" t="s">
        <v>112</v>
      </c>
      <c r="D11512" s="46" t="s">
        <v>111</v>
      </c>
      <c r="E11512" s="46" t="s">
        <v>118</v>
      </c>
      <c r="F11512" s="45" t="s">
        <v>117</v>
      </c>
      <c r="G11512" s="26" t="s">
        <v>7</v>
      </c>
      <c r="H11512" s="30">
        <v>-311713</v>
      </c>
      <c r="I11512" s="24"/>
      <c r="J11512" s="36"/>
      <c r="K11512" s="24"/>
      <c r="L11512" s="24"/>
      <c r="M11512" s="80" t="str">
        <f>IFERROR((Base_actualizacion!$L11506/Base_actualizacion!$K11506)," " )</f>
        <v xml:space="preserve"> </v>
      </c>
    </row>
    <row r="11513" spans="2:13" ht="24.9" customHeight="1" outlineLevel="1" x14ac:dyDescent="0.3">
      <c r="B11513" s="44" t="str">
        <f>B11512</f>
        <v>ASIGNACIONES DIRECTAS ANTICIPADAS (5% DEL SGR)</v>
      </c>
      <c r="C11513" s="43" t="s">
        <v>112</v>
      </c>
      <c r="D11513" s="43" t="s">
        <v>111</v>
      </c>
      <c r="E11513" s="43" t="s">
        <v>118</v>
      </c>
      <c r="F11513" s="42" t="s">
        <v>117</v>
      </c>
      <c r="G11513" s="18" t="s">
        <v>3</v>
      </c>
      <c r="H11513" s="32">
        <f>SUBTOTAL(9,H11512:H11512)</f>
        <v>-311713</v>
      </c>
      <c r="I11513" s="14">
        <f>SUBTOTAL(9,I11512:I11512)</f>
        <v>0</v>
      </c>
      <c r="J11513" s="31">
        <f>SUBTOTAL(9,J11512:J11512)</f>
        <v>0</v>
      </c>
      <c r="K11513" s="14">
        <f>SUBTOTAL(9,K11512:K11512)</f>
        <v>0</v>
      </c>
      <c r="L11513" s="14">
        <f>SUBTOTAL(9,L11510:L11512)</f>
        <v>0</v>
      </c>
      <c r="M11513" s="80">
        <f>SUBTOTAL(9,M11512:M11512)</f>
        <v>0</v>
      </c>
    </row>
    <row r="11514" spans="2:13" ht="24.9" customHeight="1" outlineLevel="2" x14ac:dyDescent="0.3">
      <c r="B11514" s="47" t="s">
        <v>2042</v>
      </c>
      <c r="C11514" s="46" t="s">
        <v>112</v>
      </c>
      <c r="D11514" s="46" t="s">
        <v>111</v>
      </c>
      <c r="E11514" s="46" t="s">
        <v>116</v>
      </c>
      <c r="F11514" s="45" t="s">
        <v>115</v>
      </c>
      <c r="G11514" s="26" t="s">
        <v>7</v>
      </c>
      <c r="H11514" s="30">
        <v>-214931</v>
      </c>
      <c r="I11514" s="24"/>
      <c r="J11514" s="36"/>
      <c r="K11514" s="24"/>
      <c r="L11514" s="24"/>
      <c r="M11514" s="80" t="str">
        <f>IFERROR((Base_actualizacion!$L11508/Base_actualizacion!$K11508)," " )</f>
        <v xml:space="preserve"> </v>
      </c>
    </row>
    <row r="11515" spans="2:13" ht="24.9" customHeight="1" outlineLevel="1" x14ac:dyDescent="0.3">
      <c r="B11515" s="44" t="str">
        <f>B11514</f>
        <v>ASIGNACIONES DIRECTAS ANTICIPADAS (5% DEL SGR)</v>
      </c>
      <c r="C11515" s="43" t="s">
        <v>112</v>
      </c>
      <c r="D11515" s="43" t="s">
        <v>111</v>
      </c>
      <c r="E11515" s="43" t="s">
        <v>116</v>
      </c>
      <c r="F11515" s="42" t="s">
        <v>115</v>
      </c>
      <c r="G11515" s="18" t="s">
        <v>3</v>
      </c>
      <c r="H11515" s="32">
        <f>SUBTOTAL(9,H11514:H11514)</f>
        <v>-214931</v>
      </c>
      <c r="I11515" s="14">
        <f>SUBTOTAL(9,I11514:I11514)</f>
        <v>0</v>
      </c>
      <c r="J11515" s="31">
        <f>SUBTOTAL(9,J11514:J11514)</f>
        <v>0</v>
      </c>
      <c r="K11515" s="14">
        <f>SUBTOTAL(9,K11514:K11514)</f>
        <v>0</v>
      </c>
      <c r="L11515" s="14">
        <f>SUBTOTAL(9,L11512:L11514)</f>
        <v>0</v>
      </c>
      <c r="M11515" s="80">
        <f>SUBTOTAL(9,M11514:M11514)</f>
        <v>0</v>
      </c>
    </row>
    <row r="11516" spans="2:13" ht="24.9" customHeight="1" outlineLevel="2" x14ac:dyDescent="0.3">
      <c r="B11516" s="47" t="s">
        <v>2042</v>
      </c>
      <c r="C11516" s="46" t="s">
        <v>112</v>
      </c>
      <c r="D11516" s="46" t="s">
        <v>111</v>
      </c>
      <c r="E11516" s="46" t="s">
        <v>114</v>
      </c>
      <c r="F11516" s="45" t="s">
        <v>113</v>
      </c>
      <c r="G11516" s="26" t="s">
        <v>7</v>
      </c>
      <c r="H11516" s="30">
        <v>-9916233</v>
      </c>
      <c r="I11516" s="24"/>
      <c r="J11516" s="36"/>
      <c r="K11516" s="24"/>
      <c r="L11516" s="24"/>
      <c r="M11516" s="80" t="str">
        <f>IFERROR((Base_actualizacion!$L11510/Base_actualizacion!$K11510)," " )</f>
        <v xml:space="preserve"> </v>
      </c>
    </row>
    <row r="11517" spans="2:13" ht="24.9" customHeight="1" outlineLevel="1" x14ac:dyDescent="0.3">
      <c r="B11517" s="44" t="str">
        <f>B11516</f>
        <v>ASIGNACIONES DIRECTAS ANTICIPADAS (5% DEL SGR)</v>
      </c>
      <c r="C11517" s="43" t="s">
        <v>112</v>
      </c>
      <c r="D11517" s="43" t="s">
        <v>111</v>
      </c>
      <c r="E11517" s="43" t="s">
        <v>114</v>
      </c>
      <c r="F11517" s="42" t="s">
        <v>113</v>
      </c>
      <c r="G11517" s="18" t="s">
        <v>3</v>
      </c>
      <c r="H11517" s="32">
        <f>SUBTOTAL(9,H11516:H11516)</f>
        <v>-9916233</v>
      </c>
      <c r="I11517" s="14">
        <f>SUBTOTAL(9,I11516:I11516)</f>
        <v>0</v>
      </c>
      <c r="J11517" s="31">
        <f>SUBTOTAL(9,J11516:J11516)</f>
        <v>0</v>
      </c>
      <c r="K11517" s="14">
        <f>SUBTOTAL(9,K11516:K11516)</f>
        <v>0</v>
      </c>
      <c r="L11517" s="14">
        <f>SUBTOTAL(9,L11514:L11516)</f>
        <v>0</v>
      </c>
      <c r="M11517" s="80">
        <f>SUBTOTAL(9,M11516:M11516)</f>
        <v>0</v>
      </c>
    </row>
    <row r="11518" spans="2:13" ht="24.9" customHeight="1" outlineLevel="2" x14ac:dyDescent="0.3">
      <c r="B11518" s="47" t="s">
        <v>2042</v>
      </c>
      <c r="C11518" s="46" t="s">
        <v>112</v>
      </c>
      <c r="D11518" s="46" t="s">
        <v>111</v>
      </c>
      <c r="E11518" s="46" t="s">
        <v>110</v>
      </c>
      <c r="F11518" s="45" t="s">
        <v>109</v>
      </c>
      <c r="G11518" s="26" t="s">
        <v>7</v>
      </c>
      <c r="H11518" s="30">
        <v>-206681</v>
      </c>
      <c r="I11518" s="24"/>
      <c r="J11518" s="36"/>
      <c r="K11518" s="24"/>
      <c r="L11518" s="24"/>
      <c r="M11518" s="80" t="str">
        <f>IFERROR((Base_actualizacion!$L11512/Base_actualizacion!$K11512)," " )</f>
        <v xml:space="preserve"> </v>
      </c>
    </row>
    <row r="11519" spans="2:13" ht="24.9" customHeight="1" outlineLevel="1" x14ac:dyDescent="0.3">
      <c r="B11519" s="44" t="str">
        <f>B11518</f>
        <v>ASIGNACIONES DIRECTAS ANTICIPADAS (5% DEL SGR)</v>
      </c>
      <c r="C11519" s="43" t="s">
        <v>112</v>
      </c>
      <c r="D11519" s="43" t="s">
        <v>111</v>
      </c>
      <c r="E11519" s="43" t="s">
        <v>110</v>
      </c>
      <c r="F11519" s="42" t="s">
        <v>109</v>
      </c>
      <c r="G11519" s="18" t="s">
        <v>3</v>
      </c>
      <c r="H11519" s="32">
        <f>SUBTOTAL(9,H11518:H11518)</f>
        <v>-206681</v>
      </c>
      <c r="I11519" s="14">
        <f>SUBTOTAL(9,I11518:I11518)</f>
        <v>0</v>
      </c>
      <c r="J11519" s="31">
        <f>SUBTOTAL(9,J11518:J11518)</f>
        <v>0</v>
      </c>
      <c r="K11519" s="14">
        <f>SUBTOTAL(9,K11518:K11518)</f>
        <v>0</v>
      </c>
      <c r="L11519" s="14">
        <f>SUBTOTAL(9,L11516:L11518)</f>
        <v>0</v>
      </c>
      <c r="M11519" s="80">
        <f>SUBTOTAL(9,M11518:M11518)</f>
        <v>0</v>
      </c>
    </row>
    <row r="11520" spans="2:13" ht="24.9" customHeight="1" outlineLevel="2" x14ac:dyDescent="0.3">
      <c r="B11520" s="47" t="s">
        <v>2042</v>
      </c>
      <c r="C11520" s="46" t="s">
        <v>21</v>
      </c>
      <c r="D11520" s="46" t="s">
        <v>102</v>
      </c>
      <c r="E11520" s="46" t="s">
        <v>107</v>
      </c>
      <c r="F11520" s="45" t="s">
        <v>102</v>
      </c>
      <c r="G11520" s="26" t="s">
        <v>7</v>
      </c>
      <c r="H11520" s="30">
        <v>-4558788088</v>
      </c>
      <c r="I11520" s="24"/>
      <c r="J11520" s="23"/>
      <c r="K11520" s="24"/>
      <c r="L11520" s="24"/>
      <c r="M11520" s="80" t="str">
        <f>IFERROR((Base_actualizacion!$L11514/Base_actualizacion!$K11514)," " )</f>
        <v xml:space="preserve"> </v>
      </c>
    </row>
    <row r="11521" spans="2:13" ht="24.9" customHeight="1" outlineLevel="1" x14ac:dyDescent="0.3">
      <c r="B11521" s="44" t="str">
        <f>B11520</f>
        <v>ASIGNACIONES DIRECTAS ANTICIPADAS (5% DEL SGR)</v>
      </c>
      <c r="C11521" s="43" t="s">
        <v>21</v>
      </c>
      <c r="D11521" s="43" t="s">
        <v>102</v>
      </c>
      <c r="E11521" s="43" t="s">
        <v>107</v>
      </c>
      <c r="F11521" s="42" t="s">
        <v>102</v>
      </c>
      <c r="G11521" s="18" t="s">
        <v>3</v>
      </c>
      <c r="H11521" s="32">
        <f>SUBTOTAL(9,H11520:H11520)</f>
        <v>-4558788088</v>
      </c>
      <c r="I11521" s="14">
        <f>SUBTOTAL(9,I11520:I11520)</f>
        <v>0</v>
      </c>
      <c r="J11521" s="31">
        <f>SUBTOTAL(9,J11520:J11520)</f>
        <v>0</v>
      </c>
      <c r="K11521" s="14">
        <f>SUBTOTAL(9,K11520:K11520)</f>
        <v>0</v>
      </c>
      <c r="L11521" s="14">
        <f>SUBTOTAL(9,L11518:L11520)</f>
        <v>0</v>
      </c>
      <c r="M11521" s="80">
        <f>SUBTOTAL(9,M11520:M11520)</f>
        <v>0</v>
      </c>
    </row>
    <row r="11522" spans="2:13" ht="24.9" customHeight="1" outlineLevel="2" x14ac:dyDescent="0.3">
      <c r="B11522" s="47" t="s">
        <v>2042</v>
      </c>
      <c r="C11522" s="46" t="s">
        <v>21</v>
      </c>
      <c r="D11522" s="46" t="s">
        <v>102</v>
      </c>
      <c r="E11522" s="46" t="s">
        <v>106</v>
      </c>
      <c r="F11522" s="45" t="s">
        <v>105</v>
      </c>
      <c r="G11522" s="26" t="s">
        <v>7</v>
      </c>
      <c r="H11522" s="30">
        <v>-2338511181</v>
      </c>
      <c r="I11522" s="24"/>
      <c r="J11522" s="36"/>
      <c r="K11522" s="24"/>
      <c r="L11522" s="24"/>
      <c r="M11522" s="80" t="str">
        <f>IFERROR((Base_actualizacion!$L11516/Base_actualizacion!$K11516)," " )</f>
        <v xml:space="preserve"> </v>
      </c>
    </row>
    <row r="11523" spans="2:13" ht="24.9" customHeight="1" outlineLevel="1" x14ac:dyDescent="0.3">
      <c r="B11523" s="44" t="str">
        <f>B11522</f>
        <v>ASIGNACIONES DIRECTAS ANTICIPADAS (5% DEL SGR)</v>
      </c>
      <c r="C11523" s="43" t="s">
        <v>21</v>
      </c>
      <c r="D11523" s="43" t="s">
        <v>102</v>
      </c>
      <c r="E11523" s="43" t="s">
        <v>106</v>
      </c>
      <c r="F11523" s="42" t="s">
        <v>105</v>
      </c>
      <c r="G11523" s="18" t="s">
        <v>3</v>
      </c>
      <c r="H11523" s="32">
        <f>SUBTOTAL(9,H11522:H11522)</f>
        <v>-2338511181</v>
      </c>
      <c r="I11523" s="14">
        <f>SUBTOTAL(9,I11522:I11522)</f>
        <v>0</v>
      </c>
      <c r="J11523" s="31">
        <f>SUBTOTAL(9,J11522:J11522)</f>
        <v>0</v>
      </c>
      <c r="K11523" s="14">
        <f>SUBTOTAL(9,K11522:K11522)</f>
        <v>0</v>
      </c>
      <c r="L11523" s="14">
        <f>SUBTOTAL(9,L11520:L11522)</f>
        <v>0</v>
      </c>
      <c r="M11523" s="80">
        <f>SUBTOTAL(9,M11522:M11522)</f>
        <v>0</v>
      </c>
    </row>
    <row r="11524" spans="2:13" ht="24.9" customHeight="1" outlineLevel="2" x14ac:dyDescent="0.3">
      <c r="B11524" s="47" t="s">
        <v>2042</v>
      </c>
      <c r="C11524" s="46" t="s">
        <v>21</v>
      </c>
      <c r="D11524" s="46" t="s">
        <v>102</v>
      </c>
      <c r="E11524" s="46" t="s">
        <v>104</v>
      </c>
      <c r="F11524" s="45" t="s">
        <v>103</v>
      </c>
      <c r="G11524" s="26" t="s">
        <v>7</v>
      </c>
      <c r="H11524" s="30">
        <v>-158454264</v>
      </c>
      <c r="I11524" s="24"/>
      <c r="J11524" s="36"/>
      <c r="K11524" s="24"/>
      <c r="L11524" s="24"/>
      <c r="M11524" s="80" t="str">
        <f>IFERROR((Base_actualizacion!$L11518/Base_actualizacion!$K11518)," " )</f>
        <v xml:space="preserve"> </v>
      </c>
    </row>
    <row r="11525" spans="2:13" ht="24.9" customHeight="1" outlineLevel="1" x14ac:dyDescent="0.3">
      <c r="B11525" s="44" t="str">
        <f>B11524</f>
        <v>ASIGNACIONES DIRECTAS ANTICIPADAS (5% DEL SGR)</v>
      </c>
      <c r="C11525" s="43" t="s">
        <v>21</v>
      </c>
      <c r="D11525" s="43" t="s">
        <v>102</v>
      </c>
      <c r="E11525" s="43" t="s">
        <v>104</v>
      </c>
      <c r="F11525" s="42" t="s">
        <v>103</v>
      </c>
      <c r="G11525" s="18" t="s">
        <v>3</v>
      </c>
      <c r="H11525" s="32">
        <f>SUBTOTAL(9,H11524:H11524)</f>
        <v>-158454264</v>
      </c>
      <c r="I11525" s="14">
        <f>SUBTOTAL(9,I11524:I11524)</f>
        <v>0</v>
      </c>
      <c r="J11525" s="31">
        <f>SUBTOTAL(9,J11524:J11524)</f>
        <v>0</v>
      </c>
      <c r="K11525" s="14">
        <f>SUBTOTAL(9,K11524:K11524)</f>
        <v>0</v>
      </c>
      <c r="L11525" s="14">
        <f>SUBTOTAL(9,L11522:L11524)</f>
        <v>0</v>
      </c>
      <c r="M11525" s="80">
        <f>SUBTOTAL(9,M11524:M11524)</f>
        <v>0</v>
      </c>
    </row>
    <row r="11526" spans="2:13" ht="24.9" customHeight="1" outlineLevel="2" x14ac:dyDescent="0.3">
      <c r="B11526" s="47" t="s">
        <v>2042</v>
      </c>
      <c r="C11526" s="46" t="s">
        <v>21</v>
      </c>
      <c r="D11526" s="46" t="s">
        <v>102</v>
      </c>
      <c r="E11526" s="46" t="s">
        <v>101</v>
      </c>
      <c r="F11526" s="45" t="s">
        <v>100</v>
      </c>
      <c r="G11526" s="26" t="s">
        <v>7</v>
      </c>
      <c r="H11526" s="30">
        <v>-1524152866</v>
      </c>
      <c r="I11526" s="24"/>
      <c r="J11526" s="36"/>
      <c r="K11526" s="24"/>
      <c r="L11526" s="24"/>
      <c r="M11526" s="80" t="str">
        <f>IFERROR((Base_actualizacion!$L11520/Base_actualizacion!$K11520)," " )</f>
        <v xml:space="preserve"> </v>
      </c>
    </row>
    <row r="11527" spans="2:13" ht="24.9" customHeight="1" outlineLevel="1" x14ac:dyDescent="0.3">
      <c r="B11527" s="44" t="str">
        <f>B11526</f>
        <v>ASIGNACIONES DIRECTAS ANTICIPADAS (5% DEL SGR)</v>
      </c>
      <c r="C11527" s="43" t="s">
        <v>21</v>
      </c>
      <c r="D11527" s="43" t="s">
        <v>102</v>
      </c>
      <c r="E11527" s="43" t="s">
        <v>101</v>
      </c>
      <c r="F11527" s="42" t="s">
        <v>100</v>
      </c>
      <c r="G11527" s="18" t="s">
        <v>3</v>
      </c>
      <c r="H11527" s="32">
        <f>SUBTOTAL(9,H11526:H11526)</f>
        <v>-1524152866</v>
      </c>
      <c r="I11527" s="14">
        <f>SUBTOTAL(9,I11526:I11526)</f>
        <v>0</v>
      </c>
      <c r="J11527" s="31">
        <f>SUBTOTAL(9,J11526:J11526)</f>
        <v>0</v>
      </c>
      <c r="K11527" s="14">
        <f>SUBTOTAL(9,K11526:K11526)</f>
        <v>0</v>
      </c>
      <c r="L11527" s="14">
        <f>SUBTOTAL(9,L11524:L11526)</f>
        <v>0</v>
      </c>
      <c r="M11527" s="80">
        <f>SUBTOTAL(9,M11526:M11526)</f>
        <v>0</v>
      </c>
    </row>
    <row r="11528" spans="2:13" ht="24.9" customHeight="1" outlineLevel="2" x14ac:dyDescent="0.3">
      <c r="B11528" s="47" t="s">
        <v>2042</v>
      </c>
      <c r="C11528" s="46" t="s">
        <v>21</v>
      </c>
      <c r="D11528" s="46" t="s">
        <v>76</v>
      </c>
      <c r="E11528" s="46" t="s">
        <v>98</v>
      </c>
      <c r="F11528" s="45" t="s">
        <v>97</v>
      </c>
      <c r="G11528" s="26" t="s">
        <v>7</v>
      </c>
      <c r="H11528" s="30">
        <v>-6888714553</v>
      </c>
      <c r="I11528" s="24"/>
      <c r="J11528" s="36"/>
      <c r="K11528" s="24"/>
      <c r="L11528" s="24"/>
      <c r="M11528" s="80" t="str">
        <f>IFERROR((Base_actualizacion!$L11522/Base_actualizacion!$K11522)," " )</f>
        <v xml:space="preserve"> </v>
      </c>
    </row>
    <row r="11529" spans="2:13" ht="24.9" customHeight="1" outlineLevel="1" x14ac:dyDescent="0.3">
      <c r="B11529" s="44" t="str">
        <f>B11528</f>
        <v>ASIGNACIONES DIRECTAS ANTICIPADAS (5% DEL SGR)</v>
      </c>
      <c r="C11529" s="43" t="s">
        <v>21</v>
      </c>
      <c r="D11529" s="43" t="s">
        <v>76</v>
      </c>
      <c r="E11529" s="43" t="s">
        <v>98</v>
      </c>
      <c r="F11529" s="42" t="s">
        <v>97</v>
      </c>
      <c r="G11529" s="18" t="s">
        <v>3</v>
      </c>
      <c r="H11529" s="32">
        <f>SUBTOTAL(9,H11528:H11528)</f>
        <v>-6888714553</v>
      </c>
      <c r="I11529" s="14">
        <f>SUBTOTAL(9,I11528:I11528)</f>
        <v>0</v>
      </c>
      <c r="J11529" s="31">
        <f>SUBTOTAL(9,J11528:J11528)</f>
        <v>0</v>
      </c>
      <c r="K11529" s="14">
        <f>SUBTOTAL(9,K11528:K11528)</f>
        <v>0</v>
      </c>
      <c r="L11529" s="14">
        <f>SUBTOTAL(9,L11526:L11528)</f>
        <v>0</v>
      </c>
      <c r="M11529" s="80">
        <f>SUBTOTAL(9,M11528:M11528)</f>
        <v>0</v>
      </c>
    </row>
    <row r="11530" spans="2:13" ht="24.9" customHeight="1" outlineLevel="2" x14ac:dyDescent="0.3">
      <c r="B11530" s="47" t="s">
        <v>2042</v>
      </c>
      <c r="C11530" s="46" t="s">
        <v>21</v>
      </c>
      <c r="D11530" s="46" t="s">
        <v>76</v>
      </c>
      <c r="E11530" s="46" t="s">
        <v>96</v>
      </c>
      <c r="F11530" s="45" t="s">
        <v>95</v>
      </c>
      <c r="G11530" s="26" t="s">
        <v>7</v>
      </c>
      <c r="H11530" s="30">
        <v>-9164098235</v>
      </c>
      <c r="I11530" s="24"/>
      <c r="J11530" s="23"/>
      <c r="K11530" s="24"/>
      <c r="L11530" s="24"/>
      <c r="M11530" s="80" t="str">
        <f>IFERROR((Base_actualizacion!$L11524/Base_actualizacion!$K11524)," " )</f>
        <v xml:space="preserve"> </v>
      </c>
    </row>
    <row r="11531" spans="2:13" ht="24.9" customHeight="1" outlineLevel="1" x14ac:dyDescent="0.3">
      <c r="B11531" s="44" t="str">
        <f>B11530</f>
        <v>ASIGNACIONES DIRECTAS ANTICIPADAS (5% DEL SGR)</v>
      </c>
      <c r="C11531" s="43" t="s">
        <v>21</v>
      </c>
      <c r="D11531" s="43" t="s">
        <v>76</v>
      </c>
      <c r="E11531" s="43" t="s">
        <v>96</v>
      </c>
      <c r="F11531" s="42" t="s">
        <v>95</v>
      </c>
      <c r="G11531" s="18" t="s">
        <v>3</v>
      </c>
      <c r="H11531" s="32">
        <f>SUBTOTAL(9,H11530:H11530)</f>
        <v>-9164098235</v>
      </c>
      <c r="I11531" s="14">
        <f>SUBTOTAL(9,I11530:I11530)</f>
        <v>0</v>
      </c>
      <c r="J11531" s="31">
        <f>SUBTOTAL(9,J11530:J11530)</f>
        <v>0</v>
      </c>
      <c r="K11531" s="14">
        <f>SUBTOTAL(9,K11530:K11530)</f>
        <v>0</v>
      </c>
      <c r="L11531" s="14">
        <f>SUBTOTAL(9,L11528:L11530)</f>
        <v>0</v>
      </c>
      <c r="M11531" s="80">
        <f>SUBTOTAL(9,M11530:M11530)</f>
        <v>0</v>
      </c>
    </row>
    <row r="11532" spans="2:13" ht="24.9" customHeight="1" outlineLevel="2" x14ac:dyDescent="0.3">
      <c r="B11532" s="47" t="s">
        <v>2042</v>
      </c>
      <c r="C11532" s="46" t="s">
        <v>21</v>
      </c>
      <c r="D11532" s="46" t="s">
        <v>76</v>
      </c>
      <c r="E11532" s="46" t="s">
        <v>2057</v>
      </c>
      <c r="F11532" s="45" t="s">
        <v>2056</v>
      </c>
      <c r="G11532" s="26" t="s">
        <v>7</v>
      </c>
      <c r="H11532" s="30">
        <v>-42724192</v>
      </c>
      <c r="I11532" s="24"/>
      <c r="J11532" s="36"/>
      <c r="K11532" s="24"/>
      <c r="L11532" s="24"/>
      <c r="M11532" s="80" t="str">
        <f>IFERROR((Base_actualizacion!$L11526/Base_actualizacion!$K11526)," " )</f>
        <v xml:space="preserve"> </v>
      </c>
    </row>
    <row r="11533" spans="2:13" ht="24.9" customHeight="1" outlineLevel="1" x14ac:dyDescent="0.3">
      <c r="B11533" s="44" t="str">
        <f>B11532</f>
        <v>ASIGNACIONES DIRECTAS ANTICIPADAS (5% DEL SGR)</v>
      </c>
      <c r="C11533" s="43" t="s">
        <v>21</v>
      </c>
      <c r="D11533" s="43" t="s">
        <v>76</v>
      </c>
      <c r="E11533" s="43" t="s">
        <v>2057</v>
      </c>
      <c r="F11533" s="42" t="s">
        <v>2056</v>
      </c>
      <c r="G11533" s="18" t="s">
        <v>3</v>
      </c>
      <c r="H11533" s="32">
        <f>SUBTOTAL(9,H11532:H11532)</f>
        <v>-42724192</v>
      </c>
      <c r="I11533" s="14">
        <f>SUBTOTAL(9,I11532:I11532)</f>
        <v>0</v>
      </c>
      <c r="J11533" s="31">
        <f>SUBTOTAL(9,J11532:J11532)</f>
        <v>0</v>
      </c>
      <c r="K11533" s="14">
        <f>SUBTOTAL(9,K11532:K11532)</f>
        <v>0</v>
      </c>
      <c r="L11533" s="14">
        <f>SUBTOTAL(9,L11530:L11532)</f>
        <v>0</v>
      </c>
      <c r="M11533" s="80">
        <f>SUBTOTAL(9,M11532:M11532)</f>
        <v>0</v>
      </c>
    </row>
    <row r="11534" spans="2:13" ht="24.9" customHeight="1" outlineLevel="2" x14ac:dyDescent="0.3">
      <c r="B11534" s="47" t="s">
        <v>2042</v>
      </c>
      <c r="C11534" s="46" t="s">
        <v>21</v>
      </c>
      <c r="D11534" s="46" t="s">
        <v>76</v>
      </c>
      <c r="E11534" s="46" t="s">
        <v>94</v>
      </c>
      <c r="F11534" s="45" t="s">
        <v>93</v>
      </c>
      <c r="G11534" s="26" t="s">
        <v>7</v>
      </c>
      <c r="H11534" s="30">
        <v>-1097858082</v>
      </c>
      <c r="I11534" s="24"/>
      <c r="J11534" s="36"/>
      <c r="K11534" s="24"/>
      <c r="L11534" s="24"/>
      <c r="M11534" s="80" t="str">
        <f>IFERROR((Base_actualizacion!$L11528/Base_actualizacion!$K11528)," " )</f>
        <v xml:space="preserve"> </v>
      </c>
    </row>
    <row r="11535" spans="2:13" ht="24.9" customHeight="1" outlineLevel="1" x14ac:dyDescent="0.3">
      <c r="B11535" s="44" t="str">
        <f>B11534</f>
        <v>ASIGNACIONES DIRECTAS ANTICIPADAS (5% DEL SGR)</v>
      </c>
      <c r="C11535" s="43" t="s">
        <v>21</v>
      </c>
      <c r="D11535" s="43" t="s">
        <v>76</v>
      </c>
      <c r="E11535" s="43" t="s">
        <v>94</v>
      </c>
      <c r="F11535" s="42" t="s">
        <v>93</v>
      </c>
      <c r="G11535" s="18" t="s">
        <v>3</v>
      </c>
      <c r="H11535" s="32">
        <f>SUBTOTAL(9,H11534:H11534)</f>
        <v>-1097858082</v>
      </c>
      <c r="I11535" s="14">
        <f>SUBTOTAL(9,I11534:I11534)</f>
        <v>0</v>
      </c>
      <c r="J11535" s="31">
        <f>SUBTOTAL(9,J11534:J11534)</f>
        <v>0</v>
      </c>
      <c r="K11535" s="14">
        <f>SUBTOTAL(9,K11534:K11534)</f>
        <v>0</v>
      </c>
      <c r="L11535" s="14">
        <f>SUBTOTAL(9,L11532:L11534)</f>
        <v>0</v>
      </c>
      <c r="M11535" s="80">
        <f>SUBTOTAL(9,M11534:M11534)</f>
        <v>0</v>
      </c>
    </row>
    <row r="11536" spans="2:13" ht="24.9" customHeight="1" outlineLevel="2" x14ac:dyDescent="0.3">
      <c r="B11536" s="47" t="s">
        <v>2042</v>
      </c>
      <c r="C11536" s="46" t="s">
        <v>21</v>
      </c>
      <c r="D11536" s="46" t="s">
        <v>76</v>
      </c>
      <c r="E11536" s="46" t="s">
        <v>92</v>
      </c>
      <c r="F11536" s="45" t="s">
        <v>91</v>
      </c>
      <c r="G11536" s="26" t="s">
        <v>7</v>
      </c>
      <c r="H11536" s="30">
        <v>-4567790</v>
      </c>
      <c r="I11536" s="24"/>
      <c r="J11536" s="36"/>
      <c r="K11536" s="24"/>
      <c r="L11536" s="24"/>
      <c r="M11536" s="80" t="str">
        <f>IFERROR((Base_actualizacion!$L11530/Base_actualizacion!$K11530)," " )</f>
        <v xml:space="preserve"> </v>
      </c>
    </row>
    <row r="11537" spans="2:13" ht="24.9" customHeight="1" outlineLevel="1" x14ac:dyDescent="0.3">
      <c r="B11537" s="44" t="str">
        <f>B11536</f>
        <v>ASIGNACIONES DIRECTAS ANTICIPADAS (5% DEL SGR)</v>
      </c>
      <c r="C11537" s="43" t="s">
        <v>21</v>
      </c>
      <c r="D11537" s="43" t="s">
        <v>76</v>
      </c>
      <c r="E11537" s="43" t="s">
        <v>92</v>
      </c>
      <c r="F11537" s="42" t="s">
        <v>91</v>
      </c>
      <c r="G11537" s="18" t="s">
        <v>3</v>
      </c>
      <c r="H11537" s="32">
        <f>SUBTOTAL(9,H11536:H11536)</f>
        <v>-4567790</v>
      </c>
      <c r="I11537" s="14">
        <f>SUBTOTAL(9,I11536:I11536)</f>
        <v>0</v>
      </c>
      <c r="J11537" s="31">
        <f>SUBTOTAL(9,J11536:J11536)</f>
        <v>0</v>
      </c>
      <c r="K11537" s="14">
        <f>SUBTOTAL(9,K11536:K11536)</f>
        <v>0</v>
      </c>
      <c r="L11537" s="14">
        <f>SUBTOTAL(9,L11534:L11536)</f>
        <v>0</v>
      </c>
      <c r="M11537" s="80">
        <f>SUBTOTAL(9,M11536:M11536)</f>
        <v>0</v>
      </c>
    </row>
    <row r="11538" spans="2:13" ht="24.9" customHeight="1" outlineLevel="2" x14ac:dyDescent="0.3">
      <c r="B11538" s="47" t="s">
        <v>2042</v>
      </c>
      <c r="C11538" s="46" t="s">
        <v>21</v>
      </c>
      <c r="D11538" s="46" t="s">
        <v>76</v>
      </c>
      <c r="E11538" s="46" t="s">
        <v>90</v>
      </c>
      <c r="F11538" s="45" t="s">
        <v>89</v>
      </c>
      <c r="G11538" s="26" t="s">
        <v>7</v>
      </c>
      <c r="H11538" s="30">
        <v>-2650620</v>
      </c>
      <c r="I11538" s="24"/>
      <c r="J11538" s="36"/>
      <c r="K11538" s="24"/>
      <c r="L11538" s="24"/>
      <c r="M11538" s="80" t="str">
        <f>IFERROR((Base_actualizacion!$L11532/Base_actualizacion!$K11532)," " )</f>
        <v xml:space="preserve"> </v>
      </c>
    </row>
    <row r="11539" spans="2:13" ht="24.9" customHeight="1" outlineLevel="1" x14ac:dyDescent="0.3">
      <c r="B11539" s="44" t="str">
        <f>B11538</f>
        <v>ASIGNACIONES DIRECTAS ANTICIPADAS (5% DEL SGR)</v>
      </c>
      <c r="C11539" s="43" t="s">
        <v>21</v>
      </c>
      <c r="D11539" s="43" t="s">
        <v>76</v>
      </c>
      <c r="E11539" s="43" t="s">
        <v>90</v>
      </c>
      <c r="F11539" s="42" t="s">
        <v>89</v>
      </c>
      <c r="G11539" s="18" t="s">
        <v>3</v>
      </c>
      <c r="H11539" s="32">
        <f>SUBTOTAL(9,H11538:H11538)</f>
        <v>-2650620</v>
      </c>
      <c r="I11539" s="14">
        <f>SUBTOTAL(9,I11538:I11538)</f>
        <v>0</v>
      </c>
      <c r="J11539" s="31">
        <f>SUBTOTAL(9,J11538:J11538)</f>
        <v>0</v>
      </c>
      <c r="K11539" s="14">
        <f>SUBTOTAL(9,K11538:K11538)</f>
        <v>0</v>
      </c>
      <c r="L11539" s="14">
        <f>SUBTOTAL(9,L11536:L11538)</f>
        <v>0</v>
      </c>
      <c r="M11539" s="80">
        <f>SUBTOTAL(9,M11538:M11538)</f>
        <v>0</v>
      </c>
    </row>
    <row r="11540" spans="2:13" ht="24.9" customHeight="1" outlineLevel="2" x14ac:dyDescent="0.3">
      <c r="B11540" s="47" t="s">
        <v>2042</v>
      </c>
      <c r="C11540" s="46" t="s">
        <v>21</v>
      </c>
      <c r="D11540" s="46" t="s">
        <v>76</v>
      </c>
      <c r="E11540" s="46" t="s">
        <v>2055</v>
      </c>
      <c r="F11540" s="45" t="s">
        <v>2054</v>
      </c>
      <c r="G11540" s="26" t="s">
        <v>7</v>
      </c>
      <c r="H11540" s="30">
        <v>-2688063723</v>
      </c>
      <c r="I11540" s="24"/>
      <c r="J11540" s="23"/>
      <c r="K11540" s="24"/>
      <c r="L11540" s="24"/>
      <c r="M11540" s="80" t="str">
        <f>IFERROR((Base_actualizacion!$L11534/Base_actualizacion!$K11534)," " )</f>
        <v xml:space="preserve"> </v>
      </c>
    </row>
    <row r="11541" spans="2:13" ht="24.9" customHeight="1" outlineLevel="1" x14ac:dyDescent="0.3">
      <c r="B11541" s="44" t="str">
        <f>B11540</f>
        <v>ASIGNACIONES DIRECTAS ANTICIPADAS (5% DEL SGR)</v>
      </c>
      <c r="C11541" s="43" t="s">
        <v>21</v>
      </c>
      <c r="D11541" s="43" t="s">
        <v>76</v>
      </c>
      <c r="E11541" s="43" t="s">
        <v>2055</v>
      </c>
      <c r="F11541" s="42" t="s">
        <v>2054</v>
      </c>
      <c r="G11541" s="18" t="s">
        <v>3</v>
      </c>
      <c r="H11541" s="32">
        <f>SUBTOTAL(9,H11540:H11540)</f>
        <v>-2688063723</v>
      </c>
      <c r="I11541" s="14">
        <f>SUBTOTAL(9,I11540:I11540)</f>
        <v>0</v>
      </c>
      <c r="J11541" s="31">
        <f>SUBTOTAL(9,J11540:J11540)</f>
        <v>0</v>
      </c>
      <c r="K11541" s="14">
        <f>SUBTOTAL(9,K11540:K11540)</f>
        <v>0</v>
      </c>
      <c r="L11541" s="14">
        <f>SUBTOTAL(9,L11538:L11540)</f>
        <v>0</v>
      </c>
      <c r="M11541" s="80">
        <f>SUBTOTAL(9,M11540:M11540)</f>
        <v>0</v>
      </c>
    </row>
    <row r="11542" spans="2:13" ht="24.9" customHeight="1" outlineLevel="2" x14ac:dyDescent="0.3">
      <c r="B11542" s="47" t="s">
        <v>2042</v>
      </c>
      <c r="C11542" s="46" t="s">
        <v>21</v>
      </c>
      <c r="D11542" s="46" t="s">
        <v>76</v>
      </c>
      <c r="E11542" s="46" t="s">
        <v>88</v>
      </c>
      <c r="F11542" s="45" t="s">
        <v>87</v>
      </c>
      <c r="G11542" s="26" t="s">
        <v>7</v>
      </c>
      <c r="H11542" s="30">
        <v>-2040762510</v>
      </c>
      <c r="I11542" s="24"/>
      <c r="J11542" s="36"/>
      <c r="K11542" s="24"/>
      <c r="L11542" s="24"/>
      <c r="M11542" s="80" t="str">
        <f>IFERROR((Base_actualizacion!$L11536/Base_actualizacion!$K11536)," " )</f>
        <v xml:space="preserve"> </v>
      </c>
    </row>
    <row r="11543" spans="2:13" ht="24.9" customHeight="1" outlineLevel="1" x14ac:dyDescent="0.3">
      <c r="B11543" s="44" t="str">
        <f>B11542</f>
        <v>ASIGNACIONES DIRECTAS ANTICIPADAS (5% DEL SGR)</v>
      </c>
      <c r="C11543" s="43" t="s">
        <v>21</v>
      </c>
      <c r="D11543" s="43" t="s">
        <v>76</v>
      </c>
      <c r="E11543" s="43" t="s">
        <v>88</v>
      </c>
      <c r="F11543" s="42" t="s">
        <v>87</v>
      </c>
      <c r="G11543" s="18" t="s">
        <v>3</v>
      </c>
      <c r="H11543" s="32">
        <f>SUBTOTAL(9,H11542:H11542)</f>
        <v>-2040762510</v>
      </c>
      <c r="I11543" s="14">
        <f>SUBTOTAL(9,I11542:I11542)</f>
        <v>0</v>
      </c>
      <c r="J11543" s="31">
        <f>SUBTOTAL(9,J11542:J11542)</f>
        <v>0</v>
      </c>
      <c r="K11543" s="14">
        <f>SUBTOTAL(9,K11542:K11542)</f>
        <v>0</v>
      </c>
      <c r="L11543" s="14">
        <f>SUBTOTAL(9,L11540:L11542)</f>
        <v>0</v>
      </c>
      <c r="M11543" s="80">
        <f>SUBTOTAL(9,M11542:M11542)</f>
        <v>0</v>
      </c>
    </row>
    <row r="11544" spans="2:13" ht="24.9" customHeight="1" outlineLevel="2" x14ac:dyDescent="0.3">
      <c r="B11544" s="47" t="s">
        <v>2042</v>
      </c>
      <c r="C11544" s="46" t="s">
        <v>21</v>
      </c>
      <c r="D11544" s="46" t="s">
        <v>76</v>
      </c>
      <c r="E11544" s="46" t="s">
        <v>86</v>
      </c>
      <c r="F11544" s="45" t="s">
        <v>85</v>
      </c>
      <c r="G11544" s="26" t="s">
        <v>7</v>
      </c>
      <c r="H11544" s="30">
        <v>-79036101</v>
      </c>
      <c r="I11544" s="24"/>
      <c r="J11544" s="36"/>
      <c r="K11544" s="24"/>
      <c r="L11544" s="24"/>
      <c r="M11544" s="80" t="str">
        <f>IFERROR((Base_actualizacion!$L11538/Base_actualizacion!$K11538)," " )</f>
        <v xml:space="preserve"> </v>
      </c>
    </row>
    <row r="11545" spans="2:13" ht="24.9" customHeight="1" outlineLevel="1" x14ac:dyDescent="0.3">
      <c r="B11545" s="44" t="str">
        <f>B11544</f>
        <v>ASIGNACIONES DIRECTAS ANTICIPADAS (5% DEL SGR)</v>
      </c>
      <c r="C11545" s="43" t="s">
        <v>21</v>
      </c>
      <c r="D11545" s="43" t="s">
        <v>76</v>
      </c>
      <c r="E11545" s="43" t="s">
        <v>86</v>
      </c>
      <c r="F11545" s="42" t="s">
        <v>85</v>
      </c>
      <c r="G11545" s="18" t="s">
        <v>3</v>
      </c>
      <c r="H11545" s="32">
        <f>SUBTOTAL(9,H11544:H11544)</f>
        <v>-79036101</v>
      </c>
      <c r="I11545" s="14">
        <f>SUBTOTAL(9,I11544:I11544)</f>
        <v>0</v>
      </c>
      <c r="J11545" s="31">
        <f>SUBTOTAL(9,J11544:J11544)</f>
        <v>0</v>
      </c>
      <c r="K11545" s="14">
        <f>SUBTOTAL(9,K11544:K11544)</f>
        <v>0</v>
      </c>
      <c r="L11545" s="14">
        <f>SUBTOTAL(9,L11542:L11544)</f>
        <v>0</v>
      </c>
      <c r="M11545" s="80">
        <f>SUBTOTAL(9,M11544:M11544)</f>
        <v>0</v>
      </c>
    </row>
    <row r="11546" spans="2:13" ht="24.9" customHeight="1" outlineLevel="2" x14ac:dyDescent="0.3">
      <c r="B11546" s="47" t="s">
        <v>2042</v>
      </c>
      <c r="C11546" s="46" t="s">
        <v>21</v>
      </c>
      <c r="D11546" s="46" t="s">
        <v>76</v>
      </c>
      <c r="E11546" s="46" t="s">
        <v>2053</v>
      </c>
      <c r="F11546" s="45" t="s">
        <v>2052</v>
      </c>
      <c r="G11546" s="26" t="s">
        <v>7</v>
      </c>
      <c r="H11546" s="30">
        <v>-141603</v>
      </c>
      <c r="I11546" s="24"/>
      <c r="J11546" s="36"/>
      <c r="K11546" s="24"/>
      <c r="L11546" s="24"/>
      <c r="M11546" s="80" t="str">
        <f>IFERROR((Base_actualizacion!$L11540/Base_actualizacion!$K11540)," " )</f>
        <v xml:space="preserve"> </v>
      </c>
    </row>
    <row r="11547" spans="2:13" ht="24.9" customHeight="1" outlineLevel="1" x14ac:dyDescent="0.3">
      <c r="B11547" s="44" t="str">
        <f>B11546</f>
        <v>ASIGNACIONES DIRECTAS ANTICIPADAS (5% DEL SGR)</v>
      </c>
      <c r="C11547" s="43" t="s">
        <v>21</v>
      </c>
      <c r="D11547" s="43" t="s">
        <v>76</v>
      </c>
      <c r="E11547" s="43" t="s">
        <v>2053</v>
      </c>
      <c r="F11547" s="42" t="s">
        <v>2052</v>
      </c>
      <c r="G11547" s="18" t="s">
        <v>3</v>
      </c>
      <c r="H11547" s="32">
        <f>SUBTOTAL(9,H11546:H11546)</f>
        <v>-141603</v>
      </c>
      <c r="I11547" s="14">
        <f>SUBTOTAL(9,I11546:I11546)</f>
        <v>0</v>
      </c>
      <c r="J11547" s="31">
        <f>SUBTOTAL(9,J11546:J11546)</f>
        <v>0</v>
      </c>
      <c r="K11547" s="14">
        <f>SUBTOTAL(9,K11546:K11546)</f>
        <v>0</v>
      </c>
      <c r="L11547" s="14">
        <f>SUBTOTAL(9,L11544:L11546)</f>
        <v>0</v>
      </c>
      <c r="M11547" s="80">
        <f>SUBTOTAL(9,M11546:M11546)</f>
        <v>0</v>
      </c>
    </row>
    <row r="11548" spans="2:13" ht="24.9" customHeight="1" outlineLevel="2" x14ac:dyDescent="0.3">
      <c r="B11548" s="47" t="s">
        <v>2042</v>
      </c>
      <c r="C11548" s="46" t="s">
        <v>21</v>
      </c>
      <c r="D11548" s="46" t="s">
        <v>76</v>
      </c>
      <c r="E11548" s="46" t="s">
        <v>84</v>
      </c>
      <c r="F11548" s="45" t="s">
        <v>83</v>
      </c>
      <c r="G11548" s="26" t="s">
        <v>7</v>
      </c>
      <c r="H11548" s="30">
        <v>-8835</v>
      </c>
      <c r="I11548" s="24"/>
      <c r="J11548" s="23"/>
      <c r="K11548" s="24"/>
      <c r="L11548" s="24"/>
      <c r="M11548" s="80" t="str">
        <f>IFERROR((Base_actualizacion!$L11542/Base_actualizacion!$K11542)," " )</f>
        <v xml:space="preserve"> </v>
      </c>
    </row>
    <row r="11549" spans="2:13" ht="24.9" customHeight="1" outlineLevel="1" x14ac:dyDescent="0.3">
      <c r="B11549" s="44" t="str">
        <f>B11548</f>
        <v>ASIGNACIONES DIRECTAS ANTICIPADAS (5% DEL SGR)</v>
      </c>
      <c r="C11549" s="43" t="s">
        <v>21</v>
      </c>
      <c r="D11549" s="43" t="s">
        <v>76</v>
      </c>
      <c r="E11549" s="43" t="s">
        <v>84</v>
      </c>
      <c r="F11549" s="42" t="s">
        <v>83</v>
      </c>
      <c r="G11549" s="18" t="s">
        <v>3</v>
      </c>
      <c r="H11549" s="32">
        <f>SUBTOTAL(9,H11548:H11548)</f>
        <v>-8835</v>
      </c>
      <c r="I11549" s="14">
        <f>SUBTOTAL(9,I11548:I11548)</f>
        <v>0</v>
      </c>
      <c r="J11549" s="31">
        <f>SUBTOTAL(9,J11548:J11548)</f>
        <v>0</v>
      </c>
      <c r="K11549" s="14">
        <f>SUBTOTAL(9,K11548:K11548)</f>
        <v>0</v>
      </c>
      <c r="L11549" s="14">
        <f>SUBTOTAL(9,L11546:L11548)</f>
        <v>0</v>
      </c>
      <c r="M11549" s="80">
        <f>SUBTOTAL(9,M11548:M11548)</f>
        <v>0</v>
      </c>
    </row>
    <row r="11550" spans="2:13" ht="24.9" customHeight="1" outlineLevel="2" x14ac:dyDescent="0.3">
      <c r="B11550" s="47" t="s">
        <v>2042</v>
      </c>
      <c r="C11550" s="46" t="s">
        <v>21</v>
      </c>
      <c r="D11550" s="46" t="s">
        <v>76</v>
      </c>
      <c r="E11550" s="46" t="s">
        <v>2051</v>
      </c>
      <c r="F11550" s="45" t="s">
        <v>2050</v>
      </c>
      <c r="G11550" s="26" t="s">
        <v>7</v>
      </c>
      <c r="H11550" s="30">
        <v>-949668401</v>
      </c>
      <c r="I11550" s="24"/>
      <c r="J11550" s="36"/>
      <c r="K11550" s="24"/>
      <c r="L11550" s="24"/>
      <c r="M11550" s="80" t="str">
        <f>IFERROR((Base_actualizacion!$L11544/Base_actualizacion!$K11544)," " )</f>
        <v xml:space="preserve"> </v>
      </c>
    </row>
    <row r="11551" spans="2:13" ht="24.9" customHeight="1" outlineLevel="1" x14ac:dyDescent="0.3">
      <c r="B11551" s="44" t="str">
        <f>B11550</f>
        <v>ASIGNACIONES DIRECTAS ANTICIPADAS (5% DEL SGR)</v>
      </c>
      <c r="C11551" s="43" t="s">
        <v>21</v>
      </c>
      <c r="D11551" s="43" t="s">
        <v>76</v>
      </c>
      <c r="E11551" s="43" t="s">
        <v>2051</v>
      </c>
      <c r="F11551" s="42" t="s">
        <v>2050</v>
      </c>
      <c r="G11551" s="18" t="s">
        <v>3</v>
      </c>
      <c r="H11551" s="32">
        <f>SUBTOTAL(9,H11550:H11550)</f>
        <v>-949668401</v>
      </c>
      <c r="I11551" s="14">
        <f>SUBTOTAL(9,I11550:I11550)</f>
        <v>0</v>
      </c>
      <c r="J11551" s="31">
        <f>SUBTOTAL(9,J11550:J11550)</f>
        <v>0</v>
      </c>
      <c r="K11551" s="14">
        <f>SUBTOTAL(9,K11550:K11550)</f>
        <v>0</v>
      </c>
      <c r="L11551" s="14">
        <f>SUBTOTAL(9,L11548:L11550)</f>
        <v>0</v>
      </c>
      <c r="M11551" s="80">
        <f>SUBTOTAL(9,M11550:M11550)</f>
        <v>0</v>
      </c>
    </row>
    <row r="11552" spans="2:13" ht="24.9" customHeight="1" outlineLevel="2" x14ac:dyDescent="0.3">
      <c r="B11552" s="47" t="s">
        <v>2042</v>
      </c>
      <c r="C11552" s="46" t="s">
        <v>21</v>
      </c>
      <c r="D11552" s="46" t="s">
        <v>76</v>
      </c>
      <c r="E11552" s="46" t="s">
        <v>78</v>
      </c>
      <c r="F11552" s="45" t="s">
        <v>77</v>
      </c>
      <c r="G11552" s="26" t="s">
        <v>7</v>
      </c>
      <c r="H11552" s="30">
        <v>-9538006213</v>
      </c>
      <c r="I11552" s="24"/>
      <c r="J11552" s="36"/>
      <c r="K11552" s="24"/>
      <c r="L11552" s="24"/>
      <c r="M11552" s="80" t="str">
        <f>IFERROR((Base_actualizacion!$L11546/Base_actualizacion!$K11546)," " )</f>
        <v xml:space="preserve"> </v>
      </c>
    </row>
    <row r="11553" spans="2:13" ht="24.9" customHeight="1" outlineLevel="1" x14ac:dyDescent="0.3">
      <c r="B11553" s="44" t="str">
        <f>B11552</f>
        <v>ASIGNACIONES DIRECTAS ANTICIPADAS (5% DEL SGR)</v>
      </c>
      <c r="C11553" s="43" t="s">
        <v>21</v>
      </c>
      <c r="D11553" s="43" t="s">
        <v>76</v>
      </c>
      <c r="E11553" s="43" t="s">
        <v>78</v>
      </c>
      <c r="F11553" s="42" t="s">
        <v>77</v>
      </c>
      <c r="G11553" s="18" t="s">
        <v>3</v>
      </c>
      <c r="H11553" s="32">
        <f>SUBTOTAL(9,H11552:H11552)</f>
        <v>-9538006213</v>
      </c>
      <c r="I11553" s="14">
        <f>SUBTOTAL(9,I11552:I11552)</f>
        <v>0</v>
      </c>
      <c r="J11553" s="31">
        <f>SUBTOTAL(9,J11552:J11552)</f>
        <v>0</v>
      </c>
      <c r="K11553" s="14">
        <f>SUBTOTAL(9,K11552:K11552)</f>
        <v>0</v>
      </c>
      <c r="L11553" s="14">
        <f>SUBTOTAL(9,L11550:L11552)</f>
        <v>0</v>
      </c>
      <c r="M11553" s="80">
        <f>SUBTOTAL(9,M11552:M11552)</f>
        <v>0</v>
      </c>
    </row>
    <row r="11554" spans="2:13" ht="24.9" customHeight="1" outlineLevel="2" x14ac:dyDescent="0.3">
      <c r="B11554" s="47" t="s">
        <v>2042</v>
      </c>
      <c r="C11554" s="46" t="s">
        <v>21</v>
      </c>
      <c r="D11554" s="46" t="s">
        <v>76</v>
      </c>
      <c r="E11554" s="46" t="s">
        <v>75</v>
      </c>
      <c r="F11554" s="45" t="s">
        <v>74</v>
      </c>
      <c r="G11554" s="26" t="s">
        <v>7</v>
      </c>
      <c r="H11554" s="30">
        <v>-227577893</v>
      </c>
      <c r="I11554" s="24"/>
      <c r="J11554" s="36"/>
      <c r="K11554" s="24"/>
      <c r="L11554" s="24"/>
      <c r="M11554" s="80" t="str">
        <f>IFERROR((Base_actualizacion!$L11548/Base_actualizacion!$K11548)," " )</f>
        <v xml:space="preserve"> </v>
      </c>
    </row>
    <row r="11555" spans="2:13" ht="24.9" customHeight="1" outlineLevel="1" x14ac:dyDescent="0.3">
      <c r="B11555" s="44" t="str">
        <f>B11554</f>
        <v>ASIGNACIONES DIRECTAS ANTICIPADAS (5% DEL SGR)</v>
      </c>
      <c r="C11555" s="43" t="s">
        <v>21</v>
      </c>
      <c r="D11555" s="43" t="s">
        <v>76</v>
      </c>
      <c r="E11555" s="43" t="s">
        <v>75</v>
      </c>
      <c r="F11555" s="42" t="s">
        <v>74</v>
      </c>
      <c r="G11555" s="18" t="s">
        <v>3</v>
      </c>
      <c r="H11555" s="32">
        <f>SUBTOTAL(9,H11554:H11554)</f>
        <v>-227577893</v>
      </c>
      <c r="I11555" s="14">
        <f>SUBTOTAL(9,I11554:I11554)</f>
        <v>0</v>
      </c>
      <c r="J11555" s="31">
        <f>SUBTOTAL(9,J11554:J11554)</f>
        <v>0</v>
      </c>
      <c r="K11555" s="14">
        <f>SUBTOTAL(9,K11554:K11554)</f>
        <v>0</v>
      </c>
      <c r="L11555" s="14">
        <f>SUBTOTAL(9,L11552:L11554)</f>
        <v>0</v>
      </c>
      <c r="M11555" s="80">
        <f>SUBTOTAL(9,M11554:M11554)</f>
        <v>0</v>
      </c>
    </row>
    <row r="11556" spans="2:13" ht="24.9" customHeight="1" outlineLevel="2" x14ac:dyDescent="0.3">
      <c r="B11556" s="47" t="s">
        <v>2042</v>
      </c>
      <c r="C11556" s="46" t="s">
        <v>21</v>
      </c>
      <c r="D11556" s="46" t="s">
        <v>76</v>
      </c>
      <c r="E11556" s="46" t="s">
        <v>2049</v>
      </c>
      <c r="F11556" s="45" t="s">
        <v>337</v>
      </c>
      <c r="G11556" s="26" t="s">
        <v>7</v>
      </c>
      <c r="H11556" s="30">
        <v>-5111393154</v>
      </c>
      <c r="I11556" s="24"/>
      <c r="J11556" s="23"/>
      <c r="K11556" s="24"/>
      <c r="L11556" s="24"/>
      <c r="M11556" s="80" t="str">
        <f>IFERROR((Base_actualizacion!$L11550/Base_actualizacion!$K11550)," " )</f>
        <v xml:space="preserve"> </v>
      </c>
    </row>
    <row r="11557" spans="2:13" ht="24.9" customHeight="1" outlineLevel="1" x14ac:dyDescent="0.3">
      <c r="B11557" s="44" t="str">
        <f>B11556</f>
        <v>ASIGNACIONES DIRECTAS ANTICIPADAS (5% DEL SGR)</v>
      </c>
      <c r="C11557" s="43" t="s">
        <v>21</v>
      </c>
      <c r="D11557" s="43" t="s">
        <v>76</v>
      </c>
      <c r="E11557" s="43" t="s">
        <v>2049</v>
      </c>
      <c r="F11557" s="42" t="s">
        <v>337</v>
      </c>
      <c r="G11557" s="18" t="s">
        <v>3</v>
      </c>
      <c r="H11557" s="32">
        <f>SUBTOTAL(9,H11556:H11556)</f>
        <v>-5111393154</v>
      </c>
      <c r="I11557" s="14">
        <f>SUBTOTAL(9,I11556:I11556)</f>
        <v>0</v>
      </c>
      <c r="J11557" s="31">
        <f>SUBTOTAL(9,J11556:J11556)</f>
        <v>0</v>
      </c>
      <c r="K11557" s="14">
        <f>SUBTOTAL(9,K11556:K11556)</f>
        <v>0</v>
      </c>
      <c r="L11557" s="14">
        <f>SUBTOTAL(9,L11554:L11556)</f>
        <v>0</v>
      </c>
      <c r="M11557" s="80">
        <f>SUBTOTAL(9,M11556:M11556)</f>
        <v>0</v>
      </c>
    </row>
    <row r="11558" spans="2:13" ht="24.9" customHeight="1" outlineLevel="2" x14ac:dyDescent="0.3">
      <c r="B11558" s="47" t="s">
        <v>2042</v>
      </c>
      <c r="C11558" s="46" t="s">
        <v>38</v>
      </c>
      <c r="D11558" s="46" t="s">
        <v>49</v>
      </c>
      <c r="E11558" s="46" t="s">
        <v>73</v>
      </c>
      <c r="F11558" s="45" t="s">
        <v>72</v>
      </c>
      <c r="G11558" s="26" t="s">
        <v>7</v>
      </c>
      <c r="H11558" s="30">
        <v>-452800063</v>
      </c>
      <c r="I11558" s="24"/>
      <c r="J11558" s="36"/>
      <c r="K11558" s="24"/>
      <c r="L11558" s="24"/>
      <c r="M11558" s="80" t="str">
        <f>IFERROR((Base_actualizacion!$L11552/Base_actualizacion!$K11552)," " )</f>
        <v xml:space="preserve"> </v>
      </c>
    </row>
    <row r="11559" spans="2:13" ht="24.9" customHeight="1" outlineLevel="1" x14ac:dyDescent="0.3">
      <c r="B11559" s="44" t="str">
        <f>B11558</f>
        <v>ASIGNACIONES DIRECTAS ANTICIPADAS (5% DEL SGR)</v>
      </c>
      <c r="C11559" s="43" t="s">
        <v>38</v>
      </c>
      <c r="D11559" s="43" t="s">
        <v>49</v>
      </c>
      <c r="E11559" s="43" t="s">
        <v>73</v>
      </c>
      <c r="F11559" s="42" t="s">
        <v>72</v>
      </c>
      <c r="G11559" s="18" t="s">
        <v>3</v>
      </c>
      <c r="H11559" s="32">
        <f>SUBTOTAL(9,H11558:H11558)</f>
        <v>-452800063</v>
      </c>
      <c r="I11559" s="14">
        <f>SUBTOTAL(9,I11558:I11558)</f>
        <v>0</v>
      </c>
      <c r="J11559" s="31">
        <f>SUBTOTAL(9,J11558:J11558)</f>
        <v>0</v>
      </c>
      <c r="K11559" s="14">
        <f>SUBTOTAL(9,K11558:K11558)</f>
        <v>0</v>
      </c>
      <c r="L11559" s="14">
        <f>SUBTOTAL(9,L11556:L11558)</f>
        <v>0</v>
      </c>
      <c r="M11559" s="80">
        <f>SUBTOTAL(9,M11558:M11558)</f>
        <v>0</v>
      </c>
    </row>
    <row r="11560" spans="2:13" ht="24.9" customHeight="1" outlineLevel="2" x14ac:dyDescent="0.3">
      <c r="B11560" s="47" t="s">
        <v>2042</v>
      </c>
      <c r="C11560" s="46" t="s">
        <v>38</v>
      </c>
      <c r="D11560" s="46" t="s">
        <v>49</v>
      </c>
      <c r="E11560" s="46" t="s">
        <v>69</v>
      </c>
      <c r="F11560" s="45" t="s">
        <v>68</v>
      </c>
      <c r="G11560" s="26" t="s">
        <v>7</v>
      </c>
      <c r="H11560" s="30">
        <v>-912765151</v>
      </c>
      <c r="I11560" s="24"/>
      <c r="J11560" s="23"/>
      <c r="K11560" s="24"/>
      <c r="L11560" s="24"/>
      <c r="M11560" s="80" t="str">
        <f>IFERROR((Base_actualizacion!$L11554/Base_actualizacion!$K11554)," " )</f>
        <v xml:space="preserve"> </v>
      </c>
    </row>
    <row r="11561" spans="2:13" ht="24.9" customHeight="1" outlineLevel="1" x14ac:dyDescent="0.3">
      <c r="B11561" s="44" t="str">
        <f>B11560</f>
        <v>ASIGNACIONES DIRECTAS ANTICIPADAS (5% DEL SGR)</v>
      </c>
      <c r="C11561" s="43" t="s">
        <v>38</v>
      </c>
      <c r="D11561" s="43" t="s">
        <v>49</v>
      </c>
      <c r="E11561" s="43" t="s">
        <v>69</v>
      </c>
      <c r="F11561" s="42" t="s">
        <v>68</v>
      </c>
      <c r="G11561" s="18" t="s">
        <v>3</v>
      </c>
      <c r="H11561" s="32">
        <f>SUBTOTAL(9,H11560:H11560)</f>
        <v>-912765151</v>
      </c>
      <c r="I11561" s="14">
        <f>SUBTOTAL(9,I11560:I11560)</f>
        <v>0</v>
      </c>
      <c r="J11561" s="31">
        <f>SUBTOTAL(9,J11560:J11560)</f>
        <v>0</v>
      </c>
      <c r="K11561" s="14">
        <f>SUBTOTAL(9,K11560:K11560)</f>
        <v>0</v>
      </c>
      <c r="L11561" s="14">
        <f>SUBTOTAL(9,L11558:L11560)</f>
        <v>0</v>
      </c>
      <c r="M11561" s="80">
        <f>SUBTOTAL(9,M11560:M11560)</f>
        <v>0</v>
      </c>
    </row>
    <row r="11562" spans="2:13" ht="24.9" customHeight="1" outlineLevel="2" x14ac:dyDescent="0.3">
      <c r="B11562" s="47" t="s">
        <v>2042</v>
      </c>
      <c r="C11562" s="46" t="s">
        <v>38</v>
      </c>
      <c r="D11562" s="46" t="s">
        <v>49</v>
      </c>
      <c r="E11562" s="46" t="s">
        <v>67</v>
      </c>
      <c r="F11562" s="45" t="s">
        <v>66</v>
      </c>
      <c r="G11562" s="26" t="s">
        <v>7</v>
      </c>
      <c r="H11562" s="30">
        <v>-1617969963</v>
      </c>
      <c r="I11562" s="24"/>
      <c r="J11562" s="36"/>
      <c r="K11562" s="24"/>
      <c r="L11562" s="24"/>
      <c r="M11562" s="80" t="str">
        <f>IFERROR((Base_actualizacion!$L11556/Base_actualizacion!$K11556)," " )</f>
        <v xml:space="preserve"> </v>
      </c>
    </row>
    <row r="11563" spans="2:13" ht="24.9" customHeight="1" outlineLevel="1" x14ac:dyDescent="0.3">
      <c r="B11563" s="44" t="str">
        <f>B11562</f>
        <v>ASIGNACIONES DIRECTAS ANTICIPADAS (5% DEL SGR)</v>
      </c>
      <c r="C11563" s="43" t="s">
        <v>38</v>
      </c>
      <c r="D11563" s="43" t="s">
        <v>49</v>
      </c>
      <c r="E11563" s="43" t="s">
        <v>67</v>
      </c>
      <c r="F11563" s="42" t="s">
        <v>66</v>
      </c>
      <c r="G11563" s="18" t="s">
        <v>3</v>
      </c>
      <c r="H11563" s="32">
        <f>SUBTOTAL(9,H11562:H11562)</f>
        <v>-1617969963</v>
      </c>
      <c r="I11563" s="14">
        <f>SUBTOTAL(9,I11562:I11562)</f>
        <v>0</v>
      </c>
      <c r="J11563" s="31">
        <f>SUBTOTAL(9,J11562:J11562)</f>
        <v>0</v>
      </c>
      <c r="K11563" s="14">
        <f>SUBTOTAL(9,K11562:K11562)</f>
        <v>0</v>
      </c>
      <c r="L11563" s="14">
        <f>SUBTOTAL(9,L11560:L11562)</f>
        <v>0</v>
      </c>
      <c r="M11563" s="80">
        <f>SUBTOTAL(9,M11562:M11562)</f>
        <v>0</v>
      </c>
    </row>
    <row r="11564" spans="2:13" ht="24.9" customHeight="1" outlineLevel="2" x14ac:dyDescent="0.3">
      <c r="B11564" s="47" t="s">
        <v>2042</v>
      </c>
      <c r="C11564" s="46" t="s">
        <v>38</v>
      </c>
      <c r="D11564" s="46" t="s">
        <v>49</v>
      </c>
      <c r="E11564" s="46" t="s">
        <v>65</v>
      </c>
      <c r="F11564" s="45" t="s">
        <v>64</v>
      </c>
      <c r="G11564" s="26" t="s">
        <v>7</v>
      </c>
      <c r="H11564" s="30">
        <v>-54574689</v>
      </c>
      <c r="I11564" s="24"/>
      <c r="J11564" s="36"/>
      <c r="K11564" s="24"/>
      <c r="L11564" s="24"/>
      <c r="M11564" s="80" t="str">
        <f>IFERROR((Base_actualizacion!$L11558/Base_actualizacion!$K11558)," " )</f>
        <v xml:space="preserve"> </v>
      </c>
    </row>
    <row r="11565" spans="2:13" ht="24.9" customHeight="1" outlineLevel="1" x14ac:dyDescent="0.3">
      <c r="B11565" s="44" t="str">
        <f>B11564</f>
        <v>ASIGNACIONES DIRECTAS ANTICIPADAS (5% DEL SGR)</v>
      </c>
      <c r="C11565" s="43" t="s">
        <v>38</v>
      </c>
      <c r="D11565" s="43" t="s">
        <v>49</v>
      </c>
      <c r="E11565" s="43" t="s">
        <v>65</v>
      </c>
      <c r="F11565" s="42" t="s">
        <v>64</v>
      </c>
      <c r="G11565" s="18" t="s">
        <v>3</v>
      </c>
      <c r="H11565" s="32">
        <f>SUBTOTAL(9,H11564:H11564)</f>
        <v>-54574689</v>
      </c>
      <c r="I11565" s="14">
        <f>SUBTOTAL(9,I11564:I11564)</f>
        <v>0</v>
      </c>
      <c r="J11565" s="31">
        <f>SUBTOTAL(9,J11564:J11564)</f>
        <v>0</v>
      </c>
      <c r="K11565" s="14">
        <f>SUBTOTAL(9,K11564:K11564)</f>
        <v>0</v>
      </c>
      <c r="L11565" s="14">
        <f>SUBTOTAL(9,L11562:L11564)</f>
        <v>0</v>
      </c>
      <c r="M11565" s="80">
        <f>SUBTOTAL(9,M11564:M11564)</f>
        <v>0</v>
      </c>
    </row>
    <row r="11566" spans="2:13" ht="24.9" customHeight="1" outlineLevel="2" x14ac:dyDescent="0.3">
      <c r="B11566" s="47" t="s">
        <v>2042</v>
      </c>
      <c r="C11566" s="46" t="s">
        <v>38</v>
      </c>
      <c r="D11566" s="46" t="s">
        <v>49</v>
      </c>
      <c r="E11566" s="46" t="s">
        <v>63</v>
      </c>
      <c r="F11566" s="45" t="s">
        <v>62</v>
      </c>
      <c r="G11566" s="26" t="s">
        <v>7</v>
      </c>
      <c r="H11566" s="30">
        <v>-404692</v>
      </c>
      <c r="I11566" s="24"/>
      <c r="J11566" s="36"/>
      <c r="K11566" s="24"/>
      <c r="L11566" s="24"/>
      <c r="M11566" s="80" t="str">
        <f>IFERROR((Base_actualizacion!$L11560/Base_actualizacion!$K11560)," " )</f>
        <v xml:space="preserve"> </v>
      </c>
    </row>
    <row r="11567" spans="2:13" ht="24.9" customHeight="1" outlineLevel="1" x14ac:dyDescent="0.3">
      <c r="B11567" s="44" t="str">
        <f>B11566</f>
        <v>ASIGNACIONES DIRECTAS ANTICIPADAS (5% DEL SGR)</v>
      </c>
      <c r="C11567" s="43" t="s">
        <v>38</v>
      </c>
      <c r="D11567" s="43" t="s">
        <v>49</v>
      </c>
      <c r="E11567" s="43" t="s">
        <v>63</v>
      </c>
      <c r="F11567" s="42" t="s">
        <v>62</v>
      </c>
      <c r="G11567" s="18" t="s">
        <v>3</v>
      </c>
      <c r="H11567" s="32">
        <f>SUBTOTAL(9,H11566:H11566)</f>
        <v>-404692</v>
      </c>
      <c r="I11567" s="14">
        <f>SUBTOTAL(9,I11566:I11566)</f>
        <v>0</v>
      </c>
      <c r="J11567" s="31">
        <f>SUBTOTAL(9,J11566:J11566)</f>
        <v>0</v>
      </c>
      <c r="K11567" s="14">
        <f>SUBTOTAL(9,K11566:K11566)</f>
        <v>0</v>
      </c>
      <c r="L11567" s="14">
        <f>SUBTOTAL(9,L11564:L11566)</f>
        <v>0</v>
      </c>
      <c r="M11567" s="80">
        <f>SUBTOTAL(9,M11566:M11566)</f>
        <v>0</v>
      </c>
    </row>
    <row r="11568" spans="2:13" ht="24.9" customHeight="1" outlineLevel="2" x14ac:dyDescent="0.3">
      <c r="B11568" s="47" t="s">
        <v>2042</v>
      </c>
      <c r="C11568" s="46" t="s">
        <v>38</v>
      </c>
      <c r="D11568" s="46" t="s">
        <v>49</v>
      </c>
      <c r="E11568" s="46" t="s">
        <v>57</v>
      </c>
      <c r="F11568" s="45" t="s">
        <v>56</v>
      </c>
      <c r="G11568" s="26" t="s">
        <v>7</v>
      </c>
      <c r="H11568" s="30">
        <v>-6200</v>
      </c>
      <c r="I11568" s="24"/>
      <c r="J11568" s="23"/>
      <c r="K11568" s="24"/>
      <c r="L11568" s="24"/>
      <c r="M11568" s="80" t="str">
        <f>IFERROR((Base_actualizacion!$L11562/Base_actualizacion!$K11562)," " )</f>
        <v xml:space="preserve"> </v>
      </c>
    </row>
    <row r="11569" spans="2:13" ht="24.9" customHeight="1" outlineLevel="1" x14ac:dyDescent="0.3">
      <c r="B11569" s="44" t="str">
        <f>B11568</f>
        <v>ASIGNACIONES DIRECTAS ANTICIPADAS (5% DEL SGR)</v>
      </c>
      <c r="C11569" s="43" t="s">
        <v>38</v>
      </c>
      <c r="D11569" s="43" t="s">
        <v>49</v>
      </c>
      <c r="E11569" s="43" t="s">
        <v>57</v>
      </c>
      <c r="F11569" s="42" t="s">
        <v>56</v>
      </c>
      <c r="G11569" s="18" t="s">
        <v>3</v>
      </c>
      <c r="H11569" s="32">
        <f>SUBTOTAL(9,H11568:H11568)</f>
        <v>-6200</v>
      </c>
      <c r="I11569" s="14">
        <f>SUBTOTAL(9,I11568:I11568)</f>
        <v>0</v>
      </c>
      <c r="J11569" s="31">
        <f>SUBTOTAL(9,J11568:J11568)</f>
        <v>0</v>
      </c>
      <c r="K11569" s="14">
        <f>SUBTOTAL(9,K11568:K11568)</f>
        <v>0</v>
      </c>
      <c r="L11569" s="14">
        <f>SUBTOTAL(9,L11566:L11568)</f>
        <v>0</v>
      </c>
      <c r="M11569" s="80">
        <f>SUBTOTAL(9,M11568:M11568)</f>
        <v>0</v>
      </c>
    </row>
    <row r="11570" spans="2:13" ht="24.9" customHeight="1" outlineLevel="2" x14ac:dyDescent="0.3">
      <c r="B11570" s="47" t="s">
        <v>2042</v>
      </c>
      <c r="C11570" s="46" t="s">
        <v>38</v>
      </c>
      <c r="D11570" s="46" t="s">
        <v>49</v>
      </c>
      <c r="E11570" s="46" t="s">
        <v>55</v>
      </c>
      <c r="F11570" s="45" t="s">
        <v>54</v>
      </c>
      <c r="G11570" s="26" t="s">
        <v>7</v>
      </c>
      <c r="H11570" s="30">
        <v>-226853430</v>
      </c>
      <c r="I11570" s="24"/>
      <c r="J11570" s="36"/>
      <c r="K11570" s="24"/>
      <c r="L11570" s="24"/>
      <c r="M11570" s="80" t="str">
        <f>IFERROR((Base_actualizacion!$L11564/Base_actualizacion!$K11564)," " )</f>
        <v xml:space="preserve"> </v>
      </c>
    </row>
    <row r="11571" spans="2:13" ht="24.9" customHeight="1" outlineLevel="1" x14ac:dyDescent="0.3">
      <c r="B11571" s="44" t="str">
        <f>B11570</f>
        <v>ASIGNACIONES DIRECTAS ANTICIPADAS (5% DEL SGR)</v>
      </c>
      <c r="C11571" s="43" t="s">
        <v>38</v>
      </c>
      <c r="D11571" s="43" t="s">
        <v>49</v>
      </c>
      <c r="E11571" s="43" t="s">
        <v>55</v>
      </c>
      <c r="F11571" s="42" t="s">
        <v>54</v>
      </c>
      <c r="G11571" s="18" t="s">
        <v>3</v>
      </c>
      <c r="H11571" s="32">
        <f>SUBTOTAL(9,H11570:H11570)</f>
        <v>-226853430</v>
      </c>
      <c r="I11571" s="14">
        <f>SUBTOTAL(9,I11570:I11570)</f>
        <v>0</v>
      </c>
      <c r="J11571" s="31">
        <f>SUBTOTAL(9,J11570:J11570)</f>
        <v>0</v>
      </c>
      <c r="K11571" s="14">
        <f>SUBTOTAL(9,K11570:K11570)</f>
        <v>0</v>
      </c>
      <c r="L11571" s="14">
        <f>SUBTOTAL(9,L11568:L11570)</f>
        <v>0</v>
      </c>
      <c r="M11571" s="80">
        <f>SUBTOTAL(9,M11570:M11570)</f>
        <v>0</v>
      </c>
    </row>
    <row r="11572" spans="2:13" ht="24.9" customHeight="1" outlineLevel="2" x14ac:dyDescent="0.3">
      <c r="B11572" s="47" t="s">
        <v>2042</v>
      </c>
      <c r="C11572" s="46" t="s">
        <v>38</v>
      </c>
      <c r="D11572" s="46" t="s">
        <v>49</v>
      </c>
      <c r="E11572" s="46" t="s">
        <v>51</v>
      </c>
      <c r="F11572" s="45" t="s">
        <v>50</v>
      </c>
      <c r="G11572" s="26" t="s">
        <v>7</v>
      </c>
      <c r="H11572" s="30">
        <v>-74738592</v>
      </c>
      <c r="I11572" s="24"/>
      <c r="J11572" s="36"/>
      <c r="K11572" s="24"/>
      <c r="L11572" s="24"/>
      <c r="M11572" s="80" t="str">
        <f>IFERROR((Base_actualizacion!$L11566/Base_actualizacion!$K11566)," " )</f>
        <v xml:space="preserve"> </v>
      </c>
    </row>
    <row r="11573" spans="2:13" ht="24.9" customHeight="1" outlineLevel="1" x14ac:dyDescent="0.3">
      <c r="B11573" s="44" t="str">
        <f>B11572</f>
        <v>ASIGNACIONES DIRECTAS ANTICIPADAS (5% DEL SGR)</v>
      </c>
      <c r="C11573" s="43" t="s">
        <v>38</v>
      </c>
      <c r="D11573" s="43" t="s">
        <v>49</v>
      </c>
      <c r="E11573" s="43" t="s">
        <v>51</v>
      </c>
      <c r="F11573" s="42" t="s">
        <v>50</v>
      </c>
      <c r="G11573" s="18" t="s">
        <v>3</v>
      </c>
      <c r="H11573" s="32">
        <f>SUBTOTAL(9,H11572:H11572)</f>
        <v>-74738592</v>
      </c>
      <c r="I11573" s="14">
        <f>SUBTOTAL(9,I11572:I11572)</f>
        <v>0</v>
      </c>
      <c r="J11573" s="31">
        <f>SUBTOTAL(9,J11572:J11572)</f>
        <v>0</v>
      </c>
      <c r="K11573" s="14">
        <f>SUBTOTAL(9,K11572:K11572)</f>
        <v>0</v>
      </c>
      <c r="L11573" s="14">
        <f>SUBTOTAL(9,L11570:L11572)</f>
        <v>0</v>
      </c>
      <c r="M11573" s="80">
        <f>SUBTOTAL(9,M11572:M11572)</f>
        <v>0</v>
      </c>
    </row>
    <row r="11574" spans="2:13" ht="24.9" customHeight="1" outlineLevel="2" x14ac:dyDescent="0.3">
      <c r="B11574" s="47" t="s">
        <v>2042</v>
      </c>
      <c r="C11574" s="46" t="s">
        <v>38</v>
      </c>
      <c r="D11574" s="46" t="s">
        <v>49</v>
      </c>
      <c r="E11574" s="46" t="s">
        <v>48</v>
      </c>
      <c r="F11574" s="45" t="s">
        <v>47</v>
      </c>
      <c r="G11574" s="26" t="s">
        <v>7</v>
      </c>
      <c r="H11574" s="30">
        <v>-1515766515</v>
      </c>
      <c r="I11574" s="24"/>
      <c r="J11574" s="36"/>
      <c r="K11574" s="24"/>
      <c r="L11574" s="24"/>
      <c r="M11574" s="80" t="str">
        <f>IFERROR((Base_actualizacion!$L11568/Base_actualizacion!$K11568)," " )</f>
        <v xml:space="preserve"> </v>
      </c>
    </row>
    <row r="11575" spans="2:13" ht="24.9" customHeight="1" outlineLevel="1" x14ac:dyDescent="0.3">
      <c r="B11575" s="44" t="str">
        <f>B11574</f>
        <v>ASIGNACIONES DIRECTAS ANTICIPADAS (5% DEL SGR)</v>
      </c>
      <c r="C11575" s="43" t="s">
        <v>38</v>
      </c>
      <c r="D11575" s="43" t="s">
        <v>49</v>
      </c>
      <c r="E11575" s="43" t="s">
        <v>48</v>
      </c>
      <c r="F11575" s="42" t="s">
        <v>47</v>
      </c>
      <c r="G11575" s="18" t="s">
        <v>3</v>
      </c>
      <c r="H11575" s="32">
        <f>SUBTOTAL(9,H11574:H11574)</f>
        <v>-1515766515</v>
      </c>
      <c r="I11575" s="14">
        <f>SUBTOTAL(9,I11574:I11574)</f>
        <v>0</v>
      </c>
      <c r="J11575" s="31">
        <f>SUBTOTAL(9,J11574:J11574)</f>
        <v>0</v>
      </c>
      <c r="K11575" s="14">
        <f>SUBTOTAL(9,K11574:K11574)</f>
        <v>0</v>
      </c>
      <c r="L11575" s="14">
        <f>SUBTOTAL(9,L11572:L11574)</f>
        <v>0</v>
      </c>
      <c r="M11575" s="80">
        <f>SUBTOTAL(9,M11574:M11574)</f>
        <v>0</v>
      </c>
    </row>
    <row r="11576" spans="2:13" ht="24.9" customHeight="1" outlineLevel="2" x14ac:dyDescent="0.3">
      <c r="B11576" s="47" t="s">
        <v>2042</v>
      </c>
      <c r="C11576" s="46" t="s">
        <v>6</v>
      </c>
      <c r="D11576" s="46" t="s">
        <v>6</v>
      </c>
      <c r="E11576" s="46" t="s">
        <v>2048</v>
      </c>
      <c r="F11576" s="45" t="s">
        <v>2047</v>
      </c>
      <c r="G11576" s="26" t="s">
        <v>7</v>
      </c>
      <c r="H11576" s="30">
        <v>-3822075992</v>
      </c>
      <c r="I11576" s="24"/>
      <c r="J11576" s="23"/>
      <c r="K11576" s="24"/>
      <c r="L11576" s="24"/>
      <c r="M11576" s="80" t="str">
        <f>IFERROR((Base_actualizacion!$L11570/Base_actualizacion!$K11570)," " )</f>
        <v xml:space="preserve"> </v>
      </c>
    </row>
    <row r="11577" spans="2:13" ht="24.9" customHeight="1" outlineLevel="1" x14ac:dyDescent="0.3">
      <c r="B11577" s="44" t="str">
        <f>B11576</f>
        <v>ASIGNACIONES DIRECTAS ANTICIPADAS (5% DEL SGR)</v>
      </c>
      <c r="C11577" s="43" t="s">
        <v>6</v>
      </c>
      <c r="D11577" s="43" t="s">
        <v>6</v>
      </c>
      <c r="E11577" s="43" t="s">
        <v>2048</v>
      </c>
      <c r="F11577" s="42" t="s">
        <v>2047</v>
      </c>
      <c r="G11577" s="18" t="s">
        <v>3</v>
      </c>
      <c r="H11577" s="32">
        <f>SUBTOTAL(9,H11576:H11576)</f>
        <v>-3822075992</v>
      </c>
      <c r="I11577" s="14">
        <f>SUBTOTAL(9,I11576:I11576)</f>
        <v>0</v>
      </c>
      <c r="J11577" s="31">
        <f>SUBTOTAL(9,J11576:J11576)</f>
        <v>0</v>
      </c>
      <c r="K11577" s="14">
        <f>SUBTOTAL(9,K11576:K11576)</f>
        <v>0</v>
      </c>
      <c r="L11577" s="14">
        <f>SUBTOTAL(9,L11574:L11576)</f>
        <v>0</v>
      </c>
      <c r="M11577" s="80">
        <f>SUBTOTAL(9,M11576:M11576)</f>
        <v>0</v>
      </c>
    </row>
    <row r="11578" spans="2:13" ht="24.9" customHeight="1" outlineLevel="2" x14ac:dyDescent="0.3">
      <c r="B11578" s="47" t="s">
        <v>2042</v>
      </c>
      <c r="C11578" s="46" t="s">
        <v>6</v>
      </c>
      <c r="D11578" s="46" t="s">
        <v>6</v>
      </c>
      <c r="E11578" s="46" t="s">
        <v>2046</v>
      </c>
      <c r="F11578" s="45" t="s">
        <v>2045</v>
      </c>
      <c r="G11578" s="26" t="s">
        <v>7</v>
      </c>
      <c r="H11578" s="30">
        <v>-444379080</v>
      </c>
      <c r="I11578" s="24"/>
      <c r="J11578" s="36"/>
      <c r="K11578" s="24"/>
      <c r="L11578" s="24"/>
      <c r="M11578" s="80" t="str">
        <f>IFERROR((Base_actualizacion!$L11572/Base_actualizacion!$K11572)," " )</f>
        <v xml:space="preserve"> </v>
      </c>
    </row>
    <row r="11579" spans="2:13" ht="24.9" customHeight="1" outlineLevel="1" x14ac:dyDescent="0.3">
      <c r="B11579" s="44" t="str">
        <f>B11578</f>
        <v>ASIGNACIONES DIRECTAS ANTICIPADAS (5% DEL SGR)</v>
      </c>
      <c r="C11579" s="43" t="s">
        <v>6</v>
      </c>
      <c r="D11579" s="43" t="s">
        <v>6</v>
      </c>
      <c r="E11579" s="43" t="s">
        <v>2046</v>
      </c>
      <c r="F11579" s="42" t="s">
        <v>2045</v>
      </c>
      <c r="G11579" s="18" t="s">
        <v>3</v>
      </c>
      <c r="H11579" s="32">
        <f>SUBTOTAL(9,H11578:H11578)</f>
        <v>-444379080</v>
      </c>
      <c r="I11579" s="14">
        <f>SUBTOTAL(9,I11578:I11578)</f>
        <v>0</v>
      </c>
      <c r="J11579" s="31">
        <f>SUBTOTAL(9,J11578:J11578)</f>
        <v>0</v>
      </c>
      <c r="K11579" s="14">
        <f>SUBTOTAL(9,K11578:K11578)</f>
        <v>0</v>
      </c>
      <c r="L11579" s="14">
        <f>SUBTOTAL(9,L11576:L11578)</f>
        <v>0</v>
      </c>
      <c r="M11579" s="80">
        <f>SUBTOTAL(9,M11578:M11578)</f>
        <v>0</v>
      </c>
    </row>
    <row r="11580" spans="2:13" ht="24.9" customHeight="1" outlineLevel="2" x14ac:dyDescent="0.3">
      <c r="B11580" s="47" t="s">
        <v>2042</v>
      </c>
      <c r="C11580" s="46" t="s">
        <v>21</v>
      </c>
      <c r="D11580" s="46" t="s">
        <v>34</v>
      </c>
      <c r="E11580" s="46" t="s">
        <v>33</v>
      </c>
      <c r="F11580" s="45" t="s">
        <v>32</v>
      </c>
      <c r="G11580" s="26" t="s">
        <v>7</v>
      </c>
      <c r="H11580" s="30">
        <v>-13743927</v>
      </c>
      <c r="I11580" s="24"/>
      <c r="J11580" s="23"/>
      <c r="K11580" s="24"/>
      <c r="L11580" s="24"/>
      <c r="M11580" s="80" t="str">
        <f>IFERROR((Base_actualizacion!$L11574/Base_actualizacion!$K11574)," " )</f>
        <v xml:space="preserve"> </v>
      </c>
    </row>
    <row r="11581" spans="2:13" ht="24.9" customHeight="1" outlineLevel="1" x14ac:dyDescent="0.3">
      <c r="B11581" s="44" t="str">
        <f>B11580</f>
        <v>ASIGNACIONES DIRECTAS ANTICIPADAS (5% DEL SGR)</v>
      </c>
      <c r="C11581" s="43" t="s">
        <v>21</v>
      </c>
      <c r="D11581" s="43" t="s">
        <v>34</v>
      </c>
      <c r="E11581" s="43" t="s">
        <v>33</v>
      </c>
      <c r="F11581" s="42" t="s">
        <v>32</v>
      </c>
      <c r="G11581" s="18" t="s">
        <v>3</v>
      </c>
      <c r="H11581" s="32">
        <f>SUBTOTAL(9,H11580:H11580)</f>
        <v>-13743927</v>
      </c>
      <c r="I11581" s="14">
        <f>SUBTOTAL(9,I11580:I11580)</f>
        <v>0</v>
      </c>
      <c r="J11581" s="31">
        <f>SUBTOTAL(9,J11580:J11580)</f>
        <v>0</v>
      </c>
      <c r="K11581" s="14">
        <f>SUBTOTAL(9,K11580:K11580)</f>
        <v>0</v>
      </c>
      <c r="L11581" s="14">
        <f>SUBTOTAL(9,L11578:L11580)</f>
        <v>0</v>
      </c>
      <c r="M11581" s="80">
        <f>SUBTOTAL(9,M11580:M11580)</f>
        <v>0</v>
      </c>
    </row>
    <row r="11582" spans="2:13" ht="24.9" customHeight="1" outlineLevel="2" x14ac:dyDescent="0.3">
      <c r="B11582" s="47" t="s">
        <v>2042</v>
      </c>
      <c r="C11582" s="46" t="s">
        <v>21</v>
      </c>
      <c r="D11582" s="46" t="s">
        <v>30</v>
      </c>
      <c r="E11582" s="46" t="s">
        <v>29</v>
      </c>
      <c r="F11582" s="45" t="s">
        <v>28</v>
      </c>
      <c r="G11582" s="26" t="s">
        <v>7</v>
      </c>
      <c r="H11582" s="30">
        <v>-190096</v>
      </c>
      <c r="I11582" s="24"/>
      <c r="J11582" s="36"/>
      <c r="K11582" s="24"/>
      <c r="L11582" s="24"/>
      <c r="M11582" s="80" t="str">
        <f>IFERROR((Base_actualizacion!$L11576/Base_actualizacion!$K11576)," " )</f>
        <v xml:space="preserve"> </v>
      </c>
    </row>
    <row r="11583" spans="2:13" ht="24.9" customHeight="1" outlineLevel="1" x14ac:dyDescent="0.3">
      <c r="B11583" s="44" t="str">
        <f>B11582</f>
        <v>ASIGNACIONES DIRECTAS ANTICIPADAS (5% DEL SGR)</v>
      </c>
      <c r="C11583" s="43" t="s">
        <v>21</v>
      </c>
      <c r="D11583" s="43" t="s">
        <v>30</v>
      </c>
      <c r="E11583" s="43" t="s">
        <v>29</v>
      </c>
      <c r="F11583" s="42" t="s">
        <v>28</v>
      </c>
      <c r="G11583" s="18" t="s">
        <v>3</v>
      </c>
      <c r="H11583" s="32">
        <f>SUBTOTAL(9,H11582:H11582)</f>
        <v>-190096</v>
      </c>
      <c r="I11583" s="14">
        <f>SUBTOTAL(9,I11582:I11582)</f>
        <v>0</v>
      </c>
      <c r="J11583" s="31">
        <f>SUBTOTAL(9,J11582:J11582)</f>
        <v>0</v>
      </c>
      <c r="K11583" s="14">
        <f>SUBTOTAL(9,K11582:K11582)</f>
        <v>0</v>
      </c>
      <c r="L11583" s="14">
        <f>SUBTOTAL(9,L11580:L11582)</f>
        <v>0</v>
      </c>
      <c r="M11583" s="80">
        <f>SUBTOTAL(9,M11582:M11582)</f>
        <v>0</v>
      </c>
    </row>
    <row r="11584" spans="2:13" ht="24.9" customHeight="1" outlineLevel="2" x14ac:dyDescent="0.3">
      <c r="B11584" s="47" t="s">
        <v>2042</v>
      </c>
      <c r="C11584" s="46" t="s">
        <v>21</v>
      </c>
      <c r="D11584" s="46" t="s">
        <v>26</v>
      </c>
      <c r="E11584" s="46" t="s">
        <v>25</v>
      </c>
      <c r="F11584" s="45" t="s">
        <v>24</v>
      </c>
      <c r="G11584" s="26" t="s">
        <v>7</v>
      </c>
      <c r="H11584" s="30">
        <v>-214912</v>
      </c>
      <c r="I11584" s="24"/>
      <c r="J11584" s="23"/>
      <c r="K11584" s="24"/>
      <c r="L11584" s="24"/>
      <c r="M11584" s="80" t="str">
        <f>IFERROR((Base_actualizacion!$L11578/Base_actualizacion!$K11578)," " )</f>
        <v xml:space="preserve"> </v>
      </c>
    </row>
    <row r="11585" spans="2:13" ht="24.9" customHeight="1" outlineLevel="1" x14ac:dyDescent="0.3">
      <c r="B11585" s="44" t="str">
        <f>B11584</f>
        <v>ASIGNACIONES DIRECTAS ANTICIPADAS (5% DEL SGR)</v>
      </c>
      <c r="C11585" s="43" t="s">
        <v>21</v>
      </c>
      <c r="D11585" s="43" t="s">
        <v>26</v>
      </c>
      <c r="E11585" s="43" t="s">
        <v>25</v>
      </c>
      <c r="F11585" s="42" t="s">
        <v>24</v>
      </c>
      <c r="G11585" s="18" t="s">
        <v>3</v>
      </c>
      <c r="H11585" s="32">
        <f>SUBTOTAL(9,H11584:H11584)</f>
        <v>-214912</v>
      </c>
      <c r="I11585" s="14">
        <f>SUBTOTAL(9,I11584:I11584)</f>
        <v>0</v>
      </c>
      <c r="J11585" s="31">
        <f>SUBTOTAL(9,J11584:J11584)</f>
        <v>0</v>
      </c>
      <c r="K11585" s="14">
        <f>SUBTOTAL(9,K11584:K11584)</f>
        <v>0</v>
      </c>
      <c r="L11585" s="14">
        <f>SUBTOTAL(9,L11582:L11584)</f>
        <v>0</v>
      </c>
      <c r="M11585" s="80">
        <f>SUBTOTAL(9,M11584:M11584)</f>
        <v>0</v>
      </c>
    </row>
    <row r="11586" spans="2:13" ht="24.9" customHeight="1" outlineLevel="2" x14ac:dyDescent="0.3">
      <c r="B11586" s="47" t="s">
        <v>2042</v>
      </c>
      <c r="C11586" s="46" t="s">
        <v>21</v>
      </c>
      <c r="D11586" s="46" t="s">
        <v>20</v>
      </c>
      <c r="E11586" s="46" t="s">
        <v>19</v>
      </c>
      <c r="F11586" s="45" t="s">
        <v>18</v>
      </c>
      <c r="G11586" s="26" t="s">
        <v>7</v>
      </c>
      <c r="H11586" s="30">
        <v>-1090701</v>
      </c>
      <c r="I11586" s="24"/>
      <c r="J11586" s="36"/>
      <c r="K11586" s="24"/>
      <c r="L11586" s="24"/>
      <c r="M11586" s="80" t="str">
        <f>IFERROR((Base_actualizacion!$L11580/Base_actualizacion!$K11580)," " )</f>
        <v xml:space="preserve"> </v>
      </c>
    </row>
    <row r="11587" spans="2:13" ht="24.9" customHeight="1" outlineLevel="1" x14ac:dyDescent="0.3">
      <c r="B11587" s="44" t="str">
        <f>B11586</f>
        <v>ASIGNACIONES DIRECTAS ANTICIPADAS (5% DEL SGR)</v>
      </c>
      <c r="C11587" s="43" t="s">
        <v>21</v>
      </c>
      <c r="D11587" s="43" t="s">
        <v>20</v>
      </c>
      <c r="E11587" s="43" t="s">
        <v>19</v>
      </c>
      <c r="F11587" s="42" t="s">
        <v>18</v>
      </c>
      <c r="G11587" s="18" t="s">
        <v>3</v>
      </c>
      <c r="H11587" s="32">
        <f>SUBTOTAL(9,H11586:H11586)</f>
        <v>-1090701</v>
      </c>
      <c r="I11587" s="14">
        <f>SUBTOTAL(9,I11586:I11586)</f>
        <v>0</v>
      </c>
      <c r="J11587" s="31">
        <f>SUBTOTAL(9,J11586:J11586)</f>
        <v>0</v>
      </c>
      <c r="K11587" s="14">
        <f>SUBTOTAL(9,K11586:K11586)</f>
        <v>0</v>
      </c>
      <c r="L11587" s="14">
        <f>SUBTOTAL(9,L11584:L11586)</f>
        <v>0</v>
      </c>
      <c r="M11587" s="80">
        <f>SUBTOTAL(9,M11586:M11586)</f>
        <v>0</v>
      </c>
    </row>
    <row r="11588" spans="2:13" ht="24.9" customHeight="1" outlineLevel="2" x14ac:dyDescent="0.3">
      <c r="B11588" s="47" t="s">
        <v>2042</v>
      </c>
      <c r="C11588" s="46" t="s">
        <v>21</v>
      </c>
      <c r="D11588" s="46" t="s">
        <v>20</v>
      </c>
      <c r="E11588" s="46" t="s">
        <v>2044</v>
      </c>
      <c r="F11588" s="45" t="s">
        <v>2043</v>
      </c>
      <c r="G11588" s="26" t="s">
        <v>7</v>
      </c>
      <c r="H11588" s="30">
        <v>-2499</v>
      </c>
      <c r="I11588" s="24"/>
      <c r="J11588" s="36"/>
      <c r="K11588" s="24"/>
      <c r="L11588" s="24"/>
      <c r="M11588" s="80" t="str">
        <f>IFERROR((Base_actualizacion!$L11582/Base_actualizacion!$K11582)," " )</f>
        <v xml:space="preserve"> </v>
      </c>
    </row>
    <row r="11589" spans="2:13" ht="24.9" customHeight="1" outlineLevel="1" x14ac:dyDescent="0.3">
      <c r="B11589" s="44" t="str">
        <f>B11588</f>
        <v>ASIGNACIONES DIRECTAS ANTICIPADAS (5% DEL SGR)</v>
      </c>
      <c r="C11589" s="43" t="s">
        <v>21</v>
      </c>
      <c r="D11589" s="43" t="s">
        <v>20</v>
      </c>
      <c r="E11589" s="43" t="s">
        <v>2044</v>
      </c>
      <c r="F11589" s="42" t="s">
        <v>2043</v>
      </c>
      <c r="G11589" s="18" t="s">
        <v>3</v>
      </c>
      <c r="H11589" s="32">
        <f>SUBTOTAL(9,H11588:H11588)</f>
        <v>-2499</v>
      </c>
      <c r="I11589" s="14">
        <f>SUBTOTAL(9,I11588:I11588)</f>
        <v>0</v>
      </c>
      <c r="J11589" s="31">
        <f>SUBTOTAL(9,J11588:J11588)</f>
        <v>0</v>
      </c>
      <c r="K11589" s="14">
        <f>SUBTOTAL(9,K11588:K11588)</f>
        <v>0</v>
      </c>
      <c r="L11589" s="14">
        <f>SUBTOTAL(9,L11586:L11588)</f>
        <v>0</v>
      </c>
      <c r="M11589" s="80">
        <f>SUBTOTAL(9,M11588:M11588)</f>
        <v>0</v>
      </c>
    </row>
    <row r="11590" spans="2:13" ht="24.9" customHeight="1" outlineLevel="2" x14ac:dyDescent="0.3">
      <c r="B11590" s="47" t="s">
        <v>2042</v>
      </c>
      <c r="C11590" s="46" t="s">
        <v>6</v>
      </c>
      <c r="D11590" s="46" t="s">
        <v>6</v>
      </c>
      <c r="E11590" s="46" t="s">
        <v>2041</v>
      </c>
      <c r="F11590" s="45" t="s">
        <v>2040</v>
      </c>
      <c r="G11590" s="26" t="s">
        <v>7</v>
      </c>
      <c r="H11590" s="30">
        <v>-3172006741</v>
      </c>
      <c r="I11590" s="24"/>
      <c r="J11590" s="36"/>
      <c r="K11590" s="24"/>
      <c r="L11590" s="24"/>
      <c r="M11590" s="80" t="str">
        <f>IFERROR((Base_actualizacion!$L11584/Base_actualizacion!$K11584)," " )</f>
        <v xml:space="preserve"> </v>
      </c>
    </row>
    <row r="11591" spans="2:13" ht="24.9" customHeight="1" outlineLevel="1" x14ac:dyDescent="0.3">
      <c r="B11591" s="44" t="str">
        <f>B11590</f>
        <v>ASIGNACIONES DIRECTAS ANTICIPADAS (5% DEL SGR)</v>
      </c>
      <c r="C11591" s="43" t="s">
        <v>6</v>
      </c>
      <c r="D11591" s="43" t="s">
        <v>6</v>
      </c>
      <c r="E11591" s="43" t="s">
        <v>2041</v>
      </c>
      <c r="F11591" s="42" t="s">
        <v>2040</v>
      </c>
      <c r="G11591" s="18" t="s">
        <v>3</v>
      </c>
      <c r="H11591" s="32">
        <f>SUBTOTAL(9,H11590:H11590)</f>
        <v>-3172006741</v>
      </c>
      <c r="I11591" s="14">
        <f>SUBTOTAL(9,I11590:I11590)</f>
        <v>0</v>
      </c>
      <c r="J11591" s="31">
        <f>SUBTOTAL(9,J11590:J11590)</f>
        <v>0</v>
      </c>
      <c r="K11591" s="14">
        <f>SUBTOTAL(9,K11590:K11590)</f>
        <v>0</v>
      </c>
      <c r="L11591" s="14">
        <f>SUBTOTAL(9,L11588:L11590)</f>
        <v>0</v>
      </c>
      <c r="M11591" s="80">
        <f>SUBTOTAL(9,M11590:M11590)</f>
        <v>0</v>
      </c>
    </row>
    <row r="11592" spans="2:13" ht="24.9" customHeight="1" outlineLevel="2" x14ac:dyDescent="0.3">
      <c r="B11592" s="47" t="s">
        <v>2042</v>
      </c>
      <c r="C11592" s="46" t="s">
        <v>498</v>
      </c>
      <c r="D11592" s="46" t="s">
        <v>1773</v>
      </c>
      <c r="E11592" s="46" t="s">
        <v>1998</v>
      </c>
      <c r="F11592" s="45" t="s">
        <v>1997</v>
      </c>
      <c r="G11592" s="26" t="s">
        <v>0</v>
      </c>
      <c r="H11592" s="30">
        <v>40735631</v>
      </c>
      <c r="I11592" s="30">
        <v>1970446.57</v>
      </c>
      <c r="J11592" s="23">
        <f>I11592/H11592</f>
        <v>4.8371573524907473E-2</v>
      </c>
      <c r="K11592" s="30">
        <v>3509575</v>
      </c>
      <c r="L11592" s="30">
        <f>I11592</f>
        <v>1970446.57</v>
      </c>
      <c r="M11592" s="80">
        <f>L11592/K11592</f>
        <v>0.56144877086256884</v>
      </c>
    </row>
    <row r="11593" spans="2:13" ht="24.9" customHeight="1" outlineLevel="1" x14ac:dyDescent="0.3">
      <c r="B11593" s="44" t="str">
        <f>B11592</f>
        <v>ASIGNACIONES DIRECTAS ANTICIPADAS (5% DEL SGR)</v>
      </c>
      <c r="C11593" s="43" t="s">
        <v>498</v>
      </c>
      <c r="D11593" s="43" t="s">
        <v>1773</v>
      </c>
      <c r="E11593" s="43" t="s">
        <v>1998</v>
      </c>
      <c r="F11593" s="42" t="s">
        <v>1997</v>
      </c>
      <c r="G11593" s="18" t="s">
        <v>3</v>
      </c>
      <c r="H11593" s="32">
        <f>SUBTOTAL(9,H11592:H11592)</f>
        <v>40735631</v>
      </c>
      <c r="I11593" s="32">
        <f>SUBTOTAL(9,I11592:I11592)</f>
        <v>1970446.57</v>
      </c>
      <c r="J11593" s="31">
        <f>SUBTOTAL(9,J11592:J11592)</f>
        <v>4.8371573524907473E-2</v>
      </c>
      <c r="K11593" s="32">
        <f>SUBTOTAL(9,K11592:K11592)</f>
        <v>3509575</v>
      </c>
      <c r="L11593" s="14">
        <f>SUBTOTAL(9,L11590:L11592)</f>
        <v>1970446.57</v>
      </c>
      <c r="M11593" s="80">
        <f>SUBTOTAL(9,M11592:M11592)</f>
        <v>0.56144877086256884</v>
      </c>
    </row>
    <row r="11594" spans="2:13" ht="24.9" customHeight="1" outlineLevel="2" x14ac:dyDescent="0.3">
      <c r="B11594" s="47" t="s">
        <v>2042</v>
      </c>
      <c r="C11594" s="46" t="s">
        <v>498</v>
      </c>
      <c r="D11594" s="46" t="s">
        <v>1773</v>
      </c>
      <c r="E11594" s="46" t="s">
        <v>1996</v>
      </c>
      <c r="F11594" s="45" t="s">
        <v>1995</v>
      </c>
      <c r="G11594" s="26" t="s">
        <v>0</v>
      </c>
      <c r="H11594" s="30">
        <v>508322</v>
      </c>
      <c r="I11594" s="30">
        <v>0</v>
      </c>
      <c r="J11594" s="36">
        <f>I11594/H11594</f>
        <v>0</v>
      </c>
      <c r="K11594" s="30">
        <v>48727</v>
      </c>
      <c r="L11594" s="30">
        <f>I11594</f>
        <v>0</v>
      </c>
      <c r="M11594" s="80">
        <f>L11594/K11594</f>
        <v>0</v>
      </c>
    </row>
    <row r="11595" spans="2:13" ht="24.9" customHeight="1" outlineLevel="1" x14ac:dyDescent="0.3">
      <c r="B11595" s="44" t="str">
        <f>B11594</f>
        <v>ASIGNACIONES DIRECTAS ANTICIPADAS (5% DEL SGR)</v>
      </c>
      <c r="C11595" s="43" t="s">
        <v>498</v>
      </c>
      <c r="D11595" s="43" t="s">
        <v>1773</v>
      </c>
      <c r="E11595" s="43" t="s">
        <v>1996</v>
      </c>
      <c r="F11595" s="42" t="s">
        <v>1995</v>
      </c>
      <c r="G11595" s="18" t="s">
        <v>3</v>
      </c>
      <c r="H11595" s="32">
        <f>SUBTOTAL(9,H11594:H11594)</f>
        <v>508322</v>
      </c>
      <c r="I11595" s="32">
        <f>SUBTOTAL(9,I11594:I11594)</f>
        <v>0</v>
      </c>
      <c r="J11595" s="31">
        <f>SUBTOTAL(9,J11594:J11594)</f>
        <v>0</v>
      </c>
      <c r="K11595" s="32">
        <f>SUBTOTAL(9,K11594:K11594)</f>
        <v>48727</v>
      </c>
      <c r="L11595" s="14">
        <f>SUBTOTAL(9,L11592:L11594)</f>
        <v>1970446.57</v>
      </c>
      <c r="M11595" s="80">
        <f>SUBTOTAL(9,M11594:M11594)</f>
        <v>0</v>
      </c>
    </row>
    <row r="11596" spans="2:13" ht="24.9" customHeight="1" outlineLevel="2" x14ac:dyDescent="0.3">
      <c r="B11596" s="47" t="s">
        <v>2042</v>
      </c>
      <c r="C11596" s="46" t="s">
        <v>498</v>
      </c>
      <c r="D11596" s="46" t="s">
        <v>1773</v>
      </c>
      <c r="E11596" s="46" t="s">
        <v>1994</v>
      </c>
      <c r="F11596" s="45" t="s">
        <v>1993</v>
      </c>
      <c r="G11596" s="26" t="s">
        <v>0</v>
      </c>
      <c r="H11596" s="30">
        <v>9140551</v>
      </c>
      <c r="I11596" s="30">
        <v>0</v>
      </c>
      <c r="J11596" s="36">
        <f>I11596/H11596</f>
        <v>0</v>
      </c>
      <c r="K11596" s="30">
        <v>818211</v>
      </c>
      <c r="L11596" s="30">
        <f>I11596</f>
        <v>0</v>
      </c>
      <c r="M11596" s="80">
        <f>L11596/K11596</f>
        <v>0</v>
      </c>
    </row>
    <row r="11597" spans="2:13" ht="24.9" customHeight="1" outlineLevel="1" x14ac:dyDescent="0.3">
      <c r="B11597" s="44" t="str">
        <f>B11596</f>
        <v>ASIGNACIONES DIRECTAS ANTICIPADAS (5% DEL SGR)</v>
      </c>
      <c r="C11597" s="43" t="s">
        <v>498</v>
      </c>
      <c r="D11597" s="43" t="s">
        <v>1773</v>
      </c>
      <c r="E11597" s="43" t="s">
        <v>1994</v>
      </c>
      <c r="F11597" s="42" t="s">
        <v>1993</v>
      </c>
      <c r="G11597" s="18" t="s">
        <v>3</v>
      </c>
      <c r="H11597" s="32">
        <f>SUBTOTAL(9,H11596:H11596)</f>
        <v>9140551</v>
      </c>
      <c r="I11597" s="32">
        <f>SUBTOTAL(9,I11596:I11596)</f>
        <v>0</v>
      </c>
      <c r="J11597" s="31">
        <f>SUBTOTAL(9,J11596:J11596)</f>
        <v>0</v>
      </c>
      <c r="K11597" s="32">
        <f>SUBTOTAL(9,K11596:K11596)</f>
        <v>818211</v>
      </c>
      <c r="L11597" s="14">
        <f>SUBTOTAL(9,L11594:L11596)</f>
        <v>0</v>
      </c>
      <c r="M11597" s="80">
        <f>SUBTOTAL(9,M11596:M11596)</f>
        <v>0</v>
      </c>
    </row>
    <row r="11598" spans="2:13" ht="24.9" customHeight="1" outlineLevel="2" x14ac:dyDescent="0.3">
      <c r="B11598" s="47" t="s">
        <v>2042</v>
      </c>
      <c r="C11598" s="46" t="s">
        <v>498</v>
      </c>
      <c r="D11598" s="46" t="s">
        <v>1773</v>
      </c>
      <c r="E11598" s="46" t="s">
        <v>1990</v>
      </c>
      <c r="F11598" s="45" t="s">
        <v>1989</v>
      </c>
      <c r="G11598" s="26" t="s">
        <v>0</v>
      </c>
      <c r="H11598" s="30">
        <v>152267194</v>
      </c>
      <c r="I11598" s="30">
        <v>9383248.120000001</v>
      </c>
      <c r="J11598" s="36">
        <f>I11598/H11598</f>
        <v>6.1623570209089172E-2</v>
      </c>
      <c r="K11598" s="30">
        <v>13965621</v>
      </c>
      <c r="L11598" s="30">
        <f>I11598</f>
        <v>9383248.120000001</v>
      </c>
      <c r="M11598" s="80">
        <f>L11598/K11598</f>
        <v>0.67188191058600266</v>
      </c>
    </row>
    <row r="11599" spans="2:13" ht="24.9" customHeight="1" outlineLevel="1" x14ac:dyDescent="0.3">
      <c r="B11599" s="44" t="str">
        <f>B11598</f>
        <v>ASIGNACIONES DIRECTAS ANTICIPADAS (5% DEL SGR)</v>
      </c>
      <c r="C11599" s="43" t="s">
        <v>498</v>
      </c>
      <c r="D11599" s="43" t="s">
        <v>1773</v>
      </c>
      <c r="E11599" s="43" t="s">
        <v>1990</v>
      </c>
      <c r="F11599" s="42" t="s">
        <v>1989</v>
      </c>
      <c r="G11599" s="18" t="s">
        <v>3</v>
      </c>
      <c r="H11599" s="32">
        <f>SUBTOTAL(9,H11598:H11598)</f>
        <v>152267194</v>
      </c>
      <c r="I11599" s="32">
        <f>SUBTOTAL(9,I11598:I11598)</f>
        <v>9383248.120000001</v>
      </c>
      <c r="J11599" s="31">
        <f>SUBTOTAL(9,J11598:J11598)</f>
        <v>6.1623570209089172E-2</v>
      </c>
      <c r="K11599" s="32">
        <f>SUBTOTAL(9,K11598:K11598)</f>
        <v>13965621</v>
      </c>
      <c r="L11599" s="14">
        <f>SUBTOTAL(9,L11596:L11598)</f>
        <v>9383248.120000001</v>
      </c>
      <c r="M11599" s="80">
        <f>SUBTOTAL(9,M11598:M11598)</f>
        <v>0.67188191058600266</v>
      </c>
    </row>
    <row r="11600" spans="2:13" ht="24.9" customHeight="1" outlineLevel="2" x14ac:dyDescent="0.3">
      <c r="B11600" s="47" t="s">
        <v>2042</v>
      </c>
      <c r="C11600" s="46" t="s">
        <v>498</v>
      </c>
      <c r="D11600" s="46" t="s">
        <v>1773</v>
      </c>
      <c r="E11600" s="46" t="s">
        <v>1988</v>
      </c>
      <c r="F11600" s="45" t="s">
        <v>1987</v>
      </c>
      <c r="G11600" s="26" t="s">
        <v>0</v>
      </c>
      <c r="H11600" s="30">
        <v>215670631</v>
      </c>
      <c r="I11600" s="30">
        <v>2208898.9900000002</v>
      </c>
      <c r="J11600" s="36">
        <f>I11600/H11600</f>
        <v>1.0242001795784611E-2</v>
      </c>
      <c r="K11600" s="30">
        <v>19302514</v>
      </c>
      <c r="L11600" s="30">
        <f>I11600</f>
        <v>2208898.9900000002</v>
      </c>
      <c r="M11600" s="80">
        <f>L11600/K11600</f>
        <v>0.11443581856746744</v>
      </c>
    </row>
    <row r="11601" spans="2:13" ht="24.9" customHeight="1" outlineLevel="1" x14ac:dyDescent="0.3">
      <c r="B11601" s="44" t="str">
        <f>B11600</f>
        <v>ASIGNACIONES DIRECTAS ANTICIPADAS (5% DEL SGR)</v>
      </c>
      <c r="C11601" s="43" t="s">
        <v>498</v>
      </c>
      <c r="D11601" s="43" t="s">
        <v>1773</v>
      </c>
      <c r="E11601" s="43" t="s">
        <v>1988</v>
      </c>
      <c r="F11601" s="42" t="s">
        <v>1987</v>
      </c>
      <c r="G11601" s="18" t="s">
        <v>3</v>
      </c>
      <c r="H11601" s="32">
        <f>SUBTOTAL(9,H11600:H11600)</f>
        <v>215670631</v>
      </c>
      <c r="I11601" s="32">
        <f>SUBTOTAL(9,I11600:I11600)</f>
        <v>2208898.9900000002</v>
      </c>
      <c r="J11601" s="31">
        <f>SUBTOTAL(9,J11600:J11600)</f>
        <v>1.0242001795784611E-2</v>
      </c>
      <c r="K11601" s="32">
        <f>SUBTOTAL(9,K11600:K11600)</f>
        <v>19302514</v>
      </c>
      <c r="L11601" s="14">
        <f>SUBTOTAL(9,L11598:L11600)</f>
        <v>11592147.110000001</v>
      </c>
      <c r="M11601" s="80">
        <f>SUBTOTAL(9,M11600:M11600)</f>
        <v>0.11443581856746744</v>
      </c>
    </row>
    <row r="11602" spans="2:13" ht="24.9" customHeight="1" outlineLevel="2" x14ac:dyDescent="0.3">
      <c r="B11602" s="47" t="s">
        <v>2042</v>
      </c>
      <c r="C11602" s="46" t="s">
        <v>498</v>
      </c>
      <c r="D11602" s="46" t="s">
        <v>1773</v>
      </c>
      <c r="E11602" s="46" t="s">
        <v>1986</v>
      </c>
      <c r="F11602" s="45" t="s">
        <v>1985</v>
      </c>
      <c r="G11602" s="26" t="s">
        <v>0</v>
      </c>
      <c r="H11602" s="30">
        <v>138748863</v>
      </c>
      <c r="I11602" s="30">
        <v>16395596.24</v>
      </c>
      <c r="J11602" s="23">
        <f>I11602/H11602</f>
        <v>0.11816742772155185</v>
      </c>
      <c r="K11602" s="30">
        <v>12418808</v>
      </c>
      <c r="L11602" s="30">
        <f>I11602</f>
        <v>16395596.24</v>
      </c>
      <c r="M11602" s="80">
        <f>L11602/K11602</f>
        <v>1.3202230230147691</v>
      </c>
    </row>
    <row r="11603" spans="2:13" ht="24.9" customHeight="1" outlineLevel="1" x14ac:dyDescent="0.3">
      <c r="B11603" s="44" t="str">
        <f>B11602</f>
        <v>ASIGNACIONES DIRECTAS ANTICIPADAS (5% DEL SGR)</v>
      </c>
      <c r="C11603" s="43" t="s">
        <v>498</v>
      </c>
      <c r="D11603" s="43" t="s">
        <v>1773</v>
      </c>
      <c r="E11603" s="43" t="s">
        <v>1986</v>
      </c>
      <c r="F11603" s="42" t="s">
        <v>1985</v>
      </c>
      <c r="G11603" s="18" t="s">
        <v>3</v>
      </c>
      <c r="H11603" s="32">
        <f>SUBTOTAL(9,H11602:H11602)</f>
        <v>138748863</v>
      </c>
      <c r="I11603" s="32">
        <f>SUBTOTAL(9,I11602:I11602)</f>
        <v>16395596.24</v>
      </c>
      <c r="J11603" s="31">
        <f>SUBTOTAL(9,J11602:J11602)</f>
        <v>0.11816742772155185</v>
      </c>
      <c r="K11603" s="32">
        <f>SUBTOTAL(9,K11602:K11602)</f>
        <v>12418808</v>
      </c>
      <c r="L11603" s="14">
        <f>SUBTOTAL(9,L11600:L11602)</f>
        <v>18604495.23</v>
      </c>
      <c r="M11603" s="80">
        <f>SUBTOTAL(9,M11602:M11602)</f>
        <v>1.3202230230147691</v>
      </c>
    </row>
    <row r="11604" spans="2:13" ht="24.9" customHeight="1" outlineLevel="2" x14ac:dyDescent="0.3">
      <c r="B11604" s="47" t="s">
        <v>2042</v>
      </c>
      <c r="C11604" s="46" t="s">
        <v>498</v>
      </c>
      <c r="D11604" s="46" t="s">
        <v>1773</v>
      </c>
      <c r="E11604" s="46" t="s">
        <v>1984</v>
      </c>
      <c r="F11604" s="45" t="s">
        <v>1983</v>
      </c>
      <c r="G11604" s="26" t="s">
        <v>0</v>
      </c>
      <c r="H11604" s="30">
        <v>13815927</v>
      </c>
      <c r="I11604" s="30">
        <v>3674057.88</v>
      </c>
      <c r="J11604" s="36">
        <f>I11604/H11604</f>
        <v>0.26592916132229127</v>
      </c>
      <c r="K11604" s="30">
        <v>1244955</v>
      </c>
      <c r="L11604" s="30">
        <f>I11604</f>
        <v>3674057.88</v>
      </c>
      <c r="M11604" s="80">
        <f>L11604/K11604</f>
        <v>2.9511571743556995</v>
      </c>
    </row>
    <row r="11605" spans="2:13" ht="24.9" customHeight="1" outlineLevel="1" x14ac:dyDescent="0.3">
      <c r="B11605" s="44" t="str">
        <f>B11604</f>
        <v>ASIGNACIONES DIRECTAS ANTICIPADAS (5% DEL SGR)</v>
      </c>
      <c r="C11605" s="43" t="s">
        <v>498</v>
      </c>
      <c r="D11605" s="43" t="s">
        <v>1773</v>
      </c>
      <c r="E11605" s="43" t="s">
        <v>1984</v>
      </c>
      <c r="F11605" s="42" t="s">
        <v>1983</v>
      </c>
      <c r="G11605" s="18" t="s">
        <v>3</v>
      </c>
      <c r="H11605" s="32">
        <f>SUBTOTAL(9,H11604:H11604)</f>
        <v>13815927</v>
      </c>
      <c r="I11605" s="32">
        <f>SUBTOTAL(9,I11604:I11604)</f>
        <v>3674057.88</v>
      </c>
      <c r="J11605" s="31">
        <f>SUBTOTAL(9,J11604:J11604)</f>
        <v>0.26592916132229127</v>
      </c>
      <c r="K11605" s="32">
        <f>SUBTOTAL(9,K11604:K11604)</f>
        <v>1244955</v>
      </c>
      <c r="L11605" s="14">
        <f>SUBTOTAL(9,L11602:L11604)</f>
        <v>20069654.120000001</v>
      </c>
      <c r="M11605" s="80">
        <f>SUBTOTAL(9,M11604:M11604)</f>
        <v>2.9511571743556995</v>
      </c>
    </row>
    <row r="11606" spans="2:13" ht="24.9" customHeight="1" outlineLevel="2" x14ac:dyDescent="0.3">
      <c r="B11606" s="47" t="s">
        <v>2042</v>
      </c>
      <c r="C11606" s="46" t="s">
        <v>498</v>
      </c>
      <c r="D11606" s="46" t="s">
        <v>1773</v>
      </c>
      <c r="E11606" s="46" t="s">
        <v>1980</v>
      </c>
      <c r="F11606" s="45" t="s">
        <v>1979</v>
      </c>
      <c r="G11606" s="26" t="s">
        <v>0</v>
      </c>
      <c r="H11606" s="30">
        <v>636880902</v>
      </c>
      <c r="I11606" s="30">
        <v>8984903.3000000007</v>
      </c>
      <c r="J11606" s="36">
        <f>I11606/H11606</f>
        <v>1.4107666396942768E-2</v>
      </c>
      <c r="K11606" s="30">
        <v>56995161</v>
      </c>
      <c r="L11606" s="30">
        <f>I11606</f>
        <v>8984903.3000000007</v>
      </c>
      <c r="M11606" s="80">
        <f>L11606/K11606</f>
        <v>0.15764326553968327</v>
      </c>
    </row>
    <row r="11607" spans="2:13" ht="24.9" customHeight="1" outlineLevel="1" x14ac:dyDescent="0.3">
      <c r="B11607" s="44" t="str">
        <f>B11606</f>
        <v>ASIGNACIONES DIRECTAS ANTICIPADAS (5% DEL SGR)</v>
      </c>
      <c r="C11607" s="43" t="s">
        <v>498</v>
      </c>
      <c r="D11607" s="43" t="s">
        <v>1773</v>
      </c>
      <c r="E11607" s="43" t="s">
        <v>1980</v>
      </c>
      <c r="F11607" s="42" t="s">
        <v>1979</v>
      </c>
      <c r="G11607" s="18" t="s">
        <v>3</v>
      </c>
      <c r="H11607" s="32">
        <f>SUBTOTAL(9,H11606:H11606)</f>
        <v>636880902</v>
      </c>
      <c r="I11607" s="32">
        <f>SUBTOTAL(9,I11606:I11606)</f>
        <v>8984903.3000000007</v>
      </c>
      <c r="J11607" s="31">
        <f>SUBTOTAL(9,J11606:J11606)</f>
        <v>1.4107666396942768E-2</v>
      </c>
      <c r="K11607" s="32">
        <f>SUBTOTAL(9,K11606:K11606)</f>
        <v>56995161</v>
      </c>
      <c r="L11607" s="14">
        <f>SUBTOTAL(9,L11604:L11606)</f>
        <v>12658961.18</v>
      </c>
      <c r="M11607" s="80">
        <f>SUBTOTAL(9,M11606:M11606)</f>
        <v>0.15764326553968327</v>
      </c>
    </row>
    <row r="11608" spans="2:13" ht="24.9" customHeight="1" outlineLevel="2" x14ac:dyDescent="0.3">
      <c r="B11608" s="47" t="s">
        <v>2042</v>
      </c>
      <c r="C11608" s="46" t="s">
        <v>498</v>
      </c>
      <c r="D11608" s="46" t="s">
        <v>1773</v>
      </c>
      <c r="E11608" s="46" t="s">
        <v>1978</v>
      </c>
      <c r="F11608" s="45" t="s">
        <v>1977</v>
      </c>
      <c r="G11608" s="26" t="s">
        <v>0</v>
      </c>
      <c r="H11608" s="30">
        <v>49614891</v>
      </c>
      <c r="I11608" s="30">
        <v>933176.6</v>
      </c>
      <c r="J11608" s="36">
        <f>I11608/H11608</f>
        <v>1.8808397664322189E-2</v>
      </c>
      <c r="K11608" s="30">
        <v>4426923</v>
      </c>
      <c r="L11608" s="30">
        <f>I11608</f>
        <v>933176.6</v>
      </c>
      <c r="M11608" s="80">
        <f>L11608/K11608</f>
        <v>0.21079576039610357</v>
      </c>
    </row>
    <row r="11609" spans="2:13" ht="24.9" customHeight="1" outlineLevel="1" x14ac:dyDescent="0.3">
      <c r="B11609" s="44" t="str">
        <f>B11608</f>
        <v>ASIGNACIONES DIRECTAS ANTICIPADAS (5% DEL SGR)</v>
      </c>
      <c r="C11609" s="43" t="s">
        <v>498</v>
      </c>
      <c r="D11609" s="43" t="s">
        <v>1773</v>
      </c>
      <c r="E11609" s="43" t="s">
        <v>1978</v>
      </c>
      <c r="F11609" s="42" t="s">
        <v>1977</v>
      </c>
      <c r="G11609" s="18" t="s">
        <v>3</v>
      </c>
      <c r="H11609" s="32">
        <f>SUBTOTAL(9,H11608:H11608)</f>
        <v>49614891</v>
      </c>
      <c r="I11609" s="32">
        <f>SUBTOTAL(9,I11608:I11608)</f>
        <v>933176.6</v>
      </c>
      <c r="J11609" s="31">
        <f>SUBTOTAL(9,J11608:J11608)</f>
        <v>1.8808397664322189E-2</v>
      </c>
      <c r="K11609" s="32">
        <f>SUBTOTAL(9,K11608:K11608)</f>
        <v>4426923</v>
      </c>
      <c r="L11609" s="14">
        <f>SUBTOTAL(9,L11606:L11608)</f>
        <v>9918079.9000000004</v>
      </c>
      <c r="M11609" s="80">
        <f>SUBTOTAL(9,M11608:M11608)</f>
        <v>0.21079576039610357</v>
      </c>
    </row>
    <row r="11610" spans="2:13" ht="24.9" customHeight="1" outlineLevel="2" x14ac:dyDescent="0.3">
      <c r="B11610" s="47" t="s">
        <v>2042</v>
      </c>
      <c r="C11610" s="46" t="s">
        <v>498</v>
      </c>
      <c r="D11610" s="46" t="s">
        <v>1773</v>
      </c>
      <c r="E11610" s="46" t="s">
        <v>1976</v>
      </c>
      <c r="F11610" s="45" t="s">
        <v>1975</v>
      </c>
      <c r="G11610" s="26" t="s">
        <v>0</v>
      </c>
      <c r="H11610" s="30">
        <v>5937368</v>
      </c>
      <c r="I11610" s="30">
        <v>0</v>
      </c>
      <c r="J11610" s="36">
        <f>I11610/H11610</f>
        <v>0</v>
      </c>
      <c r="K11610" s="30">
        <v>531556</v>
      </c>
      <c r="L11610" s="30">
        <f>I11610</f>
        <v>0</v>
      </c>
      <c r="M11610" s="80">
        <f>L11610/K11610</f>
        <v>0</v>
      </c>
    </row>
    <row r="11611" spans="2:13" ht="24.9" customHeight="1" outlineLevel="1" x14ac:dyDescent="0.3">
      <c r="B11611" s="44" t="str">
        <f>B11610</f>
        <v>ASIGNACIONES DIRECTAS ANTICIPADAS (5% DEL SGR)</v>
      </c>
      <c r="C11611" s="43" t="s">
        <v>498</v>
      </c>
      <c r="D11611" s="43" t="s">
        <v>1773</v>
      </c>
      <c r="E11611" s="43" t="s">
        <v>1976</v>
      </c>
      <c r="F11611" s="42" t="s">
        <v>1975</v>
      </c>
      <c r="G11611" s="18" t="s">
        <v>3</v>
      </c>
      <c r="H11611" s="32">
        <f>SUBTOTAL(9,H11610:H11610)</f>
        <v>5937368</v>
      </c>
      <c r="I11611" s="32">
        <f>SUBTOTAL(9,I11610:I11610)</f>
        <v>0</v>
      </c>
      <c r="J11611" s="31">
        <f>SUBTOTAL(9,J11610:J11610)</f>
        <v>0</v>
      </c>
      <c r="K11611" s="32">
        <f>SUBTOTAL(9,K11610:K11610)</f>
        <v>531556</v>
      </c>
      <c r="L11611" s="14">
        <f>SUBTOTAL(9,L11608:L11610)</f>
        <v>933176.6</v>
      </c>
      <c r="M11611" s="80">
        <f>SUBTOTAL(9,M11610:M11610)</f>
        <v>0</v>
      </c>
    </row>
    <row r="11612" spans="2:13" ht="24.9" customHeight="1" outlineLevel="2" x14ac:dyDescent="0.3">
      <c r="B11612" s="47" t="s">
        <v>2042</v>
      </c>
      <c r="C11612" s="46" t="s">
        <v>498</v>
      </c>
      <c r="D11612" s="46" t="s">
        <v>1773</v>
      </c>
      <c r="E11612" s="46" t="s">
        <v>1974</v>
      </c>
      <c r="F11612" s="45" t="s">
        <v>1973</v>
      </c>
      <c r="G11612" s="26" t="s">
        <v>0</v>
      </c>
      <c r="H11612" s="30">
        <v>11838497</v>
      </c>
      <c r="I11612" s="30">
        <v>208363.4</v>
      </c>
      <c r="J11612" s="23">
        <f>I11612/H11612</f>
        <v>1.7600494387083089E-2</v>
      </c>
      <c r="K11612" s="30">
        <v>1056878</v>
      </c>
      <c r="L11612" s="30">
        <f>I11612</f>
        <v>208363.4</v>
      </c>
      <c r="M11612" s="80">
        <f>L11612/K11612</f>
        <v>0.19714990755792058</v>
      </c>
    </row>
    <row r="11613" spans="2:13" ht="24.9" customHeight="1" outlineLevel="1" x14ac:dyDescent="0.3">
      <c r="B11613" s="44" t="str">
        <f>B11612</f>
        <v>ASIGNACIONES DIRECTAS ANTICIPADAS (5% DEL SGR)</v>
      </c>
      <c r="C11613" s="43" t="s">
        <v>498</v>
      </c>
      <c r="D11613" s="43" t="s">
        <v>1773</v>
      </c>
      <c r="E11613" s="43" t="s">
        <v>1974</v>
      </c>
      <c r="F11613" s="42" t="s">
        <v>1973</v>
      </c>
      <c r="G11613" s="18" t="s">
        <v>3</v>
      </c>
      <c r="H11613" s="32">
        <f>SUBTOTAL(9,H11612:H11612)</f>
        <v>11838497</v>
      </c>
      <c r="I11613" s="32">
        <f>SUBTOTAL(9,I11612:I11612)</f>
        <v>208363.4</v>
      </c>
      <c r="J11613" s="31">
        <f>SUBTOTAL(9,J11612:J11612)</f>
        <v>1.7600494387083089E-2</v>
      </c>
      <c r="K11613" s="32">
        <f>SUBTOTAL(9,K11612:K11612)</f>
        <v>1056878</v>
      </c>
      <c r="L11613" s="14">
        <f>SUBTOTAL(9,L11610:L11612)</f>
        <v>208363.4</v>
      </c>
      <c r="M11613" s="80">
        <f>SUBTOTAL(9,M11612:M11612)</f>
        <v>0.19714990755792058</v>
      </c>
    </row>
    <row r="11614" spans="2:13" ht="24.9" customHeight="1" outlineLevel="2" x14ac:dyDescent="0.3">
      <c r="B11614" s="47" t="s">
        <v>2042</v>
      </c>
      <c r="C11614" s="46" t="s">
        <v>498</v>
      </c>
      <c r="D11614" s="46" t="s">
        <v>1773</v>
      </c>
      <c r="E11614" s="46" t="s">
        <v>1970</v>
      </c>
      <c r="F11614" s="45" t="s">
        <v>185</v>
      </c>
      <c r="G11614" s="26" t="s">
        <v>0</v>
      </c>
      <c r="H11614" s="30">
        <v>217330</v>
      </c>
      <c r="I11614" s="30">
        <v>0</v>
      </c>
      <c r="J11614" s="36">
        <f>I11614/H11614</f>
        <v>0</v>
      </c>
      <c r="K11614" s="30">
        <v>19456</v>
      </c>
      <c r="L11614" s="30">
        <f>I11614</f>
        <v>0</v>
      </c>
      <c r="M11614" s="80">
        <f>L11614/K11614</f>
        <v>0</v>
      </c>
    </row>
    <row r="11615" spans="2:13" ht="24.9" customHeight="1" outlineLevel="1" x14ac:dyDescent="0.3">
      <c r="B11615" s="44" t="str">
        <f>B11614</f>
        <v>ASIGNACIONES DIRECTAS ANTICIPADAS (5% DEL SGR)</v>
      </c>
      <c r="C11615" s="43" t="s">
        <v>498</v>
      </c>
      <c r="D11615" s="43" t="s">
        <v>1773</v>
      </c>
      <c r="E11615" s="43" t="s">
        <v>1970</v>
      </c>
      <c r="F11615" s="42" t="s">
        <v>185</v>
      </c>
      <c r="G11615" s="18" t="s">
        <v>3</v>
      </c>
      <c r="H11615" s="32">
        <f>SUBTOTAL(9,H11614:H11614)</f>
        <v>217330</v>
      </c>
      <c r="I11615" s="32">
        <f>SUBTOTAL(9,I11614:I11614)</f>
        <v>0</v>
      </c>
      <c r="J11615" s="31">
        <f>SUBTOTAL(9,J11614:J11614)</f>
        <v>0</v>
      </c>
      <c r="K11615" s="32">
        <f>SUBTOTAL(9,K11614:K11614)</f>
        <v>19456</v>
      </c>
      <c r="L11615" s="14">
        <f>SUBTOTAL(9,L11612:L11614)</f>
        <v>208363.4</v>
      </c>
      <c r="M11615" s="80">
        <f>SUBTOTAL(9,M11614:M11614)</f>
        <v>0</v>
      </c>
    </row>
    <row r="11616" spans="2:13" ht="24.9" customHeight="1" outlineLevel="2" x14ac:dyDescent="0.3">
      <c r="B11616" s="47" t="s">
        <v>2042</v>
      </c>
      <c r="C11616" s="46" t="s">
        <v>498</v>
      </c>
      <c r="D11616" s="46" t="s">
        <v>1773</v>
      </c>
      <c r="E11616" s="46" t="s">
        <v>1969</v>
      </c>
      <c r="F11616" s="45" t="s">
        <v>546</v>
      </c>
      <c r="G11616" s="26" t="s">
        <v>0</v>
      </c>
      <c r="H11616" s="30">
        <v>395861</v>
      </c>
      <c r="I11616" s="30">
        <v>217991.96000000002</v>
      </c>
      <c r="J11616" s="36">
        <f>I11616/H11616</f>
        <v>0.55067804102955331</v>
      </c>
      <c r="K11616" s="30">
        <v>35274</v>
      </c>
      <c r="L11616" s="30">
        <f>I11616</f>
        <v>217991.96000000002</v>
      </c>
      <c r="M11616" s="80">
        <f>L11616/K11616</f>
        <v>6.1799614446901403</v>
      </c>
    </row>
    <row r="11617" spans="2:13" ht="24.9" customHeight="1" outlineLevel="1" x14ac:dyDescent="0.3">
      <c r="B11617" s="44" t="str">
        <f>B11616</f>
        <v>ASIGNACIONES DIRECTAS ANTICIPADAS (5% DEL SGR)</v>
      </c>
      <c r="C11617" s="43" t="s">
        <v>498</v>
      </c>
      <c r="D11617" s="43" t="s">
        <v>1773</v>
      </c>
      <c r="E11617" s="43" t="s">
        <v>1969</v>
      </c>
      <c r="F11617" s="42" t="s">
        <v>546</v>
      </c>
      <c r="G11617" s="18" t="s">
        <v>3</v>
      </c>
      <c r="H11617" s="32">
        <f>SUBTOTAL(9,H11616:H11616)</f>
        <v>395861</v>
      </c>
      <c r="I11617" s="32">
        <f>SUBTOTAL(9,I11616:I11616)</f>
        <v>217991.96000000002</v>
      </c>
      <c r="J11617" s="31">
        <f>SUBTOTAL(9,J11616:J11616)</f>
        <v>0.55067804102955331</v>
      </c>
      <c r="K11617" s="32">
        <f>SUBTOTAL(9,K11616:K11616)</f>
        <v>35274</v>
      </c>
      <c r="L11617" s="14">
        <f>SUBTOTAL(9,L11614:L11616)</f>
        <v>217991.96000000002</v>
      </c>
      <c r="M11617" s="80">
        <f>SUBTOTAL(9,M11616:M11616)</f>
        <v>6.1799614446901403</v>
      </c>
    </row>
    <row r="11618" spans="2:13" ht="24.9" customHeight="1" outlineLevel="2" x14ac:dyDescent="0.3">
      <c r="B11618" s="47" t="s">
        <v>2042</v>
      </c>
      <c r="C11618" s="46" t="s">
        <v>498</v>
      </c>
      <c r="D11618" s="46" t="s">
        <v>1773</v>
      </c>
      <c r="E11618" s="46" t="s">
        <v>1968</v>
      </c>
      <c r="F11618" s="45" t="s">
        <v>484</v>
      </c>
      <c r="G11618" s="26" t="s">
        <v>0</v>
      </c>
      <c r="H11618" s="30">
        <v>33479877</v>
      </c>
      <c r="I11618" s="30">
        <v>1426626.75</v>
      </c>
      <c r="J11618" s="36">
        <f>I11618/H11618</f>
        <v>4.261146927152689E-2</v>
      </c>
      <c r="K11618" s="30">
        <v>2981421</v>
      </c>
      <c r="L11618" s="30">
        <f>I11618</f>
        <v>1426626.75</v>
      </c>
      <c r="M11618" s="80">
        <f>L11618/K11618</f>
        <v>0.47850563540003238</v>
      </c>
    </row>
    <row r="11619" spans="2:13" ht="24.9" customHeight="1" outlineLevel="1" x14ac:dyDescent="0.3">
      <c r="B11619" s="44" t="str">
        <f>B11618</f>
        <v>ASIGNACIONES DIRECTAS ANTICIPADAS (5% DEL SGR)</v>
      </c>
      <c r="C11619" s="43" t="s">
        <v>498</v>
      </c>
      <c r="D11619" s="43" t="s">
        <v>1773</v>
      </c>
      <c r="E11619" s="43" t="s">
        <v>1968</v>
      </c>
      <c r="F11619" s="42" t="s">
        <v>484</v>
      </c>
      <c r="G11619" s="18" t="s">
        <v>3</v>
      </c>
      <c r="H11619" s="32">
        <f>SUBTOTAL(9,H11618:H11618)</f>
        <v>33479877</v>
      </c>
      <c r="I11619" s="32">
        <f>SUBTOTAL(9,I11618:I11618)</f>
        <v>1426626.75</v>
      </c>
      <c r="J11619" s="31">
        <f>SUBTOTAL(9,J11618:J11618)</f>
        <v>4.261146927152689E-2</v>
      </c>
      <c r="K11619" s="32">
        <f>SUBTOTAL(9,K11618:K11618)</f>
        <v>2981421</v>
      </c>
      <c r="L11619" s="14">
        <f>SUBTOTAL(9,L11616:L11618)</f>
        <v>1644618.71</v>
      </c>
      <c r="M11619" s="80">
        <f>SUBTOTAL(9,M11618:M11618)</f>
        <v>0.47850563540003238</v>
      </c>
    </row>
    <row r="11620" spans="2:13" ht="24.9" customHeight="1" outlineLevel="2" x14ac:dyDescent="0.3">
      <c r="B11620" s="47" t="s">
        <v>2042</v>
      </c>
      <c r="C11620" s="46" t="s">
        <v>498</v>
      </c>
      <c r="D11620" s="46" t="s">
        <v>1773</v>
      </c>
      <c r="E11620" s="46" t="s">
        <v>1967</v>
      </c>
      <c r="F11620" s="45" t="s">
        <v>1966</v>
      </c>
      <c r="G11620" s="26" t="s">
        <v>0</v>
      </c>
      <c r="H11620" s="30">
        <v>501123</v>
      </c>
      <c r="I11620" s="30">
        <v>0</v>
      </c>
      <c r="J11620" s="23">
        <f>I11620/H11620</f>
        <v>0</v>
      </c>
      <c r="K11620" s="30">
        <v>43006</v>
      </c>
      <c r="L11620" s="30">
        <f>I11620</f>
        <v>0</v>
      </c>
      <c r="M11620" s="80">
        <f>L11620/K11620</f>
        <v>0</v>
      </c>
    </row>
    <row r="11621" spans="2:13" ht="24.9" customHeight="1" outlineLevel="1" x14ac:dyDescent="0.3">
      <c r="B11621" s="44" t="str">
        <f>B11620</f>
        <v>ASIGNACIONES DIRECTAS ANTICIPADAS (5% DEL SGR)</v>
      </c>
      <c r="C11621" s="43" t="s">
        <v>498</v>
      </c>
      <c r="D11621" s="43" t="s">
        <v>1773</v>
      </c>
      <c r="E11621" s="43" t="s">
        <v>1967</v>
      </c>
      <c r="F11621" s="42" t="s">
        <v>1966</v>
      </c>
      <c r="G11621" s="18" t="s">
        <v>3</v>
      </c>
      <c r="H11621" s="32">
        <f>SUBTOTAL(9,H11620:H11620)</f>
        <v>501123</v>
      </c>
      <c r="I11621" s="32">
        <f>SUBTOTAL(9,I11620:I11620)</f>
        <v>0</v>
      </c>
      <c r="J11621" s="31">
        <f>SUBTOTAL(9,J11620:J11620)</f>
        <v>0</v>
      </c>
      <c r="K11621" s="32">
        <f>SUBTOTAL(9,K11620:K11620)</f>
        <v>43006</v>
      </c>
      <c r="L11621" s="14">
        <f>SUBTOTAL(9,L11618:L11620)</f>
        <v>1426626.75</v>
      </c>
      <c r="M11621" s="80">
        <f>SUBTOTAL(9,M11620:M11620)</f>
        <v>0</v>
      </c>
    </row>
    <row r="11622" spans="2:13" ht="24.9" customHeight="1" outlineLevel="2" x14ac:dyDescent="0.3">
      <c r="B11622" s="47" t="s">
        <v>2042</v>
      </c>
      <c r="C11622" s="46" t="s">
        <v>498</v>
      </c>
      <c r="D11622" s="46" t="s">
        <v>1773</v>
      </c>
      <c r="E11622" s="46" t="s">
        <v>1965</v>
      </c>
      <c r="F11622" s="45" t="s">
        <v>1964</v>
      </c>
      <c r="G11622" s="26" t="s">
        <v>0</v>
      </c>
      <c r="H11622" s="30">
        <v>13058099</v>
      </c>
      <c r="I11622" s="30">
        <v>809337</v>
      </c>
      <c r="J11622" s="36">
        <f>I11622/H11622</f>
        <v>6.1979695513106461E-2</v>
      </c>
      <c r="K11622" s="30">
        <v>1144103</v>
      </c>
      <c r="L11622" s="30">
        <f>I11622</f>
        <v>809337</v>
      </c>
      <c r="M11622" s="80">
        <f>L11622/K11622</f>
        <v>0.70739872196821441</v>
      </c>
    </row>
    <row r="11623" spans="2:13" ht="24.9" customHeight="1" outlineLevel="1" x14ac:dyDescent="0.3">
      <c r="B11623" s="44" t="str">
        <f>B11622</f>
        <v>ASIGNACIONES DIRECTAS ANTICIPADAS (5% DEL SGR)</v>
      </c>
      <c r="C11623" s="43" t="s">
        <v>498</v>
      </c>
      <c r="D11623" s="43" t="s">
        <v>1773</v>
      </c>
      <c r="E11623" s="43" t="s">
        <v>1965</v>
      </c>
      <c r="F11623" s="42" t="s">
        <v>1964</v>
      </c>
      <c r="G11623" s="18" t="s">
        <v>3</v>
      </c>
      <c r="H11623" s="32">
        <f>SUBTOTAL(9,H11622:H11622)</f>
        <v>13058099</v>
      </c>
      <c r="I11623" s="32">
        <f>SUBTOTAL(9,I11622:I11622)</f>
        <v>809337</v>
      </c>
      <c r="J11623" s="31">
        <f>SUBTOTAL(9,J11622:J11622)</f>
        <v>6.1979695513106461E-2</v>
      </c>
      <c r="K11623" s="32">
        <f>SUBTOTAL(9,K11622:K11622)</f>
        <v>1144103</v>
      </c>
      <c r="L11623" s="14">
        <f>SUBTOTAL(9,L11620:L11622)</f>
        <v>809337</v>
      </c>
      <c r="M11623" s="80">
        <f>SUBTOTAL(9,M11622:M11622)</f>
        <v>0.70739872196821441</v>
      </c>
    </row>
    <row r="11624" spans="2:13" ht="24.9" customHeight="1" outlineLevel="2" x14ac:dyDescent="0.3">
      <c r="B11624" s="47" t="s">
        <v>2042</v>
      </c>
      <c r="C11624" s="46" t="s">
        <v>498</v>
      </c>
      <c r="D11624" s="46" t="s">
        <v>1773</v>
      </c>
      <c r="E11624" s="46" t="s">
        <v>1961</v>
      </c>
      <c r="F11624" s="45" t="s">
        <v>478</v>
      </c>
      <c r="G11624" s="26" t="s">
        <v>0</v>
      </c>
      <c r="H11624" s="30">
        <v>7629</v>
      </c>
      <c r="I11624" s="30">
        <v>0</v>
      </c>
      <c r="J11624" s="23">
        <f>I11624/H11624</f>
        <v>0</v>
      </c>
      <c r="K11624" s="30">
        <v>680</v>
      </c>
      <c r="L11624" s="30">
        <f>I11624</f>
        <v>0</v>
      </c>
      <c r="M11624" s="80">
        <f>L11624/K11624</f>
        <v>0</v>
      </c>
    </row>
    <row r="11625" spans="2:13" ht="24.9" customHeight="1" outlineLevel="1" x14ac:dyDescent="0.3">
      <c r="B11625" s="44" t="str">
        <f>B11624</f>
        <v>ASIGNACIONES DIRECTAS ANTICIPADAS (5% DEL SGR)</v>
      </c>
      <c r="C11625" s="43" t="s">
        <v>498</v>
      </c>
      <c r="D11625" s="43" t="s">
        <v>1773</v>
      </c>
      <c r="E11625" s="43" t="s">
        <v>1961</v>
      </c>
      <c r="F11625" s="42" t="s">
        <v>478</v>
      </c>
      <c r="G11625" s="18" t="s">
        <v>3</v>
      </c>
      <c r="H11625" s="32">
        <f>SUBTOTAL(9,H11624:H11624)</f>
        <v>7629</v>
      </c>
      <c r="I11625" s="32">
        <f>SUBTOTAL(9,I11624:I11624)</f>
        <v>0</v>
      </c>
      <c r="J11625" s="31">
        <f>SUBTOTAL(9,J11624:J11624)</f>
        <v>0</v>
      </c>
      <c r="K11625" s="32">
        <f>SUBTOTAL(9,K11624:K11624)</f>
        <v>680</v>
      </c>
      <c r="L11625" s="14">
        <f>SUBTOTAL(9,L11622:L11624)</f>
        <v>809337</v>
      </c>
      <c r="M11625" s="80">
        <f>SUBTOTAL(9,M11624:M11624)</f>
        <v>0</v>
      </c>
    </row>
    <row r="11626" spans="2:13" ht="24.9" customHeight="1" outlineLevel="2" x14ac:dyDescent="0.3">
      <c r="B11626" s="47" t="s">
        <v>2042</v>
      </c>
      <c r="C11626" s="46" t="s">
        <v>498</v>
      </c>
      <c r="D11626" s="46" t="s">
        <v>1773</v>
      </c>
      <c r="E11626" s="46" t="s">
        <v>1958</v>
      </c>
      <c r="F11626" s="45" t="s">
        <v>1624</v>
      </c>
      <c r="G11626" s="26" t="s">
        <v>0</v>
      </c>
      <c r="H11626" s="30">
        <v>91920622</v>
      </c>
      <c r="I11626" s="30">
        <v>31682.29</v>
      </c>
      <c r="J11626" s="36">
        <f>I11626/H11626</f>
        <v>3.4467010025236776E-4</v>
      </c>
      <c r="K11626" s="30">
        <v>8228307</v>
      </c>
      <c r="L11626" s="30">
        <f>I11626</f>
        <v>31682.29</v>
      </c>
      <c r="M11626" s="80">
        <f>L11626/K11626</f>
        <v>3.8504020328847723E-3</v>
      </c>
    </row>
    <row r="11627" spans="2:13" ht="24.9" customHeight="1" outlineLevel="1" x14ac:dyDescent="0.3">
      <c r="B11627" s="44" t="str">
        <f>B11626</f>
        <v>ASIGNACIONES DIRECTAS ANTICIPADAS (5% DEL SGR)</v>
      </c>
      <c r="C11627" s="43" t="s">
        <v>498</v>
      </c>
      <c r="D11627" s="43" t="s">
        <v>1773</v>
      </c>
      <c r="E11627" s="43" t="s">
        <v>1958</v>
      </c>
      <c r="F11627" s="42" t="s">
        <v>1624</v>
      </c>
      <c r="G11627" s="18" t="s">
        <v>3</v>
      </c>
      <c r="H11627" s="32">
        <f>SUBTOTAL(9,H11626:H11626)</f>
        <v>91920622</v>
      </c>
      <c r="I11627" s="32">
        <f>SUBTOTAL(9,I11626:I11626)</f>
        <v>31682.29</v>
      </c>
      <c r="J11627" s="31">
        <f>SUBTOTAL(9,J11626:J11626)</f>
        <v>3.4467010025236776E-4</v>
      </c>
      <c r="K11627" s="32">
        <f>SUBTOTAL(9,K11626:K11626)</f>
        <v>8228307</v>
      </c>
      <c r="L11627" s="14">
        <f>SUBTOTAL(9,L11624:L11626)</f>
        <v>31682.29</v>
      </c>
      <c r="M11627" s="80">
        <f>SUBTOTAL(9,M11626:M11626)</f>
        <v>3.8504020328847723E-3</v>
      </c>
    </row>
    <row r="11628" spans="2:13" ht="24.9" customHeight="1" outlineLevel="2" x14ac:dyDescent="0.3">
      <c r="B11628" s="47" t="s">
        <v>2042</v>
      </c>
      <c r="C11628" s="46" t="s">
        <v>498</v>
      </c>
      <c r="D11628" s="46" t="s">
        <v>1773</v>
      </c>
      <c r="E11628" s="46" t="s">
        <v>1957</v>
      </c>
      <c r="F11628" s="45" t="s">
        <v>1956</v>
      </c>
      <c r="G11628" s="26" t="s">
        <v>0</v>
      </c>
      <c r="H11628" s="30">
        <v>8193676207</v>
      </c>
      <c r="I11628" s="30">
        <v>1364074255.4400001</v>
      </c>
      <c r="J11628" s="23">
        <f>I11628/H11628</f>
        <v>0.1664789065346087</v>
      </c>
      <c r="K11628" s="30">
        <v>725596230</v>
      </c>
      <c r="L11628" s="30">
        <f>I11628</f>
        <v>1364074255.4400001</v>
      </c>
      <c r="M11628" s="80">
        <f>L11628/K11628</f>
        <v>1.879935698453119</v>
      </c>
    </row>
    <row r="11629" spans="2:13" ht="24.9" customHeight="1" outlineLevel="1" x14ac:dyDescent="0.3">
      <c r="B11629" s="44" t="str">
        <f>B11628</f>
        <v>ASIGNACIONES DIRECTAS ANTICIPADAS (5% DEL SGR)</v>
      </c>
      <c r="C11629" s="43" t="s">
        <v>498</v>
      </c>
      <c r="D11629" s="43" t="s">
        <v>1773</v>
      </c>
      <c r="E11629" s="43" t="s">
        <v>1957</v>
      </c>
      <c r="F11629" s="42" t="s">
        <v>1956</v>
      </c>
      <c r="G11629" s="18" t="s">
        <v>3</v>
      </c>
      <c r="H11629" s="32">
        <f>SUBTOTAL(9,H11628:H11628)</f>
        <v>8193676207</v>
      </c>
      <c r="I11629" s="32">
        <f>SUBTOTAL(9,I11628:I11628)</f>
        <v>1364074255.4400001</v>
      </c>
      <c r="J11629" s="31">
        <f>SUBTOTAL(9,J11628:J11628)</f>
        <v>0.1664789065346087</v>
      </c>
      <c r="K11629" s="32">
        <f>SUBTOTAL(9,K11628:K11628)</f>
        <v>725596230</v>
      </c>
      <c r="L11629" s="14">
        <f>SUBTOTAL(9,L11626:L11628)</f>
        <v>1364105937.73</v>
      </c>
      <c r="M11629" s="80">
        <f>SUBTOTAL(9,M11628:M11628)</f>
        <v>1.879935698453119</v>
      </c>
    </row>
    <row r="11630" spans="2:13" ht="24.9" customHeight="1" outlineLevel="2" x14ac:dyDescent="0.3">
      <c r="B11630" s="47" t="s">
        <v>2042</v>
      </c>
      <c r="C11630" s="46" t="s">
        <v>498</v>
      </c>
      <c r="D11630" s="46" t="s">
        <v>1773</v>
      </c>
      <c r="E11630" s="59" t="s">
        <v>1955</v>
      </c>
      <c r="F11630" s="45" t="s">
        <v>1954</v>
      </c>
      <c r="G11630" s="26" t="s">
        <v>0</v>
      </c>
      <c r="H11630" s="30">
        <v>264929960</v>
      </c>
      <c r="I11630" s="30">
        <v>35315358.240000002</v>
      </c>
      <c r="J11630" s="36">
        <f>I11630/H11630</f>
        <v>0.133300734428073</v>
      </c>
      <c r="K11630" s="30">
        <v>23715111</v>
      </c>
      <c r="L11630" s="30">
        <f>I11630</f>
        <v>35315358.240000002</v>
      </c>
      <c r="M11630" s="80">
        <f>L11630/K11630</f>
        <v>1.4891500292788005</v>
      </c>
    </row>
    <row r="11631" spans="2:13" ht="24.9" customHeight="1" outlineLevel="1" x14ac:dyDescent="0.3">
      <c r="B11631" s="44" t="str">
        <f>B11630</f>
        <v>ASIGNACIONES DIRECTAS ANTICIPADAS (5% DEL SGR)</v>
      </c>
      <c r="C11631" s="43" t="s">
        <v>498</v>
      </c>
      <c r="D11631" s="43" t="s">
        <v>1773</v>
      </c>
      <c r="E11631" s="58" t="s">
        <v>1955</v>
      </c>
      <c r="F11631" s="42" t="s">
        <v>1954</v>
      </c>
      <c r="G11631" s="18" t="s">
        <v>3</v>
      </c>
      <c r="H11631" s="32">
        <f>SUBTOTAL(9,H11630:H11630)</f>
        <v>264929960</v>
      </c>
      <c r="I11631" s="32">
        <f>SUBTOTAL(9,I11630:I11630)</f>
        <v>35315358.240000002</v>
      </c>
      <c r="J11631" s="31">
        <f>SUBTOTAL(9,J11630:J11630)</f>
        <v>0.133300734428073</v>
      </c>
      <c r="K11631" s="32">
        <f>SUBTOTAL(9,K11630:K11630)</f>
        <v>23715111</v>
      </c>
      <c r="L11631" s="14">
        <f>SUBTOTAL(9,L11628:L11630)</f>
        <v>1399389613.6800001</v>
      </c>
      <c r="M11631" s="80">
        <f>SUBTOTAL(9,M11630:M11630)</f>
        <v>1.4891500292788005</v>
      </c>
    </row>
    <row r="11632" spans="2:13" ht="24.9" customHeight="1" outlineLevel="2" x14ac:dyDescent="0.3">
      <c r="B11632" s="47" t="s">
        <v>2042</v>
      </c>
      <c r="C11632" s="46" t="s">
        <v>498</v>
      </c>
      <c r="D11632" s="46" t="s">
        <v>1773</v>
      </c>
      <c r="E11632" s="46" t="s">
        <v>1951</v>
      </c>
      <c r="F11632" s="45" t="s">
        <v>1369</v>
      </c>
      <c r="G11632" s="26" t="s">
        <v>0</v>
      </c>
      <c r="H11632" s="30">
        <v>183979</v>
      </c>
      <c r="I11632" s="30">
        <v>6113.98</v>
      </c>
      <c r="J11632" s="23">
        <f>I11632/H11632</f>
        <v>3.3231944950238887E-2</v>
      </c>
      <c r="K11632" s="30">
        <v>15770</v>
      </c>
      <c r="L11632" s="30">
        <f>I11632</f>
        <v>6113.98</v>
      </c>
      <c r="M11632" s="80">
        <f>L11632/K11632</f>
        <v>0.38769689283449588</v>
      </c>
    </row>
    <row r="11633" spans="2:13" ht="24.9" customHeight="1" outlineLevel="1" x14ac:dyDescent="0.3">
      <c r="B11633" s="44" t="str">
        <f>B11632</f>
        <v>ASIGNACIONES DIRECTAS ANTICIPADAS (5% DEL SGR)</v>
      </c>
      <c r="C11633" s="43" t="s">
        <v>498</v>
      </c>
      <c r="D11633" s="43" t="s">
        <v>1773</v>
      </c>
      <c r="E11633" s="43" t="s">
        <v>1951</v>
      </c>
      <c r="F11633" s="42" t="s">
        <v>1369</v>
      </c>
      <c r="G11633" s="18" t="s">
        <v>3</v>
      </c>
      <c r="H11633" s="32">
        <f>SUBTOTAL(9,H11632:H11632)</f>
        <v>183979</v>
      </c>
      <c r="I11633" s="32">
        <f>SUBTOTAL(9,I11632:I11632)</f>
        <v>6113.98</v>
      </c>
      <c r="J11633" s="31">
        <f>SUBTOTAL(9,J11632:J11632)</f>
        <v>3.3231944950238887E-2</v>
      </c>
      <c r="K11633" s="32">
        <f>SUBTOTAL(9,K11632:K11632)</f>
        <v>15770</v>
      </c>
      <c r="L11633" s="14">
        <f>SUBTOTAL(9,L11630:L11632)</f>
        <v>35321472.219999999</v>
      </c>
      <c r="M11633" s="80">
        <f>SUBTOTAL(9,M11632:M11632)</f>
        <v>0.38769689283449588</v>
      </c>
    </row>
    <row r="11634" spans="2:13" ht="24.9" customHeight="1" outlineLevel="2" x14ac:dyDescent="0.3">
      <c r="B11634" s="47" t="s">
        <v>2042</v>
      </c>
      <c r="C11634" s="46" t="s">
        <v>498</v>
      </c>
      <c r="D11634" s="46" t="s">
        <v>1773</v>
      </c>
      <c r="E11634" s="46" t="s">
        <v>1948</v>
      </c>
      <c r="F11634" s="45" t="s">
        <v>1947</v>
      </c>
      <c r="G11634" s="26" t="s">
        <v>0</v>
      </c>
      <c r="H11634" s="30">
        <v>90999322</v>
      </c>
      <c r="I11634" s="30">
        <v>67187515.620000005</v>
      </c>
      <c r="J11634" s="36">
        <f>I11634/H11634</f>
        <v>0.73832984843557414</v>
      </c>
      <c r="K11634" s="30">
        <v>8145257</v>
      </c>
      <c r="L11634" s="30">
        <f>I11634</f>
        <v>67187515.620000005</v>
      </c>
      <c r="M11634" s="80">
        <f>L11634/K11634</f>
        <v>8.2486673680155214</v>
      </c>
    </row>
    <row r="11635" spans="2:13" ht="24.9" customHeight="1" outlineLevel="1" x14ac:dyDescent="0.3">
      <c r="B11635" s="44" t="str">
        <f>B11634</f>
        <v>ASIGNACIONES DIRECTAS ANTICIPADAS (5% DEL SGR)</v>
      </c>
      <c r="C11635" s="43" t="s">
        <v>498</v>
      </c>
      <c r="D11635" s="43" t="s">
        <v>1773</v>
      </c>
      <c r="E11635" s="43" t="s">
        <v>1948</v>
      </c>
      <c r="F11635" s="42" t="s">
        <v>1947</v>
      </c>
      <c r="G11635" s="18" t="s">
        <v>3</v>
      </c>
      <c r="H11635" s="32">
        <f>SUBTOTAL(9,H11634:H11634)</f>
        <v>90999322</v>
      </c>
      <c r="I11635" s="32">
        <f>SUBTOTAL(9,I11634:I11634)</f>
        <v>67187515.620000005</v>
      </c>
      <c r="J11635" s="31">
        <f>SUBTOTAL(9,J11634:J11634)</f>
        <v>0.73832984843557414</v>
      </c>
      <c r="K11635" s="32">
        <f>SUBTOTAL(9,K11634:K11634)</f>
        <v>8145257</v>
      </c>
      <c r="L11635" s="14">
        <f>SUBTOTAL(9,L11632:L11634)</f>
        <v>67193629.600000009</v>
      </c>
      <c r="M11635" s="80">
        <f>SUBTOTAL(9,M11634:M11634)</f>
        <v>8.2486673680155214</v>
      </c>
    </row>
    <row r="11636" spans="2:13" ht="24.9" customHeight="1" outlineLevel="2" x14ac:dyDescent="0.3">
      <c r="B11636" s="47" t="s">
        <v>2042</v>
      </c>
      <c r="C11636" s="46" t="s">
        <v>498</v>
      </c>
      <c r="D11636" s="46" t="s">
        <v>1773</v>
      </c>
      <c r="E11636" s="46" t="s">
        <v>1946</v>
      </c>
      <c r="F11636" s="45" t="s">
        <v>1945</v>
      </c>
      <c r="G11636" s="26" t="s">
        <v>0</v>
      </c>
      <c r="H11636" s="30">
        <v>8150971</v>
      </c>
      <c r="I11636" s="30">
        <v>5344.19</v>
      </c>
      <c r="J11636" s="36">
        <f>I11636/H11636</f>
        <v>6.5565071940508674E-4</v>
      </c>
      <c r="K11636" s="30">
        <v>729780</v>
      </c>
      <c r="L11636" s="30">
        <f>I11636</f>
        <v>5344.19</v>
      </c>
      <c r="M11636" s="80">
        <f>L11636/K11636</f>
        <v>7.3230151552522672E-3</v>
      </c>
    </row>
    <row r="11637" spans="2:13" ht="24.9" customHeight="1" outlineLevel="1" x14ac:dyDescent="0.3">
      <c r="B11637" s="44" t="str">
        <f>B11636</f>
        <v>ASIGNACIONES DIRECTAS ANTICIPADAS (5% DEL SGR)</v>
      </c>
      <c r="C11637" s="43" t="s">
        <v>498</v>
      </c>
      <c r="D11637" s="43" t="s">
        <v>1773</v>
      </c>
      <c r="E11637" s="43" t="s">
        <v>1946</v>
      </c>
      <c r="F11637" s="42" t="s">
        <v>1945</v>
      </c>
      <c r="G11637" s="18" t="s">
        <v>3</v>
      </c>
      <c r="H11637" s="32">
        <f>SUBTOTAL(9,H11636:H11636)</f>
        <v>8150971</v>
      </c>
      <c r="I11637" s="32">
        <f>SUBTOTAL(9,I11636:I11636)</f>
        <v>5344.19</v>
      </c>
      <c r="J11637" s="31">
        <f>SUBTOTAL(9,J11636:J11636)</f>
        <v>6.5565071940508674E-4</v>
      </c>
      <c r="K11637" s="32">
        <f>SUBTOTAL(9,K11636:K11636)</f>
        <v>729780</v>
      </c>
      <c r="L11637" s="14">
        <f>SUBTOTAL(9,L11634:L11636)</f>
        <v>67192859.810000002</v>
      </c>
      <c r="M11637" s="80">
        <f>SUBTOTAL(9,M11636:M11636)</f>
        <v>7.3230151552522672E-3</v>
      </c>
    </row>
    <row r="11638" spans="2:13" ht="24.9" customHeight="1" outlineLevel="2" x14ac:dyDescent="0.3">
      <c r="B11638" s="47" t="s">
        <v>2042</v>
      </c>
      <c r="C11638" s="46" t="s">
        <v>498</v>
      </c>
      <c r="D11638" s="46" t="s">
        <v>1773</v>
      </c>
      <c r="E11638" s="46" t="s">
        <v>1942</v>
      </c>
      <c r="F11638" s="45" t="s">
        <v>1941</v>
      </c>
      <c r="G11638" s="26" t="s">
        <v>0</v>
      </c>
      <c r="H11638" s="30">
        <v>1423230</v>
      </c>
      <c r="I11638" s="30">
        <v>0</v>
      </c>
      <c r="J11638" s="36">
        <f>I11638/H11638</f>
        <v>0</v>
      </c>
      <c r="K11638" s="30">
        <v>126025</v>
      </c>
      <c r="L11638" s="30">
        <f>I11638</f>
        <v>0</v>
      </c>
      <c r="M11638" s="80">
        <f>L11638/K11638</f>
        <v>0</v>
      </c>
    </row>
    <row r="11639" spans="2:13" ht="24.9" customHeight="1" outlineLevel="1" x14ac:dyDescent="0.3">
      <c r="B11639" s="44" t="str">
        <f>B11638</f>
        <v>ASIGNACIONES DIRECTAS ANTICIPADAS (5% DEL SGR)</v>
      </c>
      <c r="C11639" s="43" t="s">
        <v>498</v>
      </c>
      <c r="D11639" s="43" t="s">
        <v>1773</v>
      </c>
      <c r="E11639" s="43" t="s">
        <v>1942</v>
      </c>
      <c r="F11639" s="42" t="s">
        <v>1941</v>
      </c>
      <c r="G11639" s="18" t="s">
        <v>3</v>
      </c>
      <c r="H11639" s="32">
        <f>SUBTOTAL(9,H11638:H11638)</f>
        <v>1423230</v>
      </c>
      <c r="I11639" s="32">
        <f>SUBTOTAL(9,I11638:I11638)</f>
        <v>0</v>
      </c>
      <c r="J11639" s="31">
        <f>SUBTOTAL(9,J11638:J11638)</f>
        <v>0</v>
      </c>
      <c r="K11639" s="32">
        <f>SUBTOTAL(9,K11638:K11638)</f>
        <v>126025</v>
      </c>
      <c r="L11639" s="14">
        <f>SUBTOTAL(9,L11636:L11638)</f>
        <v>5344.19</v>
      </c>
      <c r="M11639" s="80">
        <f>SUBTOTAL(9,M11638:M11638)</f>
        <v>0</v>
      </c>
    </row>
    <row r="11640" spans="2:13" ht="24.9" customHeight="1" outlineLevel="2" x14ac:dyDescent="0.3">
      <c r="B11640" s="47" t="s">
        <v>2042</v>
      </c>
      <c r="C11640" s="46" t="s">
        <v>498</v>
      </c>
      <c r="D11640" s="46" t="s">
        <v>1773</v>
      </c>
      <c r="E11640" s="46" t="s">
        <v>1938</v>
      </c>
      <c r="F11640" s="45" t="s">
        <v>1937</v>
      </c>
      <c r="G11640" s="26" t="s">
        <v>0</v>
      </c>
      <c r="H11640" s="30">
        <v>194517</v>
      </c>
      <c r="I11640" s="30">
        <v>29721.919999999998</v>
      </c>
      <c r="J11640" s="23">
        <f>I11640/H11640</f>
        <v>0.15279857287537849</v>
      </c>
      <c r="K11640" s="30">
        <v>17414</v>
      </c>
      <c r="L11640" s="30">
        <f>I11640</f>
        <v>29721.919999999998</v>
      </c>
      <c r="M11640" s="80">
        <f>L11640/K11640</f>
        <v>1.7067830481222004</v>
      </c>
    </row>
    <row r="11641" spans="2:13" ht="24.9" customHeight="1" outlineLevel="1" x14ac:dyDescent="0.3">
      <c r="B11641" s="44" t="str">
        <f>B11640</f>
        <v>ASIGNACIONES DIRECTAS ANTICIPADAS (5% DEL SGR)</v>
      </c>
      <c r="C11641" s="43" t="s">
        <v>498</v>
      </c>
      <c r="D11641" s="43" t="s">
        <v>1773</v>
      </c>
      <c r="E11641" s="43" t="s">
        <v>1938</v>
      </c>
      <c r="F11641" s="42" t="s">
        <v>1937</v>
      </c>
      <c r="G11641" s="18" t="s">
        <v>3</v>
      </c>
      <c r="H11641" s="32">
        <f>SUBTOTAL(9,H11640:H11640)</f>
        <v>194517</v>
      </c>
      <c r="I11641" s="32">
        <f>SUBTOTAL(9,I11640:I11640)</f>
        <v>29721.919999999998</v>
      </c>
      <c r="J11641" s="31">
        <f>SUBTOTAL(9,J11640:J11640)</f>
        <v>0.15279857287537849</v>
      </c>
      <c r="K11641" s="32">
        <f>SUBTOTAL(9,K11640:K11640)</f>
        <v>17414</v>
      </c>
      <c r="L11641" s="14">
        <f>SUBTOTAL(9,L11638:L11640)</f>
        <v>29721.919999999998</v>
      </c>
      <c r="M11641" s="80">
        <f>SUBTOTAL(9,M11640:M11640)</f>
        <v>1.7067830481222004</v>
      </c>
    </row>
    <row r="11642" spans="2:13" ht="24.9" customHeight="1" outlineLevel="2" x14ac:dyDescent="0.3">
      <c r="B11642" s="47" t="s">
        <v>2042</v>
      </c>
      <c r="C11642" s="46" t="s">
        <v>498</v>
      </c>
      <c r="D11642" s="46" t="s">
        <v>1773</v>
      </c>
      <c r="E11642" s="46" t="s">
        <v>1936</v>
      </c>
      <c r="F11642" s="45" t="s">
        <v>1935</v>
      </c>
      <c r="G11642" s="26" t="s">
        <v>0</v>
      </c>
      <c r="H11642" s="30">
        <v>7411788259</v>
      </c>
      <c r="I11642" s="30">
        <v>1820492687.5699999</v>
      </c>
      <c r="J11642" s="36">
        <f>I11642/H11642</f>
        <v>0.24562124873972332</v>
      </c>
      <c r="K11642" s="30">
        <v>663496914</v>
      </c>
      <c r="L11642" s="30">
        <f>I11642</f>
        <v>1820492687.5699999</v>
      </c>
      <c r="M11642" s="80">
        <f>L11642/K11642</f>
        <v>2.7437847097055226</v>
      </c>
    </row>
    <row r="11643" spans="2:13" ht="24.9" customHeight="1" outlineLevel="1" x14ac:dyDescent="0.3">
      <c r="B11643" s="44" t="str">
        <f>B11642</f>
        <v>ASIGNACIONES DIRECTAS ANTICIPADAS (5% DEL SGR)</v>
      </c>
      <c r="C11643" s="43" t="s">
        <v>498</v>
      </c>
      <c r="D11643" s="43" t="s">
        <v>1773</v>
      </c>
      <c r="E11643" s="43" t="s">
        <v>1936</v>
      </c>
      <c r="F11643" s="42" t="s">
        <v>1935</v>
      </c>
      <c r="G11643" s="18" t="s">
        <v>3</v>
      </c>
      <c r="H11643" s="32">
        <f>SUBTOTAL(9,H11642:H11642)</f>
        <v>7411788259</v>
      </c>
      <c r="I11643" s="32">
        <f>SUBTOTAL(9,I11642:I11642)</f>
        <v>1820492687.5699999</v>
      </c>
      <c r="J11643" s="31">
        <f>SUBTOTAL(9,J11642:J11642)</f>
        <v>0.24562124873972332</v>
      </c>
      <c r="K11643" s="32">
        <f>SUBTOTAL(9,K11642:K11642)</f>
        <v>663496914</v>
      </c>
      <c r="L11643" s="14">
        <f>SUBTOTAL(9,L11640:L11642)</f>
        <v>1820522409.49</v>
      </c>
      <c r="M11643" s="80">
        <f>SUBTOTAL(9,M11642:M11642)</f>
        <v>2.7437847097055226</v>
      </c>
    </row>
    <row r="11644" spans="2:13" ht="24.9" customHeight="1" outlineLevel="2" x14ac:dyDescent="0.3">
      <c r="B11644" s="47" t="s">
        <v>2042</v>
      </c>
      <c r="C11644" s="46" t="s">
        <v>498</v>
      </c>
      <c r="D11644" s="46" t="s">
        <v>1773</v>
      </c>
      <c r="E11644" s="46" t="s">
        <v>1934</v>
      </c>
      <c r="F11644" s="45" t="s">
        <v>1933</v>
      </c>
      <c r="G11644" s="26" t="s">
        <v>0</v>
      </c>
      <c r="H11644" s="30">
        <v>984636</v>
      </c>
      <c r="I11644" s="30">
        <v>42058.74</v>
      </c>
      <c r="J11644" s="36">
        <f>I11644/H11644</f>
        <v>4.2715013466905531E-2</v>
      </c>
      <c r="K11644" s="30">
        <v>90110</v>
      </c>
      <c r="L11644" s="30">
        <f>I11644</f>
        <v>42058.74</v>
      </c>
      <c r="M11644" s="80">
        <f>L11644/K11644</f>
        <v>0.4667488625013872</v>
      </c>
    </row>
    <row r="11645" spans="2:13" ht="24.9" customHeight="1" outlineLevel="1" x14ac:dyDescent="0.3">
      <c r="B11645" s="44" t="str">
        <f>B11644</f>
        <v>ASIGNACIONES DIRECTAS ANTICIPADAS (5% DEL SGR)</v>
      </c>
      <c r="C11645" s="43" t="s">
        <v>498</v>
      </c>
      <c r="D11645" s="43" t="s">
        <v>1773</v>
      </c>
      <c r="E11645" s="43" t="s">
        <v>1934</v>
      </c>
      <c r="F11645" s="42" t="s">
        <v>1933</v>
      </c>
      <c r="G11645" s="18" t="s">
        <v>3</v>
      </c>
      <c r="H11645" s="32">
        <f>SUBTOTAL(9,H11644:H11644)</f>
        <v>984636</v>
      </c>
      <c r="I11645" s="32">
        <f>SUBTOTAL(9,I11644:I11644)</f>
        <v>42058.74</v>
      </c>
      <c r="J11645" s="31">
        <f>SUBTOTAL(9,J11644:J11644)</f>
        <v>4.2715013466905531E-2</v>
      </c>
      <c r="K11645" s="32">
        <f>SUBTOTAL(9,K11644:K11644)</f>
        <v>90110</v>
      </c>
      <c r="L11645" s="14">
        <f>SUBTOTAL(9,L11642:L11644)</f>
        <v>1820534746.3099999</v>
      </c>
      <c r="M11645" s="80">
        <f>SUBTOTAL(9,M11644:M11644)</f>
        <v>0.4667488625013872</v>
      </c>
    </row>
    <row r="11646" spans="2:13" ht="24.9" customHeight="1" outlineLevel="2" x14ac:dyDescent="0.3">
      <c r="B11646" s="47" t="s">
        <v>2042</v>
      </c>
      <c r="C11646" s="46" t="s">
        <v>498</v>
      </c>
      <c r="D11646" s="46" t="s">
        <v>1773</v>
      </c>
      <c r="E11646" s="46" t="s">
        <v>1932</v>
      </c>
      <c r="F11646" s="45" t="s">
        <v>1931</v>
      </c>
      <c r="G11646" s="26" t="s">
        <v>0</v>
      </c>
      <c r="H11646" s="30">
        <v>13914338</v>
      </c>
      <c r="I11646" s="30">
        <v>4548468.1400000006</v>
      </c>
      <c r="J11646" s="36">
        <f>I11646/H11646</f>
        <v>0.32689073242291516</v>
      </c>
      <c r="K11646" s="30">
        <v>1245038</v>
      </c>
      <c r="L11646" s="30">
        <f>I11646</f>
        <v>4548468.1400000006</v>
      </c>
      <c r="M11646" s="80">
        <f>L11646/K11646</f>
        <v>3.6532765586271267</v>
      </c>
    </row>
    <row r="11647" spans="2:13" ht="24.9" customHeight="1" outlineLevel="1" x14ac:dyDescent="0.3">
      <c r="B11647" s="44" t="str">
        <f>B11646</f>
        <v>ASIGNACIONES DIRECTAS ANTICIPADAS (5% DEL SGR)</v>
      </c>
      <c r="C11647" s="43" t="s">
        <v>498</v>
      </c>
      <c r="D11647" s="43" t="s">
        <v>1773</v>
      </c>
      <c r="E11647" s="43" t="s">
        <v>1932</v>
      </c>
      <c r="F11647" s="42" t="s">
        <v>1931</v>
      </c>
      <c r="G11647" s="18" t="s">
        <v>3</v>
      </c>
      <c r="H11647" s="32">
        <f>SUBTOTAL(9,H11646:H11646)</f>
        <v>13914338</v>
      </c>
      <c r="I11647" s="32">
        <f>SUBTOTAL(9,I11646:I11646)</f>
        <v>4548468.1400000006</v>
      </c>
      <c r="J11647" s="31">
        <f>SUBTOTAL(9,J11646:J11646)</f>
        <v>0.32689073242291516</v>
      </c>
      <c r="K11647" s="32">
        <f>SUBTOTAL(9,K11646:K11646)</f>
        <v>1245038</v>
      </c>
      <c r="L11647" s="14">
        <f>SUBTOTAL(9,L11644:L11646)</f>
        <v>4590526.8800000008</v>
      </c>
      <c r="M11647" s="80">
        <f>SUBTOTAL(9,M11646:M11646)</f>
        <v>3.6532765586271267</v>
      </c>
    </row>
    <row r="11648" spans="2:13" ht="24.9" customHeight="1" outlineLevel="2" x14ac:dyDescent="0.3">
      <c r="B11648" s="47" t="s">
        <v>2042</v>
      </c>
      <c r="C11648" s="46" t="s">
        <v>498</v>
      </c>
      <c r="D11648" s="46" t="s">
        <v>1773</v>
      </c>
      <c r="E11648" s="46" t="s">
        <v>1930</v>
      </c>
      <c r="F11648" s="45" t="s">
        <v>1929</v>
      </c>
      <c r="G11648" s="26" t="s">
        <v>0</v>
      </c>
      <c r="H11648" s="30">
        <v>3737553</v>
      </c>
      <c r="I11648" s="30">
        <v>240602.9</v>
      </c>
      <c r="J11648" s="23">
        <f>I11648/H11648</f>
        <v>6.4374444991147944E-2</v>
      </c>
      <c r="K11648" s="30">
        <v>318479</v>
      </c>
      <c r="L11648" s="30">
        <f>I11648</f>
        <v>240602.9</v>
      </c>
      <c r="M11648" s="80">
        <f>L11648/K11648</f>
        <v>0.7554749292732017</v>
      </c>
    </row>
    <row r="11649" spans="2:13" ht="24.9" customHeight="1" outlineLevel="1" x14ac:dyDescent="0.3">
      <c r="B11649" s="44" t="str">
        <f>B11648</f>
        <v>ASIGNACIONES DIRECTAS ANTICIPADAS (5% DEL SGR)</v>
      </c>
      <c r="C11649" s="43" t="s">
        <v>498</v>
      </c>
      <c r="D11649" s="43" t="s">
        <v>1773</v>
      </c>
      <c r="E11649" s="43" t="s">
        <v>1930</v>
      </c>
      <c r="F11649" s="42" t="s">
        <v>1929</v>
      </c>
      <c r="G11649" s="18" t="s">
        <v>3</v>
      </c>
      <c r="H11649" s="32">
        <f>SUBTOTAL(9,H11648:H11648)</f>
        <v>3737553</v>
      </c>
      <c r="I11649" s="32">
        <f>SUBTOTAL(9,I11648:I11648)</f>
        <v>240602.9</v>
      </c>
      <c r="J11649" s="31">
        <f>SUBTOTAL(9,J11648:J11648)</f>
        <v>6.4374444991147944E-2</v>
      </c>
      <c r="K11649" s="32">
        <f>SUBTOTAL(9,K11648:K11648)</f>
        <v>318479</v>
      </c>
      <c r="L11649" s="14">
        <f>SUBTOTAL(9,L11646:L11648)</f>
        <v>4789071.040000001</v>
      </c>
      <c r="M11649" s="80">
        <f>SUBTOTAL(9,M11648:M11648)</f>
        <v>0.7554749292732017</v>
      </c>
    </row>
    <row r="11650" spans="2:13" ht="24.9" customHeight="1" outlineLevel="2" x14ac:dyDescent="0.3">
      <c r="B11650" s="47" t="s">
        <v>2042</v>
      </c>
      <c r="C11650" s="46" t="s">
        <v>498</v>
      </c>
      <c r="D11650" s="46" t="s">
        <v>1773</v>
      </c>
      <c r="E11650" s="46" t="s">
        <v>1925</v>
      </c>
      <c r="F11650" s="45" t="s">
        <v>1924</v>
      </c>
      <c r="G11650" s="26" t="s">
        <v>0</v>
      </c>
      <c r="H11650" s="30">
        <v>300105</v>
      </c>
      <c r="I11650" s="30">
        <v>0</v>
      </c>
      <c r="J11650" s="36">
        <f>I11650/H11650</f>
        <v>0</v>
      </c>
      <c r="K11650" s="30">
        <v>26061</v>
      </c>
      <c r="L11650" s="30">
        <f>I11650</f>
        <v>0</v>
      </c>
      <c r="M11650" s="80">
        <f>L11650/K11650</f>
        <v>0</v>
      </c>
    </row>
    <row r="11651" spans="2:13" ht="24.9" customHeight="1" outlineLevel="1" x14ac:dyDescent="0.3">
      <c r="B11651" s="44" t="str">
        <f>B11650</f>
        <v>ASIGNACIONES DIRECTAS ANTICIPADAS (5% DEL SGR)</v>
      </c>
      <c r="C11651" s="43" t="s">
        <v>498</v>
      </c>
      <c r="D11651" s="43" t="s">
        <v>1773</v>
      </c>
      <c r="E11651" s="43" t="s">
        <v>1925</v>
      </c>
      <c r="F11651" s="42" t="s">
        <v>1924</v>
      </c>
      <c r="G11651" s="18" t="s">
        <v>3</v>
      </c>
      <c r="H11651" s="32">
        <f>SUBTOTAL(9,H11650:H11650)</f>
        <v>300105</v>
      </c>
      <c r="I11651" s="32">
        <f>SUBTOTAL(9,I11650:I11650)</f>
        <v>0</v>
      </c>
      <c r="J11651" s="31">
        <f>SUBTOTAL(9,J11650:J11650)</f>
        <v>0</v>
      </c>
      <c r="K11651" s="32">
        <f>SUBTOTAL(9,K11650:K11650)</f>
        <v>26061</v>
      </c>
      <c r="L11651" s="14">
        <f>SUBTOTAL(9,L11648:L11650)</f>
        <v>240602.9</v>
      </c>
      <c r="M11651" s="80">
        <f>SUBTOTAL(9,M11650:M11650)</f>
        <v>0</v>
      </c>
    </row>
    <row r="11652" spans="2:13" ht="24.9" customHeight="1" outlineLevel="2" x14ac:dyDescent="0.3">
      <c r="B11652" s="47" t="s">
        <v>2042</v>
      </c>
      <c r="C11652" s="46" t="s">
        <v>498</v>
      </c>
      <c r="D11652" s="46" t="s">
        <v>1773</v>
      </c>
      <c r="E11652" s="46" t="s">
        <v>1923</v>
      </c>
      <c r="F11652" s="45" t="s">
        <v>1922</v>
      </c>
      <c r="G11652" s="26" t="s">
        <v>0</v>
      </c>
      <c r="H11652" s="30">
        <v>270346880</v>
      </c>
      <c r="I11652" s="30">
        <v>63919481.940000005</v>
      </c>
      <c r="J11652" s="23">
        <f>I11652/H11652</f>
        <v>0.23643506424043068</v>
      </c>
      <c r="K11652" s="30">
        <v>24194873</v>
      </c>
      <c r="L11652" s="30">
        <f>I11652</f>
        <v>63919481.940000005</v>
      </c>
      <c r="M11652" s="80">
        <f>L11652/K11652</f>
        <v>2.6418606098903683</v>
      </c>
    </row>
    <row r="11653" spans="2:13" ht="24.9" customHeight="1" outlineLevel="1" x14ac:dyDescent="0.3">
      <c r="B11653" s="44" t="str">
        <f>B11652</f>
        <v>ASIGNACIONES DIRECTAS ANTICIPADAS (5% DEL SGR)</v>
      </c>
      <c r="C11653" s="43" t="s">
        <v>498</v>
      </c>
      <c r="D11653" s="43" t="s">
        <v>1773</v>
      </c>
      <c r="E11653" s="43" t="s">
        <v>1923</v>
      </c>
      <c r="F11653" s="42" t="s">
        <v>1922</v>
      </c>
      <c r="G11653" s="18" t="s">
        <v>3</v>
      </c>
      <c r="H11653" s="32">
        <f>SUBTOTAL(9,H11652:H11652)</f>
        <v>270346880</v>
      </c>
      <c r="I11653" s="32">
        <f>SUBTOTAL(9,I11652:I11652)</f>
        <v>63919481.940000005</v>
      </c>
      <c r="J11653" s="31">
        <f>SUBTOTAL(9,J11652:J11652)</f>
        <v>0.23643506424043068</v>
      </c>
      <c r="K11653" s="32">
        <f>SUBTOTAL(9,K11652:K11652)</f>
        <v>24194873</v>
      </c>
      <c r="L11653" s="14">
        <f>SUBTOTAL(9,L11650:L11652)</f>
        <v>63919481.940000005</v>
      </c>
      <c r="M11653" s="80">
        <f>SUBTOTAL(9,M11652:M11652)</f>
        <v>2.6418606098903683</v>
      </c>
    </row>
    <row r="11654" spans="2:13" ht="24.9" customHeight="1" outlineLevel="2" x14ac:dyDescent="0.3">
      <c r="B11654" s="47" t="s">
        <v>2042</v>
      </c>
      <c r="C11654" s="46" t="s">
        <v>498</v>
      </c>
      <c r="D11654" s="46" t="s">
        <v>1773</v>
      </c>
      <c r="E11654" s="46" t="s">
        <v>1921</v>
      </c>
      <c r="F11654" s="45" t="s">
        <v>1920</v>
      </c>
      <c r="G11654" s="26" t="s">
        <v>0</v>
      </c>
      <c r="H11654" s="30">
        <v>16339050</v>
      </c>
      <c r="I11654" s="30">
        <v>426931.5</v>
      </c>
      <c r="J11654" s="36">
        <f>I11654/H11654</f>
        <v>2.6129517934029213E-2</v>
      </c>
      <c r="K11654" s="30">
        <v>1463908</v>
      </c>
      <c r="L11654" s="30">
        <f>I11654</f>
        <v>426931.5</v>
      </c>
      <c r="M11654" s="80">
        <f>L11654/K11654</f>
        <v>0.29163820404014462</v>
      </c>
    </row>
    <row r="11655" spans="2:13" ht="24.9" customHeight="1" outlineLevel="1" x14ac:dyDescent="0.3">
      <c r="B11655" s="44" t="str">
        <f>B11654</f>
        <v>ASIGNACIONES DIRECTAS ANTICIPADAS (5% DEL SGR)</v>
      </c>
      <c r="C11655" s="43" t="s">
        <v>498</v>
      </c>
      <c r="D11655" s="43" t="s">
        <v>1773</v>
      </c>
      <c r="E11655" s="43" t="s">
        <v>1921</v>
      </c>
      <c r="F11655" s="42" t="s">
        <v>1920</v>
      </c>
      <c r="G11655" s="18" t="s">
        <v>3</v>
      </c>
      <c r="H11655" s="32">
        <f>SUBTOTAL(9,H11654:H11654)</f>
        <v>16339050</v>
      </c>
      <c r="I11655" s="32">
        <f>SUBTOTAL(9,I11654:I11654)</f>
        <v>426931.5</v>
      </c>
      <c r="J11655" s="31">
        <f>SUBTOTAL(9,J11654:J11654)</f>
        <v>2.6129517934029213E-2</v>
      </c>
      <c r="K11655" s="32">
        <f>SUBTOTAL(9,K11654:K11654)</f>
        <v>1463908</v>
      </c>
      <c r="L11655" s="14">
        <f>SUBTOTAL(9,L11652:L11654)</f>
        <v>64346413.440000005</v>
      </c>
      <c r="M11655" s="80">
        <f>SUBTOTAL(9,M11654:M11654)</f>
        <v>0.29163820404014462</v>
      </c>
    </row>
    <row r="11656" spans="2:13" ht="24.9" customHeight="1" outlineLevel="2" x14ac:dyDescent="0.3">
      <c r="B11656" s="47" t="s">
        <v>2042</v>
      </c>
      <c r="C11656" s="46" t="s">
        <v>498</v>
      </c>
      <c r="D11656" s="46" t="s">
        <v>1773</v>
      </c>
      <c r="E11656" s="46" t="s">
        <v>1919</v>
      </c>
      <c r="F11656" s="45" t="s">
        <v>1918</v>
      </c>
      <c r="G11656" s="26" t="s">
        <v>0</v>
      </c>
      <c r="H11656" s="30">
        <v>257411</v>
      </c>
      <c r="I11656" s="30">
        <v>0</v>
      </c>
      <c r="J11656" s="36">
        <f>I11656/H11656</f>
        <v>0</v>
      </c>
      <c r="K11656" s="30">
        <v>23046</v>
      </c>
      <c r="L11656" s="30">
        <f>I11656</f>
        <v>0</v>
      </c>
      <c r="M11656" s="80">
        <f>L11656/K11656</f>
        <v>0</v>
      </c>
    </row>
    <row r="11657" spans="2:13" ht="24.9" customHeight="1" outlineLevel="1" x14ac:dyDescent="0.3">
      <c r="B11657" s="44" t="str">
        <f>B11656</f>
        <v>ASIGNACIONES DIRECTAS ANTICIPADAS (5% DEL SGR)</v>
      </c>
      <c r="C11657" s="43" t="s">
        <v>498</v>
      </c>
      <c r="D11657" s="43" t="s">
        <v>1773</v>
      </c>
      <c r="E11657" s="43" t="s">
        <v>1919</v>
      </c>
      <c r="F11657" s="42" t="s">
        <v>1918</v>
      </c>
      <c r="G11657" s="18" t="s">
        <v>3</v>
      </c>
      <c r="H11657" s="32">
        <f>SUBTOTAL(9,H11656:H11656)</f>
        <v>257411</v>
      </c>
      <c r="I11657" s="32">
        <f>SUBTOTAL(9,I11656:I11656)</f>
        <v>0</v>
      </c>
      <c r="J11657" s="31">
        <f>SUBTOTAL(9,J11656:J11656)</f>
        <v>0</v>
      </c>
      <c r="K11657" s="32">
        <f>SUBTOTAL(9,K11656:K11656)</f>
        <v>23046</v>
      </c>
      <c r="L11657" s="14">
        <f>SUBTOTAL(9,L11654:L11656)</f>
        <v>426931.5</v>
      </c>
      <c r="M11657" s="80">
        <f>SUBTOTAL(9,M11656:M11656)</f>
        <v>0</v>
      </c>
    </row>
    <row r="11658" spans="2:13" ht="24.9" customHeight="1" outlineLevel="2" x14ac:dyDescent="0.3">
      <c r="B11658" s="47" t="s">
        <v>2042</v>
      </c>
      <c r="C11658" s="46" t="s">
        <v>498</v>
      </c>
      <c r="D11658" s="46" t="s">
        <v>1773</v>
      </c>
      <c r="E11658" s="59" t="s">
        <v>1917</v>
      </c>
      <c r="F11658" s="45" t="s">
        <v>1916</v>
      </c>
      <c r="G11658" s="26" t="s">
        <v>0</v>
      </c>
      <c r="H11658" s="30">
        <v>4005263772</v>
      </c>
      <c r="I11658" s="30">
        <v>344465955.68000001</v>
      </c>
      <c r="J11658" s="36">
        <f>I11658/H11658</f>
        <v>8.6003313461673309E-2</v>
      </c>
      <c r="K11658" s="30">
        <v>358571059</v>
      </c>
      <c r="L11658" s="30">
        <f>I11658</f>
        <v>344465955.68000001</v>
      </c>
      <c r="M11658" s="80">
        <f>L11658/K11658</f>
        <v>0.96066301792638542</v>
      </c>
    </row>
    <row r="11659" spans="2:13" ht="24.9" customHeight="1" outlineLevel="1" x14ac:dyDescent="0.3">
      <c r="B11659" s="44" t="str">
        <f>B11658</f>
        <v>ASIGNACIONES DIRECTAS ANTICIPADAS (5% DEL SGR)</v>
      </c>
      <c r="C11659" s="43" t="s">
        <v>498</v>
      </c>
      <c r="D11659" s="43" t="s">
        <v>1773</v>
      </c>
      <c r="E11659" s="58" t="s">
        <v>1917</v>
      </c>
      <c r="F11659" s="42" t="s">
        <v>1916</v>
      </c>
      <c r="G11659" s="18" t="s">
        <v>3</v>
      </c>
      <c r="H11659" s="32">
        <f>SUBTOTAL(9,H11658:H11658)</f>
        <v>4005263772</v>
      </c>
      <c r="I11659" s="32">
        <f>SUBTOTAL(9,I11658:I11658)</f>
        <v>344465955.68000001</v>
      </c>
      <c r="J11659" s="31">
        <f>SUBTOTAL(9,J11658:J11658)</f>
        <v>8.6003313461673309E-2</v>
      </c>
      <c r="K11659" s="32">
        <f>SUBTOTAL(9,K11658:K11658)</f>
        <v>358571059</v>
      </c>
      <c r="L11659" s="14">
        <f>SUBTOTAL(9,L11656:L11658)</f>
        <v>344465955.68000001</v>
      </c>
      <c r="M11659" s="80">
        <f>SUBTOTAL(9,M11658:M11658)</f>
        <v>0.96066301792638542</v>
      </c>
    </row>
    <row r="11660" spans="2:13" ht="24.9" customHeight="1" outlineLevel="2" x14ac:dyDescent="0.3">
      <c r="B11660" s="47" t="s">
        <v>2042</v>
      </c>
      <c r="C11660" s="46" t="s">
        <v>498</v>
      </c>
      <c r="D11660" s="46" t="s">
        <v>1773</v>
      </c>
      <c r="E11660" s="46" t="s">
        <v>1913</v>
      </c>
      <c r="F11660" s="45" t="s">
        <v>1912</v>
      </c>
      <c r="G11660" s="26" t="s">
        <v>0</v>
      </c>
      <c r="H11660" s="30">
        <v>30934</v>
      </c>
      <c r="I11660" s="30">
        <v>0</v>
      </c>
      <c r="J11660" s="36">
        <f>I11660/H11660</f>
        <v>0</v>
      </c>
      <c r="K11660" s="30">
        <v>2544</v>
      </c>
      <c r="L11660" s="30">
        <f>I11660</f>
        <v>0</v>
      </c>
      <c r="M11660" s="80">
        <f>L11660/K11660</f>
        <v>0</v>
      </c>
    </row>
    <row r="11661" spans="2:13" ht="24.9" customHeight="1" outlineLevel="1" x14ac:dyDescent="0.3">
      <c r="B11661" s="44" t="str">
        <f>B11660</f>
        <v>ASIGNACIONES DIRECTAS ANTICIPADAS (5% DEL SGR)</v>
      </c>
      <c r="C11661" s="43" t="s">
        <v>498</v>
      </c>
      <c r="D11661" s="43" t="s">
        <v>1773</v>
      </c>
      <c r="E11661" s="43" t="s">
        <v>1913</v>
      </c>
      <c r="F11661" s="42" t="s">
        <v>1912</v>
      </c>
      <c r="G11661" s="18" t="s">
        <v>3</v>
      </c>
      <c r="H11661" s="32">
        <f>SUBTOTAL(9,H11660:H11660)</f>
        <v>30934</v>
      </c>
      <c r="I11661" s="32">
        <f>SUBTOTAL(9,I11660:I11660)</f>
        <v>0</v>
      </c>
      <c r="J11661" s="31">
        <f>SUBTOTAL(9,J11660:J11660)</f>
        <v>0</v>
      </c>
      <c r="K11661" s="32">
        <f>SUBTOTAL(9,K11660:K11660)</f>
        <v>2544</v>
      </c>
      <c r="L11661" s="14">
        <f>SUBTOTAL(9,L11658:L11660)</f>
        <v>344465955.68000001</v>
      </c>
      <c r="M11661" s="80">
        <f>SUBTOTAL(9,M11660:M11660)</f>
        <v>0</v>
      </c>
    </row>
    <row r="11662" spans="2:13" ht="24.9" customHeight="1" outlineLevel="2" x14ac:dyDescent="0.3">
      <c r="B11662" s="47" t="s">
        <v>2042</v>
      </c>
      <c r="C11662" s="46" t="s">
        <v>498</v>
      </c>
      <c r="D11662" s="46" t="s">
        <v>1773</v>
      </c>
      <c r="E11662" s="46" t="s">
        <v>1911</v>
      </c>
      <c r="F11662" s="45" t="s">
        <v>1910</v>
      </c>
      <c r="G11662" s="26" t="s">
        <v>0</v>
      </c>
      <c r="H11662" s="30">
        <v>6006912</v>
      </c>
      <c r="I11662" s="30">
        <v>410267.5</v>
      </c>
      <c r="J11662" s="23">
        <f>I11662/H11662</f>
        <v>6.8299235946855885E-2</v>
      </c>
      <c r="K11662" s="30">
        <v>533680</v>
      </c>
      <c r="L11662" s="30">
        <f>I11662</f>
        <v>410267.5</v>
      </c>
      <c r="M11662" s="80">
        <f>L11662/K11662</f>
        <v>0.76875187378204168</v>
      </c>
    </row>
    <row r="11663" spans="2:13" ht="24.9" customHeight="1" outlineLevel="1" x14ac:dyDescent="0.3">
      <c r="B11663" s="44" t="str">
        <f>B11662</f>
        <v>ASIGNACIONES DIRECTAS ANTICIPADAS (5% DEL SGR)</v>
      </c>
      <c r="C11663" s="43" t="s">
        <v>498</v>
      </c>
      <c r="D11663" s="43" t="s">
        <v>1773</v>
      </c>
      <c r="E11663" s="43" t="s">
        <v>1911</v>
      </c>
      <c r="F11663" s="42" t="s">
        <v>1910</v>
      </c>
      <c r="G11663" s="18" t="s">
        <v>3</v>
      </c>
      <c r="H11663" s="32">
        <f>SUBTOTAL(9,H11662:H11662)</f>
        <v>6006912</v>
      </c>
      <c r="I11663" s="32">
        <f>SUBTOTAL(9,I11662:I11662)</f>
        <v>410267.5</v>
      </c>
      <c r="J11663" s="31">
        <f>SUBTOTAL(9,J11662:J11662)</f>
        <v>6.8299235946855885E-2</v>
      </c>
      <c r="K11663" s="32">
        <f>SUBTOTAL(9,K11662:K11662)</f>
        <v>533680</v>
      </c>
      <c r="L11663" s="14">
        <f>SUBTOTAL(9,L11660:L11662)</f>
        <v>410267.5</v>
      </c>
      <c r="M11663" s="80">
        <f>SUBTOTAL(9,M11662:M11662)</f>
        <v>0.76875187378204168</v>
      </c>
    </row>
    <row r="11664" spans="2:13" ht="24.9" customHeight="1" outlineLevel="2" x14ac:dyDescent="0.3">
      <c r="B11664" s="47" t="s">
        <v>2042</v>
      </c>
      <c r="C11664" s="46" t="s">
        <v>498</v>
      </c>
      <c r="D11664" s="46" t="s">
        <v>1773</v>
      </c>
      <c r="E11664" s="46" t="s">
        <v>1909</v>
      </c>
      <c r="F11664" s="45" t="s">
        <v>1908</v>
      </c>
      <c r="G11664" s="26" t="s">
        <v>0</v>
      </c>
      <c r="H11664" s="30">
        <v>154327490</v>
      </c>
      <c r="I11664" s="30">
        <v>2485862.12</v>
      </c>
      <c r="J11664" s="36">
        <f>I11664/H11664</f>
        <v>1.6107707836108785E-2</v>
      </c>
      <c r="K11664" s="30">
        <v>13816453</v>
      </c>
      <c r="L11664" s="30">
        <f>I11664</f>
        <v>2485862.12</v>
      </c>
      <c r="M11664" s="80">
        <f>L11664/K11664</f>
        <v>0.17992042675497105</v>
      </c>
    </row>
    <row r="11665" spans="2:13" ht="24.9" customHeight="1" outlineLevel="1" x14ac:dyDescent="0.3">
      <c r="B11665" s="44" t="str">
        <f>B11664</f>
        <v>ASIGNACIONES DIRECTAS ANTICIPADAS (5% DEL SGR)</v>
      </c>
      <c r="C11665" s="43" t="s">
        <v>498</v>
      </c>
      <c r="D11665" s="43" t="s">
        <v>1773</v>
      </c>
      <c r="E11665" s="43" t="s">
        <v>1909</v>
      </c>
      <c r="F11665" s="42" t="s">
        <v>1908</v>
      </c>
      <c r="G11665" s="18" t="s">
        <v>3</v>
      </c>
      <c r="H11665" s="32">
        <f>SUBTOTAL(9,H11664:H11664)</f>
        <v>154327490</v>
      </c>
      <c r="I11665" s="32">
        <f>SUBTOTAL(9,I11664:I11664)</f>
        <v>2485862.12</v>
      </c>
      <c r="J11665" s="31">
        <f>SUBTOTAL(9,J11664:J11664)</f>
        <v>1.6107707836108785E-2</v>
      </c>
      <c r="K11665" s="32">
        <f>SUBTOTAL(9,K11664:K11664)</f>
        <v>13816453</v>
      </c>
      <c r="L11665" s="14">
        <f>SUBTOTAL(9,L11662:L11664)</f>
        <v>2896129.62</v>
      </c>
      <c r="M11665" s="80">
        <f>SUBTOTAL(9,M11664:M11664)</f>
        <v>0.17992042675497105</v>
      </c>
    </row>
    <row r="11666" spans="2:13" ht="24.9" customHeight="1" outlineLevel="2" x14ac:dyDescent="0.3">
      <c r="B11666" s="47" t="s">
        <v>2042</v>
      </c>
      <c r="C11666" s="46" t="s">
        <v>498</v>
      </c>
      <c r="D11666" s="46" t="s">
        <v>1773</v>
      </c>
      <c r="E11666" s="46" t="s">
        <v>1905</v>
      </c>
      <c r="F11666" s="45" t="s">
        <v>1904</v>
      </c>
      <c r="G11666" s="26" t="s">
        <v>0</v>
      </c>
      <c r="H11666" s="30">
        <v>670993811</v>
      </c>
      <c r="I11666" s="30">
        <v>1363743.35</v>
      </c>
      <c r="J11666" s="36">
        <f>I11666/H11666</f>
        <v>2.0324231425735166E-3</v>
      </c>
      <c r="K11666" s="30">
        <v>60012986</v>
      </c>
      <c r="L11666" s="30">
        <f>I11666</f>
        <v>1363743.35</v>
      </c>
      <c r="M11666" s="80">
        <f>L11666/K11666</f>
        <v>2.2724137572491396E-2</v>
      </c>
    </row>
    <row r="11667" spans="2:13" ht="24.9" customHeight="1" outlineLevel="1" x14ac:dyDescent="0.3">
      <c r="B11667" s="44" t="str">
        <f>B11666</f>
        <v>ASIGNACIONES DIRECTAS ANTICIPADAS (5% DEL SGR)</v>
      </c>
      <c r="C11667" s="43" t="s">
        <v>498</v>
      </c>
      <c r="D11667" s="43" t="s">
        <v>1773</v>
      </c>
      <c r="E11667" s="43" t="s">
        <v>1905</v>
      </c>
      <c r="F11667" s="42" t="s">
        <v>1904</v>
      </c>
      <c r="G11667" s="18" t="s">
        <v>3</v>
      </c>
      <c r="H11667" s="32">
        <f>SUBTOTAL(9,H11666:H11666)</f>
        <v>670993811</v>
      </c>
      <c r="I11667" s="32">
        <f>SUBTOTAL(9,I11666:I11666)</f>
        <v>1363743.35</v>
      </c>
      <c r="J11667" s="31">
        <f>SUBTOTAL(9,J11666:J11666)</f>
        <v>2.0324231425735166E-3</v>
      </c>
      <c r="K11667" s="32">
        <f>SUBTOTAL(9,K11666:K11666)</f>
        <v>60012986</v>
      </c>
      <c r="L11667" s="14">
        <f>SUBTOTAL(9,L11664:L11666)</f>
        <v>3849605.47</v>
      </c>
      <c r="M11667" s="80">
        <f>SUBTOTAL(9,M11666:M11666)</f>
        <v>2.2724137572491396E-2</v>
      </c>
    </row>
    <row r="11668" spans="2:13" ht="24.9" customHeight="1" outlineLevel="2" x14ac:dyDescent="0.3">
      <c r="B11668" s="47" t="s">
        <v>2042</v>
      </c>
      <c r="C11668" s="46" t="s">
        <v>498</v>
      </c>
      <c r="D11668" s="46" t="s">
        <v>1773</v>
      </c>
      <c r="E11668" s="46" t="s">
        <v>1903</v>
      </c>
      <c r="F11668" s="45" t="s">
        <v>1902</v>
      </c>
      <c r="G11668" s="26" t="s">
        <v>0</v>
      </c>
      <c r="H11668" s="30">
        <v>29698530</v>
      </c>
      <c r="I11668" s="30">
        <v>0</v>
      </c>
      <c r="J11668" s="36">
        <f>I11668/H11668</f>
        <v>0</v>
      </c>
      <c r="K11668" s="30">
        <v>2657436</v>
      </c>
      <c r="L11668" s="30">
        <f>I11668</f>
        <v>0</v>
      </c>
      <c r="M11668" s="80">
        <f>L11668/K11668</f>
        <v>0</v>
      </c>
    </row>
    <row r="11669" spans="2:13" ht="24.9" customHeight="1" outlineLevel="1" x14ac:dyDescent="0.3">
      <c r="B11669" s="44" t="str">
        <f>B11668</f>
        <v>ASIGNACIONES DIRECTAS ANTICIPADAS (5% DEL SGR)</v>
      </c>
      <c r="C11669" s="43" t="s">
        <v>498</v>
      </c>
      <c r="D11669" s="43" t="s">
        <v>1773</v>
      </c>
      <c r="E11669" s="43" t="s">
        <v>1903</v>
      </c>
      <c r="F11669" s="42" t="s">
        <v>1902</v>
      </c>
      <c r="G11669" s="18" t="s">
        <v>3</v>
      </c>
      <c r="H11669" s="32">
        <f>SUBTOTAL(9,H11668:H11668)</f>
        <v>29698530</v>
      </c>
      <c r="I11669" s="32">
        <f>SUBTOTAL(9,I11668:I11668)</f>
        <v>0</v>
      </c>
      <c r="J11669" s="31">
        <f>SUBTOTAL(9,J11668:J11668)</f>
        <v>0</v>
      </c>
      <c r="K11669" s="32">
        <f>SUBTOTAL(9,K11668:K11668)</f>
        <v>2657436</v>
      </c>
      <c r="L11669" s="14">
        <f>SUBTOTAL(9,L11666:L11668)</f>
        <v>1363743.35</v>
      </c>
      <c r="M11669" s="80">
        <f>SUBTOTAL(9,M11668:M11668)</f>
        <v>0</v>
      </c>
    </row>
    <row r="11670" spans="2:13" ht="24.9" customHeight="1" outlineLevel="2" x14ac:dyDescent="0.3">
      <c r="B11670" s="47" t="s">
        <v>2042</v>
      </c>
      <c r="C11670" s="46" t="s">
        <v>498</v>
      </c>
      <c r="D11670" s="46" t="s">
        <v>1773</v>
      </c>
      <c r="E11670" s="46" t="s">
        <v>1895</v>
      </c>
      <c r="F11670" s="45" t="s">
        <v>1894</v>
      </c>
      <c r="G11670" s="26" t="s">
        <v>0</v>
      </c>
      <c r="H11670" s="30">
        <v>689855</v>
      </c>
      <c r="I11670" s="30">
        <v>8332.25</v>
      </c>
      <c r="J11670" s="23">
        <f>I11670/H11670</f>
        <v>1.2078262823346935E-2</v>
      </c>
      <c r="K11670" s="30">
        <v>56158</v>
      </c>
      <c r="L11670" s="30">
        <f>I11670</f>
        <v>8332.25</v>
      </c>
      <c r="M11670" s="80">
        <f>L11670/K11670</f>
        <v>0.14837155881619715</v>
      </c>
    </row>
    <row r="11671" spans="2:13" ht="24.9" customHeight="1" outlineLevel="1" x14ac:dyDescent="0.3">
      <c r="B11671" s="44" t="str">
        <f>B11670</f>
        <v>ASIGNACIONES DIRECTAS ANTICIPADAS (5% DEL SGR)</v>
      </c>
      <c r="C11671" s="43" t="s">
        <v>498</v>
      </c>
      <c r="D11671" s="43" t="s">
        <v>1773</v>
      </c>
      <c r="E11671" s="43" t="s">
        <v>1895</v>
      </c>
      <c r="F11671" s="42" t="s">
        <v>1894</v>
      </c>
      <c r="G11671" s="18" t="s">
        <v>3</v>
      </c>
      <c r="H11671" s="32">
        <f>SUBTOTAL(9,H11670:H11670)</f>
        <v>689855</v>
      </c>
      <c r="I11671" s="32">
        <f>SUBTOTAL(9,I11670:I11670)</f>
        <v>8332.25</v>
      </c>
      <c r="J11671" s="31">
        <f>SUBTOTAL(9,J11670:J11670)</f>
        <v>1.2078262823346935E-2</v>
      </c>
      <c r="K11671" s="32">
        <f>SUBTOTAL(9,K11670:K11670)</f>
        <v>56158</v>
      </c>
      <c r="L11671" s="14">
        <f>SUBTOTAL(9,L11668:L11670)</f>
        <v>8332.25</v>
      </c>
      <c r="M11671" s="80">
        <f>SUBTOTAL(9,M11670:M11670)</f>
        <v>0.14837155881619715</v>
      </c>
    </row>
    <row r="11672" spans="2:13" ht="24.9" customHeight="1" outlineLevel="2" x14ac:dyDescent="0.3">
      <c r="B11672" s="47" t="s">
        <v>2042</v>
      </c>
      <c r="C11672" s="46" t="s">
        <v>498</v>
      </c>
      <c r="D11672" s="46" t="s">
        <v>1773</v>
      </c>
      <c r="E11672" s="46" t="s">
        <v>1891</v>
      </c>
      <c r="F11672" s="45" t="s">
        <v>1890</v>
      </c>
      <c r="G11672" s="26" t="s">
        <v>0</v>
      </c>
      <c r="H11672" s="30">
        <v>654426</v>
      </c>
      <c r="I11672" s="30">
        <v>228383.9</v>
      </c>
      <c r="J11672" s="36">
        <f>I11672/H11672</f>
        <v>0.34898353671767318</v>
      </c>
      <c r="K11672" s="30">
        <v>54939</v>
      </c>
      <c r="L11672" s="30">
        <f>I11672</f>
        <v>228383.9</v>
      </c>
      <c r="M11672" s="80">
        <f>L11672/K11672</f>
        <v>4.1570450863685178</v>
      </c>
    </row>
    <row r="11673" spans="2:13" ht="24.9" customHeight="1" outlineLevel="1" x14ac:dyDescent="0.3">
      <c r="B11673" s="44" t="str">
        <f>B11672</f>
        <v>ASIGNACIONES DIRECTAS ANTICIPADAS (5% DEL SGR)</v>
      </c>
      <c r="C11673" s="43" t="s">
        <v>498</v>
      </c>
      <c r="D11673" s="43" t="s">
        <v>1773</v>
      </c>
      <c r="E11673" s="43" t="s">
        <v>1891</v>
      </c>
      <c r="F11673" s="42" t="s">
        <v>1890</v>
      </c>
      <c r="G11673" s="18" t="s">
        <v>3</v>
      </c>
      <c r="H11673" s="32">
        <f>SUBTOTAL(9,H11672:H11672)</f>
        <v>654426</v>
      </c>
      <c r="I11673" s="32">
        <f>SUBTOTAL(9,I11672:I11672)</f>
        <v>228383.9</v>
      </c>
      <c r="J11673" s="31">
        <f>SUBTOTAL(9,J11672:J11672)</f>
        <v>0.34898353671767318</v>
      </c>
      <c r="K11673" s="32">
        <f>SUBTOTAL(9,K11672:K11672)</f>
        <v>54939</v>
      </c>
      <c r="L11673" s="14">
        <f>SUBTOTAL(9,L11670:L11672)</f>
        <v>236716.15</v>
      </c>
      <c r="M11673" s="80">
        <f>SUBTOTAL(9,M11672:M11672)</f>
        <v>4.1570450863685178</v>
      </c>
    </row>
    <row r="11674" spans="2:13" ht="24.9" customHeight="1" outlineLevel="2" x14ac:dyDescent="0.3">
      <c r="B11674" s="47" t="s">
        <v>2042</v>
      </c>
      <c r="C11674" s="46" t="s">
        <v>498</v>
      </c>
      <c r="D11674" s="46" t="s">
        <v>1773</v>
      </c>
      <c r="E11674" s="46" t="s">
        <v>1884</v>
      </c>
      <c r="F11674" s="45" t="s">
        <v>1883</v>
      </c>
      <c r="G11674" s="26" t="s">
        <v>0</v>
      </c>
      <c r="H11674" s="30">
        <v>634417</v>
      </c>
      <c r="I11674" s="30">
        <v>80516.850000000006</v>
      </c>
      <c r="J11674" s="36">
        <f>I11674/H11674</f>
        <v>0.1269147106713723</v>
      </c>
      <c r="K11674" s="30">
        <v>62075</v>
      </c>
      <c r="L11674" s="30">
        <f>I11674</f>
        <v>80516.850000000006</v>
      </c>
      <c r="M11674" s="80">
        <f>L11674/K11674</f>
        <v>1.2970898107128475</v>
      </c>
    </row>
    <row r="11675" spans="2:13" ht="24.9" customHeight="1" outlineLevel="1" x14ac:dyDescent="0.3">
      <c r="B11675" s="44" t="str">
        <f>B11674</f>
        <v>ASIGNACIONES DIRECTAS ANTICIPADAS (5% DEL SGR)</v>
      </c>
      <c r="C11675" s="43" t="s">
        <v>498</v>
      </c>
      <c r="D11675" s="43" t="s">
        <v>1773</v>
      </c>
      <c r="E11675" s="43" t="s">
        <v>1884</v>
      </c>
      <c r="F11675" s="42" t="s">
        <v>1883</v>
      </c>
      <c r="G11675" s="18" t="s">
        <v>3</v>
      </c>
      <c r="H11675" s="32">
        <f>SUBTOTAL(9,H11674:H11674)</f>
        <v>634417</v>
      </c>
      <c r="I11675" s="32">
        <f>SUBTOTAL(9,I11674:I11674)</f>
        <v>80516.850000000006</v>
      </c>
      <c r="J11675" s="31">
        <f>SUBTOTAL(9,J11674:J11674)</f>
        <v>0.1269147106713723</v>
      </c>
      <c r="K11675" s="32">
        <f>SUBTOTAL(9,K11674:K11674)</f>
        <v>62075</v>
      </c>
      <c r="L11675" s="14">
        <f>SUBTOTAL(9,L11672:L11674)</f>
        <v>308900.75</v>
      </c>
      <c r="M11675" s="80">
        <f>SUBTOTAL(9,M11674:M11674)</f>
        <v>1.2970898107128475</v>
      </c>
    </row>
    <row r="11676" spans="2:13" ht="24.9" customHeight="1" outlineLevel="2" x14ac:dyDescent="0.3">
      <c r="B11676" s="47" t="s">
        <v>2042</v>
      </c>
      <c r="C11676" s="46" t="s">
        <v>498</v>
      </c>
      <c r="D11676" s="46" t="s">
        <v>1773</v>
      </c>
      <c r="E11676" s="46" t="s">
        <v>2132</v>
      </c>
      <c r="F11676" s="45" t="s">
        <v>2131</v>
      </c>
      <c r="G11676" s="26" t="s">
        <v>0</v>
      </c>
      <c r="H11676" s="30">
        <v>8284635</v>
      </c>
      <c r="I11676" s="30">
        <v>0</v>
      </c>
      <c r="J11676" s="36">
        <f>I11676/H11676</f>
        <v>0</v>
      </c>
      <c r="K11676" s="30">
        <v>743963</v>
      </c>
      <c r="L11676" s="30">
        <f>I11676</f>
        <v>0</v>
      </c>
      <c r="M11676" s="80">
        <f>L11676/K11676</f>
        <v>0</v>
      </c>
    </row>
    <row r="11677" spans="2:13" ht="24.9" customHeight="1" outlineLevel="1" x14ac:dyDescent="0.3">
      <c r="B11677" s="44" t="str">
        <f>B11676</f>
        <v>ASIGNACIONES DIRECTAS ANTICIPADAS (5% DEL SGR)</v>
      </c>
      <c r="C11677" s="43" t="s">
        <v>498</v>
      </c>
      <c r="D11677" s="43" t="s">
        <v>1773</v>
      </c>
      <c r="E11677" s="43" t="s">
        <v>2132</v>
      </c>
      <c r="F11677" s="42" t="s">
        <v>2131</v>
      </c>
      <c r="G11677" s="18" t="s">
        <v>3</v>
      </c>
      <c r="H11677" s="32">
        <f>SUBTOTAL(9,H11676:H11676)</f>
        <v>8284635</v>
      </c>
      <c r="I11677" s="32">
        <f>SUBTOTAL(9,I11676:I11676)</f>
        <v>0</v>
      </c>
      <c r="J11677" s="31">
        <f>SUBTOTAL(9,J11676:J11676)</f>
        <v>0</v>
      </c>
      <c r="K11677" s="32">
        <f>SUBTOTAL(9,K11676:K11676)</f>
        <v>743963</v>
      </c>
      <c r="L11677" s="14">
        <f>SUBTOTAL(9,L11674:L11676)</f>
        <v>80516.850000000006</v>
      </c>
      <c r="M11677" s="80">
        <f>SUBTOTAL(9,M11676:M11676)</f>
        <v>0</v>
      </c>
    </row>
    <row r="11678" spans="2:13" ht="24.9" customHeight="1" outlineLevel="2" x14ac:dyDescent="0.3">
      <c r="B11678" s="47" t="s">
        <v>2042</v>
      </c>
      <c r="C11678" s="46" t="s">
        <v>498</v>
      </c>
      <c r="D11678" s="46" t="s">
        <v>1773</v>
      </c>
      <c r="E11678" s="46" t="s">
        <v>1880</v>
      </c>
      <c r="F11678" s="45" t="s">
        <v>147</v>
      </c>
      <c r="G11678" s="26" t="s">
        <v>0</v>
      </c>
      <c r="H11678" s="30">
        <v>823006</v>
      </c>
      <c r="I11678" s="30">
        <v>0</v>
      </c>
      <c r="J11678" s="23">
        <f>I11678/H11678</f>
        <v>0</v>
      </c>
      <c r="K11678" s="30">
        <v>75866</v>
      </c>
      <c r="L11678" s="30">
        <f>I11678</f>
        <v>0</v>
      </c>
      <c r="M11678" s="80">
        <f>L11678/K11678</f>
        <v>0</v>
      </c>
    </row>
    <row r="11679" spans="2:13" ht="24.9" customHeight="1" outlineLevel="1" x14ac:dyDescent="0.3">
      <c r="B11679" s="44" t="str">
        <f>B11678</f>
        <v>ASIGNACIONES DIRECTAS ANTICIPADAS (5% DEL SGR)</v>
      </c>
      <c r="C11679" s="43" t="s">
        <v>498</v>
      </c>
      <c r="D11679" s="43" t="s">
        <v>1773</v>
      </c>
      <c r="E11679" s="43" t="s">
        <v>1880</v>
      </c>
      <c r="F11679" s="42" t="s">
        <v>147</v>
      </c>
      <c r="G11679" s="18" t="s">
        <v>3</v>
      </c>
      <c r="H11679" s="32">
        <f>SUBTOTAL(9,H11678:H11678)</f>
        <v>823006</v>
      </c>
      <c r="I11679" s="32">
        <f>SUBTOTAL(9,I11678:I11678)</f>
        <v>0</v>
      </c>
      <c r="J11679" s="31">
        <f>SUBTOTAL(9,J11678:J11678)</f>
        <v>0</v>
      </c>
      <c r="K11679" s="32">
        <f>SUBTOTAL(9,K11678:K11678)</f>
        <v>75866</v>
      </c>
      <c r="L11679" s="14">
        <f>SUBTOTAL(9,L11676:L11678)</f>
        <v>0</v>
      </c>
      <c r="M11679" s="80">
        <f>SUBTOTAL(9,M11678:M11678)</f>
        <v>0</v>
      </c>
    </row>
    <row r="11680" spans="2:13" ht="24.9" customHeight="1" outlineLevel="2" x14ac:dyDescent="0.3">
      <c r="B11680" s="47" t="s">
        <v>2042</v>
      </c>
      <c r="C11680" s="46" t="s">
        <v>498</v>
      </c>
      <c r="D11680" s="46" t="s">
        <v>1773</v>
      </c>
      <c r="E11680" s="46" t="s">
        <v>1877</v>
      </c>
      <c r="F11680" s="45" t="s">
        <v>1876</v>
      </c>
      <c r="G11680" s="26" t="s">
        <v>0</v>
      </c>
      <c r="H11680" s="30">
        <v>44953715</v>
      </c>
      <c r="I11680" s="30">
        <v>0</v>
      </c>
      <c r="J11680" s="36">
        <f>I11680/H11680</f>
        <v>0</v>
      </c>
      <c r="K11680" s="30">
        <v>4025650</v>
      </c>
      <c r="L11680" s="30">
        <f>I11680</f>
        <v>0</v>
      </c>
      <c r="M11680" s="80">
        <f>L11680/K11680</f>
        <v>0</v>
      </c>
    </row>
    <row r="11681" spans="2:13" ht="24.9" customHeight="1" outlineLevel="1" x14ac:dyDescent="0.3">
      <c r="B11681" s="44" t="str">
        <f>B11680</f>
        <v>ASIGNACIONES DIRECTAS ANTICIPADAS (5% DEL SGR)</v>
      </c>
      <c r="C11681" s="43" t="s">
        <v>498</v>
      </c>
      <c r="D11681" s="43" t="s">
        <v>1773</v>
      </c>
      <c r="E11681" s="43" t="s">
        <v>1877</v>
      </c>
      <c r="F11681" s="42" t="s">
        <v>1876</v>
      </c>
      <c r="G11681" s="18" t="s">
        <v>3</v>
      </c>
      <c r="H11681" s="32">
        <f>SUBTOTAL(9,H11680:H11680)</f>
        <v>44953715</v>
      </c>
      <c r="I11681" s="32">
        <f>SUBTOTAL(9,I11680:I11680)</f>
        <v>0</v>
      </c>
      <c r="J11681" s="31">
        <f>SUBTOTAL(9,J11680:J11680)</f>
        <v>0</v>
      </c>
      <c r="K11681" s="32">
        <f>SUBTOTAL(9,K11680:K11680)</f>
        <v>4025650</v>
      </c>
      <c r="L11681" s="14">
        <f>SUBTOTAL(9,L11678:L11680)</f>
        <v>0</v>
      </c>
      <c r="M11681" s="80">
        <f>SUBTOTAL(9,M11680:M11680)</f>
        <v>0</v>
      </c>
    </row>
    <row r="11682" spans="2:13" ht="24.9" customHeight="1" outlineLevel="2" x14ac:dyDescent="0.3">
      <c r="B11682" s="47" t="s">
        <v>2042</v>
      </c>
      <c r="C11682" s="46" t="s">
        <v>498</v>
      </c>
      <c r="D11682" s="46" t="s">
        <v>1773</v>
      </c>
      <c r="E11682" s="46" t="s">
        <v>1875</v>
      </c>
      <c r="F11682" s="45" t="s">
        <v>1874</v>
      </c>
      <c r="G11682" s="26" t="s">
        <v>0</v>
      </c>
      <c r="H11682" s="30">
        <v>428506</v>
      </c>
      <c r="I11682" s="30">
        <v>0</v>
      </c>
      <c r="J11682" s="36">
        <f>I11682/H11682</f>
        <v>0</v>
      </c>
      <c r="K11682" s="30">
        <v>38183</v>
      </c>
      <c r="L11682" s="30">
        <f>I11682</f>
        <v>0</v>
      </c>
      <c r="M11682" s="80">
        <f>L11682/K11682</f>
        <v>0</v>
      </c>
    </row>
    <row r="11683" spans="2:13" ht="24.9" customHeight="1" outlineLevel="1" x14ac:dyDescent="0.3">
      <c r="B11683" s="44" t="str">
        <f>B11682</f>
        <v>ASIGNACIONES DIRECTAS ANTICIPADAS (5% DEL SGR)</v>
      </c>
      <c r="C11683" s="43" t="s">
        <v>498</v>
      </c>
      <c r="D11683" s="43" t="s">
        <v>1773</v>
      </c>
      <c r="E11683" s="43" t="s">
        <v>1875</v>
      </c>
      <c r="F11683" s="42" t="s">
        <v>1874</v>
      </c>
      <c r="G11683" s="18" t="s">
        <v>3</v>
      </c>
      <c r="H11683" s="32">
        <f>SUBTOTAL(9,H11682:H11682)</f>
        <v>428506</v>
      </c>
      <c r="I11683" s="32">
        <f>SUBTOTAL(9,I11682:I11682)</f>
        <v>0</v>
      </c>
      <c r="J11683" s="31">
        <f>SUBTOTAL(9,J11682:J11682)</f>
        <v>0</v>
      </c>
      <c r="K11683" s="32">
        <f>SUBTOTAL(9,K11682:K11682)</f>
        <v>38183</v>
      </c>
      <c r="L11683" s="14">
        <f>SUBTOTAL(9,L11680:L11682)</f>
        <v>0</v>
      </c>
      <c r="M11683" s="80">
        <f>SUBTOTAL(9,M11682:M11682)</f>
        <v>0</v>
      </c>
    </row>
    <row r="11684" spans="2:13" ht="24.9" customHeight="1" outlineLevel="2" x14ac:dyDescent="0.3">
      <c r="B11684" s="47" t="s">
        <v>2042</v>
      </c>
      <c r="C11684" s="46" t="s">
        <v>498</v>
      </c>
      <c r="D11684" s="46" t="s">
        <v>1773</v>
      </c>
      <c r="E11684" s="46" t="s">
        <v>1873</v>
      </c>
      <c r="F11684" s="45" t="s">
        <v>1872</v>
      </c>
      <c r="G11684" s="26" t="s">
        <v>0</v>
      </c>
      <c r="H11684" s="30">
        <v>591443</v>
      </c>
      <c r="I11684" s="30">
        <v>280824.3</v>
      </c>
      <c r="J11684" s="36">
        <f>I11684/H11684</f>
        <v>0.47481211207166202</v>
      </c>
      <c r="K11684" s="30">
        <v>51299</v>
      </c>
      <c r="L11684" s="30">
        <f>I11684</f>
        <v>280824.3</v>
      </c>
      <c r="M11684" s="80">
        <f>L11684/K11684</f>
        <v>5.4742646055478659</v>
      </c>
    </row>
    <row r="11685" spans="2:13" ht="24.9" customHeight="1" outlineLevel="1" x14ac:dyDescent="0.3">
      <c r="B11685" s="44" t="str">
        <f>B11684</f>
        <v>ASIGNACIONES DIRECTAS ANTICIPADAS (5% DEL SGR)</v>
      </c>
      <c r="C11685" s="43" t="s">
        <v>498</v>
      </c>
      <c r="D11685" s="43" t="s">
        <v>1773</v>
      </c>
      <c r="E11685" s="43" t="s">
        <v>1873</v>
      </c>
      <c r="F11685" s="42" t="s">
        <v>1872</v>
      </c>
      <c r="G11685" s="18" t="s">
        <v>3</v>
      </c>
      <c r="H11685" s="32">
        <f>SUBTOTAL(9,H11684:H11684)</f>
        <v>591443</v>
      </c>
      <c r="I11685" s="32">
        <f>SUBTOTAL(9,I11684:I11684)</f>
        <v>280824.3</v>
      </c>
      <c r="J11685" s="31">
        <f>SUBTOTAL(9,J11684:J11684)</f>
        <v>0.47481211207166202</v>
      </c>
      <c r="K11685" s="32">
        <f>SUBTOTAL(9,K11684:K11684)</f>
        <v>51299</v>
      </c>
      <c r="L11685" s="14">
        <f>SUBTOTAL(9,L11682:L11684)</f>
        <v>280824.3</v>
      </c>
      <c r="M11685" s="80">
        <f>SUBTOTAL(9,M11684:M11684)</f>
        <v>5.4742646055478659</v>
      </c>
    </row>
    <row r="11686" spans="2:13" ht="24.9" customHeight="1" outlineLevel="2" x14ac:dyDescent="0.3">
      <c r="B11686" s="47" t="s">
        <v>2042</v>
      </c>
      <c r="C11686" s="46" t="s">
        <v>498</v>
      </c>
      <c r="D11686" s="46" t="s">
        <v>1773</v>
      </c>
      <c r="E11686" s="46" t="s">
        <v>1869</v>
      </c>
      <c r="F11686" s="45" t="s">
        <v>1868</v>
      </c>
      <c r="G11686" s="26" t="s">
        <v>0</v>
      </c>
      <c r="H11686" s="30">
        <v>83744226</v>
      </c>
      <c r="I11686" s="30">
        <v>57614840.68</v>
      </c>
      <c r="J11686" s="23">
        <f>I11686/H11686</f>
        <v>0.68798582818115728</v>
      </c>
      <c r="K11686" s="30">
        <v>7453928</v>
      </c>
      <c r="L11686" s="30">
        <f>I11686</f>
        <v>57614840.68</v>
      </c>
      <c r="M11686" s="80">
        <f>L11686/K11686</f>
        <v>7.7294603167618465</v>
      </c>
    </row>
    <row r="11687" spans="2:13" ht="24.9" customHeight="1" outlineLevel="1" x14ac:dyDescent="0.3">
      <c r="B11687" s="44" t="str">
        <f>B11686</f>
        <v>ASIGNACIONES DIRECTAS ANTICIPADAS (5% DEL SGR)</v>
      </c>
      <c r="C11687" s="43" t="s">
        <v>498</v>
      </c>
      <c r="D11687" s="43" t="s">
        <v>1773</v>
      </c>
      <c r="E11687" s="43" t="s">
        <v>1869</v>
      </c>
      <c r="F11687" s="42" t="s">
        <v>1868</v>
      </c>
      <c r="G11687" s="18" t="s">
        <v>3</v>
      </c>
      <c r="H11687" s="32">
        <f>SUBTOTAL(9,H11686:H11686)</f>
        <v>83744226</v>
      </c>
      <c r="I11687" s="32">
        <f>SUBTOTAL(9,I11686:I11686)</f>
        <v>57614840.68</v>
      </c>
      <c r="J11687" s="31">
        <f>SUBTOTAL(9,J11686:J11686)</f>
        <v>0.68798582818115728</v>
      </c>
      <c r="K11687" s="32">
        <f>SUBTOTAL(9,K11686:K11686)</f>
        <v>7453928</v>
      </c>
      <c r="L11687" s="14">
        <f>SUBTOTAL(9,L11684:L11686)</f>
        <v>57895664.979999997</v>
      </c>
      <c r="M11687" s="80">
        <f>SUBTOTAL(9,M11686:M11686)</f>
        <v>7.7294603167618465</v>
      </c>
    </row>
    <row r="11688" spans="2:13" ht="24.9" customHeight="1" outlineLevel="2" x14ac:dyDescent="0.3">
      <c r="B11688" s="47" t="s">
        <v>2042</v>
      </c>
      <c r="C11688" s="46" t="s">
        <v>498</v>
      </c>
      <c r="D11688" s="46" t="s">
        <v>1773</v>
      </c>
      <c r="E11688" s="46" t="s">
        <v>1864</v>
      </c>
      <c r="F11688" s="45" t="s">
        <v>1863</v>
      </c>
      <c r="G11688" s="26" t="s">
        <v>0</v>
      </c>
      <c r="H11688" s="30">
        <v>197088541</v>
      </c>
      <c r="I11688" s="30">
        <v>42413157.460000001</v>
      </c>
      <c r="J11688" s="36">
        <f>I11688/H11688</f>
        <v>0.21519849527933743</v>
      </c>
      <c r="K11688" s="30">
        <v>17644670</v>
      </c>
      <c r="L11688" s="30">
        <f>I11688</f>
        <v>42413157.460000001</v>
      </c>
      <c r="M11688" s="80">
        <f>L11688/K11688</f>
        <v>2.4037376420188079</v>
      </c>
    </row>
    <row r="11689" spans="2:13" ht="24.9" customHeight="1" outlineLevel="1" x14ac:dyDescent="0.3">
      <c r="B11689" s="44" t="str">
        <f>B11688</f>
        <v>ASIGNACIONES DIRECTAS ANTICIPADAS (5% DEL SGR)</v>
      </c>
      <c r="C11689" s="43" t="s">
        <v>498</v>
      </c>
      <c r="D11689" s="43" t="s">
        <v>1773</v>
      </c>
      <c r="E11689" s="43" t="s">
        <v>1864</v>
      </c>
      <c r="F11689" s="42" t="s">
        <v>1863</v>
      </c>
      <c r="G11689" s="18" t="s">
        <v>3</v>
      </c>
      <c r="H11689" s="32">
        <f>SUBTOTAL(9,H11688:H11688)</f>
        <v>197088541</v>
      </c>
      <c r="I11689" s="32">
        <f>SUBTOTAL(9,I11688:I11688)</f>
        <v>42413157.460000001</v>
      </c>
      <c r="J11689" s="31">
        <f>SUBTOTAL(9,J11688:J11688)</f>
        <v>0.21519849527933743</v>
      </c>
      <c r="K11689" s="32">
        <f>SUBTOTAL(9,K11688:K11688)</f>
        <v>17644670</v>
      </c>
      <c r="L11689" s="14">
        <f>SUBTOTAL(9,L11686:L11688)</f>
        <v>100027998.14</v>
      </c>
      <c r="M11689" s="80">
        <f>SUBTOTAL(9,M11688:M11688)</f>
        <v>2.4037376420188079</v>
      </c>
    </row>
    <row r="11690" spans="2:13" ht="24.9" customHeight="1" outlineLevel="2" x14ac:dyDescent="0.3">
      <c r="B11690" s="47" t="s">
        <v>2042</v>
      </c>
      <c r="C11690" s="46" t="s">
        <v>498</v>
      </c>
      <c r="D11690" s="46" t="s">
        <v>1773</v>
      </c>
      <c r="E11690" s="46" t="s">
        <v>1854</v>
      </c>
      <c r="F11690" s="45" t="s">
        <v>1853</v>
      </c>
      <c r="G11690" s="26" t="s">
        <v>0</v>
      </c>
      <c r="H11690" s="30">
        <v>437458652</v>
      </c>
      <c r="I11690" s="30">
        <v>14965595.630000001</v>
      </c>
      <c r="J11690" s="36">
        <f>I11690/H11690</f>
        <v>3.4210308932237102E-2</v>
      </c>
      <c r="K11690" s="30">
        <v>39216767</v>
      </c>
      <c r="L11690" s="30">
        <f>I11690</f>
        <v>14965595.630000001</v>
      </c>
      <c r="M11690" s="80">
        <f>L11690/K11690</f>
        <v>0.38161217190596053</v>
      </c>
    </row>
    <row r="11691" spans="2:13" ht="24.9" customHeight="1" outlineLevel="1" x14ac:dyDescent="0.3">
      <c r="B11691" s="44" t="str">
        <f>B11690</f>
        <v>ASIGNACIONES DIRECTAS ANTICIPADAS (5% DEL SGR)</v>
      </c>
      <c r="C11691" s="43" t="s">
        <v>498</v>
      </c>
      <c r="D11691" s="43" t="s">
        <v>1773</v>
      </c>
      <c r="E11691" s="43" t="s">
        <v>1854</v>
      </c>
      <c r="F11691" s="42" t="s">
        <v>1853</v>
      </c>
      <c r="G11691" s="18" t="s">
        <v>3</v>
      </c>
      <c r="H11691" s="32">
        <f>SUBTOTAL(9,H11690:H11690)</f>
        <v>437458652</v>
      </c>
      <c r="I11691" s="32">
        <f>SUBTOTAL(9,I11690:I11690)</f>
        <v>14965595.630000001</v>
      </c>
      <c r="J11691" s="31">
        <f>SUBTOTAL(9,J11690:J11690)</f>
        <v>3.4210308932237102E-2</v>
      </c>
      <c r="K11691" s="32">
        <f>SUBTOTAL(9,K11690:K11690)</f>
        <v>39216767</v>
      </c>
      <c r="L11691" s="14">
        <f>SUBTOTAL(9,L11688:L11690)</f>
        <v>57378753.090000004</v>
      </c>
      <c r="M11691" s="80">
        <f>SUBTOTAL(9,M11690:M11690)</f>
        <v>0.38161217190596053</v>
      </c>
    </row>
    <row r="11692" spans="2:13" ht="24.9" customHeight="1" outlineLevel="2" x14ac:dyDescent="0.3">
      <c r="B11692" s="47" t="s">
        <v>2042</v>
      </c>
      <c r="C11692" s="46" t="s">
        <v>498</v>
      </c>
      <c r="D11692" s="46" t="s">
        <v>1773</v>
      </c>
      <c r="E11692" s="46" t="s">
        <v>1852</v>
      </c>
      <c r="F11692" s="45" t="s">
        <v>1851</v>
      </c>
      <c r="G11692" s="26" t="s">
        <v>0</v>
      </c>
      <c r="H11692" s="30">
        <v>2682168695</v>
      </c>
      <c r="I11692" s="30">
        <v>258539300.09999999</v>
      </c>
      <c r="J11692" s="36">
        <f>I11692/H11692</f>
        <v>9.6391886379838615E-2</v>
      </c>
      <c r="K11692" s="30">
        <v>221025565.16</v>
      </c>
      <c r="L11692" s="30">
        <f>I11692</f>
        <v>258539300.09999999</v>
      </c>
      <c r="M11692" s="80">
        <f>L11692/K11692</f>
        <v>1.1697257731830428</v>
      </c>
    </row>
    <row r="11693" spans="2:13" ht="24.9" customHeight="1" outlineLevel="1" x14ac:dyDescent="0.3">
      <c r="B11693" s="44" t="str">
        <f>B11692</f>
        <v>ASIGNACIONES DIRECTAS ANTICIPADAS (5% DEL SGR)</v>
      </c>
      <c r="C11693" s="43" t="s">
        <v>498</v>
      </c>
      <c r="D11693" s="43" t="s">
        <v>1773</v>
      </c>
      <c r="E11693" s="43" t="s">
        <v>1852</v>
      </c>
      <c r="F11693" s="42" t="s">
        <v>1851</v>
      </c>
      <c r="G11693" s="18" t="s">
        <v>3</v>
      </c>
      <c r="H11693" s="32">
        <f>SUBTOTAL(9,H11692:H11692)</f>
        <v>2682168695</v>
      </c>
      <c r="I11693" s="32">
        <f>SUBTOTAL(9,I11692:I11692)</f>
        <v>258539300.09999999</v>
      </c>
      <c r="J11693" s="31">
        <f>SUBTOTAL(9,J11692:J11692)</f>
        <v>9.6391886379838615E-2</v>
      </c>
      <c r="K11693" s="32">
        <f>SUBTOTAL(9,K11692:K11692)</f>
        <v>221025565.16</v>
      </c>
      <c r="L11693" s="14">
        <f>SUBTOTAL(9,L11690:L11692)</f>
        <v>273504895.73000002</v>
      </c>
      <c r="M11693" s="80">
        <f>SUBTOTAL(9,M11692:M11692)</f>
        <v>1.1697257731830428</v>
      </c>
    </row>
    <row r="11694" spans="2:13" ht="24.9" customHeight="1" outlineLevel="2" x14ac:dyDescent="0.3">
      <c r="B11694" s="47" t="s">
        <v>2042</v>
      </c>
      <c r="C11694" s="46" t="s">
        <v>498</v>
      </c>
      <c r="D11694" s="46" t="s">
        <v>1773</v>
      </c>
      <c r="E11694" s="46" t="s">
        <v>1850</v>
      </c>
      <c r="F11694" s="45" t="s">
        <v>1849</v>
      </c>
      <c r="G11694" s="26" t="s">
        <v>0</v>
      </c>
      <c r="H11694" s="30">
        <v>606185360</v>
      </c>
      <c r="I11694" s="30">
        <v>32227490.140000001</v>
      </c>
      <c r="J11694" s="23">
        <f>I11694/H11694</f>
        <v>5.3164415155126807E-2</v>
      </c>
      <c r="K11694" s="30">
        <v>49814270.730000004</v>
      </c>
      <c r="L11694" s="30">
        <f>I11694</f>
        <v>32227490.140000001</v>
      </c>
      <c r="M11694" s="80">
        <f>L11694/K11694</f>
        <v>0.64695296483767273</v>
      </c>
    </row>
    <row r="11695" spans="2:13" ht="24.9" customHeight="1" outlineLevel="1" x14ac:dyDescent="0.3">
      <c r="B11695" s="44" t="str">
        <f>B11694</f>
        <v>ASIGNACIONES DIRECTAS ANTICIPADAS (5% DEL SGR)</v>
      </c>
      <c r="C11695" s="43" t="s">
        <v>498</v>
      </c>
      <c r="D11695" s="43" t="s">
        <v>1773</v>
      </c>
      <c r="E11695" s="43" t="s">
        <v>1850</v>
      </c>
      <c r="F11695" s="42" t="s">
        <v>1849</v>
      </c>
      <c r="G11695" s="18" t="s">
        <v>3</v>
      </c>
      <c r="H11695" s="32">
        <f>SUBTOTAL(9,H11694:H11694)</f>
        <v>606185360</v>
      </c>
      <c r="I11695" s="32">
        <f>SUBTOTAL(9,I11694:I11694)</f>
        <v>32227490.140000001</v>
      </c>
      <c r="J11695" s="31">
        <f>SUBTOTAL(9,J11694:J11694)</f>
        <v>5.3164415155126807E-2</v>
      </c>
      <c r="K11695" s="32">
        <f>SUBTOTAL(9,K11694:K11694)</f>
        <v>49814270.730000004</v>
      </c>
      <c r="L11695" s="14">
        <f>SUBTOTAL(9,L11692:L11694)</f>
        <v>290766790.24000001</v>
      </c>
      <c r="M11695" s="80">
        <f>SUBTOTAL(9,M11694:M11694)</f>
        <v>0.64695296483767273</v>
      </c>
    </row>
    <row r="11696" spans="2:13" ht="24.9" customHeight="1" outlineLevel="2" x14ac:dyDescent="0.3">
      <c r="B11696" s="47" t="s">
        <v>2042</v>
      </c>
      <c r="C11696" s="46" t="s">
        <v>498</v>
      </c>
      <c r="D11696" s="46" t="s">
        <v>1773</v>
      </c>
      <c r="E11696" s="46" t="s">
        <v>1848</v>
      </c>
      <c r="F11696" s="45" t="s">
        <v>1847</v>
      </c>
      <c r="G11696" s="26" t="s">
        <v>0</v>
      </c>
      <c r="H11696" s="30">
        <v>5096110418</v>
      </c>
      <c r="I11696" s="30">
        <v>442374326.34000003</v>
      </c>
      <c r="J11696" s="36">
        <f>I11696/H11696</f>
        <v>8.6806267928867323E-2</v>
      </c>
      <c r="K11696" s="30">
        <v>456052933</v>
      </c>
      <c r="L11696" s="30">
        <f>I11696</f>
        <v>442374326.34000003</v>
      </c>
      <c r="M11696" s="80">
        <f>L11696/K11696</f>
        <v>0.97000653724553509</v>
      </c>
    </row>
    <row r="11697" spans="2:13" ht="24.9" customHeight="1" outlineLevel="1" x14ac:dyDescent="0.3">
      <c r="B11697" s="44" t="str">
        <f>B11696</f>
        <v>ASIGNACIONES DIRECTAS ANTICIPADAS (5% DEL SGR)</v>
      </c>
      <c r="C11697" s="43" t="s">
        <v>498</v>
      </c>
      <c r="D11697" s="43" t="s">
        <v>1773</v>
      </c>
      <c r="E11697" s="43" t="s">
        <v>1848</v>
      </c>
      <c r="F11697" s="42" t="s">
        <v>1847</v>
      </c>
      <c r="G11697" s="18" t="s">
        <v>3</v>
      </c>
      <c r="H11697" s="32">
        <f>SUBTOTAL(9,H11696:H11696)</f>
        <v>5096110418</v>
      </c>
      <c r="I11697" s="32">
        <f>SUBTOTAL(9,I11696:I11696)</f>
        <v>442374326.34000003</v>
      </c>
      <c r="J11697" s="31">
        <f>SUBTOTAL(9,J11696:J11696)</f>
        <v>8.6806267928867323E-2</v>
      </c>
      <c r="K11697" s="32">
        <f>SUBTOTAL(9,K11696:K11696)</f>
        <v>456052933</v>
      </c>
      <c r="L11697" s="14">
        <f>SUBTOTAL(9,L11694:L11696)</f>
        <v>474601816.48000002</v>
      </c>
      <c r="M11697" s="80">
        <f>SUBTOTAL(9,M11696:M11696)</f>
        <v>0.97000653724553509</v>
      </c>
    </row>
    <row r="11698" spans="2:13" ht="24.9" customHeight="1" outlineLevel="2" x14ac:dyDescent="0.3">
      <c r="B11698" s="47" t="s">
        <v>2042</v>
      </c>
      <c r="C11698" s="46" t="s">
        <v>498</v>
      </c>
      <c r="D11698" s="46" t="s">
        <v>1773</v>
      </c>
      <c r="E11698" s="46" t="s">
        <v>1846</v>
      </c>
      <c r="F11698" s="45" t="s">
        <v>1845</v>
      </c>
      <c r="G11698" s="26" t="s">
        <v>0</v>
      </c>
      <c r="H11698" s="30">
        <v>2615322</v>
      </c>
      <c r="I11698" s="30">
        <v>0</v>
      </c>
      <c r="J11698" s="23">
        <f>I11698/H11698</f>
        <v>0</v>
      </c>
      <c r="K11698" s="30">
        <v>230275</v>
      </c>
      <c r="L11698" s="30">
        <f>I11698</f>
        <v>0</v>
      </c>
      <c r="M11698" s="80">
        <f>L11698/K11698</f>
        <v>0</v>
      </c>
    </row>
    <row r="11699" spans="2:13" ht="24.9" customHeight="1" outlineLevel="1" x14ac:dyDescent="0.3">
      <c r="B11699" s="44" t="str">
        <f>B11698</f>
        <v>ASIGNACIONES DIRECTAS ANTICIPADAS (5% DEL SGR)</v>
      </c>
      <c r="C11699" s="43" t="s">
        <v>498</v>
      </c>
      <c r="D11699" s="43" t="s">
        <v>1773</v>
      </c>
      <c r="E11699" s="43" t="s">
        <v>1846</v>
      </c>
      <c r="F11699" s="42" t="s">
        <v>1845</v>
      </c>
      <c r="G11699" s="18" t="s">
        <v>3</v>
      </c>
      <c r="H11699" s="32">
        <f>SUBTOTAL(9,H11698:H11698)</f>
        <v>2615322</v>
      </c>
      <c r="I11699" s="32">
        <f>SUBTOTAL(9,I11698:I11698)</f>
        <v>0</v>
      </c>
      <c r="J11699" s="31">
        <f>SUBTOTAL(9,J11698:J11698)</f>
        <v>0</v>
      </c>
      <c r="K11699" s="32">
        <f>SUBTOTAL(9,K11698:K11698)</f>
        <v>230275</v>
      </c>
      <c r="L11699" s="14">
        <f>SUBTOTAL(9,L11696:L11698)</f>
        <v>442374326.34000003</v>
      </c>
      <c r="M11699" s="80">
        <f>SUBTOTAL(9,M11698:M11698)</f>
        <v>0</v>
      </c>
    </row>
    <row r="11700" spans="2:13" ht="24.9" customHeight="1" outlineLevel="2" x14ac:dyDescent="0.3">
      <c r="B11700" s="47" t="s">
        <v>2042</v>
      </c>
      <c r="C11700" s="46" t="s">
        <v>498</v>
      </c>
      <c r="D11700" s="46" t="s">
        <v>1773</v>
      </c>
      <c r="E11700" s="46" t="s">
        <v>1844</v>
      </c>
      <c r="F11700" s="45" t="s">
        <v>373</v>
      </c>
      <c r="G11700" s="26" t="s">
        <v>0</v>
      </c>
      <c r="H11700" s="30">
        <v>3186203</v>
      </c>
      <c r="I11700" s="30">
        <v>566631.19999999995</v>
      </c>
      <c r="J11700" s="36">
        <f>I11700/H11700</f>
        <v>0.17783901402390243</v>
      </c>
      <c r="K11700" s="30">
        <v>295135</v>
      </c>
      <c r="L11700" s="30">
        <f>I11700</f>
        <v>566631.19999999995</v>
      </c>
      <c r="M11700" s="80">
        <f>L11700/K11700</f>
        <v>1.9199051281616886</v>
      </c>
    </row>
    <row r="11701" spans="2:13" ht="24.9" customHeight="1" outlineLevel="1" x14ac:dyDescent="0.3">
      <c r="B11701" s="44" t="str">
        <f>B11700</f>
        <v>ASIGNACIONES DIRECTAS ANTICIPADAS (5% DEL SGR)</v>
      </c>
      <c r="C11701" s="43" t="s">
        <v>498</v>
      </c>
      <c r="D11701" s="43" t="s">
        <v>1773</v>
      </c>
      <c r="E11701" s="43" t="s">
        <v>1844</v>
      </c>
      <c r="F11701" s="42" t="s">
        <v>373</v>
      </c>
      <c r="G11701" s="18" t="s">
        <v>3</v>
      </c>
      <c r="H11701" s="32">
        <f>SUBTOTAL(9,H11700:H11700)</f>
        <v>3186203</v>
      </c>
      <c r="I11701" s="32">
        <f>SUBTOTAL(9,I11700:I11700)</f>
        <v>566631.19999999995</v>
      </c>
      <c r="J11701" s="31">
        <f>SUBTOTAL(9,J11700:J11700)</f>
        <v>0.17783901402390243</v>
      </c>
      <c r="K11701" s="32">
        <f>SUBTOTAL(9,K11700:K11700)</f>
        <v>295135</v>
      </c>
      <c r="L11701" s="14">
        <f>SUBTOTAL(9,L11698:L11700)</f>
        <v>566631.19999999995</v>
      </c>
      <c r="M11701" s="80">
        <f>SUBTOTAL(9,M11700:M11700)</f>
        <v>1.9199051281616886</v>
      </c>
    </row>
    <row r="11702" spans="2:13" ht="24.9" customHeight="1" outlineLevel="2" x14ac:dyDescent="0.3">
      <c r="B11702" s="47" t="s">
        <v>2042</v>
      </c>
      <c r="C11702" s="46" t="s">
        <v>498</v>
      </c>
      <c r="D11702" s="46" t="s">
        <v>1773</v>
      </c>
      <c r="E11702" s="46" t="s">
        <v>1840</v>
      </c>
      <c r="F11702" s="45" t="s">
        <v>1839</v>
      </c>
      <c r="G11702" s="26" t="s">
        <v>0</v>
      </c>
      <c r="H11702" s="30">
        <v>64832</v>
      </c>
      <c r="I11702" s="30">
        <v>14900</v>
      </c>
      <c r="J11702" s="36">
        <f>I11702/H11702</f>
        <v>0.22982477788746297</v>
      </c>
      <c r="K11702" s="30">
        <v>5381</v>
      </c>
      <c r="L11702" s="30">
        <f>I11702</f>
        <v>14900</v>
      </c>
      <c r="M11702" s="80">
        <f>L11702/K11702</f>
        <v>2.7690020442296972</v>
      </c>
    </row>
    <row r="11703" spans="2:13" ht="24.9" customHeight="1" outlineLevel="1" x14ac:dyDescent="0.3">
      <c r="B11703" s="44" t="str">
        <f>B11702</f>
        <v>ASIGNACIONES DIRECTAS ANTICIPADAS (5% DEL SGR)</v>
      </c>
      <c r="C11703" s="43" t="s">
        <v>498</v>
      </c>
      <c r="D11703" s="43" t="s">
        <v>1773</v>
      </c>
      <c r="E11703" s="43" t="s">
        <v>1840</v>
      </c>
      <c r="F11703" s="42" t="s">
        <v>1839</v>
      </c>
      <c r="G11703" s="18" t="s">
        <v>3</v>
      </c>
      <c r="H11703" s="32">
        <f>SUBTOTAL(9,H11702:H11702)</f>
        <v>64832</v>
      </c>
      <c r="I11703" s="32">
        <f>SUBTOTAL(9,I11702:I11702)</f>
        <v>14900</v>
      </c>
      <c r="J11703" s="31">
        <f>SUBTOTAL(9,J11702:J11702)</f>
        <v>0.22982477788746297</v>
      </c>
      <c r="K11703" s="32">
        <f>SUBTOTAL(9,K11702:K11702)</f>
        <v>5381</v>
      </c>
      <c r="L11703" s="14">
        <f>SUBTOTAL(9,L11700:L11702)</f>
        <v>581531.19999999995</v>
      </c>
      <c r="M11703" s="80">
        <f>SUBTOTAL(9,M11702:M11702)</f>
        <v>2.7690020442296972</v>
      </c>
    </row>
    <row r="11704" spans="2:13" ht="24.9" customHeight="1" outlineLevel="2" x14ac:dyDescent="0.3">
      <c r="B11704" s="47" t="s">
        <v>2042</v>
      </c>
      <c r="C11704" s="46" t="s">
        <v>498</v>
      </c>
      <c r="D11704" s="46" t="s">
        <v>1773</v>
      </c>
      <c r="E11704" s="46" t="s">
        <v>1836</v>
      </c>
      <c r="F11704" s="45" t="s">
        <v>1186</v>
      </c>
      <c r="G11704" s="26" t="s">
        <v>0</v>
      </c>
      <c r="H11704" s="30">
        <v>11624236</v>
      </c>
      <c r="I11704" s="30">
        <v>0</v>
      </c>
      <c r="J11704" s="36">
        <f>I11704/H11704</f>
        <v>0</v>
      </c>
      <c r="K11704" s="30">
        <v>1042714</v>
      </c>
      <c r="L11704" s="30">
        <f>I11704</f>
        <v>0</v>
      </c>
      <c r="M11704" s="80">
        <f>L11704/K11704</f>
        <v>0</v>
      </c>
    </row>
    <row r="11705" spans="2:13" ht="24.9" customHeight="1" outlineLevel="1" x14ac:dyDescent="0.3">
      <c r="B11705" s="44" t="str">
        <f>B11704</f>
        <v>ASIGNACIONES DIRECTAS ANTICIPADAS (5% DEL SGR)</v>
      </c>
      <c r="C11705" s="43" t="s">
        <v>498</v>
      </c>
      <c r="D11705" s="43" t="s">
        <v>1773</v>
      </c>
      <c r="E11705" s="43" t="s">
        <v>1836</v>
      </c>
      <c r="F11705" s="42" t="s">
        <v>1186</v>
      </c>
      <c r="G11705" s="18" t="s">
        <v>3</v>
      </c>
      <c r="H11705" s="32">
        <f>SUBTOTAL(9,H11704:H11704)</f>
        <v>11624236</v>
      </c>
      <c r="I11705" s="32">
        <f>SUBTOTAL(9,I11704:I11704)</f>
        <v>0</v>
      </c>
      <c r="J11705" s="31">
        <f>SUBTOTAL(9,J11704:J11704)</f>
        <v>0</v>
      </c>
      <c r="K11705" s="32">
        <f>SUBTOTAL(9,K11704:K11704)</f>
        <v>1042714</v>
      </c>
      <c r="L11705" s="14">
        <f>SUBTOTAL(9,L11702:L11704)</f>
        <v>14900</v>
      </c>
      <c r="M11705" s="80">
        <f>SUBTOTAL(9,M11704:M11704)</f>
        <v>0</v>
      </c>
    </row>
    <row r="11706" spans="2:13" ht="24.9" customHeight="1" outlineLevel="2" x14ac:dyDescent="0.3">
      <c r="B11706" s="47" t="s">
        <v>2042</v>
      </c>
      <c r="C11706" s="46" t="s">
        <v>498</v>
      </c>
      <c r="D11706" s="46" t="s">
        <v>1773</v>
      </c>
      <c r="E11706" s="46" t="s">
        <v>1834</v>
      </c>
      <c r="F11706" s="45" t="s">
        <v>1833</v>
      </c>
      <c r="G11706" s="26" t="s">
        <v>0</v>
      </c>
      <c r="H11706" s="30">
        <v>89488</v>
      </c>
      <c r="I11706" s="30">
        <v>89488</v>
      </c>
      <c r="J11706" s="23">
        <f>I11706/H11706</f>
        <v>1</v>
      </c>
      <c r="K11706" s="30">
        <v>7975</v>
      </c>
      <c r="L11706" s="30">
        <f>I11706</f>
        <v>89488</v>
      </c>
      <c r="M11706" s="80">
        <f>L11706/K11706</f>
        <v>11.221065830721002</v>
      </c>
    </row>
    <row r="11707" spans="2:13" ht="24.9" customHeight="1" outlineLevel="1" x14ac:dyDescent="0.3">
      <c r="B11707" s="44" t="str">
        <f>B11706</f>
        <v>ASIGNACIONES DIRECTAS ANTICIPADAS (5% DEL SGR)</v>
      </c>
      <c r="C11707" s="43" t="s">
        <v>498</v>
      </c>
      <c r="D11707" s="43" t="s">
        <v>1773</v>
      </c>
      <c r="E11707" s="43" t="s">
        <v>1834</v>
      </c>
      <c r="F11707" s="42" t="s">
        <v>1833</v>
      </c>
      <c r="G11707" s="18" t="s">
        <v>3</v>
      </c>
      <c r="H11707" s="32">
        <f>SUBTOTAL(9,H11706:H11706)</f>
        <v>89488</v>
      </c>
      <c r="I11707" s="32">
        <f>SUBTOTAL(9,I11706:I11706)</f>
        <v>89488</v>
      </c>
      <c r="J11707" s="31">
        <f>SUBTOTAL(9,J11706:J11706)</f>
        <v>1</v>
      </c>
      <c r="K11707" s="32">
        <f>SUBTOTAL(9,K11706:K11706)</f>
        <v>7975</v>
      </c>
      <c r="L11707" s="14">
        <f>SUBTOTAL(9,L11704:L11706)</f>
        <v>89488</v>
      </c>
      <c r="M11707" s="80">
        <f>SUBTOTAL(9,M11706:M11706)</f>
        <v>11.221065830721002</v>
      </c>
    </row>
    <row r="11708" spans="2:13" ht="24.9" customHeight="1" outlineLevel="2" x14ac:dyDescent="0.3">
      <c r="B11708" s="47" t="s">
        <v>2042</v>
      </c>
      <c r="C11708" s="46" t="s">
        <v>498</v>
      </c>
      <c r="D11708" s="46" t="s">
        <v>1773</v>
      </c>
      <c r="E11708" s="46" t="s">
        <v>1828</v>
      </c>
      <c r="F11708" s="45" t="s">
        <v>209</v>
      </c>
      <c r="G11708" s="26" t="s">
        <v>0</v>
      </c>
      <c r="H11708" s="30">
        <v>6687936</v>
      </c>
      <c r="I11708" s="30">
        <v>5790.44</v>
      </c>
      <c r="J11708" s="36">
        <f>I11708/H11708</f>
        <v>8.6580373974870571E-4</v>
      </c>
      <c r="K11708" s="30">
        <v>567034</v>
      </c>
      <c r="L11708" s="30">
        <f>I11708</f>
        <v>5790.44</v>
      </c>
      <c r="M11708" s="80">
        <f>L11708/K11708</f>
        <v>1.0211803877721618E-2</v>
      </c>
    </row>
    <row r="11709" spans="2:13" ht="24.9" customHeight="1" outlineLevel="1" x14ac:dyDescent="0.3">
      <c r="B11709" s="44" t="str">
        <f>B11708</f>
        <v>ASIGNACIONES DIRECTAS ANTICIPADAS (5% DEL SGR)</v>
      </c>
      <c r="C11709" s="43" t="s">
        <v>498</v>
      </c>
      <c r="D11709" s="43" t="s">
        <v>1773</v>
      </c>
      <c r="E11709" s="43" t="s">
        <v>1828</v>
      </c>
      <c r="F11709" s="42" t="s">
        <v>209</v>
      </c>
      <c r="G11709" s="18" t="s">
        <v>3</v>
      </c>
      <c r="H11709" s="32">
        <f>SUBTOTAL(9,H11708:H11708)</f>
        <v>6687936</v>
      </c>
      <c r="I11709" s="32">
        <f>SUBTOTAL(9,I11708:I11708)</f>
        <v>5790.44</v>
      </c>
      <c r="J11709" s="31">
        <f>SUBTOTAL(9,J11708:J11708)</f>
        <v>8.6580373974870571E-4</v>
      </c>
      <c r="K11709" s="32">
        <f>SUBTOTAL(9,K11708:K11708)</f>
        <v>567034</v>
      </c>
      <c r="L11709" s="14">
        <f>SUBTOTAL(9,L11706:L11708)</f>
        <v>95278.44</v>
      </c>
      <c r="M11709" s="80">
        <f>SUBTOTAL(9,M11708:M11708)</f>
        <v>1.0211803877721618E-2</v>
      </c>
    </row>
    <row r="11710" spans="2:13" ht="24.9" customHeight="1" outlineLevel="2" x14ac:dyDescent="0.3">
      <c r="B11710" s="47" t="s">
        <v>2042</v>
      </c>
      <c r="C11710" s="46" t="s">
        <v>498</v>
      </c>
      <c r="D11710" s="46" t="s">
        <v>1773</v>
      </c>
      <c r="E11710" s="46" t="s">
        <v>1827</v>
      </c>
      <c r="F11710" s="45" t="s">
        <v>131</v>
      </c>
      <c r="G11710" s="26" t="s">
        <v>0</v>
      </c>
      <c r="H11710" s="30">
        <v>307563</v>
      </c>
      <c r="I11710" s="30">
        <v>0</v>
      </c>
      <c r="J11710" s="23">
        <f>I11710/H11710</f>
        <v>0</v>
      </c>
      <c r="K11710" s="30">
        <v>27408</v>
      </c>
      <c r="L11710" s="30">
        <f>I11710</f>
        <v>0</v>
      </c>
      <c r="M11710" s="80">
        <f>L11710/K11710</f>
        <v>0</v>
      </c>
    </row>
    <row r="11711" spans="2:13" ht="24.9" customHeight="1" outlineLevel="1" x14ac:dyDescent="0.3">
      <c r="B11711" s="44" t="str">
        <f>B11710</f>
        <v>ASIGNACIONES DIRECTAS ANTICIPADAS (5% DEL SGR)</v>
      </c>
      <c r="C11711" s="43" t="s">
        <v>498</v>
      </c>
      <c r="D11711" s="43" t="s">
        <v>1773</v>
      </c>
      <c r="E11711" s="43" t="s">
        <v>1827</v>
      </c>
      <c r="F11711" s="42" t="s">
        <v>131</v>
      </c>
      <c r="G11711" s="18" t="s">
        <v>3</v>
      </c>
      <c r="H11711" s="32">
        <f>SUBTOTAL(9,H11710:H11710)</f>
        <v>307563</v>
      </c>
      <c r="I11711" s="32">
        <f>SUBTOTAL(9,I11710:I11710)</f>
        <v>0</v>
      </c>
      <c r="J11711" s="31">
        <f>SUBTOTAL(9,J11710:J11710)</f>
        <v>0</v>
      </c>
      <c r="K11711" s="32">
        <f>SUBTOTAL(9,K11710:K11710)</f>
        <v>27408</v>
      </c>
      <c r="L11711" s="14">
        <f>SUBTOTAL(9,L11708:L11710)</f>
        <v>5790.44</v>
      </c>
      <c r="M11711" s="80">
        <f>SUBTOTAL(9,M11710:M11710)</f>
        <v>0</v>
      </c>
    </row>
    <row r="11712" spans="2:13" ht="24.9" customHeight="1" outlineLevel="2" x14ac:dyDescent="0.3">
      <c r="B11712" s="47" t="s">
        <v>2042</v>
      </c>
      <c r="C11712" s="46" t="s">
        <v>498</v>
      </c>
      <c r="D11712" s="46" t="s">
        <v>1773</v>
      </c>
      <c r="E11712" s="59" t="s">
        <v>1824</v>
      </c>
      <c r="F11712" s="45" t="s">
        <v>1823</v>
      </c>
      <c r="G11712" s="26" t="s">
        <v>0</v>
      </c>
      <c r="H11712" s="30">
        <v>9113460</v>
      </c>
      <c r="I11712" s="30">
        <v>6488883.2300000004</v>
      </c>
      <c r="J11712" s="36">
        <f>I11712/H11712</f>
        <v>0.71201094095985507</v>
      </c>
      <c r="K11712" s="30">
        <v>815955</v>
      </c>
      <c r="L11712" s="30">
        <f>I11712</f>
        <v>6488883.2300000004</v>
      </c>
      <c r="M11712" s="80">
        <f>L11712/K11712</f>
        <v>7.952501338921877</v>
      </c>
    </row>
    <row r="11713" spans="2:13" ht="24.9" customHeight="1" outlineLevel="1" x14ac:dyDescent="0.3">
      <c r="B11713" s="44" t="str">
        <f>B11712</f>
        <v>ASIGNACIONES DIRECTAS ANTICIPADAS (5% DEL SGR)</v>
      </c>
      <c r="C11713" s="43" t="s">
        <v>498</v>
      </c>
      <c r="D11713" s="43" t="s">
        <v>1773</v>
      </c>
      <c r="E11713" s="58" t="s">
        <v>1824</v>
      </c>
      <c r="F11713" s="42" t="s">
        <v>1823</v>
      </c>
      <c r="G11713" s="18" t="s">
        <v>3</v>
      </c>
      <c r="H11713" s="32">
        <f>SUBTOTAL(9,H11712:H11712)</f>
        <v>9113460</v>
      </c>
      <c r="I11713" s="32">
        <f>SUBTOTAL(9,I11712:I11712)</f>
        <v>6488883.2300000004</v>
      </c>
      <c r="J11713" s="31">
        <f>SUBTOTAL(9,J11712:J11712)</f>
        <v>0.71201094095985507</v>
      </c>
      <c r="K11713" s="32">
        <f>SUBTOTAL(9,K11712:K11712)</f>
        <v>815955</v>
      </c>
      <c r="L11713" s="14">
        <f>SUBTOTAL(9,L11710:L11712)</f>
        <v>6488883.2300000004</v>
      </c>
      <c r="M11713" s="80">
        <f>SUBTOTAL(9,M11712:M11712)</f>
        <v>7.952501338921877</v>
      </c>
    </row>
    <row r="11714" spans="2:13" ht="24.9" customHeight="1" outlineLevel="2" x14ac:dyDescent="0.3">
      <c r="B11714" s="47" t="s">
        <v>2042</v>
      </c>
      <c r="C11714" s="46" t="s">
        <v>498</v>
      </c>
      <c r="D11714" s="46" t="s">
        <v>1773</v>
      </c>
      <c r="E11714" s="46" t="s">
        <v>1822</v>
      </c>
      <c r="F11714" s="45" t="s">
        <v>1821</v>
      </c>
      <c r="G11714" s="26" t="s">
        <v>0</v>
      </c>
      <c r="H11714" s="30">
        <v>66642581</v>
      </c>
      <c r="I11714" s="30">
        <v>14237660.799999999</v>
      </c>
      <c r="J11714" s="36">
        <f>I11714/H11714</f>
        <v>0.21364209768526221</v>
      </c>
      <c r="K11714" s="30">
        <v>5965551</v>
      </c>
      <c r="L11714" s="30">
        <f>I11714</f>
        <v>14237660.799999999</v>
      </c>
      <c r="M11714" s="80">
        <f>L11714/K11714</f>
        <v>2.3866463969547822</v>
      </c>
    </row>
    <row r="11715" spans="2:13" ht="24.9" customHeight="1" outlineLevel="1" x14ac:dyDescent="0.3">
      <c r="B11715" s="44" t="str">
        <f>B11714</f>
        <v>ASIGNACIONES DIRECTAS ANTICIPADAS (5% DEL SGR)</v>
      </c>
      <c r="C11715" s="43" t="s">
        <v>498</v>
      </c>
      <c r="D11715" s="43" t="s">
        <v>1773</v>
      </c>
      <c r="E11715" s="43" t="s">
        <v>1822</v>
      </c>
      <c r="F11715" s="42" t="s">
        <v>1821</v>
      </c>
      <c r="G11715" s="18" t="s">
        <v>3</v>
      </c>
      <c r="H11715" s="32">
        <f>SUBTOTAL(9,H11714:H11714)</f>
        <v>66642581</v>
      </c>
      <c r="I11715" s="32">
        <f>SUBTOTAL(9,I11714:I11714)</f>
        <v>14237660.799999999</v>
      </c>
      <c r="J11715" s="31">
        <f>SUBTOTAL(9,J11714:J11714)</f>
        <v>0.21364209768526221</v>
      </c>
      <c r="K11715" s="32">
        <f>SUBTOTAL(9,K11714:K11714)</f>
        <v>5965551</v>
      </c>
      <c r="L11715" s="14">
        <f>SUBTOTAL(9,L11712:L11714)</f>
        <v>20726544.030000001</v>
      </c>
      <c r="M11715" s="80">
        <f>SUBTOTAL(9,M11714:M11714)</f>
        <v>2.3866463969547822</v>
      </c>
    </row>
    <row r="11716" spans="2:13" ht="24.9" customHeight="1" outlineLevel="2" x14ac:dyDescent="0.3">
      <c r="B11716" s="47" t="s">
        <v>2042</v>
      </c>
      <c r="C11716" s="46" t="s">
        <v>498</v>
      </c>
      <c r="D11716" s="46" t="s">
        <v>1773</v>
      </c>
      <c r="E11716" s="46" t="s">
        <v>1820</v>
      </c>
      <c r="F11716" s="45" t="s">
        <v>1819</v>
      </c>
      <c r="G11716" s="26" t="s">
        <v>0</v>
      </c>
      <c r="H11716" s="30">
        <v>44834</v>
      </c>
      <c r="I11716" s="30">
        <v>0</v>
      </c>
      <c r="J11716" s="36">
        <f>I11716/H11716</f>
        <v>0</v>
      </c>
      <c r="K11716" s="30">
        <v>3994</v>
      </c>
      <c r="L11716" s="30">
        <f>I11716</f>
        <v>0</v>
      </c>
      <c r="M11716" s="80">
        <f>L11716/K11716</f>
        <v>0</v>
      </c>
    </row>
    <row r="11717" spans="2:13" ht="24.9" customHeight="1" outlineLevel="1" x14ac:dyDescent="0.3">
      <c r="B11717" s="44" t="str">
        <f>B11716</f>
        <v>ASIGNACIONES DIRECTAS ANTICIPADAS (5% DEL SGR)</v>
      </c>
      <c r="C11717" s="43" t="s">
        <v>498</v>
      </c>
      <c r="D11717" s="43" t="s">
        <v>1773</v>
      </c>
      <c r="E11717" s="43" t="s">
        <v>1820</v>
      </c>
      <c r="F11717" s="42" t="s">
        <v>1819</v>
      </c>
      <c r="G11717" s="18" t="s">
        <v>3</v>
      </c>
      <c r="H11717" s="32">
        <f>SUBTOTAL(9,H11716:H11716)</f>
        <v>44834</v>
      </c>
      <c r="I11717" s="32">
        <f>SUBTOTAL(9,I11716:I11716)</f>
        <v>0</v>
      </c>
      <c r="J11717" s="31">
        <f>SUBTOTAL(9,J11716:J11716)</f>
        <v>0</v>
      </c>
      <c r="K11717" s="32">
        <f>SUBTOTAL(9,K11716:K11716)</f>
        <v>3994</v>
      </c>
      <c r="L11717" s="14">
        <f>SUBTOTAL(9,L11714:L11716)</f>
        <v>14237660.799999999</v>
      </c>
      <c r="M11717" s="80">
        <f>SUBTOTAL(9,M11716:M11716)</f>
        <v>0</v>
      </c>
    </row>
    <row r="11718" spans="2:13" ht="24.9" customHeight="1" outlineLevel="2" x14ac:dyDescent="0.3">
      <c r="B11718" s="47" t="s">
        <v>2042</v>
      </c>
      <c r="C11718" s="46" t="s">
        <v>498</v>
      </c>
      <c r="D11718" s="46" t="s">
        <v>1773</v>
      </c>
      <c r="E11718" s="46" t="s">
        <v>1818</v>
      </c>
      <c r="F11718" s="45" t="s">
        <v>356</v>
      </c>
      <c r="G11718" s="26" t="s">
        <v>0</v>
      </c>
      <c r="H11718" s="30">
        <v>429968</v>
      </c>
      <c r="I11718" s="30">
        <v>0</v>
      </c>
      <c r="J11718" s="23">
        <f>I11718/H11718</f>
        <v>0</v>
      </c>
      <c r="K11718" s="30">
        <v>37999</v>
      </c>
      <c r="L11718" s="30">
        <f>I11718</f>
        <v>0</v>
      </c>
      <c r="M11718" s="80">
        <f>L11718/K11718</f>
        <v>0</v>
      </c>
    </row>
    <row r="11719" spans="2:13" ht="24.9" customHeight="1" outlineLevel="1" x14ac:dyDescent="0.3">
      <c r="B11719" s="44" t="str">
        <f>B11718</f>
        <v>ASIGNACIONES DIRECTAS ANTICIPADAS (5% DEL SGR)</v>
      </c>
      <c r="C11719" s="43" t="s">
        <v>498</v>
      </c>
      <c r="D11719" s="43" t="s">
        <v>1773</v>
      </c>
      <c r="E11719" s="43" t="s">
        <v>1818</v>
      </c>
      <c r="F11719" s="42" t="s">
        <v>356</v>
      </c>
      <c r="G11719" s="18" t="s">
        <v>3</v>
      </c>
      <c r="H11719" s="32">
        <f>SUBTOTAL(9,H11718:H11718)</f>
        <v>429968</v>
      </c>
      <c r="I11719" s="32">
        <f>SUBTOTAL(9,I11718:I11718)</f>
        <v>0</v>
      </c>
      <c r="J11719" s="31">
        <f>SUBTOTAL(9,J11718:J11718)</f>
        <v>0</v>
      </c>
      <c r="K11719" s="32">
        <f>SUBTOTAL(9,K11718:K11718)</f>
        <v>37999</v>
      </c>
      <c r="L11719" s="14">
        <f>SUBTOTAL(9,L11716:L11718)</f>
        <v>0</v>
      </c>
      <c r="M11719" s="80">
        <f>SUBTOTAL(9,M11718:M11718)</f>
        <v>0</v>
      </c>
    </row>
    <row r="11720" spans="2:13" ht="24.9" customHeight="1" outlineLevel="2" x14ac:dyDescent="0.3">
      <c r="B11720" s="47" t="s">
        <v>2042</v>
      </c>
      <c r="C11720" s="46" t="s">
        <v>498</v>
      </c>
      <c r="D11720" s="46" t="s">
        <v>1773</v>
      </c>
      <c r="E11720" s="46" t="s">
        <v>1817</v>
      </c>
      <c r="F11720" s="45" t="s">
        <v>1816</v>
      </c>
      <c r="G11720" s="26" t="s">
        <v>0</v>
      </c>
      <c r="H11720" s="30">
        <v>19929783</v>
      </c>
      <c r="I11720" s="30">
        <v>19929783</v>
      </c>
      <c r="J11720" s="36">
        <f>I11720/H11720</f>
        <v>1</v>
      </c>
      <c r="K11720" s="30">
        <v>1782023</v>
      </c>
      <c r="L11720" s="30">
        <f>I11720</f>
        <v>19929783</v>
      </c>
      <c r="M11720" s="80">
        <f>L11720/K11720</f>
        <v>11.183796729896303</v>
      </c>
    </row>
    <row r="11721" spans="2:13" ht="24.9" customHeight="1" outlineLevel="1" x14ac:dyDescent="0.3">
      <c r="B11721" s="44" t="str">
        <f>B11720</f>
        <v>ASIGNACIONES DIRECTAS ANTICIPADAS (5% DEL SGR)</v>
      </c>
      <c r="C11721" s="43" t="s">
        <v>498</v>
      </c>
      <c r="D11721" s="43" t="s">
        <v>1773</v>
      </c>
      <c r="E11721" s="43" t="s">
        <v>1817</v>
      </c>
      <c r="F11721" s="42" t="s">
        <v>1816</v>
      </c>
      <c r="G11721" s="18" t="s">
        <v>3</v>
      </c>
      <c r="H11721" s="32">
        <f>SUBTOTAL(9,H11720:H11720)</f>
        <v>19929783</v>
      </c>
      <c r="I11721" s="32">
        <f>SUBTOTAL(9,I11720:I11720)</f>
        <v>19929783</v>
      </c>
      <c r="J11721" s="31">
        <f>SUBTOTAL(9,J11720:J11720)</f>
        <v>1</v>
      </c>
      <c r="K11721" s="32">
        <f>SUBTOTAL(9,K11720:K11720)</f>
        <v>1782023</v>
      </c>
      <c r="L11721" s="14">
        <f>SUBTOTAL(9,L11718:L11720)</f>
        <v>19929783</v>
      </c>
      <c r="M11721" s="80">
        <f>SUBTOTAL(9,M11720:M11720)</f>
        <v>11.183796729896303</v>
      </c>
    </row>
    <row r="11722" spans="2:13" ht="24.9" customHeight="1" outlineLevel="2" x14ac:dyDescent="0.3">
      <c r="B11722" s="47" t="s">
        <v>2042</v>
      </c>
      <c r="C11722" s="46" t="s">
        <v>498</v>
      </c>
      <c r="D11722" s="46" t="s">
        <v>1773</v>
      </c>
      <c r="E11722" s="46" t="s">
        <v>1815</v>
      </c>
      <c r="F11722" s="45" t="s">
        <v>1814</v>
      </c>
      <c r="G11722" s="26" t="s">
        <v>0</v>
      </c>
      <c r="H11722" s="30">
        <v>793117853</v>
      </c>
      <c r="I11722" s="30">
        <v>141343404.00999999</v>
      </c>
      <c r="J11722" s="36">
        <f>I11722/H11722</f>
        <v>0.17821235958232803</v>
      </c>
      <c r="K11722" s="30">
        <v>70982770</v>
      </c>
      <c r="L11722" s="30">
        <f>I11722</f>
        <v>141343404.00999999</v>
      </c>
      <c r="M11722" s="80">
        <f>L11722/K11722</f>
        <v>1.9912353943076608</v>
      </c>
    </row>
    <row r="11723" spans="2:13" ht="24.9" customHeight="1" outlineLevel="1" x14ac:dyDescent="0.3">
      <c r="B11723" s="44" t="str">
        <f>B11722</f>
        <v>ASIGNACIONES DIRECTAS ANTICIPADAS (5% DEL SGR)</v>
      </c>
      <c r="C11723" s="43" t="s">
        <v>498</v>
      </c>
      <c r="D11723" s="43" t="s">
        <v>1773</v>
      </c>
      <c r="E11723" s="43" t="s">
        <v>1815</v>
      </c>
      <c r="F11723" s="42" t="s">
        <v>1814</v>
      </c>
      <c r="G11723" s="18" t="s">
        <v>3</v>
      </c>
      <c r="H11723" s="32">
        <f>SUBTOTAL(9,H11722:H11722)</f>
        <v>793117853</v>
      </c>
      <c r="I11723" s="32">
        <f>SUBTOTAL(9,I11722:I11722)</f>
        <v>141343404.00999999</v>
      </c>
      <c r="J11723" s="31">
        <f>SUBTOTAL(9,J11722:J11722)</f>
        <v>0.17821235958232803</v>
      </c>
      <c r="K11723" s="32">
        <f>SUBTOTAL(9,K11722:K11722)</f>
        <v>70982770</v>
      </c>
      <c r="L11723" s="14">
        <f>SUBTOTAL(9,L11720:L11722)</f>
        <v>161273187.00999999</v>
      </c>
      <c r="M11723" s="80">
        <f>SUBTOTAL(9,M11722:M11722)</f>
        <v>1.9912353943076608</v>
      </c>
    </row>
    <row r="11724" spans="2:13" ht="24.9" customHeight="1" outlineLevel="2" x14ac:dyDescent="0.3">
      <c r="B11724" s="47" t="s">
        <v>2042</v>
      </c>
      <c r="C11724" s="46" t="s">
        <v>498</v>
      </c>
      <c r="D11724" s="46" t="s">
        <v>1773</v>
      </c>
      <c r="E11724" s="46" t="s">
        <v>1811</v>
      </c>
      <c r="F11724" s="45" t="s">
        <v>1810</v>
      </c>
      <c r="G11724" s="26" t="s">
        <v>0</v>
      </c>
      <c r="H11724" s="30">
        <v>4788471635</v>
      </c>
      <c r="I11724" s="30">
        <v>136514629.47999999</v>
      </c>
      <c r="J11724" s="36">
        <f>I11724/H11724</f>
        <v>2.850901913716776E-2</v>
      </c>
      <c r="K11724" s="30">
        <v>428476792</v>
      </c>
      <c r="L11724" s="30">
        <f>I11724</f>
        <v>136514629.47999999</v>
      </c>
      <c r="M11724" s="80">
        <f>L11724/K11724</f>
        <v>0.31860448927184831</v>
      </c>
    </row>
    <row r="11725" spans="2:13" ht="24.9" customHeight="1" outlineLevel="1" x14ac:dyDescent="0.3">
      <c r="B11725" s="44" t="str">
        <f>B11724</f>
        <v>ASIGNACIONES DIRECTAS ANTICIPADAS (5% DEL SGR)</v>
      </c>
      <c r="C11725" s="43" t="s">
        <v>498</v>
      </c>
      <c r="D11725" s="43" t="s">
        <v>1773</v>
      </c>
      <c r="E11725" s="43" t="s">
        <v>1811</v>
      </c>
      <c r="F11725" s="42" t="s">
        <v>1810</v>
      </c>
      <c r="G11725" s="18" t="s">
        <v>3</v>
      </c>
      <c r="H11725" s="32">
        <f>SUBTOTAL(9,H11724:H11724)</f>
        <v>4788471635</v>
      </c>
      <c r="I11725" s="32">
        <f>SUBTOTAL(9,I11724:I11724)</f>
        <v>136514629.47999999</v>
      </c>
      <c r="J11725" s="31">
        <f>SUBTOTAL(9,J11724:J11724)</f>
        <v>2.850901913716776E-2</v>
      </c>
      <c r="K11725" s="32">
        <f>SUBTOTAL(9,K11724:K11724)</f>
        <v>428476792</v>
      </c>
      <c r="L11725" s="14">
        <f>SUBTOTAL(9,L11722:L11724)</f>
        <v>277858033.49000001</v>
      </c>
      <c r="M11725" s="80">
        <f>SUBTOTAL(9,M11724:M11724)</f>
        <v>0.31860448927184831</v>
      </c>
    </row>
    <row r="11726" spans="2:13" ht="24.9" customHeight="1" outlineLevel="2" x14ac:dyDescent="0.3">
      <c r="B11726" s="47" t="s">
        <v>2042</v>
      </c>
      <c r="C11726" s="46" t="s">
        <v>498</v>
      </c>
      <c r="D11726" s="46" t="s">
        <v>1773</v>
      </c>
      <c r="E11726" s="46" t="s">
        <v>1809</v>
      </c>
      <c r="F11726" s="45" t="s">
        <v>1808</v>
      </c>
      <c r="G11726" s="26" t="s">
        <v>0</v>
      </c>
      <c r="H11726" s="30">
        <v>81907294</v>
      </c>
      <c r="I11726" s="30">
        <v>2406749.0100000002</v>
      </c>
      <c r="J11726" s="23">
        <f>I11726/H11726</f>
        <v>2.9383817880737219E-2</v>
      </c>
      <c r="K11726" s="30">
        <v>7354110</v>
      </c>
      <c r="L11726" s="30">
        <f>I11726</f>
        <v>2406749.0100000002</v>
      </c>
      <c r="M11726" s="80">
        <f>L11726/K11726</f>
        <v>0.32726584318156787</v>
      </c>
    </row>
    <row r="11727" spans="2:13" ht="24.9" customHeight="1" outlineLevel="1" x14ac:dyDescent="0.3">
      <c r="B11727" s="44" t="str">
        <f>B11726</f>
        <v>ASIGNACIONES DIRECTAS ANTICIPADAS (5% DEL SGR)</v>
      </c>
      <c r="C11727" s="43" t="s">
        <v>498</v>
      </c>
      <c r="D11727" s="43" t="s">
        <v>1773</v>
      </c>
      <c r="E11727" s="43" t="s">
        <v>1809</v>
      </c>
      <c r="F11727" s="42" t="s">
        <v>1808</v>
      </c>
      <c r="G11727" s="18" t="s">
        <v>3</v>
      </c>
      <c r="H11727" s="32">
        <f>SUBTOTAL(9,H11726:H11726)</f>
        <v>81907294</v>
      </c>
      <c r="I11727" s="32">
        <f>SUBTOTAL(9,I11726:I11726)</f>
        <v>2406749.0100000002</v>
      </c>
      <c r="J11727" s="31">
        <f>SUBTOTAL(9,J11726:J11726)</f>
        <v>2.9383817880737219E-2</v>
      </c>
      <c r="K11727" s="32">
        <f>SUBTOTAL(9,K11726:K11726)</f>
        <v>7354110</v>
      </c>
      <c r="L11727" s="14">
        <f>SUBTOTAL(9,L11724:L11726)</f>
        <v>138921378.48999998</v>
      </c>
      <c r="M11727" s="80">
        <f>SUBTOTAL(9,M11726:M11726)</f>
        <v>0.32726584318156787</v>
      </c>
    </row>
    <row r="11728" spans="2:13" ht="24.9" customHeight="1" outlineLevel="2" x14ac:dyDescent="0.3">
      <c r="B11728" s="47" t="s">
        <v>2042</v>
      </c>
      <c r="C11728" s="46" t="s">
        <v>498</v>
      </c>
      <c r="D11728" s="46" t="s">
        <v>1773</v>
      </c>
      <c r="E11728" s="46" t="s">
        <v>1807</v>
      </c>
      <c r="F11728" s="45" t="s">
        <v>1806</v>
      </c>
      <c r="G11728" s="26" t="s">
        <v>0</v>
      </c>
      <c r="H11728" s="30">
        <v>33767028</v>
      </c>
      <c r="I11728" s="30">
        <v>6463438.4500000002</v>
      </c>
      <c r="J11728" s="36">
        <f>I11728/H11728</f>
        <v>0.19141271331311716</v>
      </c>
      <c r="K11728" s="30">
        <v>3062271</v>
      </c>
      <c r="L11728" s="30">
        <f>I11728</f>
        <v>6463438.4500000002</v>
      </c>
      <c r="M11728" s="80">
        <f>L11728/K11728</f>
        <v>2.1106683405877535</v>
      </c>
    </row>
    <row r="11729" spans="2:13" ht="24.9" customHeight="1" outlineLevel="1" x14ac:dyDescent="0.3">
      <c r="B11729" s="44" t="str">
        <f>B11728</f>
        <v>ASIGNACIONES DIRECTAS ANTICIPADAS (5% DEL SGR)</v>
      </c>
      <c r="C11729" s="43" t="s">
        <v>498</v>
      </c>
      <c r="D11729" s="43" t="s">
        <v>1773</v>
      </c>
      <c r="E11729" s="43" t="s">
        <v>1807</v>
      </c>
      <c r="F11729" s="42" t="s">
        <v>1806</v>
      </c>
      <c r="G11729" s="18" t="s">
        <v>3</v>
      </c>
      <c r="H11729" s="32">
        <f>SUBTOTAL(9,H11728:H11728)</f>
        <v>33767028</v>
      </c>
      <c r="I11729" s="32">
        <f>SUBTOTAL(9,I11728:I11728)</f>
        <v>6463438.4500000002</v>
      </c>
      <c r="J11729" s="31">
        <f>SUBTOTAL(9,J11728:J11728)</f>
        <v>0.19141271331311716</v>
      </c>
      <c r="K11729" s="32">
        <f>SUBTOTAL(9,K11728:K11728)</f>
        <v>3062271</v>
      </c>
      <c r="L11729" s="14">
        <f>SUBTOTAL(9,L11726:L11728)</f>
        <v>8870187.4600000009</v>
      </c>
      <c r="M11729" s="80">
        <f>SUBTOTAL(9,M11728:M11728)</f>
        <v>2.1106683405877535</v>
      </c>
    </row>
    <row r="11730" spans="2:13" ht="24.9" customHeight="1" outlineLevel="2" x14ac:dyDescent="0.3">
      <c r="B11730" s="47" t="s">
        <v>2042</v>
      </c>
      <c r="C11730" s="46" t="s">
        <v>498</v>
      </c>
      <c r="D11730" s="46" t="s">
        <v>1773</v>
      </c>
      <c r="E11730" s="46" t="s">
        <v>1803</v>
      </c>
      <c r="F11730" s="45" t="s">
        <v>1802</v>
      </c>
      <c r="G11730" s="26" t="s">
        <v>0</v>
      </c>
      <c r="H11730" s="30">
        <v>193065427</v>
      </c>
      <c r="I11730" s="30">
        <v>35883424.829999998</v>
      </c>
      <c r="J11730" s="36">
        <f>I11730/H11730</f>
        <v>0.18586147394478866</v>
      </c>
      <c r="K11730" s="30">
        <v>17286232</v>
      </c>
      <c r="L11730" s="30">
        <f>I11730</f>
        <v>35883424.829999998</v>
      </c>
      <c r="M11730" s="80">
        <f>L11730/K11730</f>
        <v>2.075838437781004</v>
      </c>
    </row>
    <row r="11731" spans="2:13" ht="24.9" customHeight="1" outlineLevel="1" x14ac:dyDescent="0.3">
      <c r="B11731" s="44" t="str">
        <f>B11730</f>
        <v>ASIGNACIONES DIRECTAS ANTICIPADAS (5% DEL SGR)</v>
      </c>
      <c r="C11731" s="43" t="s">
        <v>498</v>
      </c>
      <c r="D11731" s="43" t="s">
        <v>1773</v>
      </c>
      <c r="E11731" s="43" t="s">
        <v>1803</v>
      </c>
      <c r="F11731" s="42" t="s">
        <v>1802</v>
      </c>
      <c r="G11731" s="18" t="s">
        <v>3</v>
      </c>
      <c r="H11731" s="32">
        <f>SUBTOTAL(9,H11730:H11730)</f>
        <v>193065427</v>
      </c>
      <c r="I11731" s="32">
        <f>SUBTOTAL(9,I11730:I11730)</f>
        <v>35883424.829999998</v>
      </c>
      <c r="J11731" s="31">
        <f>SUBTOTAL(9,J11730:J11730)</f>
        <v>0.18586147394478866</v>
      </c>
      <c r="K11731" s="32">
        <f>SUBTOTAL(9,K11730:K11730)</f>
        <v>17286232</v>
      </c>
      <c r="L11731" s="14">
        <f>SUBTOTAL(9,L11728:L11730)</f>
        <v>42346863.280000001</v>
      </c>
      <c r="M11731" s="80">
        <f>SUBTOTAL(9,M11730:M11730)</f>
        <v>2.075838437781004</v>
      </c>
    </row>
    <row r="11732" spans="2:13" ht="24.9" customHeight="1" outlineLevel="2" x14ac:dyDescent="0.3">
      <c r="B11732" s="47" t="s">
        <v>2042</v>
      </c>
      <c r="C11732" s="46" t="s">
        <v>498</v>
      </c>
      <c r="D11732" s="46" t="s">
        <v>1773</v>
      </c>
      <c r="E11732" s="46" t="s">
        <v>1801</v>
      </c>
      <c r="F11732" s="45" t="s">
        <v>1800</v>
      </c>
      <c r="G11732" s="26" t="s">
        <v>0</v>
      </c>
      <c r="H11732" s="30">
        <v>2004774</v>
      </c>
      <c r="I11732" s="30">
        <v>466533.67</v>
      </c>
      <c r="J11732" s="36">
        <f>I11732/H11732</f>
        <v>0.23271135300038806</v>
      </c>
      <c r="K11732" s="30">
        <v>172325</v>
      </c>
      <c r="L11732" s="30">
        <f>I11732</f>
        <v>466533.67</v>
      </c>
      <c r="M11732" s="80">
        <f>L11732/K11732</f>
        <v>2.707289540113158</v>
      </c>
    </row>
    <row r="11733" spans="2:13" ht="24.9" customHeight="1" outlineLevel="1" x14ac:dyDescent="0.3">
      <c r="B11733" s="44" t="str">
        <f>B11732</f>
        <v>ASIGNACIONES DIRECTAS ANTICIPADAS (5% DEL SGR)</v>
      </c>
      <c r="C11733" s="43" t="s">
        <v>498</v>
      </c>
      <c r="D11733" s="43" t="s">
        <v>1773</v>
      </c>
      <c r="E11733" s="43" t="s">
        <v>1801</v>
      </c>
      <c r="F11733" s="42" t="s">
        <v>1800</v>
      </c>
      <c r="G11733" s="18" t="s">
        <v>3</v>
      </c>
      <c r="H11733" s="32">
        <f>SUBTOTAL(9,H11732:H11732)</f>
        <v>2004774</v>
      </c>
      <c r="I11733" s="32">
        <f>SUBTOTAL(9,I11732:I11732)</f>
        <v>466533.67</v>
      </c>
      <c r="J11733" s="31">
        <f>SUBTOTAL(9,J11732:J11732)</f>
        <v>0.23271135300038806</v>
      </c>
      <c r="K11733" s="32">
        <f>SUBTOTAL(9,K11732:K11732)</f>
        <v>172325</v>
      </c>
      <c r="L11733" s="14">
        <f>SUBTOTAL(9,L11730:L11732)</f>
        <v>36349958.5</v>
      </c>
      <c r="M11733" s="80">
        <f>SUBTOTAL(9,M11732:M11732)</f>
        <v>2.707289540113158</v>
      </c>
    </row>
    <row r="11734" spans="2:13" ht="24.9" customHeight="1" outlineLevel="2" x14ac:dyDescent="0.3">
      <c r="B11734" s="47" t="s">
        <v>2042</v>
      </c>
      <c r="C11734" s="46" t="s">
        <v>498</v>
      </c>
      <c r="D11734" s="46" t="s">
        <v>1773</v>
      </c>
      <c r="E11734" s="46" t="s">
        <v>1799</v>
      </c>
      <c r="F11734" s="45" t="s">
        <v>1798</v>
      </c>
      <c r="G11734" s="26" t="s">
        <v>0</v>
      </c>
      <c r="H11734" s="30">
        <v>182162391</v>
      </c>
      <c r="I11734" s="30">
        <v>15749849.199999999</v>
      </c>
      <c r="J11734" s="36">
        <f>I11734/H11734</f>
        <v>8.6460487884131909E-2</v>
      </c>
      <c r="K11734" s="30">
        <v>16735726</v>
      </c>
      <c r="L11734" s="30">
        <f>I11734</f>
        <v>15749849.199999999</v>
      </c>
      <c r="M11734" s="80">
        <f>L11734/K11734</f>
        <v>0.94109148297480483</v>
      </c>
    </row>
    <row r="11735" spans="2:13" ht="24.9" customHeight="1" outlineLevel="1" x14ac:dyDescent="0.3">
      <c r="B11735" s="44" t="str">
        <f>B11734</f>
        <v>ASIGNACIONES DIRECTAS ANTICIPADAS (5% DEL SGR)</v>
      </c>
      <c r="C11735" s="43" t="s">
        <v>498</v>
      </c>
      <c r="D11735" s="43" t="s">
        <v>1773</v>
      </c>
      <c r="E11735" s="43" t="s">
        <v>1799</v>
      </c>
      <c r="F11735" s="42" t="s">
        <v>1798</v>
      </c>
      <c r="G11735" s="18" t="s">
        <v>3</v>
      </c>
      <c r="H11735" s="32">
        <f>SUBTOTAL(9,H11734:H11734)</f>
        <v>182162391</v>
      </c>
      <c r="I11735" s="32">
        <f>SUBTOTAL(9,I11734:I11734)</f>
        <v>15749849.199999999</v>
      </c>
      <c r="J11735" s="31">
        <f>SUBTOTAL(9,J11734:J11734)</f>
        <v>8.6460487884131909E-2</v>
      </c>
      <c r="K11735" s="32">
        <f>SUBTOTAL(9,K11734:K11734)</f>
        <v>16735726</v>
      </c>
      <c r="L11735" s="14">
        <f>SUBTOTAL(9,L11732:L11734)</f>
        <v>16216382.869999999</v>
      </c>
      <c r="M11735" s="80">
        <f>SUBTOTAL(9,M11734:M11734)</f>
        <v>0.94109148297480483</v>
      </c>
    </row>
    <row r="11736" spans="2:13" ht="24.9" customHeight="1" outlineLevel="2" x14ac:dyDescent="0.3">
      <c r="B11736" s="47" t="s">
        <v>2042</v>
      </c>
      <c r="C11736" s="46" t="s">
        <v>498</v>
      </c>
      <c r="D11736" s="46" t="s">
        <v>1773</v>
      </c>
      <c r="E11736" s="46" t="s">
        <v>1797</v>
      </c>
      <c r="F11736" s="45" t="s">
        <v>554</v>
      </c>
      <c r="G11736" s="26" t="s">
        <v>0</v>
      </c>
      <c r="H11736" s="30">
        <v>664848</v>
      </c>
      <c r="I11736" s="30">
        <v>130499.01000000001</v>
      </c>
      <c r="J11736" s="23">
        <f>I11736/H11736</f>
        <v>0.19628397769114145</v>
      </c>
      <c r="K11736" s="30">
        <v>62670</v>
      </c>
      <c r="L11736" s="30">
        <f>I11736</f>
        <v>130499.01000000001</v>
      </c>
      <c r="M11736" s="80">
        <f>L11736/K11736</f>
        <v>2.08232024892293</v>
      </c>
    </row>
    <row r="11737" spans="2:13" ht="24.9" customHeight="1" outlineLevel="1" x14ac:dyDescent="0.3">
      <c r="B11737" s="44" t="str">
        <f>B11736</f>
        <v>ASIGNACIONES DIRECTAS ANTICIPADAS (5% DEL SGR)</v>
      </c>
      <c r="C11737" s="43" t="s">
        <v>498</v>
      </c>
      <c r="D11737" s="43" t="s">
        <v>1773</v>
      </c>
      <c r="E11737" s="43" t="s">
        <v>1797</v>
      </c>
      <c r="F11737" s="42" t="s">
        <v>554</v>
      </c>
      <c r="G11737" s="18" t="s">
        <v>3</v>
      </c>
      <c r="H11737" s="32">
        <f>SUBTOTAL(9,H11736:H11736)</f>
        <v>664848</v>
      </c>
      <c r="I11737" s="32">
        <f>SUBTOTAL(9,I11736:I11736)</f>
        <v>130499.01000000001</v>
      </c>
      <c r="J11737" s="31">
        <f>SUBTOTAL(9,J11736:J11736)</f>
        <v>0.19628397769114145</v>
      </c>
      <c r="K11737" s="32">
        <f>SUBTOTAL(9,K11736:K11736)</f>
        <v>62670</v>
      </c>
      <c r="L11737" s="14">
        <f>SUBTOTAL(9,L11734:L11736)</f>
        <v>15880348.209999999</v>
      </c>
      <c r="M11737" s="80">
        <f>SUBTOTAL(9,M11736:M11736)</f>
        <v>2.08232024892293</v>
      </c>
    </row>
    <row r="11738" spans="2:13" ht="24.9" customHeight="1" outlineLevel="2" x14ac:dyDescent="0.3">
      <c r="B11738" s="47" t="s">
        <v>2042</v>
      </c>
      <c r="C11738" s="46" t="s">
        <v>498</v>
      </c>
      <c r="D11738" s="46" t="s">
        <v>1773</v>
      </c>
      <c r="E11738" s="46" t="s">
        <v>1796</v>
      </c>
      <c r="F11738" s="45" t="s">
        <v>1795</v>
      </c>
      <c r="G11738" s="26" t="s">
        <v>0</v>
      </c>
      <c r="H11738" s="30">
        <v>4771198</v>
      </c>
      <c r="I11738" s="30">
        <v>0</v>
      </c>
      <c r="J11738" s="36">
        <f>I11738/H11738</f>
        <v>0</v>
      </c>
      <c r="K11738" s="30">
        <v>397385</v>
      </c>
      <c r="L11738" s="30">
        <f>I11738</f>
        <v>0</v>
      </c>
      <c r="M11738" s="80">
        <f>L11738/K11738</f>
        <v>0</v>
      </c>
    </row>
    <row r="11739" spans="2:13" ht="24.9" customHeight="1" outlineLevel="1" x14ac:dyDescent="0.3">
      <c r="B11739" s="44" t="str">
        <f>B11738</f>
        <v>ASIGNACIONES DIRECTAS ANTICIPADAS (5% DEL SGR)</v>
      </c>
      <c r="C11739" s="43" t="s">
        <v>498</v>
      </c>
      <c r="D11739" s="43" t="s">
        <v>1773</v>
      </c>
      <c r="E11739" s="43" t="s">
        <v>1796</v>
      </c>
      <c r="F11739" s="42" t="s">
        <v>1795</v>
      </c>
      <c r="G11739" s="18" t="s">
        <v>3</v>
      </c>
      <c r="H11739" s="32">
        <f>SUBTOTAL(9,H11738:H11738)</f>
        <v>4771198</v>
      </c>
      <c r="I11739" s="32">
        <f>SUBTOTAL(9,I11738:I11738)</f>
        <v>0</v>
      </c>
      <c r="J11739" s="31">
        <f>SUBTOTAL(9,J11738:J11738)</f>
        <v>0</v>
      </c>
      <c r="K11739" s="32">
        <f>SUBTOTAL(9,K11738:K11738)</f>
        <v>397385</v>
      </c>
      <c r="L11739" s="14">
        <f>SUBTOTAL(9,L11736:L11738)</f>
        <v>130499.01000000001</v>
      </c>
      <c r="M11739" s="80">
        <f>SUBTOTAL(9,M11738:M11738)</f>
        <v>0</v>
      </c>
    </row>
    <row r="11740" spans="2:13" ht="24.9" customHeight="1" outlineLevel="2" x14ac:dyDescent="0.3">
      <c r="B11740" s="47" t="s">
        <v>2042</v>
      </c>
      <c r="C11740" s="46" t="s">
        <v>498</v>
      </c>
      <c r="D11740" s="46" t="s">
        <v>1773</v>
      </c>
      <c r="E11740" s="46" t="s">
        <v>1794</v>
      </c>
      <c r="F11740" s="45" t="s">
        <v>1793</v>
      </c>
      <c r="G11740" s="26" t="s">
        <v>0</v>
      </c>
      <c r="H11740" s="30">
        <v>3093790</v>
      </c>
      <c r="I11740" s="30">
        <v>0</v>
      </c>
      <c r="J11740" s="36">
        <f>I11740/H11740</f>
        <v>0</v>
      </c>
      <c r="K11740" s="30">
        <v>262086</v>
      </c>
      <c r="L11740" s="30">
        <f>I11740</f>
        <v>0</v>
      </c>
      <c r="M11740" s="80">
        <f>L11740/K11740</f>
        <v>0</v>
      </c>
    </row>
    <row r="11741" spans="2:13" ht="24.9" customHeight="1" outlineLevel="1" x14ac:dyDescent="0.3">
      <c r="B11741" s="44" t="str">
        <f>B11740</f>
        <v>ASIGNACIONES DIRECTAS ANTICIPADAS (5% DEL SGR)</v>
      </c>
      <c r="C11741" s="43" t="s">
        <v>498</v>
      </c>
      <c r="D11741" s="43" t="s">
        <v>1773</v>
      </c>
      <c r="E11741" s="43" t="s">
        <v>1794</v>
      </c>
      <c r="F11741" s="42" t="s">
        <v>1793</v>
      </c>
      <c r="G11741" s="18" t="s">
        <v>3</v>
      </c>
      <c r="H11741" s="32">
        <f>SUBTOTAL(9,H11740:H11740)</f>
        <v>3093790</v>
      </c>
      <c r="I11741" s="32">
        <f>SUBTOTAL(9,I11740:I11740)</f>
        <v>0</v>
      </c>
      <c r="J11741" s="31">
        <f>SUBTOTAL(9,J11740:J11740)</f>
        <v>0</v>
      </c>
      <c r="K11741" s="32">
        <f>SUBTOTAL(9,K11740:K11740)</f>
        <v>262086</v>
      </c>
      <c r="L11741" s="14">
        <f>SUBTOTAL(9,L11738:L11740)</f>
        <v>0</v>
      </c>
      <c r="M11741" s="80">
        <f>SUBTOTAL(9,M11740:M11740)</f>
        <v>0</v>
      </c>
    </row>
    <row r="11742" spans="2:13" ht="24.9" customHeight="1" outlineLevel="2" x14ac:dyDescent="0.3">
      <c r="B11742" s="47" t="s">
        <v>2042</v>
      </c>
      <c r="C11742" s="46" t="s">
        <v>498</v>
      </c>
      <c r="D11742" s="46" t="s">
        <v>1773</v>
      </c>
      <c r="E11742" s="46" t="s">
        <v>1792</v>
      </c>
      <c r="F11742" s="45" t="s">
        <v>1791</v>
      </c>
      <c r="G11742" s="26" t="s">
        <v>0</v>
      </c>
      <c r="H11742" s="30">
        <v>25973914</v>
      </c>
      <c r="I11742" s="30">
        <v>0</v>
      </c>
      <c r="J11742" s="36">
        <f>I11742/H11742</f>
        <v>0</v>
      </c>
      <c r="K11742" s="30">
        <v>2325380</v>
      </c>
      <c r="L11742" s="30">
        <f>I11742</f>
        <v>0</v>
      </c>
      <c r="M11742" s="80">
        <f>L11742/K11742</f>
        <v>0</v>
      </c>
    </row>
    <row r="11743" spans="2:13" ht="24.9" customHeight="1" outlineLevel="1" x14ac:dyDescent="0.3">
      <c r="B11743" s="44" t="str">
        <f>B11742</f>
        <v>ASIGNACIONES DIRECTAS ANTICIPADAS (5% DEL SGR)</v>
      </c>
      <c r="C11743" s="43" t="s">
        <v>498</v>
      </c>
      <c r="D11743" s="43" t="s">
        <v>1773</v>
      </c>
      <c r="E11743" s="43" t="s">
        <v>1792</v>
      </c>
      <c r="F11743" s="42" t="s">
        <v>1791</v>
      </c>
      <c r="G11743" s="18" t="s">
        <v>3</v>
      </c>
      <c r="H11743" s="32">
        <f>SUBTOTAL(9,H11742:H11742)</f>
        <v>25973914</v>
      </c>
      <c r="I11743" s="32">
        <f>SUBTOTAL(9,I11742:I11742)</f>
        <v>0</v>
      </c>
      <c r="J11743" s="31">
        <f>SUBTOTAL(9,J11742:J11742)</f>
        <v>0</v>
      </c>
      <c r="K11743" s="32">
        <f>SUBTOTAL(9,K11742:K11742)</f>
        <v>2325380</v>
      </c>
      <c r="L11743" s="14">
        <f>SUBTOTAL(9,L11740:L11742)</f>
        <v>0</v>
      </c>
      <c r="M11743" s="80">
        <f>SUBTOTAL(9,M11742:M11742)</f>
        <v>0</v>
      </c>
    </row>
    <row r="11744" spans="2:13" ht="24.9" customHeight="1" outlineLevel="2" x14ac:dyDescent="0.3">
      <c r="B11744" s="47" t="s">
        <v>2042</v>
      </c>
      <c r="C11744" s="46" t="s">
        <v>498</v>
      </c>
      <c r="D11744" s="46" t="s">
        <v>1773</v>
      </c>
      <c r="E11744" s="46" t="s">
        <v>1790</v>
      </c>
      <c r="F11744" s="45" t="s">
        <v>1789</v>
      </c>
      <c r="G11744" s="26" t="s">
        <v>0</v>
      </c>
      <c r="H11744" s="30">
        <v>15985714</v>
      </c>
      <c r="I11744" s="30">
        <v>0</v>
      </c>
      <c r="J11744" s="23">
        <f>I11744/H11744</f>
        <v>0</v>
      </c>
      <c r="K11744" s="30">
        <v>1426755</v>
      </c>
      <c r="L11744" s="30">
        <f>I11744</f>
        <v>0</v>
      </c>
      <c r="M11744" s="80">
        <f>L11744/K11744</f>
        <v>0</v>
      </c>
    </row>
    <row r="11745" spans="2:13" ht="24.9" customHeight="1" outlineLevel="1" x14ac:dyDescent="0.3">
      <c r="B11745" s="44" t="str">
        <f>B11744</f>
        <v>ASIGNACIONES DIRECTAS ANTICIPADAS (5% DEL SGR)</v>
      </c>
      <c r="C11745" s="43" t="s">
        <v>498</v>
      </c>
      <c r="D11745" s="43" t="s">
        <v>1773</v>
      </c>
      <c r="E11745" s="43" t="s">
        <v>1790</v>
      </c>
      <c r="F11745" s="42" t="s">
        <v>1789</v>
      </c>
      <c r="G11745" s="18" t="s">
        <v>3</v>
      </c>
      <c r="H11745" s="32">
        <f>SUBTOTAL(9,H11744:H11744)</f>
        <v>15985714</v>
      </c>
      <c r="I11745" s="32">
        <f>SUBTOTAL(9,I11744:I11744)</f>
        <v>0</v>
      </c>
      <c r="J11745" s="31">
        <f>SUBTOTAL(9,J11744:J11744)</f>
        <v>0</v>
      </c>
      <c r="K11745" s="32">
        <f>SUBTOTAL(9,K11744:K11744)</f>
        <v>1426755</v>
      </c>
      <c r="L11745" s="14">
        <f>SUBTOTAL(9,L11742:L11744)</f>
        <v>0</v>
      </c>
      <c r="M11745" s="80">
        <f>SUBTOTAL(9,M11744:M11744)</f>
        <v>0</v>
      </c>
    </row>
    <row r="11746" spans="2:13" ht="24.9" customHeight="1" outlineLevel="2" x14ac:dyDescent="0.3">
      <c r="B11746" s="47" t="s">
        <v>2042</v>
      </c>
      <c r="C11746" s="46" t="s">
        <v>498</v>
      </c>
      <c r="D11746" s="46" t="s">
        <v>1773</v>
      </c>
      <c r="E11746" s="46" t="s">
        <v>1788</v>
      </c>
      <c r="F11746" s="45" t="s">
        <v>1787</v>
      </c>
      <c r="G11746" s="26" t="s">
        <v>0</v>
      </c>
      <c r="H11746" s="30">
        <v>21139970</v>
      </c>
      <c r="I11746" s="30">
        <v>0</v>
      </c>
      <c r="J11746" s="36">
        <f>I11746/H11746</f>
        <v>0</v>
      </c>
      <c r="K11746" s="30">
        <v>1891135</v>
      </c>
      <c r="L11746" s="30">
        <f>I11746</f>
        <v>0</v>
      </c>
      <c r="M11746" s="80">
        <f>L11746/K11746</f>
        <v>0</v>
      </c>
    </row>
    <row r="11747" spans="2:13" ht="24.9" customHeight="1" outlineLevel="1" x14ac:dyDescent="0.3">
      <c r="B11747" s="44" t="str">
        <f>B11746</f>
        <v>ASIGNACIONES DIRECTAS ANTICIPADAS (5% DEL SGR)</v>
      </c>
      <c r="C11747" s="43" t="s">
        <v>498</v>
      </c>
      <c r="D11747" s="43" t="s">
        <v>1773</v>
      </c>
      <c r="E11747" s="43" t="s">
        <v>1788</v>
      </c>
      <c r="F11747" s="42" t="s">
        <v>1787</v>
      </c>
      <c r="G11747" s="18" t="s">
        <v>3</v>
      </c>
      <c r="H11747" s="32">
        <f>SUBTOTAL(9,H11746:H11746)</f>
        <v>21139970</v>
      </c>
      <c r="I11747" s="32">
        <f>SUBTOTAL(9,I11746:I11746)</f>
        <v>0</v>
      </c>
      <c r="J11747" s="31">
        <f>SUBTOTAL(9,J11746:J11746)</f>
        <v>0</v>
      </c>
      <c r="K11747" s="32">
        <f>SUBTOTAL(9,K11746:K11746)</f>
        <v>1891135</v>
      </c>
      <c r="L11747" s="14">
        <f>SUBTOTAL(9,L11744:L11746)</f>
        <v>0</v>
      </c>
      <c r="M11747" s="80">
        <f>SUBTOTAL(9,M11746:M11746)</f>
        <v>0</v>
      </c>
    </row>
    <row r="11748" spans="2:13" ht="24.9" customHeight="1" outlineLevel="2" x14ac:dyDescent="0.3">
      <c r="B11748" s="47" t="s">
        <v>2042</v>
      </c>
      <c r="C11748" s="46" t="s">
        <v>498</v>
      </c>
      <c r="D11748" s="46" t="s">
        <v>1773</v>
      </c>
      <c r="E11748" s="46" t="s">
        <v>1786</v>
      </c>
      <c r="F11748" s="45" t="s">
        <v>1785</v>
      </c>
      <c r="G11748" s="26" t="s">
        <v>0</v>
      </c>
      <c r="H11748" s="30">
        <v>1253538022</v>
      </c>
      <c r="I11748" s="30">
        <v>9076634.5500000007</v>
      </c>
      <c r="J11748" s="36">
        <f>I11748/H11748</f>
        <v>7.2408131151206522E-3</v>
      </c>
      <c r="K11748" s="30">
        <v>112203778</v>
      </c>
      <c r="L11748" s="30">
        <f>I11748</f>
        <v>9076634.5500000007</v>
      </c>
      <c r="M11748" s="80">
        <f>L11748/K11748</f>
        <v>8.0894197252431202E-2</v>
      </c>
    </row>
    <row r="11749" spans="2:13" ht="24.9" customHeight="1" outlineLevel="1" x14ac:dyDescent="0.3">
      <c r="B11749" s="44" t="str">
        <f>B11748</f>
        <v>ASIGNACIONES DIRECTAS ANTICIPADAS (5% DEL SGR)</v>
      </c>
      <c r="C11749" s="43" t="s">
        <v>498</v>
      </c>
      <c r="D11749" s="43" t="s">
        <v>1773</v>
      </c>
      <c r="E11749" s="43" t="s">
        <v>1786</v>
      </c>
      <c r="F11749" s="42" t="s">
        <v>1785</v>
      </c>
      <c r="G11749" s="18" t="s">
        <v>3</v>
      </c>
      <c r="H11749" s="32">
        <f>SUBTOTAL(9,H11748:H11748)</f>
        <v>1253538022</v>
      </c>
      <c r="I11749" s="32">
        <f>SUBTOTAL(9,I11748:I11748)</f>
        <v>9076634.5500000007</v>
      </c>
      <c r="J11749" s="31">
        <f>SUBTOTAL(9,J11748:J11748)</f>
        <v>7.2408131151206522E-3</v>
      </c>
      <c r="K11749" s="32">
        <f>SUBTOTAL(9,K11748:K11748)</f>
        <v>112203778</v>
      </c>
      <c r="L11749" s="14">
        <f>SUBTOTAL(9,L11746:L11748)</f>
        <v>9076634.5500000007</v>
      </c>
      <c r="M11749" s="80">
        <f>SUBTOTAL(9,M11748:M11748)</f>
        <v>8.0894197252431202E-2</v>
      </c>
    </row>
    <row r="11750" spans="2:13" ht="24.9" customHeight="1" outlineLevel="2" x14ac:dyDescent="0.3">
      <c r="B11750" s="47" t="s">
        <v>2042</v>
      </c>
      <c r="C11750" s="46" t="s">
        <v>498</v>
      </c>
      <c r="D11750" s="46" t="s">
        <v>1773</v>
      </c>
      <c r="E11750" s="46" t="s">
        <v>1784</v>
      </c>
      <c r="F11750" s="45" t="s">
        <v>1062</v>
      </c>
      <c r="G11750" s="26" t="s">
        <v>0</v>
      </c>
      <c r="H11750" s="30">
        <v>33489801</v>
      </c>
      <c r="I11750" s="30">
        <v>137651.41</v>
      </c>
      <c r="J11750" s="36">
        <f>I11750/H11750</f>
        <v>4.1102486694381971E-3</v>
      </c>
      <c r="K11750" s="30">
        <v>3043636</v>
      </c>
      <c r="L11750" s="30">
        <f>I11750</f>
        <v>137651.41</v>
      </c>
      <c r="M11750" s="80">
        <f>L11750/K11750</f>
        <v>4.522597643082156E-2</v>
      </c>
    </row>
    <row r="11751" spans="2:13" ht="24.9" customHeight="1" outlineLevel="1" x14ac:dyDescent="0.3">
      <c r="B11751" s="44" t="str">
        <f>B11750</f>
        <v>ASIGNACIONES DIRECTAS ANTICIPADAS (5% DEL SGR)</v>
      </c>
      <c r="C11751" s="43" t="s">
        <v>498</v>
      </c>
      <c r="D11751" s="43" t="s">
        <v>1773</v>
      </c>
      <c r="E11751" s="43" t="s">
        <v>1784</v>
      </c>
      <c r="F11751" s="42" t="s">
        <v>1062</v>
      </c>
      <c r="G11751" s="18" t="s">
        <v>3</v>
      </c>
      <c r="H11751" s="32">
        <f>SUBTOTAL(9,H11750:H11750)</f>
        <v>33489801</v>
      </c>
      <c r="I11751" s="32">
        <f>SUBTOTAL(9,I11750:I11750)</f>
        <v>137651.41</v>
      </c>
      <c r="J11751" s="31">
        <f>SUBTOTAL(9,J11750:J11750)</f>
        <v>4.1102486694381971E-3</v>
      </c>
      <c r="K11751" s="32">
        <f>SUBTOTAL(9,K11750:K11750)</f>
        <v>3043636</v>
      </c>
      <c r="L11751" s="14">
        <f>SUBTOTAL(9,L11748:L11750)</f>
        <v>9214285.9600000009</v>
      </c>
      <c r="M11751" s="80">
        <f>SUBTOTAL(9,M11750:M11750)</f>
        <v>4.522597643082156E-2</v>
      </c>
    </row>
    <row r="11752" spans="2:13" ht="24.9" customHeight="1" outlineLevel="2" x14ac:dyDescent="0.3">
      <c r="B11752" s="47" t="s">
        <v>2042</v>
      </c>
      <c r="C11752" s="46" t="s">
        <v>498</v>
      </c>
      <c r="D11752" s="46" t="s">
        <v>1773</v>
      </c>
      <c r="E11752" s="46" t="s">
        <v>1783</v>
      </c>
      <c r="F11752" s="45" t="s">
        <v>1782</v>
      </c>
      <c r="G11752" s="26" t="s">
        <v>0</v>
      </c>
      <c r="H11752" s="30">
        <v>1749449</v>
      </c>
      <c r="I11752" s="30">
        <v>0</v>
      </c>
      <c r="J11752" s="23">
        <f>I11752/H11752</f>
        <v>0</v>
      </c>
      <c r="K11752" s="30">
        <v>156624</v>
      </c>
      <c r="L11752" s="30">
        <f>I11752</f>
        <v>0</v>
      </c>
      <c r="M11752" s="80">
        <f>L11752/K11752</f>
        <v>0</v>
      </c>
    </row>
    <row r="11753" spans="2:13" ht="24.9" customHeight="1" outlineLevel="1" x14ac:dyDescent="0.3">
      <c r="B11753" s="44" t="str">
        <f>B11752</f>
        <v>ASIGNACIONES DIRECTAS ANTICIPADAS (5% DEL SGR)</v>
      </c>
      <c r="C11753" s="43" t="s">
        <v>498</v>
      </c>
      <c r="D11753" s="43" t="s">
        <v>1773</v>
      </c>
      <c r="E11753" s="43" t="s">
        <v>1783</v>
      </c>
      <c r="F11753" s="42" t="s">
        <v>1782</v>
      </c>
      <c r="G11753" s="18" t="s">
        <v>3</v>
      </c>
      <c r="H11753" s="32">
        <f>SUBTOTAL(9,H11752:H11752)</f>
        <v>1749449</v>
      </c>
      <c r="I11753" s="32">
        <f>SUBTOTAL(9,I11752:I11752)</f>
        <v>0</v>
      </c>
      <c r="J11753" s="31">
        <f>SUBTOTAL(9,J11752:J11752)</f>
        <v>0</v>
      </c>
      <c r="K11753" s="32">
        <f>SUBTOTAL(9,K11752:K11752)</f>
        <v>156624</v>
      </c>
      <c r="L11753" s="14">
        <f>SUBTOTAL(9,L11750:L11752)</f>
        <v>137651.41</v>
      </c>
      <c r="M11753" s="80">
        <f>SUBTOTAL(9,M11752:M11752)</f>
        <v>0</v>
      </c>
    </row>
    <row r="11754" spans="2:13" ht="24.9" customHeight="1" outlineLevel="2" x14ac:dyDescent="0.3">
      <c r="B11754" s="47" t="s">
        <v>2042</v>
      </c>
      <c r="C11754" s="46" t="s">
        <v>498</v>
      </c>
      <c r="D11754" s="46" t="s">
        <v>1773</v>
      </c>
      <c r="E11754" s="46" t="s">
        <v>1781</v>
      </c>
      <c r="F11754" s="45" t="s">
        <v>1780</v>
      </c>
      <c r="G11754" s="26" t="s">
        <v>0</v>
      </c>
      <c r="H11754" s="30">
        <v>19815701</v>
      </c>
      <c r="I11754" s="30">
        <v>19815701</v>
      </c>
      <c r="J11754" s="36">
        <f>I11754/H11754</f>
        <v>1</v>
      </c>
      <c r="K11754" s="30">
        <v>1771155</v>
      </c>
      <c r="L11754" s="30">
        <f>I11754</f>
        <v>19815701</v>
      </c>
      <c r="M11754" s="80">
        <f>L11754/K11754</f>
        <v>11.188010648418688</v>
      </c>
    </row>
    <row r="11755" spans="2:13" ht="24.9" customHeight="1" outlineLevel="1" x14ac:dyDescent="0.3">
      <c r="B11755" s="44" t="str">
        <f>B11754</f>
        <v>ASIGNACIONES DIRECTAS ANTICIPADAS (5% DEL SGR)</v>
      </c>
      <c r="C11755" s="43" t="s">
        <v>498</v>
      </c>
      <c r="D11755" s="43" t="s">
        <v>1773</v>
      </c>
      <c r="E11755" s="43" t="s">
        <v>1781</v>
      </c>
      <c r="F11755" s="42" t="s">
        <v>1780</v>
      </c>
      <c r="G11755" s="18" t="s">
        <v>3</v>
      </c>
      <c r="H11755" s="32">
        <f>SUBTOTAL(9,H11754:H11754)</f>
        <v>19815701</v>
      </c>
      <c r="I11755" s="32">
        <f>SUBTOTAL(9,I11754:I11754)</f>
        <v>19815701</v>
      </c>
      <c r="J11755" s="31">
        <f>SUBTOTAL(9,J11754:J11754)</f>
        <v>1</v>
      </c>
      <c r="K11755" s="32">
        <f>SUBTOTAL(9,K11754:K11754)</f>
        <v>1771155</v>
      </c>
      <c r="L11755" s="14">
        <f>SUBTOTAL(9,L11752:L11754)</f>
        <v>19815701</v>
      </c>
      <c r="M11755" s="80">
        <f>SUBTOTAL(9,M11754:M11754)</f>
        <v>11.188010648418688</v>
      </c>
    </row>
    <row r="11756" spans="2:13" ht="24.9" customHeight="1" outlineLevel="2" x14ac:dyDescent="0.3">
      <c r="B11756" s="47" t="s">
        <v>2042</v>
      </c>
      <c r="C11756" s="46" t="s">
        <v>498</v>
      </c>
      <c r="D11756" s="46" t="s">
        <v>1773</v>
      </c>
      <c r="E11756" s="46" t="s">
        <v>1779</v>
      </c>
      <c r="F11756" s="45" t="s">
        <v>1778</v>
      </c>
      <c r="G11756" s="26" t="s">
        <v>0</v>
      </c>
      <c r="H11756" s="30">
        <v>443255</v>
      </c>
      <c r="I11756" s="30">
        <v>0</v>
      </c>
      <c r="J11756" s="36">
        <f>I11756/H11756</f>
        <v>0</v>
      </c>
      <c r="K11756" s="30">
        <v>40610</v>
      </c>
      <c r="L11756" s="30">
        <f>I11756</f>
        <v>0</v>
      </c>
      <c r="M11756" s="80">
        <f>L11756/K11756</f>
        <v>0</v>
      </c>
    </row>
    <row r="11757" spans="2:13" ht="24.9" customHeight="1" outlineLevel="1" x14ac:dyDescent="0.3">
      <c r="B11757" s="44" t="str">
        <f>B11756</f>
        <v>ASIGNACIONES DIRECTAS ANTICIPADAS (5% DEL SGR)</v>
      </c>
      <c r="C11757" s="43" t="s">
        <v>498</v>
      </c>
      <c r="D11757" s="43" t="s">
        <v>1773</v>
      </c>
      <c r="E11757" s="43" t="s">
        <v>1779</v>
      </c>
      <c r="F11757" s="42" t="s">
        <v>1778</v>
      </c>
      <c r="G11757" s="18" t="s">
        <v>3</v>
      </c>
      <c r="H11757" s="32">
        <f>SUBTOTAL(9,H11756:H11756)</f>
        <v>443255</v>
      </c>
      <c r="I11757" s="32">
        <f>SUBTOTAL(9,I11756:I11756)</f>
        <v>0</v>
      </c>
      <c r="J11757" s="31">
        <f>SUBTOTAL(9,J11756:J11756)</f>
        <v>0</v>
      </c>
      <c r="K11757" s="32">
        <f>SUBTOTAL(9,K11756:K11756)</f>
        <v>40610</v>
      </c>
      <c r="L11757" s="14">
        <f>SUBTOTAL(9,L11754:L11756)</f>
        <v>19815701</v>
      </c>
      <c r="M11757" s="80">
        <f>SUBTOTAL(9,M11756:M11756)</f>
        <v>0</v>
      </c>
    </row>
    <row r="11758" spans="2:13" ht="24.9" customHeight="1" outlineLevel="2" x14ac:dyDescent="0.3">
      <c r="B11758" s="47" t="s">
        <v>2042</v>
      </c>
      <c r="C11758" s="46" t="s">
        <v>498</v>
      </c>
      <c r="D11758" s="46" t="s">
        <v>1773</v>
      </c>
      <c r="E11758" s="46" t="s">
        <v>1777</v>
      </c>
      <c r="F11758" s="45" t="s">
        <v>1776</v>
      </c>
      <c r="G11758" s="26" t="s">
        <v>0</v>
      </c>
      <c r="H11758" s="30">
        <v>49649289</v>
      </c>
      <c r="I11758" s="30">
        <v>2450632.38</v>
      </c>
      <c r="J11758" s="36">
        <f>I11758/H11758</f>
        <v>4.935886151360596E-2</v>
      </c>
      <c r="K11758" s="30">
        <v>4444275</v>
      </c>
      <c r="L11758" s="30">
        <f>I11758</f>
        <v>2450632.38</v>
      </c>
      <c r="M11758" s="80">
        <f>L11758/K11758</f>
        <v>0.55141330813237255</v>
      </c>
    </row>
    <row r="11759" spans="2:13" ht="24.9" customHeight="1" outlineLevel="1" x14ac:dyDescent="0.3">
      <c r="B11759" s="44" t="str">
        <f>B11758</f>
        <v>ASIGNACIONES DIRECTAS ANTICIPADAS (5% DEL SGR)</v>
      </c>
      <c r="C11759" s="43" t="s">
        <v>498</v>
      </c>
      <c r="D11759" s="43" t="s">
        <v>1773</v>
      </c>
      <c r="E11759" s="43" t="s">
        <v>1777</v>
      </c>
      <c r="F11759" s="42" t="s">
        <v>1776</v>
      </c>
      <c r="G11759" s="18" t="s">
        <v>3</v>
      </c>
      <c r="H11759" s="32">
        <f>SUBTOTAL(9,H11758:H11758)</f>
        <v>49649289</v>
      </c>
      <c r="I11759" s="32">
        <f>SUBTOTAL(9,I11758:I11758)</f>
        <v>2450632.38</v>
      </c>
      <c r="J11759" s="31">
        <f>SUBTOTAL(9,J11758:J11758)</f>
        <v>4.935886151360596E-2</v>
      </c>
      <c r="K11759" s="32">
        <f>SUBTOTAL(9,K11758:K11758)</f>
        <v>4444275</v>
      </c>
      <c r="L11759" s="14">
        <f>SUBTOTAL(9,L11756:L11758)</f>
        <v>2450632.38</v>
      </c>
      <c r="M11759" s="80">
        <f>SUBTOTAL(9,M11758:M11758)</f>
        <v>0.55141330813237255</v>
      </c>
    </row>
    <row r="11760" spans="2:13" ht="24.9" customHeight="1" outlineLevel="2" x14ac:dyDescent="0.3">
      <c r="B11760" s="47" t="s">
        <v>2042</v>
      </c>
      <c r="C11760" s="46" t="s">
        <v>498</v>
      </c>
      <c r="D11760" s="46" t="s">
        <v>1773</v>
      </c>
      <c r="E11760" s="46" t="s">
        <v>1775</v>
      </c>
      <c r="F11760" s="45" t="s">
        <v>1774</v>
      </c>
      <c r="G11760" s="26" t="s">
        <v>0</v>
      </c>
      <c r="H11760" s="30">
        <v>13715439381</v>
      </c>
      <c r="I11760" s="30">
        <v>690539783.84000003</v>
      </c>
      <c r="J11760" s="23">
        <f>I11760/H11760</f>
        <v>5.0347623919114459E-2</v>
      </c>
      <c r="K11760" s="30">
        <v>1047422351.6400001</v>
      </c>
      <c r="L11760" s="30">
        <f>I11760</f>
        <v>690539783.84000003</v>
      </c>
      <c r="M11760" s="80">
        <f>L11760/K11760</f>
        <v>0.65927539426553994</v>
      </c>
    </row>
    <row r="11761" spans="2:13" ht="24.9" customHeight="1" outlineLevel="1" x14ac:dyDescent="0.3">
      <c r="B11761" s="44" t="str">
        <f>B11760</f>
        <v>ASIGNACIONES DIRECTAS ANTICIPADAS (5% DEL SGR)</v>
      </c>
      <c r="C11761" s="43" t="s">
        <v>498</v>
      </c>
      <c r="D11761" s="43" t="s">
        <v>1773</v>
      </c>
      <c r="E11761" s="43" t="s">
        <v>1775</v>
      </c>
      <c r="F11761" s="42" t="s">
        <v>1774</v>
      </c>
      <c r="G11761" s="18" t="s">
        <v>3</v>
      </c>
      <c r="H11761" s="32">
        <f>SUBTOTAL(9,H11760:H11760)</f>
        <v>13715439381</v>
      </c>
      <c r="I11761" s="32">
        <f>SUBTOTAL(9,I11760:I11760)</f>
        <v>690539783.84000003</v>
      </c>
      <c r="J11761" s="31">
        <f>SUBTOTAL(9,J11760:J11760)</f>
        <v>5.0347623919114459E-2</v>
      </c>
      <c r="K11761" s="32">
        <f>SUBTOTAL(9,K11760:K11760)</f>
        <v>1047422351.6400001</v>
      </c>
      <c r="L11761" s="14">
        <f>SUBTOTAL(9,L11758:L11760)</f>
        <v>692990416.22000003</v>
      </c>
      <c r="M11761" s="80">
        <f>SUBTOTAL(9,M11760:M11760)</f>
        <v>0.65927539426553994</v>
      </c>
    </row>
    <row r="11762" spans="2:13" ht="24.9" customHeight="1" outlineLevel="2" x14ac:dyDescent="0.3">
      <c r="B11762" s="47" t="s">
        <v>2042</v>
      </c>
      <c r="C11762" s="46" t="s">
        <v>498</v>
      </c>
      <c r="D11762" s="46" t="s">
        <v>1773</v>
      </c>
      <c r="E11762" s="59" t="s">
        <v>1772</v>
      </c>
      <c r="F11762" s="45" t="s">
        <v>1771</v>
      </c>
      <c r="G11762" s="26" t="s">
        <v>0</v>
      </c>
      <c r="H11762" s="30">
        <v>869422459</v>
      </c>
      <c r="I11762" s="30">
        <v>133919100.71000001</v>
      </c>
      <c r="J11762" s="36">
        <f>I11762/H11762</f>
        <v>0.15403225362274661</v>
      </c>
      <c r="K11762" s="30">
        <v>77845795</v>
      </c>
      <c r="L11762" s="30">
        <f>I11762</f>
        <v>133919100.71000001</v>
      </c>
      <c r="M11762" s="80">
        <f>L11762/K11762</f>
        <v>1.7203125834863657</v>
      </c>
    </row>
    <row r="11763" spans="2:13" ht="24.9" customHeight="1" outlineLevel="1" x14ac:dyDescent="0.3">
      <c r="B11763" s="44" t="str">
        <f>B11762</f>
        <v>ASIGNACIONES DIRECTAS ANTICIPADAS (5% DEL SGR)</v>
      </c>
      <c r="C11763" s="43" t="s">
        <v>498</v>
      </c>
      <c r="D11763" s="43" t="s">
        <v>1773</v>
      </c>
      <c r="E11763" s="58" t="s">
        <v>1772</v>
      </c>
      <c r="F11763" s="42" t="s">
        <v>1771</v>
      </c>
      <c r="G11763" s="18" t="s">
        <v>3</v>
      </c>
      <c r="H11763" s="32">
        <f>SUBTOTAL(9,H11762:H11762)</f>
        <v>869422459</v>
      </c>
      <c r="I11763" s="32">
        <f>SUBTOTAL(9,I11762:I11762)</f>
        <v>133919100.71000001</v>
      </c>
      <c r="J11763" s="31">
        <f>SUBTOTAL(9,J11762:J11762)</f>
        <v>0.15403225362274661</v>
      </c>
      <c r="K11763" s="32">
        <f>SUBTOTAL(9,K11762:K11762)</f>
        <v>77845795</v>
      </c>
      <c r="L11763" s="14">
        <f>SUBTOTAL(9,L11760:L11762)</f>
        <v>824458884.55000007</v>
      </c>
      <c r="M11763" s="80">
        <f>SUBTOTAL(9,M11762:M11762)</f>
        <v>1.7203125834863657</v>
      </c>
    </row>
    <row r="11764" spans="2:13" ht="24.9" customHeight="1" outlineLevel="2" x14ac:dyDescent="0.3">
      <c r="B11764" s="47" t="s">
        <v>2042</v>
      </c>
      <c r="C11764" s="46" t="s">
        <v>44</v>
      </c>
      <c r="D11764" s="46" t="s">
        <v>1729</v>
      </c>
      <c r="E11764" s="46" t="s">
        <v>1769</v>
      </c>
      <c r="F11764" s="45" t="s">
        <v>1768</v>
      </c>
      <c r="G11764" s="26" t="s">
        <v>0</v>
      </c>
      <c r="H11764" s="30">
        <v>961497</v>
      </c>
      <c r="I11764" s="30">
        <v>196113.2</v>
      </c>
      <c r="J11764" s="36">
        <f>I11764/H11764</f>
        <v>0.20396652303647334</v>
      </c>
      <c r="K11764" s="30">
        <v>81478</v>
      </c>
      <c r="L11764" s="30">
        <f>I11764</f>
        <v>196113.2</v>
      </c>
      <c r="M11764" s="80">
        <f>L11764/K11764</f>
        <v>2.4069466604482193</v>
      </c>
    </row>
    <row r="11765" spans="2:13" ht="24.9" customHeight="1" outlineLevel="1" x14ac:dyDescent="0.3">
      <c r="B11765" s="44" t="str">
        <f>B11764</f>
        <v>ASIGNACIONES DIRECTAS ANTICIPADAS (5% DEL SGR)</v>
      </c>
      <c r="C11765" s="43" t="s">
        <v>44</v>
      </c>
      <c r="D11765" s="43" t="s">
        <v>1729</v>
      </c>
      <c r="E11765" s="43" t="s">
        <v>1769</v>
      </c>
      <c r="F11765" s="42" t="s">
        <v>1768</v>
      </c>
      <c r="G11765" s="18" t="s">
        <v>3</v>
      </c>
      <c r="H11765" s="32">
        <f>SUBTOTAL(9,H11764:H11764)</f>
        <v>961497</v>
      </c>
      <c r="I11765" s="32">
        <f>SUBTOTAL(9,I11764:I11764)</f>
        <v>196113.2</v>
      </c>
      <c r="J11765" s="31">
        <f>SUBTOTAL(9,J11764:J11764)</f>
        <v>0.20396652303647334</v>
      </c>
      <c r="K11765" s="32">
        <f>SUBTOTAL(9,K11764:K11764)</f>
        <v>81478</v>
      </c>
      <c r="L11765" s="14">
        <f>SUBTOTAL(9,L11762:L11764)</f>
        <v>134115213.91000001</v>
      </c>
      <c r="M11765" s="80">
        <f>SUBTOTAL(9,M11764:M11764)</f>
        <v>2.4069466604482193</v>
      </c>
    </row>
    <row r="11766" spans="2:13" ht="24.9" customHeight="1" outlineLevel="2" x14ac:dyDescent="0.3">
      <c r="B11766" s="47" t="s">
        <v>2042</v>
      </c>
      <c r="C11766" s="46" t="s">
        <v>44</v>
      </c>
      <c r="D11766" s="46" t="s">
        <v>1729</v>
      </c>
      <c r="E11766" s="46" t="s">
        <v>1767</v>
      </c>
      <c r="F11766" s="45" t="s">
        <v>1766</v>
      </c>
      <c r="G11766" s="26" t="s">
        <v>0</v>
      </c>
      <c r="H11766" s="30">
        <v>255293</v>
      </c>
      <c r="I11766" s="30">
        <v>0</v>
      </c>
      <c r="J11766" s="36">
        <f>I11766/H11766</f>
        <v>0</v>
      </c>
      <c r="K11766" s="30">
        <v>23279</v>
      </c>
      <c r="L11766" s="30">
        <f>I11766</f>
        <v>0</v>
      </c>
      <c r="M11766" s="80">
        <f>L11766/K11766</f>
        <v>0</v>
      </c>
    </row>
    <row r="11767" spans="2:13" ht="24.9" customHeight="1" outlineLevel="1" x14ac:dyDescent="0.3">
      <c r="B11767" s="44" t="str">
        <f>B11766</f>
        <v>ASIGNACIONES DIRECTAS ANTICIPADAS (5% DEL SGR)</v>
      </c>
      <c r="C11767" s="43" t="s">
        <v>44</v>
      </c>
      <c r="D11767" s="43" t="s">
        <v>1729</v>
      </c>
      <c r="E11767" s="43" t="s">
        <v>1767</v>
      </c>
      <c r="F11767" s="42" t="s">
        <v>1766</v>
      </c>
      <c r="G11767" s="18" t="s">
        <v>3</v>
      </c>
      <c r="H11767" s="32">
        <f>SUBTOTAL(9,H11766:H11766)</f>
        <v>255293</v>
      </c>
      <c r="I11767" s="32">
        <f>SUBTOTAL(9,I11766:I11766)</f>
        <v>0</v>
      </c>
      <c r="J11767" s="31">
        <f>SUBTOTAL(9,J11766:J11766)</f>
        <v>0</v>
      </c>
      <c r="K11767" s="32">
        <f>SUBTOTAL(9,K11766:K11766)</f>
        <v>23279</v>
      </c>
      <c r="L11767" s="14">
        <f>SUBTOTAL(9,L11764:L11766)</f>
        <v>196113.2</v>
      </c>
      <c r="M11767" s="80">
        <f>SUBTOTAL(9,M11766:M11766)</f>
        <v>0</v>
      </c>
    </row>
    <row r="11768" spans="2:13" ht="24.9" customHeight="1" outlineLevel="2" x14ac:dyDescent="0.3">
      <c r="B11768" s="47" t="s">
        <v>2042</v>
      </c>
      <c r="C11768" s="46" t="s">
        <v>44</v>
      </c>
      <c r="D11768" s="46" t="s">
        <v>1729</v>
      </c>
      <c r="E11768" s="46" t="s">
        <v>1760</v>
      </c>
      <c r="F11768" s="45" t="s">
        <v>1759</v>
      </c>
      <c r="G11768" s="26" t="s">
        <v>0</v>
      </c>
      <c r="H11768" s="30">
        <v>70345</v>
      </c>
      <c r="I11768" s="30">
        <v>0</v>
      </c>
      <c r="J11768" s="23">
        <f>I11768/H11768</f>
        <v>0</v>
      </c>
      <c r="K11768" s="30">
        <v>5915</v>
      </c>
      <c r="L11768" s="30">
        <f>I11768</f>
        <v>0</v>
      </c>
      <c r="M11768" s="80">
        <f>L11768/K11768</f>
        <v>0</v>
      </c>
    </row>
    <row r="11769" spans="2:13" ht="24.9" customHeight="1" outlineLevel="1" x14ac:dyDescent="0.3">
      <c r="B11769" s="44" t="str">
        <f>B11768</f>
        <v>ASIGNACIONES DIRECTAS ANTICIPADAS (5% DEL SGR)</v>
      </c>
      <c r="C11769" s="43" t="s">
        <v>44</v>
      </c>
      <c r="D11769" s="43" t="s">
        <v>1729</v>
      </c>
      <c r="E11769" s="43" t="s">
        <v>1760</v>
      </c>
      <c r="F11769" s="42" t="s">
        <v>1759</v>
      </c>
      <c r="G11769" s="18" t="s">
        <v>3</v>
      </c>
      <c r="H11769" s="32">
        <f>SUBTOTAL(9,H11768:H11768)</f>
        <v>70345</v>
      </c>
      <c r="I11769" s="32">
        <f>SUBTOTAL(9,I11768:I11768)</f>
        <v>0</v>
      </c>
      <c r="J11769" s="31">
        <f>SUBTOTAL(9,J11768:J11768)</f>
        <v>0</v>
      </c>
      <c r="K11769" s="32">
        <f>SUBTOTAL(9,K11768:K11768)</f>
        <v>5915</v>
      </c>
      <c r="L11769" s="14">
        <f>SUBTOTAL(9,L11766:L11768)</f>
        <v>0</v>
      </c>
      <c r="M11769" s="80">
        <f>SUBTOTAL(9,M11768:M11768)</f>
        <v>0</v>
      </c>
    </row>
    <row r="11770" spans="2:13" ht="24.9" customHeight="1" outlineLevel="2" x14ac:dyDescent="0.3">
      <c r="B11770" s="47" t="s">
        <v>2042</v>
      </c>
      <c r="C11770" s="46" t="s">
        <v>44</v>
      </c>
      <c r="D11770" s="46" t="s">
        <v>1729</v>
      </c>
      <c r="E11770" s="46" t="s">
        <v>1758</v>
      </c>
      <c r="F11770" s="45" t="s">
        <v>1757</v>
      </c>
      <c r="G11770" s="26" t="s">
        <v>0</v>
      </c>
      <c r="H11770" s="30">
        <v>3146032</v>
      </c>
      <c r="I11770" s="30">
        <v>590424.74</v>
      </c>
      <c r="J11770" s="36">
        <f>I11770/H11770</f>
        <v>0.18767283358846953</v>
      </c>
      <c r="K11770" s="30">
        <v>311270</v>
      </c>
      <c r="L11770" s="30">
        <f>I11770</f>
        <v>590424.74</v>
      </c>
      <c r="M11770" s="80">
        <f>L11770/K11770</f>
        <v>1.8968250714813506</v>
      </c>
    </row>
    <row r="11771" spans="2:13" ht="24.9" customHeight="1" outlineLevel="1" x14ac:dyDescent="0.3">
      <c r="B11771" s="44" t="str">
        <f>B11770</f>
        <v>ASIGNACIONES DIRECTAS ANTICIPADAS (5% DEL SGR)</v>
      </c>
      <c r="C11771" s="43" t="s">
        <v>44</v>
      </c>
      <c r="D11771" s="43" t="s">
        <v>1729</v>
      </c>
      <c r="E11771" s="43" t="s">
        <v>1758</v>
      </c>
      <c r="F11771" s="42" t="s">
        <v>1757</v>
      </c>
      <c r="G11771" s="18" t="s">
        <v>3</v>
      </c>
      <c r="H11771" s="32">
        <f>SUBTOTAL(9,H11770:H11770)</f>
        <v>3146032</v>
      </c>
      <c r="I11771" s="32">
        <f>SUBTOTAL(9,I11770:I11770)</f>
        <v>590424.74</v>
      </c>
      <c r="J11771" s="31">
        <f>SUBTOTAL(9,J11770:J11770)</f>
        <v>0.18767283358846953</v>
      </c>
      <c r="K11771" s="32">
        <f>SUBTOTAL(9,K11770:K11770)</f>
        <v>311270</v>
      </c>
      <c r="L11771" s="14">
        <f>SUBTOTAL(9,L11768:L11770)</f>
        <v>590424.74</v>
      </c>
      <c r="M11771" s="80">
        <f>SUBTOTAL(9,M11770:M11770)</f>
        <v>1.8968250714813506</v>
      </c>
    </row>
    <row r="11772" spans="2:13" ht="24.9" customHeight="1" outlineLevel="2" x14ac:dyDescent="0.3">
      <c r="B11772" s="47" t="s">
        <v>2042</v>
      </c>
      <c r="C11772" s="46" t="s">
        <v>44</v>
      </c>
      <c r="D11772" s="46" t="s">
        <v>1729</v>
      </c>
      <c r="E11772" s="46" t="s">
        <v>1756</v>
      </c>
      <c r="F11772" s="45" t="s">
        <v>1755</v>
      </c>
      <c r="G11772" s="26" t="s">
        <v>0</v>
      </c>
      <c r="H11772" s="30">
        <v>198164</v>
      </c>
      <c r="I11772" s="30">
        <v>0</v>
      </c>
      <c r="J11772" s="36">
        <f>I11772/H11772</f>
        <v>0</v>
      </c>
      <c r="K11772" s="30">
        <v>17659</v>
      </c>
      <c r="L11772" s="30">
        <f>I11772</f>
        <v>0</v>
      </c>
      <c r="M11772" s="80">
        <f>L11772/K11772</f>
        <v>0</v>
      </c>
    </row>
    <row r="11773" spans="2:13" ht="24.9" customHeight="1" outlineLevel="1" x14ac:dyDescent="0.3">
      <c r="B11773" s="44" t="str">
        <f>B11772</f>
        <v>ASIGNACIONES DIRECTAS ANTICIPADAS (5% DEL SGR)</v>
      </c>
      <c r="C11773" s="43" t="s">
        <v>44</v>
      </c>
      <c r="D11773" s="43" t="s">
        <v>1729</v>
      </c>
      <c r="E11773" s="43" t="s">
        <v>1756</v>
      </c>
      <c r="F11773" s="42" t="s">
        <v>1755</v>
      </c>
      <c r="G11773" s="18" t="s">
        <v>3</v>
      </c>
      <c r="H11773" s="32">
        <f>SUBTOTAL(9,H11772:H11772)</f>
        <v>198164</v>
      </c>
      <c r="I11773" s="32">
        <f>SUBTOTAL(9,I11772:I11772)</f>
        <v>0</v>
      </c>
      <c r="J11773" s="31">
        <f>SUBTOTAL(9,J11772:J11772)</f>
        <v>0</v>
      </c>
      <c r="K11773" s="32">
        <f>SUBTOTAL(9,K11772:K11772)</f>
        <v>17659</v>
      </c>
      <c r="L11773" s="14">
        <f>SUBTOTAL(9,L11770:L11772)</f>
        <v>590424.74</v>
      </c>
      <c r="M11773" s="80">
        <f>SUBTOTAL(9,M11772:M11772)</f>
        <v>0</v>
      </c>
    </row>
    <row r="11774" spans="2:13" ht="24.9" customHeight="1" outlineLevel="2" x14ac:dyDescent="0.3">
      <c r="B11774" s="47" t="s">
        <v>2042</v>
      </c>
      <c r="C11774" s="46" t="s">
        <v>44</v>
      </c>
      <c r="D11774" s="46" t="s">
        <v>1729</v>
      </c>
      <c r="E11774" s="46" t="s">
        <v>1754</v>
      </c>
      <c r="F11774" s="45" t="s">
        <v>1753</v>
      </c>
      <c r="G11774" s="26" t="s">
        <v>0</v>
      </c>
      <c r="H11774" s="30">
        <v>257213</v>
      </c>
      <c r="I11774" s="30">
        <v>0</v>
      </c>
      <c r="J11774" s="36">
        <f>I11774/H11774</f>
        <v>0</v>
      </c>
      <c r="K11774" s="30">
        <v>24357</v>
      </c>
      <c r="L11774" s="30">
        <f>I11774</f>
        <v>0</v>
      </c>
      <c r="M11774" s="80">
        <f>L11774/K11774</f>
        <v>0</v>
      </c>
    </row>
    <row r="11775" spans="2:13" ht="24.9" customHeight="1" outlineLevel="1" x14ac:dyDescent="0.3">
      <c r="B11775" s="44" t="str">
        <f>B11774</f>
        <v>ASIGNACIONES DIRECTAS ANTICIPADAS (5% DEL SGR)</v>
      </c>
      <c r="C11775" s="43" t="s">
        <v>44</v>
      </c>
      <c r="D11775" s="43" t="s">
        <v>1729</v>
      </c>
      <c r="E11775" s="43" t="s">
        <v>1754</v>
      </c>
      <c r="F11775" s="42" t="s">
        <v>1753</v>
      </c>
      <c r="G11775" s="18" t="s">
        <v>3</v>
      </c>
      <c r="H11775" s="32">
        <f>SUBTOTAL(9,H11774:H11774)</f>
        <v>257213</v>
      </c>
      <c r="I11775" s="32">
        <f>SUBTOTAL(9,I11774:I11774)</f>
        <v>0</v>
      </c>
      <c r="J11775" s="31">
        <f>SUBTOTAL(9,J11774:J11774)</f>
        <v>0</v>
      </c>
      <c r="K11775" s="32">
        <f>SUBTOTAL(9,K11774:K11774)</f>
        <v>24357</v>
      </c>
      <c r="L11775" s="14">
        <f>SUBTOTAL(9,L11772:L11774)</f>
        <v>0</v>
      </c>
      <c r="M11775" s="80">
        <f>SUBTOTAL(9,M11774:M11774)</f>
        <v>0</v>
      </c>
    </row>
    <row r="11776" spans="2:13" ht="24.9" customHeight="1" outlineLevel="2" x14ac:dyDescent="0.3">
      <c r="B11776" s="47" t="s">
        <v>2042</v>
      </c>
      <c r="C11776" s="46" t="s">
        <v>44</v>
      </c>
      <c r="D11776" s="46" t="s">
        <v>1729</v>
      </c>
      <c r="E11776" s="46" t="s">
        <v>1752</v>
      </c>
      <c r="F11776" s="45" t="s">
        <v>1751</v>
      </c>
      <c r="G11776" s="26" t="s">
        <v>0</v>
      </c>
      <c r="H11776" s="30">
        <v>112571</v>
      </c>
      <c r="I11776" s="30">
        <v>0</v>
      </c>
      <c r="J11776" s="23">
        <f>I11776/H11776</f>
        <v>0</v>
      </c>
      <c r="K11776" s="30">
        <v>10031</v>
      </c>
      <c r="L11776" s="30">
        <f>I11776</f>
        <v>0</v>
      </c>
      <c r="M11776" s="80">
        <f>L11776/K11776</f>
        <v>0</v>
      </c>
    </row>
    <row r="11777" spans="2:13" ht="24.9" customHeight="1" outlineLevel="1" x14ac:dyDescent="0.3">
      <c r="B11777" s="44" t="str">
        <f>B11776</f>
        <v>ASIGNACIONES DIRECTAS ANTICIPADAS (5% DEL SGR)</v>
      </c>
      <c r="C11777" s="43" t="s">
        <v>44</v>
      </c>
      <c r="D11777" s="43" t="s">
        <v>1729</v>
      </c>
      <c r="E11777" s="43" t="s">
        <v>1752</v>
      </c>
      <c r="F11777" s="42" t="s">
        <v>1751</v>
      </c>
      <c r="G11777" s="18" t="s">
        <v>3</v>
      </c>
      <c r="H11777" s="32">
        <f>SUBTOTAL(9,H11776:H11776)</f>
        <v>112571</v>
      </c>
      <c r="I11777" s="32">
        <f>SUBTOTAL(9,I11776:I11776)</f>
        <v>0</v>
      </c>
      <c r="J11777" s="31">
        <f>SUBTOTAL(9,J11776:J11776)</f>
        <v>0</v>
      </c>
      <c r="K11777" s="32">
        <f>SUBTOTAL(9,K11776:K11776)</f>
        <v>10031</v>
      </c>
      <c r="L11777" s="14">
        <f>SUBTOTAL(9,L11774:L11776)</f>
        <v>0</v>
      </c>
      <c r="M11777" s="80">
        <f>SUBTOTAL(9,M11776:M11776)</f>
        <v>0</v>
      </c>
    </row>
    <row r="11778" spans="2:13" ht="24.9" customHeight="1" outlineLevel="2" x14ac:dyDescent="0.3">
      <c r="B11778" s="47" t="s">
        <v>2042</v>
      </c>
      <c r="C11778" s="46" t="s">
        <v>44</v>
      </c>
      <c r="D11778" s="46" t="s">
        <v>1729</v>
      </c>
      <c r="E11778" s="46" t="s">
        <v>1744</v>
      </c>
      <c r="F11778" s="45" t="s">
        <v>1743</v>
      </c>
      <c r="G11778" s="26" t="s">
        <v>0</v>
      </c>
      <c r="H11778" s="30">
        <v>3133011</v>
      </c>
      <c r="I11778" s="30">
        <v>32318.1</v>
      </c>
      <c r="J11778" s="36">
        <f>I11778/H11778</f>
        <v>1.0315348398074567E-2</v>
      </c>
      <c r="K11778" s="30">
        <v>277643</v>
      </c>
      <c r="L11778" s="30">
        <f>I11778</f>
        <v>32318.1</v>
      </c>
      <c r="M11778" s="80">
        <f>L11778/K11778</f>
        <v>0.11640163807479388</v>
      </c>
    </row>
    <row r="11779" spans="2:13" ht="24.9" customHeight="1" outlineLevel="1" x14ac:dyDescent="0.3">
      <c r="B11779" s="44" t="str">
        <f>B11778</f>
        <v>ASIGNACIONES DIRECTAS ANTICIPADAS (5% DEL SGR)</v>
      </c>
      <c r="C11779" s="43" t="s">
        <v>44</v>
      </c>
      <c r="D11779" s="43" t="s">
        <v>1729</v>
      </c>
      <c r="E11779" s="43" t="s">
        <v>1744</v>
      </c>
      <c r="F11779" s="42" t="s">
        <v>1743</v>
      </c>
      <c r="G11779" s="18" t="s">
        <v>3</v>
      </c>
      <c r="H11779" s="32">
        <f>SUBTOTAL(9,H11778:H11778)</f>
        <v>3133011</v>
      </c>
      <c r="I11779" s="32">
        <f>SUBTOTAL(9,I11778:I11778)</f>
        <v>32318.1</v>
      </c>
      <c r="J11779" s="31">
        <f>SUBTOTAL(9,J11778:J11778)</f>
        <v>1.0315348398074567E-2</v>
      </c>
      <c r="K11779" s="32">
        <f>SUBTOTAL(9,K11778:K11778)</f>
        <v>277643</v>
      </c>
      <c r="L11779" s="14">
        <f>SUBTOTAL(9,L11776:L11778)</f>
        <v>32318.1</v>
      </c>
      <c r="M11779" s="80">
        <f>SUBTOTAL(9,M11778:M11778)</f>
        <v>0.11640163807479388</v>
      </c>
    </row>
    <row r="11780" spans="2:13" ht="24.9" customHeight="1" outlineLevel="2" x14ac:dyDescent="0.3">
      <c r="B11780" s="47" t="s">
        <v>2042</v>
      </c>
      <c r="C11780" s="46" t="s">
        <v>44</v>
      </c>
      <c r="D11780" s="46" t="s">
        <v>1729</v>
      </c>
      <c r="E11780" s="46" t="s">
        <v>1742</v>
      </c>
      <c r="F11780" s="45" t="s">
        <v>1741</v>
      </c>
      <c r="G11780" s="26" t="s">
        <v>0</v>
      </c>
      <c r="H11780" s="30">
        <v>13115487</v>
      </c>
      <c r="I11780" s="30">
        <v>1783055.96</v>
      </c>
      <c r="J11780" s="36">
        <f>I11780/H11780</f>
        <v>0.13595041953074255</v>
      </c>
      <c r="K11780" s="30">
        <v>1102288</v>
      </c>
      <c r="L11780" s="30">
        <f>I11780</f>
        <v>1783055.96</v>
      </c>
      <c r="M11780" s="80">
        <f>L11780/K11780</f>
        <v>1.6175953652765882</v>
      </c>
    </row>
    <row r="11781" spans="2:13" ht="24.9" customHeight="1" outlineLevel="1" x14ac:dyDescent="0.3">
      <c r="B11781" s="44" t="str">
        <f>B11780</f>
        <v>ASIGNACIONES DIRECTAS ANTICIPADAS (5% DEL SGR)</v>
      </c>
      <c r="C11781" s="43" t="s">
        <v>44</v>
      </c>
      <c r="D11781" s="43" t="s">
        <v>1729</v>
      </c>
      <c r="E11781" s="43" t="s">
        <v>1742</v>
      </c>
      <c r="F11781" s="42" t="s">
        <v>1741</v>
      </c>
      <c r="G11781" s="18" t="s">
        <v>3</v>
      </c>
      <c r="H11781" s="32">
        <f>SUBTOTAL(9,H11780:H11780)</f>
        <v>13115487</v>
      </c>
      <c r="I11781" s="32">
        <f>SUBTOTAL(9,I11780:I11780)</f>
        <v>1783055.96</v>
      </c>
      <c r="J11781" s="31">
        <f>SUBTOTAL(9,J11780:J11780)</f>
        <v>0.13595041953074255</v>
      </c>
      <c r="K11781" s="32">
        <f>SUBTOTAL(9,K11780:K11780)</f>
        <v>1102288</v>
      </c>
      <c r="L11781" s="14">
        <f>SUBTOTAL(9,L11778:L11780)</f>
        <v>1815374.06</v>
      </c>
      <c r="M11781" s="80">
        <f>SUBTOTAL(9,M11780:M11780)</f>
        <v>1.6175953652765882</v>
      </c>
    </row>
    <row r="11782" spans="2:13" ht="24.9" customHeight="1" outlineLevel="2" x14ac:dyDescent="0.3">
      <c r="B11782" s="47" t="s">
        <v>2042</v>
      </c>
      <c r="C11782" s="46" t="s">
        <v>44</v>
      </c>
      <c r="D11782" s="46" t="s">
        <v>1729</v>
      </c>
      <c r="E11782" s="46" t="s">
        <v>1740</v>
      </c>
      <c r="F11782" s="45" t="s">
        <v>1739</v>
      </c>
      <c r="G11782" s="26" t="s">
        <v>0</v>
      </c>
      <c r="H11782" s="30">
        <v>1178585</v>
      </c>
      <c r="I11782" s="30">
        <v>0</v>
      </c>
      <c r="J11782" s="36">
        <f>I11782/H11782</f>
        <v>0</v>
      </c>
      <c r="K11782" s="30">
        <v>116024</v>
      </c>
      <c r="L11782" s="30">
        <f>I11782</f>
        <v>0</v>
      </c>
      <c r="M11782" s="80">
        <f>L11782/K11782</f>
        <v>0</v>
      </c>
    </row>
    <row r="11783" spans="2:13" ht="24.9" customHeight="1" outlineLevel="1" x14ac:dyDescent="0.3">
      <c r="B11783" s="44" t="str">
        <f>B11782</f>
        <v>ASIGNACIONES DIRECTAS ANTICIPADAS (5% DEL SGR)</v>
      </c>
      <c r="C11783" s="43" t="s">
        <v>44</v>
      </c>
      <c r="D11783" s="43" t="s">
        <v>1729</v>
      </c>
      <c r="E11783" s="43" t="s">
        <v>1740</v>
      </c>
      <c r="F11783" s="42" t="s">
        <v>1739</v>
      </c>
      <c r="G11783" s="18" t="s">
        <v>3</v>
      </c>
      <c r="H11783" s="32">
        <f>SUBTOTAL(9,H11782:H11782)</f>
        <v>1178585</v>
      </c>
      <c r="I11783" s="32">
        <f>SUBTOTAL(9,I11782:I11782)</f>
        <v>0</v>
      </c>
      <c r="J11783" s="31">
        <f>SUBTOTAL(9,J11782:J11782)</f>
        <v>0</v>
      </c>
      <c r="K11783" s="32">
        <f>SUBTOTAL(9,K11782:K11782)</f>
        <v>116024</v>
      </c>
      <c r="L11783" s="14">
        <f>SUBTOTAL(9,L11780:L11782)</f>
        <v>1783055.96</v>
      </c>
      <c r="M11783" s="80">
        <f>SUBTOTAL(9,M11782:M11782)</f>
        <v>0</v>
      </c>
    </row>
    <row r="11784" spans="2:13" ht="24.9" customHeight="1" outlineLevel="2" x14ac:dyDescent="0.3">
      <c r="B11784" s="47" t="s">
        <v>2042</v>
      </c>
      <c r="C11784" s="46" t="s">
        <v>44</v>
      </c>
      <c r="D11784" s="46" t="s">
        <v>1729</v>
      </c>
      <c r="E11784" s="46" t="s">
        <v>1738</v>
      </c>
      <c r="F11784" s="45" t="s">
        <v>83</v>
      </c>
      <c r="G11784" s="26" t="s">
        <v>0</v>
      </c>
      <c r="H11784" s="30">
        <v>2323646540</v>
      </c>
      <c r="I11784" s="30">
        <v>129187408.41999999</v>
      </c>
      <c r="J11784" s="23">
        <f>I11784/H11784</f>
        <v>5.559684151445856E-2</v>
      </c>
      <c r="K11784" s="30">
        <v>172560595.30000001</v>
      </c>
      <c r="L11784" s="30">
        <f>I11784</f>
        <v>129187408.41999999</v>
      </c>
      <c r="M11784" s="80">
        <f>L11784/K11784</f>
        <v>0.74864952914311123</v>
      </c>
    </row>
    <row r="11785" spans="2:13" ht="24.9" customHeight="1" outlineLevel="1" x14ac:dyDescent="0.3">
      <c r="B11785" s="44" t="str">
        <f>B11784</f>
        <v>ASIGNACIONES DIRECTAS ANTICIPADAS (5% DEL SGR)</v>
      </c>
      <c r="C11785" s="43" t="s">
        <v>44</v>
      </c>
      <c r="D11785" s="43" t="s">
        <v>1729</v>
      </c>
      <c r="E11785" s="43" t="s">
        <v>1738</v>
      </c>
      <c r="F11785" s="42" t="s">
        <v>83</v>
      </c>
      <c r="G11785" s="18" t="s">
        <v>3</v>
      </c>
      <c r="H11785" s="32">
        <f>SUBTOTAL(9,H11784:H11784)</f>
        <v>2323646540</v>
      </c>
      <c r="I11785" s="32">
        <f>SUBTOTAL(9,I11784:I11784)</f>
        <v>129187408.41999999</v>
      </c>
      <c r="J11785" s="31">
        <f>SUBTOTAL(9,J11784:J11784)</f>
        <v>5.559684151445856E-2</v>
      </c>
      <c r="K11785" s="32">
        <f>SUBTOTAL(9,K11784:K11784)</f>
        <v>172560595.30000001</v>
      </c>
      <c r="L11785" s="14">
        <f>SUBTOTAL(9,L11782:L11784)</f>
        <v>129187408.41999999</v>
      </c>
      <c r="M11785" s="80">
        <f>SUBTOTAL(9,M11784:M11784)</f>
        <v>0.74864952914311123</v>
      </c>
    </row>
    <row r="11786" spans="2:13" ht="24.9" customHeight="1" outlineLevel="2" x14ac:dyDescent="0.3">
      <c r="B11786" s="47" t="s">
        <v>2042</v>
      </c>
      <c r="C11786" s="46" t="s">
        <v>44</v>
      </c>
      <c r="D11786" s="46" t="s">
        <v>1729</v>
      </c>
      <c r="E11786" s="46" t="s">
        <v>1735</v>
      </c>
      <c r="F11786" s="45" t="s">
        <v>1734</v>
      </c>
      <c r="G11786" s="26" t="s">
        <v>0</v>
      </c>
      <c r="H11786" s="30">
        <v>1253833</v>
      </c>
      <c r="I11786" s="30">
        <v>0</v>
      </c>
      <c r="J11786" s="36">
        <f>I11786/H11786</f>
        <v>0</v>
      </c>
      <c r="K11786" s="30">
        <v>125744</v>
      </c>
      <c r="L11786" s="30">
        <f>I11786</f>
        <v>0</v>
      </c>
      <c r="M11786" s="80">
        <f>L11786/K11786</f>
        <v>0</v>
      </c>
    </row>
    <row r="11787" spans="2:13" ht="24.9" customHeight="1" outlineLevel="1" x14ac:dyDescent="0.3">
      <c r="B11787" s="44" t="str">
        <f>B11786</f>
        <v>ASIGNACIONES DIRECTAS ANTICIPADAS (5% DEL SGR)</v>
      </c>
      <c r="C11787" s="43" t="s">
        <v>44</v>
      </c>
      <c r="D11787" s="43" t="s">
        <v>1729</v>
      </c>
      <c r="E11787" s="43" t="s">
        <v>1735</v>
      </c>
      <c r="F11787" s="42" t="s">
        <v>1734</v>
      </c>
      <c r="G11787" s="18" t="s">
        <v>3</v>
      </c>
      <c r="H11787" s="32">
        <f>SUBTOTAL(9,H11786:H11786)</f>
        <v>1253833</v>
      </c>
      <c r="I11787" s="32">
        <f>SUBTOTAL(9,I11786:I11786)</f>
        <v>0</v>
      </c>
      <c r="J11787" s="31">
        <f>SUBTOTAL(9,J11786:J11786)</f>
        <v>0</v>
      </c>
      <c r="K11787" s="32">
        <f>SUBTOTAL(9,K11786:K11786)</f>
        <v>125744</v>
      </c>
      <c r="L11787" s="14">
        <f>SUBTOTAL(9,L11784:L11786)</f>
        <v>129187408.41999999</v>
      </c>
      <c r="M11787" s="80">
        <f>SUBTOTAL(9,M11786:M11786)</f>
        <v>0</v>
      </c>
    </row>
    <row r="11788" spans="2:13" ht="24.9" customHeight="1" outlineLevel="2" x14ac:dyDescent="0.3">
      <c r="B11788" s="47" t="s">
        <v>2042</v>
      </c>
      <c r="C11788" s="46" t="s">
        <v>44</v>
      </c>
      <c r="D11788" s="46" t="s">
        <v>1729</v>
      </c>
      <c r="E11788" s="46" t="s">
        <v>1728</v>
      </c>
      <c r="F11788" s="45" t="s">
        <v>1727</v>
      </c>
      <c r="G11788" s="26" t="s">
        <v>0</v>
      </c>
      <c r="H11788" s="30">
        <v>990623</v>
      </c>
      <c r="I11788" s="30">
        <v>0</v>
      </c>
      <c r="J11788" s="36">
        <f>I11788/H11788</f>
        <v>0</v>
      </c>
      <c r="K11788" s="30">
        <v>85704</v>
      </c>
      <c r="L11788" s="30">
        <f>I11788</f>
        <v>0</v>
      </c>
      <c r="M11788" s="80">
        <f>L11788/K11788</f>
        <v>0</v>
      </c>
    </row>
    <row r="11789" spans="2:13" ht="24.9" customHeight="1" outlineLevel="1" x14ac:dyDescent="0.3">
      <c r="B11789" s="44" t="str">
        <f>B11788</f>
        <v>ASIGNACIONES DIRECTAS ANTICIPADAS (5% DEL SGR)</v>
      </c>
      <c r="C11789" s="43" t="s">
        <v>44</v>
      </c>
      <c r="D11789" s="43" t="s">
        <v>1729</v>
      </c>
      <c r="E11789" s="43" t="s">
        <v>1728</v>
      </c>
      <c r="F11789" s="42" t="s">
        <v>1727</v>
      </c>
      <c r="G11789" s="18" t="s">
        <v>3</v>
      </c>
      <c r="H11789" s="32">
        <f>SUBTOTAL(9,H11788:H11788)</f>
        <v>990623</v>
      </c>
      <c r="I11789" s="32">
        <f>SUBTOTAL(9,I11788:I11788)</f>
        <v>0</v>
      </c>
      <c r="J11789" s="31">
        <f>SUBTOTAL(9,J11788:J11788)</f>
        <v>0</v>
      </c>
      <c r="K11789" s="32">
        <f>SUBTOTAL(9,K11788:K11788)</f>
        <v>85704</v>
      </c>
      <c r="L11789" s="14">
        <f>SUBTOTAL(9,L11786:L11788)</f>
        <v>0</v>
      </c>
      <c r="M11789" s="80">
        <f>SUBTOTAL(9,M11788:M11788)</f>
        <v>0</v>
      </c>
    </row>
    <row r="11790" spans="2:13" ht="24.9" customHeight="1" outlineLevel="2" x14ac:dyDescent="0.3">
      <c r="B11790" s="47" t="s">
        <v>2042</v>
      </c>
      <c r="C11790" s="46" t="s">
        <v>336</v>
      </c>
      <c r="D11790" s="46" t="s">
        <v>1725</v>
      </c>
      <c r="E11790" s="46" t="s">
        <v>1726</v>
      </c>
      <c r="F11790" s="45" t="s">
        <v>1725</v>
      </c>
      <c r="G11790" s="26" t="s">
        <v>0</v>
      </c>
      <c r="H11790" s="30">
        <v>29612551</v>
      </c>
      <c r="I11790" s="30">
        <v>703754.05999999994</v>
      </c>
      <c r="J11790" s="36">
        <f>I11790/H11790</f>
        <v>2.3765397989521399E-2</v>
      </c>
      <c r="K11790" s="30">
        <v>2572917</v>
      </c>
      <c r="L11790" s="30">
        <f>I11790</f>
        <v>703754.05999999994</v>
      </c>
      <c r="M11790" s="80">
        <f>L11790/K11790</f>
        <v>0.27352380974590318</v>
      </c>
    </row>
    <row r="11791" spans="2:13" ht="24.9" customHeight="1" outlineLevel="1" x14ac:dyDescent="0.3">
      <c r="B11791" s="44" t="str">
        <f>B11790</f>
        <v>ASIGNACIONES DIRECTAS ANTICIPADAS (5% DEL SGR)</v>
      </c>
      <c r="C11791" s="43" t="s">
        <v>336</v>
      </c>
      <c r="D11791" s="43" t="s">
        <v>1725</v>
      </c>
      <c r="E11791" s="43" t="s">
        <v>1726</v>
      </c>
      <c r="F11791" s="42" t="s">
        <v>1725</v>
      </c>
      <c r="G11791" s="18" t="s">
        <v>3</v>
      </c>
      <c r="H11791" s="32">
        <f>SUBTOTAL(9,H11790:H11790)</f>
        <v>29612551</v>
      </c>
      <c r="I11791" s="32">
        <f>SUBTOTAL(9,I11790:I11790)</f>
        <v>703754.05999999994</v>
      </c>
      <c r="J11791" s="31">
        <f>SUBTOTAL(9,J11790:J11790)</f>
        <v>2.3765397989521399E-2</v>
      </c>
      <c r="K11791" s="32">
        <f>SUBTOTAL(9,K11790:K11790)</f>
        <v>2572917</v>
      </c>
      <c r="L11791" s="14">
        <f>SUBTOTAL(9,L11788:L11790)</f>
        <v>703754.05999999994</v>
      </c>
      <c r="M11791" s="80">
        <f>SUBTOTAL(9,M11790:M11790)</f>
        <v>0.27352380974590318</v>
      </c>
    </row>
    <row r="11792" spans="2:13" ht="24.9" customHeight="1" outlineLevel="2" x14ac:dyDescent="0.3">
      <c r="B11792" s="47" t="s">
        <v>2042</v>
      </c>
      <c r="C11792" s="46" t="s">
        <v>44</v>
      </c>
      <c r="D11792" s="46" t="s">
        <v>1645</v>
      </c>
      <c r="E11792" s="46" t="s">
        <v>1723</v>
      </c>
      <c r="F11792" s="45" t="s">
        <v>1722</v>
      </c>
      <c r="G11792" s="26" t="s">
        <v>0</v>
      </c>
      <c r="H11792" s="30">
        <v>31525241</v>
      </c>
      <c r="I11792" s="30">
        <v>2908381.77</v>
      </c>
      <c r="J11792" s="23">
        <f>I11792/H11792</f>
        <v>9.2255655396892927E-2</v>
      </c>
      <c r="K11792" s="30">
        <v>2760979</v>
      </c>
      <c r="L11792" s="30">
        <f>I11792</f>
        <v>2908381.77</v>
      </c>
      <c r="M11792" s="80">
        <f>L11792/K11792</f>
        <v>1.0533878635078355</v>
      </c>
    </row>
    <row r="11793" spans="2:13" ht="24.9" customHeight="1" outlineLevel="1" x14ac:dyDescent="0.3">
      <c r="B11793" s="44" t="str">
        <f>B11792</f>
        <v>ASIGNACIONES DIRECTAS ANTICIPADAS (5% DEL SGR)</v>
      </c>
      <c r="C11793" s="43" t="s">
        <v>44</v>
      </c>
      <c r="D11793" s="43" t="s">
        <v>1645</v>
      </c>
      <c r="E11793" s="43" t="s">
        <v>1723</v>
      </c>
      <c r="F11793" s="42" t="s">
        <v>1722</v>
      </c>
      <c r="G11793" s="18" t="s">
        <v>3</v>
      </c>
      <c r="H11793" s="32">
        <f>SUBTOTAL(9,H11792:H11792)</f>
        <v>31525241</v>
      </c>
      <c r="I11793" s="32">
        <f>SUBTOTAL(9,I11792:I11792)</f>
        <v>2908381.77</v>
      </c>
      <c r="J11793" s="31">
        <f>SUBTOTAL(9,J11792:J11792)</f>
        <v>9.2255655396892927E-2</v>
      </c>
      <c r="K11793" s="32">
        <f>SUBTOTAL(9,K11792:K11792)</f>
        <v>2760979</v>
      </c>
      <c r="L11793" s="14">
        <f>SUBTOTAL(9,L11790:L11792)</f>
        <v>3612135.83</v>
      </c>
      <c r="M11793" s="80">
        <f>SUBTOTAL(9,M11792:M11792)</f>
        <v>1.0533878635078355</v>
      </c>
    </row>
    <row r="11794" spans="2:13" ht="24.9" customHeight="1" outlineLevel="2" x14ac:dyDescent="0.3">
      <c r="B11794" s="47" t="s">
        <v>2042</v>
      </c>
      <c r="C11794" s="46" t="s">
        <v>44</v>
      </c>
      <c r="D11794" s="46" t="s">
        <v>1645</v>
      </c>
      <c r="E11794" s="46" t="s">
        <v>1721</v>
      </c>
      <c r="F11794" s="45" t="s">
        <v>1720</v>
      </c>
      <c r="G11794" s="26" t="s">
        <v>0</v>
      </c>
      <c r="H11794" s="30">
        <v>278928838</v>
      </c>
      <c r="I11794" s="30">
        <v>28793450.409999996</v>
      </c>
      <c r="J11794" s="36">
        <f>I11794/H11794</f>
        <v>0.10322866081706474</v>
      </c>
      <c r="K11794" s="30">
        <v>24966847</v>
      </c>
      <c r="L11794" s="30">
        <f>I11794</f>
        <v>28793450.409999996</v>
      </c>
      <c r="M11794" s="80">
        <f>L11794/K11794</f>
        <v>1.1532673873477095</v>
      </c>
    </row>
    <row r="11795" spans="2:13" ht="24.9" customHeight="1" outlineLevel="1" x14ac:dyDescent="0.3">
      <c r="B11795" s="44" t="str">
        <f>B11794</f>
        <v>ASIGNACIONES DIRECTAS ANTICIPADAS (5% DEL SGR)</v>
      </c>
      <c r="C11795" s="43" t="s">
        <v>44</v>
      </c>
      <c r="D11795" s="43" t="s">
        <v>1645</v>
      </c>
      <c r="E11795" s="43" t="s">
        <v>1721</v>
      </c>
      <c r="F11795" s="42" t="s">
        <v>1720</v>
      </c>
      <c r="G11795" s="18" t="s">
        <v>3</v>
      </c>
      <c r="H11795" s="32">
        <f>SUBTOTAL(9,H11794:H11794)</f>
        <v>278928838</v>
      </c>
      <c r="I11795" s="32">
        <f>SUBTOTAL(9,I11794:I11794)</f>
        <v>28793450.409999996</v>
      </c>
      <c r="J11795" s="31">
        <f>SUBTOTAL(9,J11794:J11794)</f>
        <v>0.10322866081706474</v>
      </c>
      <c r="K11795" s="32">
        <f>SUBTOTAL(9,K11794:K11794)</f>
        <v>24966847</v>
      </c>
      <c r="L11795" s="14">
        <f>SUBTOTAL(9,L11792:L11794)</f>
        <v>31701832.179999996</v>
      </c>
      <c r="M11795" s="80">
        <f>SUBTOTAL(9,M11794:M11794)</f>
        <v>1.1532673873477095</v>
      </c>
    </row>
    <row r="11796" spans="2:13" ht="24.9" customHeight="1" outlineLevel="2" x14ac:dyDescent="0.3">
      <c r="B11796" s="47" t="s">
        <v>2042</v>
      </c>
      <c r="C11796" s="46" t="s">
        <v>44</v>
      </c>
      <c r="D11796" s="46" t="s">
        <v>1645</v>
      </c>
      <c r="E11796" s="46" t="s">
        <v>1719</v>
      </c>
      <c r="F11796" s="45" t="s">
        <v>1718</v>
      </c>
      <c r="G11796" s="26" t="s">
        <v>0</v>
      </c>
      <c r="H11796" s="30">
        <v>9105578</v>
      </c>
      <c r="I11796" s="30">
        <v>0</v>
      </c>
      <c r="J11796" s="36">
        <f>I11796/H11796</f>
        <v>0</v>
      </c>
      <c r="K11796" s="30">
        <v>814887</v>
      </c>
      <c r="L11796" s="30">
        <f>I11796</f>
        <v>0</v>
      </c>
      <c r="M11796" s="80">
        <f>L11796/K11796</f>
        <v>0</v>
      </c>
    </row>
    <row r="11797" spans="2:13" ht="24.9" customHeight="1" outlineLevel="1" x14ac:dyDescent="0.3">
      <c r="B11797" s="44" t="str">
        <f>B11796</f>
        <v>ASIGNACIONES DIRECTAS ANTICIPADAS (5% DEL SGR)</v>
      </c>
      <c r="C11797" s="43" t="s">
        <v>44</v>
      </c>
      <c r="D11797" s="43" t="s">
        <v>1645</v>
      </c>
      <c r="E11797" s="43" t="s">
        <v>1719</v>
      </c>
      <c r="F11797" s="42" t="s">
        <v>1718</v>
      </c>
      <c r="G11797" s="18" t="s">
        <v>3</v>
      </c>
      <c r="H11797" s="32">
        <f>SUBTOTAL(9,H11796:H11796)</f>
        <v>9105578</v>
      </c>
      <c r="I11797" s="32">
        <f>SUBTOTAL(9,I11796:I11796)</f>
        <v>0</v>
      </c>
      <c r="J11797" s="31">
        <f>SUBTOTAL(9,J11796:J11796)</f>
        <v>0</v>
      </c>
      <c r="K11797" s="32">
        <f>SUBTOTAL(9,K11796:K11796)</f>
        <v>814887</v>
      </c>
      <c r="L11797" s="14">
        <f>SUBTOTAL(9,L11794:L11796)</f>
        <v>28793450.409999996</v>
      </c>
      <c r="M11797" s="80">
        <f>SUBTOTAL(9,M11796:M11796)</f>
        <v>0</v>
      </c>
    </row>
    <row r="11798" spans="2:13" ht="24.9" customHeight="1" outlineLevel="2" x14ac:dyDescent="0.3">
      <c r="B11798" s="47" t="s">
        <v>2042</v>
      </c>
      <c r="C11798" s="46" t="s">
        <v>44</v>
      </c>
      <c r="D11798" s="46" t="s">
        <v>1645</v>
      </c>
      <c r="E11798" s="59" t="s">
        <v>1717</v>
      </c>
      <c r="F11798" s="45" t="s">
        <v>1716</v>
      </c>
      <c r="G11798" s="26" t="s">
        <v>0</v>
      </c>
      <c r="H11798" s="30">
        <v>95218080</v>
      </c>
      <c r="I11798" s="30">
        <v>31484908.41</v>
      </c>
      <c r="J11798" s="36">
        <f>I11798/H11798</f>
        <v>0.33066103002707048</v>
      </c>
      <c r="K11798" s="30">
        <v>8463121</v>
      </c>
      <c r="L11798" s="30">
        <f>I11798</f>
        <v>31484908.41</v>
      </c>
      <c r="M11798" s="80">
        <f>L11798/K11798</f>
        <v>3.7202479333569731</v>
      </c>
    </row>
    <row r="11799" spans="2:13" ht="24.9" customHeight="1" outlineLevel="1" x14ac:dyDescent="0.3">
      <c r="B11799" s="44" t="str">
        <f>B11798</f>
        <v>ASIGNACIONES DIRECTAS ANTICIPADAS (5% DEL SGR)</v>
      </c>
      <c r="C11799" s="43" t="s">
        <v>44</v>
      </c>
      <c r="D11799" s="43" t="s">
        <v>1645</v>
      </c>
      <c r="E11799" s="58" t="s">
        <v>1717</v>
      </c>
      <c r="F11799" s="42" t="s">
        <v>1716</v>
      </c>
      <c r="G11799" s="18" t="s">
        <v>3</v>
      </c>
      <c r="H11799" s="32">
        <f>SUBTOTAL(9,H11798:H11798)</f>
        <v>95218080</v>
      </c>
      <c r="I11799" s="32">
        <f>SUBTOTAL(9,I11798:I11798)</f>
        <v>31484908.41</v>
      </c>
      <c r="J11799" s="31">
        <f>SUBTOTAL(9,J11798:J11798)</f>
        <v>0.33066103002707048</v>
      </c>
      <c r="K11799" s="32">
        <f>SUBTOTAL(9,K11798:K11798)</f>
        <v>8463121</v>
      </c>
      <c r="L11799" s="14">
        <f>SUBTOTAL(9,L11796:L11798)</f>
        <v>31484908.41</v>
      </c>
      <c r="M11799" s="80">
        <f>SUBTOTAL(9,M11798:M11798)</f>
        <v>3.7202479333569731</v>
      </c>
    </row>
    <row r="11800" spans="2:13" ht="24.9" customHeight="1" outlineLevel="2" x14ac:dyDescent="0.3">
      <c r="B11800" s="47" t="s">
        <v>2042</v>
      </c>
      <c r="C11800" s="46" t="s">
        <v>44</v>
      </c>
      <c r="D11800" s="46" t="s">
        <v>1645</v>
      </c>
      <c r="E11800" s="46" t="s">
        <v>1713</v>
      </c>
      <c r="F11800" s="45" t="s">
        <v>1712</v>
      </c>
      <c r="G11800" s="26" t="s">
        <v>0</v>
      </c>
      <c r="H11800" s="30">
        <v>3855924</v>
      </c>
      <c r="I11800" s="30">
        <v>0</v>
      </c>
      <c r="J11800" s="23">
        <f>I11800/H11800</f>
        <v>0</v>
      </c>
      <c r="K11800" s="30">
        <v>308693</v>
      </c>
      <c r="L11800" s="30">
        <f>I11800</f>
        <v>0</v>
      </c>
      <c r="M11800" s="80">
        <f>L11800/K11800</f>
        <v>0</v>
      </c>
    </row>
    <row r="11801" spans="2:13" ht="24.9" customHeight="1" outlineLevel="1" x14ac:dyDescent="0.3">
      <c r="B11801" s="44" t="str">
        <f>B11800</f>
        <v>ASIGNACIONES DIRECTAS ANTICIPADAS (5% DEL SGR)</v>
      </c>
      <c r="C11801" s="43" t="s">
        <v>44</v>
      </c>
      <c r="D11801" s="43" t="s">
        <v>1645</v>
      </c>
      <c r="E11801" s="43" t="s">
        <v>1713</v>
      </c>
      <c r="F11801" s="42" t="s">
        <v>1712</v>
      </c>
      <c r="G11801" s="18" t="s">
        <v>3</v>
      </c>
      <c r="H11801" s="32">
        <f>SUBTOTAL(9,H11800:H11800)</f>
        <v>3855924</v>
      </c>
      <c r="I11801" s="32">
        <f>SUBTOTAL(9,I11800:I11800)</f>
        <v>0</v>
      </c>
      <c r="J11801" s="31">
        <f>SUBTOTAL(9,J11800:J11800)</f>
        <v>0</v>
      </c>
      <c r="K11801" s="32">
        <f>SUBTOTAL(9,K11800:K11800)</f>
        <v>308693</v>
      </c>
      <c r="L11801" s="14">
        <f>SUBTOTAL(9,L11798:L11800)</f>
        <v>31484908.41</v>
      </c>
      <c r="M11801" s="80">
        <f>SUBTOTAL(9,M11800:M11800)</f>
        <v>0</v>
      </c>
    </row>
    <row r="11802" spans="2:13" ht="24.9" customHeight="1" outlineLevel="2" x14ac:dyDescent="0.3">
      <c r="B11802" s="47" t="s">
        <v>2042</v>
      </c>
      <c r="C11802" s="46" t="s">
        <v>44</v>
      </c>
      <c r="D11802" s="46" t="s">
        <v>1645</v>
      </c>
      <c r="E11802" s="46" t="s">
        <v>1711</v>
      </c>
      <c r="F11802" s="45" t="s">
        <v>1710</v>
      </c>
      <c r="G11802" s="26" t="s">
        <v>0</v>
      </c>
      <c r="H11802" s="30">
        <v>30458297</v>
      </c>
      <c r="I11802" s="30">
        <v>30458297</v>
      </c>
      <c r="J11802" s="36">
        <f>I11802/H11802</f>
        <v>1</v>
      </c>
      <c r="K11802" s="30">
        <v>2726116</v>
      </c>
      <c r="L11802" s="30">
        <f>I11802</f>
        <v>30458297</v>
      </c>
      <c r="M11802" s="80">
        <f>L11802/K11802</f>
        <v>11.172780982173906</v>
      </c>
    </row>
    <row r="11803" spans="2:13" ht="24.9" customHeight="1" outlineLevel="1" x14ac:dyDescent="0.3">
      <c r="B11803" s="44" t="str">
        <f>B11802</f>
        <v>ASIGNACIONES DIRECTAS ANTICIPADAS (5% DEL SGR)</v>
      </c>
      <c r="C11803" s="43" t="s">
        <v>44</v>
      </c>
      <c r="D11803" s="43" t="s">
        <v>1645</v>
      </c>
      <c r="E11803" s="43" t="s">
        <v>1711</v>
      </c>
      <c r="F11803" s="42" t="s">
        <v>1710</v>
      </c>
      <c r="G11803" s="18" t="s">
        <v>3</v>
      </c>
      <c r="H11803" s="32">
        <f>SUBTOTAL(9,H11802:H11802)</f>
        <v>30458297</v>
      </c>
      <c r="I11803" s="32">
        <f>SUBTOTAL(9,I11802:I11802)</f>
        <v>30458297</v>
      </c>
      <c r="J11803" s="31">
        <f>SUBTOTAL(9,J11802:J11802)</f>
        <v>1</v>
      </c>
      <c r="K11803" s="32">
        <f>SUBTOTAL(9,K11802:K11802)</f>
        <v>2726116</v>
      </c>
      <c r="L11803" s="14">
        <f>SUBTOTAL(9,L11800:L11802)</f>
        <v>30458297</v>
      </c>
      <c r="M11803" s="80">
        <f>SUBTOTAL(9,M11802:M11802)</f>
        <v>11.172780982173906</v>
      </c>
    </row>
    <row r="11804" spans="2:13" ht="24.9" customHeight="1" outlineLevel="2" x14ac:dyDescent="0.3">
      <c r="B11804" s="47" t="s">
        <v>2042</v>
      </c>
      <c r="C11804" s="46" t="s">
        <v>44</v>
      </c>
      <c r="D11804" s="46" t="s">
        <v>1645</v>
      </c>
      <c r="E11804" s="46" t="s">
        <v>1707</v>
      </c>
      <c r="F11804" s="45" t="s">
        <v>1706</v>
      </c>
      <c r="G11804" s="26" t="s">
        <v>0</v>
      </c>
      <c r="H11804" s="30">
        <v>12145213628</v>
      </c>
      <c r="I11804" s="30">
        <v>727427230.53999996</v>
      </c>
      <c r="J11804" s="36">
        <f>I11804/H11804</f>
        <v>5.9894148659762045E-2</v>
      </c>
      <c r="K11804" s="30">
        <v>988093675.52999997</v>
      </c>
      <c r="L11804" s="30">
        <f>I11804</f>
        <v>727427230.53999996</v>
      </c>
      <c r="M11804" s="80">
        <f>L11804/K11804</f>
        <v>0.73619257824903894</v>
      </c>
    </row>
    <row r="11805" spans="2:13" ht="24.9" customHeight="1" outlineLevel="1" x14ac:dyDescent="0.3">
      <c r="B11805" s="44" t="str">
        <f>B11804</f>
        <v>ASIGNACIONES DIRECTAS ANTICIPADAS (5% DEL SGR)</v>
      </c>
      <c r="C11805" s="43" t="s">
        <v>44</v>
      </c>
      <c r="D11805" s="43" t="s">
        <v>1645</v>
      </c>
      <c r="E11805" s="43" t="s">
        <v>1707</v>
      </c>
      <c r="F11805" s="42" t="s">
        <v>1706</v>
      </c>
      <c r="G11805" s="18" t="s">
        <v>3</v>
      </c>
      <c r="H11805" s="32">
        <f>SUBTOTAL(9,H11804:H11804)</f>
        <v>12145213628</v>
      </c>
      <c r="I11805" s="32">
        <f>SUBTOTAL(9,I11804:I11804)</f>
        <v>727427230.53999996</v>
      </c>
      <c r="J11805" s="31">
        <f>SUBTOTAL(9,J11804:J11804)</f>
        <v>5.9894148659762045E-2</v>
      </c>
      <c r="K11805" s="32">
        <f>SUBTOTAL(9,K11804:K11804)</f>
        <v>988093675.52999997</v>
      </c>
      <c r="L11805" s="14">
        <f>SUBTOTAL(9,L11802:L11804)</f>
        <v>757885527.53999996</v>
      </c>
      <c r="M11805" s="80">
        <f>SUBTOTAL(9,M11804:M11804)</f>
        <v>0.73619257824903894</v>
      </c>
    </row>
    <row r="11806" spans="2:13" ht="24.9" customHeight="1" outlineLevel="2" x14ac:dyDescent="0.3">
      <c r="B11806" s="47" t="s">
        <v>2042</v>
      </c>
      <c r="C11806" s="46" t="s">
        <v>44</v>
      </c>
      <c r="D11806" s="46" t="s">
        <v>1645</v>
      </c>
      <c r="E11806" s="46" t="s">
        <v>1705</v>
      </c>
      <c r="F11806" s="45" t="s">
        <v>1704</v>
      </c>
      <c r="G11806" s="26" t="s">
        <v>0</v>
      </c>
      <c r="H11806" s="30">
        <v>722811270</v>
      </c>
      <c r="I11806" s="30">
        <v>45353774.090000004</v>
      </c>
      <c r="J11806" s="36">
        <f>I11806/H11806</f>
        <v>6.2746357136905184E-2</v>
      </c>
      <c r="K11806" s="30">
        <v>56397259.810000002</v>
      </c>
      <c r="L11806" s="30">
        <f>I11806</f>
        <v>45353774.090000004</v>
      </c>
      <c r="M11806" s="80">
        <f>L11806/K11806</f>
        <v>0.80418400189645667</v>
      </c>
    </row>
    <row r="11807" spans="2:13" ht="24.9" customHeight="1" outlineLevel="1" x14ac:dyDescent="0.3">
      <c r="B11807" s="44" t="str">
        <f>B11806</f>
        <v>ASIGNACIONES DIRECTAS ANTICIPADAS (5% DEL SGR)</v>
      </c>
      <c r="C11807" s="43" t="s">
        <v>44</v>
      </c>
      <c r="D11807" s="43" t="s">
        <v>1645</v>
      </c>
      <c r="E11807" s="43" t="s">
        <v>1705</v>
      </c>
      <c r="F11807" s="42" t="s">
        <v>1704</v>
      </c>
      <c r="G11807" s="18" t="s">
        <v>3</v>
      </c>
      <c r="H11807" s="32">
        <f>SUBTOTAL(9,H11806:H11806)</f>
        <v>722811270</v>
      </c>
      <c r="I11807" s="32">
        <f>SUBTOTAL(9,I11806:I11806)</f>
        <v>45353774.090000004</v>
      </c>
      <c r="J11807" s="31">
        <f>SUBTOTAL(9,J11806:J11806)</f>
        <v>6.2746357136905184E-2</v>
      </c>
      <c r="K11807" s="32">
        <f>SUBTOTAL(9,K11806:K11806)</f>
        <v>56397259.810000002</v>
      </c>
      <c r="L11807" s="14">
        <f>SUBTOTAL(9,L11804:L11806)</f>
        <v>772781004.63</v>
      </c>
      <c r="M11807" s="80">
        <f>SUBTOTAL(9,M11806:M11806)</f>
        <v>0.80418400189645667</v>
      </c>
    </row>
    <row r="11808" spans="2:13" ht="24.9" customHeight="1" outlineLevel="2" x14ac:dyDescent="0.3">
      <c r="B11808" s="47" t="s">
        <v>2042</v>
      </c>
      <c r="C11808" s="46" t="s">
        <v>44</v>
      </c>
      <c r="D11808" s="46" t="s">
        <v>1645</v>
      </c>
      <c r="E11808" s="46" t="s">
        <v>1703</v>
      </c>
      <c r="F11808" s="45" t="s">
        <v>539</v>
      </c>
      <c r="G11808" s="26" t="s">
        <v>0</v>
      </c>
      <c r="H11808" s="30">
        <v>406134211</v>
      </c>
      <c r="I11808" s="30">
        <v>0</v>
      </c>
      <c r="J11808" s="23">
        <f>I11808/H11808</f>
        <v>0</v>
      </c>
      <c r="K11808" s="30">
        <v>36359866</v>
      </c>
      <c r="L11808" s="30">
        <f>I11808</f>
        <v>0</v>
      </c>
      <c r="M11808" s="80">
        <f>L11808/K11808</f>
        <v>0</v>
      </c>
    </row>
    <row r="11809" spans="2:13" ht="24.9" customHeight="1" outlineLevel="1" x14ac:dyDescent="0.3">
      <c r="B11809" s="44" t="str">
        <f>B11808</f>
        <v>ASIGNACIONES DIRECTAS ANTICIPADAS (5% DEL SGR)</v>
      </c>
      <c r="C11809" s="43" t="s">
        <v>44</v>
      </c>
      <c r="D11809" s="43" t="s">
        <v>1645</v>
      </c>
      <c r="E11809" s="43" t="s">
        <v>1703</v>
      </c>
      <c r="F11809" s="42" t="s">
        <v>539</v>
      </c>
      <c r="G11809" s="18" t="s">
        <v>3</v>
      </c>
      <c r="H11809" s="32">
        <f>SUBTOTAL(9,H11808:H11808)</f>
        <v>406134211</v>
      </c>
      <c r="I11809" s="32">
        <f>SUBTOTAL(9,I11808:I11808)</f>
        <v>0</v>
      </c>
      <c r="J11809" s="31">
        <f>SUBTOTAL(9,J11808:J11808)</f>
        <v>0</v>
      </c>
      <c r="K11809" s="32">
        <f>SUBTOTAL(9,K11808:K11808)</f>
        <v>36359866</v>
      </c>
      <c r="L11809" s="14">
        <f>SUBTOTAL(9,L11806:L11808)</f>
        <v>45353774.090000004</v>
      </c>
      <c r="M11809" s="80">
        <f>SUBTOTAL(9,M11808:M11808)</f>
        <v>0</v>
      </c>
    </row>
    <row r="11810" spans="2:13" ht="24.9" customHeight="1" outlineLevel="2" x14ac:dyDescent="0.3">
      <c r="B11810" s="47" t="s">
        <v>2042</v>
      </c>
      <c r="C11810" s="46" t="s">
        <v>44</v>
      </c>
      <c r="D11810" s="46" t="s">
        <v>1645</v>
      </c>
      <c r="E11810" s="46" t="s">
        <v>1702</v>
      </c>
      <c r="F11810" s="45" t="s">
        <v>1701</v>
      </c>
      <c r="G11810" s="26" t="s">
        <v>0</v>
      </c>
      <c r="H11810" s="30">
        <v>94168</v>
      </c>
      <c r="I11810" s="30">
        <v>0</v>
      </c>
      <c r="J11810" s="36">
        <f>I11810/H11810</f>
        <v>0</v>
      </c>
      <c r="K11810" s="30">
        <v>8430</v>
      </c>
      <c r="L11810" s="30">
        <f>I11810</f>
        <v>0</v>
      </c>
      <c r="M11810" s="80">
        <f>L11810/K11810</f>
        <v>0</v>
      </c>
    </row>
    <row r="11811" spans="2:13" ht="24.9" customHeight="1" outlineLevel="1" x14ac:dyDescent="0.3">
      <c r="B11811" s="44" t="str">
        <f>B11810</f>
        <v>ASIGNACIONES DIRECTAS ANTICIPADAS (5% DEL SGR)</v>
      </c>
      <c r="C11811" s="43" t="s">
        <v>44</v>
      </c>
      <c r="D11811" s="43" t="s">
        <v>1645</v>
      </c>
      <c r="E11811" s="43" t="s">
        <v>1702</v>
      </c>
      <c r="F11811" s="42" t="s">
        <v>1701</v>
      </c>
      <c r="G11811" s="18" t="s">
        <v>3</v>
      </c>
      <c r="H11811" s="32">
        <f>SUBTOTAL(9,H11810:H11810)</f>
        <v>94168</v>
      </c>
      <c r="I11811" s="32">
        <f>SUBTOTAL(9,I11810:I11810)</f>
        <v>0</v>
      </c>
      <c r="J11811" s="31">
        <f>SUBTOTAL(9,J11810:J11810)</f>
        <v>0</v>
      </c>
      <c r="K11811" s="32">
        <f>SUBTOTAL(9,K11810:K11810)</f>
        <v>8430</v>
      </c>
      <c r="L11811" s="14">
        <f>SUBTOTAL(9,L11808:L11810)</f>
        <v>0</v>
      </c>
      <c r="M11811" s="80">
        <f>SUBTOTAL(9,M11810:M11810)</f>
        <v>0</v>
      </c>
    </row>
    <row r="11812" spans="2:13" ht="24.9" customHeight="1" outlineLevel="2" x14ac:dyDescent="0.3">
      <c r="B11812" s="47" t="s">
        <v>2042</v>
      </c>
      <c r="C11812" s="46" t="s">
        <v>44</v>
      </c>
      <c r="D11812" s="46" t="s">
        <v>1645</v>
      </c>
      <c r="E11812" s="46" t="s">
        <v>1697</v>
      </c>
      <c r="F11812" s="45" t="s">
        <v>1696</v>
      </c>
      <c r="G11812" s="26" t="s">
        <v>0</v>
      </c>
      <c r="H11812" s="30">
        <v>26035208</v>
      </c>
      <c r="I11812" s="30">
        <v>198313.68000000002</v>
      </c>
      <c r="J11812" s="23">
        <f>I11812/H11812</f>
        <v>7.6171344588451158E-3</v>
      </c>
      <c r="K11812" s="30">
        <v>2330781</v>
      </c>
      <c r="L11812" s="30">
        <f>I11812</f>
        <v>198313.68000000002</v>
      </c>
      <c r="M11812" s="80">
        <f>L11812/K11812</f>
        <v>8.5084647592373552E-2</v>
      </c>
    </row>
    <row r="11813" spans="2:13" ht="24.9" customHeight="1" outlineLevel="1" x14ac:dyDescent="0.3">
      <c r="B11813" s="44" t="str">
        <f>B11812</f>
        <v>ASIGNACIONES DIRECTAS ANTICIPADAS (5% DEL SGR)</v>
      </c>
      <c r="C11813" s="43" t="s">
        <v>44</v>
      </c>
      <c r="D11813" s="43" t="s">
        <v>1645</v>
      </c>
      <c r="E11813" s="43" t="s">
        <v>1697</v>
      </c>
      <c r="F11813" s="42" t="s">
        <v>1696</v>
      </c>
      <c r="G11813" s="18" t="s">
        <v>3</v>
      </c>
      <c r="H11813" s="32">
        <f>SUBTOTAL(9,H11812:H11812)</f>
        <v>26035208</v>
      </c>
      <c r="I11813" s="32">
        <f>SUBTOTAL(9,I11812:I11812)</f>
        <v>198313.68000000002</v>
      </c>
      <c r="J11813" s="31">
        <f>SUBTOTAL(9,J11812:J11812)</f>
        <v>7.6171344588451158E-3</v>
      </c>
      <c r="K11813" s="32">
        <f>SUBTOTAL(9,K11812:K11812)</f>
        <v>2330781</v>
      </c>
      <c r="L11813" s="14">
        <f>SUBTOTAL(9,L11810:L11812)</f>
        <v>198313.68000000002</v>
      </c>
      <c r="M11813" s="80">
        <f>SUBTOTAL(9,M11812:M11812)</f>
        <v>8.5084647592373552E-2</v>
      </c>
    </row>
    <row r="11814" spans="2:13" ht="24.9" customHeight="1" outlineLevel="2" x14ac:dyDescent="0.3">
      <c r="B11814" s="47" t="s">
        <v>2042</v>
      </c>
      <c r="C11814" s="46" t="s">
        <v>44</v>
      </c>
      <c r="D11814" s="46" t="s">
        <v>1645</v>
      </c>
      <c r="E11814" s="46" t="s">
        <v>1695</v>
      </c>
      <c r="F11814" s="45" t="s">
        <v>1694</v>
      </c>
      <c r="G11814" s="26" t="s">
        <v>0</v>
      </c>
      <c r="H11814" s="30">
        <v>5835193</v>
      </c>
      <c r="I11814" s="30">
        <v>0</v>
      </c>
      <c r="J11814" s="36">
        <f>I11814/H11814</f>
        <v>0</v>
      </c>
      <c r="K11814" s="30">
        <v>522410</v>
      </c>
      <c r="L11814" s="30">
        <f>I11814</f>
        <v>0</v>
      </c>
      <c r="M11814" s="80">
        <f>L11814/K11814</f>
        <v>0</v>
      </c>
    </row>
    <row r="11815" spans="2:13" ht="24.9" customHeight="1" outlineLevel="1" x14ac:dyDescent="0.3">
      <c r="B11815" s="44" t="str">
        <f>B11814</f>
        <v>ASIGNACIONES DIRECTAS ANTICIPADAS (5% DEL SGR)</v>
      </c>
      <c r="C11815" s="43" t="s">
        <v>44</v>
      </c>
      <c r="D11815" s="43" t="s">
        <v>1645</v>
      </c>
      <c r="E11815" s="43" t="s">
        <v>1695</v>
      </c>
      <c r="F11815" s="42" t="s">
        <v>1694</v>
      </c>
      <c r="G11815" s="18" t="s">
        <v>3</v>
      </c>
      <c r="H11815" s="32">
        <f>SUBTOTAL(9,H11814:H11814)</f>
        <v>5835193</v>
      </c>
      <c r="I11815" s="32">
        <f>SUBTOTAL(9,I11814:I11814)</f>
        <v>0</v>
      </c>
      <c r="J11815" s="31">
        <f>SUBTOTAL(9,J11814:J11814)</f>
        <v>0</v>
      </c>
      <c r="K11815" s="32">
        <f>SUBTOTAL(9,K11814:K11814)</f>
        <v>522410</v>
      </c>
      <c r="L11815" s="14">
        <f>SUBTOTAL(9,L11812:L11814)</f>
        <v>198313.68000000002</v>
      </c>
      <c r="M11815" s="80">
        <f>SUBTOTAL(9,M11814:M11814)</f>
        <v>0</v>
      </c>
    </row>
    <row r="11816" spans="2:13" ht="24.9" customHeight="1" outlineLevel="2" x14ac:dyDescent="0.3">
      <c r="B11816" s="47" t="s">
        <v>2042</v>
      </c>
      <c r="C11816" s="46" t="s">
        <v>44</v>
      </c>
      <c r="D11816" s="46" t="s">
        <v>1645</v>
      </c>
      <c r="E11816" s="46" t="s">
        <v>1693</v>
      </c>
      <c r="F11816" s="45" t="s">
        <v>1692</v>
      </c>
      <c r="G11816" s="26" t="s">
        <v>0</v>
      </c>
      <c r="H11816" s="30">
        <v>712206</v>
      </c>
      <c r="I11816" s="30">
        <v>0</v>
      </c>
      <c r="J11816" s="36">
        <f>I11816/H11816</f>
        <v>0</v>
      </c>
      <c r="K11816" s="30">
        <v>64328</v>
      </c>
      <c r="L11816" s="30">
        <f>I11816</f>
        <v>0</v>
      </c>
      <c r="M11816" s="80">
        <f>L11816/K11816</f>
        <v>0</v>
      </c>
    </row>
    <row r="11817" spans="2:13" ht="24.9" customHeight="1" outlineLevel="1" x14ac:dyDescent="0.3">
      <c r="B11817" s="44" t="str">
        <f>B11816</f>
        <v>ASIGNACIONES DIRECTAS ANTICIPADAS (5% DEL SGR)</v>
      </c>
      <c r="C11817" s="43" t="s">
        <v>44</v>
      </c>
      <c r="D11817" s="43" t="s">
        <v>1645</v>
      </c>
      <c r="E11817" s="43" t="s">
        <v>1693</v>
      </c>
      <c r="F11817" s="42" t="s">
        <v>1692</v>
      </c>
      <c r="G11817" s="18" t="s">
        <v>3</v>
      </c>
      <c r="H11817" s="32">
        <f>SUBTOTAL(9,H11816:H11816)</f>
        <v>712206</v>
      </c>
      <c r="I11817" s="32">
        <f>SUBTOTAL(9,I11816:I11816)</f>
        <v>0</v>
      </c>
      <c r="J11817" s="31">
        <f>SUBTOTAL(9,J11816:J11816)</f>
        <v>0</v>
      </c>
      <c r="K11817" s="32">
        <f>SUBTOTAL(9,K11816:K11816)</f>
        <v>64328</v>
      </c>
      <c r="L11817" s="14">
        <f>SUBTOTAL(9,L11814:L11816)</f>
        <v>0</v>
      </c>
      <c r="M11817" s="80">
        <f>SUBTOTAL(9,M11816:M11816)</f>
        <v>0</v>
      </c>
    </row>
    <row r="11818" spans="2:13" ht="24.9" customHeight="1" outlineLevel="2" x14ac:dyDescent="0.3">
      <c r="B11818" s="47" t="s">
        <v>2042</v>
      </c>
      <c r="C11818" s="46" t="s">
        <v>44</v>
      </c>
      <c r="D11818" s="46" t="s">
        <v>1645</v>
      </c>
      <c r="E11818" s="46" t="s">
        <v>1691</v>
      </c>
      <c r="F11818" s="45" t="s">
        <v>1690</v>
      </c>
      <c r="G11818" s="26" t="s">
        <v>0</v>
      </c>
      <c r="H11818" s="30">
        <v>14087240</v>
      </c>
      <c r="I11818" s="30">
        <v>0</v>
      </c>
      <c r="J11818" s="36">
        <f>I11818/H11818</f>
        <v>0</v>
      </c>
      <c r="K11818" s="30">
        <v>1261194</v>
      </c>
      <c r="L11818" s="30">
        <f>I11818</f>
        <v>0</v>
      </c>
      <c r="M11818" s="80">
        <f>L11818/K11818</f>
        <v>0</v>
      </c>
    </row>
    <row r="11819" spans="2:13" ht="24.9" customHeight="1" outlineLevel="1" x14ac:dyDescent="0.3">
      <c r="B11819" s="44" t="str">
        <f>B11818</f>
        <v>ASIGNACIONES DIRECTAS ANTICIPADAS (5% DEL SGR)</v>
      </c>
      <c r="C11819" s="43" t="s">
        <v>44</v>
      </c>
      <c r="D11819" s="43" t="s">
        <v>1645</v>
      </c>
      <c r="E11819" s="43" t="s">
        <v>1691</v>
      </c>
      <c r="F11819" s="42" t="s">
        <v>1690</v>
      </c>
      <c r="G11819" s="18" t="s">
        <v>3</v>
      </c>
      <c r="H11819" s="32">
        <f>SUBTOTAL(9,H11818:H11818)</f>
        <v>14087240</v>
      </c>
      <c r="I11819" s="32">
        <f>SUBTOTAL(9,I11818:I11818)</f>
        <v>0</v>
      </c>
      <c r="J11819" s="31">
        <f>SUBTOTAL(9,J11818:J11818)</f>
        <v>0</v>
      </c>
      <c r="K11819" s="32">
        <f>SUBTOTAL(9,K11818:K11818)</f>
        <v>1261194</v>
      </c>
      <c r="L11819" s="14">
        <f>SUBTOTAL(9,L11816:L11818)</f>
        <v>0</v>
      </c>
      <c r="M11819" s="80">
        <f>SUBTOTAL(9,M11818:M11818)</f>
        <v>0</v>
      </c>
    </row>
    <row r="11820" spans="2:13" ht="24.9" customHeight="1" outlineLevel="2" x14ac:dyDescent="0.3">
      <c r="B11820" s="47" t="s">
        <v>2042</v>
      </c>
      <c r="C11820" s="46" t="s">
        <v>44</v>
      </c>
      <c r="D11820" s="46" t="s">
        <v>1645</v>
      </c>
      <c r="E11820" s="46" t="s">
        <v>1689</v>
      </c>
      <c r="F11820" s="45" t="s">
        <v>1688</v>
      </c>
      <c r="G11820" s="26" t="s">
        <v>0</v>
      </c>
      <c r="H11820" s="30">
        <v>83036</v>
      </c>
      <c r="I11820" s="30">
        <v>0</v>
      </c>
      <c r="J11820" s="36">
        <f>I11820/H11820</f>
        <v>0</v>
      </c>
      <c r="K11820" s="30">
        <v>7399</v>
      </c>
      <c r="L11820" s="30">
        <f>I11820</f>
        <v>0</v>
      </c>
      <c r="M11820" s="80">
        <f>L11820/K11820</f>
        <v>0</v>
      </c>
    </row>
    <row r="11821" spans="2:13" ht="24.9" customHeight="1" outlineLevel="1" x14ac:dyDescent="0.3">
      <c r="B11821" s="44" t="str">
        <f>B11820</f>
        <v>ASIGNACIONES DIRECTAS ANTICIPADAS (5% DEL SGR)</v>
      </c>
      <c r="C11821" s="43" t="s">
        <v>44</v>
      </c>
      <c r="D11821" s="43" t="s">
        <v>1645</v>
      </c>
      <c r="E11821" s="43" t="s">
        <v>1689</v>
      </c>
      <c r="F11821" s="42" t="s">
        <v>1688</v>
      </c>
      <c r="G11821" s="18" t="s">
        <v>3</v>
      </c>
      <c r="H11821" s="32">
        <f>SUBTOTAL(9,H11820:H11820)</f>
        <v>83036</v>
      </c>
      <c r="I11821" s="32">
        <f>SUBTOTAL(9,I11820:I11820)</f>
        <v>0</v>
      </c>
      <c r="J11821" s="31">
        <f>SUBTOTAL(9,J11820:J11820)</f>
        <v>0</v>
      </c>
      <c r="K11821" s="32">
        <f>SUBTOTAL(9,K11820:K11820)</f>
        <v>7399</v>
      </c>
      <c r="L11821" s="14">
        <f>SUBTOTAL(9,L11818:L11820)</f>
        <v>0</v>
      </c>
      <c r="M11821" s="80">
        <f>SUBTOTAL(9,M11820:M11820)</f>
        <v>0</v>
      </c>
    </row>
    <row r="11822" spans="2:13" ht="24.9" customHeight="1" outlineLevel="2" x14ac:dyDescent="0.3">
      <c r="B11822" s="47" t="s">
        <v>2042</v>
      </c>
      <c r="C11822" s="46" t="s">
        <v>44</v>
      </c>
      <c r="D11822" s="46" t="s">
        <v>1645</v>
      </c>
      <c r="E11822" s="46" t="s">
        <v>1687</v>
      </c>
      <c r="F11822" s="45" t="s">
        <v>1686</v>
      </c>
      <c r="G11822" s="26" t="s">
        <v>0</v>
      </c>
      <c r="H11822" s="30">
        <v>600273808</v>
      </c>
      <c r="I11822" s="30">
        <v>147727017.55000001</v>
      </c>
      <c r="J11822" s="23">
        <f>I11822/H11822</f>
        <v>0.24609938928069974</v>
      </c>
      <c r="K11822" s="30">
        <v>53730690</v>
      </c>
      <c r="L11822" s="30">
        <f>I11822</f>
        <v>147727017.55000001</v>
      </c>
      <c r="M11822" s="80">
        <f>L11822/K11822</f>
        <v>2.7493973658257507</v>
      </c>
    </row>
    <row r="11823" spans="2:13" ht="24.9" customHeight="1" outlineLevel="1" x14ac:dyDescent="0.3">
      <c r="B11823" s="44" t="str">
        <f>B11822</f>
        <v>ASIGNACIONES DIRECTAS ANTICIPADAS (5% DEL SGR)</v>
      </c>
      <c r="C11823" s="43" t="s">
        <v>44</v>
      </c>
      <c r="D11823" s="43" t="s">
        <v>1645</v>
      </c>
      <c r="E11823" s="43" t="s">
        <v>1687</v>
      </c>
      <c r="F11823" s="42" t="s">
        <v>1686</v>
      </c>
      <c r="G11823" s="18" t="s">
        <v>3</v>
      </c>
      <c r="H11823" s="32">
        <f>SUBTOTAL(9,H11822:H11822)</f>
        <v>600273808</v>
      </c>
      <c r="I11823" s="32">
        <f>SUBTOTAL(9,I11822:I11822)</f>
        <v>147727017.55000001</v>
      </c>
      <c r="J11823" s="31">
        <f>SUBTOTAL(9,J11822:J11822)</f>
        <v>0.24609938928069974</v>
      </c>
      <c r="K11823" s="32">
        <f>SUBTOTAL(9,K11822:K11822)</f>
        <v>53730690</v>
      </c>
      <c r="L11823" s="14">
        <f>SUBTOTAL(9,L11820:L11822)</f>
        <v>147727017.55000001</v>
      </c>
      <c r="M11823" s="80">
        <f>SUBTOTAL(9,M11822:M11822)</f>
        <v>2.7493973658257507</v>
      </c>
    </row>
    <row r="11824" spans="2:13" ht="24.9" customHeight="1" outlineLevel="2" x14ac:dyDescent="0.3">
      <c r="B11824" s="47" t="s">
        <v>2042</v>
      </c>
      <c r="C11824" s="46" t="s">
        <v>44</v>
      </c>
      <c r="D11824" s="46" t="s">
        <v>1645</v>
      </c>
      <c r="E11824" s="46" t="s">
        <v>1683</v>
      </c>
      <c r="F11824" s="45" t="s">
        <v>1312</v>
      </c>
      <c r="G11824" s="26" t="s">
        <v>0</v>
      </c>
      <c r="H11824" s="30">
        <v>18790711</v>
      </c>
      <c r="I11824" s="30">
        <v>554492.72</v>
      </c>
      <c r="J11824" s="36">
        <f>I11824/H11824</f>
        <v>2.950887382600903E-2</v>
      </c>
      <c r="K11824" s="30">
        <v>1682285</v>
      </c>
      <c r="L11824" s="30">
        <f>I11824</f>
        <v>554492.72</v>
      </c>
      <c r="M11824" s="80">
        <f>L11824/K11824</f>
        <v>0.32960688587248888</v>
      </c>
    </row>
    <row r="11825" spans="2:13" ht="24.9" customHeight="1" outlineLevel="1" x14ac:dyDescent="0.3">
      <c r="B11825" s="44" t="str">
        <f>B11824</f>
        <v>ASIGNACIONES DIRECTAS ANTICIPADAS (5% DEL SGR)</v>
      </c>
      <c r="C11825" s="43" t="s">
        <v>44</v>
      </c>
      <c r="D11825" s="43" t="s">
        <v>1645</v>
      </c>
      <c r="E11825" s="43" t="s">
        <v>1683</v>
      </c>
      <c r="F11825" s="42" t="s">
        <v>1312</v>
      </c>
      <c r="G11825" s="18" t="s">
        <v>3</v>
      </c>
      <c r="H11825" s="32">
        <f>SUBTOTAL(9,H11824:H11824)</f>
        <v>18790711</v>
      </c>
      <c r="I11825" s="32">
        <f>SUBTOTAL(9,I11824:I11824)</f>
        <v>554492.72</v>
      </c>
      <c r="J11825" s="31">
        <f>SUBTOTAL(9,J11824:J11824)</f>
        <v>2.950887382600903E-2</v>
      </c>
      <c r="K11825" s="32">
        <f>SUBTOTAL(9,K11824:K11824)</f>
        <v>1682285</v>
      </c>
      <c r="L11825" s="14">
        <f>SUBTOTAL(9,L11822:L11824)</f>
        <v>148281510.27000001</v>
      </c>
      <c r="M11825" s="80">
        <f>SUBTOTAL(9,M11824:M11824)</f>
        <v>0.32960688587248888</v>
      </c>
    </row>
    <row r="11826" spans="2:13" ht="24.9" customHeight="1" outlineLevel="2" x14ac:dyDescent="0.3">
      <c r="B11826" s="47" t="s">
        <v>2042</v>
      </c>
      <c r="C11826" s="46" t="s">
        <v>44</v>
      </c>
      <c r="D11826" s="46" t="s">
        <v>1645</v>
      </c>
      <c r="E11826" s="46" t="s">
        <v>2130</v>
      </c>
      <c r="F11826" s="45" t="s">
        <v>2129</v>
      </c>
      <c r="G11826" s="26" t="s">
        <v>0</v>
      </c>
      <c r="H11826" s="30">
        <v>545809843</v>
      </c>
      <c r="I11826" s="30">
        <v>110271936.15000001</v>
      </c>
      <c r="J11826" s="23">
        <f>I11826/H11826</f>
        <v>0.20203361585401092</v>
      </c>
      <c r="K11826" s="30">
        <v>48616075</v>
      </c>
      <c r="L11826" s="30">
        <f>I11826</f>
        <v>110271936.15000001</v>
      </c>
      <c r="M11826" s="80">
        <f>L11826/K11826</f>
        <v>2.2682196403144435</v>
      </c>
    </row>
    <row r="11827" spans="2:13" ht="24.9" customHeight="1" outlineLevel="1" x14ac:dyDescent="0.3">
      <c r="B11827" s="44" t="str">
        <f>B11826</f>
        <v>ASIGNACIONES DIRECTAS ANTICIPADAS (5% DEL SGR)</v>
      </c>
      <c r="C11827" s="43" t="s">
        <v>44</v>
      </c>
      <c r="D11827" s="43" t="s">
        <v>1645</v>
      </c>
      <c r="E11827" s="43" t="s">
        <v>2130</v>
      </c>
      <c r="F11827" s="42" t="s">
        <v>2129</v>
      </c>
      <c r="G11827" s="18" t="s">
        <v>3</v>
      </c>
      <c r="H11827" s="32">
        <f>SUBTOTAL(9,H11826:H11826)</f>
        <v>545809843</v>
      </c>
      <c r="I11827" s="32">
        <f>SUBTOTAL(9,I11826:I11826)</f>
        <v>110271936.15000001</v>
      </c>
      <c r="J11827" s="31">
        <f>SUBTOTAL(9,J11826:J11826)</f>
        <v>0.20203361585401092</v>
      </c>
      <c r="K11827" s="32">
        <f>SUBTOTAL(9,K11826:K11826)</f>
        <v>48616075</v>
      </c>
      <c r="L11827" s="14">
        <f>SUBTOTAL(9,L11824:L11826)</f>
        <v>110826428.87</v>
      </c>
      <c r="M11827" s="80">
        <f>SUBTOTAL(9,M11826:M11826)</f>
        <v>2.2682196403144435</v>
      </c>
    </row>
    <row r="11828" spans="2:13" ht="24.9" customHeight="1" outlineLevel="2" x14ac:dyDescent="0.3">
      <c r="B11828" s="47" t="s">
        <v>2042</v>
      </c>
      <c r="C11828" s="46" t="s">
        <v>44</v>
      </c>
      <c r="D11828" s="46" t="s">
        <v>1645</v>
      </c>
      <c r="E11828" s="46" t="s">
        <v>1680</v>
      </c>
      <c r="F11828" s="45" t="s">
        <v>1679</v>
      </c>
      <c r="G11828" s="26" t="s">
        <v>0</v>
      </c>
      <c r="H11828" s="30">
        <v>14830458</v>
      </c>
      <c r="I11828" s="30">
        <v>0</v>
      </c>
      <c r="J11828" s="36">
        <f>I11828/H11828</f>
        <v>0</v>
      </c>
      <c r="K11828" s="30">
        <v>1327733</v>
      </c>
      <c r="L11828" s="30">
        <f>I11828</f>
        <v>0</v>
      </c>
      <c r="M11828" s="80">
        <f>L11828/K11828</f>
        <v>0</v>
      </c>
    </row>
    <row r="11829" spans="2:13" ht="24.9" customHeight="1" outlineLevel="1" x14ac:dyDescent="0.3">
      <c r="B11829" s="44" t="str">
        <f>B11828</f>
        <v>ASIGNACIONES DIRECTAS ANTICIPADAS (5% DEL SGR)</v>
      </c>
      <c r="C11829" s="43" t="s">
        <v>44</v>
      </c>
      <c r="D11829" s="43" t="s">
        <v>1645</v>
      </c>
      <c r="E11829" s="43" t="s">
        <v>1680</v>
      </c>
      <c r="F11829" s="42" t="s">
        <v>1679</v>
      </c>
      <c r="G11829" s="18" t="s">
        <v>3</v>
      </c>
      <c r="H11829" s="32">
        <f>SUBTOTAL(9,H11828:H11828)</f>
        <v>14830458</v>
      </c>
      <c r="I11829" s="32">
        <f>SUBTOTAL(9,I11828:I11828)</f>
        <v>0</v>
      </c>
      <c r="J11829" s="31">
        <f>SUBTOTAL(9,J11828:J11828)</f>
        <v>0</v>
      </c>
      <c r="K11829" s="32">
        <f>SUBTOTAL(9,K11828:K11828)</f>
        <v>1327733</v>
      </c>
      <c r="L11829" s="14">
        <f>SUBTOTAL(9,L11826:L11828)</f>
        <v>110271936.15000001</v>
      </c>
      <c r="M11829" s="80">
        <f>SUBTOTAL(9,M11828:M11828)</f>
        <v>0</v>
      </c>
    </row>
    <row r="11830" spans="2:13" ht="24.9" customHeight="1" outlineLevel="2" x14ac:dyDescent="0.3">
      <c r="B11830" s="47" t="s">
        <v>2042</v>
      </c>
      <c r="C11830" s="46" t="s">
        <v>44</v>
      </c>
      <c r="D11830" s="46" t="s">
        <v>1645</v>
      </c>
      <c r="E11830" s="46" t="s">
        <v>1678</v>
      </c>
      <c r="F11830" s="45" t="s">
        <v>1677</v>
      </c>
      <c r="G11830" s="26" t="s">
        <v>0</v>
      </c>
      <c r="H11830" s="30">
        <v>53680881</v>
      </c>
      <c r="I11830" s="30">
        <v>21955929.550000001</v>
      </c>
      <c r="J11830" s="36">
        <f>I11830/H11830</f>
        <v>0.40900836836116755</v>
      </c>
      <c r="K11830" s="30">
        <v>4727546</v>
      </c>
      <c r="L11830" s="30">
        <f>I11830</f>
        <v>21955929.550000001</v>
      </c>
      <c r="M11830" s="80">
        <f>L11830/K11830</f>
        <v>4.6442550849848949</v>
      </c>
    </row>
    <row r="11831" spans="2:13" ht="24.9" customHeight="1" outlineLevel="1" x14ac:dyDescent="0.3">
      <c r="B11831" s="44" t="str">
        <f>B11830</f>
        <v>ASIGNACIONES DIRECTAS ANTICIPADAS (5% DEL SGR)</v>
      </c>
      <c r="C11831" s="43" t="s">
        <v>44</v>
      </c>
      <c r="D11831" s="43" t="s">
        <v>1645</v>
      </c>
      <c r="E11831" s="43" t="s">
        <v>1678</v>
      </c>
      <c r="F11831" s="42" t="s">
        <v>1677</v>
      </c>
      <c r="G11831" s="18" t="s">
        <v>3</v>
      </c>
      <c r="H11831" s="32">
        <f>SUBTOTAL(9,H11830:H11830)</f>
        <v>53680881</v>
      </c>
      <c r="I11831" s="32">
        <f>SUBTOTAL(9,I11830:I11830)</f>
        <v>21955929.550000001</v>
      </c>
      <c r="J11831" s="31">
        <f>SUBTOTAL(9,J11830:J11830)</f>
        <v>0.40900836836116755</v>
      </c>
      <c r="K11831" s="32">
        <f>SUBTOTAL(9,K11830:K11830)</f>
        <v>4727546</v>
      </c>
      <c r="L11831" s="14">
        <f>SUBTOTAL(9,L11828:L11830)</f>
        <v>21955929.550000001</v>
      </c>
      <c r="M11831" s="80">
        <f>SUBTOTAL(9,M11830:M11830)</f>
        <v>4.6442550849848949</v>
      </c>
    </row>
    <row r="11832" spans="2:13" ht="24.9" customHeight="1" outlineLevel="2" x14ac:dyDescent="0.3">
      <c r="B11832" s="47" t="s">
        <v>2042</v>
      </c>
      <c r="C11832" s="46" t="s">
        <v>44</v>
      </c>
      <c r="D11832" s="46" t="s">
        <v>1645</v>
      </c>
      <c r="E11832" s="46" t="s">
        <v>2128</v>
      </c>
      <c r="F11832" s="45" t="s">
        <v>2127</v>
      </c>
      <c r="G11832" s="26" t="s">
        <v>0</v>
      </c>
      <c r="H11832" s="30">
        <v>97285948</v>
      </c>
      <c r="I11832" s="30">
        <v>0</v>
      </c>
      <c r="J11832" s="36">
        <f>I11832/H11832</f>
        <v>0</v>
      </c>
      <c r="K11832" s="30">
        <v>8709528</v>
      </c>
      <c r="L11832" s="30">
        <f>I11832</f>
        <v>0</v>
      </c>
      <c r="M11832" s="80">
        <f>L11832/K11832</f>
        <v>0</v>
      </c>
    </row>
    <row r="11833" spans="2:13" ht="24.9" customHeight="1" outlineLevel="1" x14ac:dyDescent="0.3">
      <c r="B11833" s="44" t="str">
        <f>B11832</f>
        <v>ASIGNACIONES DIRECTAS ANTICIPADAS (5% DEL SGR)</v>
      </c>
      <c r="C11833" s="43" t="s">
        <v>44</v>
      </c>
      <c r="D11833" s="43" t="s">
        <v>1645</v>
      </c>
      <c r="E11833" s="43" t="s">
        <v>2128</v>
      </c>
      <c r="F11833" s="42" t="s">
        <v>2127</v>
      </c>
      <c r="G11833" s="18" t="s">
        <v>3</v>
      </c>
      <c r="H11833" s="32">
        <f>SUBTOTAL(9,H11832:H11832)</f>
        <v>97285948</v>
      </c>
      <c r="I11833" s="32">
        <f>SUBTOTAL(9,I11832:I11832)</f>
        <v>0</v>
      </c>
      <c r="J11833" s="31">
        <f>SUBTOTAL(9,J11832:J11832)</f>
        <v>0</v>
      </c>
      <c r="K11833" s="32">
        <f>SUBTOTAL(9,K11832:K11832)</f>
        <v>8709528</v>
      </c>
      <c r="L11833" s="14">
        <f>SUBTOTAL(9,L11830:L11832)</f>
        <v>21955929.550000001</v>
      </c>
      <c r="M11833" s="80">
        <f>SUBTOTAL(9,M11832:M11832)</f>
        <v>0</v>
      </c>
    </row>
    <row r="11834" spans="2:13" ht="24.9" customHeight="1" outlineLevel="2" x14ac:dyDescent="0.3">
      <c r="B11834" s="47" t="s">
        <v>2042</v>
      </c>
      <c r="C11834" s="46" t="s">
        <v>44</v>
      </c>
      <c r="D11834" s="46" t="s">
        <v>1645</v>
      </c>
      <c r="E11834" s="46" t="s">
        <v>1668</v>
      </c>
      <c r="F11834" s="45" t="s">
        <v>1667</v>
      </c>
      <c r="G11834" s="26" t="s">
        <v>0</v>
      </c>
      <c r="H11834" s="30">
        <v>416017</v>
      </c>
      <c r="I11834" s="30">
        <v>0</v>
      </c>
      <c r="J11834" s="23">
        <f>I11834/H11834</f>
        <v>0</v>
      </c>
      <c r="K11834" s="30">
        <v>37419</v>
      </c>
      <c r="L11834" s="30">
        <f>I11834</f>
        <v>0</v>
      </c>
      <c r="M11834" s="80">
        <f>L11834/K11834</f>
        <v>0</v>
      </c>
    </row>
    <row r="11835" spans="2:13" ht="24.9" customHeight="1" outlineLevel="1" x14ac:dyDescent="0.3">
      <c r="B11835" s="44" t="str">
        <f>B11834</f>
        <v>ASIGNACIONES DIRECTAS ANTICIPADAS (5% DEL SGR)</v>
      </c>
      <c r="C11835" s="43" t="s">
        <v>44</v>
      </c>
      <c r="D11835" s="43" t="s">
        <v>1645</v>
      </c>
      <c r="E11835" s="43" t="s">
        <v>1668</v>
      </c>
      <c r="F11835" s="42" t="s">
        <v>1667</v>
      </c>
      <c r="G11835" s="18" t="s">
        <v>3</v>
      </c>
      <c r="H11835" s="32">
        <f>SUBTOTAL(9,H11834:H11834)</f>
        <v>416017</v>
      </c>
      <c r="I11835" s="32">
        <f>SUBTOTAL(9,I11834:I11834)</f>
        <v>0</v>
      </c>
      <c r="J11835" s="31">
        <f>SUBTOTAL(9,J11834:J11834)</f>
        <v>0</v>
      </c>
      <c r="K11835" s="32">
        <f>SUBTOTAL(9,K11834:K11834)</f>
        <v>37419</v>
      </c>
      <c r="L11835" s="14">
        <f>SUBTOTAL(9,L11832:L11834)</f>
        <v>0</v>
      </c>
      <c r="M11835" s="80">
        <f>SUBTOTAL(9,M11834:M11834)</f>
        <v>0</v>
      </c>
    </row>
    <row r="11836" spans="2:13" ht="24.9" customHeight="1" outlineLevel="2" x14ac:dyDescent="0.3">
      <c r="B11836" s="47" t="s">
        <v>2042</v>
      </c>
      <c r="C11836" s="46" t="s">
        <v>44</v>
      </c>
      <c r="D11836" s="46" t="s">
        <v>1645</v>
      </c>
      <c r="E11836" s="46" t="s">
        <v>1666</v>
      </c>
      <c r="F11836" s="45" t="s">
        <v>1665</v>
      </c>
      <c r="G11836" s="26" t="s">
        <v>0</v>
      </c>
      <c r="H11836" s="30">
        <v>610219682</v>
      </c>
      <c r="I11836" s="30">
        <v>106228464.63999999</v>
      </c>
      <c r="J11836" s="36">
        <f>I11836/H11836</f>
        <v>0.17408233095962314</v>
      </c>
      <c r="K11836" s="30">
        <v>54538211</v>
      </c>
      <c r="L11836" s="30">
        <f>I11836</f>
        <v>106228464.63999999</v>
      </c>
      <c r="M11836" s="80">
        <f>L11836/K11836</f>
        <v>1.9477805137392568</v>
      </c>
    </row>
    <row r="11837" spans="2:13" ht="24.9" customHeight="1" outlineLevel="1" x14ac:dyDescent="0.3">
      <c r="B11837" s="44" t="str">
        <f>B11836</f>
        <v>ASIGNACIONES DIRECTAS ANTICIPADAS (5% DEL SGR)</v>
      </c>
      <c r="C11837" s="43" t="s">
        <v>44</v>
      </c>
      <c r="D11837" s="43" t="s">
        <v>1645</v>
      </c>
      <c r="E11837" s="43" t="s">
        <v>1666</v>
      </c>
      <c r="F11837" s="42" t="s">
        <v>1665</v>
      </c>
      <c r="G11837" s="18" t="s">
        <v>3</v>
      </c>
      <c r="H11837" s="32">
        <f>SUBTOTAL(9,H11836:H11836)</f>
        <v>610219682</v>
      </c>
      <c r="I11837" s="32">
        <f>SUBTOTAL(9,I11836:I11836)</f>
        <v>106228464.63999999</v>
      </c>
      <c r="J11837" s="31">
        <f>SUBTOTAL(9,J11836:J11836)</f>
        <v>0.17408233095962314</v>
      </c>
      <c r="K11837" s="32">
        <f>SUBTOTAL(9,K11836:K11836)</f>
        <v>54538211</v>
      </c>
      <c r="L11837" s="14">
        <f>SUBTOTAL(9,L11834:L11836)</f>
        <v>106228464.63999999</v>
      </c>
      <c r="M11837" s="80">
        <f>SUBTOTAL(9,M11836:M11836)</f>
        <v>1.9477805137392568</v>
      </c>
    </row>
    <row r="11838" spans="2:13" ht="24.9" customHeight="1" outlineLevel="2" x14ac:dyDescent="0.3">
      <c r="B11838" s="47" t="s">
        <v>2042</v>
      </c>
      <c r="C11838" s="46" t="s">
        <v>44</v>
      </c>
      <c r="D11838" s="46" t="s">
        <v>1645</v>
      </c>
      <c r="E11838" s="46" t="s">
        <v>1663</v>
      </c>
      <c r="F11838" s="45" t="s">
        <v>1662</v>
      </c>
      <c r="G11838" s="26" t="s">
        <v>0</v>
      </c>
      <c r="H11838" s="30">
        <v>14280250</v>
      </c>
      <c r="I11838" s="30">
        <v>62455.25</v>
      </c>
      <c r="J11838" s="36">
        <f>I11838/H11838</f>
        <v>4.3735403791950421E-3</v>
      </c>
      <c r="K11838" s="30">
        <v>1248078</v>
      </c>
      <c r="L11838" s="30">
        <f>I11838</f>
        <v>62455.25</v>
      </c>
      <c r="M11838" s="80">
        <f>L11838/K11838</f>
        <v>5.0041143261879466E-2</v>
      </c>
    </row>
    <row r="11839" spans="2:13" ht="24.9" customHeight="1" outlineLevel="1" x14ac:dyDescent="0.3">
      <c r="B11839" s="44" t="str">
        <f>B11838</f>
        <v>ASIGNACIONES DIRECTAS ANTICIPADAS (5% DEL SGR)</v>
      </c>
      <c r="C11839" s="43" t="s">
        <v>44</v>
      </c>
      <c r="D11839" s="43" t="s">
        <v>1645</v>
      </c>
      <c r="E11839" s="43" t="s">
        <v>1663</v>
      </c>
      <c r="F11839" s="42" t="s">
        <v>1662</v>
      </c>
      <c r="G11839" s="18" t="s">
        <v>3</v>
      </c>
      <c r="H11839" s="32">
        <f>SUBTOTAL(9,H11838:H11838)</f>
        <v>14280250</v>
      </c>
      <c r="I11839" s="32">
        <f>SUBTOTAL(9,I11838:I11838)</f>
        <v>62455.25</v>
      </c>
      <c r="J11839" s="31">
        <f>SUBTOTAL(9,J11838:J11838)</f>
        <v>4.3735403791950421E-3</v>
      </c>
      <c r="K11839" s="32">
        <f>SUBTOTAL(9,K11838:K11838)</f>
        <v>1248078</v>
      </c>
      <c r="L11839" s="14">
        <f>SUBTOTAL(9,L11836:L11838)</f>
        <v>106290919.88999999</v>
      </c>
      <c r="M11839" s="80">
        <f>SUBTOTAL(9,M11838:M11838)</f>
        <v>5.0041143261879466E-2</v>
      </c>
    </row>
    <row r="11840" spans="2:13" ht="24.9" customHeight="1" outlineLevel="2" x14ac:dyDescent="0.3">
      <c r="B11840" s="47" t="s">
        <v>2042</v>
      </c>
      <c r="C11840" s="46" t="s">
        <v>44</v>
      </c>
      <c r="D11840" s="46" t="s">
        <v>1645</v>
      </c>
      <c r="E11840" s="46" t="s">
        <v>1661</v>
      </c>
      <c r="F11840" s="45" t="s">
        <v>1296</v>
      </c>
      <c r="G11840" s="26" t="s">
        <v>0</v>
      </c>
      <c r="H11840" s="30">
        <v>379942</v>
      </c>
      <c r="I11840" s="30">
        <v>0</v>
      </c>
      <c r="J11840" s="36">
        <f>I11840/H11840</f>
        <v>0</v>
      </c>
      <c r="K11840" s="30">
        <v>33855</v>
      </c>
      <c r="L11840" s="30">
        <f>I11840</f>
        <v>0</v>
      </c>
      <c r="M11840" s="80">
        <f>L11840/K11840</f>
        <v>0</v>
      </c>
    </row>
    <row r="11841" spans="2:13" ht="24.9" customHeight="1" outlineLevel="1" x14ac:dyDescent="0.3">
      <c r="B11841" s="44" t="str">
        <f>B11840</f>
        <v>ASIGNACIONES DIRECTAS ANTICIPADAS (5% DEL SGR)</v>
      </c>
      <c r="C11841" s="43" t="s">
        <v>44</v>
      </c>
      <c r="D11841" s="43" t="s">
        <v>1645</v>
      </c>
      <c r="E11841" s="43" t="s">
        <v>1661</v>
      </c>
      <c r="F11841" s="42" t="s">
        <v>1296</v>
      </c>
      <c r="G11841" s="18" t="s">
        <v>3</v>
      </c>
      <c r="H11841" s="32">
        <f>SUBTOTAL(9,H11840:H11840)</f>
        <v>379942</v>
      </c>
      <c r="I11841" s="32">
        <f>SUBTOTAL(9,I11840:I11840)</f>
        <v>0</v>
      </c>
      <c r="J11841" s="31">
        <f>SUBTOTAL(9,J11840:J11840)</f>
        <v>0</v>
      </c>
      <c r="K11841" s="32">
        <f>SUBTOTAL(9,K11840:K11840)</f>
        <v>33855</v>
      </c>
      <c r="L11841" s="14">
        <f>SUBTOTAL(9,L11838:L11840)</f>
        <v>62455.25</v>
      </c>
      <c r="M11841" s="80">
        <f>SUBTOTAL(9,M11840:M11840)</f>
        <v>0</v>
      </c>
    </row>
    <row r="11842" spans="2:13" ht="24.9" customHeight="1" outlineLevel="2" x14ac:dyDescent="0.3">
      <c r="B11842" s="47" t="s">
        <v>2042</v>
      </c>
      <c r="C11842" s="46" t="s">
        <v>44</v>
      </c>
      <c r="D11842" s="46" t="s">
        <v>1645</v>
      </c>
      <c r="E11842" s="46" t="s">
        <v>1660</v>
      </c>
      <c r="F11842" s="45" t="s">
        <v>1659</v>
      </c>
      <c r="G11842" s="26" t="s">
        <v>0</v>
      </c>
      <c r="H11842" s="30">
        <v>1750793</v>
      </c>
      <c r="I11842" s="30">
        <v>0</v>
      </c>
      <c r="J11842" s="23">
        <f>I11842/H11842</f>
        <v>0</v>
      </c>
      <c r="K11842" s="30">
        <v>156744</v>
      </c>
      <c r="L11842" s="30">
        <f>I11842</f>
        <v>0</v>
      </c>
      <c r="M11842" s="80">
        <f>L11842/K11842</f>
        <v>0</v>
      </c>
    </row>
    <row r="11843" spans="2:13" ht="24.9" customHeight="1" outlineLevel="1" x14ac:dyDescent="0.3">
      <c r="B11843" s="44" t="str">
        <f>B11842</f>
        <v>ASIGNACIONES DIRECTAS ANTICIPADAS (5% DEL SGR)</v>
      </c>
      <c r="C11843" s="43" t="s">
        <v>44</v>
      </c>
      <c r="D11843" s="43" t="s">
        <v>1645</v>
      </c>
      <c r="E11843" s="43" t="s">
        <v>1660</v>
      </c>
      <c r="F11843" s="42" t="s">
        <v>1659</v>
      </c>
      <c r="G11843" s="18" t="s">
        <v>3</v>
      </c>
      <c r="H11843" s="32">
        <f>SUBTOTAL(9,H11842:H11842)</f>
        <v>1750793</v>
      </c>
      <c r="I11843" s="32">
        <f>SUBTOTAL(9,I11842:I11842)</f>
        <v>0</v>
      </c>
      <c r="J11843" s="31">
        <f>SUBTOTAL(9,J11842:J11842)</f>
        <v>0</v>
      </c>
      <c r="K11843" s="32">
        <f>SUBTOTAL(9,K11842:K11842)</f>
        <v>156744</v>
      </c>
      <c r="L11843" s="14">
        <f>SUBTOTAL(9,L11840:L11842)</f>
        <v>0</v>
      </c>
      <c r="M11843" s="80">
        <f>SUBTOTAL(9,M11842:M11842)</f>
        <v>0</v>
      </c>
    </row>
    <row r="11844" spans="2:13" ht="24.9" customHeight="1" outlineLevel="2" x14ac:dyDescent="0.3">
      <c r="B11844" s="47" t="s">
        <v>2042</v>
      </c>
      <c r="C11844" s="46" t="s">
        <v>44</v>
      </c>
      <c r="D11844" s="46" t="s">
        <v>1645</v>
      </c>
      <c r="E11844" s="46" t="s">
        <v>1658</v>
      </c>
      <c r="F11844" s="45" t="s">
        <v>1657</v>
      </c>
      <c r="G11844" s="26" t="s">
        <v>0</v>
      </c>
      <c r="H11844" s="30">
        <v>3593424</v>
      </c>
      <c r="I11844" s="30">
        <v>0</v>
      </c>
      <c r="J11844" s="36">
        <f>I11844/H11844</f>
        <v>0</v>
      </c>
      <c r="K11844" s="30">
        <v>321710</v>
      </c>
      <c r="L11844" s="30">
        <f>I11844</f>
        <v>0</v>
      </c>
      <c r="M11844" s="80">
        <f>L11844/K11844</f>
        <v>0</v>
      </c>
    </row>
    <row r="11845" spans="2:13" ht="24.9" customHeight="1" outlineLevel="1" x14ac:dyDescent="0.3">
      <c r="B11845" s="44" t="str">
        <f>B11844</f>
        <v>ASIGNACIONES DIRECTAS ANTICIPADAS (5% DEL SGR)</v>
      </c>
      <c r="C11845" s="43" t="s">
        <v>44</v>
      </c>
      <c r="D11845" s="43" t="s">
        <v>1645</v>
      </c>
      <c r="E11845" s="43" t="s">
        <v>1658</v>
      </c>
      <c r="F11845" s="42" t="s">
        <v>1657</v>
      </c>
      <c r="G11845" s="18" t="s">
        <v>3</v>
      </c>
      <c r="H11845" s="32">
        <f>SUBTOTAL(9,H11844:H11844)</f>
        <v>3593424</v>
      </c>
      <c r="I11845" s="32">
        <f>SUBTOTAL(9,I11844:I11844)</f>
        <v>0</v>
      </c>
      <c r="J11845" s="31">
        <f>SUBTOTAL(9,J11844:J11844)</f>
        <v>0</v>
      </c>
      <c r="K11845" s="32">
        <f>SUBTOTAL(9,K11844:K11844)</f>
        <v>321710</v>
      </c>
      <c r="L11845" s="14">
        <f>SUBTOTAL(9,L11842:L11844)</f>
        <v>0</v>
      </c>
      <c r="M11845" s="80">
        <f>SUBTOTAL(9,M11844:M11844)</f>
        <v>0</v>
      </c>
    </row>
    <row r="11846" spans="2:13" ht="24.9" customHeight="1" outlineLevel="2" x14ac:dyDescent="0.3">
      <c r="B11846" s="47" t="s">
        <v>2042</v>
      </c>
      <c r="C11846" s="46" t="s">
        <v>44</v>
      </c>
      <c r="D11846" s="46" t="s">
        <v>1645</v>
      </c>
      <c r="E11846" s="46" t="s">
        <v>1654</v>
      </c>
      <c r="F11846" s="45" t="s">
        <v>1653</v>
      </c>
      <c r="G11846" s="26" t="s">
        <v>0</v>
      </c>
      <c r="H11846" s="30">
        <v>666719963</v>
      </c>
      <c r="I11846" s="30">
        <v>36955289.030000001</v>
      </c>
      <c r="J11846" s="36">
        <f>I11846/H11846</f>
        <v>5.5428502341094595E-2</v>
      </c>
      <c r="K11846" s="30">
        <v>52020715.740000002</v>
      </c>
      <c r="L11846" s="30">
        <f>I11846</f>
        <v>36955289.030000001</v>
      </c>
      <c r="M11846" s="80">
        <f>L11846/K11846</f>
        <v>0.71039562805523215</v>
      </c>
    </row>
    <row r="11847" spans="2:13" ht="24.9" customHeight="1" outlineLevel="1" x14ac:dyDescent="0.3">
      <c r="B11847" s="44" t="str">
        <f>B11846</f>
        <v>ASIGNACIONES DIRECTAS ANTICIPADAS (5% DEL SGR)</v>
      </c>
      <c r="C11847" s="43" t="s">
        <v>44</v>
      </c>
      <c r="D11847" s="43" t="s">
        <v>1645</v>
      </c>
      <c r="E11847" s="43" t="s">
        <v>1654</v>
      </c>
      <c r="F11847" s="42" t="s">
        <v>1653</v>
      </c>
      <c r="G11847" s="18" t="s">
        <v>3</v>
      </c>
      <c r="H11847" s="32">
        <f>SUBTOTAL(9,H11846:H11846)</f>
        <v>666719963</v>
      </c>
      <c r="I11847" s="32">
        <f>SUBTOTAL(9,I11846:I11846)</f>
        <v>36955289.030000001</v>
      </c>
      <c r="J11847" s="31">
        <f>SUBTOTAL(9,J11846:J11846)</f>
        <v>5.5428502341094595E-2</v>
      </c>
      <c r="K11847" s="32">
        <f>SUBTOTAL(9,K11846:K11846)</f>
        <v>52020715.740000002</v>
      </c>
      <c r="L11847" s="14">
        <f>SUBTOTAL(9,L11844:L11846)</f>
        <v>36955289.030000001</v>
      </c>
      <c r="M11847" s="80">
        <f>SUBTOTAL(9,M11846:M11846)</f>
        <v>0.71039562805523215</v>
      </c>
    </row>
    <row r="11848" spans="2:13" ht="24.9" customHeight="1" outlineLevel="2" x14ac:dyDescent="0.3">
      <c r="B11848" s="47" t="s">
        <v>2042</v>
      </c>
      <c r="C11848" s="46" t="s">
        <v>44</v>
      </c>
      <c r="D11848" s="46" t="s">
        <v>1645</v>
      </c>
      <c r="E11848" s="46" t="s">
        <v>1652</v>
      </c>
      <c r="F11848" s="45" t="s">
        <v>1651</v>
      </c>
      <c r="G11848" s="26" t="s">
        <v>0</v>
      </c>
      <c r="H11848" s="30">
        <v>16540281</v>
      </c>
      <c r="I11848" s="30">
        <v>0</v>
      </c>
      <c r="J11848" s="36">
        <f>I11848/H11848</f>
        <v>0</v>
      </c>
      <c r="K11848" s="30">
        <v>1480494</v>
      </c>
      <c r="L11848" s="30">
        <f>I11848</f>
        <v>0</v>
      </c>
      <c r="M11848" s="80">
        <f>L11848/K11848</f>
        <v>0</v>
      </c>
    </row>
    <row r="11849" spans="2:13" ht="24.9" customHeight="1" outlineLevel="1" x14ac:dyDescent="0.3">
      <c r="B11849" s="44" t="str">
        <f>B11848</f>
        <v>ASIGNACIONES DIRECTAS ANTICIPADAS (5% DEL SGR)</v>
      </c>
      <c r="C11849" s="43" t="s">
        <v>44</v>
      </c>
      <c r="D11849" s="43" t="s">
        <v>1645</v>
      </c>
      <c r="E11849" s="43" t="s">
        <v>1652</v>
      </c>
      <c r="F11849" s="42" t="s">
        <v>1651</v>
      </c>
      <c r="G11849" s="18" t="s">
        <v>3</v>
      </c>
      <c r="H11849" s="32">
        <f>SUBTOTAL(9,H11848:H11848)</f>
        <v>16540281</v>
      </c>
      <c r="I11849" s="32">
        <f>SUBTOTAL(9,I11848:I11848)</f>
        <v>0</v>
      </c>
      <c r="J11849" s="31">
        <f>SUBTOTAL(9,J11848:J11848)</f>
        <v>0</v>
      </c>
      <c r="K11849" s="32">
        <f>SUBTOTAL(9,K11848:K11848)</f>
        <v>1480494</v>
      </c>
      <c r="L11849" s="14">
        <f>SUBTOTAL(9,L11846:L11848)</f>
        <v>36955289.030000001</v>
      </c>
      <c r="M11849" s="80">
        <f>SUBTOTAL(9,M11848:M11848)</f>
        <v>0</v>
      </c>
    </row>
    <row r="11850" spans="2:13" ht="24.9" customHeight="1" outlineLevel="2" x14ac:dyDescent="0.3">
      <c r="B11850" s="47" t="s">
        <v>2042</v>
      </c>
      <c r="C11850" s="46" t="s">
        <v>44</v>
      </c>
      <c r="D11850" s="46" t="s">
        <v>1645</v>
      </c>
      <c r="E11850" s="46" t="s">
        <v>1650</v>
      </c>
      <c r="F11850" s="45" t="s">
        <v>1649</v>
      </c>
      <c r="G11850" s="26" t="s">
        <v>0</v>
      </c>
      <c r="H11850" s="30">
        <v>70439838</v>
      </c>
      <c r="I11850" s="30">
        <v>3683635.37</v>
      </c>
      <c r="J11850" s="36">
        <f>I11850/H11850</f>
        <v>5.2294773449081469E-2</v>
      </c>
      <c r="K11850" s="30">
        <v>6536332</v>
      </c>
      <c r="L11850" s="30">
        <f>I11850</f>
        <v>3683635.37</v>
      </c>
      <c r="M11850" s="80">
        <f>L11850/K11850</f>
        <v>0.56356307635536262</v>
      </c>
    </row>
    <row r="11851" spans="2:13" ht="24.9" customHeight="1" outlineLevel="1" x14ac:dyDescent="0.3">
      <c r="B11851" s="44" t="str">
        <f>B11850</f>
        <v>ASIGNACIONES DIRECTAS ANTICIPADAS (5% DEL SGR)</v>
      </c>
      <c r="C11851" s="43" t="s">
        <v>44</v>
      </c>
      <c r="D11851" s="43" t="s">
        <v>1645</v>
      </c>
      <c r="E11851" s="43" t="s">
        <v>1650</v>
      </c>
      <c r="F11851" s="42" t="s">
        <v>1649</v>
      </c>
      <c r="G11851" s="18" t="s">
        <v>3</v>
      </c>
      <c r="H11851" s="32">
        <f>SUBTOTAL(9,H11850:H11850)</f>
        <v>70439838</v>
      </c>
      <c r="I11851" s="32">
        <f>SUBTOTAL(9,I11850:I11850)</f>
        <v>3683635.37</v>
      </c>
      <c r="J11851" s="31">
        <f>SUBTOTAL(9,J11850:J11850)</f>
        <v>5.2294773449081469E-2</v>
      </c>
      <c r="K11851" s="32">
        <f>SUBTOTAL(9,K11850:K11850)</f>
        <v>6536332</v>
      </c>
      <c r="L11851" s="14">
        <f>SUBTOTAL(9,L11848:L11850)</f>
        <v>3683635.37</v>
      </c>
      <c r="M11851" s="80">
        <f>SUBTOTAL(9,M11850:M11850)</f>
        <v>0.56356307635536262</v>
      </c>
    </row>
    <row r="11852" spans="2:13" ht="24.9" customHeight="1" outlineLevel="2" x14ac:dyDescent="0.3">
      <c r="B11852" s="47" t="s">
        <v>2042</v>
      </c>
      <c r="C11852" s="46" t="s">
        <v>44</v>
      </c>
      <c r="D11852" s="46" t="s">
        <v>1645</v>
      </c>
      <c r="E11852" s="46" t="s">
        <v>1648</v>
      </c>
      <c r="F11852" s="45" t="s">
        <v>1647</v>
      </c>
      <c r="G11852" s="26" t="s">
        <v>0</v>
      </c>
      <c r="H11852" s="30">
        <v>150003</v>
      </c>
      <c r="I11852" s="30">
        <v>0</v>
      </c>
      <c r="J11852" s="23">
        <f>I11852/H11852</f>
        <v>0</v>
      </c>
      <c r="K11852" s="30">
        <v>13368</v>
      </c>
      <c r="L11852" s="30">
        <f>I11852</f>
        <v>0</v>
      </c>
      <c r="M11852" s="80">
        <f>L11852/K11852</f>
        <v>0</v>
      </c>
    </row>
    <row r="11853" spans="2:13" ht="24.9" customHeight="1" outlineLevel="1" x14ac:dyDescent="0.3">
      <c r="B11853" s="44" t="str">
        <f>B11852</f>
        <v>ASIGNACIONES DIRECTAS ANTICIPADAS (5% DEL SGR)</v>
      </c>
      <c r="C11853" s="43" t="s">
        <v>44</v>
      </c>
      <c r="D11853" s="43" t="s">
        <v>1645</v>
      </c>
      <c r="E11853" s="43" t="s">
        <v>1648</v>
      </c>
      <c r="F11853" s="42" t="s">
        <v>1647</v>
      </c>
      <c r="G11853" s="18" t="s">
        <v>3</v>
      </c>
      <c r="H11853" s="32">
        <f>SUBTOTAL(9,H11852:H11852)</f>
        <v>150003</v>
      </c>
      <c r="I11853" s="32">
        <f>SUBTOTAL(9,I11852:I11852)</f>
        <v>0</v>
      </c>
      <c r="J11853" s="31">
        <f>SUBTOTAL(9,J11852:J11852)</f>
        <v>0</v>
      </c>
      <c r="K11853" s="32">
        <f>SUBTOTAL(9,K11852:K11852)</f>
        <v>13368</v>
      </c>
      <c r="L11853" s="14">
        <f>SUBTOTAL(9,L11850:L11852)</f>
        <v>3683635.37</v>
      </c>
      <c r="M11853" s="80">
        <f>SUBTOTAL(9,M11852:M11852)</f>
        <v>0</v>
      </c>
    </row>
    <row r="11854" spans="2:13" ht="24.9" customHeight="1" outlineLevel="2" x14ac:dyDescent="0.3">
      <c r="B11854" s="47" t="s">
        <v>2042</v>
      </c>
      <c r="C11854" s="46" t="s">
        <v>44</v>
      </c>
      <c r="D11854" s="46" t="s">
        <v>1645</v>
      </c>
      <c r="E11854" s="46" t="s">
        <v>1644</v>
      </c>
      <c r="F11854" s="45" t="s">
        <v>1643</v>
      </c>
      <c r="G11854" s="26" t="s">
        <v>0</v>
      </c>
      <c r="H11854" s="30">
        <v>193371</v>
      </c>
      <c r="I11854" s="30">
        <v>0</v>
      </c>
      <c r="J11854" s="36">
        <f>I11854/H11854</f>
        <v>0</v>
      </c>
      <c r="K11854" s="30">
        <v>17231</v>
      </c>
      <c r="L11854" s="30">
        <f>I11854</f>
        <v>0</v>
      </c>
      <c r="M11854" s="80">
        <f>L11854/K11854</f>
        <v>0</v>
      </c>
    </row>
    <row r="11855" spans="2:13" ht="24.9" customHeight="1" outlineLevel="1" x14ac:dyDescent="0.3">
      <c r="B11855" s="44" t="str">
        <f>B11854</f>
        <v>ASIGNACIONES DIRECTAS ANTICIPADAS (5% DEL SGR)</v>
      </c>
      <c r="C11855" s="43" t="s">
        <v>44</v>
      </c>
      <c r="D11855" s="43" t="s">
        <v>1645</v>
      </c>
      <c r="E11855" s="43" t="s">
        <v>1644</v>
      </c>
      <c r="F11855" s="42" t="s">
        <v>1643</v>
      </c>
      <c r="G11855" s="18" t="s">
        <v>3</v>
      </c>
      <c r="H11855" s="32">
        <f>SUBTOTAL(9,H11854:H11854)</f>
        <v>193371</v>
      </c>
      <c r="I11855" s="32">
        <f>SUBTOTAL(9,I11854:I11854)</f>
        <v>0</v>
      </c>
      <c r="J11855" s="31">
        <f>SUBTOTAL(9,J11854:J11854)</f>
        <v>0</v>
      </c>
      <c r="K11855" s="32">
        <f>SUBTOTAL(9,K11854:K11854)</f>
        <v>17231</v>
      </c>
      <c r="L11855" s="14">
        <f>SUBTOTAL(9,L11852:L11854)</f>
        <v>0</v>
      </c>
      <c r="M11855" s="80">
        <f>SUBTOTAL(9,M11854:M11854)</f>
        <v>0</v>
      </c>
    </row>
    <row r="11856" spans="2:13" ht="24.9" customHeight="1" outlineLevel="2" x14ac:dyDescent="0.3">
      <c r="B11856" s="47" t="s">
        <v>2042</v>
      </c>
      <c r="C11856" s="46" t="s">
        <v>336</v>
      </c>
      <c r="D11856" s="46" t="s">
        <v>1417</v>
      </c>
      <c r="E11856" s="46" t="s">
        <v>1641</v>
      </c>
      <c r="F11856" s="45" t="s">
        <v>1640</v>
      </c>
      <c r="G11856" s="26" t="s">
        <v>0</v>
      </c>
      <c r="H11856" s="30">
        <v>79217858</v>
      </c>
      <c r="I11856" s="30">
        <v>3018723.4699999997</v>
      </c>
      <c r="J11856" s="36">
        <f>I11856/H11856</f>
        <v>3.8106603059123355E-2</v>
      </c>
      <c r="K11856" s="30">
        <v>7304052</v>
      </c>
      <c r="L11856" s="30">
        <f>I11856</f>
        <v>3018723.4699999997</v>
      </c>
      <c r="M11856" s="80">
        <f>L11856/K11856</f>
        <v>0.4132943563380983</v>
      </c>
    </row>
    <row r="11857" spans="2:13" ht="24.9" customHeight="1" outlineLevel="1" x14ac:dyDescent="0.3">
      <c r="B11857" s="44" t="str">
        <f>B11856</f>
        <v>ASIGNACIONES DIRECTAS ANTICIPADAS (5% DEL SGR)</v>
      </c>
      <c r="C11857" s="43" t="s">
        <v>336</v>
      </c>
      <c r="D11857" s="43" t="s">
        <v>1417</v>
      </c>
      <c r="E11857" s="43" t="s">
        <v>1641</v>
      </c>
      <c r="F11857" s="42" t="s">
        <v>1640</v>
      </c>
      <c r="G11857" s="18" t="s">
        <v>3</v>
      </c>
      <c r="H11857" s="32">
        <f>SUBTOTAL(9,H11856:H11856)</f>
        <v>79217858</v>
      </c>
      <c r="I11857" s="32">
        <f>SUBTOTAL(9,I11856:I11856)</f>
        <v>3018723.4699999997</v>
      </c>
      <c r="J11857" s="31">
        <f>SUBTOTAL(9,J11856:J11856)</f>
        <v>3.8106603059123355E-2</v>
      </c>
      <c r="K11857" s="32">
        <f>SUBTOTAL(9,K11856:K11856)</f>
        <v>7304052</v>
      </c>
      <c r="L11857" s="14">
        <f>SUBTOTAL(9,L11854:L11856)</f>
        <v>3018723.4699999997</v>
      </c>
      <c r="M11857" s="80">
        <f>SUBTOTAL(9,M11856:M11856)</f>
        <v>0.4132943563380983</v>
      </c>
    </row>
    <row r="11858" spans="2:13" ht="24.9" customHeight="1" outlineLevel="2" x14ac:dyDescent="0.3">
      <c r="B11858" s="47" t="s">
        <v>2042</v>
      </c>
      <c r="C11858" s="46" t="s">
        <v>336</v>
      </c>
      <c r="D11858" s="46" t="s">
        <v>1417</v>
      </c>
      <c r="E11858" s="46" t="s">
        <v>1639</v>
      </c>
      <c r="F11858" s="45" t="s">
        <v>1638</v>
      </c>
      <c r="G11858" s="26" t="s">
        <v>0</v>
      </c>
      <c r="H11858" s="30">
        <v>20421806</v>
      </c>
      <c r="I11858" s="30">
        <v>0</v>
      </c>
      <c r="J11858" s="36">
        <f>I11858/H11858</f>
        <v>0</v>
      </c>
      <c r="K11858" s="30">
        <v>1819764</v>
      </c>
      <c r="L11858" s="30">
        <f>I11858</f>
        <v>0</v>
      </c>
      <c r="M11858" s="80">
        <f>L11858/K11858</f>
        <v>0</v>
      </c>
    </row>
    <row r="11859" spans="2:13" ht="24.9" customHeight="1" outlineLevel="1" x14ac:dyDescent="0.3">
      <c r="B11859" s="44" t="str">
        <f>B11858</f>
        <v>ASIGNACIONES DIRECTAS ANTICIPADAS (5% DEL SGR)</v>
      </c>
      <c r="C11859" s="43" t="s">
        <v>336</v>
      </c>
      <c r="D11859" s="43" t="s">
        <v>1417</v>
      </c>
      <c r="E11859" s="43" t="s">
        <v>1639</v>
      </c>
      <c r="F11859" s="42" t="s">
        <v>1638</v>
      </c>
      <c r="G11859" s="18" t="s">
        <v>3</v>
      </c>
      <c r="H11859" s="32">
        <f>SUBTOTAL(9,H11858:H11858)</f>
        <v>20421806</v>
      </c>
      <c r="I11859" s="32">
        <f>SUBTOTAL(9,I11858:I11858)</f>
        <v>0</v>
      </c>
      <c r="J11859" s="31">
        <f>SUBTOTAL(9,J11858:J11858)</f>
        <v>0</v>
      </c>
      <c r="K11859" s="32">
        <f>SUBTOTAL(9,K11858:K11858)</f>
        <v>1819764</v>
      </c>
      <c r="L11859" s="14">
        <f>SUBTOTAL(9,L11856:L11858)</f>
        <v>3018723.4699999997</v>
      </c>
      <c r="M11859" s="80">
        <f>SUBTOTAL(9,M11858:M11858)</f>
        <v>0</v>
      </c>
    </row>
    <row r="11860" spans="2:13" ht="24.9" customHeight="1" outlineLevel="2" x14ac:dyDescent="0.3">
      <c r="B11860" s="47" t="s">
        <v>2042</v>
      </c>
      <c r="C11860" s="46" t="s">
        <v>336</v>
      </c>
      <c r="D11860" s="46" t="s">
        <v>1417</v>
      </c>
      <c r="E11860" s="46" t="s">
        <v>1635</v>
      </c>
      <c r="F11860" s="45" t="s">
        <v>1634</v>
      </c>
      <c r="G11860" s="26" t="s">
        <v>0</v>
      </c>
      <c r="H11860" s="30">
        <v>1074023</v>
      </c>
      <c r="I11860" s="30">
        <v>0</v>
      </c>
      <c r="J11860" s="23">
        <f>I11860/H11860</f>
        <v>0</v>
      </c>
      <c r="K11860" s="30">
        <v>97733</v>
      </c>
      <c r="L11860" s="30">
        <f>I11860</f>
        <v>0</v>
      </c>
      <c r="M11860" s="80">
        <f>L11860/K11860</f>
        <v>0</v>
      </c>
    </row>
    <row r="11861" spans="2:13" ht="24.9" customHeight="1" outlineLevel="1" x14ac:dyDescent="0.3">
      <c r="B11861" s="44" t="str">
        <f>B11860</f>
        <v>ASIGNACIONES DIRECTAS ANTICIPADAS (5% DEL SGR)</v>
      </c>
      <c r="C11861" s="43" t="s">
        <v>336</v>
      </c>
      <c r="D11861" s="43" t="s">
        <v>1417</v>
      </c>
      <c r="E11861" s="43" t="s">
        <v>1635</v>
      </c>
      <c r="F11861" s="42" t="s">
        <v>1634</v>
      </c>
      <c r="G11861" s="18" t="s">
        <v>3</v>
      </c>
      <c r="H11861" s="32">
        <f>SUBTOTAL(9,H11860:H11860)</f>
        <v>1074023</v>
      </c>
      <c r="I11861" s="32">
        <f>SUBTOTAL(9,I11860:I11860)</f>
        <v>0</v>
      </c>
      <c r="J11861" s="31">
        <f>SUBTOTAL(9,J11860:J11860)</f>
        <v>0</v>
      </c>
      <c r="K11861" s="32">
        <f>SUBTOTAL(9,K11860:K11860)</f>
        <v>97733</v>
      </c>
      <c r="L11861" s="14">
        <f>SUBTOTAL(9,L11858:L11860)</f>
        <v>0</v>
      </c>
      <c r="M11861" s="80">
        <f>SUBTOTAL(9,M11860:M11860)</f>
        <v>0</v>
      </c>
    </row>
    <row r="11862" spans="2:13" ht="24.9" customHeight="1" outlineLevel="2" x14ac:dyDescent="0.3">
      <c r="B11862" s="47" t="s">
        <v>2042</v>
      </c>
      <c r="C11862" s="46" t="s">
        <v>336</v>
      </c>
      <c r="D11862" s="46" t="s">
        <v>1417</v>
      </c>
      <c r="E11862" s="46" t="s">
        <v>1632</v>
      </c>
      <c r="F11862" s="45" t="s">
        <v>1631</v>
      </c>
      <c r="G11862" s="26" t="s">
        <v>0</v>
      </c>
      <c r="H11862" s="30">
        <v>70030</v>
      </c>
      <c r="I11862" s="30">
        <v>0</v>
      </c>
      <c r="J11862" s="36">
        <f>I11862/H11862</f>
        <v>0</v>
      </c>
      <c r="K11862" s="30">
        <v>6537</v>
      </c>
      <c r="L11862" s="30">
        <f>I11862</f>
        <v>0</v>
      </c>
      <c r="M11862" s="80">
        <f>L11862/K11862</f>
        <v>0</v>
      </c>
    </row>
    <row r="11863" spans="2:13" ht="24.9" customHeight="1" outlineLevel="1" x14ac:dyDescent="0.3">
      <c r="B11863" s="44" t="str">
        <f>B11862</f>
        <v>ASIGNACIONES DIRECTAS ANTICIPADAS (5% DEL SGR)</v>
      </c>
      <c r="C11863" s="43" t="s">
        <v>336</v>
      </c>
      <c r="D11863" s="43" t="s">
        <v>1417</v>
      </c>
      <c r="E11863" s="43" t="s">
        <v>1632</v>
      </c>
      <c r="F11863" s="42" t="s">
        <v>1631</v>
      </c>
      <c r="G11863" s="18" t="s">
        <v>3</v>
      </c>
      <c r="H11863" s="32">
        <f>SUBTOTAL(9,H11862:H11862)</f>
        <v>70030</v>
      </c>
      <c r="I11863" s="32">
        <f>SUBTOTAL(9,I11862:I11862)</f>
        <v>0</v>
      </c>
      <c r="J11863" s="31">
        <f>SUBTOTAL(9,J11862:J11862)</f>
        <v>0</v>
      </c>
      <c r="K11863" s="32">
        <f>SUBTOTAL(9,K11862:K11862)</f>
        <v>6537</v>
      </c>
      <c r="L11863" s="14">
        <f>SUBTOTAL(9,L11860:L11862)</f>
        <v>0</v>
      </c>
      <c r="M11863" s="80">
        <f>SUBTOTAL(9,M11862:M11862)</f>
        <v>0</v>
      </c>
    </row>
    <row r="11864" spans="2:13" ht="24.9" customHeight="1" outlineLevel="2" x14ac:dyDescent="0.3">
      <c r="B11864" s="47" t="s">
        <v>2042</v>
      </c>
      <c r="C11864" s="46" t="s">
        <v>336</v>
      </c>
      <c r="D11864" s="46" t="s">
        <v>1417</v>
      </c>
      <c r="E11864" s="46" t="s">
        <v>1630</v>
      </c>
      <c r="F11864" s="45" t="s">
        <v>1629</v>
      </c>
      <c r="G11864" s="26" t="s">
        <v>0</v>
      </c>
      <c r="H11864" s="30">
        <v>45204740</v>
      </c>
      <c r="I11864" s="30">
        <v>7745294.0199999996</v>
      </c>
      <c r="J11864" s="36">
        <f>I11864/H11864</f>
        <v>0.17133809463343888</v>
      </c>
      <c r="K11864" s="30">
        <v>4156472</v>
      </c>
      <c r="L11864" s="30">
        <f>I11864</f>
        <v>7745294.0199999996</v>
      </c>
      <c r="M11864" s="80">
        <f>L11864/K11864</f>
        <v>1.8634298558970201</v>
      </c>
    </row>
    <row r="11865" spans="2:13" ht="24.9" customHeight="1" outlineLevel="1" x14ac:dyDescent="0.3">
      <c r="B11865" s="44" t="str">
        <f>B11864</f>
        <v>ASIGNACIONES DIRECTAS ANTICIPADAS (5% DEL SGR)</v>
      </c>
      <c r="C11865" s="43" t="s">
        <v>336</v>
      </c>
      <c r="D11865" s="43" t="s">
        <v>1417</v>
      </c>
      <c r="E11865" s="43" t="s">
        <v>1630</v>
      </c>
      <c r="F11865" s="42" t="s">
        <v>1629</v>
      </c>
      <c r="G11865" s="18" t="s">
        <v>3</v>
      </c>
      <c r="H11865" s="32">
        <f>SUBTOTAL(9,H11864:H11864)</f>
        <v>45204740</v>
      </c>
      <c r="I11865" s="32">
        <f>SUBTOTAL(9,I11864:I11864)</f>
        <v>7745294.0199999996</v>
      </c>
      <c r="J11865" s="31">
        <f>SUBTOTAL(9,J11864:J11864)</f>
        <v>0.17133809463343888</v>
      </c>
      <c r="K11865" s="32">
        <f>SUBTOTAL(9,K11864:K11864)</f>
        <v>4156472</v>
      </c>
      <c r="L11865" s="14">
        <f>SUBTOTAL(9,L11862:L11864)</f>
        <v>7745294.0199999996</v>
      </c>
      <c r="M11865" s="80">
        <f>SUBTOTAL(9,M11864:M11864)</f>
        <v>1.8634298558970201</v>
      </c>
    </row>
    <row r="11866" spans="2:13" ht="24.9" customHeight="1" outlineLevel="2" x14ac:dyDescent="0.3">
      <c r="B11866" s="47" t="s">
        <v>2042</v>
      </c>
      <c r="C11866" s="46" t="s">
        <v>336</v>
      </c>
      <c r="D11866" s="46" t="s">
        <v>1417</v>
      </c>
      <c r="E11866" s="46" t="s">
        <v>1628</v>
      </c>
      <c r="F11866" s="45" t="s">
        <v>1627</v>
      </c>
      <c r="G11866" s="26" t="s">
        <v>0</v>
      </c>
      <c r="H11866" s="30">
        <v>113659177</v>
      </c>
      <c r="I11866" s="30">
        <v>2321220.87</v>
      </c>
      <c r="J11866" s="36">
        <f>I11866/H11866</f>
        <v>2.0422643655074152E-2</v>
      </c>
      <c r="K11866" s="30">
        <v>10464077</v>
      </c>
      <c r="L11866" s="30">
        <f>I11866</f>
        <v>2321220.87</v>
      </c>
      <c r="M11866" s="80">
        <f>L11866/K11866</f>
        <v>0.22182757925042029</v>
      </c>
    </row>
    <row r="11867" spans="2:13" ht="24.9" customHeight="1" outlineLevel="1" x14ac:dyDescent="0.3">
      <c r="B11867" s="44" t="str">
        <f>B11866</f>
        <v>ASIGNACIONES DIRECTAS ANTICIPADAS (5% DEL SGR)</v>
      </c>
      <c r="C11867" s="43" t="s">
        <v>336</v>
      </c>
      <c r="D11867" s="43" t="s">
        <v>1417</v>
      </c>
      <c r="E11867" s="43" t="s">
        <v>1628</v>
      </c>
      <c r="F11867" s="42" t="s">
        <v>1627</v>
      </c>
      <c r="G11867" s="18" t="s">
        <v>3</v>
      </c>
      <c r="H11867" s="32">
        <f>SUBTOTAL(9,H11866:H11866)</f>
        <v>113659177</v>
      </c>
      <c r="I11867" s="32">
        <f>SUBTOTAL(9,I11866:I11866)</f>
        <v>2321220.87</v>
      </c>
      <c r="J11867" s="31">
        <f>SUBTOTAL(9,J11866:J11866)</f>
        <v>2.0422643655074152E-2</v>
      </c>
      <c r="K11867" s="32">
        <f>SUBTOTAL(9,K11866:K11866)</f>
        <v>10464077</v>
      </c>
      <c r="L11867" s="14">
        <f>SUBTOTAL(9,L11864:L11866)</f>
        <v>10066514.890000001</v>
      </c>
      <c r="M11867" s="80">
        <f>SUBTOTAL(9,M11866:M11866)</f>
        <v>0.22182757925042029</v>
      </c>
    </row>
    <row r="11868" spans="2:13" ht="24.9" customHeight="1" outlineLevel="2" x14ac:dyDescent="0.3">
      <c r="B11868" s="47" t="s">
        <v>2042</v>
      </c>
      <c r="C11868" s="46" t="s">
        <v>336</v>
      </c>
      <c r="D11868" s="46" t="s">
        <v>1417</v>
      </c>
      <c r="E11868" s="46" t="s">
        <v>1626</v>
      </c>
      <c r="F11868" s="45" t="s">
        <v>1417</v>
      </c>
      <c r="G11868" s="26" t="s">
        <v>0</v>
      </c>
      <c r="H11868" s="30">
        <v>2325349</v>
      </c>
      <c r="I11868" s="30">
        <v>112.75</v>
      </c>
      <c r="J11868" s="36">
        <f>I11868/H11868</f>
        <v>4.8487345340419867E-5</v>
      </c>
      <c r="K11868" s="30">
        <v>213834</v>
      </c>
      <c r="L11868" s="30">
        <f>I11868</f>
        <v>112.75</v>
      </c>
      <c r="M11868" s="80">
        <f>L11868/K11868</f>
        <v>5.2727816904701776E-4</v>
      </c>
    </row>
    <row r="11869" spans="2:13" ht="24.9" customHeight="1" outlineLevel="1" x14ac:dyDescent="0.3">
      <c r="B11869" s="44" t="str">
        <f>B11868</f>
        <v>ASIGNACIONES DIRECTAS ANTICIPADAS (5% DEL SGR)</v>
      </c>
      <c r="C11869" s="43" t="s">
        <v>336</v>
      </c>
      <c r="D11869" s="43" t="s">
        <v>1417</v>
      </c>
      <c r="E11869" s="43" t="s">
        <v>1626</v>
      </c>
      <c r="F11869" s="42" t="s">
        <v>1417</v>
      </c>
      <c r="G11869" s="18" t="s">
        <v>3</v>
      </c>
      <c r="H11869" s="32">
        <f>SUBTOTAL(9,H11868:H11868)</f>
        <v>2325349</v>
      </c>
      <c r="I11869" s="32">
        <f>SUBTOTAL(9,I11868:I11868)</f>
        <v>112.75</v>
      </c>
      <c r="J11869" s="31">
        <f>SUBTOTAL(9,J11868:J11868)</f>
        <v>4.8487345340419867E-5</v>
      </c>
      <c r="K11869" s="32">
        <f>SUBTOTAL(9,K11868:K11868)</f>
        <v>213834</v>
      </c>
      <c r="L11869" s="14">
        <f>SUBTOTAL(9,L11866:L11868)</f>
        <v>2321333.62</v>
      </c>
      <c r="M11869" s="80">
        <f>SUBTOTAL(9,M11868:M11868)</f>
        <v>5.2727816904701776E-4</v>
      </c>
    </row>
    <row r="11870" spans="2:13" ht="24.9" customHeight="1" outlineLevel="2" x14ac:dyDescent="0.3">
      <c r="B11870" s="47" t="s">
        <v>2042</v>
      </c>
      <c r="C11870" s="46" t="s">
        <v>336</v>
      </c>
      <c r="D11870" s="46" t="s">
        <v>1417</v>
      </c>
      <c r="E11870" s="46" t="s">
        <v>1625</v>
      </c>
      <c r="F11870" s="45" t="s">
        <v>1624</v>
      </c>
      <c r="G11870" s="26" t="s">
        <v>0</v>
      </c>
      <c r="H11870" s="30">
        <v>419481</v>
      </c>
      <c r="I11870" s="30">
        <v>419481</v>
      </c>
      <c r="J11870" s="23">
        <f>I11870/H11870</f>
        <v>1</v>
      </c>
      <c r="K11870" s="30">
        <v>38578</v>
      </c>
      <c r="L11870" s="30">
        <f>I11870</f>
        <v>419481</v>
      </c>
      <c r="M11870" s="80">
        <f>L11870/K11870</f>
        <v>10.873580797345637</v>
      </c>
    </row>
    <row r="11871" spans="2:13" ht="24.9" customHeight="1" outlineLevel="1" x14ac:dyDescent="0.3">
      <c r="B11871" s="44" t="str">
        <f>B11870</f>
        <v>ASIGNACIONES DIRECTAS ANTICIPADAS (5% DEL SGR)</v>
      </c>
      <c r="C11871" s="43" t="s">
        <v>336</v>
      </c>
      <c r="D11871" s="43" t="s">
        <v>1417</v>
      </c>
      <c r="E11871" s="43" t="s">
        <v>1625</v>
      </c>
      <c r="F11871" s="42" t="s">
        <v>1624</v>
      </c>
      <c r="G11871" s="18" t="s">
        <v>3</v>
      </c>
      <c r="H11871" s="32">
        <f>SUBTOTAL(9,H11870:H11870)</f>
        <v>419481</v>
      </c>
      <c r="I11871" s="32">
        <f>SUBTOTAL(9,I11870:I11870)</f>
        <v>419481</v>
      </c>
      <c r="J11871" s="31">
        <f>SUBTOTAL(9,J11870:J11870)</f>
        <v>1</v>
      </c>
      <c r="K11871" s="32">
        <f>SUBTOTAL(9,K11870:K11870)</f>
        <v>38578</v>
      </c>
      <c r="L11871" s="14">
        <f>SUBTOTAL(9,L11868:L11870)</f>
        <v>419593.75</v>
      </c>
      <c r="M11871" s="80">
        <f>SUBTOTAL(9,M11870:M11870)</f>
        <v>10.873580797345637</v>
      </c>
    </row>
    <row r="11872" spans="2:13" ht="24.9" customHeight="1" outlineLevel="2" x14ac:dyDescent="0.3">
      <c r="B11872" s="47" t="s">
        <v>2042</v>
      </c>
      <c r="C11872" s="46" t="s">
        <v>336</v>
      </c>
      <c r="D11872" s="46" t="s">
        <v>1417</v>
      </c>
      <c r="E11872" s="46" t="s">
        <v>1623</v>
      </c>
      <c r="F11872" s="45" t="s">
        <v>328</v>
      </c>
      <c r="G11872" s="26" t="s">
        <v>0</v>
      </c>
      <c r="H11872" s="30">
        <v>21311288</v>
      </c>
      <c r="I11872" s="30">
        <v>0</v>
      </c>
      <c r="J11872" s="36">
        <f>I11872/H11872</f>
        <v>0</v>
      </c>
      <c r="K11872" s="30">
        <v>1899025</v>
      </c>
      <c r="L11872" s="30">
        <f>I11872</f>
        <v>0</v>
      </c>
      <c r="M11872" s="80">
        <f>L11872/K11872</f>
        <v>0</v>
      </c>
    </row>
    <row r="11873" spans="2:13" ht="24.9" customHeight="1" outlineLevel="1" x14ac:dyDescent="0.3">
      <c r="B11873" s="44" t="str">
        <f>B11872</f>
        <v>ASIGNACIONES DIRECTAS ANTICIPADAS (5% DEL SGR)</v>
      </c>
      <c r="C11873" s="43" t="s">
        <v>336</v>
      </c>
      <c r="D11873" s="43" t="s">
        <v>1417</v>
      </c>
      <c r="E11873" s="43" t="s">
        <v>1623</v>
      </c>
      <c r="F11873" s="42" t="s">
        <v>328</v>
      </c>
      <c r="G11873" s="18" t="s">
        <v>3</v>
      </c>
      <c r="H11873" s="32">
        <f>SUBTOTAL(9,H11872:H11872)</f>
        <v>21311288</v>
      </c>
      <c r="I11873" s="32">
        <f>SUBTOTAL(9,I11872:I11872)</f>
        <v>0</v>
      </c>
      <c r="J11873" s="31">
        <f>SUBTOTAL(9,J11872:J11872)</f>
        <v>0</v>
      </c>
      <c r="K11873" s="32">
        <f>SUBTOTAL(9,K11872:K11872)</f>
        <v>1899025</v>
      </c>
      <c r="L11873" s="14">
        <f>SUBTOTAL(9,L11870:L11872)</f>
        <v>419481</v>
      </c>
      <c r="M11873" s="80">
        <f>SUBTOTAL(9,M11872:M11872)</f>
        <v>0</v>
      </c>
    </row>
    <row r="11874" spans="2:13" ht="24.9" customHeight="1" outlineLevel="2" x14ac:dyDescent="0.3">
      <c r="B11874" s="47" t="s">
        <v>2042</v>
      </c>
      <c r="C11874" s="46" t="s">
        <v>336</v>
      </c>
      <c r="D11874" s="46" t="s">
        <v>1417</v>
      </c>
      <c r="E11874" s="46" t="s">
        <v>1622</v>
      </c>
      <c r="F11874" s="45" t="s">
        <v>1621</v>
      </c>
      <c r="G11874" s="26" t="s">
        <v>0</v>
      </c>
      <c r="H11874" s="30">
        <v>3135923</v>
      </c>
      <c r="I11874" s="30">
        <v>91160.33</v>
      </c>
      <c r="J11874" s="36">
        <f>I11874/H11874</f>
        <v>2.9069696545482783E-2</v>
      </c>
      <c r="K11874" s="30">
        <v>277681</v>
      </c>
      <c r="L11874" s="30">
        <f>I11874</f>
        <v>91160.33</v>
      </c>
      <c r="M11874" s="80">
        <f>L11874/K11874</f>
        <v>0.32829156478116978</v>
      </c>
    </row>
    <row r="11875" spans="2:13" ht="24.9" customHeight="1" outlineLevel="1" x14ac:dyDescent="0.3">
      <c r="B11875" s="44" t="str">
        <f>B11874</f>
        <v>ASIGNACIONES DIRECTAS ANTICIPADAS (5% DEL SGR)</v>
      </c>
      <c r="C11875" s="43" t="s">
        <v>336</v>
      </c>
      <c r="D11875" s="43" t="s">
        <v>1417</v>
      </c>
      <c r="E11875" s="43" t="s">
        <v>1622</v>
      </c>
      <c r="F11875" s="42" t="s">
        <v>1621</v>
      </c>
      <c r="G11875" s="18" t="s">
        <v>3</v>
      </c>
      <c r="H11875" s="32">
        <f>SUBTOTAL(9,H11874:H11874)</f>
        <v>3135923</v>
      </c>
      <c r="I11875" s="32">
        <f>SUBTOTAL(9,I11874:I11874)</f>
        <v>91160.33</v>
      </c>
      <c r="J11875" s="31">
        <f>SUBTOTAL(9,J11874:J11874)</f>
        <v>2.9069696545482783E-2</v>
      </c>
      <c r="K11875" s="32">
        <f>SUBTOTAL(9,K11874:K11874)</f>
        <v>277681</v>
      </c>
      <c r="L11875" s="14">
        <f>SUBTOTAL(9,L11872:L11874)</f>
        <v>91160.33</v>
      </c>
      <c r="M11875" s="80">
        <f>SUBTOTAL(9,M11874:M11874)</f>
        <v>0.32829156478116978</v>
      </c>
    </row>
    <row r="11876" spans="2:13" ht="24.9" customHeight="1" outlineLevel="2" x14ac:dyDescent="0.3">
      <c r="B11876" s="47" t="s">
        <v>2042</v>
      </c>
      <c r="C11876" s="46" t="s">
        <v>336</v>
      </c>
      <c r="D11876" s="46" t="s">
        <v>1417</v>
      </c>
      <c r="E11876" s="46" t="s">
        <v>1620</v>
      </c>
      <c r="F11876" s="45" t="s">
        <v>1369</v>
      </c>
      <c r="G11876" s="26" t="s">
        <v>0</v>
      </c>
      <c r="H11876" s="30">
        <v>13946676</v>
      </c>
      <c r="I11876" s="30">
        <v>0</v>
      </c>
      <c r="J11876" s="36">
        <f>I11876/H11876</f>
        <v>0</v>
      </c>
      <c r="K11876" s="30">
        <v>1242772</v>
      </c>
      <c r="L11876" s="30">
        <f>I11876</f>
        <v>0</v>
      </c>
      <c r="M11876" s="80">
        <f>L11876/K11876</f>
        <v>0</v>
      </c>
    </row>
    <row r="11877" spans="2:13" ht="24.9" customHeight="1" outlineLevel="1" x14ac:dyDescent="0.3">
      <c r="B11877" s="44" t="str">
        <f>B11876</f>
        <v>ASIGNACIONES DIRECTAS ANTICIPADAS (5% DEL SGR)</v>
      </c>
      <c r="C11877" s="43" t="s">
        <v>336</v>
      </c>
      <c r="D11877" s="43" t="s">
        <v>1417</v>
      </c>
      <c r="E11877" s="43" t="s">
        <v>1620</v>
      </c>
      <c r="F11877" s="42" t="s">
        <v>1369</v>
      </c>
      <c r="G11877" s="18" t="s">
        <v>3</v>
      </c>
      <c r="H11877" s="32">
        <f>SUBTOTAL(9,H11876:H11876)</f>
        <v>13946676</v>
      </c>
      <c r="I11877" s="32">
        <f>SUBTOTAL(9,I11876:I11876)</f>
        <v>0</v>
      </c>
      <c r="J11877" s="31">
        <f>SUBTOTAL(9,J11876:J11876)</f>
        <v>0</v>
      </c>
      <c r="K11877" s="32">
        <f>SUBTOTAL(9,K11876:K11876)</f>
        <v>1242772</v>
      </c>
      <c r="L11877" s="14">
        <f>SUBTOTAL(9,L11874:L11876)</f>
        <v>91160.33</v>
      </c>
      <c r="M11877" s="80">
        <f>SUBTOTAL(9,M11876:M11876)</f>
        <v>0</v>
      </c>
    </row>
    <row r="11878" spans="2:13" ht="24.9" customHeight="1" outlineLevel="2" x14ac:dyDescent="0.3">
      <c r="B11878" s="47" t="s">
        <v>2042</v>
      </c>
      <c r="C11878" s="46" t="s">
        <v>336</v>
      </c>
      <c r="D11878" s="46" t="s">
        <v>1417</v>
      </c>
      <c r="E11878" s="46" t="s">
        <v>1611</v>
      </c>
      <c r="F11878" s="45" t="s">
        <v>1610</v>
      </c>
      <c r="G11878" s="26" t="s">
        <v>0</v>
      </c>
      <c r="H11878" s="30">
        <v>66656084</v>
      </c>
      <c r="I11878" s="30">
        <v>16154991.98</v>
      </c>
      <c r="J11878" s="36">
        <f>I11878/H11878</f>
        <v>0.24236335245856927</v>
      </c>
      <c r="K11878" s="30">
        <v>6177923</v>
      </c>
      <c r="L11878" s="30">
        <f>I11878</f>
        <v>16154991.98</v>
      </c>
      <c r="M11878" s="80">
        <f>L11878/K11878</f>
        <v>2.6149552171498414</v>
      </c>
    </row>
    <row r="11879" spans="2:13" ht="24.9" customHeight="1" outlineLevel="1" x14ac:dyDescent="0.3">
      <c r="B11879" s="44" t="str">
        <f>B11878</f>
        <v>ASIGNACIONES DIRECTAS ANTICIPADAS (5% DEL SGR)</v>
      </c>
      <c r="C11879" s="43" t="s">
        <v>336</v>
      </c>
      <c r="D11879" s="43" t="s">
        <v>1417</v>
      </c>
      <c r="E11879" s="43" t="s">
        <v>1611</v>
      </c>
      <c r="F11879" s="42" t="s">
        <v>1610</v>
      </c>
      <c r="G11879" s="18" t="s">
        <v>3</v>
      </c>
      <c r="H11879" s="32">
        <f>SUBTOTAL(9,H11878:H11878)</f>
        <v>66656084</v>
      </c>
      <c r="I11879" s="32">
        <f>SUBTOTAL(9,I11878:I11878)</f>
        <v>16154991.98</v>
      </c>
      <c r="J11879" s="31">
        <f>SUBTOTAL(9,J11878:J11878)</f>
        <v>0.24236335245856927</v>
      </c>
      <c r="K11879" s="32">
        <f>SUBTOTAL(9,K11878:K11878)</f>
        <v>6177923</v>
      </c>
      <c r="L11879" s="14">
        <f>SUBTOTAL(9,L11876:L11878)</f>
        <v>16154991.98</v>
      </c>
      <c r="M11879" s="80">
        <f>SUBTOTAL(9,M11878:M11878)</f>
        <v>2.6149552171498414</v>
      </c>
    </row>
    <row r="11880" spans="2:13" ht="24.9" customHeight="1" outlineLevel="2" x14ac:dyDescent="0.3">
      <c r="B11880" s="47" t="s">
        <v>2042</v>
      </c>
      <c r="C11880" s="46" t="s">
        <v>336</v>
      </c>
      <c r="D11880" s="46" t="s">
        <v>1417</v>
      </c>
      <c r="E11880" s="46" t="s">
        <v>1609</v>
      </c>
      <c r="F11880" s="45" t="s">
        <v>1608</v>
      </c>
      <c r="G11880" s="26" t="s">
        <v>0</v>
      </c>
      <c r="H11880" s="30">
        <v>25443843</v>
      </c>
      <c r="I11880" s="30">
        <v>7888010.7100000009</v>
      </c>
      <c r="J11880" s="36">
        <f>I11880/H11880</f>
        <v>0.31001648257301384</v>
      </c>
      <c r="K11880" s="30">
        <v>2393148</v>
      </c>
      <c r="L11880" s="30">
        <f>I11880</f>
        <v>7888010.7100000009</v>
      </c>
      <c r="M11880" s="80">
        <f>L11880/K11880</f>
        <v>3.2960814416826709</v>
      </c>
    </row>
    <row r="11881" spans="2:13" ht="24.9" customHeight="1" outlineLevel="1" x14ac:dyDescent="0.3">
      <c r="B11881" s="44" t="str">
        <f>B11880</f>
        <v>ASIGNACIONES DIRECTAS ANTICIPADAS (5% DEL SGR)</v>
      </c>
      <c r="C11881" s="43" t="s">
        <v>336</v>
      </c>
      <c r="D11881" s="43" t="s">
        <v>1417</v>
      </c>
      <c r="E11881" s="43" t="s">
        <v>1609</v>
      </c>
      <c r="F11881" s="42" t="s">
        <v>1608</v>
      </c>
      <c r="G11881" s="18" t="s">
        <v>3</v>
      </c>
      <c r="H11881" s="32">
        <f>SUBTOTAL(9,H11880:H11880)</f>
        <v>25443843</v>
      </c>
      <c r="I11881" s="32">
        <f>SUBTOTAL(9,I11880:I11880)</f>
        <v>7888010.7100000009</v>
      </c>
      <c r="J11881" s="31">
        <f>SUBTOTAL(9,J11880:J11880)</f>
        <v>0.31001648257301384</v>
      </c>
      <c r="K11881" s="32">
        <f>SUBTOTAL(9,K11880:K11880)</f>
        <v>2393148</v>
      </c>
      <c r="L11881" s="14">
        <f>SUBTOTAL(9,L11878:L11880)</f>
        <v>24043002.690000001</v>
      </c>
      <c r="M11881" s="80">
        <f>SUBTOTAL(9,M11880:M11880)</f>
        <v>3.2960814416826709</v>
      </c>
    </row>
    <row r="11882" spans="2:13" ht="24.9" customHeight="1" outlineLevel="2" x14ac:dyDescent="0.3">
      <c r="B11882" s="47" t="s">
        <v>2042</v>
      </c>
      <c r="C11882" s="46" t="s">
        <v>336</v>
      </c>
      <c r="D11882" s="46" t="s">
        <v>1417</v>
      </c>
      <c r="E11882" s="46" t="s">
        <v>1607</v>
      </c>
      <c r="F11882" s="45" t="s">
        <v>1606</v>
      </c>
      <c r="G11882" s="26" t="s">
        <v>0</v>
      </c>
      <c r="H11882" s="30">
        <v>67341</v>
      </c>
      <c r="I11882" s="30">
        <v>0</v>
      </c>
      <c r="J11882" s="23">
        <f>I11882/H11882</f>
        <v>0</v>
      </c>
      <c r="K11882" s="30">
        <v>6060</v>
      </c>
      <c r="L11882" s="30">
        <f>I11882</f>
        <v>0</v>
      </c>
      <c r="M11882" s="80">
        <f>L11882/K11882</f>
        <v>0</v>
      </c>
    </row>
    <row r="11883" spans="2:13" ht="24.9" customHeight="1" outlineLevel="1" x14ac:dyDescent="0.3">
      <c r="B11883" s="44" t="str">
        <f>B11882</f>
        <v>ASIGNACIONES DIRECTAS ANTICIPADAS (5% DEL SGR)</v>
      </c>
      <c r="C11883" s="43" t="s">
        <v>336</v>
      </c>
      <c r="D11883" s="43" t="s">
        <v>1417</v>
      </c>
      <c r="E11883" s="43" t="s">
        <v>1607</v>
      </c>
      <c r="F11883" s="42" t="s">
        <v>1606</v>
      </c>
      <c r="G11883" s="18" t="s">
        <v>3</v>
      </c>
      <c r="H11883" s="32">
        <f>SUBTOTAL(9,H11882:H11882)</f>
        <v>67341</v>
      </c>
      <c r="I11883" s="32">
        <f>SUBTOTAL(9,I11882:I11882)</f>
        <v>0</v>
      </c>
      <c r="J11883" s="31">
        <f>SUBTOTAL(9,J11882:J11882)</f>
        <v>0</v>
      </c>
      <c r="K11883" s="32">
        <f>SUBTOTAL(9,K11882:K11882)</f>
        <v>6060</v>
      </c>
      <c r="L11883" s="14">
        <f>SUBTOTAL(9,L11880:L11882)</f>
        <v>7888010.7100000009</v>
      </c>
      <c r="M11883" s="80">
        <f>SUBTOTAL(9,M11882:M11882)</f>
        <v>0</v>
      </c>
    </row>
    <row r="11884" spans="2:13" ht="24.9" customHeight="1" outlineLevel="2" x14ac:dyDescent="0.3">
      <c r="B11884" s="47" t="s">
        <v>2042</v>
      </c>
      <c r="C11884" s="46" t="s">
        <v>336</v>
      </c>
      <c r="D11884" s="46" t="s">
        <v>1417</v>
      </c>
      <c r="E11884" s="46" t="s">
        <v>1605</v>
      </c>
      <c r="F11884" s="45" t="s">
        <v>1604</v>
      </c>
      <c r="G11884" s="26" t="s">
        <v>0</v>
      </c>
      <c r="H11884" s="30">
        <v>75403171</v>
      </c>
      <c r="I11884" s="30">
        <v>5757752.3200000003</v>
      </c>
      <c r="J11884" s="36">
        <f>I11884/H11884</f>
        <v>7.6359551510108245E-2</v>
      </c>
      <c r="K11884" s="30">
        <v>6932950</v>
      </c>
      <c r="L11884" s="30">
        <f>I11884</f>
        <v>5757752.3200000003</v>
      </c>
      <c r="M11884" s="80">
        <f>L11884/K11884</f>
        <v>0.83049096272149669</v>
      </c>
    </row>
    <row r="11885" spans="2:13" ht="24.9" customHeight="1" outlineLevel="1" x14ac:dyDescent="0.3">
      <c r="B11885" s="44" t="str">
        <f>B11884</f>
        <v>ASIGNACIONES DIRECTAS ANTICIPADAS (5% DEL SGR)</v>
      </c>
      <c r="C11885" s="43" t="s">
        <v>336</v>
      </c>
      <c r="D11885" s="43" t="s">
        <v>1417</v>
      </c>
      <c r="E11885" s="43" t="s">
        <v>1605</v>
      </c>
      <c r="F11885" s="42" t="s">
        <v>1604</v>
      </c>
      <c r="G11885" s="18" t="s">
        <v>3</v>
      </c>
      <c r="H11885" s="32">
        <f>SUBTOTAL(9,H11884:H11884)</f>
        <v>75403171</v>
      </c>
      <c r="I11885" s="32">
        <f>SUBTOTAL(9,I11884:I11884)</f>
        <v>5757752.3200000003</v>
      </c>
      <c r="J11885" s="31">
        <f>SUBTOTAL(9,J11884:J11884)</f>
        <v>7.6359551510108245E-2</v>
      </c>
      <c r="K11885" s="32">
        <f>SUBTOTAL(9,K11884:K11884)</f>
        <v>6932950</v>
      </c>
      <c r="L11885" s="14">
        <f>SUBTOTAL(9,L11882:L11884)</f>
        <v>5757752.3200000003</v>
      </c>
      <c r="M11885" s="80">
        <f>SUBTOTAL(9,M11884:M11884)</f>
        <v>0.83049096272149669</v>
      </c>
    </row>
    <row r="11886" spans="2:13" ht="24.9" customHeight="1" outlineLevel="2" x14ac:dyDescent="0.3">
      <c r="B11886" s="47" t="s">
        <v>2042</v>
      </c>
      <c r="C11886" s="46" t="s">
        <v>336</v>
      </c>
      <c r="D11886" s="46" t="s">
        <v>1417</v>
      </c>
      <c r="E11886" s="46" t="s">
        <v>1599</v>
      </c>
      <c r="F11886" s="45" t="s">
        <v>1598</v>
      </c>
      <c r="G11886" s="26" t="s">
        <v>0</v>
      </c>
      <c r="H11886" s="30">
        <v>21014341</v>
      </c>
      <c r="I11886" s="30">
        <v>0</v>
      </c>
      <c r="J11886" s="36">
        <f>I11886/H11886</f>
        <v>0</v>
      </c>
      <c r="K11886" s="30">
        <v>1872564</v>
      </c>
      <c r="L11886" s="30">
        <f>I11886</f>
        <v>0</v>
      </c>
      <c r="M11886" s="80">
        <f>L11886/K11886</f>
        <v>0</v>
      </c>
    </row>
    <row r="11887" spans="2:13" ht="24.9" customHeight="1" outlineLevel="1" x14ac:dyDescent="0.3">
      <c r="B11887" s="44" t="str">
        <f>B11886</f>
        <v>ASIGNACIONES DIRECTAS ANTICIPADAS (5% DEL SGR)</v>
      </c>
      <c r="C11887" s="43" t="s">
        <v>336</v>
      </c>
      <c r="D11887" s="43" t="s">
        <v>1417</v>
      </c>
      <c r="E11887" s="43" t="s">
        <v>1599</v>
      </c>
      <c r="F11887" s="42" t="s">
        <v>1598</v>
      </c>
      <c r="G11887" s="18" t="s">
        <v>3</v>
      </c>
      <c r="H11887" s="32">
        <f>SUBTOTAL(9,H11886:H11886)</f>
        <v>21014341</v>
      </c>
      <c r="I11887" s="32">
        <f>SUBTOTAL(9,I11886:I11886)</f>
        <v>0</v>
      </c>
      <c r="J11887" s="31">
        <f>SUBTOTAL(9,J11886:J11886)</f>
        <v>0</v>
      </c>
      <c r="K11887" s="32">
        <f>SUBTOTAL(9,K11886:K11886)</f>
        <v>1872564</v>
      </c>
      <c r="L11887" s="14">
        <f>SUBTOTAL(9,L11884:L11886)</f>
        <v>5757752.3200000003</v>
      </c>
      <c r="M11887" s="80">
        <f>SUBTOTAL(9,M11886:M11886)</f>
        <v>0</v>
      </c>
    </row>
    <row r="11888" spans="2:13" ht="24.9" customHeight="1" outlineLevel="2" x14ac:dyDescent="0.3">
      <c r="B11888" s="47" t="s">
        <v>2042</v>
      </c>
      <c r="C11888" s="46" t="s">
        <v>336</v>
      </c>
      <c r="D11888" s="46" t="s">
        <v>1417</v>
      </c>
      <c r="E11888" s="46" t="s">
        <v>1597</v>
      </c>
      <c r="F11888" s="45" t="s">
        <v>1596</v>
      </c>
      <c r="G11888" s="26" t="s">
        <v>0</v>
      </c>
      <c r="H11888" s="30">
        <v>1870984117</v>
      </c>
      <c r="I11888" s="30">
        <v>38434446.109999999</v>
      </c>
      <c r="J11888" s="36">
        <f>I11888/H11888</f>
        <v>2.0542368992221647E-2</v>
      </c>
      <c r="K11888" s="30">
        <v>128268220.13</v>
      </c>
      <c r="L11888" s="30">
        <f>I11888</f>
        <v>38434446.109999999</v>
      </c>
      <c r="M11888" s="80">
        <f>L11888/K11888</f>
        <v>0.29964122111499358</v>
      </c>
    </row>
    <row r="11889" spans="2:13" ht="24.9" customHeight="1" outlineLevel="1" x14ac:dyDescent="0.3">
      <c r="B11889" s="44" t="str">
        <f>B11888</f>
        <v>ASIGNACIONES DIRECTAS ANTICIPADAS (5% DEL SGR)</v>
      </c>
      <c r="C11889" s="43" t="s">
        <v>336</v>
      </c>
      <c r="D11889" s="43" t="s">
        <v>1417</v>
      </c>
      <c r="E11889" s="43" t="s">
        <v>1597</v>
      </c>
      <c r="F11889" s="42" t="s">
        <v>1596</v>
      </c>
      <c r="G11889" s="18" t="s">
        <v>3</v>
      </c>
      <c r="H11889" s="32">
        <f>SUBTOTAL(9,H11888:H11888)</f>
        <v>1870984117</v>
      </c>
      <c r="I11889" s="32">
        <f>SUBTOTAL(9,I11888:I11888)</f>
        <v>38434446.109999999</v>
      </c>
      <c r="J11889" s="31">
        <f>SUBTOTAL(9,J11888:J11888)</f>
        <v>2.0542368992221647E-2</v>
      </c>
      <c r="K11889" s="32">
        <f>SUBTOTAL(9,K11888:K11888)</f>
        <v>128268220.13</v>
      </c>
      <c r="L11889" s="14">
        <f>SUBTOTAL(9,L11886:L11888)</f>
        <v>38434446.109999999</v>
      </c>
      <c r="M11889" s="80">
        <f>SUBTOTAL(9,M11888:M11888)</f>
        <v>0.29964122111499358</v>
      </c>
    </row>
    <row r="11890" spans="2:13" ht="24.9" customHeight="1" outlineLevel="2" x14ac:dyDescent="0.3">
      <c r="B11890" s="47" t="s">
        <v>2042</v>
      </c>
      <c r="C11890" s="46" t="s">
        <v>336</v>
      </c>
      <c r="D11890" s="46" t="s">
        <v>1417</v>
      </c>
      <c r="E11890" s="46" t="s">
        <v>2126</v>
      </c>
      <c r="F11890" s="45" t="s">
        <v>2125</v>
      </c>
      <c r="G11890" s="26" t="s">
        <v>0</v>
      </c>
      <c r="H11890" s="30">
        <v>621658</v>
      </c>
      <c r="I11890" s="30">
        <v>0</v>
      </c>
      <c r="J11890" s="36">
        <f>I11890/H11890</f>
        <v>0</v>
      </c>
      <c r="K11890" s="30">
        <v>55950</v>
      </c>
      <c r="L11890" s="30">
        <f>I11890</f>
        <v>0</v>
      </c>
      <c r="M11890" s="80">
        <f>L11890/K11890</f>
        <v>0</v>
      </c>
    </row>
    <row r="11891" spans="2:13" ht="24.9" customHeight="1" outlineLevel="1" x14ac:dyDescent="0.3">
      <c r="B11891" s="44" t="str">
        <f>B11890</f>
        <v>ASIGNACIONES DIRECTAS ANTICIPADAS (5% DEL SGR)</v>
      </c>
      <c r="C11891" s="43" t="s">
        <v>336</v>
      </c>
      <c r="D11891" s="43" t="s">
        <v>1417</v>
      </c>
      <c r="E11891" s="43" t="s">
        <v>2126</v>
      </c>
      <c r="F11891" s="42" t="s">
        <v>2125</v>
      </c>
      <c r="G11891" s="18" t="s">
        <v>3</v>
      </c>
      <c r="H11891" s="32">
        <f>SUBTOTAL(9,H11890:H11890)</f>
        <v>621658</v>
      </c>
      <c r="I11891" s="32">
        <f>SUBTOTAL(9,I11890:I11890)</f>
        <v>0</v>
      </c>
      <c r="J11891" s="31">
        <f>SUBTOTAL(9,J11890:J11890)</f>
        <v>0</v>
      </c>
      <c r="K11891" s="32">
        <f>SUBTOTAL(9,K11890:K11890)</f>
        <v>55950</v>
      </c>
      <c r="L11891" s="14">
        <f>SUBTOTAL(9,L11888:L11890)</f>
        <v>38434446.109999999</v>
      </c>
      <c r="M11891" s="80">
        <f>SUBTOTAL(9,M11890:M11890)</f>
        <v>0</v>
      </c>
    </row>
    <row r="11892" spans="2:13" ht="24.9" customHeight="1" outlineLevel="2" x14ac:dyDescent="0.3">
      <c r="B11892" s="47" t="s">
        <v>2042</v>
      </c>
      <c r="C11892" s="46" t="s">
        <v>336</v>
      </c>
      <c r="D11892" s="46" t="s">
        <v>1417</v>
      </c>
      <c r="E11892" s="46" t="s">
        <v>2124</v>
      </c>
      <c r="F11892" s="45" t="s">
        <v>2123</v>
      </c>
      <c r="G11892" s="26" t="s">
        <v>0</v>
      </c>
      <c r="H11892" s="30">
        <v>1046841</v>
      </c>
      <c r="I11892" s="30">
        <v>0</v>
      </c>
      <c r="J11892" s="23">
        <f>I11892/H11892</f>
        <v>0</v>
      </c>
      <c r="K11892" s="30">
        <v>92190</v>
      </c>
      <c r="L11892" s="30">
        <f>I11892</f>
        <v>0</v>
      </c>
      <c r="M11892" s="80">
        <f>L11892/K11892</f>
        <v>0</v>
      </c>
    </row>
    <row r="11893" spans="2:13" ht="24.9" customHeight="1" outlineLevel="1" x14ac:dyDescent="0.3">
      <c r="B11893" s="44" t="str">
        <f>B11892</f>
        <v>ASIGNACIONES DIRECTAS ANTICIPADAS (5% DEL SGR)</v>
      </c>
      <c r="C11893" s="43" t="s">
        <v>336</v>
      </c>
      <c r="D11893" s="43" t="s">
        <v>1417</v>
      </c>
      <c r="E11893" s="43" t="s">
        <v>2124</v>
      </c>
      <c r="F11893" s="42" t="s">
        <v>2123</v>
      </c>
      <c r="G11893" s="18" t="s">
        <v>3</v>
      </c>
      <c r="H11893" s="32">
        <f>SUBTOTAL(9,H11892:H11892)</f>
        <v>1046841</v>
      </c>
      <c r="I11893" s="32">
        <f>SUBTOTAL(9,I11892:I11892)</f>
        <v>0</v>
      </c>
      <c r="J11893" s="31">
        <f>SUBTOTAL(9,J11892:J11892)</f>
        <v>0</v>
      </c>
      <c r="K11893" s="32">
        <f>SUBTOTAL(9,K11892:K11892)</f>
        <v>92190</v>
      </c>
      <c r="L11893" s="14">
        <f>SUBTOTAL(9,L11890:L11892)</f>
        <v>0</v>
      </c>
      <c r="M11893" s="80">
        <f>SUBTOTAL(9,M11892:M11892)</f>
        <v>0</v>
      </c>
    </row>
    <row r="11894" spans="2:13" ht="24.9" customHeight="1" outlineLevel="2" x14ac:dyDescent="0.3">
      <c r="B11894" s="47" t="s">
        <v>2042</v>
      </c>
      <c r="C11894" s="46" t="s">
        <v>336</v>
      </c>
      <c r="D11894" s="46" t="s">
        <v>1417</v>
      </c>
      <c r="E11894" s="46" t="s">
        <v>1593</v>
      </c>
      <c r="F11894" s="45" t="s">
        <v>1592</v>
      </c>
      <c r="G11894" s="26" t="s">
        <v>0</v>
      </c>
      <c r="H11894" s="30">
        <v>1954084</v>
      </c>
      <c r="I11894" s="30">
        <v>0</v>
      </c>
      <c r="J11894" s="36">
        <f>I11894/H11894</f>
        <v>0</v>
      </c>
      <c r="K11894" s="30">
        <v>174127</v>
      </c>
      <c r="L11894" s="30">
        <f>I11894</f>
        <v>0</v>
      </c>
      <c r="M11894" s="80">
        <f>L11894/K11894</f>
        <v>0</v>
      </c>
    </row>
    <row r="11895" spans="2:13" ht="24.9" customHeight="1" outlineLevel="1" x14ac:dyDescent="0.3">
      <c r="B11895" s="44" t="str">
        <f>B11894</f>
        <v>ASIGNACIONES DIRECTAS ANTICIPADAS (5% DEL SGR)</v>
      </c>
      <c r="C11895" s="43" t="s">
        <v>336</v>
      </c>
      <c r="D11895" s="43" t="s">
        <v>1417</v>
      </c>
      <c r="E11895" s="43" t="s">
        <v>1593</v>
      </c>
      <c r="F11895" s="42" t="s">
        <v>1592</v>
      </c>
      <c r="G11895" s="18" t="s">
        <v>3</v>
      </c>
      <c r="H11895" s="32">
        <f>SUBTOTAL(9,H11894:H11894)</f>
        <v>1954084</v>
      </c>
      <c r="I11895" s="32">
        <f>SUBTOTAL(9,I11894:I11894)</f>
        <v>0</v>
      </c>
      <c r="J11895" s="31">
        <f>SUBTOTAL(9,J11894:J11894)</f>
        <v>0</v>
      </c>
      <c r="K11895" s="32">
        <f>SUBTOTAL(9,K11894:K11894)</f>
        <v>174127</v>
      </c>
      <c r="L11895" s="14">
        <f>SUBTOTAL(9,L11892:L11894)</f>
        <v>0</v>
      </c>
      <c r="M11895" s="80">
        <f>SUBTOTAL(9,M11894:M11894)</f>
        <v>0</v>
      </c>
    </row>
    <row r="11896" spans="2:13" ht="24.9" customHeight="1" outlineLevel="2" x14ac:dyDescent="0.3">
      <c r="B11896" s="47" t="s">
        <v>2042</v>
      </c>
      <c r="C11896" s="46" t="s">
        <v>336</v>
      </c>
      <c r="D11896" s="46" t="s">
        <v>1417</v>
      </c>
      <c r="E11896" s="59" t="s">
        <v>1589</v>
      </c>
      <c r="F11896" s="45" t="s">
        <v>1588</v>
      </c>
      <c r="G11896" s="26" t="s">
        <v>0</v>
      </c>
      <c r="H11896" s="30">
        <v>39951501</v>
      </c>
      <c r="I11896" s="30">
        <v>1028381.25</v>
      </c>
      <c r="J11896" s="36">
        <f>I11896/H11896</f>
        <v>2.5740741255253462E-2</v>
      </c>
      <c r="K11896" s="30">
        <v>3560034</v>
      </c>
      <c r="L11896" s="30">
        <f>I11896</f>
        <v>1028381.25</v>
      </c>
      <c r="M11896" s="80">
        <f>L11896/K11896</f>
        <v>0.28886837878514643</v>
      </c>
    </row>
    <row r="11897" spans="2:13" ht="24.9" customHeight="1" outlineLevel="1" x14ac:dyDescent="0.3">
      <c r="B11897" s="44" t="str">
        <f>B11896</f>
        <v>ASIGNACIONES DIRECTAS ANTICIPADAS (5% DEL SGR)</v>
      </c>
      <c r="C11897" s="43" t="s">
        <v>336</v>
      </c>
      <c r="D11897" s="43" t="s">
        <v>1417</v>
      </c>
      <c r="E11897" s="58" t="s">
        <v>1589</v>
      </c>
      <c r="F11897" s="42" t="s">
        <v>1588</v>
      </c>
      <c r="G11897" s="18" t="s">
        <v>3</v>
      </c>
      <c r="H11897" s="32">
        <f>SUBTOTAL(9,H11896:H11896)</f>
        <v>39951501</v>
      </c>
      <c r="I11897" s="32">
        <f>SUBTOTAL(9,I11896:I11896)</f>
        <v>1028381.25</v>
      </c>
      <c r="J11897" s="31">
        <f>SUBTOTAL(9,J11896:J11896)</f>
        <v>2.5740741255253462E-2</v>
      </c>
      <c r="K11897" s="32">
        <f>SUBTOTAL(9,K11896:K11896)</f>
        <v>3560034</v>
      </c>
      <c r="L11897" s="14">
        <f>SUBTOTAL(9,L11894:L11896)</f>
        <v>1028381.25</v>
      </c>
      <c r="M11897" s="80">
        <f>SUBTOTAL(9,M11896:M11896)</f>
        <v>0.28886837878514643</v>
      </c>
    </row>
    <row r="11898" spans="2:13" ht="24.9" customHeight="1" outlineLevel="2" x14ac:dyDescent="0.3">
      <c r="B11898" s="47" t="s">
        <v>2042</v>
      </c>
      <c r="C11898" s="46" t="s">
        <v>336</v>
      </c>
      <c r="D11898" s="46" t="s">
        <v>1417</v>
      </c>
      <c r="E11898" s="46" t="s">
        <v>1587</v>
      </c>
      <c r="F11898" s="45" t="s">
        <v>1586</v>
      </c>
      <c r="G11898" s="26" t="s">
        <v>0</v>
      </c>
      <c r="H11898" s="30">
        <v>5888729</v>
      </c>
      <c r="I11898" s="30">
        <v>141986.91</v>
      </c>
      <c r="J11898" s="36">
        <f>I11898/H11898</f>
        <v>2.4111639370736879E-2</v>
      </c>
      <c r="K11898" s="30">
        <v>517501</v>
      </c>
      <c r="L11898" s="30">
        <f>I11898</f>
        <v>141986.91</v>
      </c>
      <c r="M11898" s="80">
        <f>L11898/K11898</f>
        <v>0.2743703103955355</v>
      </c>
    </row>
    <row r="11899" spans="2:13" ht="24.9" customHeight="1" outlineLevel="1" x14ac:dyDescent="0.3">
      <c r="B11899" s="44" t="str">
        <f>B11898</f>
        <v>ASIGNACIONES DIRECTAS ANTICIPADAS (5% DEL SGR)</v>
      </c>
      <c r="C11899" s="43" t="s">
        <v>336</v>
      </c>
      <c r="D11899" s="43" t="s">
        <v>1417</v>
      </c>
      <c r="E11899" s="43" t="s">
        <v>1587</v>
      </c>
      <c r="F11899" s="42" t="s">
        <v>1586</v>
      </c>
      <c r="G11899" s="18" t="s">
        <v>3</v>
      </c>
      <c r="H11899" s="32">
        <f>SUBTOTAL(9,H11898:H11898)</f>
        <v>5888729</v>
      </c>
      <c r="I11899" s="32">
        <f>SUBTOTAL(9,I11898:I11898)</f>
        <v>141986.91</v>
      </c>
      <c r="J11899" s="31">
        <f>SUBTOTAL(9,J11898:J11898)</f>
        <v>2.4111639370736879E-2</v>
      </c>
      <c r="K11899" s="32">
        <f>SUBTOTAL(9,K11898:K11898)</f>
        <v>517501</v>
      </c>
      <c r="L11899" s="14">
        <f>SUBTOTAL(9,L11896:L11898)</f>
        <v>1170368.1599999999</v>
      </c>
      <c r="M11899" s="80">
        <f>SUBTOTAL(9,M11898:M11898)</f>
        <v>0.2743703103955355</v>
      </c>
    </row>
    <row r="11900" spans="2:13" ht="24.9" customHeight="1" outlineLevel="2" x14ac:dyDescent="0.3">
      <c r="B11900" s="47" t="s">
        <v>2042</v>
      </c>
      <c r="C11900" s="46" t="s">
        <v>336</v>
      </c>
      <c r="D11900" s="46" t="s">
        <v>1417</v>
      </c>
      <c r="E11900" s="46" t="s">
        <v>1583</v>
      </c>
      <c r="F11900" s="45" t="s">
        <v>1582</v>
      </c>
      <c r="G11900" s="26" t="s">
        <v>0</v>
      </c>
      <c r="H11900" s="30">
        <v>4102197</v>
      </c>
      <c r="I11900" s="30">
        <v>867858.7</v>
      </c>
      <c r="J11900" s="23">
        <f>I11900/H11900</f>
        <v>0.21155948873250113</v>
      </c>
      <c r="K11900" s="30">
        <v>377230</v>
      </c>
      <c r="L11900" s="30">
        <f>I11900</f>
        <v>867858.7</v>
      </c>
      <c r="M11900" s="80">
        <f>L11900/K11900</f>
        <v>2.30060891233465</v>
      </c>
    </row>
    <row r="11901" spans="2:13" ht="24.9" customHeight="1" outlineLevel="1" x14ac:dyDescent="0.3">
      <c r="B11901" s="44" t="str">
        <f>B11900</f>
        <v>ASIGNACIONES DIRECTAS ANTICIPADAS (5% DEL SGR)</v>
      </c>
      <c r="C11901" s="43" t="s">
        <v>336</v>
      </c>
      <c r="D11901" s="43" t="s">
        <v>1417</v>
      </c>
      <c r="E11901" s="43" t="s">
        <v>1583</v>
      </c>
      <c r="F11901" s="42" t="s">
        <v>1582</v>
      </c>
      <c r="G11901" s="18" t="s">
        <v>3</v>
      </c>
      <c r="H11901" s="32">
        <f>SUBTOTAL(9,H11900:H11900)</f>
        <v>4102197</v>
      </c>
      <c r="I11901" s="32">
        <f>SUBTOTAL(9,I11900:I11900)</f>
        <v>867858.7</v>
      </c>
      <c r="J11901" s="31">
        <f>SUBTOTAL(9,J11900:J11900)</f>
        <v>0.21155948873250113</v>
      </c>
      <c r="K11901" s="32">
        <f>SUBTOTAL(9,K11900:K11900)</f>
        <v>377230</v>
      </c>
      <c r="L11901" s="14">
        <f>SUBTOTAL(9,L11898:L11900)</f>
        <v>1009845.61</v>
      </c>
      <c r="M11901" s="80">
        <f>SUBTOTAL(9,M11900:M11900)</f>
        <v>2.30060891233465</v>
      </c>
    </row>
    <row r="11902" spans="2:13" ht="24.9" customHeight="1" outlineLevel="2" x14ac:dyDescent="0.3">
      <c r="B11902" s="47" t="s">
        <v>2042</v>
      </c>
      <c r="C11902" s="46" t="s">
        <v>336</v>
      </c>
      <c r="D11902" s="46" t="s">
        <v>1417</v>
      </c>
      <c r="E11902" s="46" t="s">
        <v>1581</v>
      </c>
      <c r="F11902" s="45" t="s">
        <v>1580</v>
      </c>
      <c r="G11902" s="26" t="s">
        <v>0</v>
      </c>
      <c r="H11902" s="30">
        <v>7689041</v>
      </c>
      <c r="I11902" s="30">
        <v>1550426.11</v>
      </c>
      <c r="J11902" s="36">
        <f>I11902/H11902</f>
        <v>0.20164102519416921</v>
      </c>
      <c r="K11902" s="30">
        <v>691949</v>
      </c>
      <c r="L11902" s="30">
        <f>I11902</f>
        <v>1550426.11</v>
      </c>
      <c r="M11902" s="80">
        <f>L11902/K11902</f>
        <v>2.2406652946965746</v>
      </c>
    </row>
    <row r="11903" spans="2:13" ht="24.9" customHeight="1" outlineLevel="1" x14ac:dyDescent="0.3">
      <c r="B11903" s="44" t="str">
        <f>B11902</f>
        <v>ASIGNACIONES DIRECTAS ANTICIPADAS (5% DEL SGR)</v>
      </c>
      <c r="C11903" s="43" t="s">
        <v>336</v>
      </c>
      <c r="D11903" s="43" t="s">
        <v>1417</v>
      </c>
      <c r="E11903" s="43" t="s">
        <v>1581</v>
      </c>
      <c r="F11903" s="42" t="s">
        <v>1580</v>
      </c>
      <c r="G11903" s="18" t="s">
        <v>3</v>
      </c>
      <c r="H11903" s="32">
        <f>SUBTOTAL(9,H11902:H11902)</f>
        <v>7689041</v>
      </c>
      <c r="I11903" s="32">
        <f>SUBTOTAL(9,I11902:I11902)</f>
        <v>1550426.11</v>
      </c>
      <c r="J11903" s="31">
        <f>SUBTOTAL(9,J11902:J11902)</f>
        <v>0.20164102519416921</v>
      </c>
      <c r="K11903" s="32">
        <f>SUBTOTAL(9,K11902:K11902)</f>
        <v>691949</v>
      </c>
      <c r="L11903" s="14">
        <f>SUBTOTAL(9,L11900:L11902)</f>
        <v>2418284.81</v>
      </c>
      <c r="M11903" s="80">
        <f>SUBTOTAL(9,M11902:M11902)</f>
        <v>2.2406652946965746</v>
      </c>
    </row>
    <row r="11904" spans="2:13" ht="24.9" customHeight="1" outlineLevel="2" x14ac:dyDescent="0.3">
      <c r="B11904" s="47" t="s">
        <v>2042</v>
      </c>
      <c r="C11904" s="46" t="s">
        <v>336</v>
      </c>
      <c r="D11904" s="46" t="s">
        <v>1417</v>
      </c>
      <c r="E11904" s="46" t="s">
        <v>1577</v>
      </c>
      <c r="F11904" s="45" t="s">
        <v>1576</v>
      </c>
      <c r="G11904" s="26" t="s">
        <v>0</v>
      </c>
      <c r="H11904" s="30">
        <v>343459</v>
      </c>
      <c r="I11904" s="30">
        <v>0</v>
      </c>
      <c r="J11904" s="36">
        <f>I11904/H11904</f>
        <v>0</v>
      </c>
      <c r="K11904" s="30">
        <v>29118</v>
      </c>
      <c r="L11904" s="30">
        <f>I11904</f>
        <v>0</v>
      </c>
      <c r="M11904" s="80">
        <f>L11904/K11904</f>
        <v>0</v>
      </c>
    </row>
    <row r="11905" spans="2:13" ht="24.9" customHeight="1" outlineLevel="1" x14ac:dyDescent="0.3">
      <c r="B11905" s="44" t="str">
        <f>B11904</f>
        <v>ASIGNACIONES DIRECTAS ANTICIPADAS (5% DEL SGR)</v>
      </c>
      <c r="C11905" s="43" t="s">
        <v>336</v>
      </c>
      <c r="D11905" s="43" t="s">
        <v>1417</v>
      </c>
      <c r="E11905" s="43" t="s">
        <v>1577</v>
      </c>
      <c r="F11905" s="42" t="s">
        <v>1576</v>
      </c>
      <c r="G11905" s="18" t="s">
        <v>3</v>
      </c>
      <c r="H11905" s="32">
        <f>SUBTOTAL(9,H11904:H11904)</f>
        <v>343459</v>
      </c>
      <c r="I11905" s="32">
        <f>SUBTOTAL(9,I11904:I11904)</f>
        <v>0</v>
      </c>
      <c r="J11905" s="31">
        <f>SUBTOTAL(9,J11904:J11904)</f>
        <v>0</v>
      </c>
      <c r="K11905" s="32">
        <f>SUBTOTAL(9,K11904:K11904)</f>
        <v>29118</v>
      </c>
      <c r="L11905" s="14">
        <f>SUBTOTAL(9,L11902:L11904)</f>
        <v>1550426.11</v>
      </c>
      <c r="M11905" s="80">
        <f>SUBTOTAL(9,M11904:M11904)</f>
        <v>0</v>
      </c>
    </row>
    <row r="11906" spans="2:13" ht="24.9" customHeight="1" outlineLevel="2" x14ac:dyDescent="0.3">
      <c r="B11906" s="47" t="s">
        <v>2042</v>
      </c>
      <c r="C11906" s="46" t="s">
        <v>336</v>
      </c>
      <c r="D11906" s="46" t="s">
        <v>1417</v>
      </c>
      <c r="E11906" s="46" t="s">
        <v>1575</v>
      </c>
      <c r="F11906" s="45" t="s">
        <v>1574</v>
      </c>
      <c r="G11906" s="26" t="s">
        <v>0</v>
      </c>
      <c r="H11906" s="30">
        <v>68487883</v>
      </c>
      <c r="I11906" s="30">
        <v>7977245.7800000003</v>
      </c>
      <c r="J11906" s="36">
        <f>I11906/H11906</f>
        <v>0.11647674640490786</v>
      </c>
      <c r="K11906" s="30">
        <v>6305458</v>
      </c>
      <c r="L11906" s="30">
        <f>I11906</f>
        <v>7977245.7800000003</v>
      </c>
      <c r="M11906" s="80">
        <f>L11906/K11906</f>
        <v>1.2651334415358886</v>
      </c>
    </row>
    <row r="11907" spans="2:13" ht="24.9" customHeight="1" outlineLevel="1" x14ac:dyDescent="0.3">
      <c r="B11907" s="44" t="str">
        <f>B11906</f>
        <v>ASIGNACIONES DIRECTAS ANTICIPADAS (5% DEL SGR)</v>
      </c>
      <c r="C11907" s="43" t="s">
        <v>336</v>
      </c>
      <c r="D11907" s="43" t="s">
        <v>1417</v>
      </c>
      <c r="E11907" s="43" t="s">
        <v>1575</v>
      </c>
      <c r="F11907" s="42" t="s">
        <v>1574</v>
      </c>
      <c r="G11907" s="18" t="s">
        <v>3</v>
      </c>
      <c r="H11907" s="32">
        <f>SUBTOTAL(9,H11906:H11906)</f>
        <v>68487883</v>
      </c>
      <c r="I11907" s="32">
        <f>SUBTOTAL(9,I11906:I11906)</f>
        <v>7977245.7800000003</v>
      </c>
      <c r="J11907" s="31">
        <f>SUBTOTAL(9,J11906:J11906)</f>
        <v>0.11647674640490786</v>
      </c>
      <c r="K11907" s="32">
        <f>SUBTOTAL(9,K11906:K11906)</f>
        <v>6305458</v>
      </c>
      <c r="L11907" s="14">
        <f>SUBTOTAL(9,L11904:L11906)</f>
        <v>7977245.7800000003</v>
      </c>
      <c r="M11907" s="80">
        <f>SUBTOTAL(9,M11906:M11906)</f>
        <v>1.2651334415358886</v>
      </c>
    </row>
    <row r="11908" spans="2:13" ht="24.9" customHeight="1" outlineLevel="2" x14ac:dyDescent="0.3">
      <c r="B11908" s="47" t="s">
        <v>2042</v>
      </c>
      <c r="C11908" s="46" t="s">
        <v>336</v>
      </c>
      <c r="D11908" s="46" t="s">
        <v>1417</v>
      </c>
      <c r="E11908" s="46" t="s">
        <v>1573</v>
      </c>
      <c r="F11908" s="45" t="s">
        <v>1572</v>
      </c>
      <c r="G11908" s="26" t="s">
        <v>0</v>
      </c>
      <c r="H11908" s="30">
        <v>77871</v>
      </c>
      <c r="I11908" s="30">
        <v>0</v>
      </c>
      <c r="J11908" s="23">
        <f>I11908/H11908</f>
        <v>0</v>
      </c>
      <c r="K11908" s="30">
        <v>6937</v>
      </c>
      <c r="L11908" s="30">
        <f>I11908</f>
        <v>0</v>
      </c>
      <c r="M11908" s="80">
        <f>L11908/K11908</f>
        <v>0</v>
      </c>
    </row>
    <row r="11909" spans="2:13" ht="24.9" customHeight="1" outlineLevel="1" x14ac:dyDescent="0.3">
      <c r="B11909" s="44" t="str">
        <f>B11908</f>
        <v>ASIGNACIONES DIRECTAS ANTICIPADAS (5% DEL SGR)</v>
      </c>
      <c r="C11909" s="43" t="s">
        <v>336</v>
      </c>
      <c r="D11909" s="43" t="s">
        <v>1417</v>
      </c>
      <c r="E11909" s="43" t="s">
        <v>1573</v>
      </c>
      <c r="F11909" s="42" t="s">
        <v>1572</v>
      </c>
      <c r="G11909" s="18" t="s">
        <v>3</v>
      </c>
      <c r="H11909" s="32">
        <f>SUBTOTAL(9,H11908:H11908)</f>
        <v>77871</v>
      </c>
      <c r="I11909" s="32">
        <f>SUBTOTAL(9,I11908:I11908)</f>
        <v>0</v>
      </c>
      <c r="J11909" s="31">
        <f>SUBTOTAL(9,J11908:J11908)</f>
        <v>0</v>
      </c>
      <c r="K11909" s="32">
        <f>SUBTOTAL(9,K11908:K11908)</f>
        <v>6937</v>
      </c>
      <c r="L11909" s="14">
        <f>SUBTOTAL(9,L11906:L11908)</f>
        <v>7977245.7800000003</v>
      </c>
      <c r="M11909" s="80">
        <f>SUBTOTAL(9,M11908:M11908)</f>
        <v>0</v>
      </c>
    </row>
    <row r="11910" spans="2:13" ht="24.9" customHeight="1" outlineLevel="2" x14ac:dyDescent="0.3">
      <c r="B11910" s="47" t="s">
        <v>2042</v>
      </c>
      <c r="C11910" s="46" t="s">
        <v>336</v>
      </c>
      <c r="D11910" s="46" t="s">
        <v>1417</v>
      </c>
      <c r="E11910" s="46" t="s">
        <v>1571</v>
      </c>
      <c r="F11910" s="45" t="s">
        <v>1570</v>
      </c>
      <c r="G11910" s="26" t="s">
        <v>0</v>
      </c>
      <c r="H11910" s="30">
        <v>421108</v>
      </c>
      <c r="I11910" s="30">
        <v>71357.179999999993</v>
      </c>
      <c r="J11910" s="36">
        <f>I11910/H11910</f>
        <v>0.16945101969091064</v>
      </c>
      <c r="K11910" s="30">
        <v>37524</v>
      </c>
      <c r="L11910" s="30">
        <f>I11910</f>
        <v>71357.179999999993</v>
      </c>
      <c r="M11910" s="80">
        <f>L11910/K11910</f>
        <v>1.9016410830401875</v>
      </c>
    </row>
    <row r="11911" spans="2:13" ht="24.9" customHeight="1" outlineLevel="1" x14ac:dyDescent="0.3">
      <c r="B11911" s="44" t="str">
        <f>B11910</f>
        <v>ASIGNACIONES DIRECTAS ANTICIPADAS (5% DEL SGR)</v>
      </c>
      <c r="C11911" s="43" t="s">
        <v>336</v>
      </c>
      <c r="D11911" s="43" t="s">
        <v>1417</v>
      </c>
      <c r="E11911" s="43" t="s">
        <v>1571</v>
      </c>
      <c r="F11911" s="42" t="s">
        <v>1570</v>
      </c>
      <c r="G11911" s="18" t="s">
        <v>3</v>
      </c>
      <c r="H11911" s="32">
        <f>SUBTOTAL(9,H11910:H11910)</f>
        <v>421108</v>
      </c>
      <c r="I11911" s="32">
        <f>SUBTOTAL(9,I11910:I11910)</f>
        <v>71357.179999999993</v>
      </c>
      <c r="J11911" s="31">
        <f>SUBTOTAL(9,J11910:J11910)</f>
        <v>0.16945101969091064</v>
      </c>
      <c r="K11911" s="32">
        <f>SUBTOTAL(9,K11910:K11910)</f>
        <v>37524</v>
      </c>
      <c r="L11911" s="14">
        <f>SUBTOTAL(9,L11908:L11910)</f>
        <v>71357.179999999993</v>
      </c>
      <c r="M11911" s="80">
        <f>SUBTOTAL(9,M11910:M11910)</f>
        <v>1.9016410830401875</v>
      </c>
    </row>
    <row r="11912" spans="2:13" ht="24.9" customHeight="1" outlineLevel="2" x14ac:dyDescent="0.3">
      <c r="B11912" s="47" t="s">
        <v>2042</v>
      </c>
      <c r="C11912" s="46" t="s">
        <v>336</v>
      </c>
      <c r="D11912" s="46" t="s">
        <v>1417</v>
      </c>
      <c r="E11912" s="46" t="s">
        <v>1569</v>
      </c>
      <c r="F11912" s="45" t="s">
        <v>1568</v>
      </c>
      <c r="G11912" s="26" t="s">
        <v>0</v>
      </c>
      <c r="H11912" s="30">
        <v>764782</v>
      </c>
      <c r="I11912" s="30">
        <v>139439.82</v>
      </c>
      <c r="J11912" s="36">
        <f>I11912/H11912</f>
        <v>0.18232623152741567</v>
      </c>
      <c r="K11912" s="30">
        <v>67375</v>
      </c>
      <c r="L11912" s="30">
        <f>I11912</f>
        <v>139439.82</v>
      </c>
      <c r="M11912" s="80">
        <f>L11912/K11912</f>
        <v>2.0696077179962895</v>
      </c>
    </row>
    <row r="11913" spans="2:13" ht="24.9" customHeight="1" outlineLevel="1" x14ac:dyDescent="0.3">
      <c r="B11913" s="44" t="str">
        <f>B11912</f>
        <v>ASIGNACIONES DIRECTAS ANTICIPADAS (5% DEL SGR)</v>
      </c>
      <c r="C11913" s="43" t="s">
        <v>336</v>
      </c>
      <c r="D11913" s="43" t="s">
        <v>1417</v>
      </c>
      <c r="E11913" s="43" t="s">
        <v>1569</v>
      </c>
      <c r="F11913" s="42" t="s">
        <v>1568</v>
      </c>
      <c r="G11913" s="18" t="s">
        <v>3</v>
      </c>
      <c r="H11913" s="32">
        <f>SUBTOTAL(9,H11912:H11912)</f>
        <v>764782</v>
      </c>
      <c r="I11913" s="32">
        <f>SUBTOTAL(9,I11912:I11912)</f>
        <v>139439.82</v>
      </c>
      <c r="J11913" s="31">
        <f>SUBTOTAL(9,J11912:J11912)</f>
        <v>0.18232623152741567</v>
      </c>
      <c r="K11913" s="32">
        <f>SUBTOTAL(9,K11912:K11912)</f>
        <v>67375</v>
      </c>
      <c r="L11913" s="14">
        <f>SUBTOTAL(9,L11910:L11912)</f>
        <v>210797</v>
      </c>
      <c r="M11913" s="80">
        <f>SUBTOTAL(9,M11912:M11912)</f>
        <v>2.0696077179962895</v>
      </c>
    </row>
    <row r="11914" spans="2:13" ht="24.9" customHeight="1" outlineLevel="2" x14ac:dyDescent="0.3">
      <c r="B11914" s="47" t="s">
        <v>2042</v>
      </c>
      <c r="C11914" s="46" t="s">
        <v>336</v>
      </c>
      <c r="D11914" s="46" t="s">
        <v>1417</v>
      </c>
      <c r="E11914" s="46" t="s">
        <v>1567</v>
      </c>
      <c r="F11914" s="45" t="s">
        <v>1566</v>
      </c>
      <c r="G11914" s="26" t="s">
        <v>0</v>
      </c>
      <c r="H11914" s="30">
        <v>2148354</v>
      </c>
      <c r="I11914" s="30">
        <v>69440.33</v>
      </c>
      <c r="J11914" s="36">
        <f>I11914/H11914</f>
        <v>3.2322573467873546E-2</v>
      </c>
      <c r="K11914" s="30">
        <v>191316</v>
      </c>
      <c r="L11914" s="30">
        <f>I11914</f>
        <v>69440.33</v>
      </c>
      <c r="M11914" s="80">
        <f>L11914/K11914</f>
        <v>0.36296143553074495</v>
      </c>
    </row>
    <row r="11915" spans="2:13" ht="24.9" customHeight="1" outlineLevel="1" x14ac:dyDescent="0.3">
      <c r="B11915" s="44" t="str">
        <f>B11914</f>
        <v>ASIGNACIONES DIRECTAS ANTICIPADAS (5% DEL SGR)</v>
      </c>
      <c r="C11915" s="43" t="s">
        <v>336</v>
      </c>
      <c r="D11915" s="43" t="s">
        <v>1417</v>
      </c>
      <c r="E11915" s="43" t="s">
        <v>1567</v>
      </c>
      <c r="F11915" s="42" t="s">
        <v>1566</v>
      </c>
      <c r="G11915" s="18" t="s">
        <v>3</v>
      </c>
      <c r="H11915" s="32">
        <f>SUBTOTAL(9,H11914:H11914)</f>
        <v>2148354</v>
      </c>
      <c r="I11915" s="32">
        <f>SUBTOTAL(9,I11914:I11914)</f>
        <v>69440.33</v>
      </c>
      <c r="J11915" s="31">
        <f>SUBTOTAL(9,J11914:J11914)</f>
        <v>3.2322573467873546E-2</v>
      </c>
      <c r="K11915" s="32">
        <f>SUBTOTAL(9,K11914:K11914)</f>
        <v>191316</v>
      </c>
      <c r="L11915" s="14">
        <f>SUBTOTAL(9,L11912:L11914)</f>
        <v>208880.15000000002</v>
      </c>
      <c r="M11915" s="80">
        <f>SUBTOTAL(9,M11914:M11914)</f>
        <v>0.36296143553074495</v>
      </c>
    </row>
    <row r="11916" spans="2:13" ht="24.9" customHeight="1" outlineLevel="2" x14ac:dyDescent="0.3">
      <c r="B11916" s="47" t="s">
        <v>2042</v>
      </c>
      <c r="C11916" s="46" t="s">
        <v>336</v>
      </c>
      <c r="D11916" s="46" t="s">
        <v>1417</v>
      </c>
      <c r="E11916" s="46" t="s">
        <v>1563</v>
      </c>
      <c r="F11916" s="45" t="s">
        <v>1562</v>
      </c>
      <c r="G11916" s="26" t="s">
        <v>0</v>
      </c>
      <c r="H11916" s="30">
        <v>61714064</v>
      </c>
      <c r="I11916" s="30">
        <v>2629533.58</v>
      </c>
      <c r="J11916" s="23">
        <f>I11916/H11916</f>
        <v>4.260833608365186E-2</v>
      </c>
      <c r="K11916" s="30">
        <v>5611235</v>
      </c>
      <c r="L11916" s="30">
        <f>I11916</f>
        <v>2629533.58</v>
      </c>
      <c r="M11916" s="80">
        <f>L11916/K11916</f>
        <v>0.46861940018552067</v>
      </c>
    </row>
    <row r="11917" spans="2:13" ht="24.9" customHeight="1" outlineLevel="1" x14ac:dyDescent="0.3">
      <c r="B11917" s="44" t="str">
        <f>B11916</f>
        <v>ASIGNACIONES DIRECTAS ANTICIPADAS (5% DEL SGR)</v>
      </c>
      <c r="C11917" s="43" t="s">
        <v>336</v>
      </c>
      <c r="D11917" s="43" t="s">
        <v>1417</v>
      </c>
      <c r="E11917" s="43" t="s">
        <v>1563</v>
      </c>
      <c r="F11917" s="42" t="s">
        <v>1562</v>
      </c>
      <c r="G11917" s="18" t="s">
        <v>3</v>
      </c>
      <c r="H11917" s="32">
        <f>SUBTOTAL(9,H11916:H11916)</f>
        <v>61714064</v>
      </c>
      <c r="I11917" s="32">
        <f>SUBTOTAL(9,I11916:I11916)</f>
        <v>2629533.58</v>
      </c>
      <c r="J11917" s="31">
        <f>SUBTOTAL(9,J11916:J11916)</f>
        <v>4.260833608365186E-2</v>
      </c>
      <c r="K11917" s="32">
        <f>SUBTOTAL(9,K11916:K11916)</f>
        <v>5611235</v>
      </c>
      <c r="L11917" s="14">
        <f>SUBTOTAL(9,L11914:L11916)</f>
        <v>2698973.91</v>
      </c>
      <c r="M11917" s="80">
        <f>SUBTOTAL(9,M11916:M11916)</f>
        <v>0.46861940018552067</v>
      </c>
    </row>
    <row r="11918" spans="2:13" ht="24.9" customHeight="1" outlineLevel="2" x14ac:dyDescent="0.3">
      <c r="B11918" s="47" t="s">
        <v>2042</v>
      </c>
      <c r="C11918" s="46" t="s">
        <v>336</v>
      </c>
      <c r="D11918" s="46" t="s">
        <v>1417</v>
      </c>
      <c r="E11918" s="46" t="s">
        <v>2122</v>
      </c>
      <c r="F11918" s="45" t="s">
        <v>2121</v>
      </c>
      <c r="G11918" s="26" t="s">
        <v>0</v>
      </c>
      <c r="H11918" s="30">
        <v>45619</v>
      </c>
      <c r="I11918" s="30">
        <v>0</v>
      </c>
      <c r="J11918" s="36">
        <f>I11918/H11918</f>
        <v>0</v>
      </c>
      <c r="K11918" s="30">
        <v>4067</v>
      </c>
      <c r="L11918" s="30">
        <f>I11918</f>
        <v>0</v>
      </c>
      <c r="M11918" s="80">
        <f>L11918/K11918</f>
        <v>0</v>
      </c>
    </row>
    <row r="11919" spans="2:13" ht="24.9" customHeight="1" outlineLevel="1" x14ac:dyDescent="0.3">
      <c r="B11919" s="44" t="str">
        <f>B11918</f>
        <v>ASIGNACIONES DIRECTAS ANTICIPADAS (5% DEL SGR)</v>
      </c>
      <c r="C11919" s="43" t="s">
        <v>336</v>
      </c>
      <c r="D11919" s="43" t="s">
        <v>1417</v>
      </c>
      <c r="E11919" s="43" t="s">
        <v>2122</v>
      </c>
      <c r="F11919" s="42" t="s">
        <v>2121</v>
      </c>
      <c r="G11919" s="18" t="s">
        <v>3</v>
      </c>
      <c r="H11919" s="32">
        <f>SUBTOTAL(9,H11918:H11918)</f>
        <v>45619</v>
      </c>
      <c r="I11919" s="32">
        <f>SUBTOTAL(9,I11918:I11918)</f>
        <v>0</v>
      </c>
      <c r="J11919" s="31">
        <f>SUBTOTAL(9,J11918:J11918)</f>
        <v>0</v>
      </c>
      <c r="K11919" s="32">
        <f>SUBTOTAL(9,K11918:K11918)</f>
        <v>4067</v>
      </c>
      <c r="L11919" s="14">
        <f>SUBTOTAL(9,L11916:L11918)</f>
        <v>2629533.58</v>
      </c>
      <c r="M11919" s="80">
        <f>SUBTOTAL(9,M11918:M11918)</f>
        <v>0</v>
      </c>
    </row>
    <row r="11920" spans="2:13" ht="24.9" customHeight="1" outlineLevel="2" x14ac:dyDescent="0.3">
      <c r="B11920" s="47" t="s">
        <v>2042</v>
      </c>
      <c r="C11920" s="46" t="s">
        <v>336</v>
      </c>
      <c r="D11920" s="46" t="s">
        <v>1417</v>
      </c>
      <c r="E11920" s="46" t="s">
        <v>1561</v>
      </c>
      <c r="F11920" s="45" t="s">
        <v>1560</v>
      </c>
      <c r="G11920" s="26" t="s">
        <v>0</v>
      </c>
      <c r="H11920" s="30">
        <v>129323444</v>
      </c>
      <c r="I11920" s="30">
        <v>4084198.33</v>
      </c>
      <c r="J11920" s="36">
        <f>I11920/H11920</f>
        <v>3.1581267894473949E-2</v>
      </c>
      <c r="K11920" s="30">
        <v>11585970</v>
      </c>
      <c r="L11920" s="30">
        <f>I11920</f>
        <v>4084198.33</v>
      </c>
      <c r="M11920" s="80">
        <f>L11920/K11920</f>
        <v>0.35251242062598126</v>
      </c>
    </row>
    <row r="11921" spans="2:13" ht="24.9" customHeight="1" outlineLevel="1" x14ac:dyDescent="0.3">
      <c r="B11921" s="44" t="str">
        <f>B11920</f>
        <v>ASIGNACIONES DIRECTAS ANTICIPADAS (5% DEL SGR)</v>
      </c>
      <c r="C11921" s="43" t="s">
        <v>336</v>
      </c>
      <c r="D11921" s="43" t="s">
        <v>1417</v>
      </c>
      <c r="E11921" s="43" t="s">
        <v>1561</v>
      </c>
      <c r="F11921" s="42" t="s">
        <v>1560</v>
      </c>
      <c r="G11921" s="18" t="s">
        <v>3</v>
      </c>
      <c r="H11921" s="32">
        <f>SUBTOTAL(9,H11920:H11920)</f>
        <v>129323444</v>
      </c>
      <c r="I11921" s="32">
        <f>SUBTOTAL(9,I11920:I11920)</f>
        <v>4084198.33</v>
      </c>
      <c r="J11921" s="31">
        <f>SUBTOTAL(9,J11920:J11920)</f>
        <v>3.1581267894473949E-2</v>
      </c>
      <c r="K11921" s="32">
        <f>SUBTOTAL(9,K11920:K11920)</f>
        <v>11585970</v>
      </c>
      <c r="L11921" s="14">
        <f>SUBTOTAL(9,L11918:L11920)</f>
        <v>4084198.33</v>
      </c>
      <c r="M11921" s="80">
        <f>SUBTOTAL(9,M11920:M11920)</f>
        <v>0.35251242062598126</v>
      </c>
    </row>
    <row r="11922" spans="2:13" ht="24.9" customHeight="1" outlineLevel="2" x14ac:dyDescent="0.3">
      <c r="B11922" s="47" t="s">
        <v>2042</v>
      </c>
      <c r="C11922" s="46" t="s">
        <v>336</v>
      </c>
      <c r="D11922" s="46" t="s">
        <v>1417</v>
      </c>
      <c r="E11922" s="46" t="s">
        <v>1555</v>
      </c>
      <c r="F11922" s="45" t="s">
        <v>145</v>
      </c>
      <c r="G11922" s="26" t="s">
        <v>0</v>
      </c>
      <c r="H11922" s="30">
        <v>20969849</v>
      </c>
      <c r="I11922" s="30">
        <v>0</v>
      </c>
      <c r="J11922" s="36">
        <f>I11922/H11922</f>
        <v>0</v>
      </c>
      <c r="K11922" s="30">
        <v>1868600</v>
      </c>
      <c r="L11922" s="30">
        <f>I11922</f>
        <v>0</v>
      </c>
      <c r="M11922" s="80">
        <f>L11922/K11922</f>
        <v>0</v>
      </c>
    </row>
    <row r="11923" spans="2:13" ht="24.9" customHeight="1" outlineLevel="1" x14ac:dyDescent="0.3">
      <c r="B11923" s="44" t="str">
        <f>B11922</f>
        <v>ASIGNACIONES DIRECTAS ANTICIPADAS (5% DEL SGR)</v>
      </c>
      <c r="C11923" s="43" t="s">
        <v>336</v>
      </c>
      <c r="D11923" s="43" t="s">
        <v>1417</v>
      </c>
      <c r="E11923" s="43" t="s">
        <v>1555</v>
      </c>
      <c r="F11923" s="42" t="s">
        <v>145</v>
      </c>
      <c r="G11923" s="18" t="s">
        <v>3</v>
      </c>
      <c r="H11923" s="32">
        <f>SUBTOTAL(9,H11922:H11922)</f>
        <v>20969849</v>
      </c>
      <c r="I11923" s="32">
        <f>SUBTOTAL(9,I11922:I11922)</f>
        <v>0</v>
      </c>
      <c r="J11923" s="31">
        <f>SUBTOTAL(9,J11922:J11922)</f>
        <v>0</v>
      </c>
      <c r="K11923" s="32">
        <f>SUBTOTAL(9,K11922:K11922)</f>
        <v>1868600</v>
      </c>
      <c r="L11923" s="14">
        <f>SUBTOTAL(9,L11920:L11922)</f>
        <v>4084198.33</v>
      </c>
      <c r="M11923" s="80">
        <f>SUBTOTAL(9,M11922:M11922)</f>
        <v>0</v>
      </c>
    </row>
    <row r="11924" spans="2:13" ht="24.9" customHeight="1" outlineLevel="2" x14ac:dyDescent="0.3">
      <c r="B11924" s="47" t="s">
        <v>2042</v>
      </c>
      <c r="C11924" s="46" t="s">
        <v>336</v>
      </c>
      <c r="D11924" s="46" t="s">
        <v>1417</v>
      </c>
      <c r="E11924" s="46" t="s">
        <v>1554</v>
      </c>
      <c r="F11924" s="45" t="s">
        <v>1553</v>
      </c>
      <c r="G11924" s="26" t="s">
        <v>0</v>
      </c>
      <c r="H11924" s="30">
        <v>108385465</v>
      </c>
      <c r="I11924" s="30">
        <v>16758946.940000001</v>
      </c>
      <c r="J11924" s="23">
        <f>I11924/H11924</f>
        <v>0.15462356451577711</v>
      </c>
      <c r="K11924" s="30">
        <v>10031840</v>
      </c>
      <c r="L11924" s="30">
        <f>I11924</f>
        <v>16758946.940000001</v>
      </c>
      <c r="M11924" s="80">
        <f>L11924/K11924</f>
        <v>1.6705755813489849</v>
      </c>
    </row>
    <row r="11925" spans="2:13" ht="24.9" customHeight="1" outlineLevel="1" x14ac:dyDescent="0.3">
      <c r="B11925" s="44" t="str">
        <f>B11924</f>
        <v>ASIGNACIONES DIRECTAS ANTICIPADAS (5% DEL SGR)</v>
      </c>
      <c r="C11925" s="43" t="s">
        <v>336</v>
      </c>
      <c r="D11925" s="43" t="s">
        <v>1417</v>
      </c>
      <c r="E11925" s="43" t="s">
        <v>1554</v>
      </c>
      <c r="F11925" s="42" t="s">
        <v>1553</v>
      </c>
      <c r="G11925" s="18" t="s">
        <v>3</v>
      </c>
      <c r="H11925" s="32">
        <f>SUBTOTAL(9,H11924:H11924)</f>
        <v>108385465</v>
      </c>
      <c r="I11925" s="32">
        <f>SUBTOTAL(9,I11924:I11924)</f>
        <v>16758946.940000001</v>
      </c>
      <c r="J11925" s="31">
        <f>SUBTOTAL(9,J11924:J11924)</f>
        <v>0.15462356451577711</v>
      </c>
      <c r="K11925" s="32">
        <f>SUBTOTAL(9,K11924:K11924)</f>
        <v>10031840</v>
      </c>
      <c r="L11925" s="14">
        <f>SUBTOTAL(9,L11922:L11924)</f>
        <v>16758946.940000001</v>
      </c>
      <c r="M11925" s="80">
        <f>SUBTOTAL(9,M11924:M11924)</f>
        <v>1.6705755813489849</v>
      </c>
    </row>
    <row r="11926" spans="2:13" ht="24.9" customHeight="1" outlineLevel="2" x14ac:dyDescent="0.3">
      <c r="B11926" s="47" t="s">
        <v>2042</v>
      </c>
      <c r="C11926" s="46" t="s">
        <v>336</v>
      </c>
      <c r="D11926" s="46" t="s">
        <v>1417</v>
      </c>
      <c r="E11926" s="46" t="s">
        <v>1552</v>
      </c>
      <c r="F11926" s="45" t="s">
        <v>1551</v>
      </c>
      <c r="G11926" s="26" t="s">
        <v>0</v>
      </c>
      <c r="H11926" s="30">
        <v>1030656</v>
      </c>
      <c r="I11926" s="30">
        <v>0</v>
      </c>
      <c r="J11926" s="36">
        <f>I11926/H11926</f>
        <v>0</v>
      </c>
      <c r="K11926" s="30">
        <v>93010</v>
      </c>
      <c r="L11926" s="30">
        <f>I11926</f>
        <v>0</v>
      </c>
      <c r="M11926" s="80">
        <f>L11926/K11926</f>
        <v>0</v>
      </c>
    </row>
    <row r="11927" spans="2:13" ht="24.9" customHeight="1" outlineLevel="1" x14ac:dyDescent="0.3">
      <c r="B11927" s="44" t="str">
        <f>B11926</f>
        <v>ASIGNACIONES DIRECTAS ANTICIPADAS (5% DEL SGR)</v>
      </c>
      <c r="C11927" s="43" t="s">
        <v>336</v>
      </c>
      <c r="D11927" s="43" t="s">
        <v>1417</v>
      </c>
      <c r="E11927" s="43" t="s">
        <v>1552</v>
      </c>
      <c r="F11927" s="42" t="s">
        <v>1551</v>
      </c>
      <c r="G11927" s="18" t="s">
        <v>3</v>
      </c>
      <c r="H11927" s="32">
        <f>SUBTOTAL(9,H11926:H11926)</f>
        <v>1030656</v>
      </c>
      <c r="I11927" s="32">
        <f>SUBTOTAL(9,I11926:I11926)</f>
        <v>0</v>
      </c>
      <c r="J11927" s="31">
        <f>SUBTOTAL(9,J11926:J11926)</f>
        <v>0</v>
      </c>
      <c r="K11927" s="32">
        <f>SUBTOTAL(9,K11926:K11926)</f>
        <v>93010</v>
      </c>
      <c r="L11927" s="14">
        <f>SUBTOTAL(9,L11924:L11926)</f>
        <v>16758946.940000001</v>
      </c>
      <c r="M11927" s="80">
        <f>SUBTOTAL(9,M11926:M11926)</f>
        <v>0</v>
      </c>
    </row>
    <row r="11928" spans="2:13" ht="24.9" customHeight="1" outlineLevel="2" x14ac:dyDescent="0.3">
      <c r="B11928" s="47" t="s">
        <v>2042</v>
      </c>
      <c r="C11928" s="46" t="s">
        <v>336</v>
      </c>
      <c r="D11928" s="46" t="s">
        <v>1417</v>
      </c>
      <c r="E11928" s="46" t="s">
        <v>1550</v>
      </c>
      <c r="F11928" s="45" t="s">
        <v>1549</v>
      </c>
      <c r="G11928" s="26" t="s">
        <v>0</v>
      </c>
      <c r="H11928" s="30">
        <v>20420449</v>
      </c>
      <c r="I11928" s="30">
        <v>0</v>
      </c>
      <c r="J11928" s="36">
        <f>I11928/H11928</f>
        <v>0</v>
      </c>
      <c r="K11928" s="30">
        <v>1819644</v>
      </c>
      <c r="L11928" s="30">
        <f>I11928</f>
        <v>0</v>
      </c>
      <c r="M11928" s="80">
        <f>L11928/K11928</f>
        <v>0</v>
      </c>
    </row>
    <row r="11929" spans="2:13" ht="24.9" customHeight="1" outlineLevel="1" x14ac:dyDescent="0.3">
      <c r="B11929" s="44" t="str">
        <f>B11928</f>
        <v>ASIGNACIONES DIRECTAS ANTICIPADAS (5% DEL SGR)</v>
      </c>
      <c r="C11929" s="43" t="s">
        <v>336</v>
      </c>
      <c r="D11929" s="43" t="s">
        <v>1417</v>
      </c>
      <c r="E11929" s="43" t="s">
        <v>1550</v>
      </c>
      <c r="F11929" s="42" t="s">
        <v>1549</v>
      </c>
      <c r="G11929" s="18" t="s">
        <v>3</v>
      </c>
      <c r="H11929" s="32">
        <f>SUBTOTAL(9,H11928:H11928)</f>
        <v>20420449</v>
      </c>
      <c r="I11929" s="32">
        <f>SUBTOTAL(9,I11928:I11928)</f>
        <v>0</v>
      </c>
      <c r="J11929" s="31">
        <f>SUBTOTAL(9,J11928:J11928)</f>
        <v>0</v>
      </c>
      <c r="K11929" s="32">
        <f>SUBTOTAL(9,K11928:K11928)</f>
        <v>1819644</v>
      </c>
      <c r="L11929" s="14">
        <f>SUBTOTAL(9,L11926:L11928)</f>
        <v>0</v>
      </c>
      <c r="M11929" s="80">
        <f>SUBTOTAL(9,M11928:M11928)</f>
        <v>0</v>
      </c>
    </row>
    <row r="11930" spans="2:13" ht="24.9" customHeight="1" outlineLevel="2" x14ac:dyDescent="0.3">
      <c r="B11930" s="47" t="s">
        <v>2042</v>
      </c>
      <c r="C11930" s="46" t="s">
        <v>336</v>
      </c>
      <c r="D11930" s="46" t="s">
        <v>1417</v>
      </c>
      <c r="E11930" s="46" t="s">
        <v>1548</v>
      </c>
      <c r="F11930" s="45" t="s">
        <v>1547</v>
      </c>
      <c r="G11930" s="26" t="s">
        <v>0</v>
      </c>
      <c r="H11930" s="30">
        <v>768637235</v>
      </c>
      <c r="I11930" s="30">
        <v>35587204.600000001</v>
      </c>
      <c r="J11930" s="36">
        <f>I11930/H11930</f>
        <v>4.6299090103278699E-2</v>
      </c>
      <c r="K11930" s="30">
        <v>65569653</v>
      </c>
      <c r="L11930" s="30">
        <f>I11930</f>
        <v>35587204.600000001</v>
      </c>
      <c r="M11930" s="80">
        <f>L11930/K11930</f>
        <v>0.54273894967844349</v>
      </c>
    </row>
    <row r="11931" spans="2:13" ht="24.9" customHeight="1" outlineLevel="1" x14ac:dyDescent="0.3">
      <c r="B11931" s="44" t="str">
        <f>B11930</f>
        <v>ASIGNACIONES DIRECTAS ANTICIPADAS (5% DEL SGR)</v>
      </c>
      <c r="C11931" s="43" t="s">
        <v>336</v>
      </c>
      <c r="D11931" s="43" t="s">
        <v>1417</v>
      </c>
      <c r="E11931" s="43" t="s">
        <v>1548</v>
      </c>
      <c r="F11931" s="42" t="s">
        <v>1547</v>
      </c>
      <c r="G11931" s="18" t="s">
        <v>3</v>
      </c>
      <c r="H11931" s="32">
        <f>SUBTOTAL(9,H11930:H11930)</f>
        <v>768637235</v>
      </c>
      <c r="I11931" s="32">
        <f>SUBTOTAL(9,I11930:I11930)</f>
        <v>35587204.600000001</v>
      </c>
      <c r="J11931" s="31">
        <f>SUBTOTAL(9,J11930:J11930)</f>
        <v>4.6299090103278699E-2</v>
      </c>
      <c r="K11931" s="32">
        <f>SUBTOTAL(9,K11930:K11930)</f>
        <v>65569653</v>
      </c>
      <c r="L11931" s="14">
        <f>SUBTOTAL(9,L11928:L11930)</f>
        <v>35587204.600000001</v>
      </c>
      <c r="M11931" s="80">
        <f>SUBTOTAL(9,M11930:M11930)</f>
        <v>0.54273894967844349</v>
      </c>
    </row>
    <row r="11932" spans="2:13" ht="24.9" customHeight="1" outlineLevel="2" x14ac:dyDescent="0.3">
      <c r="B11932" s="47" t="s">
        <v>2042</v>
      </c>
      <c r="C11932" s="46" t="s">
        <v>336</v>
      </c>
      <c r="D11932" s="46" t="s">
        <v>1417</v>
      </c>
      <c r="E11932" s="46" t="s">
        <v>1546</v>
      </c>
      <c r="F11932" s="45" t="s">
        <v>1545</v>
      </c>
      <c r="G11932" s="26" t="s">
        <v>0</v>
      </c>
      <c r="H11932" s="30">
        <v>82767</v>
      </c>
      <c r="I11932" s="30">
        <v>0</v>
      </c>
      <c r="J11932" s="23">
        <f>I11932/H11932</f>
        <v>0</v>
      </c>
      <c r="K11932" s="30">
        <v>7376</v>
      </c>
      <c r="L11932" s="30">
        <f>I11932</f>
        <v>0</v>
      </c>
      <c r="M11932" s="80">
        <f>L11932/K11932</f>
        <v>0</v>
      </c>
    </row>
    <row r="11933" spans="2:13" ht="24.9" customHeight="1" outlineLevel="1" x14ac:dyDescent="0.3">
      <c r="B11933" s="44" t="str">
        <f>B11932</f>
        <v>ASIGNACIONES DIRECTAS ANTICIPADAS (5% DEL SGR)</v>
      </c>
      <c r="C11933" s="43" t="s">
        <v>336</v>
      </c>
      <c r="D11933" s="43" t="s">
        <v>1417</v>
      </c>
      <c r="E11933" s="43" t="s">
        <v>1546</v>
      </c>
      <c r="F11933" s="42" t="s">
        <v>1545</v>
      </c>
      <c r="G11933" s="18" t="s">
        <v>3</v>
      </c>
      <c r="H11933" s="32">
        <f>SUBTOTAL(9,H11932:H11932)</f>
        <v>82767</v>
      </c>
      <c r="I11933" s="32">
        <f>SUBTOTAL(9,I11932:I11932)</f>
        <v>0</v>
      </c>
      <c r="J11933" s="31">
        <f>SUBTOTAL(9,J11932:J11932)</f>
        <v>0</v>
      </c>
      <c r="K11933" s="32">
        <f>SUBTOTAL(9,K11932:K11932)</f>
        <v>7376</v>
      </c>
      <c r="L11933" s="14">
        <f>SUBTOTAL(9,L11930:L11932)</f>
        <v>35587204.600000001</v>
      </c>
      <c r="M11933" s="80">
        <f>SUBTOTAL(9,M11932:M11932)</f>
        <v>0</v>
      </c>
    </row>
    <row r="11934" spans="2:13" ht="24.9" customHeight="1" outlineLevel="2" x14ac:dyDescent="0.3">
      <c r="B11934" s="47" t="s">
        <v>2042</v>
      </c>
      <c r="C11934" s="46" t="s">
        <v>336</v>
      </c>
      <c r="D11934" s="46" t="s">
        <v>1417</v>
      </c>
      <c r="E11934" s="46" t="s">
        <v>1544</v>
      </c>
      <c r="F11934" s="45" t="s">
        <v>1543</v>
      </c>
      <c r="G11934" s="26" t="s">
        <v>0</v>
      </c>
      <c r="H11934" s="30">
        <v>222642566</v>
      </c>
      <c r="I11934" s="30">
        <v>50973425.43</v>
      </c>
      <c r="J11934" s="36">
        <f>I11934/H11934</f>
        <v>0.22894734976239897</v>
      </c>
      <c r="K11934" s="30">
        <v>20537808</v>
      </c>
      <c r="L11934" s="30">
        <f>I11934</f>
        <v>50973425.43</v>
      </c>
      <c r="M11934" s="80">
        <f>L11934/K11934</f>
        <v>2.4819311501013157</v>
      </c>
    </row>
    <row r="11935" spans="2:13" ht="24.9" customHeight="1" outlineLevel="1" x14ac:dyDescent="0.3">
      <c r="B11935" s="44" t="str">
        <f>B11934</f>
        <v>ASIGNACIONES DIRECTAS ANTICIPADAS (5% DEL SGR)</v>
      </c>
      <c r="C11935" s="43" t="s">
        <v>336</v>
      </c>
      <c r="D11935" s="43" t="s">
        <v>1417</v>
      </c>
      <c r="E11935" s="43" t="s">
        <v>1544</v>
      </c>
      <c r="F11935" s="42" t="s">
        <v>1543</v>
      </c>
      <c r="G11935" s="18" t="s">
        <v>3</v>
      </c>
      <c r="H11935" s="32">
        <f>SUBTOTAL(9,H11934:H11934)</f>
        <v>222642566</v>
      </c>
      <c r="I11935" s="32">
        <f>SUBTOTAL(9,I11934:I11934)</f>
        <v>50973425.43</v>
      </c>
      <c r="J11935" s="31">
        <f>SUBTOTAL(9,J11934:J11934)</f>
        <v>0.22894734976239897</v>
      </c>
      <c r="K11935" s="32">
        <f>SUBTOTAL(9,K11934:K11934)</f>
        <v>20537808</v>
      </c>
      <c r="L11935" s="14">
        <f>SUBTOTAL(9,L11932:L11934)</f>
        <v>50973425.43</v>
      </c>
      <c r="M11935" s="80">
        <f>SUBTOTAL(9,M11934:M11934)</f>
        <v>2.4819311501013157</v>
      </c>
    </row>
    <row r="11936" spans="2:13" ht="24.9" customHeight="1" outlineLevel="2" x14ac:dyDescent="0.3">
      <c r="B11936" s="47" t="s">
        <v>2042</v>
      </c>
      <c r="C11936" s="46" t="s">
        <v>336</v>
      </c>
      <c r="D11936" s="46" t="s">
        <v>1417</v>
      </c>
      <c r="E11936" s="46" t="s">
        <v>1542</v>
      </c>
      <c r="F11936" s="45" t="s">
        <v>1541</v>
      </c>
      <c r="G11936" s="26" t="s">
        <v>0</v>
      </c>
      <c r="H11936" s="30">
        <v>34060303</v>
      </c>
      <c r="I11936" s="30">
        <v>7931188.6199999992</v>
      </c>
      <c r="J11936" s="36">
        <f>I11936/H11936</f>
        <v>0.23285725379483557</v>
      </c>
      <c r="K11936" s="30">
        <v>3132120</v>
      </c>
      <c r="L11936" s="30">
        <f>I11936</f>
        <v>7931188.6199999992</v>
      </c>
      <c r="M11936" s="80">
        <f>L11936/K11936</f>
        <v>2.5322109689283931</v>
      </c>
    </row>
    <row r="11937" spans="2:13" ht="24.9" customHeight="1" outlineLevel="1" x14ac:dyDescent="0.3">
      <c r="B11937" s="44" t="str">
        <f>B11936</f>
        <v>ASIGNACIONES DIRECTAS ANTICIPADAS (5% DEL SGR)</v>
      </c>
      <c r="C11937" s="43" t="s">
        <v>336</v>
      </c>
      <c r="D11937" s="43" t="s">
        <v>1417</v>
      </c>
      <c r="E11937" s="43" t="s">
        <v>1542</v>
      </c>
      <c r="F11937" s="42" t="s">
        <v>1541</v>
      </c>
      <c r="G11937" s="18" t="s">
        <v>3</v>
      </c>
      <c r="H11937" s="32">
        <f>SUBTOTAL(9,H11936:H11936)</f>
        <v>34060303</v>
      </c>
      <c r="I11937" s="32">
        <f>SUBTOTAL(9,I11936:I11936)</f>
        <v>7931188.6199999992</v>
      </c>
      <c r="J11937" s="31">
        <f>SUBTOTAL(9,J11936:J11936)</f>
        <v>0.23285725379483557</v>
      </c>
      <c r="K11937" s="32">
        <f>SUBTOTAL(9,K11936:K11936)</f>
        <v>3132120</v>
      </c>
      <c r="L11937" s="14">
        <f>SUBTOTAL(9,L11934:L11936)</f>
        <v>58904614.049999997</v>
      </c>
      <c r="M11937" s="80">
        <f>SUBTOTAL(9,M11936:M11936)</f>
        <v>2.5322109689283931</v>
      </c>
    </row>
    <row r="11938" spans="2:13" ht="24.9" customHeight="1" outlineLevel="2" x14ac:dyDescent="0.3">
      <c r="B11938" s="47" t="s">
        <v>2042</v>
      </c>
      <c r="C11938" s="46" t="s">
        <v>336</v>
      </c>
      <c r="D11938" s="46" t="s">
        <v>1417</v>
      </c>
      <c r="E11938" s="46" t="s">
        <v>1540</v>
      </c>
      <c r="F11938" s="45" t="s">
        <v>1539</v>
      </c>
      <c r="G11938" s="26" t="s">
        <v>0</v>
      </c>
      <c r="H11938" s="30">
        <v>1400761</v>
      </c>
      <c r="I11938" s="30">
        <v>6858.6</v>
      </c>
      <c r="J11938" s="36">
        <f>I11938/H11938</f>
        <v>4.8963384902920631E-3</v>
      </c>
      <c r="K11938" s="30">
        <v>126932</v>
      </c>
      <c r="L11938" s="30">
        <f>I11938</f>
        <v>6858.6</v>
      </c>
      <c r="M11938" s="80">
        <f>L11938/K11938</f>
        <v>5.4033655815712352E-2</v>
      </c>
    </row>
    <row r="11939" spans="2:13" ht="24.9" customHeight="1" outlineLevel="1" x14ac:dyDescent="0.3">
      <c r="B11939" s="44" t="str">
        <f>B11938</f>
        <v>ASIGNACIONES DIRECTAS ANTICIPADAS (5% DEL SGR)</v>
      </c>
      <c r="C11939" s="43" t="s">
        <v>336</v>
      </c>
      <c r="D11939" s="43" t="s">
        <v>1417</v>
      </c>
      <c r="E11939" s="43" t="s">
        <v>1540</v>
      </c>
      <c r="F11939" s="42" t="s">
        <v>1539</v>
      </c>
      <c r="G11939" s="18" t="s">
        <v>3</v>
      </c>
      <c r="H11939" s="32">
        <f>SUBTOTAL(9,H11938:H11938)</f>
        <v>1400761</v>
      </c>
      <c r="I11939" s="32">
        <f>SUBTOTAL(9,I11938:I11938)</f>
        <v>6858.6</v>
      </c>
      <c r="J11939" s="31">
        <f>SUBTOTAL(9,J11938:J11938)</f>
        <v>4.8963384902920631E-3</v>
      </c>
      <c r="K11939" s="32">
        <f>SUBTOTAL(9,K11938:K11938)</f>
        <v>126932</v>
      </c>
      <c r="L11939" s="14">
        <f>SUBTOTAL(9,L11936:L11938)</f>
        <v>7938047.2199999988</v>
      </c>
      <c r="M11939" s="80">
        <f>SUBTOTAL(9,M11938:M11938)</f>
        <v>5.4033655815712352E-2</v>
      </c>
    </row>
    <row r="11940" spans="2:13" ht="24.9" customHeight="1" outlineLevel="2" x14ac:dyDescent="0.3">
      <c r="B11940" s="47" t="s">
        <v>2042</v>
      </c>
      <c r="C11940" s="46" t="s">
        <v>336</v>
      </c>
      <c r="D11940" s="46" t="s">
        <v>1417</v>
      </c>
      <c r="E11940" s="46" t="s">
        <v>1538</v>
      </c>
      <c r="F11940" s="45" t="s">
        <v>1537</v>
      </c>
      <c r="G11940" s="26" t="s">
        <v>0</v>
      </c>
      <c r="H11940" s="30">
        <v>74751281</v>
      </c>
      <c r="I11940" s="30">
        <v>5858911.79</v>
      </c>
      <c r="J11940" s="23">
        <f>I11940/H11940</f>
        <v>7.8378747649822889E-2</v>
      </c>
      <c r="K11940" s="30">
        <v>6873985</v>
      </c>
      <c r="L11940" s="30">
        <f>I11940</f>
        <v>5858911.79</v>
      </c>
      <c r="M11940" s="80">
        <f>L11940/K11940</f>
        <v>0.85233118634969385</v>
      </c>
    </row>
    <row r="11941" spans="2:13" ht="24.9" customHeight="1" outlineLevel="1" x14ac:dyDescent="0.3">
      <c r="B11941" s="44" t="str">
        <f>B11940</f>
        <v>ASIGNACIONES DIRECTAS ANTICIPADAS (5% DEL SGR)</v>
      </c>
      <c r="C11941" s="43" t="s">
        <v>336</v>
      </c>
      <c r="D11941" s="43" t="s">
        <v>1417</v>
      </c>
      <c r="E11941" s="43" t="s">
        <v>1538</v>
      </c>
      <c r="F11941" s="42" t="s">
        <v>1537</v>
      </c>
      <c r="G11941" s="18" t="s">
        <v>3</v>
      </c>
      <c r="H11941" s="32">
        <f>SUBTOTAL(9,H11940:H11940)</f>
        <v>74751281</v>
      </c>
      <c r="I11941" s="32">
        <f>SUBTOTAL(9,I11940:I11940)</f>
        <v>5858911.79</v>
      </c>
      <c r="J11941" s="31">
        <f>SUBTOTAL(9,J11940:J11940)</f>
        <v>7.8378747649822889E-2</v>
      </c>
      <c r="K11941" s="32">
        <f>SUBTOTAL(9,K11940:K11940)</f>
        <v>6873985</v>
      </c>
      <c r="L11941" s="14">
        <f>SUBTOTAL(9,L11938:L11940)</f>
        <v>5865770.3899999997</v>
      </c>
      <c r="M11941" s="80">
        <f>SUBTOTAL(9,M11940:M11940)</f>
        <v>0.85233118634969385</v>
      </c>
    </row>
    <row r="11942" spans="2:13" ht="24.9" customHeight="1" outlineLevel="2" x14ac:dyDescent="0.3">
      <c r="B11942" s="47" t="s">
        <v>2042</v>
      </c>
      <c r="C11942" s="46" t="s">
        <v>336</v>
      </c>
      <c r="D11942" s="46" t="s">
        <v>1417</v>
      </c>
      <c r="E11942" s="46" t="s">
        <v>1536</v>
      </c>
      <c r="F11942" s="45" t="s">
        <v>1535</v>
      </c>
      <c r="G11942" s="26" t="s">
        <v>0</v>
      </c>
      <c r="H11942" s="30">
        <v>75290056</v>
      </c>
      <c r="I11942" s="30">
        <v>20692217.48</v>
      </c>
      <c r="J11942" s="36">
        <f>I11942/H11942</f>
        <v>0.27483333894717782</v>
      </c>
      <c r="K11942" s="30">
        <v>7394188</v>
      </c>
      <c r="L11942" s="30">
        <f>I11942</f>
        <v>20692217.48</v>
      </c>
      <c r="M11942" s="80">
        <f>L11942/K11942</f>
        <v>2.7984435180712204</v>
      </c>
    </row>
    <row r="11943" spans="2:13" ht="24.9" customHeight="1" outlineLevel="1" x14ac:dyDescent="0.3">
      <c r="B11943" s="44" t="str">
        <f>B11942</f>
        <v>ASIGNACIONES DIRECTAS ANTICIPADAS (5% DEL SGR)</v>
      </c>
      <c r="C11943" s="43" t="s">
        <v>336</v>
      </c>
      <c r="D11943" s="43" t="s">
        <v>1417</v>
      </c>
      <c r="E11943" s="43" t="s">
        <v>1536</v>
      </c>
      <c r="F11943" s="42" t="s">
        <v>1535</v>
      </c>
      <c r="G11943" s="18" t="s">
        <v>3</v>
      </c>
      <c r="H11943" s="32">
        <f>SUBTOTAL(9,H11942:H11942)</f>
        <v>75290056</v>
      </c>
      <c r="I11943" s="32">
        <f>SUBTOTAL(9,I11942:I11942)</f>
        <v>20692217.48</v>
      </c>
      <c r="J11943" s="31">
        <f>SUBTOTAL(9,J11942:J11942)</f>
        <v>0.27483333894717782</v>
      </c>
      <c r="K11943" s="32">
        <f>SUBTOTAL(9,K11942:K11942)</f>
        <v>7394188</v>
      </c>
      <c r="L11943" s="14">
        <f>SUBTOTAL(9,L11940:L11942)</f>
        <v>26551129.27</v>
      </c>
      <c r="M11943" s="80">
        <f>SUBTOTAL(9,M11942:M11942)</f>
        <v>2.7984435180712204</v>
      </c>
    </row>
    <row r="11944" spans="2:13" ht="24.9" customHeight="1" outlineLevel="2" x14ac:dyDescent="0.3">
      <c r="B11944" s="47" t="s">
        <v>2042</v>
      </c>
      <c r="C11944" s="46" t="s">
        <v>336</v>
      </c>
      <c r="D11944" s="46" t="s">
        <v>1417</v>
      </c>
      <c r="E11944" s="46" t="s">
        <v>1534</v>
      </c>
      <c r="F11944" s="45" t="s">
        <v>1533</v>
      </c>
      <c r="G11944" s="26" t="s">
        <v>0</v>
      </c>
      <c r="H11944" s="30">
        <v>15959162</v>
      </c>
      <c r="I11944" s="30">
        <v>1633868.87</v>
      </c>
      <c r="J11944" s="36">
        <f>I11944/H11944</f>
        <v>0.10237811170787038</v>
      </c>
      <c r="K11944" s="30">
        <v>1435954</v>
      </c>
      <c r="L11944" s="30">
        <f>I11944</f>
        <v>1633868.87</v>
      </c>
      <c r="M11944" s="80">
        <f>L11944/K11944</f>
        <v>1.1378281407343134</v>
      </c>
    </row>
    <row r="11945" spans="2:13" ht="24.9" customHeight="1" outlineLevel="1" x14ac:dyDescent="0.3">
      <c r="B11945" s="44" t="str">
        <f>B11944</f>
        <v>ASIGNACIONES DIRECTAS ANTICIPADAS (5% DEL SGR)</v>
      </c>
      <c r="C11945" s="43" t="s">
        <v>336</v>
      </c>
      <c r="D11945" s="43" t="s">
        <v>1417</v>
      </c>
      <c r="E11945" s="43" t="s">
        <v>1534</v>
      </c>
      <c r="F11945" s="42" t="s">
        <v>1533</v>
      </c>
      <c r="G11945" s="18" t="s">
        <v>3</v>
      </c>
      <c r="H11945" s="32">
        <f>SUBTOTAL(9,H11944:H11944)</f>
        <v>15959162</v>
      </c>
      <c r="I11945" s="32">
        <f>SUBTOTAL(9,I11944:I11944)</f>
        <v>1633868.87</v>
      </c>
      <c r="J11945" s="31">
        <f>SUBTOTAL(9,J11944:J11944)</f>
        <v>0.10237811170787038</v>
      </c>
      <c r="K11945" s="32">
        <f>SUBTOTAL(9,K11944:K11944)</f>
        <v>1435954</v>
      </c>
      <c r="L11945" s="14">
        <f>SUBTOTAL(9,L11942:L11944)</f>
        <v>22326086.350000001</v>
      </c>
      <c r="M11945" s="80">
        <f>SUBTOTAL(9,M11944:M11944)</f>
        <v>1.1378281407343134</v>
      </c>
    </row>
    <row r="11946" spans="2:13" ht="24.9" customHeight="1" outlineLevel="2" x14ac:dyDescent="0.3">
      <c r="B11946" s="47" t="s">
        <v>2042</v>
      </c>
      <c r="C11946" s="46" t="s">
        <v>336</v>
      </c>
      <c r="D11946" s="46" t="s">
        <v>1417</v>
      </c>
      <c r="E11946" s="46" t="s">
        <v>1530</v>
      </c>
      <c r="F11946" s="45" t="s">
        <v>1529</v>
      </c>
      <c r="G11946" s="26" t="s">
        <v>0</v>
      </c>
      <c r="H11946" s="30">
        <v>174712</v>
      </c>
      <c r="I11946" s="30">
        <v>1369.8</v>
      </c>
      <c r="J11946" s="36">
        <f>I11946/H11946</f>
        <v>7.8403315170108515E-3</v>
      </c>
      <c r="K11946" s="30">
        <v>15327</v>
      </c>
      <c r="L11946" s="30">
        <f>I11946</f>
        <v>1369.8</v>
      </c>
      <c r="M11946" s="80">
        <f>L11946/K11946</f>
        <v>8.9371697005284786E-2</v>
      </c>
    </row>
    <row r="11947" spans="2:13" ht="24.9" customHeight="1" outlineLevel="1" x14ac:dyDescent="0.3">
      <c r="B11947" s="44" t="str">
        <f>B11946</f>
        <v>ASIGNACIONES DIRECTAS ANTICIPADAS (5% DEL SGR)</v>
      </c>
      <c r="C11947" s="43" t="s">
        <v>336</v>
      </c>
      <c r="D11947" s="43" t="s">
        <v>1417</v>
      </c>
      <c r="E11947" s="43" t="s">
        <v>1530</v>
      </c>
      <c r="F11947" s="42" t="s">
        <v>1529</v>
      </c>
      <c r="G11947" s="18" t="s">
        <v>3</v>
      </c>
      <c r="H11947" s="32">
        <f>SUBTOTAL(9,H11946:H11946)</f>
        <v>174712</v>
      </c>
      <c r="I11947" s="32">
        <f>SUBTOTAL(9,I11946:I11946)</f>
        <v>1369.8</v>
      </c>
      <c r="J11947" s="31">
        <f>SUBTOTAL(9,J11946:J11946)</f>
        <v>7.8403315170108515E-3</v>
      </c>
      <c r="K11947" s="32">
        <f>SUBTOTAL(9,K11946:K11946)</f>
        <v>15327</v>
      </c>
      <c r="L11947" s="14">
        <f>SUBTOTAL(9,L11944:L11946)</f>
        <v>1635238.6700000002</v>
      </c>
      <c r="M11947" s="80">
        <f>SUBTOTAL(9,M11946:M11946)</f>
        <v>8.9371697005284786E-2</v>
      </c>
    </row>
    <row r="11948" spans="2:13" ht="24.9" customHeight="1" outlineLevel="2" x14ac:dyDescent="0.3">
      <c r="B11948" s="47" t="s">
        <v>2042</v>
      </c>
      <c r="C11948" s="46" t="s">
        <v>336</v>
      </c>
      <c r="D11948" s="46" t="s">
        <v>1417</v>
      </c>
      <c r="E11948" s="46" t="s">
        <v>1528</v>
      </c>
      <c r="F11948" s="45" t="s">
        <v>1527</v>
      </c>
      <c r="G11948" s="26" t="s">
        <v>0</v>
      </c>
      <c r="H11948" s="30">
        <v>33440189</v>
      </c>
      <c r="I11948" s="30">
        <v>0</v>
      </c>
      <c r="J11948" s="23">
        <f>I11948/H11948</f>
        <v>0</v>
      </c>
      <c r="K11948" s="30">
        <v>2979820</v>
      </c>
      <c r="L11948" s="30">
        <f>I11948</f>
        <v>0</v>
      </c>
      <c r="M11948" s="80">
        <f>L11948/K11948</f>
        <v>0</v>
      </c>
    </row>
    <row r="11949" spans="2:13" ht="24.9" customHeight="1" outlineLevel="1" x14ac:dyDescent="0.3">
      <c r="B11949" s="44" t="str">
        <f>B11948</f>
        <v>ASIGNACIONES DIRECTAS ANTICIPADAS (5% DEL SGR)</v>
      </c>
      <c r="C11949" s="43" t="s">
        <v>336</v>
      </c>
      <c r="D11949" s="43" t="s">
        <v>1417</v>
      </c>
      <c r="E11949" s="43" t="s">
        <v>1528</v>
      </c>
      <c r="F11949" s="42" t="s">
        <v>1527</v>
      </c>
      <c r="G11949" s="18" t="s">
        <v>3</v>
      </c>
      <c r="H11949" s="32">
        <f>SUBTOTAL(9,H11948:H11948)</f>
        <v>33440189</v>
      </c>
      <c r="I11949" s="32">
        <f>SUBTOTAL(9,I11948:I11948)</f>
        <v>0</v>
      </c>
      <c r="J11949" s="31">
        <f>SUBTOTAL(9,J11948:J11948)</f>
        <v>0</v>
      </c>
      <c r="K11949" s="32">
        <f>SUBTOTAL(9,K11948:K11948)</f>
        <v>2979820</v>
      </c>
      <c r="L11949" s="14">
        <f>SUBTOTAL(9,L11946:L11948)</f>
        <v>1369.8</v>
      </c>
      <c r="M11949" s="80">
        <f>SUBTOTAL(9,M11948:M11948)</f>
        <v>0</v>
      </c>
    </row>
    <row r="11950" spans="2:13" ht="24.9" customHeight="1" outlineLevel="2" x14ac:dyDescent="0.3">
      <c r="B11950" s="47" t="s">
        <v>2042</v>
      </c>
      <c r="C11950" s="46" t="s">
        <v>336</v>
      </c>
      <c r="D11950" s="46" t="s">
        <v>1417</v>
      </c>
      <c r="E11950" s="46" t="s">
        <v>1524</v>
      </c>
      <c r="F11950" s="45" t="s">
        <v>1523</v>
      </c>
      <c r="G11950" s="26" t="s">
        <v>0</v>
      </c>
      <c r="H11950" s="30">
        <v>181977</v>
      </c>
      <c r="I11950" s="30">
        <v>0</v>
      </c>
      <c r="J11950" s="36">
        <f>I11950/H11950</f>
        <v>0</v>
      </c>
      <c r="K11950" s="30">
        <v>15755</v>
      </c>
      <c r="L11950" s="30">
        <f>I11950</f>
        <v>0</v>
      </c>
      <c r="M11950" s="80">
        <f>L11950/K11950</f>
        <v>0</v>
      </c>
    </row>
    <row r="11951" spans="2:13" ht="24.9" customHeight="1" outlineLevel="1" x14ac:dyDescent="0.3">
      <c r="B11951" s="44" t="str">
        <f>B11950</f>
        <v>ASIGNACIONES DIRECTAS ANTICIPADAS (5% DEL SGR)</v>
      </c>
      <c r="C11951" s="43" t="s">
        <v>336</v>
      </c>
      <c r="D11951" s="43" t="s">
        <v>1417</v>
      </c>
      <c r="E11951" s="43" t="s">
        <v>1524</v>
      </c>
      <c r="F11951" s="42" t="s">
        <v>1523</v>
      </c>
      <c r="G11951" s="18" t="s">
        <v>3</v>
      </c>
      <c r="H11951" s="32">
        <f>SUBTOTAL(9,H11950:H11950)</f>
        <v>181977</v>
      </c>
      <c r="I11951" s="32">
        <f>SUBTOTAL(9,I11950:I11950)</f>
        <v>0</v>
      </c>
      <c r="J11951" s="31">
        <f>SUBTOTAL(9,J11950:J11950)</f>
        <v>0</v>
      </c>
      <c r="K11951" s="32">
        <f>SUBTOTAL(9,K11950:K11950)</f>
        <v>15755</v>
      </c>
      <c r="L11951" s="14">
        <f>SUBTOTAL(9,L11948:L11950)</f>
        <v>0</v>
      </c>
      <c r="M11951" s="80">
        <f>SUBTOTAL(9,M11950:M11950)</f>
        <v>0</v>
      </c>
    </row>
    <row r="11952" spans="2:13" ht="24.9" customHeight="1" outlineLevel="2" x14ac:dyDescent="0.3">
      <c r="B11952" s="47" t="s">
        <v>2042</v>
      </c>
      <c r="C11952" s="46" t="s">
        <v>336</v>
      </c>
      <c r="D11952" s="46" t="s">
        <v>1417</v>
      </c>
      <c r="E11952" s="46" t="s">
        <v>1522</v>
      </c>
      <c r="F11952" s="45" t="s">
        <v>1521</v>
      </c>
      <c r="G11952" s="26" t="s">
        <v>0</v>
      </c>
      <c r="H11952" s="30">
        <v>293088673</v>
      </c>
      <c r="I11952" s="30">
        <v>48183340.280000001</v>
      </c>
      <c r="J11952" s="36">
        <f>I11952/H11952</f>
        <v>0.16439850706888287</v>
      </c>
      <c r="K11952" s="30">
        <v>26914763</v>
      </c>
      <c r="L11952" s="30">
        <f>I11952</f>
        <v>48183340.280000001</v>
      </c>
      <c r="M11952" s="80">
        <f>L11952/K11952</f>
        <v>1.7902197496593226</v>
      </c>
    </row>
    <row r="11953" spans="2:13" ht="24.9" customHeight="1" outlineLevel="1" x14ac:dyDescent="0.3">
      <c r="B11953" s="44" t="str">
        <f>B11952</f>
        <v>ASIGNACIONES DIRECTAS ANTICIPADAS (5% DEL SGR)</v>
      </c>
      <c r="C11953" s="43" t="s">
        <v>336</v>
      </c>
      <c r="D11953" s="43" t="s">
        <v>1417</v>
      </c>
      <c r="E11953" s="43" t="s">
        <v>1522</v>
      </c>
      <c r="F11953" s="42" t="s">
        <v>1521</v>
      </c>
      <c r="G11953" s="18" t="s">
        <v>3</v>
      </c>
      <c r="H11953" s="32">
        <f>SUBTOTAL(9,H11952:H11952)</f>
        <v>293088673</v>
      </c>
      <c r="I11953" s="32">
        <f>SUBTOTAL(9,I11952:I11952)</f>
        <v>48183340.280000001</v>
      </c>
      <c r="J11953" s="31">
        <f>SUBTOTAL(9,J11952:J11952)</f>
        <v>0.16439850706888287</v>
      </c>
      <c r="K11953" s="32">
        <f>SUBTOTAL(9,K11952:K11952)</f>
        <v>26914763</v>
      </c>
      <c r="L11953" s="14">
        <f>SUBTOTAL(9,L11950:L11952)</f>
        <v>48183340.280000001</v>
      </c>
      <c r="M11953" s="80">
        <f>SUBTOTAL(9,M11952:M11952)</f>
        <v>1.7902197496593226</v>
      </c>
    </row>
    <row r="11954" spans="2:13" ht="24.9" customHeight="1" outlineLevel="2" x14ac:dyDescent="0.3">
      <c r="B11954" s="47" t="s">
        <v>2042</v>
      </c>
      <c r="C11954" s="46" t="s">
        <v>336</v>
      </c>
      <c r="D11954" s="46" t="s">
        <v>1417</v>
      </c>
      <c r="E11954" s="46" t="s">
        <v>1516</v>
      </c>
      <c r="F11954" s="45" t="s">
        <v>1515</v>
      </c>
      <c r="G11954" s="26" t="s">
        <v>0</v>
      </c>
      <c r="H11954" s="30">
        <v>2992574</v>
      </c>
      <c r="I11954" s="30">
        <v>0</v>
      </c>
      <c r="J11954" s="36">
        <f>I11954/H11954</f>
        <v>0</v>
      </c>
      <c r="K11954" s="30">
        <v>255512</v>
      </c>
      <c r="L11954" s="30">
        <f>I11954</f>
        <v>0</v>
      </c>
      <c r="M11954" s="80">
        <f>L11954/K11954</f>
        <v>0</v>
      </c>
    </row>
    <row r="11955" spans="2:13" ht="24.9" customHeight="1" outlineLevel="1" x14ac:dyDescent="0.3">
      <c r="B11955" s="44" t="str">
        <f>B11954</f>
        <v>ASIGNACIONES DIRECTAS ANTICIPADAS (5% DEL SGR)</v>
      </c>
      <c r="C11955" s="43" t="s">
        <v>336</v>
      </c>
      <c r="D11955" s="43" t="s">
        <v>1417</v>
      </c>
      <c r="E11955" s="43" t="s">
        <v>1516</v>
      </c>
      <c r="F11955" s="42" t="s">
        <v>1515</v>
      </c>
      <c r="G11955" s="18" t="s">
        <v>3</v>
      </c>
      <c r="H11955" s="32">
        <f>SUBTOTAL(9,H11954:H11954)</f>
        <v>2992574</v>
      </c>
      <c r="I11955" s="32">
        <f>SUBTOTAL(9,I11954:I11954)</f>
        <v>0</v>
      </c>
      <c r="J11955" s="31">
        <f>SUBTOTAL(9,J11954:J11954)</f>
        <v>0</v>
      </c>
      <c r="K11955" s="32">
        <f>SUBTOTAL(9,K11954:K11954)</f>
        <v>255512</v>
      </c>
      <c r="L11955" s="14">
        <f>SUBTOTAL(9,L11952:L11954)</f>
        <v>48183340.280000001</v>
      </c>
      <c r="M11955" s="80">
        <f>SUBTOTAL(9,M11954:M11954)</f>
        <v>0</v>
      </c>
    </row>
    <row r="11956" spans="2:13" ht="24.9" customHeight="1" outlineLevel="2" x14ac:dyDescent="0.3">
      <c r="B11956" s="47" t="s">
        <v>2042</v>
      </c>
      <c r="C11956" s="46" t="s">
        <v>336</v>
      </c>
      <c r="D11956" s="46" t="s">
        <v>1417</v>
      </c>
      <c r="E11956" s="46" t="s">
        <v>2120</v>
      </c>
      <c r="F11956" s="45" t="s">
        <v>2119</v>
      </c>
      <c r="G11956" s="26" t="s">
        <v>0</v>
      </c>
      <c r="H11956" s="30">
        <v>85309914</v>
      </c>
      <c r="I11956" s="30">
        <v>1064341.76</v>
      </c>
      <c r="J11956" s="36">
        <f>I11956/H11956</f>
        <v>1.2476179028852379E-2</v>
      </c>
      <c r="K11956" s="30">
        <v>7299353</v>
      </c>
      <c r="L11956" s="30">
        <f>I11956</f>
        <v>1064341.76</v>
      </c>
      <c r="M11956" s="80">
        <f>L11956/K11956</f>
        <v>0.1458131645366377</v>
      </c>
    </row>
    <row r="11957" spans="2:13" ht="24.9" customHeight="1" outlineLevel="1" x14ac:dyDescent="0.3">
      <c r="B11957" s="44" t="str">
        <f>B11956</f>
        <v>ASIGNACIONES DIRECTAS ANTICIPADAS (5% DEL SGR)</v>
      </c>
      <c r="C11957" s="43" t="s">
        <v>336</v>
      </c>
      <c r="D11957" s="43" t="s">
        <v>1417</v>
      </c>
      <c r="E11957" s="43" t="s">
        <v>2120</v>
      </c>
      <c r="F11957" s="42" t="s">
        <v>2119</v>
      </c>
      <c r="G11957" s="18" t="s">
        <v>3</v>
      </c>
      <c r="H11957" s="32">
        <f>SUBTOTAL(9,H11956:H11956)</f>
        <v>85309914</v>
      </c>
      <c r="I11957" s="32">
        <f>SUBTOTAL(9,I11956:I11956)</f>
        <v>1064341.76</v>
      </c>
      <c r="J11957" s="31">
        <f>SUBTOTAL(9,J11956:J11956)</f>
        <v>1.2476179028852379E-2</v>
      </c>
      <c r="K11957" s="32">
        <f>SUBTOTAL(9,K11956:K11956)</f>
        <v>7299353</v>
      </c>
      <c r="L11957" s="14">
        <f>SUBTOTAL(9,L11954:L11956)</f>
        <v>1064341.76</v>
      </c>
      <c r="M11957" s="80">
        <f>SUBTOTAL(9,M11956:M11956)</f>
        <v>0.1458131645366377</v>
      </c>
    </row>
    <row r="11958" spans="2:13" ht="24.9" customHeight="1" outlineLevel="2" x14ac:dyDescent="0.3">
      <c r="B11958" s="47" t="s">
        <v>2042</v>
      </c>
      <c r="C11958" s="46" t="s">
        <v>336</v>
      </c>
      <c r="D11958" s="46" t="s">
        <v>1417</v>
      </c>
      <c r="E11958" s="46" t="s">
        <v>1512</v>
      </c>
      <c r="F11958" s="45" t="s">
        <v>1511</v>
      </c>
      <c r="G11958" s="26" t="s">
        <v>0</v>
      </c>
      <c r="H11958" s="30">
        <v>2669092</v>
      </c>
      <c r="I11958" s="30">
        <v>200809.1</v>
      </c>
      <c r="J11958" s="23">
        <f>I11958/H11958</f>
        <v>7.5234986279978364E-2</v>
      </c>
      <c r="K11958" s="30">
        <v>252979</v>
      </c>
      <c r="L11958" s="30">
        <f>I11958</f>
        <v>200809.1</v>
      </c>
      <c r="M11958" s="80">
        <f>L11958/K11958</f>
        <v>0.79377774439775639</v>
      </c>
    </row>
    <row r="11959" spans="2:13" ht="24.9" customHeight="1" outlineLevel="1" x14ac:dyDescent="0.3">
      <c r="B11959" s="44" t="str">
        <f>B11958</f>
        <v>ASIGNACIONES DIRECTAS ANTICIPADAS (5% DEL SGR)</v>
      </c>
      <c r="C11959" s="43" t="s">
        <v>336</v>
      </c>
      <c r="D11959" s="43" t="s">
        <v>1417</v>
      </c>
      <c r="E11959" s="43" t="s">
        <v>1512</v>
      </c>
      <c r="F11959" s="42" t="s">
        <v>1511</v>
      </c>
      <c r="G11959" s="18" t="s">
        <v>3</v>
      </c>
      <c r="H11959" s="32">
        <f>SUBTOTAL(9,H11958:H11958)</f>
        <v>2669092</v>
      </c>
      <c r="I11959" s="32">
        <f>SUBTOTAL(9,I11958:I11958)</f>
        <v>200809.1</v>
      </c>
      <c r="J11959" s="31">
        <f>SUBTOTAL(9,J11958:J11958)</f>
        <v>7.5234986279978364E-2</v>
      </c>
      <c r="K11959" s="32">
        <f>SUBTOTAL(9,K11958:K11958)</f>
        <v>252979</v>
      </c>
      <c r="L11959" s="14">
        <f>SUBTOTAL(9,L11956:L11958)</f>
        <v>1265150.8600000001</v>
      </c>
      <c r="M11959" s="80">
        <f>SUBTOTAL(9,M11958:M11958)</f>
        <v>0.79377774439775639</v>
      </c>
    </row>
    <row r="11960" spans="2:13" ht="24.9" customHeight="1" outlineLevel="2" x14ac:dyDescent="0.3">
      <c r="B11960" s="47" t="s">
        <v>2042</v>
      </c>
      <c r="C11960" s="46" t="s">
        <v>336</v>
      </c>
      <c r="D11960" s="46" t="s">
        <v>1417</v>
      </c>
      <c r="E11960" s="46" t="s">
        <v>1510</v>
      </c>
      <c r="F11960" s="45" t="s">
        <v>1509</v>
      </c>
      <c r="G11960" s="26" t="s">
        <v>0</v>
      </c>
      <c r="H11960" s="30">
        <v>39262420990</v>
      </c>
      <c r="I11960" s="30">
        <v>2298590162.75</v>
      </c>
      <c r="J11960" s="36">
        <f>I11960/H11960</f>
        <v>5.8544279868412666E-2</v>
      </c>
      <c r="K11960" s="30">
        <v>3092914723.46</v>
      </c>
      <c r="L11960" s="30">
        <f>I11960</f>
        <v>2298590162.75</v>
      </c>
      <c r="M11960" s="80">
        <f>L11960/K11960</f>
        <v>0.74317928823417401</v>
      </c>
    </row>
    <row r="11961" spans="2:13" ht="24.9" customHeight="1" outlineLevel="1" x14ac:dyDescent="0.3">
      <c r="B11961" s="44" t="str">
        <f>B11960</f>
        <v>ASIGNACIONES DIRECTAS ANTICIPADAS (5% DEL SGR)</v>
      </c>
      <c r="C11961" s="43" t="s">
        <v>336</v>
      </c>
      <c r="D11961" s="43" t="s">
        <v>1417</v>
      </c>
      <c r="E11961" s="43" t="s">
        <v>1510</v>
      </c>
      <c r="F11961" s="42" t="s">
        <v>1509</v>
      </c>
      <c r="G11961" s="18" t="s">
        <v>3</v>
      </c>
      <c r="H11961" s="32">
        <f>SUBTOTAL(9,H11960:H11960)</f>
        <v>39262420990</v>
      </c>
      <c r="I11961" s="32">
        <f>SUBTOTAL(9,I11960:I11960)</f>
        <v>2298590162.75</v>
      </c>
      <c r="J11961" s="31">
        <f>SUBTOTAL(9,J11960:J11960)</f>
        <v>5.8544279868412666E-2</v>
      </c>
      <c r="K11961" s="32">
        <f>SUBTOTAL(9,K11960:K11960)</f>
        <v>3092914723.46</v>
      </c>
      <c r="L11961" s="14">
        <f>SUBTOTAL(9,L11958:L11960)</f>
        <v>2298790971.8499999</v>
      </c>
      <c r="M11961" s="80">
        <f>SUBTOTAL(9,M11960:M11960)</f>
        <v>0.74317928823417401</v>
      </c>
    </row>
    <row r="11962" spans="2:13" ht="24.9" customHeight="1" outlineLevel="2" x14ac:dyDescent="0.3">
      <c r="B11962" s="47" t="s">
        <v>2042</v>
      </c>
      <c r="C11962" s="46" t="s">
        <v>336</v>
      </c>
      <c r="D11962" s="46" t="s">
        <v>1417</v>
      </c>
      <c r="E11962" s="59" t="s">
        <v>1508</v>
      </c>
      <c r="F11962" s="45" t="s">
        <v>1507</v>
      </c>
      <c r="G11962" s="26" t="s">
        <v>0</v>
      </c>
      <c r="H11962" s="30">
        <v>13792783</v>
      </c>
      <c r="I11962" s="30">
        <v>13792783</v>
      </c>
      <c r="J11962" s="36">
        <f>I11962/H11962</f>
        <v>1</v>
      </c>
      <c r="K11962" s="30">
        <v>1236861</v>
      </c>
      <c r="L11962" s="30">
        <f>I11962</f>
        <v>13792783</v>
      </c>
      <c r="M11962" s="80">
        <f>L11962/K11962</f>
        <v>11.151441431171328</v>
      </c>
    </row>
    <row r="11963" spans="2:13" ht="24.9" customHeight="1" outlineLevel="1" x14ac:dyDescent="0.3">
      <c r="B11963" s="44" t="str">
        <f>B11962</f>
        <v>ASIGNACIONES DIRECTAS ANTICIPADAS (5% DEL SGR)</v>
      </c>
      <c r="C11963" s="43" t="s">
        <v>336</v>
      </c>
      <c r="D11963" s="43" t="s">
        <v>1417</v>
      </c>
      <c r="E11963" s="58" t="s">
        <v>1508</v>
      </c>
      <c r="F11963" s="42" t="s">
        <v>1507</v>
      </c>
      <c r="G11963" s="18" t="s">
        <v>3</v>
      </c>
      <c r="H11963" s="32">
        <f>SUBTOTAL(9,H11962:H11962)</f>
        <v>13792783</v>
      </c>
      <c r="I11963" s="32">
        <f>SUBTOTAL(9,I11962:I11962)</f>
        <v>13792783</v>
      </c>
      <c r="J11963" s="31">
        <f>SUBTOTAL(9,J11962:J11962)</f>
        <v>1</v>
      </c>
      <c r="K11963" s="32">
        <f>SUBTOTAL(9,K11962:K11962)</f>
        <v>1236861</v>
      </c>
      <c r="L11963" s="14">
        <f>SUBTOTAL(9,L11960:L11962)</f>
        <v>2312382945.75</v>
      </c>
      <c r="M11963" s="80">
        <f>SUBTOTAL(9,M11962:M11962)</f>
        <v>11.151441431171328</v>
      </c>
    </row>
    <row r="11964" spans="2:13" ht="24.9" customHeight="1" outlineLevel="2" x14ac:dyDescent="0.3">
      <c r="B11964" s="47" t="s">
        <v>2042</v>
      </c>
      <c r="C11964" s="46" t="s">
        <v>336</v>
      </c>
      <c r="D11964" s="46" t="s">
        <v>1417</v>
      </c>
      <c r="E11964" s="46" t="s">
        <v>1506</v>
      </c>
      <c r="F11964" s="45" t="s">
        <v>1505</v>
      </c>
      <c r="G11964" s="26" t="s">
        <v>0</v>
      </c>
      <c r="H11964" s="30">
        <v>80951</v>
      </c>
      <c r="I11964" s="30">
        <v>0</v>
      </c>
      <c r="J11964" s="36">
        <f>I11964/H11964</f>
        <v>0</v>
      </c>
      <c r="K11964" s="30">
        <v>7527</v>
      </c>
      <c r="L11964" s="30">
        <f>I11964</f>
        <v>0</v>
      </c>
      <c r="M11964" s="80">
        <f>L11964/K11964</f>
        <v>0</v>
      </c>
    </row>
    <row r="11965" spans="2:13" ht="24.9" customHeight="1" outlineLevel="1" x14ac:dyDescent="0.3">
      <c r="B11965" s="44" t="str">
        <f>B11964</f>
        <v>ASIGNACIONES DIRECTAS ANTICIPADAS (5% DEL SGR)</v>
      </c>
      <c r="C11965" s="43" t="s">
        <v>336</v>
      </c>
      <c r="D11965" s="43" t="s">
        <v>1417</v>
      </c>
      <c r="E11965" s="43" t="s">
        <v>1506</v>
      </c>
      <c r="F11965" s="42" t="s">
        <v>1505</v>
      </c>
      <c r="G11965" s="18" t="s">
        <v>3</v>
      </c>
      <c r="H11965" s="32">
        <f>SUBTOTAL(9,H11964:H11964)</f>
        <v>80951</v>
      </c>
      <c r="I11965" s="32">
        <f>SUBTOTAL(9,I11964:I11964)</f>
        <v>0</v>
      </c>
      <c r="J11965" s="31">
        <f>SUBTOTAL(9,J11964:J11964)</f>
        <v>0</v>
      </c>
      <c r="K11965" s="32">
        <f>SUBTOTAL(9,K11964:K11964)</f>
        <v>7527</v>
      </c>
      <c r="L11965" s="14">
        <f>SUBTOTAL(9,L11962:L11964)</f>
        <v>13792783</v>
      </c>
      <c r="M11965" s="80">
        <f>SUBTOTAL(9,M11964:M11964)</f>
        <v>0</v>
      </c>
    </row>
    <row r="11966" spans="2:13" ht="24.9" customHeight="1" outlineLevel="2" x14ac:dyDescent="0.3">
      <c r="B11966" s="47" t="s">
        <v>2042</v>
      </c>
      <c r="C11966" s="46" t="s">
        <v>336</v>
      </c>
      <c r="D11966" s="46" t="s">
        <v>1417</v>
      </c>
      <c r="E11966" s="46" t="s">
        <v>1504</v>
      </c>
      <c r="F11966" s="45" t="s">
        <v>1503</v>
      </c>
      <c r="G11966" s="26" t="s">
        <v>0</v>
      </c>
      <c r="H11966" s="30">
        <v>570196683</v>
      </c>
      <c r="I11966" s="30">
        <v>5110985.9000000004</v>
      </c>
      <c r="J11966" s="36">
        <f>I11966/H11966</f>
        <v>8.9635489864819153E-3</v>
      </c>
      <c r="K11966" s="30">
        <v>52809047</v>
      </c>
      <c r="L11966" s="30">
        <f>I11966</f>
        <v>5110985.9000000004</v>
      </c>
      <c r="M11966" s="80">
        <f>L11966/K11966</f>
        <v>9.6782392229119385E-2</v>
      </c>
    </row>
    <row r="11967" spans="2:13" ht="24.9" customHeight="1" outlineLevel="1" x14ac:dyDescent="0.3">
      <c r="B11967" s="44" t="str">
        <f>B11966</f>
        <v>ASIGNACIONES DIRECTAS ANTICIPADAS (5% DEL SGR)</v>
      </c>
      <c r="C11967" s="43" t="s">
        <v>336</v>
      </c>
      <c r="D11967" s="43" t="s">
        <v>1417</v>
      </c>
      <c r="E11967" s="43" t="s">
        <v>1504</v>
      </c>
      <c r="F11967" s="42" t="s">
        <v>1503</v>
      </c>
      <c r="G11967" s="18" t="s">
        <v>3</v>
      </c>
      <c r="H11967" s="32">
        <f>SUBTOTAL(9,H11966:H11966)</f>
        <v>570196683</v>
      </c>
      <c r="I11967" s="32">
        <f>SUBTOTAL(9,I11966:I11966)</f>
        <v>5110985.9000000004</v>
      </c>
      <c r="J11967" s="31">
        <f>SUBTOTAL(9,J11966:J11966)</f>
        <v>8.9635489864819153E-3</v>
      </c>
      <c r="K11967" s="32">
        <f>SUBTOTAL(9,K11966:K11966)</f>
        <v>52809047</v>
      </c>
      <c r="L11967" s="14">
        <f>SUBTOTAL(9,L11964:L11966)</f>
        <v>5110985.9000000004</v>
      </c>
      <c r="M11967" s="80">
        <f>SUBTOTAL(9,M11966:M11966)</f>
        <v>9.6782392229119385E-2</v>
      </c>
    </row>
    <row r="11968" spans="2:13" ht="24.9" customHeight="1" outlineLevel="2" x14ac:dyDescent="0.3">
      <c r="B11968" s="47" t="s">
        <v>2042</v>
      </c>
      <c r="C11968" s="46" t="s">
        <v>336</v>
      </c>
      <c r="D11968" s="46" t="s">
        <v>1417</v>
      </c>
      <c r="E11968" s="46" t="s">
        <v>1502</v>
      </c>
      <c r="F11968" s="45" t="s">
        <v>1501</v>
      </c>
      <c r="G11968" s="26" t="s">
        <v>0</v>
      </c>
      <c r="H11968" s="30">
        <v>38553</v>
      </c>
      <c r="I11968" s="30">
        <v>36441</v>
      </c>
      <c r="J11968" s="36">
        <f>I11968/H11968</f>
        <v>0.94521827095167688</v>
      </c>
      <c r="K11968" s="30">
        <v>3468</v>
      </c>
      <c r="L11968" s="30">
        <f>I11968</f>
        <v>36441</v>
      </c>
      <c r="M11968" s="80">
        <f>L11968/K11968</f>
        <v>10.507785467128027</v>
      </c>
    </row>
    <row r="11969" spans="2:13" ht="24.9" customHeight="1" outlineLevel="1" x14ac:dyDescent="0.3">
      <c r="B11969" s="44" t="str">
        <f>B11968</f>
        <v>ASIGNACIONES DIRECTAS ANTICIPADAS (5% DEL SGR)</v>
      </c>
      <c r="C11969" s="43" t="s">
        <v>336</v>
      </c>
      <c r="D11969" s="43" t="s">
        <v>1417</v>
      </c>
      <c r="E11969" s="43" t="s">
        <v>1502</v>
      </c>
      <c r="F11969" s="42" t="s">
        <v>1501</v>
      </c>
      <c r="G11969" s="18" t="s">
        <v>3</v>
      </c>
      <c r="H11969" s="32">
        <f>SUBTOTAL(9,H11968:H11968)</f>
        <v>38553</v>
      </c>
      <c r="I11969" s="32">
        <f>SUBTOTAL(9,I11968:I11968)</f>
        <v>36441</v>
      </c>
      <c r="J11969" s="31">
        <f>SUBTOTAL(9,J11968:J11968)</f>
        <v>0.94521827095167688</v>
      </c>
      <c r="K11969" s="32">
        <f>SUBTOTAL(9,K11968:K11968)</f>
        <v>3468</v>
      </c>
      <c r="L11969" s="14">
        <f>SUBTOTAL(9,L11966:L11968)</f>
        <v>5147426.9000000004</v>
      </c>
      <c r="M11969" s="80">
        <f>SUBTOTAL(9,M11968:M11968)</f>
        <v>10.507785467128027</v>
      </c>
    </row>
    <row r="11970" spans="2:13" ht="24.9" customHeight="1" outlineLevel="2" x14ac:dyDescent="0.3">
      <c r="B11970" s="47" t="s">
        <v>2042</v>
      </c>
      <c r="C11970" s="46" t="s">
        <v>336</v>
      </c>
      <c r="D11970" s="46" t="s">
        <v>1417</v>
      </c>
      <c r="E11970" s="46" t="s">
        <v>1500</v>
      </c>
      <c r="F11970" s="45" t="s">
        <v>1499</v>
      </c>
      <c r="G11970" s="26" t="s">
        <v>0</v>
      </c>
      <c r="H11970" s="30">
        <v>33494959</v>
      </c>
      <c r="I11970" s="30">
        <v>0</v>
      </c>
      <c r="J11970" s="23">
        <f>I11970/H11970</f>
        <v>0</v>
      </c>
      <c r="K11970" s="30">
        <v>3089736</v>
      </c>
      <c r="L11970" s="30">
        <f>I11970</f>
        <v>0</v>
      </c>
      <c r="M11970" s="80">
        <f>L11970/K11970</f>
        <v>0</v>
      </c>
    </row>
    <row r="11971" spans="2:13" ht="24.9" customHeight="1" outlineLevel="1" x14ac:dyDescent="0.3">
      <c r="B11971" s="44" t="str">
        <f>B11970</f>
        <v>ASIGNACIONES DIRECTAS ANTICIPADAS (5% DEL SGR)</v>
      </c>
      <c r="C11971" s="43" t="s">
        <v>336</v>
      </c>
      <c r="D11971" s="43" t="s">
        <v>1417</v>
      </c>
      <c r="E11971" s="43" t="s">
        <v>1500</v>
      </c>
      <c r="F11971" s="42" t="s">
        <v>1499</v>
      </c>
      <c r="G11971" s="18" t="s">
        <v>3</v>
      </c>
      <c r="H11971" s="32">
        <f>SUBTOTAL(9,H11970:H11970)</f>
        <v>33494959</v>
      </c>
      <c r="I11971" s="32">
        <f>SUBTOTAL(9,I11970:I11970)</f>
        <v>0</v>
      </c>
      <c r="J11971" s="31">
        <f>SUBTOTAL(9,J11970:J11970)</f>
        <v>0</v>
      </c>
      <c r="K11971" s="32">
        <f>SUBTOTAL(9,K11970:K11970)</f>
        <v>3089736</v>
      </c>
      <c r="L11971" s="14">
        <f>SUBTOTAL(9,L11968:L11970)</f>
        <v>36441</v>
      </c>
      <c r="M11971" s="80">
        <f>SUBTOTAL(9,M11970:M11970)</f>
        <v>0</v>
      </c>
    </row>
    <row r="11972" spans="2:13" ht="24.9" customHeight="1" outlineLevel="2" x14ac:dyDescent="0.3">
      <c r="B11972" s="47" t="s">
        <v>2042</v>
      </c>
      <c r="C11972" s="46" t="s">
        <v>336</v>
      </c>
      <c r="D11972" s="46" t="s">
        <v>1417</v>
      </c>
      <c r="E11972" s="46" t="s">
        <v>1498</v>
      </c>
      <c r="F11972" s="45" t="s">
        <v>1497</v>
      </c>
      <c r="G11972" s="26" t="s">
        <v>0</v>
      </c>
      <c r="H11972" s="30">
        <v>28416</v>
      </c>
      <c r="I11972" s="30">
        <v>2613.75</v>
      </c>
      <c r="J11972" s="36">
        <f>I11972/H11972</f>
        <v>9.1981630067567571E-2</v>
      </c>
      <c r="K11972" s="30">
        <v>2514</v>
      </c>
      <c r="L11972" s="30">
        <f>I11972</f>
        <v>2613.75</v>
      </c>
      <c r="M11972" s="80">
        <f>L11972/K11972</f>
        <v>1.0396778042959427</v>
      </c>
    </row>
    <row r="11973" spans="2:13" ht="24.9" customHeight="1" outlineLevel="1" x14ac:dyDescent="0.3">
      <c r="B11973" s="44" t="str">
        <f>B11972</f>
        <v>ASIGNACIONES DIRECTAS ANTICIPADAS (5% DEL SGR)</v>
      </c>
      <c r="C11973" s="43" t="s">
        <v>336</v>
      </c>
      <c r="D11973" s="43" t="s">
        <v>1417</v>
      </c>
      <c r="E11973" s="43" t="s">
        <v>1498</v>
      </c>
      <c r="F11973" s="42" t="s">
        <v>1497</v>
      </c>
      <c r="G11973" s="18" t="s">
        <v>3</v>
      </c>
      <c r="H11973" s="32">
        <f>SUBTOTAL(9,H11972:H11972)</f>
        <v>28416</v>
      </c>
      <c r="I11973" s="32">
        <f>SUBTOTAL(9,I11972:I11972)</f>
        <v>2613.75</v>
      </c>
      <c r="J11973" s="31">
        <f>SUBTOTAL(9,J11972:J11972)</f>
        <v>9.1981630067567571E-2</v>
      </c>
      <c r="K11973" s="32">
        <f>SUBTOTAL(9,K11972:K11972)</f>
        <v>2514</v>
      </c>
      <c r="L11973" s="14">
        <f>SUBTOTAL(9,L11970:L11972)</f>
        <v>2613.75</v>
      </c>
      <c r="M11973" s="80">
        <f>SUBTOTAL(9,M11972:M11972)</f>
        <v>1.0396778042959427</v>
      </c>
    </row>
    <row r="11974" spans="2:13" ht="24.9" customHeight="1" outlineLevel="2" x14ac:dyDescent="0.3">
      <c r="B11974" s="47" t="s">
        <v>2042</v>
      </c>
      <c r="C11974" s="46" t="s">
        <v>336</v>
      </c>
      <c r="D11974" s="46" t="s">
        <v>1417</v>
      </c>
      <c r="E11974" s="46" t="s">
        <v>1496</v>
      </c>
      <c r="F11974" s="45" t="s">
        <v>1495</v>
      </c>
      <c r="G11974" s="26" t="s">
        <v>0</v>
      </c>
      <c r="H11974" s="30">
        <v>932203229</v>
      </c>
      <c r="I11974" s="30">
        <v>68866741.820000008</v>
      </c>
      <c r="J11974" s="36">
        <f>I11974/H11974</f>
        <v>7.3875244879676352E-2</v>
      </c>
      <c r="K11974" s="30">
        <v>84932676</v>
      </c>
      <c r="L11974" s="30">
        <f>I11974</f>
        <v>68866741.820000008</v>
      </c>
      <c r="M11974" s="80">
        <f>L11974/K11974</f>
        <v>0.81083918538019462</v>
      </c>
    </row>
    <row r="11975" spans="2:13" ht="24.9" customHeight="1" outlineLevel="1" x14ac:dyDescent="0.3">
      <c r="B11975" s="44" t="str">
        <f>B11974</f>
        <v>ASIGNACIONES DIRECTAS ANTICIPADAS (5% DEL SGR)</v>
      </c>
      <c r="C11975" s="43" t="s">
        <v>336</v>
      </c>
      <c r="D11975" s="43" t="s">
        <v>1417</v>
      </c>
      <c r="E11975" s="43" t="s">
        <v>1496</v>
      </c>
      <c r="F11975" s="42" t="s">
        <v>1495</v>
      </c>
      <c r="G11975" s="18" t="s">
        <v>3</v>
      </c>
      <c r="H11975" s="32">
        <f>SUBTOTAL(9,H11974:H11974)</f>
        <v>932203229</v>
      </c>
      <c r="I11975" s="32">
        <f>SUBTOTAL(9,I11974:I11974)</f>
        <v>68866741.820000008</v>
      </c>
      <c r="J11975" s="31">
        <f>SUBTOTAL(9,J11974:J11974)</f>
        <v>7.3875244879676352E-2</v>
      </c>
      <c r="K11975" s="32">
        <f>SUBTOTAL(9,K11974:K11974)</f>
        <v>84932676</v>
      </c>
      <c r="L11975" s="14">
        <f>SUBTOTAL(9,L11972:L11974)</f>
        <v>68869355.570000008</v>
      </c>
      <c r="M11975" s="80">
        <f>SUBTOTAL(9,M11974:M11974)</f>
        <v>0.81083918538019462</v>
      </c>
    </row>
    <row r="11976" spans="2:13" ht="24.9" customHeight="1" outlineLevel="2" x14ac:dyDescent="0.3">
      <c r="B11976" s="47" t="s">
        <v>2042</v>
      </c>
      <c r="C11976" s="46" t="s">
        <v>336</v>
      </c>
      <c r="D11976" s="46" t="s">
        <v>1417</v>
      </c>
      <c r="E11976" s="46" t="s">
        <v>1490</v>
      </c>
      <c r="F11976" s="45" t="s">
        <v>1489</v>
      </c>
      <c r="G11976" s="26" t="s">
        <v>0</v>
      </c>
      <c r="H11976" s="30">
        <v>516553</v>
      </c>
      <c r="I11976" s="30">
        <v>0</v>
      </c>
      <c r="J11976" s="36">
        <f>I11976/H11976</f>
        <v>0</v>
      </c>
      <c r="K11976" s="30">
        <v>45356</v>
      </c>
      <c r="L11976" s="30">
        <f>I11976</f>
        <v>0</v>
      </c>
      <c r="M11976" s="80">
        <f>L11976/K11976</f>
        <v>0</v>
      </c>
    </row>
    <row r="11977" spans="2:13" ht="24.9" customHeight="1" outlineLevel="1" x14ac:dyDescent="0.3">
      <c r="B11977" s="44" t="str">
        <f>B11976</f>
        <v>ASIGNACIONES DIRECTAS ANTICIPADAS (5% DEL SGR)</v>
      </c>
      <c r="C11977" s="43" t="s">
        <v>336</v>
      </c>
      <c r="D11977" s="43" t="s">
        <v>1417</v>
      </c>
      <c r="E11977" s="43" t="s">
        <v>1490</v>
      </c>
      <c r="F11977" s="42" t="s">
        <v>1489</v>
      </c>
      <c r="G11977" s="18" t="s">
        <v>3</v>
      </c>
      <c r="H11977" s="32">
        <f>SUBTOTAL(9,H11976:H11976)</f>
        <v>516553</v>
      </c>
      <c r="I11977" s="32">
        <f>SUBTOTAL(9,I11976:I11976)</f>
        <v>0</v>
      </c>
      <c r="J11977" s="31">
        <f>SUBTOTAL(9,J11976:J11976)</f>
        <v>0</v>
      </c>
      <c r="K11977" s="32">
        <f>SUBTOTAL(9,K11976:K11976)</f>
        <v>45356</v>
      </c>
      <c r="L11977" s="14">
        <f>SUBTOTAL(9,L11974:L11976)</f>
        <v>68866741.820000008</v>
      </c>
      <c r="M11977" s="80">
        <f>SUBTOTAL(9,M11976:M11976)</f>
        <v>0</v>
      </c>
    </row>
    <row r="11978" spans="2:13" ht="24.9" customHeight="1" outlineLevel="2" x14ac:dyDescent="0.3">
      <c r="B11978" s="47" t="s">
        <v>2042</v>
      </c>
      <c r="C11978" s="46" t="s">
        <v>336</v>
      </c>
      <c r="D11978" s="46" t="s">
        <v>1417</v>
      </c>
      <c r="E11978" s="46" t="s">
        <v>1488</v>
      </c>
      <c r="F11978" s="45" t="s">
        <v>1487</v>
      </c>
      <c r="G11978" s="26" t="s">
        <v>0</v>
      </c>
      <c r="H11978" s="30">
        <v>89151955</v>
      </c>
      <c r="I11978" s="30">
        <v>3856544.74</v>
      </c>
      <c r="J11978" s="23">
        <f>I11978/H11978</f>
        <v>4.3258106229975557E-2</v>
      </c>
      <c r="K11978" s="30">
        <v>8267463</v>
      </c>
      <c r="L11978" s="30">
        <f>I11978</f>
        <v>3856544.74</v>
      </c>
      <c r="M11978" s="80">
        <f>L11978/K11978</f>
        <v>0.4664725732670349</v>
      </c>
    </row>
    <row r="11979" spans="2:13" ht="24.9" customHeight="1" outlineLevel="1" x14ac:dyDescent="0.3">
      <c r="B11979" s="44" t="str">
        <f>B11978</f>
        <v>ASIGNACIONES DIRECTAS ANTICIPADAS (5% DEL SGR)</v>
      </c>
      <c r="C11979" s="43" t="s">
        <v>336</v>
      </c>
      <c r="D11979" s="43" t="s">
        <v>1417</v>
      </c>
      <c r="E11979" s="43" t="s">
        <v>1488</v>
      </c>
      <c r="F11979" s="42" t="s">
        <v>1487</v>
      </c>
      <c r="G11979" s="18" t="s">
        <v>3</v>
      </c>
      <c r="H11979" s="32">
        <f>SUBTOTAL(9,H11978:H11978)</f>
        <v>89151955</v>
      </c>
      <c r="I11979" s="32">
        <f>SUBTOTAL(9,I11978:I11978)</f>
        <v>3856544.74</v>
      </c>
      <c r="J11979" s="31">
        <f>SUBTOTAL(9,J11978:J11978)</f>
        <v>4.3258106229975557E-2</v>
      </c>
      <c r="K11979" s="32">
        <f>SUBTOTAL(9,K11978:K11978)</f>
        <v>8267463</v>
      </c>
      <c r="L11979" s="14">
        <f>SUBTOTAL(9,L11976:L11978)</f>
        <v>3856544.74</v>
      </c>
      <c r="M11979" s="80">
        <f>SUBTOTAL(9,M11978:M11978)</f>
        <v>0.4664725732670349</v>
      </c>
    </row>
    <row r="11980" spans="2:13" ht="24.9" customHeight="1" outlineLevel="2" x14ac:dyDescent="0.3">
      <c r="B11980" s="47" t="s">
        <v>2042</v>
      </c>
      <c r="C11980" s="46" t="s">
        <v>336</v>
      </c>
      <c r="D11980" s="46" t="s">
        <v>1417</v>
      </c>
      <c r="E11980" s="46" t="s">
        <v>1484</v>
      </c>
      <c r="F11980" s="45" t="s">
        <v>1483</v>
      </c>
      <c r="G11980" s="26" t="s">
        <v>0</v>
      </c>
      <c r="H11980" s="30">
        <v>180481799</v>
      </c>
      <c r="I11980" s="30">
        <v>23610891.640000001</v>
      </c>
      <c r="J11980" s="36">
        <f>I11980/H11980</f>
        <v>0.13082145551973359</v>
      </c>
      <c r="K11980" s="30">
        <v>15534286</v>
      </c>
      <c r="L11980" s="30">
        <f>I11980</f>
        <v>23610891.640000001</v>
      </c>
      <c r="M11980" s="80">
        <f>L11980/K11980</f>
        <v>1.5199212657730135</v>
      </c>
    </row>
    <row r="11981" spans="2:13" ht="24.9" customHeight="1" outlineLevel="1" x14ac:dyDescent="0.3">
      <c r="B11981" s="44" t="str">
        <f>B11980</f>
        <v>ASIGNACIONES DIRECTAS ANTICIPADAS (5% DEL SGR)</v>
      </c>
      <c r="C11981" s="43" t="s">
        <v>336</v>
      </c>
      <c r="D11981" s="43" t="s">
        <v>1417</v>
      </c>
      <c r="E11981" s="43" t="s">
        <v>1484</v>
      </c>
      <c r="F11981" s="42" t="s">
        <v>1483</v>
      </c>
      <c r="G11981" s="18" t="s">
        <v>3</v>
      </c>
      <c r="H11981" s="32">
        <f>SUBTOTAL(9,H11980:H11980)</f>
        <v>180481799</v>
      </c>
      <c r="I11981" s="32">
        <f>SUBTOTAL(9,I11980:I11980)</f>
        <v>23610891.640000001</v>
      </c>
      <c r="J11981" s="31">
        <f>SUBTOTAL(9,J11980:J11980)</f>
        <v>0.13082145551973359</v>
      </c>
      <c r="K11981" s="32">
        <f>SUBTOTAL(9,K11980:K11980)</f>
        <v>15534286</v>
      </c>
      <c r="L11981" s="14">
        <f>SUBTOTAL(9,L11978:L11980)</f>
        <v>27467436.380000003</v>
      </c>
      <c r="M11981" s="80">
        <f>SUBTOTAL(9,M11980:M11980)</f>
        <v>1.5199212657730135</v>
      </c>
    </row>
    <row r="11982" spans="2:13" ht="24.9" customHeight="1" outlineLevel="2" x14ac:dyDescent="0.3">
      <c r="B11982" s="47" t="s">
        <v>2042</v>
      </c>
      <c r="C11982" s="46" t="s">
        <v>336</v>
      </c>
      <c r="D11982" s="46" t="s">
        <v>1417</v>
      </c>
      <c r="E11982" s="46" t="s">
        <v>1482</v>
      </c>
      <c r="F11982" s="45" t="s">
        <v>1481</v>
      </c>
      <c r="G11982" s="26" t="s">
        <v>0</v>
      </c>
      <c r="H11982" s="30">
        <v>2404679</v>
      </c>
      <c r="I11982" s="30">
        <v>0</v>
      </c>
      <c r="J11982" s="36">
        <f>I11982/H11982</f>
        <v>0</v>
      </c>
      <c r="K11982" s="30">
        <v>221131</v>
      </c>
      <c r="L11982" s="30">
        <f>I11982</f>
        <v>0</v>
      </c>
      <c r="M11982" s="80">
        <f>L11982/K11982</f>
        <v>0</v>
      </c>
    </row>
    <row r="11983" spans="2:13" ht="24.9" customHeight="1" outlineLevel="1" x14ac:dyDescent="0.3">
      <c r="B11983" s="44" t="str">
        <f>B11982</f>
        <v>ASIGNACIONES DIRECTAS ANTICIPADAS (5% DEL SGR)</v>
      </c>
      <c r="C11983" s="43" t="s">
        <v>336</v>
      </c>
      <c r="D11983" s="43" t="s">
        <v>1417</v>
      </c>
      <c r="E11983" s="43" t="s">
        <v>1482</v>
      </c>
      <c r="F11983" s="42" t="s">
        <v>1481</v>
      </c>
      <c r="G11983" s="18" t="s">
        <v>3</v>
      </c>
      <c r="H11983" s="32">
        <f>SUBTOTAL(9,H11982:H11982)</f>
        <v>2404679</v>
      </c>
      <c r="I11983" s="32">
        <f>SUBTOTAL(9,I11982:I11982)</f>
        <v>0</v>
      </c>
      <c r="J11983" s="31">
        <f>SUBTOTAL(9,J11982:J11982)</f>
        <v>0</v>
      </c>
      <c r="K11983" s="32">
        <f>SUBTOTAL(9,K11982:K11982)</f>
        <v>221131</v>
      </c>
      <c r="L11983" s="14">
        <f>SUBTOTAL(9,L11980:L11982)</f>
        <v>23610891.640000001</v>
      </c>
      <c r="M11983" s="80">
        <f>SUBTOTAL(9,M11982:M11982)</f>
        <v>0</v>
      </c>
    </row>
    <row r="11984" spans="2:13" ht="24.9" customHeight="1" outlineLevel="2" x14ac:dyDescent="0.3">
      <c r="B11984" s="47" t="s">
        <v>2042</v>
      </c>
      <c r="C11984" s="46" t="s">
        <v>336</v>
      </c>
      <c r="D11984" s="46" t="s">
        <v>1417</v>
      </c>
      <c r="E11984" s="46" t="s">
        <v>1479</v>
      </c>
      <c r="F11984" s="45" t="s">
        <v>1478</v>
      </c>
      <c r="G11984" s="26" t="s">
        <v>0</v>
      </c>
      <c r="H11984" s="30">
        <v>10999998</v>
      </c>
      <c r="I11984" s="30">
        <v>37561.870000000003</v>
      </c>
      <c r="J11984" s="36">
        <f>I11984/H11984</f>
        <v>3.414716075402923E-3</v>
      </c>
      <c r="K11984" s="30">
        <v>965968</v>
      </c>
      <c r="L11984" s="30">
        <f>I11984</f>
        <v>37561.870000000003</v>
      </c>
      <c r="M11984" s="80">
        <f>L11984/K11984</f>
        <v>3.8885211518393983E-2</v>
      </c>
    </row>
    <row r="11985" spans="2:13" ht="24.9" customHeight="1" outlineLevel="1" x14ac:dyDescent="0.3">
      <c r="B11985" s="44" t="str">
        <f>B11984</f>
        <v>ASIGNACIONES DIRECTAS ANTICIPADAS (5% DEL SGR)</v>
      </c>
      <c r="C11985" s="43" t="s">
        <v>336</v>
      </c>
      <c r="D11985" s="43" t="s">
        <v>1417</v>
      </c>
      <c r="E11985" s="43" t="s">
        <v>1479</v>
      </c>
      <c r="F11985" s="42" t="s">
        <v>1478</v>
      </c>
      <c r="G11985" s="18" t="s">
        <v>3</v>
      </c>
      <c r="H11985" s="32">
        <f>SUBTOTAL(9,H11984:H11984)</f>
        <v>10999998</v>
      </c>
      <c r="I11985" s="32">
        <f>SUBTOTAL(9,I11984:I11984)</f>
        <v>37561.870000000003</v>
      </c>
      <c r="J11985" s="31">
        <f>SUBTOTAL(9,J11984:J11984)</f>
        <v>3.414716075402923E-3</v>
      </c>
      <c r="K11985" s="32">
        <f>SUBTOTAL(9,K11984:K11984)</f>
        <v>965968</v>
      </c>
      <c r="L11985" s="14">
        <f>SUBTOTAL(9,L11982:L11984)</f>
        <v>37561.870000000003</v>
      </c>
      <c r="M11985" s="80">
        <f>SUBTOTAL(9,M11984:M11984)</f>
        <v>3.8885211518393983E-2</v>
      </c>
    </row>
    <row r="11986" spans="2:13" ht="24.9" customHeight="1" outlineLevel="2" x14ac:dyDescent="0.3">
      <c r="B11986" s="47" t="s">
        <v>2042</v>
      </c>
      <c r="C11986" s="46" t="s">
        <v>336</v>
      </c>
      <c r="D11986" s="46" t="s">
        <v>1417</v>
      </c>
      <c r="E11986" s="46" t="s">
        <v>1475</v>
      </c>
      <c r="F11986" s="45" t="s">
        <v>1474</v>
      </c>
      <c r="G11986" s="26" t="s">
        <v>0</v>
      </c>
      <c r="H11986" s="30">
        <v>274573827</v>
      </c>
      <c r="I11986" s="30">
        <v>8213988.8900000006</v>
      </c>
      <c r="J11986" s="23">
        <f>I11986/H11986</f>
        <v>2.9915411019856602E-2</v>
      </c>
      <c r="K11986" s="30">
        <v>21108498</v>
      </c>
      <c r="L11986" s="30">
        <f>I11986</f>
        <v>8213988.8900000006</v>
      </c>
      <c r="M11986" s="80">
        <f>L11986/K11986</f>
        <v>0.38913185059401195</v>
      </c>
    </row>
    <row r="11987" spans="2:13" ht="24.9" customHeight="1" outlineLevel="1" x14ac:dyDescent="0.3">
      <c r="B11987" s="44" t="str">
        <f>B11986</f>
        <v>ASIGNACIONES DIRECTAS ANTICIPADAS (5% DEL SGR)</v>
      </c>
      <c r="C11987" s="43" t="s">
        <v>336</v>
      </c>
      <c r="D11987" s="43" t="s">
        <v>1417</v>
      </c>
      <c r="E11987" s="43" t="s">
        <v>1475</v>
      </c>
      <c r="F11987" s="42" t="s">
        <v>1474</v>
      </c>
      <c r="G11987" s="18" t="s">
        <v>3</v>
      </c>
      <c r="H11987" s="32">
        <f>SUBTOTAL(9,H11986:H11986)</f>
        <v>274573827</v>
      </c>
      <c r="I11987" s="32">
        <f>SUBTOTAL(9,I11986:I11986)</f>
        <v>8213988.8900000006</v>
      </c>
      <c r="J11987" s="31">
        <f>SUBTOTAL(9,J11986:J11986)</f>
        <v>2.9915411019856602E-2</v>
      </c>
      <c r="K11987" s="32">
        <f>SUBTOTAL(9,K11986:K11986)</f>
        <v>21108498</v>
      </c>
      <c r="L11987" s="14">
        <f>SUBTOTAL(9,L11984:L11986)</f>
        <v>8251550.7600000007</v>
      </c>
      <c r="M11987" s="80">
        <f>SUBTOTAL(9,M11986:M11986)</f>
        <v>0.38913185059401195</v>
      </c>
    </row>
    <row r="11988" spans="2:13" ht="24.9" customHeight="1" outlineLevel="2" x14ac:dyDescent="0.3">
      <c r="B11988" s="47" t="s">
        <v>2042</v>
      </c>
      <c r="C11988" s="46" t="s">
        <v>336</v>
      </c>
      <c r="D11988" s="46" t="s">
        <v>1417</v>
      </c>
      <c r="E11988" s="46" t="s">
        <v>1473</v>
      </c>
      <c r="F11988" s="45" t="s">
        <v>1472</v>
      </c>
      <c r="G11988" s="26" t="s">
        <v>0</v>
      </c>
      <c r="H11988" s="30">
        <v>257586806</v>
      </c>
      <c r="I11988" s="30">
        <v>23387083.310000002</v>
      </c>
      <c r="J11988" s="36">
        <f>I11988/H11988</f>
        <v>9.0793017209119017E-2</v>
      </c>
      <c r="K11988" s="30">
        <v>21941526</v>
      </c>
      <c r="L11988" s="30">
        <f>I11988</f>
        <v>23387083.310000002</v>
      </c>
      <c r="M11988" s="80">
        <f>L11988/K11988</f>
        <v>1.0658822595110296</v>
      </c>
    </row>
    <row r="11989" spans="2:13" ht="24.9" customHeight="1" outlineLevel="1" x14ac:dyDescent="0.3">
      <c r="B11989" s="44" t="str">
        <f>B11988</f>
        <v>ASIGNACIONES DIRECTAS ANTICIPADAS (5% DEL SGR)</v>
      </c>
      <c r="C11989" s="43" t="s">
        <v>336</v>
      </c>
      <c r="D11989" s="43" t="s">
        <v>1417</v>
      </c>
      <c r="E11989" s="43" t="s">
        <v>1473</v>
      </c>
      <c r="F11989" s="42" t="s">
        <v>1472</v>
      </c>
      <c r="G11989" s="18" t="s">
        <v>3</v>
      </c>
      <c r="H11989" s="32">
        <f>SUBTOTAL(9,H11988:H11988)</f>
        <v>257586806</v>
      </c>
      <c r="I11989" s="32">
        <f>SUBTOTAL(9,I11988:I11988)</f>
        <v>23387083.310000002</v>
      </c>
      <c r="J11989" s="31">
        <f>SUBTOTAL(9,J11988:J11988)</f>
        <v>9.0793017209119017E-2</v>
      </c>
      <c r="K11989" s="32">
        <f>SUBTOTAL(9,K11988:K11988)</f>
        <v>21941526</v>
      </c>
      <c r="L11989" s="14">
        <f>SUBTOTAL(9,L11986:L11988)</f>
        <v>31601072.200000003</v>
      </c>
      <c r="M11989" s="80">
        <f>SUBTOTAL(9,M11988:M11988)</f>
        <v>1.0658822595110296</v>
      </c>
    </row>
    <row r="11990" spans="2:13" ht="24.9" customHeight="1" outlineLevel="2" x14ac:dyDescent="0.3">
      <c r="B11990" s="47" t="s">
        <v>2042</v>
      </c>
      <c r="C11990" s="46" t="s">
        <v>336</v>
      </c>
      <c r="D11990" s="46" t="s">
        <v>1417</v>
      </c>
      <c r="E11990" s="46" t="s">
        <v>1471</v>
      </c>
      <c r="F11990" s="45" t="s">
        <v>1470</v>
      </c>
      <c r="G11990" s="26" t="s">
        <v>0</v>
      </c>
      <c r="H11990" s="30">
        <v>17431</v>
      </c>
      <c r="I11990" s="30">
        <v>0</v>
      </c>
      <c r="J11990" s="36">
        <f>I11990/H11990</f>
        <v>0</v>
      </c>
      <c r="K11990" s="30">
        <v>1554</v>
      </c>
      <c r="L11990" s="30">
        <f>I11990</f>
        <v>0</v>
      </c>
      <c r="M11990" s="80">
        <f>L11990/K11990</f>
        <v>0</v>
      </c>
    </row>
    <row r="11991" spans="2:13" ht="24.9" customHeight="1" outlineLevel="1" x14ac:dyDescent="0.3">
      <c r="B11991" s="44" t="str">
        <f>B11990</f>
        <v>ASIGNACIONES DIRECTAS ANTICIPADAS (5% DEL SGR)</v>
      </c>
      <c r="C11991" s="43" t="s">
        <v>336</v>
      </c>
      <c r="D11991" s="43" t="s">
        <v>1417</v>
      </c>
      <c r="E11991" s="43" t="s">
        <v>1471</v>
      </c>
      <c r="F11991" s="42" t="s">
        <v>1470</v>
      </c>
      <c r="G11991" s="18" t="s">
        <v>3</v>
      </c>
      <c r="H11991" s="32">
        <f>SUBTOTAL(9,H11990:H11990)</f>
        <v>17431</v>
      </c>
      <c r="I11991" s="32">
        <f>SUBTOTAL(9,I11990:I11990)</f>
        <v>0</v>
      </c>
      <c r="J11991" s="31">
        <f>SUBTOTAL(9,J11990:J11990)</f>
        <v>0</v>
      </c>
      <c r="K11991" s="32">
        <f>SUBTOTAL(9,K11990:K11990)</f>
        <v>1554</v>
      </c>
      <c r="L11991" s="14">
        <f>SUBTOTAL(9,L11988:L11990)</f>
        <v>23387083.310000002</v>
      </c>
      <c r="M11991" s="80">
        <f>SUBTOTAL(9,M11990:M11990)</f>
        <v>0</v>
      </c>
    </row>
    <row r="11992" spans="2:13" ht="24.9" customHeight="1" outlineLevel="2" x14ac:dyDescent="0.3">
      <c r="B11992" s="47" t="s">
        <v>2042</v>
      </c>
      <c r="C11992" s="46" t="s">
        <v>336</v>
      </c>
      <c r="D11992" s="46" t="s">
        <v>1417</v>
      </c>
      <c r="E11992" s="46" t="s">
        <v>1469</v>
      </c>
      <c r="F11992" s="45" t="s">
        <v>1468</v>
      </c>
      <c r="G11992" s="26" t="s">
        <v>0</v>
      </c>
      <c r="H11992" s="30">
        <v>843061483</v>
      </c>
      <c r="I11992" s="30">
        <v>114843571.62</v>
      </c>
      <c r="J11992" s="36">
        <f>I11992/H11992</f>
        <v>0.13622205964306877</v>
      </c>
      <c r="K11992" s="30">
        <v>76040018</v>
      </c>
      <c r="L11992" s="30">
        <f>I11992</f>
        <v>114843571.62</v>
      </c>
      <c r="M11992" s="80">
        <f>L11992/K11992</f>
        <v>1.5103043718374711</v>
      </c>
    </row>
    <row r="11993" spans="2:13" ht="24.9" customHeight="1" outlineLevel="1" x14ac:dyDescent="0.3">
      <c r="B11993" s="44" t="str">
        <f>B11992</f>
        <v>ASIGNACIONES DIRECTAS ANTICIPADAS (5% DEL SGR)</v>
      </c>
      <c r="C11993" s="43" t="s">
        <v>336</v>
      </c>
      <c r="D11993" s="43" t="s">
        <v>1417</v>
      </c>
      <c r="E11993" s="43" t="s">
        <v>1469</v>
      </c>
      <c r="F11993" s="42" t="s">
        <v>1468</v>
      </c>
      <c r="G11993" s="18" t="s">
        <v>3</v>
      </c>
      <c r="H11993" s="32">
        <f>SUBTOTAL(9,H11992:H11992)</f>
        <v>843061483</v>
      </c>
      <c r="I11993" s="32">
        <f>SUBTOTAL(9,I11992:I11992)</f>
        <v>114843571.62</v>
      </c>
      <c r="J11993" s="31">
        <f>SUBTOTAL(9,J11992:J11992)</f>
        <v>0.13622205964306877</v>
      </c>
      <c r="K11993" s="32">
        <f>SUBTOTAL(9,K11992:K11992)</f>
        <v>76040018</v>
      </c>
      <c r="L11993" s="14">
        <f>SUBTOTAL(9,L11990:L11992)</f>
        <v>114843571.62</v>
      </c>
      <c r="M11993" s="80">
        <f>SUBTOTAL(9,M11992:M11992)</f>
        <v>1.5103043718374711</v>
      </c>
    </row>
    <row r="11994" spans="2:13" ht="24.9" customHeight="1" outlineLevel="2" x14ac:dyDescent="0.3">
      <c r="B11994" s="47" t="s">
        <v>2042</v>
      </c>
      <c r="C11994" s="46" t="s">
        <v>336</v>
      </c>
      <c r="D11994" s="46" t="s">
        <v>1417</v>
      </c>
      <c r="E11994" s="46" t="s">
        <v>2118</v>
      </c>
      <c r="F11994" s="45" t="s">
        <v>2117</v>
      </c>
      <c r="G11994" s="26" t="s">
        <v>0</v>
      </c>
      <c r="H11994" s="30">
        <v>685442050</v>
      </c>
      <c r="I11994" s="30">
        <v>80361170.010000005</v>
      </c>
      <c r="J11994" s="23">
        <f>I11994/H11994</f>
        <v>0.117239918400104</v>
      </c>
      <c r="K11994" s="30">
        <v>59367488</v>
      </c>
      <c r="L11994" s="30">
        <f>I11994</f>
        <v>80361170.010000005</v>
      </c>
      <c r="M11994" s="80">
        <f>L11994/K11994</f>
        <v>1.3536225418532111</v>
      </c>
    </row>
    <row r="11995" spans="2:13" ht="24.9" customHeight="1" outlineLevel="1" x14ac:dyDescent="0.3">
      <c r="B11995" s="44" t="str">
        <f>B11994</f>
        <v>ASIGNACIONES DIRECTAS ANTICIPADAS (5% DEL SGR)</v>
      </c>
      <c r="C11995" s="43" t="s">
        <v>336</v>
      </c>
      <c r="D11995" s="43" t="s">
        <v>1417</v>
      </c>
      <c r="E11995" s="43" t="s">
        <v>2118</v>
      </c>
      <c r="F11995" s="42" t="s">
        <v>2117</v>
      </c>
      <c r="G11995" s="18" t="s">
        <v>3</v>
      </c>
      <c r="H11995" s="32">
        <f>SUBTOTAL(9,H11994:H11994)</f>
        <v>685442050</v>
      </c>
      <c r="I11995" s="32">
        <f>SUBTOTAL(9,I11994:I11994)</f>
        <v>80361170.010000005</v>
      </c>
      <c r="J11995" s="31">
        <f>SUBTOTAL(9,J11994:J11994)</f>
        <v>0.117239918400104</v>
      </c>
      <c r="K11995" s="32">
        <f>SUBTOTAL(9,K11994:K11994)</f>
        <v>59367488</v>
      </c>
      <c r="L11995" s="14">
        <f>SUBTOTAL(9,L11992:L11994)</f>
        <v>195204741.63</v>
      </c>
      <c r="M11995" s="80">
        <f>SUBTOTAL(9,M11994:M11994)</f>
        <v>1.3536225418532111</v>
      </c>
    </row>
    <row r="11996" spans="2:13" ht="24.9" customHeight="1" outlineLevel="2" x14ac:dyDescent="0.3">
      <c r="B11996" s="47" t="s">
        <v>2042</v>
      </c>
      <c r="C11996" s="46" t="s">
        <v>336</v>
      </c>
      <c r="D11996" s="46" t="s">
        <v>1417</v>
      </c>
      <c r="E11996" s="46" t="s">
        <v>1467</v>
      </c>
      <c r="F11996" s="45" t="s">
        <v>1466</v>
      </c>
      <c r="G11996" s="26" t="s">
        <v>0</v>
      </c>
      <c r="H11996" s="30">
        <v>205269100</v>
      </c>
      <c r="I11996" s="30">
        <v>34230108.359999999</v>
      </c>
      <c r="J11996" s="36">
        <f>I11996/H11996</f>
        <v>0.16675723896095418</v>
      </c>
      <c r="K11996" s="30">
        <v>18870568</v>
      </c>
      <c r="L11996" s="30">
        <f>I11996</f>
        <v>34230108.359999999</v>
      </c>
      <c r="M11996" s="80">
        <f>L11996/K11996</f>
        <v>1.8139416026057085</v>
      </c>
    </row>
    <row r="11997" spans="2:13" ht="24.9" customHeight="1" outlineLevel="1" x14ac:dyDescent="0.3">
      <c r="B11997" s="44" t="str">
        <f>B11996</f>
        <v>ASIGNACIONES DIRECTAS ANTICIPADAS (5% DEL SGR)</v>
      </c>
      <c r="C11997" s="43" t="s">
        <v>336</v>
      </c>
      <c r="D11997" s="43" t="s">
        <v>1417</v>
      </c>
      <c r="E11997" s="43" t="s">
        <v>1467</v>
      </c>
      <c r="F11997" s="42" t="s">
        <v>1466</v>
      </c>
      <c r="G11997" s="18" t="s">
        <v>3</v>
      </c>
      <c r="H11997" s="32">
        <f>SUBTOTAL(9,H11996:H11996)</f>
        <v>205269100</v>
      </c>
      <c r="I11997" s="32">
        <f>SUBTOTAL(9,I11996:I11996)</f>
        <v>34230108.359999999</v>
      </c>
      <c r="J11997" s="31">
        <f>SUBTOTAL(9,J11996:J11996)</f>
        <v>0.16675723896095418</v>
      </c>
      <c r="K11997" s="32">
        <f>SUBTOTAL(9,K11996:K11996)</f>
        <v>18870568</v>
      </c>
      <c r="L11997" s="14">
        <f>SUBTOTAL(9,L11994:L11996)</f>
        <v>114591278.37</v>
      </c>
      <c r="M11997" s="80">
        <f>SUBTOTAL(9,M11996:M11996)</f>
        <v>1.8139416026057085</v>
      </c>
    </row>
    <row r="11998" spans="2:13" ht="24.9" customHeight="1" outlineLevel="2" x14ac:dyDescent="0.3">
      <c r="B11998" s="47" t="s">
        <v>2042</v>
      </c>
      <c r="C11998" s="46" t="s">
        <v>336</v>
      </c>
      <c r="D11998" s="46" t="s">
        <v>1417</v>
      </c>
      <c r="E11998" s="46" t="s">
        <v>1465</v>
      </c>
      <c r="F11998" s="45" t="s">
        <v>1464</v>
      </c>
      <c r="G11998" s="26" t="s">
        <v>0</v>
      </c>
      <c r="H11998" s="30">
        <v>211029</v>
      </c>
      <c r="I11998" s="30">
        <v>0</v>
      </c>
      <c r="J11998" s="36">
        <f>I11998/H11998</f>
        <v>0</v>
      </c>
      <c r="K11998" s="30">
        <v>21373</v>
      </c>
      <c r="L11998" s="30">
        <f>I11998</f>
        <v>0</v>
      </c>
      <c r="M11998" s="80">
        <f>L11998/K11998</f>
        <v>0</v>
      </c>
    </row>
    <row r="11999" spans="2:13" ht="24.9" customHeight="1" outlineLevel="1" x14ac:dyDescent="0.3">
      <c r="B11999" s="44" t="str">
        <f>B11998</f>
        <v>ASIGNACIONES DIRECTAS ANTICIPADAS (5% DEL SGR)</v>
      </c>
      <c r="C11999" s="43" t="s">
        <v>336</v>
      </c>
      <c r="D11999" s="43" t="s">
        <v>1417</v>
      </c>
      <c r="E11999" s="43" t="s">
        <v>1465</v>
      </c>
      <c r="F11999" s="42" t="s">
        <v>1464</v>
      </c>
      <c r="G11999" s="18" t="s">
        <v>3</v>
      </c>
      <c r="H11999" s="32">
        <f>SUBTOTAL(9,H11998:H11998)</f>
        <v>211029</v>
      </c>
      <c r="I11999" s="32">
        <f>SUBTOTAL(9,I11998:I11998)</f>
        <v>0</v>
      </c>
      <c r="J11999" s="31">
        <f>SUBTOTAL(9,J11998:J11998)</f>
        <v>0</v>
      </c>
      <c r="K11999" s="32">
        <f>SUBTOTAL(9,K11998:K11998)</f>
        <v>21373</v>
      </c>
      <c r="L11999" s="14">
        <f>SUBTOTAL(9,L11996:L11998)</f>
        <v>34230108.359999999</v>
      </c>
      <c r="M11999" s="80">
        <f>SUBTOTAL(9,M11998:M11998)</f>
        <v>0</v>
      </c>
    </row>
    <row r="12000" spans="2:13" ht="24.9" customHeight="1" outlineLevel="2" x14ac:dyDescent="0.3">
      <c r="B12000" s="47" t="s">
        <v>2042</v>
      </c>
      <c r="C12000" s="46" t="s">
        <v>336</v>
      </c>
      <c r="D12000" s="46" t="s">
        <v>1417</v>
      </c>
      <c r="E12000" s="46" t="s">
        <v>1463</v>
      </c>
      <c r="F12000" s="45" t="s">
        <v>1462</v>
      </c>
      <c r="G12000" s="26" t="s">
        <v>0</v>
      </c>
      <c r="H12000" s="30">
        <v>95350</v>
      </c>
      <c r="I12000" s="30">
        <v>0</v>
      </c>
      <c r="J12000" s="36">
        <f>I12000/H12000</f>
        <v>0</v>
      </c>
      <c r="K12000" s="30">
        <v>9230</v>
      </c>
      <c r="L12000" s="30">
        <f>I12000</f>
        <v>0</v>
      </c>
      <c r="M12000" s="80">
        <f>L12000/K12000</f>
        <v>0</v>
      </c>
    </row>
    <row r="12001" spans="2:13" ht="24.9" customHeight="1" outlineLevel="1" x14ac:dyDescent="0.3">
      <c r="B12001" s="44" t="str">
        <f>B12000</f>
        <v>ASIGNACIONES DIRECTAS ANTICIPADAS (5% DEL SGR)</v>
      </c>
      <c r="C12001" s="43" t="s">
        <v>336</v>
      </c>
      <c r="D12001" s="43" t="s">
        <v>1417</v>
      </c>
      <c r="E12001" s="43" t="s">
        <v>1463</v>
      </c>
      <c r="F12001" s="42" t="s">
        <v>1462</v>
      </c>
      <c r="G12001" s="18" t="s">
        <v>3</v>
      </c>
      <c r="H12001" s="32">
        <f>SUBTOTAL(9,H12000:H12000)</f>
        <v>95350</v>
      </c>
      <c r="I12001" s="32">
        <f>SUBTOTAL(9,I12000:I12000)</f>
        <v>0</v>
      </c>
      <c r="J12001" s="31">
        <f>SUBTOTAL(9,J12000:J12000)</f>
        <v>0</v>
      </c>
      <c r="K12001" s="32">
        <f>SUBTOTAL(9,K12000:K12000)</f>
        <v>9230</v>
      </c>
      <c r="L12001" s="14">
        <f>SUBTOTAL(9,L11998:L12000)</f>
        <v>0</v>
      </c>
      <c r="M12001" s="80">
        <f>SUBTOTAL(9,M12000:M12000)</f>
        <v>0</v>
      </c>
    </row>
    <row r="12002" spans="2:13" ht="24.9" customHeight="1" outlineLevel="2" x14ac:dyDescent="0.3">
      <c r="B12002" s="47" t="s">
        <v>2042</v>
      </c>
      <c r="C12002" s="46" t="s">
        <v>336</v>
      </c>
      <c r="D12002" s="46" t="s">
        <v>1417</v>
      </c>
      <c r="E12002" s="46" t="s">
        <v>1461</v>
      </c>
      <c r="F12002" s="45" t="s">
        <v>1460</v>
      </c>
      <c r="G12002" s="26" t="s">
        <v>0</v>
      </c>
      <c r="H12002" s="30">
        <v>992004</v>
      </c>
      <c r="I12002" s="30">
        <v>335296.41000000003</v>
      </c>
      <c r="J12002" s="23">
        <f>I12002/H12002</f>
        <v>0.33799905040705486</v>
      </c>
      <c r="K12002" s="30">
        <v>86477</v>
      </c>
      <c r="L12002" s="30">
        <f>I12002</f>
        <v>335296.41000000003</v>
      </c>
      <c r="M12002" s="80">
        <f>L12002/K12002</f>
        <v>3.8772900308752618</v>
      </c>
    </row>
    <row r="12003" spans="2:13" ht="24.9" customHeight="1" outlineLevel="1" x14ac:dyDescent="0.3">
      <c r="B12003" s="44" t="str">
        <f>B12002</f>
        <v>ASIGNACIONES DIRECTAS ANTICIPADAS (5% DEL SGR)</v>
      </c>
      <c r="C12003" s="43" t="s">
        <v>336</v>
      </c>
      <c r="D12003" s="43" t="s">
        <v>1417</v>
      </c>
      <c r="E12003" s="43" t="s">
        <v>1461</v>
      </c>
      <c r="F12003" s="42" t="s">
        <v>1460</v>
      </c>
      <c r="G12003" s="18" t="s">
        <v>3</v>
      </c>
      <c r="H12003" s="32">
        <f>SUBTOTAL(9,H12002:H12002)</f>
        <v>992004</v>
      </c>
      <c r="I12003" s="32">
        <f>SUBTOTAL(9,I12002:I12002)</f>
        <v>335296.41000000003</v>
      </c>
      <c r="J12003" s="31">
        <f>SUBTOTAL(9,J12002:J12002)</f>
        <v>0.33799905040705486</v>
      </c>
      <c r="K12003" s="32">
        <f>SUBTOTAL(9,K12002:K12002)</f>
        <v>86477</v>
      </c>
      <c r="L12003" s="14">
        <f>SUBTOTAL(9,L12000:L12002)</f>
        <v>335296.41000000003</v>
      </c>
      <c r="M12003" s="80">
        <f>SUBTOTAL(9,M12002:M12002)</f>
        <v>3.8772900308752618</v>
      </c>
    </row>
    <row r="12004" spans="2:13" ht="24.9" customHeight="1" outlineLevel="2" x14ac:dyDescent="0.3">
      <c r="B12004" s="47" t="s">
        <v>2042</v>
      </c>
      <c r="C12004" s="46" t="s">
        <v>336</v>
      </c>
      <c r="D12004" s="46" t="s">
        <v>1417</v>
      </c>
      <c r="E12004" s="46" t="s">
        <v>1459</v>
      </c>
      <c r="F12004" s="45" t="s">
        <v>1458</v>
      </c>
      <c r="G12004" s="26" t="s">
        <v>0</v>
      </c>
      <c r="H12004" s="30">
        <v>383708</v>
      </c>
      <c r="I12004" s="30">
        <v>0</v>
      </c>
      <c r="J12004" s="36">
        <f>I12004/H12004</f>
        <v>0</v>
      </c>
      <c r="K12004" s="30">
        <v>34193</v>
      </c>
      <c r="L12004" s="30">
        <f>I12004</f>
        <v>0</v>
      </c>
      <c r="M12004" s="80">
        <f>L12004/K12004</f>
        <v>0</v>
      </c>
    </row>
    <row r="12005" spans="2:13" ht="24.9" customHeight="1" outlineLevel="1" x14ac:dyDescent="0.3">
      <c r="B12005" s="44" t="str">
        <f>B12004</f>
        <v>ASIGNACIONES DIRECTAS ANTICIPADAS (5% DEL SGR)</v>
      </c>
      <c r="C12005" s="43" t="s">
        <v>336</v>
      </c>
      <c r="D12005" s="43" t="s">
        <v>1417</v>
      </c>
      <c r="E12005" s="43" t="s">
        <v>1459</v>
      </c>
      <c r="F12005" s="42" t="s">
        <v>1458</v>
      </c>
      <c r="G12005" s="18" t="s">
        <v>3</v>
      </c>
      <c r="H12005" s="32">
        <f>SUBTOTAL(9,H12004:H12004)</f>
        <v>383708</v>
      </c>
      <c r="I12005" s="32">
        <f>SUBTOTAL(9,I12004:I12004)</f>
        <v>0</v>
      </c>
      <c r="J12005" s="31">
        <f>SUBTOTAL(9,J12004:J12004)</f>
        <v>0</v>
      </c>
      <c r="K12005" s="32">
        <f>SUBTOTAL(9,K12004:K12004)</f>
        <v>34193</v>
      </c>
      <c r="L12005" s="14">
        <f>SUBTOTAL(9,L12002:L12004)</f>
        <v>335296.41000000003</v>
      </c>
      <c r="M12005" s="80">
        <f>SUBTOTAL(9,M12004:M12004)</f>
        <v>0</v>
      </c>
    </row>
    <row r="12006" spans="2:13" ht="24.9" customHeight="1" outlineLevel="2" x14ac:dyDescent="0.3">
      <c r="B12006" s="47" t="s">
        <v>2042</v>
      </c>
      <c r="C12006" s="46" t="s">
        <v>336</v>
      </c>
      <c r="D12006" s="46" t="s">
        <v>1417</v>
      </c>
      <c r="E12006" s="46" t="s">
        <v>1457</v>
      </c>
      <c r="F12006" s="45" t="s">
        <v>1456</v>
      </c>
      <c r="G12006" s="26" t="s">
        <v>0</v>
      </c>
      <c r="H12006" s="30">
        <v>3121015</v>
      </c>
      <c r="I12006" s="30">
        <v>0</v>
      </c>
      <c r="J12006" s="36">
        <f>I12006/H12006</f>
        <v>0</v>
      </c>
      <c r="K12006" s="30">
        <v>287004</v>
      </c>
      <c r="L12006" s="30">
        <f>I12006</f>
        <v>0</v>
      </c>
      <c r="M12006" s="80">
        <f>L12006/K12006</f>
        <v>0</v>
      </c>
    </row>
    <row r="12007" spans="2:13" ht="24.9" customHeight="1" outlineLevel="1" x14ac:dyDescent="0.3">
      <c r="B12007" s="44" t="str">
        <f>B12006</f>
        <v>ASIGNACIONES DIRECTAS ANTICIPADAS (5% DEL SGR)</v>
      </c>
      <c r="C12007" s="43" t="s">
        <v>336</v>
      </c>
      <c r="D12007" s="43" t="s">
        <v>1417</v>
      </c>
      <c r="E12007" s="43" t="s">
        <v>1457</v>
      </c>
      <c r="F12007" s="42" t="s">
        <v>1456</v>
      </c>
      <c r="G12007" s="18" t="s">
        <v>3</v>
      </c>
      <c r="H12007" s="32">
        <f>SUBTOTAL(9,H12006:H12006)</f>
        <v>3121015</v>
      </c>
      <c r="I12007" s="32">
        <f>SUBTOTAL(9,I12006:I12006)</f>
        <v>0</v>
      </c>
      <c r="J12007" s="31">
        <f>SUBTOTAL(9,J12006:J12006)</f>
        <v>0</v>
      </c>
      <c r="K12007" s="32">
        <f>SUBTOTAL(9,K12006:K12006)</f>
        <v>287004</v>
      </c>
      <c r="L12007" s="14">
        <f>SUBTOTAL(9,L12004:L12006)</f>
        <v>0</v>
      </c>
      <c r="M12007" s="80">
        <f>SUBTOTAL(9,M12006:M12006)</f>
        <v>0</v>
      </c>
    </row>
    <row r="12008" spans="2:13" ht="24.9" customHeight="1" outlineLevel="2" x14ac:dyDescent="0.3">
      <c r="B12008" s="47" t="s">
        <v>2042</v>
      </c>
      <c r="C12008" s="46" t="s">
        <v>336</v>
      </c>
      <c r="D12008" s="46" t="s">
        <v>1417</v>
      </c>
      <c r="E12008" s="46" t="s">
        <v>1455</v>
      </c>
      <c r="F12008" s="45" t="s">
        <v>1454</v>
      </c>
      <c r="G12008" s="26" t="s">
        <v>0</v>
      </c>
      <c r="H12008" s="30">
        <v>22955</v>
      </c>
      <c r="I12008" s="30">
        <v>0</v>
      </c>
      <c r="J12008" s="36">
        <f>I12008/H12008</f>
        <v>0</v>
      </c>
      <c r="K12008" s="30">
        <v>2045</v>
      </c>
      <c r="L12008" s="30">
        <f>I12008</f>
        <v>0</v>
      </c>
      <c r="M12008" s="80">
        <f>L12008/K12008</f>
        <v>0</v>
      </c>
    </row>
    <row r="12009" spans="2:13" ht="24.9" customHeight="1" outlineLevel="1" x14ac:dyDescent="0.3">
      <c r="B12009" s="44" t="str">
        <f>B12008</f>
        <v>ASIGNACIONES DIRECTAS ANTICIPADAS (5% DEL SGR)</v>
      </c>
      <c r="C12009" s="43" t="s">
        <v>336</v>
      </c>
      <c r="D12009" s="43" t="s">
        <v>1417</v>
      </c>
      <c r="E12009" s="43" t="s">
        <v>1455</v>
      </c>
      <c r="F12009" s="42" t="s">
        <v>1454</v>
      </c>
      <c r="G12009" s="18" t="s">
        <v>3</v>
      </c>
      <c r="H12009" s="32">
        <f>SUBTOTAL(9,H12008:H12008)</f>
        <v>22955</v>
      </c>
      <c r="I12009" s="32">
        <f>SUBTOTAL(9,I12008:I12008)</f>
        <v>0</v>
      </c>
      <c r="J12009" s="31">
        <f>SUBTOTAL(9,J12008:J12008)</f>
        <v>0</v>
      </c>
      <c r="K12009" s="32">
        <f>SUBTOTAL(9,K12008:K12008)</f>
        <v>2045</v>
      </c>
      <c r="L12009" s="14">
        <f>SUBTOTAL(9,L12006:L12008)</f>
        <v>0</v>
      </c>
      <c r="M12009" s="80">
        <f>SUBTOTAL(9,M12008:M12008)</f>
        <v>0</v>
      </c>
    </row>
    <row r="12010" spans="2:13" ht="24.9" customHeight="1" outlineLevel="2" x14ac:dyDescent="0.3">
      <c r="B12010" s="47" t="s">
        <v>2042</v>
      </c>
      <c r="C12010" s="46" t="s">
        <v>336</v>
      </c>
      <c r="D12010" s="46" t="s">
        <v>1417</v>
      </c>
      <c r="E12010" s="46" t="s">
        <v>1453</v>
      </c>
      <c r="F12010" s="45" t="s">
        <v>1452</v>
      </c>
      <c r="G12010" s="26" t="s">
        <v>0</v>
      </c>
      <c r="H12010" s="30">
        <v>147424</v>
      </c>
      <c r="I12010" s="30">
        <v>0</v>
      </c>
      <c r="J12010" s="23">
        <f>I12010/H12010</f>
        <v>0</v>
      </c>
      <c r="K12010" s="30">
        <v>13586</v>
      </c>
      <c r="L12010" s="30">
        <f>I12010</f>
        <v>0</v>
      </c>
      <c r="M12010" s="80">
        <f>L12010/K12010</f>
        <v>0</v>
      </c>
    </row>
    <row r="12011" spans="2:13" ht="24.9" customHeight="1" outlineLevel="1" x14ac:dyDescent="0.3">
      <c r="B12011" s="44" t="str">
        <f>B12010</f>
        <v>ASIGNACIONES DIRECTAS ANTICIPADAS (5% DEL SGR)</v>
      </c>
      <c r="C12011" s="43" t="s">
        <v>336</v>
      </c>
      <c r="D12011" s="43" t="s">
        <v>1417</v>
      </c>
      <c r="E12011" s="43" t="s">
        <v>1453</v>
      </c>
      <c r="F12011" s="42" t="s">
        <v>1452</v>
      </c>
      <c r="G12011" s="18" t="s">
        <v>3</v>
      </c>
      <c r="H12011" s="32">
        <f>SUBTOTAL(9,H12010:H12010)</f>
        <v>147424</v>
      </c>
      <c r="I12011" s="32">
        <f>SUBTOTAL(9,I12010:I12010)</f>
        <v>0</v>
      </c>
      <c r="J12011" s="31">
        <f>SUBTOTAL(9,J12010:J12010)</f>
        <v>0</v>
      </c>
      <c r="K12011" s="32">
        <f>SUBTOTAL(9,K12010:K12010)</f>
        <v>13586</v>
      </c>
      <c r="L12011" s="14">
        <f>SUBTOTAL(9,L12008:L12010)</f>
        <v>0</v>
      </c>
      <c r="M12011" s="80">
        <f>SUBTOTAL(9,M12010:M12010)</f>
        <v>0</v>
      </c>
    </row>
    <row r="12012" spans="2:13" ht="24.9" customHeight="1" outlineLevel="2" x14ac:dyDescent="0.3">
      <c r="B12012" s="47" t="s">
        <v>2042</v>
      </c>
      <c r="C12012" s="46" t="s">
        <v>336</v>
      </c>
      <c r="D12012" s="46" t="s">
        <v>1417</v>
      </c>
      <c r="E12012" s="46" t="s">
        <v>1451</v>
      </c>
      <c r="F12012" s="45" t="s">
        <v>1450</v>
      </c>
      <c r="G12012" s="26" t="s">
        <v>0</v>
      </c>
      <c r="H12012" s="30">
        <v>331106462</v>
      </c>
      <c r="I12012" s="30">
        <v>92624765.329999998</v>
      </c>
      <c r="J12012" s="36">
        <f>I12012/H12012</f>
        <v>0.27974315200770683</v>
      </c>
      <c r="K12012" s="30">
        <v>29468100</v>
      </c>
      <c r="L12012" s="30">
        <f>I12012</f>
        <v>92624765.329999998</v>
      </c>
      <c r="M12012" s="80">
        <f>L12012/K12012</f>
        <v>3.1432214947689197</v>
      </c>
    </row>
    <row r="12013" spans="2:13" ht="24.9" customHeight="1" outlineLevel="1" x14ac:dyDescent="0.3">
      <c r="B12013" s="44" t="str">
        <f>B12012</f>
        <v>ASIGNACIONES DIRECTAS ANTICIPADAS (5% DEL SGR)</v>
      </c>
      <c r="C12013" s="43" t="s">
        <v>336</v>
      </c>
      <c r="D12013" s="43" t="s">
        <v>1417</v>
      </c>
      <c r="E12013" s="43" t="s">
        <v>1451</v>
      </c>
      <c r="F12013" s="42" t="s">
        <v>1450</v>
      </c>
      <c r="G12013" s="18" t="s">
        <v>3</v>
      </c>
      <c r="H12013" s="32">
        <f>SUBTOTAL(9,H12012:H12012)</f>
        <v>331106462</v>
      </c>
      <c r="I12013" s="32">
        <f>SUBTOTAL(9,I12012:I12012)</f>
        <v>92624765.329999998</v>
      </c>
      <c r="J12013" s="31">
        <f>SUBTOTAL(9,J12012:J12012)</f>
        <v>0.27974315200770683</v>
      </c>
      <c r="K12013" s="32">
        <f>SUBTOTAL(9,K12012:K12012)</f>
        <v>29468100</v>
      </c>
      <c r="L12013" s="14">
        <f>SUBTOTAL(9,L12010:L12012)</f>
        <v>92624765.329999998</v>
      </c>
      <c r="M12013" s="80">
        <f>SUBTOTAL(9,M12012:M12012)</f>
        <v>3.1432214947689197</v>
      </c>
    </row>
    <row r="12014" spans="2:13" ht="24.9" customHeight="1" outlineLevel="2" x14ac:dyDescent="0.3">
      <c r="B12014" s="47" t="s">
        <v>2042</v>
      </c>
      <c r="C12014" s="46" t="s">
        <v>336</v>
      </c>
      <c r="D12014" s="46" t="s">
        <v>1417</v>
      </c>
      <c r="E12014" s="46" t="s">
        <v>1449</v>
      </c>
      <c r="F12014" s="45" t="s">
        <v>1448</v>
      </c>
      <c r="G12014" s="26" t="s">
        <v>0</v>
      </c>
      <c r="H12014" s="30">
        <v>70302</v>
      </c>
      <c r="I12014" s="30">
        <v>0</v>
      </c>
      <c r="J12014" s="36">
        <f>I12014/H12014</f>
        <v>0</v>
      </c>
      <c r="K12014" s="30">
        <v>6326</v>
      </c>
      <c r="L12014" s="30">
        <f>I12014</f>
        <v>0</v>
      </c>
      <c r="M12014" s="80">
        <f>L12014/K12014</f>
        <v>0</v>
      </c>
    </row>
    <row r="12015" spans="2:13" ht="24.9" customHeight="1" outlineLevel="1" x14ac:dyDescent="0.3">
      <c r="B12015" s="44" t="str">
        <f>B12014</f>
        <v>ASIGNACIONES DIRECTAS ANTICIPADAS (5% DEL SGR)</v>
      </c>
      <c r="C12015" s="43" t="s">
        <v>336</v>
      </c>
      <c r="D12015" s="43" t="s">
        <v>1417</v>
      </c>
      <c r="E12015" s="43" t="s">
        <v>1449</v>
      </c>
      <c r="F12015" s="42" t="s">
        <v>1448</v>
      </c>
      <c r="G12015" s="18" t="s">
        <v>3</v>
      </c>
      <c r="H12015" s="32">
        <f>SUBTOTAL(9,H12014:H12014)</f>
        <v>70302</v>
      </c>
      <c r="I12015" s="32">
        <f>SUBTOTAL(9,I12014:I12014)</f>
        <v>0</v>
      </c>
      <c r="J12015" s="31">
        <f>SUBTOTAL(9,J12014:J12014)</f>
        <v>0</v>
      </c>
      <c r="K12015" s="32">
        <f>SUBTOTAL(9,K12014:K12014)</f>
        <v>6326</v>
      </c>
      <c r="L12015" s="14">
        <f>SUBTOTAL(9,L12012:L12014)</f>
        <v>92624765.329999998</v>
      </c>
      <c r="M12015" s="80">
        <f>SUBTOTAL(9,M12014:M12014)</f>
        <v>0</v>
      </c>
    </row>
    <row r="12016" spans="2:13" ht="24.9" customHeight="1" outlineLevel="2" x14ac:dyDescent="0.3">
      <c r="B12016" s="47" t="s">
        <v>2042</v>
      </c>
      <c r="C12016" s="46" t="s">
        <v>336</v>
      </c>
      <c r="D12016" s="46" t="s">
        <v>1417</v>
      </c>
      <c r="E12016" s="46" t="s">
        <v>1445</v>
      </c>
      <c r="F12016" s="45" t="s">
        <v>1444</v>
      </c>
      <c r="G12016" s="26" t="s">
        <v>0</v>
      </c>
      <c r="H12016" s="30">
        <v>10606406</v>
      </c>
      <c r="I12016" s="30">
        <v>957905.11</v>
      </c>
      <c r="J12016" s="36">
        <f>I12016/H12016</f>
        <v>9.0313826380019765E-2</v>
      </c>
      <c r="K12016" s="30">
        <v>954486</v>
      </c>
      <c r="L12016" s="30">
        <f>I12016</f>
        <v>957905.11</v>
      </c>
      <c r="M12016" s="80">
        <f>L12016/K12016</f>
        <v>1.0035821478785441</v>
      </c>
    </row>
    <row r="12017" spans="2:13" ht="24.9" customHeight="1" outlineLevel="1" x14ac:dyDescent="0.3">
      <c r="B12017" s="44" t="str">
        <f>B12016</f>
        <v>ASIGNACIONES DIRECTAS ANTICIPADAS (5% DEL SGR)</v>
      </c>
      <c r="C12017" s="43" t="s">
        <v>336</v>
      </c>
      <c r="D12017" s="43" t="s">
        <v>1417</v>
      </c>
      <c r="E12017" s="43" t="s">
        <v>1445</v>
      </c>
      <c r="F12017" s="42" t="s">
        <v>1444</v>
      </c>
      <c r="G12017" s="18" t="s">
        <v>3</v>
      </c>
      <c r="H12017" s="32">
        <f>SUBTOTAL(9,H12016:H12016)</f>
        <v>10606406</v>
      </c>
      <c r="I12017" s="32">
        <f>SUBTOTAL(9,I12016:I12016)</f>
        <v>957905.11</v>
      </c>
      <c r="J12017" s="31">
        <f>SUBTOTAL(9,J12016:J12016)</f>
        <v>9.0313826380019765E-2</v>
      </c>
      <c r="K12017" s="32">
        <f>SUBTOTAL(9,K12016:K12016)</f>
        <v>954486</v>
      </c>
      <c r="L12017" s="14">
        <f>SUBTOTAL(9,L12014:L12016)</f>
        <v>957905.11</v>
      </c>
      <c r="M12017" s="80">
        <f>SUBTOTAL(9,M12016:M12016)</f>
        <v>1.0035821478785441</v>
      </c>
    </row>
    <row r="12018" spans="2:13" ht="24.9" customHeight="1" outlineLevel="2" x14ac:dyDescent="0.3">
      <c r="B12018" s="47" t="s">
        <v>2042</v>
      </c>
      <c r="C12018" s="46" t="s">
        <v>336</v>
      </c>
      <c r="D12018" s="46" t="s">
        <v>1417</v>
      </c>
      <c r="E12018" s="46" t="s">
        <v>1441</v>
      </c>
      <c r="F12018" s="45" t="s">
        <v>1440</v>
      </c>
      <c r="G12018" s="26" t="s">
        <v>0</v>
      </c>
      <c r="H12018" s="30">
        <v>249488</v>
      </c>
      <c r="I12018" s="30">
        <v>0</v>
      </c>
      <c r="J12018" s="23">
        <f>I12018/H12018</f>
        <v>0</v>
      </c>
      <c r="K12018" s="30">
        <v>22232</v>
      </c>
      <c r="L12018" s="30">
        <f>I12018</f>
        <v>0</v>
      </c>
      <c r="M12018" s="80">
        <f>L12018/K12018</f>
        <v>0</v>
      </c>
    </row>
    <row r="12019" spans="2:13" ht="24.9" customHeight="1" outlineLevel="1" x14ac:dyDescent="0.3">
      <c r="B12019" s="44" t="str">
        <f>B12018</f>
        <v>ASIGNACIONES DIRECTAS ANTICIPADAS (5% DEL SGR)</v>
      </c>
      <c r="C12019" s="43" t="s">
        <v>336</v>
      </c>
      <c r="D12019" s="43" t="s">
        <v>1417</v>
      </c>
      <c r="E12019" s="43" t="s">
        <v>1441</v>
      </c>
      <c r="F12019" s="42" t="s">
        <v>1440</v>
      </c>
      <c r="G12019" s="18" t="s">
        <v>3</v>
      </c>
      <c r="H12019" s="32">
        <f>SUBTOTAL(9,H12018:H12018)</f>
        <v>249488</v>
      </c>
      <c r="I12019" s="32">
        <f>SUBTOTAL(9,I12018:I12018)</f>
        <v>0</v>
      </c>
      <c r="J12019" s="31">
        <f>SUBTOTAL(9,J12018:J12018)</f>
        <v>0</v>
      </c>
      <c r="K12019" s="32">
        <f>SUBTOTAL(9,K12018:K12018)</f>
        <v>22232</v>
      </c>
      <c r="L12019" s="14">
        <f>SUBTOTAL(9,L12016:L12018)</f>
        <v>957905.11</v>
      </c>
      <c r="M12019" s="80">
        <f>SUBTOTAL(9,M12018:M12018)</f>
        <v>0</v>
      </c>
    </row>
    <row r="12020" spans="2:13" ht="24.9" customHeight="1" outlineLevel="2" x14ac:dyDescent="0.3">
      <c r="B12020" s="47" t="s">
        <v>2042</v>
      </c>
      <c r="C12020" s="46" t="s">
        <v>336</v>
      </c>
      <c r="D12020" s="46" t="s">
        <v>1417</v>
      </c>
      <c r="E12020" s="46" t="s">
        <v>1435</v>
      </c>
      <c r="F12020" s="45" t="s">
        <v>1434</v>
      </c>
      <c r="G12020" s="26" t="s">
        <v>0</v>
      </c>
      <c r="H12020" s="30">
        <v>1403010789</v>
      </c>
      <c r="I12020" s="30">
        <v>39900039.590000004</v>
      </c>
      <c r="J12020" s="36">
        <f>I12020/H12020</f>
        <v>2.843886868356791E-2</v>
      </c>
      <c r="K12020" s="30">
        <v>97596547.010000005</v>
      </c>
      <c r="L12020" s="30">
        <f>I12020</f>
        <v>39900039.590000004</v>
      </c>
      <c r="M12020" s="80">
        <f>L12020/K12020</f>
        <v>0.40882634491066305</v>
      </c>
    </row>
    <row r="12021" spans="2:13" ht="24.9" customHeight="1" outlineLevel="1" x14ac:dyDescent="0.3">
      <c r="B12021" s="44" t="str">
        <f>B12020</f>
        <v>ASIGNACIONES DIRECTAS ANTICIPADAS (5% DEL SGR)</v>
      </c>
      <c r="C12021" s="43" t="s">
        <v>336</v>
      </c>
      <c r="D12021" s="43" t="s">
        <v>1417</v>
      </c>
      <c r="E12021" s="43" t="s">
        <v>1435</v>
      </c>
      <c r="F12021" s="42" t="s">
        <v>1434</v>
      </c>
      <c r="G12021" s="18" t="s">
        <v>3</v>
      </c>
      <c r="H12021" s="32">
        <f>SUBTOTAL(9,H12020:H12020)</f>
        <v>1403010789</v>
      </c>
      <c r="I12021" s="32">
        <f>SUBTOTAL(9,I12020:I12020)</f>
        <v>39900039.590000004</v>
      </c>
      <c r="J12021" s="31">
        <f>SUBTOTAL(9,J12020:J12020)</f>
        <v>2.843886868356791E-2</v>
      </c>
      <c r="K12021" s="32">
        <f>SUBTOTAL(9,K12020:K12020)</f>
        <v>97596547.010000005</v>
      </c>
      <c r="L12021" s="14">
        <f>SUBTOTAL(9,L12018:L12020)</f>
        <v>39900039.590000004</v>
      </c>
      <c r="M12021" s="80">
        <f>SUBTOTAL(9,M12020:M12020)</f>
        <v>0.40882634491066305</v>
      </c>
    </row>
    <row r="12022" spans="2:13" ht="24.9" customHeight="1" outlineLevel="2" x14ac:dyDescent="0.3">
      <c r="B12022" s="47" t="s">
        <v>2042</v>
      </c>
      <c r="C12022" s="46" t="s">
        <v>336</v>
      </c>
      <c r="D12022" s="46" t="s">
        <v>1417</v>
      </c>
      <c r="E12022" s="46" t="s">
        <v>1433</v>
      </c>
      <c r="F12022" s="45" t="s">
        <v>1432</v>
      </c>
      <c r="G12022" s="26" t="s">
        <v>0</v>
      </c>
      <c r="H12022" s="30">
        <v>35728</v>
      </c>
      <c r="I12022" s="30">
        <v>0</v>
      </c>
      <c r="J12022" s="23">
        <f>I12022/H12022</f>
        <v>0</v>
      </c>
      <c r="K12022" s="30">
        <v>3184</v>
      </c>
      <c r="L12022" s="30">
        <f>I12022</f>
        <v>0</v>
      </c>
      <c r="M12022" s="80">
        <f>L12022/K12022</f>
        <v>0</v>
      </c>
    </row>
    <row r="12023" spans="2:13" ht="24.9" customHeight="1" outlineLevel="1" x14ac:dyDescent="0.3">
      <c r="B12023" s="44" t="str">
        <f>B12022</f>
        <v>ASIGNACIONES DIRECTAS ANTICIPADAS (5% DEL SGR)</v>
      </c>
      <c r="C12023" s="43" t="s">
        <v>336</v>
      </c>
      <c r="D12023" s="43" t="s">
        <v>1417</v>
      </c>
      <c r="E12023" s="43" t="s">
        <v>1433</v>
      </c>
      <c r="F12023" s="42" t="s">
        <v>1432</v>
      </c>
      <c r="G12023" s="18" t="s">
        <v>3</v>
      </c>
      <c r="H12023" s="32">
        <f>SUBTOTAL(9,H12022:H12022)</f>
        <v>35728</v>
      </c>
      <c r="I12023" s="32">
        <f>SUBTOTAL(9,I12022:I12022)</f>
        <v>0</v>
      </c>
      <c r="J12023" s="31">
        <f>SUBTOTAL(9,J12022:J12022)</f>
        <v>0</v>
      </c>
      <c r="K12023" s="32">
        <f>SUBTOTAL(9,K12022:K12022)</f>
        <v>3184</v>
      </c>
      <c r="L12023" s="14">
        <f>SUBTOTAL(9,L12020:L12022)</f>
        <v>39900039.590000004</v>
      </c>
      <c r="M12023" s="80">
        <f>SUBTOTAL(9,M12022:M12022)</f>
        <v>0</v>
      </c>
    </row>
    <row r="12024" spans="2:13" ht="24.9" customHeight="1" outlineLevel="2" x14ac:dyDescent="0.3">
      <c r="B12024" s="47" t="s">
        <v>2042</v>
      </c>
      <c r="C12024" s="46" t="s">
        <v>336</v>
      </c>
      <c r="D12024" s="46" t="s">
        <v>1417</v>
      </c>
      <c r="E12024" s="46" t="s">
        <v>1431</v>
      </c>
      <c r="F12024" s="45" t="s">
        <v>1430</v>
      </c>
      <c r="G12024" s="26" t="s">
        <v>0</v>
      </c>
      <c r="H12024" s="30">
        <v>20430657</v>
      </c>
      <c r="I12024" s="30">
        <v>0</v>
      </c>
      <c r="J12024" s="36">
        <f>I12024/H12024</f>
        <v>0</v>
      </c>
      <c r="K12024" s="30">
        <v>1820554</v>
      </c>
      <c r="L12024" s="30">
        <f>I12024</f>
        <v>0</v>
      </c>
      <c r="M12024" s="80">
        <f>L12024/K12024</f>
        <v>0</v>
      </c>
    </row>
    <row r="12025" spans="2:13" ht="24.9" customHeight="1" outlineLevel="1" x14ac:dyDescent="0.3">
      <c r="B12025" s="44" t="str">
        <f>B12024</f>
        <v>ASIGNACIONES DIRECTAS ANTICIPADAS (5% DEL SGR)</v>
      </c>
      <c r="C12025" s="43" t="s">
        <v>336</v>
      </c>
      <c r="D12025" s="43" t="s">
        <v>1417</v>
      </c>
      <c r="E12025" s="43" t="s">
        <v>1431</v>
      </c>
      <c r="F12025" s="42" t="s">
        <v>1430</v>
      </c>
      <c r="G12025" s="18" t="s">
        <v>3</v>
      </c>
      <c r="H12025" s="32">
        <f>SUBTOTAL(9,H12024:H12024)</f>
        <v>20430657</v>
      </c>
      <c r="I12025" s="32">
        <f>SUBTOTAL(9,I12024:I12024)</f>
        <v>0</v>
      </c>
      <c r="J12025" s="31">
        <f>SUBTOTAL(9,J12024:J12024)</f>
        <v>0</v>
      </c>
      <c r="K12025" s="32">
        <f>SUBTOTAL(9,K12024:K12024)</f>
        <v>1820554</v>
      </c>
      <c r="L12025" s="14">
        <f>SUBTOTAL(9,L12022:L12024)</f>
        <v>0</v>
      </c>
      <c r="M12025" s="80">
        <f>SUBTOTAL(9,M12024:M12024)</f>
        <v>0</v>
      </c>
    </row>
    <row r="12026" spans="2:13" ht="24.9" customHeight="1" outlineLevel="2" x14ac:dyDescent="0.3">
      <c r="B12026" s="47" t="s">
        <v>2042</v>
      </c>
      <c r="C12026" s="46" t="s">
        <v>336</v>
      </c>
      <c r="D12026" s="46" t="s">
        <v>1417</v>
      </c>
      <c r="E12026" s="46" t="s">
        <v>1427</v>
      </c>
      <c r="F12026" s="45" t="s">
        <v>1426</v>
      </c>
      <c r="G12026" s="26" t="s">
        <v>0</v>
      </c>
      <c r="H12026" s="30">
        <v>88337137</v>
      </c>
      <c r="I12026" s="30">
        <v>6500674.8499999996</v>
      </c>
      <c r="J12026" s="36">
        <f>I12026/H12026</f>
        <v>7.3589376685368454E-2</v>
      </c>
      <c r="K12026" s="30">
        <v>8226027</v>
      </c>
      <c r="L12026" s="30">
        <f>I12026</f>
        <v>6500674.8499999996</v>
      </c>
      <c r="M12026" s="80">
        <f>L12026/K12026</f>
        <v>0.79025693083672099</v>
      </c>
    </row>
    <row r="12027" spans="2:13" ht="24.9" customHeight="1" outlineLevel="1" x14ac:dyDescent="0.3">
      <c r="B12027" s="44" t="str">
        <f>B12026</f>
        <v>ASIGNACIONES DIRECTAS ANTICIPADAS (5% DEL SGR)</v>
      </c>
      <c r="C12027" s="43" t="s">
        <v>336</v>
      </c>
      <c r="D12027" s="43" t="s">
        <v>1417</v>
      </c>
      <c r="E12027" s="43" t="s">
        <v>1427</v>
      </c>
      <c r="F12027" s="42" t="s">
        <v>1426</v>
      </c>
      <c r="G12027" s="18" t="s">
        <v>3</v>
      </c>
      <c r="H12027" s="32">
        <f>SUBTOTAL(9,H12026:H12026)</f>
        <v>88337137</v>
      </c>
      <c r="I12027" s="32">
        <f>SUBTOTAL(9,I12026:I12026)</f>
        <v>6500674.8499999996</v>
      </c>
      <c r="J12027" s="31">
        <f>SUBTOTAL(9,J12026:J12026)</f>
        <v>7.3589376685368454E-2</v>
      </c>
      <c r="K12027" s="32">
        <f>SUBTOTAL(9,K12026:K12026)</f>
        <v>8226027</v>
      </c>
      <c r="L12027" s="14">
        <f>SUBTOTAL(9,L12024:L12026)</f>
        <v>6500674.8499999996</v>
      </c>
      <c r="M12027" s="80">
        <f>SUBTOTAL(9,M12026:M12026)</f>
        <v>0.79025693083672099</v>
      </c>
    </row>
    <row r="12028" spans="2:13" ht="24.9" customHeight="1" outlineLevel="2" x14ac:dyDescent="0.3">
      <c r="B12028" s="47" t="s">
        <v>2042</v>
      </c>
      <c r="C12028" s="46" t="s">
        <v>336</v>
      </c>
      <c r="D12028" s="46" t="s">
        <v>1417</v>
      </c>
      <c r="E12028" s="46" t="s">
        <v>1423</v>
      </c>
      <c r="F12028" s="45" t="s">
        <v>1422</v>
      </c>
      <c r="G12028" s="26" t="s">
        <v>0</v>
      </c>
      <c r="H12028" s="30">
        <v>29939813</v>
      </c>
      <c r="I12028" s="30">
        <v>13617417.75</v>
      </c>
      <c r="J12028" s="36">
        <f>I12028/H12028</f>
        <v>0.45482641291046139</v>
      </c>
      <c r="K12028" s="30">
        <v>2753209</v>
      </c>
      <c r="L12028" s="30">
        <f>I12028</f>
        <v>13617417.75</v>
      </c>
      <c r="M12028" s="80">
        <f>L12028/K12028</f>
        <v>4.9460167208519223</v>
      </c>
    </row>
    <row r="12029" spans="2:13" ht="24.9" customHeight="1" outlineLevel="1" x14ac:dyDescent="0.3">
      <c r="B12029" s="44" t="str">
        <f>B12028</f>
        <v>ASIGNACIONES DIRECTAS ANTICIPADAS (5% DEL SGR)</v>
      </c>
      <c r="C12029" s="43" t="s">
        <v>336</v>
      </c>
      <c r="D12029" s="43" t="s">
        <v>1417</v>
      </c>
      <c r="E12029" s="43" t="s">
        <v>1423</v>
      </c>
      <c r="F12029" s="42" t="s">
        <v>1422</v>
      </c>
      <c r="G12029" s="18" t="s">
        <v>3</v>
      </c>
      <c r="H12029" s="32">
        <f>SUBTOTAL(9,H12028:H12028)</f>
        <v>29939813</v>
      </c>
      <c r="I12029" s="32">
        <f>SUBTOTAL(9,I12028:I12028)</f>
        <v>13617417.75</v>
      </c>
      <c r="J12029" s="31">
        <f>SUBTOTAL(9,J12028:J12028)</f>
        <v>0.45482641291046139</v>
      </c>
      <c r="K12029" s="32">
        <f>SUBTOTAL(9,K12028:K12028)</f>
        <v>2753209</v>
      </c>
      <c r="L12029" s="14">
        <f>SUBTOTAL(9,L12026:L12028)</f>
        <v>20118092.600000001</v>
      </c>
      <c r="M12029" s="80">
        <f>SUBTOTAL(9,M12028:M12028)</f>
        <v>4.9460167208519223</v>
      </c>
    </row>
    <row r="12030" spans="2:13" ht="24.9" customHeight="1" outlineLevel="2" x14ac:dyDescent="0.3">
      <c r="B12030" s="47" t="s">
        <v>2042</v>
      </c>
      <c r="C12030" s="46" t="s">
        <v>336</v>
      </c>
      <c r="D12030" s="46" t="s">
        <v>1417</v>
      </c>
      <c r="E12030" s="46" t="s">
        <v>1421</v>
      </c>
      <c r="F12030" s="45" t="s">
        <v>1420</v>
      </c>
      <c r="G12030" s="26" t="s">
        <v>0</v>
      </c>
      <c r="H12030" s="30">
        <v>339535</v>
      </c>
      <c r="I12030" s="30">
        <v>339535</v>
      </c>
      <c r="J12030" s="23">
        <f>I12030/H12030</f>
        <v>1</v>
      </c>
      <c r="K12030" s="30">
        <v>30955</v>
      </c>
      <c r="L12030" s="30">
        <f>I12030</f>
        <v>339535</v>
      </c>
      <c r="M12030" s="80">
        <f>L12030/K12030</f>
        <v>10.968664189953158</v>
      </c>
    </row>
    <row r="12031" spans="2:13" ht="24.9" customHeight="1" outlineLevel="1" x14ac:dyDescent="0.3">
      <c r="B12031" s="44" t="str">
        <f>B12030</f>
        <v>ASIGNACIONES DIRECTAS ANTICIPADAS (5% DEL SGR)</v>
      </c>
      <c r="C12031" s="43" t="s">
        <v>336</v>
      </c>
      <c r="D12031" s="43" t="s">
        <v>1417</v>
      </c>
      <c r="E12031" s="43" t="s">
        <v>1421</v>
      </c>
      <c r="F12031" s="42" t="s">
        <v>1420</v>
      </c>
      <c r="G12031" s="18" t="s">
        <v>3</v>
      </c>
      <c r="H12031" s="32">
        <f>SUBTOTAL(9,H12030:H12030)</f>
        <v>339535</v>
      </c>
      <c r="I12031" s="32">
        <f>SUBTOTAL(9,I12030:I12030)</f>
        <v>339535</v>
      </c>
      <c r="J12031" s="31">
        <f>SUBTOTAL(9,J12030:J12030)</f>
        <v>1</v>
      </c>
      <c r="K12031" s="32">
        <f>SUBTOTAL(9,K12030:K12030)</f>
        <v>30955</v>
      </c>
      <c r="L12031" s="14">
        <f>SUBTOTAL(9,L12028:L12030)</f>
        <v>13956952.75</v>
      </c>
      <c r="M12031" s="80">
        <f>SUBTOTAL(9,M12030:M12030)</f>
        <v>10.968664189953158</v>
      </c>
    </row>
    <row r="12032" spans="2:13" ht="24.9" customHeight="1" outlineLevel="2" x14ac:dyDescent="0.3">
      <c r="B12032" s="47" t="s">
        <v>2042</v>
      </c>
      <c r="C12032" s="46" t="s">
        <v>498</v>
      </c>
      <c r="D12032" s="46" t="s">
        <v>1369</v>
      </c>
      <c r="E12032" s="46" t="s">
        <v>1413</v>
      </c>
      <c r="F12032" s="45" t="s">
        <v>1412</v>
      </c>
      <c r="G12032" s="26" t="s">
        <v>0</v>
      </c>
      <c r="H12032" s="30">
        <v>190153201</v>
      </c>
      <c r="I12032" s="30">
        <v>32030.55</v>
      </c>
      <c r="J12032" s="36">
        <f>I12032/H12032</f>
        <v>1.6844602053267565E-4</v>
      </c>
      <c r="K12032" s="30">
        <v>17026615</v>
      </c>
      <c r="L12032" s="30">
        <f>I12032</f>
        <v>32030.55</v>
      </c>
      <c r="M12032" s="80">
        <f>L12032/K12032</f>
        <v>1.8812048078845971E-3</v>
      </c>
    </row>
    <row r="12033" spans="2:13" ht="24.9" customHeight="1" outlineLevel="1" x14ac:dyDescent="0.3">
      <c r="B12033" s="44" t="str">
        <f>B12032</f>
        <v>ASIGNACIONES DIRECTAS ANTICIPADAS (5% DEL SGR)</v>
      </c>
      <c r="C12033" s="43" t="s">
        <v>498</v>
      </c>
      <c r="D12033" s="43" t="s">
        <v>1369</v>
      </c>
      <c r="E12033" s="43" t="s">
        <v>1413</v>
      </c>
      <c r="F12033" s="42" t="s">
        <v>1412</v>
      </c>
      <c r="G12033" s="18" t="s">
        <v>3</v>
      </c>
      <c r="H12033" s="32">
        <f>SUBTOTAL(9,H12032:H12032)</f>
        <v>190153201</v>
      </c>
      <c r="I12033" s="32">
        <f>SUBTOTAL(9,I12032:I12032)</f>
        <v>32030.55</v>
      </c>
      <c r="J12033" s="31">
        <f>SUBTOTAL(9,J12032:J12032)</f>
        <v>1.6844602053267565E-4</v>
      </c>
      <c r="K12033" s="32">
        <f>SUBTOTAL(9,K12032:K12032)</f>
        <v>17026615</v>
      </c>
      <c r="L12033" s="14">
        <f>SUBTOTAL(9,L12030:L12032)</f>
        <v>371565.55</v>
      </c>
      <c r="M12033" s="80">
        <f>SUBTOTAL(9,M12032:M12032)</f>
        <v>1.8812048078845971E-3</v>
      </c>
    </row>
    <row r="12034" spans="2:13" ht="24.9" customHeight="1" outlineLevel="2" x14ac:dyDescent="0.3">
      <c r="B12034" s="47" t="s">
        <v>2042</v>
      </c>
      <c r="C12034" s="46" t="s">
        <v>498</v>
      </c>
      <c r="D12034" s="46" t="s">
        <v>1369</v>
      </c>
      <c r="E12034" s="46" t="s">
        <v>1411</v>
      </c>
      <c r="F12034" s="45" t="s">
        <v>1410</v>
      </c>
      <c r="G12034" s="26" t="s">
        <v>0</v>
      </c>
      <c r="H12034" s="30">
        <v>1912712</v>
      </c>
      <c r="I12034" s="30">
        <v>440685.45</v>
      </c>
      <c r="J12034" s="36">
        <f>I12034/H12034</f>
        <v>0.23039822513791935</v>
      </c>
      <c r="K12034" s="30">
        <v>174700</v>
      </c>
      <c r="L12034" s="30">
        <f>I12034</f>
        <v>440685.45</v>
      </c>
      <c r="M12034" s="80">
        <f>L12034/K12034</f>
        <v>2.5225269032627362</v>
      </c>
    </row>
    <row r="12035" spans="2:13" ht="24.9" customHeight="1" outlineLevel="1" x14ac:dyDescent="0.3">
      <c r="B12035" s="44" t="str">
        <f>B12034</f>
        <v>ASIGNACIONES DIRECTAS ANTICIPADAS (5% DEL SGR)</v>
      </c>
      <c r="C12035" s="43" t="s">
        <v>498</v>
      </c>
      <c r="D12035" s="43" t="s">
        <v>1369</v>
      </c>
      <c r="E12035" s="43" t="s">
        <v>1411</v>
      </c>
      <c r="F12035" s="42" t="s">
        <v>1410</v>
      </c>
      <c r="G12035" s="18" t="s">
        <v>3</v>
      </c>
      <c r="H12035" s="32">
        <f>SUBTOTAL(9,H12034:H12034)</f>
        <v>1912712</v>
      </c>
      <c r="I12035" s="32">
        <f>SUBTOTAL(9,I12034:I12034)</f>
        <v>440685.45</v>
      </c>
      <c r="J12035" s="31">
        <f>SUBTOTAL(9,J12034:J12034)</f>
        <v>0.23039822513791935</v>
      </c>
      <c r="K12035" s="32">
        <f>SUBTOTAL(9,K12034:K12034)</f>
        <v>174700</v>
      </c>
      <c r="L12035" s="14">
        <f>SUBTOTAL(9,L12032:L12034)</f>
        <v>472716</v>
      </c>
      <c r="M12035" s="80">
        <f>SUBTOTAL(9,M12034:M12034)</f>
        <v>2.5225269032627362</v>
      </c>
    </row>
    <row r="12036" spans="2:13" ht="24.9" customHeight="1" outlineLevel="2" x14ac:dyDescent="0.3">
      <c r="B12036" s="47" t="s">
        <v>2042</v>
      </c>
      <c r="C12036" s="46" t="s">
        <v>498</v>
      </c>
      <c r="D12036" s="46" t="s">
        <v>1369</v>
      </c>
      <c r="E12036" s="46" t="s">
        <v>1409</v>
      </c>
      <c r="F12036" s="45" t="s">
        <v>1408</v>
      </c>
      <c r="G12036" s="26" t="s">
        <v>0</v>
      </c>
      <c r="H12036" s="30">
        <v>7029075</v>
      </c>
      <c r="I12036" s="30">
        <v>0</v>
      </c>
      <c r="J12036" s="36">
        <f>I12036/H12036</f>
        <v>0</v>
      </c>
      <c r="K12036" s="30">
        <v>629296</v>
      </c>
      <c r="L12036" s="30">
        <f>I12036</f>
        <v>0</v>
      </c>
      <c r="M12036" s="80">
        <f>L12036/K12036</f>
        <v>0</v>
      </c>
    </row>
    <row r="12037" spans="2:13" ht="24.9" customHeight="1" outlineLevel="1" x14ac:dyDescent="0.3">
      <c r="B12037" s="44" t="str">
        <f>B12036</f>
        <v>ASIGNACIONES DIRECTAS ANTICIPADAS (5% DEL SGR)</v>
      </c>
      <c r="C12037" s="43" t="s">
        <v>498</v>
      </c>
      <c r="D12037" s="43" t="s">
        <v>1369</v>
      </c>
      <c r="E12037" s="43" t="s">
        <v>1409</v>
      </c>
      <c r="F12037" s="42" t="s">
        <v>1408</v>
      </c>
      <c r="G12037" s="18" t="s">
        <v>3</v>
      </c>
      <c r="H12037" s="32">
        <f>SUBTOTAL(9,H12036:H12036)</f>
        <v>7029075</v>
      </c>
      <c r="I12037" s="32">
        <f>SUBTOTAL(9,I12036:I12036)</f>
        <v>0</v>
      </c>
      <c r="J12037" s="31">
        <f>SUBTOTAL(9,J12036:J12036)</f>
        <v>0</v>
      </c>
      <c r="K12037" s="32">
        <f>SUBTOTAL(9,K12036:K12036)</f>
        <v>629296</v>
      </c>
      <c r="L12037" s="14">
        <f>SUBTOTAL(9,L12034:L12036)</f>
        <v>440685.45</v>
      </c>
      <c r="M12037" s="80">
        <f>SUBTOTAL(9,M12036:M12036)</f>
        <v>0</v>
      </c>
    </row>
    <row r="12038" spans="2:13" ht="24.9" customHeight="1" outlineLevel="2" x14ac:dyDescent="0.3">
      <c r="B12038" s="47" t="s">
        <v>2042</v>
      </c>
      <c r="C12038" s="46" t="s">
        <v>498</v>
      </c>
      <c r="D12038" s="46" t="s">
        <v>1369</v>
      </c>
      <c r="E12038" s="46" t="s">
        <v>1405</v>
      </c>
      <c r="F12038" s="45" t="s">
        <v>1404</v>
      </c>
      <c r="G12038" s="26" t="s">
        <v>0</v>
      </c>
      <c r="H12038" s="30">
        <v>473275</v>
      </c>
      <c r="I12038" s="30">
        <v>0</v>
      </c>
      <c r="J12038" s="23">
        <f>I12038/H12038</f>
        <v>0</v>
      </c>
      <c r="K12038" s="30">
        <v>41786</v>
      </c>
      <c r="L12038" s="30">
        <f>I12038</f>
        <v>0</v>
      </c>
      <c r="M12038" s="80">
        <f>L12038/K12038</f>
        <v>0</v>
      </c>
    </row>
    <row r="12039" spans="2:13" ht="24.9" customHeight="1" outlineLevel="1" x14ac:dyDescent="0.3">
      <c r="B12039" s="44" t="str">
        <f>B12038</f>
        <v>ASIGNACIONES DIRECTAS ANTICIPADAS (5% DEL SGR)</v>
      </c>
      <c r="C12039" s="43" t="s">
        <v>498</v>
      </c>
      <c r="D12039" s="43" t="s">
        <v>1369</v>
      </c>
      <c r="E12039" s="43" t="s">
        <v>1405</v>
      </c>
      <c r="F12039" s="42" t="s">
        <v>1404</v>
      </c>
      <c r="G12039" s="18" t="s">
        <v>3</v>
      </c>
      <c r="H12039" s="32">
        <f>SUBTOTAL(9,H12038:H12038)</f>
        <v>473275</v>
      </c>
      <c r="I12039" s="32">
        <f>SUBTOTAL(9,I12038:I12038)</f>
        <v>0</v>
      </c>
      <c r="J12039" s="31">
        <f>SUBTOTAL(9,J12038:J12038)</f>
        <v>0</v>
      </c>
      <c r="K12039" s="32">
        <f>SUBTOTAL(9,K12038:K12038)</f>
        <v>41786</v>
      </c>
      <c r="L12039" s="14">
        <f>SUBTOTAL(9,L12036:L12038)</f>
        <v>0</v>
      </c>
      <c r="M12039" s="80">
        <f>SUBTOTAL(9,M12038:M12038)</f>
        <v>0</v>
      </c>
    </row>
    <row r="12040" spans="2:13" ht="24.9" customHeight="1" outlineLevel="2" x14ac:dyDescent="0.3">
      <c r="B12040" s="47" t="s">
        <v>2042</v>
      </c>
      <c r="C12040" s="46" t="s">
        <v>498</v>
      </c>
      <c r="D12040" s="46" t="s">
        <v>1369</v>
      </c>
      <c r="E12040" s="46" t="s">
        <v>1403</v>
      </c>
      <c r="F12040" s="45" t="s">
        <v>1402</v>
      </c>
      <c r="G12040" s="26" t="s">
        <v>0</v>
      </c>
      <c r="H12040" s="30">
        <v>154305651</v>
      </c>
      <c r="I12040" s="30">
        <v>0</v>
      </c>
      <c r="J12040" s="36">
        <f>I12040/H12040</f>
        <v>0</v>
      </c>
      <c r="K12040" s="30">
        <v>13814598</v>
      </c>
      <c r="L12040" s="30">
        <f>I12040</f>
        <v>0</v>
      </c>
      <c r="M12040" s="80">
        <f>L12040/K12040</f>
        <v>0</v>
      </c>
    </row>
    <row r="12041" spans="2:13" ht="24.9" customHeight="1" outlineLevel="1" x14ac:dyDescent="0.3">
      <c r="B12041" s="44" t="str">
        <f>B12040</f>
        <v>ASIGNACIONES DIRECTAS ANTICIPADAS (5% DEL SGR)</v>
      </c>
      <c r="C12041" s="43" t="s">
        <v>498</v>
      </c>
      <c r="D12041" s="43" t="s">
        <v>1369</v>
      </c>
      <c r="E12041" s="43" t="s">
        <v>1403</v>
      </c>
      <c r="F12041" s="42" t="s">
        <v>1402</v>
      </c>
      <c r="G12041" s="18" t="s">
        <v>3</v>
      </c>
      <c r="H12041" s="32">
        <f>SUBTOTAL(9,H12040:H12040)</f>
        <v>154305651</v>
      </c>
      <c r="I12041" s="32">
        <f>SUBTOTAL(9,I12040:I12040)</f>
        <v>0</v>
      </c>
      <c r="J12041" s="31">
        <f>SUBTOTAL(9,J12040:J12040)</f>
        <v>0</v>
      </c>
      <c r="K12041" s="32">
        <f>SUBTOTAL(9,K12040:K12040)</f>
        <v>13814598</v>
      </c>
      <c r="L12041" s="14">
        <f>SUBTOTAL(9,L12038:L12040)</f>
        <v>0</v>
      </c>
      <c r="M12041" s="80">
        <f>SUBTOTAL(9,M12040:M12040)</f>
        <v>0</v>
      </c>
    </row>
    <row r="12042" spans="2:13" ht="24.9" customHeight="1" outlineLevel="2" x14ac:dyDescent="0.3">
      <c r="B12042" s="47" t="s">
        <v>2042</v>
      </c>
      <c r="C12042" s="46" t="s">
        <v>498</v>
      </c>
      <c r="D12042" s="46" t="s">
        <v>1369</v>
      </c>
      <c r="E12042" s="46" t="s">
        <v>1401</v>
      </c>
      <c r="F12042" s="45" t="s">
        <v>1400</v>
      </c>
      <c r="G12042" s="26" t="s">
        <v>0</v>
      </c>
      <c r="H12042" s="30">
        <v>1714501</v>
      </c>
      <c r="I12042" s="30">
        <v>0</v>
      </c>
      <c r="J12042" s="36">
        <f>I12042/H12042</f>
        <v>0</v>
      </c>
      <c r="K12042" s="30">
        <v>141182</v>
      </c>
      <c r="L12042" s="30">
        <f>I12042</f>
        <v>0</v>
      </c>
      <c r="M12042" s="80">
        <f>L12042/K12042</f>
        <v>0</v>
      </c>
    </row>
    <row r="12043" spans="2:13" ht="24.9" customHeight="1" outlineLevel="1" x14ac:dyDescent="0.3">
      <c r="B12043" s="44" t="str">
        <f>B12042</f>
        <v>ASIGNACIONES DIRECTAS ANTICIPADAS (5% DEL SGR)</v>
      </c>
      <c r="C12043" s="43" t="s">
        <v>498</v>
      </c>
      <c r="D12043" s="43" t="s">
        <v>1369</v>
      </c>
      <c r="E12043" s="43" t="s">
        <v>1401</v>
      </c>
      <c r="F12043" s="42" t="s">
        <v>1400</v>
      </c>
      <c r="G12043" s="18" t="s">
        <v>3</v>
      </c>
      <c r="H12043" s="32">
        <f>SUBTOTAL(9,H12042:H12042)</f>
        <v>1714501</v>
      </c>
      <c r="I12043" s="32">
        <f>SUBTOTAL(9,I12042:I12042)</f>
        <v>0</v>
      </c>
      <c r="J12043" s="31">
        <f>SUBTOTAL(9,J12042:J12042)</f>
        <v>0</v>
      </c>
      <c r="K12043" s="32">
        <f>SUBTOTAL(9,K12042:K12042)</f>
        <v>141182</v>
      </c>
      <c r="L12043" s="14">
        <f>SUBTOTAL(9,L12040:L12042)</f>
        <v>0</v>
      </c>
      <c r="M12043" s="80">
        <f>SUBTOTAL(9,M12042:M12042)</f>
        <v>0</v>
      </c>
    </row>
    <row r="12044" spans="2:13" ht="24.9" customHeight="1" outlineLevel="2" x14ac:dyDescent="0.3">
      <c r="B12044" s="47" t="s">
        <v>2042</v>
      </c>
      <c r="C12044" s="46" t="s">
        <v>498</v>
      </c>
      <c r="D12044" s="46" t="s">
        <v>1369</v>
      </c>
      <c r="E12044" s="46" t="s">
        <v>1399</v>
      </c>
      <c r="F12044" s="45" t="s">
        <v>1398</v>
      </c>
      <c r="G12044" s="26" t="s">
        <v>0</v>
      </c>
      <c r="H12044" s="30">
        <v>57784324</v>
      </c>
      <c r="I12044" s="30">
        <v>255553.92000000001</v>
      </c>
      <c r="J12044" s="36">
        <f>I12044/H12044</f>
        <v>4.4225475407482489E-3</v>
      </c>
      <c r="K12044" s="30">
        <v>5142368</v>
      </c>
      <c r="L12044" s="30">
        <f>I12044</f>
        <v>255553.92000000001</v>
      </c>
      <c r="M12044" s="80">
        <f>L12044/K12044</f>
        <v>4.9695766619580709E-2</v>
      </c>
    </row>
    <row r="12045" spans="2:13" ht="24.9" customHeight="1" outlineLevel="1" x14ac:dyDescent="0.3">
      <c r="B12045" s="44" t="str">
        <f>B12044</f>
        <v>ASIGNACIONES DIRECTAS ANTICIPADAS (5% DEL SGR)</v>
      </c>
      <c r="C12045" s="43" t="s">
        <v>498</v>
      </c>
      <c r="D12045" s="43" t="s">
        <v>1369</v>
      </c>
      <c r="E12045" s="43" t="s">
        <v>1399</v>
      </c>
      <c r="F12045" s="42" t="s">
        <v>1398</v>
      </c>
      <c r="G12045" s="18" t="s">
        <v>3</v>
      </c>
      <c r="H12045" s="32">
        <f>SUBTOTAL(9,H12044:H12044)</f>
        <v>57784324</v>
      </c>
      <c r="I12045" s="32">
        <f>SUBTOTAL(9,I12044:I12044)</f>
        <v>255553.92000000001</v>
      </c>
      <c r="J12045" s="31">
        <f>SUBTOTAL(9,J12044:J12044)</f>
        <v>4.4225475407482489E-3</v>
      </c>
      <c r="K12045" s="32">
        <f>SUBTOTAL(9,K12044:K12044)</f>
        <v>5142368</v>
      </c>
      <c r="L12045" s="14">
        <f>SUBTOTAL(9,L12042:L12044)</f>
        <v>255553.92000000001</v>
      </c>
      <c r="M12045" s="80">
        <f>SUBTOTAL(9,M12044:M12044)</f>
        <v>4.9695766619580709E-2</v>
      </c>
    </row>
    <row r="12046" spans="2:13" ht="24.9" customHeight="1" outlineLevel="2" x14ac:dyDescent="0.3">
      <c r="B12046" s="47" t="s">
        <v>2042</v>
      </c>
      <c r="C12046" s="46" t="s">
        <v>498</v>
      </c>
      <c r="D12046" s="46" t="s">
        <v>1369</v>
      </c>
      <c r="E12046" s="46" t="s">
        <v>1397</v>
      </c>
      <c r="F12046" s="45" t="s">
        <v>1396</v>
      </c>
      <c r="G12046" s="26" t="s">
        <v>0</v>
      </c>
      <c r="H12046" s="30">
        <v>547940</v>
      </c>
      <c r="I12046" s="30">
        <v>5308.25</v>
      </c>
      <c r="J12046" s="23">
        <f>I12046/H12046</f>
        <v>9.6876482826586847E-3</v>
      </c>
      <c r="K12046" s="30">
        <v>47110</v>
      </c>
      <c r="L12046" s="30">
        <f>I12046</f>
        <v>5308.25</v>
      </c>
      <c r="M12046" s="80">
        <f>L12046/K12046</f>
        <v>0.11267777541923159</v>
      </c>
    </row>
    <row r="12047" spans="2:13" ht="24.9" customHeight="1" outlineLevel="1" x14ac:dyDescent="0.3">
      <c r="B12047" s="44" t="str">
        <f>B12046</f>
        <v>ASIGNACIONES DIRECTAS ANTICIPADAS (5% DEL SGR)</v>
      </c>
      <c r="C12047" s="43" t="s">
        <v>498</v>
      </c>
      <c r="D12047" s="43" t="s">
        <v>1369</v>
      </c>
      <c r="E12047" s="43" t="s">
        <v>1397</v>
      </c>
      <c r="F12047" s="42" t="s">
        <v>1396</v>
      </c>
      <c r="G12047" s="18" t="s">
        <v>3</v>
      </c>
      <c r="H12047" s="32">
        <f>SUBTOTAL(9,H12046:H12046)</f>
        <v>547940</v>
      </c>
      <c r="I12047" s="32">
        <f>SUBTOTAL(9,I12046:I12046)</f>
        <v>5308.25</v>
      </c>
      <c r="J12047" s="31">
        <f>SUBTOTAL(9,J12046:J12046)</f>
        <v>9.6876482826586847E-3</v>
      </c>
      <c r="K12047" s="32">
        <f>SUBTOTAL(9,K12046:K12046)</f>
        <v>47110</v>
      </c>
      <c r="L12047" s="14">
        <f>SUBTOTAL(9,L12044:L12046)</f>
        <v>260862.17</v>
      </c>
      <c r="M12047" s="80">
        <f>SUBTOTAL(9,M12046:M12046)</f>
        <v>0.11267777541923159</v>
      </c>
    </row>
    <row r="12048" spans="2:13" ht="24.9" customHeight="1" outlineLevel="2" x14ac:dyDescent="0.3">
      <c r="B12048" s="47" t="s">
        <v>2042</v>
      </c>
      <c r="C12048" s="46" t="s">
        <v>498</v>
      </c>
      <c r="D12048" s="46" t="s">
        <v>1369</v>
      </c>
      <c r="E12048" s="59" t="s">
        <v>1393</v>
      </c>
      <c r="F12048" s="45" t="s">
        <v>1392</v>
      </c>
      <c r="G12048" s="26" t="s">
        <v>0</v>
      </c>
      <c r="H12048" s="30">
        <v>1368222153</v>
      </c>
      <c r="I12048" s="30">
        <v>195016509.88999999</v>
      </c>
      <c r="J12048" s="36">
        <f>I12048/H12048</f>
        <v>0.14253278202110795</v>
      </c>
      <c r="K12048" s="30">
        <v>122500903</v>
      </c>
      <c r="L12048" s="30">
        <f>I12048</f>
        <v>195016509.88999999</v>
      </c>
      <c r="M12048" s="80">
        <f>L12048/K12048</f>
        <v>1.5919597742883576</v>
      </c>
    </row>
    <row r="12049" spans="2:13" ht="24.9" customHeight="1" outlineLevel="1" x14ac:dyDescent="0.3">
      <c r="B12049" s="44" t="str">
        <f>B12048</f>
        <v>ASIGNACIONES DIRECTAS ANTICIPADAS (5% DEL SGR)</v>
      </c>
      <c r="C12049" s="43" t="s">
        <v>498</v>
      </c>
      <c r="D12049" s="43" t="s">
        <v>1369</v>
      </c>
      <c r="E12049" s="58" t="s">
        <v>1393</v>
      </c>
      <c r="F12049" s="42" t="s">
        <v>1392</v>
      </c>
      <c r="G12049" s="18" t="s">
        <v>3</v>
      </c>
      <c r="H12049" s="32">
        <f>SUBTOTAL(9,H12048:H12048)</f>
        <v>1368222153</v>
      </c>
      <c r="I12049" s="32">
        <f>SUBTOTAL(9,I12048:I12048)</f>
        <v>195016509.88999999</v>
      </c>
      <c r="J12049" s="31">
        <f>SUBTOTAL(9,J12048:J12048)</f>
        <v>0.14253278202110795</v>
      </c>
      <c r="K12049" s="32">
        <f>SUBTOTAL(9,K12048:K12048)</f>
        <v>122500903</v>
      </c>
      <c r="L12049" s="14">
        <f>SUBTOTAL(9,L12046:L12048)</f>
        <v>195021818.13999999</v>
      </c>
      <c r="M12049" s="80">
        <f>SUBTOTAL(9,M12048:M12048)</f>
        <v>1.5919597742883576</v>
      </c>
    </row>
    <row r="12050" spans="2:13" ht="24.9" customHeight="1" outlineLevel="2" x14ac:dyDescent="0.3">
      <c r="B12050" s="47" t="s">
        <v>2042</v>
      </c>
      <c r="C12050" s="46" t="s">
        <v>498</v>
      </c>
      <c r="D12050" s="46" t="s">
        <v>1369</v>
      </c>
      <c r="E12050" s="46" t="s">
        <v>1387</v>
      </c>
      <c r="F12050" s="45" t="s">
        <v>1386</v>
      </c>
      <c r="G12050" s="26" t="s">
        <v>0</v>
      </c>
      <c r="H12050" s="30">
        <v>863947</v>
      </c>
      <c r="I12050" s="30">
        <v>5159.8999999999996</v>
      </c>
      <c r="J12050" s="36">
        <f>I12050/H12050</f>
        <v>5.9724728484501942E-3</v>
      </c>
      <c r="K12050" s="30">
        <v>82877</v>
      </c>
      <c r="L12050" s="30">
        <f>I12050</f>
        <v>5159.8999999999996</v>
      </c>
      <c r="M12050" s="80">
        <f>L12050/K12050</f>
        <v>6.2259734305054472E-2</v>
      </c>
    </row>
    <row r="12051" spans="2:13" ht="24.9" customHeight="1" outlineLevel="1" x14ac:dyDescent="0.3">
      <c r="B12051" s="44" t="str">
        <f>B12050</f>
        <v>ASIGNACIONES DIRECTAS ANTICIPADAS (5% DEL SGR)</v>
      </c>
      <c r="C12051" s="43" t="s">
        <v>498</v>
      </c>
      <c r="D12051" s="43" t="s">
        <v>1369</v>
      </c>
      <c r="E12051" s="43" t="s">
        <v>1387</v>
      </c>
      <c r="F12051" s="42" t="s">
        <v>1386</v>
      </c>
      <c r="G12051" s="18" t="s">
        <v>3</v>
      </c>
      <c r="H12051" s="32">
        <f>SUBTOTAL(9,H12050:H12050)</f>
        <v>863947</v>
      </c>
      <c r="I12051" s="32">
        <f>SUBTOTAL(9,I12050:I12050)</f>
        <v>5159.8999999999996</v>
      </c>
      <c r="J12051" s="31">
        <f>SUBTOTAL(9,J12050:J12050)</f>
        <v>5.9724728484501942E-3</v>
      </c>
      <c r="K12051" s="32">
        <f>SUBTOTAL(9,K12050:K12050)</f>
        <v>82877</v>
      </c>
      <c r="L12051" s="14">
        <f>SUBTOTAL(9,L12048:L12050)</f>
        <v>195021669.78999999</v>
      </c>
      <c r="M12051" s="80">
        <f>SUBTOTAL(9,M12050:M12050)</f>
        <v>6.2259734305054472E-2</v>
      </c>
    </row>
    <row r="12052" spans="2:13" ht="24.9" customHeight="1" outlineLevel="2" x14ac:dyDescent="0.3">
      <c r="B12052" s="47" t="s">
        <v>2042</v>
      </c>
      <c r="C12052" s="46" t="s">
        <v>498</v>
      </c>
      <c r="D12052" s="46" t="s">
        <v>1369</v>
      </c>
      <c r="E12052" s="46" t="s">
        <v>1385</v>
      </c>
      <c r="F12052" s="45" t="s">
        <v>1384</v>
      </c>
      <c r="G12052" s="26" t="s">
        <v>0</v>
      </c>
      <c r="H12052" s="30">
        <v>48062</v>
      </c>
      <c r="I12052" s="30">
        <v>48062</v>
      </c>
      <c r="J12052" s="36">
        <f>I12052/H12052</f>
        <v>1</v>
      </c>
      <c r="K12052" s="30">
        <v>4283</v>
      </c>
      <c r="L12052" s="30">
        <f>I12052</f>
        <v>48062</v>
      </c>
      <c r="M12052" s="80">
        <f>L12052/K12052</f>
        <v>11.221573663320102</v>
      </c>
    </row>
    <row r="12053" spans="2:13" ht="24.9" customHeight="1" outlineLevel="1" x14ac:dyDescent="0.3">
      <c r="B12053" s="44" t="str">
        <f>B12052</f>
        <v>ASIGNACIONES DIRECTAS ANTICIPADAS (5% DEL SGR)</v>
      </c>
      <c r="C12053" s="43" t="s">
        <v>498</v>
      </c>
      <c r="D12053" s="43" t="s">
        <v>1369</v>
      </c>
      <c r="E12053" s="43" t="s">
        <v>1385</v>
      </c>
      <c r="F12053" s="42" t="s">
        <v>1384</v>
      </c>
      <c r="G12053" s="18" t="s">
        <v>3</v>
      </c>
      <c r="H12053" s="32">
        <f>SUBTOTAL(9,H12052:H12052)</f>
        <v>48062</v>
      </c>
      <c r="I12053" s="32">
        <f>SUBTOTAL(9,I12052:I12052)</f>
        <v>48062</v>
      </c>
      <c r="J12053" s="31">
        <f>SUBTOTAL(9,J12052:J12052)</f>
        <v>1</v>
      </c>
      <c r="K12053" s="32">
        <f>SUBTOTAL(9,K12052:K12052)</f>
        <v>4283</v>
      </c>
      <c r="L12053" s="14">
        <f>SUBTOTAL(9,L12050:L12052)</f>
        <v>53221.9</v>
      </c>
      <c r="M12053" s="80">
        <f>SUBTOTAL(9,M12052:M12052)</f>
        <v>11.221573663320102</v>
      </c>
    </row>
    <row r="12054" spans="2:13" ht="24.9" customHeight="1" outlineLevel="2" x14ac:dyDescent="0.3">
      <c r="B12054" s="47" t="s">
        <v>2042</v>
      </c>
      <c r="C12054" s="46" t="s">
        <v>498</v>
      </c>
      <c r="D12054" s="46" t="s">
        <v>1369</v>
      </c>
      <c r="E12054" s="46" t="s">
        <v>1383</v>
      </c>
      <c r="F12054" s="45" t="s">
        <v>888</v>
      </c>
      <c r="G12054" s="26" t="s">
        <v>0</v>
      </c>
      <c r="H12054" s="30">
        <v>58543963</v>
      </c>
      <c r="I12054" s="30">
        <v>0</v>
      </c>
      <c r="J12054" s="23">
        <f>I12054/H12054</f>
        <v>0</v>
      </c>
      <c r="K12054" s="30">
        <v>5238498</v>
      </c>
      <c r="L12054" s="30">
        <f>I12054</f>
        <v>0</v>
      </c>
      <c r="M12054" s="80">
        <f>L12054/K12054</f>
        <v>0</v>
      </c>
    </row>
    <row r="12055" spans="2:13" ht="24.9" customHeight="1" outlineLevel="1" x14ac:dyDescent="0.3">
      <c r="B12055" s="44" t="str">
        <f>B12054</f>
        <v>ASIGNACIONES DIRECTAS ANTICIPADAS (5% DEL SGR)</v>
      </c>
      <c r="C12055" s="43" t="s">
        <v>498</v>
      </c>
      <c r="D12055" s="43" t="s">
        <v>1369</v>
      </c>
      <c r="E12055" s="43" t="s">
        <v>1383</v>
      </c>
      <c r="F12055" s="42" t="s">
        <v>888</v>
      </c>
      <c r="G12055" s="18" t="s">
        <v>3</v>
      </c>
      <c r="H12055" s="32">
        <f>SUBTOTAL(9,H12054:H12054)</f>
        <v>58543963</v>
      </c>
      <c r="I12055" s="32">
        <f>SUBTOTAL(9,I12054:I12054)</f>
        <v>0</v>
      </c>
      <c r="J12055" s="31">
        <f>SUBTOTAL(9,J12054:J12054)</f>
        <v>0</v>
      </c>
      <c r="K12055" s="32">
        <f>SUBTOTAL(9,K12054:K12054)</f>
        <v>5238498</v>
      </c>
      <c r="L12055" s="14">
        <f>SUBTOTAL(9,L12052:L12054)</f>
        <v>48062</v>
      </c>
      <c r="M12055" s="80">
        <f>SUBTOTAL(9,M12054:M12054)</f>
        <v>0</v>
      </c>
    </row>
    <row r="12056" spans="2:13" ht="24.9" customHeight="1" outlineLevel="2" x14ac:dyDescent="0.3">
      <c r="B12056" s="47" t="s">
        <v>2042</v>
      </c>
      <c r="C12056" s="46" t="s">
        <v>498</v>
      </c>
      <c r="D12056" s="46" t="s">
        <v>1369</v>
      </c>
      <c r="E12056" s="46" t="s">
        <v>1382</v>
      </c>
      <c r="F12056" s="45" t="s">
        <v>1381</v>
      </c>
      <c r="G12056" s="26" t="s">
        <v>0</v>
      </c>
      <c r="H12056" s="30">
        <v>3729075</v>
      </c>
      <c r="I12056" s="30">
        <v>0</v>
      </c>
      <c r="J12056" s="36">
        <f>I12056/H12056</f>
        <v>0</v>
      </c>
      <c r="K12056" s="30">
        <v>333264</v>
      </c>
      <c r="L12056" s="30">
        <f>I12056</f>
        <v>0</v>
      </c>
      <c r="M12056" s="80">
        <f>L12056/K12056</f>
        <v>0</v>
      </c>
    </row>
    <row r="12057" spans="2:13" ht="24.9" customHeight="1" outlineLevel="1" x14ac:dyDescent="0.3">
      <c r="B12057" s="44" t="str">
        <f>B12056</f>
        <v>ASIGNACIONES DIRECTAS ANTICIPADAS (5% DEL SGR)</v>
      </c>
      <c r="C12057" s="43" t="s">
        <v>498</v>
      </c>
      <c r="D12057" s="43" t="s">
        <v>1369</v>
      </c>
      <c r="E12057" s="43" t="s">
        <v>1382</v>
      </c>
      <c r="F12057" s="42" t="s">
        <v>1381</v>
      </c>
      <c r="G12057" s="18" t="s">
        <v>3</v>
      </c>
      <c r="H12057" s="32">
        <f>SUBTOTAL(9,H12056:H12056)</f>
        <v>3729075</v>
      </c>
      <c r="I12057" s="32">
        <f>SUBTOTAL(9,I12056:I12056)</f>
        <v>0</v>
      </c>
      <c r="J12057" s="31">
        <f>SUBTOTAL(9,J12056:J12056)</f>
        <v>0</v>
      </c>
      <c r="K12057" s="32">
        <f>SUBTOTAL(9,K12056:K12056)</f>
        <v>333264</v>
      </c>
      <c r="L12057" s="14">
        <f>SUBTOTAL(9,L12054:L12056)</f>
        <v>0</v>
      </c>
      <c r="M12057" s="80">
        <f>SUBTOTAL(9,M12056:M12056)</f>
        <v>0</v>
      </c>
    </row>
    <row r="12058" spans="2:13" ht="24.9" customHeight="1" outlineLevel="2" x14ac:dyDescent="0.3">
      <c r="B12058" s="47" t="s">
        <v>2042</v>
      </c>
      <c r="C12058" s="46" t="s">
        <v>498</v>
      </c>
      <c r="D12058" s="46" t="s">
        <v>1369</v>
      </c>
      <c r="E12058" s="46" t="s">
        <v>1380</v>
      </c>
      <c r="F12058" s="45" t="s">
        <v>941</v>
      </c>
      <c r="G12058" s="26" t="s">
        <v>0</v>
      </c>
      <c r="H12058" s="30">
        <v>10312230</v>
      </c>
      <c r="I12058" s="30">
        <v>0</v>
      </c>
      <c r="J12058" s="36">
        <f>I12058/H12058</f>
        <v>0</v>
      </c>
      <c r="K12058" s="30">
        <v>923228</v>
      </c>
      <c r="L12058" s="30">
        <f>I12058</f>
        <v>0</v>
      </c>
      <c r="M12058" s="80">
        <f>L12058/K12058</f>
        <v>0</v>
      </c>
    </row>
    <row r="12059" spans="2:13" ht="24.9" customHeight="1" outlineLevel="1" x14ac:dyDescent="0.3">
      <c r="B12059" s="44" t="str">
        <f>B12058</f>
        <v>ASIGNACIONES DIRECTAS ANTICIPADAS (5% DEL SGR)</v>
      </c>
      <c r="C12059" s="43" t="s">
        <v>498</v>
      </c>
      <c r="D12059" s="43" t="s">
        <v>1369</v>
      </c>
      <c r="E12059" s="43" t="s">
        <v>1380</v>
      </c>
      <c r="F12059" s="42" t="s">
        <v>941</v>
      </c>
      <c r="G12059" s="18" t="s">
        <v>3</v>
      </c>
      <c r="H12059" s="32">
        <f>SUBTOTAL(9,H12058:H12058)</f>
        <v>10312230</v>
      </c>
      <c r="I12059" s="32">
        <f>SUBTOTAL(9,I12058:I12058)</f>
        <v>0</v>
      </c>
      <c r="J12059" s="31">
        <f>SUBTOTAL(9,J12058:J12058)</f>
        <v>0</v>
      </c>
      <c r="K12059" s="32">
        <f>SUBTOTAL(9,K12058:K12058)</f>
        <v>923228</v>
      </c>
      <c r="L12059" s="14">
        <f>SUBTOTAL(9,L12056:L12058)</f>
        <v>0</v>
      </c>
      <c r="M12059" s="80">
        <f>SUBTOTAL(9,M12058:M12058)</f>
        <v>0</v>
      </c>
    </row>
    <row r="12060" spans="2:13" ht="24.9" customHeight="1" outlineLevel="2" x14ac:dyDescent="0.3">
      <c r="B12060" s="47" t="s">
        <v>2042</v>
      </c>
      <c r="C12060" s="46" t="s">
        <v>498</v>
      </c>
      <c r="D12060" s="46" t="s">
        <v>1369</v>
      </c>
      <c r="E12060" s="46" t="s">
        <v>1378</v>
      </c>
      <c r="F12060" s="45" t="s">
        <v>799</v>
      </c>
      <c r="G12060" s="26" t="s">
        <v>0</v>
      </c>
      <c r="H12060" s="30">
        <v>461478</v>
      </c>
      <c r="I12060" s="30">
        <v>0</v>
      </c>
      <c r="J12060" s="36">
        <f>I12060/H12060</f>
        <v>0</v>
      </c>
      <c r="K12060" s="30">
        <v>43243</v>
      </c>
      <c r="L12060" s="30">
        <f>I12060</f>
        <v>0</v>
      </c>
      <c r="M12060" s="80">
        <f>L12060/K12060</f>
        <v>0</v>
      </c>
    </row>
    <row r="12061" spans="2:13" ht="24.9" customHeight="1" outlineLevel="1" x14ac:dyDescent="0.3">
      <c r="B12061" s="44" t="str">
        <f>B12060</f>
        <v>ASIGNACIONES DIRECTAS ANTICIPADAS (5% DEL SGR)</v>
      </c>
      <c r="C12061" s="43" t="s">
        <v>498</v>
      </c>
      <c r="D12061" s="43" t="s">
        <v>1369</v>
      </c>
      <c r="E12061" s="43" t="s">
        <v>1378</v>
      </c>
      <c r="F12061" s="42" t="s">
        <v>799</v>
      </c>
      <c r="G12061" s="18" t="s">
        <v>3</v>
      </c>
      <c r="H12061" s="32">
        <f>SUBTOTAL(9,H12060:H12060)</f>
        <v>461478</v>
      </c>
      <c r="I12061" s="32">
        <f>SUBTOTAL(9,I12060:I12060)</f>
        <v>0</v>
      </c>
      <c r="J12061" s="31">
        <f>SUBTOTAL(9,J12060:J12060)</f>
        <v>0</v>
      </c>
      <c r="K12061" s="32">
        <f>SUBTOTAL(9,K12060:K12060)</f>
        <v>43243</v>
      </c>
      <c r="L12061" s="14">
        <f>SUBTOTAL(9,L12058:L12060)</f>
        <v>0</v>
      </c>
      <c r="M12061" s="80">
        <f>SUBTOTAL(9,M12060:M12060)</f>
        <v>0</v>
      </c>
    </row>
    <row r="12062" spans="2:13" ht="24.9" customHeight="1" outlineLevel="2" x14ac:dyDescent="0.3">
      <c r="B12062" s="47" t="s">
        <v>2042</v>
      </c>
      <c r="C12062" s="46" t="s">
        <v>498</v>
      </c>
      <c r="D12062" s="46" t="s">
        <v>1369</v>
      </c>
      <c r="E12062" s="46" t="s">
        <v>1375</v>
      </c>
      <c r="F12062" s="45" t="s">
        <v>1374</v>
      </c>
      <c r="G12062" s="26" t="s">
        <v>0</v>
      </c>
      <c r="H12062" s="30">
        <v>37825599</v>
      </c>
      <c r="I12062" s="30">
        <v>1547967.9100000001</v>
      </c>
      <c r="J12062" s="23">
        <f>I12062/H12062</f>
        <v>4.0923817491958295E-2</v>
      </c>
      <c r="K12062" s="30">
        <v>3381944</v>
      </c>
      <c r="L12062" s="30">
        <f>I12062</f>
        <v>1547967.9100000001</v>
      </c>
      <c r="M12062" s="80">
        <f>L12062/K12062</f>
        <v>0.45771541752317607</v>
      </c>
    </row>
    <row r="12063" spans="2:13" ht="24.9" customHeight="1" outlineLevel="1" x14ac:dyDescent="0.3">
      <c r="B12063" s="44" t="str">
        <f>B12062</f>
        <v>ASIGNACIONES DIRECTAS ANTICIPADAS (5% DEL SGR)</v>
      </c>
      <c r="C12063" s="43" t="s">
        <v>498</v>
      </c>
      <c r="D12063" s="43" t="s">
        <v>1369</v>
      </c>
      <c r="E12063" s="43" t="s">
        <v>1375</v>
      </c>
      <c r="F12063" s="42" t="s">
        <v>1374</v>
      </c>
      <c r="G12063" s="18" t="s">
        <v>3</v>
      </c>
      <c r="H12063" s="32">
        <f>SUBTOTAL(9,H12062:H12062)</f>
        <v>37825599</v>
      </c>
      <c r="I12063" s="32">
        <f>SUBTOTAL(9,I12062:I12062)</f>
        <v>1547967.9100000001</v>
      </c>
      <c r="J12063" s="31">
        <f>SUBTOTAL(9,J12062:J12062)</f>
        <v>4.0923817491958295E-2</v>
      </c>
      <c r="K12063" s="32">
        <f>SUBTOTAL(9,K12062:K12062)</f>
        <v>3381944</v>
      </c>
      <c r="L12063" s="14">
        <f>SUBTOTAL(9,L12060:L12062)</f>
        <v>1547967.9100000001</v>
      </c>
      <c r="M12063" s="80">
        <f>SUBTOTAL(9,M12062:M12062)</f>
        <v>0.45771541752317607</v>
      </c>
    </row>
    <row r="12064" spans="2:13" ht="24.9" customHeight="1" outlineLevel="2" x14ac:dyDescent="0.3">
      <c r="B12064" s="47" t="s">
        <v>2042</v>
      </c>
      <c r="C12064" s="46" t="s">
        <v>498</v>
      </c>
      <c r="D12064" s="46" t="s">
        <v>1369</v>
      </c>
      <c r="E12064" s="46" t="s">
        <v>1373</v>
      </c>
      <c r="F12064" s="45" t="s">
        <v>1372</v>
      </c>
      <c r="G12064" s="26" t="s">
        <v>0</v>
      </c>
      <c r="H12064" s="30">
        <v>5007396</v>
      </c>
      <c r="I12064" s="30">
        <v>0</v>
      </c>
      <c r="J12064" s="36">
        <f>I12064/H12064</f>
        <v>0</v>
      </c>
      <c r="K12064" s="30">
        <v>449501</v>
      </c>
      <c r="L12064" s="30">
        <f>I12064</f>
        <v>0</v>
      </c>
      <c r="M12064" s="80">
        <f>L12064/K12064</f>
        <v>0</v>
      </c>
    </row>
    <row r="12065" spans="2:13" ht="24.9" customHeight="1" outlineLevel="1" x14ac:dyDescent="0.3">
      <c r="B12065" s="44" t="str">
        <f>B12064</f>
        <v>ASIGNACIONES DIRECTAS ANTICIPADAS (5% DEL SGR)</v>
      </c>
      <c r="C12065" s="43" t="s">
        <v>498</v>
      </c>
      <c r="D12065" s="43" t="s">
        <v>1369</v>
      </c>
      <c r="E12065" s="43" t="s">
        <v>1373</v>
      </c>
      <c r="F12065" s="42" t="s">
        <v>1372</v>
      </c>
      <c r="G12065" s="18" t="s">
        <v>3</v>
      </c>
      <c r="H12065" s="32">
        <f>SUBTOTAL(9,H12064:H12064)</f>
        <v>5007396</v>
      </c>
      <c r="I12065" s="32">
        <f>SUBTOTAL(9,I12064:I12064)</f>
        <v>0</v>
      </c>
      <c r="J12065" s="31">
        <f>SUBTOTAL(9,J12064:J12064)</f>
        <v>0</v>
      </c>
      <c r="K12065" s="32">
        <f>SUBTOTAL(9,K12064:K12064)</f>
        <v>449501</v>
      </c>
      <c r="L12065" s="14">
        <f>SUBTOTAL(9,L12062:L12064)</f>
        <v>1547967.9100000001</v>
      </c>
      <c r="M12065" s="80">
        <f>SUBTOTAL(9,M12064:M12064)</f>
        <v>0</v>
      </c>
    </row>
    <row r="12066" spans="2:13" ht="24.9" customHeight="1" outlineLevel="2" x14ac:dyDescent="0.3">
      <c r="B12066" s="47" t="s">
        <v>2042</v>
      </c>
      <c r="C12066" s="46" t="s">
        <v>498</v>
      </c>
      <c r="D12066" s="46" t="s">
        <v>1369</v>
      </c>
      <c r="E12066" s="46" t="s">
        <v>1368</v>
      </c>
      <c r="F12066" s="45" t="s">
        <v>1367</v>
      </c>
      <c r="G12066" s="26" t="s">
        <v>0</v>
      </c>
      <c r="H12066" s="30">
        <v>3156688</v>
      </c>
      <c r="I12066" s="30">
        <v>31777.23</v>
      </c>
      <c r="J12066" s="36">
        <f>I12066/H12066</f>
        <v>1.0066636297283734E-2</v>
      </c>
      <c r="K12066" s="30">
        <v>275119</v>
      </c>
      <c r="L12066" s="30">
        <f>I12066</f>
        <v>31777.23</v>
      </c>
      <c r="M12066" s="80">
        <f>L12066/K12066</f>
        <v>0.1155035820862972</v>
      </c>
    </row>
    <row r="12067" spans="2:13" ht="24.9" customHeight="1" outlineLevel="1" x14ac:dyDescent="0.3">
      <c r="B12067" s="44" t="str">
        <f>B12066</f>
        <v>ASIGNACIONES DIRECTAS ANTICIPADAS (5% DEL SGR)</v>
      </c>
      <c r="C12067" s="43" t="s">
        <v>498</v>
      </c>
      <c r="D12067" s="43" t="s">
        <v>1369</v>
      </c>
      <c r="E12067" s="43" t="s">
        <v>1368</v>
      </c>
      <c r="F12067" s="42" t="s">
        <v>1367</v>
      </c>
      <c r="G12067" s="18" t="s">
        <v>3</v>
      </c>
      <c r="H12067" s="32">
        <f>SUBTOTAL(9,H12066:H12066)</f>
        <v>3156688</v>
      </c>
      <c r="I12067" s="32">
        <f>SUBTOTAL(9,I12066:I12066)</f>
        <v>31777.23</v>
      </c>
      <c r="J12067" s="31">
        <f>SUBTOTAL(9,J12066:J12066)</f>
        <v>1.0066636297283734E-2</v>
      </c>
      <c r="K12067" s="32">
        <f>SUBTOTAL(9,K12066:K12066)</f>
        <v>275119</v>
      </c>
      <c r="L12067" s="14">
        <f>SUBTOTAL(9,L12064:L12066)</f>
        <v>31777.23</v>
      </c>
      <c r="M12067" s="80">
        <f>SUBTOTAL(9,M12066:M12066)</f>
        <v>0.1155035820862972</v>
      </c>
    </row>
    <row r="12068" spans="2:13" ht="24.9" customHeight="1" outlineLevel="2" x14ac:dyDescent="0.3">
      <c r="B12068" s="47" t="s">
        <v>2042</v>
      </c>
      <c r="C12068" s="46" t="s">
        <v>38</v>
      </c>
      <c r="D12068" s="46" t="s">
        <v>1351</v>
      </c>
      <c r="E12068" s="46" t="s">
        <v>1366</v>
      </c>
      <c r="F12068" s="45" t="s">
        <v>1328</v>
      </c>
      <c r="G12068" s="26" t="s">
        <v>0</v>
      </c>
      <c r="H12068" s="30">
        <v>1489848</v>
      </c>
      <c r="I12068" s="30">
        <v>21724.15</v>
      </c>
      <c r="J12068" s="36">
        <f>I12068/H12068</f>
        <v>1.4581453946979827E-2</v>
      </c>
      <c r="K12068" s="30">
        <v>130815</v>
      </c>
      <c r="L12068" s="30">
        <f>I12068</f>
        <v>21724.15</v>
      </c>
      <c r="M12068" s="80">
        <f>L12068/K12068</f>
        <v>0.1660677292359439</v>
      </c>
    </row>
    <row r="12069" spans="2:13" ht="24.9" customHeight="1" outlineLevel="1" x14ac:dyDescent="0.3">
      <c r="B12069" s="44" t="str">
        <f>B12068</f>
        <v>ASIGNACIONES DIRECTAS ANTICIPADAS (5% DEL SGR)</v>
      </c>
      <c r="C12069" s="43" t="s">
        <v>38</v>
      </c>
      <c r="D12069" s="43" t="s">
        <v>1351</v>
      </c>
      <c r="E12069" s="43" t="s">
        <v>1366</v>
      </c>
      <c r="F12069" s="42" t="s">
        <v>1328</v>
      </c>
      <c r="G12069" s="18" t="s">
        <v>3</v>
      </c>
      <c r="H12069" s="32">
        <f>SUBTOTAL(9,H12068:H12068)</f>
        <v>1489848</v>
      </c>
      <c r="I12069" s="32">
        <f>SUBTOTAL(9,I12068:I12068)</f>
        <v>21724.15</v>
      </c>
      <c r="J12069" s="31">
        <f>SUBTOTAL(9,J12068:J12068)</f>
        <v>1.4581453946979827E-2</v>
      </c>
      <c r="K12069" s="32">
        <f>SUBTOTAL(9,K12068:K12068)</f>
        <v>130815</v>
      </c>
      <c r="L12069" s="14">
        <f>SUBTOTAL(9,L12066:L12068)</f>
        <v>53501.380000000005</v>
      </c>
      <c r="M12069" s="80">
        <f>SUBTOTAL(9,M12068:M12068)</f>
        <v>0.1660677292359439</v>
      </c>
    </row>
    <row r="12070" spans="2:13" ht="24.9" customHeight="1" outlineLevel="2" x14ac:dyDescent="0.3">
      <c r="B12070" s="47" t="s">
        <v>2042</v>
      </c>
      <c r="C12070" s="46" t="s">
        <v>38</v>
      </c>
      <c r="D12070" s="46" t="s">
        <v>1351</v>
      </c>
      <c r="E12070" s="46" t="s">
        <v>2116</v>
      </c>
      <c r="F12070" s="45" t="s">
        <v>488</v>
      </c>
      <c r="G12070" s="26" t="s">
        <v>0</v>
      </c>
      <c r="H12070" s="30">
        <v>1725044</v>
      </c>
      <c r="I12070" s="30">
        <v>0</v>
      </c>
      <c r="J12070" s="23">
        <f>I12070/H12070</f>
        <v>0</v>
      </c>
      <c r="K12070" s="30">
        <v>153718</v>
      </c>
      <c r="L12070" s="30">
        <f>I12070</f>
        <v>0</v>
      </c>
      <c r="M12070" s="80">
        <f>L12070/K12070</f>
        <v>0</v>
      </c>
    </row>
    <row r="12071" spans="2:13" ht="24.9" customHeight="1" outlineLevel="1" x14ac:dyDescent="0.3">
      <c r="B12071" s="44" t="str">
        <f>B12070</f>
        <v>ASIGNACIONES DIRECTAS ANTICIPADAS (5% DEL SGR)</v>
      </c>
      <c r="C12071" s="43" t="s">
        <v>38</v>
      </c>
      <c r="D12071" s="43" t="s">
        <v>1351</v>
      </c>
      <c r="E12071" s="43" t="s">
        <v>2116</v>
      </c>
      <c r="F12071" s="42" t="s">
        <v>488</v>
      </c>
      <c r="G12071" s="18" t="s">
        <v>3</v>
      </c>
      <c r="H12071" s="32">
        <f>SUBTOTAL(9,H12070:H12070)</f>
        <v>1725044</v>
      </c>
      <c r="I12071" s="32">
        <f>SUBTOTAL(9,I12070:I12070)</f>
        <v>0</v>
      </c>
      <c r="J12071" s="31">
        <f>SUBTOTAL(9,J12070:J12070)</f>
        <v>0</v>
      </c>
      <c r="K12071" s="32">
        <f>SUBTOTAL(9,K12070:K12070)</f>
        <v>153718</v>
      </c>
      <c r="L12071" s="14">
        <f>SUBTOTAL(9,L12068:L12070)</f>
        <v>21724.15</v>
      </c>
      <c r="M12071" s="80">
        <f>SUBTOTAL(9,M12070:M12070)</f>
        <v>0</v>
      </c>
    </row>
    <row r="12072" spans="2:13" ht="24.9" customHeight="1" outlineLevel="2" x14ac:dyDescent="0.3">
      <c r="B12072" s="47" t="s">
        <v>2042</v>
      </c>
      <c r="C12072" s="46" t="s">
        <v>38</v>
      </c>
      <c r="D12072" s="46" t="s">
        <v>1351</v>
      </c>
      <c r="E12072" s="46" t="s">
        <v>1361</v>
      </c>
      <c r="F12072" s="45" t="s">
        <v>1360</v>
      </c>
      <c r="G12072" s="26" t="s">
        <v>0</v>
      </c>
      <c r="H12072" s="30">
        <v>161265</v>
      </c>
      <c r="I12072" s="30">
        <v>0</v>
      </c>
      <c r="J12072" s="36">
        <f>I12072/H12072</f>
        <v>0</v>
      </c>
      <c r="K12072" s="30">
        <v>13324</v>
      </c>
      <c r="L12072" s="30">
        <f>I12072</f>
        <v>0</v>
      </c>
      <c r="M12072" s="80">
        <f>L12072/K12072</f>
        <v>0</v>
      </c>
    </row>
    <row r="12073" spans="2:13" ht="24.9" customHeight="1" outlineLevel="1" x14ac:dyDescent="0.3">
      <c r="B12073" s="44" t="str">
        <f>B12072</f>
        <v>ASIGNACIONES DIRECTAS ANTICIPADAS (5% DEL SGR)</v>
      </c>
      <c r="C12073" s="43" t="s">
        <v>38</v>
      </c>
      <c r="D12073" s="43" t="s">
        <v>1351</v>
      </c>
      <c r="E12073" s="43" t="s">
        <v>1361</v>
      </c>
      <c r="F12073" s="42" t="s">
        <v>1360</v>
      </c>
      <c r="G12073" s="18" t="s">
        <v>3</v>
      </c>
      <c r="H12073" s="32">
        <f>SUBTOTAL(9,H12072:H12072)</f>
        <v>161265</v>
      </c>
      <c r="I12073" s="32">
        <f>SUBTOTAL(9,I12072:I12072)</f>
        <v>0</v>
      </c>
      <c r="J12073" s="31">
        <f>SUBTOTAL(9,J12072:J12072)</f>
        <v>0</v>
      </c>
      <c r="K12073" s="32">
        <f>SUBTOTAL(9,K12072:K12072)</f>
        <v>13324</v>
      </c>
      <c r="L12073" s="14">
        <f>SUBTOTAL(9,L12070:L12072)</f>
        <v>0</v>
      </c>
      <c r="M12073" s="80">
        <f>SUBTOTAL(9,M12072:M12072)</f>
        <v>0</v>
      </c>
    </row>
    <row r="12074" spans="2:13" ht="24.9" customHeight="1" outlineLevel="2" x14ac:dyDescent="0.3">
      <c r="B12074" s="47" t="s">
        <v>2042</v>
      </c>
      <c r="C12074" s="46" t="s">
        <v>38</v>
      </c>
      <c r="D12074" s="46" t="s">
        <v>1351</v>
      </c>
      <c r="E12074" s="46" t="s">
        <v>1359</v>
      </c>
      <c r="F12074" s="45" t="s">
        <v>1358</v>
      </c>
      <c r="G12074" s="26" t="s">
        <v>0</v>
      </c>
      <c r="H12074" s="30">
        <v>9619932</v>
      </c>
      <c r="I12074" s="30">
        <v>455515.65</v>
      </c>
      <c r="J12074" s="36">
        <f>I12074/H12074</f>
        <v>4.7351233875665651E-2</v>
      </c>
      <c r="K12074" s="30">
        <v>807456</v>
      </c>
      <c r="L12074" s="30">
        <f>I12074</f>
        <v>455515.65</v>
      </c>
      <c r="M12074" s="80">
        <f>L12074/K12074</f>
        <v>0.56413680745452388</v>
      </c>
    </row>
    <row r="12075" spans="2:13" ht="24.9" customHeight="1" outlineLevel="1" x14ac:dyDescent="0.3">
      <c r="B12075" s="44" t="str">
        <f>B12074</f>
        <v>ASIGNACIONES DIRECTAS ANTICIPADAS (5% DEL SGR)</v>
      </c>
      <c r="C12075" s="43" t="s">
        <v>38</v>
      </c>
      <c r="D12075" s="43" t="s">
        <v>1351</v>
      </c>
      <c r="E12075" s="43" t="s">
        <v>1359</v>
      </c>
      <c r="F12075" s="42" t="s">
        <v>1358</v>
      </c>
      <c r="G12075" s="18" t="s">
        <v>3</v>
      </c>
      <c r="H12075" s="32">
        <f>SUBTOTAL(9,H12074:H12074)</f>
        <v>9619932</v>
      </c>
      <c r="I12075" s="32">
        <f>SUBTOTAL(9,I12074:I12074)</f>
        <v>455515.65</v>
      </c>
      <c r="J12075" s="31">
        <f>SUBTOTAL(9,J12074:J12074)</f>
        <v>4.7351233875665651E-2</v>
      </c>
      <c r="K12075" s="32">
        <f>SUBTOTAL(9,K12074:K12074)</f>
        <v>807456</v>
      </c>
      <c r="L12075" s="14">
        <f>SUBTOTAL(9,L12072:L12074)</f>
        <v>455515.65</v>
      </c>
      <c r="M12075" s="80">
        <f>SUBTOTAL(9,M12074:M12074)</f>
        <v>0.56413680745452388</v>
      </c>
    </row>
    <row r="12076" spans="2:13" ht="24.9" customHeight="1" outlineLevel="2" x14ac:dyDescent="0.3">
      <c r="B12076" s="47" t="s">
        <v>2042</v>
      </c>
      <c r="C12076" s="46" t="s">
        <v>38</v>
      </c>
      <c r="D12076" s="46" t="s">
        <v>1351</v>
      </c>
      <c r="E12076" s="46" t="s">
        <v>2115</v>
      </c>
      <c r="F12076" s="45" t="s">
        <v>2114</v>
      </c>
      <c r="G12076" s="26" t="s">
        <v>0</v>
      </c>
      <c r="H12076" s="30">
        <v>71984</v>
      </c>
      <c r="I12076" s="30">
        <v>0</v>
      </c>
      <c r="J12076" s="36">
        <f>I12076/H12076</f>
        <v>0</v>
      </c>
      <c r="K12076" s="30">
        <v>6710</v>
      </c>
      <c r="L12076" s="30">
        <f>I12076</f>
        <v>0</v>
      </c>
      <c r="M12076" s="80">
        <f>L12076/K12076</f>
        <v>0</v>
      </c>
    </row>
    <row r="12077" spans="2:13" ht="24.9" customHeight="1" outlineLevel="1" x14ac:dyDescent="0.3">
      <c r="B12077" s="44" t="str">
        <f>B12076</f>
        <v>ASIGNACIONES DIRECTAS ANTICIPADAS (5% DEL SGR)</v>
      </c>
      <c r="C12077" s="43" t="s">
        <v>38</v>
      </c>
      <c r="D12077" s="43" t="s">
        <v>1351</v>
      </c>
      <c r="E12077" s="43" t="s">
        <v>2115</v>
      </c>
      <c r="F12077" s="42" t="s">
        <v>2114</v>
      </c>
      <c r="G12077" s="18" t="s">
        <v>3</v>
      </c>
      <c r="H12077" s="32">
        <f>SUBTOTAL(9,H12076:H12076)</f>
        <v>71984</v>
      </c>
      <c r="I12077" s="32">
        <f>SUBTOTAL(9,I12076:I12076)</f>
        <v>0</v>
      </c>
      <c r="J12077" s="31">
        <f>SUBTOTAL(9,J12076:J12076)</f>
        <v>0</v>
      </c>
      <c r="K12077" s="32">
        <f>SUBTOTAL(9,K12076:K12076)</f>
        <v>6710</v>
      </c>
      <c r="L12077" s="14">
        <f>SUBTOTAL(9,L12074:L12076)</f>
        <v>455515.65</v>
      </c>
      <c r="M12077" s="80">
        <f>SUBTOTAL(9,M12076:M12076)</f>
        <v>0</v>
      </c>
    </row>
    <row r="12078" spans="2:13" ht="24.9" customHeight="1" outlineLevel="2" x14ac:dyDescent="0.3">
      <c r="B12078" s="47" t="s">
        <v>2042</v>
      </c>
      <c r="C12078" s="46" t="s">
        <v>38</v>
      </c>
      <c r="D12078" s="46" t="s">
        <v>1351</v>
      </c>
      <c r="E12078" s="46" t="s">
        <v>1355</v>
      </c>
      <c r="F12078" s="45" t="s">
        <v>1354</v>
      </c>
      <c r="G12078" s="26" t="s">
        <v>0</v>
      </c>
      <c r="H12078" s="30">
        <v>467343</v>
      </c>
      <c r="I12078" s="30">
        <v>0</v>
      </c>
      <c r="J12078" s="36">
        <f>I12078/H12078</f>
        <v>0</v>
      </c>
      <c r="K12078" s="30">
        <v>38398</v>
      </c>
      <c r="L12078" s="30">
        <f>I12078</f>
        <v>0</v>
      </c>
      <c r="M12078" s="80">
        <f>L12078/K12078</f>
        <v>0</v>
      </c>
    </row>
    <row r="12079" spans="2:13" ht="24.9" customHeight="1" outlineLevel="1" x14ac:dyDescent="0.3">
      <c r="B12079" s="44" t="str">
        <f>B12078</f>
        <v>ASIGNACIONES DIRECTAS ANTICIPADAS (5% DEL SGR)</v>
      </c>
      <c r="C12079" s="43" t="s">
        <v>38</v>
      </c>
      <c r="D12079" s="43" t="s">
        <v>1351</v>
      </c>
      <c r="E12079" s="43" t="s">
        <v>1355</v>
      </c>
      <c r="F12079" s="42" t="s">
        <v>1354</v>
      </c>
      <c r="G12079" s="18" t="s">
        <v>3</v>
      </c>
      <c r="H12079" s="32">
        <f>SUBTOTAL(9,H12078:H12078)</f>
        <v>467343</v>
      </c>
      <c r="I12079" s="32">
        <f>SUBTOTAL(9,I12078:I12078)</f>
        <v>0</v>
      </c>
      <c r="J12079" s="31">
        <f>SUBTOTAL(9,J12078:J12078)</f>
        <v>0</v>
      </c>
      <c r="K12079" s="32">
        <f>SUBTOTAL(9,K12078:K12078)</f>
        <v>38398</v>
      </c>
      <c r="L12079" s="14">
        <f>SUBTOTAL(9,L12076:L12078)</f>
        <v>0</v>
      </c>
      <c r="M12079" s="80">
        <f>SUBTOTAL(9,M12078:M12078)</f>
        <v>0</v>
      </c>
    </row>
    <row r="12080" spans="2:13" ht="24.9" customHeight="1" outlineLevel="2" x14ac:dyDescent="0.3">
      <c r="B12080" s="47" t="s">
        <v>2042</v>
      </c>
      <c r="C12080" s="46" t="s">
        <v>38</v>
      </c>
      <c r="D12080" s="46" t="s">
        <v>1351</v>
      </c>
      <c r="E12080" s="46" t="s">
        <v>2113</v>
      </c>
      <c r="F12080" s="45" t="s">
        <v>2112</v>
      </c>
      <c r="G12080" s="26" t="s">
        <v>0</v>
      </c>
      <c r="H12080" s="30">
        <v>18900360</v>
      </c>
      <c r="I12080" s="30">
        <v>0</v>
      </c>
      <c r="J12080" s="23">
        <f>I12080/H12080</f>
        <v>0</v>
      </c>
      <c r="K12080" s="30">
        <v>1692101</v>
      </c>
      <c r="L12080" s="30">
        <f>I12080</f>
        <v>0</v>
      </c>
      <c r="M12080" s="80">
        <f>L12080/K12080</f>
        <v>0</v>
      </c>
    </row>
    <row r="12081" spans="2:13" ht="24.9" customHeight="1" outlineLevel="1" x14ac:dyDescent="0.3">
      <c r="B12081" s="44" t="str">
        <f>B12080</f>
        <v>ASIGNACIONES DIRECTAS ANTICIPADAS (5% DEL SGR)</v>
      </c>
      <c r="C12081" s="43" t="s">
        <v>38</v>
      </c>
      <c r="D12081" s="43" t="s">
        <v>1351</v>
      </c>
      <c r="E12081" s="43" t="s">
        <v>2113</v>
      </c>
      <c r="F12081" s="42" t="s">
        <v>2112</v>
      </c>
      <c r="G12081" s="18" t="s">
        <v>3</v>
      </c>
      <c r="H12081" s="32">
        <f>SUBTOTAL(9,H12080:H12080)</f>
        <v>18900360</v>
      </c>
      <c r="I12081" s="32">
        <f>SUBTOTAL(9,I12080:I12080)</f>
        <v>0</v>
      </c>
      <c r="J12081" s="31">
        <f>SUBTOTAL(9,J12080:J12080)</f>
        <v>0</v>
      </c>
      <c r="K12081" s="32">
        <f>SUBTOTAL(9,K12080:K12080)</f>
        <v>1692101</v>
      </c>
      <c r="L12081" s="14">
        <f>SUBTOTAL(9,L12078:L12080)</f>
        <v>0</v>
      </c>
      <c r="M12081" s="80">
        <f>SUBTOTAL(9,M12080:M12080)</f>
        <v>0</v>
      </c>
    </row>
    <row r="12082" spans="2:13" ht="24.9" customHeight="1" outlineLevel="2" x14ac:dyDescent="0.3">
      <c r="B12082" s="47" t="s">
        <v>2042</v>
      </c>
      <c r="C12082" s="46" t="s">
        <v>112</v>
      </c>
      <c r="D12082" s="46" t="s">
        <v>1283</v>
      </c>
      <c r="E12082" s="46" t="s">
        <v>1347</v>
      </c>
      <c r="F12082" s="45" t="s">
        <v>1346</v>
      </c>
      <c r="G12082" s="26" t="s">
        <v>0</v>
      </c>
      <c r="H12082" s="30">
        <v>2671240</v>
      </c>
      <c r="I12082" s="30">
        <v>694.3</v>
      </c>
      <c r="J12082" s="36">
        <f>I12082/H12082</f>
        <v>2.5991674278612179E-4</v>
      </c>
      <c r="K12082" s="30">
        <v>236839</v>
      </c>
      <c r="L12082" s="30">
        <f>I12082</f>
        <v>694.3</v>
      </c>
      <c r="M12082" s="80">
        <f>L12082/K12082</f>
        <v>2.9315273244693652E-3</v>
      </c>
    </row>
    <row r="12083" spans="2:13" ht="24.9" customHeight="1" outlineLevel="1" x14ac:dyDescent="0.3">
      <c r="B12083" s="44" t="str">
        <f>B12082</f>
        <v>ASIGNACIONES DIRECTAS ANTICIPADAS (5% DEL SGR)</v>
      </c>
      <c r="C12083" s="43" t="s">
        <v>112</v>
      </c>
      <c r="D12083" s="43" t="s">
        <v>1283</v>
      </c>
      <c r="E12083" s="43" t="s">
        <v>1347</v>
      </c>
      <c r="F12083" s="42" t="s">
        <v>1346</v>
      </c>
      <c r="G12083" s="18" t="s">
        <v>3</v>
      </c>
      <c r="H12083" s="32">
        <f>SUBTOTAL(9,H12082:H12082)</f>
        <v>2671240</v>
      </c>
      <c r="I12083" s="32">
        <f>SUBTOTAL(9,I12082:I12082)</f>
        <v>694.3</v>
      </c>
      <c r="J12083" s="31">
        <f>SUBTOTAL(9,J12082:J12082)</f>
        <v>2.5991674278612179E-4</v>
      </c>
      <c r="K12083" s="32">
        <f>SUBTOTAL(9,K12082:K12082)</f>
        <v>236839</v>
      </c>
      <c r="L12083" s="14">
        <f>SUBTOTAL(9,L12080:L12082)</f>
        <v>694.3</v>
      </c>
      <c r="M12083" s="80">
        <f>SUBTOTAL(9,M12082:M12082)</f>
        <v>2.9315273244693652E-3</v>
      </c>
    </row>
    <row r="12084" spans="2:13" ht="24.9" customHeight="1" outlineLevel="2" x14ac:dyDescent="0.3">
      <c r="B12084" s="47" t="s">
        <v>2042</v>
      </c>
      <c r="C12084" s="46" t="s">
        <v>112</v>
      </c>
      <c r="D12084" s="46" t="s">
        <v>1283</v>
      </c>
      <c r="E12084" s="46" t="s">
        <v>1345</v>
      </c>
      <c r="F12084" s="45" t="s">
        <v>1344</v>
      </c>
      <c r="G12084" s="26" t="s">
        <v>0</v>
      </c>
      <c r="H12084" s="30">
        <v>87028</v>
      </c>
      <c r="I12084" s="30">
        <v>0</v>
      </c>
      <c r="J12084" s="36">
        <f>I12084/H12084</f>
        <v>0</v>
      </c>
      <c r="K12084" s="30">
        <v>7757</v>
      </c>
      <c r="L12084" s="30">
        <f>I12084</f>
        <v>0</v>
      </c>
      <c r="M12084" s="80">
        <f>L12084/K12084</f>
        <v>0</v>
      </c>
    </row>
    <row r="12085" spans="2:13" ht="24.9" customHeight="1" outlineLevel="1" x14ac:dyDescent="0.3">
      <c r="B12085" s="44" t="str">
        <f>B12084</f>
        <v>ASIGNACIONES DIRECTAS ANTICIPADAS (5% DEL SGR)</v>
      </c>
      <c r="C12085" s="43" t="s">
        <v>112</v>
      </c>
      <c r="D12085" s="43" t="s">
        <v>1283</v>
      </c>
      <c r="E12085" s="43" t="s">
        <v>1345</v>
      </c>
      <c r="F12085" s="42" t="s">
        <v>1344</v>
      </c>
      <c r="G12085" s="18" t="s">
        <v>3</v>
      </c>
      <c r="H12085" s="32">
        <f>SUBTOTAL(9,H12084:H12084)</f>
        <v>87028</v>
      </c>
      <c r="I12085" s="32">
        <f>SUBTOTAL(9,I12084:I12084)</f>
        <v>0</v>
      </c>
      <c r="J12085" s="31">
        <f>SUBTOTAL(9,J12084:J12084)</f>
        <v>0</v>
      </c>
      <c r="K12085" s="32">
        <f>SUBTOTAL(9,K12084:K12084)</f>
        <v>7757</v>
      </c>
      <c r="L12085" s="14">
        <f>SUBTOTAL(9,L12082:L12084)</f>
        <v>694.3</v>
      </c>
      <c r="M12085" s="80">
        <f>SUBTOTAL(9,M12084:M12084)</f>
        <v>0</v>
      </c>
    </row>
    <row r="12086" spans="2:13" ht="24.9" customHeight="1" outlineLevel="2" x14ac:dyDescent="0.3">
      <c r="B12086" s="47" t="s">
        <v>2042</v>
      </c>
      <c r="C12086" s="46" t="s">
        <v>112</v>
      </c>
      <c r="D12086" s="46" t="s">
        <v>1283</v>
      </c>
      <c r="E12086" s="46" t="s">
        <v>1340</v>
      </c>
      <c r="F12086" s="45" t="s">
        <v>1339</v>
      </c>
      <c r="G12086" s="26" t="s">
        <v>0</v>
      </c>
      <c r="H12086" s="30">
        <v>127908711</v>
      </c>
      <c r="I12086" s="30">
        <v>35450871.729999997</v>
      </c>
      <c r="J12086" s="36">
        <f>I12086/H12086</f>
        <v>0.27715760289383257</v>
      </c>
      <c r="K12086" s="30">
        <v>11534946</v>
      </c>
      <c r="L12086" s="30">
        <f>I12086</f>
        <v>35450871.729999997</v>
      </c>
      <c r="M12086" s="80">
        <f>L12086/K12086</f>
        <v>3.0733452701035615</v>
      </c>
    </row>
    <row r="12087" spans="2:13" ht="24.9" customHeight="1" outlineLevel="1" x14ac:dyDescent="0.3">
      <c r="B12087" s="44" t="str">
        <f>B12086</f>
        <v>ASIGNACIONES DIRECTAS ANTICIPADAS (5% DEL SGR)</v>
      </c>
      <c r="C12087" s="43" t="s">
        <v>112</v>
      </c>
      <c r="D12087" s="43" t="s">
        <v>1283</v>
      </c>
      <c r="E12087" s="43" t="s">
        <v>1340</v>
      </c>
      <c r="F12087" s="42" t="s">
        <v>1339</v>
      </c>
      <c r="G12087" s="18" t="s">
        <v>3</v>
      </c>
      <c r="H12087" s="32">
        <f>SUBTOTAL(9,H12086:H12086)</f>
        <v>127908711</v>
      </c>
      <c r="I12087" s="32">
        <f>SUBTOTAL(9,I12086:I12086)</f>
        <v>35450871.729999997</v>
      </c>
      <c r="J12087" s="31">
        <f>SUBTOTAL(9,J12086:J12086)</f>
        <v>0.27715760289383257</v>
      </c>
      <c r="K12087" s="32">
        <f>SUBTOTAL(9,K12086:K12086)</f>
        <v>11534946</v>
      </c>
      <c r="L12087" s="14">
        <f>SUBTOTAL(9,L12084:L12086)</f>
        <v>35450871.729999997</v>
      </c>
      <c r="M12087" s="80">
        <f>SUBTOTAL(9,M12086:M12086)</f>
        <v>3.0733452701035615</v>
      </c>
    </row>
    <row r="12088" spans="2:13" ht="24.9" customHeight="1" outlineLevel="2" x14ac:dyDescent="0.3">
      <c r="B12088" s="47" t="s">
        <v>2042</v>
      </c>
      <c r="C12088" s="46" t="s">
        <v>112</v>
      </c>
      <c r="D12088" s="46" t="s">
        <v>1283</v>
      </c>
      <c r="E12088" s="46" t="s">
        <v>1338</v>
      </c>
      <c r="F12088" s="45" t="s">
        <v>1337</v>
      </c>
      <c r="G12088" s="26" t="s">
        <v>0</v>
      </c>
      <c r="H12088" s="30">
        <v>1497760</v>
      </c>
      <c r="I12088" s="30">
        <v>0</v>
      </c>
      <c r="J12088" s="36">
        <f>I12088/H12088</f>
        <v>0</v>
      </c>
      <c r="K12088" s="30">
        <v>137730</v>
      </c>
      <c r="L12088" s="30">
        <f>I12088</f>
        <v>0</v>
      </c>
      <c r="M12088" s="80">
        <f>L12088/K12088</f>
        <v>0</v>
      </c>
    </row>
    <row r="12089" spans="2:13" ht="24.9" customHeight="1" outlineLevel="1" x14ac:dyDescent="0.3">
      <c r="B12089" s="44" t="str">
        <f>B12088</f>
        <v>ASIGNACIONES DIRECTAS ANTICIPADAS (5% DEL SGR)</v>
      </c>
      <c r="C12089" s="43" t="s">
        <v>112</v>
      </c>
      <c r="D12089" s="43" t="s">
        <v>1283</v>
      </c>
      <c r="E12089" s="43" t="s">
        <v>1338</v>
      </c>
      <c r="F12089" s="42" t="s">
        <v>1337</v>
      </c>
      <c r="G12089" s="18" t="s">
        <v>3</v>
      </c>
      <c r="H12089" s="32">
        <f>SUBTOTAL(9,H12088:H12088)</f>
        <v>1497760</v>
      </c>
      <c r="I12089" s="32">
        <f>SUBTOTAL(9,I12088:I12088)</f>
        <v>0</v>
      </c>
      <c r="J12089" s="31">
        <f>SUBTOTAL(9,J12088:J12088)</f>
        <v>0</v>
      </c>
      <c r="K12089" s="32">
        <f>SUBTOTAL(9,K12088:K12088)</f>
        <v>137730</v>
      </c>
      <c r="L12089" s="14">
        <f>SUBTOTAL(9,L12086:L12088)</f>
        <v>35450871.729999997</v>
      </c>
      <c r="M12089" s="80">
        <f>SUBTOTAL(9,M12088:M12088)</f>
        <v>0</v>
      </c>
    </row>
    <row r="12090" spans="2:13" ht="24.9" customHeight="1" outlineLevel="2" x14ac:dyDescent="0.3">
      <c r="B12090" s="47" t="s">
        <v>2042</v>
      </c>
      <c r="C12090" s="46" t="s">
        <v>112</v>
      </c>
      <c r="D12090" s="46" t="s">
        <v>1283</v>
      </c>
      <c r="E12090" s="46" t="s">
        <v>1334</v>
      </c>
      <c r="F12090" s="45" t="s">
        <v>1333</v>
      </c>
      <c r="G12090" s="26" t="s">
        <v>0</v>
      </c>
      <c r="H12090" s="30">
        <v>1489912</v>
      </c>
      <c r="I12090" s="30">
        <v>0</v>
      </c>
      <c r="J12090" s="23">
        <f>I12090/H12090</f>
        <v>0</v>
      </c>
      <c r="K12090" s="30">
        <v>128384</v>
      </c>
      <c r="L12090" s="30">
        <f>I12090</f>
        <v>0</v>
      </c>
      <c r="M12090" s="80">
        <f>L12090/K12090</f>
        <v>0</v>
      </c>
    </row>
    <row r="12091" spans="2:13" ht="24.9" customHeight="1" outlineLevel="1" x14ac:dyDescent="0.3">
      <c r="B12091" s="44" t="str">
        <f>B12090</f>
        <v>ASIGNACIONES DIRECTAS ANTICIPADAS (5% DEL SGR)</v>
      </c>
      <c r="C12091" s="43" t="s">
        <v>112</v>
      </c>
      <c r="D12091" s="43" t="s">
        <v>1283</v>
      </c>
      <c r="E12091" s="43" t="s">
        <v>1334</v>
      </c>
      <c r="F12091" s="42" t="s">
        <v>1333</v>
      </c>
      <c r="G12091" s="18" t="s">
        <v>3</v>
      </c>
      <c r="H12091" s="32">
        <f>SUBTOTAL(9,H12090:H12090)</f>
        <v>1489912</v>
      </c>
      <c r="I12091" s="32">
        <f>SUBTOTAL(9,I12090:I12090)</f>
        <v>0</v>
      </c>
      <c r="J12091" s="31">
        <f>SUBTOTAL(9,J12090:J12090)</f>
        <v>0</v>
      </c>
      <c r="K12091" s="32">
        <f>SUBTOTAL(9,K12090:K12090)</f>
        <v>128384</v>
      </c>
      <c r="L12091" s="14">
        <f>SUBTOTAL(9,L12088:L12090)</f>
        <v>0</v>
      </c>
      <c r="M12091" s="80">
        <f>SUBTOTAL(9,M12090:M12090)</f>
        <v>0</v>
      </c>
    </row>
    <row r="12092" spans="2:13" ht="24.9" customHeight="1" outlineLevel="2" x14ac:dyDescent="0.3">
      <c r="B12092" s="47" t="s">
        <v>2042</v>
      </c>
      <c r="C12092" s="46" t="s">
        <v>112</v>
      </c>
      <c r="D12092" s="46" t="s">
        <v>1283</v>
      </c>
      <c r="E12092" s="46" t="s">
        <v>1332</v>
      </c>
      <c r="F12092" s="45" t="s">
        <v>1331</v>
      </c>
      <c r="G12092" s="26" t="s">
        <v>0</v>
      </c>
      <c r="H12092" s="30">
        <v>437579</v>
      </c>
      <c r="I12092" s="30">
        <v>0</v>
      </c>
      <c r="J12092" s="36">
        <f>I12092/H12092</f>
        <v>0</v>
      </c>
      <c r="K12092" s="30">
        <v>36244</v>
      </c>
      <c r="L12092" s="30">
        <f>I12092</f>
        <v>0</v>
      </c>
      <c r="M12092" s="80">
        <f>L12092/K12092</f>
        <v>0</v>
      </c>
    </row>
    <row r="12093" spans="2:13" ht="24.9" customHeight="1" outlineLevel="1" x14ac:dyDescent="0.3">
      <c r="B12093" s="44" t="str">
        <f>B12092</f>
        <v>ASIGNACIONES DIRECTAS ANTICIPADAS (5% DEL SGR)</v>
      </c>
      <c r="C12093" s="43" t="s">
        <v>112</v>
      </c>
      <c r="D12093" s="43" t="s">
        <v>1283</v>
      </c>
      <c r="E12093" s="43" t="s">
        <v>1332</v>
      </c>
      <c r="F12093" s="42" t="s">
        <v>1331</v>
      </c>
      <c r="G12093" s="18" t="s">
        <v>3</v>
      </c>
      <c r="H12093" s="32">
        <f>SUBTOTAL(9,H12092:H12092)</f>
        <v>437579</v>
      </c>
      <c r="I12093" s="32">
        <f>SUBTOTAL(9,I12092:I12092)</f>
        <v>0</v>
      </c>
      <c r="J12093" s="31">
        <f>SUBTOTAL(9,J12092:J12092)</f>
        <v>0</v>
      </c>
      <c r="K12093" s="32">
        <f>SUBTOTAL(9,K12092:K12092)</f>
        <v>36244</v>
      </c>
      <c r="L12093" s="14">
        <f>SUBTOTAL(9,L12090:L12092)</f>
        <v>0</v>
      </c>
      <c r="M12093" s="80">
        <f>SUBTOTAL(9,M12092:M12092)</f>
        <v>0</v>
      </c>
    </row>
    <row r="12094" spans="2:13" ht="24.9" customHeight="1" outlineLevel="2" x14ac:dyDescent="0.3">
      <c r="B12094" s="47" t="s">
        <v>2042</v>
      </c>
      <c r="C12094" s="46" t="s">
        <v>112</v>
      </c>
      <c r="D12094" s="46" t="s">
        <v>1283</v>
      </c>
      <c r="E12094" s="46" t="s">
        <v>1330</v>
      </c>
      <c r="F12094" s="45" t="s">
        <v>708</v>
      </c>
      <c r="G12094" s="26" t="s">
        <v>0</v>
      </c>
      <c r="H12094" s="30">
        <v>20060341</v>
      </c>
      <c r="I12094" s="30">
        <v>1968087.48</v>
      </c>
      <c r="J12094" s="36">
        <f>I12094/H12094</f>
        <v>9.8108376123815635E-2</v>
      </c>
      <c r="K12094" s="30">
        <v>1797636</v>
      </c>
      <c r="L12094" s="30">
        <f>I12094</f>
        <v>1968087.48</v>
      </c>
      <c r="M12094" s="80">
        <f>L12094/K12094</f>
        <v>1.0948197966662885</v>
      </c>
    </row>
    <row r="12095" spans="2:13" ht="24.9" customHeight="1" outlineLevel="1" x14ac:dyDescent="0.3">
      <c r="B12095" s="44" t="str">
        <f>B12094</f>
        <v>ASIGNACIONES DIRECTAS ANTICIPADAS (5% DEL SGR)</v>
      </c>
      <c r="C12095" s="43" t="s">
        <v>112</v>
      </c>
      <c r="D12095" s="43" t="s">
        <v>1283</v>
      </c>
      <c r="E12095" s="43" t="s">
        <v>1330</v>
      </c>
      <c r="F12095" s="42" t="s">
        <v>708</v>
      </c>
      <c r="G12095" s="18" t="s">
        <v>3</v>
      </c>
      <c r="H12095" s="32">
        <f>SUBTOTAL(9,H12094:H12094)</f>
        <v>20060341</v>
      </c>
      <c r="I12095" s="32">
        <f>SUBTOTAL(9,I12094:I12094)</f>
        <v>1968087.48</v>
      </c>
      <c r="J12095" s="31">
        <f>SUBTOTAL(9,J12094:J12094)</f>
        <v>9.8108376123815635E-2</v>
      </c>
      <c r="K12095" s="32">
        <f>SUBTOTAL(9,K12094:K12094)</f>
        <v>1797636</v>
      </c>
      <c r="L12095" s="14">
        <f>SUBTOTAL(9,L12092:L12094)</f>
        <v>1968087.48</v>
      </c>
      <c r="M12095" s="80">
        <f>SUBTOTAL(9,M12094:M12094)</f>
        <v>1.0948197966662885</v>
      </c>
    </row>
    <row r="12096" spans="2:13" ht="24.9" customHeight="1" outlineLevel="2" x14ac:dyDescent="0.3">
      <c r="B12096" s="47" t="s">
        <v>2042</v>
      </c>
      <c r="C12096" s="46" t="s">
        <v>112</v>
      </c>
      <c r="D12096" s="46" t="s">
        <v>1283</v>
      </c>
      <c r="E12096" s="46" t="s">
        <v>2111</v>
      </c>
      <c r="F12096" s="45" t="s">
        <v>2110</v>
      </c>
      <c r="G12096" s="26" t="s">
        <v>0</v>
      </c>
      <c r="H12096" s="30">
        <v>3992298</v>
      </c>
      <c r="I12096" s="30">
        <v>116385.1</v>
      </c>
      <c r="J12096" s="36">
        <f>I12096/H12096</f>
        <v>2.9152407961529927E-2</v>
      </c>
      <c r="K12096" s="30">
        <v>339190</v>
      </c>
      <c r="L12096" s="30">
        <f>I12096</f>
        <v>116385.1</v>
      </c>
      <c r="M12096" s="80">
        <f>L12096/K12096</f>
        <v>0.34312656623131582</v>
      </c>
    </row>
    <row r="12097" spans="2:13" ht="24.9" customHeight="1" outlineLevel="1" x14ac:dyDescent="0.3">
      <c r="B12097" s="44" t="str">
        <f>B12096</f>
        <v>ASIGNACIONES DIRECTAS ANTICIPADAS (5% DEL SGR)</v>
      </c>
      <c r="C12097" s="43" t="s">
        <v>112</v>
      </c>
      <c r="D12097" s="43" t="s">
        <v>1283</v>
      </c>
      <c r="E12097" s="43" t="s">
        <v>2111</v>
      </c>
      <c r="F12097" s="42" t="s">
        <v>2110</v>
      </c>
      <c r="G12097" s="18" t="s">
        <v>3</v>
      </c>
      <c r="H12097" s="32">
        <f>SUBTOTAL(9,H12096:H12096)</f>
        <v>3992298</v>
      </c>
      <c r="I12097" s="32">
        <f>SUBTOTAL(9,I12096:I12096)</f>
        <v>116385.1</v>
      </c>
      <c r="J12097" s="31">
        <f>SUBTOTAL(9,J12096:J12096)</f>
        <v>2.9152407961529927E-2</v>
      </c>
      <c r="K12097" s="32">
        <f>SUBTOTAL(9,K12096:K12096)</f>
        <v>339190</v>
      </c>
      <c r="L12097" s="14">
        <f>SUBTOTAL(9,L12094:L12096)</f>
        <v>2084472.58</v>
      </c>
      <c r="M12097" s="80">
        <f>SUBTOTAL(9,M12096:M12096)</f>
        <v>0.34312656623131582</v>
      </c>
    </row>
    <row r="12098" spans="2:13" ht="24.9" customHeight="1" outlineLevel="2" x14ac:dyDescent="0.3">
      <c r="B12098" s="47" t="s">
        <v>2042</v>
      </c>
      <c r="C12098" s="46" t="s">
        <v>112</v>
      </c>
      <c r="D12098" s="46" t="s">
        <v>1283</v>
      </c>
      <c r="E12098" s="46" t="s">
        <v>1327</v>
      </c>
      <c r="F12098" s="45" t="s">
        <v>1326</v>
      </c>
      <c r="G12098" s="26" t="s">
        <v>0</v>
      </c>
      <c r="H12098" s="30">
        <v>41286398</v>
      </c>
      <c r="I12098" s="30">
        <v>1187722.49</v>
      </c>
      <c r="J12098" s="36">
        <f>I12098/H12098</f>
        <v>2.8767888397529858E-2</v>
      </c>
      <c r="K12098" s="30">
        <v>3696010</v>
      </c>
      <c r="L12098" s="30">
        <f>I12098</f>
        <v>1187722.49</v>
      </c>
      <c r="M12098" s="80">
        <f>L12098/K12098</f>
        <v>0.32135261809356575</v>
      </c>
    </row>
    <row r="12099" spans="2:13" ht="24.9" customHeight="1" outlineLevel="1" x14ac:dyDescent="0.3">
      <c r="B12099" s="44" t="str">
        <f>B12098</f>
        <v>ASIGNACIONES DIRECTAS ANTICIPADAS (5% DEL SGR)</v>
      </c>
      <c r="C12099" s="43" t="s">
        <v>112</v>
      </c>
      <c r="D12099" s="43" t="s">
        <v>1283</v>
      </c>
      <c r="E12099" s="43" t="s">
        <v>1327</v>
      </c>
      <c r="F12099" s="42" t="s">
        <v>1326</v>
      </c>
      <c r="G12099" s="18" t="s">
        <v>3</v>
      </c>
      <c r="H12099" s="32">
        <f>SUBTOTAL(9,H12098:H12098)</f>
        <v>41286398</v>
      </c>
      <c r="I12099" s="32">
        <f>SUBTOTAL(9,I12098:I12098)</f>
        <v>1187722.49</v>
      </c>
      <c r="J12099" s="31">
        <f>SUBTOTAL(9,J12098:J12098)</f>
        <v>2.8767888397529858E-2</v>
      </c>
      <c r="K12099" s="32">
        <f>SUBTOTAL(9,K12098:K12098)</f>
        <v>3696010</v>
      </c>
      <c r="L12099" s="14">
        <f>SUBTOTAL(9,L12096:L12098)</f>
        <v>1304107.5900000001</v>
      </c>
      <c r="M12099" s="80">
        <f>SUBTOTAL(9,M12098:M12098)</f>
        <v>0.32135261809356575</v>
      </c>
    </row>
    <row r="12100" spans="2:13" ht="24.9" customHeight="1" outlineLevel="2" x14ac:dyDescent="0.3">
      <c r="B12100" s="47" t="s">
        <v>2042</v>
      </c>
      <c r="C12100" s="46" t="s">
        <v>112</v>
      </c>
      <c r="D12100" s="46" t="s">
        <v>1283</v>
      </c>
      <c r="E12100" s="46" t="s">
        <v>1321</v>
      </c>
      <c r="F12100" s="45" t="s">
        <v>1320</v>
      </c>
      <c r="G12100" s="26" t="s">
        <v>0</v>
      </c>
      <c r="H12100" s="30">
        <v>37601927</v>
      </c>
      <c r="I12100" s="30">
        <v>21629.300000000003</v>
      </c>
      <c r="J12100" s="36">
        <f>I12100/H12100</f>
        <v>5.7521786051018084E-4</v>
      </c>
      <c r="K12100" s="30">
        <v>3356760</v>
      </c>
      <c r="L12100" s="30">
        <f>I12100</f>
        <v>21629.300000000003</v>
      </c>
      <c r="M12100" s="80">
        <f>L12100/K12100</f>
        <v>6.4435050465329671E-3</v>
      </c>
    </row>
    <row r="12101" spans="2:13" ht="24.9" customHeight="1" outlineLevel="1" x14ac:dyDescent="0.3">
      <c r="B12101" s="44" t="str">
        <f>B12100</f>
        <v>ASIGNACIONES DIRECTAS ANTICIPADAS (5% DEL SGR)</v>
      </c>
      <c r="C12101" s="43" t="s">
        <v>112</v>
      </c>
      <c r="D12101" s="43" t="s">
        <v>1283</v>
      </c>
      <c r="E12101" s="43" t="s">
        <v>1321</v>
      </c>
      <c r="F12101" s="42" t="s">
        <v>1320</v>
      </c>
      <c r="G12101" s="18" t="s">
        <v>3</v>
      </c>
      <c r="H12101" s="32">
        <f>SUBTOTAL(9,H12100:H12100)</f>
        <v>37601927</v>
      </c>
      <c r="I12101" s="32">
        <f>SUBTOTAL(9,I12100:I12100)</f>
        <v>21629.300000000003</v>
      </c>
      <c r="J12101" s="31">
        <f>SUBTOTAL(9,J12100:J12100)</f>
        <v>5.7521786051018084E-4</v>
      </c>
      <c r="K12101" s="32">
        <f>SUBTOTAL(9,K12100:K12100)</f>
        <v>3356760</v>
      </c>
      <c r="L12101" s="14">
        <f>SUBTOTAL(9,L12098:L12100)</f>
        <v>1209351.79</v>
      </c>
      <c r="M12101" s="80">
        <f>SUBTOTAL(9,M12100:M12100)</f>
        <v>6.4435050465329671E-3</v>
      </c>
    </row>
    <row r="12102" spans="2:13" ht="24.9" customHeight="1" outlineLevel="2" x14ac:dyDescent="0.3">
      <c r="B12102" s="47" t="s">
        <v>2042</v>
      </c>
      <c r="C12102" s="46" t="s">
        <v>112</v>
      </c>
      <c r="D12102" s="46" t="s">
        <v>1283</v>
      </c>
      <c r="E12102" s="46" t="s">
        <v>1319</v>
      </c>
      <c r="F12102" s="45" t="s">
        <v>1318</v>
      </c>
      <c r="G12102" s="26" t="s">
        <v>0</v>
      </c>
      <c r="H12102" s="30">
        <v>4670457</v>
      </c>
      <c r="I12102" s="30">
        <v>0</v>
      </c>
      <c r="J12102" s="23">
        <f>I12102/H12102</f>
        <v>0</v>
      </c>
      <c r="K12102" s="30">
        <v>418141</v>
      </c>
      <c r="L12102" s="30">
        <f>I12102</f>
        <v>0</v>
      </c>
      <c r="M12102" s="80">
        <f>L12102/K12102</f>
        <v>0</v>
      </c>
    </row>
    <row r="12103" spans="2:13" ht="24.9" customHeight="1" outlineLevel="1" x14ac:dyDescent="0.3">
      <c r="B12103" s="44" t="str">
        <f>B12102</f>
        <v>ASIGNACIONES DIRECTAS ANTICIPADAS (5% DEL SGR)</v>
      </c>
      <c r="C12103" s="43" t="s">
        <v>112</v>
      </c>
      <c r="D12103" s="43" t="s">
        <v>1283</v>
      </c>
      <c r="E12103" s="43" t="s">
        <v>1319</v>
      </c>
      <c r="F12103" s="42" t="s">
        <v>1318</v>
      </c>
      <c r="G12103" s="18" t="s">
        <v>3</v>
      </c>
      <c r="H12103" s="32">
        <f>SUBTOTAL(9,H12102:H12102)</f>
        <v>4670457</v>
      </c>
      <c r="I12103" s="32">
        <f>SUBTOTAL(9,I12102:I12102)</f>
        <v>0</v>
      </c>
      <c r="J12103" s="31">
        <f>SUBTOTAL(9,J12102:J12102)</f>
        <v>0</v>
      </c>
      <c r="K12103" s="32">
        <f>SUBTOTAL(9,K12102:K12102)</f>
        <v>418141</v>
      </c>
      <c r="L12103" s="14">
        <f>SUBTOTAL(9,L12100:L12102)</f>
        <v>21629.300000000003</v>
      </c>
      <c r="M12103" s="80">
        <f>SUBTOTAL(9,M12102:M12102)</f>
        <v>0</v>
      </c>
    </row>
    <row r="12104" spans="2:13" ht="24.9" customHeight="1" outlineLevel="2" x14ac:dyDescent="0.3">
      <c r="B12104" s="47" t="s">
        <v>2042</v>
      </c>
      <c r="C12104" s="46" t="s">
        <v>112</v>
      </c>
      <c r="D12104" s="46" t="s">
        <v>1283</v>
      </c>
      <c r="E12104" s="46" t="s">
        <v>1317</v>
      </c>
      <c r="F12104" s="45" t="s">
        <v>1316</v>
      </c>
      <c r="G12104" s="26" t="s">
        <v>0</v>
      </c>
      <c r="H12104" s="30">
        <v>1407364</v>
      </c>
      <c r="I12104" s="30">
        <v>0</v>
      </c>
      <c r="J12104" s="36">
        <f>I12104/H12104</f>
        <v>0</v>
      </c>
      <c r="K12104" s="30">
        <v>115819</v>
      </c>
      <c r="L12104" s="30">
        <f>I12104</f>
        <v>0</v>
      </c>
      <c r="M12104" s="80">
        <f>L12104/K12104</f>
        <v>0</v>
      </c>
    </row>
    <row r="12105" spans="2:13" ht="24.9" customHeight="1" outlineLevel="1" x14ac:dyDescent="0.3">
      <c r="B12105" s="44" t="str">
        <f>B12104</f>
        <v>ASIGNACIONES DIRECTAS ANTICIPADAS (5% DEL SGR)</v>
      </c>
      <c r="C12105" s="43" t="s">
        <v>112</v>
      </c>
      <c r="D12105" s="43" t="s">
        <v>1283</v>
      </c>
      <c r="E12105" s="43" t="s">
        <v>1317</v>
      </c>
      <c r="F12105" s="42" t="s">
        <v>1316</v>
      </c>
      <c r="G12105" s="18" t="s">
        <v>3</v>
      </c>
      <c r="H12105" s="32">
        <f>SUBTOTAL(9,H12104:H12104)</f>
        <v>1407364</v>
      </c>
      <c r="I12105" s="32">
        <f>SUBTOTAL(9,I12104:I12104)</f>
        <v>0</v>
      </c>
      <c r="J12105" s="31">
        <f>SUBTOTAL(9,J12104:J12104)</f>
        <v>0</v>
      </c>
      <c r="K12105" s="32">
        <f>SUBTOTAL(9,K12104:K12104)</f>
        <v>115819</v>
      </c>
      <c r="L12105" s="14">
        <f>SUBTOTAL(9,L12102:L12104)</f>
        <v>0</v>
      </c>
      <c r="M12105" s="80">
        <f>SUBTOTAL(9,M12104:M12104)</f>
        <v>0</v>
      </c>
    </row>
    <row r="12106" spans="2:13" ht="24.9" customHeight="1" outlineLevel="2" x14ac:dyDescent="0.3">
      <c r="B12106" s="47" t="s">
        <v>2042</v>
      </c>
      <c r="C12106" s="46" t="s">
        <v>112</v>
      </c>
      <c r="D12106" s="46" t="s">
        <v>1283</v>
      </c>
      <c r="E12106" s="46" t="s">
        <v>1315</v>
      </c>
      <c r="F12106" s="45" t="s">
        <v>1314</v>
      </c>
      <c r="G12106" s="26" t="s">
        <v>0</v>
      </c>
      <c r="H12106" s="30">
        <v>1084219</v>
      </c>
      <c r="I12106" s="30">
        <v>0</v>
      </c>
      <c r="J12106" s="36">
        <f>I12106/H12106</f>
        <v>0</v>
      </c>
      <c r="K12106" s="30">
        <v>106682</v>
      </c>
      <c r="L12106" s="30">
        <f>I12106</f>
        <v>0</v>
      </c>
      <c r="M12106" s="80">
        <f>L12106/K12106</f>
        <v>0</v>
      </c>
    </row>
    <row r="12107" spans="2:13" ht="24.9" customHeight="1" outlineLevel="1" x14ac:dyDescent="0.3">
      <c r="B12107" s="44" t="str">
        <f>B12106</f>
        <v>ASIGNACIONES DIRECTAS ANTICIPADAS (5% DEL SGR)</v>
      </c>
      <c r="C12107" s="43" t="s">
        <v>112</v>
      </c>
      <c r="D12107" s="43" t="s">
        <v>1283</v>
      </c>
      <c r="E12107" s="43" t="s">
        <v>1315</v>
      </c>
      <c r="F12107" s="42" t="s">
        <v>1314</v>
      </c>
      <c r="G12107" s="18" t="s">
        <v>3</v>
      </c>
      <c r="H12107" s="32">
        <f>SUBTOTAL(9,H12106:H12106)</f>
        <v>1084219</v>
      </c>
      <c r="I12107" s="32">
        <f>SUBTOTAL(9,I12106:I12106)</f>
        <v>0</v>
      </c>
      <c r="J12107" s="31">
        <f>SUBTOTAL(9,J12106:J12106)</f>
        <v>0</v>
      </c>
      <c r="K12107" s="32">
        <f>SUBTOTAL(9,K12106:K12106)</f>
        <v>106682</v>
      </c>
      <c r="L12107" s="14">
        <f>SUBTOTAL(9,L12104:L12106)</f>
        <v>0</v>
      </c>
      <c r="M12107" s="80">
        <f>SUBTOTAL(9,M12106:M12106)</f>
        <v>0</v>
      </c>
    </row>
    <row r="12108" spans="2:13" ht="24.9" customHeight="1" outlineLevel="2" x14ac:dyDescent="0.3">
      <c r="B12108" s="47" t="s">
        <v>2042</v>
      </c>
      <c r="C12108" s="46" t="s">
        <v>112</v>
      </c>
      <c r="D12108" s="46" t="s">
        <v>1283</v>
      </c>
      <c r="E12108" s="46" t="s">
        <v>1313</v>
      </c>
      <c r="F12108" s="45" t="s">
        <v>1312</v>
      </c>
      <c r="G12108" s="26" t="s">
        <v>0</v>
      </c>
      <c r="H12108" s="30">
        <v>285781</v>
      </c>
      <c r="I12108" s="30">
        <v>0</v>
      </c>
      <c r="J12108" s="36">
        <f>I12108/H12108</f>
        <v>0</v>
      </c>
      <c r="K12108" s="30">
        <v>26278</v>
      </c>
      <c r="L12108" s="30">
        <f>I12108</f>
        <v>0</v>
      </c>
      <c r="M12108" s="80">
        <f>L12108/K12108</f>
        <v>0</v>
      </c>
    </row>
    <row r="12109" spans="2:13" ht="24.9" customHeight="1" outlineLevel="1" x14ac:dyDescent="0.3">
      <c r="B12109" s="44" t="str">
        <f>B12108</f>
        <v>ASIGNACIONES DIRECTAS ANTICIPADAS (5% DEL SGR)</v>
      </c>
      <c r="C12109" s="43" t="s">
        <v>112</v>
      </c>
      <c r="D12109" s="43" t="s">
        <v>1283</v>
      </c>
      <c r="E12109" s="43" t="s">
        <v>1313</v>
      </c>
      <c r="F12109" s="42" t="s">
        <v>1312</v>
      </c>
      <c r="G12109" s="18" t="s">
        <v>3</v>
      </c>
      <c r="H12109" s="32">
        <f>SUBTOTAL(9,H12108:H12108)</f>
        <v>285781</v>
      </c>
      <c r="I12109" s="32">
        <f>SUBTOTAL(9,I12108:I12108)</f>
        <v>0</v>
      </c>
      <c r="J12109" s="31">
        <f>SUBTOTAL(9,J12108:J12108)</f>
        <v>0</v>
      </c>
      <c r="K12109" s="32">
        <f>SUBTOTAL(9,K12108:K12108)</f>
        <v>26278</v>
      </c>
      <c r="L12109" s="14">
        <f>SUBTOTAL(9,L12106:L12108)</f>
        <v>0</v>
      </c>
      <c r="M12109" s="80">
        <f>SUBTOTAL(9,M12108:M12108)</f>
        <v>0</v>
      </c>
    </row>
    <row r="12110" spans="2:13" ht="24.9" customHeight="1" outlineLevel="2" x14ac:dyDescent="0.3">
      <c r="B12110" s="47" t="s">
        <v>2042</v>
      </c>
      <c r="C12110" s="46" t="s">
        <v>112</v>
      </c>
      <c r="D12110" s="46" t="s">
        <v>1283</v>
      </c>
      <c r="E12110" s="46" t="s">
        <v>2109</v>
      </c>
      <c r="F12110" s="45" t="s">
        <v>2108</v>
      </c>
      <c r="G12110" s="26" t="s">
        <v>0</v>
      </c>
      <c r="H12110" s="30">
        <v>21353</v>
      </c>
      <c r="I12110" s="30">
        <v>0</v>
      </c>
      <c r="J12110" s="36">
        <f>I12110/H12110</f>
        <v>0</v>
      </c>
      <c r="K12110" s="30">
        <v>1902</v>
      </c>
      <c r="L12110" s="30">
        <f>I12110</f>
        <v>0</v>
      </c>
      <c r="M12110" s="80">
        <f>L12110/K12110</f>
        <v>0</v>
      </c>
    </row>
    <row r="12111" spans="2:13" ht="24.9" customHeight="1" outlineLevel="1" x14ac:dyDescent="0.3">
      <c r="B12111" s="44" t="str">
        <f>B12110</f>
        <v>ASIGNACIONES DIRECTAS ANTICIPADAS (5% DEL SGR)</v>
      </c>
      <c r="C12111" s="43" t="s">
        <v>112</v>
      </c>
      <c r="D12111" s="43" t="s">
        <v>1283</v>
      </c>
      <c r="E12111" s="43" t="s">
        <v>2109</v>
      </c>
      <c r="F12111" s="42" t="s">
        <v>2108</v>
      </c>
      <c r="G12111" s="18" t="s">
        <v>3</v>
      </c>
      <c r="H12111" s="32">
        <f>SUBTOTAL(9,H12110:H12110)</f>
        <v>21353</v>
      </c>
      <c r="I12111" s="32">
        <f>SUBTOTAL(9,I12110:I12110)</f>
        <v>0</v>
      </c>
      <c r="J12111" s="31">
        <f>SUBTOTAL(9,J12110:J12110)</f>
        <v>0</v>
      </c>
      <c r="K12111" s="32">
        <f>SUBTOTAL(9,K12110:K12110)</f>
        <v>1902</v>
      </c>
      <c r="L12111" s="14">
        <f>SUBTOTAL(9,L12108:L12110)</f>
        <v>0</v>
      </c>
      <c r="M12111" s="80">
        <f>SUBTOTAL(9,M12110:M12110)</f>
        <v>0</v>
      </c>
    </row>
    <row r="12112" spans="2:13" ht="24.9" customHeight="1" outlineLevel="2" x14ac:dyDescent="0.3">
      <c r="B12112" s="47" t="s">
        <v>2042</v>
      </c>
      <c r="C12112" s="46" t="s">
        <v>112</v>
      </c>
      <c r="D12112" s="46" t="s">
        <v>1283</v>
      </c>
      <c r="E12112" s="46" t="s">
        <v>1309</v>
      </c>
      <c r="F12112" s="45" t="s">
        <v>1308</v>
      </c>
      <c r="G12112" s="26" t="s">
        <v>0</v>
      </c>
      <c r="H12112" s="30">
        <v>3795753</v>
      </c>
      <c r="I12112" s="30">
        <v>0</v>
      </c>
      <c r="J12112" s="23">
        <f>I12112/H12112</f>
        <v>0</v>
      </c>
      <c r="K12112" s="30">
        <v>323190</v>
      </c>
      <c r="L12112" s="30">
        <f>I12112</f>
        <v>0</v>
      </c>
      <c r="M12112" s="80">
        <f>L12112/K12112</f>
        <v>0</v>
      </c>
    </row>
    <row r="12113" spans="2:13" ht="24.9" customHeight="1" outlineLevel="1" x14ac:dyDescent="0.3">
      <c r="B12113" s="44" t="str">
        <f>B12112</f>
        <v>ASIGNACIONES DIRECTAS ANTICIPADAS (5% DEL SGR)</v>
      </c>
      <c r="C12113" s="43" t="s">
        <v>112</v>
      </c>
      <c r="D12113" s="43" t="s">
        <v>1283</v>
      </c>
      <c r="E12113" s="43" t="s">
        <v>1309</v>
      </c>
      <c r="F12113" s="42" t="s">
        <v>1308</v>
      </c>
      <c r="G12113" s="18" t="s">
        <v>3</v>
      </c>
      <c r="H12113" s="32">
        <f>SUBTOTAL(9,H12112:H12112)</f>
        <v>3795753</v>
      </c>
      <c r="I12113" s="32">
        <f>SUBTOTAL(9,I12112:I12112)</f>
        <v>0</v>
      </c>
      <c r="J12113" s="31">
        <f>SUBTOTAL(9,J12112:J12112)</f>
        <v>0</v>
      </c>
      <c r="K12113" s="32">
        <f>SUBTOTAL(9,K12112:K12112)</f>
        <v>323190</v>
      </c>
      <c r="L12113" s="14">
        <f>SUBTOTAL(9,L12110:L12112)</f>
        <v>0</v>
      </c>
      <c r="M12113" s="80">
        <f>SUBTOTAL(9,M12112:M12112)</f>
        <v>0</v>
      </c>
    </row>
    <row r="12114" spans="2:13" ht="24.9" customHeight="1" outlineLevel="2" x14ac:dyDescent="0.3">
      <c r="B12114" s="47" t="s">
        <v>2042</v>
      </c>
      <c r="C12114" s="46" t="s">
        <v>112</v>
      </c>
      <c r="D12114" s="46" t="s">
        <v>1283</v>
      </c>
      <c r="E12114" s="46" t="s">
        <v>2107</v>
      </c>
      <c r="F12114" s="45" t="s">
        <v>2106</v>
      </c>
      <c r="G12114" s="26" t="s">
        <v>0</v>
      </c>
      <c r="H12114" s="30">
        <v>437191920</v>
      </c>
      <c r="I12114" s="30">
        <v>31880503.739999998</v>
      </c>
      <c r="J12114" s="36">
        <f>I12114/H12114</f>
        <v>7.2921072603537584E-2</v>
      </c>
      <c r="K12114" s="30">
        <v>37736678.469999999</v>
      </c>
      <c r="L12114" s="30">
        <f>I12114</f>
        <v>31880503.739999998</v>
      </c>
      <c r="M12114" s="80">
        <f>L12114/K12114</f>
        <v>0.84481478054154768</v>
      </c>
    </row>
    <row r="12115" spans="2:13" ht="24.9" customHeight="1" outlineLevel="1" x14ac:dyDescent="0.3">
      <c r="B12115" s="44" t="str">
        <f>B12114</f>
        <v>ASIGNACIONES DIRECTAS ANTICIPADAS (5% DEL SGR)</v>
      </c>
      <c r="C12115" s="43" t="s">
        <v>112</v>
      </c>
      <c r="D12115" s="43" t="s">
        <v>1283</v>
      </c>
      <c r="E12115" s="43" t="s">
        <v>2107</v>
      </c>
      <c r="F12115" s="42" t="s">
        <v>2106</v>
      </c>
      <c r="G12115" s="18" t="s">
        <v>3</v>
      </c>
      <c r="H12115" s="32">
        <f>SUBTOTAL(9,H12114:H12114)</f>
        <v>437191920</v>
      </c>
      <c r="I12115" s="32">
        <f>SUBTOTAL(9,I12114:I12114)</f>
        <v>31880503.739999998</v>
      </c>
      <c r="J12115" s="31">
        <f>SUBTOTAL(9,J12114:J12114)</f>
        <v>7.2921072603537584E-2</v>
      </c>
      <c r="K12115" s="32">
        <f>SUBTOTAL(9,K12114:K12114)</f>
        <v>37736678.469999999</v>
      </c>
      <c r="L12115" s="14">
        <f>SUBTOTAL(9,L12112:L12114)</f>
        <v>31880503.739999998</v>
      </c>
      <c r="M12115" s="80">
        <f>SUBTOTAL(9,M12114:M12114)</f>
        <v>0.84481478054154768</v>
      </c>
    </row>
    <row r="12116" spans="2:13" ht="24.9" customHeight="1" outlineLevel="2" x14ac:dyDescent="0.3">
      <c r="B12116" s="47" t="s">
        <v>2042</v>
      </c>
      <c r="C12116" s="46" t="s">
        <v>112</v>
      </c>
      <c r="D12116" s="46" t="s">
        <v>1283</v>
      </c>
      <c r="E12116" s="46" t="s">
        <v>1305</v>
      </c>
      <c r="F12116" s="45" t="s">
        <v>1304</v>
      </c>
      <c r="G12116" s="26" t="s">
        <v>0</v>
      </c>
      <c r="H12116" s="30">
        <v>355595</v>
      </c>
      <c r="I12116" s="30">
        <v>0</v>
      </c>
      <c r="J12116" s="36">
        <f>I12116/H12116</f>
        <v>0</v>
      </c>
      <c r="K12116" s="30">
        <v>31688</v>
      </c>
      <c r="L12116" s="30">
        <f>I12116</f>
        <v>0</v>
      </c>
      <c r="M12116" s="80">
        <f>L12116/K12116</f>
        <v>0</v>
      </c>
    </row>
    <row r="12117" spans="2:13" ht="24.9" customHeight="1" outlineLevel="1" x14ac:dyDescent="0.3">
      <c r="B12117" s="44" t="str">
        <f>B12116</f>
        <v>ASIGNACIONES DIRECTAS ANTICIPADAS (5% DEL SGR)</v>
      </c>
      <c r="C12117" s="43" t="s">
        <v>112</v>
      </c>
      <c r="D12117" s="43" t="s">
        <v>1283</v>
      </c>
      <c r="E12117" s="43" t="s">
        <v>1305</v>
      </c>
      <c r="F12117" s="42" t="s">
        <v>1304</v>
      </c>
      <c r="G12117" s="18" t="s">
        <v>3</v>
      </c>
      <c r="H12117" s="32">
        <f>SUBTOTAL(9,H12116:H12116)</f>
        <v>355595</v>
      </c>
      <c r="I12117" s="32">
        <f>SUBTOTAL(9,I12116:I12116)</f>
        <v>0</v>
      </c>
      <c r="J12117" s="31">
        <f>SUBTOTAL(9,J12116:J12116)</f>
        <v>0</v>
      </c>
      <c r="K12117" s="32">
        <f>SUBTOTAL(9,K12116:K12116)</f>
        <v>31688</v>
      </c>
      <c r="L12117" s="14">
        <f>SUBTOTAL(9,L12114:L12116)</f>
        <v>31880503.739999998</v>
      </c>
      <c r="M12117" s="80">
        <f>SUBTOTAL(9,M12116:M12116)</f>
        <v>0</v>
      </c>
    </row>
    <row r="12118" spans="2:13" ht="24.9" customHeight="1" outlineLevel="2" x14ac:dyDescent="0.3">
      <c r="B12118" s="47" t="s">
        <v>2042</v>
      </c>
      <c r="C12118" s="46" t="s">
        <v>112</v>
      </c>
      <c r="D12118" s="46" t="s">
        <v>1283</v>
      </c>
      <c r="E12118" s="46" t="s">
        <v>1303</v>
      </c>
      <c r="F12118" s="45" t="s">
        <v>1302</v>
      </c>
      <c r="G12118" s="26" t="s">
        <v>0</v>
      </c>
      <c r="H12118" s="30">
        <v>178830</v>
      </c>
      <c r="I12118" s="30">
        <v>0</v>
      </c>
      <c r="J12118" s="36">
        <f>I12118/H12118</f>
        <v>0</v>
      </c>
      <c r="K12118" s="30">
        <v>15935</v>
      </c>
      <c r="L12118" s="30">
        <f>I12118</f>
        <v>0</v>
      </c>
      <c r="M12118" s="80">
        <f>L12118/K12118</f>
        <v>0</v>
      </c>
    </row>
    <row r="12119" spans="2:13" ht="24.9" customHeight="1" outlineLevel="1" x14ac:dyDescent="0.3">
      <c r="B12119" s="44" t="str">
        <f>B12118</f>
        <v>ASIGNACIONES DIRECTAS ANTICIPADAS (5% DEL SGR)</v>
      </c>
      <c r="C12119" s="43" t="s">
        <v>112</v>
      </c>
      <c r="D12119" s="43" t="s">
        <v>1283</v>
      </c>
      <c r="E12119" s="43" t="s">
        <v>1303</v>
      </c>
      <c r="F12119" s="42" t="s">
        <v>1302</v>
      </c>
      <c r="G12119" s="18" t="s">
        <v>3</v>
      </c>
      <c r="H12119" s="32">
        <f>SUBTOTAL(9,H12118:H12118)</f>
        <v>178830</v>
      </c>
      <c r="I12119" s="32">
        <f>SUBTOTAL(9,I12118:I12118)</f>
        <v>0</v>
      </c>
      <c r="J12119" s="31">
        <f>SUBTOTAL(9,J12118:J12118)</f>
        <v>0</v>
      </c>
      <c r="K12119" s="32">
        <f>SUBTOTAL(9,K12118:K12118)</f>
        <v>15935</v>
      </c>
      <c r="L12119" s="14">
        <f>SUBTOTAL(9,L12116:L12118)</f>
        <v>0</v>
      </c>
      <c r="M12119" s="80">
        <f>SUBTOTAL(9,M12118:M12118)</f>
        <v>0</v>
      </c>
    </row>
    <row r="12120" spans="2:13" ht="24.9" customHeight="1" outlineLevel="2" x14ac:dyDescent="0.3">
      <c r="B12120" s="47" t="s">
        <v>2042</v>
      </c>
      <c r="C12120" s="46" t="s">
        <v>112</v>
      </c>
      <c r="D12120" s="46" t="s">
        <v>1283</v>
      </c>
      <c r="E12120" s="46" t="s">
        <v>1301</v>
      </c>
      <c r="F12120" s="45" t="s">
        <v>1300</v>
      </c>
      <c r="G12120" s="26" t="s">
        <v>0</v>
      </c>
      <c r="H12120" s="30">
        <v>1356420</v>
      </c>
      <c r="I12120" s="30">
        <v>0</v>
      </c>
      <c r="J12120" s="23">
        <f>I12120/H12120</f>
        <v>0</v>
      </c>
      <c r="K12120" s="30">
        <v>120454</v>
      </c>
      <c r="L12120" s="30">
        <f>I12120</f>
        <v>0</v>
      </c>
      <c r="M12120" s="80">
        <f>L12120/K12120</f>
        <v>0</v>
      </c>
    </row>
    <row r="12121" spans="2:13" ht="24.9" customHeight="1" outlineLevel="1" x14ac:dyDescent="0.3">
      <c r="B12121" s="44" t="str">
        <f>B12120</f>
        <v>ASIGNACIONES DIRECTAS ANTICIPADAS (5% DEL SGR)</v>
      </c>
      <c r="C12121" s="43" t="s">
        <v>112</v>
      </c>
      <c r="D12121" s="43" t="s">
        <v>1283</v>
      </c>
      <c r="E12121" s="43" t="s">
        <v>1301</v>
      </c>
      <c r="F12121" s="42" t="s">
        <v>1300</v>
      </c>
      <c r="G12121" s="18" t="s">
        <v>3</v>
      </c>
      <c r="H12121" s="32">
        <f>SUBTOTAL(9,H12120:H12120)</f>
        <v>1356420</v>
      </c>
      <c r="I12121" s="32">
        <f>SUBTOTAL(9,I12120:I12120)</f>
        <v>0</v>
      </c>
      <c r="J12121" s="31">
        <f>SUBTOTAL(9,J12120:J12120)</f>
        <v>0</v>
      </c>
      <c r="K12121" s="32">
        <f>SUBTOTAL(9,K12120:K12120)</f>
        <v>120454</v>
      </c>
      <c r="L12121" s="14">
        <f>SUBTOTAL(9,L12118:L12120)</f>
        <v>0</v>
      </c>
      <c r="M12121" s="80">
        <f>SUBTOTAL(9,M12120:M12120)</f>
        <v>0</v>
      </c>
    </row>
    <row r="12122" spans="2:13" ht="24.9" customHeight="1" outlineLevel="2" x14ac:dyDescent="0.3">
      <c r="B12122" s="47" t="s">
        <v>2042</v>
      </c>
      <c r="C12122" s="46" t="s">
        <v>112</v>
      </c>
      <c r="D12122" s="46" t="s">
        <v>1283</v>
      </c>
      <c r="E12122" s="46" t="s">
        <v>1299</v>
      </c>
      <c r="F12122" s="45" t="s">
        <v>1298</v>
      </c>
      <c r="G12122" s="26" t="s">
        <v>0</v>
      </c>
      <c r="H12122" s="30">
        <v>2132769</v>
      </c>
      <c r="I12122" s="30">
        <v>88626.21</v>
      </c>
      <c r="J12122" s="36">
        <f>I12122/H12122</f>
        <v>4.1554528408843154E-2</v>
      </c>
      <c r="K12122" s="30">
        <v>179368</v>
      </c>
      <c r="L12122" s="30">
        <f>I12122</f>
        <v>88626.21</v>
      </c>
      <c r="M12122" s="80">
        <f>L12122/K12122</f>
        <v>0.49410268275277647</v>
      </c>
    </row>
    <row r="12123" spans="2:13" ht="24.9" customHeight="1" outlineLevel="1" x14ac:dyDescent="0.3">
      <c r="B12123" s="44" t="str">
        <f>B12122</f>
        <v>ASIGNACIONES DIRECTAS ANTICIPADAS (5% DEL SGR)</v>
      </c>
      <c r="C12123" s="43" t="s">
        <v>112</v>
      </c>
      <c r="D12123" s="43" t="s">
        <v>1283</v>
      </c>
      <c r="E12123" s="43" t="s">
        <v>1299</v>
      </c>
      <c r="F12123" s="42" t="s">
        <v>1298</v>
      </c>
      <c r="G12123" s="18" t="s">
        <v>3</v>
      </c>
      <c r="H12123" s="32">
        <f>SUBTOTAL(9,H12122:H12122)</f>
        <v>2132769</v>
      </c>
      <c r="I12123" s="32">
        <f>SUBTOTAL(9,I12122:I12122)</f>
        <v>88626.21</v>
      </c>
      <c r="J12123" s="31">
        <f>SUBTOTAL(9,J12122:J12122)</f>
        <v>4.1554528408843154E-2</v>
      </c>
      <c r="K12123" s="32">
        <f>SUBTOTAL(9,K12122:K12122)</f>
        <v>179368</v>
      </c>
      <c r="L12123" s="14">
        <f>SUBTOTAL(9,L12120:L12122)</f>
        <v>88626.21</v>
      </c>
      <c r="M12123" s="80">
        <f>SUBTOTAL(9,M12122:M12122)</f>
        <v>0.49410268275277647</v>
      </c>
    </row>
    <row r="12124" spans="2:13" ht="24.9" customHeight="1" outlineLevel="2" x14ac:dyDescent="0.3">
      <c r="B12124" s="47" t="s">
        <v>2042</v>
      </c>
      <c r="C12124" s="46" t="s">
        <v>112</v>
      </c>
      <c r="D12124" s="46" t="s">
        <v>1283</v>
      </c>
      <c r="E12124" s="46" t="s">
        <v>1297</v>
      </c>
      <c r="F12124" s="45" t="s">
        <v>1296</v>
      </c>
      <c r="G12124" s="26" t="s">
        <v>0</v>
      </c>
      <c r="H12124" s="30">
        <v>1681305</v>
      </c>
      <c r="I12124" s="30">
        <v>0</v>
      </c>
      <c r="J12124" s="36">
        <f>I12124/H12124</f>
        <v>0</v>
      </c>
      <c r="K12124" s="30">
        <v>150544</v>
      </c>
      <c r="L12124" s="30">
        <f>I12124</f>
        <v>0</v>
      </c>
      <c r="M12124" s="80">
        <f>L12124/K12124</f>
        <v>0</v>
      </c>
    </row>
    <row r="12125" spans="2:13" ht="24.9" customHeight="1" outlineLevel="1" x14ac:dyDescent="0.3">
      <c r="B12125" s="44" t="str">
        <f>B12124</f>
        <v>ASIGNACIONES DIRECTAS ANTICIPADAS (5% DEL SGR)</v>
      </c>
      <c r="C12125" s="43" t="s">
        <v>112</v>
      </c>
      <c r="D12125" s="43" t="s">
        <v>1283</v>
      </c>
      <c r="E12125" s="43" t="s">
        <v>1297</v>
      </c>
      <c r="F12125" s="42" t="s">
        <v>1296</v>
      </c>
      <c r="G12125" s="18" t="s">
        <v>3</v>
      </c>
      <c r="H12125" s="32">
        <f>SUBTOTAL(9,H12124:H12124)</f>
        <v>1681305</v>
      </c>
      <c r="I12125" s="32">
        <f>SUBTOTAL(9,I12124:I12124)</f>
        <v>0</v>
      </c>
      <c r="J12125" s="31">
        <f>SUBTOTAL(9,J12124:J12124)</f>
        <v>0</v>
      </c>
      <c r="K12125" s="32">
        <f>SUBTOTAL(9,K12124:K12124)</f>
        <v>150544</v>
      </c>
      <c r="L12125" s="14">
        <f>SUBTOTAL(9,L12122:L12124)</f>
        <v>88626.21</v>
      </c>
      <c r="M12125" s="80">
        <f>SUBTOTAL(9,M12124:M12124)</f>
        <v>0</v>
      </c>
    </row>
    <row r="12126" spans="2:13" ht="24.9" customHeight="1" outlineLevel="2" x14ac:dyDescent="0.3">
      <c r="B12126" s="47" t="s">
        <v>2042</v>
      </c>
      <c r="C12126" s="46" t="s">
        <v>112</v>
      </c>
      <c r="D12126" s="46" t="s">
        <v>1283</v>
      </c>
      <c r="E12126" s="46" t="s">
        <v>2105</v>
      </c>
      <c r="F12126" s="45" t="s">
        <v>205</v>
      </c>
      <c r="G12126" s="26" t="s">
        <v>0</v>
      </c>
      <c r="H12126" s="30">
        <v>133688313</v>
      </c>
      <c r="I12126" s="30">
        <v>539166.78</v>
      </c>
      <c r="J12126" s="36">
        <f>I12126/H12126</f>
        <v>4.0330135664139915E-3</v>
      </c>
      <c r="K12126" s="30">
        <v>11968780</v>
      </c>
      <c r="L12126" s="30">
        <f>I12126</f>
        <v>539166.78</v>
      </c>
      <c r="M12126" s="80">
        <f>L12126/K12126</f>
        <v>4.5047764266700534E-2</v>
      </c>
    </row>
    <row r="12127" spans="2:13" ht="24.9" customHeight="1" outlineLevel="1" x14ac:dyDescent="0.3">
      <c r="B12127" s="44" t="str">
        <f>B12126</f>
        <v>ASIGNACIONES DIRECTAS ANTICIPADAS (5% DEL SGR)</v>
      </c>
      <c r="C12127" s="43" t="s">
        <v>112</v>
      </c>
      <c r="D12127" s="43" t="s">
        <v>1283</v>
      </c>
      <c r="E12127" s="43" t="s">
        <v>2105</v>
      </c>
      <c r="F12127" s="42" t="s">
        <v>205</v>
      </c>
      <c r="G12127" s="18" t="s">
        <v>3</v>
      </c>
      <c r="H12127" s="32">
        <f>SUBTOTAL(9,H12126:H12126)</f>
        <v>133688313</v>
      </c>
      <c r="I12127" s="32">
        <f>SUBTOTAL(9,I12126:I12126)</f>
        <v>539166.78</v>
      </c>
      <c r="J12127" s="31">
        <f>SUBTOTAL(9,J12126:J12126)</f>
        <v>4.0330135664139915E-3</v>
      </c>
      <c r="K12127" s="32">
        <f>SUBTOTAL(9,K12126:K12126)</f>
        <v>11968780</v>
      </c>
      <c r="L12127" s="14">
        <f>SUBTOTAL(9,L12124:L12126)</f>
        <v>539166.78</v>
      </c>
      <c r="M12127" s="80">
        <f>SUBTOTAL(9,M12126:M12126)</f>
        <v>4.5047764266700534E-2</v>
      </c>
    </row>
    <row r="12128" spans="2:13" ht="24.9" customHeight="1" outlineLevel="2" x14ac:dyDescent="0.3">
      <c r="B12128" s="47" t="s">
        <v>2042</v>
      </c>
      <c r="C12128" s="46" t="s">
        <v>112</v>
      </c>
      <c r="D12128" s="46" t="s">
        <v>1283</v>
      </c>
      <c r="E12128" s="46" t="s">
        <v>1291</v>
      </c>
      <c r="F12128" s="45" t="s">
        <v>1290</v>
      </c>
      <c r="G12128" s="26" t="s">
        <v>0</v>
      </c>
      <c r="H12128" s="30">
        <v>132519</v>
      </c>
      <c r="I12128" s="30">
        <v>0</v>
      </c>
      <c r="J12128" s="23">
        <f>I12128/H12128</f>
        <v>0</v>
      </c>
      <c r="K12128" s="30">
        <v>12299</v>
      </c>
      <c r="L12128" s="30">
        <f>I12128</f>
        <v>0</v>
      </c>
      <c r="M12128" s="80">
        <f>L12128/K12128</f>
        <v>0</v>
      </c>
    </row>
    <row r="12129" spans="2:13" ht="24.9" customHeight="1" outlineLevel="1" x14ac:dyDescent="0.3">
      <c r="B12129" s="44" t="str">
        <f>B12128</f>
        <v>ASIGNACIONES DIRECTAS ANTICIPADAS (5% DEL SGR)</v>
      </c>
      <c r="C12129" s="43" t="s">
        <v>112</v>
      </c>
      <c r="D12129" s="43" t="s">
        <v>1283</v>
      </c>
      <c r="E12129" s="43" t="s">
        <v>1291</v>
      </c>
      <c r="F12129" s="42" t="s">
        <v>1290</v>
      </c>
      <c r="G12129" s="18" t="s">
        <v>3</v>
      </c>
      <c r="H12129" s="32">
        <f>SUBTOTAL(9,H12128:H12128)</f>
        <v>132519</v>
      </c>
      <c r="I12129" s="32">
        <f>SUBTOTAL(9,I12128:I12128)</f>
        <v>0</v>
      </c>
      <c r="J12129" s="31">
        <f>SUBTOTAL(9,J12128:J12128)</f>
        <v>0</v>
      </c>
      <c r="K12129" s="32">
        <f>SUBTOTAL(9,K12128:K12128)</f>
        <v>12299</v>
      </c>
      <c r="L12129" s="14">
        <f>SUBTOTAL(9,L12126:L12128)</f>
        <v>539166.78</v>
      </c>
      <c r="M12129" s="80">
        <f>SUBTOTAL(9,M12128:M12128)</f>
        <v>0</v>
      </c>
    </row>
    <row r="12130" spans="2:13" ht="24.9" customHeight="1" outlineLevel="2" x14ac:dyDescent="0.3">
      <c r="B12130" s="47" t="s">
        <v>2042</v>
      </c>
      <c r="C12130" s="46" t="s">
        <v>112</v>
      </c>
      <c r="D12130" s="46" t="s">
        <v>1283</v>
      </c>
      <c r="E12130" s="46" t="s">
        <v>1289</v>
      </c>
      <c r="F12130" s="45" t="s">
        <v>1288</v>
      </c>
      <c r="G12130" s="26" t="s">
        <v>0</v>
      </c>
      <c r="H12130" s="30">
        <v>72212883</v>
      </c>
      <c r="I12130" s="30">
        <v>3331077.36</v>
      </c>
      <c r="J12130" s="36">
        <f>I12130/H12130</f>
        <v>4.6128574592431103E-2</v>
      </c>
      <c r="K12130" s="30">
        <v>6465039</v>
      </c>
      <c r="L12130" s="30">
        <f>I12130</f>
        <v>3331077.36</v>
      </c>
      <c r="M12130" s="80">
        <f>L12130/K12130</f>
        <v>0.5152447433031726</v>
      </c>
    </row>
    <row r="12131" spans="2:13" ht="24.9" customHeight="1" outlineLevel="1" x14ac:dyDescent="0.3">
      <c r="B12131" s="44" t="str">
        <f>B12130</f>
        <v>ASIGNACIONES DIRECTAS ANTICIPADAS (5% DEL SGR)</v>
      </c>
      <c r="C12131" s="43" t="s">
        <v>112</v>
      </c>
      <c r="D12131" s="43" t="s">
        <v>1283</v>
      </c>
      <c r="E12131" s="43" t="s">
        <v>1289</v>
      </c>
      <c r="F12131" s="42" t="s">
        <v>1288</v>
      </c>
      <c r="G12131" s="18" t="s">
        <v>3</v>
      </c>
      <c r="H12131" s="32">
        <f>SUBTOTAL(9,H12130:H12130)</f>
        <v>72212883</v>
      </c>
      <c r="I12131" s="32">
        <f>SUBTOTAL(9,I12130:I12130)</f>
        <v>3331077.36</v>
      </c>
      <c r="J12131" s="31">
        <f>SUBTOTAL(9,J12130:J12130)</f>
        <v>4.6128574592431103E-2</v>
      </c>
      <c r="K12131" s="32">
        <f>SUBTOTAL(9,K12130:K12130)</f>
        <v>6465039</v>
      </c>
      <c r="L12131" s="14">
        <f>SUBTOTAL(9,L12128:L12130)</f>
        <v>3331077.36</v>
      </c>
      <c r="M12131" s="80">
        <f>SUBTOTAL(9,M12130:M12130)</f>
        <v>0.5152447433031726</v>
      </c>
    </row>
    <row r="12132" spans="2:13" ht="24.9" customHeight="1" outlineLevel="2" x14ac:dyDescent="0.3">
      <c r="B12132" s="47" t="s">
        <v>2042</v>
      </c>
      <c r="C12132" s="46" t="s">
        <v>112</v>
      </c>
      <c r="D12132" s="46" t="s">
        <v>1283</v>
      </c>
      <c r="E12132" s="46" t="s">
        <v>1287</v>
      </c>
      <c r="F12132" s="45" t="s">
        <v>1286</v>
      </c>
      <c r="G12132" s="26" t="s">
        <v>0</v>
      </c>
      <c r="H12132" s="30">
        <v>37275</v>
      </c>
      <c r="I12132" s="30">
        <v>0</v>
      </c>
      <c r="J12132" s="36">
        <f>I12132/H12132</f>
        <v>0</v>
      </c>
      <c r="K12132" s="30">
        <v>3355</v>
      </c>
      <c r="L12132" s="30">
        <f>I12132</f>
        <v>0</v>
      </c>
      <c r="M12132" s="80">
        <f>L12132/K12132</f>
        <v>0</v>
      </c>
    </row>
    <row r="12133" spans="2:13" ht="24.9" customHeight="1" outlineLevel="1" x14ac:dyDescent="0.3">
      <c r="B12133" s="44" t="str">
        <f>B12132</f>
        <v>ASIGNACIONES DIRECTAS ANTICIPADAS (5% DEL SGR)</v>
      </c>
      <c r="C12133" s="43" t="s">
        <v>112</v>
      </c>
      <c r="D12133" s="43" t="s">
        <v>1283</v>
      </c>
      <c r="E12133" s="43" t="s">
        <v>1287</v>
      </c>
      <c r="F12133" s="42" t="s">
        <v>1286</v>
      </c>
      <c r="G12133" s="18" t="s">
        <v>3</v>
      </c>
      <c r="H12133" s="32">
        <f>SUBTOTAL(9,H12132:H12132)</f>
        <v>37275</v>
      </c>
      <c r="I12133" s="32">
        <f>SUBTOTAL(9,I12132:I12132)</f>
        <v>0</v>
      </c>
      <c r="J12133" s="31">
        <f>SUBTOTAL(9,J12132:J12132)</f>
        <v>0</v>
      </c>
      <c r="K12133" s="32">
        <f>SUBTOTAL(9,K12132:K12132)</f>
        <v>3355</v>
      </c>
      <c r="L12133" s="14">
        <f>SUBTOTAL(9,L12130:L12132)</f>
        <v>3331077.36</v>
      </c>
      <c r="M12133" s="80">
        <f>SUBTOTAL(9,M12132:M12132)</f>
        <v>0</v>
      </c>
    </row>
    <row r="12134" spans="2:13" ht="24.9" customHeight="1" outlineLevel="2" x14ac:dyDescent="0.3">
      <c r="B12134" s="47" t="s">
        <v>2042</v>
      </c>
      <c r="C12134" s="46" t="s">
        <v>112</v>
      </c>
      <c r="D12134" s="46" t="s">
        <v>1283</v>
      </c>
      <c r="E12134" s="46" t="s">
        <v>1285</v>
      </c>
      <c r="F12134" s="45" t="s">
        <v>1284</v>
      </c>
      <c r="G12134" s="26" t="s">
        <v>0</v>
      </c>
      <c r="H12134" s="30">
        <v>669010</v>
      </c>
      <c r="I12134" s="30">
        <v>0</v>
      </c>
      <c r="J12134" s="36">
        <f>I12134/H12134</f>
        <v>0</v>
      </c>
      <c r="K12134" s="30">
        <v>55714</v>
      </c>
      <c r="L12134" s="30">
        <f>I12134</f>
        <v>0</v>
      </c>
      <c r="M12134" s="80">
        <f>L12134/K12134</f>
        <v>0</v>
      </c>
    </row>
    <row r="12135" spans="2:13" ht="24.9" customHeight="1" outlineLevel="1" x14ac:dyDescent="0.3">
      <c r="B12135" s="44" t="str">
        <f>B12134</f>
        <v>ASIGNACIONES DIRECTAS ANTICIPADAS (5% DEL SGR)</v>
      </c>
      <c r="C12135" s="43" t="s">
        <v>112</v>
      </c>
      <c r="D12135" s="43" t="s">
        <v>1283</v>
      </c>
      <c r="E12135" s="43" t="s">
        <v>1285</v>
      </c>
      <c r="F12135" s="42" t="s">
        <v>1284</v>
      </c>
      <c r="G12135" s="18" t="s">
        <v>3</v>
      </c>
      <c r="H12135" s="32">
        <f>SUBTOTAL(9,H12134:H12134)</f>
        <v>669010</v>
      </c>
      <c r="I12135" s="32">
        <f>SUBTOTAL(9,I12134:I12134)</f>
        <v>0</v>
      </c>
      <c r="J12135" s="31">
        <f>SUBTOTAL(9,J12134:J12134)</f>
        <v>0</v>
      </c>
      <c r="K12135" s="32">
        <f>SUBTOTAL(9,K12134:K12134)</f>
        <v>55714</v>
      </c>
      <c r="L12135" s="14">
        <f>SUBTOTAL(9,L12132:L12134)</f>
        <v>0</v>
      </c>
      <c r="M12135" s="80">
        <f>SUBTOTAL(9,M12134:M12134)</f>
        <v>0</v>
      </c>
    </row>
    <row r="12136" spans="2:13" ht="24.9" customHeight="1" outlineLevel="2" x14ac:dyDescent="0.3">
      <c r="B12136" s="47" t="s">
        <v>2042</v>
      </c>
      <c r="C12136" s="46" t="s">
        <v>112</v>
      </c>
      <c r="D12136" s="46" t="s">
        <v>1283</v>
      </c>
      <c r="E12136" s="46" t="s">
        <v>1282</v>
      </c>
      <c r="F12136" s="45" t="s">
        <v>1281</v>
      </c>
      <c r="G12136" s="26" t="s">
        <v>0</v>
      </c>
      <c r="H12136" s="30">
        <v>1273334</v>
      </c>
      <c r="I12136" s="30">
        <v>46534.7</v>
      </c>
      <c r="J12136" s="23">
        <f>I12136/H12136</f>
        <v>3.6545556782431002E-2</v>
      </c>
      <c r="K12136" s="30">
        <v>109833</v>
      </c>
      <c r="L12136" s="30">
        <f>I12136</f>
        <v>46534.7</v>
      </c>
      <c r="M12136" s="80">
        <f>L12136/K12136</f>
        <v>0.42368595959320055</v>
      </c>
    </row>
    <row r="12137" spans="2:13" ht="24.9" customHeight="1" outlineLevel="1" x14ac:dyDescent="0.3">
      <c r="B12137" s="44" t="str">
        <f>B12136</f>
        <v>ASIGNACIONES DIRECTAS ANTICIPADAS (5% DEL SGR)</v>
      </c>
      <c r="C12137" s="43" t="s">
        <v>112</v>
      </c>
      <c r="D12137" s="43" t="s">
        <v>1283</v>
      </c>
      <c r="E12137" s="43" t="s">
        <v>1282</v>
      </c>
      <c r="F12137" s="42" t="s">
        <v>1281</v>
      </c>
      <c r="G12137" s="18" t="s">
        <v>3</v>
      </c>
      <c r="H12137" s="32">
        <f>SUBTOTAL(9,H12136:H12136)</f>
        <v>1273334</v>
      </c>
      <c r="I12137" s="32">
        <f>SUBTOTAL(9,I12136:I12136)</f>
        <v>46534.7</v>
      </c>
      <c r="J12137" s="31">
        <f>SUBTOTAL(9,J12136:J12136)</f>
        <v>3.6545556782431002E-2</v>
      </c>
      <c r="K12137" s="32">
        <f>SUBTOTAL(9,K12136:K12136)</f>
        <v>109833</v>
      </c>
      <c r="L12137" s="14">
        <f>SUBTOTAL(9,L12134:L12136)</f>
        <v>46534.7</v>
      </c>
      <c r="M12137" s="80">
        <f>SUBTOTAL(9,M12136:M12136)</f>
        <v>0.42368595959320055</v>
      </c>
    </row>
    <row r="12138" spans="2:13" ht="24.9" customHeight="1" outlineLevel="2" x14ac:dyDescent="0.3">
      <c r="B12138" s="47" t="s">
        <v>2042</v>
      </c>
      <c r="C12138" s="46" t="s">
        <v>44</v>
      </c>
      <c r="D12138" s="46" t="s">
        <v>1236</v>
      </c>
      <c r="E12138" s="46" t="s">
        <v>1280</v>
      </c>
      <c r="F12138" s="45" t="s">
        <v>1279</v>
      </c>
      <c r="G12138" s="26" t="s">
        <v>0</v>
      </c>
      <c r="H12138" s="30">
        <v>7535969</v>
      </c>
      <c r="I12138" s="30">
        <v>789609.10000000009</v>
      </c>
      <c r="J12138" s="36">
        <f>I12138/H12138</f>
        <v>0.10477870861729927</v>
      </c>
      <c r="K12138" s="30">
        <v>659823</v>
      </c>
      <c r="L12138" s="30">
        <f>I12138</f>
        <v>789609.10000000009</v>
      </c>
      <c r="M12138" s="80">
        <f>L12138/K12138</f>
        <v>1.1966983569836154</v>
      </c>
    </row>
    <row r="12139" spans="2:13" ht="24.9" customHeight="1" outlineLevel="1" x14ac:dyDescent="0.3">
      <c r="B12139" s="44" t="str">
        <f>B12138</f>
        <v>ASIGNACIONES DIRECTAS ANTICIPADAS (5% DEL SGR)</v>
      </c>
      <c r="C12139" s="43" t="s">
        <v>44</v>
      </c>
      <c r="D12139" s="43" t="s">
        <v>1236</v>
      </c>
      <c r="E12139" s="43" t="s">
        <v>1280</v>
      </c>
      <c r="F12139" s="42" t="s">
        <v>1279</v>
      </c>
      <c r="G12139" s="18" t="s">
        <v>3</v>
      </c>
      <c r="H12139" s="32">
        <f>SUBTOTAL(9,H12138:H12138)</f>
        <v>7535969</v>
      </c>
      <c r="I12139" s="32">
        <f>SUBTOTAL(9,I12138:I12138)</f>
        <v>789609.10000000009</v>
      </c>
      <c r="J12139" s="31">
        <f>SUBTOTAL(9,J12138:J12138)</f>
        <v>0.10477870861729927</v>
      </c>
      <c r="K12139" s="32">
        <f>SUBTOTAL(9,K12138:K12138)</f>
        <v>659823</v>
      </c>
      <c r="L12139" s="14">
        <f>SUBTOTAL(9,L12136:L12138)</f>
        <v>836143.8</v>
      </c>
      <c r="M12139" s="80">
        <f>SUBTOTAL(9,M12138:M12138)</f>
        <v>1.1966983569836154</v>
      </c>
    </row>
    <row r="12140" spans="2:13" ht="24.9" customHeight="1" outlineLevel="2" x14ac:dyDescent="0.3">
      <c r="B12140" s="47" t="s">
        <v>2042</v>
      </c>
      <c r="C12140" s="46" t="s">
        <v>44</v>
      </c>
      <c r="D12140" s="46" t="s">
        <v>1236</v>
      </c>
      <c r="E12140" s="46" t="s">
        <v>1278</v>
      </c>
      <c r="F12140" s="45" t="s">
        <v>1277</v>
      </c>
      <c r="G12140" s="26" t="s">
        <v>0</v>
      </c>
      <c r="H12140" s="30">
        <v>586031594</v>
      </c>
      <c r="I12140" s="30">
        <v>23024528.289999999</v>
      </c>
      <c r="J12140" s="36">
        <f>I12140/H12140</f>
        <v>3.9288885660318171E-2</v>
      </c>
      <c r="K12140" s="30">
        <v>28828453.420000002</v>
      </c>
      <c r="L12140" s="30">
        <f>I12140</f>
        <v>23024528.289999999</v>
      </c>
      <c r="M12140" s="80">
        <f>L12140/K12140</f>
        <v>0.79867372538363512</v>
      </c>
    </row>
    <row r="12141" spans="2:13" ht="24.9" customHeight="1" outlineLevel="1" x14ac:dyDescent="0.3">
      <c r="B12141" s="44" t="str">
        <f>B12140</f>
        <v>ASIGNACIONES DIRECTAS ANTICIPADAS (5% DEL SGR)</v>
      </c>
      <c r="C12141" s="43" t="s">
        <v>44</v>
      </c>
      <c r="D12141" s="43" t="s">
        <v>1236</v>
      </c>
      <c r="E12141" s="43" t="s">
        <v>1278</v>
      </c>
      <c r="F12141" s="42" t="s">
        <v>1277</v>
      </c>
      <c r="G12141" s="18" t="s">
        <v>3</v>
      </c>
      <c r="H12141" s="32">
        <f>SUBTOTAL(9,H12140:H12140)</f>
        <v>586031594</v>
      </c>
      <c r="I12141" s="32">
        <f>SUBTOTAL(9,I12140:I12140)</f>
        <v>23024528.289999999</v>
      </c>
      <c r="J12141" s="31">
        <f>SUBTOTAL(9,J12140:J12140)</f>
        <v>3.9288885660318171E-2</v>
      </c>
      <c r="K12141" s="32">
        <f>SUBTOTAL(9,K12140:K12140)</f>
        <v>28828453.420000002</v>
      </c>
      <c r="L12141" s="14">
        <f>SUBTOTAL(9,L12138:L12140)</f>
        <v>23814137.390000001</v>
      </c>
      <c r="M12141" s="80">
        <f>SUBTOTAL(9,M12140:M12140)</f>
        <v>0.79867372538363512</v>
      </c>
    </row>
    <row r="12142" spans="2:13" ht="24.9" customHeight="1" outlineLevel="2" x14ac:dyDescent="0.3">
      <c r="B12142" s="47" t="s">
        <v>2042</v>
      </c>
      <c r="C12142" s="46" t="s">
        <v>44</v>
      </c>
      <c r="D12142" s="46" t="s">
        <v>1236</v>
      </c>
      <c r="E12142" s="46" t="s">
        <v>1276</v>
      </c>
      <c r="F12142" s="45" t="s">
        <v>1275</v>
      </c>
      <c r="G12142" s="26" t="s">
        <v>0</v>
      </c>
      <c r="H12142" s="30">
        <v>29892719749</v>
      </c>
      <c r="I12142" s="30">
        <v>7616639942.4300003</v>
      </c>
      <c r="J12142" s="36">
        <f>I12142/H12142</f>
        <v>0.25479916201618957</v>
      </c>
      <c r="K12142" s="30">
        <v>2588053315.0700002</v>
      </c>
      <c r="L12142" s="30">
        <f>I12142</f>
        <v>7616639942.4300003</v>
      </c>
      <c r="M12142" s="80">
        <f>L12142/K12142</f>
        <v>2.9429996275884256</v>
      </c>
    </row>
    <row r="12143" spans="2:13" ht="24.9" customHeight="1" outlineLevel="1" x14ac:dyDescent="0.3">
      <c r="B12143" s="44" t="str">
        <f>B12142</f>
        <v>ASIGNACIONES DIRECTAS ANTICIPADAS (5% DEL SGR)</v>
      </c>
      <c r="C12143" s="43" t="s">
        <v>44</v>
      </c>
      <c r="D12143" s="43" t="s">
        <v>1236</v>
      </c>
      <c r="E12143" s="43" t="s">
        <v>1276</v>
      </c>
      <c r="F12143" s="42" t="s">
        <v>1275</v>
      </c>
      <c r="G12143" s="18" t="s">
        <v>3</v>
      </c>
      <c r="H12143" s="32">
        <f>SUBTOTAL(9,H12142:H12142)</f>
        <v>29892719749</v>
      </c>
      <c r="I12143" s="32">
        <f>SUBTOTAL(9,I12142:I12142)</f>
        <v>7616639942.4300003</v>
      </c>
      <c r="J12143" s="31">
        <f>SUBTOTAL(9,J12142:J12142)</f>
        <v>0.25479916201618957</v>
      </c>
      <c r="K12143" s="32">
        <f>SUBTOTAL(9,K12142:K12142)</f>
        <v>2588053315.0700002</v>
      </c>
      <c r="L12143" s="14">
        <f>SUBTOTAL(9,L12140:L12142)</f>
        <v>7639664470.7200003</v>
      </c>
      <c r="M12143" s="80">
        <f>SUBTOTAL(9,M12142:M12142)</f>
        <v>2.9429996275884256</v>
      </c>
    </row>
    <row r="12144" spans="2:13" ht="24.9" customHeight="1" outlineLevel="2" x14ac:dyDescent="0.3">
      <c r="B12144" s="47" t="s">
        <v>2042</v>
      </c>
      <c r="C12144" s="46" t="s">
        <v>44</v>
      </c>
      <c r="D12144" s="46" t="s">
        <v>1236</v>
      </c>
      <c r="E12144" s="46" t="s">
        <v>1274</v>
      </c>
      <c r="F12144" s="45" t="s">
        <v>1273</v>
      </c>
      <c r="G12144" s="26" t="s">
        <v>0</v>
      </c>
      <c r="H12144" s="30">
        <v>11004124</v>
      </c>
      <c r="I12144" s="30">
        <v>9797293.9600000009</v>
      </c>
      <c r="J12144" s="23">
        <f>I12144/H12144</f>
        <v>0.89032929472623179</v>
      </c>
      <c r="K12144" s="30">
        <v>943088.24</v>
      </c>
      <c r="L12144" s="30">
        <f>I12144</f>
        <v>9797293.9600000009</v>
      </c>
      <c r="M12144" s="80">
        <f>L12144/K12144</f>
        <v>10.388523093024679</v>
      </c>
    </row>
    <row r="12145" spans="2:13" ht="24.9" customHeight="1" outlineLevel="1" x14ac:dyDescent="0.3">
      <c r="B12145" s="44" t="str">
        <f>B12144</f>
        <v>ASIGNACIONES DIRECTAS ANTICIPADAS (5% DEL SGR)</v>
      </c>
      <c r="C12145" s="43" t="s">
        <v>44</v>
      </c>
      <c r="D12145" s="43" t="s">
        <v>1236</v>
      </c>
      <c r="E12145" s="43" t="s">
        <v>1274</v>
      </c>
      <c r="F12145" s="42" t="s">
        <v>1273</v>
      </c>
      <c r="G12145" s="18" t="s">
        <v>3</v>
      </c>
      <c r="H12145" s="32">
        <f>SUBTOTAL(9,H12144:H12144)</f>
        <v>11004124</v>
      </c>
      <c r="I12145" s="32">
        <f>SUBTOTAL(9,I12144:I12144)</f>
        <v>9797293.9600000009</v>
      </c>
      <c r="J12145" s="31">
        <f>SUBTOTAL(9,J12144:J12144)</f>
        <v>0.89032929472623179</v>
      </c>
      <c r="K12145" s="32">
        <f>SUBTOTAL(9,K12144:K12144)</f>
        <v>943088.24</v>
      </c>
      <c r="L12145" s="14">
        <f>SUBTOTAL(9,L12142:L12144)</f>
        <v>7626437236.3900003</v>
      </c>
      <c r="M12145" s="80">
        <f>SUBTOTAL(9,M12144:M12144)</f>
        <v>10.388523093024679</v>
      </c>
    </row>
    <row r="12146" spans="2:13" s="49" customFormat="1" ht="24.9" customHeight="1" outlineLevel="2" x14ac:dyDescent="0.3">
      <c r="B12146" s="54" t="s">
        <v>2042</v>
      </c>
      <c r="C12146" s="53" t="s">
        <v>44</v>
      </c>
      <c r="D12146" s="53" t="s">
        <v>1236</v>
      </c>
      <c r="E12146" s="53" t="s">
        <v>1272</v>
      </c>
      <c r="F12146" s="52" t="s">
        <v>1271</v>
      </c>
      <c r="G12146" s="26" t="s">
        <v>0</v>
      </c>
      <c r="H12146" s="51">
        <v>96677503745</v>
      </c>
      <c r="I12146" s="30">
        <v>13705364522.630001</v>
      </c>
      <c r="J12146" s="60">
        <f>I12146/H12146</f>
        <v>0.14176374018489094</v>
      </c>
      <c r="K12146" s="30">
        <v>8370393460.8100004</v>
      </c>
      <c r="L12146" s="30">
        <f>I12146</f>
        <v>13705364522.630001</v>
      </c>
      <c r="M12146" s="80">
        <f>L12146/K12146</f>
        <v>1.6373620411989256</v>
      </c>
    </row>
    <row r="12147" spans="2:13" ht="24.9" customHeight="1" outlineLevel="1" x14ac:dyDescent="0.3">
      <c r="B12147" s="44" t="str">
        <f>B12146</f>
        <v>ASIGNACIONES DIRECTAS ANTICIPADAS (5% DEL SGR)</v>
      </c>
      <c r="C12147" s="43" t="s">
        <v>44</v>
      </c>
      <c r="D12147" s="43" t="s">
        <v>1236</v>
      </c>
      <c r="E12147" s="43" t="s">
        <v>1272</v>
      </c>
      <c r="F12147" s="42" t="s">
        <v>1271</v>
      </c>
      <c r="G12147" s="18" t="s">
        <v>3</v>
      </c>
      <c r="H12147" s="32">
        <f>SUBTOTAL(9,H12146:H12146)</f>
        <v>96677503745</v>
      </c>
      <c r="I12147" s="32">
        <f>SUBTOTAL(9,I12146:I12146)</f>
        <v>13705364522.630001</v>
      </c>
      <c r="J12147" s="31">
        <f>SUBTOTAL(9,J12146:J12146)</f>
        <v>0.14176374018489094</v>
      </c>
      <c r="K12147" s="32">
        <f>SUBTOTAL(9,K12146:K12146)</f>
        <v>8370393460.8100004</v>
      </c>
      <c r="L12147" s="14">
        <f>SUBTOTAL(9,L12144:L12146)</f>
        <v>13715161816.59</v>
      </c>
      <c r="M12147" s="80">
        <f>SUBTOTAL(9,M12146:M12146)</f>
        <v>1.6373620411989256</v>
      </c>
    </row>
    <row r="12148" spans="2:13" ht="24.9" customHeight="1" outlineLevel="2" x14ac:dyDescent="0.3">
      <c r="B12148" s="47" t="s">
        <v>2042</v>
      </c>
      <c r="C12148" s="46" t="s">
        <v>44</v>
      </c>
      <c r="D12148" s="46" t="s">
        <v>1236</v>
      </c>
      <c r="E12148" s="46" t="s">
        <v>1270</v>
      </c>
      <c r="F12148" s="45" t="s">
        <v>1269</v>
      </c>
      <c r="G12148" s="26" t="s">
        <v>0</v>
      </c>
      <c r="H12148" s="30">
        <v>8927187</v>
      </c>
      <c r="I12148" s="30">
        <v>0</v>
      </c>
      <c r="J12148" s="36">
        <f>I12148/H12148</f>
        <v>0</v>
      </c>
      <c r="K12148" s="30">
        <v>814144</v>
      </c>
      <c r="L12148" s="30">
        <f>I12148</f>
        <v>0</v>
      </c>
      <c r="M12148" s="80">
        <f>L12148/K12148</f>
        <v>0</v>
      </c>
    </row>
    <row r="12149" spans="2:13" ht="24.9" customHeight="1" outlineLevel="1" x14ac:dyDescent="0.3">
      <c r="B12149" s="44" t="str">
        <f>B12148</f>
        <v>ASIGNACIONES DIRECTAS ANTICIPADAS (5% DEL SGR)</v>
      </c>
      <c r="C12149" s="43" t="s">
        <v>44</v>
      </c>
      <c r="D12149" s="43" t="s">
        <v>1236</v>
      </c>
      <c r="E12149" s="43" t="s">
        <v>1270</v>
      </c>
      <c r="F12149" s="42" t="s">
        <v>1269</v>
      </c>
      <c r="G12149" s="18" t="s">
        <v>3</v>
      </c>
      <c r="H12149" s="32">
        <f>SUBTOTAL(9,H12148:H12148)</f>
        <v>8927187</v>
      </c>
      <c r="I12149" s="32">
        <f>SUBTOTAL(9,I12148:I12148)</f>
        <v>0</v>
      </c>
      <c r="J12149" s="31">
        <f>SUBTOTAL(9,J12148:J12148)</f>
        <v>0</v>
      </c>
      <c r="K12149" s="32">
        <f>SUBTOTAL(9,K12148:K12148)</f>
        <v>814144</v>
      </c>
      <c r="L12149" s="14">
        <f>SUBTOTAL(9,L12146:L12148)</f>
        <v>13705364522.630001</v>
      </c>
      <c r="M12149" s="80">
        <f>SUBTOTAL(9,M12148:M12148)</f>
        <v>0</v>
      </c>
    </row>
    <row r="12150" spans="2:13" ht="24.9" customHeight="1" outlineLevel="2" x14ac:dyDescent="0.3">
      <c r="B12150" s="47" t="s">
        <v>2042</v>
      </c>
      <c r="C12150" s="46" t="s">
        <v>44</v>
      </c>
      <c r="D12150" s="46" t="s">
        <v>1236</v>
      </c>
      <c r="E12150" s="46" t="s">
        <v>1268</v>
      </c>
      <c r="F12150" s="45" t="s">
        <v>1267</v>
      </c>
      <c r="G12150" s="26" t="s">
        <v>0</v>
      </c>
      <c r="H12150" s="30">
        <v>27840</v>
      </c>
      <c r="I12150" s="30">
        <v>0</v>
      </c>
      <c r="J12150" s="36">
        <f>I12150/H12150</f>
        <v>0</v>
      </c>
      <c r="K12150" s="30">
        <v>2505</v>
      </c>
      <c r="L12150" s="30">
        <f>I12150</f>
        <v>0</v>
      </c>
      <c r="M12150" s="80">
        <f>L12150/K12150</f>
        <v>0</v>
      </c>
    </row>
    <row r="12151" spans="2:13" ht="24.9" customHeight="1" outlineLevel="1" x14ac:dyDescent="0.3">
      <c r="B12151" s="44" t="str">
        <f>B12150</f>
        <v>ASIGNACIONES DIRECTAS ANTICIPADAS (5% DEL SGR)</v>
      </c>
      <c r="C12151" s="43" t="s">
        <v>44</v>
      </c>
      <c r="D12151" s="43" t="s">
        <v>1236</v>
      </c>
      <c r="E12151" s="43" t="s">
        <v>1268</v>
      </c>
      <c r="F12151" s="42" t="s">
        <v>1267</v>
      </c>
      <c r="G12151" s="18" t="s">
        <v>3</v>
      </c>
      <c r="H12151" s="32">
        <f>SUBTOTAL(9,H12150:H12150)</f>
        <v>27840</v>
      </c>
      <c r="I12151" s="32">
        <f>SUBTOTAL(9,I12150:I12150)</f>
        <v>0</v>
      </c>
      <c r="J12151" s="31">
        <f>SUBTOTAL(9,J12150:J12150)</f>
        <v>0</v>
      </c>
      <c r="K12151" s="32">
        <f>SUBTOTAL(9,K12150:K12150)</f>
        <v>2505</v>
      </c>
      <c r="L12151" s="14">
        <f>SUBTOTAL(9,L12148:L12150)</f>
        <v>0</v>
      </c>
      <c r="M12151" s="80">
        <f>SUBTOTAL(9,M12150:M12150)</f>
        <v>0</v>
      </c>
    </row>
    <row r="12152" spans="2:13" ht="24.9" customHeight="1" outlineLevel="2" x14ac:dyDescent="0.3">
      <c r="B12152" s="47" t="s">
        <v>2042</v>
      </c>
      <c r="C12152" s="46" t="s">
        <v>44</v>
      </c>
      <c r="D12152" s="46" t="s">
        <v>1236</v>
      </c>
      <c r="E12152" s="46" t="s">
        <v>1266</v>
      </c>
      <c r="F12152" s="45" t="s">
        <v>1265</v>
      </c>
      <c r="G12152" s="26" t="s">
        <v>0</v>
      </c>
      <c r="H12152" s="30">
        <v>6666651863</v>
      </c>
      <c r="I12152" s="30">
        <v>710007324.25999999</v>
      </c>
      <c r="J12152" s="23">
        <f>I12152/H12152</f>
        <v>0.10650133513053972</v>
      </c>
      <c r="K12152" s="30">
        <v>640982059.76999998</v>
      </c>
      <c r="L12152" s="30">
        <f>I12152</f>
        <v>710007324.25999999</v>
      </c>
      <c r="M12152" s="80">
        <f>L12152/K12152</f>
        <v>1.107686733876402</v>
      </c>
    </row>
    <row r="12153" spans="2:13" ht="24.9" customHeight="1" outlineLevel="1" x14ac:dyDescent="0.3">
      <c r="B12153" s="44" t="str">
        <f>B12152</f>
        <v>ASIGNACIONES DIRECTAS ANTICIPADAS (5% DEL SGR)</v>
      </c>
      <c r="C12153" s="43" t="s">
        <v>44</v>
      </c>
      <c r="D12153" s="43" t="s">
        <v>1236</v>
      </c>
      <c r="E12153" s="43" t="s">
        <v>1266</v>
      </c>
      <c r="F12153" s="42" t="s">
        <v>1265</v>
      </c>
      <c r="G12153" s="18" t="s">
        <v>3</v>
      </c>
      <c r="H12153" s="32">
        <f>SUBTOTAL(9,H12152:H12152)</f>
        <v>6666651863</v>
      </c>
      <c r="I12153" s="32">
        <f>SUBTOTAL(9,I12152:I12152)</f>
        <v>710007324.25999999</v>
      </c>
      <c r="J12153" s="31">
        <f>SUBTOTAL(9,J12152:J12152)</f>
        <v>0.10650133513053972</v>
      </c>
      <c r="K12153" s="32">
        <f>SUBTOTAL(9,K12152:K12152)</f>
        <v>640982059.76999998</v>
      </c>
      <c r="L12153" s="14">
        <f>SUBTOTAL(9,L12150:L12152)</f>
        <v>710007324.25999999</v>
      </c>
      <c r="M12153" s="80">
        <f>SUBTOTAL(9,M12152:M12152)</f>
        <v>1.107686733876402</v>
      </c>
    </row>
    <row r="12154" spans="2:13" ht="24.9" customHeight="1" outlineLevel="2" x14ac:dyDescent="0.3">
      <c r="B12154" s="47" t="s">
        <v>2042</v>
      </c>
      <c r="C12154" s="46" t="s">
        <v>44</v>
      </c>
      <c r="D12154" s="46" t="s">
        <v>1236</v>
      </c>
      <c r="E12154" s="46" t="s">
        <v>1264</v>
      </c>
      <c r="F12154" s="45" t="s">
        <v>1263</v>
      </c>
      <c r="G12154" s="26" t="s">
        <v>0</v>
      </c>
      <c r="H12154" s="30">
        <v>1576731</v>
      </c>
      <c r="I12154" s="30">
        <v>0</v>
      </c>
      <c r="J12154" s="36">
        <f>I12154/H12154</f>
        <v>0</v>
      </c>
      <c r="K12154" s="30">
        <v>143925</v>
      </c>
      <c r="L12154" s="30">
        <f>I12154</f>
        <v>0</v>
      </c>
      <c r="M12154" s="80">
        <f>L12154/K12154</f>
        <v>0</v>
      </c>
    </row>
    <row r="12155" spans="2:13" ht="24.9" customHeight="1" outlineLevel="1" x14ac:dyDescent="0.3">
      <c r="B12155" s="44" t="str">
        <f>B12154</f>
        <v>ASIGNACIONES DIRECTAS ANTICIPADAS (5% DEL SGR)</v>
      </c>
      <c r="C12155" s="43" t="s">
        <v>44</v>
      </c>
      <c r="D12155" s="43" t="s">
        <v>1236</v>
      </c>
      <c r="E12155" s="43" t="s">
        <v>1264</v>
      </c>
      <c r="F12155" s="42" t="s">
        <v>1263</v>
      </c>
      <c r="G12155" s="18" t="s">
        <v>3</v>
      </c>
      <c r="H12155" s="32">
        <f>SUBTOTAL(9,H12154:H12154)</f>
        <v>1576731</v>
      </c>
      <c r="I12155" s="32">
        <f>SUBTOTAL(9,I12154:I12154)</f>
        <v>0</v>
      </c>
      <c r="J12155" s="31">
        <f>SUBTOTAL(9,J12154:J12154)</f>
        <v>0</v>
      </c>
      <c r="K12155" s="32">
        <f>SUBTOTAL(9,K12154:K12154)</f>
        <v>143925</v>
      </c>
      <c r="L12155" s="14">
        <f>SUBTOTAL(9,L12152:L12154)</f>
        <v>710007324.25999999</v>
      </c>
      <c r="M12155" s="80">
        <f>SUBTOTAL(9,M12154:M12154)</f>
        <v>0</v>
      </c>
    </row>
    <row r="12156" spans="2:13" ht="24.9" customHeight="1" outlineLevel="2" x14ac:dyDescent="0.3">
      <c r="B12156" s="47" t="s">
        <v>2042</v>
      </c>
      <c r="C12156" s="46" t="s">
        <v>44</v>
      </c>
      <c r="D12156" s="46" t="s">
        <v>1236</v>
      </c>
      <c r="E12156" s="46" t="s">
        <v>1262</v>
      </c>
      <c r="F12156" s="45" t="s">
        <v>1261</v>
      </c>
      <c r="G12156" s="26" t="s">
        <v>0</v>
      </c>
      <c r="H12156" s="30">
        <v>4417823</v>
      </c>
      <c r="I12156" s="30">
        <v>0</v>
      </c>
      <c r="J12156" s="36">
        <f>I12156/H12156</f>
        <v>0</v>
      </c>
      <c r="K12156" s="30">
        <v>378839</v>
      </c>
      <c r="L12156" s="30">
        <f>I12156</f>
        <v>0</v>
      </c>
      <c r="M12156" s="80">
        <f>L12156/K12156</f>
        <v>0</v>
      </c>
    </row>
    <row r="12157" spans="2:13" ht="24.9" customHeight="1" outlineLevel="1" x14ac:dyDescent="0.3">
      <c r="B12157" s="44" t="str">
        <f>B12156</f>
        <v>ASIGNACIONES DIRECTAS ANTICIPADAS (5% DEL SGR)</v>
      </c>
      <c r="C12157" s="43" t="s">
        <v>44</v>
      </c>
      <c r="D12157" s="43" t="s">
        <v>1236</v>
      </c>
      <c r="E12157" s="43" t="s">
        <v>1262</v>
      </c>
      <c r="F12157" s="42" t="s">
        <v>1261</v>
      </c>
      <c r="G12157" s="18" t="s">
        <v>3</v>
      </c>
      <c r="H12157" s="32">
        <f>SUBTOTAL(9,H12156:H12156)</f>
        <v>4417823</v>
      </c>
      <c r="I12157" s="32">
        <f>SUBTOTAL(9,I12156:I12156)</f>
        <v>0</v>
      </c>
      <c r="J12157" s="31">
        <f>SUBTOTAL(9,J12156:J12156)</f>
        <v>0</v>
      </c>
      <c r="K12157" s="32">
        <f>SUBTOTAL(9,K12156:K12156)</f>
        <v>378839</v>
      </c>
      <c r="L12157" s="14">
        <f>SUBTOTAL(9,L12154:L12156)</f>
        <v>0</v>
      </c>
      <c r="M12157" s="80">
        <f>SUBTOTAL(9,M12156:M12156)</f>
        <v>0</v>
      </c>
    </row>
    <row r="12158" spans="2:13" ht="24.9" customHeight="1" outlineLevel="2" x14ac:dyDescent="0.3">
      <c r="B12158" s="47" t="s">
        <v>2042</v>
      </c>
      <c r="C12158" s="46" t="s">
        <v>44</v>
      </c>
      <c r="D12158" s="46" t="s">
        <v>1236</v>
      </c>
      <c r="E12158" s="46" t="s">
        <v>1260</v>
      </c>
      <c r="F12158" s="45" t="s">
        <v>1259</v>
      </c>
      <c r="G12158" s="26" t="s">
        <v>0</v>
      </c>
      <c r="H12158" s="30">
        <v>15633890363</v>
      </c>
      <c r="I12158" s="30">
        <v>27612953.390000001</v>
      </c>
      <c r="J12158" s="36">
        <f>I12158/H12158</f>
        <v>1.766224065083013E-3</v>
      </c>
      <c r="K12158" s="30">
        <v>1429870985.3499999</v>
      </c>
      <c r="L12158" s="30">
        <f>I12158</f>
        <v>27612953.390000001</v>
      </c>
      <c r="M12158" s="80">
        <f>L12158/K12158</f>
        <v>1.9311499899580784E-2</v>
      </c>
    </row>
    <row r="12159" spans="2:13" ht="24.9" customHeight="1" outlineLevel="1" x14ac:dyDescent="0.3">
      <c r="B12159" s="44" t="str">
        <f>B12158</f>
        <v>ASIGNACIONES DIRECTAS ANTICIPADAS (5% DEL SGR)</v>
      </c>
      <c r="C12159" s="43" t="s">
        <v>44</v>
      </c>
      <c r="D12159" s="43" t="s">
        <v>1236</v>
      </c>
      <c r="E12159" s="43" t="s">
        <v>1260</v>
      </c>
      <c r="F12159" s="42" t="s">
        <v>1259</v>
      </c>
      <c r="G12159" s="18" t="s">
        <v>3</v>
      </c>
      <c r="H12159" s="32">
        <f>SUBTOTAL(9,H12158:H12158)</f>
        <v>15633890363</v>
      </c>
      <c r="I12159" s="32">
        <f>SUBTOTAL(9,I12158:I12158)</f>
        <v>27612953.390000001</v>
      </c>
      <c r="J12159" s="31">
        <f>SUBTOTAL(9,J12158:J12158)</f>
        <v>1.766224065083013E-3</v>
      </c>
      <c r="K12159" s="32">
        <f>SUBTOTAL(9,K12158:K12158)</f>
        <v>1429870985.3499999</v>
      </c>
      <c r="L12159" s="14">
        <f>SUBTOTAL(9,L12156:L12158)</f>
        <v>27612953.390000001</v>
      </c>
      <c r="M12159" s="80">
        <f>SUBTOTAL(9,M12158:M12158)</f>
        <v>1.9311499899580784E-2</v>
      </c>
    </row>
    <row r="12160" spans="2:13" ht="24.9" customHeight="1" outlineLevel="2" x14ac:dyDescent="0.3">
      <c r="B12160" s="47" t="s">
        <v>2042</v>
      </c>
      <c r="C12160" s="46" t="s">
        <v>44</v>
      </c>
      <c r="D12160" s="46" t="s">
        <v>1236</v>
      </c>
      <c r="E12160" s="46" t="s">
        <v>1258</v>
      </c>
      <c r="F12160" s="45" t="s">
        <v>1257</v>
      </c>
      <c r="G12160" s="26" t="s">
        <v>0</v>
      </c>
      <c r="H12160" s="30">
        <v>68095434</v>
      </c>
      <c r="I12160" s="30">
        <v>2721862.4</v>
      </c>
      <c r="J12160" s="36">
        <f>I12160/H12160</f>
        <v>3.9971290879796728E-2</v>
      </c>
      <c r="K12160" s="30">
        <v>5206272.08</v>
      </c>
      <c r="L12160" s="30">
        <f>I12160</f>
        <v>2721862.4</v>
      </c>
      <c r="M12160" s="80">
        <f>L12160/K12160</f>
        <v>0.52280448623806841</v>
      </c>
    </row>
    <row r="12161" spans="2:13" ht="24.9" customHeight="1" outlineLevel="1" x14ac:dyDescent="0.3">
      <c r="B12161" s="44" t="str">
        <f>B12160</f>
        <v>ASIGNACIONES DIRECTAS ANTICIPADAS (5% DEL SGR)</v>
      </c>
      <c r="C12161" s="43" t="s">
        <v>44</v>
      </c>
      <c r="D12161" s="43" t="s">
        <v>1236</v>
      </c>
      <c r="E12161" s="43" t="s">
        <v>1258</v>
      </c>
      <c r="F12161" s="42" t="s">
        <v>1257</v>
      </c>
      <c r="G12161" s="18" t="s">
        <v>3</v>
      </c>
      <c r="H12161" s="32">
        <f>SUBTOTAL(9,H12160:H12160)</f>
        <v>68095434</v>
      </c>
      <c r="I12161" s="32">
        <f>SUBTOTAL(9,I12160:I12160)</f>
        <v>2721862.4</v>
      </c>
      <c r="J12161" s="31">
        <f>SUBTOTAL(9,J12160:J12160)</f>
        <v>3.9971290879796728E-2</v>
      </c>
      <c r="K12161" s="32">
        <f>SUBTOTAL(9,K12160:K12160)</f>
        <v>5206272.08</v>
      </c>
      <c r="L12161" s="14">
        <f>SUBTOTAL(9,L12158:L12160)</f>
        <v>30334815.789999999</v>
      </c>
      <c r="M12161" s="80">
        <f>SUBTOTAL(9,M12160:M12160)</f>
        <v>0.52280448623806841</v>
      </c>
    </row>
    <row r="12162" spans="2:13" ht="24.9" customHeight="1" outlineLevel="2" x14ac:dyDescent="0.3">
      <c r="B12162" s="47" t="s">
        <v>2042</v>
      </c>
      <c r="C12162" s="46" t="s">
        <v>44</v>
      </c>
      <c r="D12162" s="46" t="s">
        <v>1236</v>
      </c>
      <c r="E12162" s="46" t="s">
        <v>1254</v>
      </c>
      <c r="F12162" s="45" t="s">
        <v>1253</v>
      </c>
      <c r="G12162" s="26" t="s">
        <v>0</v>
      </c>
      <c r="H12162" s="30">
        <v>728813</v>
      </c>
      <c r="I12162" s="30">
        <v>34334.86</v>
      </c>
      <c r="J12162" s="23">
        <f>I12162/H12162</f>
        <v>4.7110658015156154E-2</v>
      </c>
      <c r="K12162" s="30">
        <v>59088</v>
      </c>
      <c r="L12162" s="30">
        <f>I12162</f>
        <v>34334.86</v>
      </c>
      <c r="M12162" s="80">
        <f>L12162/K12162</f>
        <v>0.58108008394259414</v>
      </c>
    </row>
    <row r="12163" spans="2:13" ht="24.9" customHeight="1" outlineLevel="1" x14ac:dyDescent="0.3">
      <c r="B12163" s="44" t="str">
        <f>B12162</f>
        <v>ASIGNACIONES DIRECTAS ANTICIPADAS (5% DEL SGR)</v>
      </c>
      <c r="C12163" s="43" t="s">
        <v>44</v>
      </c>
      <c r="D12163" s="43" t="s">
        <v>1236</v>
      </c>
      <c r="E12163" s="43" t="s">
        <v>1254</v>
      </c>
      <c r="F12163" s="42" t="s">
        <v>1253</v>
      </c>
      <c r="G12163" s="18" t="s">
        <v>3</v>
      </c>
      <c r="H12163" s="32">
        <f>SUBTOTAL(9,H12162:H12162)</f>
        <v>728813</v>
      </c>
      <c r="I12163" s="32">
        <f>SUBTOTAL(9,I12162:I12162)</f>
        <v>34334.86</v>
      </c>
      <c r="J12163" s="31">
        <f>SUBTOTAL(9,J12162:J12162)</f>
        <v>4.7110658015156154E-2</v>
      </c>
      <c r="K12163" s="32">
        <f>SUBTOTAL(9,K12162:K12162)</f>
        <v>59088</v>
      </c>
      <c r="L12163" s="14">
        <f>SUBTOTAL(9,L12160:L12162)</f>
        <v>2756197.26</v>
      </c>
      <c r="M12163" s="80">
        <f>SUBTOTAL(9,M12162:M12162)</f>
        <v>0.58108008394259414</v>
      </c>
    </row>
    <row r="12164" spans="2:13" ht="24.9" customHeight="1" outlineLevel="2" x14ac:dyDescent="0.3">
      <c r="B12164" s="47" t="s">
        <v>2042</v>
      </c>
      <c r="C12164" s="46" t="s">
        <v>44</v>
      </c>
      <c r="D12164" s="46" t="s">
        <v>1236</v>
      </c>
      <c r="E12164" s="46" t="s">
        <v>1252</v>
      </c>
      <c r="F12164" s="45" t="s">
        <v>1251</v>
      </c>
      <c r="G12164" s="26" t="s">
        <v>0</v>
      </c>
      <c r="H12164" s="30">
        <v>29194252197</v>
      </c>
      <c r="I12164" s="30">
        <v>3473800655.8099999</v>
      </c>
      <c r="J12164" s="36">
        <f>I12164/H12164</f>
        <v>0.11898919802326595</v>
      </c>
      <c r="K12164" s="30">
        <v>2711609992.9499998</v>
      </c>
      <c r="L12164" s="30">
        <f>I12164</f>
        <v>3473800655.8099999</v>
      </c>
      <c r="M12164" s="80">
        <f>L12164/K12164</f>
        <v>1.2810841768696988</v>
      </c>
    </row>
    <row r="12165" spans="2:13" ht="24.9" customHeight="1" outlineLevel="1" x14ac:dyDescent="0.3">
      <c r="B12165" s="44" t="str">
        <f>B12164</f>
        <v>ASIGNACIONES DIRECTAS ANTICIPADAS (5% DEL SGR)</v>
      </c>
      <c r="C12165" s="43" t="s">
        <v>44</v>
      </c>
      <c r="D12165" s="43" t="s">
        <v>1236</v>
      </c>
      <c r="E12165" s="43" t="s">
        <v>1252</v>
      </c>
      <c r="F12165" s="42" t="s">
        <v>1251</v>
      </c>
      <c r="G12165" s="18" t="s">
        <v>3</v>
      </c>
      <c r="H12165" s="32">
        <f>SUBTOTAL(9,H12164:H12164)</f>
        <v>29194252197</v>
      </c>
      <c r="I12165" s="32">
        <f>SUBTOTAL(9,I12164:I12164)</f>
        <v>3473800655.8099999</v>
      </c>
      <c r="J12165" s="31">
        <f>SUBTOTAL(9,J12164:J12164)</f>
        <v>0.11898919802326595</v>
      </c>
      <c r="K12165" s="32">
        <f>SUBTOTAL(9,K12164:K12164)</f>
        <v>2711609992.9499998</v>
      </c>
      <c r="L12165" s="14">
        <f>SUBTOTAL(9,L12162:L12164)</f>
        <v>3473834990.6700001</v>
      </c>
      <c r="M12165" s="80">
        <f>SUBTOTAL(9,M12164:M12164)</f>
        <v>1.2810841768696988</v>
      </c>
    </row>
    <row r="12166" spans="2:13" ht="24.9" customHeight="1" outlineLevel="2" x14ac:dyDescent="0.3">
      <c r="B12166" s="47" t="s">
        <v>2042</v>
      </c>
      <c r="C12166" s="46" t="s">
        <v>44</v>
      </c>
      <c r="D12166" s="46" t="s">
        <v>1236</v>
      </c>
      <c r="E12166" s="46" t="s">
        <v>1250</v>
      </c>
      <c r="F12166" s="45" t="s">
        <v>845</v>
      </c>
      <c r="G12166" s="26" t="s">
        <v>0</v>
      </c>
      <c r="H12166" s="30">
        <v>1803409</v>
      </c>
      <c r="I12166" s="30">
        <v>271112.7</v>
      </c>
      <c r="J12166" s="36">
        <f>I12166/H12166</f>
        <v>0.15033345181265037</v>
      </c>
      <c r="K12166" s="30">
        <v>162292</v>
      </c>
      <c r="L12166" s="30">
        <f>I12166</f>
        <v>271112.7</v>
      </c>
      <c r="M12166" s="80">
        <f>L12166/K12166</f>
        <v>1.6705241170236365</v>
      </c>
    </row>
    <row r="12167" spans="2:13" ht="24.9" customHeight="1" outlineLevel="1" x14ac:dyDescent="0.3">
      <c r="B12167" s="44" t="str">
        <f>B12166</f>
        <v>ASIGNACIONES DIRECTAS ANTICIPADAS (5% DEL SGR)</v>
      </c>
      <c r="C12167" s="43" t="s">
        <v>44</v>
      </c>
      <c r="D12167" s="43" t="s">
        <v>1236</v>
      </c>
      <c r="E12167" s="43" t="s">
        <v>1250</v>
      </c>
      <c r="F12167" s="42" t="s">
        <v>845</v>
      </c>
      <c r="G12167" s="18" t="s">
        <v>3</v>
      </c>
      <c r="H12167" s="32">
        <f>SUBTOTAL(9,H12166:H12166)</f>
        <v>1803409</v>
      </c>
      <c r="I12167" s="32">
        <f>SUBTOTAL(9,I12166:I12166)</f>
        <v>271112.7</v>
      </c>
      <c r="J12167" s="31">
        <f>SUBTOTAL(9,J12166:J12166)</f>
        <v>0.15033345181265037</v>
      </c>
      <c r="K12167" s="32">
        <f>SUBTOTAL(9,K12166:K12166)</f>
        <v>162292</v>
      </c>
      <c r="L12167" s="14">
        <f>SUBTOTAL(9,L12164:L12166)</f>
        <v>3474071768.5099998</v>
      </c>
      <c r="M12167" s="80">
        <f>SUBTOTAL(9,M12166:M12166)</f>
        <v>1.6705241170236365</v>
      </c>
    </row>
    <row r="12168" spans="2:13" ht="24.9" customHeight="1" outlineLevel="2" x14ac:dyDescent="0.3">
      <c r="B12168" s="47" t="s">
        <v>2042</v>
      </c>
      <c r="C12168" s="46" t="s">
        <v>44</v>
      </c>
      <c r="D12168" s="46" t="s">
        <v>1236</v>
      </c>
      <c r="E12168" s="46" t="s">
        <v>1249</v>
      </c>
      <c r="F12168" s="45" t="s">
        <v>1248</v>
      </c>
      <c r="G12168" s="26" t="s">
        <v>0</v>
      </c>
      <c r="H12168" s="30">
        <v>131474</v>
      </c>
      <c r="I12168" s="30">
        <v>0</v>
      </c>
      <c r="J12168" s="36">
        <f>I12168/H12168</f>
        <v>0</v>
      </c>
      <c r="K12168" s="30">
        <v>11717</v>
      </c>
      <c r="L12168" s="30">
        <f>I12168</f>
        <v>0</v>
      </c>
      <c r="M12168" s="80">
        <f>L12168/K12168</f>
        <v>0</v>
      </c>
    </row>
    <row r="12169" spans="2:13" ht="24.9" customHeight="1" outlineLevel="1" x14ac:dyDescent="0.3">
      <c r="B12169" s="44" t="str">
        <f>B12168</f>
        <v>ASIGNACIONES DIRECTAS ANTICIPADAS (5% DEL SGR)</v>
      </c>
      <c r="C12169" s="43" t="s">
        <v>44</v>
      </c>
      <c r="D12169" s="43" t="s">
        <v>1236</v>
      </c>
      <c r="E12169" s="43" t="s">
        <v>1249</v>
      </c>
      <c r="F12169" s="42" t="s">
        <v>1248</v>
      </c>
      <c r="G12169" s="18" t="s">
        <v>3</v>
      </c>
      <c r="H12169" s="32">
        <f>SUBTOTAL(9,H12168:H12168)</f>
        <v>131474</v>
      </c>
      <c r="I12169" s="32">
        <f>SUBTOTAL(9,I12168:I12168)</f>
        <v>0</v>
      </c>
      <c r="J12169" s="31">
        <f>SUBTOTAL(9,J12168:J12168)</f>
        <v>0</v>
      </c>
      <c r="K12169" s="32">
        <f>SUBTOTAL(9,K12168:K12168)</f>
        <v>11717</v>
      </c>
      <c r="L12169" s="14">
        <f>SUBTOTAL(9,L12166:L12168)</f>
        <v>271112.7</v>
      </c>
      <c r="M12169" s="80">
        <f>SUBTOTAL(9,M12168:M12168)</f>
        <v>0</v>
      </c>
    </row>
    <row r="12170" spans="2:13" ht="24.9" customHeight="1" outlineLevel="2" x14ac:dyDescent="0.3">
      <c r="B12170" s="47" t="s">
        <v>2042</v>
      </c>
      <c r="C12170" s="46" t="s">
        <v>44</v>
      </c>
      <c r="D12170" s="46" t="s">
        <v>1236</v>
      </c>
      <c r="E12170" s="46" t="s">
        <v>1245</v>
      </c>
      <c r="F12170" s="45" t="s">
        <v>1244</v>
      </c>
      <c r="G12170" s="26" t="s">
        <v>0</v>
      </c>
      <c r="H12170" s="30">
        <v>931547130</v>
      </c>
      <c r="I12170" s="30">
        <v>54173898.140000001</v>
      </c>
      <c r="J12170" s="23">
        <f>I12170/H12170</f>
        <v>5.8154758246101841E-2</v>
      </c>
      <c r="K12170" s="30">
        <v>62612609.810000002</v>
      </c>
      <c r="L12170" s="30">
        <f>I12170</f>
        <v>54173898.140000001</v>
      </c>
      <c r="M12170" s="80">
        <f>L12170/K12170</f>
        <v>0.86522344787084349</v>
      </c>
    </row>
    <row r="12171" spans="2:13" ht="24.9" customHeight="1" outlineLevel="1" x14ac:dyDescent="0.3">
      <c r="B12171" s="44" t="str">
        <f>B12170</f>
        <v>ASIGNACIONES DIRECTAS ANTICIPADAS (5% DEL SGR)</v>
      </c>
      <c r="C12171" s="43" t="s">
        <v>44</v>
      </c>
      <c r="D12171" s="43" t="s">
        <v>1236</v>
      </c>
      <c r="E12171" s="43" t="s">
        <v>1245</v>
      </c>
      <c r="F12171" s="42" t="s">
        <v>1244</v>
      </c>
      <c r="G12171" s="18" t="s">
        <v>3</v>
      </c>
      <c r="H12171" s="32">
        <f>SUBTOTAL(9,H12170:H12170)</f>
        <v>931547130</v>
      </c>
      <c r="I12171" s="32">
        <f>SUBTOTAL(9,I12170:I12170)</f>
        <v>54173898.140000001</v>
      </c>
      <c r="J12171" s="31">
        <f>SUBTOTAL(9,J12170:J12170)</f>
        <v>5.8154758246101841E-2</v>
      </c>
      <c r="K12171" s="32">
        <f>SUBTOTAL(9,K12170:K12170)</f>
        <v>62612609.810000002</v>
      </c>
      <c r="L12171" s="14">
        <f>SUBTOTAL(9,L12168:L12170)</f>
        <v>54173898.140000001</v>
      </c>
      <c r="M12171" s="80">
        <f>SUBTOTAL(9,M12170:M12170)</f>
        <v>0.86522344787084349</v>
      </c>
    </row>
    <row r="12172" spans="2:13" ht="24.9" customHeight="1" outlineLevel="2" x14ac:dyDescent="0.3">
      <c r="B12172" s="47" t="s">
        <v>2042</v>
      </c>
      <c r="C12172" s="46" t="s">
        <v>44</v>
      </c>
      <c r="D12172" s="46" t="s">
        <v>1236</v>
      </c>
      <c r="E12172" s="46" t="s">
        <v>1243</v>
      </c>
      <c r="F12172" s="45" t="s">
        <v>1242</v>
      </c>
      <c r="G12172" s="26" t="s">
        <v>0</v>
      </c>
      <c r="H12172" s="30">
        <v>462597</v>
      </c>
      <c r="I12172" s="30">
        <v>0</v>
      </c>
      <c r="J12172" s="36">
        <f>I12172/H12172</f>
        <v>0</v>
      </c>
      <c r="K12172" s="30">
        <v>39588</v>
      </c>
      <c r="L12172" s="30">
        <f>I12172</f>
        <v>0</v>
      </c>
      <c r="M12172" s="80">
        <f>L12172/K12172</f>
        <v>0</v>
      </c>
    </row>
    <row r="12173" spans="2:13" ht="24.9" customHeight="1" outlineLevel="1" x14ac:dyDescent="0.3">
      <c r="B12173" s="44" t="str">
        <f>B12172</f>
        <v>ASIGNACIONES DIRECTAS ANTICIPADAS (5% DEL SGR)</v>
      </c>
      <c r="C12173" s="43" t="s">
        <v>44</v>
      </c>
      <c r="D12173" s="43" t="s">
        <v>1236</v>
      </c>
      <c r="E12173" s="43" t="s">
        <v>1243</v>
      </c>
      <c r="F12173" s="42" t="s">
        <v>1242</v>
      </c>
      <c r="G12173" s="18" t="s">
        <v>3</v>
      </c>
      <c r="H12173" s="32">
        <f>SUBTOTAL(9,H12172:H12172)</f>
        <v>462597</v>
      </c>
      <c r="I12173" s="32">
        <f>SUBTOTAL(9,I12172:I12172)</f>
        <v>0</v>
      </c>
      <c r="J12173" s="31">
        <f>SUBTOTAL(9,J12172:J12172)</f>
        <v>0</v>
      </c>
      <c r="K12173" s="32">
        <f>SUBTOTAL(9,K12172:K12172)</f>
        <v>39588</v>
      </c>
      <c r="L12173" s="14">
        <f>SUBTOTAL(9,L12170:L12172)</f>
        <v>54173898.140000001</v>
      </c>
      <c r="M12173" s="80">
        <f>SUBTOTAL(9,M12172:M12172)</f>
        <v>0</v>
      </c>
    </row>
    <row r="12174" spans="2:13" ht="24.9" customHeight="1" outlineLevel="2" x14ac:dyDescent="0.3">
      <c r="B12174" s="47" t="s">
        <v>2042</v>
      </c>
      <c r="C12174" s="46" t="s">
        <v>44</v>
      </c>
      <c r="D12174" s="46" t="s">
        <v>1236</v>
      </c>
      <c r="E12174" s="46" t="s">
        <v>1241</v>
      </c>
      <c r="F12174" s="45" t="s">
        <v>1240</v>
      </c>
      <c r="G12174" s="26" t="s">
        <v>0</v>
      </c>
      <c r="H12174" s="30">
        <v>248357870</v>
      </c>
      <c r="I12174" s="30">
        <v>14762860.18</v>
      </c>
      <c r="J12174" s="36">
        <f>I12174/H12174</f>
        <v>5.9441885936612357E-2</v>
      </c>
      <c r="K12174" s="30">
        <v>19645873.829999998</v>
      </c>
      <c r="L12174" s="30">
        <f>I12174</f>
        <v>14762860.18</v>
      </c>
      <c r="M12174" s="80">
        <f>L12174/K12174</f>
        <v>0.75144838594333985</v>
      </c>
    </row>
    <row r="12175" spans="2:13" ht="24.9" customHeight="1" outlineLevel="1" x14ac:dyDescent="0.3">
      <c r="B12175" s="44" t="str">
        <f>B12174</f>
        <v>ASIGNACIONES DIRECTAS ANTICIPADAS (5% DEL SGR)</v>
      </c>
      <c r="C12175" s="43" t="s">
        <v>44</v>
      </c>
      <c r="D12175" s="43" t="s">
        <v>1236</v>
      </c>
      <c r="E12175" s="43" t="s">
        <v>1241</v>
      </c>
      <c r="F12175" s="42" t="s">
        <v>1240</v>
      </c>
      <c r="G12175" s="18" t="s">
        <v>3</v>
      </c>
      <c r="H12175" s="32">
        <f>SUBTOTAL(9,H12174:H12174)</f>
        <v>248357870</v>
      </c>
      <c r="I12175" s="32">
        <f>SUBTOTAL(9,I12174:I12174)</f>
        <v>14762860.18</v>
      </c>
      <c r="J12175" s="31">
        <f>SUBTOTAL(9,J12174:J12174)</f>
        <v>5.9441885936612357E-2</v>
      </c>
      <c r="K12175" s="32">
        <f>SUBTOTAL(9,K12174:K12174)</f>
        <v>19645873.829999998</v>
      </c>
      <c r="L12175" s="14">
        <f>SUBTOTAL(9,L12172:L12174)</f>
        <v>14762860.18</v>
      </c>
      <c r="M12175" s="80">
        <f>SUBTOTAL(9,M12174:M12174)</f>
        <v>0.75144838594333985</v>
      </c>
    </row>
    <row r="12176" spans="2:13" ht="24.9" customHeight="1" outlineLevel="2" x14ac:dyDescent="0.3">
      <c r="B12176" s="47" t="s">
        <v>2042</v>
      </c>
      <c r="C12176" s="46" t="s">
        <v>44</v>
      </c>
      <c r="D12176" s="46" t="s">
        <v>1236</v>
      </c>
      <c r="E12176" s="46" t="s">
        <v>1239</v>
      </c>
      <c r="F12176" s="45" t="s">
        <v>1238</v>
      </c>
      <c r="G12176" s="26" t="s">
        <v>0</v>
      </c>
      <c r="H12176" s="30">
        <v>70902</v>
      </c>
      <c r="I12176" s="30">
        <v>0</v>
      </c>
      <c r="J12176" s="36">
        <f>I12176/H12176</f>
        <v>0</v>
      </c>
      <c r="K12176" s="30">
        <v>6318</v>
      </c>
      <c r="L12176" s="30">
        <f>I12176</f>
        <v>0</v>
      </c>
      <c r="M12176" s="80">
        <f>L12176/K12176</f>
        <v>0</v>
      </c>
    </row>
    <row r="12177" spans="2:13" ht="24.9" customHeight="1" outlineLevel="1" x14ac:dyDescent="0.3">
      <c r="B12177" s="44" t="str">
        <f>B12176</f>
        <v>ASIGNACIONES DIRECTAS ANTICIPADAS (5% DEL SGR)</v>
      </c>
      <c r="C12177" s="43" t="s">
        <v>44</v>
      </c>
      <c r="D12177" s="43" t="s">
        <v>1236</v>
      </c>
      <c r="E12177" s="43" t="s">
        <v>1239</v>
      </c>
      <c r="F12177" s="42" t="s">
        <v>1238</v>
      </c>
      <c r="G12177" s="18" t="s">
        <v>3</v>
      </c>
      <c r="H12177" s="32">
        <f>SUBTOTAL(9,H12176:H12176)</f>
        <v>70902</v>
      </c>
      <c r="I12177" s="32">
        <f>SUBTOTAL(9,I12176:I12176)</f>
        <v>0</v>
      </c>
      <c r="J12177" s="31">
        <f>SUBTOTAL(9,J12176:J12176)</f>
        <v>0</v>
      </c>
      <c r="K12177" s="32">
        <f>SUBTOTAL(9,K12176:K12176)</f>
        <v>6318</v>
      </c>
      <c r="L12177" s="14">
        <f>SUBTOTAL(9,L12174:L12176)</f>
        <v>14762860.18</v>
      </c>
      <c r="M12177" s="80">
        <f>SUBTOTAL(9,M12176:M12176)</f>
        <v>0</v>
      </c>
    </row>
    <row r="12178" spans="2:13" ht="24.9" customHeight="1" outlineLevel="2" x14ac:dyDescent="0.3">
      <c r="B12178" s="47" t="s">
        <v>2042</v>
      </c>
      <c r="C12178" s="46" t="s">
        <v>44</v>
      </c>
      <c r="D12178" s="46" t="s">
        <v>1236</v>
      </c>
      <c r="E12178" s="46" t="s">
        <v>1237</v>
      </c>
      <c r="F12178" s="45" t="s">
        <v>749</v>
      </c>
      <c r="G12178" s="26" t="s">
        <v>0</v>
      </c>
      <c r="H12178" s="30">
        <v>16768539549</v>
      </c>
      <c r="I12178" s="30">
        <v>1015647158.76</v>
      </c>
      <c r="J12178" s="23">
        <f>I12178/H12178</f>
        <v>6.0568611583145811E-2</v>
      </c>
      <c r="K12178" s="30">
        <v>1317686970.5</v>
      </c>
      <c r="L12178" s="30">
        <f>I12178</f>
        <v>1015647158.76</v>
      </c>
      <c r="M12178" s="80">
        <f>L12178/K12178</f>
        <v>0.77078030025189503</v>
      </c>
    </row>
    <row r="12179" spans="2:13" ht="24.9" customHeight="1" outlineLevel="1" x14ac:dyDescent="0.3">
      <c r="B12179" s="44" t="str">
        <f>B12178</f>
        <v>ASIGNACIONES DIRECTAS ANTICIPADAS (5% DEL SGR)</v>
      </c>
      <c r="C12179" s="43" t="s">
        <v>44</v>
      </c>
      <c r="D12179" s="43" t="s">
        <v>1236</v>
      </c>
      <c r="E12179" s="43" t="s">
        <v>1237</v>
      </c>
      <c r="F12179" s="42" t="s">
        <v>749</v>
      </c>
      <c r="G12179" s="18" t="s">
        <v>3</v>
      </c>
      <c r="H12179" s="32">
        <f>SUBTOTAL(9,H12178:H12178)</f>
        <v>16768539549</v>
      </c>
      <c r="I12179" s="32">
        <f>SUBTOTAL(9,I12178:I12178)</f>
        <v>1015647158.76</v>
      </c>
      <c r="J12179" s="31">
        <f>SUBTOTAL(9,J12178:J12178)</f>
        <v>6.0568611583145811E-2</v>
      </c>
      <c r="K12179" s="32">
        <f>SUBTOTAL(9,K12178:K12178)</f>
        <v>1317686970.5</v>
      </c>
      <c r="L12179" s="14">
        <f>SUBTOTAL(9,L12176:L12178)</f>
        <v>1015647158.76</v>
      </c>
      <c r="M12179" s="80">
        <f>SUBTOTAL(9,M12178:M12178)</f>
        <v>0.77078030025189503</v>
      </c>
    </row>
    <row r="12180" spans="2:13" ht="24.9" customHeight="1" outlineLevel="2" x14ac:dyDescent="0.3">
      <c r="B12180" s="47" t="s">
        <v>2042</v>
      </c>
      <c r="C12180" s="46" t="s">
        <v>44</v>
      </c>
      <c r="D12180" s="46" t="s">
        <v>1236</v>
      </c>
      <c r="E12180" s="46" t="s">
        <v>1235</v>
      </c>
      <c r="F12180" s="45" t="s">
        <v>1234</v>
      </c>
      <c r="G12180" s="26" t="s">
        <v>0</v>
      </c>
      <c r="H12180" s="30">
        <v>28354</v>
      </c>
      <c r="I12180" s="30">
        <v>0</v>
      </c>
      <c r="J12180" s="36">
        <f>I12180/H12180</f>
        <v>0</v>
      </c>
      <c r="K12180" s="30">
        <v>2528</v>
      </c>
      <c r="L12180" s="30">
        <f>I12180</f>
        <v>0</v>
      </c>
      <c r="M12180" s="80">
        <f>L12180/K12180</f>
        <v>0</v>
      </c>
    </row>
    <row r="12181" spans="2:13" ht="24.9" customHeight="1" outlineLevel="1" x14ac:dyDescent="0.3">
      <c r="B12181" s="44" t="str">
        <f>B12180</f>
        <v>ASIGNACIONES DIRECTAS ANTICIPADAS (5% DEL SGR)</v>
      </c>
      <c r="C12181" s="43" t="s">
        <v>44</v>
      </c>
      <c r="D12181" s="43" t="s">
        <v>1236</v>
      </c>
      <c r="E12181" s="43" t="s">
        <v>1235</v>
      </c>
      <c r="F12181" s="42" t="s">
        <v>1234</v>
      </c>
      <c r="G12181" s="18" t="s">
        <v>3</v>
      </c>
      <c r="H12181" s="32">
        <f>SUBTOTAL(9,H12180:H12180)</f>
        <v>28354</v>
      </c>
      <c r="I12181" s="32">
        <f>SUBTOTAL(9,I12180:I12180)</f>
        <v>0</v>
      </c>
      <c r="J12181" s="31">
        <f>SUBTOTAL(9,J12180:J12180)</f>
        <v>0</v>
      </c>
      <c r="K12181" s="32">
        <f>SUBTOTAL(9,K12180:K12180)</f>
        <v>2528</v>
      </c>
      <c r="L12181" s="14">
        <f>SUBTOTAL(9,L12178:L12180)</f>
        <v>1015647158.76</v>
      </c>
      <c r="M12181" s="80">
        <f>SUBTOTAL(9,M12180:M12180)</f>
        <v>0</v>
      </c>
    </row>
    <row r="12182" spans="2:13" ht="24.9" customHeight="1" outlineLevel="2" x14ac:dyDescent="0.3">
      <c r="B12182" s="47" t="s">
        <v>2042</v>
      </c>
      <c r="C12182" s="46" t="s">
        <v>44</v>
      </c>
      <c r="D12182" s="46" t="s">
        <v>539</v>
      </c>
      <c r="E12182" s="46" t="s">
        <v>1232</v>
      </c>
      <c r="F12182" s="45" t="s">
        <v>1231</v>
      </c>
      <c r="G12182" s="26" t="s">
        <v>0</v>
      </c>
      <c r="H12182" s="30">
        <v>5174195</v>
      </c>
      <c r="I12182" s="30">
        <v>451077.69999999995</v>
      </c>
      <c r="J12182" s="36">
        <f>I12182/H12182</f>
        <v>8.7178334021040943E-2</v>
      </c>
      <c r="K12182" s="30">
        <v>460860</v>
      </c>
      <c r="L12182" s="30">
        <f>I12182</f>
        <v>451077.69999999995</v>
      </c>
      <c r="M12182" s="80">
        <f>L12182/K12182</f>
        <v>0.97877381417350162</v>
      </c>
    </row>
    <row r="12183" spans="2:13" ht="24.9" customHeight="1" outlineLevel="1" x14ac:dyDescent="0.3">
      <c r="B12183" s="44" t="str">
        <f>B12182</f>
        <v>ASIGNACIONES DIRECTAS ANTICIPADAS (5% DEL SGR)</v>
      </c>
      <c r="C12183" s="43" t="s">
        <v>44</v>
      </c>
      <c r="D12183" s="43" t="s">
        <v>539</v>
      </c>
      <c r="E12183" s="43" t="s">
        <v>1232</v>
      </c>
      <c r="F12183" s="42" t="s">
        <v>1231</v>
      </c>
      <c r="G12183" s="18" t="s">
        <v>3</v>
      </c>
      <c r="H12183" s="32">
        <f>SUBTOTAL(9,H12182:H12182)</f>
        <v>5174195</v>
      </c>
      <c r="I12183" s="32">
        <f>SUBTOTAL(9,I12182:I12182)</f>
        <v>451077.69999999995</v>
      </c>
      <c r="J12183" s="31">
        <f>SUBTOTAL(9,J12182:J12182)</f>
        <v>8.7178334021040943E-2</v>
      </c>
      <c r="K12183" s="32">
        <f>SUBTOTAL(9,K12182:K12182)</f>
        <v>460860</v>
      </c>
      <c r="L12183" s="14">
        <f>SUBTOTAL(9,L12180:L12182)</f>
        <v>451077.69999999995</v>
      </c>
      <c r="M12183" s="80">
        <f>SUBTOTAL(9,M12182:M12182)</f>
        <v>0.97877381417350162</v>
      </c>
    </row>
    <row r="12184" spans="2:13" ht="24.9" customHeight="1" outlineLevel="2" x14ac:dyDescent="0.3">
      <c r="B12184" s="47" t="s">
        <v>2042</v>
      </c>
      <c r="C12184" s="46" t="s">
        <v>44</v>
      </c>
      <c r="D12184" s="46" t="s">
        <v>539</v>
      </c>
      <c r="E12184" s="46" t="s">
        <v>1230</v>
      </c>
      <c r="F12184" s="45" t="s">
        <v>1229</v>
      </c>
      <c r="G12184" s="26" t="s">
        <v>0</v>
      </c>
      <c r="H12184" s="30">
        <v>1297218903</v>
      </c>
      <c r="I12184" s="30">
        <v>54889275.779999994</v>
      </c>
      <c r="J12184" s="36">
        <f>I12184/H12184</f>
        <v>4.2313040345820487E-2</v>
      </c>
      <c r="K12184" s="30">
        <v>116413047</v>
      </c>
      <c r="L12184" s="30">
        <f>I12184</f>
        <v>54889275.779999994</v>
      </c>
      <c r="M12184" s="80">
        <f>L12184/K12184</f>
        <v>0.47150450224019985</v>
      </c>
    </row>
    <row r="12185" spans="2:13" ht="24.9" customHeight="1" outlineLevel="1" x14ac:dyDescent="0.3">
      <c r="B12185" s="44" t="str">
        <f>B12184</f>
        <v>ASIGNACIONES DIRECTAS ANTICIPADAS (5% DEL SGR)</v>
      </c>
      <c r="C12185" s="43" t="s">
        <v>44</v>
      </c>
      <c r="D12185" s="43" t="s">
        <v>539</v>
      </c>
      <c r="E12185" s="43" t="s">
        <v>1230</v>
      </c>
      <c r="F12185" s="42" t="s">
        <v>1229</v>
      </c>
      <c r="G12185" s="18" t="s">
        <v>3</v>
      </c>
      <c r="H12185" s="32">
        <f>SUBTOTAL(9,H12184:H12184)</f>
        <v>1297218903</v>
      </c>
      <c r="I12185" s="32">
        <f>SUBTOTAL(9,I12184:I12184)</f>
        <v>54889275.779999994</v>
      </c>
      <c r="J12185" s="31">
        <f>SUBTOTAL(9,J12184:J12184)</f>
        <v>4.2313040345820487E-2</v>
      </c>
      <c r="K12185" s="32">
        <f>SUBTOTAL(9,K12184:K12184)</f>
        <v>116413047</v>
      </c>
      <c r="L12185" s="14">
        <f>SUBTOTAL(9,L12182:L12184)</f>
        <v>55340353.479999997</v>
      </c>
      <c r="M12185" s="80">
        <f>SUBTOTAL(9,M12184:M12184)</f>
        <v>0.47150450224019985</v>
      </c>
    </row>
    <row r="12186" spans="2:13" ht="24.9" customHeight="1" outlineLevel="2" x14ac:dyDescent="0.3">
      <c r="B12186" s="47" t="s">
        <v>2042</v>
      </c>
      <c r="C12186" s="46" t="s">
        <v>44</v>
      </c>
      <c r="D12186" s="46" t="s">
        <v>539</v>
      </c>
      <c r="E12186" s="46" t="s">
        <v>1228</v>
      </c>
      <c r="F12186" s="45" t="s">
        <v>328</v>
      </c>
      <c r="G12186" s="26" t="s">
        <v>0</v>
      </c>
      <c r="H12186" s="30">
        <v>81088</v>
      </c>
      <c r="I12186" s="30">
        <v>0</v>
      </c>
      <c r="J12186" s="23">
        <f>I12186/H12186</f>
        <v>0</v>
      </c>
      <c r="K12186" s="30">
        <v>7259</v>
      </c>
      <c r="L12186" s="30">
        <f>I12186</f>
        <v>0</v>
      </c>
      <c r="M12186" s="80">
        <f>L12186/K12186</f>
        <v>0</v>
      </c>
    </row>
    <row r="12187" spans="2:13" ht="24.9" customHeight="1" outlineLevel="1" x14ac:dyDescent="0.3">
      <c r="B12187" s="44" t="str">
        <f>B12186</f>
        <v>ASIGNACIONES DIRECTAS ANTICIPADAS (5% DEL SGR)</v>
      </c>
      <c r="C12187" s="43" t="s">
        <v>44</v>
      </c>
      <c r="D12187" s="43" t="s">
        <v>539</v>
      </c>
      <c r="E12187" s="43" t="s">
        <v>1228</v>
      </c>
      <c r="F12187" s="42" t="s">
        <v>328</v>
      </c>
      <c r="G12187" s="18" t="s">
        <v>3</v>
      </c>
      <c r="H12187" s="32">
        <f>SUBTOTAL(9,H12186:H12186)</f>
        <v>81088</v>
      </c>
      <c r="I12187" s="32">
        <f>SUBTOTAL(9,I12186:I12186)</f>
        <v>0</v>
      </c>
      <c r="J12187" s="31">
        <f>SUBTOTAL(9,J12186:J12186)</f>
        <v>0</v>
      </c>
      <c r="K12187" s="32">
        <f>SUBTOTAL(9,K12186:K12186)</f>
        <v>7259</v>
      </c>
      <c r="L12187" s="14">
        <f>SUBTOTAL(9,L12184:L12186)</f>
        <v>54889275.779999994</v>
      </c>
      <c r="M12187" s="80">
        <f>SUBTOTAL(9,M12186:M12186)</f>
        <v>0</v>
      </c>
    </row>
    <row r="12188" spans="2:13" ht="24.9" customHeight="1" outlineLevel="2" x14ac:dyDescent="0.3">
      <c r="B12188" s="47" t="s">
        <v>2042</v>
      </c>
      <c r="C12188" s="46" t="s">
        <v>44</v>
      </c>
      <c r="D12188" s="46" t="s">
        <v>539</v>
      </c>
      <c r="E12188" s="46" t="s">
        <v>1225</v>
      </c>
      <c r="F12188" s="45" t="s">
        <v>1224</v>
      </c>
      <c r="G12188" s="26" t="s">
        <v>0</v>
      </c>
      <c r="H12188" s="30">
        <v>158538</v>
      </c>
      <c r="I12188" s="30">
        <v>0</v>
      </c>
      <c r="J12188" s="36">
        <f>I12188/H12188</f>
        <v>0</v>
      </c>
      <c r="K12188" s="30">
        <v>14129</v>
      </c>
      <c r="L12188" s="30">
        <f>I12188</f>
        <v>0</v>
      </c>
      <c r="M12188" s="80">
        <f>L12188/K12188</f>
        <v>0</v>
      </c>
    </row>
    <row r="12189" spans="2:13" ht="24.9" customHeight="1" outlineLevel="1" x14ac:dyDescent="0.3">
      <c r="B12189" s="44" t="str">
        <f>B12188</f>
        <v>ASIGNACIONES DIRECTAS ANTICIPADAS (5% DEL SGR)</v>
      </c>
      <c r="C12189" s="43" t="s">
        <v>44</v>
      </c>
      <c r="D12189" s="43" t="s">
        <v>539</v>
      </c>
      <c r="E12189" s="43" t="s">
        <v>1225</v>
      </c>
      <c r="F12189" s="42" t="s">
        <v>1224</v>
      </c>
      <c r="G12189" s="18" t="s">
        <v>3</v>
      </c>
      <c r="H12189" s="32">
        <f>SUBTOTAL(9,H12188:H12188)</f>
        <v>158538</v>
      </c>
      <c r="I12189" s="32">
        <f>SUBTOTAL(9,I12188:I12188)</f>
        <v>0</v>
      </c>
      <c r="J12189" s="31">
        <f>SUBTOTAL(9,J12188:J12188)</f>
        <v>0</v>
      </c>
      <c r="K12189" s="32">
        <f>SUBTOTAL(9,K12188:K12188)</f>
        <v>14129</v>
      </c>
      <c r="L12189" s="14">
        <f>SUBTOTAL(9,L12186:L12188)</f>
        <v>0</v>
      </c>
      <c r="M12189" s="80">
        <f>SUBTOTAL(9,M12188:M12188)</f>
        <v>0</v>
      </c>
    </row>
    <row r="12190" spans="2:13" ht="24.9" customHeight="1" outlineLevel="2" x14ac:dyDescent="0.3">
      <c r="B12190" s="47" t="s">
        <v>2042</v>
      </c>
      <c r="C12190" s="46" t="s">
        <v>44</v>
      </c>
      <c r="D12190" s="46" t="s">
        <v>539</v>
      </c>
      <c r="E12190" s="46" t="s">
        <v>1219</v>
      </c>
      <c r="F12190" s="45" t="s">
        <v>1218</v>
      </c>
      <c r="G12190" s="26" t="s">
        <v>0</v>
      </c>
      <c r="H12190" s="30">
        <v>2720785</v>
      </c>
      <c r="I12190" s="30">
        <v>0</v>
      </c>
      <c r="J12190" s="36">
        <f>I12190/H12190</f>
        <v>0</v>
      </c>
      <c r="K12190" s="30">
        <v>228669</v>
      </c>
      <c r="L12190" s="30">
        <f>I12190</f>
        <v>0</v>
      </c>
      <c r="M12190" s="80">
        <f>L12190/K12190</f>
        <v>0</v>
      </c>
    </row>
    <row r="12191" spans="2:13" ht="24.9" customHeight="1" outlineLevel="1" x14ac:dyDescent="0.3">
      <c r="B12191" s="44" t="str">
        <f>B12190</f>
        <v>ASIGNACIONES DIRECTAS ANTICIPADAS (5% DEL SGR)</v>
      </c>
      <c r="C12191" s="43" t="s">
        <v>44</v>
      </c>
      <c r="D12191" s="43" t="s">
        <v>539</v>
      </c>
      <c r="E12191" s="43" t="s">
        <v>1219</v>
      </c>
      <c r="F12191" s="42" t="s">
        <v>1218</v>
      </c>
      <c r="G12191" s="18" t="s">
        <v>3</v>
      </c>
      <c r="H12191" s="32">
        <f>SUBTOTAL(9,H12190:H12190)</f>
        <v>2720785</v>
      </c>
      <c r="I12191" s="32">
        <f>SUBTOTAL(9,I12190:I12190)</f>
        <v>0</v>
      </c>
      <c r="J12191" s="31">
        <f>SUBTOTAL(9,J12190:J12190)</f>
        <v>0</v>
      </c>
      <c r="K12191" s="32">
        <f>SUBTOTAL(9,K12190:K12190)</f>
        <v>228669</v>
      </c>
      <c r="L12191" s="14">
        <f>SUBTOTAL(9,L12188:L12190)</f>
        <v>0</v>
      </c>
      <c r="M12191" s="80">
        <f>SUBTOTAL(9,M12190:M12190)</f>
        <v>0</v>
      </c>
    </row>
    <row r="12192" spans="2:13" ht="24.9" customHeight="1" outlineLevel="2" x14ac:dyDescent="0.3">
      <c r="B12192" s="47" t="s">
        <v>2042</v>
      </c>
      <c r="C12192" s="46" t="s">
        <v>44</v>
      </c>
      <c r="D12192" s="46" t="s">
        <v>539</v>
      </c>
      <c r="E12192" s="46" t="s">
        <v>1217</v>
      </c>
      <c r="F12192" s="45" t="s">
        <v>1216</v>
      </c>
      <c r="G12192" s="26" t="s">
        <v>0</v>
      </c>
      <c r="H12192" s="30">
        <v>326870</v>
      </c>
      <c r="I12192" s="30">
        <v>37237.050000000003</v>
      </c>
      <c r="J12192" s="36">
        <f>I12192/H12192</f>
        <v>0.1139200599626763</v>
      </c>
      <c r="K12192" s="30">
        <v>27654</v>
      </c>
      <c r="L12192" s="30">
        <f>I12192</f>
        <v>37237.050000000003</v>
      </c>
      <c r="M12192" s="80">
        <f>L12192/K12192</f>
        <v>1.3465339553048385</v>
      </c>
    </row>
    <row r="12193" spans="2:13" ht="24.9" customHeight="1" outlineLevel="1" x14ac:dyDescent="0.3">
      <c r="B12193" s="44" t="str">
        <f>B12192</f>
        <v>ASIGNACIONES DIRECTAS ANTICIPADAS (5% DEL SGR)</v>
      </c>
      <c r="C12193" s="43" t="s">
        <v>44</v>
      </c>
      <c r="D12193" s="43" t="s">
        <v>539</v>
      </c>
      <c r="E12193" s="43" t="s">
        <v>1217</v>
      </c>
      <c r="F12193" s="42" t="s">
        <v>1216</v>
      </c>
      <c r="G12193" s="18" t="s">
        <v>3</v>
      </c>
      <c r="H12193" s="32">
        <f>SUBTOTAL(9,H12192:H12192)</f>
        <v>326870</v>
      </c>
      <c r="I12193" s="32">
        <f>SUBTOTAL(9,I12192:I12192)</f>
        <v>37237.050000000003</v>
      </c>
      <c r="J12193" s="31">
        <f>SUBTOTAL(9,J12192:J12192)</f>
        <v>0.1139200599626763</v>
      </c>
      <c r="K12193" s="32">
        <f>SUBTOTAL(9,K12192:K12192)</f>
        <v>27654</v>
      </c>
      <c r="L12193" s="14">
        <f>SUBTOTAL(9,L12190:L12192)</f>
        <v>37237.050000000003</v>
      </c>
      <c r="M12193" s="80">
        <f>SUBTOTAL(9,M12192:M12192)</f>
        <v>1.3465339553048385</v>
      </c>
    </row>
    <row r="12194" spans="2:13" ht="24.9" customHeight="1" outlineLevel="2" x14ac:dyDescent="0.3">
      <c r="B12194" s="47" t="s">
        <v>2042</v>
      </c>
      <c r="C12194" s="46" t="s">
        <v>44</v>
      </c>
      <c r="D12194" s="46" t="s">
        <v>539</v>
      </c>
      <c r="E12194" s="46" t="s">
        <v>1215</v>
      </c>
      <c r="F12194" s="45" t="s">
        <v>1214</v>
      </c>
      <c r="G12194" s="26" t="s">
        <v>0</v>
      </c>
      <c r="H12194" s="30">
        <v>7056964</v>
      </c>
      <c r="I12194" s="30">
        <v>0</v>
      </c>
      <c r="J12194" s="23">
        <f>I12194/H12194</f>
        <v>0</v>
      </c>
      <c r="K12194" s="30">
        <v>585503</v>
      </c>
      <c r="L12194" s="30">
        <f>I12194</f>
        <v>0</v>
      </c>
      <c r="M12194" s="80">
        <f>L12194/K12194</f>
        <v>0</v>
      </c>
    </row>
    <row r="12195" spans="2:13" ht="24.9" customHeight="1" outlineLevel="1" x14ac:dyDescent="0.3">
      <c r="B12195" s="44" t="str">
        <f>B12194</f>
        <v>ASIGNACIONES DIRECTAS ANTICIPADAS (5% DEL SGR)</v>
      </c>
      <c r="C12195" s="43" t="s">
        <v>44</v>
      </c>
      <c r="D12195" s="43" t="s">
        <v>539</v>
      </c>
      <c r="E12195" s="43" t="s">
        <v>1215</v>
      </c>
      <c r="F12195" s="42" t="s">
        <v>1214</v>
      </c>
      <c r="G12195" s="18" t="s">
        <v>3</v>
      </c>
      <c r="H12195" s="32">
        <f>SUBTOTAL(9,H12194:H12194)</f>
        <v>7056964</v>
      </c>
      <c r="I12195" s="32">
        <f>SUBTOTAL(9,I12194:I12194)</f>
        <v>0</v>
      </c>
      <c r="J12195" s="31">
        <f>SUBTOTAL(9,J12194:J12194)</f>
        <v>0</v>
      </c>
      <c r="K12195" s="32">
        <f>SUBTOTAL(9,K12194:K12194)</f>
        <v>585503</v>
      </c>
      <c r="L12195" s="14">
        <f>SUBTOTAL(9,L12192:L12194)</f>
        <v>37237.050000000003</v>
      </c>
      <c r="M12195" s="80">
        <f>SUBTOTAL(9,M12194:M12194)</f>
        <v>0</v>
      </c>
    </row>
    <row r="12196" spans="2:13" ht="24.9" customHeight="1" outlineLevel="2" x14ac:dyDescent="0.3">
      <c r="B12196" s="47" t="s">
        <v>2042</v>
      </c>
      <c r="C12196" s="46" t="s">
        <v>44</v>
      </c>
      <c r="D12196" s="46" t="s">
        <v>539</v>
      </c>
      <c r="E12196" s="46" t="s">
        <v>1213</v>
      </c>
      <c r="F12196" s="45" t="s">
        <v>1212</v>
      </c>
      <c r="G12196" s="26" t="s">
        <v>0</v>
      </c>
      <c r="H12196" s="30">
        <v>119976</v>
      </c>
      <c r="I12196" s="30">
        <v>0</v>
      </c>
      <c r="J12196" s="36">
        <f>I12196/H12196</f>
        <v>0</v>
      </c>
      <c r="K12196" s="30">
        <v>10796</v>
      </c>
      <c r="L12196" s="30">
        <f>I12196</f>
        <v>0</v>
      </c>
      <c r="M12196" s="80">
        <f>L12196/K12196</f>
        <v>0</v>
      </c>
    </row>
    <row r="12197" spans="2:13" ht="24.9" customHeight="1" outlineLevel="1" x14ac:dyDescent="0.3">
      <c r="B12197" s="44" t="str">
        <f>B12196</f>
        <v>ASIGNACIONES DIRECTAS ANTICIPADAS (5% DEL SGR)</v>
      </c>
      <c r="C12197" s="43" t="s">
        <v>44</v>
      </c>
      <c r="D12197" s="43" t="s">
        <v>539</v>
      </c>
      <c r="E12197" s="43" t="s">
        <v>1213</v>
      </c>
      <c r="F12197" s="42" t="s">
        <v>1212</v>
      </c>
      <c r="G12197" s="18" t="s">
        <v>3</v>
      </c>
      <c r="H12197" s="32">
        <f>SUBTOTAL(9,H12196:H12196)</f>
        <v>119976</v>
      </c>
      <c r="I12197" s="32">
        <f>SUBTOTAL(9,I12196:I12196)</f>
        <v>0</v>
      </c>
      <c r="J12197" s="31">
        <f>SUBTOTAL(9,J12196:J12196)</f>
        <v>0</v>
      </c>
      <c r="K12197" s="32">
        <f>SUBTOTAL(9,K12196:K12196)</f>
        <v>10796</v>
      </c>
      <c r="L12197" s="14">
        <f>SUBTOTAL(9,L12194:L12196)</f>
        <v>0</v>
      </c>
      <c r="M12197" s="80">
        <f>SUBTOTAL(9,M12196:M12196)</f>
        <v>0</v>
      </c>
    </row>
    <row r="12198" spans="2:13" ht="24.9" customHeight="1" outlineLevel="2" x14ac:dyDescent="0.3">
      <c r="B12198" s="47" t="s">
        <v>2042</v>
      </c>
      <c r="C12198" s="46" t="s">
        <v>44</v>
      </c>
      <c r="D12198" s="46" t="s">
        <v>539</v>
      </c>
      <c r="E12198" s="46" t="s">
        <v>1211</v>
      </c>
      <c r="F12198" s="45" t="s">
        <v>1210</v>
      </c>
      <c r="G12198" s="26" t="s">
        <v>0</v>
      </c>
      <c r="H12198" s="30">
        <v>75635</v>
      </c>
      <c r="I12198" s="30">
        <v>0</v>
      </c>
      <c r="J12198" s="36">
        <f>I12198/H12198</f>
        <v>0</v>
      </c>
      <c r="K12198" s="30">
        <v>6805</v>
      </c>
      <c r="L12198" s="30">
        <f>I12198</f>
        <v>0</v>
      </c>
      <c r="M12198" s="80">
        <f>L12198/K12198</f>
        <v>0</v>
      </c>
    </row>
    <row r="12199" spans="2:13" ht="24.9" customHeight="1" outlineLevel="1" x14ac:dyDescent="0.3">
      <c r="B12199" s="44" t="str">
        <f>B12198</f>
        <v>ASIGNACIONES DIRECTAS ANTICIPADAS (5% DEL SGR)</v>
      </c>
      <c r="C12199" s="43" t="s">
        <v>44</v>
      </c>
      <c r="D12199" s="43" t="s">
        <v>539</v>
      </c>
      <c r="E12199" s="43" t="s">
        <v>1211</v>
      </c>
      <c r="F12199" s="42" t="s">
        <v>1210</v>
      </c>
      <c r="G12199" s="18" t="s">
        <v>3</v>
      </c>
      <c r="H12199" s="32">
        <f>SUBTOTAL(9,H12198:H12198)</f>
        <v>75635</v>
      </c>
      <c r="I12199" s="32">
        <f>SUBTOTAL(9,I12198:I12198)</f>
        <v>0</v>
      </c>
      <c r="J12199" s="31">
        <f>SUBTOTAL(9,J12198:J12198)</f>
        <v>0</v>
      </c>
      <c r="K12199" s="32">
        <f>SUBTOTAL(9,K12198:K12198)</f>
        <v>6805</v>
      </c>
      <c r="L12199" s="14">
        <f>SUBTOTAL(9,L12196:L12198)</f>
        <v>0</v>
      </c>
      <c r="M12199" s="80">
        <f>SUBTOTAL(9,M12198:M12198)</f>
        <v>0</v>
      </c>
    </row>
    <row r="12200" spans="2:13" ht="24.9" customHeight="1" outlineLevel="2" x14ac:dyDescent="0.3">
      <c r="B12200" s="47" t="s">
        <v>2042</v>
      </c>
      <c r="C12200" s="46" t="s">
        <v>44</v>
      </c>
      <c r="D12200" s="46" t="s">
        <v>539</v>
      </c>
      <c r="E12200" s="46" t="s">
        <v>1209</v>
      </c>
      <c r="F12200" s="45" t="s">
        <v>1208</v>
      </c>
      <c r="G12200" s="26" t="s">
        <v>0</v>
      </c>
      <c r="H12200" s="30">
        <v>13286537968</v>
      </c>
      <c r="I12200" s="30">
        <v>1051717969.64</v>
      </c>
      <c r="J12200" s="36">
        <f>I12200/H12200</f>
        <v>7.9156660085043462E-2</v>
      </c>
      <c r="K12200" s="30">
        <v>1232514581</v>
      </c>
      <c r="L12200" s="30">
        <f>I12200</f>
        <v>1051717969.64</v>
      </c>
      <c r="M12200" s="80">
        <f>L12200/K12200</f>
        <v>0.85331077283214707</v>
      </c>
    </row>
    <row r="12201" spans="2:13" ht="24.9" customHeight="1" outlineLevel="1" x14ac:dyDescent="0.3">
      <c r="B12201" s="44" t="str">
        <f>B12200</f>
        <v>ASIGNACIONES DIRECTAS ANTICIPADAS (5% DEL SGR)</v>
      </c>
      <c r="C12201" s="43" t="s">
        <v>44</v>
      </c>
      <c r="D12201" s="43" t="s">
        <v>539</v>
      </c>
      <c r="E12201" s="43" t="s">
        <v>1209</v>
      </c>
      <c r="F12201" s="42" t="s">
        <v>1208</v>
      </c>
      <c r="G12201" s="18" t="s">
        <v>3</v>
      </c>
      <c r="H12201" s="32">
        <f>SUBTOTAL(9,H12200:H12200)</f>
        <v>13286537968</v>
      </c>
      <c r="I12201" s="32">
        <f>SUBTOTAL(9,I12200:I12200)</f>
        <v>1051717969.64</v>
      </c>
      <c r="J12201" s="31">
        <f>SUBTOTAL(9,J12200:J12200)</f>
        <v>7.9156660085043462E-2</v>
      </c>
      <c r="K12201" s="32">
        <f>SUBTOTAL(9,K12200:K12200)</f>
        <v>1232514581</v>
      </c>
      <c r="L12201" s="14">
        <f>SUBTOTAL(9,L12198:L12200)</f>
        <v>1051717969.64</v>
      </c>
      <c r="M12201" s="80">
        <f>SUBTOTAL(9,M12200:M12200)</f>
        <v>0.85331077283214707</v>
      </c>
    </row>
    <row r="12202" spans="2:13" ht="24.9" customHeight="1" outlineLevel="2" x14ac:dyDescent="0.3">
      <c r="B12202" s="47" t="s">
        <v>2042</v>
      </c>
      <c r="C12202" s="46" t="s">
        <v>44</v>
      </c>
      <c r="D12202" s="46" t="s">
        <v>539</v>
      </c>
      <c r="E12202" s="46" t="s">
        <v>1205</v>
      </c>
      <c r="F12202" s="45" t="s">
        <v>1204</v>
      </c>
      <c r="G12202" s="26" t="s">
        <v>0</v>
      </c>
      <c r="H12202" s="30">
        <v>3050318656</v>
      </c>
      <c r="I12202" s="30">
        <v>370100666.66000003</v>
      </c>
      <c r="J12202" s="36">
        <f>I12202/H12202</f>
        <v>0.12133180444345026</v>
      </c>
      <c r="K12202" s="30">
        <v>283136172</v>
      </c>
      <c r="L12202" s="30">
        <f>I12202</f>
        <v>370100666.66000003</v>
      </c>
      <c r="M12202" s="80">
        <f>L12202/K12202</f>
        <v>1.3071472431293591</v>
      </c>
    </row>
    <row r="12203" spans="2:13" ht="24.9" customHeight="1" outlineLevel="1" x14ac:dyDescent="0.3">
      <c r="B12203" s="44" t="str">
        <f>B12202</f>
        <v>ASIGNACIONES DIRECTAS ANTICIPADAS (5% DEL SGR)</v>
      </c>
      <c r="C12203" s="43" t="s">
        <v>44</v>
      </c>
      <c r="D12203" s="43" t="s">
        <v>539</v>
      </c>
      <c r="E12203" s="43" t="s">
        <v>1205</v>
      </c>
      <c r="F12203" s="42" t="s">
        <v>1204</v>
      </c>
      <c r="G12203" s="18" t="s">
        <v>3</v>
      </c>
      <c r="H12203" s="32">
        <f>SUBTOTAL(9,H12202:H12202)</f>
        <v>3050318656</v>
      </c>
      <c r="I12203" s="32">
        <f>SUBTOTAL(9,I12202:I12202)</f>
        <v>370100666.66000003</v>
      </c>
      <c r="J12203" s="31">
        <f>SUBTOTAL(9,J12202:J12202)</f>
        <v>0.12133180444345026</v>
      </c>
      <c r="K12203" s="32">
        <f>SUBTOTAL(9,K12202:K12202)</f>
        <v>283136172</v>
      </c>
      <c r="L12203" s="14">
        <f>SUBTOTAL(9,L12200:L12202)</f>
        <v>1421818636.3</v>
      </c>
      <c r="M12203" s="80">
        <f>SUBTOTAL(9,M12202:M12202)</f>
        <v>1.3071472431293591</v>
      </c>
    </row>
    <row r="12204" spans="2:13" ht="24.9" customHeight="1" outlineLevel="2" x14ac:dyDescent="0.3">
      <c r="B12204" s="47" t="s">
        <v>2042</v>
      </c>
      <c r="C12204" s="46" t="s">
        <v>44</v>
      </c>
      <c r="D12204" s="46" t="s">
        <v>539</v>
      </c>
      <c r="E12204" s="59" t="s">
        <v>1203</v>
      </c>
      <c r="F12204" s="45" t="s">
        <v>1202</v>
      </c>
      <c r="G12204" s="26" t="s">
        <v>0</v>
      </c>
      <c r="H12204" s="30">
        <v>3203764874</v>
      </c>
      <c r="I12204" s="30">
        <v>338292737.81</v>
      </c>
      <c r="J12204" s="36">
        <f>I12204/H12204</f>
        <v>0.10559224884304041</v>
      </c>
      <c r="K12204" s="30">
        <v>246256051.66999999</v>
      </c>
      <c r="L12204" s="30">
        <f>I12204</f>
        <v>338292737.81</v>
      </c>
      <c r="M12204" s="80">
        <f>L12204/K12204</f>
        <v>1.3737438552914651</v>
      </c>
    </row>
    <row r="12205" spans="2:13" ht="24.9" customHeight="1" outlineLevel="1" x14ac:dyDescent="0.3">
      <c r="B12205" s="44" t="str">
        <f>B12204</f>
        <v>ASIGNACIONES DIRECTAS ANTICIPADAS (5% DEL SGR)</v>
      </c>
      <c r="C12205" s="43" t="s">
        <v>44</v>
      </c>
      <c r="D12205" s="43" t="s">
        <v>539</v>
      </c>
      <c r="E12205" s="58" t="s">
        <v>1203</v>
      </c>
      <c r="F12205" s="42" t="s">
        <v>1202</v>
      </c>
      <c r="G12205" s="18" t="s">
        <v>3</v>
      </c>
      <c r="H12205" s="32">
        <f>SUBTOTAL(9,H12204:H12204)</f>
        <v>3203764874</v>
      </c>
      <c r="I12205" s="32">
        <f>SUBTOTAL(9,I12204:I12204)</f>
        <v>338292737.81</v>
      </c>
      <c r="J12205" s="31">
        <f>SUBTOTAL(9,J12204:J12204)</f>
        <v>0.10559224884304041</v>
      </c>
      <c r="K12205" s="32">
        <f>SUBTOTAL(9,K12204:K12204)</f>
        <v>246256051.66999999</v>
      </c>
      <c r="L12205" s="14">
        <f>SUBTOTAL(9,L12202:L12204)</f>
        <v>708393404.47000003</v>
      </c>
      <c r="M12205" s="80">
        <f>SUBTOTAL(9,M12204:M12204)</f>
        <v>1.3737438552914651</v>
      </c>
    </row>
    <row r="12206" spans="2:13" ht="24.9" customHeight="1" outlineLevel="2" x14ac:dyDescent="0.3">
      <c r="B12206" s="47" t="s">
        <v>2042</v>
      </c>
      <c r="C12206" s="46" t="s">
        <v>44</v>
      </c>
      <c r="D12206" s="46" t="s">
        <v>539</v>
      </c>
      <c r="E12206" s="46" t="s">
        <v>1201</v>
      </c>
      <c r="F12206" s="45" t="s">
        <v>1200</v>
      </c>
      <c r="G12206" s="26" t="s">
        <v>0</v>
      </c>
      <c r="H12206" s="30">
        <v>50791</v>
      </c>
      <c r="I12206" s="30">
        <v>0</v>
      </c>
      <c r="J12206" s="23">
        <f>I12206/H12206</f>
        <v>0</v>
      </c>
      <c r="K12206" s="30">
        <v>4660</v>
      </c>
      <c r="L12206" s="30">
        <f>I12206</f>
        <v>0</v>
      </c>
      <c r="M12206" s="80">
        <f>L12206/K12206</f>
        <v>0</v>
      </c>
    </row>
    <row r="12207" spans="2:13" ht="24.9" customHeight="1" outlineLevel="1" x14ac:dyDescent="0.3">
      <c r="B12207" s="44" t="str">
        <f>B12206</f>
        <v>ASIGNACIONES DIRECTAS ANTICIPADAS (5% DEL SGR)</v>
      </c>
      <c r="C12207" s="43" t="s">
        <v>44</v>
      </c>
      <c r="D12207" s="43" t="s">
        <v>539</v>
      </c>
      <c r="E12207" s="43" t="s">
        <v>1201</v>
      </c>
      <c r="F12207" s="42" t="s">
        <v>1200</v>
      </c>
      <c r="G12207" s="18" t="s">
        <v>3</v>
      </c>
      <c r="H12207" s="32">
        <f>SUBTOTAL(9,H12206:H12206)</f>
        <v>50791</v>
      </c>
      <c r="I12207" s="32">
        <f>SUBTOTAL(9,I12206:I12206)</f>
        <v>0</v>
      </c>
      <c r="J12207" s="31">
        <f>SUBTOTAL(9,J12206:J12206)</f>
        <v>0</v>
      </c>
      <c r="K12207" s="32">
        <f>SUBTOTAL(9,K12206:K12206)</f>
        <v>4660</v>
      </c>
      <c r="L12207" s="14">
        <f>SUBTOTAL(9,L12204:L12206)</f>
        <v>338292737.81</v>
      </c>
      <c r="M12207" s="80">
        <f>SUBTOTAL(9,M12206:M12206)</f>
        <v>0</v>
      </c>
    </row>
    <row r="12208" spans="2:13" ht="24.9" customHeight="1" outlineLevel="2" x14ac:dyDescent="0.3">
      <c r="B12208" s="47" t="s">
        <v>2042</v>
      </c>
      <c r="C12208" s="46" t="s">
        <v>44</v>
      </c>
      <c r="D12208" s="46" t="s">
        <v>539</v>
      </c>
      <c r="E12208" s="46" t="s">
        <v>1199</v>
      </c>
      <c r="F12208" s="45" t="s">
        <v>1198</v>
      </c>
      <c r="G12208" s="26" t="s">
        <v>0</v>
      </c>
      <c r="H12208" s="30">
        <v>5012128813</v>
      </c>
      <c r="I12208" s="30">
        <v>97821493.170000002</v>
      </c>
      <c r="J12208" s="36">
        <f>I12208/H12208</f>
        <v>1.9516955134169654E-2</v>
      </c>
      <c r="K12208" s="30">
        <v>462565940</v>
      </c>
      <c r="L12208" s="30">
        <f>I12208</f>
        <v>97821493.170000002</v>
      </c>
      <c r="M12208" s="80">
        <f>L12208/K12208</f>
        <v>0.21147578044764817</v>
      </c>
    </row>
    <row r="12209" spans="2:13" ht="24.9" customHeight="1" outlineLevel="1" x14ac:dyDescent="0.3">
      <c r="B12209" s="44" t="str">
        <f>B12208</f>
        <v>ASIGNACIONES DIRECTAS ANTICIPADAS (5% DEL SGR)</v>
      </c>
      <c r="C12209" s="43" t="s">
        <v>44</v>
      </c>
      <c r="D12209" s="43" t="s">
        <v>539</v>
      </c>
      <c r="E12209" s="43" t="s">
        <v>1199</v>
      </c>
      <c r="F12209" s="42" t="s">
        <v>1198</v>
      </c>
      <c r="G12209" s="18" t="s">
        <v>3</v>
      </c>
      <c r="H12209" s="32">
        <f>SUBTOTAL(9,H12208:H12208)</f>
        <v>5012128813</v>
      </c>
      <c r="I12209" s="32">
        <f>SUBTOTAL(9,I12208:I12208)</f>
        <v>97821493.170000002</v>
      </c>
      <c r="J12209" s="31">
        <f>SUBTOTAL(9,J12208:J12208)</f>
        <v>1.9516955134169654E-2</v>
      </c>
      <c r="K12209" s="32">
        <f>SUBTOTAL(9,K12208:K12208)</f>
        <v>462565940</v>
      </c>
      <c r="L12209" s="14">
        <f>SUBTOTAL(9,L12206:L12208)</f>
        <v>97821493.170000002</v>
      </c>
      <c r="M12209" s="80">
        <f>SUBTOTAL(9,M12208:M12208)</f>
        <v>0.21147578044764817</v>
      </c>
    </row>
    <row r="12210" spans="2:13" ht="24.9" customHeight="1" outlineLevel="2" x14ac:dyDescent="0.3">
      <c r="B12210" s="47" t="s">
        <v>2042</v>
      </c>
      <c r="C12210" s="46" t="s">
        <v>44</v>
      </c>
      <c r="D12210" s="46" t="s">
        <v>539</v>
      </c>
      <c r="E12210" s="46" t="s">
        <v>1197</v>
      </c>
      <c r="F12210" s="45" t="s">
        <v>1196</v>
      </c>
      <c r="G12210" s="26" t="s">
        <v>0</v>
      </c>
      <c r="H12210" s="30">
        <v>1010681</v>
      </c>
      <c r="I12210" s="30">
        <v>0</v>
      </c>
      <c r="J12210" s="36">
        <f>I12210/H12210</f>
        <v>0</v>
      </c>
      <c r="K12210" s="30">
        <v>85816</v>
      </c>
      <c r="L12210" s="30">
        <f>I12210</f>
        <v>0</v>
      </c>
      <c r="M12210" s="80">
        <f>L12210/K12210</f>
        <v>0</v>
      </c>
    </row>
    <row r="12211" spans="2:13" ht="24.9" customHeight="1" outlineLevel="1" x14ac:dyDescent="0.3">
      <c r="B12211" s="44" t="str">
        <f>B12210</f>
        <v>ASIGNACIONES DIRECTAS ANTICIPADAS (5% DEL SGR)</v>
      </c>
      <c r="C12211" s="43" t="s">
        <v>44</v>
      </c>
      <c r="D12211" s="43" t="s">
        <v>539</v>
      </c>
      <c r="E12211" s="43" t="s">
        <v>1197</v>
      </c>
      <c r="F12211" s="42" t="s">
        <v>1196</v>
      </c>
      <c r="G12211" s="18" t="s">
        <v>3</v>
      </c>
      <c r="H12211" s="32">
        <f>SUBTOTAL(9,H12210:H12210)</f>
        <v>1010681</v>
      </c>
      <c r="I12211" s="32">
        <f>SUBTOTAL(9,I12210:I12210)</f>
        <v>0</v>
      </c>
      <c r="J12211" s="31">
        <f>SUBTOTAL(9,J12210:J12210)</f>
        <v>0</v>
      </c>
      <c r="K12211" s="32">
        <f>SUBTOTAL(9,K12210:K12210)</f>
        <v>85816</v>
      </c>
      <c r="L12211" s="14">
        <f>SUBTOTAL(9,L12208:L12210)</f>
        <v>97821493.170000002</v>
      </c>
      <c r="M12211" s="80">
        <f>SUBTOTAL(9,M12210:M12210)</f>
        <v>0</v>
      </c>
    </row>
    <row r="12212" spans="2:13" ht="24.9" customHeight="1" outlineLevel="2" x14ac:dyDescent="0.3">
      <c r="B12212" s="47" t="s">
        <v>2042</v>
      </c>
      <c r="C12212" s="46" t="s">
        <v>44</v>
      </c>
      <c r="D12212" s="46" t="s">
        <v>539</v>
      </c>
      <c r="E12212" s="46" t="s">
        <v>1195</v>
      </c>
      <c r="F12212" s="45" t="s">
        <v>1194</v>
      </c>
      <c r="G12212" s="26" t="s">
        <v>0</v>
      </c>
      <c r="H12212" s="30">
        <v>2584640329</v>
      </c>
      <c r="I12212" s="30">
        <v>327350969.20999998</v>
      </c>
      <c r="J12212" s="36">
        <f>I12212/H12212</f>
        <v>0.12665242646610425</v>
      </c>
      <c r="K12212" s="30">
        <v>214866770</v>
      </c>
      <c r="L12212" s="30">
        <f>I12212</f>
        <v>327350969.20999998</v>
      </c>
      <c r="M12212" s="80">
        <f>L12212/K12212</f>
        <v>1.5235067256328187</v>
      </c>
    </row>
    <row r="12213" spans="2:13" ht="24.9" customHeight="1" outlineLevel="1" x14ac:dyDescent="0.3">
      <c r="B12213" s="44" t="str">
        <f>B12212</f>
        <v>ASIGNACIONES DIRECTAS ANTICIPADAS (5% DEL SGR)</v>
      </c>
      <c r="C12213" s="43" t="s">
        <v>44</v>
      </c>
      <c r="D12213" s="43" t="s">
        <v>539</v>
      </c>
      <c r="E12213" s="43" t="s">
        <v>1195</v>
      </c>
      <c r="F12213" s="42" t="s">
        <v>1194</v>
      </c>
      <c r="G12213" s="18" t="s">
        <v>3</v>
      </c>
      <c r="H12213" s="32">
        <f>SUBTOTAL(9,H12212:H12212)</f>
        <v>2584640329</v>
      </c>
      <c r="I12213" s="32">
        <f>SUBTOTAL(9,I12212:I12212)</f>
        <v>327350969.20999998</v>
      </c>
      <c r="J12213" s="31">
        <f>SUBTOTAL(9,J12212:J12212)</f>
        <v>0.12665242646610425</v>
      </c>
      <c r="K12213" s="32">
        <f>SUBTOTAL(9,K12212:K12212)</f>
        <v>214866770</v>
      </c>
      <c r="L12213" s="14">
        <f>SUBTOTAL(9,L12210:L12212)</f>
        <v>327350969.20999998</v>
      </c>
      <c r="M12213" s="80">
        <f>SUBTOTAL(9,M12212:M12212)</f>
        <v>1.5235067256328187</v>
      </c>
    </row>
    <row r="12214" spans="2:13" ht="24.9" customHeight="1" outlineLevel="2" x14ac:dyDescent="0.3">
      <c r="B12214" s="47" t="s">
        <v>2042</v>
      </c>
      <c r="C12214" s="46" t="s">
        <v>44</v>
      </c>
      <c r="D12214" s="46" t="s">
        <v>539</v>
      </c>
      <c r="E12214" s="46" t="s">
        <v>1187</v>
      </c>
      <c r="F12214" s="45" t="s">
        <v>1186</v>
      </c>
      <c r="G12214" s="26" t="s">
        <v>0</v>
      </c>
      <c r="H12214" s="30">
        <v>149500</v>
      </c>
      <c r="I12214" s="30">
        <v>0</v>
      </c>
      <c r="J12214" s="23">
        <f>I12214/H12214</f>
        <v>0</v>
      </c>
      <c r="K12214" s="30">
        <v>12887</v>
      </c>
      <c r="L12214" s="30">
        <f>I12214</f>
        <v>0</v>
      </c>
      <c r="M12214" s="80">
        <f>L12214/K12214</f>
        <v>0</v>
      </c>
    </row>
    <row r="12215" spans="2:13" ht="24.9" customHeight="1" outlineLevel="1" x14ac:dyDescent="0.3">
      <c r="B12215" s="44" t="str">
        <f>B12214</f>
        <v>ASIGNACIONES DIRECTAS ANTICIPADAS (5% DEL SGR)</v>
      </c>
      <c r="C12215" s="43" t="s">
        <v>44</v>
      </c>
      <c r="D12215" s="43" t="s">
        <v>539</v>
      </c>
      <c r="E12215" s="43" t="s">
        <v>1187</v>
      </c>
      <c r="F12215" s="42" t="s">
        <v>1186</v>
      </c>
      <c r="G12215" s="18" t="s">
        <v>3</v>
      </c>
      <c r="H12215" s="32">
        <f>SUBTOTAL(9,H12214:H12214)</f>
        <v>149500</v>
      </c>
      <c r="I12215" s="32">
        <f>SUBTOTAL(9,I12214:I12214)</f>
        <v>0</v>
      </c>
      <c r="J12215" s="31">
        <f>SUBTOTAL(9,J12214:J12214)</f>
        <v>0</v>
      </c>
      <c r="K12215" s="32">
        <f>SUBTOTAL(9,K12214:K12214)</f>
        <v>12887</v>
      </c>
      <c r="L12215" s="14">
        <f>SUBTOTAL(9,L12212:L12214)</f>
        <v>327350969.20999998</v>
      </c>
      <c r="M12215" s="80">
        <f>SUBTOTAL(9,M12214:M12214)</f>
        <v>0</v>
      </c>
    </row>
    <row r="12216" spans="2:13" ht="24.9" customHeight="1" outlineLevel="2" x14ac:dyDescent="0.3">
      <c r="B12216" s="47" t="s">
        <v>2042</v>
      </c>
      <c r="C12216" s="46" t="s">
        <v>44</v>
      </c>
      <c r="D12216" s="46" t="s">
        <v>539</v>
      </c>
      <c r="E12216" s="46" t="s">
        <v>2104</v>
      </c>
      <c r="F12216" s="45" t="s">
        <v>2103</v>
      </c>
      <c r="G12216" s="26" t="s">
        <v>0</v>
      </c>
      <c r="H12216" s="30">
        <v>3399725971</v>
      </c>
      <c r="I12216" s="30">
        <v>360775333.79999995</v>
      </c>
      <c r="J12216" s="36">
        <f>I12216/H12216</f>
        <v>0.10611894513776973</v>
      </c>
      <c r="K12216" s="30">
        <v>313344673</v>
      </c>
      <c r="L12216" s="30">
        <f>I12216</f>
        <v>360775333.79999995</v>
      </c>
      <c r="M12216" s="80">
        <f>L12216/K12216</f>
        <v>1.1513689712542199</v>
      </c>
    </row>
    <row r="12217" spans="2:13" ht="24.9" customHeight="1" outlineLevel="1" x14ac:dyDescent="0.3">
      <c r="B12217" s="44" t="str">
        <f>B12216</f>
        <v>ASIGNACIONES DIRECTAS ANTICIPADAS (5% DEL SGR)</v>
      </c>
      <c r="C12217" s="43" t="s">
        <v>44</v>
      </c>
      <c r="D12217" s="43" t="s">
        <v>539</v>
      </c>
      <c r="E12217" s="43" t="s">
        <v>2104</v>
      </c>
      <c r="F12217" s="42" t="s">
        <v>2103</v>
      </c>
      <c r="G12217" s="18" t="s">
        <v>3</v>
      </c>
      <c r="H12217" s="32">
        <f>SUBTOTAL(9,H12216:H12216)</f>
        <v>3399725971</v>
      </c>
      <c r="I12217" s="32">
        <f>SUBTOTAL(9,I12216:I12216)</f>
        <v>360775333.79999995</v>
      </c>
      <c r="J12217" s="31">
        <f>SUBTOTAL(9,J12216:J12216)</f>
        <v>0.10611894513776973</v>
      </c>
      <c r="K12217" s="32">
        <f>SUBTOTAL(9,K12216:K12216)</f>
        <v>313344673</v>
      </c>
      <c r="L12217" s="14">
        <f>SUBTOTAL(9,L12214:L12216)</f>
        <v>360775333.79999995</v>
      </c>
      <c r="M12217" s="80">
        <f>SUBTOTAL(9,M12216:M12216)</f>
        <v>1.1513689712542199</v>
      </c>
    </row>
    <row r="12218" spans="2:13" ht="24.9" customHeight="1" outlineLevel="2" x14ac:dyDescent="0.3">
      <c r="B12218" s="47" t="s">
        <v>2042</v>
      </c>
      <c r="C12218" s="46" t="s">
        <v>44</v>
      </c>
      <c r="D12218" s="46" t="s">
        <v>539</v>
      </c>
      <c r="E12218" s="46" t="s">
        <v>1183</v>
      </c>
      <c r="F12218" s="45" t="s">
        <v>1182</v>
      </c>
      <c r="G12218" s="26" t="s">
        <v>0</v>
      </c>
      <c r="H12218" s="30">
        <v>74118</v>
      </c>
      <c r="I12218" s="30">
        <v>33714.94</v>
      </c>
      <c r="J12218" s="36">
        <f>I12218/H12218</f>
        <v>0.45488194500661111</v>
      </c>
      <c r="K12218" s="30">
        <v>6051</v>
      </c>
      <c r="L12218" s="30">
        <f>I12218</f>
        <v>33714.94</v>
      </c>
      <c r="M12218" s="80">
        <f>L12218/K12218</f>
        <v>5.5717963972897042</v>
      </c>
    </row>
    <row r="12219" spans="2:13" ht="24.9" customHeight="1" outlineLevel="1" x14ac:dyDescent="0.3">
      <c r="B12219" s="44" t="str">
        <f>B12218</f>
        <v>ASIGNACIONES DIRECTAS ANTICIPADAS (5% DEL SGR)</v>
      </c>
      <c r="C12219" s="43" t="s">
        <v>44</v>
      </c>
      <c r="D12219" s="43" t="s">
        <v>539</v>
      </c>
      <c r="E12219" s="43" t="s">
        <v>1183</v>
      </c>
      <c r="F12219" s="42" t="s">
        <v>1182</v>
      </c>
      <c r="G12219" s="18" t="s">
        <v>3</v>
      </c>
      <c r="H12219" s="32">
        <f>SUBTOTAL(9,H12218:H12218)</f>
        <v>74118</v>
      </c>
      <c r="I12219" s="32">
        <f>SUBTOTAL(9,I12218:I12218)</f>
        <v>33714.94</v>
      </c>
      <c r="J12219" s="31">
        <f>SUBTOTAL(9,J12218:J12218)</f>
        <v>0.45488194500661111</v>
      </c>
      <c r="K12219" s="32">
        <f>SUBTOTAL(9,K12218:K12218)</f>
        <v>6051</v>
      </c>
      <c r="L12219" s="14">
        <f>SUBTOTAL(9,L12216:L12218)</f>
        <v>360809048.73999995</v>
      </c>
      <c r="M12219" s="80">
        <f>SUBTOTAL(9,M12218:M12218)</f>
        <v>5.5717963972897042</v>
      </c>
    </row>
    <row r="12220" spans="2:13" ht="24.9" customHeight="1" outlineLevel="2" x14ac:dyDescent="0.3">
      <c r="B12220" s="47" t="s">
        <v>2042</v>
      </c>
      <c r="C12220" s="46" t="s">
        <v>44</v>
      </c>
      <c r="D12220" s="46" t="s">
        <v>539</v>
      </c>
      <c r="E12220" s="46" t="s">
        <v>1181</v>
      </c>
      <c r="F12220" s="45" t="s">
        <v>1180</v>
      </c>
      <c r="G12220" s="26" t="s">
        <v>0</v>
      </c>
      <c r="H12220" s="30">
        <v>889329</v>
      </c>
      <c r="I12220" s="30">
        <v>409456.61</v>
      </c>
      <c r="J12220" s="36">
        <f>I12220/H12220</f>
        <v>0.46041072538959144</v>
      </c>
      <c r="K12220" s="30">
        <v>73200</v>
      </c>
      <c r="L12220" s="30">
        <f>I12220</f>
        <v>409456.61</v>
      </c>
      <c r="M12220" s="80">
        <f>L12220/K12220</f>
        <v>5.5936695355191253</v>
      </c>
    </row>
    <row r="12221" spans="2:13" ht="24.9" customHeight="1" outlineLevel="1" x14ac:dyDescent="0.3">
      <c r="B12221" s="44" t="str">
        <f>B12220</f>
        <v>ASIGNACIONES DIRECTAS ANTICIPADAS (5% DEL SGR)</v>
      </c>
      <c r="C12221" s="43" t="s">
        <v>44</v>
      </c>
      <c r="D12221" s="43" t="s">
        <v>539</v>
      </c>
      <c r="E12221" s="43" t="s">
        <v>1181</v>
      </c>
      <c r="F12221" s="42" t="s">
        <v>1180</v>
      </c>
      <c r="G12221" s="18" t="s">
        <v>3</v>
      </c>
      <c r="H12221" s="32">
        <f>SUBTOTAL(9,H12220:H12220)</f>
        <v>889329</v>
      </c>
      <c r="I12221" s="32">
        <f>SUBTOTAL(9,I12220:I12220)</f>
        <v>409456.61</v>
      </c>
      <c r="J12221" s="31">
        <f>SUBTOTAL(9,J12220:J12220)</f>
        <v>0.46041072538959144</v>
      </c>
      <c r="K12221" s="32">
        <f>SUBTOTAL(9,K12220:K12220)</f>
        <v>73200</v>
      </c>
      <c r="L12221" s="14">
        <f>SUBTOTAL(9,L12218:L12220)</f>
        <v>443171.55</v>
      </c>
      <c r="M12221" s="80">
        <f>SUBTOTAL(9,M12220:M12220)</f>
        <v>5.5936695355191253</v>
      </c>
    </row>
    <row r="12222" spans="2:13" ht="24.9" customHeight="1" outlineLevel="2" x14ac:dyDescent="0.3">
      <c r="B12222" s="47" t="s">
        <v>2042</v>
      </c>
      <c r="C12222" s="46" t="s">
        <v>336</v>
      </c>
      <c r="D12222" s="46" t="s">
        <v>973</v>
      </c>
      <c r="E12222" s="46" t="s">
        <v>1178</v>
      </c>
      <c r="F12222" s="45" t="s">
        <v>1177</v>
      </c>
      <c r="G12222" s="26" t="s">
        <v>0</v>
      </c>
      <c r="H12222" s="30">
        <v>531938</v>
      </c>
      <c r="I12222" s="30">
        <v>76493.2</v>
      </c>
      <c r="J12222" s="36">
        <f>I12222/H12222</f>
        <v>0.14380096928589423</v>
      </c>
      <c r="K12222" s="30">
        <v>46157</v>
      </c>
      <c r="L12222" s="30">
        <f>I12222</f>
        <v>76493.2</v>
      </c>
      <c r="M12222" s="80">
        <f>L12222/K12222</f>
        <v>1.6572394219728317</v>
      </c>
    </row>
    <row r="12223" spans="2:13" ht="24.9" customHeight="1" outlineLevel="1" x14ac:dyDescent="0.3">
      <c r="B12223" s="44" t="str">
        <f>B12222</f>
        <v>ASIGNACIONES DIRECTAS ANTICIPADAS (5% DEL SGR)</v>
      </c>
      <c r="C12223" s="43" t="s">
        <v>336</v>
      </c>
      <c r="D12223" s="43" t="s">
        <v>973</v>
      </c>
      <c r="E12223" s="43" t="s">
        <v>1178</v>
      </c>
      <c r="F12223" s="42" t="s">
        <v>1177</v>
      </c>
      <c r="G12223" s="18" t="s">
        <v>3</v>
      </c>
      <c r="H12223" s="32">
        <f>SUBTOTAL(9,H12222:H12222)</f>
        <v>531938</v>
      </c>
      <c r="I12223" s="32">
        <f>SUBTOTAL(9,I12222:I12222)</f>
        <v>76493.2</v>
      </c>
      <c r="J12223" s="31">
        <f>SUBTOTAL(9,J12222:J12222)</f>
        <v>0.14380096928589423</v>
      </c>
      <c r="K12223" s="32">
        <f>SUBTOTAL(9,K12222:K12222)</f>
        <v>46157</v>
      </c>
      <c r="L12223" s="14">
        <f>SUBTOTAL(9,L12220:L12222)</f>
        <v>485949.81</v>
      </c>
      <c r="M12223" s="80">
        <f>SUBTOTAL(9,M12222:M12222)</f>
        <v>1.6572394219728317</v>
      </c>
    </row>
    <row r="12224" spans="2:13" ht="24.9" customHeight="1" outlineLevel="2" x14ac:dyDescent="0.3">
      <c r="B12224" s="47" t="s">
        <v>2042</v>
      </c>
      <c r="C12224" s="46" t="s">
        <v>336</v>
      </c>
      <c r="D12224" s="46" t="s">
        <v>973</v>
      </c>
      <c r="E12224" s="46" t="s">
        <v>1175</v>
      </c>
      <c r="F12224" s="45" t="s">
        <v>1174</v>
      </c>
      <c r="G12224" s="26" t="s">
        <v>0</v>
      </c>
      <c r="H12224" s="30">
        <v>201820</v>
      </c>
      <c r="I12224" s="30">
        <v>0</v>
      </c>
      <c r="J12224" s="36">
        <f>I12224/H12224</f>
        <v>0</v>
      </c>
      <c r="K12224" s="30">
        <v>17985</v>
      </c>
      <c r="L12224" s="30">
        <f>I12224</f>
        <v>0</v>
      </c>
      <c r="M12224" s="80">
        <f>L12224/K12224</f>
        <v>0</v>
      </c>
    </row>
    <row r="12225" spans="2:13" ht="24.9" customHeight="1" outlineLevel="1" x14ac:dyDescent="0.3">
      <c r="B12225" s="44" t="str">
        <f>B12224</f>
        <v>ASIGNACIONES DIRECTAS ANTICIPADAS (5% DEL SGR)</v>
      </c>
      <c r="C12225" s="43" t="s">
        <v>336</v>
      </c>
      <c r="D12225" s="43" t="s">
        <v>973</v>
      </c>
      <c r="E12225" s="43" t="s">
        <v>1175</v>
      </c>
      <c r="F12225" s="42" t="s">
        <v>1174</v>
      </c>
      <c r="G12225" s="18" t="s">
        <v>3</v>
      </c>
      <c r="H12225" s="32">
        <f>SUBTOTAL(9,H12224:H12224)</f>
        <v>201820</v>
      </c>
      <c r="I12225" s="32">
        <f>SUBTOTAL(9,I12224:I12224)</f>
        <v>0</v>
      </c>
      <c r="J12225" s="31">
        <f>SUBTOTAL(9,J12224:J12224)</f>
        <v>0</v>
      </c>
      <c r="K12225" s="32">
        <f>SUBTOTAL(9,K12224:K12224)</f>
        <v>17985</v>
      </c>
      <c r="L12225" s="14">
        <f>SUBTOTAL(9,L12222:L12224)</f>
        <v>76493.2</v>
      </c>
      <c r="M12225" s="80">
        <f>SUBTOTAL(9,M12224:M12224)</f>
        <v>0</v>
      </c>
    </row>
    <row r="12226" spans="2:13" ht="24.9" customHeight="1" outlineLevel="2" x14ac:dyDescent="0.3">
      <c r="B12226" s="47" t="s">
        <v>2042</v>
      </c>
      <c r="C12226" s="46" t="s">
        <v>336</v>
      </c>
      <c r="D12226" s="46" t="s">
        <v>973</v>
      </c>
      <c r="E12226" s="46" t="s">
        <v>1169</v>
      </c>
      <c r="F12226" s="45" t="s">
        <v>1168</v>
      </c>
      <c r="G12226" s="26" t="s">
        <v>0</v>
      </c>
      <c r="H12226" s="30">
        <v>59279</v>
      </c>
      <c r="I12226" s="30">
        <v>0</v>
      </c>
      <c r="J12226" s="23">
        <f>I12226/H12226</f>
        <v>0</v>
      </c>
      <c r="K12226" s="30">
        <v>5281</v>
      </c>
      <c r="L12226" s="30">
        <f>I12226</f>
        <v>0</v>
      </c>
      <c r="M12226" s="80">
        <f>L12226/K12226</f>
        <v>0</v>
      </c>
    </row>
    <row r="12227" spans="2:13" ht="24.9" customHeight="1" outlineLevel="1" x14ac:dyDescent="0.3">
      <c r="B12227" s="44" t="str">
        <f>B12226</f>
        <v>ASIGNACIONES DIRECTAS ANTICIPADAS (5% DEL SGR)</v>
      </c>
      <c r="C12227" s="43" t="s">
        <v>336</v>
      </c>
      <c r="D12227" s="43" t="s">
        <v>973</v>
      </c>
      <c r="E12227" s="43" t="s">
        <v>1169</v>
      </c>
      <c r="F12227" s="42" t="s">
        <v>1168</v>
      </c>
      <c r="G12227" s="18" t="s">
        <v>3</v>
      </c>
      <c r="H12227" s="32">
        <f>SUBTOTAL(9,H12226:H12226)</f>
        <v>59279</v>
      </c>
      <c r="I12227" s="32">
        <f>SUBTOTAL(9,I12226:I12226)</f>
        <v>0</v>
      </c>
      <c r="J12227" s="31">
        <f>SUBTOTAL(9,J12226:J12226)</f>
        <v>0</v>
      </c>
      <c r="K12227" s="32">
        <f>SUBTOTAL(9,K12226:K12226)</f>
        <v>5281</v>
      </c>
      <c r="L12227" s="14">
        <f>SUBTOTAL(9,L12224:L12226)</f>
        <v>0</v>
      </c>
      <c r="M12227" s="80">
        <f>SUBTOTAL(9,M12226:M12226)</f>
        <v>0</v>
      </c>
    </row>
    <row r="12228" spans="2:13" ht="24.9" customHeight="1" outlineLevel="2" x14ac:dyDescent="0.3">
      <c r="B12228" s="47" t="s">
        <v>2042</v>
      </c>
      <c r="C12228" s="46" t="s">
        <v>336</v>
      </c>
      <c r="D12228" s="46" t="s">
        <v>973</v>
      </c>
      <c r="E12228" s="46" t="s">
        <v>1165</v>
      </c>
      <c r="F12228" s="45" t="s">
        <v>1164</v>
      </c>
      <c r="G12228" s="26" t="s">
        <v>0</v>
      </c>
      <c r="H12228" s="30">
        <v>6484049</v>
      </c>
      <c r="I12228" s="30">
        <v>0</v>
      </c>
      <c r="J12228" s="36">
        <f>I12228/H12228</f>
        <v>0</v>
      </c>
      <c r="K12228" s="30">
        <v>554847</v>
      </c>
      <c r="L12228" s="30">
        <f>I12228</f>
        <v>0</v>
      </c>
      <c r="M12228" s="80">
        <f>L12228/K12228</f>
        <v>0</v>
      </c>
    </row>
    <row r="12229" spans="2:13" ht="24.9" customHeight="1" outlineLevel="1" x14ac:dyDescent="0.3">
      <c r="B12229" s="44" t="str">
        <f>B12228</f>
        <v>ASIGNACIONES DIRECTAS ANTICIPADAS (5% DEL SGR)</v>
      </c>
      <c r="C12229" s="43" t="s">
        <v>336</v>
      </c>
      <c r="D12229" s="43" t="s">
        <v>973</v>
      </c>
      <c r="E12229" s="43" t="s">
        <v>1165</v>
      </c>
      <c r="F12229" s="42" t="s">
        <v>1164</v>
      </c>
      <c r="G12229" s="18" t="s">
        <v>3</v>
      </c>
      <c r="H12229" s="32">
        <f>SUBTOTAL(9,H12228:H12228)</f>
        <v>6484049</v>
      </c>
      <c r="I12229" s="32">
        <f>SUBTOTAL(9,I12228:I12228)</f>
        <v>0</v>
      </c>
      <c r="J12229" s="31">
        <f>SUBTOTAL(9,J12228:J12228)</f>
        <v>0</v>
      </c>
      <c r="K12229" s="32">
        <f>SUBTOTAL(9,K12228:K12228)</f>
        <v>554847</v>
      </c>
      <c r="L12229" s="14">
        <f>SUBTOTAL(9,L12226:L12228)</f>
        <v>0</v>
      </c>
      <c r="M12229" s="80">
        <f>SUBTOTAL(9,M12228:M12228)</f>
        <v>0</v>
      </c>
    </row>
    <row r="12230" spans="2:13" ht="24.9" customHeight="1" outlineLevel="2" x14ac:dyDescent="0.3">
      <c r="B12230" s="47" t="s">
        <v>2042</v>
      </c>
      <c r="C12230" s="46" t="s">
        <v>336</v>
      </c>
      <c r="D12230" s="46" t="s">
        <v>973</v>
      </c>
      <c r="E12230" s="46" t="s">
        <v>1160</v>
      </c>
      <c r="F12230" s="45" t="s">
        <v>1159</v>
      </c>
      <c r="G12230" s="26" t="s">
        <v>0</v>
      </c>
      <c r="H12230" s="30">
        <v>848964</v>
      </c>
      <c r="I12230" s="30">
        <v>0</v>
      </c>
      <c r="J12230" s="36">
        <f>I12230/H12230</f>
        <v>0</v>
      </c>
      <c r="K12230" s="30">
        <v>75613</v>
      </c>
      <c r="L12230" s="30">
        <f>I12230</f>
        <v>0</v>
      </c>
      <c r="M12230" s="80">
        <f>L12230/K12230</f>
        <v>0</v>
      </c>
    </row>
    <row r="12231" spans="2:13" ht="24.9" customHeight="1" outlineLevel="1" x14ac:dyDescent="0.3">
      <c r="B12231" s="44" t="str">
        <f>B12230</f>
        <v>ASIGNACIONES DIRECTAS ANTICIPADAS (5% DEL SGR)</v>
      </c>
      <c r="C12231" s="43" t="s">
        <v>336</v>
      </c>
      <c r="D12231" s="43" t="s">
        <v>973</v>
      </c>
      <c r="E12231" s="43" t="s">
        <v>1160</v>
      </c>
      <c r="F12231" s="42" t="s">
        <v>1159</v>
      </c>
      <c r="G12231" s="18" t="s">
        <v>3</v>
      </c>
      <c r="H12231" s="32">
        <f>SUBTOTAL(9,H12230:H12230)</f>
        <v>848964</v>
      </c>
      <c r="I12231" s="32">
        <f>SUBTOTAL(9,I12230:I12230)</f>
        <v>0</v>
      </c>
      <c r="J12231" s="31">
        <f>SUBTOTAL(9,J12230:J12230)</f>
        <v>0</v>
      </c>
      <c r="K12231" s="32">
        <f>SUBTOTAL(9,K12230:K12230)</f>
        <v>75613</v>
      </c>
      <c r="L12231" s="14">
        <f>SUBTOTAL(9,L12228:L12230)</f>
        <v>0</v>
      </c>
      <c r="M12231" s="80">
        <f>SUBTOTAL(9,M12230:M12230)</f>
        <v>0</v>
      </c>
    </row>
    <row r="12232" spans="2:13" ht="24.9" customHeight="1" outlineLevel="2" x14ac:dyDescent="0.3">
      <c r="B12232" s="47" t="s">
        <v>2042</v>
      </c>
      <c r="C12232" s="46" t="s">
        <v>336</v>
      </c>
      <c r="D12232" s="46" t="s">
        <v>973</v>
      </c>
      <c r="E12232" s="46" t="s">
        <v>1158</v>
      </c>
      <c r="F12232" s="45" t="s">
        <v>1157</v>
      </c>
      <c r="G12232" s="26" t="s">
        <v>0</v>
      </c>
      <c r="H12232" s="30">
        <v>20644730</v>
      </c>
      <c r="I12232" s="30">
        <v>0</v>
      </c>
      <c r="J12232" s="36">
        <f>I12232/H12232</f>
        <v>0</v>
      </c>
      <c r="K12232" s="30">
        <v>1898425</v>
      </c>
      <c r="L12232" s="30">
        <f>I12232</f>
        <v>0</v>
      </c>
      <c r="M12232" s="80">
        <f>L12232/K12232</f>
        <v>0</v>
      </c>
    </row>
    <row r="12233" spans="2:13" ht="24.9" customHeight="1" outlineLevel="1" x14ac:dyDescent="0.3">
      <c r="B12233" s="44" t="str">
        <f>B12232</f>
        <v>ASIGNACIONES DIRECTAS ANTICIPADAS (5% DEL SGR)</v>
      </c>
      <c r="C12233" s="43" t="s">
        <v>336</v>
      </c>
      <c r="D12233" s="43" t="s">
        <v>973</v>
      </c>
      <c r="E12233" s="43" t="s">
        <v>1158</v>
      </c>
      <c r="F12233" s="42" t="s">
        <v>1157</v>
      </c>
      <c r="G12233" s="18" t="s">
        <v>3</v>
      </c>
      <c r="H12233" s="32">
        <f>SUBTOTAL(9,H12232:H12232)</f>
        <v>20644730</v>
      </c>
      <c r="I12233" s="32">
        <f>SUBTOTAL(9,I12232:I12232)</f>
        <v>0</v>
      </c>
      <c r="J12233" s="31">
        <f>SUBTOTAL(9,J12232:J12232)</f>
        <v>0</v>
      </c>
      <c r="K12233" s="32">
        <f>SUBTOTAL(9,K12232:K12232)</f>
        <v>1898425</v>
      </c>
      <c r="L12233" s="14">
        <f>SUBTOTAL(9,L12230:L12232)</f>
        <v>0</v>
      </c>
      <c r="M12233" s="80">
        <f>SUBTOTAL(9,M12232:M12232)</f>
        <v>0</v>
      </c>
    </row>
    <row r="12234" spans="2:13" ht="24.9" customHeight="1" outlineLevel="2" x14ac:dyDescent="0.3">
      <c r="B12234" s="47" t="s">
        <v>2042</v>
      </c>
      <c r="C12234" s="46" t="s">
        <v>336</v>
      </c>
      <c r="D12234" s="46" t="s">
        <v>973</v>
      </c>
      <c r="E12234" s="46" t="s">
        <v>1156</v>
      </c>
      <c r="F12234" s="45" t="s">
        <v>1155</v>
      </c>
      <c r="G12234" s="26" t="s">
        <v>0</v>
      </c>
      <c r="H12234" s="30">
        <v>3967970</v>
      </c>
      <c r="I12234" s="30">
        <v>540499.69999999995</v>
      </c>
      <c r="J12234" s="36">
        <f>I12234/H12234</f>
        <v>0.13621567199348783</v>
      </c>
      <c r="K12234" s="30">
        <v>346952</v>
      </c>
      <c r="L12234" s="30">
        <f>I12234</f>
        <v>540499.69999999995</v>
      </c>
      <c r="M12234" s="80">
        <f>L12234/K12234</f>
        <v>1.5578515183656527</v>
      </c>
    </row>
    <row r="12235" spans="2:13" ht="24.9" customHeight="1" outlineLevel="1" x14ac:dyDescent="0.3">
      <c r="B12235" s="44" t="str">
        <f>B12234</f>
        <v>ASIGNACIONES DIRECTAS ANTICIPADAS (5% DEL SGR)</v>
      </c>
      <c r="C12235" s="43" t="s">
        <v>336</v>
      </c>
      <c r="D12235" s="43" t="s">
        <v>973</v>
      </c>
      <c r="E12235" s="43" t="s">
        <v>1156</v>
      </c>
      <c r="F12235" s="42" t="s">
        <v>1155</v>
      </c>
      <c r="G12235" s="18" t="s">
        <v>3</v>
      </c>
      <c r="H12235" s="32">
        <f>SUBTOTAL(9,H12234:H12234)</f>
        <v>3967970</v>
      </c>
      <c r="I12235" s="32">
        <f>SUBTOTAL(9,I12234:I12234)</f>
        <v>540499.69999999995</v>
      </c>
      <c r="J12235" s="31">
        <f>SUBTOTAL(9,J12234:J12234)</f>
        <v>0.13621567199348783</v>
      </c>
      <c r="K12235" s="32">
        <f>SUBTOTAL(9,K12234:K12234)</f>
        <v>346952</v>
      </c>
      <c r="L12235" s="14">
        <f>SUBTOTAL(9,L12232:L12234)</f>
        <v>540499.69999999995</v>
      </c>
      <c r="M12235" s="80">
        <f>SUBTOTAL(9,M12234:M12234)</f>
        <v>1.5578515183656527</v>
      </c>
    </row>
    <row r="12236" spans="2:13" ht="24.9" customHeight="1" outlineLevel="2" x14ac:dyDescent="0.3">
      <c r="B12236" s="47" t="s">
        <v>2042</v>
      </c>
      <c r="C12236" s="46" t="s">
        <v>336</v>
      </c>
      <c r="D12236" s="46" t="s">
        <v>973</v>
      </c>
      <c r="E12236" s="46" t="s">
        <v>1154</v>
      </c>
      <c r="F12236" s="45" t="s">
        <v>1153</v>
      </c>
      <c r="G12236" s="26" t="s">
        <v>0</v>
      </c>
      <c r="H12236" s="30">
        <v>641113</v>
      </c>
      <c r="I12236" s="30">
        <v>0</v>
      </c>
      <c r="J12236" s="23">
        <f>I12236/H12236</f>
        <v>0</v>
      </c>
      <c r="K12236" s="30">
        <v>60764</v>
      </c>
      <c r="L12236" s="30">
        <f>I12236</f>
        <v>0</v>
      </c>
      <c r="M12236" s="80">
        <f>L12236/K12236</f>
        <v>0</v>
      </c>
    </row>
    <row r="12237" spans="2:13" ht="24.9" customHeight="1" outlineLevel="1" x14ac:dyDescent="0.3">
      <c r="B12237" s="44" t="str">
        <f>B12236</f>
        <v>ASIGNACIONES DIRECTAS ANTICIPADAS (5% DEL SGR)</v>
      </c>
      <c r="C12237" s="43" t="s">
        <v>336</v>
      </c>
      <c r="D12237" s="43" t="s">
        <v>973</v>
      </c>
      <c r="E12237" s="43" t="s">
        <v>1154</v>
      </c>
      <c r="F12237" s="42" t="s">
        <v>1153</v>
      </c>
      <c r="G12237" s="18" t="s">
        <v>3</v>
      </c>
      <c r="H12237" s="32">
        <f>SUBTOTAL(9,H12236:H12236)</f>
        <v>641113</v>
      </c>
      <c r="I12237" s="32">
        <f>SUBTOTAL(9,I12236:I12236)</f>
        <v>0</v>
      </c>
      <c r="J12237" s="31">
        <f>SUBTOTAL(9,J12236:J12236)</f>
        <v>0</v>
      </c>
      <c r="K12237" s="32">
        <f>SUBTOTAL(9,K12236:K12236)</f>
        <v>60764</v>
      </c>
      <c r="L12237" s="14">
        <f>SUBTOTAL(9,L12234:L12236)</f>
        <v>540499.69999999995</v>
      </c>
      <c r="M12237" s="80">
        <f>SUBTOTAL(9,M12236:M12236)</f>
        <v>0</v>
      </c>
    </row>
    <row r="12238" spans="2:13" ht="24.9" customHeight="1" outlineLevel="2" x14ac:dyDescent="0.3">
      <c r="B12238" s="47" t="s">
        <v>2042</v>
      </c>
      <c r="C12238" s="46" t="s">
        <v>336</v>
      </c>
      <c r="D12238" s="46" t="s">
        <v>973</v>
      </c>
      <c r="E12238" s="46" t="s">
        <v>1152</v>
      </c>
      <c r="F12238" s="45" t="s">
        <v>1151</v>
      </c>
      <c r="G12238" s="26" t="s">
        <v>0</v>
      </c>
      <c r="H12238" s="30">
        <v>145642</v>
      </c>
      <c r="I12238" s="30">
        <v>0</v>
      </c>
      <c r="J12238" s="36">
        <f>I12238/H12238</f>
        <v>0</v>
      </c>
      <c r="K12238" s="30">
        <v>12978</v>
      </c>
      <c r="L12238" s="30">
        <f>I12238</f>
        <v>0</v>
      </c>
      <c r="M12238" s="80">
        <f>L12238/K12238</f>
        <v>0</v>
      </c>
    </row>
    <row r="12239" spans="2:13" ht="24.9" customHeight="1" outlineLevel="1" x14ac:dyDescent="0.3">
      <c r="B12239" s="44" t="str">
        <f>B12238</f>
        <v>ASIGNACIONES DIRECTAS ANTICIPADAS (5% DEL SGR)</v>
      </c>
      <c r="C12239" s="43" t="s">
        <v>336</v>
      </c>
      <c r="D12239" s="43" t="s">
        <v>973</v>
      </c>
      <c r="E12239" s="43" t="s">
        <v>1152</v>
      </c>
      <c r="F12239" s="42" t="s">
        <v>1151</v>
      </c>
      <c r="G12239" s="18" t="s">
        <v>3</v>
      </c>
      <c r="H12239" s="32">
        <f>SUBTOTAL(9,H12238:H12238)</f>
        <v>145642</v>
      </c>
      <c r="I12239" s="32">
        <f>SUBTOTAL(9,I12238:I12238)</f>
        <v>0</v>
      </c>
      <c r="J12239" s="31">
        <f>SUBTOTAL(9,J12238:J12238)</f>
        <v>0</v>
      </c>
      <c r="K12239" s="32">
        <f>SUBTOTAL(9,K12238:K12238)</f>
        <v>12978</v>
      </c>
      <c r="L12239" s="14">
        <f>SUBTOTAL(9,L12236:L12238)</f>
        <v>0</v>
      </c>
      <c r="M12239" s="80">
        <f>SUBTOTAL(9,M12238:M12238)</f>
        <v>0</v>
      </c>
    </row>
    <row r="12240" spans="2:13" ht="24.9" customHeight="1" outlineLevel="2" x14ac:dyDescent="0.3">
      <c r="B12240" s="47" t="s">
        <v>2042</v>
      </c>
      <c r="C12240" s="46" t="s">
        <v>336</v>
      </c>
      <c r="D12240" s="46" t="s">
        <v>973</v>
      </c>
      <c r="E12240" s="46" t="s">
        <v>1150</v>
      </c>
      <c r="F12240" s="45" t="s">
        <v>1149</v>
      </c>
      <c r="G12240" s="26" t="s">
        <v>0</v>
      </c>
      <c r="H12240" s="30">
        <v>3643525</v>
      </c>
      <c r="I12240" s="30">
        <v>0</v>
      </c>
      <c r="J12240" s="36">
        <f>I12240/H12240</f>
        <v>0</v>
      </c>
      <c r="K12240" s="30">
        <v>325170</v>
      </c>
      <c r="L12240" s="30">
        <f>I12240</f>
        <v>0</v>
      </c>
      <c r="M12240" s="80">
        <f>L12240/K12240</f>
        <v>0</v>
      </c>
    </row>
    <row r="12241" spans="2:13" ht="24.9" customHeight="1" outlineLevel="1" x14ac:dyDescent="0.3">
      <c r="B12241" s="44" t="str">
        <f>B12240</f>
        <v>ASIGNACIONES DIRECTAS ANTICIPADAS (5% DEL SGR)</v>
      </c>
      <c r="C12241" s="43" t="s">
        <v>336</v>
      </c>
      <c r="D12241" s="43" t="s">
        <v>973</v>
      </c>
      <c r="E12241" s="43" t="s">
        <v>1150</v>
      </c>
      <c r="F12241" s="42" t="s">
        <v>1149</v>
      </c>
      <c r="G12241" s="18" t="s">
        <v>3</v>
      </c>
      <c r="H12241" s="32">
        <f>SUBTOTAL(9,H12240:H12240)</f>
        <v>3643525</v>
      </c>
      <c r="I12241" s="32">
        <f>SUBTOTAL(9,I12240:I12240)</f>
        <v>0</v>
      </c>
      <c r="J12241" s="31">
        <f>SUBTOTAL(9,J12240:J12240)</f>
        <v>0</v>
      </c>
      <c r="K12241" s="32">
        <f>SUBTOTAL(9,K12240:K12240)</f>
        <v>325170</v>
      </c>
      <c r="L12241" s="14">
        <f>SUBTOTAL(9,L12238:L12240)</f>
        <v>0</v>
      </c>
      <c r="M12241" s="80">
        <f>SUBTOTAL(9,M12240:M12240)</f>
        <v>0</v>
      </c>
    </row>
    <row r="12242" spans="2:13" ht="24.9" customHeight="1" outlineLevel="2" x14ac:dyDescent="0.3">
      <c r="B12242" s="47" t="s">
        <v>2042</v>
      </c>
      <c r="C12242" s="46" t="s">
        <v>336</v>
      </c>
      <c r="D12242" s="46" t="s">
        <v>973</v>
      </c>
      <c r="E12242" s="46" t="s">
        <v>1148</v>
      </c>
      <c r="F12242" s="45" t="s">
        <v>1147</v>
      </c>
      <c r="G12242" s="26" t="s">
        <v>0</v>
      </c>
      <c r="H12242" s="30">
        <v>65089</v>
      </c>
      <c r="I12242" s="30">
        <v>3725.19</v>
      </c>
      <c r="J12242" s="36">
        <f>I12242/H12242</f>
        <v>5.7232251225245431E-2</v>
      </c>
      <c r="K12242" s="30">
        <v>5324</v>
      </c>
      <c r="L12242" s="30">
        <f>I12242</f>
        <v>3725.19</v>
      </c>
      <c r="M12242" s="80">
        <f>L12242/K12242</f>
        <v>0.69969759579263713</v>
      </c>
    </row>
    <row r="12243" spans="2:13" ht="24.9" customHeight="1" outlineLevel="1" x14ac:dyDescent="0.3">
      <c r="B12243" s="44" t="str">
        <f>B12242</f>
        <v>ASIGNACIONES DIRECTAS ANTICIPADAS (5% DEL SGR)</v>
      </c>
      <c r="C12243" s="43" t="s">
        <v>336</v>
      </c>
      <c r="D12243" s="43" t="s">
        <v>973</v>
      </c>
      <c r="E12243" s="43" t="s">
        <v>1148</v>
      </c>
      <c r="F12243" s="42" t="s">
        <v>1147</v>
      </c>
      <c r="G12243" s="18" t="s">
        <v>3</v>
      </c>
      <c r="H12243" s="32">
        <f>SUBTOTAL(9,H12242:H12242)</f>
        <v>65089</v>
      </c>
      <c r="I12243" s="32">
        <f>SUBTOTAL(9,I12242:I12242)</f>
        <v>3725.19</v>
      </c>
      <c r="J12243" s="31">
        <f>SUBTOTAL(9,J12242:J12242)</f>
        <v>5.7232251225245431E-2</v>
      </c>
      <c r="K12243" s="32">
        <f>SUBTOTAL(9,K12242:K12242)</f>
        <v>5324</v>
      </c>
      <c r="L12243" s="14">
        <f>SUBTOTAL(9,L12240:L12242)</f>
        <v>3725.19</v>
      </c>
      <c r="M12243" s="80">
        <f>SUBTOTAL(9,M12242:M12242)</f>
        <v>0.69969759579263713</v>
      </c>
    </row>
    <row r="12244" spans="2:13" ht="24.9" customHeight="1" outlineLevel="2" x14ac:dyDescent="0.3">
      <c r="B12244" s="47" t="s">
        <v>2042</v>
      </c>
      <c r="C12244" s="46" t="s">
        <v>336</v>
      </c>
      <c r="D12244" s="46" t="s">
        <v>973</v>
      </c>
      <c r="E12244" s="46" t="s">
        <v>1144</v>
      </c>
      <c r="F12244" s="45" t="s">
        <v>1143</v>
      </c>
      <c r="G12244" s="26" t="s">
        <v>0</v>
      </c>
      <c r="H12244" s="30">
        <v>3989284</v>
      </c>
      <c r="I12244" s="30">
        <v>693146.2</v>
      </c>
      <c r="J12244" s="23">
        <f>I12244/H12244</f>
        <v>0.17375203169290529</v>
      </c>
      <c r="K12244" s="30">
        <v>354924</v>
      </c>
      <c r="L12244" s="30">
        <f>I12244</f>
        <v>693146.2</v>
      </c>
      <c r="M12244" s="80">
        <f>L12244/K12244</f>
        <v>1.9529426017964409</v>
      </c>
    </row>
    <row r="12245" spans="2:13" ht="24.9" customHeight="1" outlineLevel="1" x14ac:dyDescent="0.3">
      <c r="B12245" s="44" t="str">
        <f>B12244</f>
        <v>ASIGNACIONES DIRECTAS ANTICIPADAS (5% DEL SGR)</v>
      </c>
      <c r="C12245" s="43" t="s">
        <v>336</v>
      </c>
      <c r="D12245" s="43" t="s">
        <v>973</v>
      </c>
      <c r="E12245" s="43" t="s">
        <v>1144</v>
      </c>
      <c r="F12245" s="42" t="s">
        <v>1143</v>
      </c>
      <c r="G12245" s="18" t="s">
        <v>3</v>
      </c>
      <c r="H12245" s="32">
        <f>SUBTOTAL(9,H12244:H12244)</f>
        <v>3989284</v>
      </c>
      <c r="I12245" s="32">
        <f>SUBTOTAL(9,I12244:I12244)</f>
        <v>693146.2</v>
      </c>
      <c r="J12245" s="31">
        <f>SUBTOTAL(9,J12244:J12244)</f>
        <v>0.17375203169290529</v>
      </c>
      <c r="K12245" s="32">
        <f>SUBTOTAL(9,K12244:K12244)</f>
        <v>354924</v>
      </c>
      <c r="L12245" s="14">
        <f>SUBTOTAL(9,L12242:L12244)</f>
        <v>696871.3899999999</v>
      </c>
      <c r="M12245" s="80">
        <f>SUBTOTAL(9,M12244:M12244)</f>
        <v>1.9529426017964409</v>
      </c>
    </row>
    <row r="12246" spans="2:13" ht="24.9" customHeight="1" outlineLevel="2" x14ac:dyDescent="0.3">
      <c r="B12246" s="47" t="s">
        <v>2042</v>
      </c>
      <c r="C12246" s="46" t="s">
        <v>336</v>
      </c>
      <c r="D12246" s="46" t="s">
        <v>973</v>
      </c>
      <c r="E12246" s="46" t="s">
        <v>1142</v>
      </c>
      <c r="F12246" s="45" t="s">
        <v>1141</v>
      </c>
      <c r="G12246" s="26" t="s">
        <v>0</v>
      </c>
      <c r="H12246" s="30">
        <v>46686245</v>
      </c>
      <c r="I12246" s="30">
        <v>11463006.380000001</v>
      </c>
      <c r="J12246" s="36">
        <f>I12246/H12246</f>
        <v>0.24553284120408486</v>
      </c>
      <c r="K12246" s="30">
        <v>4312619</v>
      </c>
      <c r="L12246" s="30">
        <f>I12246</f>
        <v>11463006.380000001</v>
      </c>
      <c r="M12246" s="80">
        <f>L12246/K12246</f>
        <v>2.6580150901343247</v>
      </c>
    </row>
    <row r="12247" spans="2:13" ht="24.9" customHeight="1" outlineLevel="1" x14ac:dyDescent="0.3">
      <c r="B12247" s="44" t="str">
        <f>B12246</f>
        <v>ASIGNACIONES DIRECTAS ANTICIPADAS (5% DEL SGR)</v>
      </c>
      <c r="C12247" s="43" t="s">
        <v>336</v>
      </c>
      <c r="D12247" s="43" t="s">
        <v>973</v>
      </c>
      <c r="E12247" s="43" t="s">
        <v>1142</v>
      </c>
      <c r="F12247" s="42" t="s">
        <v>1141</v>
      </c>
      <c r="G12247" s="18" t="s">
        <v>3</v>
      </c>
      <c r="H12247" s="32">
        <f>SUBTOTAL(9,H12246:H12246)</f>
        <v>46686245</v>
      </c>
      <c r="I12247" s="32">
        <f>SUBTOTAL(9,I12246:I12246)</f>
        <v>11463006.380000001</v>
      </c>
      <c r="J12247" s="31">
        <f>SUBTOTAL(9,J12246:J12246)</f>
        <v>0.24553284120408486</v>
      </c>
      <c r="K12247" s="32">
        <f>SUBTOTAL(9,K12246:K12246)</f>
        <v>4312619</v>
      </c>
      <c r="L12247" s="14">
        <f>SUBTOTAL(9,L12244:L12246)</f>
        <v>12156152.58</v>
      </c>
      <c r="M12247" s="80">
        <f>SUBTOTAL(9,M12246:M12246)</f>
        <v>2.6580150901343247</v>
      </c>
    </row>
    <row r="12248" spans="2:13" ht="24.9" customHeight="1" outlineLevel="2" x14ac:dyDescent="0.3">
      <c r="B12248" s="47" t="s">
        <v>2042</v>
      </c>
      <c r="C12248" s="46" t="s">
        <v>336</v>
      </c>
      <c r="D12248" s="46" t="s">
        <v>973</v>
      </c>
      <c r="E12248" s="46" t="s">
        <v>1138</v>
      </c>
      <c r="F12248" s="45" t="s">
        <v>1137</v>
      </c>
      <c r="G12248" s="26" t="s">
        <v>0</v>
      </c>
      <c r="H12248" s="30">
        <v>947275787</v>
      </c>
      <c r="I12248" s="30">
        <v>145819911.53</v>
      </c>
      <c r="J12248" s="36">
        <f>I12248/H12248</f>
        <v>0.153936069654866</v>
      </c>
      <c r="K12248" s="30">
        <v>87261546</v>
      </c>
      <c r="L12248" s="30">
        <f>I12248</f>
        <v>145819911.53</v>
      </c>
      <c r="M12248" s="80">
        <f>L12248/K12248</f>
        <v>1.6710672479948958</v>
      </c>
    </row>
    <row r="12249" spans="2:13" ht="24.9" customHeight="1" outlineLevel="1" x14ac:dyDescent="0.3">
      <c r="B12249" s="44" t="str">
        <f>B12248</f>
        <v>ASIGNACIONES DIRECTAS ANTICIPADAS (5% DEL SGR)</v>
      </c>
      <c r="C12249" s="43" t="s">
        <v>336</v>
      </c>
      <c r="D12249" s="43" t="s">
        <v>973</v>
      </c>
      <c r="E12249" s="43" t="s">
        <v>1138</v>
      </c>
      <c r="F12249" s="42" t="s">
        <v>1137</v>
      </c>
      <c r="G12249" s="18" t="s">
        <v>3</v>
      </c>
      <c r="H12249" s="32">
        <f>SUBTOTAL(9,H12248:H12248)</f>
        <v>947275787</v>
      </c>
      <c r="I12249" s="32">
        <f>SUBTOTAL(9,I12248:I12248)</f>
        <v>145819911.53</v>
      </c>
      <c r="J12249" s="31">
        <f>SUBTOTAL(9,J12248:J12248)</f>
        <v>0.153936069654866</v>
      </c>
      <c r="K12249" s="32">
        <f>SUBTOTAL(9,K12248:K12248)</f>
        <v>87261546</v>
      </c>
      <c r="L12249" s="14">
        <f>SUBTOTAL(9,L12246:L12248)</f>
        <v>157282917.91</v>
      </c>
      <c r="M12249" s="80">
        <f>SUBTOTAL(9,M12248:M12248)</f>
        <v>1.6710672479948958</v>
      </c>
    </row>
    <row r="12250" spans="2:13" ht="24.9" customHeight="1" outlineLevel="2" x14ac:dyDescent="0.3">
      <c r="B12250" s="47" t="s">
        <v>2042</v>
      </c>
      <c r="C12250" s="46" t="s">
        <v>336</v>
      </c>
      <c r="D12250" s="46" t="s">
        <v>973</v>
      </c>
      <c r="E12250" s="46" t="s">
        <v>1133</v>
      </c>
      <c r="F12250" s="45" t="s">
        <v>1132</v>
      </c>
      <c r="G12250" s="26" t="s">
        <v>0</v>
      </c>
      <c r="H12250" s="30">
        <v>504120</v>
      </c>
      <c r="I12250" s="30">
        <v>0</v>
      </c>
      <c r="J12250" s="36">
        <f>I12250/H12250</f>
        <v>0</v>
      </c>
      <c r="K12250" s="30">
        <v>44148</v>
      </c>
      <c r="L12250" s="30">
        <f>I12250</f>
        <v>0</v>
      </c>
      <c r="M12250" s="80">
        <f>L12250/K12250</f>
        <v>0</v>
      </c>
    </row>
    <row r="12251" spans="2:13" ht="24.9" customHeight="1" outlineLevel="1" x14ac:dyDescent="0.3">
      <c r="B12251" s="44" t="str">
        <f>B12250</f>
        <v>ASIGNACIONES DIRECTAS ANTICIPADAS (5% DEL SGR)</v>
      </c>
      <c r="C12251" s="43" t="s">
        <v>336</v>
      </c>
      <c r="D12251" s="43" t="s">
        <v>973</v>
      </c>
      <c r="E12251" s="43" t="s">
        <v>1133</v>
      </c>
      <c r="F12251" s="42" t="s">
        <v>1132</v>
      </c>
      <c r="G12251" s="18" t="s">
        <v>3</v>
      </c>
      <c r="H12251" s="32">
        <f>SUBTOTAL(9,H12250:H12250)</f>
        <v>504120</v>
      </c>
      <c r="I12251" s="32">
        <f>SUBTOTAL(9,I12250:I12250)</f>
        <v>0</v>
      </c>
      <c r="J12251" s="31">
        <f>SUBTOTAL(9,J12250:J12250)</f>
        <v>0</v>
      </c>
      <c r="K12251" s="32">
        <f>SUBTOTAL(9,K12250:K12250)</f>
        <v>44148</v>
      </c>
      <c r="L12251" s="14">
        <f>SUBTOTAL(9,L12248:L12250)</f>
        <v>145819911.53</v>
      </c>
      <c r="M12251" s="80">
        <f>SUBTOTAL(9,M12250:M12250)</f>
        <v>0</v>
      </c>
    </row>
    <row r="12252" spans="2:13" ht="24.9" customHeight="1" outlineLevel="2" x14ac:dyDescent="0.3">
      <c r="B12252" s="47" t="s">
        <v>2042</v>
      </c>
      <c r="C12252" s="46" t="s">
        <v>336</v>
      </c>
      <c r="D12252" s="46" t="s">
        <v>973</v>
      </c>
      <c r="E12252" s="46" t="s">
        <v>1127</v>
      </c>
      <c r="F12252" s="45" t="s">
        <v>1126</v>
      </c>
      <c r="G12252" s="26" t="s">
        <v>0</v>
      </c>
      <c r="H12252" s="30">
        <v>333556</v>
      </c>
      <c r="I12252" s="30">
        <v>0</v>
      </c>
      <c r="J12252" s="36">
        <f>I12252/H12252</f>
        <v>0</v>
      </c>
      <c r="K12252" s="30">
        <v>28390</v>
      </c>
      <c r="L12252" s="30">
        <f>I12252</f>
        <v>0</v>
      </c>
      <c r="M12252" s="80">
        <f>L12252/K12252</f>
        <v>0</v>
      </c>
    </row>
    <row r="12253" spans="2:13" ht="24.9" customHeight="1" outlineLevel="1" x14ac:dyDescent="0.3">
      <c r="B12253" s="44" t="str">
        <f>B12252</f>
        <v>ASIGNACIONES DIRECTAS ANTICIPADAS (5% DEL SGR)</v>
      </c>
      <c r="C12253" s="43" t="s">
        <v>336</v>
      </c>
      <c r="D12253" s="43" t="s">
        <v>973</v>
      </c>
      <c r="E12253" s="43" t="s">
        <v>1127</v>
      </c>
      <c r="F12253" s="42" t="s">
        <v>1126</v>
      </c>
      <c r="G12253" s="18" t="s">
        <v>3</v>
      </c>
      <c r="H12253" s="32">
        <f>SUBTOTAL(9,H12252:H12252)</f>
        <v>333556</v>
      </c>
      <c r="I12253" s="32">
        <f>SUBTOTAL(9,I12252:I12252)</f>
        <v>0</v>
      </c>
      <c r="J12253" s="31">
        <f>SUBTOTAL(9,J12252:J12252)</f>
        <v>0</v>
      </c>
      <c r="K12253" s="32">
        <f>SUBTOTAL(9,K12252:K12252)</f>
        <v>28390</v>
      </c>
      <c r="L12253" s="14">
        <f>SUBTOTAL(9,L12250:L12252)</f>
        <v>0</v>
      </c>
      <c r="M12253" s="80">
        <f>SUBTOTAL(9,M12252:M12252)</f>
        <v>0</v>
      </c>
    </row>
    <row r="12254" spans="2:13" ht="24.9" customHeight="1" outlineLevel="2" x14ac:dyDescent="0.3">
      <c r="B12254" s="47" t="s">
        <v>2042</v>
      </c>
      <c r="C12254" s="46" t="s">
        <v>336</v>
      </c>
      <c r="D12254" s="46" t="s">
        <v>973</v>
      </c>
      <c r="E12254" s="46" t="s">
        <v>1119</v>
      </c>
      <c r="F12254" s="45" t="s">
        <v>1118</v>
      </c>
      <c r="G12254" s="26" t="s">
        <v>0</v>
      </c>
      <c r="H12254" s="30">
        <v>21755722</v>
      </c>
      <c r="I12254" s="30">
        <v>1271916.81</v>
      </c>
      <c r="J12254" s="23">
        <f>I12254/H12254</f>
        <v>5.8463553174654466E-2</v>
      </c>
      <c r="K12254" s="30">
        <v>1870761</v>
      </c>
      <c r="L12254" s="30">
        <f>I12254</f>
        <v>1271916.81</v>
      </c>
      <c r="M12254" s="80">
        <f>L12254/K12254</f>
        <v>0.67989273349187851</v>
      </c>
    </row>
    <row r="12255" spans="2:13" ht="24.9" customHeight="1" outlineLevel="1" x14ac:dyDescent="0.3">
      <c r="B12255" s="44" t="str">
        <f>B12254</f>
        <v>ASIGNACIONES DIRECTAS ANTICIPADAS (5% DEL SGR)</v>
      </c>
      <c r="C12255" s="43" t="s">
        <v>336</v>
      </c>
      <c r="D12255" s="43" t="s">
        <v>973</v>
      </c>
      <c r="E12255" s="43" t="s">
        <v>1119</v>
      </c>
      <c r="F12255" s="42" t="s">
        <v>1118</v>
      </c>
      <c r="G12255" s="18" t="s">
        <v>3</v>
      </c>
      <c r="H12255" s="32">
        <f>SUBTOTAL(9,H12254:H12254)</f>
        <v>21755722</v>
      </c>
      <c r="I12255" s="32">
        <f>SUBTOTAL(9,I12254:I12254)</f>
        <v>1271916.81</v>
      </c>
      <c r="J12255" s="31">
        <f>SUBTOTAL(9,J12254:J12254)</f>
        <v>5.8463553174654466E-2</v>
      </c>
      <c r="K12255" s="32">
        <f>SUBTOTAL(9,K12254:K12254)</f>
        <v>1870761</v>
      </c>
      <c r="L12255" s="14">
        <f>SUBTOTAL(9,L12252:L12254)</f>
        <v>1271916.81</v>
      </c>
      <c r="M12255" s="80">
        <f>SUBTOTAL(9,M12254:M12254)</f>
        <v>0.67989273349187851</v>
      </c>
    </row>
    <row r="12256" spans="2:13" ht="24.9" customHeight="1" outlineLevel="2" x14ac:dyDescent="0.3">
      <c r="B12256" s="47" t="s">
        <v>2042</v>
      </c>
      <c r="C12256" s="46" t="s">
        <v>336</v>
      </c>
      <c r="D12256" s="46" t="s">
        <v>973</v>
      </c>
      <c r="E12256" s="46" t="s">
        <v>1117</v>
      </c>
      <c r="F12256" s="45" t="s">
        <v>1116</v>
      </c>
      <c r="G12256" s="26" t="s">
        <v>0</v>
      </c>
      <c r="H12256" s="30">
        <v>1239030</v>
      </c>
      <c r="I12256" s="30">
        <v>273707.8</v>
      </c>
      <c r="J12256" s="36">
        <f>I12256/H12256</f>
        <v>0.22090490141481642</v>
      </c>
      <c r="K12256" s="30">
        <v>107979</v>
      </c>
      <c r="L12256" s="30">
        <f>I12256</f>
        <v>273707.8</v>
      </c>
      <c r="M12256" s="80">
        <f>L12256/K12256</f>
        <v>2.534824363996703</v>
      </c>
    </row>
    <row r="12257" spans="2:13" ht="24.9" customHeight="1" outlineLevel="1" x14ac:dyDescent="0.3">
      <c r="B12257" s="44" t="str">
        <f>B12256</f>
        <v>ASIGNACIONES DIRECTAS ANTICIPADAS (5% DEL SGR)</v>
      </c>
      <c r="C12257" s="43" t="s">
        <v>336</v>
      </c>
      <c r="D12257" s="43" t="s">
        <v>973</v>
      </c>
      <c r="E12257" s="43" t="s">
        <v>1117</v>
      </c>
      <c r="F12257" s="42" t="s">
        <v>1116</v>
      </c>
      <c r="G12257" s="18" t="s">
        <v>3</v>
      </c>
      <c r="H12257" s="32">
        <f>SUBTOTAL(9,H12256:H12256)</f>
        <v>1239030</v>
      </c>
      <c r="I12257" s="32">
        <f>SUBTOTAL(9,I12256:I12256)</f>
        <v>273707.8</v>
      </c>
      <c r="J12257" s="31">
        <f>SUBTOTAL(9,J12256:J12256)</f>
        <v>0.22090490141481642</v>
      </c>
      <c r="K12257" s="32">
        <f>SUBTOTAL(9,K12256:K12256)</f>
        <v>107979</v>
      </c>
      <c r="L12257" s="14">
        <f>SUBTOTAL(9,L12254:L12256)</f>
        <v>1545624.61</v>
      </c>
      <c r="M12257" s="80">
        <f>SUBTOTAL(9,M12256:M12256)</f>
        <v>2.534824363996703</v>
      </c>
    </row>
    <row r="12258" spans="2:13" ht="24.9" customHeight="1" outlineLevel="2" x14ac:dyDescent="0.3">
      <c r="B12258" s="47" t="s">
        <v>2042</v>
      </c>
      <c r="C12258" s="46" t="s">
        <v>336</v>
      </c>
      <c r="D12258" s="46" t="s">
        <v>973</v>
      </c>
      <c r="E12258" s="46" t="s">
        <v>1115</v>
      </c>
      <c r="F12258" s="45" t="s">
        <v>1114</v>
      </c>
      <c r="G12258" s="26" t="s">
        <v>0</v>
      </c>
      <c r="H12258" s="30">
        <v>2989201</v>
      </c>
      <c r="I12258" s="30">
        <v>0</v>
      </c>
      <c r="J12258" s="36">
        <f>I12258/H12258</f>
        <v>0</v>
      </c>
      <c r="K12258" s="30">
        <v>283943</v>
      </c>
      <c r="L12258" s="30">
        <f>I12258</f>
        <v>0</v>
      </c>
      <c r="M12258" s="80">
        <f>L12258/K12258</f>
        <v>0</v>
      </c>
    </row>
    <row r="12259" spans="2:13" ht="24.9" customHeight="1" outlineLevel="1" x14ac:dyDescent="0.3">
      <c r="B12259" s="44" t="str">
        <f>B12258</f>
        <v>ASIGNACIONES DIRECTAS ANTICIPADAS (5% DEL SGR)</v>
      </c>
      <c r="C12259" s="43" t="s">
        <v>336</v>
      </c>
      <c r="D12259" s="43" t="s">
        <v>973</v>
      </c>
      <c r="E12259" s="43" t="s">
        <v>1115</v>
      </c>
      <c r="F12259" s="42" t="s">
        <v>1114</v>
      </c>
      <c r="G12259" s="18" t="s">
        <v>3</v>
      </c>
      <c r="H12259" s="32">
        <f>SUBTOTAL(9,H12258:H12258)</f>
        <v>2989201</v>
      </c>
      <c r="I12259" s="32">
        <f>SUBTOTAL(9,I12258:I12258)</f>
        <v>0</v>
      </c>
      <c r="J12259" s="31">
        <f>SUBTOTAL(9,J12258:J12258)</f>
        <v>0</v>
      </c>
      <c r="K12259" s="32">
        <f>SUBTOTAL(9,K12258:K12258)</f>
        <v>283943</v>
      </c>
      <c r="L12259" s="14">
        <f>SUBTOTAL(9,L12256:L12258)</f>
        <v>273707.8</v>
      </c>
      <c r="M12259" s="80">
        <f>SUBTOTAL(9,M12258:M12258)</f>
        <v>0</v>
      </c>
    </row>
    <row r="12260" spans="2:13" ht="24.9" customHeight="1" outlineLevel="2" x14ac:dyDescent="0.3">
      <c r="B12260" s="47" t="s">
        <v>2042</v>
      </c>
      <c r="C12260" s="46" t="s">
        <v>336</v>
      </c>
      <c r="D12260" s="46" t="s">
        <v>973</v>
      </c>
      <c r="E12260" s="46" t="s">
        <v>1111</v>
      </c>
      <c r="F12260" s="45" t="s">
        <v>1110</v>
      </c>
      <c r="G12260" s="26" t="s">
        <v>0</v>
      </c>
      <c r="H12260" s="30">
        <v>513262</v>
      </c>
      <c r="I12260" s="30">
        <v>28203.25</v>
      </c>
      <c r="J12260" s="36">
        <f>I12260/H12260</f>
        <v>5.4949031878455838E-2</v>
      </c>
      <c r="K12260" s="30">
        <v>44473</v>
      </c>
      <c r="L12260" s="30">
        <f>I12260</f>
        <v>28203.25</v>
      </c>
      <c r="M12260" s="80">
        <f>L12260/K12260</f>
        <v>0.63416567355474107</v>
      </c>
    </row>
    <row r="12261" spans="2:13" ht="24.9" customHeight="1" outlineLevel="1" x14ac:dyDescent="0.3">
      <c r="B12261" s="44" t="str">
        <f>B12260</f>
        <v>ASIGNACIONES DIRECTAS ANTICIPADAS (5% DEL SGR)</v>
      </c>
      <c r="C12261" s="43" t="s">
        <v>336</v>
      </c>
      <c r="D12261" s="43" t="s">
        <v>973</v>
      </c>
      <c r="E12261" s="43" t="s">
        <v>1111</v>
      </c>
      <c r="F12261" s="42" t="s">
        <v>1110</v>
      </c>
      <c r="G12261" s="18" t="s">
        <v>3</v>
      </c>
      <c r="H12261" s="32">
        <f>SUBTOTAL(9,H12260:H12260)</f>
        <v>513262</v>
      </c>
      <c r="I12261" s="32">
        <f>SUBTOTAL(9,I12260:I12260)</f>
        <v>28203.25</v>
      </c>
      <c r="J12261" s="31">
        <f>SUBTOTAL(9,J12260:J12260)</f>
        <v>5.4949031878455838E-2</v>
      </c>
      <c r="K12261" s="32">
        <f>SUBTOTAL(9,K12260:K12260)</f>
        <v>44473</v>
      </c>
      <c r="L12261" s="14">
        <f>SUBTOTAL(9,L12258:L12260)</f>
        <v>28203.25</v>
      </c>
      <c r="M12261" s="80">
        <f>SUBTOTAL(9,M12260:M12260)</f>
        <v>0.63416567355474107</v>
      </c>
    </row>
    <row r="12262" spans="2:13" ht="24.9" customHeight="1" outlineLevel="2" x14ac:dyDescent="0.3">
      <c r="B12262" s="47" t="s">
        <v>2042</v>
      </c>
      <c r="C12262" s="46" t="s">
        <v>336</v>
      </c>
      <c r="D12262" s="46" t="s">
        <v>973</v>
      </c>
      <c r="E12262" s="46" t="s">
        <v>1109</v>
      </c>
      <c r="F12262" s="45" t="s">
        <v>1108</v>
      </c>
      <c r="G12262" s="26" t="s">
        <v>0</v>
      </c>
      <c r="H12262" s="30">
        <v>1041100072</v>
      </c>
      <c r="I12262" s="30">
        <v>62341460.710000001</v>
      </c>
      <c r="J12262" s="23">
        <f>I12262/H12262</f>
        <v>5.9880373065616312E-2</v>
      </c>
      <c r="K12262" s="30">
        <v>96250877</v>
      </c>
      <c r="L12262" s="30">
        <f>I12262</f>
        <v>62341460.710000001</v>
      </c>
      <c r="M12262" s="80">
        <f>L12262/K12262</f>
        <v>0.64769758627757756</v>
      </c>
    </row>
    <row r="12263" spans="2:13" ht="24.9" customHeight="1" outlineLevel="1" x14ac:dyDescent="0.3">
      <c r="B12263" s="44" t="str">
        <f>B12262</f>
        <v>ASIGNACIONES DIRECTAS ANTICIPADAS (5% DEL SGR)</v>
      </c>
      <c r="C12263" s="43" t="s">
        <v>336</v>
      </c>
      <c r="D12263" s="43" t="s">
        <v>973</v>
      </c>
      <c r="E12263" s="43" t="s">
        <v>1109</v>
      </c>
      <c r="F12263" s="42" t="s">
        <v>1108</v>
      </c>
      <c r="G12263" s="18" t="s">
        <v>3</v>
      </c>
      <c r="H12263" s="32">
        <f>SUBTOTAL(9,H12262:H12262)</f>
        <v>1041100072</v>
      </c>
      <c r="I12263" s="32">
        <f>SUBTOTAL(9,I12262:I12262)</f>
        <v>62341460.710000001</v>
      </c>
      <c r="J12263" s="31">
        <f>SUBTOTAL(9,J12262:J12262)</f>
        <v>5.9880373065616312E-2</v>
      </c>
      <c r="K12263" s="32">
        <f>SUBTOTAL(9,K12262:K12262)</f>
        <v>96250877</v>
      </c>
      <c r="L12263" s="14">
        <f>SUBTOTAL(9,L12260:L12262)</f>
        <v>62369663.960000001</v>
      </c>
      <c r="M12263" s="80">
        <f>SUBTOTAL(9,M12262:M12262)</f>
        <v>0.64769758627757756</v>
      </c>
    </row>
    <row r="12264" spans="2:13" ht="24.9" customHeight="1" outlineLevel="2" x14ac:dyDescent="0.3">
      <c r="B12264" s="47" t="s">
        <v>2042</v>
      </c>
      <c r="C12264" s="46" t="s">
        <v>336</v>
      </c>
      <c r="D12264" s="46" t="s">
        <v>973</v>
      </c>
      <c r="E12264" s="46" t="s">
        <v>1107</v>
      </c>
      <c r="F12264" s="45" t="s">
        <v>1106</v>
      </c>
      <c r="G12264" s="26" t="s">
        <v>0</v>
      </c>
      <c r="H12264" s="30">
        <v>893791</v>
      </c>
      <c r="I12264" s="30">
        <v>1377.93</v>
      </c>
      <c r="J12264" s="36">
        <f>I12264/H12264</f>
        <v>1.5416691374157941E-3</v>
      </c>
      <c r="K12264" s="30">
        <v>79644</v>
      </c>
      <c r="L12264" s="30">
        <f>I12264</f>
        <v>1377.93</v>
      </c>
      <c r="M12264" s="80">
        <f>L12264/K12264</f>
        <v>1.7301114961579028E-2</v>
      </c>
    </row>
    <row r="12265" spans="2:13" ht="24.9" customHeight="1" outlineLevel="1" x14ac:dyDescent="0.3">
      <c r="B12265" s="44" t="str">
        <f>B12264</f>
        <v>ASIGNACIONES DIRECTAS ANTICIPADAS (5% DEL SGR)</v>
      </c>
      <c r="C12265" s="43" t="s">
        <v>336</v>
      </c>
      <c r="D12265" s="43" t="s">
        <v>973</v>
      </c>
      <c r="E12265" s="43" t="s">
        <v>1107</v>
      </c>
      <c r="F12265" s="42" t="s">
        <v>1106</v>
      </c>
      <c r="G12265" s="18" t="s">
        <v>3</v>
      </c>
      <c r="H12265" s="32">
        <f>SUBTOTAL(9,H12264:H12264)</f>
        <v>893791</v>
      </c>
      <c r="I12265" s="32">
        <f>SUBTOTAL(9,I12264:I12264)</f>
        <v>1377.93</v>
      </c>
      <c r="J12265" s="31">
        <f>SUBTOTAL(9,J12264:J12264)</f>
        <v>1.5416691374157941E-3</v>
      </c>
      <c r="K12265" s="32">
        <f>SUBTOTAL(9,K12264:K12264)</f>
        <v>79644</v>
      </c>
      <c r="L12265" s="14">
        <f>SUBTOTAL(9,L12262:L12264)</f>
        <v>62342838.640000001</v>
      </c>
      <c r="M12265" s="80">
        <f>SUBTOTAL(9,M12264:M12264)</f>
        <v>1.7301114961579028E-2</v>
      </c>
    </row>
    <row r="12266" spans="2:13" ht="24.9" customHeight="1" outlineLevel="2" x14ac:dyDescent="0.3">
      <c r="B12266" s="47" t="s">
        <v>2042</v>
      </c>
      <c r="C12266" s="46" t="s">
        <v>336</v>
      </c>
      <c r="D12266" s="46" t="s">
        <v>973</v>
      </c>
      <c r="E12266" s="46" t="s">
        <v>1105</v>
      </c>
      <c r="F12266" s="45" t="s">
        <v>1104</v>
      </c>
      <c r="G12266" s="26" t="s">
        <v>0</v>
      </c>
      <c r="H12266" s="30">
        <v>207647</v>
      </c>
      <c r="I12266" s="30">
        <v>0</v>
      </c>
      <c r="J12266" s="36">
        <f>I12266/H12266</f>
        <v>0</v>
      </c>
      <c r="K12266" s="30">
        <v>18232</v>
      </c>
      <c r="L12266" s="30">
        <f>I12266</f>
        <v>0</v>
      </c>
      <c r="M12266" s="80">
        <f>L12266/K12266</f>
        <v>0</v>
      </c>
    </row>
    <row r="12267" spans="2:13" ht="24.9" customHeight="1" outlineLevel="1" x14ac:dyDescent="0.3">
      <c r="B12267" s="44" t="str">
        <f>B12266</f>
        <v>ASIGNACIONES DIRECTAS ANTICIPADAS (5% DEL SGR)</v>
      </c>
      <c r="C12267" s="43" t="s">
        <v>336</v>
      </c>
      <c r="D12267" s="43" t="s">
        <v>973</v>
      </c>
      <c r="E12267" s="43" t="s">
        <v>1105</v>
      </c>
      <c r="F12267" s="42" t="s">
        <v>1104</v>
      </c>
      <c r="G12267" s="18" t="s">
        <v>3</v>
      </c>
      <c r="H12267" s="32">
        <f>SUBTOTAL(9,H12266:H12266)</f>
        <v>207647</v>
      </c>
      <c r="I12267" s="32">
        <f>SUBTOTAL(9,I12266:I12266)</f>
        <v>0</v>
      </c>
      <c r="J12267" s="31">
        <f>SUBTOTAL(9,J12266:J12266)</f>
        <v>0</v>
      </c>
      <c r="K12267" s="32">
        <f>SUBTOTAL(9,K12266:K12266)</f>
        <v>18232</v>
      </c>
      <c r="L12267" s="14">
        <f>SUBTOTAL(9,L12264:L12266)</f>
        <v>1377.93</v>
      </c>
      <c r="M12267" s="80">
        <f>SUBTOTAL(9,M12266:M12266)</f>
        <v>0</v>
      </c>
    </row>
    <row r="12268" spans="2:13" ht="24.9" customHeight="1" outlineLevel="2" x14ac:dyDescent="0.3">
      <c r="B12268" s="47" t="s">
        <v>2042</v>
      </c>
      <c r="C12268" s="46" t="s">
        <v>336</v>
      </c>
      <c r="D12268" s="46" t="s">
        <v>973</v>
      </c>
      <c r="E12268" s="46" t="s">
        <v>1103</v>
      </c>
      <c r="F12268" s="45" t="s">
        <v>1102</v>
      </c>
      <c r="G12268" s="26" t="s">
        <v>0</v>
      </c>
      <c r="H12268" s="30">
        <v>4224530</v>
      </c>
      <c r="I12268" s="30">
        <v>0</v>
      </c>
      <c r="J12268" s="36">
        <f>I12268/H12268</f>
        <v>0</v>
      </c>
      <c r="K12268" s="30">
        <v>358569</v>
      </c>
      <c r="L12268" s="30">
        <f>I12268</f>
        <v>0</v>
      </c>
      <c r="M12268" s="80">
        <f>L12268/K12268</f>
        <v>0</v>
      </c>
    </row>
    <row r="12269" spans="2:13" ht="24.9" customHeight="1" outlineLevel="1" x14ac:dyDescent="0.3">
      <c r="B12269" s="44" t="str">
        <f>B12268</f>
        <v>ASIGNACIONES DIRECTAS ANTICIPADAS (5% DEL SGR)</v>
      </c>
      <c r="C12269" s="43" t="s">
        <v>336</v>
      </c>
      <c r="D12269" s="43" t="s">
        <v>973</v>
      </c>
      <c r="E12269" s="43" t="s">
        <v>1103</v>
      </c>
      <c r="F12269" s="42" t="s">
        <v>1102</v>
      </c>
      <c r="G12269" s="18" t="s">
        <v>3</v>
      </c>
      <c r="H12269" s="32">
        <f>SUBTOTAL(9,H12268:H12268)</f>
        <v>4224530</v>
      </c>
      <c r="I12269" s="32">
        <f>SUBTOTAL(9,I12268:I12268)</f>
        <v>0</v>
      </c>
      <c r="J12269" s="31">
        <f>SUBTOTAL(9,J12268:J12268)</f>
        <v>0</v>
      </c>
      <c r="K12269" s="32">
        <f>SUBTOTAL(9,K12268:K12268)</f>
        <v>358569</v>
      </c>
      <c r="L12269" s="14">
        <f>SUBTOTAL(9,L12266:L12268)</f>
        <v>0</v>
      </c>
      <c r="M12269" s="80">
        <f>SUBTOTAL(9,M12268:M12268)</f>
        <v>0</v>
      </c>
    </row>
    <row r="12270" spans="2:13" ht="24.9" customHeight="1" outlineLevel="2" x14ac:dyDescent="0.3">
      <c r="B12270" s="47" t="s">
        <v>2042</v>
      </c>
      <c r="C12270" s="46" t="s">
        <v>336</v>
      </c>
      <c r="D12270" s="46" t="s">
        <v>973</v>
      </c>
      <c r="E12270" s="46" t="s">
        <v>1101</v>
      </c>
      <c r="F12270" s="45" t="s">
        <v>1100</v>
      </c>
      <c r="G12270" s="26" t="s">
        <v>0</v>
      </c>
      <c r="H12270" s="30">
        <v>474236</v>
      </c>
      <c r="I12270" s="30">
        <v>0</v>
      </c>
      <c r="J12270" s="23">
        <f>I12270/H12270</f>
        <v>0</v>
      </c>
      <c r="K12270" s="30">
        <v>43609</v>
      </c>
      <c r="L12270" s="30">
        <f>I12270</f>
        <v>0</v>
      </c>
      <c r="M12270" s="80">
        <f>L12270/K12270</f>
        <v>0</v>
      </c>
    </row>
    <row r="12271" spans="2:13" ht="24.9" customHeight="1" outlineLevel="1" x14ac:dyDescent="0.3">
      <c r="B12271" s="44" t="str">
        <f>B12270</f>
        <v>ASIGNACIONES DIRECTAS ANTICIPADAS (5% DEL SGR)</v>
      </c>
      <c r="C12271" s="43" t="s">
        <v>336</v>
      </c>
      <c r="D12271" s="43" t="s">
        <v>973</v>
      </c>
      <c r="E12271" s="43" t="s">
        <v>1101</v>
      </c>
      <c r="F12271" s="42" t="s">
        <v>1100</v>
      </c>
      <c r="G12271" s="18" t="s">
        <v>3</v>
      </c>
      <c r="H12271" s="32">
        <f>SUBTOTAL(9,H12270:H12270)</f>
        <v>474236</v>
      </c>
      <c r="I12271" s="32">
        <f>SUBTOTAL(9,I12270:I12270)</f>
        <v>0</v>
      </c>
      <c r="J12271" s="31">
        <f>SUBTOTAL(9,J12270:J12270)</f>
        <v>0</v>
      </c>
      <c r="K12271" s="32">
        <f>SUBTOTAL(9,K12270:K12270)</f>
        <v>43609</v>
      </c>
      <c r="L12271" s="14">
        <f>SUBTOTAL(9,L12268:L12270)</f>
        <v>0</v>
      </c>
      <c r="M12271" s="80">
        <f>SUBTOTAL(9,M12270:M12270)</f>
        <v>0</v>
      </c>
    </row>
    <row r="12272" spans="2:13" ht="24.9" customHeight="1" outlineLevel="2" x14ac:dyDescent="0.3">
      <c r="B12272" s="47" t="s">
        <v>2042</v>
      </c>
      <c r="C12272" s="46" t="s">
        <v>336</v>
      </c>
      <c r="D12272" s="46" t="s">
        <v>973</v>
      </c>
      <c r="E12272" s="46" t="s">
        <v>1097</v>
      </c>
      <c r="F12272" s="45" t="s">
        <v>1096</v>
      </c>
      <c r="G12272" s="26" t="s">
        <v>0</v>
      </c>
      <c r="H12272" s="30">
        <v>1355808</v>
      </c>
      <c r="I12272" s="30">
        <v>0</v>
      </c>
      <c r="J12272" s="36">
        <f>I12272/H12272</f>
        <v>0</v>
      </c>
      <c r="K12272" s="30">
        <v>116123</v>
      </c>
      <c r="L12272" s="30">
        <f>I12272</f>
        <v>0</v>
      </c>
      <c r="M12272" s="80">
        <f>L12272/K12272</f>
        <v>0</v>
      </c>
    </row>
    <row r="12273" spans="2:13" ht="24.9" customHeight="1" outlineLevel="1" x14ac:dyDescent="0.3">
      <c r="B12273" s="44" t="str">
        <f>B12272</f>
        <v>ASIGNACIONES DIRECTAS ANTICIPADAS (5% DEL SGR)</v>
      </c>
      <c r="C12273" s="43" t="s">
        <v>336</v>
      </c>
      <c r="D12273" s="43" t="s">
        <v>973</v>
      </c>
      <c r="E12273" s="43" t="s">
        <v>1097</v>
      </c>
      <c r="F12273" s="42" t="s">
        <v>1096</v>
      </c>
      <c r="G12273" s="18" t="s">
        <v>3</v>
      </c>
      <c r="H12273" s="32">
        <f>SUBTOTAL(9,H12272:H12272)</f>
        <v>1355808</v>
      </c>
      <c r="I12273" s="32">
        <f>SUBTOTAL(9,I12272:I12272)</f>
        <v>0</v>
      </c>
      <c r="J12273" s="31">
        <f>SUBTOTAL(9,J12272:J12272)</f>
        <v>0</v>
      </c>
      <c r="K12273" s="32">
        <f>SUBTOTAL(9,K12272:K12272)</f>
        <v>116123</v>
      </c>
      <c r="L12273" s="14">
        <f>SUBTOTAL(9,L12270:L12272)</f>
        <v>0</v>
      </c>
      <c r="M12273" s="80">
        <f>SUBTOTAL(9,M12272:M12272)</f>
        <v>0</v>
      </c>
    </row>
    <row r="12274" spans="2:13" ht="24.9" customHeight="1" outlineLevel="2" x14ac:dyDescent="0.3">
      <c r="B12274" s="47" t="s">
        <v>2042</v>
      </c>
      <c r="C12274" s="46" t="s">
        <v>336</v>
      </c>
      <c r="D12274" s="46" t="s">
        <v>973</v>
      </c>
      <c r="E12274" s="46" t="s">
        <v>1095</v>
      </c>
      <c r="F12274" s="45" t="s">
        <v>1094</v>
      </c>
      <c r="G12274" s="26" t="s">
        <v>0</v>
      </c>
      <c r="H12274" s="30">
        <v>6290</v>
      </c>
      <c r="I12274" s="30">
        <v>0</v>
      </c>
      <c r="J12274" s="36">
        <f>I12274/H12274</f>
        <v>0</v>
      </c>
      <c r="K12274" s="30">
        <v>559</v>
      </c>
      <c r="L12274" s="30">
        <f>I12274</f>
        <v>0</v>
      </c>
      <c r="M12274" s="80">
        <f>L12274/K12274</f>
        <v>0</v>
      </c>
    </row>
    <row r="12275" spans="2:13" ht="24.9" customHeight="1" outlineLevel="1" x14ac:dyDescent="0.3">
      <c r="B12275" s="44" t="str">
        <f>B12274</f>
        <v>ASIGNACIONES DIRECTAS ANTICIPADAS (5% DEL SGR)</v>
      </c>
      <c r="C12275" s="43" t="s">
        <v>336</v>
      </c>
      <c r="D12275" s="43" t="s">
        <v>973</v>
      </c>
      <c r="E12275" s="43" t="s">
        <v>1095</v>
      </c>
      <c r="F12275" s="42" t="s">
        <v>1094</v>
      </c>
      <c r="G12275" s="18" t="s">
        <v>3</v>
      </c>
      <c r="H12275" s="32">
        <f>SUBTOTAL(9,H12274:H12274)</f>
        <v>6290</v>
      </c>
      <c r="I12275" s="32">
        <f>SUBTOTAL(9,I12274:I12274)</f>
        <v>0</v>
      </c>
      <c r="J12275" s="31">
        <f>SUBTOTAL(9,J12274:J12274)</f>
        <v>0</v>
      </c>
      <c r="K12275" s="32">
        <f>SUBTOTAL(9,K12274:K12274)</f>
        <v>559</v>
      </c>
      <c r="L12275" s="14">
        <f>SUBTOTAL(9,L12272:L12274)</f>
        <v>0</v>
      </c>
      <c r="M12275" s="80">
        <f>SUBTOTAL(9,M12274:M12274)</f>
        <v>0</v>
      </c>
    </row>
    <row r="12276" spans="2:13" ht="24.9" customHeight="1" outlineLevel="2" x14ac:dyDescent="0.3">
      <c r="B12276" s="47" t="s">
        <v>2042</v>
      </c>
      <c r="C12276" s="46" t="s">
        <v>336</v>
      </c>
      <c r="D12276" s="46" t="s">
        <v>973</v>
      </c>
      <c r="E12276" s="46" t="s">
        <v>1093</v>
      </c>
      <c r="F12276" s="45" t="s">
        <v>1092</v>
      </c>
      <c r="G12276" s="26" t="s">
        <v>0</v>
      </c>
      <c r="H12276" s="30">
        <v>1569613</v>
      </c>
      <c r="I12276" s="30">
        <v>933761.05</v>
      </c>
      <c r="J12276" s="36">
        <f>I12276/H12276</f>
        <v>0.59489890183121574</v>
      </c>
      <c r="K12276" s="30">
        <v>144508</v>
      </c>
      <c r="L12276" s="30">
        <f>I12276</f>
        <v>933761.05</v>
      </c>
      <c r="M12276" s="80">
        <f>L12276/K12276</f>
        <v>6.4616564480859191</v>
      </c>
    </row>
    <row r="12277" spans="2:13" ht="24.9" customHeight="1" outlineLevel="1" x14ac:dyDescent="0.3">
      <c r="B12277" s="44" t="str">
        <f>B12276</f>
        <v>ASIGNACIONES DIRECTAS ANTICIPADAS (5% DEL SGR)</v>
      </c>
      <c r="C12277" s="43" t="s">
        <v>336</v>
      </c>
      <c r="D12277" s="43" t="s">
        <v>973</v>
      </c>
      <c r="E12277" s="43" t="s">
        <v>1093</v>
      </c>
      <c r="F12277" s="42" t="s">
        <v>1092</v>
      </c>
      <c r="G12277" s="18" t="s">
        <v>3</v>
      </c>
      <c r="H12277" s="32">
        <f>SUBTOTAL(9,H12276:H12276)</f>
        <v>1569613</v>
      </c>
      <c r="I12277" s="32">
        <f>SUBTOTAL(9,I12276:I12276)</f>
        <v>933761.05</v>
      </c>
      <c r="J12277" s="31">
        <f>SUBTOTAL(9,J12276:J12276)</f>
        <v>0.59489890183121574</v>
      </c>
      <c r="K12277" s="32">
        <f>SUBTOTAL(9,K12276:K12276)</f>
        <v>144508</v>
      </c>
      <c r="L12277" s="14">
        <f>SUBTOTAL(9,L12274:L12276)</f>
        <v>933761.05</v>
      </c>
      <c r="M12277" s="80">
        <f>SUBTOTAL(9,M12276:M12276)</f>
        <v>6.4616564480859191</v>
      </c>
    </row>
    <row r="12278" spans="2:13" ht="24.9" customHeight="1" outlineLevel="2" x14ac:dyDescent="0.3">
      <c r="B12278" s="47" t="s">
        <v>2042</v>
      </c>
      <c r="C12278" s="46" t="s">
        <v>336</v>
      </c>
      <c r="D12278" s="46" t="s">
        <v>973</v>
      </c>
      <c r="E12278" s="46" t="s">
        <v>1091</v>
      </c>
      <c r="F12278" s="45" t="s">
        <v>1090</v>
      </c>
      <c r="G12278" s="26" t="s">
        <v>0</v>
      </c>
      <c r="H12278" s="30">
        <v>467625</v>
      </c>
      <c r="I12278" s="30">
        <v>0</v>
      </c>
      <c r="J12278" s="23">
        <f>I12278/H12278</f>
        <v>0</v>
      </c>
      <c r="K12278" s="30">
        <v>39354</v>
      </c>
      <c r="L12278" s="30">
        <f>I12278</f>
        <v>0</v>
      </c>
      <c r="M12278" s="80">
        <f>L12278/K12278</f>
        <v>0</v>
      </c>
    </row>
    <row r="12279" spans="2:13" ht="24.9" customHeight="1" outlineLevel="1" x14ac:dyDescent="0.3">
      <c r="B12279" s="44" t="str">
        <f>B12278</f>
        <v>ASIGNACIONES DIRECTAS ANTICIPADAS (5% DEL SGR)</v>
      </c>
      <c r="C12279" s="43" t="s">
        <v>336</v>
      </c>
      <c r="D12279" s="43" t="s">
        <v>973</v>
      </c>
      <c r="E12279" s="43" t="s">
        <v>1091</v>
      </c>
      <c r="F12279" s="42" t="s">
        <v>1090</v>
      </c>
      <c r="G12279" s="18" t="s">
        <v>3</v>
      </c>
      <c r="H12279" s="32">
        <f>SUBTOTAL(9,H12278:H12278)</f>
        <v>467625</v>
      </c>
      <c r="I12279" s="32">
        <f>SUBTOTAL(9,I12278:I12278)</f>
        <v>0</v>
      </c>
      <c r="J12279" s="31">
        <f>SUBTOTAL(9,J12278:J12278)</f>
        <v>0</v>
      </c>
      <c r="K12279" s="32">
        <f>SUBTOTAL(9,K12278:K12278)</f>
        <v>39354</v>
      </c>
      <c r="L12279" s="14">
        <f>SUBTOTAL(9,L12276:L12278)</f>
        <v>933761.05</v>
      </c>
      <c r="M12279" s="80">
        <f>SUBTOTAL(9,M12278:M12278)</f>
        <v>0</v>
      </c>
    </row>
    <row r="12280" spans="2:13" ht="24.9" customHeight="1" outlineLevel="2" x14ac:dyDescent="0.3">
      <c r="B12280" s="47" t="s">
        <v>2042</v>
      </c>
      <c r="C12280" s="46" t="s">
        <v>336</v>
      </c>
      <c r="D12280" s="46" t="s">
        <v>973</v>
      </c>
      <c r="E12280" s="46" t="s">
        <v>1083</v>
      </c>
      <c r="F12280" s="45" t="s">
        <v>1082</v>
      </c>
      <c r="G12280" s="26" t="s">
        <v>0</v>
      </c>
      <c r="H12280" s="30">
        <v>290290</v>
      </c>
      <c r="I12280" s="30">
        <v>0</v>
      </c>
      <c r="J12280" s="36">
        <f>I12280/H12280</f>
        <v>0</v>
      </c>
      <c r="K12280" s="30">
        <v>25868</v>
      </c>
      <c r="L12280" s="30">
        <f>I12280</f>
        <v>0</v>
      </c>
      <c r="M12280" s="80">
        <f>L12280/K12280</f>
        <v>0</v>
      </c>
    </row>
    <row r="12281" spans="2:13" ht="24.9" customHeight="1" outlineLevel="1" x14ac:dyDescent="0.3">
      <c r="B12281" s="44" t="str">
        <f>B12280</f>
        <v>ASIGNACIONES DIRECTAS ANTICIPADAS (5% DEL SGR)</v>
      </c>
      <c r="C12281" s="43" t="s">
        <v>336</v>
      </c>
      <c r="D12281" s="43" t="s">
        <v>973</v>
      </c>
      <c r="E12281" s="43" t="s">
        <v>1083</v>
      </c>
      <c r="F12281" s="42" t="s">
        <v>1082</v>
      </c>
      <c r="G12281" s="18" t="s">
        <v>3</v>
      </c>
      <c r="H12281" s="32">
        <f>SUBTOTAL(9,H12280:H12280)</f>
        <v>290290</v>
      </c>
      <c r="I12281" s="32">
        <f>SUBTOTAL(9,I12280:I12280)</f>
        <v>0</v>
      </c>
      <c r="J12281" s="31">
        <f>SUBTOTAL(9,J12280:J12280)</f>
        <v>0</v>
      </c>
      <c r="K12281" s="32">
        <f>SUBTOTAL(9,K12280:K12280)</f>
        <v>25868</v>
      </c>
      <c r="L12281" s="14">
        <f>SUBTOTAL(9,L12278:L12280)</f>
        <v>0</v>
      </c>
      <c r="M12281" s="80">
        <f>SUBTOTAL(9,M12280:M12280)</f>
        <v>0</v>
      </c>
    </row>
    <row r="12282" spans="2:13" ht="24.9" customHeight="1" outlineLevel="2" x14ac:dyDescent="0.3">
      <c r="B12282" s="47" t="s">
        <v>2042</v>
      </c>
      <c r="C12282" s="46" t="s">
        <v>336</v>
      </c>
      <c r="D12282" s="46" t="s">
        <v>973</v>
      </c>
      <c r="E12282" s="46" t="s">
        <v>1081</v>
      </c>
      <c r="F12282" s="45" t="s">
        <v>1080</v>
      </c>
      <c r="G12282" s="26" t="s">
        <v>0</v>
      </c>
      <c r="H12282" s="30">
        <v>798609411</v>
      </c>
      <c r="I12282" s="30">
        <v>79343240.420000002</v>
      </c>
      <c r="J12282" s="36">
        <f>I12282/H12282</f>
        <v>9.9351747333716309E-2</v>
      </c>
      <c r="K12282" s="30">
        <v>73716229</v>
      </c>
      <c r="L12282" s="30">
        <f>I12282</f>
        <v>79343240.420000002</v>
      </c>
      <c r="M12282" s="80">
        <f>L12282/K12282</f>
        <v>1.0763334139080827</v>
      </c>
    </row>
    <row r="12283" spans="2:13" ht="24.9" customHeight="1" outlineLevel="1" x14ac:dyDescent="0.3">
      <c r="B12283" s="44" t="str">
        <f>B12282</f>
        <v>ASIGNACIONES DIRECTAS ANTICIPADAS (5% DEL SGR)</v>
      </c>
      <c r="C12283" s="43" t="s">
        <v>336</v>
      </c>
      <c r="D12283" s="43" t="s">
        <v>973</v>
      </c>
      <c r="E12283" s="43" t="s">
        <v>1081</v>
      </c>
      <c r="F12283" s="42" t="s">
        <v>1080</v>
      </c>
      <c r="G12283" s="18" t="s">
        <v>3</v>
      </c>
      <c r="H12283" s="32">
        <f>SUBTOTAL(9,H12282:H12282)</f>
        <v>798609411</v>
      </c>
      <c r="I12283" s="32">
        <f>SUBTOTAL(9,I12282:I12282)</f>
        <v>79343240.420000002</v>
      </c>
      <c r="J12283" s="31">
        <f>SUBTOTAL(9,J12282:J12282)</f>
        <v>9.9351747333716309E-2</v>
      </c>
      <c r="K12283" s="32">
        <f>SUBTOTAL(9,K12282:K12282)</f>
        <v>73716229</v>
      </c>
      <c r="L12283" s="14">
        <f>SUBTOTAL(9,L12280:L12282)</f>
        <v>79343240.420000002</v>
      </c>
      <c r="M12283" s="80">
        <f>SUBTOTAL(9,M12282:M12282)</f>
        <v>1.0763334139080827</v>
      </c>
    </row>
    <row r="12284" spans="2:13" ht="24.9" customHeight="1" outlineLevel="2" x14ac:dyDescent="0.3">
      <c r="B12284" s="47" t="s">
        <v>2042</v>
      </c>
      <c r="C12284" s="46" t="s">
        <v>336</v>
      </c>
      <c r="D12284" s="46" t="s">
        <v>973</v>
      </c>
      <c r="E12284" s="46" t="s">
        <v>1079</v>
      </c>
      <c r="F12284" s="45" t="s">
        <v>1078</v>
      </c>
      <c r="G12284" s="26" t="s">
        <v>0</v>
      </c>
      <c r="H12284" s="30">
        <v>4414450</v>
      </c>
      <c r="I12284" s="30">
        <v>0</v>
      </c>
      <c r="J12284" s="36">
        <f>I12284/H12284</f>
        <v>0</v>
      </c>
      <c r="K12284" s="30">
        <v>405943</v>
      </c>
      <c r="L12284" s="30">
        <f>I12284</f>
        <v>0</v>
      </c>
      <c r="M12284" s="80">
        <f>L12284/K12284</f>
        <v>0</v>
      </c>
    </row>
    <row r="12285" spans="2:13" ht="24.9" customHeight="1" outlineLevel="1" x14ac:dyDescent="0.3">
      <c r="B12285" s="44" t="str">
        <f>B12284</f>
        <v>ASIGNACIONES DIRECTAS ANTICIPADAS (5% DEL SGR)</v>
      </c>
      <c r="C12285" s="43" t="s">
        <v>336</v>
      </c>
      <c r="D12285" s="43" t="s">
        <v>973</v>
      </c>
      <c r="E12285" s="43" t="s">
        <v>1079</v>
      </c>
      <c r="F12285" s="42" t="s">
        <v>1078</v>
      </c>
      <c r="G12285" s="18" t="s">
        <v>3</v>
      </c>
      <c r="H12285" s="32">
        <f>SUBTOTAL(9,H12284:H12284)</f>
        <v>4414450</v>
      </c>
      <c r="I12285" s="32">
        <f>SUBTOTAL(9,I12284:I12284)</f>
        <v>0</v>
      </c>
      <c r="J12285" s="31">
        <f>SUBTOTAL(9,J12284:J12284)</f>
        <v>0</v>
      </c>
      <c r="K12285" s="32">
        <f>SUBTOTAL(9,K12284:K12284)</f>
        <v>405943</v>
      </c>
      <c r="L12285" s="14">
        <f>SUBTOTAL(9,L12282:L12284)</f>
        <v>79343240.420000002</v>
      </c>
      <c r="M12285" s="80">
        <f>SUBTOTAL(9,M12284:M12284)</f>
        <v>0</v>
      </c>
    </row>
    <row r="12286" spans="2:13" ht="24.9" customHeight="1" outlineLevel="2" x14ac:dyDescent="0.3">
      <c r="B12286" s="47" t="s">
        <v>2042</v>
      </c>
      <c r="C12286" s="46" t="s">
        <v>336</v>
      </c>
      <c r="D12286" s="46" t="s">
        <v>973</v>
      </c>
      <c r="E12286" s="46" t="s">
        <v>1077</v>
      </c>
      <c r="F12286" s="45" t="s">
        <v>1076</v>
      </c>
      <c r="G12286" s="26" t="s">
        <v>0</v>
      </c>
      <c r="H12286" s="30">
        <v>3367171</v>
      </c>
      <c r="I12286" s="30">
        <v>0</v>
      </c>
      <c r="J12286" s="23">
        <f>I12286/H12286</f>
        <v>0</v>
      </c>
      <c r="K12286" s="30">
        <v>302104</v>
      </c>
      <c r="L12286" s="30">
        <f>I12286</f>
        <v>0</v>
      </c>
      <c r="M12286" s="80">
        <f>L12286/K12286</f>
        <v>0</v>
      </c>
    </row>
    <row r="12287" spans="2:13" ht="24.9" customHeight="1" outlineLevel="1" x14ac:dyDescent="0.3">
      <c r="B12287" s="44" t="str">
        <f>B12286</f>
        <v>ASIGNACIONES DIRECTAS ANTICIPADAS (5% DEL SGR)</v>
      </c>
      <c r="C12287" s="43" t="s">
        <v>336</v>
      </c>
      <c r="D12287" s="43" t="s">
        <v>973</v>
      </c>
      <c r="E12287" s="43" t="s">
        <v>1077</v>
      </c>
      <c r="F12287" s="42" t="s">
        <v>1076</v>
      </c>
      <c r="G12287" s="18" t="s">
        <v>3</v>
      </c>
      <c r="H12287" s="32">
        <f>SUBTOTAL(9,H12286:H12286)</f>
        <v>3367171</v>
      </c>
      <c r="I12287" s="32">
        <f>SUBTOTAL(9,I12286:I12286)</f>
        <v>0</v>
      </c>
      <c r="J12287" s="31">
        <f>SUBTOTAL(9,J12286:J12286)</f>
        <v>0</v>
      </c>
      <c r="K12287" s="32">
        <f>SUBTOTAL(9,K12286:K12286)</f>
        <v>302104</v>
      </c>
      <c r="L12287" s="14">
        <f>SUBTOTAL(9,L12284:L12286)</f>
        <v>0</v>
      </c>
      <c r="M12287" s="80">
        <f>SUBTOTAL(9,M12286:M12286)</f>
        <v>0</v>
      </c>
    </row>
    <row r="12288" spans="2:13" ht="24.9" customHeight="1" outlineLevel="2" x14ac:dyDescent="0.3">
      <c r="B12288" s="47" t="s">
        <v>2042</v>
      </c>
      <c r="C12288" s="46" t="s">
        <v>336</v>
      </c>
      <c r="D12288" s="46" t="s">
        <v>973</v>
      </c>
      <c r="E12288" s="46" t="s">
        <v>1075</v>
      </c>
      <c r="F12288" s="45" t="s">
        <v>1074</v>
      </c>
      <c r="G12288" s="26" t="s">
        <v>0</v>
      </c>
      <c r="H12288" s="30">
        <v>78055</v>
      </c>
      <c r="I12288" s="30">
        <v>0</v>
      </c>
      <c r="J12288" s="36">
        <f>I12288/H12288</f>
        <v>0</v>
      </c>
      <c r="K12288" s="30">
        <v>6954</v>
      </c>
      <c r="L12288" s="30">
        <f>I12288</f>
        <v>0</v>
      </c>
      <c r="M12288" s="80">
        <f>L12288/K12288</f>
        <v>0</v>
      </c>
    </row>
    <row r="12289" spans="2:13" ht="24.9" customHeight="1" outlineLevel="1" x14ac:dyDescent="0.3">
      <c r="B12289" s="44" t="str">
        <f>B12288</f>
        <v>ASIGNACIONES DIRECTAS ANTICIPADAS (5% DEL SGR)</v>
      </c>
      <c r="C12289" s="43" t="s">
        <v>336</v>
      </c>
      <c r="D12289" s="43" t="s">
        <v>973</v>
      </c>
      <c r="E12289" s="43" t="s">
        <v>1075</v>
      </c>
      <c r="F12289" s="42" t="s">
        <v>1074</v>
      </c>
      <c r="G12289" s="18" t="s">
        <v>3</v>
      </c>
      <c r="H12289" s="32">
        <f>SUBTOTAL(9,H12288:H12288)</f>
        <v>78055</v>
      </c>
      <c r="I12289" s="32">
        <f>SUBTOTAL(9,I12288:I12288)</f>
        <v>0</v>
      </c>
      <c r="J12289" s="31">
        <f>SUBTOTAL(9,J12288:J12288)</f>
        <v>0</v>
      </c>
      <c r="K12289" s="32">
        <f>SUBTOTAL(9,K12288:K12288)</f>
        <v>6954</v>
      </c>
      <c r="L12289" s="14">
        <f>SUBTOTAL(9,L12286:L12288)</f>
        <v>0</v>
      </c>
      <c r="M12289" s="80">
        <f>SUBTOTAL(9,M12288:M12288)</f>
        <v>0</v>
      </c>
    </row>
    <row r="12290" spans="2:13" ht="24.9" customHeight="1" outlineLevel="2" x14ac:dyDescent="0.3">
      <c r="B12290" s="47" t="s">
        <v>2042</v>
      </c>
      <c r="C12290" s="46" t="s">
        <v>336</v>
      </c>
      <c r="D12290" s="46" t="s">
        <v>973</v>
      </c>
      <c r="E12290" s="46" t="s">
        <v>1073</v>
      </c>
      <c r="F12290" s="45" t="s">
        <v>1072</v>
      </c>
      <c r="G12290" s="26" t="s">
        <v>0</v>
      </c>
      <c r="H12290" s="30">
        <v>138859</v>
      </c>
      <c r="I12290" s="30">
        <v>0</v>
      </c>
      <c r="J12290" s="36">
        <f>I12290/H12290</f>
        <v>0</v>
      </c>
      <c r="K12290" s="30">
        <v>12372</v>
      </c>
      <c r="L12290" s="30">
        <f>I12290</f>
        <v>0</v>
      </c>
      <c r="M12290" s="80">
        <f>L12290/K12290</f>
        <v>0</v>
      </c>
    </row>
    <row r="12291" spans="2:13" ht="24.9" customHeight="1" outlineLevel="1" x14ac:dyDescent="0.3">
      <c r="B12291" s="44" t="str">
        <f>B12290</f>
        <v>ASIGNACIONES DIRECTAS ANTICIPADAS (5% DEL SGR)</v>
      </c>
      <c r="C12291" s="43" t="s">
        <v>336</v>
      </c>
      <c r="D12291" s="43" t="s">
        <v>973</v>
      </c>
      <c r="E12291" s="43" t="s">
        <v>1073</v>
      </c>
      <c r="F12291" s="42" t="s">
        <v>1072</v>
      </c>
      <c r="G12291" s="18" t="s">
        <v>3</v>
      </c>
      <c r="H12291" s="32">
        <f>SUBTOTAL(9,H12290:H12290)</f>
        <v>138859</v>
      </c>
      <c r="I12291" s="32">
        <f>SUBTOTAL(9,I12290:I12290)</f>
        <v>0</v>
      </c>
      <c r="J12291" s="31">
        <f>SUBTOTAL(9,J12290:J12290)</f>
        <v>0</v>
      </c>
      <c r="K12291" s="32">
        <f>SUBTOTAL(9,K12290:K12290)</f>
        <v>12372</v>
      </c>
      <c r="L12291" s="14">
        <f>SUBTOTAL(9,L12288:L12290)</f>
        <v>0</v>
      </c>
      <c r="M12291" s="80">
        <f>SUBTOTAL(9,M12290:M12290)</f>
        <v>0</v>
      </c>
    </row>
    <row r="12292" spans="2:13" ht="24.9" customHeight="1" outlineLevel="2" x14ac:dyDescent="0.3">
      <c r="B12292" s="47" t="s">
        <v>2042</v>
      </c>
      <c r="C12292" s="46" t="s">
        <v>336</v>
      </c>
      <c r="D12292" s="46" t="s">
        <v>973</v>
      </c>
      <c r="E12292" s="46" t="s">
        <v>1071</v>
      </c>
      <c r="F12292" s="45" t="s">
        <v>673</v>
      </c>
      <c r="G12292" s="26" t="s">
        <v>0</v>
      </c>
      <c r="H12292" s="30">
        <v>42000163</v>
      </c>
      <c r="I12292" s="30">
        <v>4708704.8499999996</v>
      </c>
      <c r="J12292" s="36">
        <f>I12292/H12292</f>
        <v>0.11211158513837195</v>
      </c>
      <c r="K12292" s="30">
        <v>3529203</v>
      </c>
      <c r="L12292" s="30">
        <f>I12292</f>
        <v>4708704.8499999996</v>
      </c>
      <c r="M12292" s="80">
        <f>L12292/K12292</f>
        <v>1.334211959470736</v>
      </c>
    </row>
    <row r="12293" spans="2:13" ht="24.9" customHeight="1" outlineLevel="1" x14ac:dyDescent="0.3">
      <c r="B12293" s="44" t="str">
        <f>B12292</f>
        <v>ASIGNACIONES DIRECTAS ANTICIPADAS (5% DEL SGR)</v>
      </c>
      <c r="C12293" s="43" t="s">
        <v>336</v>
      </c>
      <c r="D12293" s="43" t="s">
        <v>973</v>
      </c>
      <c r="E12293" s="43" t="s">
        <v>1071</v>
      </c>
      <c r="F12293" s="42" t="s">
        <v>673</v>
      </c>
      <c r="G12293" s="18" t="s">
        <v>3</v>
      </c>
      <c r="H12293" s="32">
        <f>SUBTOTAL(9,H12292:H12292)</f>
        <v>42000163</v>
      </c>
      <c r="I12293" s="32">
        <f>SUBTOTAL(9,I12292:I12292)</f>
        <v>4708704.8499999996</v>
      </c>
      <c r="J12293" s="31">
        <f>SUBTOTAL(9,J12292:J12292)</f>
        <v>0.11211158513837195</v>
      </c>
      <c r="K12293" s="32">
        <f>SUBTOTAL(9,K12292:K12292)</f>
        <v>3529203</v>
      </c>
      <c r="L12293" s="14">
        <f>SUBTOTAL(9,L12290:L12292)</f>
        <v>4708704.8499999996</v>
      </c>
      <c r="M12293" s="80">
        <f>SUBTOTAL(9,M12292:M12292)</f>
        <v>1.334211959470736</v>
      </c>
    </row>
    <row r="12294" spans="2:13" ht="24.9" customHeight="1" outlineLevel="2" x14ac:dyDescent="0.3">
      <c r="B12294" s="47" t="s">
        <v>2042</v>
      </c>
      <c r="C12294" s="46" t="s">
        <v>336</v>
      </c>
      <c r="D12294" s="46" t="s">
        <v>973</v>
      </c>
      <c r="E12294" s="46" t="s">
        <v>1070</v>
      </c>
      <c r="F12294" s="45" t="s">
        <v>628</v>
      </c>
      <c r="G12294" s="26" t="s">
        <v>0</v>
      </c>
      <c r="H12294" s="30">
        <v>252381</v>
      </c>
      <c r="I12294" s="30">
        <v>0</v>
      </c>
      <c r="J12294" s="23">
        <f>I12294/H12294</f>
        <v>0</v>
      </c>
      <c r="K12294" s="30">
        <v>25416</v>
      </c>
      <c r="L12294" s="30">
        <f>I12294</f>
        <v>0</v>
      </c>
      <c r="M12294" s="80">
        <f>L12294/K12294</f>
        <v>0</v>
      </c>
    </row>
    <row r="12295" spans="2:13" ht="24.9" customHeight="1" outlineLevel="1" x14ac:dyDescent="0.3">
      <c r="B12295" s="44" t="str">
        <f>B12294</f>
        <v>ASIGNACIONES DIRECTAS ANTICIPADAS (5% DEL SGR)</v>
      </c>
      <c r="C12295" s="43" t="s">
        <v>336</v>
      </c>
      <c r="D12295" s="43" t="s">
        <v>973</v>
      </c>
      <c r="E12295" s="43" t="s">
        <v>1070</v>
      </c>
      <c r="F12295" s="42" t="s">
        <v>628</v>
      </c>
      <c r="G12295" s="18" t="s">
        <v>3</v>
      </c>
      <c r="H12295" s="32">
        <f>SUBTOTAL(9,H12294:H12294)</f>
        <v>252381</v>
      </c>
      <c r="I12295" s="32">
        <f>SUBTOTAL(9,I12294:I12294)</f>
        <v>0</v>
      </c>
      <c r="J12295" s="31">
        <f>SUBTOTAL(9,J12294:J12294)</f>
        <v>0</v>
      </c>
      <c r="K12295" s="32">
        <f>SUBTOTAL(9,K12294:K12294)</f>
        <v>25416</v>
      </c>
      <c r="L12295" s="14">
        <f>SUBTOTAL(9,L12292:L12294)</f>
        <v>4708704.8499999996</v>
      </c>
      <c r="M12295" s="80">
        <f>SUBTOTAL(9,M12294:M12294)</f>
        <v>0</v>
      </c>
    </row>
    <row r="12296" spans="2:13" ht="24.9" customHeight="1" outlineLevel="2" x14ac:dyDescent="0.3">
      <c r="B12296" s="47" t="s">
        <v>2042</v>
      </c>
      <c r="C12296" s="46" t="s">
        <v>336</v>
      </c>
      <c r="D12296" s="46" t="s">
        <v>973</v>
      </c>
      <c r="E12296" s="46" t="s">
        <v>1069</v>
      </c>
      <c r="F12296" s="45" t="s">
        <v>1068</v>
      </c>
      <c r="G12296" s="26" t="s">
        <v>0</v>
      </c>
      <c r="H12296" s="30">
        <v>6913072</v>
      </c>
      <c r="I12296" s="30">
        <v>60673.15</v>
      </c>
      <c r="J12296" s="36">
        <f>I12296/H12296</f>
        <v>8.7765829720853478E-3</v>
      </c>
      <c r="K12296" s="30">
        <v>635372</v>
      </c>
      <c r="L12296" s="30">
        <f>I12296</f>
        <v>60673.15</v>
      </c>
      <c r="M12296" s="80">
        <f>L12296/K12296</f>
        <v>9.5492325755620333E-2</v>
      </c>
    </row>
    <row r="12297" spans="2:13" ht="24.9" customHeight="1" outlineLevel="1" x14ac:dyDescent="0.3">
      <c r="B12297" s="44" t="str">
        <f>B12296</f>
        <v>ASIGNACIONES DIRECTAS ANTICIPADAS (5% DEL SGR)</v>
      </c>
      <c r="C12297" s="43" t="s">
        <v>336</v>
      </c>
      <c r="D12297" s="43" t="s">
        <v>973</v>
      </c>
      <c r="E12297" s="43" t="s">
        <v>1069</v>
      </c>
      <c r="F12297" s="42" t="s">
        <v>1068</v>
      </c>
      <c r="G12297" s="18" t="s">
        <v>3</v>
      </c>
      <c r="H12297" s="32">
        <f>SUBTOTAL(9,H12296:H12296)</f>
        <v>6913072</v>
      </c>
      <c r="I12297" s="32">
        <f>SUBTOTAL(9,I12296:I12296)</f>
        <v>60673.15</v>
      </c>
      <c r="J12297" s="31">
        <f>SUBTOTAL(9,J12296:J12296)</f>
        <v>8.7765829720853478E-3</v>
      </c>
      <c r="K12297" s="32">
        <f>SUBTOTAL(9,K12296:K12296)</f>
        <v>635372</v>
      </c>
      <c r="L12297" s="14">
        <f>SUBTOTAL(9,L12294:L12296)</f>
        <v>60673.15</v>
      </c>
      <c r="M12297" s="80">
        <f>SUBTOTAL(9,M12296:M12296)</f>
        <v>9.5492325755620333E-2</v>
      </c>
    </row>
    <row r="12298" spans="2:13" ht="24.9" customHeight="1" outlineLevel="2" x14ac:dyDescent="0.3">
      <c r="B12298" s="47" t="s">
        <v>2042</v>
      </c>
      <c r="C12298" s="46" t="s">
        <v>336</v>
      </c>
      <c r="D12298" s="46" t="s">
        <v>973</v>
      </c>
      <c r="E12298" s="46" t="s">
        <v>1067</v>
      </c>
      <c r="F12298" s="45" t="s">
        <v>1066</v>
      </c>
      <c r="G12298" s="26" t="s">
        <v>0</v>
      </c>
      <c r="H12298" s="30">
        <v>2066762</v>
      </c>
      <c r="I12298" s="30">
        <v>24815.59</v>
      </c>
      <c r="J12298" s="36">
        <f>I12298/H12298</f>
        <v>1.2006989677572938E-2</v>
      </c>
      <c r="K12298" s="30">
        <v>171888</v>
      </c>
      <c r="L12298" s="30">
        <f>I12298</f>
        <v>24815.59</v>
      </c>
      <c r="M12298" s="80">
        <f>L12298/K12298</f>
        <v>0.14437069487107884</v>
      </c>
    </row>
    <row r="12299" spans="2:13" ht="24.9" customHeight="1" outlineLevel="1" x14ac:dyDescent="0.3">
      <c r="B12299" s="44" t="str">
        <f>B12298</f>
        <v>ASIGNACIONES DIRECTAS ANTICIPADAS (5% DEL SGR)</v>
      </c>
      <c r="C12299" s="43" t="s">
        <v>336</v>
      </c>
      <c r="D12299" s="43" t="s">
        <v>973</v>
      </c>
      <c r="E12299" s="43" t="s">
        <v>1067</v>
      </c>
      <c r="F12299" s="42" t="s">
        <v>1066</v>
      </c>
      <c r="G12299" s="18" t="s">
        <v>3</v>
      </c>
      <c r="H12299" s="32">
        <f>SUBTOTAL(9,H12298:H12298)</f>
        <v>2066762</v>
      </c>
      <c r="I12299" s="32">
        <f>SUBTOTAL(9,I12298:I12298)</f>
        <v>24815.59</v>
      </c>
      <c r="J12299" s="31">
        <f>SUBTOTAL(9,J12298:J12298)</f>
        <v>1.2006989677572938E-2</v>
      </c>
      <c r="K12299" s="32">
        <f>SUBTOTAL(9,K12298:K12298)</f>
        <v>171888</v>
      </c>
      <c r="L12299" s="14">
        <f>SUBTOTAL(9,L12296:L12298)</f>
        <v>85488.74</v>
      </c>
      <c r="M12299" s="80">
        <f>SUBTOTAL(9,M12298:M12298)</f>
        <v>0.14437069487107884</v>
      </c>
    </row>
    <row r="12300" spans="2:13" ht="24.9" customHeight="1" outlineLevel="2" x14ac:dyDescent="0.3">
      <c r="B12300" s="47" t="s">
        <v>2042</v>
      </c>
      <c r="C12300" s="46" t="s">
        <v>336</v>
      </c>
      <c r="D12300" s="46" t="s">
        <v>973</v>
      </c>
      <c r="E12300" s="46" t="s">
        <v>1061</v>
      </c>
      <c r="F12300" s="45" t="s">
        <v>1060</v>
      </c>
      <c r="G12300" s="26" t="s">
        <v>0</v>
      </c>
      <c r="H12300" s="30">
        <v>36333242</v>
      </c>
      <c r="I12300" s="30">
        <v>0</v>
      </c>
      <c r="J12300" s="36">
        <f>I12300/H12300</f>
        <v>0</v>
      </c>
      <c r="K12300" s="30">
        <v>3341136</v>
      </c>
      <c r="L12300" s="30">
        <f>I12300</f>
        <v>0</v>
      </c>
      <c r="M12300" s="80">
        <f>L12300/K12300</f>
        <v>0</v>
      </c>
    </row>
    <row r="12301" spans="2:13" ht="24.9" customHeight="1" outlineLevel="1" x14ac:dyDescent="0.3">
      <c r="B12301" s="44" t="str">
        <f>B12300</f>
        <v>ASIGNACIONES DIRECTAS ANTICIPADAS (5% DEL SGR)</v>
      </c>
      <c r="C12301" s="43" t="s">
        <v>336</v>
      </c>
      <c r="D12301" s="43" t="s">
        <v>973</v>
      </c>
      <c r="E12301" s="43" t="s">
        <v>1061</v>
      </c>
      <c r="F12301" s="42" t="s">
        <v>1060</v>
      </c>
      <c r="G12301" s="18" t="s">
        <v>3</v>
      </c>
      <c r="H12301" s="32">
        <f>SUBTOTAL(9,H12300:H12300)</f>
        <v>36333242</v>
      </c>
      <c r="I12301" s="32">
        <f>SUBTOTAL(9,I12300:I12300)</f>
        <v>0</v>
      </c>
      <c r="J12301" s="31">
        <f>SUBTOTAL(9,J12300:J12300)</f>
        <v>0</v>
      </c>
      <c r="K12301" s="32">
        <f>SUBTOTAL(9,K12300:K12300)</f>
        <v>3341136</v>
      </c>
      <c r="L12301" s="14">
        <f>SUBTOTAL(9,L12298:L12300)</f>
        <v>24815.59</v>
      </c>
      <c r="M12301" s="80">
        <f>SUBTOTAL(9,M12300:M12300)</f>
        <v>0</v>
      </c>
    </row>
    <row r="12302" spans="2:13" ht="24.9" customHeight="1" outlineLevel="2" x14ac:dyDescent="0.3">
      <c r="B12302" s="47" t="s">
        <v>2042</v>
      </c>
      <c r="C12302" s="46" t="s">
        <v>336</v>
      </c>
      <c r="D12302" s="46" t="s">
        <v>973</v>
      </c>
      <c r="E12302" s="46" t="s">
        <v>1057</v>
      </c>
      <c r="F12302" s="45" t="s">
        <v>1056</v>
      </c>
      <c r="G12302" s="26" t="s">
        <v>0</v>
      </c>
      <c r="H12302" s="30">
        <v>2135840</v>
      </c>
      <c r="I12302" s="30">
        <v>0</v>
      </c>
      <c r="J12302" s="23">
        <f>I12302/H12302</f>
        <v>0</v>
      </c>
      <c r="K12302" s="30">
        <v>205693</v>
      </c>
      <c r="L12302" s="30">
        <f>I12302</f>
        <v>0</v>
      </c>
      <c r="M12302" s="80">
        <f>L12302/K12302</f>
        <v>0</v>
      </c>
    </row>
    <row r="12303" spans="2:13" ht="24.9" customHeight="1" outlineLevel="1" x14ac:dyDescent="0.3">
      <c r="B12303" s="44" t="str">
        <f>B12302</f>
        <v>ASIGNACIONES DIRECTAS ANTICIPADAS (5% DEL SGR)</v>
      </c>
      <c r="C12303" s="43" t="s">
        <v>336</v>
      </c>
      <c r="D12303" s="43" t="s">
        <v>973</v>
      </c>
      <c r="E12303" s="43" t="s">
        <v>1057</v>
      </c>
      <c r="F12303" s="42" t="s">
        <v>1056</v>
      </c>
      <c r="G12303" s="18" t="s">
        <v>3</v>
      </c>
      <c r="H12303" s="32">
        <f>SUBTOTAL(9,H12302:H12302)</f>
        <v>2135840</v>
      </c>
      <c r="I12303" s="32">
        <f>SUBTOTAL(9,I12302:I12302)</f>
        <v>0</v>
      </c>
      <c r="J12303" s="31">
        <f>SUBTOTAL(9,J12302:J12302)</f>
        <v>0</v>
      </c>
      <c r="K12303" s="32">
        <f>SUBTOTAL(9,K12302:K12302)</f>
        <v>205693</v>
      </c>
      <c r="L12303" s="14">
        <f>SUBTOTAL(9,L12300:L12302)</f>
        <v>0</v>
      </c>
      <c r="M12303" s="80">
        <f>SUBTOTAL(9,M12302:M12302)</f>
        <v>0</v>
      </c>
    </row>
    <row r="12304" spans="2:13" ht="24.9" customHeight="1" outlineLevel="2" x14ac:dyDescent="0.3">
      <c r="B12304" s="47" t="s">
        <v>2042</v>
      </c>
      <c r="C12304" s="46" t="s">
        <v>336</v>
      </c>
      <c r="D12304" s="46" t="s">
        <v>973</v>
      </c>
      <c r="E12304" s="46" t="s">
        <v>1053</v>
      </c>
      <c r="F12304" s="45" t="s">
        <v>1052</v>
      </c>
      <c r="G12304" s="26" t="s">
        <v>0</v>
      </c>
      <c r="H12304" s="30">
        <v>23059</v>
      </c>
      <c r="I12304" s="30">
        <v>0</v>
      </c>
      <c r="J12304" s="36">
        <f>I12304/H12304</f>
        <v>0</v>
      </c>
      <c r="K12304" s="30">
        <v>1901</v>
      </c>
      <c r="L12304" s="30">
        <f>I12304</f>
        <v>0</v>
      </c>
      <c r="M12304" s="80">
        <f>L12304/K12304</f>
        <v>0</v>
      </c>
    </row>
    <row r="12305" spans="2:13" ht="24.9" customHeight="1" outlineLevel="1" x14ac:dyDescent="0.3">
      <c r="B12305" s="44" t="str">
        <f>B12304</f>
        <v>ASIGNACIONES DIRECTAS ANTICIPADAS (5% DEL SGR)</v>
      </c>
      <c r="C12305" s="43" t="s">
        <v>336</v>
      </c>
      <c r="D12305" s="43" t="s">
        <v>973</v>
      </c>
      <c r="E12305" s="43" t="s">
        <v>1053</v>
      </c>
      <c r="F12305" s="42" t="s">
        <v>1052</v>
      </c>
      <c r="G12305" s="18" t="s">
        <v>3</v>
      </c>
      <c r="H12305" s="32">
        <f>SUBTOTAL(9,H12304:H12304)</f>
        <v>23059</v>
      </c>
      <c r="I12305" s="32">
        <f>SUBTOTAL(9,I12304:I12304)</f>
        <v>0</v>
      </c>
      <c r="J12305" s="31">
        <f>SUBTOTAL(9,J12304:J12304)</f>
        <v>0</v>
      </c>
      <c r="K12305" s="32">
        <f>SUBTOTAL(9,K12304:K12304)</f>
        <v>1901</v>
      </c>
      <c r="L12305" s="14">
        <f>SUBTOTAL(9,L12302:L12304)</f>
        <v>0</v>
      </c>
      <c r="M12305" s="80">
        <f>SUBTOTAL(9,M12304:M12304)</f>
        <v>0</v>
      </c>
    </row>
    <row r="12306" spans="2:13" ht="24.9" customHeight="1" outlineLevel="2" x14ac:dyDescent="0.3">
      <c r="B12306" s="47" t="s">
        <v>2042</v>
      </c>
      <c r="C12306" s="46" t="s">
        <v>336</v>
      </c>
      <c r="D12306" s="46" t="s">
        <v>973</v>
      </c>
      <c r="E12306" s="46" t="s">
        <v>1049</v>
      </c>
      <c r="F12306" s="45" t="s">
        <v>1048</v>
      </c>
      <c r="G12306" s="26" t="s">
        <v>0</v>
      </c>
      <c r="H12306" s="30">
        <v>202855</v>
      </c>
      <c r="I12306" s="30">
        <v>0</v>
      </c>
      <c r="J12306" s="36">
        <f>I12306/H12306</f>
        <v>0</v>
      </c>
      <c r="K12306" s="30">
        <v>16731</v>
      </c>
      <c r="L12306" s="30">
        <f>I12306</f>
        <v>0</v>
      </c>
      <c r="M12306" s="80">
        <f>L12306/K12306</f>
        <v>0</v>
      </c>
    </row>
    <row r="12307" spans="2:13" ht="24.9" customHeight="1" outlineLevel="1" x14ac:dyDescent="0.3">
      <c r="B12307" s="44" t="str">
        <f>B12306</f>
        <v>ASIGNACIONES DIRECTAS ANTICIPADAS (5% DEL SGR)</v>
      </c>
      <c r="C12307" s="43" t="s">
        <v>336</v>
      </c>
      <c r="D12307" s="43" t="s">
        <v>973</v>
      </c>
      <c r="E12307" s="43" t="s">
        <v>1049</v>
      </c>
      <c r="F12307" s="42" t="s">
        <v>1048</v>
      </c>
      <c r="G12307" s="18" t="s">
        <v>3</v>
      </c>
      <c r="H12307" s="32">
        <f>SUBTOTAL(9,H12306:H12306)</f>
        <v>202855</v>
      </c>
      <c r="I12307" s="32">
        <f>SUBTOTAL(9,I12306:I12306)</f>
        <v>0</v>
      </c>
      <c r="J12307" s="31">
        <f>SUBTOTAL(9,J12306:J12306)</f>
        <v>0</v>
      </c>
      <c r="K12307" s="32">
        <f>SUBTOTAL(9,K12306:K12306)</f>
        <v>16731</v>
      </c>
      <c r="L12307" s="14">
        <f>SUBTOTAL(9,L12304:L12306)</f>
        <v>0</v>
      </c>
      <c r="M12307" s="80">
        <f>SUBTOTAL(9,M12306:M12306)</f>
        <v>0</v>
      </c>
    </row>
    <row r="12308" spans="2:13" ht="24.9" customHeight="1" outlineLevel="2" x14ac:dyDescent="0.3">
      <c r="B12308" s="47" t="s">
        <v>2042</v>
      </c>
      <c r="C12308" s="46" t="s">
        <v>336</v>
      </c>
      <c r="D12308" s="46" t="s">
        <v>973</v>
      </c>
      <c r="E12308" s="46" t="s">
        <v>1047</v>
      </c>
      <c r="F12308" s="45" t="s">
        <v>1046</v>
      </c>
      <c r="G12308" s="26" t="s">
        <v>0</v>
      </c>
      <c r="H12308" s="30">
        <v>1664494</v>
      </c>
      <c r="I12308" s="30">
        <v>0</v>
      </c>
      <c r="J12308" s="36">
        <f>I12308/H12308</f>
        <v>0</v>
      </c>
      <c r="K12308" s="30">
        <v>151606</v>
      </c>
      <c r="L12308" s="30">
        <f>I12308</f>
        <v>0</v>
      </c>
      <c r="M12308" s="80">
        <f>L12308/K12308</f>
        <v>0</v>
      </c>
    </row>
    <row r="12309" spans="2:13" ht="24.9" customHeight="1" outlineLevel="1" x14ac:dyDescent="0.3">
      <c r="B12309" s="44" t="str">
        <f>B12308</f>
        <v>ASIGNACIONES DIRECTAS ANTICIPADAS (5% DEL SGR)</v>
      </c>
      <c r="C12309" s="43" t="s">
        <v>336</v>
      </c>
      <c r="D12309" s="43" t="s">
        <v>973</v>
      </c>
      <c r="E12309" s="43" t="s">
        <v>1047</v>
      </c>
      <c r="F12309" s="42" t="s">
        <v>1046</v>
      </c>
      <c r="G12309" s="18" t="s">
        <v>3</v>
      </c>
      <c r="H12309" s="32">
        <f>SUBTOTAL(9,H12308:H12308)</f>
        <v>1664494</v>
      </c>
      <c r="I12309" s="32">
        <f>SUBTOTAL(9,I12308:I12308)</f>
        <v>0</v>
      </c>
      <c r="J12309" s="31">
        <f>SUBTOTAL(9,J12308:J12308)</f>
        <v>0</v>
      </c>
      <c r="K12309" s="32">
        <f>SUBTOTAL(9,K12308:K12308)</f>
        <v>151606</v>
      </c>
      <c r="L12309" s="14">
        <f>SUBTOTAL(9,L12306:L12308)</f>
        <v>0</v>
      </c>
      <c r="M12309" s="80">
        <f>SUBTOTAL(9,M12308:M12308)</f>
        <v>0</v>
      </c>
    </row>
    <row r="12310" spans="2:13" ht="24.9" customHeight="1" outlineLevel="2" x14ac:dyDescent="0.3">
      <c r="B12310" s="47" t="s">
        <v>2042</v>
      </c>
      <c r="C12310" s="46" t="s">
        <v>336</v>
      </c>
      <c r="D12310" s="46" t="s">
        <v>973</v>
      </c>
      <c r="E12310" s="46" t="s">
        <v>1043</v>
      </c>
      <c r="F12310" s="45" t="s">
        <v>1042</v>
      </c>
      <c r="G12310" s="26" t="s">
        <v>0</v>
      </c>
      <c r="H12310" s="30">
        <v>496948</v>
      </c>
      <c r="I12310" s="30">
        <v>0</v>
      </c>
      <c r="J12310" s="23">
        <f>I12310/H12310</f>
        <v>0</v>
      </c>
      <c r="K12310" s="30">
        <v>43598</v>
      </c>
      <c r="L12310" s="30">
        <f>I12310</f>
        <v>0</v>
      </c>
      <c r="M12310" s="80">
        <f>L12310/K12310</f>
        <v>0</v>
      </c>
    </row>
    <row r="12311" spans="2:13" ht="24.9" customHeight="1" outlineLevel="1" x14ac:dyDescent="0.3">
      <c r="B12311" s="44" t="str">
        <f>B12310</f>
        <v>ASIGNACIONES DIRECTAS ANTICIPADAS (5% DEL SGR)</v>
      </c>
      <c r="C12311" s="43" t="s">
        <v>336</v>
      </c>
      <c r="D12311" s="43" t="s">
        <v>973</v>
      </c>
      <c r="E12311" s="43" t="s">
        <v>1043</v>
      </c>
      <c r="F12311" s="42" t="s">
        <v>1042</v>
      </c>
      <c r="G12311" s="18" t="s">
        <v>3</v>
      </c>
      <c r="H12311" s="32">
        <f>SUBTOTAL(9,H12310:H12310)</f>
        <v>496948</v>
      </c>
      <c r="I12311" s="32">
        <f>SUBTOTAL(9,I12310:I12310)</f>
        <v>0</v>
      </c>
      <c r="J12311" s="31">
        <f>SUBTOTAL(9,J12310:J12310)</f>
        <v>0</v>
      </c>
      <c r="K12311" s="32">
        <f>SUBTOTAL(9,K12310:K12310)</f>
        <v>43598</v>
      </c>
      <c r="L12311" s="14">
        <f>SUBTOTAL(9,L12308:L12310)</f>
        <v>0</v>
      </c>
      <c r="M12311" s="80">
        <f>SUBTOTAL(9,M12310:M12310)</f>
        <v>0</v>
      </c>
    </row>
    <row r="12312" spans="2:13" ht="24.9" customHeight="1" outlineLevel="2" x14ac:dyDescent="0.3">
      <c r="B12312" s="47" t="s">
        <v>2042</v>
      </c>
      <c r="C12312" s="46" t="s">
        <v>336</v>
      </c>
      <c r="D12312" s="46" t="s">
        <v>973</v>
      </c>
      <c r="E12312" s="46" t="s">
        <v>1041</v>
      </c>
      <c r="F12312" s="45" t="s">
        <v>656</v>
      </c>
      <c r="G12312" s="26" t="s">
        <v>0</v>
      </c>
      <c r="H12312" s="30">
        <v>2969383</v>
      </c>
      <c r="I12312" s="30">
        <v>0</v>
      </c>
      <c r="J12312" s="36">
        <f>I12312/H12312</f>
        <v>0</v>
      </c>
      <c r="K12312" s="30">
        <v>261757</v>
      </c>
      <c r="L12312" s="30">
        <f>I12312</f>
        <v>0</v>
      </c>
      <c r="M12312" s="80">
        <f>L12312/K12312</f>
        <v>0</v>
      </c>
    </row>
    <row r="12313" spans="2:13" ht="24.9" customHeight="1" outlineLevel="1" x14ac:dyDescent="0.3">
      <c r="B12313" s="44" t="str">
        <f>B12312</f>
        <v>ASIGNACIONES DIRECTAS ANTICIPADAS (5% DEL SGR)</v>
      </c>
      <c r="C12313" s="43" t="s">
        <v>336</v>
      </c>
      <c r="D12313" s="43" t="s">
        <v>973</v>
      </c>
      <c r="E12313" s="43" t="s">
        <v>1041</v>
      </c>
      <c r="F12313" s="42" t="s">
        <v>656</v>
      </c>
      <c r="G12313" s="18" t="s">
        <v>3</v>
      </c>
      <c r="H12313" s="32">
        <f>SUBTOTAL(9,H12312:H12312)</f>
        <v>2969383</v>
      </c>
      <c r="I12313" s="32">
        <f>SUBTOTAL(9,I12312:I12312)</f>
        <v>0</v>
      </c>
      <c r="J12313" s="31">
        <f>SUBTOTAL(9,J12312:J12312)</f>
        <v>0</v>
      </c>
      <c r="K12313" s="32">
        <f>SUBTOTAL(9,K12312:K12312)</f>
        <v>261757</v>
      </c>
      <c r="L12313" s="14">
        <f>SUBTOTAL(9,L12310:L12312)</f>
        <v>0</v>
      </c>
      <c r="M12313" s="80">
        <f>SUBTOTAL(9,M12312:M12312)</f>
        <v>0</v>
      </c>
    </row>
    <row r="12314" spans="2:13" ht="24.9" customHeight="1" outlineLevel="2" x14ac:dyDescent="0.3">
      <c r="B12314" s="47" t="s">
        <v>2042</v>
      </c>
      <c r="C12314" s="46" t="s">
        <v>336</v>
      </c>
      <c r="D12314" s="46" t="s">
        <v>973</v>
      </c>
      <c r="E12314" s="46" t="s">
        <v>1037</v>
      </c>
      <c r="F12314" s="45" t="s">
        <v>565</v>
      </c>
      <c r="G12314" s="26" t="s">
        <v>0</v>
      </c>
      <c r="H12314" s="30">
        <v>344889</v>
      </c>
      <c r="I12314" s="30">
        <v>0</v>
      </c>
      <c r="J12314" s="36">
        <f>I12314/H12314</f>
        <v>0</v>
      </c>
      <c r="K12314" s="30">
        <v>30734</v>
      </c>
      <c r="L12314" s="30">
        <f>I12314</f>
        <v>0</v>
      </c>
      <c r="M12314" s="80">
        <f>L12314/K12314</f>
        <v>0</v>
      </c>
    </row>
    <row r="12315" spans="2:13" ht="24.9" customHeight="1" outlineLevel="1" x14ac:dyDescent="0.3">
      <c r="B12315" s="44" t="str">
        <f>B12314</f>
        <v>ASIGNACIONES DIRECTAS ANTICIPADAS (5% DEL SGR)</v>
      </c>
      <c r="C12315" s="43" t="s">
        <v>336</v>
      </c>
      <c r="D12315" s="43" t="s">
        <v>973</v>
      </c>
      <c r="E12315" s="43" t="s">
        <v>1037</v>
      </c>
      <c r="F12315" s="42" t="s">
        <v>565</v>
      </c>
      <c r="G12315" s="18" t="s">
        <v>3</v>
      </c>
      <c r="H12315" s="32">
        <f>SUBTOTAL(9,H12314:H12314)</f>
        <v>344889</v>
      </c>
      <c r="I12315" s="32">
        <f>SUBTOTAL(9,I12314:I12314)</f>
        <v>0</v>
      </c>
      <c r="J12315" s="31">
        <f>SUBTOTAL(9,J12314:J12314)</f>
        <v>0</v>
      </c>
      <c r="K12315" s="32">
        <f>SUBTOTAL(9,K12314:K12314)</f>
        <v>30734</v>
      </c>
      <c r="L12315" s="14">
        <f>SUBTOTAL(9,L12312:L12314)</f>
        <v>0</v>
      </c>
      <c r="M12315" s="80">
        <f>SUBTOTAL(9,M12314:M12314)</f>
        <v>0</v>
      </c>
    </row>
    <row r="12316" spans="2:13" ht="24.9" customHeight="1" outlineLevel="2" x14ac:dyDescent="0.3">
      <c r="B12316" s="47" t="s">
        <v>2042</v>
      </c>
      <c r="C12316" s="46" t="s">
        <v>336</v>
      </c>
      <c r="D12316" s="46" t="s">
        <v>973</v>
      </c>
      <c r="E12316" s="46" t="s">
        <v>1036</v>
      </c>
      <c r="F12316" s="45" t="s">
        <v>56</v>
      </c>
      <c r="G12316" s="26" t="s">
        <v>0</v>
      </c>
      <c r="H12316" s="30">
        <v>409849</v>
      </c>
      <c r="I12316" s="30">
        <v>0</v>
      </c>
      <c r="J12316" s="36">
        <f>I12316/H12316</f>
        <v>0</v>
      </c>
      <c r="K12316" s="30">
        <v>34821</v>
      </c>
      <c r="L12316" s="30">
        <f>I12316</f>
        <v>0</v>
      </c>
      <c r="M12316" s="80">
        <f>L12316/K12316</f>
        <v>0</v>
      </c>
    </row>
    <row r="12317" spans="2:13" ht="24.9" customHeight="1" outlineLevel="1" x14ac:dyDescent="0.3">
      <c r="B12317" s="44" t="str">
        <f>B12316</f>
        <v>ASIGNACIONES DIRECTAS ANTICIPADAS (5% DEL SGR)</v>
      </c>
      <c r="C12317" s="43" t="s">
        <v>336</v>
      </c>
      <c r="D12317" s="43" t="s">
        <v>973</v>
      </c>
      <c r="E12317" s="43" t="s">
        <v>1036</v>
      </c>
      <c r="F12317" s="42" t="s">
        <v>56</v>
      </c>
      <c r="G12317" s="18" t="s">
        <v>3</v>
      </c>
      <c r="H12317" s="32">
        <f>SUBTOTAL(9,H12316:H12316)</f>
        <v>409849</v>
      </c>
      <c r="I12317" s="32">
        <f>SUBTOTAL(9,I12316:I12316)</f>
        <v>0</v>
      </c>
      <c r="J12317" s="31">
        <f>SUBTOTAL(9,J12316:J12316)</f>
        <v>0</v>
      </c>
      <c r="K12317" s="32">
        <f>SUBTOTAL(9,K12316:K12316)</f>
        <v>34821</v>
      </c>
      <c r="L12317" s="14">
        <f>SUBTOTAL(9,L12314:L12316)</f>
        <v>0</v>
      </c>
      <c r="M12317" s="80">
        <f>SUBTOTAL(9,M12316:M12316)</f>
        <v>0</v>
      </c>
    </row>
    <row r="12318" spans="2:13" ht="24.9" customHeight="1" outlineLevel="2" x14ac:dyDescent="0.3">
      <c r="B12318" s="47" t="s">
        <v>2042</v>
      </c>
      <c r="C12318" s="46" t="s">
        <v>336</v>
      </c>
      <c r="D12318" s="46" t="s">
        <v>973</v>
      </c>
      <c r="E12318" s="46" t="s">
        <v>1035</v>
      </c>
      <c r="F12318" s="45" t="s">
        <v>1034</v>
      </c>
      <c r="G12318" s="26" t="s">
        <v>0</v>
      </c>
      <c r="H12318" s="30">
        <v>536174</v>
      </c>
      <c r="I12318" s="30">
        <v>0</v>
      </c>
      <c r="J12318" s="23">
        <f>I12318/H12318</f>
        <v>0</v>
      </c>
      <c r="K12318" s="30">
        <v>45742</v>
      </c>
      <c r="L12318" s="30">
        <f>I12318</f>
        <v>0</v>
      </c>
      <c r="M12318" s="80">
        <f>L12318/K12318</f>
        <v>0</v>
      </c>
    </row>
    <row r="12319" spans="2:13" ht="24.9" customHeight="1" outlineLevel="1" x14ac:dyDescent="0.3">
      <c r="B12319" s="44" t="str">
        <f>B12318</f>
        <v>ASIGNACIONES DIRECTAS ANTICIPADAS (5% DEL SGR)</v>
      </c>
      <c r="C12319" s="43" t="s">
        <v>336</v>
      </c>
      <c r="D12319" s="43" t="s">
        <v>973</v>
      </c>
      <c r="E12319" s="43" t="s">
        <v>1035</v>
      </c>
      <c r="F12319" s="42" t="s">
        <v>1034</v>
      </c>
      <c r="G12319" s="18" t="s">
        <v>3</v>
      </c>
      <c r="H12319" s="32">
        <f>SUBTOTAL(9,H12318:H12318)</f>
        <v>536174</v>
      </c>
      <c r="I12319" s="32">
        <f>SUBTOTAL(9,I12318:I12318)</f>
        <v>0</v>
      </c>
      <c r="J12319" s="31">
        <f>SUBTOTAL(9,J12318:J12318)</f>
        <v>0</v>
      </c>
      <c r="K12319" s="32">
        <f>SUBTOTAL(9,K12318:K12318)</f>
        <v>45742</v>
      </c>
      <c r="L12319" s="14">
        <f>SUBTOTAL(9,L12316:L12318)</f>
        <v>0</v>
      </c>
      <c r="M12319" s="80">
        <f>SUBTOTAL(9,M12318:M12318)</f>
        <v>0</v>
      </c>
    </row>
    <row r="12320" spans="2:13" ht="24.9" customHeight="1" outlineLevel="2" x14ac:dyDescent="0.3">
      <c r="B12320" s="47" t="s">
        <v>2042</v>
      </c>
      <c r="C12320" s="46" t="s">
        <v>336</v>
      </c>
      <c r="D12320" s="46" t="s">
        <v>973</v>
      </c>
      <c r="E12320" s="46" t="s">
        <v>1031</v>
      </c>
      <c r="F12320" s="45" t="s">
        <v>1030</v>
      </c>
      <c r="G12320" s="26" t="s">
        <v>0</v>
      </c>
      <c r="H12320" s="30">
        <v>208410628</v>
      </c>
      <c r="I12320" s="30">
        <v>46038949</v>
      </c>
      <c r="J12320" s="36">
        <f>I12320/H12320</f>
        <v>0.22090499626535362</v>
      </c>
      <c r="K12320" s="30">
        <v>18162498</v>
      </c>
      <c r="L12320" s="30">
        <f>I12320</f>
        <v>46038949</v>
      </c>
      <c r="M12320" s="80">
        <f>L12320/K12320</f>
        <v>2.5348357368022834</v>
      </c>
    </row>
    <row r="12321" spans="2:13" ht="24.9" customHeight="1" outlineLevel="1" x14ac:dyDescent="0.3">
      <c r="B12321" s="44" t="str">
        <f>B12320</f>
        <v>ASIGNACIONES DIRECTAS ANTICIPADAS (5% DEL SGR)</v>
      </c>
      <c r="C12321" s="43" t="s">
        <v>336</v>
      </c>
      <c r="D12321" s="43" t="s">
        <v>973</v>
      </c>
      <c r="E12321" s="43" t="s">
        <v>1031</v>
      </c>
      <c r="F12321" s="42" t="s">
        <v>1030</v>
      </c>
      <c r="G12321" s="18" t="s">
        <v>3</v>
      </c>
      <c r="H12321" s="32">
        <f>SUBTOTAL(9,H12320:H12320)</f>
        <v>208410628</v>
      </c>
      <c r="I12321" s="32">
        <f>SUBTOTAL(9,I12320:I12320)</f>
        <v>46038949</v>
      </c>
      <c r="J12321" s="31">
        <f>SUBTOTAL(9,J12320:J12320)</f>
        <v>0.22090499626535362</v>
      </c>
      <c r="K12321" s="32">
        <f>SUBTOTAL(9,K12320:K12320)</f>
        <v>18162498</v>
      </c>
      <c r="L12321" s="14">
        <f>SUBTOTAL(9,L12318:L12320)</f>
        <v>46038949</v>
      </c>
      <c r="M12321" s="80">
        <f>SUBTOTAL(9,M12320:M12320)</f>
        <v>2.5348357368022834</v>
      </c>
    </row>
    <row r="12322" spans="2:13" ht="24.9" customHeight="1" outlineLevel="2" x14ac:dyDescent="0.3">
      <c r="B12322" s="47" t="s">
        <v>2042</v>
      </c>
      <c r="C12322" s="46" t="s">
        <v>336</v>
      </c>
      <c r="D12322" s="46" t="s">
        <v>973</v>
      </c>
      <c r="E12322" s="46" t="s">
        <v>1025</v>
      </c>
      <c r="F12322" s="45" t="s">
        <v>1024</v>
      </c>
      <c r="G12322" s="26" t="s">
        <v>0</v>
      </c>
      <c r="H12322" s="30">
        <v>231878</v>
      </c>
      <c r="I12322" s="30">
        <v>46217.95</v>
      </c>
      <c r="J12322" s="36">
        <f>I12322/H12322</f>
        <v>0.19932011661304649</v>
      </c>
      <c r="K12322" s="30">
        <v>19949</v>
      </c>
      <c r="L12322" s="30">
        <f>I12322</f>
        <v>46217.95</v>
      </c>
      <c r="M12322" s="80">
        <f>L12322/K12322</f>
        <v>2.3168053536518118</v>
      </c>
    </row>
    <row r="12323" spans="2:13" ht="24.9" customHeight="1" outlineLevel="1" x14ac:dyDescent="0.3">
      <c r="B12323" s="44" t="str">
        <f>B12322</f>
        <v>ASIGNACIONES DIRECTAS ANTICIPADAS (5% DEL SGR)</v>
      </c>
      <c r="C12323" s="43" t="s">
        <v>336</v>
      </c>
      <c r="D12323" s="43" t="s">
        <v>973</v>
      </c>
      <c r="E12323" s="43" t="s">
        <v>1025</v>
      </c>
      <c r="F12323" s="42" t="s">
        <v>1024</v>
      </c>
      <c r="G12323" s="18" t="s">
        <v>3</v>
      </c>
      <c r="H12323" s="32">
        <f>SUBTOTAL(9,H12322:H12322)</f>
        <v>231878</v>
      </c>
      <c r="I12323" s="32">
        <f>SUBTOTAL(9,I12322:I12322)</f>
        <v>46217.95</v>
      </c>
      <c r="J12323" s="31">
        <f>SUBTOTAL(9,J12322:J12322)</f>
        <v>0.19932011661304649</v>
      </c>
      <c r="K12323" s="32">
        <f>SUBTOTAL(9,K12322:K12322)</f>
        <v>19949</v>
      </c>
      <c r="L12323" s="14">
        <f>SUBTOTAL(9,L12320:L12322)</f>
        <v>46085166.950000003</v>
      </c>
      <c r="M12323" s="80">
        <f>SUBTOTAL(9,M12322:M12322)</f>
        <v>2.3168053536518118</v>
      </c>
    </row>
    <row r="12324" spans="2:13" ht="24.9" customHeight="1" outlineLevel="2" x14ac:dyDescent="0.3">
      <c r="B12324" s="47" t="s">
        <v>2042</v>
      </c>
      <c r="C12324" s="46" t="s">
        <v>336</v>
      </c>
      <c r="D12324" s="46" t="s">
        <v>973</v>
      </c>
      <c r="E12324" s="46" t="s">
        <v>1023</v>
      </c>
      <c r="F12324" s="45" t="s">
        <v>1022</v>
      </c>
      <c r="G12324" s="26" t="s">
        <v>0</v>
      </c>
      <c r="H12324" s="30">
        <v>36775264</v>
      </c>
      <c r="I12324" s="30">
        <v>3117556.59</v>
      </c>
      <c r="J12324" s="36">
        <f>I12324/H12324</f>
        <v>8.4773194014324413E-2</v>
      </c>
      <c r="K12324" s="30">
        <v>3145886</v>
      </c>
      <c r="L12324" s="30">
        <f>I12324</f>
        <v>3117556.59</v>
      </c>
      <c r="M12324" s="80">
        <f>L12324/K12324</f>
        <v>0.99099477539872705</v>
      </c>
    </row>
    <row r="12325" spans="2:13" ht="24.9" customHeight="1" outlineLevel="1" x14ac:dyDescent="0.3">
      <c r="B12325" s="44" t="str">
        <f>B12324</f>
        <v>ASIGNACIONES DIRECTAS ANTICIPADAS (5% DEL SGR)</v>
      </c>
      <c r="C12325" s="43" t="s">
        <v>336</v>
      </c>
      <c r="D12325" s="43" t="s">
        <v>973</v>
      </c>
      <c r="E12325" s="43" t="s">
        <v>1023</v>
      </c>
      <c r="F12325" s="42" t="s">
        <v>1022</v>
      </c>
      <c r="G12325" s="18" t="s">
        <v>3</v>
      </c>
      <c r="H12325" s="32">
        <f>SUBTOTAL(9,H12324:H12324)</f>
        <v>36775264</v>
      </c>
      <c r="I12325" s="32">
        <f>SUBTOTAL(9,I12324:I12324)</f>
        <v>3117556.59</v>
      </c>
      <c r="J12325" s="31">
        <f>SUBTOTAL(9,J12324:J12324)</f>
        <v>8.4773194014324413E-2</v>
      </c>
      <c r="K12325" s="32">
        <f>SUBTOTAL(9,K12324:K12324)</f>
        <v>3145886</v>
      </c>
      <c r="L12325" s="14">
        <f>SUBTOTAL(9,L12322:L12324)</f>
        <v>3163774.54</v>
      </c>
      <c r="M12325" s="80">
        <f>SUBTOTAL(9,M12324:M12324)</f>
        <v>0.99099477539872705</v>
      </c>
    </row>
    <row r="12326" spans="2:13" ht="24.9" customHeight="1" outlineLevel="2" x14ac:dyDescent="0.3">
      <c r="B12326" s="47" t="s">
        <v>2042</v>
      </c>
      <c r="C12326" s="46" t="s">
        <v>336</v>
      </c>
      <c r="D12326" s="46" t="s">
        <v>973</v>
      </c>
      <c r="E12326" s="46" t="s">
        <v>1021</v>
      </c>
      <c r="F12326" s="45" t="s">
        <v>1020</v>
      </c>
      <c r="G12326" s="26" t="s">
        <v>0</v>
      </c>
      <c r="H12326" s="30">
        <v>535352</v>
      </c>
      <c r="I12326" s="30">
        <v>0</v>
      </c>
      <c r="J12326" s="23">
        <f>I12326/H12326</f>
        <v>0</v>
      </c>
      <c r="K12326" s="30">
        <v>45867</v>
      </c>
      <c r="L12326" s="30">
        <f>I12326</f>
        <v>0</v>
      </c>
      <c r="M12326" s="80">
        <f>L12326/K12326</f>
        <v>0</v>
      </c>
    </row>
    <row r="12327" spans="2:13" ht="24.9" customHeight="1" outlineLevel="1" x14ac:dyDescent="0.3">
      <c r="B12327" s="44" t="str">
        <f>B12326</f>
        <v>ASIGNACIONES DIRECTAS ANTICIPADAS (5% DEL SGR)</v>
      </c>
      <c r="C12327" s="43" t="s">
        <v>336</v>
      </c>
      <c r="D12327" s="43" t="s">
        <v>973</v>
      </c>
      <c r="E12327" s="43" t="s">
        <v>1021</v>
      </c>
      <c r="F12327" s="42" t="s">
        <v>1020</v>
      </c>
      <c r="G12327" s="18" t="s">
        <v>3</v>
      </c>
      <c r="H12327" s="32">
        <f>SUBTOTAL(9,H12326:H12326)</f>
        <v>535352</v>
      </c>
      <c r="I12327" s="32">
        <f>SUBTOTAL(9,I12326:I12326)</f>
        <v>0</v>
      </c>
      <c r="J12327" s="31">
        <f>SUBTOTAL(9,J12326:J12326)</f>
        <v>0</v>
      </c>
      <c r="K12327" s="32">
        <f>SUBTOTAL(9,K12326:K12326)</f>
        <v>45867</v>
      </c>
      <c r="L12327" s="14">
        <f>SUBTOTAL(9,L12324:L12326)</f>
        <v>3117556.59</v>
      </c>
      <c r="M12327" s="80">
        <f>SUBTOTAL(9,M12326:M12326)</f>
        <v>0</v>
      </c>
    </row>
    <row r="12328" spans="2:13" ht="24.9" customHeight="1" outlineLevel="2" x14ac:dyDescent="0.3">
      <c r="B12328" s="47" t="s">
        <v>2042</v>
      </c>
      <c r="C12328" s="46" t="s">
        <v>336</v>
      </c>
      <c r="D12328" s="46" t="s">
        <v>973</v>
      </c>
      <c r="E12328" s="46" t="s">
        <v>1017</v>
      </c>
      <c r="F12328" s="45" t="s">
        <v>1016</v>
      </c>
      <c r="G12328" s="26" t="s">
        <v>0</v>
      </c>
      <c r="H12328" s="30">
        <v>67117</v>
      </c>
      <c r="I12328" s="30">
        <v>0</v>
      </c>
      <c r="J12328" s="36">
        <f>I12328/H12328</f>
        <v>0</v>
      </c>
      <c r="K12328" s="30">
        <v>6172</v>
      </c>
      <c r="L12328" s="30">
        <f>I12328</f>
        <v>0</v>
      </c>
      <c r="M12328" s="80">
        <f>L12328/K12328</f>
        <v>0</v>
      </c>
    </row>
    <row r="12329" spans="2:13" ht="24.9" customHeight="1" outlineLevel="1" x14ac:dyDescent="0.3">
      <c r="B12329" s="44" t="str">
        <f>B12328</f>
        <v>ASIGNACIONES DIRECTAS ANTICIPADAS (5% DEL SGR)</v>
      </c>
      <c r="C12329" s="43" t="s">
        <v>336</v>
      </c>
      <c r="D12329" s="43" t="s">
        <v>973</v>
      </c>
      <c r="E12329" s="43" t="s">
        <v>1017</v>
      </c>
      <c r="F12329" s="42" t="s">
        <v>1016</v>
      </c>
      <c r="G12329" s="18" t="s">
        <v>3</v>
      </c>
      <c r="H12329" s="32">
        <f>SUBTOTAL(9,H12328:H12328)</f>
        <v>67117</v>
      </c>
      <c r="I12329" s="32">
        <f>SUBTOTAL(9,I12328:I12328)</f>
        <v>0</v>
      </c>
      <c r="J12329" s="31">
        <f>SUBTOTAL(9,J12328:J12328)</f>
        <v>0</v>
      </c>
      <c r="K12329" s="32">
        <f>SUBTOTAL(9,K12328:K12328)</f>
        <v>6172</v>
      </c>
      <c r="L12329" s="14">
        <f>SUBTOTAL(9,L12326:L12328)</f>
        <v>0</v>
      </c>
      <c r="M12329" s="80">
        <f>SUBTOTAL(9,M12328:M12328)</f>
        <v>0</v>
      </c>
    </row>
    <row r="12330" spans="2:13" ht="24.9" customHeight="1" outlineLevel="2" x14ac:dyDescent="0.3">
      <c r="B12330" s="47" t="s">
        <v>2042</v>
      </c>
      <c r="C12330" s="46" t="s">
        <v>336</v>
      </c>
      <c r="D12330" s="46" t="s">
        <v>973</v>
      </c>
      <c r="E12330" s="46" t="s">
        <v>1013</v>
      </c>
      <c r="F12330" s="45" t="s">
        <v>1012</v>
      </c>
      <c r="G12330" s="26" t="s">
        <v>0</v>
      </c>
      <c r="H12330" s="30">
        <v>1132473690</v>
      </c>
      <c r="I12330" s="30">
        <v>88497675.799999997</v>
      </c>
      <c r="J12330" s="36">
        <f>I12330/H12330</f>
        <v>7.8145458549240113E-2</v>
      </c>
      <c r="K12330" s="30">
        <v>104314224</v>
      </c>
      <c r="L12330" s="30">
        <f>I12330</f>
        <v>88497675.799999997</v>
      </c>
      <c r="M12330" s="80">
        <f>L12330/K12330</f>
        <v>0.84837592043056365</v>
      </c>
    </row>
    <row r="12331" spans="2:13" ht="24.9" customHeight="1" outlineLevel="1" x14ac:dyDescent="0.3">
      <c r="B12331" s="44" t="str">
        <f>B12330</f>
        <v>ASIGNACIONES DIRECTAS ANTICIPADAS (5% DEL SGR)</v>
      </c>
      <c r="C12331" s="43" t="s">
        <v>336</v>
      </c>
      <c r="D12331" s="43" t="s">
        <v>973</v>
      </c>
      <c r="E12331" s="43" t="s">
        <v>1013</v>
      </c>
      <c r="F12331" s="42" t="s">
        <v>1012</v>
      </c>
      <c r="G12331" s="18" t="s">
        <v>3</v>
      </c>
      <c r="H12331" s="32">
        <f>SUBTOTAL(9,H12330:H12330)</f>
        <v>1132473690</v>
      </c>
      <c r="I12331" s="32">
        <f>SUBTOTAL(9,I12330:I12330)</f>
        <v>88497675.799999997</v>
      </c>
      <c r="J12331" s="31">
        <f>SUBTOTAL(9,J12330:J12330)</f>
        <v>7.8145458549240113E-2</v>
      </c>
      <c r="K12331" s="32">
        <f>SUBTOTAL(9,K12330:K12330)</f>
        <v>104314224</v>
      </c>
      <c r="L12331" s="14">
        <f>SUBTOTAL(9,L12328:L12330)</f>
        <v>88497675.799999997</v>
      </c>
      <c r="M12331" s="80">
        <f>SUBTOTAL(9,M12330:M12330)</f>
        <v>0.84837592043056365</v>
      </c>
    </row>
    <row r="12332" spans="2:13" ht="24.9" customHeight="1" outlineLevel="2" x14ac:dyDescent="0.3">
      <c r="B12332" s="47" t="s">
        <v>2042</v>
      </c>
      <c r="C12332" s="46" t="s">
        <v>336</v>
      </c>
      <c r="D12332" s="46" t="s">
        <v>973</v>
      </c>
      <c r="E12332" s="46" t="s">
        <v>1011</v>
      </c>
      <c r="F12332" s="45" t="s">
        <v>1010</v>
      </c>
      <c r="G12332" s="26" t="s">
        <v>0</v>
      </c>
      <c r="H12332" s="30">
        <v>159093</v>
      </c>
      <c r="I12332" s="30">
        <v>0</v>
      </c>
      <c r="J12332" s="36">
        <f>I12332/H12332</f>
        <v>0</v>
      </c>
      <c r="K12332" s="30">
        <v>15713</v>
      </c>
      <c r="L12332" s="30">
        <f>I12332</f>
        <v>0</v>
      </c>
      <c r="M12332" s="80">
        <f>L12332/K12332</f>
        <v>0</v>
      </c>
    </row>
    <row r="12333" spans="2:13" ht="24.9" customHeight="1" outlineLevel="1" x14ac:dyDescent="0.3">
      <c r="B12333" s="44" t="str">
        <f>B12332</f>
        <v>ASIGNACIONES DIRECTAS ANTICIPADAS (5% DEL SGR)</v>
      </c>
      <c r="C12333" s="43" t="s">
        <v>336</v>
      </c>
      <c r="D12333" s="43" t="s">
        <v>973</v>
      </c>
      <c r="E12333" s="43" t="s">
        <v>1011</v>
      </c>
      <c r="F12333" s="42" t="s">
        <v>1010</v>
      </c>
      <c r="G12333" s="18" t="s">
        <v>3</v>
      </c>
      <c r="H12333" s="32">
        <f>SUBTOTAL(9,H12332:H12332)</f>
        <v>159093</v>
      </c>
      <c r="I12333" s="32">
        <f>SUBTOTAL(9,I12332:I12332)</f>
        <v>0</v>
      </c>
      <c r="J12333" s="31">
        <f>SUBTOTAL(9,J12332:J12332)</f>
        <v>0</v>
      </c>
      <c r="K12333" s="32">
        <f>SUBTOTAL(9,K12332:K12332)</f>
        <v>15713</v>
      </c>
      <c r="L12333" s="14">
        <f>SUBTOTAL(9,L12330:L12332)</f>
        <v>88497675.799999997</v>
      </c>
      <c r="M12333" s="80">
        <f>SUBTOTAL(9,M12332:M12332)</f>
        <v>0</v>
      </c>
    </row>
    <row r="12334" spans="2:13" ht="24.9" customHeight="1" outlineLevel="2" x14ac:dyDescent="0.3">
      <c r="B12334" s="47" t="s">
        <v>2042</v>
      </c>
      <c r="C12334" s="46" t="s">
        <v>336</v>
      </c>
      <c r="D12334" s="46" t="s">
        <v>973</v>
      </c>
      <c r="E12334" s="59" t="s">
        <v>1009</v>
      </c>
      <c r="F12334" s="45" t="s">
        <v>1008</v>
      </c>
      <c r="G12334" s="26" t="s">
        <v>0</v>
      </c>
      <c r="H12334" s="30">
        <v>142750789</v>
      </c>
      <c r="I12334" s="30">
        <v>23706074.710000001</v>
      </c>
      <c r="J12334" s="23">
        <f>I12334/H12334</f>
        <v>0.1660661554031761</v>
      </c>
      <c r="K12334" s="30">
        <v>13178363</v>
      </c>
      <c r="L12334" s="30">
        <f>I12334</f>
        <v>23706074.710000001</v>
      </c>
      <c r="M12334" s="80">
        <f>L12334/K12334</f>
        <v>1.798863387660516</v>
      </c>
    </row>
    <row r="12335" spans="2:13" ht="24.9" customHeight="1" outlineLevel="1" x14ac:dyDescent="0.3">
      <c r="B12335" s="44" t="str">
        <f>B12334</f>
        <v>ASIGNACIONES DIRECTAS ANTICIPADAS (5% DEL SGR)</v>
      </c>
      <c r="C12335" s="43" t="s">
        <v>336</v>
      </c>
      <c r="D12335" s="43" t="s">
        <v>973</v>
      </c>
      <c r="E12335" s="58" t="s">
        <v>1009</v>
      </c>
      <c r="F12335" s="42" t="s">
        <v>1008</v>
      </c>
      <c r="G12335" s="18" t="s">
        <v>3</v>
      </c>
      <c r="H12335" s="32">
        <f>SUBTOTAL(9,H12334:H12334)</f>
        <v>142750789</v>
      </c>
      <c r="I12335" s="32">
        <f>SUBTOTAL(9,I12334:I12334)</f>
        <v>23706074.710000001</v>
      </c>
      <c r="J12335" s="31">
        <f>SUBTOTAL(9,J12334:J12334)</f>
        <v>0.1660661554031761</v>
      </c>
      <c r="K12335" s="32">
        <f>SUBTOTAL(9,K12334:K12334)</f>
        <v>13178363</v>
      </c>
      <c r="L12335" s="14">
        <f>SUBTOTAL(9,L12332:L12334)</f>
        <v>23706074.710000001</v>
      </c>
      <c r="M12335" s="80">
        <f>SUBTOTAL(9,M12334:M12334)</f>
        <v>1.798863387660516</v>
      </c>
    </row>
    <row r="12336" spans="2:13" ht="24.9" customHeight="1" outlineLevel="2" x14ac:dyDescent="0.3">
      <c r="B12336" s="47" t="s">
        <v>2042</v>
      </c>
      <c r="C12336" s="46" t="s">
        <v>336</v>
      </c>
      <c r="D12336" s="46" t="s">
        <v>973</v>
      </c>
      <c r="E12336" s="46" t="s">
        <v>1001</v>
      </c>
      <c r="F12336" s="45" t="s">
        <v>1000</v>
      </c>
      <c r="G12336" s="26" t="s">
        <v>0</v>
      </c>
      <c r="H12336" s="30">
        <v>194769</v>
      </c>
      <c r="I12336" s="30">
        <v>0</v>
      </c>
      <c r="J12336" s="36">
        <f>I12336/H12336</f>
        <v>0</v>
      </c>
      <c r="K12336" s="30">
        <v>18406</v>
      </c>
      <c r="L12336" s="30">
        <f>I12336</f>
        <v>0</v>
      </c>
      <c r="M12336" s="80">
        <f>L12336/K12336</f>
        <v>0</v>
      </c>
    </row>
    <row r="12337" spans="2:13" ht="24.9" customHeight="1" outlineLevel="1" x14ac:dyDescent="0.3">
      <c r="B12337" s="44" t="str">
        <f>B12336</f>
        <v>ASIGNACIONES DIRECTAS ANTICIPADAS (5% DEL SGR)</v>
      </c>
      <c r="C12337" s="43" t="s">
        <v>336</v>
      </c>
      <c r="D12337" s="43" t="s">
        <v>973</v>
      </c>
      <c r="E12337" s="43" t="s">
        <v>1001</v>
      </c>
      <c r="F12337" s="42" t="s">
        <v>1000</v>
      </c>
      <c r="G12337" s="18" t="s">
        <v>3</v>
      </c>
      <c r="H12337" s="32">
        <f>SUBTOTAL(9,H12336:H12336)</f>
        <v>194769</v>
      </c>
      <c r="I12337" s="32">
        <f>SUBTOTAL(9,I12336:I12336)</f>
        <v>0</v>
      </c>
      <c r="J12337" s="31">
        <f>SUBTOTAL(9,J12336:J12336)</f>
        <v>0</v>
      </c>
      <c r="K12337" s="32">
        <f>SUBTOTAL(9,K12336:K12336)</f>
        <v>18406</v>
      </c>
      <c r="L12337" s="14">
        <f>SUBTOTAL(9,L12334:L12336)</f>
        <v>23706074.710000001</v>
      </c>
      <c r="M12337" s="80">
        <f>SUBTOTAL(9,M12336:M12336)</f>
        <v>0</v>
      </c>
    </row>
    <row r="12338" spans="2:13" ht="24.9" customHeight="1" outlineLevel="2" x14ac:dyDescent="0.3">
      <c r="B12338" s="47" t="s">
        <v>2042</v>
      </c>
      <c r="C12338" s="46" t="s">
        <v>336</v>
      </c>
      <c r="D12338" s="46" t="s">
        <v>973</v>
      </c>
      <c r="E12338" s="46" t="s">
        <v>999</v>
      </c>
      <c r="F12338" s="45" t="s">
        <v>998</v>
      </c>
      <c r="G12338" s="26" t="s">
        <v>0</v>
      </c>
      <c r="H12338" s="30">
        <v>858692</v>
      </c>
      <c r="I12338" s="30">
        <v>389473.8</v>
      </c>
      <c r="J12338" s="36">
        <f>I12338/H12338</f>
        <v>0.4535663544087985</v>
      </c>
      <c r="K12338" s="30">
        <v>79746</v>
      </c>
      <c r="L12338" s="30">
        <f>I12338</f>
        <v>389473.8</v>
      </c>
      <c r="M12338" s="80">
        <f>L12338/K12338</f>
        <v>4.883928974494018</v>
      </c>
    </row>
    <row r="12339" spans="2:13" ht="24.9" customHeight="1" outlineLevel="1" x14ac:dyDescent="0.3">
      <c r="B12339" s="44" t="str">
        <f>B12338</f>
        <v>ASIGNACIONES DIRECTAS ANTICIPADAS (5% DEL SGR)</v>
      </c>
      <c r="C12339" s="43" t="s">
        <v>336</v>
      </c>
      <c r="D12339" s="43" t="s">
        <v>973</v>
      </c>
      <c r="E12339" s="43" t="s">
        <v>999</v>
      </c>
      <c r="F12339" s="42" t="s">
        <v>998</v>
      </c>
      <c r="G12339" s="18" t="s">
        <v>3</v>
      </c>
      <c r="H12339" s="32">
        <f>SUBTOTAL(9,H12338:H12338)</f>
        <v>858692</v>
      </c>
      <c r="I12339" s="32">
        <f>SUBTOTAL(9,I12338:I12338)</f>
        <v>389473.8</v>
      </c>
      <c r="J12339" s="31">
        <f>SUBTOTAL(9,J12338:J12338)</f>
        <v>0.4535663544087985</v>
      </c>
      <c r="K12339" s="32">
        <f>SUBTOTAL(9,K12338:K12338)</f>
        <v>79746</v>
      </c>
      <c r="L12339" s="14">
        <f>SUBTOTAL(9,L12336:L12338)</f>
        <v>389473.8</v>
      </c>
      <c r="M12339" s="80">
        <f>SUBTOTAL(9,M12338:M12338)</f>
        <v>4.883928974494018</v>
      </c>
    </row>
    <row r="12340" spans="2:13" ht="24.9" customHeight="1" outlineLevel="2" x14ac:dyDescent="0.3">
      <c r="B12340" s="47" t="s">
        <v>2042</v>
      </c>
      <c r="C12340" s="46" t="s">
        <v>336</v>
      </c>
      <c r="D12340" s="46" t="s">
        <v>973</v>
      </c>
      <c r="E12340" s="46" t="s">
        <v>997</v>
      </c>
      <c r="F12340" s="45" t="s">
        <v>996</v>
      </c>
      <c r="G12340" s="26" t="s">
        <v>0</v>
      </c>
      <c r="H12340" s="30">
        <v>6537791</v>
      </c>
      <c r="I12340" s="30">
        <v>129385.3</v>
      </c>
      <c r="J12340" s="36">
        <f>I12340/H12340</f>
        <v>1.9790369560605411E-2</v>
      </c>
      <c r="K12340" s="30">
        <v>569907</v>
      </c>
      <c r="L12340" s="30">
        <f>I12340</f>
        <v>129385.3</v>
      </c>
      <c r="M12340" s="80">
        <f>L12340/K12340</f>
        <v>0.22702879592635289</v>
      </c>
    </row>
    <row r="12341" spans="2:13" ht="24.9" customHeight="1" outlineLevel="1" x14ac:dyDescent="0.3">
      <c r="B12341" s="44" t="str">
        <f>B12340</f>
        <v>ASIGNACIONES DIRECTAS ANTICIPADAS (5% DEL SGR)</v>
      </c>
      <c r="C12341" s="43" t="s">
        <v>336</v>
      </c>
      <c r="D12341" s="43" t="s">
        <v>973</v>
      </c>
      <c r="E12341" s="43" t="s">
        <v>997</v>
      </c>
      <c r="F12341" s="42" t="s">
        <v>996</v>
      </c>
      <c r="G12341" s="18" t="s">
        <v>3</v>
      </c>
      <c r="H12341" s="32">
        <f>SUBTOTAL(9,H12340:H12340)</f>
        <v>6537791</v>
      </c>
      <c r="I12341" s="32">
        <f>SUBTOTAL(9,I12340:I12340)</f>
        <v>129385.3</v>
      </c>
      <c r="J12341" s="31">
        <f>SUBTOTAL(9,J12340:J12340)</f>
        <v>1.9790369560605411E-2</v>
      </c>
      <c r="K12341" s="32">
        <f>SUBTOTAL(9,K12340:K12340)</f>
        <v>569907</v>
      </c>
      <c r="L12341" s="14">
        <f>SUBTOTAL(9,L12338:L12340)</f>
        <v>518859.1</v>
      </c>
      <c r="M12341" s="80">
        <f>SUBTOTAL(9,M12340:M12340)</f>
        <v>0.22702879592635289</v>
      </c>
    </row>
    <row r="12342" spans="2:13" ht="24.9" customHeight="1" outlineLevel="2" x14ac:dyDescent="0.3">
      <c r="B12342" s="47" t="s">
        <v>2042</v>
      </c>
      <c r="C12342" s="46" t="s">
        <v>336</v>
      </c>
      <c r="D12342" s="46" t="s">
        <v>973</v>
      </c>
      <c r="E12342" s="46" t="s">
        <v>993</v>
      </c>
      <c r="F12342" s="45" t="s">
        <v>992</v>
      </c>
      <c r="G12342" s="26" t="s">
        <v>0</v>
      </c>
      <c r="H12342" s="30">
        <v>89813038</v>
      </c>
      <c r="I12342" s="30">
        <v>0</v>
      </c>
      <c r="J12342" s="36">
        <f>I12342/H12342</f>
        <v>0</v>
      </c>
      <c r="K12342" s="30">
        <v>8118771</v>
      </c>
      <c r="L12342" s="30">
        <f>I12342</f>
        <v>0</v>
      </c>
      <c r="M12342" s="80">
        <f>L12342/K12342</f>
        <v>0</v>
      </c>
    </row>
    <row r="12343" spans="2:13" ht="24.9" customHeight="1" outlineLevel="1" x14ac:dyDescent="0.3">
      <c r="B12343" s="44" t="str">
        <f>B12342</f>
        <v>ASIGNACIONES DIRECTAS ANTICIPADAS (5% DEL SGR)</v>
      </c>
      <c r="C12343" s="43" t="s">
        <v>336</v>
      </c>
      <c r="D12343" s="43" t="s">
        <v>973</v>
      </c>
      <c r="E12343" s="43" t="s">
        <v>993</v>
      </c>
      <c r="F12343" s="42" t="s">
        <v>992</v>
      </c>
      <c r="G12343" s="18" t="s">
        <v>3</v>
      </c>
      <c r="H12343" s="32">
        <f>SUBTOTAL(9,H12342:H12342)</f>
        <v>89813038</v>
      </c>
      <c r="I12343" s="32">
        <f>SUBTOTAL(9,I12342:I12342)</f>
        <v>0</v>
      </c>
      <c r="J12343" s="31">
        <f>SUBTOTAL(9,J12342:J12342)</f>
        <v>0</v>
      </c>
      <c r="K12343" s="32">
        <f>SUBTOTAL(9,K12342:K12342)</f>
        <v>8118771</v>
      </c>
      <c r="L12343" s="14">
        <f>SUBTOTAL(9,L12340:L12342)</f>
        <v>129385.3</v>
      </c>
      <c r="M12343" s="80">
        <f>SUBTOTAL(9,M12342:M12342)</f>
        <v>0</v>
      </c>
    </row>
    <row r="12344" spans="2:13" ht="24.9" customHeight="1" outlineLevel="2" x14ac:dyDescent="0.3">
      <c r="B12344" s="47" t="s">
        <v>2042</v>
      </c>
      <c r="C12344" s="46" t="s">
        <v>336</v>
      </c>
      <c r="D12344" s="46" t="s">
        <v>973</v>
      </c>
      <c r="E12344" s="46" t="s">
        <v>989</v>
      </c>
      <c r="F12344" s="45" t="s">
        <v>988</v>
      </c>
      <c r="G12344" s="26" t="s">
        <v>0</v>
      </c>
      <c r="H12344" s="30">
        <v>5664101</v>
      </c>
      <c r="I12344" s="30">
        <v>75472.95</v>
      </c>
      <c r="J12344" s="36">
        <f>I12344/H12344</f>
        <v>1.332478887646954E-2</v>
      </c>
      <c r="K12344" s="30">
        <v>520606</v>
      </c>
      <c r="L12344" s="30">
        <f>I12344</f>
        <v>75472.95</v>
      </c>
      <c r="M12344" s="80">
        <f>L12344/K12344</f>
        <v>0.14497134109095938</v>
      </c>
    </row>
    <row r="12345" spans="2:13" ht="24.9" customHeight="1" outlineLevel="1" x14ac:dyDescent="0.3">
      <c r="B12345" s="44" t="str">
        <f>B12344</f>
        <v>ASIGNACIONES DIRECTAS ANTICIPADAS (5% DEL SGR)</v>
      </c>
      <c r="C12345" s="43" t="s">
        <v>336</v>
      </c>
      <c r="D12345" s="43" t="s">
        <v>973</v>
      </c>
      <c r="E12345" s="43" t="s">
        <v>989</v>
      </c>
      <c r="F12345" s="42" t="s">
        <v>988</v>
      </c>
      <c r="G12345" s="18" t="s">
        <v>3</v>
      </c>
      <c r="H12345" s="32">
        <f>SUBTOTAL(9,H12344:H12344)</f>
        <v>5664101</v>
      </c>
      <c r="I12345" s="32">
        <f>SUBTOTAL(9,I12344:I12344)</f>
        <v>75472.95</v>
      </c>
      <c r="J12345" s="31">
        <f>SUBTOTAL(9,J12344:J12344)</f>
        <v>1.332478887646954E-2</v>
      </c>
      <c r="K12345" s="32">
        <f>SUBTOTAL(9,K12344:K12344)</f>
        <v>520606</v>
      </c>
      <c r="L12345" s="14">
        <f>SUBTOTAL(9,L12342:L12344)</f>
        <v>75472.95</v>
      </c>
      <c r="M12345" s="80">
        <f>SUBTOTAL(9,M12344:M12344)</f>
        <v>0.14497134109095938</v>
      </c>
    </row>
    <row r="12346" spans="2:13" ht="24.9" customHeight="1" outlineLevel="2" x14ac:dyDescent="0.3">
      <c r="B12346" s="47" t="s">
        <v>2042</v>
      </c>
      <c r="C12346" s="46" t="s">
        <v>336</v>
      </c>
      <c r="D12346" s="46" t="s">
        <v>973</v>
      </c>
      <c r="E12346" s="46" t="s">
        <v>987</v>
      </c>
      <c r="F12346" s="45" t="s">
        <v>986</v>
      </c>
      <c r="G12346" s="26" t="s">
        <v>0</v>
      </c>
      <c r="H12346" s="30">
        <v>10311938</v>
      </c>
      <c r="I12346" s="30">
        <v>576975.61</v>
      </c>
      <c r="J12346" s="36">
        <f>I12346/H12346</f>
        <v>5.5952199285915022E-2</v>
      </c>
      <c r="K12346" s="30">
        <v>892798</v>
      </c>
      <c r="L12346" s="30">
        <f>I12346</f>
        <v>576975.61</v>
      </c>
      <c r="M12346" s="80">
        <f>L12346/K12346</f>
        <v>0.64625549116373471</v>
      </c>
    </row>
    <row r="12347" spans="2:13" ht="24.9" customHeight="1" outlineLevel="1" x14ac:dyDescent="0.3">
      <c r="B12347" s="44" t="str">
        <f>B12346</f>
        <v>ASIGNACIONES DIRECTAS ANTICIPADAS (5% DEL SGR)</v>
      </c>
      <c r="C12347" s="43" t="s">
        <v>336</v>
      </c>
      <c r="D12347" s="43" t="s">
        <v>973</v>
      </c>
      <c r="E12347" s="43" t="s">
        <v>987</v>
      </c>
      <c r="F12347" s="42" t="s">
        <v>986</v>
      </c>
      <c r="G12347" s="18" t="s">
        <v>3</v>
      </c>
      <c r="H12347" s="32">
        <f>SUBTOTAL(9,H12346:H12346)</f>
        <v>10311938</v>
      </c>
      <c r="I12347" s="32">
        <f>SUBTOTAL(9,I12346:I12346)</f>
        <v>576975.61</v>
      </c>
      <c r="J12347" s="31">
        <f>SUBTOTAL(9,J12346:J12346)</f>
        <v>5.5952199285915022E-2</v>
      </c>
      <c r="K12347" s="32">
        <f>SUBTOTAL(9,K12346:K12346)</f>
        <v>892798</v>
      </c>
      <c r="L12347" s="14">
        <f>SUBTOTAL(9,L12344:L12346)</f>
        <v>652448.55999999994</v>
      </c>
      <c r="M12347" s="80">
        <f>SUBTOTAL(9,M12346:M12346)</f>
        <v>0.64625549116373471</v>
      </c>
    </row>
    <row r="12348" spans="2:13" ht="24.9" customHeight="1" outlineLevel="2" x14ac:dyDescent="0.3">
      <c r="B12348" s="47" t="s">
        <v>2042</v>
      </c>
      <c r="C12348" s="46" t="s">
        <v>336</v>
      </c>
      <c r="D12348" s="46" t="s">
        <v>973</v>
      </c>
      <c r="E12348" s="46" t="s">
        <v>985</v>
      </c>
      <c r="F12348" s="45" t="s">
        <v>984</v>
      </c>
      <c r="G12348" s="26" t="s">
        <v>0</v>
      </c>
      <c r="H12348" s="30">
        <v>53125</v>
      </c>
      <c r="I12348" s="30">
        <v>0</v>
      </c>
      <c r="J12348" s="36">
        <f>I12348/H12348</f>
        <v>0</v>
      </c>
      <c r="K12348" s="30">
        <v>4318</v>
      </c>
      <c r="L12348" s="30">
        <f>I12348</f>
        <v>0</v>
      </c>
      <c r="M12348" s="80">
        <f>L12348/K12348</f>
        <v>0</v>
      </c>
    </row>
    <row r="12349" spans="2:13" ht="24.9" customHeight="1" outlineLevel="1" x14ac:dyDescent="0.3">
      <c r="B12349" s="44" t="str">
        <f>B12348</f>
        <v>ASIGNACIONES DIRECTAS ANTICIPADAS (5% DEL SGR)</v>
      </c>
      <c r="C12349" s="43" t="s">
        <v>336</v>
      </c>
      <c r="D12349" s="43" t="s">
        <v>973</v>
      </c>
      <c r="E12349" s="43" t="s">
        <v>985</v>
      </c>
      <c r="F12349" s="42" t="s">
        <v>984</v>
      </c>
      <c r="G12349" s="18" t="s">
        <v>3</v>
      </c>
      <c r="H12349" s="32">
        <f>SUBTOTAL(9,H12348:H12348)</f>
        <v>53125</v>
      </c>
      <c r="I12349" s="32">
        <f>SUBTOTAL(9,I12348:I12348)</f>
        <v>0</v>
      </c>
      <c r="J12349" s="31">
        <f>SUBTOTAL(9,J12348:J12348)</f>
        <v>0</v>
      </c>
      <c r="K12349" s="32">
        <f>SUBTOTAL(9,K12348:K12348)</f>
        <v>4318</v>
      </c>
      <c r="L12349" s="14">
        <f>SUBTOTAL(9,L12346:L12348)</f>
        <v>576975.61</v>
      </c>
      <c r="M12349" s="80">
        <f>SUBTOTAL(9,M12348:M12348)</f>
        <v>0</v>
      </c>
    </row>
    <row r="12350" spans="2:13" ht="24.9" customHeight="1" outlineLevel="2" x14ac:dyDescent="0.3">
      <c r="B12350" s="47" t="s">
        <v>2042</v>
      </c>
      <c r="C12350" s="46" t="s">
        <v>336</v>
      </c>
      <c r="D12350" s="46" t="s">
        <v>973</v>
      </c>
      <c r="E12350" s="46" t="s">
        <v>981</v>
      </c>
      <c r="F12350" s="45" t="s">
        <v>980</v>
      </c>
      <c r="G12350" s="26" t="s">
        <v>0</v>
      </c>
      <c r="H12350" s="30">
        <v>23438562</v>
      </c>
      <c r="I12350" s="30">
        <v>587978.67000000004</v>
      </c>
      <c r="J12350" s="36">
        <f>I12350/H12350</f>
        <v>2.5085953225287456E-2</v>
      </c>
      <c r="K12350" s="30">
        <v>2155366</v>
      </c>
      <c r="L12350" s="30">
        <f>I12350</f>
        <v>587978.67000000004</v>
      </c>
      <c r="M12350" s="80">
        <f>L12350/K12350</f>
        <v>0.27279759910845769</v>
      </c>
    </row>
    <row r="12351" spans="2:13" ht="24.9" customHeight="1" outlineLevel="1" x14ac:dyDescent="0.3">
      <c r="B12351" s="44" t="str">
        <f>B12350</f>
        <v>ASIGNACIONES DIRECTAS ANTICIPADAS (5% DEL SGR)</v>
      </c>
      <c r="C12351" s="43" t="s">
        <v>336</v>
      </c>
      <c r="D12351" s="43" t="s">
        <v>973</v>
      </c>
      <c r="E12351" s="43" t="s">
        <v>981</v>
      </c>
      <c r="F12351" s="42" t="s">
        <v>980</v>
      </c>
      <c r="G12351" s="18" t="s">
        <v>3</v>
      </c>
      <c r="H12351" s="32">
        <f>SUBTOTAL(9,H12350:H12350)</f>
        <v>23438562</v>
      </c>
      <c r="I12351" s="32">
        <f>SUBTOTAL(9,I12350:I12350)</f>
        <v>587978.67000000004</v>
      </c>
      <c r="J12351" s="31">
        <f>SUBTOTAL(9,J12350:J12350)</f>
        <v>2.5085953225287456E-2</v>
      </c>
      <c r="K12351" s="32">
        <f>SUBTOTAL(9,K12350:K12350)</f>
        <v>2155366</v>
      </c>
      <c r="L12351" s="14">
        <f>SUBTOTAL(9,L12348:L12350)</f>
        <v>587978.67000000004</v>
      </c>
      <c r="M12351" s="80">
        <f>SUBTOTAL(9,M12350:M12350)</f>
        <v>0.27279759910845769</v>
      </c>
    </row>
    <row r="12352" spans="2:13" ht="24.9" customHeight="1" outlineLevel="2" x14ac:dyDescent="0.3">
      <c r="B12352" s="47" t="s">
        <v>2042</v>
      </c>
      <c r="C12352" s="46" t="s">
        <v>336</v>
      </c>
      <c r="D12352" s="46" t="s">
        <v>973</v>
      </c>
      <c r="E12352" s="46" t="s">
        <v>979</v>
      </c>
      <c r="F12352" s="45" t="s">
        <v>978</v>
      </c>
      <c r="G12352" s="26" t="s">
        <v>0</v>
      </c>
      <c r="H12352" s="30">
        <v>2456718</v>
      </c>
      <c r="I12352" s="30">
        <v>0</v>
      </c>
      <c r="J12352" s="36">
        <f>I12352/H12352</f>
        <v>0</v>
      </c>
      <c r="K12352" s="30">
        <v>206383</v>
      </c>
      <c r="L12352" s="30">
        <f>I12352</f>
        <v>0</v>
      </c>
      <c r="M12352" s="80">
        <f>L12352/K12352</f>
        <v>0</v>
      </c>
    </row>
    <row r="12353" spans="2:13" ht="24.9" customHeight="1" outlineLevel="1" x14ac:dyDescent="0.3">
      <c r="B12353" s="44" t="str">
        <f>B12352</f>
        <v>ASIGNACIONES DIRECTAS ANTICIPADAS (5% DEL SGR)</v>
      </c>
      <c r="C12353" s="43" t="s">
        <v>336</v>
      </c>
      <c r="D12353" s="43" t="s">
        <v>973</v>
      </c>
      <c r="E12353" s="43" t="s">
        <v>979</v>
      </c>
      <c r="F12353" s="42" t="s">
        <v>978</v>
      </c>
      <c r="G12353" s="18" t="s">
        <v>3</v>
      </c>
      <c r="H12353" s="32">
        <f>SUBTOTAL(9,H12352:H12352)</f>
        <v>2456718</v>
      </c>
      <c r="I12353" s="32">
        <f>SUBTOTAL(9,I12352:I12352)</f>
        <v>0</v>
      </c>
      <c r="J12353" s="31">
        <f>SUBTOTAL(9,J12352:J12352)</f>
        <v>0</v>
      </c>
      <c r="K12353" s="32">
        <f>SUBTOTAL(9,K12352:K12352)</f>
        <v>206383</v>
      </c>
      <c r="L12353" s="14">
        <f>SUBTOTAL(9,L12350:L12352)</f>
        <v>587978.67000000004</v>
      </c>
      <c r="M12353" s="80">
        <f>SUBTOTAL(9,M12352:M12352)</f>
        <v>0</v>
      </c>
    </row>
    <row r="12354" spans="2:13" ht="24.9" customHeight="1" outlineLevel="2" x14ac:dyDescent="0.3">
      <c r="B12354" s="47" t="s">
        <v>2042</v>
      </c>
      <c r="C12354" s="46" t="s">
        <v>336</v>
      </c>
      <c r="D12354" s="46" t="s">
        <v>973</v>
      </c>
      <c r="E12354" s="46" t="s">
        <v>972</v>
      </c>
      <c r="F12354" s="45" t="s">
        <v>971</v>
      </c>
      <c r="G12354" s="26" t="s">
        <v>0</v>
      </c>
      <c r="H12354" s="30">
        <v>47731053</v>
      </c>
      <c r="I12354" s="30">
        <v>1013655.94</v>
      </c>
      <c r="J12354" s="36">
        <f>I12354/H12354</f>
        <v>2.1236823331762657E-2</v>
      </c>
      <c r="K12354" s="30">
        <v>4242058</v>
      </c>
      <c r="L12354" s="30">
        <f>I12354</f>
        <v>1013655.94</v>
      </c>
      <c r="M12354" s="80">
        <f>L12354/K12354</f>
        <v>0.23895381439857727</v>
      </c>
    </row>
    <row r="12355" spans="2:13" ht="24.9" customHeight="1" outlineLevel="1" x14ac:dyDescent="0.3">
      <c r="B12355" s="44" t="str">
        <f>B12354</f>
        <v>ASIGNACIONES DIRECTAS ANTICIPADAS (5% DEL SGR)</v>
      </c>
      <c r="C12355" s="43" t="s">
        <v>336</v>
      </c>
      <c r="D12355" s="43" t="s">
        <v>973</v>
      </c>
      <c r="E12355" s="43" t="s">
        <v>972</v>
      </c>
      <c r="F12355" s="42" t="s">
        <v>971</v>
      </c>
      <c r="G12355" s="18" t="s">
        <v>3</v>
      </c>
      <c r="H12355" s="32">
        <f>SUBTOTAL(9,H12354:H12354)</f>
        <v>47731053</v>
      </c>
      <c r="I12355" s="32">
        <f>SUBTOTAL(9,I12354:I12354)</f>
        <v>1013655.94</v>
      </c>
      <c r="J12355" s="31">
        <f>SUBTOTAL(9,J12354:J12354)</f>
        <v>2.1236823331762657E-2</v>
      </c>
      <c r="K12355" s="32">
        <f>SUBTOTAL(9,K12354:K12354)</f>
        <v>4242058</v>
      </c>
      <c r="L12355" s="14">
        <f>SUBTOTAL(9,L12352:L12354)</f>
        <v>1013655.94</v>
      </c>
      <c r="M12355" s="80">
        <f>SUBTOTAL(9,M12354:M12354)</f>
        <v>0.23895381439857727</v>
      </c>
    </row>
    <row r="12356" spans="2:13" ht="24.9" customHeight="1" outlineLevel="2" x14ac:dyDescent="0.3">
      <c r="B12356" s="47" t="s">
        <v>2042</v>
      </c>
      <c r="C12356" s="46" t="s">
        <v>112</v>
      </c>
      <c r="D12356" s="46" t="s">
        <v>934</v>
      </c>
      <c r="E12356" s="46" t="s">
        <v>970</v>
      </c>
      <c r="F12356" s="45" t="s">
        <v>969</v>
      </c>
      <c r="G12356" s="26" t="s">
        <v>0</v>
      </c>
      <c r="H12356" s="30">
        <v>128017068</v>
      </c>
      <c r="I12356" s="30">
        <v>3730240.17</v>
      </c>
      <c r="J12356" s="36">
        <f>I12356/H12356</f>
        <v>2.913861587581431E-2</v>
      </c>
      <c r="K12356" s="30">
        <v>11240938</v>
      </c>
      <c r="L12356" s="30">
        <f>I12356</f>
        <v>3730240.17</v>
      </c>
      <c r="M12356" s="80">
        <f>L12356/K12356</f>
        <v>0.33184420819686045</v>
      </c>
    </row>
    <row r="12357" spans="2:13" ht="24.9" customHeight="1" outlineLevel="1" x14ac:dyDescent="0.3">
      <c r="B12357" s="44" t="str">
        <f>B12356</f>
        <v>ASIGNACIONES DIRECTAS ANTICIPADAS (5% DEL SGR)</v>
      </c>
      <c r="C12357" s="43" t="s">
        <v>112</v>
      </c>
      <c r="D12357" s="43" t="s">
        <v>934</v>
      </c>
      <c r="E12357" s="43" t="s">
        <v>970</v>
      </c>
      <c r="F12357" s="42" t="s">
        <v>969</v>
      </c>
      <c r="G12357" s="18" t="s">
        <v>3</v>
      </c>
      <c r="H12357" s="32">
        <f>SUBTOTAL(9,H12356:H12356)</f>
        <v>128017068</v>
      </c>
      <c r="I12357" s="32">
        <f>SUBTOTAL(9,I12356:I12356)</f>
        <v>3730240.17</v>
      </c>
      <c r="J12357" s="31">
        <f>SUBTOTAL(9,J12356:J12356)</f>
        <v>2.913861587581431E-2</v>
      </c>
      <c r="K12357" s="32">
        <f>SUBTOTAL(9,K12356:K12356)</f>
        <v>11240938</v>
      </c>
      <c r="L12357" s="14">
        <f>SUBTOTAL(9,L12354:L12356)</f>
        <v>4743896.1099999994</v>
      </c>
      <c r="M12357" s="80">
        <f>SUBTOTAL(9,M12356:M12356)</f>
        <v>0.33184420819686045</v>
      </c>
    </row>
    <row r="12358" spans="2:13" ht="24.9" customHeight="1" outlineLevel="2" x14ac:dyDescent="0.3">
      <c r="B12358" s="47" t="s">
        <v>2042</v>
      </c>
      <c r="C12358" s="46" t="s">
        <v>112</v>
      </c>
      <c r="D12358" s="46" t="s">
        <v>934</v>
      </c>
      <c r="E12358" s="46" t="s">
        <v>968</v>
      </c>
      <c r="F12358" s="45" t="s">
        <v>967</v>
      </c>
      <c r="G12358" s="26" t="s">
        <v>0</v>
      </c>
      <c r="H12358" s="30">
        <v>2694008</v>
      </c>
      <c r="I12358" s="30">
        <v>0</v>
      </c>
      <c r="J12358" s="36">
        <f>I12358/H12358</f>
        <v>0</v>
      </c>
      <c r="K12358" s="30">
        <v>241187</v>
      </c>
      <c r="L12358" s="30">
        <f>I12358</f>
        <v>0</v>
      </c>
      <c r="M12358" s="80">
        <f>L12358/K12358</f>
        <v>0</v>
      </c>
    </row>
    <row r="12359" spans="2:13" ht="24.9" customHeight="1" outlineLevel="1" x14ac:dyDescent="0.3">
      <c r="B12359" s="44" t="str">
        <f>B12358</f>
        <v>ASIGNACIONES DIRECTAS ANTICIPADAS (5% DEL SGR)</v>
      </c>
      <c r="C12359" s="43" t="s">
        <v>112</v>
      </c>
      <c r="D12359" s="43" t="s">
        <v>934</v>
      </c>
      <c r="E12359" s="43" t="s">
        <v>968</v>
      </c>
      <c r="F12359" s="42" t="s">
        <v>967</v>
      </c>
      <c r="G12359" s="18" t="s">
        <v>3</v>
      </c>
      <c r="H12359" s="32">
        <f>SUBTOTAL(9,H12358:H12358)</f>
        <v>2694008</v>
      </c>
      <c r="I12359" s="32">
        <f>SUBTOTAL(9,I12358:I12358)</f>
        <v>0</v>
      </c>
      <c r="J12359" s="31">
        <f>SUBTOTAL(9,J12358:J12358)</f>
        <v>0</v>
      </c>
      <c r="K12359" s="32">
        <f>SUBTOTAL(9,K12358:K12358)</f>
        <v>241187</v>
      </c>
      <c r="L12359" s="14">
        <f>SUBTOTAL(9,L12356:L12358)</f>
        <v>3730240.17</v>
      </c>
      <c r="M12359" s="80">
        <f>SUBTOTAL(9,M12358:M12358)</f>
        <v>0</v>
      </c>
    </row>
    <row r="12360" spans="2:13" ht="24.9" customHeight="1" outlineLevel="2" x14ac:dyDescent="0.3">
      <c r="B12360" s="47" t="s">
        <v>2042</v>
      </c>
      <c r="C12360" s="46" t="s">
        <v>112</v>
      </c>
      <c r="D12360" s="46" t="s">
        <v>934</v>
      </c>
      <c r="E12360" s="46" t="s">
        <v>2102</v>
      </c>
      <c r="F12360" s="45" t="s">
        <v>2101</v>
      </c>
      <c r="G12360" s="26" t="s">
        <v>0</v>
      </c>
      <c r="H12360" s="30">
        <v>180299984</v>
      </c>
      <c r="I12360" s="30">
        <v>2698089.76</v>
      </c>
      <c r="J12360" s="36">
        <f>I12360/H12360</f>
        <v>1.4964448138830671E-2</v>
      </c>
      <c r="K12360" s="30">
        <v>16131214</v>
      </c>
      <c r="L12360" s="30">
        <f>I12360</f>
        <v>2698089.76</v>
      </c>
      <c r="M12360" s="80">
        <f>L12360/K12360</f>
        <v>0.1672589403376584</v>
      </c>
    </row>
    <row r="12361" spans="2:13" ht="24.9" customHeight="1" outlineLevel="1" x14ac:dyDescent="0.3">
      <c r="B12361" s="44" t="str">
        <f>B12360</f>
        <v>ASIGNACIONES DIRECTAS ANTICIPADAS (5% DEL SGR)</v>
      </c>
      <c r="C12361" s="43" t="s">
        <v>112</v>
      </c>
      <c r="D12361" s="43" t="s">
        <v>934</v>
      </c>
      <c r="E12361" s="43" t="s">
        <v>2102</v>
      </c>
      <c r="F12361" s="42" t="s">
        <v>2101</v>
      </c>
      <c r="G12361" s="18" t="s">
        <v>3</v>
      </c>
      <c r="H12361" s="32">
        <f>SUBTOTAL(9,H12360:H12360)</f>
        <v>180299984</v>
      </c>
      <c r="I12361" s="32">
        <f>SUBTOTAL(9,I12360:I12360)</f>
        <v>2698089.76</v>
      </c>
      <c r="J12361" s="31">
        <f>SUBTOTAL(9,J12360:J12360)</f>
        <v>1.4964448138830671E-2</v>
      </c>
      <c r="K12361" s="32">
        <f>SUBTOTAL(9,K12360:K12360)</f>
        <v>16131214</v>
      </c>
      <c r="L12361" s="14">
        <f>SUBTOTAL(9,L12358:L12360)</f>
        <v>2698089.76</v>
      </c>
      <c r="M12361" s="80">
        <f>SUBTOTAL(9,M12360:M12360)</f>
        <v>0.1672589403376584</v>
      </c>
    </row>
    <row r="12362" spans="2:13" ht="24.9" customHeight="1" outlineLevel="2" x14ac:dyDescent="0.3">
      <c r="B12362" s="47" t="s">
        <v>2042</v>
      </c>
      <c r="C12362" s="46" t="s">
        <v>112</v>
      </c>
      <c r="D12362" s="46" t="s">
        <v>934</v>
      </c>
      <c r="E12362" s="46" t="s">
        <v>966</v>
      </c>
      <c r="F12362" s="45" t="s">
        <v>965</v>
      </c>
      <c r="G12362" s="26" t="s">
        <v>0</v>
      </c>
      <c r="H12362" s="30">
        <v>164560033</v>
      </c>
      <c r="I12362" s="30">
        <v>0</v>
      </c>
      <c r="J12362" s="36">
        <f>I12362/H12362</f>
        <v>0</v>
      </c>
      <c r="K12362" s="30">
        <v>14731734</v>
      </c>
      <c r="L12362" s="30">
        <f>I12362</f>
        <v>0</v>
      </c>
      <c r="M12362" s="80">
        <f>L12362/K12362</f>
        <v>0</v>
      </c>
    </row>
    <row r="12363" spans="2:13" ht="24.9" customHeight="1" outlineLevel="1" x14ac:dyDescent="0.3">
      <c r="B12363" s="44" t="str">
        <f>B12362</f>
        <v>ASIGNACIONES DIRECTAS ANTICIPADAS (5% DEL SGR)</v>
      </c>
      <c r="C12363" s="43" t="s">
        <v>112</v>
      </c>
      <c r="D12363" s="43" t="s">
        <v>934</v>
      </c>
      <c r="E12363" s="43" t="s">
        <v>966</v>
      </c>
      <c r="F12363" s="42" t="s">
        <v>965</v>
      </c>
      <c r="G12363" s="18" t="s">
        <v>3</v>
      </c>
      <c r="H12363" s="32">
        <f>SUBTOTAL(9,H12362:H12362)</f>
        <v>164560033</v>
      </c>
      <c r="I12363" s="32">
        <f>SUBTOTAL(9,I12362:I12362)</f>
        <v>0</v>
      </c>
      <c r="J12363" s="31">
        <f>SUBTOTAL(9,J12362:J12362)</f>
        <v>0</v>
      </c>
      <c r="K12363" s="32">
        <f>SUBTOTAL(9,K12362:K12362)</f>
        <v>14731734</v>
      </c>
      <c r="L12363" s="14">
        <f>SUBTOTAL(9,L12360:L12362)</f>
        <v>2698089.76</v>
      </c>
      <c r="M12363" s="80">
        <f>SUBTOTAL(9,M12362:M12362)</f>
        <v>0</v>
      </c>
    </row>
    <row r="12364" spans="2:13" ht="24.9" customHeight="1" outlineLevel="2" x14ac:dyDescent="0.3">
      <c r="B12364" s="47" t="s">
        <v>2042</v>
      </c>
      <c r="C12364" s="46" t="s">
        <v>112</v>
      </c>
      <c r="D12364" s="46" t="s">
        <v>934</v>
      </c>
      <c r="E12364" s="46" t="s">
        <v>2100</v>
      </c>
      <c r="F12364" s="45" t="s">
        <v>2099</v>
      </c>
      <c r="G12364" s="26" t="s">
        <v>0</v>
      </c>
      <c r="H12364" s="30">
        <v>1585052489</v>
      </c>
      <c r="I12364" s="30">
        <v>71994000.769999996</v>
      </c>
      <c r="J12364" s="36">
        <f>I12364/H12364</f>
        <v>4.5420578352847213E-2</v>
      </c>
      <c r="K12364" s="30">
        <v>141691963</v>
      </c>
      <c r="L12364" s="30">
        <f>I12364</f>
        <v>71994000.769999996</v>
      </c>
      <c r="M12364" s="80">
        <f>L12364/K12364</f>
        <v>0.5081022186840618</v>
      </c>
    </row>
    <row r="12365" spans="2:13" ht="24.9" customHeight="1" outlineLevel="1" x14ac:dyDescent="0.3">
      <c r="B12365" s="44" t="str">
        <f>B12364</f>
        <v>ASIGNACIONES DIRECTAS ANTICIPADAS (5% DEL SGR)</v>
      </c>
      <c r="C12365" s="43" t="s">
        <v>112</v>
      </c>
      <c r="D12365" s="43" t="s">
        <v>934</v>
      </c>
      <c r="E12365" s="43" t="s">
        <v>2100</v>
      </c>
      <c r="F12365" s="42" t="s">
        <v>2099</v>
      </c>
      <c r="G12365" s="18" t="s">
        <v>3</v>
      </c>
      <c r="H12365" s="32">
        <f>SUBTOTAL(9,H12364:H12364)</f>
        <v>1585052489</v>
      </c>
      <c r="I12365" s="32">
        <f>SUBTOTAL(9,I12364:I12364)</f>
        <v>71994000.769999996</v>
      </c>
      <c r="J12365" s="31">
        <f>SUBTOTAL(9,J12364:J12364)</f>
        <v>4.5420578352847213E-2</v>
      </c>
      <c r="K12365" s="32">
        <f>SUBTOTAL(9,K12364:K12364)</f>
        <v>141691963</v>
      </c>
      <c r="L12365" s="14">
        <f>SUBTOTAL(9,L12362:L12364)</f>
        <v>71994000.769999996</v>
      </c>
      <c r="M12365" s="80">
        <f>SUBTOTAL(9,M12364:M12364)</f>
        <v>0.5081022186840618</v>
      </c>
    </row>
    <row r="12366" spans="2:13" ht="24.9" customHeight="1" outlineLevel="2" x14ac:dyDescent="0.3">
      <c r="B12366" s="47" t="s">
        <v>2042</v>
      </c>
      <c r="C12366" s="46" t="s">
        <v>112</v>
      </c>
      <c r="D12366" s="46" t="s">
        <v>934</v>
      </c>
      <c r="E12366" s="46" t="s">
        <v>2098</v>
      </c>
      <c r="F12366" s="45" t="s">
        <v>2097</v>
      </c>
      <c r="G12366" s="26" t="s">
        <v>0</v>
      </c>
      <c r="H12366" s="30">
        <v>176986261</v>
      </c>
      <c r="I12366" s="30">
        <v>176986261</v>
      </c>
      <c r="J12366" s="36">
        <f>I12366/H12366</f>
        <v>1</v>
      </c>
      <c r="K12366" s="30">
        <v>15772556</v>
      </c>
      <c r="L12366" s="30">
        <f>I12366</f>
        <v>176986261</v>
      </c>
      <c r="M12366" s="80">
        <f>L12366/K12366</f>
        <v>11.221152804909996</v>
      </c>
    </row>
    <row r="12367" spans="2:13" ht="24.9" customHeight="1" outlineLevel="1" x14ac:dyDescent="0.3">
      <c r="B12367" s="44" t="str">
        <f>B12366</f>
        <v>ASIGNACIONES DIRECTAS ANTICIPADAS (5% DEL SGR)</v>
      </c>
      <c r="C12367" s="43" t="s">
        <v>112</v>
      </c>
      <c r="D12367" s="43" t="s">
        <v>934</v>
      </c>
      <c r="E12367" s="43" t="s">
        <v>2098</v>
      </c>
      <c r="F12367" s="42" t="s">
        <v>2097</v>
      </c>
      <c r="G12367" s="18" t="s">
        <v>3</v>
      </c>
      <c r="H12367" s="32">
        <f>SUBTOTAL(9,H12366:H12366)</f>
        <v>176986261</v>
      </c>
      <c r="I12367" s="32">
        <f>SUBTOTAL(9,I12366:I12366)</f>
        <v>176986261</v>
      </c>
      <c r="J12367" s="31">
        <f>SUBTOTAL(9,J12366:J12366)</f>
        <v>1</v>
      </c>
      <c r="K12367" s="32">
        <f>SUBTOTAL(9,K12366:K12366)</f>
        <v>15772556</v>
      </c>
      <c r="L12367" s="14">
        <f>SUBTOTAL(9,L12364:L12366)</f>
        <v>248980261.76999998</v>
      </c>
      <c r="M12367" s="80">
        <f>SUBTOTAL(9,M12366:M12366)</f>
        <v>11.221152804909996</v>
      </c>
    </row>
    <row r="12368" spans="2:13" ht="24.9" customHeight="1" outlineLevel="2" x14ac:dyDescent="0.3">
      <c r="B12368" s="47" t="s">
        <v>2042</v>
      </c>
      <c r="C12368" s="46" t="s">
        <v>112</v>
      </c>
      <c r="D12368" s="46" t="s">
        <v>934</v>
      </c>
      <c r="E12368" s="46" t="s">
        <v>958</v>
      </c>
      <c r="F12368" s="45" t="s">
        <v>957</v>
      </c>
      <c r="G12368" s="26" t="s">
        <v>0</v>
      </c>
      <c r="H12368" s="30">
        <v>347343970</v>
      </c>
      <c r="I12368" s="30">
        <v>76205936.310000002</v>
      </c>
      <c r="J12368" s="36">
        <f>I12368/H12368</f>
        <v>0.21939616890427088</v>
      </c>
      <c r="K12368" s="30">
        <v>30917472</v>
      </c>
      <c r="L12368" s="30">
        <f>I12368</f>
        <v>76205936.310000002</v>
      </c>
      <c r="M12368" s="80">
        <f>L12368/K12368</f>
        <v>2.464817832130648</v>
      </c>
    </row>
    <row r="12369" spans="2:13" ht="24.9" customHeight="1" outlineLevel="1" x14ac:dyDescent="0.3">
      <c r="B12369" s="44" t="str">
        <f>B12368</f>
        <v>ASIGNACIONES DIRECTAS ANTICIPADAS (5% DEL SGR)</v>
      </c>
      <c r="C12369" s="43" t="s">
        <v>112</v>
      </c>
      <c r="D12369" s="43" t="s">
        <v>934</v>
      </c>
      <c r="E12369" s="43" t="s">
        <v>958</v>
      </c>
      <c r="F12369" s="42" t="s">
        <v>957</v>
      </c>
      <c r="G12369" s="18" t="s">
        <v>3</v>
      </c>
      <c r="H12369" s="32">
        <f>SUBTOTAL(9,H12368:H12368)</f>
        <v>347343970</v>
      </c>
      <c r="I12369" s="32">
        <f>SUBTOTAL(9,I12368:I12368)</f>
        <v>76205936.310000002</v>
      </c>
      <c r="J12369" s="31">
        <f>SUBTOTAL(9,J12368:J12368)</f>
        <v>0.21939616890427088</v>
      </c>
      <c r="K12369" s="32">
        <f>SUBTOTAL(9,K12368:K12368)</f>
        <v>30917472</v>
      </c>
      <c r="L12369" s="14">
        <f>SUBTOTAL(9,L12366:L12368)</f>
        <v>253192197.31</v>
      </c>
      <c r="M12369" s="80">
        <f>SUBTOTAL(9,M12368:M12368)</f>
        <v>2.464817832130648</v>
      </c>
    </row>
    <row r="12370" spans="2:13" ht="24.9" customHeight="1" outlineLevel="2" x14ac:dyDescent="0.3">
      <c r="B12370" s="47" t="s">
        <v>2042</v>
      </c>
      <c r="C12370" s="46" t="s">
        <v>112</v>
      </c>
      <c r="D12370" s="46" t="s">
        <v>934</v>
      </c>
      <c r="E12370" s="46" t="s">
        <v>956</v>
      </c>
      <c r="F12370" s="45" t="s">
        <v>955</v>
      </c>
      <c r="G12370" s="26" t="s">
        <v>0</v>
      </c>
      <c r="H12370" s="30">
        <v>1386707373</v>
      </c>
      <c r="I12370" s="30">
        <v>184022748.84999999</v>
      </c>
      <c r="J12370" s="36">
        <f>I12370/H12370</f>
        <v>0.13270481749288282</v>
      </c>
      <c r="K12370" s="30">
        <v>121336368</v>
      </c>
      <c r="L12370" s="30">
        <f>I12370</f>
        <v>184022748.84999999</v>
      </c>
      <c r="M12370" s="80">
        <f>L12370/K12370</f>
        <v>1.5166330745123342</v>
      </c>
    </row>
    <row r="12371" spans="2:13" ht="24.9" customHeight="1" outlineLevel="1" x14ac:dyDescent="0.3">
      <c r="B12371" s="44" t="str">
        <f>B12370</f>
        <v>ASIGNACIONES DIRECTAS ANTICIPADAS (5% DEL SGR)</v>
      </c>
      <c r="C12371" s="43" t="s">
        <v>112</v>
      </c>
      <c r="D12371" s="43" t="s">
        <v>934</v>
      </c>
      <c r="E12371" s="43" t="s">
        <v>956</v>
      </c>
      <c r="F12371" s="42" t="s">
        <v>955</v>
      </c>
      <c r="G12371" s="18" t="s">
        <v>3</v>
      </c>
      <c r="H12371" s="32">
        <f>SUBTOTAL(9,H12370:H12370)</f>
        <v>1386707373</v>
      </c>
      <c r="I12371" s="32">
        <f>SUBTOTAL(9,I12370:I12370)</f>
        <v>184022748.84999999</v>
      </c>
      <c r="J12371" s="31">
        <f>SUBTOTAL(9,J12370:J12370)</f>
        <v>0.13270481749288282</v>
      </c>
      <c r="K12371" s="32">
        <f>SUBTOTAL(9,K12370:K12370)</f>
        <v>121336368</v>
      </c>
      <c r="L12371" s="14">
        <f>SUBTOTAL(9,L12368:L12370)</f>
        <v>260228685.16</v>
      </c>
      <c r="M12371" s="80">
        <f>SUBTOTAL(9,M12370:M12370)</f>
        <v>1.5166330745123342</v>
      </c>
    </row>
    <row r="12372" spans="2:13" ht="24.9" customHeight="1" outlineLevel="2" x14ac:dyDescent="0.3">
      <c r="B12372" s="47" t="s">
        <v>2042</v>
      </c>
      <c r="C12372" s="46" t="s">
        <v>112</v>
      </c>
      <c r="D12372" s="46" t="s">
        <v>934</v>
      </c>
      <c r="E12372" s="46" t="s">
        <v>952</v>
      </c>
      <c r="F12372" s="45" t="s">
        <v>951</v>
      </c>
      <c r="G12372" s="26" t="s">
        <v>0</v>
      </c>
      <c r="H12372" s="30">
        <v>778982390</v>
      </c>
      <c r="I12372" s="30">
        <v>11996274.34</v>
      </c>
      <c r="J12372" s="36">
        <f>I12372/H12372</f>
        <v>1.5399930080576019E-2</v>
      </c>
      <c r="K12372" s="30">
        <v>69072180</v>
      </c>
      <c r="L12372" s="30">
        <f>I12372</f>
        <v>11996274.34</v>
      </c>
      <c r="M12372" s="80">
        <f>L12372/K12372</f>
        <v>0.17367736677776782</v>
      </c>
    </row>
    <row r="12373" spans="2:13" ht="24.9" customHeight="1" outlineLevel="1" x14ac:dyDescent="0.3">
      <c r="B12373" s="44" t="str">
        <f>B12372</f>
        <v>ASIGNACIONES DIRECTAS ANTICIPADAS (5% DEL SGR)</v>
      </c>
      <c r="C12373" s="43" t="s">
        <v>112</v>
      </c>
      <c r="D12373" s="43" t="s">
        <v>934</v>
      </c>
      <c r="E12373" s="43" t="s">
        <v>952</v>
      </c>
      <c r="F12373" s="42" t="s">
        <v>951</v>
      </c>
      <c r="G12373" s="18" t="s">
        <v>3</v>
      </c>
      <c r="H12373" s="32">
        <f>SUBTOTAL(9,H12372:H12372)</f>
        <v>778982390</v>
      </c>
      <c r="I12373" s="32">
        <f>SUBTOTAL(9,I12372:I12372)</f>
        <v>11996274.34</v>
      </c>
      <c r="J12373" s="31">
        <f>SUBTOTAL(9,J12372:J12372)</f>
        <v>1.5399930080576019E-2</v>
      </c>
      <c r="K12373" s="32">
        <f>SUBTOTAL(9,K12372:K12372)</f>
        <v>69072180</v>
      </c>
      <c r="L12373" s="14">
        <f>SUBTOTAL(9,L12370:L12372)</f>
        <v>196019023.19</v>
      </c>
      <c r="M12373" s="80">
        <f>SUBTOTAL(9,M12372:M12372)</f>
        <v>0.17367736677776782</v>
      </c>
    </row>
    <row r="12374" spans="2:13" ht="24.9" customHeight="1" outlineLevel="2" x14ac:dyDescent="0.3">
      <c r="B12374" s="47" t="s">
        <v>2042</v>
      </c>
      <c r="C12374" s="46" t="s">
        <v>112</v>
      </c>
      <c r="D12374" s="46" t="s">
        <v>934</v>
      </c>
      <c r="E12374" s="46" t="s">
        <v>948</v>
      </c>
      <c r="F12374" s="45" t="s">
        <v>947</v>
      </c>
      <c r="G12374" s="26" t="s">
        <v>0</v>
      </c>
      <c r="H12374" s="30">
        <v>341006798</v>
      </c>
      <c r="I12374" s="30">
        <v>252421536.56999999</v>
      </c>
      <c r="J12374" s="36">
        <f>I12374/H12374</f>
        <v>0.74022435344529403</v>
      </c>
      <c r="K12374" s="30">
        <v>30511246</v>
      </c>
      <c r="L12374" s="30">
        <f>I12374</f>
        <v>252421536.56999999</v>
      </c>
      <c r="M12374" s="80">
        <f>L12374/K12374</f>
        <v>8.2730654975545743</v>
      </c>
    </row>
    <row r="12375" spans="2:13" ht="24.9" customHeight="1" outlineLevel="1" x14ac:dyDescent="0.3">
      <c r="B12375" s="44" t="str">
        <f>B12374</f>
        <v>ASIGNACIONES DIRECTAS ANTICIPADAS (5% DEL SGR)</v>
      </c>
      <c r="C12375" s="43" t="s">
        <v>112</v>
      </c>
      <c r="D12375" s="43" t="s">
        <v>934</v>
      </c>
      <c r="E12375" s="43" t="s">
        <v>948</v>
      </c>
      <c r="F12375" s="42" t="s">
        <v>947</v>
      </c>
      <c r="G12375" s="18" t="s">
        <v>3</v>
      </c>
      <c r="H12375" s="32">
        <f>SUBTOTAL(9,H12374:H12374)</f>
        <v>341006798</v>
      </c>
      <c r="I12375" s="32">
        <f>SUBTOTAL(9,I12374:I12374)</f>
        <v>252421536.56999999</v>
      </c>
      <c r="J12375" s="31">
        <f>SUBTOTAL(9,J12374:J12374)</f>
        <v>0.74022435344529403</v>
      </c>
      <c r="K12375" s="32">
        <f>SUBTOTAL(9,K12374:K12374)</f>
        <v>30511246</v>
      </c>
      <c r="L12375" s="14">
        <f>SUBTOTAL(9,L12372:L12374)</f>
        <v>264417810.91</v>
      </c>
      <c r="M12375" s="80">
        <f>SUBTOTAL(9,M12374:M12374)</f>
        <v>8.2730654975545743</v>
      </c>
    </row>
    <row r="12376" spans="2:13" ht="24.9" customHeight="1" outlineLevel="2" x14ac:dyDescent="0.3">
      <c r="B12376" s="47" t="s">
        <v>2042</v>
      </c>
      <c r="C12376" s="46" t="s">
        <v>112</v>
      </c>
      <c r="D12376" s="46" t="s">
        <v>934</v>
      </c>
      <c r="E12376" s="46" t="s">
        <v>2096</v>
      </c>
      <c r="F12376" s="45" t="s">
        <v>2095</v>
      </c>
      <c r="G12376" s="26" t="s">
        <v>0</v>
      </c>
      <c r="H12376" s="30">
        <v>129411349</v>
      </c>
      <c r="I12376" s="30">
        <v>33632226.670000002</v>
      </c>
      <c r="J12376" s="36">
        <f>I12376/H12376</f>
        <v>0.25988622272997092</v>
      </c>
      <c r="K12376" s="30">
        <v>11585874</v>
      </c>
      <c r="L12376" s="30">
        <f>I12376</f>
        <v>33632226.670000002</v>
      </c>
      <c r="M12376" s="80">
        <f>L12376/K12376</f>
        <v>2.9028648740699237</v>
      </c>
    </row>
    <row r="12377" spans="2:13" ht="24.9" customHeight="1" outlineLevel="1" x14ac:dyDescent="0.3">
      <c r="B12377" s="44" t="str">
        <f>B12376</f>
        <v>ASIGNACIONES DIRECTAS ANTICIPADAS (5% DEL SGR)</v>
      </c>
      <c r="C12377" s="43" t="s">
        <v>112</v>
      </c>
      <c r="D12377" s="43" t="s">
        <v>934</v>
      </c>
      <c r="E12377" s="43" t="s">
        <v>2096</v>
      </c>
      <c r="F12377" s="42" t="s">
        <v>2095</v>
      </c>
      <c r="G12377" s="18" t="s">
        <v>3</v>
      </c>
      <c r="H12377" s="32">
        <f>SUBTOTAL(9,H12376:H12376)</f>
        <v>129411349</v>
      </c>
      <c r="I12377" s="32">
        <f>SUBTOTAL(9,I12376:I12376)</f>
        <v>33632226.670000002</v>
      </c>
      <c r="J12377" s="31">
        <f>SUBTOTAL(9,J12376:J12376)</f>
        <v>0.25988622272997092</v>
      </c>
      <c r="K12377" s="32">
        <f>SUBTOTAL(9,K12376:K12376)</f>
        <v>11585874</v>
      </c>
      <c r="L12377" s="14">
        <f>SUBTOTAL(9,L12374:L12376)</f>
        <v>286053763.24000001</v>
      </c>
      <c r="M12377" s="80">
        <f>SUBTOTAL(9,M12376:M12376)</f>
        <v>2.9028648740699237</v>
      </c>
    </row>
    <row r="12378" spans="2:13" ht="24.9" customHeight="1" outlineLevel="2" x14ac:dyDescent="0.3">
      <c r="B12378" s="47" t="s">
        <v>2042</v>
      </c>
      <c r="C12378" s="46" t="s">
        <v>112</v>
      </c>
      <c r="D12378" s="46" t="s">
        <v>934</v>
      </c>
      <c r="E12378" s="46" t="s">
        <v>2094</v>
      </c>
      <c r="F12378" s="45" t="s">
        <v>2093</v>
      </c>
      <c r="G12378" s="26" t="s">
        <v>0</v>
      </c>
      <c r="H12378" s="30">
        <v>38044</v>
      </c>
      <c r="I12378" s="30">
        <v>15204.69</v>
      </c>
      <c r="J12378" s="36">
        <f>I12378/H12378</f>
        <v>0.3996606560824309</v>
      </c>
      <c r="K12378" s="30">
        <v>3391</v>
      </c>
      <c r="L12378" s="30">
        <f>I12378</f>
        <v>15204.69</v>
      </c>
      <c r="M12378" s="80">
        <f>L12378/K12378</f>
        <v>4.4838366263639049</v>
      </c>
    </row>
    <row r="12379" spans="2:13" ht="24.9" customHeight="1" outlineLevel="1" x14ac:dyDescent="0.3">
      <c r="B12379" s="44" t="str">
        <f>B12378</f>
        <v>ASIGNACIONES DIRECTAS ANTICIPADAS (5% DEL SGR)</v>
      </c>
      <c r="C12379" s="43" t="s">
        <v>112</v>
      </c>
      <c r="D12379" s="43" t="s">
        <v>934</v>
      </c>
      <c r="E12379" s="43" t="s">
        <v>2094</v>
      </c>
      <c r="F12379" s="42" t="s">
        <v>2093</v>
      </c>
      <c r="G12379" s="18" t="s">
        <v>3</v>
      </c>
      <c r="H12379" s="32">
        <f>SUBTOTAL(9,H12378:H12378)</f>
        <v>38044</v>
      </c>
      <c r="I12379" s="32">
        <f>SUBTOTAL(9,I12378:I12378)</f>
        <v>15204.69</v>
      </c>
      <c r="J12379" s="31">
        <f>SUBTOTAL(9,J12378:J12378)</f>
        <v>0.3996606560824309</v>
      </c>
      <c r="K12379" s="32">
        <f>SUBTOTAL(9,K12378:K12378)</f>
        <v>3391</v>
      </c>
      <c r="L12379" s="14">
        <f>SUBTOTAL(9,L12376:L12378)</f>
        <v>33647431.359999999</v>
      </c>
      <c r="M12379" s="80">
        <f>SUBTOTAL(9,M12378:M12378)</f>
        <v>4.4838366263639049</v>
      </c>
    </row>
    <row r="12380" spans="2:13" ht="24.9" customHeight="1" outlineLevel="2" x14ac:dyDescent="0.3">
      <c r="B12380" s="47" t="s">
        <v>2042</v>
      </c>
      <c r="C12380" s="46" t="s">
        <v>112</v>
      </c>
      <c r="D12380" s="46" t="s">
        <v>934</v>
      </c>
      <c r="E12380" s="46" t="s">
        <v>2092</v>
      </c>
      <c r="F12380" s="45" t="s">
        <v>2091</v>
      </c>
      <c r="G12380" s="26" t="s">
        <v>0</v>
      </c>
      <c r="H12380" s="30">
        <v>23538554</v>
      </c>
      <c r="I12380" s="30">
        <v>23538554</v>
      </c>
      <c r="J12380" s="36">
        <f>I12380/H12380</f>
        <v>1</v>
      </c>
      <c r="K12380" s="30">
        <v>2104449</v>
      </c>
      <c r="L12380" s="30">
        <f>I12380</f>
        <v>23538554</v>
      </c>
      <c r="M12380" s="80">
        <f>L12380/K12380</f>
        <v>11.185138722772564</v>
      </c>
    </row>
    <row r="12381" spans="2:13" ht="24.9" customHeight="1" outlineLevel="1" x14ac:dyDescent="0.3">
      <c r="B12381" s="44" t="str">
        <f>B12380</f>
        <v>ASIGNACIONES DIRECTAS ANTICIPADAS (5% DEL SGR)</v>
      </c>
      <c r="C12381" s="43" t="s">
        <v>112</v>
      </c>
      <c r="D12381" s="43" t="s">
        <v>934</v>
      </c>
      <c r="E12381" s="43" t="s">
        <v>2092</v>
      </c>
      <c r="F12381" s="42" t="s">
        <v>2091</v>
      </c>
      <c r="G12381" s="18" t="s">
        <v>3</v>
      </c>
      <c r="H12381" s="32">
        <f>SUBTOTAL(9,H12380:H12380)</f>
        <v>23538554</v>
      </c>
      <c r="I12381" s="32">
        <f>SUBTOTAL(9,I12380:I12380)</f>
        <v>23538554</v>
      </c>
      <c r="J12381" s="31">
        <f>SUBTOTAL(9,J12380:J12380)</f>
        <v>1</v>
      </c>
      <c r="K12381" s="32">
        <f>SUBTOTAL(9,K12380:K12380)</f>
        <v>2104449</v>
      </c>
      <c r="L12381" s="14">
        <f>SUBTOTAL(9,L12378:L12380)</f>
        <v>23553758.690000001</v>
      </c>
      <c r="M12381" s="80">
        <f>SUBTOTAL(9,M12380:M12380)</f>
        <v>11.185138722772564</v>
      </c>
    </row>
    <row r="12382" spans="2:13" ht="24.9" customHeight="1" outlineLevel="2" x14ac:dyDescent="0.3">
      <c r="B12382" s="47" t="s">
        <v>2042</v>
      </c>
      <c r="C12382" s="46" t="s">
        <v>112</v>
      </c>
      <c r="D12382" s="46" t="s">
        <v>934</v>
      </c>
      <c r="E12382" s="46" t="s">
        <v>946</v>
      </c>
      <c r="F12382" s="45" t="s">
        <v>945</v>
      </c>
      <c r="G12382" s="26" t="s">
        <v>0</v>
      </c>
      <c r="H12382" s="30">
        <v>697085690</v>
      </c>
      <c r="I12382" s="30">
        <v>20415488.789999999</v>
      </c>
      <c r="J12382" s="36">
        <f>I12382/H12382</f>
        <v>2.9286914195584761E-2</v>
      </c>
      <c r="K12382" s="30">
        <v>61915408</v>
      </c>
      <c r="L12382" s="30">
        <f>I12382</f>
        <v>20415488.789999999</v>
      </c>
      <c r="M12382" s="80">
        <f>L12382/K12382</f>
        <v>0.32973195928871207</v>
      </c>
    </row>
    <row r="12383" spans="2:13" ht="24.9" customHeight="1" outlineLevel="1" x14ac:dyDescent="0.3">
      <c r="B12383" s="44" t="str">
        <f>B12382</f>
        <v>ASIGNACIONES DIRECTAS ANTICIPADAS (5% DEL SGR)</v>
      </c>
      <c r="C12383" s="43" t="s">
        <v>112</v>
      </c>
      <c r="D12383" s="43" t="s">
        <v>934</v>
      </c>
      <c r="E12383" s="43" t="s">
        <v>946</v>
      </c>
      <c r="F12383" s="42" t="s">
        <v>945</v>
      </c>
      <c r="G12383" s="18" t="s">
        <v>3</v>
      </c>
      <c r="H12383" s="32">
        <f>SUBTOTAL(9,H12382:H12382)</f>
        <v>697085690</v>
      </c>
      <c r="I12383" s="32">
        <f>SUBTOTAL(9,I12382:I12382)</f>
        <v>20415488.789999999</v>
      </c>
      <c r="J12383" s="31">
        <f>SUBTOTAL(9,J12382:J12382)</f>
        <v>2.9286914195584761E-2</v>
      </c>
      <c r="K12383" s="32">
        <f>SUBTOTAL(9,K12382:K12382)</f>
        <v>61915408</v>
      </c>
      <c r="L12383" s="14">
        <f>SUBTOTAL(9,L12380:L12382)</f>
        <v>43954042.789999999</v>
      </c>
      <c r="M12383" s="80">
        <f>SUBTOTAL(9,M12382:M12382)</f>
        <v>0.32973195928871207</v>
      </c>
    </row>
    <row r="12384" spans="2:13" ht="24.9" customHeight="1" outlineLevel="2" x14ac:dyDescent="0.3">
      <c r="B12384" s="47" t="s">
        <v>2042</v>
      </c>
      <c r="C12384" s="46" t="s">
        <v>112</v>
      </c>
      <c r="D12384" s="46" t="s">
        <v>934</v>
      </c>
      <c r="E12384" s="46" t="s">
        <v>944</v>
      </c>
      <c r="F12384" s="45" t="s">
        <v>943</v>
      </c>
      <c r="G12384" s="26" t="s">
        <v>0</v>
      </c>
      <c r="H12384" s="30">
        <v>83036</v>
      </c>
      <c r="I12384" s="30">
        <v>0</v>
      </c>
      <c r="J12384" s="36">
        <f>I12384/H12384</f>
        <v>0</v>
      </c>
      <c r="K12384" s="30">
        <v>7433</v>
      </c>
      <c r="L12384" s="30">
        <f>I12384</f>
        <v>0</v>
      </c>
      <c r="M12384" s="80">
        <f>L12384/K12384</f>
        <v>0</v>
      </c>
    </row>
    <row r="12385" spans="2:13" ht="24.9" customHeight="1" outlineLevel="1" x14ac:dyDescent="0.3">
      <c r="B12385" s="44" t="str">
        <f>B12384</f>
        <v>ASIGNACIONES DIRECTAS ANTICIPADAS (5% DEL SGR)</v>
      </c>
      <c r="C12385" s="43" t="s">
        <v>112</v>
      </c>
      <c r="D12385" s="43" t="s">
        <v>934</v>
      </c>
      <c r="E12385" s="43" t="s">
        <v>944</v>
      </c>
      <c r="F12385" s="42" t="s">
        <v>943</v>
      </c>
      <c r="G12385" s="18" t="s">
        <v>3</v>
      </c>
      <c r="H12385" s="32">
        <f>SUBTOTAL(9,H12384:H12384)</f>
        <v>83036</v>
      </c>
      <c r="I12385" s="32">
        <f>SUBTOTAL(9,I12384:I12384)</f>
        <v>0</v>
      </c>
      <c r="J12385" s="31">
        <f>SUBTOTAL(9,J12384:J12384)</f>
        <v>0</v>
      </c>
      <c r="K12385" s="32">
        <f>SUBTOTAL(9,K12384:K12384)</f>
        <v>7433</v>
      </c>
      <c r="L12385" s="14">
        <f>SUBTOTAL(9,L12382:L12384)</f>
        <v>20415488.789999999</v>
      </c>
      <c r="M12385" s="80">
        <f>SUBTOTAL(9,M12384:M12384)</f>
        <v>0</v>
      </c>
    </row>
    <row r="12386" spans="2:13" ht="24.9" customHeight="1" outlineLevel="2" x14ac:dyDescent="0.3">
      <c r="B12386" s="47" t="s">
        <v>2042</v>
      </c>
      <c r="C12386" s="46" t="s">
        <v>112</v>
      </c>
      <c r="D12386" s="46" t="s">
        <v>934</v>
      </c>
      <c r="E12386" s="46" t="s">
        <v>2090</v>
      </c>
      <c r="F12386" s="45" t="s">
        <v>2089</v>
      </c>
      <c r="G12386" s="26" t="s">
        <v>0</v>
      </c>
      <c r="H12386" s="30">
        <v>10576627</v>
      </c>
      <c r="I12386" s="30">
        <v>827212.57</v>
      </c>
      <c r="J12386" s="36">
        <f>I12386/H12386</f>
        <v>7.8211377786131617E-2</v>
      </c>
      <c r="K12386" s="30">
        <v>944390</v>
      </c>
      <c r="L12386" s="30">
        <f>I12386</f>
        <v>827212.57</v>
      </c>
      <c r="M12386" s="80">
        <f>L12386/K12386</f>
        <v>0.87592262730439752</v>
      </c>
    </row>
    <row r="12387" spans="2:13" ht="24.9" customHeight="1" outlineLevel="1" x14ac:dyDescent="0.3">
      <c r="B12387" s="44" t="str">
        <f>B12386</f>
        <v>ASIGNACIONES DIRECTAS ANTICIPADAS (5% DEL SGR)</v>
      </c>
      <c r="C12387" s="43" t="s">
        <v>112</v>
      </c>
      <c r="D12387" s="43" t="s">
        <v>934</v>
      </c>
      <c r="E12387" s="43" t="s">
        <v>2090</v>
      </c>
      <c r="F12387" s="42" t="s">
        <v>2089</v>
      </c>
      <c r="G12387" s="18" t="s">
        <v>3</v>
      </c>
      <c r="H12387" s="32">
        <f>SUBTOTAL(9,H12386:H12386)</f>
        <v>10576627</v>
      </c>
      <c r="I12387" s="32">
        <f>SUBTOTAL(9,I12386:I12386)</f>
        <v>827212.57</v>
      </c>
      <c r="J12387" s="31">
        <f>SUBTOTAL(9,J12386:J12386)</f>
        <v>7.8211377786131617E-2</v>
      </c>
      <c r="K12387" s="32">
        <f>SUBTOTAL(9,K12386:K12386)</f>
        <v>944390</v>
      </c>
      <c r="L12387" s="14">
        <f>SUBTOTAL(9,L12384:L12386)</f>
        <v>827212.57</v>
      </c>
      <c r="M12387" s="80">
        <f>SUBTOTAL(9,M12386:M12386)</f>
        <v>0.87592262730439752</v>
      </c>
    </row>
    <row r="12388" spans="2:13" ht="24.9" customHeight="1" outlineLevel="2" x14ac:dyDescent="0.3">
      <c r="B12388" s="47" t="s">
        <v>2042</v>
      </c>
      <c r="C12388" s="46" t="s">
        <v>112</v>
      </c>
      <c r="D12388" s="46" t="s">
        <v>934</v>
      </c>
      <c r="E12388" s="46" t="s">
        <v>2088</v>
      </c>
      <c r="F12388" s="45" t="s">
        <v>2087</v>
      </c>
      <c r="G12388" s="26" t="s">
        <v>0</v>
      </c>
      <c r="H12388" s="30">
        <v>77303625</v>
      </c>
      <c r="I12388" s="30">
        <v>510596.52999999997</v>
      </c>
      <c r="J12388" s="36">
        <f>I12388/H12388</f>
        <v>6.6050787398391729E-3</v>
      </c>
      <c r="K12388" s="30">
        <v>6920800</v>
      </c>
      <c r="L12388" s="30">
        <f>I12388</f>
        <v>510596.52999999997</v>
      </c>
      <c r="M12388" s="80">
        <f>L12388/K12388</f>
        <v>7.3777096578430235E-2</v>
      </c>
    </row>
    <row r="12389" spans="2:13" ht="24.9" customHeight="1" outlineLevel="1" x14ac:dyDescent="0.3">
      <c r="B12389" s="44" t="str">
        <f>B12388</f>
        <v>ASIGNACIONES DIRECTAS ANTICIPADAS (5% DEL SGR)</v>
      </c>
      <c r="C12389" s="43" t="s">
        <v>112</v>
      </c>
      <c r="D12389" s="43" t="s">
        <v>934</v>
      </c>
      <c r="E12389" s="43" t="s">
        <v>2088</v>
      </c>
      <c r="F12389" s="42" t="s">
        <v>2087</v>
      </c>
      <c r="G12389" s="18" t="s">
        <v>3</v>
      </c>
      <c r="H12389" s="32">
        <f>SUBTOTAL(9,H12388:H12388)</f>
        <v>77303625</v>
      </c>
      <c r="I12389" s="32">
        <f>SUBTOTAL(9,I12388:I12388)</f>
        <v>510596.52999999997</v>
      </c>
      <c r="J12389" s="31">
        <f>SUBTOTAL(9,J12388:J12388)</f>
        <v>6.6050787398391729E-3</v>
      </c>
      <c r="K12389" s="32">
        <f>SUBTOTAL(9,K12388:K12388)</f>
        <v>6920800</v>
      </c>
      <c r="L12389" s="14">
        <f>SUBTOTAL(9,L12386:L12388)</f>
        <v>1337809.0999999999</v>
      </c>
      <c r="M12389" s="80">
        <f>SUBTOTAL(9,M12388:M12388)</f>
        <v>7.3777096578430235E-2</v>
      </c>
    </row>
    <row r="12390" spans="2:13" ht="24.9" customHeight="1" outlineLevel="2" x14ac:dyDescent="0.3">
      <c r="B12390" s="47" t="s">
        <v>2042</v>
      </c>
      <c r="C12390" s="46" t="s">
        <v>112</v>
      </c>
      <c r="D12390" s="46" t="s">
        <v>934</v>
      </c>
      <c r="E12390" s="46" t="s">
        <v>938</v>
      </c>
      <c r="F12390" s="45" t="s">
        <v>937</v>
      </c>
      <c r="G12390" s="26" t="s">
        <v>0</v>
      </c>
      <c r="H12390" s="30">
        <v>209394736</v>
      </c>
      <c r="I12390" s="30">
        <v>1194908.3999999999</v>
      </c>
      <c r="J12390" s="36">
        <f>I12390/H12390</f>
        <v>5.7064872920205593E-3</v>
      </c>
      <c r="K12390" s="30">
        <v>18584232</v>
      </c>
      <c r="L12390" s="30">
        <f>I12390</f>
        <v>1194908.3999999999</v>
      </c>
      <c r="M12390" s="80">
        <f>L12390/K12390</f>
        <v>6.4296894270368554E-2</v>
      </c>
    </row>
    <row r="12391" spans="2:13" ht="24.9" customHeight="1" outlineLevel="1" x14ac:dyDescent="0.3">
      <c r="B12391" s="44" t="str">
        <f>B12390</f>
        <v>ASIGNACIONES DIRECTAS ANTICIPADAS (5% DEL SGR)</v>
      </c>
      <c r="C12391" s="43" t="s">
        <v>112</v>
      </c>
      <c r="D12391" s="43" t="s">
        <v>934</v>
      </c>
      <c r="E12391" s="43" t="s">
        <v>938</v>
      </c>
      <c r="F12391" s="42" t="s">
        <v>937</v>
      </c>
      <c r="G12391" s="18" t="s">
        <v>3</v>
      </c>
      <c r="H12391" s="32">
        <f>SUBTOTAL(9,H12390:H12390)</f>
        <v>209394736</v>
      </c>
      <c r="I12391" s="32">
        <f>SUBTOTAL(9,I12390:I12390)</f>
        <v>1194908.3999999999</v>
      </c>
      <c r="J12391" s="31">
        <f>SUBTOTAL(9,J12390:J12390)</f>
        <v>5.7064872920205593E-3</v>
      </c>
      <c r="K12391" s="32">
        <f>SUBTOTAL(9,K12390:K12390)</f>
        <v>18584232</v>
      </c>
      <c r="L12391" s="14">
        <f>SUBTOTAL(9,L12388:L12390)</f>
        <v>1705504.93</v>
      </c>
      <c r="M12391" s="80">
        <f>SUBTOTAL(9,M12390:M12390)</f>
        <v>6.4296894270368554E-2</v>
      </c>
    </row>
    <row r="12392" spans="2:13" ht="24.9" customHeight="1" outlineLevel="2" x14ac:dyDescent="0.3">
      <c r="B12392" s="47" t="s">
        <v>2042</v>
      </c>
      <c r="C12392" s="46" t="s">
        <v>112</v>
      </c>
      <c r="D12392" s="46" t="s">
        <v>934</v>
      </c>
      <c r="E12392" s="46" t="s">
        <v>936</v>
      </c>
      <c r="F12392" s="45" t="s">
        <v>935</v>
      </c>
      <c r="G12392" s="26" t="s">
        <v>0</v>
      </c>
      <c r="H12392" s="30">
        <v>175372658</v>
      </c>
      <c r="I12392" s="30">
        <v>4288246.7299999995</v>
      </c>
      <c r="J12392" s="36">
        <f>I12392/H12392</f>
        <v>2.4452196704460052E-2</v>
      </c>
      <c r="K12392" s="30">
        <v>15742087</v>
      </c>
      <c r="L12392" s="30">
        <f>I12392</f>
        <v>4288246.7299999995</v>
      </c>
      <c r="M12392" s="80">
        <f>L12392/K12392</f>
        <v>0.27240649413257589</v>
      </c>
    </row>
    <row r="12393" spans="2:13" ht="24.9" customHeight="1" outlineLevel="1" x14ac:dyDescent="0.3">
      <c r="B12393" s="44" t="str">
        <f>B12392</f>
        <v>ASIGNACIONES DIRECTAS ANTICIPADAS (5% DEL SGR)</v>
      </c>
      <c r="C12393" s="43" t="s">
        <v>112</v>
      </c>
      <c r="D12393" s="43" t="s">
        <v>934</v>
      </c>
      <c r="E12393" s="43" t="s">
        <v>936</v>
      </c>
      <c r="F12393" s="42" t="s">
        <v>935</v>
      </c>
      <c r="G12393" s="18" t="s">
        <v>3</v>
      </c>
      <c r="H12393" s="32">
        <f>SUBTOTAL(9,H12392:H12392)</f>
        <v>175372658</v>
      </c>
      <c r="I12393" s="32">
        <f>SUBTOTAL(9,I12392:I12392)</f>
        <v>4288246.7299999995</v>
      </c>
      <c r="J12393" s="31">
        <f>SUBTOTAL(9,J12392:J12392)</f>
        <v>2.4452196704460052E-2</v>
      </c>
      <c r="K12393" s="32">
        <f>SUBTOTAL(9,K12392:K12392)</f>
        <v>15742087</v>
      </c>
      <c r="L12393" s="14">
        <f>SUBTOTAL(9,L12390:L12392)</f>
        <v>5483155.129999999</v>
      </c>
      <c r="M12393" s="80">
        <f>SUBTOTAL(9,M12392:M12392)</f>
        <v>0.27240649413257589</v>
      </c>
    </row>
    <row r="12394" spans="2:13" ht="24.9" customHeight="1" outlineLevel="2" x14ac:dyDescent="0.3">
      <c r="B12394" s="47" t="s">
        <v>2042</v>
      </c>
      <c r="C12394" s="46" t="s">
        <v>112</v>
      </c>
      <c r="D12394" s="46" t="s">
        <v>934</v>
      </c>
      <c r="E12394" s="46" t="s">
        <v>933</v>
      </c>
      <c r="F12394" s="45" t="s">
        <v>932</v>
      </c>
      <c r="G12394" s="26" t="s">
        <v>0</v>
      </c>
      <c r="H12394" s="30">
        <v>41395</v>
      </c>
      <c r="I12394" s="30">
        <v>0</v>
      </c>
      <c r="J12394" s="36">
        <f>I12394/H12394</f>
        <v>0</v>
      </c>
      <c r="K12394" s="30">
        <v>3705</v>
      </c>
      <c r="L12394" s="30">
        <f>I12394</f>
        <v>0</v>
      </c>
      <c r="M12394" s="80">
        <f>L12394/K12394</f>
        <v>0</v>
      </c>
    </row>
    <row r="12395" spans="2:13" ht="24.9" customHeight="1" outlineLevel="1" x14ac:dyDescent="0.3">
      <c r="B12395" s="44" t="str">
        <f>B12394</f>
        <v>ASIGNACIONES DIRECTAS ANTICIPADAS (5% DEL SGR)</v>
      </c>
      <c r="C12395" s="43" t="s">
        <v>112</v>
      </c>
      <c r="D12395" s="43" t="s">
        <v>934</v>
      </c>
      <c r="E12395" s="43" t="s">
        <v>933</v>
      </c>
      <c r="F12395" s="42" t="s">
        <v>932</v>
      </c>
      <c r="G12395" s="18" t="s">
        <v>3</v>
      </c>
      <c r="H12395" s="32">
        <f>SUBTOTAL(9,H12394:H12394)</f>
        <v>41395</v>
      </c>
      <c r="I12395" s="32">
        <f>SUBTOTAL(9,I12394:I12394)</f>
        <v>0</v>
      </c>
      <c r="J12395" s="31">
        <f>SUBTOTAL(9,J12394:J12394)</f>
        <v>0</v>
      </c>
      <c r="K12395" s="32">
        <f>SUBTOTAL(9,K12394:K12394)</f>
        <v>3705</v>
      </c>
      <c r="L12395" s="14">
        <f>SUBTOTAL(9,L12392:L12394)</f>
        <v>4288246.7299999995</v>
      </c>
      <c r="M12395" s="80">
        <f>SUBTOTAL(9,M12394:M12394)</f>
        <v>0</v>
      </c>
    </row>
    <row r="12396" spans="2:13" ht="24.9" customHeight="1" outlineLevel="2" x14ac:dyDescent="0.3">
      <c r="B12396" s="47" t="s">
        <v>2042</v>
      </c>
      <c r="C12396" s="46" t="s">
        <v>112</v>
      </c>
      <c r="D12396" s="46" t="s">
        <v>934</v>
      </c>
      <c r="E12396" s="46" t="s">
        <v>2086</v>
      </c>
      <c r="F12396" s="45" t="s">
        <v>2085</v>
      </c>
      <c r="G12396" s="26" t="s">
        <v>0</v>
      </c>
      <c r="H12396" s="30">
        <v>1307499047</v>
      </c>
      <c r="I12396" s="30">
        <v>405880464.43000001</v>
      </c>
      <c r="J12396" s="36">
        <f>I12396/H12396</f>
        <v>0.31042505565206735</v>
      </c>
      <c r="K12396" s="30">
        <v>116934834</v>
      </c>
      <c r="L12396" s="30">
        <f>I12396</f>
        <v>405880464.43000001</v>
      </c>
      <c r="M12396" s="80">
        <f>L12396/K12396</f>
        <v>3.4709970549066673</v>
      </c>
    </row>
    <row r="12397" spans="2:13" ht="24.9" customHeight="1" outlineLevel="1" x14ac:dyDescent="0.3">
      <c r="B12397" s="44" t="str">
        <f>B12396</f>
        <v>ASIGNACIONES DIRECTAS ANTICIPADAS (5% DEL SGR)</v>
      </c>
      <c r="C12397" s="43" t="s">
        <v>112</v>
      </c>
      <c r="D12397" s="43" t="s">
        <v>934</v>
      </c>
      <c r="E12397" s="43" t="s">
        <v>2086</v>
      </c>
      <c r="F12397" s="42" t="s">
        <v>2085</v>
      </c>
      <c r="G12397" s="18" t="s">
        <v>3</v>
      </c>
      <c r="H12397" s="32">
        <f>SUBTOTAL(9,H12396:H12396)</f>
        <v>1307499047</v>
      </c>
      <c r="I12397" s="32">
        <f>SUBTOTAL(9,I12396:I12396)</f>
        <v>405880464.43000001</v>
      </c>
      <c r="J12397" s="31">
        <f>SUBTOTAL(9,J12396:J12396)</f>
        <v>0.31042505565206735</v>
      </c>
      <c r="K12397" s="32">
        <f>SUBTOTAL(9,K12396:K12396)</f>
        <v>116934834</v>
      </c>
      <c r="L12397" s="14">
        <f>SUBTOTAL(9,L12394:L12396)</f>
        <v>405880464.43000001</v>
      </c>
      <c r="M12397" s="80">
        <f>SUBTOTAL(9,M12396:M12396)</f>
        <v>3.4709970549066673</v>
      </c>
    </row>
    <row r="12398" spans="2:13" ht="24.9" customHeight="1" outlineLevel="2" x14ac:dyDescent="0.3">
      <c r="B12398" s="47" t="s">
        <v>2042</v>
      </c>
      <c r="C12398" s="46" t="s">
        <v>38</v>
      </c>
      <c r="D12398" s="46" t="s">
        <v>865</v>
      </c>
      <c r="E12398" s="46" t="s">
        <v>930</v>
      </c>
      <c r="F12398" s="45" t="s">
        <v>929</v>
      </c>
      <c r="G12398" s="26" t="s">
        <v>0</v>
      </c>
      <c r="H12398" s="30">
        <v>14879889822</v>
      </c>
      <c r="I12398" s="30">
        <v>971648303.38</v>
      </c>
      <c r="J12398" s="36">
        <f>I12398/H12398</f>
        <v>6.5299428625030048E-2</v>
      </c>
      <c r="K12398" s="30">
        <v>1189761190.0599999</v>
      </c>
      <c r="L12398" s="30">
        <f>I12398</f>
        <v>971648303.38</v>
      </c>
      <c r="M12398" s="80">
        <f>L12398/K12398</f>
        <v>0.81667507017185481</v>
      </c>
    </row>
    <row r="12399" spans="2:13" ht="24.9" customHeight="1" outlineLevel="1" x14ac:dyDescent="0.3">
      <c r="B12399" s="44" t="str">
        <f>B12398</f>
        <v>ASIGNACIONES DIRECTAS ANTICIPADAS (5% DEL SGR)</v>
      </c>
      <c r="C12399" s="43" t="s">
        <v>38</v>
      </c>
      <c r="D12399" s="43" t="s">
        <v>865</v>
      </c>
      <c r="E12399" s="43" t="s">
        <v>930</v>
      </c>
      <c r="F12399" s="42" t="s">
        <v>929</v>
      </c>
      <c r="G12399" s="18" t="s">
        <v>3</v>
      </c>
      <c r="H12399" s="32">
        <f>SUBTOTAL(9,H12398:H12398)</f>
        <v>14879889822</v>
      </c>
      <c r="I12399" s="32">
        <f>SUBTOTAL(9,I12398:I12398)</f>
        <v>971648303.38</v>
      </c>
      <c r="J12399" s="31">
        <f>SUBTOTAL(9,J12398:J12398)</f>
        <v>6.5299428625030048E-2</v>
      </c>
      <c r="K12399" s="32">
        <f>SUBTOTAL(9,K12398:K12398)</f>
        <v>1189761190.0599999</v>
      </c>
      <c r="L12399" s="14">
        <f>SUBTOTAL(9,L12396:L12398)</f>
        <v>1377528767.8099999</v>
      </c>
      <c r="M12399" s="80">
        <f>SUBTOTAL(9,M12398:M12398)</f>
        <v>0.81667507017185481</v>
      </c>
    </row>
    <row r="12400" spans="2:13" ht="24.9" customHeight="1" outlineLevel="2" x14ac:dyDescent="0.3">
      <c r="B12400" s="47" t="s">
        <v>2042</v>
      </c>
      <c r="C12400" s="46" t="s">
        <v>38</v>
      </c>
      <c r="D12400" s="46" t="s">
        <v>865</v>
      </c>
      <c r="E12400" s="46" t="s">
        <v>926</v>
      </c>
      <c r="F12400" s="45" t="s">
        <v>925</v>
      </c>
      <c r="G12400" s="26" t="s">
        <v>0</v>
      </c>
      <c r="H12400" s="30">
        <v>8129311791</v>
      </c>
      <c r="I12400" s="30">
        <v>673058751.62</v>
      </c>
      <c r="J12400" s="36">
        <f>I12400/H12400</f>
        <v>8.2794062883053215E-2</v>
      </c>
      <c r="K12400" s="30">
        <v>670924629.52999997</v>
      </c>
      <c r="L12400" s="30">
        <f>I12400</f>
        <v>673058751.62</v>
      </c>
      <c r="M12400" s="80">
        <f>L12400/K12400</f>
        <v>1.0031808671139335</v>
      </c>
    </row>
    <row r="12401" spans="2:13" ht="24.9" customHeight="1" outlineLevel="1" x14ac:dyDescent="0.3">
      <c r="B12401" s="44" t="str">
        <f>B12400</f>
        <v>ASIGNACIONES DIRECTAS ANTICIPADAS (5% DEL SGR)</v>
      </c>
      <c r="C12401" s="43" t="s">
        <v>38</v>
      </c>
      <c r="D12401" s="43" t="s">
        <v>865</v>
      </c>
      <c r="E12401" s="43" t="s">
        <v>926</v>
      </c>
      <c r="F12401" s="42" t="s">
        <v>925</v>
      </c>
      <c r="G12401" s="18" t="s">
        <v>3</v>
      </c>
      <c r="H12401" s="32">
        <f>SUBTOTAL(9,H12400:H12400)</f>
        <v>8129311791</v>
      </c>
      <c r="I12401" s="32">
        <f>SUBTOTAL(9,I12400:I12400)</f>
        <v>673058751.62</v>
      </c>
      <c r="J12401" s="31">
        <f>SUBTOTAL(9,J12400:J12400)</f>
        <v>8.2794062883053215E-2</v>
      </c>
      <c r="K12401" s="32">
        <f>SUBTOTAL(9,K12400:K12400)</f>
        <v>670924629.52999997</v>
      </c>
      <c r="L12401" s="14">
        <f>SUBTOTAL(9,L12398:L12400)</f>
        <v>1644707055</v>
      </c>
      <c r="M12401" s="80">
        <f>SUBTOTAL(9,M12400:M12400)</f>
        <v>1.0031808671139335</v>
      </c>
    </row>
    <row r="12402" spans="2:13" ht="24.9" customHeight="1" outlineLevel="2" x14ac:dyDescent="0.3">
      <c r="B12402" s="47" t="s">
        <v>2042</v>
      </c>
      <c r="C12402" s="46" t="s">
        <v>38</v>
      </c>
      <c r="D12402" s="46" t="s">
        <v>865</v>
      </c>
      <c r="E12402" s="46" t="s">
        <v>922</v>
      </c>
      <c r="F12402" s="45" t="s">
        <v>921</v>
      </c>
      <c r="G12402" s="26" t="s">
        <v>0</v>
      </c>
      <c r="H12402" s="30">
        <v>12144</v>
      </c>
      <c r="I12402" s="30">
        <v>0</v>
      </c>
      <c r="J12402" s="36">
        <f>I12402/H12402</f>
        <v>0</v>
      </c>
      <c r="K12402" s="30">
        <v>1068</v>
      </c>
      <c r="L12402" s="30">
        <f>I12402</f>
        <v>0</v>
      </c>
      <c r="M12402" s="80">
        <f>L12402/K12402</f>
        <v>0</v>
      </c>
    </row>
    <row r="12403" spans="2:13" ht="24.9" customHeight="1" outlineLevel="1" x14ac:dyDescent="0.3">
      <c r="B12403" s="44" t="str">
        <f>B12402</f>
        <v>ASIGNACIONES DIRECTAS ANTICIPADAS (5% DEL SGR)</v>
      </c>
      <c r="C12403" s="43" t="s">
        <v>38</v>
      </c>
      <c r="D12403" s="43" t="s">
        <v>865</v>
      </c>
      <c r="E12403" s="43" t="s">
        <v>922</v>
      </c>
      <c r="F12403" s="42" t="s">
        <v>921</v>
      </c>
      <c r="G12403" s="18" t="s">
        <v>3</v>
      </c>
      <c r="H12403" s="32">
        <f>SUBTOTAL(9,H12402:H12402)</f>
        <v>12144</v>
      </c>
      <c r="I12403" s="32">
        <f>SUBTOTAL(9,I12402:I12402)</f>
        <v>0</v>
      </c>
      <c r="J12403" s="31">
        <f>SUBTOTAL(9,J12402:J12402)</f>
        <v>0</v>
      </c>
      <c r="K12403" s="32">
        <f>SUBTOTAL(9,K12402:K12402)</f>
        <v>1068</v>
      </c>
      <c r="L12403" s="14">
        <f>SUBTOTAL(9,L12400:L12402)</f>
        <v>673058751.62</v>
      </c>
      <c r="M12403" s="80">
        <f>SUBTOTAL(9,M12402:M12402)</f>
        <v>0</v>
      </c>
    </row>
    <row r="12404" spans="2:13" ht="24.9" customHeight="1" outlineLevel="2" x14ac:dyDescent="0.3">
      <c r="B12404" s="47" t="s">
        <v>2042</v>
      </c>
      <c r="C12404" s="46" t="s">
        <v>38</v>
      </c>
      <c r="D12404" s="46" t="s">
        <v>865</v>
      </c>
      <c r="E12404" s="46" t="s">
        <v>918</v>
      </c>
      <c r="F12404" s="45" t="s">
        <v>917</v>
      </c>
      <c r="G12404" s="26" t="s">
        <v>0</v>
      </c>
      <c r="H12404" s="30">
        <v>48507603</v>
      </c>
      <c r="I12404" s="30">
        <v>2915238.12</v>
      </c>
      <c r="J12404" s="36">
        <f>I12404/H12404</f>
        <v>6.0098581247150062E-2</v>
      </c>
      <c r="K12404" s="30">
        <v>4342211</v>
      </c>
      <c r="L12404" s="30">
        <f>I12404</f>
        <v>2915238.12</v>
      </c>
      <c r="M12404" s="80">
        <f>L12404/K12404</f>
        <v>0.6713718241697606</v>
      </c>
    </row>
    <row r="12405" spans="2:13" ht="24.9" customHeight="1" outlineLevel="1" x14ac:dyDescent="0.3">
      <c r="B12405" s="44" t="str">
        <f>B12404</f>
        <v>ASIGNACIONES DIRECTAS ANTICIPADAS (5% DEL SGR)</v>
      </c>
      <c r="C12405" s="43" t="s">
        <v>38</v>
      </c>
      <c r="D12405" s="43" t="s">
        <v>865</v>
      </c>
      <c r="E12405" s="43" t="s">
        <v>918</v>
      </c>
      <c r="F12405" s="42" t="s">
        <v>917</v>
      </c>
      <c r="G12405" s="18" t="s">
        <v>3</v>
      </c>
      <c r="H12405" s="32">
        <f>SUBTOTAL(9,H12404:H12404)</f>
        <v>48507603</v>
      </c>
      <c r="I12405" s="32">
        <f>SUBTOTAL(9,I12404:I12404)</f>
        <v>2915238.12</v>
      </c>
      <c r="J12405" s="31">
        <f>SUBTOTAL(9,J12404:J12404)</f>
        <v>6.0098581247150062E-2</v>
      </c>
      <c r="K12405" s="32">
        <f>SUBTOTAL(9,K12404:K12404)</f>
        <v>4342211</v>
      </c>
      <c r="L12405" s="14">
        <f>SUBTOTAL(9,L12402:L12404)</f>
        <v>2915238.12</v>
      </c>
      <c r="M12405" s="80">
        <f>SUBTOTAL(9,M12404:M12404)</f>
        <v>0.6713718241697606</v>
      </c>
    </row>
    <row r="12406" spans="2:13" ht="24.9" customHeight="1" outlineLevel="2" x14ac:dyDescent="0.3">
      <c r="B12406" s="47" t="s">
        <v>2042</v>
      </c>
      <c r="C12406" s="46" t="s">
        <v>38</v>
      </c>
      <c r="D12406" s="46" t="s">
        <v>865</v>
      </c>
      <c r="E12406" s="46" t="s">
        <v>912</v>
      </c>
      <c r="F12406" s="45" t="s">
        <v>911</v>
      </c>
      <c r="G12406" s="26" t="s">
        <v>0</v>
      </c>
      <c r="H12406" s="30">
        <v>13491970</v>
      </c>
      <c r="I12406" s="30">
        <v>13491970</v>
      </c>
      <c r="J12406" s="36">
        <f>I12406/H12406</f>
        <v>1</v>
      </c>
      <c r="K12406" s="30">
        <v>1208040</v>
      </c>
      <c r="L12406" s="30">
        <f>I12406</f>
        <v>13491970</v>
      </c>
      <c r="M12406" s="80">
        <f>L12406/K12406</f>
        <v>11.168479520545677</v>
      </c>
    </row>
    <row r="12407" spans="2:13" ht="24.9" customHeight="1" outlineLevel="1" x14ac:dyDescent="0.3">
      <c r="B12407" s="44" t="str">
        <f>B12406</f>
        <v>ASIGNACIONES DIRECTAS ANTICIPADAS (5% DEL SGR)</v>
      </c>
      <c r="C12407" s="43" t="s">
        <v>38</v>
      </c>
      <c r="D12407" s="43" t="s">
        <v>865</v>
      </c>
      <c r="E12407" s="43" t="s">
        <v>912</v>
      </c>
      <c r="F12407" s="42" t="s">
        <v>911</v>
      </c>
      <c r="G12407" s="18" t="s">
        <v>3</v>
      </c>
      <c r="H12407" s="32">
        <f>SUBTOTAL(9,H12406:H12406)</f>
        <v>13491970</v>
      </c>
      <c r="I12407" s="32">
        <f>SUBTOTAL(9,I12406:I12406)</f>
        <v>13491970</v>
      </c>
      <c r="J12407" s="31">
        <f>SUBTOTAL(9,J12406:J12406)</f>
        <v>1</v>
      </c>
      <c r="K12407" s="32">
        <f>SUBTOTAL(9,K12406:K12406)</f>
        <v>1208040</v>
      </c>
      <c r="L12407" s="14">
        <f>SUBTOTAL(9,L12404:L12406)</f>
        <v>16407208.120000001</v>
      </c>
      <c r="M12407" s="80">
        <f>SUBTOTAL(9,M12406:M12406)</f>
        <v>11.168479520545677</v>
      </c>
    </row>
    <row r="12408" spans="2:13" ht="24.9" customHeight="1" outlineLevel="2" x14ac:dyDescent="0.3">
      <c r="B12408" s="47" t="s">
        <v>2042</v>
      </c>
      <c r="C12408" s="46" t="s">
        <v>38</v>
      </c>
      <c r="D12408" s="46" t="s">
        <v>865</v>
      </c>
      <c r="E12408" s="46" t="s">
        <v>907</v>
      </c>
      <c r="F12408" s="45" t="s">
        <v>906</v>
      </c>
      <c r="G12408" s="26" t="s">
        <v>0</v>
      </c>
      <c r="H12408" s="30">
        <v>55021</v>
      </c>
      <c r="I12408" s="30">
        <v>0</v>
      </c>
      <c r="J12408" s="36">
        <f>I12408/H12408</f>
        <v>0</v>
      </c>
      <c r="K12408" s="30">
        <v>4753</v>
      </c>
      <c r="L12408" s="30">
        <f>I12408</f>
        <v>0</v>
      </c>
      <c r="M12408" s="80">
        <f>L12408/K12408</f>
        <v>0</v>
      </c>
    </row>
    <row r="12409" spans="2:13" ht="24.9" customHeight="1" outlineLevel="1" x14ac:dyDescent="0.3">
      <c r="B12409" s="44" t="str">
        <f>B12408</f>
        <v>ASIGNACIONES DIRECTAS ANTICIPADAS (5% DEL SGR)</v>
      </c>
      <c r="C12409" s="43" t="s">
        <v>38</v>
      </c>
      <c r="D12409" s="43" t="s">
        <v>865</v>
      </c>
      <c r="E12409" s="43" t="s">
        <v>907</v>
      </c>
      <c r="F12409" s="42" t="s">
        <v>906</v>
      </c>
      <c r="G12409" s="18" t="s">
        <v>3</v>
      </c>
      <c r="H12409" s="32">
        <f>SUBTOTAL(9,H12408:H12408)</f>
        <v>55021</v>
      </c>
      <c r="I12409" s="32">
        <f>SUBTOTAL(9,I12408:I12408)</f>
        <v>0</v>
      </c>
      <c r="J12409" s="31">
        <f>SUBTOTAL(9,J12408:J12408)</f>
        <v>0</v>
      </c>
      <c r="K12409" s="32">
        <f>SUBTOTAL(9,K12408:K12408)</f>
        <v>4753</v>
      </c>
      <c r="L12409" s="14">
        <f>SUBTOTAL(9,L12406:L12408)</f>
        <v>13491970</v>
      </c>
      <c r="M12409" s="80">
        <f>SUBTOTAL(9,M12408:M12408)</f>
        <v>0</v>
      </c>
    </row>
    <row r="12410" spans="2:13" ht="24.9" customHeight="1" outlineLevel="2" x14ac:dyDescent="0.3">
      <c r="B12410" s="47" t="s">
        <v>2042</v>
      </c>
      <c r="C12410" s="46" t="s">
        <v>38</v>
      </c>
      <c r="D12410" s="46" t="s">
        <v>865</v>
      </c>
      <c r="E12410" s="46" t="s">
        <v>905</v>
      </c>
      <c r="F12410" s="45" t="s">
        <v>904</v>
      </c>
      <c r="G12410" s="26" t="s">
        <v>0</v>
      </c>
      <c r="H12410" s="30">
        <v>22293889</v>
      </c>
      <c r="I12410" s="30">
        <v>5976524.6299999999</v>
      </c>
      <c r="J12410" s="36">
        <f>I12410/H12410</f>
        <v>0.26807905206668964</v>
      </c>
      <c r="K12410" s="30">
        <v>1995177</v>
      </c>
      <c r="L12410" s="30">
        <f>I12410</f>
        <v>5976524.6299999999</v>
      </c>
      <c r="M12410" s="80">
        <f>L12410/K12410</f>
        <v>2.9954859293185518</v>
      </c>
    </row>
    <row r="12411" spans="2:13" ht="24.9" customHeight="1" outlineLevel="1" x14ac:dyDescent="0.3">
      <c r="B12411" s="44" t="str">
        <f>B12410</f>
        <v>ASIGNACIONES DIRECTAS ANTICIPADAS (5% DEL SGR)</v>
      </c>
      <c r="C12411" s="43" t="s">
        <v>38</v>
      </c>
      <c r="D12411" s="43" t="s">
        <v>865</v>
      </c>
      <c r="E12411" s="43" t="s">
        <v>905</v>
      </c>
      <c r="F12411" s="42" t="s">
        <v>904</v>
      </c>
      <c r="G12411" s="18" t="s">
        <v>3</v>
      </c>
      <c r="H12411" s="32">
        <f>SUBTOTAL(9,H12410:H12410)</f>
        <v>22293889</v>
      </c>
      <c r="I12411" s="32">
        <f>SUBTOTAL(9,I12410:I12410)</f>
        <v>5976524.6299999999</v>
      </c>
      <c r="J12411" s="31">
        <f>SUBTOTAL(9,J12410:J12410)</f>
        <v>0.26807905206668964</v>
      </c>
      <c r="K12411" s="32">
        <f>SUBTOTAL(9,K12410:K12410)</f>
        <v>1995177</v>
      </c>
      <c r="L12411" s="14">
        <f>SUBTOTAL(9,L12408:L12410)</f>
        <v>5976524.6299999999</v>
      </c>
      <c r="M12411" s="80">
        <f>SUBTOTAL(9,M12410:M12410)</f>
        <v>2.9954859293185518</v>
      </c>
    </row>
    <row r="12412" spans="2:13" ht="24.9" customHeight="1" outlineLevel="2" x14ac:dyDescent="0.3">
      <c r="B12412" s="47" t="s">
        <v>2042</v>
      </c>
      <c r="C12412" s="46" t="s">
        <v>38</v>
      </c>
      <c r="D12412" s="46" t="s">
        <v>865</v>
      </c>
      <c r="E12412" s="46" t="s">
        <v>899</v>
      </c>
      <c r="F12412" s="45" t="s">
        <v>898</v>
      </c>
      <c r="G12412" s="26" t="s">
        <v>0</v>
      </c>
      <c r="H12412" s="30">
        <v>184475</v>
      </c>
      <c r="I12412" s="30">
        <v>0</v>
      </c>
      <c r="J12412" s="36">
        <f>I12412/H12412</f>
        <v>0</v>
      </c>
      <c r="K12412" s="30">
        <v>16333</v>
      </c>
      <c r="L12412" s="30">
        <f>I12412</f>
        <v>0</v>
      </c>
      <c r="M12412" s="80">
        <f>L12412/K12412</f>
        <v>0</v>
      </c>
    </row>
    <row r="12413" spans="2:13" ht="24.9" customHeight="1" outlineLevel="1" x14ac:dyDescent="0.3">
      <c r="B12413" s="44" t="str">
        <f>B12412</f>
        <v>ASIGNACIONES DIRECTAS ANTICIPADAS (5% DEL SGR)</v>
      </c>
      <c r="C12413" s="43" t="s">
        <v>38</v>
      </c>
      <c r="D12413" s="43" t="s">
        <v>865</v>
      </c>
      <c r="E12413" s="43" t="s">
        <v>899</v>
      </c>
      <c r="F12413" s="42" t="s">
        <v>898</v>
      </c>
      <c r="G12413" s="18" t="s">
        <v>3</v>
      </c>
      <c r="H12413" s="32">
        <f>SUBTOTAL(9,H12412:H12412)</f>
        <v>184475</v>
      </c>
      <c r="I12413" s="32">
        <f>SUBTOTAL(9,I12412:I12412)</f>
        <v>0</v>
      </c>
      <c r="J12413" s="31">
        <f>SUBTOTAL(9,J12412:J12412)</f>
        <v>0</v>
      </c>
      <c r="K12413" s="32">
        <f>SUBTOTAL(9,K12412:K12412)</f>
        <v>16333</v>
      </c>
      <c r="L12413" s="14">
        <f>SUBTOTAL(9,L12410:L12412)</f>
        <v>5976524.6299999999</v>
      </c>
      <c r="M12413" s="80">
        <f>SUBTOTAL(9,M12412:M12412)</f>
        <v>0</v>
      </c>
    </row>
    <row r="12414" spans="2:13" ht="24.9" customHeight="1" outlineLevel="2" x14ac:dyDescent="0.3">
      <c r="B12414" s="47" t="s">
        <v>2042</v>
      </c>
      <c r="C12414" s="46" t="s">
        <v>38</v>
      </c>
      <c r="D12414" s="46" t="s">
        <v>865</v>
      </c>
      <c r="E12414" s="46" t="s">
        <v>897</v>
      </c>
      <c r="F12414" s="45" t="s">
        <v>896</v>
      </c>
      <c r="G12414" s="26" t="s">
        <v>0</v>
      </c>
      <c r="H12414" s="30">
        <v>12728</v>
      </c>
      <c r="I12414" s="30">
        <v>0</v>
      </c>
      <c r="J12414" s="36">
        <f>I12414/H12414</f>
        <v>0</v>
      </c>
      <c r="K12414" s="30">
        <v>1135</v>
      </c>
      <c r="L12414" s="30">
        <f>I12414</f>
        <v>0</v>
      </c>
      <c r="M12414" s="80">
        <f>L12414/K12414</f>
        <v>0</v>
      </c>
    </row>
    <row r="12415" spans="2:13" ht="24.9" customHeight="1" outlineLevel="1" x14ac:dyDescent="0.3">
      <c r="B12415" s="44" t="str">
        <f>B12414</f>
        <v>ASIGNACIONES DIRECTAS ANTICIPADAS (5% DEL SGR)</v>
      </c>
      <c r="C12415" s="43" t="s">
        <v>38</v>
      </c>
      <c r="D12415" s="43" t="s">
        <v>865</v>
      </c>
      <c r="E12415" s="43" t="s">
        <v>897</v>
      </c>
      <c r="F12415" s="42" t="s">
        <v>896</v>
      </c>
      <c r="G12415" s="18" t="s">
        <v>3</v>
      </c>
      <c r="H12415" s="32">
        <f>SUBTOTAL(9,H12414:H12414)</f>
        <v>12728</v>
      </c>
      <c r="I12415" s="32">
        <f>SUBTOTAL(9,I12414:I12414)</f>
        <v>0</v>
      </c>
      <c r="J12415" s="31">
        <f>SUBTOTAL(9,J12414:J12414)</f>
        <v>0</v>
      </c>
      <c r="K12415" s="32">
        <f>SUBTOTAL(9,K12414:K12414)</f>
        <v>1135</v>
      </c>
      <c r="L12415" s="14">
        <f>SUBTOTAL(9,L12412:L12414)</f>
        <v>0</v>
      </c>
      <c r="M12415" s="80">
        <f>SUBTOTAL(9,M12414:M12414)</f>
        <v>0</v>
      </c>
    </row>
    <row r="12416" spans="2:13" ht="24.9" customHeight="1" outlineLevel="2" x14ac:dyDescent="0.3">
      <c r="B12416" s="47" t="s">
        <v>2042</v>
      </c>
      <c r="C12416" s="46" t="s">
        <v>38</v>
      </c>
      <c r="D12416" s="46" t="s">
        <v>865</v>
      </c>
      <c r="E12416" s="59" t="s">
        <v>893</v>
      </c>
      <c r="F12416" s="45" t="s">
        <v>892</v>
      </c>
      <c r="G12416" s="26" t="s">
        <v>0</v>
      </c>
      <c r="H12416" s="30">
        <v>795018057</v>
      </c>
      <c r="I12416" s="30">
        <v>105625912.36</v>
      </c>
      <c r="J12416" s="36">
        <f>I12416/H12416</f>
        <v>0.13285976517134629</v>
      </c>
      <c r="K12416" s="30">
        <v>63975877.07</v>
      </c>
      <c r="L12416" s="30">
        <f>I12416</f>
        <v>105625912.36</v>
      </c>
      <c r="M12416" s="80">
        <f>L12416/K12416</f>
        <v>1.65102718708222</v>
      </c>
    </row>
    <row r="12417" spans="2:13" ht="24.9" customHeight="1" outlineLevel="1" x14ac:dyDescent="0.3">
      <c r="B12417" s="44" t="str">
        <f>B12416</f>
        <v>ASIGNACIONES DIRECTAS ANTICIPADAS (5% DEL SGR)</v>
      </c>
      <c r="C12417" s="43" t="s">
        <v>38</v>
      </c>
      <c r="D12417" s="43" t="s">
        <v>865</v>
      </c>
      <c r="E12417" s="58" t="s">
        <v>893</v>
      </c>
      <c r="F12417" s="42" t="s">
        <v>892</v>
      </c>
      <c r="G12417" s="18" t="s">
        <v>3</v>
      </c>
      <c r="H12417" s="32">
        <f>SUBTOTAL(9,H12416:H12416)</f>
        <v>795018057</v>
      </c>
      <c r="I12417" s="32">
        <f>SUBTOTAL(9,I12416:I12416)</f>
        <v>105625912.36</v>
      </c>
      <c r="J12417" s="31">
        <f>SUBTOTAL(9,J12416:J12416)</f>
        <v>0.13285976517134629</v>
      </c>
      <c r="K12417" s="32">
        <f>SUBTOTAL(9,K12416:K12416)</f>
        <v>63975877.07</v>
      </c>
      <c r="L12417" s="14">
        <f>SUBTOTAL(9,L12414:L12416)</f>
        <v>105625912.36</v>
      </c>
      <c r="M12417" s="80">
        <f>SUBTOTAL(9,M12416:M12416)</f>
        <v>1.65102718708222</v>
      </c>
    </row>
    <row r="12418" spans="2:13" ht="24.9" customHeight="1" outlineLevel="2" x14ac:dyDescent="0.3">
      <c r="B12418" s="47" t="s">
        <v>2042</v>
      </c>
      <c r="C12418" s="46" t="s">
        <v>38</v>
      </c>
      <c r="D12418" s="46" t="s">
        <v>865</v>
      </c>
      <c r="E12418" s="46" t="s">
        <v>891</v>
      </c>
      <c r="F12418" s="45" t="s">
        <v>890</v>
      </c>
      <c r="G12418" s="26" t="s">
        <v>0</v>
      </c>
      <c r="H12418" s="30">
        <v>4959887094</v>
      </c>
      <c r="I12418" s="30">
        <v>335206831.51999998</v>
      </c>
      <c r="J12418" s="36">
        <f>I12418/H12418</f>
        <v>6.7583560909179025E-2</v>
      </c>
      <c r="K12418" s="30">
        <v>398900120.25999999</v>
      </c>
      <c r="L12418" s="30">
        <f>I12418</f>
        <v>335206831.51999998</v>
      </c>
      <c r="M12418" s="80">
        <f>L12418/K12418</f>
        <v>0.84032772740583472</v>
      </c>
    </row>
    <row r="12419" spans="2:13" ht="24.9" customHeight="1" outlineLevel="1" x14ac:dyDescent="0.3">
      <c r="B12419" s="44" t="str">
        <f>B12418</f>
        <v>ASIGNACIONES DIRECTAS ANTICIPADAS (5% DEL SGR)</v>
      </c>
      <c r="C12419" s="43" t="s">
        <v>38</v>
      </c>
      <c r="D12419" s="43" t="s">
        <v>865</v>
      </c>
      <c r="E12419" s="43" t="s">
        <v>891</v>
      </c>
      <c r="F12419" s="42" t="s">
        <v>890</v>
      </c>
      <c r="G12419" s="18" t="s">
        <v>3</v>
      </c>
      <c r="H12419" s="32">
        <f>SUBTOTAL(9,H12418:H12418)</f>
        <v>4959887094</v>
      </c>
      <c r="I12419" s="32">
        <f>SUBTOTAL(9,I12418:I12418)</f>
        <v>335206831.51999998</v>
      </c>
      <c r="J12419" s="31">
        <f>SUBTOTAL(9,J12418:J12418)</f>
        <v>6.7583560909179025E-2</v>
      </c>
      <c r="K12419" s="32">
        <f>SUBTOTAL(9,K12418:K12418)</f>
        <v>398900120.25999999</v>
      </c>
      <c r="L12419" s="14">
        <f>SUBTOTAL(9,L12416:L12418)</f>
        <v>440832743.88</v>
      </c>
      <c r="M12419" s="80">
        <f>SUBTOTAL(9,M12418:M12418)</f>
        <v>0.84032772740583472</v>
      </c>
    </row>
    <row r="12420" spans="2:13" ht="24.9" customHeight="1" outlineLevel="2" x14ac:dyDescent="0.3">
      <c r="B12420" s="47" t="s">
        <v>2042</v>
      </c>
      <c r="C12420" s="46" t="s">
        <v>38</v>
      </c>
      <c r="D12420" s="46" t="s">
        <v>865</v>
      </c>
      <c r="E12420" s="46" t="s">
        <v>885</v>
      </c>
      <c r="F12420" s="45" t="s">
        <v>884</v>
      </c>
      <c r="G12420" s="26" t="s">
        <v>0</v>
      </c>
      <c r="H12420" s="30">
        <v>1338413</v>
      </c>
      <c r="I12420" s="30">
        <v>694809.1</v>
      </c>
      <c r="J12420" s="36">
        <f>I12420/H12420</f>
        <v>0.51912907301408462</v>
      </c>
      <c r="K12420" s="30">
        <v>122759</v>
      </c>
      <c r="L12420" s="30">
        <f>I12420</f>
        <v>694809.1</v>
      </c>
      <c r="M12420" s="80">
        <f>L12420/K12420</f>
        <v>5.6599442810710414</v>
      </c>
    </row>
    <row r="12421" spans="2:13" ht="24.9" customHeight="1" outlineLevel="1" x14ac:dyDescent="0.3">
      <c r="B12421" s="44" t="str">
        <f>B12420</f>
        <v>ASIGNACIONES DIRECTAS ANTICIPADAS (5% DEL SGR)</v>
      </c>
      <c r="C12421" s="43" t="s">
        <v>38</v>
      </c>
      <c r="D12421" s="43" t="s">
        <v>865</v>
      </c>
      <c r="E12421" s="43" t="s">
        <v>885</v>
      </c>
      <c r="F12421" s="42" t="s">
        <v>884</v>
      </c>
      <c r="G12421" s="18" t="s">
        <v>3</v>
      </c>
      <c r="H12421" s="32">
        <f>SUBTOTAL(9,H12420:H12420)</f>
        <v>1338413</v>
      </c>
      <c r="I12421" s="32">
        <f>SUBTOTAL(9,I12420:I12420)</f>
        <v>694809.1</v>
      </c>
      <c r="J12421" s="31">
        <f>SUBTOTAL(9,J12420:J12420)</f>
        <v>0.51912907301408462</v>
      </c>
      <c r="K12421" s="32">
        <f>SUBTOTAL(9,K12420:K12420)</f>
        <v>122759</v>
      </c>
      <c r="L12421" s="14">
        <f>SUBTOTAL(9,L12418:L12420)</f>
        <v>335901640.62</v>
      </c>
      <c r="M12421" s="80">
        <f>SUBTOTAL(9,M12420:M12420)</f>
        <v>5.6599442810710414</v>
      </c>
    </row>
    <row r="12422" spans="2:13" ht="24.9" customHeight="1" outlineLevel="2" x14ac:dyDescent="0.3">
      <c r="B12422" s="47" t="s">
        <v>2042</v>
      </c>
      <c r="C12422" s="46" t="s">
        <v>38</v>
      </c>
      <c r="D12422" s="46" t="s">
        <v>865</v>
      </c>
      <c r="E12422" s="46" t="s">
        <v>2084</v>
      </c>
      <c r="F12422" s="45" t="s">
        <v>2083</v>
      </c>
      <c r="G12422" s="26" t="s">
        <v>0</v>
      </c>
      <c r="H12422" s="30">
        <v>54908829</v>
      </c>
      <c r="I12422" s="30">
        <v>5550587.9799999995</v>
      </c>
      <c r="J12422" s="36">
        <f>I12422/H12422</f>
        <v>0.10108734935869784</v>
      </c>
      <c r="K12422" s="30">
        <v>4919278</v>
      </c>
      <c r="L12422" s="30">
        <f>I12422</f>
        <v>5550587.9799999995</v>
      </c>
      <c r="M12422" s="80">
        <f>L12422/K12422</f>
        <v>1.1283338693198472</v>
      </c>
    </row>
    <row r="12423" spans="2:13" ht="24.9" customHeight="1" outlineLevel="1" x14ac:dyDescent="0.3">
      <c r="B12423" s="44" t="str">
        <f>B12422</f>
        <v>ASIGNACIONES DIRECTAS ANTICIPADAS (5% DEL SGR)</v>
      </c>
      <c r="C12423" s="43" t="s">
        <v>38</v>
      </c>
      <c r="D12423" s="43" t="s">
        <v>865</v>
      </c>
      <c r="E12423" s="43" t="s">
        <v>2084</v>
      </c>
      <c r="F12423" s="42" t="s">
        <v>2083</v>
      </c>
      <c r="G12423" s="18" t="s">
        <v>3</v>
      </c>
      <c r="H12423" s="32">
        <f>SUBTOTAL(9,H12422:H12422)</f>
        <v>54908829</v>
      </c>
      <c r="I12423" s="32">
        <f>SUBTOTAL(9,I12422:I12422)</f>
        <v>5550587.9799999995</v>
      </c>
      <c r="J12423" s="31">
        <f>SUBTOTAL(9,J12422:J12422)</f>
        <v>0.10108734935869784</v>
      </c>
      <c r="K12423" s="32">
        <f>SUBTOTAL(9,K12422:K12422)</f>
        <v>4919278</v>
      </c>
      <c r="L12423" s="14">
        <f>SUBTOTAL(9,L12420:L12422)</f>
        <v>6245397.0799999991</v>
      </c>
      <c r="M12423" s="80">
        <f>SUBTOTAL(9,M12422:M12422)</f>
        <v>1.1283338693198472</v>
      </c>
    </row>
    <row r="12424" spans="2:13" ht="24.9" customHeight="1" outlineLevel="2" x14ac:dyDescent="0.3">
      <c r="B12424" s="47" t="s">
        <v>2042</v>
      </c>
      <c r="C12424" s="46" t="s">
        <v>38</v>
      </c>
      <c r="D12424" s="46" t="s">
        <v>865</v>
      </c>
      <c r="E12424" s="46" t="s">
        <v>883</v>
      </c>
      <c r="F12424" s="45" t="s">
        <v>882</v>
      </c>
      <c r="G12424" s="26" t="s">
        <v>0</v>
      </c>
      <c r="H12424" s="30">
        <v>432559</v>
      </c>
      <c r="I12424" s="30">
        <v>0</v>
      </c>
      <c r="J12424" s="36">
        <f>I12424/H12424</f>
        <v>0</v>
      </c>
      <c r="K12424" s="30">
        <v>38544</v>
      </c>
      <c r="L12424" s="30">
        <f>I12424</f>
        <v>0</v>
      </c>
      <c r="M12424" s="80">
        <f>L12424/K12424</f>
        <v>0</v>
      </c>
    </row>
    <row r="12425" spans="2:13" ht="24.9" customHeight="1" outlineLevel="1" x14ac:dyDescent="0.3">
      <c r="B12425" s="44" t="str">
        <f>B12424</f>
        <v>ASIGNACIONES DIRECTAS ANTICIPADAS (5% DEL SGR)</v>
      </c>
      <c r="C12425" s="43" t="s">
        <v>38</v>
      </c>
      <c r="D12425" s="43" t="s">
        <v>865</v>
      </c>
      <c r="E12425" s="43" t="s">
        <v>883</v>
      </c>
      <c r="F12425" s="42" t="s">
        <v>882</v>
      </c>
      <c r="G12425" s="18" t="s">
        <v>3</v>
      </c>
      <c r="H12425" s="32">
        <f>SUBTOTAL(9,H12424:H12424)</f>
        <v>432559</v>
      </c>
      <c r="I12425" s="32">
        <f>SUBTOTAL(9,I12424:I12424)</f>
        <v>0</v>
      </c>
      <c r="J12425" s="31">
        <f>SUBTOTAL(9,J12424:J12424)</f>
        <v>0</v>
      </c>
      <c r="K12425" s="32">
        <f>SUBTOTAL(9,K12424:K12424)</f>
        <v>38544</v>
      </c>
      <c r="L12425" s="14">
        <f>SUBTOTAL(9,L12422:L12424)</f>
        <v>5550587.9799999995</v>
      </c>
      <c r="M12425" s="80">
        <f>SUBTOTAL(9,M12424:M12424)</f>
        <v>0</v>
      </c>
    </row>
    <row r="12426" spans="2:13" ht="24.9" customHeight="1" outlineLevel="2" x14ac:dyDescent="0.3">
      <c r="B12426" s="47" t="s">
        <v>2042</v>
      </c>
      <c r="C12426" s="46" t="s">
        <v>38</v>
      </c>
      <c r="D12426" s="46" t="s">
        <v>865</v>
      </c>
      <c r="E12426" s="46" t="s">
        <v>881</v>
      </c>
      <c r="F12426" s="45" t="s">
        <v>880</v>
      </c>
      <c r="G12426" s="26" t="s">
        <v>0</v>
      </c>
      <c r="H12426" s="30">
        <v>5780950</v>
      </c>
      <c r="I12426" s="30">
        <v>552392.94999999995</v>
      </c>
      <c r="J12426" s="36">
        <f>I12426/H12426</f>
        <v>9.5554009289130673E-2</v>
      </c>
      <c r="K12426" s="30">
        <v>500290</v>
      </c>
      <c r="L12426" s="30">
        <f>I12426</f>
        <v>552392.94999999995</v>
      </c>
      <c r="M12426" s="80">
        <f>L12426/K12426</f>
        <v>1.1041454956125447</v>
      </c>
    </row>
    <row r="12427" spans="2:13" ht="24.9" customHeight="1" outlineLevel="1" x14ac:dyDescent="0.3">
      <c r="B12427" s="44" t="str">
        <f>B12426</f>
        <v>ASIGNACIONES DIRECTAS ANTICIPADAS (5% DEL SGR)</v>
      </c>
      <c r="C12427" s="43" t="s">
        <v>38</v>
      </c>
      <c r="D12427" s="43" t="s">
        <v>865</v>
      </c>
      <c r="E12427" s="43" t="s">
        <v>881</v>
      </c>
      <c r="F12427" s="42" t="s">
        <v>880</v>
      </c>
      <c r="G12427" s="18" t="s">
        <v>3</v>
      </c>
      <c r="H12427" s="32">
        <f>SUBTOTAL(9,H12426:H12426)</f>
        <v>5780950</v>
      </c>
      <c r="I12427" s="32">
        <f>SUBTOTAL(9,I12426:I12426)</f>
        <v>552392.94999999995</v>
      </c>
      <c r="J12427" s="31">
        <f>SUBTOTAL(9,J12426:J12426)</f>
        <v>9.5554009289130673E-2</v>
      </c>
      <c r="K12427" s="32">
        <f>SUBTOTAL(9,K12426:K12426)</f>
        <v>500290</v>
      </c>
      <c r="L12427" s="14">
        <f>SUBTOTAL(9,L12424:L12426)</f>
        <v>552392.94999999995</v>
      </c>
      <c r="M12427" s="80">
        <f>SUBTOTAL(9,M12426:M12426)</f>
        <v>1.1041454956125447</v>
      </c>
    </row>
    <row r="12428" spans="2:13" ht="24.9" customHeight="1" outlineLevel="2" x14ac:dyDescent="0.3">
      <c r="B12428" s="47" t="s">
        <v>2042</v>
      </c>
      <c r="C12428" s="46" t="s">
        <v>38</v>
      </c>
      <c r="D12428" s="46" t="s">
        <v>865</v>
      </c>
      <c r="E12428" s="46" t="s">
        <v>877</v>
      </c>
      <c r="F12428" s="45" t="s">
        <v>876</v>
      </c>
      <c r="G12428" s="26" t="s">
        <v>0</v>
      </c>
      <c r="H12428" s="30">
        <v>9397127</v>
      </c>
      <c r="I12428" s="30">
        <v>0</v>
      </c>
      <c r="J12428" s="36">
        <f>I12428/H12428</f>
        <v>0</v>
      </c>
      <c r="K12428" s="30">
        <v>841300</v>
      </c>
      <c r="L12428" s="30">
        <f>I12428</f>
        <v>0</v>
      </c>
      <c r="M12428" s="80">
        <f>L12428/K12428</f>
        <v>0</v>
      </c>
    </row>
    <row r="12429" spans="2:13" ht="24.9" customHeight="1" outlineLevel="1" x14ac:dyDescent="0.3">
      <c r="B12429" s="44" t="str">
        <f>B12428</f>
        <v>ASIGNACIONES DIRECTAS ANTICIPADAS (5% DEL SGR)</v>
      </c>
      <c r="C12429" s="43" t="s">
        <v>38</v>
      </c>
      <c r="D12429" s="43" t="s">
        <v>865</v>
      </c>
      <c r="E12429" s="43" t="s">
        <v>877</v>
      </c>
      <c r="F12429" s="42" t="s">
        <v>876</v>
      </c>
      <c r="G12429" s="18" t="s">
        <v>3</v>
      </c>
      <c r="H12429" s="32">
        <f>SUBTOTAL(9,H12428:H12428)</f>
        <v>9397127</v>
      </c>
      <c r="I12429" s="32">
        <f>SUBTOTAL(9,I12428:I12428)</f>
        <v>0</v>
      </c>
      <c r="J12429" s="31">
        <f>SUBTOTAL(9,J12428:J12428)</f>
        <v>0</v>
      </c>
      <c r="K12429" s="32">
        <f>SUBTOTAL(9,K12428:K12428)</f>
        <v>841300</v>
      </c>
      <c r="L12429" s="14">
        <f>SUBTOTAL(9,L12426:L12428)</f>
        <v>552392.94999999995</v>
      </c>
      <c r="M12429" s="80">
        <f>SUBTOTAL(9,M12428:M12428)</f>
        <v>0</v>
      </c>
    </row>
    <row r="12430" spans="2:13" ht="24.9" customHeight="1" outlineLevel="2" x14ac:dyDescent="0.3">
      <c r="B12430" s="47" t="s">
        <v>2042</v>
      </c>
      <c r="C12430" s="46" t="s">
        <v>38</v>
      </c>
      <c r="D12430" s="46" t="s">
        <v>865</v>
      </c>
      <c r="E12430" s="46" t="s">
        <v>875</v>
      </c>
      <c r="F12430" s="45" t="s">
        <v>874</v>
      </c>
      <c r="G12430" s="26" t="s">
        <v>0</v>
      </c>
      <c r="H12430" s="30">
        <v>355161851</v>
      </c>
      <c r="I12430" s="30">
        <v>22059767.670000002</v>
      </c>
      <c r="J12430" s="36">
        <f>I12430/H12430</f>
        <v>6.2111872679704E-2</v>
      </c>
      <c r="K12430" s="30">
        <v>29759773.289999999</v>
      </c>
      <c r="L12430" s="30">
        <f>I12430</f>
        <v>22059767.670000002</v>
      </c>
      <c r="M12430" s="80">
        <f>L12430/K12430</f>
        <v>0.74126128095917365</v>
      </c>
    </row>
    <row r="12431" spans="2:13" ht="24.9" customHeight="1" outlineLevel="1" x14ac:dyDescent="0.3">
      <c r="B12431" s="44" t="str">
        <f>B12430</f>
        <v>ASIGNACIONES DIRECTAS ANTICIPADAS (5% DEL SGR)</v>
      </c>
      <c r="C12431" s="43" t="s">
        <v>38</v>
      </c>
      <c r="D12431" s="43" t="s">
        <v>865</v>
      </c>
      <c r="E12431" s="43" t="s">
        <v>875</v>
      </c>
      <c r="F12431" s="42" t="s">
        <v>874</v>
      </c>
      <c r="G12431" s="18" t="s">
        <v>3</v>
      </c>
      <c r="H12431" s="32">
        <f>SUBTOTAL(9,H12430:H12430)</f>
        <v>355161851</v>
      </c>
      <c r="I12431" s="32">
        <f>SUBTOTAL(9,I12430:I12430)</f>
        <v>22059767.670000002</v>
      </c>
      <c r="J12431" s="31">
        <f>SUBTOTAL(9,J12430:J12430)</f>
        <v>6.2111872679704E-2</v>
      </c>
      <c r="K12431" s="32">
        <f>SUBTOTAL(9,K12430:K12430)</f>
        <v>29759773.289999999</v>
      </c>
      <c r="L12431" s="14">
        <f>SUBTOTAL(9,L12428:L12430)</f>
        <v>22059767.670000002</v>
      </c>
      <c r="M12431" s="80">
        <f>SUBTOTAL(9,M12430:M12430)</f>
        <v>0.74126128095917365</v>
      </c>
    </row>
    <row r="12432" spans="2:13" ht="24.9" customHeight="1" outlineLevel="2" x14ac:dyDescent="0.3">
      <c r="B12432" s="47" t="s">
        <v>2042</v>
      </c>
      <c r="C12432" s="46" t="s">
        <v>38</v>
      </c>
      <c r="D12432" s="46" t="s">
        <v>865</v>
      </c>
      <c r="E12432" s="46" t="s">
        <v>873</v>
      </c>
      <c r="F12432" s="45" t="s">
        <v>872</v>
      </c>
      <c r="G12432" s="26" t="s">
        <v>0</v>
      </c>
      <c r="H12432" s="30">
        <v>271137</v>
      </c>
      <c r="I12432" s="30">
        <v>271137</v>
      </c>
      <c r="J12432" s="36">
        <f>I12432/H12432</f>
        <v>1</v>
      </c>
      <c r="K12432" s="30">
        <v>24154</v>
      </c>
      <c r="L12432" s="30">
        <f>I12432</f>
        <v>271137</v>
      </c>
      <c r="M12432" s="80">
        <f>L12432/K12432</f>
        <v>11.225345698435042</v>
      </c>
    </row>
    <row r="12433" spans="2:13" ht="24.9" customHeight="1" outlineLevel="1" x14ac:dyDescent="0.3">
      <c r="B12433" s="44" t="str">
        <f>B12432</f>
        <v>ASIGNACIONES DIRECTAS ANTICIPADAS (5% DEL SGR)</v>
      </c>
      <c r="C12433" s="43" t="s">
        <v>38</v>
      </c>
      <c r="D12433" s="43" t="s">
        <v>865</v>
      </c>
      <c r="E12433" s="43" t="s">
        <v>873</v>
      </c>
      <c r="F12433" s="42" t="s">
        <v>872</v>
      </c>
      <c r="G12433" s="18" t="s">
        <v>3</v>
      </c>
      <c r="H12433" s="32">
        <f>SUBTOTAL(9,H12432:H12432)</f>
        <v>271137</v>
      </c>
      <c r="I12433" s="32">
        <f>SUBTOTAL(9,I12432:I12432)</f>
        <v>271137</v>
      </c>
      <c r="J12433" s="31">
        <f>SUBTOTAL(9,J12432:J12432)</f>
        <v>1</v>
      </c>
      <c r="K12433" s="32">
        <f>SUBTOTAL(9,K12432:K12432)</f>
        <v>24154</v>
      </c>
      <c r="L12433" s="14">
        <f>SUBTOTAL(9,L12430:L12432)</f>
        <v>22330904.670000002</v>
      </c>
      <c r="M12433" s="80">
        <f>SUBTOTAL(9,M12432:M12432)</f>
        <v>11.225345698435042</v>
      </c>
    </row>
    <row r="12434" spans="2:13" ht="24.9" customHeight="1" outlineLevel="2" x14ac:dyDescent="0.3">
      <c r="B12434" s="47" t="s">
        <v>2042</v>
      </c>
      <c r="C12434" s="46" t="s">
        <v>38</v>
      </c>
      <c r="D12434" s="46" t="s">
        <v>865</v>
      </c>
      <c r="E12434" s="46" t="s">
        <v>871</v>
      </c>
      <c r="F12434" s="45" t="s">
        <v>870</v>
      </c>
      <c r="G12434" s="26" t="s">
        <v>0</v>
      </c>
      <c r="H12434" s="30">
        <v>1948921</v>
      </c>
      <c r="I12434" s="30">
        <v>31541.45</v>
      </c>
      <c r="J12434" s="36">
        <f>I12434/H12434</f>
        <v>1.6184057742720203E-2</v>
      </c>
      <c r="K12434" s="30">
        <v>168450</v>
      </c>
      <c r="L12434" s="30">
        <f>I12434</f>
        <v>31541.45</v>
      </c>
      <c r="M12434" s="80">
        <f>L12434/K12434</f>
        <v>0.18724517661027013</v>
      </c>
    </row>
    <row r="12435" spans="2:13" ht="24.9" customHeight="1" outlineLevel="1" x14ac:dyDescent="0.3">
      <c r="B12435" s="44" t="str">
        <f>B12434</f>
        <v>ASIGNACIONES DIRECTAS ANTICIPADAS (5% DEL SGR)</v>
      </c>
      <c r="C12435" s="43" t="s">
        <v>38</v>
      </c>
      <c r="D12435" s="43" t="s">
        <v>865</v>
      </c>
      <c r="E12435" s="43" t="s">
        <v>871</v>
      </c>
      <c r="F12435" s="42" t="s">
        <v>870</v>
      </c>
      <c r="G12435" s="18" t="s">
        <v>3</v>
      </c>
      <c r="H12435" s="32">
        <f>SUBTOTAL(9,H12434:H12434)</f>
        <v>1948921</v>
      </c>
      <c r="I12435" s="32">
        <f>SUBTOTAL(9,I12434:I12434)</f>
        <v>31541.45</v>
      </c>
      <c r="J12435" s="31">
        <f>SUBTOTAL(9,J12434:J12434)</f>
        <v>1.6184057742720203E-2</v>
      </c>
      <c r="K12435" s="32">
        <f>SUBTOTAL(9,K12434:K12434)</f>
        <v>168450</v>
      </c>
      <c r="L12435" s="14">
        <f>SUBTOTAL(9,L12432:L12434)</f>
        <v>302678.45</v>
      </c>
      <c r="M12435" s="80">
        <f>SUBTOTAL(9,M12434:M12434)</f>
        <v>0.18724517661027013</v>
      </c>
    </row>
    <row r="12436" spans="2:13" ht="24.9" customHeight="1" outlineLevel="2" x14ac:dyDescent="0.3">
      <c r="B12436" s="47" t="s">
        <v>2042</v>
      </c>
      <c r="C12436" s="46" t="s">
        <v>38</v>
      </c>
      <c r="D12436" s="46" t="s">
        <v>865</v>
      </c>
      <c r="E12436" s="46" t="s">
        <v>867</v>
      </c>
      <c r="F12436" s="45" t="s">
        <v>866</v>
      </c>
      <c r="G12436" s="26" t="s">
        <v>0</v>
      </c>
      <c r="H12436" s="30">
        <v>149387186</v>
      </c>
      <c r="I12436" s="30">
        <v>13867180.690000001</v>
      </c>
      <c r="J12436" s="36">
        <f>I12436/H12436</f>
        <v>9.2827109615680165E-2</v>
      </c>
      <c r="K12436" s="30">
        <v>12209196.710000001</v>
      </c>
      <c r="L12436" s="30">
        <f>I12436</f>
        <v>13867180.690000001</v>
      </c>
      <c r="M12436" s="80">
        <f>L12436/K12436</f>
        <v>1.1357979578330506</v>
      </c>
    </row>
    <row r="12437" spans="2:13" ht="24.9" customHeight="1" outlineLevel="1" x14ac:dyDescent="0.3">
      <c r="B12437" s="44" t="str">
        <f>B12436</f>
        <v>ASIGNACIONES DIRECTAS ANTICIPADAS (5% DEL SGR)</v>
      </c>
      <c r="C12437" s="43" t="s">
        <v>38</v>
      </c>
      <c r="D12437" s="43" t="s">
        <v>865</v>
      </c>
      <c r="E12437" s="43" t="s">
        <v>867</v>
      </c>
      <c r="F12437" s="42" t="s">
        <v>866</v>
      </c>
      <c r="G12437" s="18" t="s">
        <v>3</v>
      </c>
      <c r="H12437" s="32">
        <f>SUBTOTAL(9,H12436:H12436)</f>
        <v>149387186</v>
      </c>
      <c r="I12437" s="32">
        <f>SUBTOTAL(9,I12436:I12436)</f>
        <v>13867180.690000001</v>
      </c>
      <c r="J12437" s="31">
        <f>SUBTOTAL(9,J12436:J12436)</f>
        <v>9.2827109615680165E-2</v>
      </c>
      <c r="K12437" s="32">
        <f>SUBTOTAL(9,K12436:K12436)</f>
        <v>12209196.710000001</v>
      </c>
      <c r="L12437" s="14">
        <f>SUBTOTAL(9,L12434:L12436)</f>
        <v>13898722.140000001</v>
      </c>
      <c r="M12437" s="80">
        <f>SUBTOTAL(9,M12436:M12436)</f>
        <v>1.1357979578330506</v>
      </c>
    </row>
    <row r="12438" spans="2:13" ht="24.9" customHeight="1" outlineLevel="2" x14ac:dyDescent="0.3">
      <c r="B12438" s="47" t="s">
        <v>2042</v>
      </c>
      <c r="C12438" s="46" t="s">
        <v>38</v>
      </c>
      <c r="D12438" s="46" t="s">
        <v>865</v>
      </c>
      <c r="E12438" s="46" t="s">
        <v>864</v>
      </c>
      <c r="F12438" s="45" t="s">
        <v>863</v>
      </c>
      <c r="G12438" s="26" t="s">
        <v>0</v>
      </c>
      <c r="H12438" s="30">
        <v>4067826522</v>
      </c>
      <c r="I12438" s="30">
        <v>213903759.69999999</v>
      </c>
      <c r="J12438" s="36">
        <f>I12438/H12438</f>
        <v>5.2584287590226785E-2</v>
      </c>
      <c r="K12438" s="30">
        <v>335804676.06</v>
      </c>
      <c r="L12438" s="30">
        <f>I12438</f>
        <v>213903759.69999999</v>
      </c>
      <c r="M12438" s="80">
        <f>L12438/K12438</f>
        <v>0.63698862746563023</v>
      </c>
    </row>
    <row r="12439" spans="2:13" ht="24.9" customHeight="1" outlineLevel="1" x14ac:dyDescent="0.3">
      <c r="B12439" s="44" t="str">
        <f>B12438</f>
        <v>ASIGNACIONES DIRECTAS ANTICIPADAS (5% DEL SGR)</v>
      </c>
      <c r="C12439" s="43" t="s">
        <v>38</v>
      </c>
      <c r="D12439" s="43" t="s">
        <v>865</v>
      </c>
      <c r="E12439" s="43" t="s">
        <v>864</v>
      </c>
      <c r="F12439" s="42" t="s">
        <v>863</v>
      </c>
      <c r="G12439" s="18" t="s">
        <v>3</v>
      </c>
      <c r="H12439" s="32">
        <f>SUBTOTAL(9,H12438:H12438)</f>
        <v>4067826522</v>
      </c>
      <c r="I12439" s="32">
        <f>SUBTOTAL(9,I12438:I12438)</f>
        <v>213903759.69999999</v>
      </c>
      <c r="J12439" s="31">
        <f>SUBTOTAL(9,J12438:J12438)</f>
        <v>5.2584287590226785E-2</v>
      </c>
      <c r="K12439" s="32">
        <f>SUBTOTAL(9,K12438:K12438)</f>
        <v>335804676.06</v>
      </c>
      <c r="L12439" s="14">
        <f>SUBTOTAL(9,L12436:L12438)</f>
        <v>227770940.38999999</v>
      </c>
      <c r="M12439" s="80">
        <f>SUBTOTAL(9,M12438:M12438)</f>
        <v>0.63698862746563023</v>
      </c>
    </row>
    <row r="12440" spans="2:13" ht="24.9" customHeight="1" outlineLevel="2" x14ac:dyDescent="0.3">
      <c r="B12440" s="47" t="s">
        <v>2042</v>
      </c>
      <c r="C12440" s="46" t="s">
        <v>44</v>
      </c>
      <c r="D12440" s="46" t="s">
        <v>838</v>
      </c>
      <c r="E12440" s="46" t="s">
        <v>861</v>
      </c>
      <c r="F12440" s="45" t="s">
        <v>860</v>
      </c>
      <c r="G12440" s="26" t="s">
        <v>0</v>
      </c>
      <c r="H12440" s="30">
        <v>3196791018</v>
      </c>
      <c r="I12440" s="30">
        <v>349255277.13</v>
      </c>
      <c r="J12440" s="36">
        <f>I12440/H12440</f>
        <v>0.10925183259195456</v>
      </c>
      <c r="K12440" s="30">
        <v>249593939.80000001</v>
      </c>
      <c r="L12440" s="30">
        <f>I12440</f>
        <v>349255277.13</v>
      </c>
      <c r="M12440" s="80">
        <f>L12440/K12440</f>
        <v>1.3992938987615595</v>
      </c>
    </row>
    <row r="12441" spans="2:13" ht="24.9" customHeight="1" outlineLevel="1" x14ac:dyDescent="0.3">
      <c r="B12441" s="44" t="str">
        <f>B12440</f>
        <v>ASIGNACIONES DIRECTAS ANTICIPADAS (5% DEL SGR)</v>
      </c>
      <c r="C12441" s="43" t="s">
        <v>44</v>
      </c>
      <c r="D12441" s="43" t="s">
        <v>838</v>
      </c>
      <c r="E12441" s="43" t="s">
        <v>861</v>
      </c>
      <c r="F12441" s="42" t="s">
        <v>860</v>
      </c>
      <c r="G12441" s="18" t="s">
        <v>3</v>
      </c>
      <c r="H12441" s="32">
        <f>SUBTOTAL(9,H12440:H12440)</f>
        <v>3196791018</v>
      </c>
      <c r="I12441" s="32">
        <f>SUBTOTAL(9,I12440:I12440)</f>
        <v>349255277.13</v>
      </c>
      <c r="J12441" s="31">
        <f>SUBTOTAL(9,J12440:J12440)</f>
        <v>0.10925183259195456</v>
      </c>
      <c r="K12441" s="32">
        <f>SUBTOTAL(9,K12440:K12440)</f>
        <v>249593939.80000001</v>
      </c>
      <c r="L12441" s="14">
        <f>SUBTOTAL(9,L12438:L12440)</f>
        <v>563159036.82999992</v>
      </c>
      <c r="M12441" s="80">
        <f>SUBTOTAL(9,M12440:M12440)</f>
        <v>1.3992938987615595</v>
      </c>
    </row>
    <row r="12442" spans="2:13" ht="24.9" customHeight="1" outlineLevel="2" x14ac:dyDescent="0.3">
      <c r="B12442" s="47" t="s">
        <v>2042</v>
      </c>
      <c r="C12442" s="46" t="s">
        <v>44</v>
      </c>
      <c r="D12442" s="46" t="s">
        <v>838</v>
      </c>
      <c r="E12442" s="46" t="s">
        <v>859</v>
      </c>
      <c r="F12442" s="45" t="s">
        <v>488</v>
      </c>
      <c r="G12442" s="26" t="s">
        <v>0</v>
      </c>
      <c r="H12442" s="30">
        <v>44221897191</v>
      </c>
      <c r="I12442" s="30">
        <v>489271.35</v>
      </c>
      <c r="J12442" s="36">
        <f>I12442/H12442</f>
        <v>1.106400631991827E-5</v>
      </c>
      <c r="K12442" s="30">
        <v>4535924466</v>
      </c>
      <c r="L12442" s="30">
        <f>I12442</f>
        <v>489271.35</v>
      </c>
      <c r="M12442" s="80">
        <f>L12442/K12442</f>
        <v>1.0786585042750135E-4</v>
      </c>
    </row>
    <row r="12443" spans="2:13" ht="24.9" customHeight="1" outlineLevel="1" x14ac:dyDescent="0.3">
      <c r="B12443" s="44" t="str">
        <f>B12442</f>
        <v>ASIGNACIONES DIRECTAS ANTICIPADAS (5% DEL SGR)</v>
      </c>
      <c r="C12443" s="43" t="s">
        <v>44</v>
      </c>
      <c r="D12443" s="43" t="s">
        <v>838</v>
      </c>
      <c r="E12443" s="43" t="s">
        <v>859</v>
      </c>
      <c r="F12443" s="42" t="s">
        <v>488</v>
      </c>
      <c r="G12443" s="18" t="s">
        <v>3</v>
      </c>
      <c r="H12443" s="32">
        <f>SUBTOTAL(9,H12442:H12442)</f>
        <v>44221897191</v>
      </c>
      <c r="I12443" s="32">
        <f>SUBTOTAL(9,I12442:I12442)</f>
        <v>489271.35</v>
      </c>
      <c r="J12443" s="31">
        <f>SUBTOTAL(9,J12442:J12442)</f>
        <v>1.106400631991827E-5</v>
      </c>
      <c r="K12443" s="32">
        <f>SUBTOTAL(9,K12442:K12442)</f>
        <v>4535924466</v>
      </c>
      <c r="L12443" s="14">
        <f>SUBTOTAL(9,L12440:L12442)</f>
        <v>349744548.48000002</v>
      </c>
      <c r="M12443" s="80">
        <f>SUBTOTAL(9,M12442:M12442)</f>
        <v>1.0786585042750135E-4</v>
      </c>
    </row>
    <row r="12444" spans="2:13" ht="24.9" customHeight="1" outlineLevel="2" x14ac:dyDescent="0.3">
      <c r="B12444" s="47" t="s">
        <v>2042</v>
      </c>
      <c r="C12444" s="46" t="s">
        <v>44</v>
      </c>
      <c r="D12444" s="46" t="s">
        <v>838</v>
      </c>
      <c r="E12444" s="46" t="s">
        <v>858</v>
      </c>
      <c r="F12444" s="45" t="s">
        <v>857</v>
      </c>
      <c r="G12444" s="26" t="s">
        <v>0</v>
      </c>
      <c r="H12444" s="30">
        <v>84948214748</v>
      </c>
      <c r="I12444" s="30">
        <v>0</v>
      </c>
      <c r="J12444" s="36">
        <f>I12444/H12444</f>
        <v>0</v>
      </c>
      <c r="K12444" s="30">
        <v>7991354839.6000004</v>
      </c>
      <c r="L12444" s="30">
        <f>I12444</f>
        <v>0</v>
      </c>
      <c r="M12444" s="80">
        <f>L12444/K12444</f>
        <v>0</v>
      </c>
    </row>
    <row r="12445" spans="2:13" ht="24.9" customHeight="1" outlineLevel="1" x14ac:dyDescent="0.3">
      <c r="B12445" s="44" t="str">
        <f>B12444</f>
        <v>ASIGNACIONES DIRECTAS ANTICIPADAS (5% DEL SGR)</v>
      </c>
      <c r="C12445" s="43" t="s">
        <v>44</v>
      </c>
      <c r="D12445" s="43" t="s">
        <v>838</v>
      </c>
      <c r="E12445" s="43" t="s">
        <v>858</v>
      </c>
      <c r="F12445" s="42" t="s">
        <v>857</v>
      </c>
      <c r="G12445" s="18" t="s">
        <v>3</v>
      </c>
      <c r="H12445" s="32">
        <f>SUBTOTAL(9,H12444:H12444)</f>
        <v>84948214748</v>
      </c>
      <c r="I12445" s="32">
        <f>SUBTOTAL(9,I12444:I12444)</f>
        <v>0</v>
      </c>
      <c r="J12445" s="31">
        <f>SUBTOTAL(9,J12444:J12444)</f>
        <v>0</v>
      </c>
      <c r="K12445" s="32">
        <f>SUBTOTAL(9,K12444:K12444)</f>
        <v>7991354839.6000004</v>
      </c>
      <c r="L12445" s="14">
        <f>SUBTOTAL(9,L12442:L12444)</f>
        <v>489271.35</v>
      </c>
      <c r="M12445" s="80">
        <f>SUBTOTAL(9,M12444:M12444)</f>
        <v>0</v>
      </c>
    </row>
    <row r="12446" spans="2:13" ht="24.9" customHeight="1" outlineLevel="2" x14ac:dyDescent="0.3">
      <c r="B12446" s="47" t="s">
        <v>2042</v>
      </c>
      <c r="C12446" s="46" t="s">
        <v>44</v>
      </c>
      <c r="D12446" s="46" t="s">
        <v>838</v>
      </c>
      <c r="E12446" s="46" t="s">
        <v>856</v>
      </c>
      <c r="F12446" s="45" t="s">
        <v>855</v>
      </c>
      <c r="G12446" s="26" t="s">
        <v>0</v>
      </c>
      <c r="H12446" s="30">
        <v>763526695</v>
      </c>
      <c r="I12446" s="30">
        <v>63939642.700000003</v>
      </c>
      <c r="J12446" s="36">
        <f>I12446/H12446</f>
        <v>8.3742511059158198E-2</v>
      </c>
      <c r="K12446" s="30">
        <v>59649761.450000003</v>
      </c>
      <c r="L12446" s="30">
        <f>I12446</f>
        <v>63939642.700000003</v>
      </c>
      <c r="M12446" s="80">
        <f>L12446/K12446</f>
        <v>1.0719178274266175</v>
      </c>
    </row>
    <row r="12447" spans="2:13" ht="24.9" customHeight="1" outlineLevel="1" x14ac:dyDescent="0.3">
      <c r="B12447" s="44" t="str">
        <f>B12446</f>
        <v>ASIGNACIONES DIRECTAS ANTICIPADAS (5% DEL SGR)</v>
      </c>
      <c r="C12447" s="43" t="s">
        <v>44</v>
      </c>
      <c r="D12447" s="43" t="s">
        <v>838</v>
      </c>
      <c r="E12447" s="43" t="s">
        <v>856</v>
      </c>
      <c r="F12447" s="42" t="s">
        <v>855</v>
      </c>
      <c r="G12447" s="18" t="s">
        <v>3</v>
      </c>
      <c r="H12447" s="32">
        <f>SUBTOTAL(9,H12446:H12446)</f>
        <v>763526695</v>
      </c>
      <c r="I12447" s="32">
        <f>SUBTOTAL(9,I12446:I12446)</f>
        <v>63939642.700000003</v>
      </c>
      <c r="J12447" s="31">
        <f>SUBTOTAL(9,J12446:J12446)</f>
        <v>8.3742511059158198E-2</v>
      </c>
      <c r="K12447" s="32">
        <f>SUBTOTAL(9,K12446:K12446)</f>
        <v>59649761.450000003</v>
      </c>
      <c r="L12447" s="14">
        <f>SUBTOTAL(9,L12444:L12446)</f>
        <v>63939642.700000003</v>
      </c>
      <c r="M12447" s="80">
        <f>SUBTOTAL(9,M12446:M12446)</f>
        <v>1.0719178274266175</v>
      </c>
    </row>
    <row r="12448" spans="2:13" ht="24.9" customHeight="1" outlineLevel="2" x14ac:dyDescent="0.3">
      <c r="B12448" s="47" t="s">
        <v>2042</v>
      </c>
      <c r="C12448" s="46" t="s">
        <v>44</v>
      </c>
      <c r="D12448" s="46" t="s">
        <v>838</v>
      </c>
      <c r="E12448" s="46" t="s">
        <v>850</v>
      </c>
      <c r="F12448" s="45" t="s">
        <v>849</v>
      </c>
      <c r="G12448" s="26" t="s">
        <v>0</v>
      </c>
      <c r="H12448" s="30">
        <v>8344209199</v>
      </c>
      <c r="I12448" s="30">
        <v>107930.6</v>
      </c>
      <c r="J12448" s="36">
        <f>I12448/H12448</f>
        <v>1.2934790754399447E-5</v>
      </c>
      <c r="K12448" s="30">
        <v>817704330</v>
      </c>
      <c r="L12448" s="30">
        <f>I12448</f>
        <v>107930.6</v>
      </c>
      <c r="M12448" s="80">
        <f>L12448/K12448</f>
        <v>1.3199220799038695E-4</v>
      </c>
    </row>
    <row r="12449" spans="2:13" ht="24.9" customHeight="1" outlineLevel="1" x14ac:dyDescent="0.3">
      <c r="B12449" s="44" t="str">
        <f>B12448</f>
        <v>ASIGNACIONES DIRECTAS ANTICIPADAS (5% DEL SGR)</v>
      </c>
      <c r="C12449" s="43" t="s">
        <v>44</v>
      </c>
      <c r="D12449" s="43" t="s">
        <v>838</v>
      </c>
      <c r="E12449" s="43" t="s">
        <v>850</v>
      </c>
      <c r="F12449" s="42" t="s">
        <v>849</v>
      </c>
      <c r="G12449" s="18" t="s">
        <v>3</v>
      </c>
      <c r="H12449" s="32">
        <f>SUBTOTAL(9,H12448:H12448)</f>
        <v>8344209199</v>
      </c>
      <c r="I12449" s="32">
        <f>SUBTOTAL(9,I12448:I12448)</f>
        <v>107930.6</v>
      </c>
      <c r="J12449" s="31">
        <f>SUBTOTAL(9,J12448:J12448)</f>
        <v>1.2934790754399447E-5</v>
      </c>
      <c r="K12449" s="32">
        <f>SUBTOTAL(9,K12448:K12448)</f>
        <v>817704330</v>
      </c>
      <c r="L12449" s="14">
        <f>SUBTOTAL(9,L12446:L12448)</f>
        <v>64047573.300000004</v>
      </c>
      <c r="M12449" s="80">
        <f>SUBTOTAL(9,M12448:M12448)</f>
        <v>1.3199220799038695E-4</v>
      </c>
    </row>
    <row r="12450" spans="2:13" ht="24.9" customHeight="1" outlineLevel="2" x14ac:dyDescent="0.3">
      <c r="B12450" s="47" t="s">
        <v>2042</v>
      </c>
      <c r="C12450" s="46" t="s">
        <v>44</v>
      </c>
      <c r="D12450" s="46" t="s">
        <v>838</v>
      </c>
      <c r="E12450" s="46" t="s">
        <v>848</v>
      </c>
      <c r="F12450" s="45" t="s">
        <v>847</v>
      </c>
      <c r="G12450" s="26" t="s">
        <v>0</v>
      </c>
      <c r="H12450" s="30">
        <v>1113107222</v>
      </c>
      <c r="I12450" s="30">
        <v>0</v>
      </c>
      <c r="J12450" s="36">
        <f>I12450/H12450</f>
        <v>0</v>
      </c>
      <c r="K12450" s="30">
        <v>114173797</v>
      </c>
      <c r="L12450" s="30">
        <f>I12450</f>
        <v>0</v>
      </c>
      <c r="M12450" s="80">
        <f>L12450/K12450</f>
        <v>0</v>
      </c>
    </row>
    <row r="12451" spans="2:13" ht="24.9" customHeight="1" outlineLevel="1" x14ac:dyDescent="0.3">
      <c r="B12451" s="44" t="str">
        <f>B12450</f>
        <v>ASIGNACIONES DIRECTAS ANTICIPADAS (5% DEL SGR)</v>
      </c>
      <c r="C12451" s="43" t="s">
        <v>44</v>
      </c>
      <c r="D12451" s="43" t="s">
        <v>838</v>
      </c>
      <c r="E12451" s="43" t="s">
        <v>848</v>
      </c>
      <c r="F12451" s="42" t="s">
        <v>847</v>
      </c>
      <c r="G12451" s="18" t="s">
        <v>3</v>
      </c>
      <c r="H12451" s="32">
        <f>SUBTOTAL(9,H12450:H12450)</f>
        <v>1113107222</v>
      </c>
      <c r="I12451" s="32">
        <f>SUBTOTAL(9,I12450:I12450)</f>
        <v>0</v>
      </c>
      <c r="J12451" s="31">
        <f>SUBTOTAL(9,J12450:J12450)</f>
        <v>0</v>
      </c>
      <c r="K12451" s="32">
        <f>SUBTOTAL(9,K12450:K12450)</f>
        <v>114173797</v>
      </c>
      <c r="L12451" s="14">
        <f>SUBTOTAL(9,L12448:L12450)</f>
        <v>107930.6</v>
      </c>
      <c r="M12451" s="80">
        <f>SUBTOTAL(9,M12450:M12450)</f>
        <v>0</v>
      </c>
    </row>
    <row r="12452" spans="2:13" ht="24.9" customHeight="1" outlineLevel="2" x14ac:dyDescent="0.3">
      <c r="B12452" s="47" t="s">
        <v>2042</v>
      </c>
      <c r="C12452" s="46" t="s">
        <v>44</v>
      </c>
      <c r="D12452" s="46" t="s">
        <v>838</v>
      </c>
      <c r="E12452" s="46" t="s">
        <v>846</v>
      </c>
      <c r="F12452" s="45" t="s">
        <v>845</v>
      </c>
      <c r="G12452" s="26" t="s">
        <v>0</v>
      </c>
      <c r="H12452" s="30">
        <v>7914144213</v>
      </c>
      <c r="I12452" s="30">
        <v>614293947.55999994</v>
      </c>
      <c r="J12452" s="36">
        <f>I12452/H12452</f>
        <v>7.7619756606272489E-2</v>
      </c>
      <c r="K12452" s="30">
        <v>612650114.44000006</v>
      </c>
      <c r="L12452" s="30">
        <f>I12452</f>
        <v>614293947.55999994</v>
      </c>
      <c r="M12452" s="80">
        <f>L12452/K12452</f>
        <v>1.0026831515758428</v>
      </c>
    </row>
    <row r="12453" spans="2:13" ht="24.9" customHeight="1" outlineLevel="1" x14ac:dyDescent="0.3">
      <c r="B12453" s="44" t="str">
        <f>B12452</f>
        <v>ASIGNACIONES DIRECTAS ANTICIPADAS (5% DEL SGR)</v>
      </c>
      <c r="C12453" s="43" t="s">
        <v>44</v>
      </c>
      <c r="D12453" s="43" t="s">
        <v>838</v>
      </c>
      <c r="E12453" s="43" t="s">
        <v>846</v>
      </c>
      <c r="F12453" s="42" t="s">
        <v>845</v>
      </c>
      <c r="G12453" s="18" t="s">
        <v>3</v>
      </c>
      <c r="H12453" s="32">
        <f>SUBTOTAL(9,H12452:H12452)</f>
        <v>7914144213</v>
      </c>
      <c r="I12453" s="32">
        <f>SUBTOTAL(9,I12452:I12452)</f>
        <v>614293947.55999994</v>
      </c>
      <c r="J12453" s="31">
        <f>SUBTOTAL(9,J12452:J12452)</f>
        <v>7.7619756606272489E-2</v>
      </c>
      <c r="K12453" s="32">
        <f>SUBTOTAL(9,K12452:K12452)</f>
        <v>612650114.44000006</v>
      </c>
      <c r="L12453" s="14">
        <f>SUBTOTAL(9,L12450:L12452)</f>
        <v>614293947.55999994</v>
      </c>
      <c r="M12453" s="80">
        <f>SUBTOTAL(9,M12452:M12452)</f>
        <v>1.0026831515758428</v>
      </c>
    </row>
    <row r="12454" spans="2:13" ht="24.9" customHeight="1" outlineLevel="2" x14ac:dyDescent="0.3">
      <c r="B12454" s="47" t="s">
        <v>2042</v>
      </c>
      <c r="C12454" s="46" t="s">
        <v>44</v>
      </c>
      <c r="D12454" s="46" t="s">
        <v>838</v>
      </c>
      <c r="E12454" s="46" t="s">
        <v>842</v>
      </c>
      <c r="F12454" s="45" t="s">
        <v>841</v>
      </c>
      <c r="G12454" s="26" t="s">
        <v>0</v>
      </c>
      <c r="H12454" s="30">
        <v>3433362053</v>
      </c>
      <c r="I12454" s="30">
        <v>285710829.73000002</v>
      </c>
      <c r="J12454" s="36">
        <f>I12454/H12454</f>
        <v>8.3216050425078791E-2</v>
      </c>
      <c r="K12454" s="30">
        <v>267998819.84999999</v>
      </c>
      <c r="L12454" s="30">
        <f>I12454</f>
        <v>285710829.73000002</v>
      </c>
      <c r="M12454" s="80">
        <f>L12454/K12454</f>
        <v>1.0660898801342242</v>
      </c>
    </row>
    <row r="12455" spans="2:13" ht="24.9" customHeight="1" outlineLevel="1" x14ac:dyDescent="0.3">
      <c r="B12455" s="44" t="str">
        <f>B12454</f>
        <v>ASIGNACIONES DIRECTAS ANTICIPADAS (5% DEL SGR)</v>
      </c>
      <c r="C12455" s="43" t="s">
        <v>44</v>
      </c>
      <c r="D12455" s="43" t="s">
        <v>838</v>
      </c>
      <c r="E12455" s="43" t="s">
        <v>842</v>
      </c>
      <c r="F12455" s="42" t="s">
        <v>841</v>
      </c>
      <c r="G12455" s="18" t="s">
        <v>3</v>
      </c>
      <c r="H12455" s="32">
        <f>SUBTOTAL(9,H12454:H12454)</f>
        <v>3433362053</v>
      </c>
      <c r="I12455" s="32">
        <f>SUBTOTAL(9,I12454:I12454)</f>
        <v>285710829.73000002</v>
      </c>
      <c r="J12455" s="31">
        <f>SUBTOTAL(9,J12454:J12454)</f>
        <v>8.3216050425078791E-2</v>
      </c>
      <c r="K12455" s="32">
        <f>SUBTOTAL(9,K12454:K12454)</f>
        <v>267998819.84999999</v>
      </c>
      <c r="L12455" s="14">
        <f>SUBTOTAL(9,L12452:L12454)</f>
        <v>900004777.28999996</v>
      </c>
      <c r="M12455" s="80">
        <f>SUBTOTAL(9,M12454:M12454)</f>
        <v>1.0660898801342242</v>
      </c>
    </row>
    <row r="12456" spans="2:13" ht="24.9" customHeight="1" outlineLevel="2" x14ac:dyDescent="0.3">
      <c r="B12456" s="47" t="s">
        <v>2042</v>
      </c>
      <c r="C12456" s="46" t="s">
        <v>44</v>
      </c>
      <c r="D12456" s="46" t="s">
        <v>788</v>
      </c>
      <c r="E12456" s="46" t="s">
        <v>835</v>
      </c>
      <c r="F12456" s="45" t="s">
        <v>834</v>
      </c>
      <c r="G12456" s="26" t="s">
        <v>0</v>
      </c>
      <c r="H12456" s="30">
        <v>2525363</v>
      </c>
      <c r="I12456" s="30">
        <v>527.95000000000005</v>
      </c>
      <c r="J12456" s="36">
        <f>I12456/H12456</f>
        <v>2.0905905408450192E-4</v>
      </c>
      <c r="K12456" s="30">
        <v>216392</v>
      </c>
      <c r="L12456" s="30">
        <f>I12456</f>
        <v>527.95000000000005</v>
      </c>
      <c r="M12456" s="80">
        <f>L12456/K12456</f>
        <v>2.4397852046286373E-3</v>
      </c>
    </row>
    <row r="12457" spans="2:13" ht="24.9" customHeight="1" outlineLevel="1" x14ac:dyDescent="0.3">
      <c r="B12457" s="44" t="str">
        <f>B12456</f>
        <v>ASIGNACIONES DIRECTAS ANTICIPADAS (5% DEL SGR)</v>
      </c>
      <c r="C12457" s="43" t="s">
        <v>44</v>
      </c>
      <c r="D12457" s="43" t="s">
        <v>788</v>
      </c>
      <c r="E12457" s="43" t="s">
        <v>835</v>
      </c>
      <c r="F12457" s="42" t="s">
        <v>834</v>
      </c>
      <c r="G12457" s="18" t="s">
        <v>3</v>
      </c>
      <c r="H12457" s="32">
        <f>SUBTOTAL(9,H12456:H12456)</f>
        <v>2525363</v>
      </c>
      <c r="I12457" s="32">
        <f>SUBTOTAL(9,I12456:I12456)</f>
        <v>527.95000000000005</v>
      </c>
      <c r="J12457" s="31">
        <f>SUBTOTAL(9,J12456:J12456)</f>
        <v>2.0905905408450192E-4</v>
      </c>
      <c r="K12457" s="32">
        <f>SUBTOTAL(9,K12456:K12456)</f>
        <v>216392</v>
      </c>
      <c r="L12457" s="14">
        <f>SUBTOTAL(9,L12454:L12456)</f>
        <v>285711357.68000001</v>
      </c>
      <c r="M12457" s="80">
        <f>SUBTOTAL(9,M12456:M12456)</f>
        <v>2.4397852046286373E-3</v>
      </c>
    </row>
    <row r="12458" spans="2:13" ht="24.9" customHeight="1" outlineLevel="2" x14ac:dyDescent="0.3">
      <c r="B12458" s="47" t="s">
        <v>2042</v>
      </c>
      <c r="C12458" s="46" t="s">
        <v>44</v>
      </c>
      <c r="D12458" s="46" t="s">
        <v>788</v>
      </c>
      <c r="E12458" s="46" t="s">
        <v>833</v>
      </c>
      <c r="F12458" s="45" t="s">
        <v>832</v>
      </c>
      <c r="G12458" s="26" t="s">
        <v>0</v>
      </c>
      <c r="H12458" s="30">
        <v>1124969</v>
      </c>
      <c r="I12458" s="30">
        <v>0</v>
      </c>
      <c r="J12458" s="36">
        <f>I12458/H12458</f>
        <v>0</v>
      </c>
      <c r="K12458" s="30">
        <v>97954</v>
      </c>
      <c r="L12458" s="30">
        <f>I12458</f>
        <v>0</v>
      </c>
      <c r="M12458" s="80">
        <f>L12458/K12458</f>
        <v>0</v>
      </c>
    </row>
    <row r="12459" spans="2:13" ht="24.9" customHeight="1" outlineLevel="1" x14ac:dyDescent="0.3">
      <c r="B12459" s="44" t="str">
        <f>B12458</f>
        <v>ASIGNACIONES DIRECTAS ANTICIPADAS (5% DEL SGR)</v>
      </c>
      <c r="C12459" s="43" t="s">
        <v>44</v>
      </c>
      <c r="D12459" s="43" t="s">
        <v>788</v>
      </c>
      <c r="E12459" s="43" t="s">
        <v>833</v>
      </c>
      <c r="F12459" s="42" t="s">
        <v>832</v>
      </c>
      <c r="G12459" s="18" t="s">
        <v>3</v>
      </c>
      <c r="H12459" s="32">
        <f>SUBTOTAL(9,H12458:H12458)</f>
        <v>1124969</v>
      </c>
      <c r="I12459" s="32">
        <f>SUBTOTAL(9,I12458:I12458)</f>
        <v>0</v>
      </c>
      <c r="J12459" s="31">
        <f>SUBTOTAL(9,J12458:J12458)</f>
        <v>0</v>
      </c>
      <c r="K12459" s="32">
        <f>SUBTOTAL(9,K12458:K12458)</f>
        <v>97954</v>
      </c>
      <c r="L12459" s="14">
        <f>SUBTOTAL(9,L12456:L12458)</f>
        <v>527.95000000000005</v>
      </c>
      <c r="M12459" s="80">
        <f>SUBTOTAL(9,M12458:M12458)</f>
        <v>0</v>
      </c>
    </row>
    <row r="12460" spans="2:13" ht="24.9" customHeight="1" outlineLevel="2" x14ac:dyDescent="0.3">
      <c r="B12460" s="47" t="s">
        <v>2042</v>
      </c>
      <c r="C12460" s="46" t="s">
        <v>44</v>
      </c>
      <c r="D12460" s="46" t="s">
        <v>788</v>
      </c>
      <c r="E12460" s="46" t="s">
        <v>831</v>
      </c>
      <c r="F12460" s="45" t="s">
        <v>830</v>
      </c>
      <c r="G12460" s="26" t="s">
        <v>0</v>
      </c>
      <c r="H12460" s="30">
        <v>3355373</v>
      </c>
      <c r="I12460" s="30">
        <v>0</v>
      </c>
      <c r="J12460" s="36">
        <f>I12460/H12460</f>
        <v>0</v>
      </c>
      <c r="K12460" s="30">
        <v>281088</v>
      </c>
      <c r="L12460" s="30">
        <f>I12460</f>
        <v>0</v>
      </c>
      <c r="M12460" s="80">
        <f>L12460/K12460</f>
        <v>0</v>
      </c>
    </row>
    <row r="12461" spans="2:13" ht="24.9" customHeight="1" outlineLevel="1" x14ac:dyDescent="0.3">
      <c r="B12461" s="44" t="str">
        <f>B12460</f>
        <v>ASIGNACIONES DIRECTAS ANTICIPADAS (5% DEL SGR)</v>
      </c>
      <c r="C12461" s="43" t="s">
        <v>44</v>
      </c>
      <c r="D12461" s="43" t="s">
        <v>788</v>
      </c>
      <c r="E12461" s="43" t="s">
        <v>831</v>
      </c>
      <c r="F12461" s="42" t="s">
        <v>830</v>
      </c>
      <c r="G12461" s="18" t="s">
        <v>3</v>
      </c>
      <c r="H12461" s="32">
        <f>SUBTOTAL(9,H12460:H12460)</f>
        <v>3355373</v>
      </c>
      <c r="I12461" s="32">
        <f>SUBTOTAL(9,I12460:I12460)</f>
        <v>0</v>
      </c>
      <c r="J12461" s="31">
        <f>SUBTOTAL(9,J12460:J12460)</f>
        <v>0</v>
      </c>
      <c r="K12461" s="32">
        <f>SUBTOTAL(9,K12460:K12460)</f>
        <v>281088</v>
      </c>
      <c r="L12461" s="14">
        <f>SUBTOTAL(9,L12458:L12460)</f>
        <v>0</v>
      </c>
      <c r="M12461" s="80">
        <f>SUBTOTAL(9,M12460:M12460)</f>
        <v>0</v>
      </c>
    </row>
    <row r="12462" spans="2:13" ht="24.9" customHeight="1" outlineLevel="2" x14ac:dyDescent="0.3">
      <c r="B12462" s="47" t="s">
        <v>2042</v>
      </c>
      <c r="C12462" s="46" t="s">
        <v>44</v>
      </c>
      <c r="D12462" s="46" t="s">
        <v>788</v>
      </c>
      <c r="E12462" s="46" t="s">
        <v>829</v>
      </c>
      <c r="F12462" s="45" t="s">
        <v>828</v>
      </c>
      <c r="G12462" s="26" t="s">
        <v>0</v>
      </c>
      <c r="H12462" s="30">
        <v>169608804</v>
      </c>
      <c r="I12462" s="30">
        <v>31755301.100000001</v>
      </c>
      <c r="J12462" s="36">
        <f>I12462/H12462</f>
        <v>0.18722672615508804</v>
      </c>
      <c r="K12462" s="30">
        <v>15425896.59</v>
      </c>
      <c r="L12462" s="30">
        <f>I12462</f>
        <v>31755301.100000001</v>
      </c>
      <c r="M12462" s="80">
        <f>L12462/K12462</f>
        <v>2.0585708528984767</v>
      </c>
    </row>
    <row r="12463" spans="2:13" ht="24.9" customHeight="1" outlineLevel="1" x14ac:dyDescent="0.3">
      <c r="B12463" s="44" t="str">
        <f>B12462</f>
        <v>ASIGNACIONES DIRECTAS ANTICIPADAS (5% DEL SGR)</v>
      </c>
      <c r="C12463" s="43" t="s">
        <v>44</v>
      </c>
      <c r="D12463" s="43" t="s">
        <v>788</v>
      </c>
      <c r="E12463" s="43" t="s">
        <v>829</v>
      </c>
      <c r="F12463" s="42" t="s">
        <v>828</v>
      </c>
      <c r="G12463" s="18" t="s">
        <v>3</v>
      </c>
      <c r="H12463" s="32">
        <f>SUBTOTAL(9,H12462:H12462)</f>
        <v>169608804</v>
      </c>
      <c r="I12463" s="32">
        <f>SUBTOTAL(9,I12462:I12462)</f>
        <v>31755301.100000001</v>
      </c>
      <c r="J12463" s="31">
        <f>SUBTOTAL(9,J12462:J12462)</f>
        <v>0.18722672615508804</v>
      </c>
      <c r="K12463" s="32">
        <f>SUBTOTAL(9,K12462:K12462)</f>
        <v>15425896.59</v>
      </c>
      <c r="L12463" s="14">
        <f>SUBTOTAL(9,L12460:L12462)</f>
        <v>31755301.100000001</v>
      </c>
      <c r="M12463" s="80">
        <f>SUBTOTAL(9,M12462:M12462)</f>
        <v>2.0585708528984767</v>
      </c>
    </row>
    <row r="12464" spans="2:13" ht="24.9" customHeight="1" outlineLevel="2" x14ac:dyDescent="0.3">
      <c r="B12464" s="47" t="s">
        <v>2042</v>
      </c>
      <c r="C12464" s="46" t="s">
        <v>44</v>
      </c>
      <c r="D12464" s="46" t="s">
        <v>788</v>
      </c>
      <c r="E12464" s="46" t="s">
        <v>823</v>
      </c>
      <c r="F12464" s="45" t="s">
        <v>822</v>
      </c>
      <c r="G12464" s="26" t="s">
        <v>0</v>
      </c>
      <c r="H12464" s="30">
        <v>9192182</v>
      </c>
      <c r="I12464" s="30">
        <v>181249.9</v>
      </c>
      <c r="J12464" s="36">
        <f>I12464/H12464</f>
        <v>1.9717831957635303E-2</v>
      </c>
      <c r="K12464" s="30">
        <v>823101</v>
      </c>
      <c r="L12464" s="30">
        <f>I12464</f>
        <v>181249.9</v>
      </c>
      <c r="M12464" s="80">
        <f>L12464/K12464</f>
        <v>0.22020371740527589</v>
      </c>
    </row>
    <row r="12465" spans="2:13" ht="24.9" customHeight="1" outlineLevel="1" x14ac:dyDescent="0.3">
      <c r="B12465" s="44" t="str">
        <f>B12464</f>
        <v>ASIGNACIONES DIRECTAS ANTICIPADAS (5% DEL SGR)</v>
      </c>
      <c r="C12465" s="43" t="s">
        <v>44</v>
      </c>
      <c r="D12465" s="43" t="s">
        <v>788</v>
      </c>
      <c r="E12465" s="43" t="s">
        <v>823</v>
      </c>
      <c r="F12465" s="42" t="s">
        <v>822</v>
      </c>
      <c r="G12465" s="18" t="s">
        <v>3</v>
      </c>
      <c r="H12465" s="32">
        <f>SUBTOTAL(9,H12464:H12464)</f>
        <v>9192182</v>
      </c>
      <c r="I12465" s="32">
        <f>SUBTOTAL(9,I12464:I12464)</f>
        <v>181249.9</v>
      </c>
      <c r="J12465" s="31">
        <f>SUBTOTAL(9,J12464:J12464)</f>
        <v>1.9717831957635303E-2</v>
      </c>
      <c r="K12465" s="32">
        <f>SUBTOTAL(9,K12464:K12464)</f>
        <v>823101</v>
      </c>
      <c r="L12465" s="14">
        <f>SUBTOTAL(9,L12462:L12464)</f>
        <v>31936551</v>
      </c>
      <c r="M12465" s="80">
        <f>SUBTOTAL(9,M12464:M12464)</f>
        <v>0.22020371740527589</v>
      </c>
    </row>
    <row r="12466" spans="2:13" ht="24.9" customHeight="1" outlineLevel="2" x14ac:dyDescent="0.3">
      <c r="B12466" s="47" t="s">
        <v>2042</v>
      </c>
      <c r="C12466" s="46" t="s">
        <v>44</v>
      </c>
      <c r="D12466" s="46" t="s">
        <v>788</v>
      </c>
      <c r="E12466" s="46" t="s">
        <v>821</v>
      </c>
      <c r="F12466" s="45" t="s">
        <v>820</v>
      </c>
      <c r="G12466" s="26" t="s">
        <v>0</v>
      </c>
      <c r="H12466" s="30">
        <v>2309021</v>
      </c>
      <c r="I12466" s="30">
        <v>0</v>
      </c>
      <c r="J12466" s="36">
        <f>I12466/H12466</f>
        <v>0</v>
      </c>
      <c r="K12466" s="30">
        <v>191390</v>
      </c>
      <c r="L12466" s="30">
        <f>I12466</f>
        <v>0</v>
      </c>
      <c r="M12466" s="80">
        <f>L12466/K12466</f>
        <v>0</v>
      </c>
    </row>
    <row r="12467" spans="2:13" ht="24.9" customHeight="1" outlineLevel="1" x14ac:dyDescent="0.3">
      <c r="B12467" s="44" t="str">
        <f>B12466</f>
        <v>ASIGNACIONES DIRECTAS ANTICIPADAS (5% DEL SGR)</v>
      </c>
      <c r="C12467" s="43" t="s">
        <v>44</v>
      </c>
      <c r="D12467" s="43" t="s">
        <v>788</v>
      </c>
      <c r="E12467" s="43" t="s">
        <v>821</v>
      </c>
      <c r="F12467" s="42" t="s">
        <v>820</v>
      </c>
      <c r="G12467" s="18" t="s">
        <v>3</v>
      </c>
      <c r="H12467" s="32">
        <f>SUBTOTAL(9,H12466:H12466)</f>
        <v>2309021</v>
      </c>
      <c r="I12467" s="32">
        <f>SUBTOTAL(9,I12466:I12466)</f>
        <v>0</v>
      </c>
      <c r="J12467" s="31">
        <f>SUBTOTAL(9,J12466:J12466)</f>
        <v>0</v>
      </c>
      <c r="K12467" s="32">
        <f>SUBTOTAL(9,K12466:K12466)</f>
        <v>191390</v>
      </c>
      <c r="L12467" s="14">
        <f>SUBTOTAL(9,L12464:L12466)</f>
        <v>181249.9</v>
      </c>
      <c r="M12467" s="80">
        <f>SUBTOTAL(9,M12466:M12466)</f>
        <v>0</v>
      </c>
    </row>
    <row r="12468" spans="2:13" ht="24.9" customHeight="1" outlineLevel="2" x14ac:dyDescent="0.3">
      <c r="B12468" s="47" t="s">
        <v>2042</v>
      </c>
      <c r="C12468" s="46" t="s">
        <v>44</v>
      </c>
      <c r="D12468" s="46" t="s">
        <v>788</v>
      </c>
      <c r="E12468" s="46" t="s">
        <v>815</v>
      </c>
      <c r="F12468" s="45" t="s">
        <v>814</v>
      </c>
      <c r="G12468" s="26" t="s">
        <v>0</v>
      </c>
      <c r="H12468" s="30">
        <v>609744</v>
      </c>
      <c r="I12468" s="30">
        <v>0</v>
      </c>
      <c r="J12468" s="36">
        <f>I12468/H12468</f>
        <v>0</v>
      </c>
      <c r="K12468" s="30">
        <v>54877</v>
      </c>
      <c r="L12468" s="30">
        <f>I12468</f>
        <v>0</v>
      </c>
      <c r="M12468" s="80">
        <f>L12468/K12468</f>
        <v>0</v>
      </c>
    </row>
    <row r="12469" spans="2:13" ht="24.9" customHeight="1" outlineLevel="1" x14ac:dyDescent="0.3">
      <c r="B12469" s="44" t="str">
        <f>B12468</f>
        <v>ASIGNACIONES DIRECTAS ANTICIPADAS (5% DEL SGR)</v>
      </c>
      <c r="C12469" s="43" t="s">
        <v>44</v>
      </c>
      <c r="D12469" s="43" t="s">
        <v>788</v>
      </c>
      <c r="E12469" s="43" t="s">
        <v>815</v>
      </c>
      <c r="F12469" s="42" t="s">
        <v>814</v>
      </c>
      <c r="G12469" s="18" t="s">
        <v>3</v>
      </c>
      <c r="H12469" s="32">
        <f>SUBTOTAL(9,H12468:H12468)</f>
        <v>609744</v>
      </c>
      <c r="I12469" s="32">
        <f>SUBTOTAL(9,I12468:I12468)</f>
        <v>0</v>
      </c>
      <c r="J12469" s="31">
        <f>SUBTOTAL(9,J12468:J12468)</f>
        <v>0</v>
      </c>
      <c r="K12469" s="32">
        <f>SUBTOTAL(9,K12468:K12468)</f>
        <v>54877</v>
      </c>
      <c r="L12469" s="14">
        <f>SUBTOTAL(9,L12466:L12468)</f>
        <v>0</v>
      </c>
      <c r="M12469" s="80">
        <f>SUBTOTAL(9,M12468:M12468)</f>
        <v>0</v>
      </c>
    </row>
    <row r="12470" spans="2:13" ht="24.9" customHeight="1" outlineLevel="2" x14ac:dyDescent="0.3">
      <c r="B12470" s="47" t="s">
        <v>2042</v>
      </c>
      <c r="C12470" s="46" t="s">
        <v>44</v>
      </c>
      <c r="D12470" s="46" t="s">
        <v>788</v>
      </c>
      <c r="E12470" s="46" t="s">
        <v>806</v>
      </c>
      <c r="F12470" s="45" t="s">
        <v>805</v>
      </c>
      <c r="G12470" s="26" t="s">
        <v>0</v>
      </c>
      <c r="H12470" s="30">
        <v>3492826798</v>
      </c>
      <c r="I12470" s="30">
        <v>234363338.05000001</v>
      </c>
      <c r="J12470" s="36">
        <f>I12470/H12470</f>
        <v>6.7098471124934375E-2</v>
      </c>
      <c r="K12470" s="30">
        <v>321001235.80000001</v>
      </c>
      <c r="L12470" s="30">
        <f>I12470</f>
        <v>234363338.05000001</v>
      </c>
      <c r="M12470" s="80">
        <f>L12470/K12470</f>
        <v>0.73010104607827808</v>
      </c>
    </row>
    <row r="12471" spans="2:13" ht="24.9" customHeight="1" outlineLevel="1" x14ac:dyDescent="0.3">
      <c r="B12471" s="44" t="str">
        <f>B12470</f>
        <v>ASIGNACIONES DIRECTAS ANTICIPADAS (5% DEL SGR)</v>
      </c>
      <c r="C12471" s="43" t="s">
        <v>44</v>
      </c>
      <c r="D12471" s="43" t="s">
        <v>788</v>
      </c>
      <c r="E12471" s="43" t="s">
        <v>806</v>
      </c>
      <c r="F12471" s="42" t="s">
        <v>805</v>
      </c>
      <c r="G12471" s="18" t="s">
        <v>3</v>
      </c>
      <c r="H12471" s="32">
        <f>SUBTOTAL(9,H12470:H12470)</f>
        <v>3492826798</v>
      </c>
      <c r="I12471" s="32">
        <f>SUBTOTAL(9,I12470:I12470)</f>
        <v>234363338.05000001</v>
      </c>
      <c r="J12471" s="31">
        <f>SUBTOTAL(9,J12470:J12470)</f>
        <v>6.7098471124934375E-2</v>
      </c>
      <c r="K12471" s="32">
        <f>SUBTOTAL(9,K12470:K12470)</f>
        <v>321001235.80000001</v>
      </c>
      <c r="L12471" s="14">
        <f>SUBTOTAL(9,L12468:L12470)</f>
        <v>234363338.05000001</v>
      </c>
      <c r="M12471" s="80">
        <f>SUBTOTAL(9,M12470:M12470)</f>
        <v>0.73010104607827808</v>
      </c>
    </row>
    <row r="12472" spans="2:13" ht="24.9" customHeight="1" outlineLevel="2" x14ac:dyDescent="0.3">
      <c r="B12472" s="47" t="s">
        <v>2042</v>
      </c>
      <c r="C12472" s="46" t="s">
        <v>44</v>
      </c>
      <c r="D12472" s="46" t="s">
        <v>788</v>
      </c>
      <c r="E12472" s="46" t="s">
        <v>794</v>
      </c>
      <c r="F12472" s="45" t="s">
        <v>793</v>
      </c>
      <c r="G12472" s="26" t="s">
        <v>0</v>
      </c>
      <c r="H12472" s="30">
        <v>811354</v>
      </c>
      <c r="I12472" s="30">
        <v>0</v>
      </c>
      <c r="J12472" s="36">
        <f>I12472/H12472</f>
        <v>0</v>
      </c>
      <c r="K12472" s="30">
        <v>72299</v>
      </c>
      <c r="L12472" s="30">
        <f>I12472</f>
        <v>0</v>
      </c>
      <c r="M12472" s="80">
        <f>L12472/K12472</f>
        <v>0</v>
      </c>
    </row>
    <row r="12473" spans="2:13" ht="24.9" customHeight="1" outlineLevel="1" x14ac:dyDescent="0.3">
      <c r="B12473" s="44" t="str">
        <f>B12472</f>
        <v>ASIGNACIONES DIRECTAS ANTICIPADAS (5% DEL SGR)</v>
      </c>
      <c r="C12473" s="43" t="s">
        <v>44</v>
      </c>
      <c r="D12473" s="43" t="s">
        <v>788</v>
      </c>
      <c r="E12473" s="43" t="s">
        <v>794</v>
      </c>
      <c r="F12473" s="42" t="s">
        <v>793</v>
      </c>
      <c r="G12473" s="18" t="s">
        <v>3</v>
      </c>
      <c r="H12473" s="32">
        <f>SUBTOTAL(9,H12472:H12472)</f>
        <v>811354</v>
      </c>
      <c r="I12473" s="32">
        <f>SUBTOTAL(9,I12472:I12472)</f>
        <v>0</v>
      </c>
      <c r="J12473" s="31">
        <f>SUBTOTAL(9,J12472:J12472)</f>
        <v>0</v>
      </c>
      <c r="K12473" s="32">
        <f>SUBTOTAL(9,K12472:K12472)</f>
        <v>72299</v>
      </c>
      <c r="L12473" s="14">
        <f>SUBTOTAL(9,L12470:L12472)</f>
        <v>234363338.05000001</v>
      </c>
      <c r="M12473" s="80">
        <f>SUBTOTAL(9,M12472:M12472)</f>
        <v>0</v>
      </c>
    </row>
    <row r="12474" spans="2:13" ht="24.9" customHeight="1" outlineLevel="2" x14ac:dyDescent="0.3">
      <c r="B12474" s="47" t="s">
        <v>2042</v>
      </c>
      <c r="C12474" s="46" t="s">
        <v>44</v>
      </c>
      <c r="D12474" s="46" t="s">
        <v>788</v>
      </c>
      <c r="E12474" s="46" t="s">
        <v>790</v>
      </c>
      <c r="F12474" s="45" t="s">
        <v>789</v>
      </c>
      <c r="G12474" s="26" t="s">
        <v>0</v>
      </c>
      <c r="H12474" s="30">
        <v>7300949</v>
      </c>
      <c r="I12474" s="30">
        <v>0</v>
      </c>
      <c r="J12474" s="36">
        <f>I12474/H12474</f>
        <v>0</v>
      </c>
      <c r="K12474" s="30">
        <v>650580</v>
      </c>
      <c r="L12474" s="30">
        <f>I12474</f>
        <v>0</v>
      </c>
      <c r="M12474" s="80">
        <f>L12474/K12474</f>
        <v>0</v>
      </c>
    </row>
    <row r="12475" spans="2:13" ht="24.9" customHeight="1" outlineLevel="1" x14ac:dyDescent="0.3">
      <c r="B12475" s="44" t="str">
        <f>B12474</f>
        <v>ASIGNACIONES DIRECTAS ANTICIPADAS (5% DEL SGR)</v>
      </c>
      <c r="C12475" s="43" t="s">
        <v>44</v>
      </c>
      <c r="D12475" s="43" t="s">
        <v>788</v>
      </c>
      <c r="E12475" s="43" t="s">
        <v>790</v>
      </c>
      <c r="F12475" s="42" t="s">
        <v>789</v>
      </c>
      <c r="G12475" s="18" t="s">
        <v>3</v>
      </c>
      <c r="H12475" s="32">
        <f>SUBTOTAL(9,H12474:H12474)</f>
        <v>7300949</v>
      </c>
      <c r="I12475" s="32">
        <f>SUBTOTAL(9,I12474:I12474)</f>
        <v>0</v>
      </c>
      <c r="J12475" s="31">
        <f>SUBTOTAL(9,J12474:J12474)</f>
        <v>0</v>
      </c>
      <c r="K12475" s="32">
        <f>SUBTOTAL(9,K12474:K12474)</f>
        <v>650580</v>
      </c>
      <c r="L12475" s="14">
        <f>SUBTOTAL(9,L12472:L12474)</f>
        <v>0</v>
      </c>
      <c r="M12475" s="80">
        <f>SUBTOTAL(9,M12474:M12474)</f>
        <v>0</v>
      </c>
    </row>
    <row r="12476" spans="2:13" ht="24.9" customHeight="1" outlineLevel="2" x14ac:dyDescent="0.3">
      <c r="B12476" s="47" t="s">
        <v>2042</v>
      </c>
      <c r="C12476" s="46" t="s">
        <v>44</v>
      </c>
      <c r="D12476" s="46" t="s">
        <v>788</v>
      </c>
      <c r="E12476" s="46" t="s">
        <v>2082</v>
      </c>
      <c r="F12476" s="45" t="s">
        <v>2081</v>
      </c>
      <c r="G12476" s="26" t="s">
        <v>0</v>
      </c>
      <c r="H12476" s="30">
        <v>131910</v>
      </c>
      <c r="I12476" s="30">
        <v>0</v>
      </c>
      <c r="J12476" s="36">
        <f>I12476/H12476</f>
        <v>0</v>
      </c>
      <c r="K12476" s="30">
        <v>11756</v>
      </c>
      <c r="L12476" s="30">
        <f>I12476</f>
        <v>0</v>
      </c>
      <c r="M12476" s="80">
        <f>L12476/K12476</f>
        <v>0</v>
      </c>
    </row>
    <row r="12477" spans="2:13" ht="24.9" customHeight="1" outlineLevel="1" x14ac:dyDescent="0.3">
      <c r="B12477" s="44" t="str">
        <f>B12476</f>
        <v>ASIGNACIONES DIRECTAS ANTICIPADAS (5% DEL SGR)</v>
      </c>
      <c r="C12477" s="43" t="s">
        <v>44</v>
      </c>
      <c r="D12477" s="43" t="s">
        <v>788</v>
      </c>
      <c r="E12477" s="43" t="s">
        <v>2082</v>
      </c>
      <c r="F12477" s="42" t="s">
        <v>2081</v>
      </c>
      <c r="G12477" s="18" t="s">
        <v>3</v>
      </c>
      <c r="H12477" s="32">
        <f>SUBTOTAL(9,H12476:H12476)</f>
        <v>131910</v>
      </c>
      <c r="I12477" s="32">
        <f>SUBTOTAL(9,I12476:I12476)</f>
        <v>0</v>
      </c>
      <c r="J12477" s="31">
        <f>SUBTOTAL(9,J12476:J12476)</f>
        <v>0</v>
      </c>
      <c r="K12477" s="32">
        <f>SUBTOTAL(9,K12476:K12476)</f>
        <v>11756</v>
      </c>
      <c r="L12477" s="14">
        <f>SUBTOTAL(9,L12474:L12476)</f>
        <v>0</v>
      </c>
      <c r="M12477" s="80">
        <f>SUBTOTAL(9,M12476:M12476)</f>
        <v>0</v>
      </c>
    </row>
    <row r="12478" spans="2:13" ht="24.9" customHeight="1" outlineLevel="2" x14ac:dyDescent="0.3">
      <c r="B12478" s="47" t="s">
        <v>2042</v>
      </c>
      <c r="C12478" s="46" t="s">
        <v>21</v>
      </c>
      <c r="D12478" s="46" t="s">
        <v>751</v>
      </c>
      <c r="E12478" s="46" t="s">
        <v>784</v>
      </c>
      <c r="F12478" s="45" t="s">
        <v>783</v>
      </c>
      <c r="G12478" s="26" t="s">
        <v>0</v>
      </c>
      <c r="H12478" s="30">
        <v>7750827130</v>
      </c>
      <c r="I12478" s="30">
        <v>435294880.75999999</v>
      </c>
      <c r="J12478" s="36">
        <f>I12478/H12478</f>
        <v>5.6161087514797918E-2</v>
      </c>
      <c r="K12478" s="30">
        <v>663787452.36000001</v>
      </c>
      <c r="L12478" s="30">
        <f>I12478</f>
        <v>435294880.75999999</v>
      </c>
      <c r="M12478" s="80">
        <f>L12478/K12478</f>
        <v>0.65577449409803124</v>
      </c>
    </row>
    <row r="12479" spans="2:13" ht="24.9" customHeight="1" outlineLevel="1" x14ac:dyDescent="0.3">
      <c r="B12479" s="44" t="str">
        <f>B12478</f>
        <v>ASIGNACIONES DIRECTAS ANTICIPADAS (5% DEL SGR)</v>
      </c>
      <c r="C12479" s="43" t="s">
        <v>21</v>
      </c>
      <c r="D12479" s="43" t="s">
        <v>751</v>
      </c>
      <c r="E12479" s="43" t="s">
        <v>784</v>
      </c>
      <c r="F12479" s="42" t="s">
        <v>783</v>
      </c>
      <c r="G12479" s="18" t="s">
        <v>3</v>
      </c>
      <c r="H12479" s="32">
        <f>SUBTOTAL(9,H12478:H12478)</f>
        <v>7750827130</v>
      </c>
      <c r="I12479" s="32">
        <f>SUBTOTAL(9,I12478:I12478)</f>
        <v>435294880.75999999</v>
      </c>
      <c r="J12479" s="31">
        <f>SUBTOTAL(9,J12478:J12478)</f>
        <v>5.6161087514797918E-2</v>
      </c>
      <c r="K12479" s="32">
        <f>SUBTOTAL(9,K12478:K12478)</f>
        <v>663787452.36000001</v>
      </c>
      <c r="L12479" s="14">
        <f>SUBTOTAL(9,L12476:L12478)</f>
        <v>435294880.75999999</v>
      </c>
      <c r="M12479" s="80">
        <f>SUBTOTAL(9,M12478:M12478)</f>
        <v>0.65577449409803124</v>
      </c>
    </row>
    <row r="12480" spans="2:13" ht="24.9" customHeight="1" outlineLevel="2" x14ac:dyDescent="0.3">
      <c r="B12480" s="47" t="s">
        <v>2042</v>
      </c>
      <c r="C12480" s="46" t="s">
        <v>21</v>
      </c>
      <c r="D12480" s="46" t="s">
        <v>751</v>
      </c>
      <c r="E12480" s="46" t="s">
        <v>782</v>
      </c>
      <c r="F12480" s="45" t="s">
        <v>781</v>
      </c>
      <c r="G12480" s="26" t="s">
        <v>0</v>
      </c>
      <c r="H12480" s="30">
        <v>75499337148</v>
      </c>
      <c r="I12480" s="30">
        <v>3931829594.0299997</v>
      </c>
      <c r="J12480" s="36">
        <f>I12480/H12480</f>
        <v>5.2077670381694932E-2</v>
      </c>
      <c r="K12480" s="30">
        <v>5972595601.9899998</v>
      </c>
      <c r="L12480" s="30">
        <f>I12480</f>
        <v>3931829594.0299997</v>
      </c>
      <c r="M12480" s="80">
        <f>L12480/K12480</f>
        <v>0.65831170500141678</v>
      </c>
    </row>
    <row r="12481" spans="2:13" ht="24.9" customHeight="1" outlineLevel="1" x14ac:dyDescent="0.3">
      <c r="B12481" s="44" t="str">
        <f>B12480</f>
        <v>ASIGNACIONES DIRECTAS ANTICIPADAS (5% DEL SGR)</v>
      </c>
      <c r="C12481" s="43" t="s">
        <v>21</v>
      </c>
      <c r="D12481" s="43" t="s">
        <v>751</v>
      </c>
      <c r="E12481" s="43" t="s">
        <v>782</v>
      </c>
      <c r="F12481" s="42" t="s">
        <v>781</v>
      </c>
      <c r="G12481" s="18" t="s">
        <v>3</v>
      </c>
      <c r="H12481" s="32">
        <f>SUBTOTAL(9,H12480:H12480)</f>
        <v>75499337148</v>
      </c>
      <c r="I12481" s="32">
        <f>SUBTOTAL(9,I12480:I12480)</f>
        <v>3931829594.0299997</v>
      </c>
      <c r="J12481" s="31">
        <f>SUBTOTAL(9,J12480:J12480)</f>
        <v>5.2077670381694932E-2</v>
      </c>
      <c r="K12481" s="32">
        <f>SUBTOTAL(9,K12480:K12480)</f>
        <v>5972595601.9899998</v>
      </c>
      <c r="L12481" s="14">
        <f>SUBTOTAL(9,L12478:L12480)</f>
        <v>4367124474.79</v>
      </c>
      <c r="M12481" s="80">
        <f>SUBTOTAL(9,M12480:M12480)</f>
        <v>0.65831170500141678</v>
      </c>
    </row>
    <row r="12482" spans="2:13" ht="24.9" customHeight="1" outlineLevel="2" x14ac:dyDescent="0.3">
      <c r="B12482" s="47" t="s">
        <v>2042</v>
      </c>
      <c r="C12482" s="46" t="s">
        <v>21</v>
      </c>
      <c r="D12482" s="46" t="s">
        <v>751</v>
      </c>
      <c r="E12482" s="46" t="s">
        <v>2080</v>
      </c>
      <c r="F12482" s="45" t="s">
        <v>2079</v>
      </c>
      <c r="G12482" s="26" t="s">
        <v>0</v>
      </c>
      <c r="H12482" s="30">
        <v>70606401</v>
      </c>
      <c r="I12482" s="30">
        <v>70606401</v>
      </c>
      <c r="J12482" s="36">
        <f>I12482/H12482</f>
        <v>1</v>
      </c>
      <c r="K12482" s="30">
        <v>6995145.5499999998</v>
      </c>
      <c r="L12482" s="30">
        <f>I12482</f>
        <v>70606401</v>
      </c>
      <c r="M12482" s="80">
        <f>L12482/K12482</f>
        <v>10.093628573604162</v>
      </c>
    </row>
    <row r="12483" spans="2:13" ht="24.9" customHeight="1" outlineLevel="1" x14ac:dyDescent="0.3">
      <c r="B12483" s="44" t="str">
        <f>B12482</f>
        <v>ASIGNACIONES DIRECTAS ANTICIPADAS (5% DEL SGR)</v>
      </c>
      <c r="C12483" s="43" t="s">
        <v>21</v>
      </c>
      <c r="D12483" s="43" t="s">
        <v>751</v>
      </c>
      <c r="E12483" s="43" t="s">
        <v>2080</v>
      </c>
      <c r="F12483" s="42" t="s">
        <v>2079</v>
      </c>
      <c r="G12483" s="18" t="s">
        <v>3</v>
      </c>
      <c r="H12483" s="32">
        <f>SUBTOTAL(9,H12482:H12482)</f>
        <v>70606401</v>
      </c>
      <c r="I12483" s="32">
        <f>SUBTOTAL(9,I12482:I12482)</f>
        <v>70606401</v>
      </c>
      <c r="J12483" s="31">
        <f>SUBTOTAL(9,J12482:J12482)</f>
        <v>1</v>
      </c>
      <c r="K12483" s="32">
        <f>SUBTOTAL(9,K12482:K12482)</f>
        <v>6995145.5499999998</v>
      </c>
      <c r="L12483" s="14">
        <f>SUBTOTAL(9,L12480:L12482)</f>
        <v>4002435995.0299997</v>
      </c>
      <c r="M12483" s="80">
        <f>SUBTOTAL(9,M12482:M12482)</f>
        <v>10.093628573604162</v>
      </c>
    </row>
    <row r="12484" spans="2:13" ht="24.9" customHeight="1" outlineLevel="2" x14ac:dyDescent="0.3">
      <c r="B12484" s="47" t="s">
        <v>2042</v>
      </c>
      <c r="C12484" s="46" t="s">
        <v>21</v>
      </c>
      <c r="D12484" s="46" t="s">
        <v>751</v>
      </c>
      <c r="E12484" s="46" t="s">
        <v>2078</v>
      </c>
      <c r="F12484" s="45" t="s">
        <v>2077</v>
      </c>
      <c r="G12484" s="26" t="s">
        <v>0</v>
      </c>
      <c r="H12484" s="30">
        <v>13913961017</v>
      </c>
      <c r="I12484" s="30">
        <v>1742655091.01</v>
      </c>
      <c r="J12484" s="36">
        <f>I12484/H12484</f>
        <v>0.12524507499200507</v>
      </c>
      <c r="K12484" s="30">
        <v>1271581482.97</v>
      </c>
      <c r="L12484" s="30">
        <f>I12484</f>
        <v>1742655091.01</v>
      </c>
      <c r="M12484" s="80">
        <f>L12484/K12484</f>
        <v>1.3704627775325302</v>
      </c>
    </row>
    <row r="12485" spans="2:13" ht="24.9" customHeight="1" outlineLevel="1" x14ac:dyDescent="0.3">
      <c r="B12485" s="44" t="str">
        <f>B12484</f>
        <v>ASIGNACIONES DIRECTAS ANTICIPADAS (5% DEL SGR)</v>
      </c>
      <c r="C12485" s="43" t="s">
        <v>21</v>
      </c>
      <c r="D12485" s="43" t="s">
        <v>751</v>
      </c>
      <c r="E12485" s="43" t="s">
        <v>2078</v>
      </c>
      <c r="F12485" s="42" t="s">
        <v>2077</v>
      </c>
      <c r="G12485" s="18" t="s">
        <v>3</v>
      </c>
      <c r="H12485" s="32">
        <f>SUBTOTAL(9,H12484:H12484)</f>
        <v>13913961017</v>
      </c>
      <c r="I12485" s="32">
        <f>SUBTOTAL(9,I12484:I12484)</f>
        <v>1742655091.01</v>
      </c>
      <c r="J12485" s="31">
        <f>SUBTOTAL(9,J12484:J12484)</f>
        <v>0.12524507499200507</v>
      </c>
      <c r="K12485" s="32">
        <f>SUBTOTAL(9,K12484:K12484)</f>
        <v>1271581482.97</v>
      </c>
      <c r="L12485" s="14">
        <f>SUBTOTAL(9,L12482:L12484)</f>
        <v>1813261492.01</v>
      </c>
      <c r="M12485" s="80">
        <f>SUBTOTAL(9,M12484:M12484)</f>
        <v>1.3704627775325302</v>
      </c>
    </row>
    <row r="12486" spans="2:13" ht="24.9" customHeight="1" outlineLevel="2" x14ac:dyDescent="0.3">
      <c r="B12486" s="47" t="s">
        <v>2042</v>
      </c>
      <c r="C12486" s="46" t="s">
        <v>21</v>
      </c>
      <c r="D12486" s="46" t="s">
        <v>751</v>
      </c>
      <c r="E12486" s="46" t="s">
        <v>780</v>
      </c>
      <c r="F12486" s="45" t="s">
        <v>779</v>
      </c>
      <c r="G12486" s="26" t="s">
        <v>0</v>
      </c>
      <c r="H12486" s="30">
        <v>38778823855</v>
      </c>
      <c r="I12486" s="30">
        <v>3014638968.1500001</v>
      </c>
      <c r="J12486" s="36">
        <f>I12486/H12486</f>
        <v>7.7739308944030888E-2</v>
      </c>
      <c r="K12486" s="30">
        <v>3005047381.5100002</v>
      </c>
      <c r="L12486" s="30">
        <f>I12486</f>
        <v>3014638968.1500001</v>
      </c>
      <c r="M12486" s="80">
        <f>L12486/K12486</f>
        <v>1.0031918254264531</v>
      </c>
    </row>
    <row r="12487" spans="2:13" ht="24.9" customHeight="1" outlineLevel="1" x14ac:dyDescent="0.3">
      <c r="B12487" s="44" t="str">
        <f>B12486</f>
        <v>ASIGNACIONES DIRECTAS ANTICIPADAS (5% DEL SGR)</v>
      </c>
      <c r="C12487" s="43" t="s">
        <v>21</v>
      </c>
      <c r="D12487" s="43" t="s">
        <v>751</v>
      </c>
      <c r="E12487" s="43" t="s">
        <v>780</v>
      </c>
      <c r="F12487" s="42" t="s">
        <v>779</v>
      </c>
      <c r="G12487" s="18" t="s">
        <v>3</v>
      </c>
      <c r="H12487" s="32">
        <f>SUBTOTAL(9,H12486:H12486)</f>
        <v>38778823855</v>
      </c>
      <c r="I12487" s="32">
        <f>SUBTOTAL(9,I12486:I12486)</f>
        <v>3014638968.1500001</v>
      </c>
      <c r="J12487" s="31">
        <f>SUBTOTAL(9,J12486:J12486)</f>
        <v>7.7739308944030888E-2</v>
      </c>
      <c r="K12487" s="32">
        <f>SUBTOTAL(9,K12486:K12486)</f>
        <v>3005047381.5100002</v>
      </c>
      <c r="L12487" s="14">
        <f>SUBTOTAL(9,L12484:L12486)</f>
        <v>4757294059.1599998</v>
      </c>
      <c r="M12487" s="80">
        <f>SUBTOTAL(9,M12486:M12486)</f>
        <v>1.0031918254264531</v>
      </c>
    </row>
    <row r="12488" spans="2:13" ht="24.9" customHeight="1" outlineLevel="2" x14ac:dyDescent="0.3">
      <c r="B12488" s="47" t="s">
        <v>2042</v>
      </c>
      <c r="C12488" s="46" t="s">
        <v>21</v>
      </c>
      <c r="D12488" s="46" t="s">
        <v>751</v>
      </c>
      <c r="E12488" s="46" t="s">
        <v>778</v>
      </c>
      <c r="F12488" s="45" t="s">
        <v>777</v>
      </c>
      <c r="G12488" s="26" t="s">
        <v>0</v>
      </c>
      <c r="H12488" s="30">
        <v>56684</v>
      </c>
      <c r="I12488" s="30">
        <v>56684</v>
      </c>
      <c r="J12488" s="36">
        <f>I12488/H12488</f>
        <v>1</v>
      </c>
      <c r="K12488" s="30">
        <v>5074</v>
      </c>
      <c r="L12488" s="30">
        <f>I12488</f>
        <v>56684</v>
      </c>
      <c r="M12488" s="80">
        <f>L12488/K12488</f>
        <v>11.171462357114702</v>
      </c>
    </row>
    <row r="12489" spans="2:13" ht="24.9" customHeight="1" outlineLevel="1" x14ac:dyDescent="0.3">
      <c r="B12489" s="44" t="str">
        <f>B12488</f>
        <v>ASIGNACIONES DIRECTAS ANTICIPADAS (5% DEL SGR)</v>
      </c>
      <c r="C12489" s="43" t="s">
        <v>21</v>
      </c>
      <c r="D12489" s="43" t="s">
        <v>751</v>
      </c>
      <c r="E12489" s="43" t="s">
        <v>778</v>
      </c>
      <c r="F12489" s="42" t="s">
        <v>777</v>
      </c>
      <c r="G12489" s="18" t="s">
        <v>3</v>
      </c>
      <c r="H12489" s="32">
        <f>SUBTOTAL(9,H12488:H12488)</f>
        <v>56684</v>
      </c>
      <c r="I12489" s="32">
        <f>SUBTOTAL(9,I12488:I12488)</f>
        <v>56684</v>
      </c>
      <c r="J12489" s="31">
        <f>SUBTOTAL(9,J12488:J12488)</f>
        <v>1</v>
      </c>
      <c r="K12489" s="32">
        <f>SUBTOTAL(9,K12488:K12488)</f>
        <v>5074</v>
      </c>
      <c r="L12489" s="14">
        <f>SUBTOTAL(9,L12486:L12488)</f>
        <v>3014695652.1500001</v>
      </c>
      <c r="M12489" s="80">
        <f>SUBTOTAL(9,M12488:M12488)</f>
        <v>11.171462357114702</v>
      </c>
    </row>
    <row r="12490" spans="2:13" ht="24.9" customHeight="1" outlineLevel="2" x14ac:dyDescent="0.3">
      <c r="B12490" s="47" t="s">
        <v>2042</v>
      </c>
      <c r="C12490" s="46" t="s">
        <v>21</v>
      </c>
      <c r="D12490" s="46" t="s">
        <v>751</v>
      </c>
      <c r="E12490" s="46" t="s">
        <v>2076</v>
      </c>
      <c r="F12490" s="45" t="s">
        <v>2075</v>
      </c>
      <c r="G12490" s="26" t="s">
        <v>0</v>
      </c>
      <c r="H12490" s="30">
        <v>2435842</v>
      </c>
      <c r="I12490" s="30">
        <v>304456.56</v>
      </c>
      <c r="J12490" s="36">
        <f>I12490/H12490</f>
        <v>0.124990274410245</v>
      </c>
      <c r="K12490" s="30">
        <v>206282</v>
      </c>
      <c r="L12490" s="30">
        <f>I12490</f>
        <v>304456.56</v>
      </c>
      <c r="M12490" s="80">
        <f>L12490/K12490</f>
        <v>1.4759240263328841</v>
      </c>
    </row>
    <row r="12491" spans="2:13" ht="24.9" customHeight="1" outlineLevel="1" x14ac:dyDescent="0.3">
      <c r="B12491" s="44" t="str">
        <f>B12490</f>
        <v>ASIGNACIONES DIRECTAS ANTICIPADAS (5% DEL SGR)</v>
      </c>
      <c r="C12491" s="43" t="s">
        <v>21</v>
      </c>
      <c r="D12491" s="43" t="s">
        <v>751</v>
      </c>
      <c r="E12491" s="43" t="s">
        <v>2076</v>
      </c>
      <c r="F12491" s="42" t="s">
        <v>2075</v>
      </c>
      <c r="G12491" s="18" t="s">
        <v>3</v>
      </c>
      <c r="H12491" s="32">
        <f>SUBTOTAL(9,H12490:H12490)</f>
        <v>2435842</v>
      </c>
      <c r="I12491" s="32">
        <f>SUBTOTAL(9,I12490:I12490)</f>
        <v>304456.56</v>
      </c>
      <c r="J12491" s="31">
        <f>SUBTOTAL(9,J12490:J12490)</f>
        <v>0.124990274410245</v>
      </c>
      <c r="K12491" s="32">
        <f>SUBTOTAL(9,K12490:K12490)</f>
        <v>206282</v>
      </c>
      <c r="L12491" s="14">
        <f>SUBTOTAL(9,L12488:L12490)</f>
        <v>361140.56</v>
      </c>
      <c r="M12491" s="80">
        <f>SUBTOTAL(9,M12490:M12490)</f>
        <v>1.4759240263328841</v>
      </c>
    </row>
    <row r="12492" spans="2:13" ht="24.9" customHeight="1" outlineLevel="2" x14ac:dyDescent="0.3">
      <c r="B12492" s="47" t="s">
        <v>2042</v>
      </c>
      <c r="C12492" s="46" t="s">
        <v>21</v>
      </c>
      <c r="D12492" s="46" t="s">
        <v>751</v>
      </c>
      <c r="E12492" s="46" t="s">
        <v>2074</v>
      </c>
      <c r="F12492" s="45" t="s">
        <v>2073</v>
      </c>
      <c r="G12492" s="26" t="s">
        <v>0</v>
      </c>
      <c r="H12492" s="30">
        <v>222995</v>
      </c>
      <c r="I12492" s="30">
        <v>0</v>
      </c>
      <c r="J12492" s="36">
        <f>I12492/H12492</f>
        <v>0</v>
      </c>
      <c r="K12492" s="30">
        <v>17996</v>
      </c>
      <c r="L12492" s="30">
        <f>I12492</f>
        <v>0</v>
      </c>
      <c r="M12492" s="80">
        <f>L12492/K12492</f>
        <v>0</v>
      </c>
    </row>
    <row r="12493" spans="2:13" ht="24.9" customHeight="1" outlineLevel="1" x14ac:dyDescent="0.3">
      <c r="B12493" s="44" t="str">
        <f>B12492</f>
        <v>ASIGNACIONES DIRECTAS ANTICIPADAS (5% DEL SGR)</v>
      </c>
      <c r="C12493" s="43" t="s">
        <v>21</v>
      </c>
      <c r="D12493" s="43" t="s">
        <v>751</v>
      </c>
      <c r="E12493" s="43" t="s">
        <v>2074</v>
      </c>
      <c r="F12493" s="42" t="s">
        <v>2073</v>
      </c>
      <c r="G12493" s="18" t="s">
        <v>3</v>
      </c>
      <c r="H12493" s="32">
        <f>SUBTOTAL(9,H12492:H12492)</f>
        <v>222995</v>
      </c>
      <c r="I12493" s="32">
        <f>SUBTOTAL(9,I12492:I12492)</f>
        <v>0</v>
      </c>
      <c r="J12493" s="31">
        <f>SUBTOTAL(9,J12492:J12492)</f>
        <v>0</v>
      </c>
      <c r="K12493" s="32">
        <f>SUBTOTAL(9,K12492:K12492)</f>
        <v>17996</v>
      </c>
      <c r="L12493" s="14">
        <f>SUBTOTAL(9,L12490:L12492)</f>
        <v>304456.56</v>
      </c>
      <c r="M12493" s="80">
        <f>SUBTOTAL(9,M12492:M12492)</f>
        <v>0</v>
      </c>
    </row>
    <row r="12494" spans="2:13" ht="24.9" customHeight="1" outlineLevel="2" x14ac:dyDescent="0.3">
      <c r="B12494" s="47" t="s">
        <v>2042</v>
      </c>
      <c r="C12494" s="46" t="s">
        <v>21</v>
      </c>
      <c r="D12494" s="46" t="s">
        <v>751</v>
      </c>
      <c r="E12494" s="46" t="s">
        <v>774</v>
      </c>
      <c r="F12494" s="45" t="s">
        <v>773</v>
      </c>
      <c r="G12494" s="26" t="s">
        <v>0</v>
      </c>
      <c r="H12494" s="30">
        <v>1415559</v>
      </c>
      <c r="I12494" s="30">
        <v>0</v>
      </c>
      <c r="J12494" s="36">
        <f>I12494/H12494</f>
        <v>0</v>
      </c>
      <c r="K12494" s="30">
        <v>126970</v>
      </c>
      <c r="L12494" s="30">
        <f>I12494</f>
        <v>0</v>
      </c>
      <c r="M12494" s="80">
        <f>L12494/K12494</f>
        <v>0</v>
      </c>
    </row>
    <row r="12495" spans="2:13" ht="24.9" customHeight="1" outlineLevel="1" x14ac:dyDescent="0.3">
      <c r="B12495" s="44" t="str">
        <f>B12494</f>
        <v>ASIGNACIONES DIRECTAS ANTICIPADAS (5% DEL SGR)</v>
      </c>
      <c r="C12495" s="43" t="s">
        <v>21</v>
      </c>
      <c r="D12495" s="43" t="s">
        <v>751</v>
      </c>
      <c r="E12495" s="43" t="s">
        <v>774</v>
      </c>
      <c r="F12495" s="42" t="s">
        <v>773</v>
      </c>
      <c r="G12495" s="18" t="s">
        <v>3</v>
      </c>
      <c r="H12495" s="32">
        <f>SUBTOTAL(9,H12494:H12494)</f>
        <v>1415559</v>
      </c>
      <c r="I12495" s="32">
        <f>SUBTOTAL(9,I12494:I12494)</f>
        <v>0</v>
      </c>
      <c r="J12495" s="31">
        <f>SUBTOTAL(9,J12494:J12494)</f>
        <v>0</v>
      </c>
      <c r="K12495" s="32">
        <f>SUBTOTAL(9,K12494:K12494)</f>
        <v>126970</v>
      </c>
      <c r="L12495" s="14">
        <f>SUBTOTAL(9,L12492:L12494)</f>
        <v>0</v>
      </c>
      <c r="M12495" s="80">
        <f>SUBTOTAL(9,M12494:M12494)</f>
        <v>0</v>
      </c>
    </row>
    <row r="12496" spans="2:13" ht="24.9" customHeight="1" outlineLevel="2" x14ac:dyDescent="0.3">
      <c r="B12496" s="47" t="s">
        <v>2042</v>
      </c>
      <c r="C12496" s="46" t="s">
        <v>21</v>
      </c>
      <c r="D12496" s="46" t="s">
        <v>751</v>
      </c>
      <c r="E12496" s="46" t="s">
        <v>772</v>
      </c>
      <c r="F12496" s="45" t="s">
        <v>771</v>
      </c>
      <c r="G12496" s="26" t="s">
        <v>0</v>
      </c>
      <c r="H12496" s="30">
        <v>1176344</v>
      </c>
      <c r="I12496" s="30">
        <v>0</v>
      </c>
      <c r="J12496" s="36">
        <f>I12496/H12496</f>
        <v>0</v>
      </c>
      <c r="K12496" s="30">
        <v>103084</v>
      </c>
      <c r="L12496" s="30">
        <f>I12496</f>
        <v>0</v>
      </c>
      <c r="M12496" s="80">
        <f>L12496/K12496</f>
        <v>0</v>
      </c>
    </row>
    <row r="12497" spans="2:13" ht="24.9" customHeight="1" outlineLevel="1" x14ac:dyDescent="0.3">
      <c r="B12497" s="44" t="str">
        <f>B12496</f>
        <v>ASIGNACIONES DIRECTAS ANTICIPADAS (5% DEL SGR)</v>
      </c>
      <c r="C12497" s="43" t="s">
        <v>21</v>
      </c>
      <c r="D12497" s="43" t="s">
        <v>751</v>
      </c>
      <c r="E12497" s="43" t="s">
        <v>772</v>
      </c>
      <c r="F12497" s="42" t="s">
        <v>771</v>
      </c>
      <c r="G12497" s="18" t="s">
        <v>3</v>
      </c>
      <c r="H12497" s="32">
        <f>SUBTOTAL(9,H12496:H12496)</f>
        <v>1176344</v>
      </c>
      <c r="I12497" s="32">
        <f>SUBTOTAL(9,I12496:I12496)</f>
        <v>0</v>
      </c>
      <c r="J12497" s="31">
        <f>SUBTOTAL(9,J12496:J12496)</f>
        <v>0</v>
      </c>
      <c r="K12497" s="32">
        <f>SUBTOTAL(9,K12496:K12496)</f>
        <v>103084</v>
      </c>
      <c r="L12497" s="14">
        <f>SUBTOTAL(9,L12494:L12496)</f>
        <v>0</v>
      </c>
      <c r="M12497" s="80">
        <f>SUBTOTAL(9,M12496:M12496)</f>
        <v>0</v>
      </c>
    </row>
    <row r="12498" spans="2:13" ht="24.9" customHeight="1" outlineLevel="2" x14ac:dyDescent="0.3">
      <c r="B12498" s="47" t="s">
        <v>2042</v>
      </c>
      <c r="C12498" s="46" t="s">
        <v>21</v>
      </c>
      <c r="D12498" s="46" t="s">
        <v>751</v>
      </c>
      <c r="E12498" s="46" t="s">
        <v>770</v>
      </c>
      <c r="F12498" s="45" t="s">
        <v>769</v>
      </c>
      <c r="G12498" s="26" t="s">
        <v>0</v>
      </c>
      <c r="H12498" s="30">
        <v>2889671</v>
      </c>
      <c r="I12498" s="30">
        <v>0</v>
      </c>
      <c r="J12498" s="36">
        <f>I12498/H12498</f>
        <v>0</v>
      </c>
      <c r="K12498" s="30">
        <v>248364</v>
      </c>
      <c r="L12498" s="30">
        <f>I12498</f>
        <v>0</v>
      </c>
      <c r="M12498" s="80">
        <f>L12498/K12498</f>
        <v>0</v>
      </c>
    </row>
    <row r="12499" spans="2:13" ht="24.9" customHeight="1" outlineLevel="1" x14ac:dyDescent="0.3">
      <c r="B12499" s="44" t="str">
        <f>B12498</f>
        <v>ASIGNACIONES DIRECTAS ANTICIPADAS (5% DEL SGR)</v>
      </c>
      <c r="C12499" s="43" t="s">
        <v>21</v>
      </c>
      <c r="D12499" s="43" t="s">
        <v>751</v>
      </c>
      <c r="E12499" s="43" t="s">
        <v>770</v>
      </c>
      <c r="F12499" s="42" t="s">
        <v>769</v>
      </c>
      <c r="G12499" s="18" t="s">
        <v>3</v>
      </c>
      <c r="H12499" s="32">
        <f>SUBTOTAL(9,H12498:H12498)</f>
        <v>2889671</v>
      </c>
      <c r="I12499" s="32">
        <f>SUBTOTAL(9,I12498:I12498)</f>
        <v>0</v>
      </c>
      <c r="J12499" s="31">
        <f>SUBTOTAL(9,J12498:J12498)</f>
        <v>0</v>
      </c>
      <c r="K12499" s="32">
        <f>SUBTOTAL(9,K12498:K12498)</f>
        <v>248364</v>
      </c>
      <c r="L12499" s="14">
        <f>SUBTOTAL(9,L12496:L12498)</f>
        <v>0</v>
      </c>
      <c r="M12499" s="80">
        <f>SUBTOTAL(9,M12498:M12498)</f>
        <v>0</v>
      </c>
    </row>
    <row r="12500" spans="2:13" ht="24.9" customHeight="1" outlineLevel="2" x14ac:dyDescent="0.3">
      <c r="B12500" s="47" t="s">
        <v>2042</v>
      </c>
      <c r="C12500" s="46" t="s">
        <v>21</v>
      </c>
      <c r="D12500" s="46" t="s">
        <v>751</v>
      </c>
      <c r="E12500" s="46" t="s">
        <v>768</v>
      </c>
      <c r="F12500" s="45" t="s">
        <v>767</v>
      </c>
      <c r="G12500" s="26" t="s">
        <v>0</v>
      </c>
      <c r="H12500" s="30">
        <v>11430869725</v>
      </c>
      <c r="I12500" s="30">
        <v>770136581.88999999</v>
      </c>
      <c r="J12500" s="36">
        <f>I12500/H12500</f>
        <v>6.7373402061057949E-2</v>
      </c>
      <c r="K12500" s="30">
        <v>910302367.78999996</v>
      </c>
      <c r="L12500" s="30">
        <f>I12500</f>
        <v>770136581.88999999</v>
      </c>
      <c r="M12500" s="80">
        <f>L12500/K12500</f>
        <v>0.84602282619533387</v>
      </c>
    </row>
    <row r="12501" spans="2:13" ht="24.9" customHeight="1" outlineLevel="1" x14ac:dyDescent="0.3">
      <c r="B12501" s="44" t="str">
        <f>B12500</f>
        <v>ASIGNACIONES DIRECTAS ANTICIPADAS (5% DEL SGR)</v>
      </c>
      <c r="C12501" s="43" t="s">
        <v>21</v>
      </c>
      <c r="D12501" s="43" t="s">
        <v>751</v>
      </c>
      <c r="E12501" s="43" t="s">
        <v>768</v>
      </c>
      <c r="F12501" s="42" t="s">
        <v>767</v>
      </c>
      <c r="G12501" s="18" t="s">
        <v>3</v>
      </c>
      <c r="H12501" s="32">
        <f>SUBTOTAL(9,H12500:H12500)</f>
        <v>11430869725</v>
      </c>
      <c r="I12501" s="32">
        <f>SUBTOTAL(9,I12500:I12500)</f>
        <v>770136581.88999999</v>
      </c>
      <c r="J12501" s="31">
        <f>SUBTOTAL(9,J12500:J12500)</f>
        <v>6.7373402061057949E-2</v>
      </c>
      <c r="K12501" s="32">
        <f>SUBTOTAL(9,K12500:K12500)</f>
        <v>910302367.78999996</v>
      </c>
      <c r="L12501" s="14">
        <f>SUBTOTAL(9,L12498:L12500)</f>
        <v>770136581.88999999</v>
      </c>
      <c r="M12501" s="80">
        <f>SUBTOTAL(9,M12500:M12500)</f>
        <v>0.84602282619533387</v>
      </c>
    </row>
    <row r="12502" spans="2:13" ht="24.9" customHeight="1" outlineLevel="2" x14ac:dyDescent="0.3">
      <c r="B12502" s="47" t="s">
        <v>2042</v>
      </c>
      <c r="C12502" s="46" t="s">
        <v>21</v>
      </c>
      <c r="D12502" s="46" t="s">
        <v>751</v>
      </c>
      <c r="E12502" s="46" t="s">
        <v>764</v>
      </c>
      <c r="F12502" s="45" t="s">
        <v>763</v>
      </c>
      <c r="G12502" s="26" t="s">
        <v>0</v>
      </c>
      <c r="H12502" s="30">
        <v>995220</v>
      </c>
      <c r="I12502" s="30">
        <v>353656.35</v>
      </c>
      <c r="J12502" s="36">
        <f>I12502/H12502</f>
        <v>0.35535494664496292</v>
      </c>
      <c r="K12502" s="30">
        <v>90497</v>
      </c>
      <c r="L12502" s="30">
        <f>I12502</f>
        <v>353656.35</v>
      </c>
      <c r="M12502" s="80">
        <f>L12502/K12502</f>
        <v>3.9079345171663147</v>
      </c>
    </row>
    <row r="12503" spans="2:13" ht="24.9" customHeight="1" outlineLevel="1" x14ac:dyDescent="0.3">
      <c r="B12503" s="44" t="str">
        <f>B12502</f>
        <v>ASIGNACIONES DIRECTAS ANTICIPADAS (5% DEL SGR)</v>
      </c>
      <c r="C12503" s="43" t="s">
        <v>21</v>
      </c>
      <c r="D12503" s="43" t="s">
        <v>751</v>
      </c>
      <c r="E12503" s="43" t="s">
        <v>764</v>
      </c>
      <c r="F12503" s="42" t="s">
        <v>763</v>
      </c>
      <c r="G12503" s="18" t="s">
        <v>3</v>
      </c>
      <c r="H12503" s="32">
        <f>SUBTOTAL(9,H12502:H12502)</f>
        <v>995220</v>
      </c>
      <c r="I12503" s="32">
        <f>SUBTOTAL(9,I12502:I12502)</f>
        <v>353656.35</v>
      </c>
      <c r="J12503" s="31">
        <f>SUBTOTAL(9,J12502:J12502)</f>
        <v>0.35535494664496292</v>
      </c>
      <c r="K12503" s="32">
        <f>SUBTOTAL(9,K12502:K12502)</f>
        <v>90497</v>
      </c>
      <c r="L12503" s="14">
        <f>SUBTOTAL(9,L12500:L12502)</f>
        <v>770490238.24000001</v>
      </c>
      <c r="M12503" s="80">
        <f>SUBTOTAL(9,M12502:M12502)</f>
        <v>3.9079345171663147</v>
      </c>
    </row>
    <row r="12504" spans="2:13" ht="24.9" customHeight="1" outlineLevel="2" x14ac:dyDescent="0.3">
      <c r="B12504" s="47" t="s">
        <v>2042</v>
      </c>
      <c r="C12504" s="46" t="s">
        <v>21</v>
      </c>
      <c r="D12504" s="46" t="s">
        <v>751</v>
      </c>
      <c r="E12504" s="46" t="s">
        <v>2072</v>
      </c>
      <c r="F12504" s="45" t="s">
        <v>2071</v>
      </c>
      <c r="G12504" s="26" t="s">
        <v>0</v>
      </c>
      <c r="H12504" s="30">
        <v>175904564614</v>
      </c>
      <c r="I12504" s="30">
        <v>11997486633.48</v>
      </c>
      <c r="J12504" s="36">
        <f>I12504/H12504</f>
        <v>6.8204521353990702E-2</v>
      </c>
      <c r="K12504" s="30">
        <v>13520438811.73</v>
      </c>
      <c r="L12504" s="30">
        <f>I12504</f>
        <v>11997486633.48</v>
      </c>
      <c r="M12504" s="80">
        <f>L12504/K12504</f>
        <v>0.88735926404040055</v>
      </c>
    </row>
    <row r="12505" spans="2:13" ht="24.9" customHeight="1" outlineLevel="1" x14ac:dyDescent="0.3">
      <c r="B12505" s="44" t="str">
        <f>B12504</f>
        <v>ASIGNACIONES DIRECTAS ANTICIPADAS (5% DEL SGR)</v>
      </c>
      <c r="C12505" s="43" t="s">
        <v>21</v>
      </c>
      <c r="D12505" s="43" t="s">
        <v>751</v>
      </c>
      <c r="E12505" s="43" t="s">
        <v>2072</v>
      </c>
      <c r="F12505" s="42" t="s">
        <v>2071</v>
      </c>
      <c r="G12505" s="18" t="s">
        <v>3</v>
      </c>
      <c r="H12505" s="32">
        <f>SUBTOTAL(9,H12504:H12504)</f>
        <v>175904564614</v>
      </c>
      <c r="I12505" s="32">
        <f>SUBTOTAL(9,I12504:I12504)</f>
        <v>11997486633.48</v>
      </c>
      <c r="J12505" s="31">
        <f>SUBTOTAL(9,J12504:J12504)</f>
        <v>6.8204521353990702E-2</v>
      </c>
      <c r="K12505" s="32">
        <f>SUBTOTAL(9,K12504:K12504)</f>
        <v>13520438811.73</v>
      </c>
      <c r="L12505" s="14">
        <f>SUBTOTAL(9,L12502:L12504)</f>
        <v>11997840289.83</v>
      </c>
      <c r="M12505" s="80">
        <f>SUBTOTAL(9,M12504:M12504)</f>
        <v>0.88735926404040055</v>
      </c>
    </row>
    <row r="12506" spans="2:13" ht="24.9" customHeight="1" outlineLevel="2" x14ac:dyDescent="0.3">
      <c r="B12506" s="47" t="s">
        <v>2042</v>
      </c>
      <c r="C12506" s="46" t="s">
        <v>21</v>
      </c>
      <c r="D12506" s="46" t="s">
        <v>751</v>
      </c>
      <c r="E12506" s="46" t="s">
        <v>760</v>
      </c>
      <c r="F12506" s="45" t="s">
        <v>759</v>
      </c>
      <c r="G12506" s="26" t="s">
        <v>0</v>
      </c>
      <c r="H12506" s="30">
        <v>1825835776</v>
      </c>
      <c r="I12506" s="30">
        <v>66914006.859999999</v>
      </c>
      <c r="J12506" s="36">
        <f>I12506/H12506</f>
        <v>3.6648425745383136E-2</v>
      </c>
      <c r="K12506" s="30">
        <v>137057614.51999998</v>
      </c>
      <c r="L12506" s="30">
        <f>I12506</f>
        <v>66914006.859999999</v>
      </c>
      <c r="M12506" s="80">
        <f>L12506/K12506</f>
        <v>0.48821809057705179</v>
      </c>
    </row>
    <row r="12507" spans="2:13" ht="24.9" customHeight="1" outlineLevel="1" x14ac:dyDescent="0.3">
      <c r="B12507" s="44" t="str">
        <f>B12506</f>
        <v>ASIGNACIONES DIRECTAS ANTICIPADAS (5% DEL SGR)</v>
      </c>
      <c r="C12507" s="43" t="s">
        <v>21</v>
      </c>
      <c r="D12507" s="43" t="s">
        <v>751</v>
      </c>
      <c r="E12507" s="43" t="s">
        <v>760</v>
      </c>
      <c r="F12507" s="42" t="s">
        <v>759</v>
      </c>
      <c r="G12507" s="18" t="s">
        <v>3</v>
      </c>
      <c r="H12507" s="32">
        <f>SUBTOTAL(9,H12506:H12506)</f>
        <v>1825835776</v>
      </c>
      <c r="I12507" s="32">
        <f>SUBTOTAL(9,I12506:I12506)</f>
        <v>66914006.859999999</v>
      </c>
      <c r="J12507" s="31">
        <f>SUBTOTAL(9,J12506:J12506)</f>
        <v>3.6648425745383136E-2</v>
      </c>
      <c r="K12507" s="32">
        <f>SUBTOTAL(9,K12506:K12506)</f>
        <v>137057614.51999998</v>
      </c>
      <c r="L12507" s="14">
        <f>SUBTOTAL(9,L12504:L12506)</f>
        <v>12064400640.34</v>
      </c>
      <c r="M12507" s="80">
        <f>SUBTOTAL(9,M12506:M12506)</f>
        <v>0.48821809057705179</v>
      </c>
    </row>
    <row r="12508" spans="2:13" ht="24.9" customHeight="1" outlineLevel="2" x14ac:dyDescent="0.3">
      <c r="B12508" s="47" t="s">
        <v>2042</v>
      </c>
      <c r="C12508" s="46" t="s">
        <v>21</v>
      </c>
      <c r="D12508" s="46" t="s">
        <v>751</v>
      </c>
      <c r="E12508" s="46" t="s">
        <v>758</v>
      </c>
      <c r="F12508" s="45" t="s">
        <v>137</v>
      </c>
      <c r="G12508" s="26" t="s">
        <v>0</v>
      </c>
      <c r="H12508" s="30">
        <v>1878527</v>
      </c>
      <c r="I12508" s="30">
        <v>170010.68</v>
      </c>
      <c r="J12508" s="36">
        <f>I12508/H12508</f>
        <v>9.0502122141443792E-2</v>
      </c>
      <c r="K12508" s="30">
        <v>180740</v>
      </c>
      <c r="L12508" s="30">
        <f>I12508</f>
        <v>170010.68</v>
      </c>
      <c r="M12508" s="80">
        <f>L12508/K12508</f>
        <v>0.94063671572424479</v>
      </c>
    </row>
    <row r="12509" spans="2:13" ht="24.9" customHeight="1" outlineLevel="1" x14ac:dyDescent="0.3">
      <c r="B12509" s="44" t="str">
        <f>B12508</f>
        <v>ASIGNACIONES DIRECTAS ANTICIPADAS (5% DEL SGR)</v>
      </c>
      <c r="C12509" s="43" t="s">
        <v>21</v>
      </c>
      <c r="D12509" s="43" t="s">
        <v>751</v>
      </c>
      <c r="E12509" s="43" t="s">
        <v>758</v>
      </c>
      <c r="F12509" s="42" t="s">
        <v>137</v>
      </c>
      <c r="G12509" s="18" t="s">
        <v>3</v>
      </c>
      <c r="H12509" s="32">
        <f>SUBTOTAL(9,H12508:H12508)</f>
        <v>1878527</v>
      </c>
      <c r="I12509" s="32">
        <f>SUBTOTAL(9,I12508:I12508)</f>
        <v>170010.68</v>
      </c>
      <c r="J12509" s="31">
        <f>SUBTOTAL(9,J12508:J12508)</f>
        <v>9.0502122141443792E-2</v>
      </c>
      <c r="K12509" s="32">
        <f>SUBTOTAL(9,K12508:K12508)</f>
        <v>180740</v>
      </c>
      <c r="L12509" s="14">
        <f>SUBTOTAL(9,L12506:L12508)</f>
        <v>67084017.539999999</v>
      </c>
      <c r="M12509" s="80">
        <f>SUBTOTAL(9,M12508:M12508)</f>
        <v>0.94063671572424479</v>
      </c>
    </row>
    <row r="12510" spans="2:13" ht="24.9" customHeight="1" outlineLevel="2" x14ac:dyDescent="0.3">
      <c r="B12510" s="47" t="s">
        <v>2042</v>
      </c>
      <c r="C12510" s="46" t="s">
        <v>21</v>
      </c>
      <c r="D12510" s="46" t="s">
        <v>751</v>
      </c>
      <c r="E12510" s="46" t="s">
        <v>757</v>
      </c>
      <c r="F12510" s="45" t="s">
        <v>756</v>
      </c>
      <c r="G12510" s="26" t="s">
        <v>0</v>
      </c>
      <c r="H12510" s="30">
        <v>2559300</v>
      </c>
      <c r="I12510" s="30">
        <v>135995.09</v>
      </c>
      <c r="J12510" s="36">
        <f>I12510/H12510</f>
        <v>5.313761184698941E-2</v>
      </c>
      <c r="K12510" s="30">
        <v>219749</v>
      </c>
      <c r="L12510" s="30">
        <f>I12510</f>
        <v>135995.09</v>
      </c>
      <c r="M12510" s="80">
        <f>L12510/K12510</f>
        <v>0.61886556935412673</v>
      </c>
    </row>
    <row r="12511" spans="2:13" ht="24.9" customHeight="1" outlineLevel="1" x14ac:dyDescent="0.3">
      <c r="B12511" s="44" t="str">
        <f>B12510</f>
        <v>ASIGNACIONES DIRECTAS ANTICIPADAS (5% DEL SGR)</v>
      </c>
      <c r="C12511" s="43" t="s">
        <v>21</v>
      </c>
      <c r="D12511" s="43" t="s">
        <v>751</v>
      </c>
      <c r="E12511" s="43" t="s">
        <v>757</v>
      </c>
      <c r="F12511" s="42" t="s">
        <v>756</v>
      </c>
      <c r="G12511" s="18" t="s">
        <v>3</v>
      </c>
      <c r="H12511" s="32">
        <f>SUBTOTAL(9,H12510:H12510)</f>
        <v>2559300</v>
      </c>
      <c r="I12511" s="32">
        <f>SUBTOTAL(9,I12510:I12510)</f>
        <v>135995.09</v>
      </c>
      <c r="J12511" s="31">
        <f>SUBTOTAL(9,J12510:J12510)</f>
        <v>5.313761184698941E-2</v>
      </c>
      <c r="K12511" s="32">
        <f>SUBTOTAL(9,K12510:K12510)</f>
        <v>219749</v>
      </c>
      <c r="L12511" s="14">
        <f>SUBTOTAL(9,L12508:L12510)</f>
        <v>306005.77</v>
      </c>
      <c r="M12511" s="80">
        <f>SUBTOTAL(9,M12510:M12510)</f>
        <v>0.61886556935412673</v>
      </c>
    </row>
    <row r="12512" spans="2:13" ht="24.9" customHeight="1" outlineLevel="2" x14ac:dyDescent="0.3">
      <c r="B12512" s="47" t="s">
        <v>2042</v>
      </c>
      <c r="C12512" s="46" t="s">
        <v>21</v>
      </c>
      <c r="D12512" s="46" t="s">
        <v>751</v>
      </c>
      <c r="E12512" s="46" t="s">
        <v>750</v>
      </c>
      <c r="F12512" s="45" t="s">
        <v>749</v>
      </c>
      <c r="G12512" s="26" t="s">
        <v>0</v>
      </c>
      <c r="H12512" s="30">
        <v>280184654</v>
      </c>
      <c r="I12512" s="30">
        <v>23567746.640000001</v>
      </c>
      <c r="J12512" s="36">
        <f>I12512/H12512</f>
        <v>8.4115051640194394E-2</v>
      </c>
      <c r="K12512" s="30">
        <v>24356286.68</v>
      </c>
      <c r="L12512" s="30">
        <f>I12512</f>
        <v>23567746.640000001</v>
      </c>
      <c r="M12512" s="80">
        <f>L12512/K12512</f>
        <v>0.96762478409126695</v>
      </c>
    </row>
    <row r="12513" spans="2:13" ht="24.9" customHeight="1" outlineLevel="1" x14ac:dyDescent="0.3">
      <c r="B12513" s="44" t="str">
        <f>B12512</f>
        <v>ASIGNACIONES DIRECTAS ANTICIPADAS (5% DEL SGR)</v>
      </c>
      <c r="C12513" s="43" t="s">
        <v>21</v>
      </c>
      <c r="D12513" s="43" t="s">
        <v>751</v>
      </c>
      <c r="E12513" s="43" t="s">
        <v>750</v>
      </c>
      <c r="F12513" s="42" t="s">
        <v>749</v>
      </c>
      <c r="G12513" s="18" t="s">
        <v>3</v>
      </c>
      <c r="H12513" s="32">
        <f>SUBTOTAL(9,H12512:H12512)</f>
        <v>280184654</v>
      </c>
      <c r="I12513" s="32">
        <f>SUBTOTAL(9,I12512:I12512)</f>
        <v>23567746.640000001</v>
      </c>
      <c r="J12513" s="31">
        <f>SUBTOTAL(9,J12512:J12512)</f>
        <v>8.4115051640194394E-2</v>
      </c>
      <c r="K12513" s="32">
        <f>SUBTOTAL(9,K12512:K12512)</f>
        <v>24356286.68</v>
      </c>
      <c r="L12513" s="14">
        <f>SUBTOTAL(9,L12510:L12512)</f>
        <v>23703741.73</v>
      </c>
      <c r="M12513" s="80">
        <f>SUBTOTAL(9,M12512:M12512)</f>
        <v>0.96762478409126695</v>
      </c>
    </row>
    <row r="12514" spans="2:13" ht="24.9" customHeight="1" outlineLevel="2" x14ac:dyDescent="0.3">
      <c r="B12514" s="47" t="s">
        <v>2042</v>
      </c>
      <c r="C12514" s="46" t="s">
        <v>21</v>
      </c>
      <c r="D12514" s="46" t="s">
        <v>751</v>
      </c>
      <c r="E12514" s="46" t="s">
        <v>2070</v>
      </c>
      <c r="F12514" s="45" t="s">
        <v>2069</v>
      </c>
      <c r="G12514" s="26" t="s">
        <v>0</v>
      </c>
      <c r="H12514" s="30">
        <v>1148349</v>
      </c>
      <c r="I12514" s="30">
        <v>0</v>
      </c>
      <c r="J12514" s="36">
        <f>I12514/H12514</f>
        <v>0</v>
      </c>
      <c r="K12514" s="30">
        <v>104776</v>
      </c>
      <c r="L12514" s="30">
        <f>I12514</f>
        <v>0</v>
      </c>
      <c r="M12514" s="80">
        <f>L12514/K12514</f>
        <v>0</v>
      </c>
    </row>
    <row r="12515" spans="2:13" ht="24.9" customHeight="1" outlineLevel="1" x14ac:dyDescent="0.3">
      <c r="B12515" s="44" t="str">
        <f>B12514</f>
        <v>ASIGNACIONES DIRECTAS ANTICIPADAS (5% DEL SGR)</v>
      </c>
      <c r="C12515" s="43" t="s">
        <v>21</v>
      </c>
      <c r="D12515" s="43" t="s">
        <v>751</v>
      </c>
      <c r="E12515" s="43" t="s">
        <v>2070</v>
      </c>
      <c r="F12515" s="42" t="s">
        <v>2069</v>
      </c>
      <c r="G12515" s="18" t="s">
        <v>3</v>
      </c>
      <c r="H12515" s="32">
        <f>SUBTOTAL(9,H12514:H12514)</f>
        <v>1148349</v>
      </c>
      <c r="I12515" s="32">
        <f>SUBTOTAL(9,I12514:I12514)</f>
        <v>0</v>
      </c>
      <c r="J12515" s="31">
        <f>SUBTOTAL(9,J12514:J12514)</f>
        <v>0</v>
      </c>
      <c r="K12515" s="32">
        <f>SUBTOTAL(9,K12514:K12514)</f>
        <v>104776</v>
      </c>
      <c r="L12515" s="14">
        <f>SUBTOTAL(9,L12512:L12514)</f>
        <v>23567746.640000001</v>
      </c>
      <c r="M12515" s="80">
        <f>SUBTOTAL(9,M12514:M12514)</f>
        <v>0</v>
      </c>
    </row>
    <row r="12516" spans="2:13" ht="24.9" customHeight="1" outlineLevel="2" x14ac:dyDescent="0.3">
      <c r="B12516" s="47" t="s">
        <v>2042</v>
      </c>
      <c r="C12516" s="46" t="s">
        <v>112</v>
      </c>
      <c r="D12516" s="46" t="s">
        <v>628</v>
      </c>
      <c r="E12516" s="46" t="s">
        <v>747</v>
      </c>
      <c r="F12516" s="45" t="s">
        <v>746</v>
      </c>
      <c r="G12516" s="26" t="s">
        <v>0</v>
      </c>
      <c r="H12516" s="30">
        <v>1864769</v>
      </c>
      <c r="I12516" s="30">
        <v>1.96</v>
      </c>
      <c r="J12516" s="36">
        <f>I12516/H12516</f>
        <v>1.0510685237688957E-6</v>
      </c>
      <c r="K12516" s="30">
        <v>166112</v>
      </c>
      <c r="L12516" s="30">
        <f>I12516</f>
        <v>1.96</v>
      </c>
      <c r="M12516" s="80">
        <f>L12516/K12516</f>
        <v>1.1799267963783471E-5</v>
      </c>
    </row>
    <row r="12517" spans="2:13" ht="24.9" customHeight="1" outlineLevel="1" x14ac:dyDescent="0.3">
      <c r="B12517" s="44" t="str">
        <f>B12516</f>
        <v>ASIGNACIONES DIRECTAS ANTICIPADAS (5% DEL SGR)</v>
      </c>
      <c r="C12517" s="43" t="s">
        <v>112</v>
      </c>
      <c r="D12517" s="43" t="s">
        <v>628</v>
      </c>
      <c r="E12517" s="43" t="s">
        <v>747</v>
      </c>
      <c r="F12517" s="42" t="s">
        <v>746</v>
      </c>
      <c r="G12517" s="18" t="s">
        <v>3</v>
      </c>
      <c r="H12517" s="32">
        <f>SUBTOTAL(9,H12516:H12516)</f>
        <v>1864769</v>
      </c>
      <c r="I12517" s="32">
        <f>SUBTOTAL(9,I12516:I12516)</f>
        <v>1.96</v>
      </c>
      <c r="J12517" s="31">
        <f>SUBTOTAL(9,J12516:J12516)</f>
        <v>1.0510685237688957E-6</v>
      </c>
      <c r="K12517" s="32">
        <f>SUBTOTAL(9,K12516:K12516)</f>
        <v>166112</v>
      </c>
      <c r="L12517" s="14">
        <f>SUBTOTAL(9,L12514:L12516)</f>
        <v>1.96</v>
      </c>
      <c r="M12517" s="80">
        <f>SUBTOTAL(9,M12516:M12516)</f>
        <v>1.1799267963783471E-5</v>
      </c>
    </row>
    <row r="12518" spans="2:13" ht="24.9" customHeight="1" outlineLevel="2" x14ac:dyDescent="0.3">
      <c r="B12518" s="47" t="s">
        <v>2042</v>
      </c>
      <c r="C12518" s="46" t="s">
        <v>112</v>
      </c>
      <c r="D12518" s="46" t="s">
        <v>628</v>
      </c>
      <c r="E12518" s="46" t="s">
        <v>737</v>
      </c>
      <c r="F12518" s="45" t="s">
        <v>736</v>
      </c>
      <c r="G12518" s="26" t="s">
        <v>0</v>
      </c>
      <c r="H12518" s="30">
        <v>81752391</v>
      </c>
      <c r="I12518" s="30">
        <v>28239469.57</v>
      </c>
      <c r="J12518" s="36">
        <f>I12518/H12518</f>
        <v>0.3454268336934635</v>
      </c>
      <c r="K12518" s="30">
        <v>7319088</v>
      </c>
      <c r="L12518" s="30">
        <f>I12518</f>
        <v>28239469.57</v>
      </c>
      <c r="M12518" s="80">
        <f>L12518/K12518</f>
        <v>3.858331744337546</v>
      </c>
    </row>
    <row r="12519" spans="2:13" ht="24.9" customHeight="1" outlineLevel="1" x14ac:dyDescent="0.3">
      <c r="B12519" s="44" t="str">
        <f>B12518</f>
        <v>ASIGNACIONES DIRECTAS ANTICIPADAS (5% DEL SGR)</v>
      </c>
      <c r="C12519" s="43" t="s">
        <v>112</v>
      </c>
      <c r="D12519" s="43" t="s">
        <v>628</v>
      </c>
      <c r="E12519" s="43" t="s">
        <v>737</v>
      </c>
      <c r="F12519" s="42" t="s">
        <v>736</v>
      </c>
      <c r="G12519" s="18" t="s">
        <v>3</v>
      </c>
      <c r="H12519" s="32">
        <f>SUBTOTAL(9,H12518:H12518)</f>
        <v>81752391</v>
      </c>
      <c r="I12519" s="32">
        <f>SUBTOTAL(9,I12518:I12518)</f>
        <v>28239469.57</v>
      </c>
      <c r="J12519" s="31">
        <f>SUBTOTAL(9,J12518:J12518)</f>
        <v>0.3454268336934635</v>
      </c>
      <c r="K12519" s="32">
        <f>SUBTOTAL(9,K12518:K12518)</f>
        <v>7319088</v>
      </c>
      <c r="L12519" s="14">
        <f>SUBTOTAL(9,L12516:L12518)</f>
        <v>28239471.530000001</v>
      </c>
      <c r="M12519" s="80">
        <f>SUBTOTAL(9,M12518:M12518)</f>
        <v>3.858331744337546</v>
      </c>
    </row>
    <row r="12520" spans="2:13" ht="24.9" customHeight="1" outlineLevel="2" x14ac:dyDescent="0.3">
      <c r="B12520" s="47" t="s">
        <v>2042</v>
      </c>
      <c r="C12520" s="46" t="s">
        <v>112</v>
      </c>
      <c r="D12520" s="46" t="s">
        <v>628</v>
      </c>
      <c r="E12520" s="46" t="s">
        <v>717</v>
      </c>
      <c r="F12520" s="45" t="s">
        <v>716</v>
      </c>
      <c r="G12520" s="26" t="s">
        <v>0</v>
      </c>
      <c r="H12520" s="30">
        <v>451746</v>
      </c>
      <c r="I12520" s="30">
        <v>451746</v>
      </c>
      <c r="J12520" s="36">
        <f>I12520/H12520</f>
        <v>1</v>
      </c>
      <c r="K12520" s="30">
        <v>40442</v>
      </c>
      <c r="L12520" s="30">
        <f>I12520</f>
        <v>451746</v>
      </c>
      <c r="M12520" s="80">
        <f>L12520/K12520</f>
        <v>11.170219079175116</v>
      </c>
    </row>
    <row r="12521" spans="2:13" ht="24.9" customHeight="1" outlineLevel="1" x14ac:dyDescent="0.3">
      <c r="B12521" s="44" t="str">
        <f>B12520</f>
        <v>ASIGNACIONES DIRECTAS ANTICIPADAS (5% DEL SGR)</v>
      </c>
      <c r="C12521" s="43" t="s">
        <v>112</v>
      </c>
      <c r="D12521" s="43" t="s">
        <v>628</v>
      </c>
      <c r="E12521" s="43" t="s">
        <v>717</v>
      </c>
      <c r="F12521" s="42" t="s">
        <v>716</v>
      </c>
      <c r="G12521" s="18" t="s">
        <v>3</v>
      </c>
      <c r="H12521" s="32">
        <f>SUBTOTAL(9,H12520:H12520)</f>
        <v>451746</v>
      </c>
      <c r="I12521" s="32">
        <f>SUBTOTAL(9,I12520:I12520)</f>
        <v>451746</v>
      </c>
      <c r="J12521" s="31">
        <f>SUBTOTAL(9,J12520:J12520)</f>
        <v>1</v>
      </c>
      <c r="K12521" s="32">
        <f>SUBTOTAL(9,K12520:K12520)</f>
        <v>40442</v>
      </c>
      <c r="L12521" s="14">
        <f>SUBTOTAL(9,L12518:L12520)</f>
        <v>28691215.57</v>
      </c>
      <c r="M12521" s="80">
        <f>SUBTOTAL(9,M12520:M12520)</f>
        <v>11.170219079175116</v>
      </c>
    </row>
    <row r="12522" spans="2:13" ht="24.9" customHeight="1" outlineLevel="2" x14ac:dyDescent="0.3">
      <c r="B12522" s="47" t="s">
        <v>2042</v>
      </c>
      <c r="C12522" s="46" t="s">
        <v>112</v>
      </c>
      <c r="D12522" s="46" t="s">
        <v>628</v>
      </c>
      <c r="E12522" s="46" t="s">
        <v>709</v>
      </c>
      <c r="F12522" s="45" t="s">
        <v>708</v>
      </c>
      <c r="G12522" s="26" t="s">
        <v>0</v>
      </c>
      <c r="H12522" s="30">
        <v>11236</v>
      </c>
      <c r="I12522" s="30">
        <v>0</v>
      </c>
      <c r="J12522" s="36">
        <f>I12522/H12522</f>
        <v>0</v>
      </c>
      <c r="K12522" s="30">
        <v>1010</v>
      </c>
      <c r="L12522" s="30">
        <f>I12522</f>
        <v>0</v>
      </c>
      <c r="M12522" s="80">
        <f>L12522/K12522</f>
        <v>0</v>
      </c>
    </row>
    <row r="12523" spans="2:13" ht="24.9" customHeight="1" outlineLevel="1" x14ac:dyDescent="0.3">
      <c r="B12523" s="44" t="str">
        <f>B12522</f>
        <v>ASIGNACIONES DIRECTAS ANTICIPADAS (5% DEL SGR)</v>
      </c>
      <c r="C12523" s="43" t="s">
        <v>112</v>
      </c>
      <c r="D12523" s="43" t="s">
        <v>628</v>
      </c>
      <c r="E12523" s="43" t="s">
        <v>709</v>
      </c>
      <c r="F12523" s="42" t="s">
        <v>708</v>
      </c>
      <c r="G12523" s="18" t="s">
        <v>3</v>
      </c>
      <c r="H12523" s="32">
        <f>SUBTOTAL(9,H12522:H12522)</f>
        <v>11236</v>
      </c>
      <c r="I12523" s="32">
        <f>SUBTOTAL(9,I12522:I12522)</f>
        <v>0</v>
      </c>
      <c r="J12523" s="31">
        <f>SUBTOTAL(9,J12522:J12522)</f>
        <v>0</v>
      </c>
      <c r="K12523" s="32">
        <f>SUBTOTAL(9,K12522:K12522)</f>
        <v>1010</v>
      </c>
      <c r="L12523" s="14">
        <f>SUBTOTAL(9,L12520:L12522)</f>
        <v>451746</v>
      </c>
      <c r="M12523" s="80">
        <f>SUBTOTAL(9,M12522:M12522)</f>
        <v>0</v>
      </c>
    </row>
    <row r="12524" spans="2:13" ht="24.9" customHeight="1" outlineLevel="2" x14ac:dyDescent="0.3">
      <c r="B12524" s="47" t="s">
        <v>2042</v>
      </c>
      <c r="C12524" s="46" t="s">
        <v>112</v>
      </c>
      <c r="D12524" s="46" t="s">
        <v>628</v>
      </c>
      <c r="E12524" s="46" t="s">
        <v>707</v>
      </c>
      <c r="F12524" s="45" t="s">
        <v>706</v>
      </c>
      <c r="G12524" s="26" t="s">
        <v>0</v>
      </c>
      <c r="H12524" s="30">
        <v>430952</v>
      </c>
      <c r="I12524" s="30">
        <v>229647.11</v>
      </c>
      <c r="J12524" s="36">
        <f>I12524/H12524</f>
        <v>0.53288326774211514</v>
      </c>
      <c r="K12524" s="30">
        <v>41652</v>
      </c>
      <c r="L12524" s="30">
        <f>I12524</f>
        <v>229647.11</v>
      </c>
      <c r="M12524" s="80">
        <f>L12524/K12524</f>
        <v>5.513471381926438</v>
      </c>
    </row>
    <row r="12525" spans="2:13" ht="24.9" customHeight="1" outlineLevel="1" x14ac:dyDescent="0.3">
      <c r="B12525" s="44" t="str">
        <f>B12524</f>
        <v>ASIGNACIONES DIRECTAS ANTICIPADAS (5% DEL SGR)</v>
      </c>
      <c r="C12525" s="43" t="s">
        <v>112</v>
      </c>
      <c r="D12525" s="43" t="s">
        <v>628</v>
      </c>
      <c r="E12525" s="43" t="s">
        <v>707</v>
      </c>
      <c r="F12525" s="42" t="s">
        <v>706</v>
      </c>
      <c r="G12525" s="18" t="s">
        <v>3</v>
      </c>
      <c r="H12525" s="32">
        <f>SUBTOTAL(9,H12524:H12524)</f>
        <v>430952</v>
      </c>
      <c r="I12525" s="32">
        <f>SUBTOTAL(9,I12524:I12524)</f>
        <v>229647.11</v>
      </c>
      <c r="J12525" s="31">
        <f>SUBTOTAL(9,J12524:J12524)</f>
        <v>0.53288326774211514</v>
      </c>
      <c r="K12525" s="32">
        <f>SUBTOTAL(9,K12524:K12524)</f>
        <v>41652</v>
      </c>
      <c r="L12525" s="14">
        <f>SUBTOTAL(9,L12522:L12524)</f>
        <v>229647.11</v>
      </c>
      <c r="M12525" s="80">
        <f>SUBTOTAL(9,M12524:M12524)</f>
        <v>5.513471381926438</v>
      </c>
    </row>
    <row r="12526" spans="2:13" ht="24.9" customHeight="1" outlineLevel="2" x14ac:dyDescent="0.3">
      <c r="B12526" s="47" t="s">
        <v>2042</v>
      </c>
      <c r="C12526" s="46" t="s">
        <v>112</v>
      </c>
      <c r="D12526" s="46" t="s">
        <v>628</v>
      </c>
      <c r="E12526" s="46" t="s">
        <v>699</v>
      </c>
      <c r="F12526" s="45" t="s">
        <v>698</v>
      </c>
      <c r="G12526" s="26" t="s">
        <v>0</v>
      </c>
      <c r="H12526" s="30">
        <v>1242343</v>
      </c>
      <c r="I12526" s="30">
        <v>0</v>
      </c>
      <c r="J12526" s="36">
        <f>I12526/H12526</f>
        <v>0</v>
      </c>
      <c r="K12526" s="30">
        <v>110704</v>
      </c>
      <c r="L12526" s="30">
        <f>I12526</f>
        <v>0</v>
      </c>
      <c r="M12526" s="80">
        <f>L12526/K12526</f>
        <v>0</v>
      </c>
    </row>
    <row r="12527" spans="2:13" ht="24.9" customHeight="1" outlineLevel="1" x14ac:dyDescent="0.3">
      <c r="B12527" s="44" t="str">
        <f>B12526</f>
        <v>ASIGNACIONES DIRECTAS ANTICIPADAS (5% DEL SGR)</v>
      </c>
      <c r="C12527" s="43" t="s">
        <v>112</v>
      </c>
      <c r="D12527" s="43" t="s">
        <v>628</v>
      </c>
      <c r="E12527" s="43" t="s">
        <v>699</v>
      </c>
      <c r="F12527" s="42" t="s">
        <v>698</v>
      </c>
      <c r="G12527" s="18" t="s">
        <v>3</v>
      </c>
      <c r="H12527" s="32">
        <f>SUBTOTAL(9,H12526:H12526)</f>
        <v>1242343</v>
      </c>
      <c r="I12527" s="32">
        <f>SUBTOTAL(9,I12526:I12526)</f>
        <v>0</v>
      </c>
      <c r="J12527" s="31">
        <f>SUBTOTAL(9,J12526:J12526)</f>
        <v>0</v>
      </c>
      <c r="K12527" s="32">
        <f>SUBTOTAL(9,K12526:K12526)</f>
        <v>110704</v>
      </c>
      <c r="L12527" s="14">
        <f>SUBTOTAL(9,L12524:L12526)</f>
        <v>229647.11</v>
      </c>
      <c r="M12527" s="80">
        <f>SUBTOTAL(9,M12526:M12526)</f>
        <v>0</v>
      </c>
    </row>
    <row r="12528" spans="2:13" ht="24.9" customHeight="1" outlineLevel="2" x14ac:dyDescent="0.3">
      <c r="B12528" s="47" t="s">
        <v>2042</v>
      </c>
      <c r="C12528" s="46" t="s">
        <v>112</v>
      </c>
      <c r="D12528" s="46" t="s">
        <v>628</v>
      </c>
      <c r="E12528" s="46" t="s">
        <v>697</v>
      </c>
      <c r="F12528" s="45" t="s">
        <v>696</v>
      </c>
      <c r="G12528" s="26" t="s">
        <v>0</v>
      </c>
      <c r="H12528" s="30">
        <v>6133</v>
      </c>
      <c r="I12528" s="30">
        <v>3398.74</v>
      </c>
      <c r="J12528" s="36">
        <f>I12528/H12528</f>
        <v>0.55417250937550955</v>
      </c>
      <c r="K12528" s="30">
        <v>547</v>
      </c>
      <c r="L12528" s="30">
        <f>I12528</f>
        <v>3398.74</v>
      </c>
      <c r="M12528" s="80">
        <f>L12528/K12528</f>
        <v>6.2134186471663613</v>
      </c>
    </row>
    <row r="12529" spans="2:13" ht="24.9" customHeight="1" outlineLevel="1" x14ac:dyDescent="0.3">
      <c r="B12529" s="44" t="str">
        <f>B12528</f>
        <v>ASIGNACIONES DIRECTAS ANTICIPADAS (5% DEL SGR)</v>
      </c>
      <c r="C12529" s="43" t="s">
        <v>112</v>
      </c>
      <c r="D12529" s="43" t="s">
        <v>628</v>
      </c>
      <c r="E12529" s="43" t="s">
        <v>697</v>
      </c>
      <c r="F12529" s="42" t="s">
        <v>696</v>
      </c>
      <c r="G12529" s="18" t="s">
        <v>3</v>
      </c>
      <c r="H12529" s="32">
        <f>SUBTOTAL(9,H12528:H12528)</f>
        <v>6133</v>
      </c>
      <c r="I12529" s="32">
        <f>SUBTOTAL(9,I12528:I12528)</f>
        <v>3398.74</v>
      </c>
      <c r="J12529" s="31">
        <f>SUBTOTAL(9,J12528:J12528)</f>
        <v>0.55417250937550955</v>
      </c>
      <c r="K12529" s="32">
        <f>SUBTOTAL(9,K12528:K12528)</f>
        <v>547</v>
      </c>
      <c r="L12529" s="14">
        <f>SUBTOTAL(9,L12526:L12528)</f>
        <v>3398.74</v>
      </c>
      <c r="M12529" s="80">
        <f>SUBTOTAL(9,M12528:M12528)</f>
        <v>6.2134186471663613</v>
      </c>
    </row>
    <row r="12530" spans="2:13" ht="24.9" customHeight="1" outlineLevel="2" x14ac:dyDescent="0.3">
      <c r="B12530" s="47" t="s">
        <v>2042</v>
      </c>
      <c r="C12530" s="46" t="s">
        <v>112</v>
      </c>
      <c r="D12530" s="46" t="s">
        <v>628</v>
      </c>
      <c r="E12530" s="46" t="s">
        <v>695</v>
      </c>
      <c r="F12530" s="45" t="s">
        <v>694</v>
      </c>
      <c r="G12530" s="26" t="s">
        <v>0</v>
      </c>
      <c r="H12530" s="30">
        <v>228853</v>
      </c>
      <c r="I12530" s="30">
        <v>0</v>
      </c>
      <c r="J12530" s="36">
        <f>I12530/H12530</f>
        <v>0</v>
      </c>
      <c r="K12530" s="30">
        <v>21338</v>
      </c>
      <c r="L12530" s="30">
        <f>I12530</f>
        <v>0</v>
      </c>
      <c r="M12530" s="80">
        <f>L12530/K12530</f>
        <v>0</v>
      </c>
    </row>
    <row r="12531" spans="2:13" ht="24.9" customHeight="1" outlineLevel="1" x14ac:dyDescent="0.3">
      <c r="B12531" s="44" t="str">
        <f>B12530</f>
        <v>ASIGNACIONES DIRECTAS ANTICIPADAS (5% DEL SGR)</v>
      </c>
      <c r="C12531" s="43" t="s">
        <v>112</v>
      </c>
      <c r="D12531" s="43" t="s">
        <v>628</v>
      </c>
      <c r="E12531" s="43" t="s">
        <v>695</v>
      </c>
      <c r="F12531" s="42" t="s">
        <v>694</v>
      </c>
      <c r="G12531" s="18" t="s">
        <v>3</v>
      </c>
      <c r="H12531" s="32">
        <f>SUBTOTAL(9,H12530:H12530)</f>
        <v>228853</v>
      </c>
      <c r="I12531" s="32">
        <f>SUBTOTAL(9,I12530:I12530)</f>
        <v>0</v>
      </c>
      <c r="J12531" s="31">
        <f>SUBTOTAL(9,J12530:J12530)</f>
        <v>0</v>
      </c>
      <c r="K12531" s="32">
        <f>SUBTOTAL(9,K12530:K12530)</f>
        <v>21338</v>
      </c>
      <c r="L12531" s="14">
        <f>SUBTOTAL(9,L12528:L12530)</f>
        <v>3398.74</v>
      </c>
      <c r="M12531" s="80">
        <f>SUBTOTAL(9,M12530:M12530)</f>
        <v>0</v>
      </c>
    </row>
    <row r="12532" spans="2:13" ht="24.9" customHeight="1" outlineLevel="2" x14ac:dyDescent="0.3">
      <c r="B12532" s="47" t="s">
        <v>2042</v>
      </c>
      <c r="C12532" s="46" t="s">
        <v>112</v>
      </c>
      <c r="D12532" s="46" t="s">
        <v>628</v>
      </c>
      <c r="E12532" s="46" t="s">
        <v>689</v>
      </c>
      <c r="F12532" s="45" t="s">
        <v>688</v>
      </c>
      <c r="G12532" s="26" t="s">
        <v>0</v>
      </c>
      <c r="H12532" s="30">
        <v>251744</v>
      </c>
      <c r="I12532" s="30">
        <v>0</v>
      </c>
      <c r="J12532" s="36">
        <f>I12532/H12532</f>
        <v>0</v>
      </c>
      <c r="K12532" s="30">
        <v>22539</v>
      </c>
      <c r="L12532" s="30">
        <f>I12532</f>
        <v>0</v>
      </c>
      <c r="M12532" s="80">
        <f>L12532/K12532</f>
        <v>0</v>
      </c>
    </row>
    <row r="12533" spans="2:13" ht="24.9" customHeight="1" outlineLevel="1" x14ac:dyDescent="0.3">
      <c r="B12533" s="44" t="str">
        <f>B12532</f>
        <v>ASIGNACIONES DIRECTAS ANTICIPADAS (5% DEL SGR)</v>
      </c>
      <c r="C12533" s="43" t="s">
        <v>112</v>
      </c>
      <c r="D12533" s="43" t="s">
        <v>628</v>
      </c>
      <c r="E12533" s="43" t="s">
        <v>689</v>
      </c>
      <c r="F12533" s="42" t="s">
        <v>688</v>
      </c>
      <c r="G12533" s="18" t="s">
        <v>3</v>
      </c>
      <c r="H12533" s="32">
        <f>SUBTOTAL(9,H12532:H12532)</f>
        <v>251744</v>
      </c>
      <c r="I12533" s="32">
        <f>SUBTOTAL(9,I12532:I12532)</f>
        <v>0</v>
      </c>
      <c r="J12533" s="31">
        <f>SUBTOTAL(9,J12532:J12532)</f>
        <v>0</v>
      </c>
      <c r="K12533" s="32">
        <f>SUBTOTAL(9,K12532:K12532)</f>
        <v>22539</v>
      </c>
      <c r="L12533" s="14">
        <f>SUBTOTAL(9,L12530:L12532)</f>
        <v>0</v>
      </c>
      <c r="M12533" s="80">
        <f>SUBTOTAL(9,M12532:M12532)</f>
        <v>0</v>
      </c>
    </row>
    <row r="12534" spans="2:13" ht="24.9" customHeight="1" outlineLevel="2" x14ac:dyDescent="0.3">
      <c r="B12534" s="47" t="s">
        <v>2042</v>
      </c>
      <c r="C12534" s="46" t="s">
        <v>112</v>
      </c>
      <c r="D12534" s="46" t="s">
        <v>628</v>
      </c>
      <c r="E12534" s="46" t="s">
        <v>685</v>
      </c>
      <c r="F12534" s="45" t="s">
        <v>147</v>
      </c>
      <c r="G12534" s="26" t="s">
        <v>0</v>
      </c>
      <c r="H12534" s="30">
        <v>87594</v>
      </c>
      <c r="I12534" s="30">
        <v>0</v>
      </c>
      <c r="J12534" s="36">
        <f>I12534/H12534</f>
        <v>0</v>
      </c>
      <c r="K12534" s="30">
        <v>7881</v>
      </c>
      <c r="L12534" s="30">
        <f>I12534</f>
        <v>0</v>
      </c>
      <c r="M12534" s="80">
        <f>L12534/K12534</f>
        <v>0</v>
      </c>
    </row>
    <row r="12535" spans="2:13" ht="24.9" customHeight="1" outlineLevel="1" x14ac:dyDescent="0.3">
      <c r="B12535" s="44" t="str">
        <f>B12534</f>
        <v>ASIGNACIONES DIRECTAS ANTICIPADAS (5% DEL SGR)</v>
      </c>
      <c r="C12535" s="43" t="s">
        <v>112</v>
      </c>
      <c r="D12535" s="43" t="s">
        <v>628</v>
      </c>
      <c r="E12535" s="43" t="s">
        <v>685</v>
      </c>
      <c r="F12535" s="42" t="s">
        <v>147</v>
      </c>
      <c r="G12535" s="18" t="s">
        <v>3</v>
      </c>
      <c r="H12535" s="32">
        <f>SUBTOTAL(9,H12534:H12534)</f>
        <v>87594</v>
      </c>
      <c r="I12535" s="32">
        <f>SUBTOTAL(9,I12534:I12534)</f>
        <v>0</v>
      </c>
      <c r="J12535" s="31">
        <f>SUBTOTAL(9,J12534:J12534)</f>
        <v>0</v>
      </c>
      <c r="K12535" s="32">
        <f>SUBTOTAL(9,K12534:K12534)</f>
        <v>7881</v>
      </c>
      <c r="L12535" s="14">
        <f>SUBTOTAL(9,L12532:L12534)</f>
        <v>0</v>
      </c>
      <c r="M12535" s="80">
        <f>SUBTOTAL(9,M12534:M12534)</f>
        <v>0</v>
      </c>
    </row>
    <row r="12536" spans="2:13" ht="24.9" customHeight="1" outlineLevel="2" x14ac:dyDescent="0.3">
      <c r="B12536" s="47" t="s">
        <v>2042</v>
      </c>
      <c r="C12536" s="46" t="s">
        <v>112</v>
      </c>
      <c r="D12536" s="46" t="s">
        <v>628</v>
      </c>
      <c r="E12536" s="46" t="s">
        <v>680</v>
      </c>
      <c r="F12536" s="45" t="s">
        <v>679</v>
      </c>
      <c r="G12536" s="26" t="s">
        <v>0</v>
      </c>
      <c r="H12536" s="30">
        <v>6438662</v>
      </c>
      <c r="I12536" s="30">
        <v>0</v>
      </c>
      <c r="J12536" s="36">
        <f>I12536/H12536</f>
        <v>0</v>
      </c>
      <c r="K12536" s="30">
        <v>576437</v>
      </c>
      <c r="L12536" s="30">
        <f>I12536</f>
        <v>0</v>
      </c>
      <c r="M12536" s="80">
        <f>L12536/K12536</f>
        <v>0</v>
      </c>
    </row>
    <row r="12537" spans="2:13" ht="24.9" customHeight="1" outlineLevel="1" x14ac:dyDescent="0.3">
      <c r="B12537" s="44" t="str">
        <f>B12536</f>
        <v>ASIGNACIONES DIRECTAS ANTICIPADAS (5% DEL SGR)</v>
      </c>
      <c r="C12537" s="43" t="s">
        <v>112</v>
      </c>
      <c r="D12537" s="43" t="s">
        <v>628</v>
      </c>
      <c r="E12537" s="43" t="s">
        <v>680</v>
      </c>
      <c r="F12537" s="42" t="s">
        <v>679</v>
      </c>
      <c r="G12537" s="18" t="s">
        <v>3</v>
      </c>
      <c r="H12537" s="32">
        <f>SUBTOTAL(9,H12536:H12536)</f>
        <v>6438662</v>
      </c>
      <c r="I12537" s="32">
        <f>SUBTOTAL(9,I12536:I12536)</f>
        <v>0</v>
      </c>
      <c r="J12537" s="31">
        <f>SUBTOTAL(9,J12536:J12536)</f>
        <v>0</v>
      </c>
      <c r="K12537" s="32">
        <f>SUBTOTAL(9,K12536:K12536)</f>
        <v>576437</v>
      </c>
      <c r="L12537" s="14">
        <f>SUBTOTAL(9,L12534:L12536)</f>
        <v>0</v>
      </c>
      <c r="M12537" s="80">
        <f>SUBTOTAL(9,M12536:M12536)</f>
        <v>0</v>
      </c>
    </row>
    <row r="12538" spans="2:13" ht="24.9" customHeight="1" outlineLevel="2" x14ac:dyDescent="0.3">
      <c r="B12538" s="47" t="s">
        <v>2042</v>
      </c>
      <c r="C12538" s="46" t="s">
        <v>112</v>
      </c>
      <c r="D12538" s="46" t="s">
        <v>628</v>
      </c>
      <c r="E12538" s="46" t="s">
        <v>678</v>
      </c>
      <c r="F12538" s="45" t="s">
        <v>677</v>
      </c>
      <c r="G12538" s="26" t="s">
        <v>0</v>
      </c>
      <c r="H12538" s="30">
        <v>6152835</v>
      </c>
      <c r="I12538" s="30">
        <v>589936.98</v>
      </c>
      <c r="J12538" s="36">
        <f>I12538/H12538</f>
        <v>9.5880513616893676E-2</v>
      </c>
      <c r="K12538" s="30">
        <v>548274</v>
      </c>
      <c r="L12538" s="30">
        <f>I12538</f>
        <v>589936.98</v>
      </c>
      <c r="M12538" s="80">
        <f>L12538/K12538</f>
        <v>1.0759893410958754</v>
      </c>
    </row>
    <row r="12539" spans="2:13" ht="24.9" customHeight="1" outlineLevel="1" x14ac:dyDescent="0.3">
      <c r="B12539" s="44" t="str">
        <f>B12538</f>
        <v>ASIGNACIONES DIRECTAS ANTICIPADAS (5% DEL SGR)</v>
      </c>
      <c r="C12539" s="43" t="s">
        <v>112</v>
      </c>
      <c r="D12539" s="43" t="s">
        <v>628</v>
      </c>
      <c r="E12539" s="43" t="s">
        <v>678</v>
      </c>
      <c r="F12539" s="42" t="s">
        <v>677</v>
      </c>
      <c r="G12539" s="18" t="s">
        <v>3</v>
      </c>
      <c r="H12539" s="32">
        <f>SUBTOTAL(9,H12538:H12538)</f>
        <v>6152835</v>
      </c>
      <c r="I12539" s="32">
        <f>SUBTOTAL(9,I12538:I12538)</f>
        <v>589936.98</v>
      </c>
      <c r="J12539" s="31">
        <f>SUBTOTAL(9,J12538:J12538)</f>
        <v>9.5880513616893676E-2</v>
      </c>
      <c r="K12539" s="32">
        <f>SUBTOTAL(9,K12538:K12538)</f>
        <v>548274</v>
      </c>
      <c r="L12539" s="14">
        <f>SUBTOTAL(9,L12536:L12538)</f>
        <v>589936.98</v>
      </c>
      <c r="M12539" s="80">
        <f>SUBTOTAL(9,M12538:M12538)</f>
        <v>1.0759893410958754</v>
      </c>
    </row>
    <row r="12540" spans="2:13" ht="24.9" customHeight="1" outlineLevel="2" x14ac:dyDescent="0.3">
      <c r="B12540" s="47" t="s">
        <v>2042</v>
      </c>
      <c r="C12540" s="46" t="s">
        <v>112</v>
      </c>
      <c r="D12540" s="46" t="s">
        <v>628</v>
      </c>
      <c r="E12540" s="46" t="s">
        <v>670</v>
      </c>
      <c r="F12540" s="45" t="s">
        <v>669</v>
      </c>
      <c r="G12540" s="26" t="s">
        <v>0</v>
      </c>
      <c r="H12540" s="30">
        <v>81472</v>
      </c>
      <c r="I12540" s="30">
        <v>0</v>
      </c>
      <c r="J12540" s="36">
        <f>I12540/H12540</f>
        <v>0</v>
      </c>
      <c r="K12540" s="30">
        <v>7333</v>
      </c>
      <c r="L12540" s="30">
        <f>I12540</f>
        <v>0</v>
      </c>
      <c r="M12540" s="80">
        <f>L12540/K12540</f>
        <v>0</v>
      </c>
    </row>
    <row r="12541" spans="2:13" ht="24.9" customHeight="1" outlineLevel="1" x14ac:dyDescent="0.3">
      <c r="B12541" s="44" t="str">
        <f>B12540</f>
        <v>ASIGNACIONES DIRECTAS ANTICIPADAS (5% DEL SGR)</v>
      </c>
      <c r="C12541" s="43" t="s">
        <v>112</v>
      </c>
      <c r="D12541" s="43" t="s">
        <v>628</v>
      </c>
      <c r="E12541" s="43" t="s">
        <v>670</v>
      </c>
      <c r="F12541" s="42" t="s">
        <v>669</v>
      </c>
      <c r="G12541" s="18" t="s">
        <v>3</v>
      </c>
      <c r="H12541" s="32">
        <f>SUBTOTAL(9,H12540:H12540)</f>
        <v>81472</v>
      </c>
      <c r="I12541" s="32">
        <f>SUBTOTAL(9,I12540:I12540)</f>
        <v>0</v>
      </c>
      <c r="J12541" s="31">
        <f>SUBTOTAL(9,J12540:J12540)</f>
        <v>0</v>
      </c>
      <c r="K12541" s="32">
        <f>SUBTOTAL(9,K12540:K12540)</f>
        <v>7333</v>
      </c>
      <c r="L12541" s="14">
        <f>SUBTOTAL(9,L12538:L12540)</f>
        <v>589936.98</v>
      </c>
      <c r="M12541" s="80">
        <f>SUBTOTAL(9,M12540:M12540)</f>
        <v>0</v>
      </c>
    </row>
    <row r="12542" spans="2:13" ht="24.9" customHeight="1" outlineLevel="2" x14ac:dyDescent="0.3">
      <c r="B12542" s="47" t="s">
        <v>2042</v>
      </c>
      <c r="C12542" s="46" t="s">
        <v>112</v>
      </c>
      <c r="D12542" s="46" t="s">
        <v>628</v>
      </c>
      <c r="E12542" s="46" t="s">
        <v>664</v>
      </c>
      <c r="F12542" s="45" t="s">
        <v>663</v>
      </c>
      <c r="G12542" s="26" t="s">
        <v>0</v>
      </c>
      <c r="H12542" s="30">
        <v>11875</v>
      </c>
      <c r="I12542" s="30">
        <v>0</v>
      </c>
      <c r="J12542" s="36">
        <f>I12542/H12542</f>
        <v>0</v>
      </c>
      <c r="K12542" s="30">
        <v>1058</v>
      </c>
      <c r="L12542" s="30">
        <f>I12542</f>
        <v>0</v>
      </c>
      <c r="M12542" s="80">
        <f>L12542/K12542</f>
        <v>0</v>
      </c>
    </row>
    <row r="12543" spans="2:13" ht="24.9" customHeight="1" outlineLevel="1" x14ac:dyDescent="0.3">
      <c r="B12543" s="44" t="str">
        <f>B12542</f>
        <v>ASIGNACIONES DIRECTAS ANTICIPADAS (5% DEL SGR)</v>
      </c>
      <c r="C12543" s="43" t="s">
        <v>112</v>
      </c>
      <c r="D12543" s="43" t="s">
        <v>628</v>
      </c>
      <c r="E12543" s="43" t="s">
        <v>664</v>
      </c>
      <c r="F12543" s="42" t="s">
        <v>663</v>
      </c>
      <c r="G12543" s="18" t="s">
        <v>3</v>
      </c>
      <c r="H12543" s="32">
        <f>SUBTOTAL(9,H12542:H12542)</f>
        <v>11875</v>
      </c>
      <c r="I12543" s="32">
        <f>SUBTOTAL(9,I12542:I12542)</f>
        <v>0</v>
      </c>
      <c r="J12543" s="31">
        <f>SUBTOTAL(9,J12542:J12542)</f>
        <v>0</v>
      </c>
      <c r="K12543" s="32">
        <f>SUBTOTAL(9,K12542:K12542)</f>
        <v>1058</v>
      </c>
      <c r="L12543" s="14">
        <f>SUBTOTAL(9,L12540:L12542)</f>
        <v>0</v>
      </c>
      <c r="M12543" s="80">
        <f>SUBTOTAL(9,M12542:M12542)</f>
        <v>0</v>
      </c>
    </row>
    <row r="12544" spans="2:13" ht="24.9" customHeight="1" outlineLevel="2" x14ac:dyDescent="0.3">
      <c r="B12544" s="47" t="s">
        <v>2042</v>
      </c>
      <c r="C12544" s="46" t="s">
        <v>112</v>
      </c>
      <c r="D12544" s="46" t="s">
        <v>628</v>
      </c>
      <c r="E12544" s="46" t="s">
        <v>659</v>
      </c>
      <c r="F12544" s="45" t="s">
        <v>658</v>
      </c>
      <c r="G12544" s="26" t="s">
        <v>0</v>
      </c>
      <c r="H12544" s="30">
        <v>128328</v>
      </c>
      <c r="I12544" s="30">
        <v>0</v>
      </c>
      <c r="J12544" s="36">
        <f>I12544/H12544</f>
        <v>0</v>
      </c>
      <c r="K12544" s="30">
        <v>11731</v>
      </c>
      <c r="L12544" s="30">
        <f>I12544</f>
        <v>0</v>
      </c>
      <c r="M12544" s="80">
        <f>L12544/K12544</f>
        <v>0</v>
      </c>
    </row>
    <row r="12545" spans="2:13" ht="24.9" customHeight="1" outlineLevel="1" x14ac:dyDescent="0.3">
      <c r="B12545" s="44" t="str">
        <f>B12544</f>
        <v>ASIGNACIONES DIRECTAS ANTICIPADAS (5% DEL SGR)</v>
      </c>
      <c r="C12545" s="43" t="s">
        <v>112</v>
      </c>
      <c r="D12545" s="43" t="s">
        <v>628</v>
      </c>
      <c r="E12545" s="43" t="s">
        <v>659</v>
      </c>
      <c r="F12545" s="42" t="s">
        <v>658</v>
      </c>
      <c r="G12545" s="18" t="s">
        <v>3</v>
      </c>
      <c r="H12545" s="32">
        <f>SUBTOTAL(9,H12544:H12544)</f>
        <v>128328</v>
      </c>
      <c r="I12545" s="32">
        <f>SUBTOTAL(9,I12544:I12544)</f>
        <v>0</v>
      </c>
      <c r="J12545" s="31">
        <f>SUBTOTAL(9,J12544:J12544)</f>
        <v>0</v>
      </c>
      <c r="K12545" s="32">
        <f>SUBTOTAL(9,K12544:K12544)</f>
        <v>11731</v>
      </c>
      <c r="L12545" s="14">
        <f>SUBTOTAL(9,L12542:L12544)</f>
        <v>0</v>
      </c>
      <c r="M12545" s="80">
        <f>SUBTOTAL(9,M12544:M12544)</f>
        <v>0</v>
      </c>
    </row>
    <row r="12546" spans="2:13" ht="24.9" customHeight="1" outlineLevel="2" x14ac:dyDescent="0.3">
      <c r="B12546" s="47" t="s">
        <v>2042</v>
      </c>
      <c r="C12546" s="46" t="s">
        <v>112</v>
      </c>
      <c r="D12546" s="46" t="s">
        <v>628</v>
      </c>
      <c r="E12546" s="46" t="s">
        <v>655</v>
      </c>
      <c r="F12546" s="45" t="s">
        <v>654</v>
      </c>
      <c r="G12546" s="26" t="s">
        <v>0</v>
      </c>
      <c r="H12546" s="30">
        <v>303295025</v>
      </c>
      <c r="I12546" s="30">
        <v>4962230.46</v>
      </c>
      <c r="J12546" s="36">
        <f>I12546/H12546</f>
        <v>1.636106777551E-2</v>
      </c>
      <c r="K12546" s="30">
        <v>27150284</v>
      </c>
      <c r="L12546" s="30">
        <f>I12546</f>
        <v>4962230.46</v>
      </c>
      <c r="M12546" s="80">
        <f>L12546/K12546</f>
        <v>0.18276900749914807</v>
      </c>
    </row>
    <row r="12547" spans="2:13" ht="24.9" customHeight="1" outlineLevel="1" x14ac:dyDescent="0.3">
      <c r="B12547" s="44" t="str">
        <f>B12546</f>
        <v>ASIGNACIONES DIRECTAS ANTICIPADAS (5% DEL SGR)</v>
      </c>
      <c r="C12547" s="43" t="s">
        <v>112</v>
      </c>
      <c r="D12547" s="43" t="s">
        <v>628</v>
      </c>
      <c r="E12547" s="43" t="s">
        <v>655</v>
      </c>
      <c r="F12547" s="42" t="s">
        <v>654</v>
      </c>
      <c r="G12547" s="18" t="s">
        <v>3</v>
      </c>
      <c r="H12547" s="32">
        <f>SUBTOTAL(9,H12546:H12546)</f>
        <v>303295025</v>
      </c>
      <c r="I12547" s="32">
        <f>SUBTOTAL(9,I12546:I12546)</f>
        <v>4962230.46</v>
      </c>
      <c r="J12547" s="31">
        <f>SUBTOTAL(9,J12546:J12546)</f>
        <v>1.636106777551E-2</v>
      </c>
      <c r="K12547" s="32">
        <f>SUBTOTAL(9,K12546:K12546)</f>
        <v>27150284</v>
      </c>
      <c r="L12547" s="14">
        <f>SUBTOTAL(9,L12544:L12546)</f>
        <v>4962230.46</v>
      </c>
      <c r="M12547" s="80">
        <f>SUBTOTAL(9,M12546:M12546)</f>
        <v>0.18276900749914807</v>
      </c>
    </row>
    <row r="12548" spans="2:13" ht="24.9" customHeight="1" outlineLevel="2" x14ac:dyDescent="0.3">
      <c r="B12548" s="47" t="s">
        <v>2042</v>
      </c>
      <c r="C12548" s="46" t="s">
        <v>112</v>
      </c>
      <c r="D12548" s="46" t="s">
        <v>628</v>
      </c>
      <c r="E12548" s="46" t="s">
        <v>653</v>
      </c>
      <c r="F12548" s="45" t="s">
        <v>652</v>
      </c>
      <c r="G12548" s="26" t="s">
        <v>0</v>
      </c>
      <c r="H12548" s="30">
        <v>48780</v>
      </c>
      <c r="I12548" s="30">
        <v>0</v>
      </c>
      <c r="J12548" s="36">
        <f>I12548/H12548</f>
        <v>0</v>
      </c>
      <c r="K12548" s="30">
        <v>4531</v>
      </c>
      <c r="L12548" s="30">
        <f>I12548</f>
        <v>0</v>
      </c>
      <c r="M12548" s="80">
        <f>L12548/K12548</f>
        <v>0</v>
      </c>
    </row>
    <row r="12549" spans="2:13" ht="24.9" customHeight="1" outlineLevel="1" x14ac:dyDescent="0.3">
      <c r="B12549" s="44" t="str">
        <f>B12548</f>
        <v>ASIGNACIONES DIRECTAS ANTICIPADAS (5% DEL SGR)</v>
      </c>
      <c r="C12549" s="43" t="s">
        <v>112</v>
      </c>
      <c r="D12549" s="43" t="s">
        <v>628</v>
      </c>
      <c r="E12549" s="43" t="s">
        <v>653</v>
      </c>
      <c r="F12549" s="42" t="s">
        <v>652</v>
      </c>
      <c r="G12549" s="18" t="s">
        <v>3</v>
      </c>
      <c r="H12549" s="32">
        <f>SUBTOTAL(9,H12548:H12548)</f>
        <v>48780</v>
      </c>
      <c r="I12549" s="32">
        <f>SUBTOTAL(9,I12548:I12548)</f>
        <v>0</v>
      </c>
      <c r="J12549" s="31">
        <f>SUBTOTAL(9,J12548:J12548)</f>
        <v>0</v>
      </c>
      <c r="K12549" s="32">
        <f>SUBTOTAL(9,K12548:K12548)</f>
        <v>4531</v>
      </c>
      <c r="L12549" s="14">
        <f>SUBTOTAL(9,L12546:L12548)</f>
        <v>4962230.46</v>
      </c>
      <c r="M12549" s="80">
        <f>SUBTOTAL(9,M12548:M12548)</f>
        <v>0</v>
      </c>
    </row>
    <row r="12550" spans="2:13" ht="24.9" customHeight="1" outlineLevel="2" x14ac:dyDescent="0.3">
      <c r="B12550" s="47" t="s">
        <v>2042</v>
      </c>
      <c r="C12550" s="46" t="s">
        <v>112</v>
      </c>
      <c r="D12550" s="46" t="s">
        <v>628</v>
      </c>
      <c r="E12550" s="46" t="s">
        <v>651</v>
      </c>
      <c r="F12550" s="45" t="s">
        <v>650</v>
      </c>
      <c r="G12550" s="26" t="s">
        <v>0</v>
      </c>
      <c r="H12550" s="30">
        <v>137522</v>
      </c>
      <c r="I12550" s="30">
        <v>0</v>
      </c>
      <c r="J12550" s="36">
        <f>I12550/H12550</f>
        <v>0</v>
      </c>
      <c r="K12550" s="30">
        <v>11967</v>
      </c>
      <c r="L12550" s="30">
        <f>I12550</f>
        <v>0</v>
      </c>
      <c r="M12550" s="80">
        <f>L12550/K12550</f>
        <v>0</v>
      </c>
    </row>
    <row r="12551" spans="2:13" ht="24.9" customHeight="1" outlineLevel="1" x14ac:dyDescent="0.3">
      <c r="B12551" s="44" t="str">
        <f>B12550</f>
        <v>ASIGNACIONES DIRECTAS ANTICIPADAS (5% DEL SGR)</v>
      </c>
      <c r="C12551" s="43" t="s">
        <v>112</v>
      </c>
      <c r="D12551" s="43" t="s">
        <v>628</v>
      </c>
      <c r="E12551" s="43" t="s">
        <v>651</v>
      </c>
      <c r="F12551" s="42" t="s">
        <v>650</v>
      </c>
      <c r="G12551" s="18" t="s">
        <v>3</v>
      </c>
      <c r="H12551" s="32">
        <f>SUBTOTAL(9,H12550:H12550)</f>
        <v>137522</v>
      </c>
      <c r="I12551" s="32">
        <f>SUBTOTAL(9,I12550:I12550)</f>
        <v>0</v>
      </c>
      <c r="J12551" s="31">
        <f>SUBTOTAL(9,J12550:J12550)</f>
        <v>0</v>
      </c>
      <c r="K12551" s="32">
        <f>SUBTOTAL(9,K12550:K12550)</f>
        <v>11967</v>
      </c>
      <c r="L12551" s="14">
        <f>SUBTOTAL(9,L12548:L12550)</f>
        <v>0</v>
      </c>
      <c r="M12551" s="80">
        <f>SUBTOTAL(9,M12550:M12550)</f>
        <v>0</v>
      </c>
    </row>
    <row r="12552" spans="2:13" ht="24.9" customHeight="1" outlineLevel="2" x14ac:dyDescent="0.3">
      <c r="B12552" s="47" t="s">
        <v>2042</v>
      </c>
      <c r="C12552" s="46" t="s">
        <v>112</v>
      </c>
      <c r="D12552" s="46" t="s">
        <v>628</v>
      </c>
      <c r="E12552" s="46" t="s">
        <v>645</v>
      </c>
      <c r="F12552" s="45" t="s">
        <v>644</v>
      </c>
      <c r="G12552" s="26" t="s">
        <v>0</v>
      </c>
      <c r="H12552" s="30">
        <v>41911</v>
      </c>
      <c r="I12552" s="30">
        <v>0</v>
      </c>
      <c r="J12552" s="36">
        <f>I12552/H12552</f>
        <v>0</v>
      </c>
      <c r="K12552" s="30">
        <v>3707</v>
      </c>
      <c r="L12552" s="30">
        <f>I12552</f>
        <v>0</v>
      </c>
      <c r="M12552" s="80">
        <f>L12552/K12552</f>
        <v>0</v>
      </c>
    </row>
    <row r="12553" spans="2:13" ht="24.9" customHeight="1" outlineLevel="1" x14ac:dyDescent="0.3">
      <c r="B12553" s="44" t="str">
        <f>B12552</f>
        <v>ASIGNACIONES DIRECTAS ANTICIPADAS (5% DEL SGR)</v>
      </c>
      <c r="C12553" s="43" t="s">
        <v>112</v>
      </c>
      <c r="D12553" s="43" t="s">
        <v>628</v>
      </c>
      <c r="E12553" s="43" t="s">
        <v>645</v>
      </c>
      <c r="F12553" s="42" t="s">
        <v>644</v>
      </c>
      <c r="G12553" s="18" t="s">
        <v>3</v>
      </c>
      <c r="H12553" s="32">
        <f>SUBTOTAL(9,H12552:H12552)</f>
        <v>41911</v>
      </c>
      <c r="I12553" s="32">
        <f>SUBTOTAL(9,I12552:I12552)</f>
        <v>0</v>
      </c>
      <c r="J12553" s="31">
        <f>SUBTOTAL(9,J12552:J12552)</f>
        <v>0</v>
      </c>
      <c r="K12553" s="32">
        <f>SUBTOTAL(9,K12552:K12552)</f>
        <v>3707</v>
      </c>
      <c r="L12553" s="14">
        <f>SUBTOTAL(9,L12550:L12552)</f>
        <v>0</v>
      </c>
      <c r="M12553" s="80">
        <f>SUBTOTAL(9,M12552:M12552)</f>
        <v>0</v>
      </c>
    </row>
    <row r="12554" spans="2:13" ht="24.9" customHeight="1" outlineLevel="2" x14ac:dyDescent="0.3">
      <c r="B12554" s="47" t="s">
        <v>2042</v>
      </c>
      <c r="C12554" s="46" t="s">
        <v>112</v>
      </c>
      <c r="D12554" s="46" t="s">
        <v>628</v>
      </c>
      <c r="E12554" s="46" t="s">
        <v>641</v>
      </c>
      <c r="F12554" s="45" t="s">
        <v>356</v>
      </c>
      <c r="G12554" s="26" t="s">
        <v>0</v>
      </c>
      <c r="H12554" s="30">
        <v>55370204</v>
      </c>
      <c r="I12554" s="30">
        <v>2542586.42</v>
      </c>
      <c r="J12554" s="36">
        <f>I12554/H12554</f>
        <v>4.5919758937496419E-2</v>
      </c>
      <c r="K12554" s="30">
        <v>4957155</v>
      </c>
      <c r="L12554" s="30">
        <f>I12554</f>
        <v>2542586.42</v>
      </c>
      <c r="M12554" s="80">
        <f>L12554/K12554</f>
        <v>0.51291243061796532</v>
      </c>
    </row>
    <row r="12555" spans="2:13" ht="24.9" customHeight="1" outlineLevel="1" x14ac:dyDescent="0.3">
      <c r="B12555" s="44" t="str">
        <f>B12554</f>
        <v>ASIGNACIONES DIRECTAS ANTICIPADAS (5% DEL SGR)</v>
      </c>
      <c r="C12555" s="43" t="s">
        <v>112</v>
      </c>
      <c r="D12555" s="43" t="s">
        <v>628</v>
      </c>
      <c r="E12555" s="43" t="s">
        <v>641</v>
      </c>
      <c r="F12555" s="42" t="s">
        <v>356</v>
      </c>
      <c r="G12555" s="18" t="s">
        <v>3</v>
      </c>
      <c r="H12555" s="32">
        <f>SUBTOTAL(9,H12554:H12554)</f>
        <v>55370204</v>
      </c>
      <c r="I12555" s="32">
        <f>SUBTOTAL(9,I12554:I12554)</f>
        <v>2542586.42</v>
      </c>
      <c r="J12555" s="31">
        <f>SUBTOTAL(9,J12554:J12554)</f>
        <v>4.5919758937496419E-2</v>
      </c>
      <c r="K12555" s="32">
        <f>SUBTOTAL(9,K12554:K12554)</f>
        <v>4957155</v>
      </c>
      <c r="L12555" s="14">
        <f>SUBTOTAL(9,L12552:L12554)</f>
        <v>2542586.42</v>
      </c>
      <c r="M12555" s="80">
        <f>SUBTOTAL(9,M12554:M12554)</f>
        <v>0.51291243061796532</v>
      </c>
    </row>
    <row r="12556" spans="2:13" ht="24.9" customHeight="1" outlineLevel="2" x14ac:dyDescent="0.3">
      <c r="B12556" s="47" t="s">
        <v>2042</v>
      </c>
      <c r="C12556" s="46" t="s">
        <v>112</v>
      </c>
      <c r="D12556" s="46" t="s">
        <v>628</v>
      </c>
      <c r="E12556" s="46" t="s">
        <v>638</v>
      </c>
      <c r="F12556" s="45" t="s">
        <v>637</v>
      </c>
      <c r="G12556" s="26" t="s">
        <v>0</v>
      </c>
      <c r="H12556" s="30">
        <v>651589</v>
      </c>
      <c r="I12556" s="30">
        <v>0</v>
      </c>
      <c r="J12556" s="36">
        <f>I12556/H12556</f>
        <v>0</v>
      </c>
      <c r="K12556" s="30">
        <v>60953</v>
      </c>
      <c r="L12556" s="30">
        <f>I12556</f>
        <v>0</v>
      </c>
      <c r="M12556" s="80">
        <f>L12556/K12556</f>
        <v>0</v>
      </c>
    </row>
    <row r="12557" spans="2:13" ht="24.9" customHeight="1" outlineLevel="1" x14ac:dyDescent="0.3">
      <c r="B12557" s="44" t="str">
        <f>B12556</f>
        <v>ASIGNACIONES DIRECTAS ANTICIPADAS (5% DEL SGR)</v>
      </c>
      <c r="C12557" s="43" t="s">
        <v>112</v>
      </c>
      <c r="D12557" s="43" t="s">
        <v>628</v>
      </c>
      <c r="E12557" s="43" t="s">
        <v>638</v>
      </c>
      <c r="F12557" s="42" t="s">
        <v>637</v>
      </c>
      <c r="G12557" s="18" t="s">
        <v>3</v>
      </c>
      <c r="H12557" s="32">
        <f>SUBTOTAL(9,H12556:H12556)</f>
        <v>651589</v>
      </c>
      <c r="I12557" s="32">
        <f>SUBTOTAL(9,I12556:I12556)</f>
        <v>0</v>
      </c>
      <c r="J12557" s="31">
        <f>SUBTOTAL(9,J12556:J12556)</f>
        <v>0</v>
      </c>
      <c r="K12557" s="32">
        <f>SUBTOTAL(9,K12556:K12556)</f>
        <v>60953</v>
      </c>
      <c r="L12557" s="14">
        <f>SUBTOTAL(9,L12554:L12556)</f>
        <v>2542586.42</v>
      </c>
      <c r="M12557" s="80">
        <f>SUBTOTAL(9,M12556:M12556)</f>
        <v>0</v>
      </c>
    </row>
    <row r="12558" spans="2:13" ht="24.9" customHeight="1" outlineLevel="2" x14ac:dyDescent="0.3">
      <c r="B12558" s="47" t="s">
        <v>2042</v>
      </c>
      <c r="C12558" s="46" t="s">
        <v>112</v>
      </c>
      <c r="D12558" s="46" t="s">
        <v>628</v>
      </c>
      <c r="E12558" s="46" t="s">
        <v>636</v>
      </c>
      <c r="F12558" s="45" t="s">
        <v>635</v>
      </c>
      <c r="G12558" s="26" t="s">
        <v>0</v>
      </c>
      <c r="H12558" s="30">
        <v>30752</v>
      </c>
      <c r="I12558" s="30">
        <v>0</v>
      </c>
      <c r="J12558" s="36">
        <f>I12558/H12558</f>
        <v>0</v>
      </c>
      <c r="K12558" s="30">
        <v>2767</v>
      </c>
      <c r="L12558" s="30">
        <f>I12558</f>
        <v>0</v>
      </c>
      <c r="M12558" s="80">
        <f>L12558/K12558</f>
        <v>0</v>
      </c>
    </row>
    <row r="12559" spans="2:13" ht="24.9" customHeight="1" outlineLevel="1" x14ac:dyDescent="0.3">
      <c r="B12559" s="44" t="str">
        <f>B12558</f>
        <v>ASIGNACIONES DIRECTAS ANTICIPADAS (5% DEL SGR)</v>
      </c>
      <c r="C12559" s="43" t="s">
        <v>112</v>
      </c>
      <c r="D12559" s="43" t="s">
        <v>628</v>
      </c>
      <c r="E12559" s="43" t="s">
        <v>636</v>
      </c>
      <c r="F12559" s="42" t="s">
        <v>635</v>
      </c>
      <c r="G12559" s="18" t="s">
        <v>3</v>
      </c>
      <c r="H12559" s="32">
        <f>SUBTOTAL(9,H12558:H12558)</f>
        <v>30752</v>
      </c>
      <c r="I12559" s="32">
        <f>SUBTOTAL(9,I12558:I12558)</f>
        <v>0</v>
      </c>
      <c r="J12559" s="31">
        <f>SUBTOTAL(9,J12558:J12558)</f>
        <v>0</v>
      </c>
      <c r="K12559" s="32">
        <f>SUBTOTAL(9,K12558:K12558)</f>
        <v>2767</v>
      </c>
      <c r="L12559" s="14">
        <f>SUBTOTAL(9,L12556:L12558)</f>
        <v>0</v>
      </c>
      <c r="M12559" s="80">
        <f>SUBTOTAL(9,M12558:M12558)</f>
        <v>0</v>
      </c>
    </row>
    <row r="12560" spans="2:13" ht="24.9" customHeight="1" outlineLevel="2" x14ac:dyDescent="0.3">
      <c r="B12560" s="47" t="s">
        <v>2042</v>
      </c>
      <c r="C12560" s="46" t="s">
        <v>112</v>
      </c>
      <c r="D12560" s="46" t="s">
        <v>628</v>
      </c>
      <c r="E12560" s="46" t="s">
        <v>627</v>
      </c>
      <c r="F12560" s="45" t="s">
        <v>626</v>
      </c>
      <c r="G12560" s="26" t="s">
        <v>0</v>
      </c>
      <c r="H12560" s="30">
        <v>7343</v>
      </c>
      <c r="I12560" s="30">
        <v>0</v>
      </c>
      <c r="J12560" s="36">
        <f>I12560/H12560</f>
        <v>0</v>
      </c>
      <c r="K12560" s="30">
        <v>654</v>
      </c>
      <c r="L12560" s="30">
        <f>I12560</f>
        <v>0</v>
      </c>
      <c r="M12560" s="80">
        <f>L12560/K12560</f>
        <v>0</v>
      </c>
    </row>
    <row r="12561" spans="2:13" ht="24.9" customHeight="1" outlineLevel="1" x14ac:dyDescent="0.3">
      <c r="B12561" s="44" t="str">
        <f>B12560</f>
        <v>ASIGNACIONES DIRECTAS ANTICIPADAS (5% DEL SGR)</v>
      </c>
      <c r="C12561" s="43" t="s">
        <v>112</v>
      </c>
      <c r="D12561" s="43" t="s">
        <v>628</v>
      </c>
      <c r="E12561" s="43" t="s">
        <v>627</v>
      </c>
      <c r="F12561" s="42" t="s">
        <v>626</v>
      </c>
      <c r="G12561" s="18" t="s">
        <v>3</v>
      </c>
      <c r="H12561" s="32">
        <f>SUBTOTAL(9,H12560:H12560)</f>
        <v>7343</v>
      </c>
      <c r="I12561" s="32">
        <f>SUBTOTAL(9,I12560:I12560)</f>
        <v>0</v>
      </c>
      <c r="J12561" s="31">
        <f>SUBTOTAL(9,J12560:J12560)</f>
        <v>0</v>
      </c>
      <c r="K12561" s="32">
        <f>SUBTOTAL(9,K12560:K12560)</f>
        <v>654</v>
      </c>
      <c r="L12561" s="14">
        <f>SUBTOTAL(9,L12558:L12560)</f>
        <v>0</v>
      </c>
      <c r="M12561" s="80">
        <f>SUBTOTAL(9,M12560:M12560)</f>
        <v>0</v>
      </c>
    </row>
    <row r="12562" spans="2:13" ht="24.9" customHeight="1" outlineLevel="2" x14ac:dyDescent="0.3">
      <c r="B12562" s="47" t="s">
        <v>2042</v>
      </c>
      <c r="C12562" s="46" t="s">
        <v>336</v>
      </c>
      <c r="D12562" s="46" t="s">
        <v>551</v>
      </c>
      <c r="E12562" s="46" t="s">
        <v>624</v>
      </c>
      <c r="F12562" s="45" t="s">
        <v>623</v>
      </c>
      <c r="G12562" s="26" t="s">
        <v>0</v>
      </c>
      <c r="H12562" s="30">
        <v>3857463435</v>
      </c>
      <c r="I12562" s="30">
        <v>176630425.44999999</v>
      </c>
      <c r="J12562" s="36">
        <f>I12562/H12562</f>
        <v>4.5789267591592867E-2</v>
      </c>
      <c r="K12562" s="30">
        <v>255701361.81999999</v>
      </c>
      <c r="L12562" s="30">
        <f>I12562</f>
        <v>176630425.44999999</v>
      </c>
      <c r="M12562" s="80">
        <f>L12562/K12562</f>
        <v>0.69076841903696351</v>
      </c>
    </row>
    <row r="12563" spans="2:13" ht="24.9" customHeight="1" outlineLevel="1" x14ac:dyDescent="0.3">
      <c r="B12563" s="44" t="str">
        <f>B12562</f>
        <v>ASIGNACIONES DIRECTAS ANTICIPADAS (5% DEL SGR)</v>
      </c>
      <c r="C12563" s="43" t="s">
        <v>336</v>
      </c>
      <c r="D12563" s="43" t="s">
        <v>551</v>
      </c>
      <c r="E12563" s="43" t="s">
        <v>624</v>
      </c>
      <c r="F12563" s="42" t="s">
        <v>623</v>
      </c>
      <c r="G12563" s="18" t="s">
        <v>3</v>
      </c>
      <c r="H12563" s="32">
        <f>SUBTOTAL(9,H12562:H12562)</f>
        <v>3857463435</v>
      </c>
      <c r="I12563" s="32">
        <f>SUBTOTAL(9,I12562:I12562)</f>
        <v>176630425.44999999</v>
      </c>
      <c r="J12563" s="31">
        <f>SUBTOTAL(9,J12562:J12562)</f>
        <v>4.5789267591592867E-2</v>
      </c>
      <c r="K12563" s="32">
        <f>SUBTOTAL(9,K12562:K12562)</f>
        <v>255701361.81999999</v>
      </c>
      <c r="L12563" s="14">
        <f>SUBTOTAL(9,L12560:L12562)</f>
        <v>176630425.44999999</v>
      </c>
      <c r="M12563" s="80">
        <f>SUBTOTAL(9,M12562:M12562)</f>
        <v>0.69076841903696351</v>
      </c>
    </row>
    <row r="12564" spans="2:13" ht="24.9" customHeight="1" outlineLevel="2" x14ac:dyDescent="0.3">
      <c r="B12564" s="47" t="s">
        <v>2042</v>
      </c>
      <c r="C12564" s="46" t="s">
        <v>336</v>
      </c>
      <c r="D12564" s="46" t="s">
        <v>551</v>
      </c>
      <c r="E12564" s="46" t="s">
        <v>622</v>
      </c>
      <c r="F12564" s="45" t="s">
        <v>621</v>
      </c>
      <c r="G12564" s="26" t="s">
        <v>0</v>
      </c>
      <c r="H12564" s="30">
        <v>306786</v>
      </c>
      <c r="I12564" s="30">
        <v>0</v>
      </c>
      <c r="J12564" s="36">
        <f>I12564/H12564</f>
        <v>0</v>
      </c>
      <c r="K12564" s="30">
        <v>27338</v>
      </c>
      <c r="L12564" s="30">
        <f>I12564</f>
        <v>0</v>
      </c>
      <c r="M12564" s="80">
        <f>L12564/K12564</f>
        <v>0</v>
      </c>
    </row>
    <row r="12565" spans="2:13" ht="24.9" customHeight="1" outlineLevel="1" x14ac:dyDescent="0.3">
      <c r="B12565" s="44" t="str">
        <f>B12564</f>
        <v>ASIGNACIONES DIRECTAS ANTICIPADAS (5% DEL SGR)</v>
      </c>
      <c r="C12565" s="43" t="s">
        <v>336</v>
      </c>
      <c r="D12565" s="43" t="s">
        <v>551</v>
      </c>
      <c r="E12565" s="43" t="s">
        <v>622</v>
      </c>
      <c r="F12565" s="42" t="s">
        <v>621</v>
      </c>
      <c r="G12565" s="18" t="s">
        <v>3</v>
      </c>
      <c r="H12565" s="32">
        <f>SUBTOTAL(9,H12564:H12564)</f>
        <v>306786</v>
      </c>
      <c r="I12565" s="32">
        <f>SUBTOTAL(9,I12564:I12564)</f>
        <v>0</v>
      </c>
      <c r="J12565" s="31">
        <f>SUBTOTAL(9,J12564:J12564)</f>
        <v>0</v>
      </c>
      <c r="K12565" s="32">
        <f>SUBTOTAL(9,K12564:K12564)</f>
        <v>27338</v>
      </c>
      <c r="L12565" s="14">
        <f>SUBTOTAL(9,L12562:L12564)</f>
        <v>176630425.44999999</v>
      </c>
      <c r="M12565" s="80">
        <f>SUBTOTAL(9,M12564:M12564)</f>
        <v>0</v>
      </c>
    </row>
    <row r="12566" spans="2:13" ht="24.9" customHeight="1" outlineLevel="2" x14ac:dyDescent="0.3">
      <c r="B12566" s="47" t="s">
        <v>2042</v>
      </c>
      <c r="C12566" s="46" t="s">
        <v>336</v>
      </c>
      <c r="D12566" s="46" t="s">
        <v>551</v>
      </c>
      <c r="E12566" s="46" t="s">
        <v>620</v>
      </c>
      <c r="F12566" s="45" t="s">
        <v>619</v>
      </c>
      <c r="G12566" s="26" t="s">
        <v>0</v>
      </c>
      <c r="H12566" s="30">
        <v>33965345</v>
      </c>
      <c r="I12566" s="30">
        <v>4266282.41</v>
      </c>
      <c r="J12566" s="36">
        <f>I12566/H12566</f>
        <v>0.12560692111327001</v>
      </c>
      <c r="K12566" s="30">
        <v>3125527</v>
      </c>
      <c r="L12566" s="30">
        <f>I12566</f>
        <v>4266282.41</v>
      </c>
      <c r="M12566" s="80">
        <f>L12566/K12566</f>
        <v>1.3649801809422859</v>
      </c>
    </row>
    <row r="12567" spans="2:13" ht="24.9" customHeight="1" outlineLevel="1" x14ac:dyDescent="0.3">
      <c r="B12567" s="44" t="str">
        <f>B12566</f>
        <v>ASIGNACIONES DIRECTAS ANTICIPADAS (5% DEL SGR)</v>
      </c>
      <c r="C12567" s="43" t="s">
        <v>336</v>
      </c>
      <c r="D12567" s="43" t="s">
        <v>551</v>
      </c>
      <c r="E12567" s="43" t="s">
        <v>620</v>
      </c>
      <c r="F12567" s="42" t="s">
        <v>619</v>
      </c>
      <c r="G12567" s="18" t="s">
        <v>3</v>
      </c>
      <c r="H12567" s="32">
        <f>SUBTOTAL(9,H12566:H12566)</f>
        <v>33965345</v>
      </c>
      <c r="I12567" s="32">
        <f>SUBTOTAL(9,I12566:I12566)</f>
        <v>4266282.41</v>
      </c>
      <c r="J12567" s="31">
        <f>SUBTOTAL(9,J12566:J12566)</f>
        <v>0.12560692111327001</v>
      </c>
      <c r="K12567" s="32">
        <f>SUBTOTAL(9,K12566:K12566)</f>
        <v>3125527</v>
      </c>
      <c r="L12567" s="14">
        <f>SUBTOTAL(9,L12564:L12566)</f>
        <v>4266282.41</v>
      </c>
      <c r="M12567" s="80">
        <f>SUBTOTAL(9,M12566:M12566)</f>
        <v>1.3649801809422859</v>
      </c>
    </row>
    <row r="12568" spans="2:13" ht="24.9" customHeight="1" outlineLevel="2" x14ac:dyDescent="0.3">
      <c r="B12568" s="47" t="s">
        <v>2042</v>
      </c>
      <c r="C12568" s="46" t="s">
        <v>336</v>
      </c>
      <c r="D12568" s="46" t="s">
        <v>551</v>
      </c>
      <c r="E12568" s="46" t="s">
        <v>618</v>
      </c>
      <c r="F12568" s="45" t="s">
        <v>617</v>
      </c>
      <c r="G12568" s="26" t="s">
        <v>0</v>
      </c>
      <c r="H12568" s="30">
        <v>443191984</v>
      </c>
      <c r="I12568" s="30">
        <v>35135663.420000002</v>
      </c>
      <c r="J12568" s="36">
        <f>I12568/H12568</f>
        <v>7.9278652792601059E-2</v>
      </c>
      <c r="K12568" s="30">
        <v>40847513</v>
      </c>
      <c r="L12568" s="30">
        <f>I12568</f>
        <v>35135663.420000002</v>
      </c>
      <c r="M12568" s="80">
        <f>L12568/K12568</f>
        <v>0.86016652764147483</v>
      </c>
    </row>
    <row r="12569" spans="2:13" ht="24.9" customHeight="1" outlineLevel="1" x14ac:dyDescent="0.3">
      <c r="B12569" s="44" t="str">
        <f>B12568</f>
        <v>ASIGNACIONES DIRECTAS ANTICIPADAS (5% DEL SGR)</v>
      </c>
      <c r="C12569" s="43" t="s">
        <v>336</v>
      </c>
      <c r="D12569" s="43" t="s">
        <v>551</v>
      </c>
      <c r="E12569" s="43" t="s">
        <v>618</v>
      </c>
      <c r="F12569" s="42" t="s">
        <v>617</v>
      </c>
      <c r="G12569" s="18" t="s">
        <v>3</v>
      </c>
      <c r="H12569" s="32">
        <f>SUBTOTAL(9,H12568:H12568)</f>
        <v>443191984</v>
      </c>
      <c r="I12569" s="32">
        <f>SUBTOTAL(9,I12568:I12568)</f>
        <v>35135663.420000002</v>
      </c>
      <c r="J12569" s="31">
        <f>SUBTOTAL(9,J12568:J12568)</f>
        <v>7.9278652792601059E-2</v>
      </c>
      <c r="K12569" s="32">
        <f>SUBTOTAL(9,K12568:K12568)</f>
        <v>40847513</v>
      </c>
      <c r="L12569" s="14">
        <f>SUBTOTAL(9,L12566:L12568)</f>
        <v>39401945.829999998</v>
      </c>
      <c r="M12569" s="80">
        <f>SUBTOTAL(9,M12568:M12568)</f>
        <v>0.86016652764147483</v>
      </c>
    </row>
    <row r="12570" spans="2:13" ht="24.9" customHeight="1" outlineLevel="2" x14ac:dyDescent="0.3">
      <c r="B12570" s="47" t="s">
        <v>2042</v>
      </c>
      <c r="C12570" s="46" t="s">
        <v>336</v>
      </c>
      <c r="D12570" s="46" t="s">
        <v>551</v>
      </c>
      <c r="E12570" s="46" t="s">
        <v>616</v>
      </c>
      <c r="F12570" s="45" t="s">
        <v>615</v>
      </c>
      <c r="G12570" s="26" t="s">
        <v>0</v>
      </c>
      <c r="H12570" s="30">
        <v>1412950</v>
      </c>
      <c r="I12570" s="30">
        <v>0</v>
      </c>
      <c r="J12570" s="36">
        <f>I12570/H12570</f>
        <v>0</v>
      </c>
      <c r="K12570" s="30">
        <v>133053</v>
      </c>
      <c r="L12570" s="30">
        <f>I12570</f>
        <v>0</v>
      </c>
      <c r="M12570" s="80">
        <f>L12570/K12570</f>
        <v>0</v>
      </c>
    </row>
    <row r="12571" spans="2:13" ht="24.9" customHeight="1" outlineLevel="1" x14ac:dyDescent="0.3">
      <c r="B12571" s="44" t="str">
        <f>B12570</f>
        <v>ASIGNACIONES DIRECTAS ANTICIPADAS (5% DEL SGR)</v>
      </c>
      <c r="C12571" s="43" t="s">
        <v>336</v>
      </c>
      <c r="D12571" s="43" t="s">
        <v>551</v>
      </c>
      <c r="E12571" s="43" t="s">
        <v>616</v>
      </c>
      <c r="F12571" s="42" t="s">
        <v>615</v>
      </c>
      <c r="G12571" s="18" t="s">
        <v>3</v>
      </c>
      <c r="H12571" s="32">
        <f>SUBTOTAL(9,H12570:H12570)</f>
        <v>1412950</v>
      </c>
      <c r="I12571" s="32">
        <f>SUBTOTAL(9,I12570:I12570)</f>
        <v>0</v>
      </c>
      <c r="J12571" s="31">
        <f>SUBTOTAL(9,J12570:J12570)</f>
        <v>0</v>
      </c>
      <c r="K12571" s="32">
        <f>SUBTOTAL(9,K12570:K12570)</f>
        <v>133053</v>
      </c>
      <c r="L12571" s="14">
        <f>SUBTOTAL(9,L12568:L12570)</f>
        <v>35135663.420000002</v>
      </c>
      <c r="M12571" s="80">
        <f>SUBTOTAL(9,M12570:M12570)</f>
        <v>0</v>
      </c>
    </row>
    <row r="12572" spans="2:13" ht="24.9" customHeight="1" outlineLevel="2" x14ac:dyDescent="0.3">
      <c r="B12572" s="47" t="s">
        <v>2042</v>
      </c>
      <c r="C12572" s="46" t="s">
        <v>336</v>
      </c>
      <c r="D12572" s="46" t="s">
        <v>551</v>
      </c>
      <c r="E12572" s="46" t="s">
        <v>614</v>
      </c>
      <c r="F12572" s="45" t="s">
        <v>613</v>
      </c>
      <c r="G12572" s="26" t="s">
        <v>0</v>
      </c>
      <c r="H12572" s="30">
        <v>1130814</v>
      </c>
      <c r="I12572" s="30">
        <v>0</v>
      </c>
      <c r="J12572" s="36">
        <f>I12572/H12572</f>
        <v>0</v>
      </c>
      <c r="K12572" s="30">
        <v>104058</v>
      </c>
      <c r="L12572" s="30">
        <f>I12572</f>
        <v>0</v>
      </c>
      <c r="M12572" s="80">
        <f>L12572/K12572</f>
        <v>0</v>
      </c>
    </row>
    <row r="12573" spans="2:13" ht="24.9" customHeight="1" outlineLevel="1" x14ac:dyDescent="0.3">
      <c r="B12573" s="44" t="str">
        <f>B12572</f>
        <v>ASIGNACIONES DIRECTAS ANTICIPADAS (5% DEL SGR)</v>
      </c>
      <c r="C12573" s="43" t="s">
        <v>336</v>
      </c>
      <c r="D12573" s="43" t="s">
        <v>551</v>
      </c>
      <c r="E12573" s="43" t="s">
        <v>614</v>
      </c>
      <c r="F12573" s="42" t="s">
        <v>613</v>
      </c>
      <c r="G12573" s="18" t="s">
        <v>3</v>
      </c>
      <c r="H12573" s="32">
        <f>SUBTOTAL(9,H12572:H12572)</f>
        <v>1130814</v>
      </c>
      <c r="I12573" s="32">
        <f>SUBTOTAL(9,I12572:I12572)</f>
        <v>0</v>
      </c>
      <c r="J12573" s="31">
        <f>SUBTOTAL(9,J12572:J12572)</f>
        <v>0</v>
      </c>
      <c r="K12573" s="32">
        <f>SUBTOTAL(9,K12572:K12572)</f>
        <v>104058</v>
      </c>
      <c r="L12573" s="14">
        <f>SUBTOTAL(9,L12570:L12572)</f>
        <v>0</v>
      </c>
      <c r="M12573" s="80">
        <f>SUBTOTAL(9,M12572:M12572)</f>
        <v>0</v>
      </c>
    </row>
    <row r="12574" spans="2:13" ht="24.9" customHeight="1" outlineLevel="2" x14ac:dyDescent="0.3">
      <c r="B12574" s="47" t="s">
        <v>2042</v>
      </c>
      <c r="C12574" s="46" t="s">
        <v>336</v>
      </c>
      <c r="D12574" s="46" t="s">
        <v>551</v>
      </c>
      <c r="E12574" s="46" t="s">
        <v>610</v>
      </c>
      <c r="F12574" s="45" t="s">
        <v>609</v>
      </c>
      <c r="G12574" s="26" t="s">
        <v>0</v>
      </c>
      <c r="H12574" s="30">
        <v>36165653</v>
      </c>
      <c r="I12574" s="30">
        <v>2849230.27</v>
      </c>
      <c r="J12574" s="36">
        <f>I12574/H12574</f>
        <v>7.8782768556674473E-2</v>
      </c>
      <c r="K12574" s="30">
        <v>3292882</v>
      </c>
      <c r="L12574" s="30">
        <f>I12574</f>
        <v>2849230.27</v>
      </c>
      <c r="M12574" s="80">
        <f>L12574/K12574</f>
        <v>0.86526947215235772</v>
      </c>
    </row>
    <row r="12575" spans="2:13" ht="24.9" customHeight="1" outlineLevel="1" x14ac:dyDescent="0.3">
      <c r="B12575" s="44" t="str">
        <f>B12574</f>
        <v>ASIGNACIONES DIRECTAS ANTICIPADAS (5% DEL SGR)</v>
      </c>
      <c r="C12575" s="43" t="s">
        <v>336</v>
      </c>
      <c r="D12575" s="43" t="s">
        <v>551</v>
      </c>
      <c r="E12575" s="43" t="s">
        <v>610</v>
      </c>
      <c r="F12575" s="42" t="s">
        <v>609</v>
      </c>
      <c r="G12575" s="18" t="s">
        <v>3</v>
      </c>
      <c r="H12575" s="32">
        <f>SUBTOTAL(9,H12574:H12574)</f>
        <v>36165653</v>
      </c>
      <c r="I12575" s="32">
        <f>SUBTOTAL(9,I12574:I12574)</f>
        <v>2849230.27</v>
      </c>
      <c r="J12575" s="31">
        <f>SUBTOTAL(9,J12574:J12574)</f>
        <v>7.8782768556674473E-2</v>
      </c>
      <c r="K12575" s="32">
        <f>SUBTOTAL(9,K12574:K12574)</f>
        <v>3292882</v>
      </c>
      <c r="L12575" s="14">
        <f>SUBTOTAL(9,L12572:L12574)</f>
        <v>2849230.27</v>
      </c>
      <c r="M12575" s="80">
        <f>SUBTOTAL(9,M12574:M12574)</f>
        <v>0.86526947215235772</v>
      </c>
    </row>
    <row r="12576" spans="2:13" ht="24.9" customHeight="1" outlineLevel="2" x14ac:dyDescent="0.3">
      <c r="B12576" s="47" t="s">
        <v>2042</v>
      </c>
      <c r="C12576" s="46" t="s">
        <v>336</v>
      </c>
      <c r="D12576" s="46" t="s">
        <v>551</v>
      </c>
      <c r="E12576" s="46" t="s">
        <v>608</v>
      </c>
      <c r="F12576" s="45" t="s">
        <v>607</v>
      </c>
      <c r="G12576" s="26" t="s">
        <v>0</v>
      </c>
      <c r="H12576" s="30">
        <v>24000311</v>
      </c>
      <c r="I12576" s="30">
        <v>1119556.75</v>
      </c>
      <c r="J12576" s="36">
        <f>I12576/H12576</f>
        <v>4.6647593441601652E-2</v>
      </c>
      <c r="K12576" s="30">
        <v>2208535</v>
      </c>
      <c r="L12576" s="30">
        <f>I12576</f>
        <v>1119556.75</v>
      </c>
      <c r="M12576" s="80">
        <f>L12576/K12576</f>
        <v>0.50692280176678206</v>
      </c>
    </row>
    <row r="12577" spans="2:13" ht="24.9" customHeight="1" outlineLevel="1" x14ac:dyDescent="0.3">
      <c r="B12577" s="44" t="str">
        <f>B12576</f>
        <v>ASIGNACIONES DIRECTAS ANTICIPADAS (5% DEL SGR)</v>
      </c>
      <c r="C12577" s="43" t="s">
        <v>336</v>
      </c>
      <c r="D12577" s="43" t="s">
        <v>551</v>
      </c>
      <c r="E12577" s="43" t="s">
        <v>608</v>
      </c>
      <c r="F12577" s="42" t="s">
        <v>607</v>
      </c>
      <c r="G12577" s="18" t="s">
        <v>3</v>
      </c>
      <c r="H12577" s="32">
        <f>SUBTOTAL(9,H12576:H12576)</f>
        <v>24000311</v>
      </c>
      <c r="I12577" s="32">
        <f>SUBTOTAL(9,I12576:I12576)</f>
        <v>1119556.75</v>
      </c>
      <c r="J12577" s="31">
        <f>SUBTOTAL(9,J12576:J12576)</f>
        <v>4.6647593441601652E-2</v>
      </c>
      <c r="K12577" s="32">
        <f>SUBTOTAL(9,K12576:K12576)</f>
        <v>2208535</v>
      </c>
      <c r="L12577" s="14">
        <f>SUBTOTAL(9,L12574:L12576)</f>
        <v>3968787.02</v>
      </c>
      <c r="M12577" s="80">
        <f>SUBTOTAL(9,M12576:M12576)</f>
        <v>0.50692280176678206</v>
      </c>
    </row>
    <row r="12578" spans="2:13" ht="24.9" customHeight="1" outlineLevel="2" x14ac:dyDescent="0.3">
      <c r="B12578" s="47" t="s">
        <v>2042</v>
      </c>
      <c r="C12578" s="46" t="s">
        <v>336</v>
      </c>
      <c r="D12578" s="46" t="s">
        <v>551</v>
      </c>
      <c r="E12578" s="46" t="s">
        <v>602</v>
      </c>
      <c r="F12578" s="45" t="s">
        <v>601</v>
      </c>
      <c r="G12578" s="26" t="s">
        <v>0</v>
      </c>
      <c r="H12578" s="30">
        <v>114154351</v>
      </c>
      <c r="I12578" s="30">
        <v>6255702.7599999998</v>
      </c>
      <c r="J12578" s="36">
        <f>I12578/H12578</f>
        <v>5.4800388291813773E-2</v>
      </c>
      <c r="K12578" s="30">
        <v>10504608</v>
      </c>
      <c r="L12578" s="30">
        <f>I12578</f>
        <v>6255702.7599999998</v>
      </c>
      <c r="M12578" s="80">
        <f>L12578/K12578</f>
        <v>0.59551986709070914</v>
      </c>
    </row>
    <row r="12579" spans="2:13" ht="24.9" customHeight="1" outlineLevel="1" x14ac:dyDescent="0.3">
      <c r="B12579" s="44" t="str">
        <f>B12578</f>
        <v>ASIGNACIONES DIRECTAS ANTICIPADAS (5% DEL SGR)</v>
      </c>
      <c r="C12579" s="43" t="s">
        <v>336</v>
      </c>
      <c r="D12579" s="43" t="s">
        <v>551</v>
      </c>
      <c r="E12579" s="43" t="s">
        <v>602</v>
      </c>
      <c r="F12579" s="42" t="s">
        <v>601</v>
      </c>
      <c r="G12579" s="18" t="s">
        <v>3</v>
      </c>
      <c r="H12579" s="32">
        <f>SUBTOTAL(9,H12578:H12578)</f>
        <v>114154351</v>
      </c>
      <c r="I12579" s="32">
        <f>SUBTOTAL(9,I12578:I12578)</f>
        <v>6255702.7599999998</v>
      </c>
      <c r="J12579" s="31">
        <f>SUBTOTAL(9,J12578:J12578)</f>
        <v>5.4800388291813773E-2</v>
      </c>
      <c r="K12579" s="32">
        <f>SUBTOTAL(9,K12578:K12578)</f>
        <v>10504608</v>
      </c>
      <c r="L12579" s="14">
        <f>SUBTOTAL(9,L12576:L12578)</f>
        <v>7375259.5099999998</v>
      </c>
      <c r="M12579" s="80">
        <f>SUBTOTAL(9,M12578:M12578)</f>
        <v>0.59551986709070914</v>
      </c>
    </row>
    <row r="12580" spans="2:13" ht="24.9" customHeight="1" outlineLevel="2" x14ac:dyDescent="0.3">
      <c r="B12580" s="47" t="s">
        <v>2042</v>
      </c>
      <c r="C12580" s="46" t="s">
        <v>336</v>
      </c>
      <c r="D12580" s="46" t="s">
        <v>551</v>
      </c>
      <c r="E12580" s="46" t="s">
        <v>600</v>
      </c>
      <c r="F12580" s="45" t="s">
        <v>599</v>
      </c>
      <c r="G12580" s="26" t="s">
        <v>0</v>
      </c>
      <c r="H12580" s="30">
        <v>21481663</v>
      </c>
      <c r="I12580" s="30">
        <v>0</v>
      </c>
      <c r="J12580" s="36">
        <f>I12580/H12580</f>
        <v>0</v>
      </c>
      <c r="K12580" s="30">
        <v>1976767</v>
      </c>
      <c r="L12580" s="30">
        <f>I12580</f>
        <v>0</v>
      </c>
      <c r="M12580" s="80">
        <f>L12580/K12580</f>
        <v>0</v>
      </c>
    </row>
    <row r="12581" spans="2:13" ht="24.9" customHeight="1" outlineLevel="1" x14ac:dyDescent="0.3">
      <c r="B12581" s="44" t="str">
        <f>B12580</f>
        <v>ASIGNACIONES DIRECTAS ANTICIPADAS (5% DEL SGR)</v>
      </c>
      <c r="C12581" s="43" t="s">
        <v>336</v>
      </c>
      <c r="D12581" s="43" t="s">
        <v>551</v>
      </c>
      <c r="E12581" s="43" t="s">
        <v>600</v>
      </c>
      <c r="F12581" s="42" t="s">
        <v>599</v>
      </c>
      <c r="G12581" s="18" t="s">
        <v>3</v>
      </c>
      <c r="H12581" s="32">
        <f>SUBTOTAL(9,H12580:H12580)</f>
        <v>21481663</v>
      </c>
      <c r="I12581" s="32">
        <f>SUBTOTAL(9,I12580:I12580)</f>
        <v>0</v>
      </c>
      <c r="J12581" s="31">
        <f>SUBTOTAL(9,J12580:J12580)</f>
        <v>0</v>
      </c>
      <c r="K12581" s="32">
        <f>SUBTOTAL(9,K12580:K12580)</f>
        <v>1976767</v>
      </c>
      <c r="L12581" s="14">
        <f>SUBTOTAL(9,L12578:L12580)</f>
        <v>6255702.7599999998</v>
      </c>
      <c r="M12581" s="80">
        <f>SUBTOTAL(9,M12580:M12580)</f>
        <v>0</v>
      </c>
    </row>
    <row r="12582" spans="2:13" ht="24.9" customHeight="1" outlineLevel="2" x14ac:dyDescent="0.3">
      <c r="B12582" s="47" t="s">
        <v>2042</v>
      </c>
      <c r="C12582" s="46" t="s">
        <v>336</v>
      </c>
      <c r="D12582" s="46" t="s">
        <v>551</v>
      </c>
      <c r="E12582" s="46" t="s">
        <v>596</v>
      </c>
      <c r="F12582" s="45" t="s">
        <v>595</v>
      </c>
      <c r="G12582" s="26" t="s">
        <v>0</v>
      </c>
      <c r="H12582" s="30">
        <v>906920146</v>
      </c>
      <c r="I12582" s="30">
        <v>74321489.359999999</v>
      </c>
      <c r="J12582" s="36">
        <f>I12582/H12582</f>
        <v>8.1949320111365132E-2</v>
      </c>
      <c r="K12582" s="30">
        <v>83490145</v>
      </c>
      <c r="L12582" s="30">
        <f>I12582</f>
        <v>74321489.359999999</v>
      </c>
      <c r="M12582" s="80">
        <f>L12582/K12582</f>
        <v>0.89018277977598437</v>
      </c>
    </row>
    <row r="12583" spans="2:13" ht="24.9" customHeight="1" outlineLevel="1" x14ac:dyDescent="0.3">
      <c r="B12583" s="44" t="str">
        <f>B12582</f>
        <v>ASIGNACIONES DIRECTAS ANTICIPADAS (5% DEL SGR)</v>
      </c>
      <c r="C12583" s="43" t="s">
        <v>336</v>
      </c>
      <c r="D12583" s="43" t="s">
        <v>551</v>
      </c>
      <c r="E12583" s="43" t="s">
        <v>596</v>
      </c>
      <c r="F12583" s="42" t="s">
        <v>595</v>
      </c>
      <c r="G12583" s="18" t="s">
        <v>3</v>
      </c>
      <c r="H12583" s="32">
        <f>SUBTOTAL(9,H12582:H12582)</f>
        <v>906920146</v>
      </c>
      <c r="I12583" s="32">
        <f>SUBTOTAL(9,I12582:I12582)</f>
        <v>74321489.359999999</v>
      </c>
      <c r="J12583" s="31">
        <f>SUBTOTAL(9,J12582:J12582)</f>
        <v>8.1949320111365132E-2</v>
      </c>
      <c r="K12583" s="32">
        <f>SUBTOTAL(9,K12582:K12582)</f>
        <v>83490145</v>
      </c>
      <c r="L12583" s="14">
        <f>SUBTOTAL(9,L12580:L12582)</f>
        <v>74321489.359999999</v>
      </c>
      <c r="M12583" s="80">
        <f>SUBTOTAL(9,M12582:M12582)</f>
        <v>0.89018277977598437</v>
      </c>
    </row>
    <row r="12584" spans="2:13" ht="24.9" customHeight="1" outlineLevel="2" x14ac:dyDescent="0.3">
      <c r="B12584" s="47" t="s">
        <v>2042</v>
      </c>
      <c r="C12584" s="46" t="s">
        <v>336</v>
      </c>
      <c r="D12584" s="46" t="s">
        <v>551</v>
      </c>
      <c r="E12584" s="46" t="s">
        <v>590</v>
      </c>
      <c r="F12584" s="45" t="s">
        <v>589</v>
      </c>
      <c r="G12584" s="26" t="s">
        <v>0</v>
      </c>
      <c r="H12584" s="30">
        <v>43238459</v>
      </c>
      <c r="I12584" s="30">
        <v>6107701.1900000004</v>
      </c>
      <c r="J12584" s="36">
        <f>I12584/H12584</f>
        <v>0.14125621798871232</v>
      </c>
      <c r="K12584" s="30">
        <v>4009699</v>
      </c>
      <c r="L12584" s="30">
        <f>I12584</f>
        <v>6107701.1900000004</v>
      </c>
      <c r="M12584" s="80">
        <f>L12584/K12584</f>
        <v>1.523231841093309</v>
      </c>
    </row>
    <row r="12585" spans="2:13" ht="24.9" customHeight="1" outlineLevel="1" x14ac:dyDescent="0.3">
      <c r="B12585" s="44" t="str">
        <f>B12584</f>
        <v>ASIGNACIONES DIRECTAS ANTICIPADAS (5% DEL SGR)</v>
      </c>
      <c r="C12585" s="43" t="s">
        <v>336</v>
      </c>
      <c r="D12585" s="43" t="s">
        <v>551</v>
      </c>
      <c r="E12585" s="43" t="s">
        <v>590</v>
      </c>
      <c r="F12585" s="42" t="s">
        <v>589</v>
      </c>
      <c r="G12585" s="18" t="s">
        <v>3</v>
      </c>
      <c r="H12585" s="32">
        <f>SUBTOTAL(9,H12584:H12584)</f>
        <v>43238459</v>
      </c>
      <c r="I12585" s="32">
        <f>SUBTOTAL(9,I12584:I12584)</f>
        <v>6107701.1900000004</v>
      </c>
      <c r="J12585" s="31">
        <f>SUBTOTAL(9,J12584:J12584)</f>
        <v>0.14125621798871232</v>
      </c>
      <c r="K12585" s="32">
        <f>SUBTOTAL(9,K12584:K12584)</f>
        <v>4009699</v>
      </c>
      <c r="L12585" s="14">
        <f>SUBTOTAL(9,L12582:L12584)</f>
        <v>80429190.549999997</v>
      </c>
      <c r="M12585" s="80">
        <f>SUBTOTAL(9,M12584:M12584)</f>
        <v>1.523231841093309</v>
      </c>
    </row>
    <row r="12586" spans="2:13" ht="24.9" customHeight="1" outlineLevel="2" x14ac:dyDescent="0.3">
      <c r="B12586" s="47" t="s">
        <v>2042</v>
      </c>
      <c r="C12586" s="46" t="s">
        <v>336</v>
      </c>
      <c r="D12586" s="46" t="s">
        <v>551</v>
      </c>
      <c r="E12586" s="46" t="s">
        <v>588</v>
      </c>
      <c r="F12586" s="45" t="s">
        <v>587</v>
      </c>
      <c r="G12586" s="26" t="s">
        <v>0</v>
      </c>
      <c r="H12586" s="30">
        <v>50261684</v>
      </c>
      <c r="I12586" s="30">
        <v>4244906.3</v>
      </c>
      <c r="J12586" s="36">
        <f>I12586/H12586</f>
        <v>8.4456109747536506E-2</v>
      </c>
      <c r="K12586" s="30">
        <v>4625135</v>
      </c>
      <c r="L12586" s="30">
        <f>I12586</f>
        <v>4244906.3</v>
      </c>
      <c r="M12586" s="80">
        <f>L12586/K12586</f>
        <v>0.91779078880940768</v>
      </c>
    </row>
    <row r="12587" spans="2:13" ht="24.9" customHeight="1" outlineLevel="1" x14ac:dyDescent="0.3">
      <c r="B12587" s="44" t="str">
        <f>B12586</f>
        <v>ASIGNACIONES DIRECTAS ANTICIPADAS (5% DEL SGR)</v>
      </c>
      <c r="C12587" s="43" t="s">
        <v>336</v>
      </c>
      <c r="D12587" s="43" t="s">
        <v>551</v>
      </c>
      <c r="E12587" s="43" t="s">
        <v>588</v>
      </c>
      <c r="F12587" s="42" t="s">
        <v>587</v>
      </c>
      <c r="G12587" s="18" t="s">
        <v>3</v>
      </c>
      <c r="H12587" s="32">
        <f>SUBTOTAL(9,H12586:H12586)</f>
        <v>50261684</v>
      </c>
      <c r="I12587" s="32">
        <f>SUBTOTAL(9,I12586:I12586)</f>
        <v>4244906.3</v>
      </c>
      <c r="J12587" s="31">
        <f>SUBTOTAL(9,J12586:J12586)</f>
        <v>8.4456109747536506E-2</v>
      </c>
      <c r="K12587" s="32">
        <f>SUBTOTAL(9,K12586:K12586)</f>
        <v>4625135</v>
      </c>
      <c r="L12587" s="14">
        <f>SUBTOTAL(9,L12584:L12586)</f>
        <v>10352607.49</v>
      </c>
      <c r="M12587" s="80">
        <f>SUBTOTAL(9,M12586:M12586)</f>
        <v>0.91779078880940768</v>
      </c>
    </row>
    <row r="12588" spans="2:13" ht="24.9" customHeight="1" outlineLevel="2" x14ac:dyDescent="0.3">
      <c r="B12588" s="47" t="s">
        <v>2042</v>
      </c>
      <c r="C12588" s="46" t="s">
        <v>336</v>
      </c>
      <c r="D12588" s="46" t="s">
        <v>551</v>
      </c>
      <c r="E12588" s="46" t="s">
        <v>2068</v>
      </c>
      <c r="F12588" s="45" t="s">
        <v>2067</v>
      </c>
      <c r="G12588" s="26" t="s">
        <v>0</v>
      </c>
      <c r="H12588" s="30">
        <v>98774085</v>
      </c>
      <c r="I12588" s="30">
        <v>9316240.379999999</v>
      </c>
      <c r="J12588" s="36">
        <f>I12588/H12588</f>
        <v>9.4318670529825704E-2</v>
      </c>
      <c r="K12588" s="30">
        <v>8366147.5200000005</v>
      </c>
      <c r="L12588" s="30">
        <f>I12588</f>
        <v>9316240.379999999</v>
      </c>
      <c r="M12588" s="80">
        <f>L12588/K12588</f>
        <v>1.1135639621138307</v>
      </c>
    </row>
    <row r="12589" spans="2:13" ht="24.9" customHeight="1" outlineLevel="1" x14ac:dyDescent="0.3">
      <c r="B12589" s="44" t="str">
        <f>B12588</f>
        <v>ASIGNACIONES DIRECTAS ANTICIPADAS (5% DEL SGR)</v>
      </c>
      <c r="C12589" s="43" t="s">
        <v>336</v>
      </c>
      <c r="D12589" s="43" t="s">
        <v>551</v>
      </c>
      <c r="E12589" s="43" t="s">
        <v>2068</v>
      </c>
      <c r="F12589" s="42" t="s">
        <v>2067</v>
      </c>
      <c r="G12589" s="18" t="s">
        <v>3</v>
      </c>
      <c r="H12589" s="32">
        <f>SUBTOTAL(9,H12588:H12588)</f>
        <v>98774085</v>
      </c>
      <c r="I12589" s="32">
        <f>SUBTOTAL(9,I12588:I12588)</f>
        <v>9316240.379999999</v>
      </c>
      <c r="J12589" s="31">
        <f>SUBTOTAL(9,J12588:J12588)</f>
        <v>9.4318670529825704E-2</v>
      </c>
      <c r="K12589" s="32">
        <f>SUBTOTAL(9,K12588:K12588)</f>
        <v>8366147.5200000005</v>
      </c>
      <c r="L12589" s="14">
        <f>SUBTOTAL(9,L12586:L12588)</f>
        <v>13561146.68</v>
      </c>
      <c r="M12589" s="80">
        <f>SUBTOTAL(9,M12588:M12588)</f>
        <v>1.1135639621138307</v>
      </c>
    </row>
    <row r="12590" spans="2:13" ht="24.9" customHeight="1" outlineLevel="2" x14ac:dyDescent="0.3">
      <c r="B12590" s="47" t="s">
        <v>2042</v>
      </c>
      <c r="C12590" s="46" t="s">
        <v>336</v>
      </c>
      <c r="D12590" s="46" t="s">
        <v>551</v>
      </c>
      <c r="E12590" s="46" t="s">
        <v>584</v>
      </c>
      <c r="F12590" s="45" t="s">
        <v>583</v>
      </c>
      <c r="G12590" s="26" t="s">
        <v>0</v>
      </c>
      <c r="H12590" s="30">
        <v>8889181</v>
      </c>
      <c r="I12590" s="30">
        <v>747677.21</v>
      </c>
      <c r="J12590" s="36">
        <f>I12590/H12590</f>
        <v>8.4110922029824786E-2</v>
      </c>
      <c r="K12590" s="30">
        <v>795319</v>
      </c>
      <c r="L12590" s="30">
        <f>I12590</f>
        <v>747677.21</v>
      </c>
      <c r="M12590" s="80">
        <f>L12590/K12590</f>
        <v>0.94009725657251986</v>
      </c>
    </row>
    <row r="12591" spans="2:13" ht="24.9" customHeight="1" outlineLevel="1" x14ac:dyDescent="0.3">
      <c r="B12591" s="44" t="str">
        <f>B12590</f>
        <v>ASIGNACIONES DIRECTAS ANTICIPADAS (5% DEL SGR)</v>
      </c>
      <c r="C12591" s="43" t="s">
        <v>336</v>
      </c>
      <c r="D12591" s="43" t="s">
        <v>551</v>
      </c>
      <c r="E12591" s="43" t="s">
        <v>584</v>
      </c>
      <c r="F12591" s="42" t="s">
        <v>583</v>
      </c>
      <c r="G12591" s="18" t="s">
        <v>3</v>
      </c>
      <c r="H12591" s="32">
        <f>SUBTOTAL(9,H12590:H12590)</f>
        <v>8889181</v>
      </c>
      <c r="I12591" s="32">
        <f>SUBTOTAL(9,I12590:I12590)</f>
        <v>747677.21</v>
      </c>
      <c r="J12591" s="31">
        <f>SUBTOTAL(9,J12590:J12590)</f>
        <v>8.4110922029824786E-2</v>
      </c>
      <c r="K12591" s="32">
        <f>SUBTOTAL(9,K12590:K12590)</f>
        <v>795319</v>
      </c>
      <c r="L12591" s="14">
        <f>SUBTOTAL(9,L12588:L12590)</f>
        <v>10063917.59</v>
      </c>
      <c r="M12591" s="80">
        <f>SUBTOTAL(9,M12590:M12590)</f>
        <v>0.94009725657251986</v>
      </c>
    </row>
    <row r="12592" spans="2:13" ht="24.9" customHeight="1" outlineLevel="2" x14ac:dyDescent="0.3">
      <c r="B12592" s="47" t="s">
        <v>2042</v>
      </c>
      <c r="C12592" s="46" t="s">
        <v>336</v>
      </c>
      <c r="D12592" s="46" t="s">
        <v>551</v>
      </c>
      <c r="E12592" s="46" t="s">
        <v>578</v>
      </c>
      <c r="F12592" s="45" t="s">
        <v>577</v>
      </c>
      <c r="G12592" s="26" t="s">
        <v>0</v>
      </c>
      <c r="H12592" s="30">
        <v>247264</v>
      </c>
      <c r="I12592" s="30">
        <v>0</v>
      </c>
      <c r="J12592" s="36">
        <f>I12592/H12592</f>
        <v>0</v>
      </c>
      <c r="K12592" s="30">
        <v>22034</v>
      </c>
      <c r="L12592" s="30">
        <f>I12592</f>
        <v>0</v>
      </c>
      <c r="M12592" s="80">
        <f>L12592/K12592</f>
        <v>0</v>
      </c>
    </row>
    <row r="12593" spans="2:13" ht="24.9" customHeight="1" outlineLevel="1" x14ac:dyDescent="0.3">
      <c r="B12593" s="44" t="str">
        <f>B12592</f>
        <v>ASIGNACIONES DIRECTAS ANTICIPADAS (5% DEL SGR)</v>
      </c>
      <c r="C12593" s="43" t="s">
        <v>336</v>
      </c>
      <c r="D12593" s="43" t="s">
        <v>551</v>
      </c>
      <c r="E12593" s="43" t="s">
        <v>578</v>
      </c>
      <c r="F12593" s="42" t="s">
        <v>577</v>
      </c>
      <c r="G12593" s="18" t="s">
        <v>3</v>
      </c>
      <c r="H12593" s="32">
        <f>SUBTOTAL(9,H12592:H12592)</f>
        <v>247264</v>
      </c>
      <c r="I12593" s="32">
        <f>SUBTOTAL(9,I12592:I12592)</f>
        <v>0</v>
      </c>
      <c r="J12593" s="31">
        <f>SUBTOTAL(9,J12592:J12592)</f>
        <v>0</v>
      </c>
      <c r="K12593" s="32">
        <f>SUBTOTAL(9,K12592:K12592)</f>
        <v>22034</v>
      </c>
      <c r="L12593" s="14">
        <f>SUBTOTAL(9,L12590:L12592)</f>
        <v>747677.21</v>
      </c>
      <c r="M12593" s="80">
        <f>SUBTOTAL(9,M12592:M12592)</f>
        <v>0</v>
      </c>
    </row>
    <row r="12594" spans="2:13" ht="24.9" customHeight="1" outlineLevel="2" x14ac:dyDescent="0.3">
      <c r="B12594" s="47" t="s">
        <v>2042</v>
      </c>
      <c r="C12594" s="46" t="s">
        <v>336</v>
      </c>
      <c r="D12594" s="46" t="s">
        <v>551</v>
      </c>
      <c r="E12594" s="46" t="s">
        <v>576</v>
      </c>
      <c r="F12594" s="45" t="s">
        <v>575</v>
      </c>
      <c r="G12594" s="26" t="s">
        <v>0</v>
      </c>
      <c r="H12594" s="30">
        <v>14997181</v>
      </c>
      <c r="I12594" s="30">
        <v>0</v>
      </c>
      <c r="J12594" s="36">
        <f>I12594/H12594</f>
        <v>0</v>
      </c>
      <c r="K12594" s="30">
        <v>1379904</v>
      </c>
      <c r="L12594" s="30">
        <f>I12594</f>
        <v>0</v>
      </c>
      <c r="M12594" s="80">
        <f>L12594/K12594</f>
        <v>0</v>
      </c>
    </row>
    <row r="12595" spans="2:13" ht="24.9" customHeight="1" outlineLevel="1" x14ac:dyDescent="0.3">
      <c r="B12595" s="44" t="str">
        <f>B12594</f>
        <v>ASIGNACIONES DIRECTAS ANTICIPADAS (5% DEL SGR)</v>
      </c>
      <c r="C12595" s="43" t="s">
        <v>336</v>
      </c>
      <c r="D12595" s="43" t="s">
        <v>551</v>
      </c>
      <c r="E12595" s="43" t="s">
        <v>576</v>
      </c>
      <c r="F12595" s="42" t="s">
        <v>575</v>
      </c>
      <c r="G12595" s="18" t="s">
        <v>3</v>
      </c>
      <c r="H12595" s="32">
        <f>SUBTOTAL(9,H12594:H12594)</f>
        <v>14997181</v>
      </c>
      <c r="I12595" s="32">
        <f>SUBTOTAL(9,I12594:I12594)</f>
        <v>0</v>
      </c>
      <c r="J12595" s="31">
        <f>SUBTOTAL(9,J12594:J12594)</f>
        <v>0</v>
      </c>
      <c r="K12595" s="32">
        <f>SUBTOTAL(9,K12594:K12594)</f>
        <v>1379904</v>
      </c>
      <c r="L12595" s="14">
        <f>SUBTOTAL(9,L12592:L12594)</f>
        <v>0</v>
      </c>
      <c r="M12595" s="80">
        <f>SUBTOTAL(9,M12594:M12594)</f>
        <v>0</v>
      </c>
    </row>
    <row r="12596" spans="2:13" ht="24.9" customHeight="1" outlineLevel="2" x14ac:dyDescent="0.3">
      <c r="B12596" s="47" t="s">
        <v>2042</v>
      </c>
      <c r="C12596" s="46" t="s">
        <v>336</v>
      </c>
      <c r="D12596" s="46" t="s">
        <v>551</v>
      </c>
      <c r="E12596" s="46" t="s">
        <v>574</v>
      </c>
      <c r="F12596" s="45" t="s">
        <v>573</v>
      </c>
      <c r="G12596" s="26" t="s">
        <v>0</v>
      </c>
      <c r="H12596" s="30">
        <v>18895604</v>
      </c>
      <c r="I12596" s="30">
        <v>8252202.7999999998</v>
      </c>
      <c r="J12596" s="36">
        <f>I12596/H12596</f>
        <v>0.43672606602043523</v>
      </c>
      <c r="K12596" s="30">
        <v>1729680</v>
      </c>
      <c r="L12596" s="30">
        <f>I12596</f>
        <v>8252202.7999999998</v>
      </c>
      <c r="M12596" s="80">
        <f>L12596/K12596</f>
        <v>4.7709419083298643</v>
      </c>
    </row>
    <row r="12597" spans="2:13" ht="24.9" customHeight="1" outlineLevel="1" x14ac:dyDescent="0.3">
      <c r="B12597" s="44" t="str">
        <f>B12596</f>
        <v>ASIGNACIONES DIRECTAS ANTICIPADAS (5% DEL SGR)</v>
      </c>
      <c r="C12597" s="43" t="s">
        <v>336</v>
      </c>
      <c r="D12597" s="43" t="s">
        <v>551</v>
      </c>
      <c r="E12597" s="43" t="s">
        <v>574</v>
      </c>
      <c r="F12597" s="42" t="s">
        <v>573</v>
      </c>
      <c r="G12597" s="18" t="s">
        <v>3</v>
      </c>
      <c r="H12597" s="32">
        <f>SUBTOTAL(9,H12596:H12596)</f>
        <v>18895604</v>
      </c>
      <c r="I12597" s="32">
        <f>SUBTOTAL(9,I12596:I12596)</f>
        <v>8252202.7999999998</v>
      </c>
      <c r="J12597" s="31">
        <f>SUBTOTAL(9,J12596:J12596)</f>
        <v>0.43672606602043523</v>
      </c>
      <c r="K12597" s="32">
        <f>SUBTOTAL(9,K12596:K12596)</f>
        <v>1729680</v>
      </c>
      <c r="L12597" s="14">
        <f>SUBTOTAL(9,L12594:L12596)</f>
        <v>8252202.7999999998</v>
      </c>
      <c r="M12597" s="80">
        <f>SUBTOTAL(9,M12596:M12596)</f>
        <v>4.7709419083298643</v>
      </c>
    </row>
    <row r="12598" spans="2:13" ht="24.9" customHeight="1" outlineLevel="2" x14ac:dyDescent="0.3">
      <c r="B12598" s="47" t="s">
        <v>2042</v>
      </c>
      <c r="C12598" s="46" t="s">
        <v>336</v>
      </c>
      <c r="D12598" s="46" t="s">
        <v>551</v>
      </c>
      <c r="E12598" s="46" t="s">
        <v>570</v>
      </c>
      <c r="F12598" s="45" t="s">
        <v>569</v>
      </c>
      <c r="G12598" s="26" t="s">
        <v>0</v>
      </c>
      <c r="H12598" s="30">
        <v>219284418</v>
      </c>
      <c r="I12598" s="30">
        <v>6269038.6400000006</v>
      </c>
      <c r="J12598" s="36">
        <f>I12598/H12598</f>
        <v>2.858861882288417E-2</v>
      </c>
      <c r="K12598" s="30">
        <v>20190850</v>
      </c>
      <c r="L12598" s="30">
        <f>I12598</f>
        <v>6269038.6400000006</v>
      </c>
      <c r="M12598" s="80">
        <f>L12598/K12598</f>
        <v>0.31048908986001089</v>
      </c>
    </row>
    <row r="12599" spans="2:13" ht="24.9" customHeight="1" outlineLevel="1" x14ac:dyDescent="0.3">
      <c r="B12599" s="44" t="str">
        <f>B12598</f>
        <v>ASIGNACIONES DIRECTAS ANTICIPADAS (5% DEL SGR)</v>
      </c>
      <c r="C12599" s="43" t="s">
        <v>336</v>
      </c>
      <c r="D12599" s="43" t="s">
        <v>551</v>
      </c>
      <c r="E12599" s="43" t="s">
        <v>570</v>
      </c>
      <c r="F12599" s="42" t="s">
        <v>569</v>
      </c>
      <c r="G12599" s="18" t="s">
        <v>3</v>
      </c>
      <c r="H12599" s="32">
        <f>SUBTOTAL(9,H12598:H12598)</f>
        <v>219284418</v>
      </c>
      <c r="I12599" s="32">
        <f>SUBTOTAL(9,I12598:I12598)</f>
        <v>6269038.6400000006</v>
      </c>
      <c r="J12599" s="31">
        <f>SUBTOTAL(9,J12598:J12598)</f>
        <v>2.858861882288417E-2</v>
      </c>
      <c r="K12599" s="32">
        <f>SUBTOTAL(9,K12598:K12598)</f>
        <v>20190850</v>
      </c>
      <c r="L12599" s="14">
        <f>SUBTOTAL(9,L12596:L12598)</f>
        <v>14521241.440000001</v>
      </c>
      <c r="M12599" s="80">
        <f>SUBTOTAL(9,M12598:M12598)</f>
        <v>0.31048908986001089</v>
      </c>
    </row>
    <row r="12600" spans="2:13" ht="24.9" customHeight="1" outlineLevel="2" x14ac:dyDescent="0.3">
      <c r="B12600" s="47" t="s">
        <v>2042</v>
      </c>
      <c r="C12600" s="46" t="s">
        <v>336</v>
      </c>
      <c r="D12600" s="46" t="s">
        <v>551</v>
      </c>
      <c r="E12600" s="46" t="s">
        <v>566</v>
      </c>
      <c r="F12600" s="45" t="s">
        <v>565</v>
      </c>
      <c r="G12600" s="26" t="s">
        <v>0</v>
      </c>
      <c r="H12600" s="30">
        <v>249742066</v>
      </c>
      <c r="I12600" s="30">
        <v>34687140.210000001</v>
      </c>
      <c r="J12600" s="36">
        <f>I12600/H12600</f>
        <v>0.13889186057265979</v>
      </c>
      <c r="K12600" s="30">
        <v>22997143</v>
      </c>
      <c r="L12600" s="30">
        <f>I12600</f>
        <v>34687140.210000001</v>
      </c>
      <c r="M12600" s="80">
        <f>L12600/K12600</f>
        <v>1.5083238909285384</v>
      </c>
    </row>
    <row r="12601" spans="2:13" ht="24.9" customHeight="1" outlineLevel="1" x14ac:dyDescent="0.3">
      <c r="B12601" s="44" t="str">
        <f>B12600</f>
        <v>ASIGNACIONES DIRECTAS ANTICIPADAS (5% DEL SGR)</v>
      </c>
      <c r="C12601" s="43" t="s">
        <v>336</v>
      </c>
      <c r="D12601" s="43" t="s">
        <v>551</v>
      </c>
      <c r="E12601" s="43" t="s">
        <v>566</v>
      </c>
      <c r="F12601" s="42" t="s">
        <v>565</v>
      </c>
      <c r="G12601" s="18" t="s">
        <v>3</v>
      </c>
      <c r="H12601" s="32">
        <f>SUBTOTAL(9,H12600:H12600)</f>
        <v>249742066</v>
      </c>
      <c r="I12601" s="32">
        <f>SUBTOTAL(9,I12600:I12600)</f>
        <v>34687140.210000001</v>
      </c>
      <c r="J12601" s="31">
        <f>SUBTOTAL(9,J12600:J12600)</f>
        <v>0.13889186057265979</v>
      </c>
      <c r="K12601" s="32">
        <f>SUBTOTAL(9,K12600:K12600)</f>
        <v>22997143</v>
      </c>
      <c r="L12601" s="14">
        <f>SUBTOTAL(9,L12598:L12600)</f>
        <v>40956178.850000001</v>
      </c>
      <c r="M12601" s="80">
        <f>SUBTOTAL(9,M12600:M12600)</f>
        <v>1.5083238909285384</v>
      </c>
    </row>
    <row r="12602" spans="2:13" ht="24.9" customHeight="1" outlineLevel="2" x14ac:dyDescent="0.3">
      <c r="B12602" s="47" t="s">
        <v>2042</v>
      </c>
      <c r="C12602" s="46" t="s">
        <v>336</v>
      </c>
      <c r="D12602" s="46" t="s">
        <v>551</v>
      </c>
      <c r="E12602" s="46" t="s">
        <v>564</v>
      </c>
      <c r="F12602" s="45" t="s">
        <v>52</v>
      </c>
      <c r="G12602" s="26" t="s">
        <v>0</v>
      </c>
      <c r="H12602" s="30">
        <v>58138548</v>
      </c>
      <c r="I12602" s="30">
        <v>14829948.18</v>
      </c>
      <c r="J12602" s="36">
        <f>I12602/H12602</f>
        <v>0.25507943851642118</v>
      </c>
      <c r="K12602" s="30">
        <v>5362379</v>
      </c>
      <c r="L12602" s="30">
        <f>I12602</f>
        <v>14829948.18</v>
      </c>
      <c r="M12602" s="80">
        <f>L12602/K12602</f>
        <v>2.7655539043398463</v>
      </c>
    </row>
    <row r="12603" spans="2:13" ht="24.9" customHeight="1" outlineLevel="1" x14ac:dyDescent="0.3">
      <c r="B12603" s="44" t="str">
        <f>B12602</f>
        <v>ASIGNACIONES DIRECTAS ANTICIPADAS (5% DEL SGR)</v>
      </c>
      <c r="C12603" s="43" t="s">
        <v>336</v>
      </c>
      <c r="D12603" s="43" t="s">
        <v>551</v>
      </c>
      <c r="E12603" s="43" t="s">
        <v>564</v>
      </c>
      <c r="F12603" s="42" t="s">
        <v>52</v>
      </c>
      <c r="G12603" s="18" t="s">
        <v>3</v>
      </c>
      <c r="H12603" s="32">
        <f>SUBTOTAL(9,H12602:H12602)</f>
        <v>58138548</v>
      </c>
      <c r="I12603" s="32">
        <f>SUBTOTAL(9,I12602:I12602)</f>
        <v>14829948.18</v>
      </c>
      <c r="J12603" s="31">
        <f>SUBTOTAL(9,J12602:J12602)</f>
        <v>0.25507943851642118</v>
      </c>
      <c r="K12603" s="32">
        <f>SUBTOTAL(9,K12602:K12602)</f>
        <v>5362379</v>
      </c>
      <c r="L12603" s="14">
        <f>SUBTOTAL(9,L12600:L12602)</f>
        <v>49517088.390000001</v>
      </c>
      <c r="M12603" s="80">
        <f>SUBTOTAL(9,M12602:M12602)</f>
        <v>2.7655539043398463</v>
      </c>
    </row>
    <row r="12604" spans="2:13" ht="24.9" customHeight="1" outlineLevel="2" x14ac:dyDescent="0.3">
      <c r="B12604" s="47" t="s">
        <v>2042</v>
      </c>
      <c r="C12604" s="46" t="s">
        <v>336</v>
      </c>
      <c r="D12604" s="46" t="s">
        <v>551</v>
      </c>
      <c r="E12604" s="46" t="s">
        <v>563</v>
      </c>
      <c r="F12604" s="45" t="s">
        <v>562</v>
      </c>
      <c r="G12604" s="26" t="s">
        <v>0</v>
      </c>
      <c r="H12604" s="30">
        <v>1708939955</v>
      </c>
      <c r="I12604" s="30">
        <v>284498917.13</v>
      </c>
      <c r="J12604" s="36">
        <f>I12604/H12604</f>
        <v>0.16647683629703655</v>
      </c>
      <c r="K12604" s="30">
        <v>156910849.88</v>
      </c>
      <c r="L12604" s="30">
        <f>I12604</f>
        <v>284498917.13</v>
      </c>
      <c r="M12604" s="80">
        <f>L12604/K12604</f>
        <v>1.8131245694454843</v>
      </c>
    </row>
    <row r="12605" spans="2:13" ht="24.9" customHeight="1" outlineLevel="1" x14ac:dyDescent="0.3">
      <c r="B12605" s="44" t="str">
        <f>B12604</f>
        <v>ASIGNACIONES DIRECTAS ANTICIPADAS (5% DEL SGR)</v>
      </c>
      <c r="C12605" s="43" t="s">
        <v>336</v>
      </c>
      <c r="D12605" s="43" t="s">
        <v>551</v>
      </c>
      <c r="E12605" s="43" t="s">
        <v>563</v>
      </c>
      <c r="F12605" s="42" t="s">
        <v>562</v>
      </c>
      <c r="G12605" s="18" t="s">
        <v>3</v>
      </c>
      <c r="H12605" s="32">
        <f>SUBTOTAL(9,H12604:H12604)</f>
        <v>1708939955</v>
      </c>
      <c r="I12605" s="32">
        <f>SUBTOTAL(9,I12604:I12604)</f>
        <v>284498917.13</v>
      </c>
      <c r="J12605" s="31">
        <f>SUBTOTAL(9,J12604:J12604)</f>
        <v>0.16647683629703655</v>
      </c>
      <c r="K12605" s="32">
        <f>SUBTOTAL(9,K12604:K12604)</f>
        <v>156910849.88</v>
      </c>
      <c r="L12605" s="14">
        <f>SUBTOTAL(9,L12602:L12604)</f>
        <v>299328865.31</v>
      </c>
      <c r="M12605" s="80">
        <f>SUBTOTAL(9,M12604:M12604)</f>
        <v>1.8131245694454843</v>
      </c>
    </row>
    <row r="12606" spans="2:13" ht="24.9" customHeight="1" outlineLevel="2" x14ac:dyDescent="0.3">
      <c r="B12606" s="47" t="s">
        <v>2042</v>
      </c>
      <c r="C12606" s="46" t="s">
        <v>336</v>
      </c>
      <c r="D12606" s="46" t="s">
        <v>551</v>
      </c>
      <c r="E12606" s="46" t="s">
        <v>557</v>
      </c>
      <c r="F12606" s="45" t="s">
        <v>556</v>
      </c>
      <c r="G12606" s="26" t="s">
        <v>0</v>
      </c>
      <c r="H12606" s="30">
        <v>3032012056</v>
      </c>
      <c r="I12606" s="30">
        <v>158210360.51999998</v>
      </c>
      <c r="J12606" s="36">
        <f>I12606/H12606</f>
        <v>5.217999057982637E-2</v>
      </c>
      <c r="K12606" s="30">
        <v>236283948.69</v>
      </c>
      <c r="L12606" s="30">
        <f>I12606</f>
        <v>158210360.51999998</v>
      </c>
      <c r="M12606" s="80">
        <f>L12606/K12606</f>
        <v>0.66957726666219264</v>
      </c>
    </row>
    <row r="12607" spans="2:13" ht="24.9" customHeight="1" outlineLevel="1" x14ac:dyDescent="0.3">
      <c r="B12607" s="44" t="str">
        <f>B12606</f>
        <v>ASIGNACIONES DIRECTAS ANTICIPADAS (5% DEL SGR)</v>
      </c>
      <c r="C12607" s="43" t="s">
        <v>336</v>
      </c>
      <c r="D12607" s="43" t="s">
        <v>551</v>
      </c>
      <c r="E12607" s="43" t="s">
        <v>557</v>
      </c>
      <c r="F12607" s="42" t="s">
        <v>556</v>
      </c>
      <c r="G12607" s="18" t="s">
        <v>3</v>
      </c>
      <c r="H12607" s="32">
        <f>SUBTOTAL(9,H12606:H12606)</f>
        <v>3032012056</v>
      </c>
      <c r="I12607" s="32">
        <f>SUBTOTAL(9,I12606:I12606)</f>
        <v>158210360.51999998</v>
      </c>
      <c r="J12607" s="31">
        <f>SUBTOTAL(9,J12606:J12606)</f>
        <v>5.217999057982637E-2</v>
      </c>
      <c r="K12607" s="32">
        <f>SUBTOTAL(9,K12606:K12606)</f>
        <v>236283948.69</v>
      </c>
      <c r="L12607" s="14">
        <f>SUBTOTAL(9,L12604:L12606)</f>
        <v>442709277.64999998</v>
      </c>
      <c r="M12607" s="80">
        <f>SUBTOTAL(9,M12606:M12606)</f>
        <v>0.66957726666219264</v>
      </c>
    </row>
    <row r="12608" spans="2:13" ht="24.9" customHeight="1" outlineLevel="2" x14ac:dyDescent="0.3">
      <c r="B12608" s="47" t="s">
        <v>2042</v>
      </c>
      <c r="C12608" s="46" t="s">
        <v>336</v>
      </c>
      <c r="D12608" s="46" t="s">
        <v>551</v>
      </c>
      <c r="E12608" s="46" t="s">
        <v>555</v>
      </c>
      <c r="F12608" s="45" t="s">
        <v>554</v>
      </c>
      <c r="G12608" s="26" t="s">
        <v>0</v>
      </c>
      <c r="H12608" s="30">
        <v>91878622</v>
      </c>
      <c r="I12608" s="30">
        <v>17960590.780000001</v>
      </c>
      <c r="J12608" s="36">
        <f>I12608/H12608</f>
        <v>0.19548171695478847</v>
      </c>
      <c r="K12608" s="30">
        <v>8466509</v>
      </c>
      <c r="L12608" s="30">
        <f>I12608</f>
        <v>17960590.780000001</v>
      </c>
      <c r="M12608" s="80">
        <f>L12608/K12608</f>
        <v>2.1213691239210872</v>
      </c>
    </row>
    <row r="12609" spans="2:13" ht="24.9" customHeight="1" outlineLevel="1" x14ac:dyDescent="0.3">
      <c r="B12609" s="44" t="str">
        <f>B12608</f>
        <v>ASIGNACIONES DIRECTAS ANTICIPADAS (5% DEL SGR)</v>
      </c>
      <c r="C12609" s="43" t="s">
        <v>336</v>
      </c>
      <c r="D12609" s="43" t="s">
        <v>551</v>
      </c>
      <c r="E12609" s="43" t="s">
        <v>555</v>
      </c>
      <c r="F12609" s="42" t="s">
        <v>554</v>
      </c>
      <c r="G12609" s="18" t="s">
        <v>3</v>
      </c>
      <c r="H12609" s="32">
        <f>SUBTOTAL(9,H12608:H12608)</f>
        <v>91878622</v>
      </c>
      <c r="I12609" s="32">
        <f>SUBTOTAL(9,I12608:I12608)</f>
        <v>17960590.780000001</v>
      </c>
      <c r="J12609" s="31">
        <f>SUBTOTAL(9,J12608:J12608)</f>
        <v>0.19548171695478847</v>
      </c>
      <c r="K12609" s="32">
        <f>SUBTOTAL(9,K12608:K12608)</f>
        <v>8466509</v>
      </c>
      <c r="L12609" s="14">
        <f>SUBTOTAL(9,L12606:L12608)</f>
        <v>176170951.29999998</v>
      </c>
      <c r="M12609" s="80">
        <f>SUBTOTAL(9,M12608:M12608)</f>
        <v>2.1213691239210872</v>
      </c>
    </row>
    <row r="12610" spans="2:13" ht="24.9" customHeight="1" outlineLevel="2" x14ac:dyDescent="0.3">
      <c r="B12610" s="47" t="s">
        <v>2042</v>
      </c>
      <c r="C12610" s="46" t="s">
        <v>336</v>
      </c>
      <c r="D12610" s="46" t="s">
        <v>551</v>
      </c>
      <c r="E12610" s="46" t="s">
        <v>550</v>
      </c>
      <c r="F12610" s="45" t="s">
        <v>549</v>
      </c>
      <c r="G12610" s="26" t="s">
        <v>0</v>
      </c>
      <c r="H12610" s="30">
        <v>3209867</v>
      </c>
      <c r="I12610" s="30">
        <v>86139.8</v>
      </c>
      <c r="J12610" s="36">
        <f>I12610/H12610</f>
        <v>2.6835940554546342E-2</v>
      </c>
      <c r="K12610" s="30">
        <v>283435</v>
      </c>
      <c r="L12610" s="30">
        <f>I12610</f>
        <v>86139.8</v>
      </c>
      <c r="M12610" s="80">
        <f>L12610/K12610</f>
        <v>0.30391377211706389</v>
      </c>
    </row>
    <row r="12611" spans="2:13" ht="24.9" customHeight="1" outlineLevel="1" x14ac:dyDescent="0.3">
      <c r="B12611" s="44" t="str">
        <f>B12610</f>
        <v>ASIGNACIONES DIRECTAS ANTICIPADAS (5% DEL SGR)</v>
      </c>
      <c r="C12611" s="43" t="s">
        <v>336</v>
      </c>
      <c r="D12611" s="43" t="s">
        <v>551</v>
      </c>
      <c r="E12611" s="43" t="s">
        <v>550</v>
      </c>
      <c r="F12611" s="42" t="s">
        <v>549</v>
      </c>
      <c r="G12611" s="18" t="s">
        <v>3</v>
      </c>
      <c r="H12611" s="32">
        <f>SUBTOTAL(9,H12610:H12610)</f>
        <v>3209867</v>
      </c>
      <c r="I12611" s="32">
        <f>SUBTOTAL(9,I12610:I12610)</f>
        <v>86139.8</v>
      </c>
      <c r="J12611" s="31">
        <f>SUBTOTAL(9,J12610:J12610)</f>
        <v>2.6835940554546342E-2</v>
      </c>
      <c r="K12611" s="32">
        <f>SUBTOTAL(9,K12610:K12610)</f>
        <v>283435</v>
      </c>
      <c r="L12611" s="14">
        <f>SUBTOTAL(9,L12608:L12610)</f>
        <v>18046730.580000002</v>
      </c>
      <c r="M12611" s="80">
        <f>SUBTOTAL(9,M12610:M12610)</f>
        <v>0.30391377211706389</v>
      </c>
    </row>
    <row r="12612" spans="2:13" ht="24.9" customHeight="1" outlineLevel="2" x14ac:dyDescent="0.3">
      <c r="B12612" s="47" t="s">
        <v>2042</v>
      </c>
      <c r="C12612" s="46" t="s">
        <v>498</v>
      </c>
      <c r="D12612" s="46" t="s">
        <v>526</v>
      </c>
      <c r="E12612" s="46" t="s">
        <v>544</v>
      </c>
      <c r="F12612" s="45" t="s">
        <v>543</v>
      </c>
      <c r="G12612" s="26" t="s">
        <v>0</v>
      </c>
      <c r="H12612" s="30">
        <v>1245409</v>
      </c>
      <c r="I12612" s="30">
        <v>88600.09</v>
      </c>
      <c r="J12612" s="36">
        <f>I12612/H12612</f>
        <v>7.1141359986960098E-2</v>
      </c>
      <c r="K12612" s="30">
        <v>103846</v>
      </c>
      <c r="L12612" s="30">
        <f>I12612</f>
        <v>88600.09</v>
      </c>
      <c r="M12612" s="80">
        <f>L12612/K12612</f>
        <v>0.85318731583306051</v>
      </c>
    </row>
    <row r="12613" spans="2:13" ht="24.9" customHeight="1" outlineLevel="1" x14ac:dyDescent="0.3">
      <c r="B12613" s="44" t="str">
        <f>B12612</f>
        <v>ASIGNACIONES DIRECTAS ANTICIPADAS (5% DEL SGR)</v>
      </c>
      <c r="C12613" s="43" t="s">
        <v>498</v>
      </c>
      <c r="D12613" s="43" t="s">
        <v>526</v>
      </c>
      <c r="E12613" s="43" t="s">
        <v>544</v>
      </c>
      <c r="F12613" s="42" t="s">
        <v>543</v>
      </c>
      <c r="G12613" s="18" t="s">
        <v>3</v>
      </c>
      <c r="H12613" s="32">
        <f>SUBTOTAL(9,H12612:H12612)</f>
        <v>1245409</v>
      </c>
      <c r="I12613" s="32">
        <f>SUBTOTAL(9,I12612:I12612)</f>
        <v>88600.09</v>
      </c>
      <c r="J12613" s="31">
        <f>SUBTOTAL(9,J12612:J12612)</f>
        <v>7.1141359986960098E-2</v>
      </c>
      <c r="K12613" s="32">
        <f>SUBTOTAL(9,K12612:K12612)</f>
        <v>103846</v>
      </c>
      <c r="L12613" s="14">
        <f>SUBTOTAL(9,L12610:L12612)</f>
        <v>174739.89</v>
      </c>
      <c r="M12613" s="80">
        <f>SUBTOTAL(9,M12612:M12612)</f>
        <v>0.85318731583306051</v>
      </c>
    </row>
    <row r="12614" spans="2:13" ht="24.9" customHeight="1" outlineLevel="2" x14ac:dyDescent="0.3">
      <c r="B12614" s="47" t="s">
        <v>2042</v>
      </c>
      <c r="C12614" s="46" t="s">
        <v>498</v>
      </c>
      <c r="D12614" s="46" t="s">
        <v>526</v>
      </c>
      <c r="E12614" s="46" t="s">
        <v>536</v>
      </c>
      <c r="F12614" s="45" t="s">
        <v>535</v>
      </c>
      <c r="G12614" s="26" t="s">
        <v>0</v>
      </c>
      <c r="H12614" s="30">
        <v>752897</v>
      </c>
      <c r="I12614" s="30">
        <v>171568.2</v>
      </c>
      <c r="J12614" s="36">
        <f>I12614/H12614</f>
        <v>0.22787738561848436</v>
      </c>
      <c r="K12614" s="30">
        <v>68489</v>
      </c>
      <c r="L12614" s="30">
        <f>I12614</f>
        <v>171568.2</v>
      </c>
      <c r="M12614" s="80">
        <f>L12614/K12614</f>
        <v>2.5050475258800686</v>
      </c>
    </row>
    <row r="12615" spans="2:13" ht="24.9" customHeight="1" outlineLevel="1" x14ac:dyDescent="0.3">
      <c r="B12615" s="44" t="str">
        <f>B12614</f>
        <v>ASIGNACIONES DIRECTAS ANTICIPADAS (5% DEL SGR)</v>
      </c>
      <c r="C12615" s="43" t="s">
        <v>498</v>
      </c>
      <c r="D12615" s="43" t="s">
        <v>526</v>
      </c>
      <c r="E12615" s="43" t="s">
        <v>536</v>
      </c>
      <c r="F12615" s="42" t="s">
        <v>535</v>
      </c>
      <c r="G12615" s="18" t="s">
        <v>3</v>
      </c>
      <c r="H12615" s="32">
        <f>SUBTOTAL(9,H12614:H12614)</f>
        <v>752897</v>
      </c>
      <c r="I12615" s="32">
        <f>SUBTOTAL(9,I12614:I12614)</f>
        <v>171568.2</v>
      </c>
      <c r="J12615" s="31">
        <f>SUBTOTAL(9,J12614:J12614)</f>
        <v>0.22787738561848436</v>
      </c>
      <c r="K12615" s="32">
        <f>SUBTOTAL(9,K12614:K12614)</f>
        <v>68489</v>
      </c>
      <c r="L12615" s="14">
        <f>SUBTOTAL(9,L12612:L12614)</f>
        <v>260168.29</v>
      </c>
      <c r="M12615" s="80">
        <f>SUBTOTAL(9,M12614:M12614)</f>
        <v>2.5050475258800686</v>
      </c>
    </row>
    <row r="12616" spans="2:13" ht="24.9" customHeight="1" outlineLevel="2" x14ac:dyDescent="0.3">
      <c r="B12616" s="47" t="s">
        <v>2042</v>
      </c>
      <c r="C12616" s="46" t="s">
        <v>498</v>
      </c>
      <c r="D12616" s="46" t="s">
        <v>526</v>
      </c>
      <c r="E12616" s="46" t="s">
        <v>534</v>
      </c>
      <c r="F12616" s="45" t="s">
        <v>533</v>
      </c>
      <c r="G12616" s="26" t="s">
        <v>0</v>
      </c>
      <c r="H12616" s="30">
        <v>285702</v>
      </c>
      <c r="I12616" s="30">
        <v>0</v>
      </c>
      <c r="J12616" s="36">
        <f>I12616/H12616</f>
        <v>0</v>
      </c>
      <c r="K12616" s="30">
        <v>25086</v>
      </c>
      <c r="L12616" s="30">
        <f>I12616</f>
        <v>0</v>
      </c>
      <c r="M12616" s="80">
        <f>L12616/K12616</f>
        <v>0</v>
      </c>
    </row>
    <row r="12617" spans="2:13" ht="24.9" customHeight="1" outlineLevel="1" x14ac:dyDescent="0.3">
      <c r="B12617" s="44" t="str">
        <f>B12616</f>
        <v>ASIGNACIONES DIRECTAS ANTICIPADAS (5% DEL SGR)</v>
      </c>
      <c r="C12617" s="43" t="s">
        <v>498</v>
      </c>
      <c r="D12617" s="43" t="s">
        <v>526</v>
      </c>
      <c r="E12617" s="43" t="s">
        <v>534</v>
      </c>
      <c r="F12617" s="42" t="s">
        <v>533</v>
      </c>
      <c r="G12617" s="18" t="s">
        <v>3</v>
      </c>
      <c r="H12617" s="32">
        <f>SUBTOTAL(9,H12616:H12616)</f>
        <v>285702</v>
      </c>
      <c r="I12617" s="32">
        <f>SUBTOTAL(9,I12616:I12616)</f>
        <v>0</v>
      </c>
      <c r="J12617" s="31">
        <f>SUBTOTAL(9,J12616:J12616)</f>
        <v>0</v>
      </c>
      <c r="K12617" s="32">
        <f>SUBTOTAL(9,K12616:K12616)</f>
        <v>25086</v>
      </c>
      <c r="L12617" s="14">
        <f>SUBTOTAL(9,L12614:L12616)</f>
        <v>171568.2</v>
      </c>
      <c r="M12617" s="80">
        <f>SUBTOTAL(9,M12616:M12616)</f>
        <v>0</v>
      </c>
    </row>
    <row r="12618" spans="2:13" ht="24.9" customHeight="1" outlineLevel="2" x14ac:dyDescent="0.3">
      <c r="B12618" s="47" t="s">
        <v>2042</v>
      </c>
      <c r="C12618" s="46" t="s">
        <v>498</v>
      </c>
      <c r="D12618" s="46" t="s">
        <v>526</v>
      </c>
      <c r="E12618" s="46" t="s">
        <v>530</v>
      </c>
      <c r="F12618" s="45" t="s">
        <v>529</v>
      </c>
      <c r="G12618" s="26" t="s">
        <v>0</v>
      </c>
      <c r="H12618" s="30">
        <v>3546543</v>
      </c>
      <c r="I12618" s="30">
        <v>209435.85</v>
      </c>
      <c r="J12618" s="36">
        <f>I12618/H12618</f>
        <v>5.905352056918526E-2</v>
      </c>
      <c r="K12618" s="30">
        <v>308076</v>
      </c>
      <c r="L12618" s="30">
        <f>I12618</f>
        <v>209435.85</v>
      </c>
      <c r="M12618" s="80">
        <f>L12618/K12618</f>
        <v>0.67981877848323147</v>
      </c>
    </row>
    <row r="12619" spans="2:13" ht="24.9" customHeight="1" outlineLevel="1" x14ac:dyDescent="0.3">
      <c r="B12619" s="44" t="str">
        <f>B12618</f>
        <v>ASIGNACIONES DIRECTAS ANTICIPADAS (5% DEL SGR)</v>
      </c>
      <c r="C12619" s="43" t="s">
        <v>498</v>
      </c>
      <c r="D12619" s="43" t="s">
        <v>526</v>
      </c>
      <c r="E12619" s="43" t="s">
        <v>530</v>
      </c>
      <c r="F12619" s="42" t="s">
        <v>529</v>
      </c>
      <c r="G12619" s="18" t="s">
        <v>3</v>
      </c>
      <c r="H12619" s="32">
        <f>SUBTOTAL(9,H12618:H12618)</f>
        <v>3546543</v>
      </c>
      <c r="I12619" s="32">
        <f>SUBTOTAL(9,I12618:I12618)</f>
        <v>209435.85</v>
      </c>
      <c r="J12619" s="31">
        <f>SUBTOTAL(9,J12618:J12618)</f>
        <v>5.905352056918526E-2</v>
      </c>
      <c r="K12619" s="32">
        <f>SUBTOTAL(9,K12618:K12618)</f>
        <v>308076</v>
      </c>
      <c r="L12619" s="14">
        <f>SUBTOTAL(9,L12616:L12618)</f>
        <v>209435.85</v>
      </c>
      <c r="M12619" s="80">
        <f>SUBTOTAL(9,M12618:M12618)</f>
        <v>0.67981877848323147</v>
      </c>
    </row>
    <row r="12620" spans="2:13" ht="24.9" customHeight="1" outlineLevel="2" x14ac:dyDescent="0.3">
      <c r="B12620" s="47" t="s">
        <v>2042</v>
      </c>
      <c r="C12620" s="46" t="s">
        <v>498</v>
      </c>
      <c r="D12620" s="46" t="s">
        <v>497</v>
      </c>
      <c r="E12620" s="46" t="s">
        <v>522</v>
      </c>
      <c r="F12620" s="45" t="s">
        <v>521</v>
      </c>
      <c r="G12620" s="26" t="s">
        <v>0</v>
      </c>
      <c r="H12620" s="30">
        <v>11187924</v>
      </c>
      <c r="I12620" s="30">
        <v>365597.2</v>
      </c>
      <c r="J12620" s="36">
        <f>I12620/H12620</f>
        <v>3.2677840857696212E-2</v>
      </c>
      <c r="K12620" s="30">
        <v>972060</v>
      </c>
      <c r="L12620" s="30">
        <f>I12620</f>
        <v>365597.2</v>
      </c>
      <c r="M12620" s="80">
        <f>L12620/K12620</f>
        <v>0.37610559018990597</v>
      </c>
    </row>
    <row r="12621" spans="2:13" ht="24.9" customHeight="1" outlineLevel="1" x14ac:dyDescent="0.3">
      <c r="B12621" s="44" t="str">
        <f>B12620</f>
        <v>ASIGNACIONES DIRECTAS ANTICIPADAS (5% DEL SGR)</v>
      </c>
      <c r="C12621" s="43" t="s">
        <v>498</v>
      </c>
      <c r="D12621" s="43" t="s">
        <v>497</v>
      </c>
      <c r="E12621" s="43" t="s">
        <v>522</v>
      </c>
      <c r="F12621" s="42" t="s">
        <v>521</v>
      </c>
      <c r="G12621" s="18" t="s">
        <v>3</v>
      </c>
      <c r="H12621" s="32">
        <f>SUBTOTAL(9,H12620:H12620)</f>
        <v>11187924</v>
      </c>
      <c r="I12621" s="32">
        <f>SUBTOTAL(9,I12620:I12620)</f>
        <v>365597.2</v>
      </c>
      <c r="J12621" s="31">
        <f>SUBTOTAL(9,J12620:J12620)</f>
        <v>3.2677840857696212E-2</v>
      </c>
      <c r="K12621" s="32">
        <f>SUBTOTAL(9,K12620:K12620)</f>
        <v>972060</v>
      </c>
      <c r="L12621" s="14">
        <f>SUBTOTAL(9,L12618:L12620)</f>
        <v>575033.05000000005</v>
      </c>
      <c r="M12621" s="80">
        <f>SUBTOTAL(9,M12620:M12620)</f>
        <v>0.37610559018990597</v>
      </c>
    </row>
    <row r="12622" spans="2:13" ht="24.9" customHeight="1" outlineLevel="2" x14ac:dyDescent="0.3">
      <c r="B12622" s="47" t="s">
        <v>2042</v>
      </c>
      <c r="C12622" s="46" t="s">
        <v>498</v>
      </c>
      <c r="D12622" s="46" t="s">
        <v>497</v>
      </c>
      <c r="E12622" s="46" t="s">
        <v>520</v>
      </c>
      <c r="F12622" s="45" t="s">
        <v>519</v>
      </c>
      <c r="G12622" s="26" t="s">
        <v>0</v>
      </c>
      <c r="H12622" s="30">
        <v>409356</v>
      </c>
      <c r="I12622" s="30">
        <v>15888.72</v>
      </c>
      <c r="J12622" s="36">
        <f>I12622/H12622</f>
        <v>3.8813941898982789E-2</v>
      </c>
      <c r="K12622" s="30">
        <v>33913</v>
      </c>
      <c r="L12622" s="30">
        <f>I12622</f>
        <v>15888.72</v>
      </c>
      <c r="M12622" s="80">
        <f>L12622/K12622</f>
        <v>0.46851413912069118</v>
      </c>
    </row>
    <row r="12623" spans="2:13" ht="24.9" customHeight="1" outlineLevel="1" x14ac:dyDescent="0.3">
      <c r="B12623" s="44" t="str">
        <f>B12622</f>
        <v>ASIGNACIONES DIRECTAS ANTICIPADAS (5% DEL SGR)</v>
      </c>
      <c r="C12623" s="43" t="s">
        <v>498</v>
      </c>
      <c r="D12623" s="43" t="s">
        <v>497</v>
      </c>
      <c r="E12623" s="43" t="s">
        <v>520</v>
      </c>
      <c r="F12623" s="42" t="s">
        <v>519</v>
      </c>
      <c r="G12623" s="18" t="s">
        <v>3</v>
      </c>
      <c r="H12623" s="32">
        <f>SUBTOTAL(9,H12622:H12622)</f>
        <v>409356</v>
      </c>
      <c r="I12623" s="32">
        <f>SUBTOTAL(9,I12622:I12622)</f>
        <v>15888.72</v>
      </c>
      <c r="J12623" s="31">
        <f>SUBTOTAL(9,J12622:J12622)</f>
        <v>3.8813941898982789E-2</v>
      </c>
      <c r="K12623" s="32">
        <f>SUBTOTAL(9,K12622:K12622)</f>
        <v>33913</v>
      </c>
      <c r="L12623" s="14">
        <f>SUBTOTAL(9,L12620:L12622)</f>
        <v>381485.92</v>
      </c>
      <c r="M12623" s="80">
        <f>SUBTOTAL(9,M12622:M12622)</f>
        <v>0.46851413912069118</v>
      </c>
    </row>
    <row r="12624" spans="2:13" ht="24.9" customHeight="1" outlineLevel="2" x14ac:dyDescent="0.3">
      <c r="B12624" s="47" t="s">
        <v>2042</v>
      </c>
      <c r="C12624" s="46" t="s">
        <v>498</v>
      </c>
      <c r="D12624" s="46" t="s">
        <v>497</v>
      </c>
      <c r="E12624" s="46" t="s">
        <v>518</v>
      </c>
      <c r="F12624" s="45" t="s">
        <v>517</v>
      </c>
      <c r="G12624" s="26" t="s">
        <v>0</v>
      </c>
      <c r="H12624" s="30">
        <v>1274432</v>
      </c>
      <c r="I12624" s="30">
        <v>0</v>
      </c>
      <c r="J12624" s="36">
        <f>I12624/H12624</f>
        <v>0</v>
      </c>
      <c r="K12624" s="30">
        <v>110272</v>
      </c>
      <c r="L12624" s="30">
        <f>I12624</f>
        <v>0</v>
      </c>
      <c r="M12624" s="80">
        <f>L12624/K12624</f>
        <v>0</v>
      </c>
    </row>
    <row r="12625" spans="2:13" ht="24.9" customHeight="1" outlineLevel="1" x14ac:dyDescent="0.3">
      <c r="B12625" s="44" t="str">
        <f>B12624</f>
        <v>ASIGNACIONES DIRECTAS ANTICIPADAS (5% DEL SGR)</v>
      </c>
      <c r="C12625" s="43" t="s">
        <v>498</v>
      </c>
      <c r="D12625" s="43" t="s">
        <v>497</v>
      </c>
      <c r="E12625" s="43" t="s">
        <v>518</v>
      </c>
      <c r="F12625" s="42" t="s">
        <v>517</v>
      </c>
      <c r="G12625" s="18" t="s">
        <v>3</v>
      </c>
      <c r="H12625" s="32">
        <f>SUBTOTAL(9,H12624:H12624)</f>
        <v>1274432</v>
      </c>
      <c r="I12625" s="32">
        <f>SUBTOTAL(9,I12624:I12624)</f>
        <v>0</v>
      </c>
      <c r="J12625" s="31">
        <f>SUBTOTAL(9,J12624:J12624)</f>
        <v>0</v>
      </c>
      <c r="K12625" s="32">
        <f>SUBTOTAL(9,K12624:K12624)</f>
        <v>110272</v>
      </c>
      <c r="L12625" s="14">
        <f>SUBTOTAL(9,L12622:L12624)</f>
        <v>15888.72</v>
      </c>
      <c r="M12625" s="80">
        <f>SUBTOTAL(9,M12624:M12624)</f>
        <v>0</v>
      </c>
    </row>
    <row r="12626" spans="2:13" ht="24.9" customHeight="1" outlineLevel="2" x14ac:dyDescent="0.3">
      <c r="B12626" s="47" t="s">
        <v>2042</v>
      </c>
      <c r="C12626" s="46" t="s">
        <v>498</v>
      </c>
      <c r="D12626" s="46" t="s">
        <v>497</v>
      </c>
      <c r="E12626" s="46" t="s">
        <v>516</v>
      </c>
      <c r="F12626" s="45" t="s">
        <v>515</v>
      </c>
      <c r="G12626" s="26" t="s">
        <v>0</v>
      </c>
      <c r="H12626" s="30">
        <v>98381</v>
      </c>
      <c r="I12626" s="30">
        <v>0</v>
      </c>
      <c r="J12626" s="36">
        <f>I12626/H12626</f>
        <v>0</v>
      </c>
      <c r="K12626" s="30">
        <v>8808</v>
      </c>
      <c r="L12626" s="30">
        <f>I12626</f>
        <v>0</v>
      </c>
      <c r="M12626" s="80">
        <f>L12626/K12626</f>
        <v>0</v>
      </c>
    </row>
    <row r="12627" spans="2:13" ht="24.9" customHeight="1" outlineLevel="1" x14ac:dyDescent="0.3">
      <c r="B12627" s="44" t="str">
        <f>B12626</f>
        <v>ASIGNACIONES DIRECTAS ANTICIPADAS (5% DEL SGR)</v>
      </c>
      <c r="C12627" s="43" t="s">
        <v>498</v>
      </c>
      <c r="D12627" s="43" t="s">
        <v>497</v>
      </c>
      <c r="E12627" s="43" t="s">
        <v>516</v>
      </c>
      <c r="F12627" s="42" t="s">
        <v>515</v>
      </c>
      <c r="G12627" s="18" t="s">
        <v>3</v>
      </c>
      <c r="H12627" s="32">
        <f>SUBTOTAL(9,H12626:H12626)</f>
        <v>98381</v>
      </c>
      <c r="I12627" s="32">
        <f>SUBTOTAL(9,I12626:I12626)</f>
        <v>0</v>
      </c>
      <c r="J12627" s="31">
        <f>SUBTOTAL(9,J12626:J12626)</f>
        <v>0</v>
      </c>
      <c r="K12627" s="32">
        <f>SUBTOTAL(9,K12626:K12626)</f>
        <v>8808</v>
      </c>
      <c r="L12627" s="14">
        <f>SUBTOTAL(9,L12624:L12626)</f>
        <v>0</v>
      </c>
      <c r="M12627" s="80">
        <f>SUBTOTAL(9,M12626:M12626)</f>
        <v>0</v>
      </c>
    </row>
    <row r="12628" spans="2:13" ht="24.9" customHeight="1" outlineLevel="2" x14ac:dyDescent="0.3">
      <c r="B12628" s="47" t="s">
        <v>2042</v>
      </c>
      <c r="C12628" s="46" t="s">
        <v>498</v>
      </c>
      <c r="D12628" s="46" t="s">
        <v>497</v>
      </c>
      <c r="E12628" s="46" t="s">
        <v>508</v>
      </c>
      <c r="F12628" s="45" t="s">
        <v>507</v>
      </c>
      <c r="G12628" s="26" t="s">
        <v>0</v>
      </c>
      <c r="H12628" s="30">
        <v>568347</v>
      </c>
      <c r="I12628" s="30">
        <v>0</v>
      </c>
      <c r="J12628" s="36">
        <f>I12628/H12628</f>
        <v>0</v>
      </c>
      <c r="K12628" s="30">
        <v>49282</v>
      </c>
      <c r="L12628" s="30">
        <f>I12628</f>
        <v>0</v>
      </c>
      <c r="M12628" s="80">
        <f>L12628/K12628</f>
        <v>0</v>
      </c>
    </row>
    <row r="12629" spans="2:13" ht="24.9" customHeight="1" outlineLevel="1" x14ac:dyDescent="0.3">
      <c r="B12629" s="44" t="str">
        <f>B12628</f>
        <v>ASIGNACIONES DIRECTAS ANTICIPADAS (5% DEL SGR)</v>
      </c>
      <c r="C12629" s="43" t="s">
        <v>498</v>
      </c>
      <c r="D12629" s="43" t="s">
        <v>497</v>
      </c>
      <c r="E12629" s="43" t="s">
        <v>508</v>
      </c>
      <c r="F12629" s="42" t="s">
        <v>507</v>
      </c>
      <c r="G12629" s="18" t="s">
        <v>3</v>
      </c>
      <c r="H12629" s="32">
        <f>SUBTOTAL(9,H12628:H12628)</f>
        <v>568347</v>
      </c>
      <c r="I12629" s="32">
        <f>SUBTOTAL(9,I12628:I12628)</f>
        <v>0</v>
      </c>
      <c r="J12629" s="31">
        <f>SUBTOTAL(9,J12628:J12628)</f>
        <v>0</v>
      </c>
      <c r="K12629" s="32">
        <f>SUBTOTAL(9,K12628:K12628)</f>
        <v>49282</v>
      </c>
      <c r="L12629" s="14">
        <f>SUBTOTAL(9,L12626:L12628)</f>
        <v>0</v>
      </c>
      <c r="M12629" s="80">
        <f>SUBTOTAL(9,M12628:M12628)</f>
        <v>0</v>
      </c>
    </row>
    <row r="12630" spans="2:13" ht="24.9" customHeight="1" outlineLevel="2" x14ac:dyDescent="0.3">
      <c r="B12630" s="47" t="s">
        <v>2042</v>
      </c>
      <c r="C12630" s="46" t="s">
        <v>498</v>
      </c>
      <c r="D12630" s="46" t="s">
        <v>497</v>
      </c>
      <c r="E12630" s="46" t="s">
        <v>504</v>
      </c>
      <c r="F12630" s="45" t="s">
        <v>503</v>
      </c>
      <c r="G12630" s="26" t="s">
        <v>0</v>
      </c>
      <c r="H12630" s="30">
        <v>1126740</v>
      </c>
      <c r="I12630" s="30">
        <v>0</v>
      </c>
      <c r="J12630" s="36">
        <f>I12630/H12630</f>
        <v>0</v>
      </c>
      <c r="K12630" s="30">
        <v>100874</v>
      </c>
      <c r="L12630" s="30">
        <f>I12630</f>
        <v>0</v>
      </c>
      <c r="M12630" s="80">
        <f>L12630/K12630</f>
        <v>0</v>
      </c>
    </row>
    <row r="12631" spans="2:13" ht="24.9" customHeight="1" outlineLevel="1" x14ac:dyDescent="0.3">
      <c r="B12631" s="44" t="str">
        <f>B12630</f>
        <v>ASIGNACIONES DIRECTAS ANTICIPADAS (5% DEL SGR)</v>
      </c>
      <c r="C12631" s="43" t="s">
        <v>498</v>
      </c>
      <c r="D12631" s="43" t="s">
        <v>497</v>
      </c>
      <c r="E12631" s="43" t="s">
        <v>504</v>
      </c>
      <c r="F12631" s="42" t="s">
        <v>503</v>
      </c>
      <c r="G12631" s="18" t="s">
        <v>3</v>
      </c>
      <c r="H12631" s="32">
        <f>SUBTOTAL(9,H12630:H12630)</f>
        <v>1126740</v>
      </c>
      <c r="I12631" s="32">
        <f>SUBTOTAL(9,I12630:I12630)</f>
        <v>0</v>
      </c>
      <c r="J12631" s="31">
        <f>SUBTOTAL(9,J12630:J12630)</f>
        <v>0</v>
      </c>
      <c r="K12631" s="32">
        <f>SUBTOTAL(9,K12630:K12630)</f>
        <v>100874</v>
      </c>
      <c r="L12631" s="14">
        <f>SUBTOTAL(9,L12628:L12630)</f>
        <v>0</v>
      </c>
      <c r="M12631" s="80">
        <f>SUBTOTAL(9,M12630:M12630)</f>
        <v>0</v>
      </c>
    </row>
    <row r="12632" spans="2:13" ht="24.9" customHeight="1" outlineLevel="2" x14ac:dyDescent="0.3">
      <c r="B12632" s="47" t="s">
        <v>2042</v>
      </c>
      <c r="C12632" s="46" t="s">
        <v>498</v>
      </c>
      <c r="D12632" s="46" t="s">
        <v>497</v>
      </c>
      <c r="E12632" s="46" t="s">
        <v>2066</v>
      </c>
      <c r="F12632" s="45" t="s">
        <v>2065</v>
      </c>
      <c r="G12632" s="26" t="s">
        <v>0</v>
      </c>
      <c r="H12632" s="30">
        <v>342812</v>
      </c>
      <c r="I12632" s="30">
        <v>0</v>
      </c>
      <c r="J12632" s="36">
        <f>I12632/H12632</f>
        <v>0</v>
      </c>
      <c r="K12632" s="30">
        <v>30690</v>
      </c>
      <c r="L12632" s="30">
        <f>I12632</f>
        <v>0</v>
      </c>
      <c r="M12632" s="80">
        <f>L12632/K12632</f>
        <v>0</v>
      </c>
    </row>
    <row r="12633" spans="2:13" ht="24.9" customHeight="1" outlineLevel="1" x14ac:dyDescent="0.3">
      <c r="B12633" s="44" t="str">
        <f>B12632</f>
        <v>ASIGNACIONES DIRECTAS ANTICIPADAS (5% DEL SGR)</v>
      </c>
      <c r="C12633" s="43" t="s">
        <v>498</v>
      </c>
      <c r="D12633" s="43" t="s">
        <v>497</v>
      </c>
      <c r="E12633" s="43" t="s">
        <v>2066</v>
      </c>
      <c r="F12633" s="42" t="s">
        <v>2065</v>
      </c>
      <c r="G12633" s="18" t="s">
        <v>3</v>
      </c>
      <c r="H12633" s="32">
        <f>SUBTOTAL(9,H12632:H12632)</f>
        <v>342812</v>
      </c>
      <c r="I12633" s="32">
        <f>SUBTOTAL(9,I12632:I12632)</f>
        <v>0</v>
      </c>
      <c r="J12633" s="31">
        <f>SUBTOTAL(9,J12632:J12632)</f>
        <v>0</v>
      </c>
      <c r="K12633" s="32">
        <f>SUBTOTAL(9,K12632:K12632)</f>
        <v>30690</v>
      </c>
      <c r="L12633" s="14">
        <f>SUBTOTAL(9,L12630:L12632)</f>
        <v>0</v>
      </c>
      <c r="M12633" s="80">
        <f>SUBTOTAL(9,M12632:M12632)</f>
        <v>0</v>
      </c>
    </row>
    <row r="12634" spans="2:13" ht="24.9" customHeight="1" outlineLevel="2" x14ac:dyDescent="0.3">
      <c r="B12634" s="47" t="s">
        <v>2042</v>
      </c>
      <c r="C12634" s="46" t="s">
        <v>498</v>
      </c>
      <c r="D12634" s="46" t="s">
        <v>497</v>
      </c>
      <c r="E12634" s="46" t="s">
        <v>502</v>
      </c>
      <c r="F12634" s="45" t="s">
        <v>501</v>
      </c>
      <c r="G12634" s="26" t="s">
        <v>0</v>
      </c>
      <c r="H12634" s="30">
        <v>75065350</v>
      </c>
      <c r="I12634" s="30">
        <v>3739580.25</v>
      </c>
      <c r="J12634" s="36">
        <f>I12634/H12634</f>
        <v>4.98176622103274E-2</v>
      </c>
      <c r="K12634" s="30">
        <v>6720791</v>
      </c>
      <c r="L12634" s="30">
        <f>I12634</f>
        <v>3739580.25</v>
      </c>
      <c r="M12634" s="80">
        <f>L12634/K12634</f>
        <v>0.55641966101906759</v>
      </c>
    </row>
    <row r="12635" spans="2:13" ht="24.9" customHeight="1" outlineLevel="1" x14ac:dyDescent="0.3">
      <c r="B12635" s="44" t="str">
        <f>B12634</f>
        <v>ASIGNACIONES DIRECTAS ANTICIPADAS (5% DEL SGR)</v>
      </c>
      <c r="C12635" s="43" t="s">
        <v>498</v>
      </c>
      <c r="D12635" s="43" t="s">
        <v>497</v>
      </c>
      <c r="E12635" s="43" t="s">
        <v>502</v>
      </c>
      <c r="F12635" s="42" t="s">
        <v>501</v>
      </c>
      <c r="G12635" s="18" t="s">
        <v>3</v>
      </c>
      <c r="H12635" s="32">
        <f>SUBTOTAL(9,H12634:H12634)</f>
        <v>75065350</v>
      </c>
      <c r="I12635" s="32">
        <f>SUBTOTAL(9,I12634:I12634)</f>
        <v>3739580.25</v>
      </c>
      <c r="J12635" s="31">
        <f>SUBTOTAL(9,J12634:J12634)</f>
        <v>4.98176622103274E-2</v>
      </c>
      <c r="K12635" s="32">
        <f>SUBTOTAL(9,K12634:K12634)</f>
        <v>6720791</v>
      </c>
      <c r="L12635" s="14">
        <f>SUBTOTAL(9,L12632:L12634)</f>
        <v>3739580.25</v>
      </c>
      <c r="M12635" s="80">
        <f>SUBTOTAL(9,M12634:M12634)</f>
        <v>0.55641966101906759</v>
      </c>
    </row>
    <row r="12636" spans="2:13" ht="24.9" customHeight="1" outlineLevel="2" x14ac:dyDescent="0.3">
      <c r="B12636" s="47" t="s">
        <v>2042</v>
      </c>
      <c r="C12636" s="46" t="s">
        <v>498</v>
      </c>
      <c r="D12636" s="46" t="s">
        <v>497</v>
      </c>
      <c r="E12636" s="46" t="s">
        <v>500</v>
      </c>
      <c r="F12636" s="45" t="s">
        <v>499</v>
      </c>
      <c r="G12636" s="26" t="s">
        <v>0</v>
      </c>
      <c r="H12636" s="30">
        <v>36022816</v>
      </c>
      <c r="I12636" s="30">
        <v>0</v>
      </c>
      <c r="J12636" s="36">
        <f>I12636/H12636</f>
        <v>0</v>
      </c>
      <c r="K12636" s="30">
        <v>3209954</v>
      </c>
      <c r="L12636" s="30">
        <f>I12636</f>
        <v>0</v>
      </c>
      <c r="M12636" s="80">
        <f>L12636/K12636</f>
        <v>0</v>
      </c>
    </row>
    <row r="12637" spans="2:13" ht="24.9" customHeight="1" outlineLevel="1" x14ac:dyDescent="0.3">
      <c r="B12637" s="44" t="str">
        <f>B12636</f>
        <v>ASIGNACIONES DIRECTAS ANTICIPADAS (5% DEL SGR)</v>
      </c>
      <c r="C12637" s="43" t="s">
        <v>498</v>
      </c>
      <c r="D12637" s="43" t="s">
        <v>497</v>
      </c>
      <c r="E12637" s="43" t="s">
        <v>500</v>
      </c>
      <c r="F12637" s="42" t="s">
        <v>499</v>
      </c>
      <c r="G12637" s="18" t="s">
        <v>3</v>
      </c>
      <c r="H12637" s="32">
        <f>SUBTOTAL(9,H12636:H12636)</f>
        <v>36022816</v>
      </c>
      <c r="I12637" s="32">
        <f>SUBTOTAL(9,I12636:I12636)</f>
        <v>0</v>
      </c>
      <c r="J12637" s="31">
        <f>SUBTOTAL(9,J12636:J12636)</f>
        <v>0</v>
      </c>
      <c r="K12637" s="32">
        <f>SUBTOTAL(9,K12636:K12636)</f>
        <v>3209954</v>
      </c>
      <c r="L12637" s="14">
        <f>SUBTOTAL(9,L12634:L12636)</f>
        <v>3739580.25</v>
      </c>
      <c r="M12637" s="80">
        <f>SUBTOTAL(9,M12636:M12636)</f>
        <v>0</v>
      </c>
    </row>
    <row r="12638" spans="2:13" ht="24.9" customHeight="1" outlineLevel="2" x14ac:dyDescent="0.3">
      <c r="B12638" s="47" t="s">
        <v>2042</v>
      </c>
      <c r="C12638" s="46" t="s">
        <v>498</v>
      </c>
      <c r="D12638" s="46" t="s">
        <v>497</v>
      </c>
      <c r="E12638" s="46" t="s">
        <v>496</v>
      </c>
      <c r="F12638" s="45" t="s">
        <v>495</v>
      </c>
      <c r="G12638" s="26" t="s">
        <v>0</v>
      </c>
      <c r="H12638" s="30">
        <v>3424042</v>
      </c>
      <c r="I12638" s="30">
        <v>169206.41</v>
      </c>
      <c r="J12638" s="36">
        <f>I12638/H12638</f>
        <v>4.9417153761548489E-2</v>
      </c>
      <c r="K12638" s="30">
        <v>291018</v>
      </c>
      <c r="L12638" s="30">
        <f>I12638</f>
        <v>169206.41</v>
      </c>
      <c r="M12638" s="80">
        <f>L12638/K12638</f>
        <v>0.581429361757692</v>
      </c>
    </row>
    <row r="12639" spans="2:13" ht="24.9" customHeight="1" outlineLevel="1" x14ac:dyDescent="0.3">
      <c r="B12639" s="44" t="str">
        <f>B12638</f>
        <v>ASIGNACIONES DIRECTAS ANTICIPADAS (5% DEL SGR)</v>
      </c>
      <c r="C12639" s="43" t="s">
        <v>498</v>
      </c>
      <c r="D12639" s="43" t="s">
        <v>497</v>
      </c>
      <c r="E12639" s="43" t="s">
        <v>496</v>
      </c>
      <c r="F12639" s="42" t="s">
        <v>495</v>
      </c>
      <c r="G12639" s="18" t="s">
        <v>3</v>
      </c>
      <c r="H12639" s="32">
        <f>SUBTOTAL(9,H12638:H12638)</f>
        <v>3424042</v>
      </c>
      <c r="I12639" s="32">
        <f>SUBTOTAL(9,I12638:I12638)</f>
        <v>169206.41</v>
      </c>
      <c r="J12639" s="31">
        <f>SUBTOTAL(9,J12638:J12638)</f>
        <v>4.9417153761548489E-2</v>
      </c>
      <c r="K12639" s="32">
        <f>SUBTOTAL(9,K12638:K12638)</f>
        <v>291018</v>
      </c>
      <c r="L12639" s="14">
        <f>SUBTOTAL(9,L12636:L12638)</f>
        <v>169206.41</v>
      </c>
      <c r="M12639" s="80">
        <f>SUBTOTAL(9,M12638:M12638)</f>
        <v>0.581429361757692</v>
      </c>
    </row>
    <row r="12640" spans="2:13" ht="24.9" customHeight="1" outlineLevel="2" x14ac:dyDescent="0.3">
      <c r="B12640" s="47" t="s">
        <v>2042</v>
      </c>
      <c r="C12640" s="46" t="s">
        <v>336</v>
      </c>
      <c r="D12640" s="46" t="s">
        <v>335</v>
      </c>
      <c r="E12640" s="46" t="s">
        <v>493</v>
      </c>
      <c r="F12640" s="45" t="s">
        <v>492</v>
      </c>
      <c r="G12640" s="26" t="s">
        <v>0</v>
      </c>
      <c r="H12640" s="30">
        <v>622015</v>
      </c>
      <c r="I12640" s="30">
        <v>0</v>
      </c>
      <c r="J12640" s="36">
        <f>I12640/H12640</f>
        <v>0</v>
      </c>
      <c r="K12640" s="30">
        <v>57140</v>
      </c>
      <c r="L12640" s="30">
        <f>I12640</f>
        <v>0</v>
      </c>
      <c r="M12640" s="80">
        <f>L12640/K12640</f>
        <v>0</v>
      </c>
    </row>
    <row r="12641" spans="2:13" ht="24.9" customHeight="1" outlineLevel="1" x14ac:dyDescent="0.3">
      <c r="B12641" s="44" t="str">
        <f>B12640</f>
        <v>ASIGNACIONES DIRECTAS ANTICIPADAS (5% DEL SGR)</v>
      </c>
      <c r="C12641" s="43" t="s">
        <v>336</v>
      </c>
      <c r="D12641" s="43" t="s">
        <v>335</v>
      </c>
      <c r="E12641" s="43" t="s">
        <v>493</v>
      </c>
      <c r="F12641" s="42" t="s">
        <v>492</v>
      </c>
      <c r="G12641" s="18" t="s">
        <v>3</v>
      </c>
      <c r="H12641" s="32">
        <f>SUBTOTAL(9,H12640:H12640)</f>
        <v>622015</v>
      </c>
      <c r="I12641" s="32">
        <f>SUBTOTAL(9,I12640:I12640)</f>
        <v>0</v>
      </c>
      <c r="J12641" s="31">
        <f>SUBTOTAL(9,J12640:J12640)</f>
        <v>0</v>
      </c>
      <c r="K12641" s="32">
        <f>SUBTOTAL(9,K12640:K12640)</f>
        <v>57140</v>
      </c>
      <c r="L12641" s="14">
        <f>SUBTOTAL(9,L12638:L12640)</f>
        <v>169206.41</v>
      </c>
      <c r="M12641" s="80">
        <f>SUBTOTAL(9,M12640:M12640)</f>
        <v>0</v>
      </c>
    </row>
    <row r="12642" spans="2:13" ht="24.9" customHeight="1" outlineLevel="2" x14ac:dyDescent="0.3">
      <c r="B12642" s="47" t="s">
        <v>2042</v>
      </c>
      <c r="C12642" s="46" t="s">
        <v>336</v>
      </c>
      <c r="D12642" s="46" t="s">
        <v>335</v>
      </c>
      <c r="E12642" s="46" t="s">
        <v>491</v>
      </c>
      <c r="F12642" s="45" t="s">
        <v>490</v>
      </c>
      <c r="G12642" s="26" t="s">
        <v>0</v>
      </c>
      <c r="H12642" s="30">
        <v>1040985</v>
      </c>
      <c r="I12642" s="30">
        <v>856.35</v>
      </c>
      <c r="J12642" s="36">
        <f>I12642/H12642</f>
        <v>8.2263433190679983E-4</v>
      </c>
      <c r="K12642" s="30">
        <v>93688</v>
      </c>
      <c r="L12642" s="30">
        <f>I12642</f>
        <v>856.35</v>
      </c>
      <c r="M12642" s="80">
        <f>L12642/K12642</f>
        <v>9.1404448808812232E-3</v>
      </c>
    </row>
    <row r="12643" spans="2:13" ht="24.9" customHeight="1" outlineLevel="1" x14ac:dyDescent="0.3">
      <c r="B12643" s="44" t="str">
        <f>B12642</f>
        <v>ASIGNACIONES DIRECTAS ANTICIPADAS (5% DEL SGR)</v>
      </c>
      <c r="C12643" s="43" t="s">
        <v>336</v>
      </c>
      <c r="D12643" s="43" t="s">
        <v>335</v>
      </c>
      <c r="E12643" s="43" t="s">
        <v>491</v>
      </c>
      <c r="F12643" s="42" t="s">
        <v>490</v>
      </c>
      <c r="G12643" s="18" t="s">
        <v>3</v>
      </c>
      <c r="H12643" s="32">
        <f>SUBTOTAL(9,H12642:H12642)</f>
        <v>1040985</v>
      </c>
      <c r="I12643" s="32">
        <f>SUBTOTAL(9,I12642:I12642)</f>
        <v>856.35</v>
      </c>
      <c r="J12643" s="31">
        <f>SUBTOTAL(9,J12642:J12642)</f>
        <v>8.2263433190679983E-4</v>
      </c>
      <c r="K12643" s="32">
        <f>SUBTOTAL(9,K12642:K12642)</f>
        <v>93688</v>
      </c>
      <c r="L12643" s="14">
        <f>SUBTOTAL(9,L12640:L12642)</f>
        <v>856.35</v>
      </c>
      <c r="M12643" s="80">
        <f>SUBTOTAL(9,M12642:M12642)</f>
        <v>9.1404448808812232E-3</v>
      </c>
    </row>
    <row r="12644" spans="2:13" ht="24.9" customHeight="1" outlineLevel="2" x14ac:dyDescent="0.3">
      <c r="B12644" s="47" t="s">
        <v>2042</v>
      </c>
      <c r="C12644" s="46" t="s">
        <v>336</v>
      </c>
      <c r="D12644" s="46" t="s">
        <v>335</v>
      </c>
      <c r="E12644" s="46" t="s">
        <v>489</v>
      </c>
      <c r="F12644" s="45" t="s">
        <v>488</v>
      </c>
      <c r="G12644" s="26" t="s">
        <v>0</v>
      </c>
      <c r="H12644" s="30">
        <v>4396320</v>
      </c>
      <c r="I12644" s="30">
        <v>411884.25</v>
      </c>
      <c r="J12644" s="36">
        <f>I12644/H12644</f>
        <v>9.3688414401135497E-2</v>
      </c>
      <c r="K12644" s="30">
        <v>404384</v>
      </c>
      <c r="L12644" s="30">
        <f>I12644</f>
        <v>411884.25</v>
      </c>
      <c r="M12644" s="80">
        <f>L12644/K12644</f>
        <v>1.0185473460868877</v>
      </c>
    </row>
    <row r="12645" spans="2:13" ht="24.9" customHeight="1" outlineLevel="1" x14ac:dyDescent="0.3">
      <c r="B12645" s="44" t="str">
        <f>B12644</f>
        <v>ASIGNACIONES DIRECTAS ANTICIPADAS (5% DEL SGR)</v>
      </c>
      <c r="C12645" s="43" t="s">
        <v>336</v>
      </c>
      <c r="D12645" s="43" t="s">
        <v>335</v>
      </c>
      <c r="E12645" s="43" t="s">
        <v>489</v>
      </c>
      <c r="F12645" s="42" t="s">
        <v>488</v>
      </c>
      <c r="G12645" s="18" t="s">
        <v>3</v>
      </c>
      <c r="H12645" s="32">
        <f>SUBTOTAL(9,H12644:H12644)</f>
        <v>4396320</v>
      </c>
      <c r="I12645" s="32">
        <f>SUBTOTAL(9,I12644:I12644)</f>
        <v>411884.25</v>
      </c>
      <c r="J12645" s="31">
        <f>SUBTOTAL(9,J12644:J12644)</f>
        <v>9.3688414401135497E-2</v>
      </c>
      <c r="K12645" s="32">
        <f>SUBTOTAL(9,K12644:K12644)</f>
        <v>404384</v>
      </c>
      <c r="L12645" s="14">
        <f>SUBTOTAL(9,L12642:L12644)</f>
        <v>412740.6</v>
      </c>
      <c r="M12645" s="80">
        <f>SUBTOTAL(9,M12644:M12644)</f>
        <v>1.0185473460868877</v>
      </c>
    </row>
    <row r="12646" spans="2:13" ht="24.9" customHeight="1" outlineLevel="2" x14ac:dyDescent="0.3">
      <c r="B12646" s="47" t="s">
        <v>2042</v>
      </c>
      <c r="C12646" s="46" t="s">
        <v>336</v>
      </c>
      <c r="D12646" s="46" t="s">
        <v>335</v>
      </c>
      <c r="E12646" s="46" t="s">
        <v>487</v>
      </c>
      <c r="F12646" s="45" t="s">
        <v>486</v>
      </c>
      <c r="G12646" s="26" t="s">
        <v>0</v>
      </c>
      <c r="H12646" s="30">
        <v>14666297</v>
      </c>
      <c r="I12646" s="30">
        <v>1366919.95</v>
      </c>
      <c r="J12646" s="36">
        <f>I12646/H12646</f>
        <v>9.32014365998452E-2</v>
      </c>
      <c r="K12646" s="30">
        <v>1268651</v>
      </c>
      <c r="L12646" s="30">
        <f>I12646</f>
        <v>1366919.95</v>
      </c>
      <c r="M12646" s="80">
        <f>L12646/K12646</f>
        <v>1.0774594037288427</v>
      </c>
    </row>
    <row r="12647" spans="2:13" ht="24.9" customHeight="1" outlineLevel="1" x14ac:dyDescent="0.3">
      <c r="B12647" s="44" t="str">
        <f>B12646</f>
        <v>ASIGNACIONES DIRECTAS ANTICIPADAS (5% DEL SGR)</v>
      </c>
      <c r="C12647" s="43" t="s">
        <v>336</v>
      </c>
      <c r="D12647" s="43" t="s">
        <v>335</v>
      </c>
      <c r="E12647" s="43" t="s">
        <v>487</v>
      </c>
      <c r="F12647" s="42" t="s">
        <v>486</v>
      </c>
      <c r="G12647" s="18" t="s">
        <v>3</v>
      </c>
      <c r="H12647" s="32">
        <f>SUBTOTAL(9,H12646:H12646)</f>
        <v>14666297</v>
      </c>
      <c r="I12647" s="32">
        <f>SUBTOTAL(9,I12646:I12646)</f>
        <v>1366919.95</v>
      </c>
      <c r="J12647" s="31">
        <f>SUBTOTAL(9,J12646:J12646)</f>
        <v>9.32014365998452E-2</v>
      </c>
      <c r="K12647" s="32">
        <f>SUBTOTAL(9,K12646:K12646)</f>
        <v>1268651</v>
      </c>
      <c r="L12647" s="14">
        <f>SUBTOTAL(9,L12644:L12646)</f>
        <v>1778804.2</v>
      </c>
      <c r="M12647" s="80">
        <f>SUBTOTAL(9,M12646:M12646)</f>
        <v>1.0774594037288427</v>
      </c>
    </row>
    <row r="12648" spans="2:13" ht="24.9" customHeight="1" outlineLevel="2" x14ac:dyDescent="0.3">
      <c r="B12648" s="47" t="s">
        <v>2042</v>
      </c>
      <c r="C12648" s="46" t="s">
        <v>336</v>
      </c>
      <c r="D12648" s="46" t="s">
        <v>335</v>
      </c>
      <c r="E12648" s="46" t="s">
        <v>483</v>
      </c>
      <c r="F12648" s="45" t="s">
        <v>482</v>
      </c>
      <c r="G12648" s="26" t="s">
        <v>0</v>
      </c>
      <c r="H12648" s="30">
        <v>269261</v>
      </c>
      <c r="I12648" s="30">
        <v>13791.5</v>
      </c>
      <c r="J12648" s="36">
        <f>I12648/H12648</f>
        <v>5.121982017447755E-2</v>
      </c>
      <c r="K12648" s="30">
        <v>24170</v>
      </c>
      <c r="L12648" s="30">
        <f>I12648</f>
        <v>13791.5</v>
      </c>
      <c r="M12648" s="80">
        <f>L12648/K12648</f>
        <v>0.57060405461315677</v>
      </c>
    </row>
    <row r="12649" spans="2:13" ht="24.9" customHeight="1" outlineLevel="1" x14ac:dyDescent="0.3">
      <c r="B12649" s="44" t="str">
        <f>B12648</f>
        <v>ASIGNACIONES DIRECTAS ANTICIPADAS (5% DEL SGR)</v>
      </c>
      <c r="C12649" s="43" t="s">
        <v>336</v>
      </c>
      <c r="D12649" s="43" t="s">
        <v>335</v>
      </c>
      <c r="E12649" s="43" t="s">
        <v>483</v>
      </c>
      <c r="F12649" s="42" t="s">
        <v>482</v>
      </c>
      <c r="G12649" s="18" t="s">
        <v>3</v>
      </c>
      <c r="H12649" s="32">
        <f>SUBTOTAL(9,H12648:H12648)</f>
        <v>269261</v>
      </c>
      <c r="I12649" s="32">
        <f>SUBTOTAL(9,I12648:I12648)</f>
        <v>13791.5</v>
      </c>
      <c r="J12649" s="31">
        <f>SUBTOTAL(9,J12648:J12648)</f>
        <v>5.121982017447755E-2</v>
      </c>
      <c r="K12649" s="32">
        <f>SUBTOTAL(9,K12648:K12648)</f>
        <v>24170</v>
      </c>
      <c r="L12649" s="14">
        <f>SUBTOTAL(9,L12646:L12648)</f>
        <v>1380711.45</v>
      </c>
      <c r="M12649" s="80">
        <f>SUBTOTAL(9,M12648:M12648)</f>
        <v>0.57060405461315677</v>
      </c>
    </row>
    <row r="12650" spans="2:13" ht="24.9" customHeight="1" outlineLevel="2" x14ac:dyDescent="0.3">
      <c r="B12650" s="47" t="s">
        <v>2042</v>
      </c>
      <c r="C12650" s="46" t="s">
        <v>336</v>
      </c>
      <c r="D12650" s="46" t="s">
        <v>335</v>
      </c>
      <c r="E12650" s="46" t="s">
        <v>481</v>
      </c>
      <c r="F12650" s="45" t="s">
        <v>480</v>
      </c>
      <c r="G12650" s="26" t="s">
        <v>0</v>
      </c>
      <c r="H12650" s="30">
        <v>41628196325</v>
      </c>
      <c r="I12650" s="30">
        <v>2572400947.0599999</v>
      </c>
      <c r="J12650" s="36">
        <f>I12650/H12650</f>
        <v>6.1794677025560511E-2</v>
      </c>
      <c r="K12650" s="30">
        <v>3186241389.1399999</v>
      </c>
      <c r="L12650" s="30">
        <f>I12650</f>
        <v>2572400947.0599999</v>
      </c>
      <c r="M12650" s="80">
        <f>L12650/K12650</f>
        <v>0.80734653558508884</v>
      </c>
    </row>
    <row r="12651" spans="2:13" ht="24.9" customHeight="1" outlineLevel="1" x14ac:dyDescent="0.3">
      <c r="B12651" s="44" t="str">
        <f>B12650</f>
        <v>ASIGNACIONES DIRECTAS ANTICIPADAS (5% DEL SGR)</v>
      </c>
      <c r="C12651" s="43" t="s">
        <v>336</v>
      </c>
      <c r="D12651" s="43" t="s">
        <v>335</v>
      </c>
      <c r="E12651" s="43" t="s">
        <v>481</v>
      </c>
      <c r="F12651" s="42" t="s">
        <v>480</v>
      </c>
      <c r="G12651" s="18" t="s">
        <v>3</v>
      </c>
      <c r="H12651" s="32">
        <f>SUBTOTAL(9,H12650:H12650)</f>
        <v>41628196325</v>
      </c>
      <c r="I12651" s="32">
        <f>SUBTOTAL(9,I12650:I12650)</f>
        <v>2572400947.0599999</v>
      </c>
      <c r="J12651" s="31">
        <f>SUBTOTAL(9,J12650:J12650)</f>
        <v>6.1794677025560511E-2</v>
      </c>
      <c r="K12651" s="32">
        <f>SUBTOTAL(9,K12650:K12650)</f>
        <v>3186241389.1399999</v>
      </c>
      <c r="L12651" s="14">
        <f>SUBTOTAL(9,L12648:L12650)</f>
        <v>2572414738.5599999</v>
      </c>
      <c r="M12651" s="80">
        <f>SUBTOTAL(9,M12650:M12650)</f>
        <v>0.80734653558508884</v>
      </c>
    </row>
    <row r="12652" spans="2:13" ht="24.9" customHeight="1" outlineLevel="2" x14ac:dyDescent="0.3">
      <c r="B12652" s="47" t="s">
        <v>2042</v>
      </c>
      <c r="C12652" s="46" t="s">
        <v>336</v>
      </c>
      <c r="D12652" s="46" t="s">
        <v>335</v>
      </c>
      <c r="E12652" s="46" t="s">
        <v>479</v>
      </c>
      <c r="F12652" s="45" t="s">
        <v>478</v>
      </c>
      <c r="G12652" s="26" t="s">
        <v>0</v>
      </c>
      <c r="H12652" s="30">
        <v>657803</v>
      </c>
      <c r="I12652" s="30">
        <v>0</v>
      </c>
      <c r="J12652" s="36">
        <f>I12652/H12652</f>
        <v>0</v>
      </c>
      <c r="K12652" s="30">
        <v>61206</v>
      </c>
      <c r="L12652" s="30">
        <f>I12652</f>
        <v>0</v>
      </c>
      <c r="M12652" s="80">
        <f>L12652/K12652</f>
        <v>0</v>
      </c>
    </row>
    <row r="12653" spans="2:13" ht="24.9" customHeight="1" outlineLevel="1" x14ac:dyDescent="0.3">
      <c r="B12653" s="44" t="str">
        <f>B12652</f>
        <v>ASIGNACIONES DIRECTAS ANTICIPADAS (5% DEL SGR)</v>
      </c>
      <c r="C12653" s="43" t="s">
        <v>336</v>
      </c>
      <c r="D12653" s="43" t="s">
        <v>335</v>
      </c>
      <c r="E12653" s="43" t="s">
        <v>479</v>
      </c>
      <c r="F12653" s="42" t="s">
        <v>478</v>
      </c>
      <c r="G12653" s="18" t="s">
        <v>3</v>
      </c>
      <c r="H12653" s="32">
        <f>SUBTOTAL(9,H12652:H12652)</f>
        <v>657803</v>
      </c>
      <c r="I12653" s="32">
        <f>SUBTOTAL(9,I12652:I12652)</f>
        <v>0</v>
      </c>
      <c r="J12653" s="31">
        <f>SUBTOTAL(9,J12652:J12652)</f>
        <v>0</v>
      </c>
      <c r="K12653" s="32">
        <f>SUBTOTAL(9,K12652:K12652)</f>
        <v>61206</v>
      </c>
      <c r="L12653" s="14">
        <f>SUBTOTAL(9,L12650:L12652)</f>
        <v>2572400947.0599999</v>
      </c>
      <c r="M12653" s="80">
        <f>SUBTOTAL(9,M12652:M12652)</f>
        <v>0</v>
      </c>
    </row>
    <row r="12654" spans="2:13" ht="24.9" customHeight="1" outlineLevel="2" x14ac:dyDescent="0.3">
      <c r="B12654" s="47" t="s">
        <v>2042</v>
      </c>
      <c r="C12654" s="46" t="s">
        <v>336</v>
      </c>
      <c r="D12654" s="46" t="s">
        <v>335</v>
      </c>
      <c r="E12654" s="46" t="s">
        <v>477</v>
      </c>
      <c r="F12654" s="45" t="s">
        <v>183</v>
      </c>
      <c r="G12654" s="26" t="s">
        <v>0</v>
      </c>
      <c r="H12654" s="30">
        <v>50193</v>
      </c>
      <c r="I12654" s="30">
        <v>0</v>
      </c>
      <c r="J12654" s="36">
        <f>I12654/H12654</f>
        <v>0</v>
      </c>
      <c r="K12654" s="30">
        <v>4473</v>
      </c>
      <c r="L12654" s="30">
        <f>I12654</f>
        <v>0</v>
      </c>
      <c r="M12654" s="80">
        <f>L12654/K12654</f>
        <v>0</v>
      </c>
    </row>
    <row r="12655" spans="2:13" ht="24.9" customHeight="1" outlineLevel="1" x14ac:dyDescent="0.3">
      <c r="B12655" s="44" t="str">
        <f>B12654</f>
        <v>ASIGNACIONES DIRECTAS ANTICIPADAS (5% DEL SGR)</v>
      </c>
      <c r="C12655" s="43" t="s">
        <v>336</v>
      </c>
      <c r="D12655" s="43" t="s">
        <v>335</v>
      </c>
      <c r="E12655" s="43" t="s">
        <v>477</v>
      </c>
      <c r="F12655" s="42" t="s">
        <v>183</v>
      </c>
      <c r="G12655" s="18" t="s">
        <v>3</v>
      </c>
      <c r="H12655" s="32">
        <f>SUBTOTAL(9,H12654:H12654)</f>
        <v>50193</v>
      </c>
      <c r="I12655" s="32">
        <f>SUBTOTAL(9,I12654:I12654)</f>
        <v>0</v>
      </c>
      <c r="J12655" s="31">
        <f>SUBTOTAL(9,J12654:J12654)</f>
        <v>0</v>
      </c>
      <c r="K12655" s="32">
        <f>SUBTOTAL(9,K12654:K12654)</f>
        <v>4473</v>
      </c>
      <c r="L12655" s="14">
        <f>SUBTOTAL(9,L12652:L12654)</f>
        <v>0</v>
      </c>
      <c r="M12655" s="80">
        <f>SUBTOTAL(9,M12654:M12654)</f>
        <v>0</v>
      </c>
    </row>
    <row r="12656" spans="2:13" ht="24.9" customHeight="1" outlineLevel="2" x14ac:dyDescent="0.3">
      <c r="B12656" s="47" t="s">
        <v>2042</v>
      </c>
      <c r="C12656" s="46" t="s">
        <v>336</v>
      </c>
      <c r="D12656" s="46" t="s">
        <v>335</v>
      </c>
      <c r="E12656" s="46" t="s">
        <v>476</v>
      </c>
      <c r="F12656" s="45" t="s">
        <v>475</v>
      </c>
      <c r="G12656" s="26" t="s">
        <v>0</v>
      </c>
      <c r="H12656" s="30">
        <v>21154</v>
      </c>
      <c r="I12656" s="30">
        <v>0</v>
      </c>
      <c r="J12656" s="36">
        <f>I12656/H12656</f>
        <v>0</v>
      </c>
      <c r="K12656" s="30">
        <v>1904</v>
      </c>
      <c r="L12656" s="30">
        <f>I12656</f>
        <v>0</v>
      </c>
      <c r="M12656" s="80">
        <f>L12656/K12656</f>
        <v>0</v>
      </c>
    </row>
    <row r="12657" spans="2:13" ht="24.9" customHeight="1" outlineLevel="1" x14ac:dyDescent="0.3">
      <c r="B12657" s="44" t="str">
        <f>B12656</f>
        <v>ASIGNACIONES DIRECTAS ANTICIPADAS (5% DEL SGR)</v>
      </c>
      <c r="C12657" s="43" t="s">
        <v>336</v>
      </c>
      <c r="D12657" s="43" t="s">
        <v>335</v>
      </c>
      <c r="E12657" s="43" t="s">
        <v>476</v>
      </c>
      <c r="F12657" s="42" t="s">
        <v>475</v>
      </c>
      <c r="G12657" s="18" t="s">
        <v>3</v>
      </c>
      <c r="H12657" s="32">
        <f>SUBTOTAL(9,H12656:H12656)</f>
        <v>21154</v>
      </c>
      <c r="I12657" s="32">
        <f>SUBTOTAL(9,I12656:I12656)</f>
        <v>0</v>
      </c>
      <c r="J12657" s="31">
        <f>SUBTOTAL(9,J12656:J12656)</f>
        <v>0</v>
      </c>
      <c r="K12657" s="32">
        <f>SUBTOTAL(9,K12656:K12656)</f>
        <v>1904</v>
      </c>
      <c r="L12657" s="14">
        <f>SUBTOTAL(9,L12654:L12656)</f>
        <v>0</v>
      </c>
      <c r="M12657" s="80">
        <f>SUBTOTAL(9,M12656:M12656)</f>
        <v>0</v>
      </c>
    </row>
    <row r="12658" spans="2:13" ht="24.9" customHeight="1" outlineLevel="2" x14ac:dyDescent="0.3">
      <c r="B12658" s="47" t="s">
        <v>2042</v>
      </c>
      <c r="C12658" s="46" t="s">
        <v>336</v>
      </c>
      <c r="D12658" s="46" t="s">
        <v>335</v>
      </c>
      <c r="E12658" s="46" t="s">
        <v>474</v>
      </c>
      <c r="F12658" s="45" t="s">
        <v>473</v>
      </c>
      <c r="G12658" s="26" t="s">
        <v>0</v>
      </c>
      <c r="H12658" s="30">
        <v>750497714</v>
      </c>
      <c r="I12658" s="30">
        <v>546650.53</v>
      </c>
      <c r="J12658" s="36">
        <f>I12658/H12658</f>
        <v>7.2838400411170349E-4</v>
      </c>
      <c r="K12658" s="30">
        <v>55466945</v>
      </c>
      <c r="L12658" s="30">
        <f>I12658</f>
        <v>546650.53</v>
      </c>
      <c r="M12658" s="80">
        <f>L12658/K12658</f>
        <v>9.8554288504621983E-3</v>
      </c>
    </row>
    <row r="12659" spans="2:13" ht="24.9" customHeight="1" outlineLevel="1" x14ac:dyDescent="0.3">
      <c r="B12659" s="44" t="str">
        <f>B12658</f>
        <v>ASIGNACIONES DIRECTAS ANTICIPADAS (5% DEL SGR)</v>
      </c>
      <c r="C12659" s="43" t="s">
        <v>336</v>
      </c>
      <c r="D12659" s="43" t="s">
        <v>335</v>
      </c>
      <c r="E12659" s="43" t="s">
        <v>474</v>
      </c>
      <c r="F12659" s="42" t="s">
        <v>473</v>
      </c>
      <c r="G12659" s="18" t="s">
        <v>3</v>
      </c>
      <c r="H12659" s="32">
        <f>SUBTOTAL(9,H12658:H12658)</f>
        <v>750497714</v>
      </c>
      <c r="I12659" s="32">
        <f>SUBTOTAL(9,I12658:I12658)</f>
        <v>546650.53</v>
      </c>
      <c r="J12659" s="31">
        <f>SUBTOTAL(9,J12658:J12658)</f>
        <v>7.2838400411170349E-4</v>
      </c>
      <c r="K12659" s="32">
        <f>SUBTOTAL(9,K12658:K12658)</f>
        <v>55466945</v>
      </c>
      <c r="L12659" s="14">
        <f>SUBTOTAL(9,L12656:L12658)</f>
        <v>546650.53</v>
      </c>
      <c r="M12659" s="80">
        <f>SUBTOTAL(9,M12658:M12658)</f>
        <v>9.8554288504621983E-3</v>
      </c>
    </row>
    <row r="12660" spans="2:13" ht="24.9" customHeight="1" outlineLevel="2" x14ac:dyDescent="0.3">
      <c r="B12660" s="47" t="s">
        <v>2042</v>
      </c>
      <c r="C12660" s="46" t="s">
        <v>336</v>
      </c>
      <c r="D12660" s="46" t="s">
        <v>335</v>
      </c>
      <c r="E12660" s="46" t="s">
        <v>472</v>
      </c>
      <c r="F12660" s="45" t="s">
        <v>471</v>
      </c>
      <c r="G12660" s="26" t="s">
        <v>0</v>
      </c>
      <c r="H12660" s="30">
        <v>10687039</v>
      </c>
      <c r="I12660" s="30">
        <v>6478115.04</v>
      </c>
      <c r="J12660" s="36">
        <f>I12660/H12660</f>
        <v>0.60616556559773016</v>
      </c>
      <c r="K12660" s="30">
        <v>997087</v>
      </c>
      <c r="L12660" s="30">
        <f>I12660</f>
        <v>6478115.04</v>
      </c>
      <c r="M12660" s="80">
        <f>L12660/K12660</f>
        <v>6.4970409202005444</v>
      </c>
    </row>
    <row r="12661" spans="2:13" ht="24.9" customHeight="1" outlineLevel="1" x14ac:dyDescent="0.3">
      <c r="B12661" s="44" t="str">
        <f>B12660</f>
        <v>ASIGNACIONES DIRECTAS ANTICIPADAS (5% DEL SGR)</v>
      </c>
      <c r="C12661" s="43" t="s">
        <v>336</v>
      </c>
      <c r="D12661" s="43" t="s">
        <v>335</v>
      </c>
      <c r="E12661" s="43" t="s">
        <v>472</v>
      </c>
      <c r="F12661" s="42" t="s">
        <v>471</v>
      </c>
      <c r="G12661" s="18" t="s">
        <v>3</v>
      </c>
      <c r="H12661" s="32">
        <f>SUBTOTAL(9,H12660:H12660)</f>
        <v>10687039</v>
      </c>
      <c r="I12661" s="32">
        <f>SUBTOTAL(9,I12660:I12660)</f>
        <v>6478115.04</v>
      </c>
      <c r="J12661" s="31">
        <f>SUBTOTAL(9,J12660:J12660)</f>
        <v>0.60616556559773016</v>
      </c>
      <c r="K12661" s="32">
        <f>SUBTOTAL(9,K12660:K12660)</f>
        <v>997087</v>
      </c>
      <c r="L12661" s="14">
        <f>SUBTOTAL(9,L12658:L12660)</f>
        <v>7024765.5700000003</v>
      </c>
      <c r="M12661" s="80">
        <f>SUBTOTAL(9,M12660:M12660)</f>
        <v>6.4970409202005444</v>
      </c>
    </row>
    <row r="12662" spans="2:13" ht="24.9" customHeight="1" outlineLevel="2" x14ac:dyDescent="0.3">
      <c r="B12662" s="47" t="s">
        <v>2042</v>
      </c>
      <c r="C12662" s="46" t="s">
        <v>336</v>
      </c>
      <c r="D12662" s="46" t="s">
        <v>335</v>
      </c>
      <c r="E12662" s="46" t="s">
        <v>468</v>
      </c>
      <c r="F12662" s="45" t="s">
        <v>467</v>
      </c>
      <c r="G12662" s="26" t="s">
        <v>0</v>
      </c>
      <c r="H12662" s="30">
        <v>293841</v>
      </c>
      <c r="I12662" s="30">
        <v>0</v>
      </c>
      <c r="J12662" s="36">
        <f>I12662/H12662</f>
        <v>0</v>
      </c>
      <c r="K12662" s="30">
        <v>24262</v>
      </c>
      <c r="L12662" s="30">
        <f>I12662</f>
        <v>0</v>
      </c>
      <c r="M12662" s="80">
        <f>L12662/K12662</f>
        <v>0</v>
      </c>
    </row>
    <row r="12663" spans="2:13" ht="24.9" customHeight="1" outlineLevel="1" x14ac:dyDescent="0.3">
      <c r="B12663" s="44" t="str">
        <f>B12662</f>
        <v>ASIGNACIONES DIRECTAS ANTICIPADAS (5% DEL SGR)</v>
      </c>
      <c r="C12663" s="43" t="s">
        <v>336</v>
      </c>
      <c r="D12663" s="43" t="s">
        <v>335</v>
      </c>
      <c r="E12663" s="43" t="s">
        <v>468</v>
      </c>
      <c r="F12663" s="42" t="s">
        <v>467</v>
      </c>
      <c r="G12663" s="18" t="s">
        <v>3</v>
      </c>
      <c r="H12663" s="32">
        <f>SUBTOTAL(9,H12662:H12662)</f>
        <v>293841</v>
      </c>
      <c r="I12663" s="32">
        <f>SUBTOTAL(9,I12662:I12662)</f>
        <v>0</v>
      </c>
      <c r="J12663" s="31">
        <f>SUBTOTAL(9,J12662:J12662)</f>
        <v>0</v>
      </c>
      <c r="K12663" s="32">
        <f>SUBTOTAL(9,K12662:K12662)</f>
        <v>24262</v>
      </c>
      <c r="L12663" s="14">
        <f>SUBTOTAL(9,L12660:L12662)</f>
        <v>6478115.04</v>
      </c>
      <c r="M12663" s="80">
        <f>SUBTOTAL(9,M12662:M12662)</f>
        <v>0</v>
      </c>
    </row>
    <row r="12664" spans="2:13" ht="24.9" customHeight="1" outlineLevel="2" x14ac:dyDescent="0.3">
      <c r="B12664" s="47" t="s">
        <v>2042</v>
      </c>
      <c r="C12664" s="46" t="s">
        <v>336</v>
      </c>
      <c r="D12664" s="46" t="s">
        <v>335</v>
      </c>
      <c r="E12664" s="46" t="s">
        <v>464</v>
      </c>
      <c r="F12664" s="45" t="s">
        <v>463</v>
      </c>
      <c r="G12664" s="26" t="s">
        <v>0</v>
      </c>
      <c r="H12664" s="30">
        <v>333325</v>
      </c>
      <c r="I12664" s="30">
        <v>0</v>
      </c>
      <c r="J12664" s="36">
        <f>I12664/H12664</f>
        <v>0</v>
      </c>
      <c r="K12664" s="30">
        <v>31254</v>
      </c>
      <c r="L12664" s="30">
        <f>I12664</f>
        <v>0</v>
      </c>
      <c r="M12664" s="80">
        <f>L12664/K12664</f>
        <v>0</v>
      </c>
    </row>
    <row r="12665" spans="2:13" ht="24.9" customHeight="1" outlineLevel="1" x14ac:dyDescent="0.3">
      <c r="B12665" s="44" t="str">
        <f>B12664</f>
        <v>ASIGNACIONES DIRECTAS ANTICIPADAS (5% DEL SGR)</v>
      </c>
      <c r="C12665" s="43" t="s">
        <v>336</v>
      </c>
      <c r="D12665" s="43" t="s">
        <v>335</v>
      </c>
      <c r="E12665" s="43" t="s">
        <v>464</v>
      </c>
      <c r="F12665" s="42" t="s">
        <v>463</v>
      </c>
      <c r="G12665" s="18" t="s">
        <v>3</v>
      </c>
      <c r="H12665" s="32">
        <f>SUBTOTAL(9,H12664:H12664)</f>
        <v>333325</v>
      </c>
      <c r="I12665" s="32">
        <f>SUBTOTAL(9,I12664:I12664)</f>
        <v>0</v>
      </c>
      <c r="J12665" s="31">
        <f>SUBTOTAL(9,J12664:J12664)</f>
        <v>0</v>
      </c>
      <c r="K12665" s="32">
        <f>SUBTOTAL(9,K12664:K12664)</f>
        <v>31254</v>
      </c>
      <c r="L12665" s="14">
        <f>SUBTOTAL(9,L12662:L12664)</f>
        <v>0</v>
      </c>
      <c r="M12665" s="80">
        <f>SUBTOTAL(9,M12664:M12664)</f>
        <v>0</v>
      </c>
    </row>
    <row r="12666" spans="2:13" ht="24.9" customHeight="1" outlineLevel="2" x14ac:dyDescent="0.3">
      <c r="B12666" s="47" t="s">
        <v>2042</v>
      </c>
      <c r="C12666" s="46" t="s">
        <v>336</v>
      </c>
      <c r="D12666" s="46" t="s">
        <v>335</v>
      </c>
      <c r="E12666" s="46" t="s">
        <v>462</v>
      </c>
      <c r="F12666" s="45" t="s">
        <v>461</v>
      </c>
      <c r="G12666" s="26" t="s">
        <v>0</v>
      </c>
      <c r="H12666" s="30">
        <v>26877</v>
      </c>
      <c r="I12666" s="30">
        <v>0</v>
      </c>
      <c r="J12666" s="36">
        <f>I12666/H12666</f>
        <v>0</v>
      </c>
      <c r="K12666" s="30">
        <v>2154</v>
      </c>
      <c r="L12666" s="30">
        <f>I12666</f>
        <v>0</v>
      </c>
      <c r="M12666" s="80">
        <f>L12666/K12666</f>
        <v>0</v>
      </c>
    </row>
    <row r="12667" spans="2:13" ht="24.9" customHeight="1" outlineLevel="1" x14ac:dyDescent="0.3">
      <c r="B12667" s="44" t="str">
        <f>B12666</f>
        <v>ASIGNACIONES DIRECTAS ANTICIPADAS (5% DEL SGR)</v>
      </c>
      <c r="C12667" s="43" t="s">
        <v>336</v>
      </c>
      <c r="D12667" s="43" t="s">
        <v>335</v>
      </c>
      <c r="E12667" s="43" t="s">
        <v>462</v>
      </c>
      <c r="F12667" s="42" t="s">
        <v>461</v>
      </c>
      <c r="G12667" s="18" t="s">
        <v>3</v>
      </c>
      <c r="H12667" s="32">
        <f>SUBTOTAL(9,H12666:H12666)</f>
        <v>26877</v>
      </c>
      <c r="I12667" s="32">
        <f>SUBTOTAL(9,I12666:I12666)</f>
        <v>0</v>
      </c>
      <c r="J12667" s="31">
        <f>SUBTOTAL(9,J12666:J12666)</f>
        <v>0</v>
      </c>
      <c r="K12667" s="32">
        <f>SUBTOTAL(9,K12666:K12666)</f>
        <v>2154</v>
      </c>
      <c r="L12667" s="14">
        <f>SUBTOTAL(9,L12664:L12666)</f>
        <v>0</v>
      </c>
      <c r="M12667" s="80">
        <f>SUBTOTAL(9,M12666:M12666)</f>
        <v>0</v>
      </c>
    </row>
    <row r="12668" spans="2:13" ht="24.9" customHeight="1" outlineLevel="2" x14ac:dyDescent="0.3">
      <c r="B12668" s="47" t="s">
        <v>2042</v>
      </c>
      <c r="C12668" s="46" t="s">
        <v>336</v>
      </c>
      <c r="D12668" s="46" t="s">
        <v>335</v>
      </c>
      <c r="E12668" s="46" t="s">
        <v>2064</v>
      </c>
      <c r="F12668" s="45" t="s">
        <v>2063</v>
      </c>
      <c r="G12668" s="26" t="s">
        <v>0</v>
      </c>
      <c r="H12668" s="30">
        <v>19627911</v>
      </c>
      <c r="I12668" s="30">
        <v>2409030.44</v>
      </c>
      <c r="J12668" s="36">
        <f>I12668/H12668</f>
        <v>0.12273493801760156</v>
      </c>
      <c r="K12668" s="30">
        <v>1615061.62</v>
      </c>
      <c r="L12668" s="30">
        <f>I12668</f>
        <v>2409030.44</v>
      </c>
      <c r="M12668" s="80">
        <f>L12668/K12668</f>
        <v>1.4916028033654838</v>
      </c>
    </row>
    <row r="12669" spans="2:13" ht="24.9" customHeight="1" outlineLevel="1" x14ac:dyDescent="0.3">
      <c r="B12669" s="44" t="str">
        <f>B12668</f>
        <v>ASIGNACIONES DIRECTAS ANTICIPADAS (5% DEL SGR)</v>
      </c>
      <c r="C12669" s="43" t="s">
        <v>336</v>
      </c>
      <c r="D12669" s="43" t="s">
        <v>335</v>
      </c>
      <c r="E12669" s="43" t="s">
        <v>2064</v>
      </c>
      <c r="F12669" s="42" t="s">
        <v>2063</v>
      </c>
      <c r="G12669" s="18" t="s">
        <v>3</v>
      </c>
      <c r="H12669" s="32">
        <f>SUBTOTAL(9,H12668:H12668)</f>
        <v>19627911</v>
      </c>
      <c r="I12669" s="32">
        <f>SUBTOTAL(9,I12668:I12668)</f>
        <v>2409030.44</v>
      </c>
      <c r="J12669" s="31">
        <f>SUBTOTAL(9,J12668:J12668)</f>
        <v>0.12273493801760156</v>
      </c>
      <c r="K12669" s="32">
        <f>SUBTOTAL(9,K12668:K12668)</f>
        <v>1615061.62</v>
      </c>
      <c r="L12669" s="14">
        <f>SUBTOTAL(9,L12666:L12668)</f>
        <v>2409030.44</v>
      </c>
      <c r="M12669" s="80">
        <f>SUBTOTAL(9,M12668:M12668)</f>
        <v>1.4916028033654838</v>
      </c>
    </row>
    <row r="12670" spans="2:13" ht="24.9" customHeight="1" outlineLevel="2" x14ac:dyDescent="0.3">
      <c r="B12670" s="47" t="s">
        <v>2042</v>
      </c>
      <c r="C12670" s="46" t="s">
        <v>336</v>
      </c>
      <c r="D12670" s="46" t="s">
        <v>335</v>
      </c>
      <c r="E12670" s="46" t="s">
        <v>452</v>
      </c>
      <c r="F12670" s="45" t="s">
        <v>451</v>
      </c>
      <c r="G12670" s="26" t="s">
        <v>0</v>
      </c>
      <c r="H12670" s="30">
        <v>126824</v>
      </c>
      <c r="I12670" s="30">
        <v>0</v>
      </c>
      <c r="J12670" s="36">
        <f>I12670/H12670</f>
        <v>0</v>
      </c>
      <c r="K12670" s="30">
        <v>11303</v>
      </c>
      <c r="L12670" s="30">
        <f>I12670</f>
        <v>0</v>
      </c>
      <c r="M12670" s="80">
        <f>L12670/K12670</f>
        <v>0</v>
      </c>
    </row>
    <row r="12671" spans="2:13" ht="24.9" customHeight="1" outlineLevel="1" x14ac:dyDescent="0.3">
      <c r="B12671" s="44" t="str">
        <f>B12670</f>
        <v>ASIGNACIONES DIRECTAS ANTICIPADAS (5% DEL SGR)</v>
      </c>
      <c r="C12671" s="43" t="s">
        <v>336</v>
      </c>
      <c r="D12671" s="43" t="s">
        <v>335</v>
      </c>
      <c r="E12671" s="43" t="s">
        <v>452</v>
      </c>
      <c r="F12671" s="42" t="s">
        <v>451</v>
      </c>
      <c r="G12671" s="18" t="s">
        <v>3</v>
      </c>
      <c r="H12671" s="32">
        <f>SUBTOTAL(9,H12670:H12670)</f>
        <v>126824</v>
      </c>
      <c r="I12671" s="32">
        <f>SUBTOTAL(9,I12670:I12670)</f>
        <v>0</v>
      </c>
      <c r="J12671" s="31">
        <f>SUBTOTAL(9,J12670:J12670)</f>
        <v>0</v>
      </c>
      <c r="K12671" s="32">
        <f>SUBTOTAL(9,K12670:K12670)</f>
        <v>11303</v>
      </c>
      <c r="L12671" s="14">
        <f>SUBTOTAL(9,L12668:L12670)</f>
        <v>2409030.44</v>
      </c>
      <c r="M12671" s="80">
        <f>SUBTOTAL(9,M12670:M12670)</f>
        <v>0</v>
      </c>
    </row>
    <row r="12672" spans="2:13" ht="24.9" customHeight="1" outlineLevel="2" x14ac:dyDescent="0.3">
      <c r="B12672" s="47" t="s">
        <v>2042</v>
      </c>
      <c r="C12672" s="46" t="s">
        <v>336</v>
      </c>
      <c r="D12672" s="46" t="s">
        <v>335</v>
      </c>
      <c r="E12672" s="46" t="s">
        <v>448</v>
      </c>
      <c r="F12672" s="45" t="s">
        <v>447</v>
      </c>
      <c r="G12672" s="26" t="s">
        <v>0</v>
      </c>
      <c r="H12672" s="30">
        <v>2953564</v>
      </c>
      <c r="I12672" s="30">
        <v>69131.3</v>
      </c>
      <c r="J12672" s="36">
        <f>I12672/H12672</f>
        <v>2.3406061287312551E-2</v>
      </c>
      <c r="K12672" s="30">
        <v>265796</v>
      </c>
      <c r="L12672" s="30">
        <f>I12672</f>
        <v>69131.3</v>
      </c>
      <c r="M12672" s="80">
        <f>L12672/K12672</f>
        <v>0.26009157398907434</v>
      </c>
    </row>
    <row r="12673" spans="2:13" ht="24.9" customHeight="1" outlineLevel="1" x14ac:dyDescent="0.3">
      <c r="B12673" s="44" t="str">
        <f>B12672</f>
        <v>ASIGNACIONES DIRECTAS ANTICIPADAS (5% DEL SGR)</v>
      </c>
      <c r="C12673" s="43" t="s">
        <v>336</v>
      </c>
      <c r="D12673" s="43" t="s">
        <v>335</v>
      </c>
      <c r="E12673" s="43" t="s">
        <v>448</v>
      </c>
      <c r="F12673" s="42" t="s">
        <v>447</v>
      </c>
      <c r="G12673" s="18" t="s">
        <v>3</v>
      </c>
      <c r="H12673" s="32">
        <f>SUBTOTAL(9,H12672:H12672)</f>
        <v>2953564</v>
      </c>
      <c r="I12673" s="32">
        <f>SUBTOTAL(9,I12672:I12672)</f>
        <v>69131.3</v>
      </c>
      <c r="J12673" s="31">
        <f>SUBTOTAL(9,J12672:J12672)</f>
        <v>2.3406061287312551E-2</v>
      </c>
      <c r="K12673" s="32">
        <f>SUBTOTAL(9,K12672:K12672)</f>
        <v>265796</v>
      </c>
      <c r="L12673" s="14">
        <f>SUBTOTAL(9,L12670:L12672)</f>
        <v>69131.3</v>
      </c>
      <c r="M12673" s="80">
        <f>SUBTOTAL(9,M12672:M12672)</f>
        <v>0.26009157398907434</v>
      </c>
    </row>
    <row r="12674" spans="2:13" ht="24.9" customHeight="1" outlineLevel="2" x14ac:dyDescent="0.3">
      <c r="B12674" s="47" t="s">
        <v>2042</v>
      </c>
      <c r="C12674" s="46" t="s">
        <v>336</v>
      </c>
      <c r="D12674" s="46" t="s">
        <v>335</v>
      </c>
      <c r="E12674" s="46" t="s">
        <v>2062</v>
      </c>
      <c r="F12674" s="45" t="s">
        <v>2061</v>
      </c>
      <c r="G12674" s="26" t="s">
        <v>0</v>
      </c>
      <c r="H12674" s="30">
        <v>117599018</v>
      </c>
      <c r="I12674" s="30">
        <v>0</v>
      </c>
      <c r="J12674" s="36">
        <f>I12674/H12674</f>
        <v>0</v>
      </c>
      <c r="K12674" s="30">
        <v>10817135</v>
      </c>
      <c r="L12674" s="30">
        <f>I12674</f>
        <v>0</v>
      </c>
      <c r="M12674" s="80">
        <f>L12674/K12674</f>
        <v>0</v>
      </c>
    </row>
    <row r="12675" spans="2:13" ht="24.9" customHeight="1" outlineLevel="1" x14ac:dyDescent="0.3">
      <c r="B12675" s="44" t="str">
        <f>B12674</f>
        <v>ASIGNACIONES DIRECTAS ANTICIPADAS (5% DEL SGR)</v>
      </c>
      <c r="C12675" s="43" t="s">
        <v>336</v>
      </c>
      <c r="D12675" s="43" t="s">
        <v>335</v>
      </c>
      <c r="E12675" s="43" t="s">
        <v>2062</v>
      </c>
      <c r="F12675" s="42" t="s">
        <v>2061</v>
      </c>
      <c r="G12675" s="18" t="s">
        <v>3</v>
      </c>
      <c r="H12675" s="32">
        <f>SUBTOTAL(9,H12674:H12674)</f>
        <v>117599018</v>
      </c>
      <c r="I12675" s="32">
        <f>SUBTOTAL(9,I12674:I12674)</f>
        <v>0</v>
      </c>
      <c r="J12675" s="31">
        <f>SUBTOTAL(9,J12674:J12674)</f>
        <v>0</v>
      </c>
      <c r="K12675" s="32">
        <f>SUBTOTAL(9,K12674:K12674)</f>
        <v>10817135</v>
      </c>
      <c r="L12675" s="14">
        <f>SUBTOTAL(9,L12672:L12674)</f>
        <v>69131.3</v>
      </c>
      <c r="M12675" s="80">
        <f>SUBTOTAL(9,M12674:M12674)</f>
        <v>0</v>
      </c>
    </row>
    <row r="12676" spans="2:13" ht="24.9" customHeight="1" outlineLevel="2" x14ac:dyDescent="0.3">
      <c r="B12676" s="47" t="s">
        <v>2042</v>
      </c>
      <c r="C12676" s="46" t="s">
        <v>336</v>
      </c>
      <c r="D12676" s="46" t="s">
        <v>335</v>
      </c>
      <c r="E12676" s="46" t="s">
        <v>440</v>
      </c>
      <c r="F12676" s="45" t="s">
        <v>439</v>
      </c>
      <c r="G12676" s="26" t="s">
        <v>0</v>
      </c>
      <c r="H12676" s="30">
        <v>24373</v>
      </c>
      <c r="I12676" s="30">
        <v>0</v>
      </c>
      <c r="J12676" s="36">
        <f>I12676/H12676</f>
        <v>0</v>
      </c>
      <c r="K12676" s="30">
        <v>2171</v>
      </c>
      <c r="L12676" s="30">
        <f>I12676</f>
        <v>0</v>
      </c>
      <c r="M12676" s="80">
        <f>L12676/K12676</f>
        <v>0</v>
      </c>
    </row>
    <row r="12677" spans="2:13" ht="24.9" customHeight="1" outlineLevel="1" x14ac:dyDescent="0.3">
      <c r="B12677" s="44" t="str">
        <f>B12676</f>
        <v>ASIGNACIONES DIRECTAS ANTICIPADAS (5% DEL SGR)</v>
      </c>
      <c r="C12677" s="43" t="s">
        <v>336</v>
      </c>
      <c r="D12677" s="43" t="s">
        <v>335</v>
      </c>
      <c r="E12677" s="43" t="s">
        <v>440</v>
      </c>
      <c r="F12677" s="42" t="s">
        <v>439</v>
      </c>
      <c r="G12677" s="18" t="s">
        <v>3</v>
      </c>
      <c r="H12677" s="32">
        <f>SUBTOTAL(9,H12676:H12676)</f>
        <v>24373</v>
      </c>
      <c r="I12677" s="32">
        <f>SUBTOTAL(9,I12676:I12676)</f>
        <v>0</v>
      </c>
      <c r="J12677" s="31">
        <f>SUBTOTAL(9,J12676:J12676)</f>
        <v>0</v>
      </c>
      <c r="K12677" s="32">
        <f>SUBTOTAL(9,K12676:K12676)</f>
        <v>2171</v>
      </c>
      <c r="L12677" s="14">
        <f>SUBTOTAL(9,L12674:L12676)</f>
        <v>0</v>
      </c>
      <c r="M12677" s="80">
        <f>SUBTOTAL(9,M12676:M12676)</f>
        <v>0</v>
      </c>
    </row>
    <row r="12678" spans="2:13" ht="24.9" customHeight="1" outlineLevel="2" x14ac:dyDescent="0.3">
      <c r="B12678" s="47" t="s">
        <v>2042</v>
      </c>
      <c r="C12678" s="46" t="s">
        <v>336</v>
      </c>
      <c r="D12678" s="46" t="s">
        <v>335</v>
      </c>
      <c r="E12678" s="46" t="s">
        <v>438</v>
      </c>
      <c r="F12678" s="45" t="s">
        <v>437</v>
      </c>
      <c r="G12678" s="26" t="s">
        <v>0</v>
      </c>
      <c r="H12678" s="30">
        <v>65706434</v>
      </c>
      <c r="I12678" s="30">
        <v>13953690.49</v>
      </c>
      <c r="J12678" s="36">
        <f>I12678/H12678</f>
        <v>0.21236414214778418</v>
      </c>
      <c r="K12678" s="30">
        <v>6085326</v>
      </c>
      <c r="L12678" s="30">
        <f>I12678</f>
        <v>13953690.49</v>
      </c>
      <c r="M12678" s="80">
        <f>L12678/K12678</f>
        <v>2.2930062399286415</v>
      </c>
    </row>
    <row r="12679" spans="2:13" ht="24.9" customHeight="1" outlineLevel="1" x14ac:dyDescent="0.3">
      <c r="B12679" s="44" t="str">
        <f>B12678</f>
        <v>ASIGNACIONES DIRECTAS ANTICIPADAS (5% DEL SGR)</v>
      </c>
      <c r="C12679" s="43" t="s">
        <v>336</v>
      </c>
      <c r="D12679" s="43" t="s">
        <v>335</v>
      </c>
      <c r="E12679" s="43" t="s">
        <v>438</v>
      </c>
      <c r="F12679" s="42" t="s">
        <v>437</v>
      </c>
      <c r="G12679" s="18" t="s">
        <v>3</v>
      </c>
      <c r="H12679" s="32">
        <f>SUBTOTAL(9,H12678:H12678)</f>
        <v>65706434</v>
      </c>
      <c r="I12679" s="32">
        <f>SUBTOTAL(9,I12678:I12678)</f>
        <v>13953690.49</v>
      </c>
      <c r="J12679" s="31">
        <f>SUBTOTAL(9,J12678:J12678)</f>
        <v>0.21236414214778418</v>
      </c>
      <c r="K12679" s="32">
        <f>SUBTOTAL(9,K12678:K12678)</f>
        <v>6085326</v>
      </c>
      <c r="L12679" s="14">
        <f>SUBTOTAL(9,L12676:L12678)</f>
        <v>13953690.49</v>
      </c>
      <c r="M12679" s="80">
        <f>SUBTOTAL(9,M12678:M12678)</f>
        <v>2.2930062399286415</v>
      </c>
    </row>
    <row r="12680" spans="2:13" ht="24.9" customHeight="1" outlineLevel="2" x14ac:dyDescent="0.3">
      <c r="B12680" s="47" t="s">
        <v>2042</v>
      </c>
      <c r="C12680" s="46" t="s">
        <v>336</v>
      </c>
      <c r="D12680" s="46" t="s">
        <v>335</v>
      </c>
      <c r="E12680" s="46" t="s">
        <v>430</v>
      </c>
      <c r="F12680" s="45" t="s">
        <v>429</v>
      </c>
      <c r="G12680" s="26" t="s">
        <v>0</v>
      </c>
      <c r="H12680" s="30">
        <v>124333</v>
      </c>
      <c r="I12680" s="30">
        <v>0</v>
      </c>
      <c r="J12680" s="36">
        <f>I12680/H12680</f>
        <v>0</v>
      </c>
      <c r="K12680" s="30">
        <v>11078</v>
      </c>
      <c r="L12680" s="30">
        <f>I12680</f>
        <v>0</v>
      </c>
      <c r="M12680" s="80">
        <f>L12680/K12680</f>
        <v>0</v>
      </c>
    </row>
    <row r="12681" spans="2:13" ht="24.9" customHeight="1" outlineLevel="1" x14ac:dyDescent="0.3">
      <c r="B12681" s="44" t="str">
        <f>B12680</f>
        <v>ASIGNACIONES DIRECTAS ANTICIPADAS (5% DEL SGR)</v>
      </c>
      <c r="C12681" s="43" t="s">
        <v>336</v>
      </c>
      <c r="D12681" s="43" t="s">
        <v>335</v>
      </c>
      <c r="E12681" s="43" t="s">
        <v>430</v>
      </c>
      <c r="F12681" s="42" t="s">
        <v>429</v>
      </c>
      <c r="G12681" s="18" t="s">
        <v>3</v>
      </c>
      <c r="H12681" s="32">
        <f>SUBTOTAL(9,H12680:H12680)</f>
        <v>124333</v>
      </c>
      <c r="I12681" s="32">
        <f>SUBTOTAL(9,I12680:I12680)</f>
        <v>0</v>
      </c>
      <c r="J12681" s="31">
        <f>SUBTOTAL(9,J12680:J12680)</f>
        <v>0</v>
      </c>
      <c r="K12681" s="32">
        <f>SUBTOTAL(9,K12680:K12680)</f>
        <v>11078</v>
      </c>
      <c r="L12681" s="14">
        <f>SUBTOTAL(9,L12678:L12680)</f>
        <v>13953690.49</v>
      </c>
      <c r="M12681" s="80">
        <f>SUBTOTAL(9,M12680:M12680)</f>
        <v>0</v>
      </c>
    </row>
    <row r="12682" spans="2:13" ht="24.9" customHeight="1" outlineLevel="2" x14ac:dyDescent="0.3">
      <c r="B12682" s="47" t="s">
        <v>2042</v>
      </c>
      <c r="C12682" s="46" t="s">
        <v>336</v>
      </c>
      <c r="D12682" s="46" t="s">
        <v>335</v>
      </c>
      <c r="E12682" s="46" t="s">
        <v>428</v>
      </c>
      <c r="F12682" s="45" t="s">
        <v>427</v>
      </c>
      <c r="G12682" s="26" t="s">
        <v>0</v>
      </c>
      <c r="H12682" s="30">
        <v>2637162</v>
      </c>
      <c r="I12682" s="30">
        <v>187294.85</v>
      </c>
      <c r="J12682" s="36">
        <f>I12682/H12682</f>
        <v>7.1021366908820924E-2</v>
      </c>
      <c r="K12682" s="30">
        <v>227098</v>
      </c>
      <c r="L12682" s="30">
        <f>I12682</f>
        <v>187294.85</v>
      </c>
      <c r="M12682" s="80">
        <f>L12682/K12682</f>
        <v>0.82473139349531921</v>
      </c>
    </row>
    <row r="12683" spans="2:13" ht="24.9" customHeight="1" outlineLevel="1" x14ac:dyDescent="0.3">
      <c r="B12683" s="44" t="str">
        <f>B12682</f>
        <v>ASIGNACIONES DIRECTAS ANTICIPADAS (5% DEL SGR)</v>
      </c>
      <c r="C12683" s="43" t="s">
        <v>336</v>
      </c>
      <c r="D12683" s="43" t="s">
        <v>335</v>
      </c>
      <c r="E12683" s="43" t="s">
        <v>428</v>
      </c>
      <c r="F12683" s="42" t="s">
        <v>427</v>
      </c>
      <c r="G12683" s="18" t="s">
        <v>3</v>
      </c>
      <c r="H12683" s="32">
        <f>SUBTOTAL(9,H12682:H12682)</f>
        <v>2637162</v>
      </c>
      <c r="I12683" s="32">
        <f>SUBTOTAL(9,I12682:I12682)</f>
        <v>187294.85</v>
      </c>
      <c r="J12683" s="31">
        <f>SUBTOTAL(9,J12682:J12682)</f>
        <v>7.1021366908820924E-2</v>
      </c>
      <c r="K12683" s="32">
        <f>SUBTOTAL(9,K12682:K12682)</f>
        <v>227098</v>
      </c>
      <c r="L12683" s="14">
        <f>SUBTOTAL(9,L12680:L12682)</f>
        <v>187294.85</v>
      </c>
      <c r="M12683" s="80">
        <f>SUBTOTAL(9,M12682:M12682)</f>
        <v>0.82473139349531921</v>
      </c>
    </row>
    <row r="12684" spans="2:13" ht="24.9" customHeight="1" outlineLevel="2" x14ac:dyDescent="0.3">
      <c r="B12684" s="47" t="s">
        <v>2042</v>
      </c>
      <c r="C12684" s="46" t="s">
        <v>336</v>
      </c>
      <c r="D12684" s="46" t="s">
        <v>335</v>
      </c>
      <c r="E12684" s="46" t="s">
        <v>424</v>
      </c>
      <c r="F12684" s="45" t="s">
        <v>423</v>
      </c>
      <c r="G12684" s="26" t="s">
        <v>0</v>
      </c>
      <c r="H12684" s="30">
        <v>706277</v>
      </c>
      <c r="I12684" s="30">
        <v>0</v>
      </c>
      <c r="J12684" s="36">
        <f>I12684/H12684</f>
        <v>0</v>
      </c>
      <c r="K12684" s="30">
        <v>62934</v>
      </c>
      <c r="L12684" s="30">
        <f>I12684</f>
        <v>0</v>
      </c>
      <c r="M12684" s="80">
        <f>L12684/K12684</f>
        <v>0</v>
      </c>
    </row>
    <row r="12685" spans="2:13" ht="24.9" customHeight="1" outlineLevel="1" x14ac:dyDescent="0.3">
      <c r="B12685" s="44" t="str">
        <f>B12684</f>
        <v>ASIGNACIONES DIRECTAS ANTICIPADAS (5% DEL SGR)</v>
      </c>
      <c r="C12685" s="43" t="s">
        <v>336</v>
      </c>
      <c r="D12685" s="43" t="s">
        <v>335</v>
      </c>
      <c r="E12685" s="43" t="s">
        <v>424</v>
      </c>
      <c r="F12685" s="42" t="s">
        <v>423</v>
      </c>
      <c r="G12685" s="18" t="s">
        <v>3</v>
      </c>
      <c r="H12685" s="32">
        <f>SUBTOTAL(9,H12684:H12684)</f>
        <v>706277</v>
      </c>
      <c r="I12685" s="32">
        <f>SUBTOTAL(9,I12684:I12684)</f>
        <v>0</v>
      </c>
      <c r="J12685" s="31">
        <f>SUBTOTAL(9,J12684:J12684)</f>
        <v>0</v>
      </c>
      <c r="K12685" s="32">
        <f>SUBTOTAL(9,K12684:K12684)</f>
        <v>62934</v>
      </c>
      <c r="L12685" s="14">
        <f>SUBTOTAL(9,L12682:L12684)</f>
        <v>187294.85</v>
      </c>
      <c r="M12685" s="80">
        <f>SUBTOTAL(9,M12684:M12684)</f>
        <v>0</v>
      </c>
    </row>
    <row r="12686" spans="2:13" ht="24.9" customHeight="1" outlineLevel="2" x14ac:dyDescent="0.3">
      <c r="B12686" s="47" t="s">
        <v>2042</v>
      </c>
      <c r="C12686" s="46" t="s">
        <v>336</v>
      </c>
      <c r="D12686" s="46" t="s">
        <v>335</v>
      </c>
      <c r="E12686" s="46" t="s">
        <v>412</v>
      </c>
      <c r="F12686" s="45" t="s">
        <v>411</v>
      </c>
      <c r="G12686" s="26" t="s">
        <v>0</v>
      </c>
      <c r="H12686" s="30">
        <v>149922</v>
      </c>
      <c r="I12686" s="30">
        <v>0</v>
      </c>
      <c r="J12686" s="36">
        <f>I12686/H12686</f>
        <v>0</v>
      </c>
      <c r="K12686" s="30">
        <v>13493</v>
      </c>
      <c r="L12686" s="30">
        <f>I12686</f>
        <v>0</v>
      </c>
      <c r="M12686" s="80">
        <f>L12686/K12686</f>
        <v>0</v>
      </c>
    </row>
    <row r="12687" spans="2:13" ht="24.9" customHeight="1" outlineLevel="1" x14ac:dyDescent="0.3">
      <c r="B12687" s="44" t="str">
        <f>B12686</f>
        <v>ASIGNACIONES DIRECTAS ANTICIPADAS (5% DEL SGR)</v>
      </c>
      <c r="C12687" s="43" t="s">
        <v>336</v>
      </c>
      <c r="D12687" s="43" t="s">
        <v>335</v>
      </c>
      <c r="E12687" s="43" t="s">
        <v>412</v>
      </c>
      <c r="F12687" s="42" t="s">
        <v>411</v>
      </c>
      <c r="G12687" s="18" t="s">
        <v>3</v>
      </c>
      <c r="H12687" s="32">
        <f>SUBTOTAL(9,H12686:H12686)</f>
        <v>149922</v>
      </c>
      <c r="I12687" s="32">
        <f>SUBTOTAL(9,I12686:I12686)</f>
        <v>0</v>
      </c>
      <c r="J12687" s="31">
        <f>SUBTOTAL(9,J12686:J12686)</f>
        <v>0</v>
      </c>
      <c r="K12687" s="32">
        <f>SUBTOTAL(9,K12686:K12686)</f>
        <v>13493</v>
      </c>
      <c r="L12687" s="14">
        <f>SUBTOTAL(9,L12684:L12686)</f>
        <v>0</v>
      </c>
      <c r="M12687" s="80">
        <f>SUBTOTAL(9,M12686:M12686)</f>
        <v>0</v>
      </c>
    </row>
    <row r="12688" spans="2:13" ht="24.9" customHeight="1" outlineLevel="2" x14ac:dyDescent="0.3">
      <c r="B12688" s="47" t="s">
        <v>2042</v>
      </c>
      <c r="C12688" s="46" t="s">
        <v>336</v>
      </c>
      <c r="D12688" s="46" t="s">
        <v>335</v>
      </c>
      <c r="E12688" s="46" t="s">
        <v>410</v>
      </c>
      <c r="F12688" s="45" t="s">
        <v>409</v>
      </c>
      <c r="G12688" s="26" t="s">
        <v>0</v>
      </c>
      <c r="H12688" s="30">
        <v>255426770</v>
      </c>
      <c r="I12688" s="30">
        <v>32241252.379999999</v>
      </c>
      <c r="J12688" s="36">
        <f>I12688/H12688</f>
        <v>0.12622503263851317</v>
      </c>
      <c r="K12688" s="30">
        <v>23373064</v>
      </c>
      <c r="L12688" s="30">
        <f>I12688</f>
        <v>32241252.379999999</v>
      </c>
      <c r="M12688" s="80">
        <f>L12688/K12688</f>
        <v>1.3794191630160255</v>
      </c>
    </row>
    <row r="12689" spans="2:13" ht="24.9" customHeight="1" outlineLevel="1" x14ac:dyDescent="0.3">
      <c r="B12689" s="44" t="str">
        <f>B12688</f>
        <v>ASIGNACIONES DIRECTAS ANTICIPADAS (5% DEL SGR)</v>
      </c>
      <c r="C12689" s="43" t="s">
        <v>336</v>
      </c>
      <c r="D12689" s="43" t="s">
        <v>335</v>
      </c>
      <c r="E12689" s="43" t="s">
        <v>410</v>
      </c>
      <c r="F12689" s="42" t="s">
        <v>409</v>
      </c>
      <c r="G12689" s="18" t="s">
        <v>3</v>
      </c>
      <c r="H12689" s="32">
        <f>SUBTOTAL(9,H12688:H12688)</f>
        <v>255426770</v>
      </c>
      <c r="I12689" s="32">
        <f>SUBTOTAL(9,I12688:I12688)</f>
        <v>32241252.379999999</v>
      </c>
      <c r="J12689" s="31">
        <f>SUBTOTAL(9,J12688:J12688)</f>
        <v>0.12622503263851317</v>
      </c>
      <c r="K12689" s="32">
        <f>SUBTOTAL(9,K12688:K12688)</f>
        <v>23373064</v>
      </c>
      <c r="L12689" s="14">
        <f>SUBTOTAL(9,L12686:L12688)</f>
        <v>32241252.379999999</v>
      </c>
      <c r="M12689" s="80">
        <f>SUBTOTAL(9,M12688:M12688)</f>
        <v>1.3794191630160255</v>
      </c>
    </row>
    <row r="12690" spans="2:13" ht="24.9" customHeight="1" outlineLevel="2" x14ac:dyDescent="0.3">
      <c r="B12690" s="47" t="s">
        <v>2042</v>
      </c>
      <c r="C12690" s="46" t="s">
        <v>336</v>
      </c>
      <c r="D12690" s="46" t="s">
        <v>335</v>
      </c>
      <c r="E12690" s="46" t="s">
        <v>2060</v>
      </c>
      <c r="F12690" s="45" t="s">
        <v>1242</v>
      </c>
      <c r="G12690" s="26" t="s">
        <v>0</v>
      </c>
      <c r="H12690" s="30">
        <v>561124</v>
      </c>
      <c r="I12690" s="30">
        <v>0</v>
      </c>
      <c r="J12690" s="36">
        <f>I12690/H12690</f>
        <v>0</v>
      </c>
      <c r="K12690" s="30">
        <v>50003</v>
      </c>
      <c r="L12690" s="30">
        <f>I12690</f>
        <v>0</v>
      </c>
      <c r="M12690" s="80">
        <f>L12690/K12690</f>
        <v>0</v>
      </c>
    </row>
    <row r="12691" spans="2:13" ht="24.9" customHeight="1" outlineLevel="1" x14ac:dyDescent="0.3">
      <c r="B12691" s="44" t="str">
        <f>B12690</f>
        <v>ASIGNACIONES DIRECTAS ANTICIPADAS (5% DEL SGR)</v>
      </c>
      <c r="C12691" s="43" t="s">
        <v>336</v>
      </c>
      <c r="D12691" s="43" t="s">
        <v>335</v>
      </c>
      <c r="E12691" s="43" t="s">
        <v>2060</v>
      </c>
      <c r="F12691" s="42" t="s">
        <v>1242</v>
      </c>
      <c r="G12691" s="18" t="s">
        <v>3</v>
      </c>
      <c r="H12691" s="32">
        <f>SUBTOTAL(9,H12690:H12690)</f>
        <v>561124</v>
      </c>
      <c r="I12691" s="32">
        <f>SUBTOTAL(9,I12690:I12690)</f>
        <v>0</v>
      </c>
      <c r="J12691" s="31">
        <f>SUBTOTAL(9,J12690:J12690)</f>
        <v>0</v>
      </c>
      <c r="K12691" s="32">
        <f>SUBTOTAL(9,K12690:K12690)</f>
        <v>50003</v>
      </c>
      <c r="L12691" s="14">
        <f>SUBTOTAL(9,L12688:L12690)</f>
        <v>32241252.379999999</v>
      </c>
      <c r="M12691" s="80">
        <f>SUBTOTAL(9,M12690:M12690)</f>
        <v>0</v>
      </c>
    </row>
    <row r="12692" spans="2:13" ht="24.9" customHeight="1" outlineLevel="2" x14ac:dyDescent="0.3">
      <c r="B12692" s="47" t="s">
        <v>2042</v>
      </c>
      <c r="C12692" s="46" t="s">
        <v>336</v>
      </c>
      <c r="D12692" s="46" t="s">
        <v>335</v>
      </c>
      <c r="E12692" s="46" t="s">
        <v>408</v>
      </c>
      <c r="F12692" s="45" t="s">
        <v>407</v>
      </c>
      <c r="G12692" s="26" t="s">
        <v>0</v>
      </c>
      <c r="H12692" s="30">
        <v>1070977</v>
      </c>
      <c r="I12692" s="30">
        <v>1070977</v>
      </c>
      <c r="J12692" s="36">
        <f>I12692/H12692</f>
        <v>1</v>
      </c>
      <c r="K12692" s="30">
        <v>95434</v>
      </c>
      <c r="L12692" s="30">
        <f>I12692</f>
        <v>1070977</v>
      </c>
      <c r="M12692" s="80">
        <f>L12692/K12692</f>
        <v>11.222174487080077</v>
      </c>
    </row>
    <row r="12693" spans="2:13" ht="24.9" customHeight="1" outlineLevel="1" x14ac:dyDescent="0.3">
      <c r="B12693" s="44" t="str">
        <f>B12692</f>
        <v>ASIGNACIONES DIRECTAS ANTICIPADAS (5% DEL SGR)</v>
      </c>
      <c r="C12693" s="43" t="s">
        <v>336</v>
      </c>
      <c r="D12693" s="43" t="s">
        <v>335</v>
      </c>
      <c r="E12693" s="43" t="s">
        <v>408</v>
      </c>
      <c r="F12693" s="42" t="s">
        <v>407</v>
      </c>
      <c r="G12693" s="18" t="s">
        <v>3</v>
      </c>
      <c r="H12693" s="32">
        <f>SUBTOTAL(9,H12692:H12692)</f>
        <v>1070977</v>
      </c>
      <c r="I12693" s="32">
        <f>SUBTOTAL(9,I12692:I12692)</f>
        <v>1070977</v>
      </c>
      <c r="J12693" s="31">
        <f>SUBTOTAL(9,J12692:J12692)</f>
        <v>1</v>
      </c>
      <c r="K12693" s="32">
        <f>SUBTOTAL(9,K12692:K12692)</f>
        <v>95434</v>
      </c>
      <c r="L12693" s="14">
        <f>SUBTOTAL(9,L12690:L12692)</f>
        <v>1070977</v>
      </c>
      <c r="M12693" s="80">
        <f>SUBTOTAL(9,M12692:M12692)</f>
        <v>11.222174487080077</v>
      </c>
    </row>
    <row r="12694" spans="2:13" ht="24.9" customHeight="1" outlineLevel="2" x14ac:dyDescent="0.3">
      <c r="B12694" s="47" t="s">
        <v>2042</v>
      </c>
      <c r="C12694" s="46" t="s">
        <v>336</v>
      </c>
      <c r="D12694" s="46" t="s">
        <v>335</v>
      </c>
      <c r="E12694" s="46" t="s">
        <v>406</v>
      </c>
      <c r="F12694" s="45" t="s">
        <v>405</v>
      </c>
      <c r="G12694" s="26" t="s">
        <v>0</v>
      </c>
      <c r="H12694" s="30">
        <v>108445005</v>
      </c>
      <c r="I12694" s="30">
        <v>354482.47</v>
      </c>
      <c r="J12694" s="36">
        <f>I12694/H12694</f>
        <v>3.2687763719500035E-3</v>
      </c>
      <c r="K12694" s="30">
        <v>9263867</v>
      </c>
      <c r="L12694" s="30">
        <f>I12694</f>
        <v>354482.47</v>
      </c>
      <c r="M12694" s="80">
        <f>L12694/K12694</f>
        <v>3.8265064686269779E-2</v>
      </c>
    </row>
    <row r="12695" spans="2:13" ht="24.9" customHeight="1" outlineLevel="1" x14ac:dyDescent="0.3">
      <c r="B12695" s="44" t="str">
        <f>B12694</f>
        <v>ASIGNACIONES DIRECTAS ANTICIPADAS (5% DEL SGR)</v>
      </c>
      <c r="C12695" s="43" t="s">
        <v>336</v>
      </c>
      <c r="D12695" s="43" t="s">
        <v>335</v>
      </c>
      <c r="E12695" s="43" t="s">
        <v>406</v>
      </c>
      <c r="F12695" s="42" t="s">
        <v>405</v>
      </c>
      <c r="G12695" s="18" t="s">
        <v>3</v>
      </c>
      <c r="H12695" s="32">
        <f>SUBTOTAL(9,H12694:H12694)</f>
        <v>108445005</v>
      </c>
      <c r="I12695" s="32">
        <f>SUBTOTAL(9,I12694:I12694)</f>
        <v>354482.47</v>
      </c>
      <c r="J12695" s="31">
        <f>SUBTOTAL(9,J12694:J12694)</f>
        <v>3.2687763719500035E-3</v>
      </c>
      <c r="K12695" s="32">
        <f>SUBTOTAL(9,K12694:K12694)</f>
        <v>9263867</v>
      </c>
      <c r="L12695" s="14">
        <f>SUBTOTAL(9,L12692:L12694)</f>
        <v>1425459.47</v>
      </c>
      <c r="M12695" s="80">
        <f>SUBTOTAL(9,M12694:M12694)</f>
        <v>3.8265064686269779E-2</v>
      </c>
    </row>
    <row r="12696" spans="2:13" ht="24.9" customHeight="1" outlineLevel="2" x14ac:dyDescent="0.3">
      <c r="B12696" s="47" t="s">
        <v>2042</v>
      </c>
      <c r="C12696" s="46" t="s">
        <v>336</v>
      </c>
      <c r="D12696" s="46" t="s">
        <v>335</v>
      </c>
      <c r="E12696" s="46" t="s">
        <v>404</v>
      </c>
      <c r="F12696" s="45" t="s">
        <v>403</v>
      </c>
      <c r="G12696" s="26" t="s">
        <v>0</v>
      </c>
      <c r="H12696" s="30">
        <v>708311</v>
      </c>
      <c r="I12696" s="30">
        <v>178700.16</v>
      </c>
      <c r="J12696" s="36">
        <f>I12696/H12696</f>
        <v>0.25229053339564117</v>
      </c>
      <c r="K12696" s="30">
        <v>63118</v>
      </c>
      <c r="L12696" s="30">
        <f>I12696</f>
        <v>178700.16</v>
      </c>
      <c r="M12696" s="80">
        <f>L12696/K12696</f>
        <v>2.8312075794543552</v>
      </c>
    </row>
    <row r="12697" spans="2:13" ht="24.9" customHeight="1" outlineLevel="1" x14ac:dyDescent="0.3">
      <c r="B12697" s="44" t="str">
        <f>B12696</f>
        <v>ASIGNACIONES DIRECTAS ANTICIPADAS (5% DEL SGR)</v>
      </c>
      <c r="C12697" s="43" t="s">
        <v>336</v>
      </c>
      <c r="D12697" s="43" t="s">
        <v>335</v>
      </c>
      <c r="E12697" s="43" t="s">
        <v>404</v>
      </c>
      <c r="F12697" s="42" t="s">
        <v>403</v>
      </c>
      <c r="G12697" s="18" t="s">
        <v>3</v>
      </c>
      <c r="H12697" s="32">
        <f>SUBTOTAL(9,H12696:H12696)</f>
        <v>708311</v>
      </c>
      <c r="I12697" s="32">
        <f>SUBTOTAL(9,I12696:I12696)</f>
        <v>178700.16</v>
      </c>
      <c r="J12697" s="31">
        <f>SUBTOTAL(9,J12696:J12696)</f>
        <v>0.25229053339564117</v>
      </c>
      <c r="K12697" s="32">
        <f>SUBTOTAL(9,K12696:K12696)</f>
        <v>63118</v>
      </c>
      <c r="L12697" s="14">
        <f>SUBTOTAL(9,L12694:L12696)</f>
        <v>533182.63</v>
      </c>
      <c r="M12697" s="80">
        <f>SUBTOTAL(9,M12696:M12696)</f>
        <v>2.8312075794543552</v>
      </c>
    </row>
    <row r="12698" spans="2:13" ht="24.9" customHeight="1" outlineLevel="2" x14ac:dyDescent="0.3">
      <c r="B12698" s="47" t="s">
        <v>2042</v>
      </c>
      <c r="C12698" s="46" t="s">
        <v>336</v>
      </c>
      <c r="D12698" s="46" t="s">
        <v>335</v>
      </c>
      <c r="E12698" s="46" t="s">
        <v>402</v>
      </c>
      <c r="F12698" s="45" t="s">
        <v>401</v>
      </c>
      <c r="G12698" s="26" t="s">
        <v>0</v>
      </c>
      <c r="H12698" s="30">
        <v>576229</v>
      </c>
      <c r="I12698" s="30">
        <v>0</v>
      </c>
      <c r="J12698" s="36">
        <f>I12698/H12698</f>
        <v>0</v>
      </c>
      <c r="K12698" s="30">
        <v>50048</v>
      </c>
      <c r="L12698" s="30">
        <f>I12698</f>
        <v>0</v>
      </c>
      <c r="M12698" s="80">
        <f>L12698/K12698</f>
        <v>0</v>
      </c>
    </row>
    <row r="12699" spans="2:13" ht="24.9" customHeight="1" outlineLevel="1" x14ac:dyDescent="0.3">
      <c r="B12699" s="44" t="str">
        <f>B12698</f>
        <v>ASIGNACIONES DIRECTAS ANTICIPADAS (5% DEL SGR)</v>
      </c>
      <c r="C12699" s="43" t="s">
        <v>336</v>
      </c>
      <c r="D12699" s="43" t="s">
        <v>335</v>
      </c>
      <c r="E12699" s="43" t="s">
        <v>402</v>
      </c>
      <c r="F12699" s="42" t="s">
        <v>401</v>
      </c>
      <c r="G12699" s="18" t="s">
        <v>3</v>
      </c>
      <c r="H12699" s="32">
        <f>SUBTOTAL(9,H12698:H12698)</f>
        <v>576229</v>
      </c>
      <c r="I12699" s="32">
        <f>SUBTOTAL(9,I12698:I12698)</f>
        <v>0</v>
      </c>
      <c r="J12699" s="31">
        <f>SUBTOTAL(9,J12698:J12698)</f>
        <v>0</v>
      </c>
      <c r="K12699" s="32">
        <f>SUBTOTAL(9,K12698:K12698)</f>
        <v>50048</v>
      </c>
      <c r="L12699" s="14">
        <f>SUBTOTAL(9,L12696:L12698)</f>
        <v>178700.16</v>
      </c>
      <c r="M12699" s="80">
        <f>SUBTOTAL(9,M12698:M12698)</f>
        <v>0</v>
      </c>
    </row>
    <row r="12700" spans="2:13" ht="24.9" customHeight="1" outlineLevel="2" x14ac:dyDescent="0.3">
      <c r="B12700" s="47" t="s">
        <v>2042</v>
      </c>
      <c r="C12700" s="46" t="s">
        <v>336</v>
      </c>
      <c r="D12700" s="46" t="s">
        <v>335</v>
      </c>
      <c r="E12700" s="46" t="s">
        <v>400</v>
      </c>
      <c r="F12700" s="45" t="s">
        <v>399</v>
      </c>
      <c r="G12700" s="26" t="s">
        <v>0</v>
      </c>
      <c r="H12700" s="30">
        <v>506296</v>
      </c>
      <c r="I12700" s="30">
        <v>0</v>
      </c>
      <c r="J12700" s="36">
        <f>I12700/H12700</f>
        <v>0</v>
      </c>
      <c r="K12700" s="30">
        <v>45326</v>
      </c>
      <c r="L12700" s="30">
        <f>I12700</f>
        <v>0</v>
      </c>
      <c r="M12700" s="80">
        <f>L12700/K12700</f>
        <v>0</v>
      </c>
    </row>
    <row r="12701" spans="2:13" ht="24.9" customHeight="1" outlineLevel="1" x14ac:dyDescent="0.3">
      <c r="B12701" s="44" t="str">
        <f>B12700</f>
        <v>ASIGNACIONES DIRECTAS ANTICIPADAS (5% DEL SGR)</v>
      </c>
      <c r="C12701" s="43" t="s">
        <v>336</v>
      </c>
      <c r="D12701" s="43" t="s">
        <v>335</v>
      </c>
      <c r="E12701" s="43" t="s">
        <v>400</v>
      </c>
      <c r="F12701" s="42" t="s">
        <v>399</v>
      </c>
      <c r="G12701" s="18" t="s">
        <v>3</v>
      </c>
      <c r="H12701" s="32">
        <f>SUBTOTAL(9,H12700:H12700)</f>
        <v>506296</v>
      </c>
      <c r="I12701" s="32">
        <f>SUBTOTAL(9,I12700:I12700)</f>
        <v>0</v>
      </c>
      <c r="J12701" s="31">
        <f>SUBTOTAL(9,J12700:J12700)</f>
        <v>0</v>
      </c>
      <c r="K12701" s="32">
        <f>SUBTOTAL(9,K12700:K12700)</f>
        <v>45326</v>
      </c>
      <c r="L12701" s="14">
        <f>SUBTOTAL(9,L12698:L12700)</f>
        <v>0</v>
      </c>
      <c r="M12701" s="80">
        <f>SUBTOTAL(9,M12700:M12700)</f>
        <v>0</v>
      </c>
    </row>
    <row r="12702" spans="2:13" ht="24.9" customHeight="1" outlineLevel="2" x14ac:dyDescent="0.3">
      <c r="B12702" s="47" t="s">
        <v>2042</v>
      </c>
      <c r="C12702" s="46" t="s">
        <v>336</v>
      </c>
      <c r="D12702" s="46" t="s">
        <v>335</v>
      </c>
      <c r="E12702" s="46" t="s">
        <v>394</v>
      </c>
      <c r="F12702" s="45" t="s">
        <v>393</v>
      </c>
      <c r="G12702" s="26" t="s">
        <v>0</v>
      </c>
      <c r="H12702" s="30">
        <v>181859</v>
      </c>
      <c r="I12702" s="30">
        <v>0</v>
      </c>
      <c r="J12702" s="36">
        <f>I12702/H12702</f>
        <v>0</v>
      </c>
      <c r="K12702" s="30">
        <v>15253</v>
      </c>
      <c r="L12702" s="30">
        <f>I12702</f>
        <v>0</v>
      </c>
      <c r="M12702" s="80">
        <f>L12702/K12702</f>
        <v>0</v>
      </c>
    </row>
    <row r="12703" spans="2:13" ht="24.9" customHeight="1" outlineLevel="1" x14ac:dyDescent="0.3">
      <c r="B12703" s="44" t="str">
        <f>B12702</f>
        <v>ASIGNACIONES DIRECTAS ANTICIPADAS (5% DEL SGR)</v>
      </c>
      <c r="C12703" s="43" t="s">
        <v>336</v>
      </c>
      <c r="D12703" s="43" t="s">
        <v>335</v>
      </c>
      <c r="E12703" s="43" t="s">
        <v>394</v>
      </c>
      <c r="F12703" s="42" t="s">
        <v>393</v>
      </c>
      <c r="G12703" s="18" t="s">
        <v>3</v>
      </c>
      <c r="H12703" s="32">
        <f>SUBTOTAL(9,H12702:H12702)</f>
        <v>181859</v>
      </c>
      <c r="I12703" s="32">
        <f>SUBTOTAL(9,I12702:I12702)</f>
        <v>0</v>
      </c>
      <c r="J12703" s="31">
        <f>SUBTOTAL(9,J12702:J12702)</f>
        <v>0</v>
      </c>
      <c r="K12703" s="32">
        <f>SUBTOTAL(9,K12702:K12702)</f>
        <v>15253</v>
      </c>
      <c r="L12703" s="14">
        <f>SUBTOTAL(9,L12700:L12702)</f>
        <v>0</v>
      </c>
      <c r="M12703" s="80">
        <f>SUBTOTAL(9,M12702:M12702)</f>
        <v>0</v>
      </c>
    </row>
    <row r="12704" spans="2:13" ht="24.9" customHeight="1" outlineLevel="2" x14ac:dyDescent="0.3">
      <c r="B12704" s="47" t="s">
        <v>2042</v>
      </c>
      <c r="C12704" s="46" t="s">
        <v>336</v>
      </c>
      <c r="D12704" s="46" t="s">
        <v>335</v>
      </c>
      <c r="E12704" s="46" t="s">
        <v>392</v>
      </c>
      <c r="F12704" s="45" t="s">
        <v>391</v>
      </c>
      <c r="G12704" s="26" t="s">
        <v>0</v>
      </c>
      <c r="H12704" s="30">
        <v>485924</v>
      </c>
      <c r="I12704" s="30">
        <v>5040.05</v>
      </c>
      <c r="J12704" s="36">
        <f>I12704/H12704</f>
        <v>1.0372095224767659E-2</v>
      </c>
      <c r="K12704" s="30">
        <v>44049</v>
      </c>
      <c r="L12704" s="30">
        <f>I12704</f>
        <v>5040.05</v>
      </c>
      <c r="M12704" s="80">
        <f>L12704/K12704</f>
        <v>0.11441916956117051</v>
      </c>
    </row>
    <row r="12705" spans="2:13" ht="24.9" customHeight="1" outlineLevel="1" x14ac:dyDescent="0.3">
      <c r="B12705" s="44" t="str">
        <f>B12704</f>
        <v>ASIGNACIONES DIRECTAS ANTICIPADAS (5% DEL SGR)</v>
      </c>
      <c r="C12705" s="43" t="s">
        <v>336</v>
      </c>
      <c r="D12705" s="43" t="s">
        <v>335</v>
      </c>
      <c r="E12705" s="43" t="s">
        <v>392</v>
      </c>
      <c r="F12705" s="42" t="s">
        <v>391</v>
      </c>
      <c r="G12705" s="18" t="s">
        <v>3</v>
      </c>
      <c r="H12705" s="32">
        <f>SUBTOTAL(9,H12704:H12704)</f>
        <v>485924</v>
      </c>
      <c r="I12705" s="32">
        <f>SUBTOTAL(9,I12704:I12704)</f>
        <v>5040.05</v>
      </c>
      <c r="J12705" s="31">
        <f>SUBTOTAL(9,J12704:J12704)</f>
        <v>1.0372095224767659E-2</v>
      </c>
      <c r="K12705" s="32">
        <f>SUBTOTAL(9,K12704:K12704)</f>
        <v>44049</v>
      </c>
      <c r="L12705" s="14">
        <f>SUBTOTAL(9,L12702:L12704)</f>
        <v>5040.05</v>
      </c>
      <c r="M12705" s="80">
        <f>SUBTOTAL(9,M12704:M12704)</f>
        <v>0.11441916956117051</v>
      </c>
    </row>
    <row r="12706" spans="2:13" ht="24.9" customHeight="1" outlineLevel="2" x14ac:dyDescent="0.3">
      <c r="B12706" s="47" t="s">
        <v>2042</v>
      </c>
      <c r="C12706" s="46" t="s">
        <v>336</v>
      </c>
      <c r="D12706" s="46" t="s">
        <v>335</v>
      </c>
      <c r="E12706" s="46" t="s">
        <v>388</v>
      </c>
      <c r="F12706" s="45" t="s">
        <v>387</v>
      </c>
      <c r="G12706" s="26" t="s">
        <v>0</v>
      </c>
      <c r="H12706" s="30">
        <v>11622</v>
      </c>
      <c r="I12706" s="30">
        <v>0</v>
      </c>
      <c r="J12706" s="36">
        <f>I12706/H12706</f>
        <v>0</v>
      </c>
      <c r="K12706" s="30">
        <v>1047</v>
      </c>
      <c r="L12706" s="30">
        <f>I12706</f>
        <v>0</v>
      </c>
      <c r="M12706" s="80">
        <f>L12706/K12706</f>
        <v>0</v>
      </c>
    </row>
    <row r="12707" spans="2:13" ht="24.9" customHeight="1" outlineLevel="1" x14ac:dyDescent="0.3">
      <c r="B12707" s="44" t="str">
        <f>B12706</f>
        <v>ASIGNACIONES DIRECTAS ANTICIPADAS (5% DEL SGR)</v>
      </c>
      <c r="C12707" s="43" t="s">
        <v>336</v>
      </c>
      <c r="D12707" s="43" t="s">
        <v>335</v>
      </c>
      <c r="E12707" s="43" t="s">
        <v>388</v>
      </c>
      <c r="F12707" s="42" t="s">
        <v>387</v>
      </c>
      <c r="G12707" s="18" t="s">
        <v>3</v>
      </c>
      <c r="H12707" s="32">
        <f>SUBTOTAL(9,H12706:H12706)</f>
        <v>11622</v>
      </c>
      <c r="I12707" s="32">
        <f>SUBTOTAL(9,I12706:I12706)</f>
        <v>0</v>
      </c>
      <c r="J12707" s="31">
        <f>SUBTOTAL(9,J12706:J12706)</f>
        <v>0</v>
      </c>
      <c r="K12707" s="32">
        <f>SUBTOTAL(9,K12706:K12706)</f>
        <v>1047</v>
      </c>
      <c r="L12707" s="14">
        <f>SUBTOTAL(9,L12704:L12706)</f>
        <v>5040.05</v>
      </c>
      <c r="M12707" s="80">
        <f>SUBTOTAL(9,M12706:M12706)</f>
        <v>0</v>
      </c>
    </row>
    <row r="12708" spans="2:13" ht="24.9" customHeight="1" outlineLevel="2" x14ac:dyDescent="0.3">
      <c r="B12708" s="47" t="s">
        <v>2042</v>
      </c>
      <c r="C12708" s="46" t="s">
        <v>336</v>
      </c>
      <c r="D12708" s="46" t="s">
        <v>335</v>
      </c>
      <c r="E12708" s="46" t="s">
        <v>382</v>
      </c>
      <c r="F12708" s="45" t="s">
        <v>381</v>
      </c>
      <c r="G12708" s="26" t="s">
        <v>0</v>
      </c>
      <c r="H12708" s="30">
        <v>2316722</v>
      </c>
      <c r="I12708" s="30">
        <v>611007.07999999996</v>
      </c>
      <c r="J12708" s="36">
        <f>I12708/H12708</f>
        <v>0.2637377639613212</v>
      </c>
      <c r="K12708" s="30">
        <v>211206</v>
      </c>
      <c r="L12708" s="30">
        <f>I12708</f>
        <v>611007.07999999996</v>
      </c>
      <c r="M12708" s="80">
        <f>L12708/K12708</f>
        <v>2.8929437610673938</v>
      </c>
    </row>
    <row r="12709" spans="2:13" ht="24.9" customHeight="1" outlineLevel="1" x14ac:dyDescent="0.3">
      <c r="B12709" s="44" t="str">
        <f>B12708</f>
        <v>ASIGNACIONES DIRECTAS ANTICIPADAS (5% DEL SGR)</v>
      </c>
      <c r="C12709" s="43" t="s">
        <v>336</v>
      </c>
      <c r="D12709" s="43" t="s">
        <v>335</v>
      </c>
      <c r="E12709" s="43" t="s">
        <v>382</v>
      </c>
      <c r="F12709" s="42" t="s">
        <v>381</v>
      </c>
      <c r="G12709" s="18" t="s">
        <v>3</v>
      </c>
      <c r="H12709" s="32">
        <f>SUBTOTAL(9,H12708:H12708)</f>
        <v>2316722</v>
      </c>
      <c r="I12709" s="32">
        <f>SUBTOTAL(9,I12708:I12708)</f>
        <v>611007.07999999996</v>
      </c>
      <c r="J12709" s="31">
        <f>SUBTOTAL(9,J12708:J12708)</f>
        <v>0.2637377639613212</v>
      </c>
      <c r="K12709" s="32">
        <f>SUBTOTAL(9,K12708:K12708)</f>
        <v>211206</v>
      </c>
      <c r="L12709" s="14">
        <f>SUBTOTAL(9,L12706:L12708)</f>
        <v>611007.07999999996</v>
      </c>
      <c r="M12709" s="80">
        <f>SUBTOTAL(9,M12708:M12708)</f>
        <v>2.8929437610673938</v>
      </c>
    </row>
    <row r="12710" spans="2:13" ht="24.9" customHeight="1" outlineLevel="2" x14ac:dyDescent="0.3">
      <c r="B12710" s="47" t="s">
        <v>2042</v>
      </c>
      <c r="C12710" s="46" t="s">
        <v>336</v>
      </c>
      <c r="D12710" s="46" t="s">
        <v>335</v>
      </c>
      <c r="E12710" s="46" t="s">
        <v>380</v>
      </c>
      <c r="F12710" s="45" t="s">
        <v>379</v>
      </c>
      <c r="G12710" s="26" t="s">
        <v>0</v>
      </c>
      <c r="H12710" s="30">
        <v>1122424</v>
      </c>
      <c r="I12710" s="30">
        <v>0</v>
      </c>
      <c r="J12710" s="36">
        <f>I12710/H12710</f>
        <v>0</v>
      </c>
      <c r="K12710" s="30">
        <v>101010</v>
      </c>
      <c r="L12710" s="30">
        <f>I12710</f>
        <v>0</v>
      </c>
      <c r="M12710" s="80">
        <f>L12710/K12710</f>
        <v>0</v>
      </c>
    </row>
    <row r="12711" spans="2:13" ht="24.9" customHeight="1" outlineLevel="1" x14ac:dyDescent="0.3">
      <c r="B12711" s="44" t="str">
        <f>B12710</f>
        <v>ASIGNACIONES DIRECTAS ANTICIPADAS (5% DEL SGR)</v>
      </c>
      <c r="C12711" s="43" t="s">
        <v>336</v>
      </c>
      <c r="D12711" s="43" t="s">
        <v>335</v>
      </c>
      <c r="E12711" s="43" t="s">
        <v>380</v>
      </c>
      <c r="F12711" s="42" t="s">
        <v>379</v>
      </c>
      <c r="G12711" s="18" t="s">
        <v>3</v>
      </c>
      <c r="H12711" s="32">
        <f>SUBTOTAL(9,H12710:H12710)</f>
        <v>1122424</v>
      </c>
      <c r="I12711" s="32">
        <f>SUBTOTAL(9,I12710:I12710)</f>
        <v>0</v>
      </c>
      <c r="J12711" s="31">
        <f>SUBTOTAL(9,J12710:J12710)</f>
        <v>0</v>
      </c>
      <c r="K12711" s="32">
        <f>SUBTOTAL(9,K12710:K12710)</f>
        <v>101010</v>
      </c>
      <c r="L12711" s="14">
        <f>SUBTOTAL(9,L12708:L12710)</f>
        <v>611007.07999999996</v>
      </c>
      <c r="M12711" s="80">
        <f>SUBTOTAL(9,M12710:M12710)</f>
        <v>0</v>
      </c>
    </row>
    <row r="12712" spans="2:13" ht="24.9" customHeight="1" outlineLevel="2" x14ac:dyDescent="0.3">
      <c r="B12712" s="47" t="s">
        <v>2042</v>
      </c>
      <c r="C12712" s="46" t="s">
        <v>336</v>
      </c>
      <c r="D12712" s="46" t="s">
        <v>335</v>
      </c>
      <c r="E12712" s="46" t="s">
        <v>376</v>
      </c>
      <c r="F12712" s="45" t="s">
        <v>375</v>
      </c>
      <c r="G12712" s="26" t="s">
        <v>0</v>
      </c>
      <c r="H12712" s="30">
        <v>4067275064</v>
      </c>
      <c r="I12712" s="30">
        <v>305411040.93000001</v>
      </c>
      <c r="J12712" s="36">
        <f>I12712/H12712</f>
        <v>7.5089841755044878E-2</v>
      </c>
      <c r="K12712" s="30">
        <v>335786243.15999997</v>
      </c>
      <c r="L12712" s="30">
        <f>I12712</f>
        <v>305411040.93000001</v>
      </c>
      <c r="M12712" s="80">
        <f>L12712/K12712</f>
        <v>0.90954006351139771</v>
      </c>
    </row>
    <row r="12713" spans="2:13" ht="24.9" customHeight="1" outlineLevel="1" x14ac:dyDescent="0.3">
      <c r="B12713" s="44" t="str">
        <f>B12712</f>
        <v>ASIGNACIONES DIRECTAS ANTICIPADAS (5% DEL SGR)</v>
      </c>
      <c r="C12713" s="43" t="s">
        <v>336</v>
      </c>
      <c r="D12713" s="43" t="s">
        <v>335</v>
      </c>
      <c r="E12713" s="43" t="s">
        <v>376</v>
      </c>
      <c r="F12713" s="42" t="s">
        <v>375</v>
      </c>
      <c r="G12713" s="18" t="s">
        <v>3</v>
      </c>
      <c r="H12713" s="32">
        <f>SUBTOTAL(9,H12712:H12712)</f>
        <v>4067275064</v>
      </c>
      <c r="I12713" s="32">
        <f>SUBTOTAL(9,I12712:I12712)</f>
        <v>305411040.93000001</v>
      </c>
      <c r="J12713" s="31">
        <f>SUBTOTAL(9,J12712:J12712)</f>
        <v>7.5089841755044878E-2</v>
      </c>
      <c r="K12713" s="32">
        <f>SUBTOTAL(9,K12712:K12712)</f>
        <v>335786243.15999997</v>
      </c>
      <c r="L12713" s="14">
        <f>SUBTOTAL(9,L12710:L12712)</f>
        <v>305411040.93000001</v>
      </c>
      <c r="M12713" s="80">
        <f>SUBTOTAL(9,M12712:M12712)</f>
        <v>0.90954006351139771</v>
      </c>
    </row>
    <row r="12714" spans="2:13" ht="24.9" customHeight="1" outlineLevel="2" x14ac:dyDescent="0.3">
      <c r="B12714" s="47" t="s">
        <v>2042</v>
      </c>
      <c r="C12714" s="46" t="s">
        <v>336</v>
      </c>
      <c r="D12714" s="46" t="s">
        <v>335</v>
      </c>
      <c r="E12714" s="46" t="s">
        <v>374</v>
      </c>
      <c r="F12714" s="45" t="s">
        <v>373</v>
      </c>
      <c r="G12714" s="26" t="s">
        <v>0</v>
      </c>
      <c r="H12714" s="30">
        <v>2756564208</v>
      </c>
      <c r="I12714" s="30">
        <v>145167364.02999997</v>
      </c>
      <c r="J12714" s="36">
        <f>I12714/H12714</f>
        <v>5.2662427963295955E-2</v>
      </c>
      <c r="K12714" s="30">
        <v>226321146.16000003</v>
      </c>
      <c r="L12714" s="30">
        <f>I12714</f>
        <v>145167364.02999997</v>
      </c>
      <c r="M12714" s="80">
        <f>L12714/K12714</f>
        <v>0.64142200803177463</v>
      </c>
    </row>
    <row r="12715" spans="2:13" ht="24.9" customHeight="1" outlineLevel="1" x14ac:dyDescent="0.3">
      <c r="B12715" s="44" t="str">
        <f>B12714</f>
        <v>ASIGNACIONES DIRECTAS ANTICIPADAS (5% DEL SGR)</v>
      </c>
      <c r="C12715" s="43" t="s">
        <v>336</v>
      </c>
      <c r="D12715" s="43" t="s">
        <v>335</v>
      </c>
      <c r="E12715" s="43" t="s">
        <v>374</v>
      </c>
      <c r="F12715" s="42" t="s">
        <v>373</v>
      </c>
      <c r="G12715" s="18" t="s">
        <v>3</v>
      </c>
      <c r="H12715" s="32">
        <f>SUBTOTAL(9,H12714:H12714)</f>
        <v>2756564208</v>
      </c>
      <c r="I12715" s="32">
        <f>SUBTOTAL(9,I12714:I12714)</f>
        <v>145167364.02999997</v>
      </c>
      <c r="J12715" s="31">
        <f>SUBTOTAL(9,J12714:J12714)</f>
        <v>5.2662427963295955E-2</v>
      </c>
      <c r="K12715" s="32">
        <f>SUBTOTAL(9,K12714:K12714)</f>
        <v>226321146.16000003</v>
      </c>
      <c r="L12715" s="14">
        <f>SUBTOTAL(9,L12712:L12714)</f>
        <v>450578404.95999998</v>
      </c>
      <c r="M12715" s="80">
        <f>SUBTOTAL(9,M12714:M12714)</f>
        <v>0.64142200803177463</v>
      </c>
    </row>
    <row r="12716" spans="2:13" ht="24.9" customHeight="1" outlineLevel="2" x14ac:dyDescent="0.3">
      <c r="B12716" s="47" t="s">
        <v>2042</v>
      </c>
      <c r="C12716" s="46" t="s">
        <v>336</v>
      </c>
      <c r="D12716" s="46" t="s">
        <v>335</v>
      </c>
      <c r="E12716" s="46" t="s">
        <v>372</v>
      </c>
      <c r="F12716" s="45" t="s">
        <v>371</v>
      </c>
      <c r="G12716" s="26" t="s">
        <v>0</v>
      </c>
      <c r="H12716" s="30">
        <v>15808564581</v>
      </c>
      <c r="I12716" s="30">
        <v>815030988.04999995</v>
      </c>
      <c r="J12716" s="36">
        <f>I12716/H12716</f>
        <v>5.1556293038114889E-2</v>
      </c>
      <c r="K12716" s="30">
        <v>1150584096.76</v>
      </c>
      <c r="L12716" s="30">
        <f>I12716</f>
        <v>815030988.04999995</v>
      </c>
      <c r="M12716" s="80">
        <f>L12716/K12716</f>
        <v>0.70836281358754694</v>
      </c>
    </row>
    <row r="12717" spans="2:13" ht="24.9" customHeight="1" outlineLevel="1" x14ac:dyDescent="0.3">
      <c r="B12717" s="44" t="str">
        <f>B12716</f>
        <v>ASIGNACIONES DIRECTAS ANTICIPADAS (5% DEL SGR)</v>
      </c>
      <c r="C12717" s="43" t="s">
        <v>336</v>
      </c>
      <c r="D12717" s="43" t="s">
        <v>335</v>
      </c>
      <c r="E12717" s="43" t="s">
        <v>372</v>
      </c>
      <c r="F12717" s="42" t="s">
        <v>371</v>
      </c>
      <c r="G12717" s="18" t="s">
        <v>3</v>
      </c>
      <c r="H12717" s="32">
        <f>SUBTOTAL(9,H12716:H12716)</f>
        <v>15808564581</v>
      </c>
      <c r="I12717" s="32">
        <f>SUBTOTAL(9,I12716:I12716)</f>
        <v>815030988.04999995</v>
      </c>
      <c r="J12717" s="31">
        <f>SUBTOTAL(9,J12716:J12716)</f>
        <v>5.1556293038114889E-2</v>
      </c>
      <c r="K12717" s="32">
        <f>SUBTOTAL(9,K12716:K12716)</f>
        <v>1150584096.76</v>
      </c>
      <c r="L12717" s="14">
        <f>SUBTOTAL(9,L12714:L12716)</f>
        <v>960198352.07999992</v>
      </c>
      <c r="M12717" s="80">
        <f>SUBTOTAL(9,M12716:M12716)</f>
        <v>0.70836281358754694</v>
      </c>
    </row>
    <row r="12718" spans="2:13" ht="24.9" customHeight="1" outlineLevel="2" x14ac:dyDescent="0.3">
      <c r="B12718" s="47" t="s">
        <v>2042</v>
      </c>
      <c r="C12718" s="46" t="s">
        <v>336</v>
      </c>
      <c r="D12718" s="46" t="s">
        <v>335</v>
      </c>
      <c r="E12718" s="46" t="s">
        <v>366</v>
      </c>
      <c r="F12718" s="45" t="s">
        <v>365</v>
      </c>
      <c r="G12718" s="26" t="s">
        <v>0</v>
      </c>
      <c r="H12718" s="30">
        <v>921314</v>
      </c>
      <c r="I12718" s="30">
        <v>58325.2</v>
      </c>
      <c r="J12718" s="36">
        <f>I12718/H12718</f>
        <v>6.3306538270339968E-2</v>
      </c>
      <c r="K12718" s="30">
        <v>80371</v>
      </c>
      <c r="L12718" s="30">
        <f>I12718</f>
        <v>58325.2</v>
      </c>
      <c r="M12718" s="80">
        <f>L12718/K12718</f>
        <v>0.72569956825223025</v>
      </c>
    </row>
    <row r="12719" spans="2:13" ht="24.9" customHeight="1" outlineLevel="1" x14ac:dyDescent="0.3">
      <c r="B12719" s="44" t="str">
        <f>B12718</f>
        <v>ASIGNACIONES DIRECTAS ANTICIPADAS (5% DEL SGR)</v>
      </c>
      <c r="C12719" s="43" t="s">
        <v>336</v>
      </c>
      <c r="D12719" s="43" t="s">
        <v>335</v>
      </c>
      <c r="E12719" s="43" t="s">
        <v>366</v>
      </c>
      <c r="F12719" s="42" t="s">
        <v>365</v>
      </c>
      <c r="G12719" s="18" t="s">
        <v>3</v>
      </c>
      <c r="H12719" s="32">
        <f>SUBTOTAL(9,H12718:H12718)</f>
        <v>921314</v>
      </c>
      <c r="I12719" s="32">
        <f>SUBTOTAL(9,I12718:I12718)</f>
        <v>58325.2</v>
      </c>
      <c r="J12719" s="31">
        <f>SUBTOTAL(9,J12718:J12718)</f>
        <v>6.3306538270339968E-2</v>
      </c>
      <c r="K12719" s="32">
        <f>SUBTOTAL(9,K12718:K12718)</f>
        <v>80371</v>
      </c>
      <c r="L12719" s="14">
        <f>SUBTOTAL(9,L12716:L12718)</f>
        <v>815089313.25</v>
      </c>
      <c r="M12719" s="80">
        <f>SUBTOTAL(9,M12718:M12718)</f>
        <v>0.72569956825223025</v>
      </c>
    </row>
    <row r="12720" spans="2:13" ht="24.9" customHeight="1" outlineLevel="2" x14ac:dyDescent="0.3">
      <c r="B12720" s="47" t="s">
        <v>2042</v>
      </c>
      <c r="C12720" s="46" t="s">
        <v>336</v>
      </c>
      <c r="D12720" s="46" t="s">
        <v>335</v>
      </c>
      <c r="E12720" s="46" t="s">
        <v>362</v>
      </c>
      <c r="F12720" s="45" t="s">
        <v>361</v>
      </c>
      <c r="G12720" s="26" t="s">
        <v>0</v>
      </c>
      <c r="H12720" s="30">
        <v>1097957</v>
      </c>
      <c r="I12720" s="30">
        <v>0</v>
      </c>
      <c r="J12720" s="36">
        <f>I12720/H12720</f>
        <v>0</v>
      </c>
      <c r="K12720" s="30">
        <v>97837</v>
      </c>
      <c r="L12720" s="30">
        <f>I12720</f>
        <v>0</v>
      </c>
      <c r="M12720" s="80">
        <f>L12720/K12720</f>
        <v>0</v>
      </c>
    </row>
    <row r="12721" spans="2:13" ht="24.9" customHeight="1" outlineLevel="1" x14ac:dyDescent="0.3">
      <c r="B12721" s="44" t="str">
        <f>B12720</f>
        <v>ASIGNACIONES DIRECTAS ANTICIPADAS (5% DEL SGR)</v>
      </c>
      <c r="C12721" s="43" t="s">
        <v>336</v>
      </c>
      <c r="D12721" s="43" t="s">
        <v>335</v>
      </c>
      <c r="E12721" s="43" t="s">
        <v>362</v>
      </c>
      <c r="F12721" s="42" t="s">
        <v>361</v>
      </c>
      <c r="G12721" s="18" t="s">
        <v>3</v>
      </c>
      <c r="H12721" s="32">
        <f>SUBTOTAL(9,H12720:H12720)</f>
        <v>1097957</v>
      </c>
      <c r="I12721" s="32">
        <f>SUBTOTAL(9,I12720:I12720)</f>
        <v>0</v>
      </c>
      <c r="J12721" s="31">
        <f>SUBTOTAL(9,J12720:J12720)</f>
        <v>0</v>
      </c>
      <c r="K12721" s="32">
        <f>SUBTOTAL(9,K12720:K12720)</f>
        <v>97837</v>
      </c>
      <c r="L12721" s="14">
        <f>SUBTOTAL(9,L12718:L12720)</f>
        <v>58325.2</v>
      </c>
      <c r="M12721" s="80">
        <f>SUBTOTAL(9,M12720:M12720)</f>
        <v>0</v>
      </c>
    </row>
    <row r="12722" spans="2:13" ht="24.9" customHeight="1" outlineLevel="2" x14ac:dyDescent="0.3">
      <c r="B12722" s="47" t="s">
        <v>2042</v>
      </c>
      <c r="C12722" s="46" t="s">
        <v>336</v>
      </c>
      <c r="D12722" s="46" t="s">
        <v>335</v>
      </c>
      <c r="E12722" s="46" t="s">
        <v>360</v>
      </c>
      <c r="F12722" s="45" t="s">
        <v>54</v>
      </c>
      <c r="G12722" s="26" t="s">
        <v>0</v>
      </c>
      <c r="H12722" s="30">
        <v>19968951</v>
      </c>
      <c r="I12722" s="30">
        <v>3232239.4800000004</v>
      </c>
      <c r="J12722" s="36">
        <f>I12722/H12722</f>
        <v>0.16186325861583817</v>
      </c>
      <c r="K12722" s="30">
        <v>1854248</v>
      </c>
      <c r="L12722" s="30">
        <f>I12722</f>
        <v>3232239.4800000004</v>
      </c>
      <c r="M12722" s="80">
        <f>L12722/K12722</f>
        <v>1.7431538176123154</v>
      </c>
    </row>
    <row r="12723" spans="2:13" ht="24.9" customHeight="1" outlineLevel="1" x14ac:dyDescent="0.3">
      <c r="B12723" s="44" t="str">
        <f>B12722</f>
        <v>ASIGNACIONES DIRECTAS ANTICIPADAS (5% DEL SGR)</v>
      </c>
      <c r="C12723" s="43" t="s">
        <v>336</v>
      </c>
      <c r="D12723" s="43" t="s">
        <v>335</v>
      </c>
      <c r="E12723" s="43" t="s">
        <v>360</v>
      </c>
      <c r="F12723" s="42" t="s">
        <v>54</v>
      </c>
      <c r="G12723" s="18" t="s">
        <v>3</v>
      </c>
      <c r="H12723" s="32">
        <f>SUBTOTAL(9,H12722:H12722)</f>
        <v>19968951</v>
      </c>
      <c r="I12723" s="32">
        <f>SUBTOTAL(9,I12722:I12722)</f>
        <v>3232239.4800000004</v>
      </c>
      <c r="J12723" s="31">
        <f>SUBTOTAL(9,J12722:J12722)</f>
        <v>0.16186325861583817</v>
      </c>
      <c r="K12723" s="32">
        <f>SUBTOTAL(9,K12722:K12722)</f>
        <v>1854248</v>
      </c>
      <c r="L12723" s="14">
        <f>SUBTOTAL(9,L12720:L12722)</f>
        <v>3232239.4800000004</v>
      </c>
      <c r="M12723" s="80">
        <f>SUBTOTAL(9,M12722:M12722)</f>
        <v>1.7431538176123154</v>
      </c>
    </row>
    <row r="12724" spans="2:13" ht="24.9" customHeight="1" outlineLevel="2" x14ac:dyDescent="0.3">
      <c r="B12724" s="47" t="s">
        <v>2042</v>
      </c>
      <c r="C12724" s="46" t="s">
        <v>336</v>
      </c>
      <c r="D12724" s="46" t="s">
        <v>335</v>
      </c>
      <c r="E12724" s="46" t="s">
        <v>359</v>
      </c>
      <c r="F12724" s="45" t="s">
        <v>358</v>
      </c>
      <c r="G12724" s="26" t="s">
        <v>0</v>
      </c>
      <c r="H12724" s="30">
        <v>4558310062</v>
      </c>
      <c r="I12724" s="30">
        <v>305977832.09000003</v>
      </c>
      <c r="J12724" s="36">
        <f>I12724/H12724</f>
        <v>6.7125278431750535E-2</v>
      </c>
      <c r="K12724" s="30">
        <v>364479528.01999998</v>
      </c>
      <c r="L12724" s="30">
        <f>I12724</f>
        <v>305977832.09000003</v>
      </c>
      <c r="M12724" s="80">
        <f>L12724/K12724</f>
        <v>0.83949250525041885</v>
      </c>
    </row>
    <row r="12725" spans="2:13" ht="24.9" customHeight="1" outlineLevel="1" x14ac:dyDescent="0.3">
      <c r="B12725" s="44" t="str">
        <f>B12724</f>
        <v>ASIGNACIONES DIRECTAS ANTICIPADAS (5% DEL SGR)</v>
      </c>
      <c r="C12725" s="43" t="s">
        <v>336</v>
      </c>
      <c r="D12725" s="43" t="s">
        <v>335</v>
      </c>
      <c r="E12725" s="43" t="s">
        <v>359</v>
      </c>
      <c r="F12725" s="42" t="s">
        <v>358</v>
      </c>
      <c r="G12725" s="18" t="s">
        <v>3</v>
      </c>
      <c r="H12725" s="32">
        <f>SUBTOTAL(9,H12724:H12724)</f>
        <v>4558310062</v>
      </c>
      <c r="I12725" s="32">
        <f>SUBTOTAL(9,I12724:I12724)</f>
        <v>305977832.09000003</v>
      </c>
      <c r="J12725" s="31">
        <f>SUBTOTAL(9,J12724:J12724)</f>
        <v>6.7125278431750535E-2</v>
      </c>
      <c r="K12725" s="32">
        <f>SUBTOTAL(9,K12724:K12724)</f>
        <v>364479528.01999998</v>
      </c>
      <c r="L12725" s="14">
        <f>SUBTOTAL(9,L12722:L12724)</f>
        <v>309210071.57000005</v>
      </c>
      <c r="M12725" s="80">
        <f>SUBTOTAL(9,M12724:M12724)</f>
        <v>0.83949250525041885</v>
      </c>
    </row>
    <row r="12726" spans="2:13" ht="24.9" customHeight="1" outlineLevel="2" x14ac:dyDescent="0.3">
      <c r="B12726" s="47" t="s">
        <v>2042</v>
      </c>
      <c r="C12726" s="46" t="s">
        <v>336</v>
      </c>
      <c r="D12726" s="46" t="s">
        <v>335</v>
      </c>
      <c r="E12726" s="46" t="s">
        <v>353</v>
      </c>
      <c r="F12726" s="45" t="s">
        <v>352</v>
      </c>
      <c r="G12726" s="26" t="s">
        <v>0</v>
      </c>
      <c r="H12726" s="30">
        <v>1963306322</v>
      </c>
      <c r="I12726" s="30">
        <v>13476237.24</v>
      </c>
      <c r="J12726" s="36">
        <f>I12726/H12726</f>
        <v>6.8640522821074076E-3</v>
      </c>
      <c r="K12726" s="30">
        <v>103937383.81999999</v>
      </c>
      <c r="L12726" s="30">
        <f>I12726</f>
        <v>13476237.24</v>
      </c>
      <c r="M12726" s="80">
        <f>L12726/K12726</f>
        <v>0.1296572681042108</v>
      </c>
    </row>
    <row r="12727" spans="2:13" ht="24.9" customHeight="1" outlineLevel="1" x14ac:dyDescent="0.3">
      <c r="B12727" s="44" t="str">
        <f>B12726</f>
        <v>ASIGNACIONES DIRECTAS ANTICIPADAS (5% DEL SGR)</v>
      </c>
      <c r="C12727" s="43" t="s">
        <v>336</v>
      </c>
      <c r="D12727" s="43" t="s">
        <v>335</v>
      </c>
      <c r="E12727" s="43" t="s">
        <v>353</v>
      </c>
      <c r="F12727" s="42" t="s">
        <v>352</v>
      </c>
      <c r="G12727" s="18" t="s">
        <v>3</v>
      </c>
      <c r="H12727" s="32">
        <f>SUBTOTAL(9,H12726:H12726)</f>
        <v>1963306322</v>
      </c>
      <c r="I12727" s="32">
        <f>SUBTOTAL(9,I12726:I12726)</f>
        <v>13476237.24</v>
      </c>
      <c r="J12727" s="31">
        <f>SUBTOTAL(9,J12726:J12726)</f>
        <v>6.8640522821074076E-3</v>
      </c>
      <c r="K12727" s="32">
        <f>SUBTOTAL(9,K12726:K12726)</f>
        <v>103937383.81999999</v>
      </c>
      <c r="L12727" s="14">
        <f>SUBTOTAL(9,L12724:L12726)</f>
        <v>319454069.33000004</v>
      </c>
      <c r="M12727" s="80">
        <f>SUBTOTAL(9,M12726:M12726)</f>
        <v>0.1296572681042108</v>
      </c>
    </row>
    <row r="12728" spans="2:13" ht="24.9" customHeight="1" outlineLevel="2" x14ac:dyDescent="0.3">
      <c r="B12728" s="47" t="s">
        <v>2042</v>
      </c>
      <c r="C12728" s="46" t="s">
        <v>336</v>
      </c>
      <c r="D12728" s="46" t="s">
        <v>335</v>
      </c>
      <c r="E12728" s="46" t="s">
        <v>2059</v>
      </c>
      <c r="F12728" s="45" t="s">
        <v>2058</v>
      </c>
      <c r="G12728" s="26" t="s">
        <v>0</v>
      </c>
      <c r="H12728" s="30">
        <v>62510</v>
      </c>
      <c r="I12728" s="30">
        <v>0</v>
      </c>
      <c r="J12728" s="36">
        <f>I12728/H12728</f>
        <v>0</v>
      </c>
      <c r="K12728" s="30">
        <v>5713</v>
      </c>
      <c r="L12728" s="30">
        <f>I12728</f>
        <v>0</v>
      </c>
      <c r="M12728" s="80">
        <f>L12728/K12728</f>
        <v>0</v>
      </c>
    </row>
    <row r="12729" spans="2:13" ht="24.9" customHeight="1" outlineLevel="1" x14ac:dyDescent="0.3">
      <c r="B12729" s="44" t="str">
        <f>B12728</f>
        <v>ASIGNACIONES DIRECTAS ANTICIPADAS (5% DEL SGR)</v>
      </c>
      <c r="C12729" s="43" t="s">
        <v>336</v>
      </c>
      <c r="D12729" s="43" t="s">
        <v>335</v>
      </c>
      <c r="E12729" s="43" t="s">
        <v>2059</v>
      </c>
      <c r="F12729" s="42" t="s">
        <v>2058</v>
      </c>
      <c r="G12729" s="18" t="s">
        <v>3</v>
      </c>
      <c r="H12729" s="32">
        <f>SUBTOTAL(9,H12728:H12728)</f>
        <v>62510</v>
      </c>
      <c r="I12729" s="32">
        <f>SUBTOTAL(9,I12728:I12728)</f>
        <v>0</v>
      </c>
      <c r="J12729" s="31">
        <f>SUBTOTAL(9,J12728:J12728)</f>
        <v>0</v>
      </c>
      <c r="K12729" s="32">
        <f>SUBTOTAL(9,K12728:K12728)</f>
        <v>5713</v>
      </c>
      <c r="L12729" s="14">
        <f>SUBTOTAL(9,L12726:L12728)</f>
        <v>13476237.24</v>
      </c>
      <c r="M12729" s="80">
        <f>SUBTOTAL(9,M12728:M12728)</f>
        <v>0</v>
      </c>
    </row>
    <row r="12730" spans="2:13" ht="24.9" customHeight="1" outlineLevel="2" x14ac:dyDescent="0.3">
      <c r="B12730" s="47" t="s">
        <v>2042</v>
      </c>
      <c r="C12730" s="46" t="s">
        <v>336</v>
      </c>
      <c r="D12730" s="46" t="s">
        <v>335</v>
      </c>
      <c r="E12730" s="46" t="s">
        <v>349</v>
      </c>
      <c r="F12730" s="45" t="s">
        <v>290</v>
      </c>
      <c r="G12730" s="26" t="s">
        <v>0</v>
      </c>
      <c r="H12730" s="30">
        <v>8302</v>
      </c>
      <c r="I12730" s="30">
        <v>0</v>
      </c>
      <c r="J12730" s="36">
        <f>I12730/H12730</f>
        <v>0</v>
      </c>
      <c r="K12730" s="30">
        <v>746</v>
      </c>
      <c r="L12730" s="30">
        <f>I12730</f>
        <v>0</v>
      </c>
      <c r="M12730" s="80">
        <f>L12730/K12730</f>
        <v>0</v>
      </c>
    </row>
    <row r="12731" spans="2:13" ht="24.9" customHeight="1" outlineLevel="1" x14ac:dyDescent="0.3">
      <c r="B12731" s="44" t="str">
        <f>B12730</f>
        <v>ASIGNACIONES DIRECTAS ANTICIPADAS (5% DEL SGR)</v>
      </c>
      <c r="C12731" s="43" t="s">
        <v>336</v>
      </c>
      <c r="D12731" s="43" t="s">
        <v>335</v>
      </c>
      <c r="E12731" s="43" t="s">
        <v>349</v>
      </c>
      <c r="F12731" s="42" t="s">
        <v>290</v>
      </c>
      <c r="G12731" s="18" t="s">
        <v>3</v>
      </c>
      <c r="H12731" s="32">
        <f>SUBTOTAL(9,H12730:H12730)</f>
        <v>8302</v>
      </c>
      <c r="I12731" s="32">
        <f>SUBTOTAL(9,I12730:I12730)</f>
        <v>0</v>
      </c>
      <c r="J12731" s="31">
        <f>SUBTOTAL(9,J12730:J12730)</f>
        <v>0</v>
      </c>
      <c r="K12731" s="32">
        <f>SUBTOTAL(9,K12730:K12730)</f>
        <v>746</v>
      </c>
      <c r="L12731" s="14">
        <f>SUBTOTAL(9,L12728:L12730)</f>
        <v>0</v>
      </c>
      <c r="M12731" s="80">
        <f>SUBTOTAL(9,M12730:M12730)</f>
        <v>0</v>
      </c>
    </row>
    <row r="12732" spans="2:13" ht="24.9" customHeight="1" outlineLevel="2" x14ac:dyDescent="0.3">
      <c r="B12732" s="47" t="s">
        <v>2042</v>
      </c>
      <c r="C12732" s="46" t="s">
        <v>336</v>
      </c>
      <c r="D12732" s="46" t="s">
        <v>335</v>
      </c>
      <c r="E12732" s="46" t="s">
        <v>348</v>
      </c>
      <c r="F12732" s="45" t="s">
        <v>347</v>
      </c>
      <c r="G12732" s="26" t="s">
        <v>0</v>
      </c>
      <c r="H12732" s="30">
        <v>15287143</v>
      </c>
      <c r="I12732" s="30">
        <v>0</v>
      </c>
      <c r="J12732" s="36">
        <f>I12732/H12732</f>
        <v>0</v>
      </c>
      <c r="K12732" s="30">
        <v>1224066</v>
      </c>
      <c r="L12732" s="30">
        <f>I12732</f>
        <v>0</v>
      </c>
      <c r="M12732" s="80">
        <f>L12732/K12732</f>
        <v>0</v>
      </c>
    </row>
    <row r="12733" spans="2:13" ht="24.9" customHeight="1" outlineLevel="1" x14ac:dyDescent="0.3">
      <c r="B12733" s="44" t="str">
        <f>B12732</f>
        <v>ASIGNACIONES DIRECTAS ANTICIPADAS (5% DEL SGR)</v>
      </c>
      <c r="C12733" s="43" t="s">
        <v>336</v>
      </c>
      <c r="D12733" s="43" t="s">
        <v>335</v>
      </c>
      <c r="E12733" s="43" t="s">
        <v>348</v>
      </c>
      <c r="F12733" s="42" t="s">
        <v>347</v>
      </c>
      <c r="G12733" s="18" t="s">
        <v>3</v>
      </c>
      <c r="H12733" s="32">
        <f>SUBTOTAL(9,H12732:H12732)</f>
        <v>15287143</v>
      </c>
      <c r="I12733" s="32">
        <f>SUBTOTAL(9,I12732:I12732)</f>
        <v>0</v>
      </c>
      <c r="J12733" s="31">
        <f>SUBTOTAL(9,J12732:J12732)</f>
        <v>0</v>
      </c>
      <c r="K12733" s="32">
        <f>SUBTOTAL(9,K12732:K12732)</f>
        <v>1224066</v>
      </c>
      <c r="L12733" s="14">
        <f>SUBTOTAL(9,L12730:L12732)</f>
        <v>0</v>
      </c>
      <c r="M12733" s="80">
        <f>SUBTOTAL(9,M12732:M12732)</f>
        <v>0</v>
      </c>
    </row>
    <row r="12734" spans="2:13" ht="24.9" customHeight="1" outlineLevel="2" x14ac:dyDescent="0.3">
      <c r="B12734" s="47" t="s">
        <v>2042</v>
      </c>
      <c r="C12734" s="46" t="s">
        <v>336</v>
      </c>
      <c r="D12734" s="46" t="s">
        <v>335</v>
      </c>
      <c r="E12734" s="46" t="s">
        <v>342</v>
      </c>
      <c r="F12734" s="45" t="s">
        <v>341</v>
      </c>
      <c r="G12734" s="26" t="s">
        <v>0</v>
      </c>
      <c r="H12734" s="30">
        <v>26224526</v>
      </c>
      <c r="I12734" s="30">
        <v>18496671.109999999</v>
      </c>
      <c r="J12734" s="36">
        <f>I12734/H12734</f>
        <v>0.70531955887400977</v>
      </c>
      <c r="K12734" s="30">
        <v>2412218</v>
      </c>
      <c r="L12734" s="30">
        <f>I12734</f>
        <v>18496671.109999999</v>
      </c>
      <c r="M12734" s="80">
        <f>L12734/K12734</f>
        <v>7.6679102427724191</v>
      </c>
    </row>
    <row r="12735" spans="2:13" ht="24.9" customHeight="1" outlineLevel="1" x14ac:dyDescent="0.3">
      <c r="B12735" s="44" t="str">
        <f>B12734</f>
        <v>ASIGNACIONES DIRECTAS ANTICIPADAS (5% DEL SGR)</v>
      </c>
      <c r="C12735" s="43" t="s">
        <v>336</v>
      </c>
      <c r="D12735" s="43" t="s">
        <v>335</v>
      </c>
      <c r="E12735" s="43" t="s">
        <v>342</v>
      </c>
      <c r="F12735" s="42" t="s">
        <v>341</v>
      </c>
      <c r="G12735" s="18" t="s">
        <v>3</v>
      </c>
      <c r="H12735" s="32">
        <f>SUBTOTAL(9,H12734:H12734)</f>
        <v>26224526</v>
      </c>
      <c r="I12735" s="32">
        <f>SUBTOTAL(9,I12734:I12734)</f>
        <v>18496671.109999999</v>
      </c>
      <c r="J12735" s="31">
        <f>SUBTOTAL(9,J12734:J12734)</f>
        <v>0.70531955887400977</v>
      </c>
      <c r="K12735" s="32">
        <f>SUBTOTAL(9,K12734:K12734)</f>
        <v>2412218</v>
      </c>
      <c r="L12735" s="14">
        <f>SUBTOTAL(9,L12732:L12734)</f>
        <v>18496671.109999999</v>
      </c>
      <c r="M12735" s="80">
        <f>SUBTOTAL(9,M12734:M12734)</f>
        <v>7.6679102427724191</v>
      </c>
    </row>
    <row r="12736" spans="2:13" ht="24.9" customHeight="1" outlineLevel="2" x14ac:dyDescent="0.3">
      <c r="B12736" s="47" t="s">
        <v>2042</v>
      </c>
      <c r="C12736" s="46" t="s">
        <v>336</v>
      </c>
      <c r="D12736" s="46" t="s">
        <v>335</v>
      </c>
      <c r="E12736" s="46" t="s">
        <v>340</v>
      </c>
      <c r="F12736" s="45" t="s">
        <v>339</v>
      </c>
      <c r="G12736" s="26" t="s">
        <v>0</v>
      </c>
      <c r="H12736" s="30">
        <v>40049652</v>
      </c>
      <c r="I12736" s="30">
        <v>4047683.14</v>
      </c>
      <c r="J12736" s="36">
        <f>I12736/H12736</f>
        <v>0.10106662449900938</v>
      </c>
      <c r="K12736" s="30">
        <v>3584957</v>
      </c>
      <c r="L12736" s="30">
        <f>I12736</f>
        <v>4047683.14</v>
      </c>
      <c r="M12736" s="80">
        <f>L12736/K12736</f>
        <v>1.1290743905714908</v>
      </c>
    </row>
    <row r="12737" spans="2:13" ht="24.9" customHeight="1" outlineLevel="1" x14ac:dyDescent="0.3">
      <c r="B12737" s="44" t="str">
        <f>B12736</f>
        <v>ASIGNACIONES DIRECTAS ANTICIPADAS (5% DEL SGR)</v>
      </c>
      <c r="C12737" s="43" t="s">
        <v>336</v>
      </c>
      <c r="D12737" s="43" t="s">
        <v>335</v>
      </c>
      <c r="E12737" s="43" t="s">
        <v>340</v>
      </c>
      <c r="F12737" s="42" t="s">
        <v>339</v>
      </c>
      <c r="G12737" s="18" t="s">
        <v>3</v>
      </c>
      <c r="H12737" s="32">
        <f>SUBTOTAL(9,H12736:H12736)</f>
        <v>40049652</v>
      </c>
      <c r="I12737" s="32">
        <f>SUBTOTAL(9,I12736:I12736)</f>
        <v>4047683.14</v>
      </c>
      <c r="J12737" s="31">
        <f>SUBTOTAL(9,J12736:J12736)</f>
        <v>0.10106662449900938</v>
      </c>
      <c r="K12737" s="32">
        <f>SUBTOTAL(9,K12736:K12736)</f>
        <v>3584957</v>
      </c>
      <c r="L12737" s="14">
        <f>SUBTOTAL(9,L12734:L12736)</f>
        <v>22544354.25</v>
      </c>
      <c r="M12737" s="80">
        <f>SUBTOTAL(9,M12736:M12736)</f>
        <v>1.1290743905714908</v>
      </c>
    </row>
    <row r="12738" spans="2:13" ht="24.9" customHeight="1" outlineLevel="2" x14ac:dyDescent="0.3">
      <c r="B12738" s="47" t="s">
        <v>2042</v>
      </c>
      <c r="C12738" s="46" t="s">
        <v>336</v>
      </c>
      <c r="D12738" s="46" t="s">
        <v>335</v>
      </c>
      <c r="E12738" s="46" t="s">
        <v>338</v>
      </c>
      <c r="F12738" s="45" t="s">
        <v>337</v>
      </c>
      <c r="G12738" s="26" t="s">
        <v>0</v>
      </c>
      <c r="H12738" s="30">
        <v>4727962</v>
      </c>
      <c r="I12738" s="30">
        <v>0</v>
      </c>
      <c r="J12738" s="36">
        <f>I12738/H12738</f>
        <v>0</v>
      </c>
      <c r="K12738" s="30">
        <v>485611</v>
      </c>
      <c r="L12738" s="30">
        <f>I12738</f>
        <v>0</v>
      </c>
      <c r="M12738" s="80">
        <f>L12738/K12738</f>
        <v>0</v>
      </c>
    </row>
    <row r="12739" spans="2:13" ht="24.9" customHeight="1" outlineLevel="1" x14ac:dyDescent="0.3">
      <c r="B12739" s="44" t="str">
        <f>B12738</f>
        <v>ASIGNACIONES DIRECTAS ANTICIPADAS (5% DEL SGR)</v>
      </c>
      <c r="C12739" s="43" t="s">
        <v>336</v>
      </c>
      <c r="D12739" s="43" t="s">
        <v>335</v>
      </c>
      <c r="E12739" s="43" t="s">
        <v>338</v>
      </c>
      <c r="F12739" s="42" t="s">
        <v>337</v>
      </c>
      <c r="G12739" s="18" t="s">
        <v>3</v>
      </c>
      <c r="H12739" s="32">
        <f>SUBTOTAL(9,H12738:H12738)</f>
        <v>4727962</v>
      </c>
      <c r="I12739" s="32">
        <f>SUBTOTAL(9,I12738:I12738)</f>
        <v>0</v>
      </c>
      <c r="J12739" s="31">
        <f>SUBTOTAL(9,J12738:J12738)</f>
        <v>0</v>
      </c>
      <c r="K12739" s="32">
        <f>SUBTOTAL(9,K12738:K12738)</f>
        <v>485611</v>
      </c>
      <c r="L12739" s="14">
        <f>SUBTOTAL(9,L12736:L12738)</f>
        <v>4047683.14</v>
      </c>
      <c r="M12739" s="80">
        <f>SUBTOTAL(9,M12738:M12738)</f>
        <v>0</v>
      </c>
    </row>
    <row r="12740" spans="2:13" ht="24.9" customHeight="1" outlineLevel="2" x14ac:dyDescent="0.3">
      <c r="B12740" s="47" t="s">
        <v>2042</v>
      </c>
      <c r="C12740" s="46" t="s">
        <v>336</v>
      </c>
      <c r="D12740" s="46" t="s">
        <v>335</v>
      </c>
      <c r="E12740" s="46" t="s">
        <v>334</v>
      </c>
      <c r="F12740" s="45" t="s">
        <v>333</v>
      </c>
      <c r="G12740" s="26" t="s">
        <v>0</v>
      </c>
      <c r="H12740" s="30">
        <v>49529110</v>
      </c>
      <c r="I12740" s="30">
        <v>0</v>
      </c>
      <c r="J12740" s="36">
        <f>I12740/H12740</f>
        <v>0</v>
      </c>
      <c r="K12740" s="30">
        <v>4404800</v>
      </c>
      <c r="L12740" s="30">
        <f>I12740</f>
        <v>0</v>
      </c>
      <c r="M12740" s="80">
        <f>L12740/K12740</f>
        <v>0</v>
      </c>
    </row>
    <row r="12741" spans="2:13" ht="24.9" customHeight="1" outlineLevel="1" x14ac:dyDescent="0.3">
      <c r="B12741" s="44" t="str">
        <f>B12740</f>
        <v>ASIGNACIONES DIRECTAS ANTICIPADAS (5% DEL SGR)</v>
      </c>
      <c r="C12741" s="43" t="s">
        <v>336</v>
      </c>
      <c r="D12741" s="43" t="s">
        <v>335</v>
      </c>
      <c r="E12741" s="43" t="s">
        <v>334</v>
      </c>
      <c r="F12741" s="42" t="s">
        <v>333</v>
      </c>
      <c r="G12741" s="18" t="s">
        <v>3</v>
      </c>
      <c r="H12741" s="32">
        <f>SUBTOTAL(9,H12740:H12740)</f>
        <v>49529110</v>
      </c>
      <c r="I12741" s="32">
        <f>SUBTOTAL(9,I12740:I12740)</f>
        <v>0</v>
      </c>
      <c r="J12741" s="31">
        <f>SUBTOTAL(9,J12740:J12740)</f>
        <v>0</v>
      </c>
      <c r="K12741" s="32">
        <f>SUBTOTAL(9,K12740:K12740)</f>
        <v>4404800</v>
      </c>
      <c r="L12741" s="14">
        <f>SUBTOTAL(9,L12738:L12740)</f>
        <v>0</v>
      </c>
      <c r="M12741" s="80">
        <f>SUBTOTAL(9,M12740:M12740)</f>
        <v>0</v>
      </c>
    </row>
    <row r="12742" spans="2:13" ht="24.9" customHeight="1" outlineLevel="2" x14ac:dyDescent="0.3">
      <c r="B12742" s="47" t="s">
        <v>2042</v>
      </c>
      <c r="C12742" s="46" t="s">
        <v>44</v>
      </c>
      <c r="D12742" s="46" t="s">
        <v>290</v>
      </c>
      <c r="E12742" s="46" t="s">
        <v>331</v>
      </c>
      <c r="F12742" s="45" t="s">
        <v>330</v>
      </c>
      <c r="G12742" s="26" t="s">
        <v>0</v>
      </c>
      <c r="H12742" s="30">
        <v>120488</v>
      </c>
      <c r="I12742" s="30">
        <v>71913.899999999994</v>
      </c>
      <c r="J12742" s="36">
        <f>I12742/H12742</f>
        <v>0.59685528849345992</v>
      </c>
      <c r="K12742" s="30">
        <v>10578</v>
      </c>
      <c r="L12742" s="30">
        <f>I12742</f>
        <v>71913.899999999994</v>
      </c>
      <c r="M12742" s="80">
        <f>L12742/K12742</f>
        <v>6.7984401588201919</v>
      </c>
    </row>
    <row r="12743" spans="2:13" ht="24.9" customHeight="1" outlineLevel="1" x14ac:dyDescent="0.3">
      <c r="B12743" s="44" t="str">
        <f>B12742</f>
        <v>ASIGNACIONES DIRECTAS ANTICIPADAS (5% DEL SGR)</v>
      </c>
      <c r="C12743" s="43" t="s">
        <v>44</v>
      </c>
      <c r="D12743" s="43" t="s">
        <v>290</v>
      </c>
      <c r="E12743" s="43" t="s">
        <v>331</v>
      </c>
      <c r="F12743" s="42" t="s">
        <v>330</v>
      </c>
      <c r="G12743" s="18" t="s">
        <v>3</v>
      </c>
      <c r="H12743" s="32">
        <f>SUBTOTAL(9,H12742:H12742)</f>
        <v>120488</v>
      </c>
      <c r="I12743" s="32">
        <f>SUBTOTAL(9,I12742:I12742)</f>
        <v>71913.899999999994</v>
      </c>
      <c r="J12743" s="31">
        <f>SUBTOTAL(9,J12742:J12742)</f>
        <v>0.59685528849345992</v>
      </c>
      <c r="K12743" s="32">
        <f>SUBTOTAL(9,K12742:K12742)</f>
        <v>10578</v>
      </c>
      <c r="L12743" s="14">
        <f>SUBTOTAL(9,L12740:L12742)</f>
        <v>71913.899999999994</v>
      </c>
      <c r="M12743" s="80">
        <f>SUBTOTAL(9,M12742:M12742)</f>
        <v>6.7984401588201919</v>
      </c>
    </row>
    <row r="12744" spans="2:13" ht="24.9" customHeight="1" outlineLevel="2" x14ac:dyDescent="0.3">
      <c r="B12744" s="47" t="s">
        <v>2042</v>
      </c>
      <c r="C12744" s="46" t="s">
        <v>44</v>
      </c>
      <c r="D12744" s="46" t="s">
        <v>290</v>
      </c>
      <c r="E12744" s="46" t="s">
        <v>327</v>
      </c>
      <c r="F12744" s="45" t="s">
        <v>326</v>
      </c>
      <c r="G12744" s="26" t="s">
        <v>0</v>
      </c>
      <c r="H12744" s="30">
        <v>1022775148</v>
      </c>
      <c r="I12744" s="30">
        <v>79756781.790000007</v>
      </c>
      <c r="J12744" s="36">
        <f>I12744/H12744</f>
        <v>7.798075847458899E-2</v>
      </c>
      <c r="K12744" s="30">
        <v>66863495.120000005</v>
      </c>
      <c r="L12744" s="30">
        <f>I12744</f>
        <v>79756781.790000007</v>
      </c>
      <c r="M12744" s="80">
        <f>L12744/K12744</f>
        <v>1.1928299836384622</v>
      </c>
    </row>
    <row r="12745" spans="2:13" ht="24.9" customHeight="1" outlineLevel="1" x14ac:dyDescent="0.3">
      <c r="B12745" s="44" t="str">
        <f>B12744</f>
        <v>ASIGNACIONES DIRECTAS ANTICIPADAS (5% DEL SGR)</v>
      </c>
      <c r="C12745" s="43" t="s">
        <v>44</v>
      </c>
      <c r="D12745" s="43" t="s">
        <v>290</v>
      </c>
      <c r="E12745" s="43" t="s">
        <v>327</v>
      </c>
      <c r="F12745" s="42" t="s">
        <v>326</v>
      </c>
      <c r="G12745" s="18" t="s">
        <v>3</v>
      </c>
      <c r="H12745" s="32">
        <f>SUBTOTAL(9,H12744:H12744)</f>
        <v>1022775148</v>
      </c>
      <c r="I12745" s="32">
        <f>SUBTOTAL(9,I12744:I12744)</f>
        <v>79756781.790000007</v>
      </c>
      <c r="J12745" s="31">
        <f>SUBTOTAL(9,J12744:J12744)</f>
        <v>7.798075847458899E-2</v>
      </c>
      <c r="K12745" s="32">
        <f>SUBTOTAL(9,K12744:K12744)</f>
        <v>66863495.120000005</v>
      </c>
      <c r="L12745" s="14">
        <f>SUBTOTAL(9,L12742:L12744)</f>
        <v>79828695.690000013</v>
      </c>
      <c r="M12745" s="80">
        <f>SUBTOTAL(9,M12744:M12744)</f>
        <v>1.1928299836384622</v>
      </c>
    </row>
    <row r="12746" spans="2:13" ht="24.9" customHeight="1" outlineLevel="2" x14ac:dyDescent="0.3">
      <c r="B12746" s="47" t="s">
        <v>2042</v>
      </c>
      <c r="C12746" s="46" t="s">
        <v>44</v>
      </c>
      <c r="D12746" s="46" t="s">
        <v>290</v>
      </c>
      <c r="E12746" s="46" t="s">
        <v>323</v>
      </c>
      <c r="F12746" s="45" t="s">
        <v>322</v>
      </c>
      <c r="G12746" s="26" t="s">
        <v>0</v>
      </c>
      <c r="H12746" s="30">
        <v>56576</v>
      </c>
      <c r="I12746" s="30">
        <v>0</v>
      </c>
      <c r="J12746" s="36">
        <f>I12746/H12746</f>
        <v>0</v>
      </c>
      <c r="K12746" s="30">
        <v>5042</v>
      </c>
      <c r="L12746" s="30">
        <f>I12746</f>
        <v>0</v>
      </c>
      <c r="M12746" s="80">
        <f>L12746/K12746</f>
        <v>0</v>
      </c>
    </row>
    <row r="12747" spans="2:13" ht="24.9" customHeight="1" outlineLevel="1" x14ac:dyDescent="0.3">
      <c r="B12747" s="44" t="str">
        <f>B12746</f>
        <v>ASIGNACIONES DIRECTAS ANTICIPADAS (5% DEL SGR)</v>
      </c>
      <c r="C12747" s="43" t="s">
        <v>44</v>
      </c>
      <c r="D12747" s="43" t="s">
        <v>290</v>
      </c>
      <c r="E12747" s="43" t="s">
        <v>323</v>
      </c>
      <c r="F12747" s="42" t="s">
        <v>322</v>
      </c>
      <c r="G12747" s="18" t="s">
        <v>3</v>
      </c>
      <c r="H12747" s="32">
        <f>SUBTOTAL(9,H12746:H12746)</f>
        <v>56576</v>
      </c>
      <c r="I12747" s="32">
        <f>SUBTOTAL(9,I12746:I12746)</f>
        <v>0</v>
      </c>
      <c r="J12747" s="31">
        <f>SUBTOTAL(9,J12746:J12746)</f>
        <v>0</v>
      </c>
      <c r="K12747" s="32">
        <f>SUBTOTAL(9,K12746:K12746)</f>
        <v>5042</v>
      </c>
      <c r="L12747" s="14">
        <f>SUBTOTAL(9,L12744:L12746)</f>
        <v>79756781.790000007</v>
      </c>
      <c r="M12747" s="80">
        <f>SUBTOTAL(9,M12746:M12746)</f>
        <v>0</v>
      </c>
    </row>
    <row r="12748" spans="2:13" ht="24.9" customHeight="1" outlineLevel="2" x14ac:dyDescent="0.3">
      <c r="B12748" s="47" t="s">
        <v>2042</v>
      </c>
      <c r="C12748" s="46" t="s">
        <v>44</v>
      </c>
      <c r="D12748" s="46" t="s">
        <v>290</v>
      </c>
      <c r="E12748" s="46" t="s">
        <v>317</v>
      </c>
      <c r="F12748" s="45" t="s">
        <v>147</v>
      </c>
      <c r="G12748" s="26" t="s">
        <v>0</v>
      </c>
      <c r="H12748" s="30">
        <v>1747315985</v>
      </c>
      <c r="I12748" s="30">
        <v>250058091.63</v>
      </c>
      <c r="J12748" s="36">
        <f>I12748/H12748</f>
        <v>0.14310982888993601</v>
      </c>
      <c r="K12748" s="30">
        <v>137700986.17000002</v>
      </c>
      <c r="L12748" s="30">
        <f>I12748</f>
        <v>250058091.63</v>
      </c>
      <c r="M12748" s="80">
        <f>L12748/K12748</f>
        <v>1.8159498968387089</v>
      </c>
    </row>
    <row r="12749" spans="2:13" ht="24.9" customHeight="1" outlineLevel="1" x14ac:dyDescent="0.3">
      <c r="B12749" s="44" t="str">
        <f>B12748</f>
        <v>ASIGNACIONES DIRECTAS ANTICIPADAS (5% DEL SGR)</v>
      </c>
      <c r="C12749" s="43" t="s">
        <v>44</v>
      </c>
      <c r="D12749" s="43" t="s">
        <v>290</v>
      </c>
      <c r="E12749" s="43" t="s">
        <v>317</v>
      </c>
      <c r="F12749" s="42" t="s">
        <v>147</v>
      </c>
      <c r="G12749" s="18" t="s">
        <v>3</v>
      </c>
      <c r="H12749" s="32">
        <f>SUBTOTAL(9,H12748:H12748)</f>
        <v>1747315985</v>
      </c>
      <c r="I12749" s="32">
        <f>SUBTOTAL(9,I12748:I12748)</f>
        <v>250058091.63</v>
      </c>
      <c r="J12749" s="31">
        <f>SUBTOTAL(9,J12748:J12748)</f>
        <v>0.14310982888993601</v>
      </c>
      <c r="K12749" s="32">
        <f>SUBTOTAL(9,K12748:K12748)</f>
        <v>137700986.17000002</v>
      </c>
      <c r="L12749" s="14">
        <f>SUBTOTAL(9,L12746:L12748)</f>
        <v>250058091.63</v>
      </c>
      <c r="M12749" s="80">
        <f>SUBTOTAL(9,M12748:M12748)</f>
        <v>1.8159498968387089</v>
      </c>
    </row>
    <row r="12750" spans="2:13" ht="24.9" customHeight="1" outlineLevel="2" x14ac:dyDescent="0.3">
      <c r="B12750" s="47" t="s">
        <v>2042</v>
      </c>
      <c r="C12750" s="46" t="s">
        <v>44</v>
      </c>
      <c r="D12750" s="46" t="s">
        <v>290</v>
      </c>
      <c r="E12750" s="46" t="s">
        <v>310</v>
      </c>
      <c r="F12750" s="45" t="s">
        <v>309</v>
      </c>
      <c r="G12750" s="26" t="s">
        <v>0</v>
      </c>
      <c r="H12750" s="30">
        <v>1401748688</v>
      </c>
      <c r="I12750" s="30">
        <v>78239803.86999999</v>
      </c>
      <c r="J12750" s="36">
        <f>I12750/H12750</f>
        <v>5.5815856679439238E-2</v>
      </c>
      <c r="K12750" s="30">
        <v>109297193.68000001</v>
      </c>
      <c r="L12750" s="30">
        <f>I12750</f>
        <v>78239803.86999999</v>
      </c>
      <c r="M12750" s="80">
        <f>L12750/K12750</f>
        <v>0.7158445815092952</v>
      </c>
    </row>
    <row r="12751" spans="2:13" ht="24.9" customHeight="1" outlineLevel="1" x14ac:dyDescent="0.3">
      <c r="B12751" s="44" t="str">
        <f>B12750</f>
        <v>ASIGNACIONES DIRECTAS ANTICIPADAS (5% DEL SGR)</v>
      </c>
      <c r="C12751" s="43" t="s">
        <v>44</v>
      </c>
      <c r="D12751" s="43" t="s">
        <v>290</v>
      </c>
      <c r="E12751" s="43" t="s">
        <v>310</v>
      </c>
      <c r="F12751" s="42" t="s">
        <v>309</v>
      </c>
      <c r="G12751" s="18" t="s">
        <v>3</v>
      </c>
      <c r="H12751" s="32">
        <f>SUBTOTAL(9,H12750:H12750)</f>
        <v>1401748688</v>
      </c>
      <c r="I12751" s="32">
        <f>SUBTOTAL(9,I12750:I12750)</f>
        <v>78239803.86999999</v>
      </c>
      <c r="J12751" s="31">
        <f>SUBTOTAL(9,J12750:J12750)</f>
        <v>5.5815856679439238E-2</v>
      </c>
      <c r="K12751" s="32">
        <f>SUBTOTAL(9,K12750:K12750)</f>
        <v>109297193.68000001</v>
      </c>
      <c r="L12751" s="14">
        <f>SUBTOTAL(9,L12748:L12750)</f>
        <v>328297895.5</v>
      </c>
      <c r="M12751" s="80">
        <f>SUBTOTAL(9,M12750:M12750)</f>
        <v>0.7158445815092952</v>
      </c>
    </row>
    <row r="12752" spans="2:13" ht="24.9" customHeight="1" outlineLevel="2" x14ac:dyDescent="0.3">
      <c r="B12752" s="47" t="s">
        <v>2042</v>
      </c>
      <c r="C12752" s="46" t="s">
        <v>44</v>
      </c>
      <c r="D12752" s="46" t="s">
        <v>290</v>
      </c>
      <c r="E12752" s="46" t="s">
        <v>300</v>
      </c>
      <c r="F12752" s="45" t="s">
        <v>299</v>
      </c>
      <c r="G12752" s="26" t="s">
        <v>0</v>
      </c>
      <c r="H12752" s="30">
        <v>1060870264</v>
      </c>
      <c r="I12752" s="30">
        <v>127214077.09</v>
      </c>
      <c r="J12752" s="36">
        <f>I12752/H12752</f>
        <v>0.11991482974585477</v>
      </c>
      <c r="K12752" s="30">
        <v>79857687.280000001</v>
      </c>
      <c r="L12752" s="30">
        <f>I12752</f>
        <v>127214077.09</v>
      </c>
      <c r="M12752" s="80">
        <f>L12752/K12752</f>
        <v>1.5930097830651828</v>
      </c>
    </row>
    <row r="12753" spans="2:13" ht="24.9" customHeight="1" outlineLevel="1" x14ac:dyDescent="0.3">
      <c r="B12753" s="44" t="str">
        <f>B12752</f>
        <v>ASIGNACIONES DIRECTAS ANTICIPADAS (5% DEL SGR)</v>
      </c>
      <c r="C12753" s="43" t="s">
        <v>44</v>
      </c>
      <c r="D12753" s="43" t="s">
        <v>290</v>
      </c>
      <c r="E12753" s="43" t="s">
        <v>300</v>
      </c>
      <c r="F12753" s="42" t="s">
        <v>299</v>
      </c>
      <c r="G12753" s="18" t="s">
        <v>3</v>
      </c>
      <c r="H12753" s="32">
        <f>SUBTOTAL(9,H12752:H12752)</f>
        <v>1060870264</v>
      </c>
      <c r="I12753" s="32">
        <f>SUBTOTAL(9,I12752:I12752)</f>
        <v>127214077.09</v>
      </c>
      <c r="J12753" s="31">
        <f>SUBTOTAL(9,J12752:J12752)</f>
        <v>0.11991482974585477</v>
      </c>
      <c r="K12753" s="32">
        <f>SUBTOTAL(9,K12752:K12752)</f>
        <v>79857687.280000001</v>
      </c>
      <c r="L12753" s="14">
        <f>SUBTOTAL(9,L12750:L12752)</f>
        <v>205453880.95999998</v>
      </c>
      <c r="M12753" s="80">
        <f>SUBTOTAL(9,M12752:M12752)</f>
        <v>1.5930097830651828</v>
      </c>
    </row>
    <row r="12754" spans="2:13" ht="24.9" customHeight="1" outlineLevel="2" x14ac:dyDescent="0.3">
      <c r="B12754" s="47" t="s">
        <v>2042</v>
      </c>
      <c r="C12754" s="46" t="s">
        <v>44</v>
      </c>
      <c r="D12754" s="46" t="s">
        <v>290</v>
      </c>
      <c r="E12754" s="46" t="s">
        <v>298</v>
      </c>
      <c r="F12754" s="45" t="s">
        <v>297</v>
      </c>
      <c r="G12754" s="26" t="s">
        <v>0</v>
      </c>
      <c r="H12754" s="30">
        <v>608046</v>
      </c>
      <c r="I12754" s="30">
        <v>0</v>
      </c>
      <c r="J12754" s="36">
        <f>I12754/H12754</f>
        <v>0</v>
      </c>
      <c r="K12754" s="30">
        <v>54182</v>
      </c>
      <c r="L12754" s="30">
        <f>I12754</f>
        <v>0</v>
      </c>
      <c r="M12754" s="80">
        <f>L12754/K12754</f>
        <v>0</v>
      </c>
    </row>
    <row r="12755" spans="2:13" ht="24.9" customHeight="1" outlineLevel="1" x14ac:dyDescent="0.3">
      <c r="B12755" s="44" t="str">
        <f>B12754</f>
        <v>ASIGNACIONES DIRECTAS ANTICIPADAS (5% DEL SGR)</v>
      </c>
      <c r="C12755" s="43" t="s">
        <v>44</v>
      </c>
      <c r="D12755" s="43" t="s">
        <v>290</v>
      </c>
      <c r="E12755" s="43" t="s">
        <v>298</v>
      </c>
      <c r="F12755" s="42" t="s">
        <v>297</v>
      </c>
      <c r="G12755" s="18" t="s">
        <v>3</v>
      </c>
      <c r="H12755" s="32">
        <f>SUBTOTAL(9,H12754:H12754)</f>
        <v>608046</v>
      </c>
      <c r="I12755" s="32">
        <f>SUBTOTAL(9,I12754:I12754)</f>
        <v>0</v>
      </c>
      <c r="J12755" s="31">
        <f>SUBTOTAL(9,J12754:J12754)</f>
        <v>0</v>
      </c>
      <c r="K12755" s="32">
        <f>SUBTOTAL(9,K12754:K12754)</f>
        <v>54182</v>
      </c>
      <c r="L12755" s="14">
        <f>SUBTOTAL(9,L12752:L12754)</f>
        <v>127214077.09</v>
      </c>
      <c r="M12755" s="80">
        <f>SUBTOTAL(9,M12754:M12754)</f>
        <v>0</v>
      </c>
    </row>
    <row r="12756" spans="2:13" ht="24.9" customHeight="1" outlineLevel="2" x14ac:dyDescent="0.3">
      <c r="B12756" s="47" t="s">
        <v>2042</v>
      </c>
      <c r="C12756" s="46" t="s">
        <v>44</v>
      </c>
      <c r="D12756" s="46" t="s">
        <v>290</v>
      </c>
      <c r="E12756" s="46" t="s">
        <v>293</v>
      </c>
      <c r="F12756" s="45" t="s">
        <v>290</v>
      </c>
      <c r="G12756" s="26" t="s">
        <v>0</v>
      </c>
      <c r="H12756" s="30">
        <v>62046545</v>
      </c>
      <c r="I12756" s="30">
        <v>10467697.4</v>
      </c>
      <c r="J12756" s="36">
        <f>I12756/H12756</f>
        <v>0.16870717620135015</v>
      </c>
      <c r="K12756" s="30">
        <v>5555116</v>
      </c>
      <c r="L12756" s="30">
        <f>I12756</f>
        <v>10467697.4</v>
      </c>
      <c r="M12756" s="80">
        <f>L12756/K12756</f>
        <v>1.8843346205551783</v>
      </c>
    </row>
    <row r="12757" spans="2:13" ht="24.9" customHeight="1" outlineLevel="1" x14ac:dyDescent="0.3">
      <c r="B12757" s="44" t="str">
        <f>B12756</f>
        <v>ASIGNACIONES DIRECTAS ANTICIPADAS (5% DEL SGR)</v>
      </c>
      <c r="C12757" s="43" t="s">
        <v>44</v>
      </c>
      <c r="D12757" s="43" t="s">
        <v>290</v>
      </c>
      <c r="E12757" s="43" t="s">
        <v>293</v>
      </c>
      <c r="F12757" s="42" t="s">
        <v>290</v>
      </c>
      <c r="G12757" s="18" t="s">
        <v>3</v>
      </c>
      <c r="H12757" s="32">
        <f>SUBTOTAL(9,H12756:H12756)</f>
        <v>62046545</v>
      </c>
      <c r="I12757" s="32">
        <f>SUBTOTAL(9,I12756:I12756)</f>
        <v>10467697.4</v>
      </c>
      <c r="J12757" s="31">
        <f>SUBTOTAL(9,J12756:J12756)</f>
        <v>0.16870717620135015</v>
      </c>
      <c r="K12757" s="32">
        <f>SUBTOTAL(9,K12756:K12756)</f>
        <v>5555116</v>
      </c>
      <c r="L12757" s="14">
        <f>SUBTOTAL(9,L12754:L12756)</f>
        <v>10467697.4</v>
      </c>
      <c r="M12757" s="80">
        <f>SUBTOTAL(9,M12756:M12756)</f>
        <v>1.8843346205551783</v>
      </c>
    </row>
    <row r="12758" spans="2:13" ht="24.9" customHeight="1" outlineLevel="2" x14ac:dyDescent="0.3">
      <c r="B12758" s="47" t="s">
        <v>2042</v>
      </c>
      <c r="C12758" s="46" t="s">
        <v>44</v>
      </c>
      <c r="D12758" s="46" t="s">
        <v>290</v>
      </c>
      <c r="E12758" s="46" t="s">
        <v>292</v>
      </c>
      <c r="F12758" s="45" t="s">
        <v>291</v>
      </c>
      <c r="G12758" s="26" t="s">
        <v>0</v>
      </c>
      <c r="H12758" s="30">
        <v>74198297</v>
      </c>
      <c r="I12758" s="30">
        <v>0</v>
      </c>
      <c r="J12758" s="36">
        <f>I12758/H12758</f>
        <v>0</v>
      </c>
      <c r="K12758" s="30">
        <v>6611729</v>
      </c>
      <c r="L12758" s="30">
        <f>I12758</f>
        <v>0</v>
      </c>
      <c r="M12758" s="80">
        <f>L12758/K12758</f>
        <v>0</v>
      </c>
    </row>
    <row r="12759" spans="2:13" ht="24.9" customHeight="1" outlineLevel="1" x14ac:dyDescent="0.3">
      <c r="B12759" s="44" t="str">
        <f>B12758</f>
        <v>ASIGNACIONES DIRECTAS ANTICIPADAS (5% DEL SGR)</v>
      </c>
      <c r="C12759" s="43" t="s">
        <v>44</v>
      </c>
      <c r="D12759" s="43" t="s">
        <v>290</v>
      </c>
      <c r="E12759" s="43" t="s">
        <v>292</v>
      </c>
      <c r="F12759" s="42" t="s">
        <v>291</v>
      </c>
      <c r="G12759" s="18" t="s">
        <v>3</v>
      </c>
      <c r="H12759" s="32">
        <f>SUBTOTAL(9,H12758:H12758)</f>
        <v>74198297</v>
      </c>
      <c r="I12759" s="32">
        <f>SUBTOTAL(9,I12758:I12758)</f>
        <v>0</v>
      </c>
      <c r="J12759" s="31">
        <f>SUBTOTAL(9,J12758:J12758)</f>
        <v>0</v>
      </c>
      <c r="K12759" s="32">
        <f>SUBTOTAL(9,K12758:K12758)</f>
        <v>6611729</v>
      </c>
      <c r="L12759" s="14">
        <f>SUBTOTAL(9,L12756:L12758)</f>
        <v>10467697.4</v>
      </c>
      <c r="M12759" s="80">
        <f>SUBTOTAL(9,M12758:M12758)</f>
        <v>0</v>
      </c>
    </row>
    <row r="12760" spans="2:13" ht="24.9" customHeight="1" outlineLevel="2" x14ac:dyDescent="0.3">
      <c r="B12760" s="47" t="s">
        <v>2042</v>
      </c>
      <c r="C12760" s="46" t="s">
        <v>44</v>
      </c>
      <c r="D12760" s="46" t="s">
        <v>290</v>
      </c>
      <c r="E12760" s="46" t="s">
        <v>289</v>
      </c>
      <c r="F12760" s="45" t="s">
        <v>288</v>
      </c>
      <c r="G12760" s="26" t="s">
        <v>0</v>
      </c>
      <c r="H12760" s="30">
        <v>19382549</v>
      </c>
      <c r="I12760" s="30">
        <v>2702817.37</v>
      </c>
      <c r="J12760" s="36">
        <f>I12760/H12760</f>
        <v>0.13944591962594807</v>
      </c>
      <c r="K12760" s="30">
        <v>1706358</v>
      </c>
      <c r="L12760" s="30">
        <f>I12760</f>
        <v>2702817.37</v>
      </c>
      <c r="M12760" s="80">
        <f>L12760/K12760</f>
        <v>1.5839685282924216</v>
      </c>
    </row>
    <row r="12761" spans="2:13" ht="24.9" customHeight="1" outlineLevel="1" x14ac:dyDescent="0.3">
      <c r="B12761" s="44" t="str">
        <f>B12760</f>
        <v>ASIGNACIONES DIRECTAS ANTICIPADAS (5% DEL SGR)</v>
      </c>
      <c r="C12761" s="43" t="s">
        <v>44</v>
      </c>
      <c r="D12761" s="43" t="s">
        <v>290</v>
      </c>
      <c r="E12761" s="43" t="s">
        <v>289</v>
      </c>
      <c r="F12761" s="42" t="s">
        <v>288</v>
      </c>
      <c r="G12761" s="18" t="s">
        <v>3</v>
      </c>
      <c r="H12761" s="32">
        <f>SUBTOTAL(9,H12760:H12760)</f>
        <v>19382549</v>
      </c>
      <c r="I12761" s="32">
        <f>SUBTOTAL(9,I12760:I12760)</f>
        <v>2702817.37</v>
      </c>
      <c r="J12761" s="31">
        <f>SUBTOTAL(9,J12760:J12760)</f>
        <v>0.13944591962594807</v>
      </c>
      <c r="K12761" s="32">
        <f>SUBTOTAL(9,K12760:K12760)</f>
        <v>1706358</v>
      </c>
      <c r="L12761" s="14">
        <f>SUBTOTAL(9,L12758:L12760)</f>
        <v>2702817.37</v>
      </c>
      <c r="M12761" s="80">
        <f>SUBTOTAL(9,M12760:M12760)</f>
        <v>1.5839685282924216</v>
      </c>
    </row>
    <row r="12762" spans="2:13" ht="24.9" customHeight="1" outlineLevel="2" x14ac:dyDescent="0.3">
      <c r="B12762" s="47" t="s">
        <v>2042</v>
      </c>
      <c r="C12762" s="46" t="s">
        <v>38</v>
      </c>
      <c r="D12762" s="46" t="s">
        <v>198</v>
      </c>
      <c r="E12762" s="46" t="s">
        <v>286</v>
      </c>
      <c r="F12762" s="45" t="s">
        <v>285</v>
      </c>
      <c r="G12762" s="26" t="s">
        <v>0</v>
      </c>
      <c r="H12762" s="30">
        <v>64680974</v>
      </c>
      <c r="I12762" s="30">
        <v>54242.25</v>
      </c>
      <c r="J12762" s="36">
        <f>I12762/H12762</f>
        <v>8.3861213963784781E-4</v>
      </c>
      <c r="K12762" s="30">
        <v>5742037</v>
      </c>
      <c r="L12762" s="30">
        <f>I12762</f>
        <v>54242.25</v>
      </c>
      <c r="M12762" s="80">
        <f>L12762/K12762</f>
        <v>9.4465169764667133E-3</v>
      </c>
    </row>
    <row r="12763" spans="2:13" ht="24.9" customHeight="1" outlineLevel="1" x14ac:dyDescent="0.3">
      <c r="B12763" s="44" t="str">
        <f>B12762</f>
        <v>ASIGNACIONES DIRECTAS ANTICIPADAS (5% DEL SGR)</v>
      </c>
      <c r="C12763" s="43" t="s">
        <v>38</v>
      </c>
      <c r="D12763" s="43" t="s">
        <v>198</v>
      </c>
      <c r="E12763" s="43" t="s">
        <v>286</v>
      </c>
      <c r="F12763" s="42" t="s">
        <v>285</v>
      </c>
      <c r="G12763" s="18" t="s">
        <v>3</v>
      </c>
      <c r="H12763" s="32">
        <f>SUBTOTAL(9,H12762:H12762)</f>
        <v>64680974</v>
      </c>
      <c r="I12763" s="32">
        <f>SUBTOTAL(9,I12762:I12762)</f>
        <v>54242.25</v>
      </c>
      <c r="J12763" s="31">
        <f>SUBTOTAL(9,J12762:J12762)</f>
        <v>8.3861213963784781E-4</v>
      </c>
      <c r="K12763" s="32">
        <f>SUBTOTAL(9,K12762:K12762)</f>
        <v>5742037</v>
      </c>
      <c r="L12763" s="14">
        <f>SUBTOTAL(9,L12760:L12762)</f>
        <v>2757059.62</v>
      </c>
      <c r="M12763" s="80">
        <f>SUBTOTAL(9,M12762:M12762)</f>
        <v>9.4465169764667133E-3</v>
      </c>
    </row>
    <row r="12764" spans="2:13" ht="24.9" customHeight="1" outlineLevel="2" x14ac:dyDescent="0.3">
      <c r="B12764" s="47" t="s">
        <v>2042</v>
      </c>
      <c r="C12764" s="46" t="s">
        <v>38</v>
      </c>
      <c r="D12764" s="46" t="s">
        <v>198</v>
      </c>
      <c r="E12764" s="46" t="s">
        <v>282</v>
      </c>
      <c r="F12764" s="45" t="s">
        <v>281</v>
      </c>
      <c r="G12764" s="26" t="s">
        <v>0</v>
      </c>
      <c r="H12764" s="30">
        <v>239327868</v>
      </c>
      <c r="I12764" s="30">
        <v>14790259.23</v>
      </c>
      <c r="J12764" s="36">
        <f>I12764/H12764</f>
        <v>6.1799151739403792E-2</v>
      </c>
      <c r="K12764" s="30">
        <v>18707840.989999998</v>
      </c>
      <c r="L12764" s="30">
        <f>I12764</f>
        <v>14790259.23</v>
      </c>
      <c r="M12764" s="80">
        <f>L12764/K12764</f>
        <v>0.79059145509660445</v>
      </c>
    </row>
    <row r="12765" spans="2:13" ht="24.9" customHeight="1" outlineLevel="1" x14ac:dyDescent="0.3">
      <c r="B12765" s="44" t="str">
        <f>B12764</f>
        <v>ASIGNACIONES DIRECTAS ANTICIPADAS (5% DEL SGR)</v>
      </c>
      <c r="C12765" s="43" t="s">
        <v>38</v>
      </c>
      <c r="D12765" s="43" t="s">
        <v>198</v>
      </c>
      <c r="E12765" s="43" t="s">
        <v>282</v>
      </c>
      <c r="F12765" s="42" t="s">
        <v>281</v>
      </c>
      <c r="G12765" s="18" t="s">
        <v>3</v>
      </c>
      <c r="H12765" s="32">
        <f>SUBTOTAL(9,H12764:H12764)</f>
        <v>239327868</v>
      </c>
      <c r="I12765" s="32">
        <f>SUBTOTAL(9,I12764:I12764)</f>
        <v>14790259.23</v>
      </c>
      <c r="J12765" s="31">
        <f>SUBTOTAL(9,J12764:J12764)</f>
        <v>6.1799151739403792E-2</v>
      </c>
      <c r="K12765" s="32">
        <f>SUBTOTAL(9,K12764:K12764)</f>
        <v>18707840.989999998</v>
      </c>
      <c r="L12765" s="14">
        <f>SUBTOTAL(9,L12762:L12764)</f>
        <v>14844501.48</v>
      </c>
      <c r="M12765" s="80">
        <f>SUBTOTAL(9,M12764:M12764)</f>
        <v>0.79059145509660445</v>
      </c>
    </row>
    <row r="12766" spans="2:13" ht="24.9" customHeight="1" outlineLevel="2" x14ac:dyDescent="0.3">
      <c r="B12766" s="47" t="s">
        <v>2042</v>
      </c>
      <c r="C12766" s="46" t="s">
        <v>38</v>
      </c>
      <c r="D12766" s="46" t="s">
        <v>198</v>
      </c>
      <c r="E12766" s="46" t="s">
        <v>280</v>
      </c>
      <c r="F12766" s="45" t="s">
        <v>279</v>
      </c>
      <c r="G12766" s="26" t="s">
        <v>0</v>
      </c>
      <c r="H12766" s="30">
        <v>79267</v>
      </c>
      <c r="I12766" s="30">
        <v>19616.3</v>
      </c>
      <c r="J12766" s="36">
        <f>I12766/H12766</f>
        <v>0.24747120491503399</v>
      </c>
      <c r="K12766" s="30">
        <v>7027</v>
      </c>
      <c r="L12766" s="30">
        <f>I12766</f>
        <v>19616.3</v>
      </c>
      <c r="M12766" s="80">
        <f>L12766/K12766</f>
        <v>2.7915611213889284</v>
      </c>
    </row>
    <row r="12767" spans="2:13" ht="24.9" customHeight="1" outlineLevel="1" x14ac:dyDescent="0.3">
      <c r="B12767" s="44" t="str">
        <f>B12766</f>
        <v>ASIGNACIONES DIRECTAS ANTICIPADAS (5% DEL SGR)</v>
      </c>
      <c r="C12767" s="43" t="s">
        <v>38</v>
      </c>
      <c r="D12767" s="43" t="s">
        <v>198</v>
      </c>
      <c r="E12767" s="43" t="s">
        <v>280</v>
      </c>
      <c r="F12767" s="42" t="s">
        <v>279</v>
      </c>
      <c r="G12767" s="18" t="s">
        <v>3</v>
      </c>
      <c r="H12767" s="32">
        <f>SUBTOTAL(9,H12766:H12766)</f>
        <v>79267</v>
      </c>
      <c r="I12767" s="32">
        <f>SUBTOTAL(9,I12766:I12766)</f>
        <v>19616.3</v>
      </c>
      <c r="J12767" s="31">
        <f>SUBTOTAL(9,J12766:J12766)</f>
        <v>0.24747120491503399</v>
      </c>
      <c r="K12767" s="32">
        <f>SUBTOTAL(9,K12766:K12766)</f>
        <v>7027</v>
      </c>
      <c r="L12767" s="14">
        <f>SUBTOTAL(9,L12764:L12766)</f>
        <v>14809875.530000001</v>
      </c>
      <c r="M12767" s="80">
        <f>SUBTOTAL(9,M12766:M12766)</f>
        <v>2.7915611213889284</v>
      </c>
    </row>
    <row r="12768" spans="2:13" ht="24.9" customHeight="1" outlineLevel="2" x14ac:dyDescent="0.3">
      <c r="B12768" s="47" t="s">
        <v>2042</v>
      </c>
      <c r="C12768" s="46" t="s">
        <v>38</v>
      </c>
      <c r="D12768" s="46" t="s">
        <v>198</v>
      </c>
      <c r="E12768" s="46" t="s">
        <v>278</v>
      </c>
      <c r="F12768" s="45" t="s">
        <v>277</v>
      </c>
      <c r="G12768" s="26" t="s">
        <v>0</v>
      </c>
      <c r="H12768" s="30">
        <v>26795805</v>
      </c>
      <c r="I12768" s="30">
        <v>0</v>
      </c>
      <c r="J12768" s="36">
        <f>I12768/H12768</f>
        <v>0</v>
      </c>
      <c r="K12768" s="30">
        <v>2398962</v>
      </c>
      <c r="L12768" s="30">
        <f>I12768</f>
        <v>0</v>
      </c>
      <c r="M12768" s="80">
        <f>L12768/K12768</f>
        <v>0</v>
      </c>
    </row>
    <row r="12769" spans="2:13" ht="24.9" customHeight="1" outlineLevel="1" x14ac:dyDescent="0.3">
      <c r="B12769" s="44" t="str">
        <f>B12768</f>
        <v>ASIGNACIONES DIRECTAS ANTICIPADAS (5% DEL SGR)</v>
      </c>
      <c r="C12769" s="43" t="s">
        <v>38</v>
      </c>
      <c r="D12769" s="43" t="s">
        <v>198</v>
      </c>
      <c r="E12769" s="43" t="s">
        <v>278</v>
      </c>
      <c r="F12769" s="42" t="s">
        <v>277</v>
      </c>
      <c r="G12769" s="18" t="s">
        <v>3</v>
      </c>
      <c r="H12769" s="32">
        <f>SUBTOTAL(9,H12768:H12768)</f>
        <v>26795805</v>
      </c>
      <c r="I12769" s="32">
        <f>SUBTOTAL(9,I12768:I12768)</f>
        <v>0</v>
      </c>
      <c r="J12769" s="31">
        <f>SUBTOTAL(9,J12768:J12768)</f>
        <v>0</v>
      </c>
      <c r="K12769" s="32">
        <f>SUBTOTAL(9,K12768:K12768)</f>
        <v>2398962</v>
      </c>
      <c r="L12769" s="14">
        <f>SUBTOTAL(9,L12766:L12768)</f>
        <v>19616.3</v>
      </c>
      <c r="M12769" s="80">
        <f>SUBTOTAL(9,M12768:M12768)</f>
        <v>0</v>
      </c>
    </row>
    <row r="12770" spans="2:13" ht="24.9" customHeight="1" outlineLevel="2" x14ac:dyDescent="0.3">
      <c r="B12770" s="47" t="s">
        <v>2042</v>
      </c>
      <c r="C12770" s="46" t="s">
        <v>38</v>
      </c>
      <c r="D12770" s="46" t="s">
        <v>198</v>
      </c>
      <c r="E12770" s="46" t="s">
        <v>276</v>
      </c>
      <c r="F12770" s="45" t="s">
        <v>275</v>
      </c>
      <c r="G12770" s="26" t="s">
        <v>0</v>
      </c>
      <c r="H12770" s="30">
        <v>139838</v>
      </c>
      <c r="I12770" s="30">
        <v>0</v>
      </c>
      <c r="J12770" s="36">
        <f>I12770/H12770</f>
        <v>0</v>
      </c>
      <c r="K12770" s="30">
        <v>12277</v>
      </c>
      <c r="L12770" s="30">
        <f>I12770</f>
        <v>0</v>
      </c>
      <c r="M12770" s="80">
        <f>L12770/K12770</f>
        <v>0</v>
      </c>
    </row>
    <row r="12771" spans="2:13" ht="24.9" customHeight="1" outlineLevel="1" x14ac:dyDescent="0.3">
      <c r="B12771" s="44" t="str">
        <f>B12770</f>
        <v>ASIGNACIONES DIRECTAS ANTICIPADAS (5% DEL SGR)</v>
      </c>
      <c r="C12771" s="43" t="s">
        <v>38</v>
      </c>
      <c r="D12771" s="43" t="s">
        <v>198</v>
      </c>
      <c r="E12771" s="43" t="s">
        <v>276</v>
      </c>
      <c r="F12771" s="42" t="s">
        <v>275</v>
      </c>
      <c r="G12771" s="18" t="s">
        <v>3</v>
      </c>
      <c r="H12771" s="32">
        <f>SUBTOTAL(9,H12770:H12770)</f>
        <v>139838</v>
      </c>
      <c r="I12771" s="32">
        <f>SUBTOTAL(9,I12770:I12770)</f>
        <v>0</v>
      </c>
      <c r="J12771" s="31">
        <f>SUBTOTAL(9,J12770:J12770)</f>
        <v>0</v>
      </c>
      <c r="K12771" s="32">
        <f>SUBTOTAL(9,K12770:K12770)</f>
        <v>12277</v>
      </c>
      <c r="L12771" s="14">
        <f>SUBTOTAL(9,L12768:L12770)</f>
        <v>0</v>
      </c>
      <c r="M12771" s="80">
        <f>SUBTOTAL(9,M12770:M12770)</f>
        <v>0</v>
      </c>
    </row>
    <row r="12772" spans="2:13" ht="24.9" customHeight="1" outlineLevel="2" x14ac:dyDescent="0.3">
      <c r="B12772" s="47" t="s">
        <v>2042</v>
      </c>
      <c r="C12772" s="46" t="s">
        <v>38</v>
      </c>
      <c r="D12772" s="46" t="s">
        <v>198</v>
      </c>
      <c r="E12772" s="46" t="s">
        <v>274</v>
      </c>
      <c r="F12772" s="45" t="s">
        <v>273</v>
      </c>
      <c r="G12772" s="26" t="s">
        <v>0</v>
      </c>
      <c r="H12772" s="30">
        <v>34873054</v>
      </c>
      <c r="I12772" s="30">
        <v>17984536.280000001</v>
      </c>
      <c r="J12772" s="36">
        <f>I12772/H12772</f>
        <v>0.51571440459444706</v>
      </c>
      <c r="K12772" s="30">
        <v>3111901</v>
      </c>
      <c r="L12772" s="30">
        <f>I12772</f>
        <v>17984536.280000001</v>
      </c>
      <c r="M12772" s="80">
        <f>L12772/K12772</f>
        <v>5.7792764872661442</v>
      </c>
    </row>
    <row r="12773" spans="2:13" ht="24.9" customHeight="1" outlineLevel="1" x14ac:dyDescent="0.3">
      <c r="B12773" s="44" t="str">
        <f>B12772</f>
        <v>ASIGNACIONES DIRECTAS ANTICIPADAS (5% DEL SGR)</v>
      </c>
      <c r="C12773" s="43" t="s">
        <v>38</v>
      </c>
      <c r="D12773" s="43" t="s">
        <v>198</v>
      </c>
      <c r="E12773" s="43" t="s">
        <v>274</v>
      </c>
      <c r="F12773" s="42" t="s">
        <v>273</v>
      </c>
      <c r="G12773" s="18" t="s">
        <v>3</v>
      </c>
      <c r="H12773" s="32">
        <f>SUBTOTAL(9,H12772:H12772)</f>
        <v>34873054</v>
      </c>
      <c r="I12773" s="32">
        <f>SUBTOTAL(9,I12772:I12772)</f>
        <v>17984536.280000001</v>
      </c>
      <c r="J12773" s="31">
        <f>SUBTOTAL(9,J12772:J12772)</f>
        <v>0.51571440459444706</v>
      </c>
      <c r="K12773" s="32">
        <f>SUBTOTAL(9,K12772:K12772)</f>
        <v>3111901</v>
      </c>
      <c r="L12773" s="14">
        <f>SUBTOTAL(9,L12770:L12772)</f>
        <v>17984536.280000001</v>
      </c>
      <c r="M12773" s="80">
        <f>SUBTOTAL(9,M12772:M12772)</f>
        <v>5.7792764872661442</v>
      </c>
    </row>
    <row r="12774" spans="2:13" ht="24.9" customHeight="1" outlineLevel="2" x14ac:dyDescent="0.3">
      <c r="B12774" s="47" t="s">
        <v>2042</v>
      </c>
      <c r="C12774" s="46" t="s">
        <v>38</v>
      </c>
      <c r="D12774" s="46" t="s">
        <v>198</v>
      </c>
      <c r="E12774" s="46" t="s">
        <v>270</v>
      </c>
      <c r="F12774" s="45" t="s">
        <v>269</v>
      </c>
      <c r="G12774" s="26" t="s">
        <v>0</v>
      </c>
      <c r="H12774" s="30">
        <v>433256</v>
      </c>
      <c r="I12774" s="30">
        <v>21.14</v>
      </c>
      <c r="J12774" s="36">
        <f>I12774/H12774</f>
        <v>4.8793323116125339E-5</v>
      </c>
      <c r="K12774" s="30">
        <v>36491</v>
      </c>
      <c r="L12774" s="30">
        <f>I12774</f>
        <v>21.14</v>
      </c>
      <c r="M12774" s="80">
        <f>L12774/K12774</f>
        <v>5.7932092844811052E-4</v>
      </c>
    </row>
    <row r="12775" spans="2:13" ht="24.9" customHeight="1" outlineLevel="1" x14ac:dyDescent="0.3">
      <c r="B12775" s="44" t="str">
        <f>B12774</f>
        <v>ASIGNACIONES DIRECTAS ANTICIPADAS (5% DEL SGR)</v>
      </c>
      <c r="C12775" s="43" t="s">
        <v>38</v>
      </c>
      <c r="D12775" s="43" t="s">
        <v>198</v>
      </c>
      <c r="E12775" s="43" t="s">
        <v>270</v>
      </c>
      <c r="F12775" s="42" t="s">
        <v>269</v>
      </c>
      <c r="G12775" s="18" t="s">
        <v>3</v>
      </c>
      <c r="H12775" s="32">
        <f>SUBTOTAL(9,H12774:H12774)</f>
        <v>433256</v>
      </c>
      <c r="I12775" s="32">
        <f>SUBTOTAL(9,I12774:I12774)</f>
        <v>21.14</v>
      </c>
      <c r="J12775" s="31">
        <f>SUBTOTAL(9,J12774:J12774)</f>
        <v>4.8793323116125339E-5</v>
      </c>
      <c r="K12775" s="32">
        <f>SUBTOTAL(9,K12774:K12774)</f>
        <v>36491</v>
      </c>
      <c r="L12775" s="14">
        <f>SUBTOTAL(9,L12772:L12774)</f>
        <v>17984557.420000002</v>
      </c>
      <c r="M12775" s="80">
        <f>SUBTOTAL(9,M12774:M12774)</f>
        <v>5.7932092844811052E-4</v>
      </c>
    </row>
    <row r="12776" spans="2:13" ht="24.9" customHeight="1" outlineLevel="2" x14ac:dyDescent="0.3">
      <c r="B12776" s="47" t="s">
        <v>2042</v>
      </c>
      <c r="C12776" s="46" t="s">
        <v>38</v>
      </c>
      <c r="D12776" s="46" t="s">
        <v>198</v>
      </c>
      <c r="E12776" s="46" t="s">
        <v>266</v>
      </c>
      <c r="F12776" s="45" t="s">
        <v>265</v>
      </c>
      <c r="G12776" s="26" t="s">
        <v>0</v>
      </c>
      <c r="H12776" s="30">
        <v>1328737435</v>
      </c>
      <c r="I12776" s="30">
        <v>126158006.44999999</v>
      </c>
      <c r="J12776" s="36">
        <f>I12776/H12776</f>
        <v>9.4945775686676573E-2</v>
      </c>
      <c r="K12776" s="30">
        <v>108640723.19</v>
      </c>
      <c r="L12776" s="30">
        <f>I12776</f>
        <v>126158006.44999999</v>
      </c>
      <c r="M12776" s="80">
        <f>L12776/K12776</f>
        <v>1.1612404883329459</v>
      </c>
    </row>
    <row r="12777" spans="2:13" ht="24.9" customHeight="1" outlineLevel="1" x14ac:dyDescent="0.3">
      <c r="B12777" s="44" t="str">
        <f>B12776</f>
        <v>ASIGNACIONES DIRECTAS ANTICIPADAS (5% DEL SGR)</v>
      </c>
      <c r="C12777" s="43" t="s">
        <v>38</v>
      </c>
      <c r="D12777" s="43" t="s">
        <v>198</v>
      </c>
      <c r="E12777" s="43" t="s">
        <v>266</v>
      </c>
      <c r="F12777" s="42" t="s">
        <v>265</v>
      </c>
      <c r="G12777" s="18" t="s">
        <v>3</v>
      </c>
      <c r="H12777" s="32">
        <f>SUBTOTAL(9,H12776:H12776)</f>
        <v>1328737435</v>
      </c>
      <c r="I12777" s="32">
        <f>SUBTOTAL(9,I12776:I12776)</f>
        <v>126158006.44999999</v>
      </c>
      <c r="J12777" s="31">
        <f>SUBTOTAL(9,J12776:J12776)</f>
        <v>9.4945775686676573E-2</v>
      </c>
      <c r="K12777" s="32">
        <f>SUBTOTAL(9,K12776:K12776)</f>
        <v>108640723.19</v>
      </c>
      <c r="L12777" s="14">
        <f>SUBTOTAL(9,L12774:L12776)</f>
        <v>126158027.58999999</v>
      </c>
      <c r="M12777" s="80">
        <f>SUBTOTAL(9,M12776:M12776)</f>
        <v>1.1612404883329459</v>
      </c>
    </row>
    <row r="12778" spans="2:13" ht="24.9" customHeight="1" outlineLevel="2" x14ac:dyDescent="0.3">
      <c r="B12778" s="47" t="s">
        <v>2042</v>
      </c>
      <c r="C12778" s="46" t="s">
        <v>38</v>
      </c>
      <c r="D12778" s="46" t="s">
        <v>198</v>
      </c>
      <c r="E12778" s="46" t="s">
        <v>264</v>
      </c>
      <c r="F12778" s="45" t="s">
        <v>263</v>
      </c>
      <c r="G12778" s="26" t="s">
        <v>0</v>
      </c>
      <c r="H12778" s="30">
        <v>3336962</v>
      </c>
      <c r="I12778" s="30">
        <v>3500</v>
      </c>
      <c r="J12778" s="36">
        <f>I12778/H12778</f>
        <v>1.0488582129493833E-3</v>
      </c>
      <c r="K12778" s="30">
        <v>297853</v>
      </c>
      <c r="L12778" s="30">
        <f>I12778</f>
        <v>3500</v>
      </c>
      <c r="M12778" s="80">
        <f>L12778/K12778</f>
        <v>1.1750762960252206E-2</v>
      </c>
    </row>
    <row r="12779" spans="2:13" ht="24.9" customHeight="1" outlineLevel="1" x14ac:dyDescent="0.3">
      <c r="B12779" s="44" t="str">
        <f>B12778</f>
        <v>ASIGNACIONES DIRECTAS ANTICIPADAS (5% DEL SGR)</v>
      </c>
      <c r="C12779" s="43" t="s">
        <v>38</v>
      </c>
      <c r="D12779" s="43" t="s">
        <v>198</v>
      </c>
      <c r="E12779" s="43" t="s">
        <v>264</v>
      </c>
      <c r="F12779" s="42" t="s">
        <v>263</v>
      </c>
      <c r="G12779" s="18" t="s">
        <v>3</v>
      </c>
      <c r="H12779" s="32">
        <f>SUBTOTAL(9,H12778:H12778)</f>
        <v>3336962</v>
      </c>
      <c r="I12779" s="32">
        <f>SUBTOTAL(9,I12778:I12778)</f>
        <v>3500</v>
      </c>
      <c r="J12779" s="31">
        <f>SUBTOTAL(9,J12778:J12778)</f>
        <v>1.0488582129493833E-3</v>
      </c>
      <c r="K12779" s="32">
        <f>SUBTOTAL(9,K12778:K12778)</f>
        <v>297853</v>
      </c>
      <c r="L12779" s="14">
        <f>SUBTOTAL(9,L12776:L12778)</f>
        <v>126161506.44999999</v>
      </c>
      <c r="M12779" s="80">
        <f>SUBTOTAL(9,M12778:M12778)</f>
        <v>1.1750762960252206E-2</v>
      </c>
    </row>
    <row r="12780" spans="2:13" ht="24.9" customHeight="1" outlineLevel="2" x14ac:dyDescent="0.3">
      <c r="B12780" s="47" t="s">
        <v>2042</v>
      </c>
      <c r="C12780" s="46" t="s">
        <v>38</v>
      </c>
      <c r="D12780" s="46" t="s">
        <v>198</v>
      </c>
      <c r="E12780" s="46" t="s">
        <v>262</v>
      </c>
      <c r="F12780" s="45" t="s">
        <v>261</v>
      </c>
      <c r="G12780" s="26" t="s">
        <v>0</v>
      </c>
      <c r="H12780" s="30">
        <v>75833722</v>
      </c>
      <c r="I12780" s="30">
        <v>0</v>
      </c>
      <c r="J12780" s="36">
        <f>I12780/H12780</f>
        <v>0</v>
      </c>
      <c r="K12780" s="30">
        <v>6790525</v>
      </c>
      <c r="L12780" s="30">
        <f>I12780</f>
        <v>0</v>
      </c>
      <c r="M12780" s="80">
        <f>L12780/K12780</f>
        <v>0</v>
      </c>
    </row>
    <row r="12781" spans="2:13" ht="24.9" customHeight="1" outlineLevel="1" x14ac:dyDescent="0.3">
      <c r="B12781" s="44" t="str">
        <f>B12780</f>
        <v>ASIGNACIONES DIRECTAS ANTICIPADAS (5% DEL SGR)</v>
      </c>
      <c r="C12781" s="43" t="s">
        <v>38</v>
      </c>
      <c r="D12781" s="43" t="s">
        <v>198</v>
      </c>
      <c r="E12781" s="43" t="s">
        <v>262</v>
      </c>
      <c r="F12781" s="42" t="s">
        <v>261</v>
      </c>
      <c r="G12781" s="18" t="s">
        <v>3</v>
      </c>
      <c r="H12781" s="32">
        <f>SUBTOTAL(9,H12780:H12780)</f>
        <v>75833722</v>
      </c>
      <c r="I12781" s="32">
        <f>SUBTOTAL(9,I12780:I12780)</f>
        <v>0</v>
      </c>
      <c r="J12781" s="31">
        <f>SUBTOTAL(9,J12780:J12780)</f>
        <v>0</v>
      </c>
      <c r="K12781" s="32">
        <f>SUBTOTAL(9,K12780:K12780)</f>
        <v>6790525</v>
      </c>
      <c r="L12781" s="14">
        <f>SUBTOTAL(9,L12778:L12780)</f>
        <v>3500</v>
      </c>
      <c r="M12781" s="80">
        <f>SUBTOTAL(9,M12780:M12780)</f>
        <v>0</v>
      </c>
    </row>
    <row r="12782" spans="2:13" ht="24.9" customHeight="1" outlineLevel="2" x14ac:dyDescent="0.3">
      <c r="B12782" s="47" t="s">
        <v>2042</v>
      </c>
      <c r="C12782" s="46" t="s">
        <v>38</v>
      </c>
      <c r="D12782" s="46" t="s">
        <v>198</v>
      </c>
      <c r="E12782" s="46" t="s">
        <v>256</v>
      </c>
      <c r="F12782" s="45" t="s">
        <v>255</v>
      </c>
      <c r="G12782" s="26" t="s">
        <v>0</v>
      </c>
      <c r="H12782" s="30">
        <v>154923907</v>
      </c>
      <c r="I12782" s="30">
        <v>43972077.719999999</v>
      </c>
      <c r="J12782" s="36">
        <f>I12782/H12782</f>
        <v>0.28383016263590616</v>
      </c>
      <c r="K12782" s="30">
        <v>12670620.449999999</v>
      </c>
      <c r="L12782" s="30">
        <f>I12782</f>
        <v>43972077.719999999</v>
      </c>
      <c r="M12782" s="80">
        <f>L12782/K12782</f>
        <v>3.470396567675579</v>
      </c>
    </row>
    <row r="12783" spans="2:13" ht="24.9" customHeight="1" outlineLevel="1" x14ac:dyDescent="0.3">
      <c r="B12783" s="44" t="str">
        <f>B12782</f>
        <v>ASIGNACIONES DIRECTAS ANTICIPADAS (5% DEL SGR)</v>
      </c>
      <c r="C12783" s="43" t="s">
        <v>38</v>
      </c>
      <c r="D12783" s="43" t="s">
        <v>198</v>
      </c>
      <c r="E12783" s="43" t="s">
        <v>256</v>
      </c>
      <c r="F12783" s="42" t="s">
        <v>255</v>
      </c>
      <c r="G12783" s="18" t="s">
        <v>3</v>
      </c>
      <c r="H12783" s="32">
        <f>SUBTOTAL(9,H12782:H12782)</f>
        <v>154923907</v>
      </c>
      <c r="I12783" s="32">
        <f>SUBTOTAL(9,I12782:I12782)</f>
        <v>43972077.719999999</v>
      </c>
      <c r="J12783" s="31">
        <f>SUBTOTAL(9,J12782:J12782)</f>
        <v>0.28383016263590616</v>
      </c>
      <c r="K12783" s="32">
        <f>SUBTOTAL(9,K12782:K12782)</f>
        <v>12670620.449999999</v>
      </c>
      <c r="L12783" s="14">
        <f>SUBTOTAL(9,L12780:L12782)</f>
        <v>43972077.719999999</v>
      </c>
      <c r="M12783" s="80">
        <f>SUBTOTAL(9,M12782:M12782)</f>
        <v>3.470396567675579</v>
      </c>
    </row>
    <row r="12784" spans="2:13" ht="24.9" customHeight="1" outlineLevel="2" x14ac:dyDescent="0.3">
      <c r="B12784" s="47" t="s">
        <v>2042</v>
      </c>
      <c r="C12784" s="46" t="s">
        <v>38</v>
      </c>
      <c r="D12784" s="46" t="s">
        <v>198</v>
      </c>
      <c r="E12784" s="46" t="s">
        <v>254</v>
      </c>
      <c r="F12784" s="45" t="s">
        <v>253</v>
      </c>
      <c r="G12784" s="26" t="s">
        <v>0</v>
      </c>
      <c r="H12784" s="30">
        <v>72799840</v>
      </c>
      <c r="I12784" s="30">
        <v>162798.32999999999</v>
      </c>
      <c r="J12784" s="36">
        <f>I12784/H12784</f>
        <v>2.2362457115290362E-3</v>
      </c>
      <c r="K12784" s="30">
        <v>6517616</v>
      </c>
      <c r="L12784" s="30">
        <f>I12784</f>
        <v>162798.32999999999</v>
      </c>
      <c r="M12784" s="80">
        <f>L12784/K12784</f>
        <v>2.4978202152443469E-2</v>
      </c>
    </row>
    <row r="12785" spans="2:13" ht="24.9" customHeight="1" outlineLevel="1" x14ac:dyDescent="0.3">
      <c r="B12785" s="44" t="str">
        <f>B12784</f>
        <v>ASIGNACIONES DIRECTAS ANTICIPADAS (5% DEL SGR)</v>
      </c>
      <c r="C12785" s="43" t="s">
        <v>38</v>
      </c>
      <c r="D12785" s="43" t="s">
        <v>198</v>
      </c>
      <c r="E12785" s="43" t="s">
        <v>254</v>
      </c>
      <c r="F12785" s="42" t="s">
        <v>253</v>
      </c>
      <c r="G12785" s="18" t="s">
        <v>3</v>
      </c>
      <c r="H12785" s="32">
        <f>SUBTOTAL(9,H12784:H12784)</f>
        <v>72799840</v>
      </c>
      <c r="I12785" s="32">
        <f>SUBTOTAL(9,I12784:I12784)</f>
        <v>162798.32999999999</v>
      </c>
      <c r="J12785" s="31">
        <f>SUBTOTAL(9,J12784:J12784)</f>
        <v>2.2362457115290362E-3</v>
      </c>
      <c r="K12785" s="32">
        <f>SUBTOTAL(9,K12784:K12784)</f>
        <v>6517616</v>
      </c>
      <c r="L12785" s="14">
        <f>SUBTOTAL(9,L12782:L12784)</f>
        <v>44134876.049999997</v>
      </c>
      <c r="M12785" s="80">
        <f>SUBTOTAL(9,M12784:M12784)</f>
        <v>2.4978202152443469E-2</v>
      </c>
    </row>
    <row r="12786" spans="2:13" ht="24.9" customHeight="1" outlineLevel="2" x14ac:dyDescent="0.3">
      <c r="B12786" s="47" t="s">
        <v>2042</v>
      </c>
      <c r="C12786" s="46" t="s">
        <v>38</v>
      </c>
      <c r="D12786" s="46" t="s">
        <v>198</v>
      </c>
      <c r="E12786" s="46" t="s">
        <v>252</v>
      </c>
      <c r="F12786" s="45" t="s">
        <v>251</v>
      </c>
      <c r="G12786" s="26" t="s">
        <v>0</v>
      </c>
      <c r="H12786" s="30">
        <v>4298633</v>
      </c>
      <c r="I12786" s="30">
        <v>568735.22</v>
      </c>
      <c r="J12786" s="36">
        <f>I12786/H12786</f>
        <v>0.13230606567250563</v>
      </c>
      <c r="K12786" s="30">
        <v>359737.62</v>
      </c>
      <c r="L12786" s="30">
        <f>I12786</f>
        <v>568735.22</v>
      </c>
      <c r="M12786" s="80">
        <f>L12786/K12786</f>
        <v>1.5809723208820918</v>
      </c>
    </row>
    <row r="12787" spans="2:13" ht="24.9" customHeight="1" outlineLevel="1" x14ac:dyDescent="0.3">
      <c r="B12787" s="44" t="str">
        <f>B12786</f>
        <v>ASIGNACIONES DIRECTAS ANTICIPADAS (5% DEL SGR)</v>
      </c>
      <c r="C12787" s="43" t="s">
        <v>38</v>
      </c>
      <c r="D12787" s="43" t="s">
        <v>198</v>
      </c>
      <c r="E12787" s="43" t="s">
        <v>252</v>
      </c>
      <c r="F12787" s="42" t="s">
        <v>251</v>
      </c>
      <c r="G12787" s="18" t="s">
        <v>3</v>
      </c>
      <c r="H12787" s="32">
        <f>SUBTOTAL(9,H12786:H12786)</f>
        <v>4298633</v>
      </c>
      <c r="I12787" s="32">
        <f>SUBTOTAL(9,I12786:I12786)</f>
        <v>568735.22</v>
      </c>
      <c r="J12787" s="31">
        <f>SUBTOTAL(9,J12786:J12786)</f>
        <v>0.13230606567250563</v>
      </c>
      <c r="K12787" s="32">
        <f>SUBTOTAL(9,K12786:K12786)</f>
        <v>359737.62</v>
      </c>
      <c r="L12787" s="14">
        <f>SUBTOTAL(9,L12784:L12786)</f>
        <v>731533.54999999993</v>
      </c>
      <c r="M12787" s="80">
        <f>SUBTOTAL(9,M12786:M12786)</f>
        <v>1.5809723208820918</v>
      </c>
    </row>
    <row r="12788" spans="2:13" ht="24.9" customHeight="1" outlineLevel="2" x14ac:dyDescent="0.3">
      <c r="B12788" s="47" t="s">
        <v>2042</v>
      </c>
      <c r="C12788" s="46" t="s">
        <v>38</v>
      </c>
      <c r="D12788" s="46" t="s">
        <v>198</v>
      </c>
      <c r="E12788" s="46" t="s">
        <v>248</v>
      </c>
      <c r="F12788" s="45" t="s">
        <v>247</v>
      </c>
      <c r="G12788" s="26" t="s">
        <v>0</v>
      </c>
      <c r="H12788" s="30">
        <v>6825808</v>
      </c>
      <c r="I12788" s="30">
        <v>11415</v>
      </c>
      <c r="J12788" s="36">
        <f>I12788/H12788</f>
        <v>1.6723294883184525E-3</v>
      </c>
      <c r="K12788" s="30">
        <v>650579</v>
      </c>
      <c r="L12788" s="30">
        <f>I12788</f>
        <v>11415</v>
      </c>
      <c r="M12788" s="80">
        <f>L12788/K12788</f>
        <v>1.7545909105581337E-2</v>
      </c>
    </row>
    <row r="12789" spans="2:13" ht="24.9" customHeight="1" outlineLevel="1" x14ac:dyDescent="0.3">
      <c r="B12789" s="44" t="str">
        <f>B12788</f>
        <v>ASIGNACIONES DIRECTAS ANTICIPADAS (5% DEL SGR)</v>
      </c>
      <c r="C12789" s="43" t="s">
        <v>38</v>
      </c>
      <c r="D12789" s="43" t="s">
        <v>198</v>
      </c>
      <c r="E12789" s="43" t="s">
        <v>248</v>
      </c>
      <c r="F12789" s="42" t="s">
        <v>247</v>
      </c>
      <c r="G12789" s="18" t="s">
        <v>3</v>
      </c>
      <c r="H12789" s="32">
        <f>SUBTOTAL(9,H12788:H12788)</f>
        <v>6825808</v>
      </c>
      <c r="I12789" s="32">
        <f>SUBTOTAL(9,I12788:I12788)</f>
        <v>11415</v>
      </c>
      <c r="J12789" s="31">
        <f>SUBTOTAL(9,J12788:J12788)</f>
        <v>1.6723294883184525E-3</v>
      </c>
      <c r="K12789" s="32">
        <f>SUBTOTAL(9,K12788:K12788)</f>
        <v>650579</v>
      </c>
      <c r="L12789" s="14">
        <f>SUBTOTAL(9,L12786:L12788)</f>
        <v>580150.22</v>
      </c>
      <c r="M12789" s="80">
        <f>SUBTOTAL(9,M12788:M12788)</f>
        <v>1.7545909105581337E-2</v>
      </c>
    </row>
    <row r="12790" spans="2:13" ht="24.9" customHeight="1" outlineLevel="2" x14ac:dyDescent="0.3">
      <c r="B12790" s="47" t="s">
        <v>2042</v>
      </c>
      <c r="C12790" s="46" t="s">
        <v>38</v>
      </c>
      <c r="D12790" s="46" t="s">
        <v>198</v>
      </c>
      <c r="E12790" s="46" t="s">
        <v>244</v>
      </c>
      <c r="F12790" s="45" t="s">
        <v>243</v>
      </c>
      <c r="G12790" s="26" t="s">
        <v>0</v>
      </c>
      <c r="H12790" s="30">
        <v>185957</v>
      </c>
      <c r="I12790" s="30">
        <v>0</v>
      </c>
      <c r="J12790" s="36">
        <f>I12790/H12790</f>
        <v>0</v>
      </c>
      <c r="K12790" s="30">
        <v>16329</v>
      </c>
      <c r="L12790" s="30">
        <f>I12790</f>
        <v>0</v>
      </c>
      <c r="M12790" s="80">
        <f>L12790/K12790</f>
        <v>0</v>
      </c>
    </row>
    <row r="12791" spans="2:13" ht="24.9" customHeight="1" outlineLevel="1" x14ac:dyDescent="0.3">
      <c r="B12791" s="44" t="str">
        <f>B12790</f>
        <v>ASIGNACIONES DIRECTAS ANTICIPADAS (5% DEL SGR)</v>
      </c>
      <c r="C12791" s="43" t="s">
        <v>38</v>
      </c>
      <c r="D12791" s="43" t="s">
        <v>198</v>
      </c>
      <c r="E12791" s="43" t="s">
        <v>244</v>
      </c>
      <c r="F12791" s="42" t="s">
        <v>243</v>
      </c>
      <c r="G12791" s="18" t="s">
        <v>3</v>
      </c>
      <c r="H12791" s="32">
        <f>SUBTOTAL(9,H12790:H12790)</f>
        <v>185957</v>
      </c>
      <c r="I12791" s="32">
        <f>SUBTOTAL(9,I12790:I12790)</f>
        <v>0</v>
      </c>
      <c r="J12791" s="31">
        <f>SUBTOTAL(9,J12790:J12790)</f>
        <v>0</v>
      </c>
      <c r="K12791" s="32">
        <f>SUBTOTAL(9,K12790:K12790)</f>
        <v>16329</v>
      </c>
      <c r="L12791" s="14">
        <f>SUBTOTAL(9,L12788:L12790)</f>
        <v>11415</v>
      </c>
      <c r="M12791" s="80">
        <f>SUBTOTAL(9,M12790:M12790)</f>
        <v>0</v>
      </c>
    </row>
    <row r="12792" spans="2:13" ht="24.9" customHeight="1" outlineLevel="2" x14ac:dyDescent="0.3">
      <c r="B12792" s="47" t="s">
        <v>2042</v>
      </c>
      <c r="C12792" s="46" t="s">
        <v>38</v>
      </c>
      <c r="D12792" s="46" t="s">
        <v>198</v>
      </c>
      <c r="E12792" s="46" t="s">
        <v>240</v>
      </c>
      <c r="F12792" s="45" t="s">
        <v>239</v>
      </c>
      <c r="G12792" s="26" t="s">
        <v>0</v>
      </c>
      <c r="H12792" s="30">
        <v>15225206</v>
      </c>
      <c r="I12792" s="30">
        <v>0</v>
      </c>
      <c r="J12792" s="36">
        <f>I12792/H12792</f>
        <v>0</v>
      </c>
      <c r="K12792" s="30">
        <v>1362656</v>
      </c>
      <c r="L12792" s="30">
        <f>I12792</f>
        <v>0</v>
      </c>
      <c r="M12792" s="80">
        <f>L12792/K12792</f>
        <v>0</v>
      </c>
    </row>
    <row r="12793" spans="2:13" ht="24.9" customHeight="1" outlineLevel="1" x14ac:dyDescent="0.3">
      <c r="B12793" s="44" t="str">
        <f>B12792</f>
        <v>ASIGNACIONES DIRECTAS ANTICIPADAS (5% DEL SGR)</v>
      </c>
      <c r="C12793" s="43" t="s">
        <v>38</v>
      </c>
      <c r="D12793" s="43" t="s">
        <v>198</v>
      </c>
      <c r="E12793" s="43" t="s">
        <v>240</v>
      </c>
      <c r="F12793" s="42" t="s">
        <v>239</v>
      </c>
      <c r="G12793" s="18" t="s">
        <v>3</v>
      </c>
      <c r="H12793" s="32">
        <f>SUBTOTAL(9,H12792:H12792)</f>
        <v>15225206</v>
      </c>
      <c r="I12793" s="32">
        <f>SUBTOTAL(9,I12792:I12792)</f>
        <v>0</v>
      </c>
      <c r="J12793" s="31">
        <f>SUBTOTAL(9,J12792:J12792)</f>
        <v>0</v>
      </c>
      <c r="K12793" s="32">
        <f>SUBTOTAL(9,K12792:K12792)</f>
        <v>1362656</v>
      </c>
      <c r="L12793" s="14">
        <f>SUBTOTAL(9,L12790:L12792)</f>
        <v>0</v>
      </c>
      <c r="M12793" s="80">
        <f>SUBTOTAL(9,M12792:M12792)</f>
        <v>0</v>
      </c>
    </row>
    <row r="12794" spans="2:13" ht="24.9" customHeight="1" outlineLevel="2" x14ac:dyDescent="0.3">
      <c r="B12794" s="47" t="s">
        <v>2042</v>
      </c>
      <c r="C12794" s="46" t="s">
        <v>38</v>
      </c>
      <c r="D12794" s="46" t="s">
        <v>198</v>
      </c>
      <c r="E12794" s="46" t="s">
        <v>238</v>
      </c>
      <c r="F12794" s="45" t="s">
        <v>237</v>
      </c>
      <c r="G12794" s="26" t="s">
        <v>0</v>
      </c>
      <c r="H12794" s="30">
        <v>232728250</v>
      </c>
      <c r="I12794" s="30">
        <v>27071799.710000001</v>
      </c>
      <c r="J12794" s="36">
        <f>I12794/H12794</f>
        <v>0.11632365091045029</v>
      </c>
      <c r="K12794" s="30">
        <v>20836213</v>
      </c>
      <c r="L12794" s="30">
        <f>I12794</f>
        <v>27071799.710000001</v>
      </c>
      <c r="M12794" s="80">
        <f>L12794/K12794</f>
        <v>1.2992667962263584</v>
      </c>
    </row>
    <row r="12795" spans="2:13" ht="24.9" customHeight="1" outlineLevel="1" x14ac:dyDescent="0.3">
      <c r="B12795" s="44" t="str">
        <f>B12794</f>
        <v>ASIGNACIONES DIRECTAS ANTICIPADAS (5% DEL SGR)</v>
      </c>
      <c r="C12795" s="43" t="s">
        <v>38</v>
      </c>
      <c r="D12795" s="43" t="s">
        <v>198</v>
      </c>
      <c r="E12795" s="43" t="s">
        <v>238</v>
      </c>
      <c r="F12795" s="42" t="s">
        <v>237</v>
      </c>
      <c r="G12795" s="18" t="s">
        <v>3</v>
      </c>
      <c r="H12795" s="32">
        <f>SUBTOTAL(9,H12794:H12794)</f>
        <v>232728250</v>
      </c>
      <c r="I12795" s="32">
        <f>SUBTOTAL(9,I12794:I12794)</f>
        <v>27071799.710000001</v>
      </c>
      <c r="J12795" s="31">
        <f>SUBTOTAL(9,J12794:J12794)</f>
        <v>0.11632365091045029</v>
      </c>
      <c r="K12795" s="32">
        <f>SUBTOTAL(9,K12794:K12794)</f>
        <v>20836213</v>
      </c>
      <c r="L12795" s="14">
        <f>SUBTOTAL(9,L12792:L12794)</f>
        <v>27071799.710000001</v>
      </c>
      <c r="M12795" s="80">
        <f>SUBTOTAL(9,M12794:M12794)</f>
        <v>1.2992667962263584</v>
      </c>
    </row>
    <row r="12796" spans="2:13" ht="24.9" customHeight="1" outlineLevel="2" x14ac:dyDescent="0.3">
      <c r="B12796" s="47" t="s">
        <v>2042</v>
      </c>
      <c r="C12796" s="46" t="s">
        <v>38</v>
      </c>
      <c r="D12796" s="46" t="s">
        <v>198</v>
      </c>
      <c r="E12796" s="46" t="s">
        <v>236</v>
      </c>
      <c r="F12796" s="45" t="s">
        <v>235</v>
      </c>
      <c r="G12796" s="26" t="s">
        <v>0</v>
      </c>
      <c r="H12796" s="30">
        <v>20731110</v>
      </c>
      <c r="I12796" s="30">
        <v>0</v>
      </c>
      <c r="J12796" s="36">
        <f>I12796/H12796</f>
        <v>0</v>
      </c>
      <c r="K12796" s="30">
        <v>1855515</v>
      </c>
      <c r="L12796" s="30">
        <f>I12796</f>
        <v>0</v>
      </c>
      <c r="M12796" s="80">
        <f>L12796/K12796</f>
        <v>0</v>
      </c>
    </row>
    <row r="12797" spans="2:13" ht="24.9" customHeight="1" outlineLevel="1" x14ac:dyDescent="0.3">
      <c r="B12797" s="44" t="str">
        <f>B12796</f>
        <v>ASIGNACIONES DIRECTAS ANTICIPADAS (5% DEL SGR)</v>
      </c>
      <c r="C12797" s="43" t="s">
        <v>38</v>
      </c>
      <c r="D12797" s="43" t="s">
        <v>198</v>
      </c>
      <c r="E12797" s="43" t="s">
        <v>236</v>
      </c>
      <c r="F12797" s="42" t="s">
        <v>235</v>
      </c>
      <c r="G12797" s="18" t="s">
        <v>3</v>
      </c>
      <c r="H12797" s="32">
        <f>SUBTOTAL(9,H12796:H12796)</f>
        <v>20731110</v>
      </c>
      <c r="I12797" s="32">
        <f>SUBTOTAL(9,I12796:I12796)</f>
        <v>0</v>
      </c>
      <c r="J12797" s="31">
        <f>SUBTOTAL(9,J12796:J12796)</f>
        <v>0</v>
      </c>
      <c r="K12797" s="32">
        <f>SUBTOTAL(9,K12796:K12796)</f>
        <v>1855515</v>
      </c>
      <c r="L12797" s="14">
        <f>SUBTOTAL(9,L12794:L12796)</f>
        <v>27071799.710000001</v>
      </c>
      <c r="M12797" s="80">
        <f>SUBTOTAL(9,M12796:M12796)</f>
        <v>0</v>
      </c>
    </row>
    <row r="12798" spans="2:13" ht="24.9" customHeight="1" outlineLevel="2" x14ac:dyDescent="0.3">
      <c r="B12798" s="47" t="s">
        <v>2042</v>
      </c>
      <c r="C12798" s="46" t="s">
        <v>38</v>
      </c>
      <c r="D12798" s="46" t="s">
        <v>198</v>
      </c>
      <c r="E12798" s="46" t="s">
        <v>234</v>
      </c>
      <c r="F12798" s="45" t="s">
        <v>233</v>
      </c>
      <c r="G12798" s="26" t="s">
        <v>0</v>
      </c>
      <c r="H12798" s="30">
        <v>2604838435</v>
      </c>
      <c r="I12798" s="30">
        <v>195189688.68000001</v>
      </c>
      <c r="J12798" s="36">
        <f>I12798/H12798</f>
        <v>7.4933510676642029E-2</v>
      </c>
      <c r="K12798" s="30">
        <v>218321491.44999999</v>
      </c>
      <c r="L12798" s="30">
        <f>I12798</f>
        <v>195189688.68000001</v>
      </c>
      <c r="M12798" s="80">
        <f>L12798/K12798</f>
        <v>0.89404706510399767</v>
      </c>
    </row>
    <row r="12799" spans="2:13" ht="24.9" customHeight="1" outlineLevel="1" x14ac:dyDescent="0.3">
      <c r="B12799" s="44" t="str">
        <f>B12798</f>
        <v>ASIGNACIONES DIRECTAS ANTICIPADAS (5% DEL SGR)</v>
      </c>
      <c r="C12799" s="43" t="s">
        <v>38</v>
      </c>
      <c r="D12799" s="43" t="s">
        <v>198</v>
      </c>
      <c r="E12799" s="43" t="s">
        <v>234</v>
      </c>
      <c r="F12799" s="42" t="s">
        <v>233</v>
      </c>
      <c r="G12799" s="18" t="s">
        <v>3</v>
      </c>
      <c r="H12799" s="32">
        <f>SUBTOTAL(9,H12798:H12798)</f>
        <v>2604838435</v>
      </c>
      <c r="I12799" s="32">
        <f>SUBTOTAL(9,I12798:I12798)</f>
        <v>195189688.68000001</v>
      </c>
      <c r="J12799" s="31">
        <f>SUBTOTAL(9,J12798:J12798)</f>
        <v>7.4933510676642029E-2</v>
      </c>
      <c r="K12799" s="32">
        <f>SUBTOTAL(9,K12798:K12798)</f>
        <v>218321491.44999999</v>
      </c>
      <c r="L12799" s="14">
        <f>SUBTOTAL(9,L12796:L12798)</f>
        <v>195189688.68000001</v>
      </c>
      <c r="M12799" s="80">
        <f>SUBTOTAL(9,M12798:M12798)</f>
        <v>0.89404706510399767</v>
      </c>
    </row>
    <row r="12800" spans="2:13" ht="24.9" customHeight="1" outlineLevel="2" x14ac:dyDescent="0.3">
      <c r="B12800" s="47" t="s">
        <v>2042</v>
      </c>
      <c r="C12800" s="46" t="s">
        <v>38</v>
      </c>
      <c r="D12800" s="46" t="s">
        <v>198</v>
      </c>
      <c r="E12800" s="46" t="s">
        <v>228</v>
      </c>
      <c r="F12800" s="45" t="s">
        <v>227</v>
      </c>
      <c r="G12800" s="26" t="s">
        <v>0</v>
      </c>
      <c r="H12800" s="30">
        <v>782022141</v>
      </c>
      <c r="I12800" s="30">
        <v>63454919.219999999</v>
      </c>
      <c r="J12800" s="36">
        <f>I12800/H12800</f>
        <v>8.1142100578965579E-2</v>
      </c>
      <c r="K12800" s="30">
        <v>76514608.069999993</v>
      </c>
      <c r="L12800" s="30">
        <f>I12800</f>
        <v>63454919.219999999</v>
      </c>
      <c r="M12800" s="80">
        <f>L12800/K12800</f>
        <v>0.82931770573728569</v>
      </c>
    </row>
    <row r="12801" spans="2:13" ht="24.9" customHeight="1" outlineLevel="1" x14ac:dyDescent="0.3">
      <c r="B12801" s="44" t="str">
        <f>B12800</f>
        <v>ASIGNACIONES DIRECTAS ANTICIPADAS (5% DEL SGR)</v>
      </c>
      <c r="C12801" s="43" t="s">
        <v>38</v>
      </c>
      <c r="D12801" s="43" t="s">
        <v>198</v>
      </c>
      <c r="E12801" s="43" t="s">
        <v>228</v>
      </c>
      <c r="F12801" s="42" t="s">
        <v>227</v>
      </c>
      <c r="G12801" s="18" t="s">
        <v>3</v>
      </c>
      <c r="H12801" s="32">
        <f>SUBTOTAL(9,H12800:H12800)</f>
        <v>782022141</v>
      </c>
      <c r="I12801" s="32">
        <f>SUBTOTAL(9,I12800:I12800)</f>
        <v>63454919.219999999</v>
      </c>
      <c r="J12801" s="31">
        <f>SUBTOTAL(9,J12800:J12800)</f>
        <v>8.1142100578965579E-2</v>
      </c>
      <c r="K12801" s="32">
        <f>SUBTOTAL(9,K12800:K12800)</f>
        <v>76514608.069999993</v>
      </c>
      <c r="L12801" s="14">
        <f>SUBTOTAL(9,L12798:L12800)</f>
        <v>258644607.90000001</v>
      </c>
      <c r="M12801" s="80">
        <f>SUBTOTAL(9,M12800:M12800)</f>
        <v>0.82931770573728569</v>
      </c>
    </row>
    <row r="12802" spans="2:13" ht="24.9" customHeight="1" outlineLevel="2" x14ac:dyDescent="0.3">
      <c r="B12802" s="47" t="s">
        <v>2042</v>
      </c>
      <c r="C12802" s="46" t="s">
        <v>38</v>
      </c>
      <c r="D12802" s="46" t="s">
        <v>198</v>
      </c>
      <c r="E12802" s="46" t="s">
        <v>226</v>
      </c>
      <c r="F12802" s="45" t="s">
        <v>225</v>
      </c>
      <c r="G12802" s="26" t="s">
        <v>0</v>
      </c>
      <c r="H12802" s="30">
        <v>1361121278</v>
      </c>
      <c r="I12802" s="30">
        <v>67386866.469999999</v>
      </c>
      <c r="J12802" s="36">
        <f>I12802/H12802</f>
        <v>4.9508348417722697E-2</v>
      </c>
      <c r="K12802" s="30">
        <v>107715483.25999999</v>
      </c>
      <c r="L12802" s="30">
        <f>I12802</f>
        <v>67386866.469999999</v>
      </c>
      <c r="M12802" s="80">
        <f>L12802/K12802</f>
        <v>0.625600558346323</v>
      </c>
    </row>
    <row r="12803" spans="2:13" ht="24.9" customHeight="1" outlineLevel="1" x14ac:dyDescent="0.3">
      <c r="B12803" s="44" t="str">
        <f>B12802</f>
        <v>ASIGNACIONES DIRECTAS ANTICIPADAS (5% DEL SGR)</v>
      </c>
      <c r="C12803" s="43" t="s">
        <v>38</v>
      </c>
      <c r="D12803" s="43" t="s">
        <v>198</v>
      </c>
      <c r="E12803" s="43" t="s">
        <v>226</v>
      </c>
      <c r="F12803" s="42" t="s">
        <v>225</v>
      </c>
      <c r="G12803" s="18" t="s">
        <v>3</v>
      </c>
      <c r="H12803" s="32">
        <f>SUBTOTAL(9,H12802:H12802)</f>
        <v>1361121278</v>
      </c>
      <c r="I12803" s="32">
        <f>SUBTOTAL(9,I12802:I12802)</f>
        <v>67386866.469999999</v>
      </c>
      <c r="J12803" s="31">
        <f>SUBTOTAL(9,J12802:J12802)</f>
        <v>4.9508348417722697E-2</v>
      </c>
      <c r="K12803" s="32">
        <f>SUBTOTAL(9,K12802:K12802)</f>
        <v>107715483.25999999</v>
      </c>
      <c r="L12803" s="14">
        <f>SUBTOTAL(9,L12800:L12802)</f>
        <v>130841785.69</v>
      </c>
      <c r="M12803" s="80">
        <f>SUBTOTAL(9,M12802:M12802)</f>
        <v>0.625600558346323</v>
      </c>
    </row>
    <row r="12804" spans="2:13" ht="24.9" customHeight="1" outlineLevel="2" x14ac:dyDescent="0.3">
      <c r="B12804" s="47" t="s">
        <v>2042</v>
      </c>
      <c r="C12804" s="46" t="s">
        <v>38</v>
      </c>
      <c r="D12804" s="46" t="s">
        <v>198</v>
      </c>
      <c r="E12804" s="46" t="s">
        <v>222</v>
      </c>
      <c r="F12804" s="45" t="s">
        <v>221</v>
      </c>
      <c r="G12804" s="26" t="s">
        <v>0</v>
      </c>
      <c r="H12804" s="30">
        <v>77812131</v>
      </c>
      <c r="I12804" s="30">
        <v>4230446.8899999997</v>
      </c>
      <c r="J12804" s="36">
        <f>I12804/H12804</f>
        <v>5.4367446767394141E-2</v>
      </c>
      <c r="K12804" s="30">
        <v>6259009</v>
      </c>
      <c r="L12804" s="30">
        <f>I12804</f>
        <v>4230446.8899999997</v>
      </c>
      <c r="M12804" s="80">
        <f>L12804/K12804</f>
        <v>0.6758972370865739</v>
      </c>
    </row>
    <row r="12805" spans="2:13" ht="24.9" customHeight="1" outlineLevel="1" x14ac:dyDescent="0.3">
      <c r="B12805" s="44" t="str">
        <f>B12804</f>
        <v>ASIGNACIONES DIRECTAS ANTICIPADAS (5% DEL SGR)</v>
      </c>
      <c r="C12805" s="43" t="s">
        <v>38</v>
      </c>
      <c r="D12805" s="43" t="s">
        <v>198</v>
      </c>
      <c r="E12805" s="43" t="s">
        <v>222</v>
      </c>
      <c r="F12805" s="42" t="s">
        <v>221</v>
      </c>
      <c r="G12805" s="18" t="s">
        <v>3</v>
      </c>
      <c r="H12805" s="32">
        <f>SUBTOTAL(9,H12804:H12804)</f>
        <v>77812131</v>
      </c>
      <c r="I12805" s="32">
        <f>SUBTOTAL(9,I12804:I12804)</f>
        <v>4230446.8899999997</v>
      </c>
      <c r="J12805" s="31">
        <f>SUBTOTAL(9,J12804:J12804)</f>
        <v>5.4367446767394141E-2</v>
      </c>
      <c r="K12805" s="32">
        <f>SUBTOTAL(9,K12804:K12804)</f>
        <v>6259009</v>
      </c>
      <c r="L12805" s="14">
        <f>SUBTOTAL(9,L12802:L12804)</f>
        <v>71617313.359999999</v>
      </c>
      <c r="M12805" s="80">
        <f>SUBTOTAL(9,M12804:M12804)</f>
        <v>0.6758972370865739</v>
      </c>
    </row>
    <row r="12806" spans="2:13" ht="24.9" customHeight="1" outlineLevel="2" x14ac:dyDescent="0.3">
      <c r="B12806" s="47" t="s">
        <v>2042</v>
      </c>
      <c r="C12806" s="46" t="s">
        <v>38</v>
      </c>
      <c r="D12806" s="46" t="s">
        <v>198</v>
      </c>
      <c r="E12806" s="46" t="s">
        <v>220</v>
      </c>
      <c r="F12806" s="45" t="s">
        <v>219</v>
      </c>
      <c r="G12806" s="26" t="s">
        <v>0</v>
      </c>
      <c r="H12806" s="30">
        <v>3505106922</v>
      </c>
      <c r="I12806" s="30">
        <v>170150738.09</v>
      </c>
      <c r="J12806" s="36">
        <f>I12806/H12806</f>
        <v>4.8543665536146516E-2</v>
      </c>
      <c r="K12806" s="30">
        <v>277829948.32999998</v>
      </c>
      <c r="L12806" s="30">
        <f>I12806</f>
        <v>170150738.09</v>
      </c>
      <c r="M12806" s="80">
        <f>L12806/K12806</f>
        <v>0.61242763464757544</v>
      </c>
    </row>
    <row r="12807" spans="2:13" ht="24.9" customHeight="1" outlineLevel="1" x14ac:dyDescent="0.3">
      <c r="B12807" s="44" t="str">
        <f>B12806</f>
        <v>ASIGNACIONES DIRECTAS ANTICIPADAS (5% DEL SGR)</v>
      </c>
      <c r="C12807" s="43" t="s">
        <v>38</v>
      </c>
      <c r="D12807" s="43" t="s">
        <v>198</v>
      </c>
      <c r="E12807" s="43" t="s">
        <v>220</v>
      </c>
      <c r="F12807" s="42" t="s">
        <v>219</v>
      </c>
      <c r="G12807" s="18" t="s">
        <v>3</v>
      </c>
      <c r="H12807" s="32">
        <f>SUBTOTAL(9,H12806:H12806)</f>
        <v>3505106922</v>
      </c>
      <c r="I12807" s="32">
        <f>SUBTOTAL(9,I12806:I12806)</f>
        <v>170150738.09</v>
      </c>
      <c r="J12807" s="31">
        <f>SUBTOTAL(9,J12806:J12806)</f>
        <v>4.8543665536146516E-2</v>
      </c>
      <c r="K12807" s="32">
        <f>SUBTOTAL(9,K12806:K12806)</f>
        <v>277829948.32999998</v>
      </c>
      <c r="L12807" s="14">
        <f>SUBTOTAL(9,L12804:L12806)</f>
        <v>174381184.97999999</v>
      </c>
      <c r="M12807" s="80">
        <f>SUBTOTAL(9,M12806:M12806)</f>
        <v>0.61242763464757544</v>
      </c>
    </row>
    <row r="12808" spans="2:13" ht="24.9" customHeight="1" outlineLevel="2" x14ac:dyDescent="0.3">
      <c r="B12808" s="47" t="s">
        <v>2042</v>
      </c>
      <c r="C12808" s="46" t="s">
        <v>38</v>
      </c>
      <c r="D12808" s="46" t="s">
        <v>198</v>
      </c>
      <c r="E12808" s="46" t="s">
        <v>216</v>
      </c>
      <c r="F12808" s="45" t="s">
        <v>215</v>
      </c>
      <c r="G12808" s="26" t="s">
        <v>0</v>
      </c>
      <c r="H12808" s="30">
        <v>411512</v>
      </c>
      <c r="I12808" s="30">
        <v>0</v>
      </c>
      <c r="J12808" s="36">
        <f>I12808/H12808</f>
        <v>0</v>
      </c>
      <c r="K12808" s="30">
        <v>36674</v>
      </c>
      <c r="L12808" s="30">
        <f>I12808</f>
        <v>0</v>
      </c>
      <c r="M12808" s="80">
        <f>L12808/K12808</f>
        <v>0</v>
      </c>
    </row>
    <row r="12809" spans="2:13" ht="24.9" customHeight="1" outlineLevel="1" x14ac:dyDescent="0.3">
      <c r="B12809" s="44" t="str">
        <f>B12808</f>
        <v>ASIGNACIONES DIRECTAS ANTICIPADAS (5% DEL SGR)</v>
      </c>
      <c r="C12809" s="43" t="s">
        <v>38</v>
      </c>
      <c r="D12809" s="43" t="s">
        <v>198</v>
      </c>
      <c r="E12809" s="43" t="s">
        <v>216</v>
      </c>
      <c r="F12809" s="42" t="s">
        <v>215</v>
      </c>
      <c r="G12809" s="18" t="s">
        <v>3</v>
      </c>
      <c r="H12809" s="32">
        <f>SUBTOTAL(9,H12808:H12808)</f>
        <v>411512</v>
      </c>
      <c r="I12809" s="32">
        <f>SUBTOTAL(9,I12808:I12808)</f>
        <v>0</v>
      </c>
      <c r="J12809" s="31">
        <f>SUBTOTAL(9,J12808:J12808)</f>
        <v>0</v>
      </c>
      <c r="K12809" s="32">
        <f>SUBTOTAL(9,K12808:K12808)</f>
        <v>36674</v>
      </c>
      <c r="L12809" s="14">
        <f>SUBTOTAL(9,L12806:L12808)</f>
        <v>170150738.09</v>
      </c>
      <c r="M12809" s="80">
        <f>SUBTOTAL(9,M12808:M12808)</f>
        <v>0</v>
      </c>
    </row>
    <row r="12810" spans="2:13" ht="24.9" customHeight="1" outlineLevel="2" x14ac:dyDescent="0.3">
      <c r="B12810" s="47" t="s">
        <v>2042</v>
      </c>
      <c r="C12810" s="46" t="s">
        <v>38</v>
      </c>
      <c r="D12810" s="46" t="s">
        <v>198</v>
      </c>
      <c r="E12810" s="46" t="s">
        <v>214</v>
      </c>
      <c r="F12810" s="45" t="s">
        <v>213</v>
      </c>
      <c r="G12810" s="26" t="s">
        <v>0</v>
      </c>
      <c r="H12810" s="30">
        <v>14178292</v>
      </c>
      <c r="I12810" s="30">
        <v>455585.2</v>
      </c>
      <c r="J12810" s="36">
        <f>I12810/H12810</f>
        <v>3.2132586915264549E-2</v>
      </c>
      <c r="K12810" s="30">
        <v>1201827</v>
      </c>
      <c r="L12810" s="30">
        <f>I12810</f>
        <v>455585.2</v>
      </c>
      <c r="M12810" s="80">
        <f>L12810/K12810</f>
        <v>0.37907718831412507</v>
      </c>
    </row>
    <row r="12811" spans="2:13" ht="24.9" customHeight="1" outlineLevel="1" x14ac:dyDescent="0.3">
      <c r="B12811" s="44" t="str">
        <f>B12810</f>
        <v>ASIGNACIONES DIRECTAS ANTICIPADAS (5% DEL SGR)</v>
      </c>
      <c r="C12811" s="43" t="s">
        <v>38</v>
      </c>
      <c r="D12811" s="43" t="s">
        <v>198</v>
      </c>
      <c r="E12811" s="43" t="s">
        <v>214</v>
      </c>
      <c r="F12811" s="42" t="s">
        <v>213</v>
      </c>
      <c r="G12811" s="18" t="s">
        <v>3</v>
      </c>
      <c r="H12811" s="32">
        <f>SUBTOTAL(9,H12810:H12810)</f>
        <v>14178292</v>
      </c>
      <c r="I12811" s="32">
        <f>SUBTOTAL(9,I12810:I12810)</f>
        <v>455585.2</v>
      </c>
      <c r="J12811" s="31">
        <f>SUBTOTAL(9,J12810:J12810)</f>
        <v>3.2132586915264549E-2</v>
      </c>
      <c r="K12811" s="32">
        <f>SUBTOTAL(9,K12810:K12810)</f>
        <v>1201827</v>
      </c>
      <c r="L12811" s="14">
        <f>SUBTOTAL(9,L12808:L12810)</f>
        <v>455585.2</v>
      </c>
      <c r="M12811" s="80">
        <f>SUBTOTAL(9,M12810:M12810)</f>
        <v>0.37907718831412507</v>
      </c>
    </row>
    <row r="12812" spans="2:13" ht="24.9" customHeight="1" outlineLevel="2" x14ac:dyDescent="0.3">
      <c r="B12812" s="47" t="s">
        <v>2042</v>
      </c>
      <c r="C12812" s="46" t="s">
        <v>38</v>
      </c>
      <c r="D12812" s="46" t="s">
        <v>198</v>
      </c>
      <c r="E12812" s="46" t="s">
        <v>210</v>
      </c>
      <c r="F12812" s="45" t="s">
        <v>209</v>
      </c>
      <c r="G12812" s="26" t="s">
        <v>0</v>
      </c>
      <c r="H12812" s="30">
        <v>104671633</v>
      </c>
      <c r="I12812" s="30">
        <v>9159889.5300000012</v>
      </c>
      <c r="J12812" s="36">
        <f>I12812/H12812</f>
        <v>8.7510715821162363E-2</v>
      </c>
      <c r="K12812" s="30">
        <v>9246827.0199999996</v>
      </c>
      <c r="L12812" s="30">
        <f>I12812</f>
        <v>9159889.5300000012</v>
      </c>
      <c r="M12812" s="80">
        <f>L12812/K12812</f>
        <v>0.99059812735633956</v>
      </c>
    </row>
    <row r="12813" spans="2:13" ht="24.9" customHeight="1" outlineLevel="1" x14ac:dyDescent="0.3">
      <c r="B12813" s="44" t="str">
        <f>B12812</f>
        <v>ASIGNACIONES DIRECTAS ANTICIPADAS (5% DEL SGR)</v>
      </c>
      <c r="C12813" s="43" t="s">
        <v>38</v>
      </c>
      <c r="D12813" s="43" t="s">
        <v>198</v>
      </c>
      <c r="E12813" s="43" t="s">
        <v>210</v>
      </c>
      <c r="F12813" s="42" t="s">
        <v>209</v>
      </c>
      <c r="G12813" s="18" t="s">
        <v>3</v>
      </c>
      <c r="H12813" s="32">
        <f>SUBTOTAL(9,H12812:H12812)</f>
        <v>104671633</v>
      </c>
      <c r="I12813" s="32">
        <f>SUBTOTAL(9,I12812:I12812)</f>
        <v>9159889.5300000012</v>
      </c>
      <c r="J12813" s="31">
        <f>SUBTOTAL(9,J12812:J12812)</f>
        <v>8.7510715821162363E-2</v>
      </c>
      <c r="K12813" s="32">
        <f>SUBTOTAL(9,K12812:K12812)</f>
        <v>9246827.0199999996</v>
      </c>
      <c r="L12813" s="14">
        <f>SUBTOTAL(9,L12810:L12812)</f>
        <v>9615474.7300000004</v>
      </c>
      <c r="M12813" s="80">
        <f>SUBTOTAL(9,M12812:M12812)</f>
        <v>0.99059812735633956</v>
      </c>
    </row>
    <row r="12814" spans="2:13" ht="24.9" customHeight="1" outlineLevel="2" x14ac:dyDescent="0.3">
      <c r="B12814" s="47" t="s">
        <v>2042</v>
      </c>
      <c r="C12814" s="46" t="s">
        <v>38</v>
      </c>
      <c r="D12814" s="46" t="s">
        <v>198</v>
      </c>
      <c r="E12814" s="46" t="s">
        <v>208</v>
      </c>
      <c r="F12814" s="45" t="s">
        <v>207</v>
      </c>
      <c r="G12814" s="26" t="s">
        <v>0</v>
      </c>
      <c r="H12814" s="30">
        <v>12778420</v>
      </c>
      <c r="I12814" s="30">
        <v>180028.17</v>
      </c>
      <c r="J12814" s="36">
        <f>I12814/H12814</f>
        <v>1.408845303253454E-2</v>
      </c>
      <c r="K12814" s="30">
        <v>1144019</v>
      </c>
      <c r="L12814" s="30">
        <f>I12814</f>
        <v>180028.17</v>
      </c>
      <c r="M12814" s="80">
        <f>L12814/K12814</f>
        <v>0.15736466789450176</v>
      </c>
    </row>
    <row r="12815" spans="2:13" ht="24.9" customHeight="1" outlineLevel="1" x14ac:dyDescent="0.3">
      <c r="B12815" s="44" t="str">
        <f>B12814</f>
        <v>ASIGNACIONES DIRECTAS ANTICIPADAS (5% DEL SGR)</v>
      </c>
      <c r="C12815" s="43" t="s">
        <v>38</v>
      </c>
      <c r="D12815" s="43" t="s">
        <v>198</v>
      </c>
      <c r="E12815" s="43" t="s">
        <v>208</v>
      </c>
      <c r="F12815" s="42" t="s">
        <v>207</v>
      </c>
      <c r="G12815" s="18" t="s">
        <v>3</v>
      </c>
      <c r="H12815" s="32">
        <f>SUBTOTAL(9,H12814:H12814)</f>
        <v>12778420</v>
      </c>
      <c r="I12815" s="32">
        <f>SUBTOTAL(9,I12814:I12814)</f>
        <v>180028.17</v>
      </c>
      <c r="J12815" s="31">
        <f>SUBTOTAL(9,J12814:J12814)</f>
        <v>1.408845303253454E-2</v>
      </c>
      <c r="K12815" s="32">
        <f>SUBTOTAL(9,K12814:K12814)</f>
        <v>1144019</v>
      </c>
      <c r="L12815" s="14">
        <f>SUBTOTAL(9,L12812:L12814)</f>
        <v>9339917.7000000011</v>
      </c>
      <c r="M12815" s="80">
        <f>SUBTOTAL(9,M12814:M12814)</f>
        <v>0.15736466789450176</v>
      </c>
    </row>
    <row r="12816" spans="2:13" ht="24.9" customHeight="1" outlineLevel="2" x14ac:dyDescent="0.3">
      <c r="B12816" s="47" t="s">
        <v>2042</v>
      </c>
      <c r="C12816" s="46" t="s">
        <v>38</v>
      </c>
      <c r="D12816" s="46" t="s">
        <v>198</v>
      </c>
      <c r="E12816" s="46" t="s">
        <v>206</v>
      </c>
      <c r="F12816" s="45" t="s">
        <v>205</v>
      </c>
      <c r="G12816" s="26" t="s">
        <v>0</v>
      </c>
      <c r="H12816" s="30">
        <v>10870771</v>
      </c>
      <c r="I12816" s="30">
        <v>1562843.86</v>
      </c>
      <c r="J12816" s="36">
        <f>I12816/H12816</f>
        <v>0.14376568690482028</v>
      </c>
      <c r="K12816" s="30">
        <v>958918</v>
      </c>
      <c r="L12816" s="30">
        <f>I12816</f>
        <v>1562843.86</v>
      </c>
      <c r="M12816" s="80">
        <f>L12816/K12816</f>
        <v>1.6297992737648059</v>
      </c>
    </row>
    <row r="12817" spans="2:13" ht="24.9" customHeight="1" outlineLevel="1" x14ac:dyDescent="0.3">
      <c r="B12817" s="44" t="str">
        <f>B12816</f>
        <v>ASIGNACIONES DIRECTAS ANTICIPADAS (5% DEL SGR)</v>
      </c>
      <c r="C12817" s="43" t="s">
        <v>38</v>
      </c>
      <c r="D12817" s="43" t="s">
        <v>198</v>
      </c>
      <c r="E12817" s="43" t="s">
        <v>206</v>
      </c>
      <c r="F12817" s="42" t="s">
        <v>205</v>
      </c>
      <c r="G12817" s="18" t="s">
        <v>3</v>
      </c>
      <c r="H12817" s="32">
        <f>SUBTOTAL(9,H12816:H12816)</f>
        <v>10870771</v>
      </c>
      <c r="I12817" s="32">
        <f>SUBTOTAL(9,I12816:I12816)</f>
        <v>1562843.86</v>
      </c>
      <c r="J12817" s="31">
        <f>SUBTOTAL(9,J12816:J12816)</f>
        <v>0.14376568690482028</v>
      </c>
      <c r="K12817" s="32">
        <f>SUBTOTAL(9,K12816:K12816)</f>
        <v>958918</v>
      </c>
      <c r="L12817" s="14">
        <f>SUBTOTAL(9,L12814:L12816)</f>
        <v>1742872.03</v>
      </c>
      <c r="M12817" s="80">
        <f>SUBTOTAL(9,M12816:M12816)</f>
        <v>1.6297992737648059</v>
      </c>
    </row>
    <row r="12818" spans="2:13" ht="24.9" customHeight="1" outlineLevel="2" x14ac:dyDescent="0.3">
      <c r="B12818" s="47" t="s">
        <v>2042</v>
      </c>
      <c r="C12818" s="46" t="s">
        <v>38</v>
      </c>
      <c r="D12818" s="46" t="s">
        <v>198</v>
      </c>
      <c r="E12818" s="46" t="s">
        <v>204</v>
      </c>
      <c r="F12818" s="45" t="s">
        <v>203</v>
      </c>
      <c r="G12818" s="26" t="s">
        <v>0</v>
      </c>
      <c r="H12818" s="30">
        <v>1446041</v>
      </c>
      <c r="I12818" s="30">
        <v>0</v>
      </c>
      <c r="J12818" s="36">
        <f>I12818/H12818</f>
        <v>0</v>
      </c>
      <c r="K12818" s="30">
        <v>145801</v>
      </c>
      <c r="L12818" s="30">
        <f>I12818</f>
        <v>0</v>
      </c>
      <c r="M12818" s="80">
        <f>L12818/K12818</f>
        <v>0</v>
      </c>
    </row>
    <row r="12819" spans="2:13" ht="24.9" customHeight="1" outlineLevel="1" x14ac:dyDescent="0.3">
      <c r="B12819" s="44" t="str">
        <f>B12818</f>
        <v>ASIGNACIONES DIRECTAS ANTICIPADAS (5% DEL SGR)</v>
      </c>
      <c r="C12819" s="43" t="s">
        <v>38</v>
      </c>
      <c r="D12819" s="43" t="s">
        <v>198</v>
      </c>
      <c r="E12819" s="43" t="s">
        <v>204</v>
      </c>
      <c r="F12819" s="42" t="s">
        <v>203</v>
      </c>
      <c r="G12819" s="18" t="s">
        <v>3</v>
      </c>
      <c r="H12819" s="32">
        <f>SUBTOTAL(9,H12818:H12818)</f>
        <v>1446041</v>
      </c>
      <c r="I12819" s="32">
        <f>SUBTOTAL(9,I12818:I12818)</f>
        <v>0</v>
      </c>
      <c r="J12819" s="31">
        <f>SUBTOTAL(9,J12818:J12818)</f>
        <v>0</v>
      </c>
      <c r="K12819" s="32">
        <f>SUBTOTAL(9,K12818:K12818)</f>
        <v>145801</v>
      </c>
      <c r="L12819" s="14">
        <f>SUBTOTAL(9,L12816:L12818)</f>
        <v>1562843.86</v>
      </c>
      <c r="M12819" s="80">
        <f>SUBTOTAL(9,M12818:M12818)</f>
        <v>0</v>
      </c>
    </row>
    <row r="12820" spans="2:13" ht="24.9" customHeight="1" outlineLevel="2" x14ac:dyDescent="0.3">
      <c r="B12820" s="47" t="s">
        <v>2042</v>
      </c>
      <c r="C12820" s="46" t="s">
        <v>38</v>
      </c>
      <c r="D12820" s="46" t="s">
        <v>198</v>
      </c>
      <c r="E12820" s="46" t="s">
        <v>202</v>
      </c>
      <c r="F12820" s="45" t="s">
        <v>201</v>
      </c>
      <c r="G12820" s="26" t="s">
        <v>0</v>
      </c>
      <c r="H12820" s="30">
        <v>11535541</v>
      </c>
      <c r="I12820" s="30">
        <v>5047262.63</v>
      </c>
      <c r="J12820" s="36">
        <f>I12820/H12820</f>
        <v>0.43754017518554178</v>
      </c>
      <c r="K12820" s="30">
        <v>1032757</v>
      </c>
      <c r="L12820" s="30">
        <f>I12820</f>
        <v>5047262.63</v>
      </c>
      <c r="M12820" s="80">
        <f>L12820/K12820</f>
        <v>4.887173488051884</v>
      </c>
    </row>
    <row r="12821" spans="2:13" ht="24.9" customHeight="1" outlineLevel="1" x14ac:dyDescent="0.3">
      <c r="B12821" s="44" t="str">
        <f>B12820</f>
        <v>ASIGNACIONES DIRECTAS ANTICIPADAS (5% DEL SGR)</v>
      </c>
      <c r="C12821" s="43" t="s">
        <v>38</v>
      </c>
      <c r="D12821" s="43" t="s">
        <v>198</v>
      </c>
      <c r="E12821" s="43" t="s">
        <v>202</v>
      </c>
      <c r="F12821" s="42" t="s">
        <v>201</v>
      </c>
      <c r="G12821" s="18" t="s">
        <v>3</v>
      </c>
      <c r="H12821" s="32">
        <f>SUBTOTAL(9,H12820:H12820)</f>
        <v>11535541</v>
      </c>
      <c r="I12821" s="32">
        <f>SUBTOTAL(9,I12820:I12820)</f>
        <v>5047262.63</v>
      </c>
      <c r="J12821" s="31">
        <f>SUBTOTAL(9,J12820:J12820)</f>
        <v>0.43754017518554178</v>
      </c>
      <c r="K12821" s="32">
        <f>SUBTOTAL(9,K12820:K12820)</f>
        <v>1032757</v>
      </c>
      <c r="L12821" s="14">
        <f>SUBTOTAL(9,L12818:L12820)</f>
        <v>5047262.63</v>
      </c>
      <c r="M12821" s="80">
        <f>SUBTOTAL(9,M12820:M12820)</f>
        <v>4.887173488051884</v>
      </c>
    </row>
    <row r="12822" spans="2:13" ht="24.9" customHeight="1" outlineLevel="2" x14ac:dyDescent="0.3">
      <c r="B12822" s="47" t="s">
        <v>2042</v>
      </c>
      <c r="C12822" s="46" t="s">
        <v>38</v>
      </c>
      <c r="D12822" s="46" t="s">
        <v>198</v>
      </c>
      <c r="E12822" s="46" t="s">
        <v>200</v>
      </c>
      <c r="F12822" s="45" t="s">
        <v>199</v>
      </c>
      <c r="G12822" s="26" t="s">
        <v>0</v>
      </c>
      <c r="H12822" s="30">
        <v>606354</v>
      </c>
      <c r="I12822" s="30">
        <v>606354</v>
      </c>
      <c r="J12822" s="36">
        <f>I12822/H12822</f>
        <v>1</v>
      </c>
      <c r="K12822" s="30">
        <v>54030</v>
      </c>
      <c r="L12822" s="30">
        <f>I12822</f>
        <v>606354</v>
      </c>
      <c r="M12822" s="80">
        <f>L12822/K12822</f>
        <v>11.222543031649083</v>
      </c>
    </row>
    <row r="12823" spans="2:13" ht="24.9" customHeight="1" outlineLevel="1" x14ac:dyDescent="0.3">
      <c r="B12823" s="44" t="str">
        <f>B12822</f>
        <v>ASIGNACIONES DIRECTAS ANTICIPADAS (5% DEL SGR)</v>
      </c>
      <c r="C12823" s="43" t="s">
        <v>38</v>
      </c>
      <c r="D12823" s="43" t="s">
        <v>198</v>
      </c>
      <c r="E12823" s="43" t="s">
        <v>200</v>
      </c>
      <c r="F12823" s="42" t="s">
        <v>199</v>
      </c>
      <c r="G12823" s="18" t="s">
        <v>3</v>
      </c>
      <c r="H12823" s="32">
        <f>SUBTOTAL(9,H12822:H12822)</f>
        <v>606354</v>
      </c>
      <c r="I12823" s="32">
        <f>SUBTOTAL(9,I12822:I12822)</f>
        <v>606354</v>
      </c>
      <c r="J12823" s="31">
        <f>SUBTOTAL(9,J12822:J12822)</f>
        <v>1</v>
      </c>
      <c r="K12823" s="32">
        <f>SUBTOTAL(9,K12822:K12822)</f>
        <v>54030</v>
      </c>
      <c r="L12823" s="14">
        <f>SUBTOTAL(9,L12820:L12822)</f>
        <v>5653616.6299999999</v>
      </c>
      <c r="M12823" s="80">
        <f>SUBTOTAL(9,M12822:M12822)</f>
        <v>11.222543031649083</v>
      </c>
    </row>
    <row r="12824" spans="2:13" ht="24.9" customHeight="1" outlineLevel="2" x14ac:dyDescent="0.3">
      <c r="B12824" s="47" t="s">
        <v>2042</v>
      </c>
      <c r="C12824" s="46" t="s">
        <v>38</v>
      </c>
      <c r="D12824" s="46" t="s">
        <v>198</v>
      </c>
      <c r="E12824" s="46" t="s">
        <v>197</v>
      </c>
      <c r="F12824" s="45" t="s">
        <v>196</v>
      </c>
      <c r="G12824" s="26" t="s">
        <v>0</v>
      </c>
      <c r="H12824" s="30">
        <v>137445</v>
      </c>
      <c r="I12824" s="30">
        <v>0</v>
      </c>
      <c r="J12824" s="36">
        <f>I12824/H12824</f>
        <v>0</v>
      </c>
      <c r="K12824" s="30">
        <v>12246</v>
      </c>
      <c r="L12824" s="30">
        <f>I12824</f>
        <v>0</v>
      </c>
      <c r="M12824" s="80">
        <f>L12824/K12824</f>
        <v>0</v>
      </c>
    </row>
    <row r="12825" spans="2:13" ht="24.9" customHeight="1" outlineLevel="1" x14ac:dyDescent="0.3">
      <c r="B12825" s="44" t="str">
        <f>B12824</f>
        <v>ASIGNACIONES DIRECTAS ANTICIPADAS (5% DEL SGR)</v>
      </c>
      <c r="C12825" s="43" t="s">
        <v>38</v>
      </c>
      <c r="D12825" s="43" t="s">
        <v>198</v>
      </c>
      <c r="E12825" s="43" t="s">
        <v>197</v>
      </c>
      <c r="F12825" s="42" t="s">
        <v>196</v>
      </c>
      <c r="G12825" s="18" t="s">
        <v>3</v>
      </c>
      <c r="H12825" s="32">
        <f>SUBTOTAL(9,H12824:H12824)</f>
        <v>137445</v>
      </c>
      <c r="I12825" s="32">
        <f>SUBTOTAL(9,I12824:I12824)</f>
        <v>0</v>
      </c>
      <c r="J12825" s="31">
        <f>SUBTOTAL(9,J12824:J12824)</f>
        <v>0</v>
      </c>
      <c r="K12825" s="32">
        <f>SUBTOTAL(9,K12824:K12824)</f>
        <v>12246</v>
      </c>
      <c r="L12825" s="14">
        <f>SUBTOTAL(9,L12822:L12824)</f>
        <v>606354</v>
      </c>
      <c r="M12825" s="80">
        <f>SUBTOTAL(9,M12824:M12824)</f>
        <v>0</v>
      </c>
    </row>
    <row r="12826" spans="2:13" ht="24.9" customHeight="1" outlineLevel="2" x14ac:dyDescent="0.3">
      <c r="B12826" s="47" t="s">
        <v>2042</v>
      </c>
      <c r="C12826" s="46" t="s">
        <v>112</v>
      </c>
      <c r="D12826" s="46" t="s">
        <v>111</v>
      </c>
      <c r="E12826" s="46" t="s">
        <v>194</v>
      </c>
      <c r="F12826" s="45" t="s">
        <v>193</v>
      </c>
      <c r="G12826" s="26" t="s">
        <v>0</v>
      </c>
      <c r="H12826" s="30">
        <v>14924876</v>
      </c>
      <c r="I12826" s="30">
        <v>0</v>
      </c>
      <c r="J12826" s="36">
        <f>I12826/H12826</f>
        <v>0</v>
      </c>
      <c r="K12826" s="30">
        <v>1368355</v>
      </c>
      <c r="L12826" s="30">
        <f>I12826</f>
        <v>0</v>
      </c>
      <c r="M12826" s="80">
        <f>L12826/K12826</f>
        <v>0</v>
      </c>
    </row>
    <row r="12827" spans="2:13" ht="24.9" customHeight="1" outlineLevel="1" x14ac:dyDescent="0.3">
      <c r="B12827" s="44" t="str">
        <f>B12826</f>
        <v>ASIGNACIONES DIRECTAS ANTICIPADAS (5% DEL SGR)</v>
      </c>
      <c r="C12827" s="43" t="s">
        <v>112</v>
      </c>
      <c r="D12827" s="43" t="s">
        <v>111</v>
      </c>
      <c r="E12827" s="43" t="s">
        <v>194</v>
      </c>
      <c r="F12827" s="42" t="s">
        <v>193</v>
      </c>
      <c r="G12827" s="18" t="s">
        <v>3</v>
      </c>
      <c r="H12827" s="32">
        <f>SUBTOTAL(9,H12826:H12826)</f>
        <v>14924876</v>
      </c>
      <c r="I12827" s="32">
        <f>SUBTOTAL(9,I12826:I12826)</f>
        <v>0</v>
      </c>
      <c r="J12827" s="31">
        <f>SUBTOTAL(9,J12826:J12826)</f>
        <v>0</v>
      </c>
      <c r="K12827" s="32">
        <f>SUBTOTAL(9,K12826:K12826)</f>
        <v>1368355</v>
      </c>
      <c r="L12827" s="14">
        <f>SUBTOTAL(9,L12824:L12826)</f>
        <v>0</v>
      </c>
      <c r="M12827" s="80">
        <f>SUBTOTAL(9,M12826:M12826)</f>
        <v>0</v>
      </c>
    </row>
    <row r="12828" spans="2:13" ht="24.9" customHeight="1" outlineLevel="2" x14ac:dyDescent="0.3">
      <c r="B12828" s="47" t="s">
        <v>2042</v>
      </c>
      <c r="C12828" s="46" t="s">
        <v>112</v>
      </c>
      <c r="D12828" s="46" t="s">
        <v>111</v>
      </c>
      <c r="E12828" s="46" t="s">
        <v>190</v>
      </c>
      <c r="F12828" s="45" t="s">
        <v>189</v>
      </c>
      <c r="G12828" s="26" t="s">
        <v>0</v>
      </c>
      <c r="H12828" s="30">
        <v>10835</v>
      </c>
      <c r="I12828" s="30">
        <v>0</v>
      </c>
      <c r="J12828" s="36">
        <f>I12828/H12828</f>
        <v>0</v>
      </c>
      <c r="K12828" s="30">
        <v>965</v>
      </c>
      <c r="L12828" s="30">
        <f>I12828</f>
        <v>0</v>
      </c>
      <c r="M12828" s="80">
        <f>L12828/K12828</f>
        <v>0</v>
      </c>
    </row>
    <row r="12829" spans="2:13" ht="24.9" customHeight="1" outlineLevel="1" x14ac:dyDescent="0.3">
      <c r="B12829" s="44" t="str">
        <f>B12828</f>
        <v>ASIGNACIONES DIRECTAS ANTICIPADAS (5% DEL SGR)</v>
      </c>
      <c r="C12829" s="43" t="s">
        <v>112</v>
      </c>
      <c r="D12829" s="43" t="s">
        <v>111</v>
      </c>
      <c r="E12829" s="43" t="s">
        <v>190</v>
      </c>
      <c r="F12829" s="42" t="s">
        <v>189</v>
      </c>
      <c r="G12829" s="18" t="s">
        <v>3</v>
      </c>
      <c r="H12829" s="32">
        <f>SUBTOTAL(9,H12828:H12828)</f>
        <v>10835</v>
      </c>
      <c r="I12829" s="32">
        <f>SUBTOTAL(9,I12828:I12828)</f>
        <v>0</v>
      </c>
      <c r="J12829" s="31">
        <f>SUBTOTAL(9,J12828:J12828)</f>
        <v>0</v>
      </c>
      <c r="K12829" s="32">
        <f>SUBTOTAL(9,K12828:K12828)</f>
        <v>965</v>
      </c>
      <c r="L12829" s="14">
        <f>SUBTOTAL(9,L12826:L12828)</f>
        <v>0</v>
      </c>
      <c r="M12829" s="80">
        <f>SUBTOTAL(9,M12828:M12828)</f>
        <v>0</v>
      </c>
    </row>
    <row r="12830" spans="2:13" ht="24.9" customHeight="1" outlineLevel="2" x14ac:dyDescent="0.3">
      <c r="B12830" s="47" t="s">
        <v>2042</v>
      </c>
      <c r="C12830" s="46" t="s">
        <v>112</v>
      </c>
      <c r="D12830" s="46" t="s">
        <v>111</v>
      </c>
      <c r="E12830" s="46" t="s">
        <v>188</v>
      </c>
      <c r="F12830" s="45" t="s">
        <v>187</v>
      </c>
      <c r="G12830" s="26" t="s">
        <v>0</v>
      </c>
      <c r="H12830" s="30">
        <v>5008908</v>
      </c>
      <c r="I12830" s="30">
        <v>232818.55</v>
      </c>
      <c r="J12830" s="36">
        <f>I12830/H12830</f>
        <v>4.6480899629220578E-2</v>
      </c>
      <c r="K12830" s="30">
        <v>438924</v>
      </c>
      <c r="L12830" s="30">
        <f>I12830</f>
        <v>232818.55</v>
      </c>
      <c r="M12830" s="80">
        <f>L12830/K12830</f>
        <v>0.53043021115272804</v>
      </c>
    </row>
    <row r="12831" spans="2:13" ht="24.9" customHeight="1" outlineLevel="1" x14ac:dyDescent="0.3">
      <c r="B12831" s="44" t="str">
        <f>B12830</f>
        <v>ASIGNACIONES DIRECTAS ANTICIPADAS (5% DEL SGR)</v>
      </c>
      <c r="C12831" s="43" t="s">
        <v>112</v>
      </c>
      <c r="D12831" s="43" t="s">
        <v>111</v>
      </c>
      <c r="E12831" s="43" t="s">
        <v>188</v>
      </c>
      <c r="F12831" s="42" t="s">
        <v>187</v>
      </c>
      <c r="G12831" s="18" t="s">
        <v>3</v>
      </c>
      <c r="H12831" s="32">
        <f>SUBTOTAL(9,H12830:H12830)</f>
        <v>5008908</v>
      </c>
      <c r="I12831" s="32">
        <f>SUBTOTAL(9,I12830:I12830)</f>
        <v>232818.55</v>
      </c>
      <c r="J12831" s="31">
        <f>SUBTOTAL(9,J12830:J12830)</f>
        <v>4.6480899629220578E-2</v>
      </c>
      <c r="K12831" s="32">
        <f>SUBTOTAL(9,K12830:K12830)</f>
        <v>438924</v>
      </c>
      <c r="L12831" s="14">
        <f>SUBTOTAL(9,L12828:L12830)</f>
        <v>232818.55</v>
      </c>
      <c r="M12831" s="80">
        <f>SUBTOTAL(9,M12830:M12830)</f>
        <v>0.53043021115272804</v>
      </c>
    </row>
    <row r="12832" spans="2:13" ht="24.9" customHeight="1" outlineLevel="2" x14ac:dyDescent="0.3">
      <c r="B12832" s="47" t="s">
        <v>2042</v>
      </c>
      <c r="C12832" s="46" t="s">
        <v>112</v>
      </c>
      <c r="D12832" s="46" t="s">
        <v>111</v>
      </c>
      <c r="E12832" s="46" t="s">
        <v>184</v>
      </c>
      <c r="F12832" s="45" t="s">
        <v>183</v>
      </c>
      <c r="G12832" s="26" t="s">
        <v>0</v>
      </c>
      <c r="H12832" s="30">
        <v>3053040</v>
      </c>
      <c r="I12832" s="30">
        <v>0</v>
      </c>
      <c r="J12832" s="36">
        <f>I12832/H12832</f>
        <v>0</v>
      </c>
      <c r="K12832" s="30">
        <v>271081</v>
      </c>
      <c r="L12832" s="30">
        <f>I12832</f>
        <v>0</v>
      </c>
      <c r="M12832" s="80">
        <f>L12832/K12832</f>
        <v>0</v>
      </c>
    </row>
    <row r="12833" spans="2:13" ht="24.9" customHeight="1" outlineLevel="1" x14ac:dyDescent="0.3">
      <c r="B12833" s="44" t="str">
        <f>B12832</f>
        <v>ASIGNACIONES DIRECTAS ANTICIPADAS (5% DEL SGR)</v>
      </c>
      <c r="C12833" s="43" t="s">
        <v>112</v>
      </c>
      <c r="D12833" s="43" t="s">
        <v>111</v>
      </c>
      <c r="E12833" s="43" t="s">
        <v>184</v>
      </c>
      <c r="F12833" s="42" t="s">
        <v>183</v>
      </c>
      <c r="G12833" s="18" t="s">
        <v>3</v>
      </c>
      <c r="H12833" s="32">
        <f>SUBTOTAL(9,H12832:H12832)</f>
        <v>3053040</v>
      </c>
      <c r="I12833" s="32">
        <f>SUBTOTAL(9,I12832:I12832)</f>
        <v>0</v>
      </c>
      <c r="J12833" s="31">
        <f>SUBTOTAL(9,J12832:J12832)</f>
        <v>0</v>
      </c>
      <c r="K12833" s="32">
        <f>SUBTOTAL(9,K12832:K12832)</f>
        <v>271081</v>
      </c>
      <c r="L12833" s="14">
        <f>SUBTOTAL(9,L12830:L12832)</f>
        <v>232818.55</v>
      </c>
      <c r="M12833" s="80">
        <f>SUBTOTAL(9,M12832:M12832)</f>
        <v>0</v>
      </c>
    </row>
    <row r="12834" spans="2:13" ht="24.9" customHeight="1" outlineLevel="2" x14ac:dyDescent="0.3">
      <c r="B12834" s="47" t="s">
        <v>2042</v>
      </c>
      <c r="C12834" s="46" t="s">
        <v>112</v>
      </c>
      <c r="D12834" s="46" t="s">
        <v>111</v>
      </c>
      <c r="E12834" s="46" t="s">
        <v>182</v>
      </c>
      <c r="F12834" s="45" t="s">
        <v>181</v>
      </c>
      <c r="G12834" s="26" t="s">
        <v>0</v>
      </c>
      <c r="H12834" s="30">
        <v>43384556</v>
      </c>
      <c r="I12834" s="30">
        <v>0</v>
      </c>
      <c r="J12834" s="36">
        <f>I12834/H12834</f>
        <v>0</v>
      </c>
      <c r="K12834" s="30">
        <v>3884203</v>
      </c>
      <c r="L12834" s="30">
        <f>I12834</f>
        <v>0</v>
      </c>
      <c r="M12834" s="80">
        <f>L12834/K12834</f>
        <v>0</v>
      </c>
    </row>
    <row r="12835" spans="2:13" ht="24.9" customHeight="1" outlineLevel="1" x14ac:dyDescent="0.3">
      <c r="B12835" s="44" t="str">
        <f>B12834</f>
        <v>ASIGNACIONES DIRECTAS ANTICIPADAS (5% DEL SGR)</v>
      </c>
      <c r="C12835" s="43" t="s">
        <v>112</v>
      </c>
      <c r="D12835" s="43" t="s">
        <v>111</v>
      </c>
      <c r="E12835" s="43" t="s">
        <v>182</v>
      </c>
      <c r="F12835" s="42" t="s">
        <v>181</v>
      </c>
      <c r="G12835" s="18" t="s">
        <v>3</v>
      </c>
      <c r="H12835" s="32">
        <f>SUBTOTAL(9,H12834:H12834)</f>
        <v>43384556</v>
      </c>
      <c r="I12835" s="32">
        <f>SUBTOTAL(9,I12834:I12834)</f>
        <v>0</v>
      </c>
      <c r="J12835" s="31">
        <f>SUBTOTAL(9,J12834:J12834)</f>
        <v>0</v>
      </c>
      <c r="K12835" s="32">
        <f>SUBTOTAL(9,K12834:K12834)</f>
        <v>3884203</v>
      </c>
      <c r="L12835" s="14">
        <f>SUBTOTAL(9,L12832:L12834)</f>
        <v>0</v>
      </c>
      <c r="M12835" s="80">
        <f>SUBTOTAL(9,M12834:M12834)</f>
        <v>0</v>
      </c>
    </row>
    <row r="12836" spans="2:13" ht="24.9" customHeight="1" outlineLevel="2" x14ac:dyDescent="0.3">
      <c r="B12836" s="47" t="s">
        <v>2042</v>
      </c>
      <c r="C12836" s="46" t="s">
        <v>112</v>
      </c>
      <c r="D12836" s="46" t="s">
        <v>111</v>
      </c>
      <c r="E12836" s="46" t="s">
        <v>178</v>
      </c>
      <c r="F12836" s="45" t="s">
        <v>177</v>
      </c>
      <c r="G12836" s="26" t="s">
        <v>0</v>
      </c>
      <c r="H12836" s="30">
        <v>641220</v>
      </c>
      <c r="I12836" s="30">
        <v>0</v>
      </c>
      <c r="J12836" s="36">
        <f>I12836/H12836</f>
        <v>0</v>
      </c>
      <c r="K12836" s="30">
        <v>59316</v>
      </c>
      <c r="L12836" s="30">
        <f>I12836</f>
        <v>0</v>
      </c>
      <c r="M12836" s="80">
        <f>L12836/K12836</f>
        <v>0</v>
      </c>
    </row>
    <row r="12837" spans="2:13" ht="24.9" customHeight="1" outlineLevel="1" x14ac:dyDescent="0.3">
      <c r="B12837" s="44" t="str">
        <f>B12836</f>
        <v>ASIGNACIONES DIRECTAS ANTICIPADAS (5% DEL SGR)</v>
      </c>
      <c r="C12837" s="43" t="s">
        <v>112</v>
      </c>
      <c r="D12837" s="43" t="s">
        <v>111</v>
      </c>
      <c r="E12837" s="43" t="s">
        <v>178</v>
      </c>
      <c r="F12837" s="42" t="s">
        <v>177</v>
      </c>
      <c r="G12837" s="18" t="s">
        <v>3</v>
      </c>
      <c r="H12837" s="32">
        <f>SUBTOTAL(9,H12836:H12836)</f>
        <v>641220</v>
      </c>
      <c r="I12837" s="32">
        <f>SUBTOTAL(9,I12836:I12836)</f>
        <v>0</v>
      </c>
      <c r="J12837" s="31">
        <f>SUBTOTAL(9,J12836:J12836)</f>
        <v>0</v>
      </c>
      <c r="K12837" s="32">
        <f>SUBTOTAL(9,K12836:K12836)</f>
        <v>59316</v>
      </c>
      <c r="L12837" s="14">
        <f>SUBTOTAL(9,L12834:L12836)</f>
        <v>0</v>
      </c>
      <c r="M12837" s="80">
        <f>SUBTOTAL(9,M12836:M12836)</f>
        <v>0</v>
      </c>
    </row>
    <row r="12838" spans="2:13" ht="24.9" customHeight="1" outlineLevel="2" x14ac:dyDescent="0.3">
      <c r="B12838" s="47" t="s">
        <v>2042</v>
      </c>
      <c r="C12838" s="46" t="s">
        <v>112</v>
      </c>
      <c r="D12838" s="46" t="s">
        <v>111</v>
      </c>
      <c r="E12838" s="46" t="s">
        <v>176</v>
      </c>
      <c r="F12838" s="45" t="s">
        <v>175</v>
      </c>
      <c r="G12838" s="26" t="s">
        <v>0</v>
      </c>
      <c r="H12838" s="30">
        <v>4874224</v>
      </c>
      <c r="I12838" s="30">
        <v>400801.72</v>
      </c>
      <c r="J12838" s="36">
        <f>I12838/H12838</f>
        <v>8.2228826578343545E-2</v>
      </c>
      <c r="K12838" s="30">
        <v>425997</v>
      </c>
      <c r="L12838" s="30">
        <f>I12838</f>
        <v>400801.72</v>
      </c>
      <c r="M12838" s="80">
        <f>L12838/K12838</f>
        <v>0.94085573372582432</v>
      </c>
    </row>
    <row r="12839" spans="2:13" ht="24.9" customHeight="1" outlineLevel="1" x14ac:dyDescent="0.3">
      <c r="B12839" s="44" t="str">
        <f>B12838</f>
        <v>ASIGNACIONES DIRECTAS ANTICIPADAS (5% DEL SGR)</v>
      </c>
      <c r="C12839" s="43" t="s">
        <v>112</v>
      </c>
      <c r="D12839" s="43" t="s">
        <v>111</v>
      </c>
      <c r="E12839" s="43" t="s">
        <v>176</v>
      </c>
      <c r="F12839" s="42" t="s">
        <v>175</v>
      </c>
      <c r="G12839" s="18" t="s">
        <v>3</v>
      </c>
      <c r="H12839" s="32">
        <f>SUBTOTAL(9,H12838:H12838)</f>
        <v>4874224</v>
      </c>
      <c r="I12839" s="32">
        <f>SUBTOTAL(9,I12838:I12838)</f>
        <v>400801.72</v>
      </c>
      <c r="J12839" s="31">
        <f>SUBTOTAL(9,J12838:J12838)</f>
        <v>8.2228826578343545E-2</v>
      </c>
      <c r="K12839" s="32">
        <f>SUBTOTAL(9,K12838:K12838)</f>
        <v>425997</v>
      </c>
      <c r="L12839" s="14">
        <f>SUBTOTAL(9,L12836:L12838)</f>
        <v>400801.72</v>
      </c>
      <c r="M12839" s="80">
        <f>SUBTOTAL(9,M12838:M12838)</f>
        <v>0.94085573372582432</v>
      </c>
    </row>
    <row r="12840" spans="2:13" ht="24.9" customHeight="1" outlineLevel="2" x14ac:dyDescent="0.3">
      <c r="B12840" s="47" t="s">
        <v>2042</v>
      </c>
      <c r="C12840" s="46" t="s">
        <v>112</v>
      </c>
      <c r="D12840" s="46" t="s">
        <v>111</v>
      </c>
      <c r="E12840" s="46" t="s">
        <v>172</v>
      </c>
      <c r="F12840" s="45" t="s">
        <v>171</v>
      </c>
      <c r="G12840" s="26" t="s">
        <v>0</v>
      </c>
      <c r="H12840" s="30">
        <v>53397</v>
      </c>
      <c r="I12840" s="30">
        <v>0</v>
      </c>
      <c r="J12840" s="36">
        <f>I12840/H12840</f>
        <v>0</v>
      </c>
      <c r="K12840" s="30">
        <v>4759</v>
      </c>
      <c r="L12840" s="30">
        <f>I12840</f>
        <v>0</v>
      </c>
      <c r="M12840" s="80">
        <f>L12840/K12840</f>
        <v>0</v>
      </c>
    </row>
    <row r="12841" spans="2:13" ht="24.9" customHeight="1" outlineLevel="1" x14ac:dyDescent="0.3">
      <c r="B12841" s="44" t="str">
        <f>B12840</f>
        <v>ASIGNACIONES DIRECTAS ANTICIPADAS (5% DEL SGR)</v>
      </c>
      <c r="C12841" s="43" t="s">
        <v>112</v>
      </c>
      <c r="D12841" s="43" t="s">
        <v>111</v>
      </c>
      <c r="E12841" s="43" t="s">
        <v>172</v>
      </c>
      <c r="F12841" s="42" t="s">
        <v>171</v>
      </c>
      <c r="G12841" s="18" t="s">
        <v>3</v>
      </c>
      <c r="H12841" s="32">
        <f>SUBTOTAL(9,H12840:H12840)</f>
        <v>53397</v>
      </c>
      <c r="I12841" s="32">
        <f>SUBTOTAL(9,I12840:I12840)</f>
        <v>0</v>
      </c>
      <c r="J12841" s="31">
        <f>SUBTOTAL(9,J12840:J12840)</f>
        <v>0</v>
      </c>
      <c r="K12841" s="32">
        <f>SUBTOTAL(9,K12840:K12840)</f>
        <v>4759</v>
      </c>
      <c r="L12841" s="14">
        <f>SUBTOTAL(9,L12838:L12840)</f>
        <v>400801.72</v>
      </c>
      <c r="M12841" s="80">
        <f>SUBTOTAL(9,M12840:M12840)</f>
        <v>0</v>
      </c>
    </row>
    <row r="12842" spans="2:13" ht="24.9" customHeight="1" outlineLevel="2" x14ac:dyDescent="0.3">
      <c r="B12842" s="47" t="s">
        <v>2042</v>
      </c>
      <c r="C12842" s="46" t="s">
        <v>112</v>
      </c>
      <c r="D12842" s="46" t="s">
        <v>111</v>
      </c>
      <c r="E12842" s="46" t="s">
        <v>170</v>
      </c>
      <c r="F12842" s="45" t="s">
        <v>169</v>
      </c>
      <c r="G12842" s="26" t="s">
        <v>0</v>
      </c>
      <c r="H12842" s="30">
        <v>1523592</v>
      </c>
      <c r="I12842" s="30">
        <v>297027.45</v>
      </c>
      <c r="J12842" s="36">
        <f>I12842/H12842</f>
        <v>0.1949520934738434</v>
      </c>
      <c r="K12842" s="30">
        <v>134380</v>
      </c>
      <c r="L12842" s="30">
        <f>I12842</f>
        <v>297027.45</v>
      </c>
      <c r="M12842" s="80">
        <f>L12842/K12842</f>
        <v>2.2103545914570621</v>
      </c>
    </row>
    <row r="12843" spans="2:13" ht="24.9" customHeight="1" outlineLevel="1" x14ac:dyDescent="0.3">
      <c r="B12843" s="44" t="str">
        <f>B12842</f>
        <v>ASIGNACIONES DIRECTAS ANTICIPADAS (5% DEL SGR)</v>
      </c>
      <c r="C12843" s="43" t="s">
        <v>112</v>
      </c>
      <c r="D12843" s="43" t="s">
        <v>111</v>
      </c>
      <c r="E12843" s="43" t="s">
        <v>170</v>
      </c>
      <c r="F12843" s="42" t="s">
        <v>169</v>
      </c>
      <c r="G12843" s="18" t="s">
        <v>3</v>
      </c>
      <c r="H12843" s="32">
        <f>SUBTOTAL(9,H12842:H12842)</f>
        <v>1523592</v>
      </c>
      <c r="I12843" s="32">
        <f>SUBTOTAL(9,I12842:I12842)</f>
        <v>297027.45</v>
      </c>
      <c r="J12843" s="31">
        <f>SUBTOTAL(9,J12842:J12842)</f>
        <v>0.1949520934738434</v>
      </c>
      <c r="K12843" s="32">
        <f>SUBTOTAL(9,K12842:K12842)</f>
        <v>134380</v>
      </c>
      <c r="L12843" s="14">
        <f>SUBTOTAL(9,L12840:L12842)</f>
        <v>297027.45</v>
      </c>
      <c r="M12843" s="80">
        <f>SUBTOTAL(9,M12842:M12842)</f>
        <v>2.2103545914570621</v>
      </c>
    </row>
    <row r="12844" spans="2:13" ht="24.9" customHeight="1" outlineLevel="2" x14ac:dyDescent="0.3">
      <c r="B12844" s="47" t="s">
        <v>2042</v>
      </c>
      <c r="C12844" s="46" t="s">
        <v>112</v>
      </c>
      <c r="D12844" s="46" t="s">
        <v>111</v>
      </c>
      <c r="E12844" s="46" t="s">
        <v>166</v>
      </c>
      <c r="F12844" s="45" t="s">
        <v>165</v>
      </c>
      <c r="G12844" s="26" t="s">
        <v>0</v>
      </c>
      <c r="H12844" s="30">
        <v>282638</v>
      </c>
      <c r="I12844" s="30">
        <v>0</v>
      </c>
      <c r="J12844" s="36">
        <f>I12844/H12844</f>
        <v>0</v>
      </c>
      <c r="K12844" s="30">
        <v>25186</v>
      </c>
      <c r="L12844" s="30">
        <f>I12844</f>
        <v>0</v>
      </c>
      <c r="M12844" s="80">
        <f>L12844/K12844</f>
        <v>0</v>
      </c>
    </row>
    <row r="12845" spans="2:13" ht="24.9" customHeight="1" outlineLevel="1" x14ac:dyDescent="0.3">
      <c r="B12845" s="44" t="str">
        <f>B12844</f>
        <v>ASIGNACIONES DIRECTAS ANTICIPADAS (5% DEL SGR)</v>
      </c>
      <c r="C12845" s="43" t="s">
        <v>112</v>
      </c>
      <c r="D12845" s="43" t="s">
        <v>111</v>
      </c>
      <c r="E12845" s="43" t="s">
        <v>166</v>
      </c>
      <c r="F12845" s="42" t="s">
        <v>165</v>
      </c>
      <c r="G12845" s="18" t="s">
        <v>3</v>
      </c>
      <c r="H12845" s="32">
        <f>SUBTOTAL(9,H12844:H12844)</f>
        <v>282638</v>
      </c>
      <c r="I12845" s="32">
        <f>SUBTOTAL(9,I12844:I12844)</f>
        <v>0</v>
      </c>
      <c r="J12845" s="31">
        <f>SUBTOTAL(9,J12844:J12844)</f>
        <v>0</v>
      </c>
      <c r="K12845" s="32">
        <f>SUBTOTAL(9,K12844:K12844)</f>
        <v>25186</v>
      </c>
      <c r="L12845" s="14">
        <f>SUBTOTAL(9,L12842:L12844)</f>
        <v>297027.45</v>
      </c>
      <c r="M12845" s="80">
        <f>SUBTOTAL(9,M12844:M12844)</f>
        <v>0</v>
      </c>
    </row>
    <row r="12846" spans="2:13" ht="24.9" customHeight="1" outlineLevel="2" x14ac:dyDescent="0.3">
      <c r="B12846" s="47" t="s">
        <v>2042</v>
      </c>
      <c r="C12846" s="46" t="s">
        <v>112</v>
      </c>
      <c r="D12846" s="46" t="s">
        <v>111</v>
      </c>
      <c r="E12846" s="46" t="s">
        <v>162</v>
      </c>
      <c r="F12846" s="45" t="s">
        <v>161</v>
      </c>
      <c r="G12846" s="26" t="s">
        <v>0</v>
      </c>
      <c r="H12846" s="30">
        <v>40986</v>
      </c>
      <c r="I12846" s="30">
        <v>0</v>
      </c>
      <c r="J12846" s="36">
        <f>I12846/H12846</f>
        <v>0</v>
      </c>
      <c r="K12846" s="30">
        <v>3651</v>
      </c>
      <c r="L12846" s="30">
        <f>I12846</f>
        <v>0</v>
      </c>
      <c r="M12846" s="80">
        <f>L12846/K12846</f>
        <v>0</v>
      </c>
    </row>
    <row r="12847" spans="2:13" ht="24.9" customHeight="1" outlineLevel="1" x14ac:dyDescent="0.3">
      <c r="B12847" s="44" t="str">
        <f>B12846</f>
        <v>ASIGNACIONES DIRECTAS ANTICIPADAS (5% DEL SGR)</v>
      </c>
      <c r="C12847" s="43" t="s">
        <v>112</v>
      </c>
      <c r="D12847" s="43" t="s">
        <v>111</v>
      </c>
      <c r="E12847" s="43" t="s">
        <v>162</v>
      </c>
      <c r="F12847" s="42" t="s">
        <v>161</v>
      </c>
      <c r="G12847" s="18" t="s">
        <v>3</v>
      </c>
      <c r="H12847" s="32">
        <f>SUBTOTAL(9,H12846:H12846)</f>
        <v>40986</v>
      </c>
      <c r="I12847" s="32">
        <f>SUBTOTAL(9,I12846:I12846)</f>
        <v>0</v>
      </c>
      <c r="J12847" s="31">
        <f>SUBTOTAL(9,J12846:J12846)</f>
        <v>0</v>
      </c>
      <c r="K12847" s="32">
        <f>SUBTOTAL(9,K12846:K12846)</f>
        <v>3651</v>
      </c>
      <c r="L12847" s="14">
        <f>SUBTOTAL(9,L12844:L12846)</f>
        <v>0</v>
      </c>
      <c r="M12847" s="80">
        <f>SUBTOTAL(9,M12846:M12846)</f>
        <v>0</v>
      </c>
    </row>
    <row r="12848" spans="2:13" ht="24.9" customHeight="1" outlineLevel="2" x14ac:dyDescent="0.3">
      <c r="B12848" s="47" t="s">
        <v>2042</v>
      </c>
      <c r="C12848" s="46" t="s">
        <v>112</v>
      </c>
      <c r="D12848" s="46" t="s">
        <v>111</v>
      </c>
      <c r="E12848" s="46" t="s">
        <v>160</v>
      </c>
      <c r="F12848" s="45" t="s">
        <v>159</v>
      </c>
      <c r="G12848" s="26" t="s">
        <v>0</v>
      </c>
      <c r="H12848" s="30">
        <v>175246</v>
      </c>
      <c r="I12848" s="30">
        <v>0</v>
      </c>
      <c r="J12848" s="36">
        <f>I12848/H12848</f>
        <v>0</v>
      </c>
      <c r="K12848" s="30">
        <v>15688</v>
      </c>
      <c r="L12848" s="30">
        <f>I12848</f>
        <v>0</v>
      </c>
      <c r="M12848" s="80">
        <f>L12848/K12848</f>
        <v>0</v>
      </c>
    </row>
    <row r="12849" spans="2:13" ht="24.9" customHeight="1" outlineLevel="1" x14ac:dyDescent="0.3">
      <c r="B12849" s="44" t="str">
        <f>B12848</f>
        <v>ASIGNACIONES DIRECTAS ANTICIPADAS (5% DEL SGR)</v>
      </c>
      <c r="C12849" s="43" t="s">
        <v>112</v>
      </c>
      <c r="D12849" s="43" t="s">
        <v>111</v>
      </c>
      <c r="E12849" s="43" t="s">
        <v>160</v>
      </c>
      <c r="F12849" s="42" t="s">
        <v>159</v>
      </c>
      <c r="G12849" s="18" t="s">
        <v>3</v>
      </c>
      <c r="H12849" s="32">
        <f>SUBTOTAL(9,H12848:H12848)</f>
        <v>175246</v>
      </c>
      <c r="I12849" s="32">
        <f>SUBTOTAL(9,I12848:I12848)</f>
        <v>0</v>
      </c>
      <c r="J12849" s="31">
        <f>SUBTOTAL(9,J12848:J12848)</f>
        <v>0</v>
      </c>
      <c r="K12849" s="32">
        <f>SUBTOTAL(9,K12848:K12848)</f>
        <v>15688</v>
      </c>
      <c r="L12849" s="14">
        <f>SUBTOTAL(9,L12846:L12848)</f>
        <v>0</v>
      </c>
      <c r="M12849" s="80">
        <f>SUBTOTAL(9,M12848:M12848)</f>
        <v>0</v>
      </c>
    </row>
    <row r="12850" spans="2:13" ht="24.9" customHeight="1" outlineLevel="2" x14ac:dyDescent="0.3">
      <c r="B12850" s="47" t="s">
        <v>2042</v>
      </c>
      <c r="C12850" s="46" t="s">
        <v>112</v>
      </c>
      <c r="D12850" s="46" t="s">
        <v>111</v>
      </c>
      <c r="E12850" s="46" t="s">
        <v>158</v>
      </c>
      <c r="F12850" s="45" t="s">
        <v>157</v>
      </c>
      <c r="G12850" s="26" t="s">
        <v>0</v>
      </c>
      <c r="H12850" s="30">
        <v>284055</v>
      </c>
      <c r="I12850" s="30">
        <v>0</v>
      </c>
      <c r="J12850" s="36">
        <f>I12850/H12850</f>
        <v>0</v>
      </c>
      <c r="K12850" s="30">
        <v>24733</v>
      </c>
      <c r="L12850" s="30">
        <f>I12850</f>
        <v>0</v>
      </c>
      <c r="M12850" s="80">
        <f>L12850/K12850</f>
        <v>0</v>
      </c>
    </row>
    <row r="12851" spans="2:13" ht="24.9" customHeight="1" outlineLevel="1" x14ac:dyDescent="0.3">
      <c r="B12851" s="44" t="str">
        <f>B12850</f>
        <v>ASIGNACIONES DIRECTAS ANTICIPADAS (5% DEL SGR)</v>
      </c>
      <c r="C12851" s="43" t="s">
        <v>112</v>
      </c>
      <c r="D12851" s="43" t="s">
        <v>111</v>
      </c>
      <c r="E12851" s="43" t="s">
        <v>158</v>
      </c>
      <c r="F12851" s="42" t="s">
        <v>157</v>
      </c>
      <c r="G12851" s="18" t="s">
        <v>3</v>
      </c>
      <c r="H12851" s="32">
        <f>SUBTOTAL(9,H12850:H12850)</f>
        <v>284055</v>
      </c>
      <c r="I12851" s="32">
        <f>SUBTOTAL(9,I12850:I12850)</f>
        <v>0</v>
      </c>
      <c r="J12851" s="31">
        <f>SUBTOTAL(9,J12850:J12850)</f>
        <v>0</v>
      </c>
      <c r="K12851" s="32">
        <f>SUBTOTAL(9,K12850:K12850)</f>
        <v>24733</v>
      </c>
      <c r="L12851" s="14">
        <f>SUBTOTAL(9,L12848:L12850)</f>
        <v>0</v>
      </c>
      <c r="M12851" s="80">
        <f>SUBTOTAL(9,M12850:M12850)</f>
        <v>0</v>
      </c>
    </row>
    <row r="12852" spans="2:13" ht="24.9" customHeight="1" outlineLevel="2" x14ac:dyDescent="0.3">
      <c r="B12852" s="47" t="s">
        <v>2042</v>
      </c>
      <c r="C12852" s="46" t="s">
        <v>112</v>
      </c>
      <c r="D12852" s="46" t="s">
        <v>111</v>
      </c>
      <c r="E12852" s="46" t="s">
        <v>156</v>
      </c>
      <c r="F12852" s="45" t="s">
        <v>155</v>
      </c>
      <c r="G12852" s="26" t="s">
        <v>0</v>
      </c>
      <c r="H12852" s="30">
        <v>7794</v>
      </c>
      <c r="I12852" s="30">
        <v>0</v>
      </c>
      <c r="J12852" s="36">
        <f>I12852/H12852</f>
        <v>0</v>
      </c>
      <c r="K12852" s="30">
        <v>699</v>
      </c>
      <c r="L12852" s="30">
        <f>I12852</f>
        <v>0</v>
      </c>
      <c r="M12852" s="80">
        <f>L12852/K12852</f>
        <v>0</v>
      </c>
    </row>
    <row r="12853" spans="2:13" ht="24.9" customHeight="1" outlineLevel="1" x14ac:dyDescent="0.3">
      <c r="B12853" s="44" t="str">
        <f>B12852</f>
        <v>ASIGNACIONES DIRECTAS ANTICIPADAS (5% DEL SGR)</v>
      </c>
      <c r="C12853" s="43" t="s">
        <v>112</v>
      </c>
      <c r="D12853" s="43" t="s">
        <v>111</v>
      </c>
      <c r="E12853" s="43" t="s">
        <v>156</v>
      </c>
      <c r="F12853" s="42" t="s">
        <v>155</v>
      </c>
      <c r="G12853" s="18" t="s">
        <v>3</v>
      </c>
      <c r="H12853" s="32">
        <f>SUBTOTAL(9,H12852:H12852)</f>
        <v>7794</v>
      </c>
      <c r="I12853" s="32">
        <f>SUBTOTAL(9,I12852:I12852)</f>
        <v>0</v>
      </c>
      <c r="J12853" s="31">
        <f>SUBTOTAL(9,J12852:J12852)</f>
        <v>0</v>
      </c>
      <c r="K12853" s="32">
        <f>SUBTOTAL(9,K12852:K12852)</f>
        <v>699</v>
      </c>
      <c r="L12853" s="14">
        <f>SUBTOTAL(9,L12850:L12852)</f>
        <v>0</v>
      </c>
      <c r="M12853" s="80">
        <f>SUBTOTAL(9,M12852:M12852)</f>
        <v>0</v>
      </c>
    </row>
    <row r="12854" spans="2:13" ht="24.9" customHeight="1" outlineLevel="2" x14ac:dyDescent="0.3">
      <c r="B12854" s="47" t="s">
        <v>2042</v>
      </c>
      <c r="C12854" s="46" t="s">
        <v>112</v>
      </c>
      <c r="D12854" s="46" t="s">
        <v>111</v>
      </c>
      <c r="E12854" s="46" t="s">
        <v>152</v>
      </c>
      <c r="F12854" s="45" t="s">
        <v>151</v>
      </c>
      <c r="G12854" s="26" t="s">
        <v>0</v>
      </c>
      <c r="H12854" s="30">
        <v>40470408</v>
      </c>
      <c r="I12854" s="30">
        <v>2990912.19</v>
      </c>
      <c r="J12854" s="36">
        <f>I12854/H12854</f>
        <v>7.3903682661168132E-2</v>
      </c>
      <c r="K12854" s="30">
        <v>3691575</v>
      </c>
      <c r="L12854" s="30">
        <f>I12854</f>
        <v>2990912.19</v>
      </c>
      <c r="M12854" s="80">
        <f>L12854/K12854</f>
        <v>0.81019949208671094</v>
      </c>
    </row>
    <row r="12855" spans="2:13" ht="24.9" customHeight="1" outlineLevel="1" x14ac:dyDescent="0.3">
      <c r="B12855" s="44" t="str">
        <f>B12854</f>
        <v>ASIGNACIONES DIRECTAS ANTICIPADAS (5% DEL SGR)</v>
      </c>
      <c r="C12855" s="43" t="s">
        <v>112</v>
      </c>
      <c r="D12855" s="43" t="s">
        <v>111</v>
      </c>
      <c r="E12855" s="43" t="s">
        <v>152</v>
      </c>
      <c r="F12855" s="42" t="s">
        <v>151</v>
      </c>
      <c r="G12855" s="18" t="s">
        <v>3</v>
      </c>
      <c r="H12855" s="32">
        <f>SUBTOTAL(9,H12854:H12854)</f>
        <v>40470408</v>
      </c>
      <c r="I12855" s="32">
        <f>SUBTOTAL(9,I12854:I12854)</f>
        <v>2990912.19</v>
      </c>
      <c r="J12855" s="31">
        <f>SUBTOTAL(9,J12854:J12854)</f>
        <v>7.3903682661168132E-2</v>
      </c>
      <c r="K12855" s="32">
        <f>SUBTOTAL(9,K12854:K12854)</f>
        <v>3691575</v>
      </c>
      <c r="L12855" s="14">
        <f>SUBTOTAL(9,L12852:L12854)</f>
        <v>2990912.19</v>
      </c>
      <c r="M12855" s="80">
        <f>SUBTOTAL(9,M12854:M12854)</f>
        <v>0.81019949208671094</v>
      </c>
    </row>
    <row r="12856" spans="2:13" ht="24.9" customHeight="1" outlineLevel="2" x14ac:dyDescent="0.3">
      <c r="B12856" s="47" t="s">
        <v>2042</v>
      </c>
      <c r="C12856" s="46" t="s">
        <v>112</v>
      </c>
      <c r="D12856" s="46" t="s">
        <v>111</v>
      </c>
      <c r="E12856" s="46" t="s">
        <v>150</v>
      </c>
      <c r="F12856" s="45" t="s">
        <v>149</v>
      </c>
      <c r="G12856" s="26" t="s">
        <v>0</v>
      </c>
      <c r="H12856" s="30">
        <v>7833</v>
      </c>
      <c r="I12856" s="30">
        <v>0</v>
      </c>
      <c r="J12856" s="36">
        <f>I12856/H12856</f>
        <v>0</v>
      </c>
      <c r="K12856" s="30">
        <v>697</v>
      </c>
      <c r="L12856" s="30">
        <f>I12856</f>
        <v>0</v>
      </c>
      <c r="M12856" s="80">
        <f>L12856/K12856</f>
        <v>0</v>
      </c>
    </row>
    <row r="12857" spans="2:13" ht="24.9" customHeight="1" outlineLevel="1" x14ac:dyDescent="0.3">
      <c r="B12857" s="44" t="str">
        <f>B12856</f>
        <v>ASIGNACIONES DIRECTAS ANTICIPADAS (5% DEL SGR)</v>
      </c>
      <c r="C12857" s="43" t="s">
        <v>112</v>
      </c>
      <c r="D12857" s="43" t="s">
        <v>111</v>
      </c>
      <c r="E12857" s="43" t="s">
        <v>150</v>
      </c>
      <c r="F12857" s="42" t="s">
        <v>149</v>
      </c>
      <c r="G12857" s="18" t="s">
        <v>3</v>
      </c>
      <c r="H12857" s="32">
        <f>SUBTOTAL(9,H12856:H12856)</f>
        <v>7833</v>
      </c>
      <c r="I12857" s="32">
        <f>SUBTOTAL(9,I12856:I12856)</f>
        <v>0</v>
      </c>
      <c r="J12857" s="31">
        <f>SUBTOTAL(9,J12856:J12856)</f>
        <v>0</v>
      </c>
      <c r="K12857" s="32">
        <f>SUBTOTAL(9,K12856:K12856)</f>
        <v>697</v>
      </c>
      <c r="L12857" s="14">
        <f>SUBTOTAL(9,L12854:L12856)</f>
        <v>2990912.19</v>
      </c>
      <c r="M12857" s="80">
        <f>SUBTOTAL(9,M12856:M12856)</f>
        <v>0</v>
      </c>
    </row>
    <row r="12858" spans="2:13" ht="24.9" customHeight="1" outlineLevel="2" x14ac:dyDescent="0.3">
      <c r="B12858" s="47" t="s">
        <v>2042</v>
      </c>
      <c r="C12858" s="46" t="s">
        <v>112</v>
      </c>
      <c r="D12858" s="46" t="s">
        <v>111</v>
      </c>
      <c r="E12858" s="46" t="s">
        <v>146</v>
      </c>
      <c r="F12858" s="45" t="s">
        <v>145</v>
      </c>
      <c r="G12858" s="26" t="s">
        <v>0</v>
      </c>
      <c r="H12858" s="30">
        <v>440401</v>
      </c>
      <c r="I12858" s="30">
        <v>0</v>
      </c>
      <c r="J12858" s="36">
        <f>I12858/H12858</f>
        <v>0</v>
      </c>
      <c r="K12858" s="30">
        <v>38991</v>
      </c>
      <c r="L12858" s="30">
        <f>I12858</f>
        <v>0</v>
      </c>
      <c r="M12858" s="80">
        <f>L12858/K12858</f>
        <v>0</v>
      </c>
    </row>
    <row r="12859" spans="2:13" ht="24.9" customHeight="1" outlineLevel="1" x14ac:dyDescent="0.3">
      <c r="B12859" s="44" t="str">
        <f>B12858</f>
        <v>ASIGNACIONES DIRECTAS ANTICIPADAS (5% DEL SGR)</v>
      </c>
      <c r="C12859" s="43" t="s">
        <v>112</v>
      </c>
      <c r="D12859" s="43" t="s">
        <v>111</v>
      </c>
      <c r="E12859" s="43" t="s">
        <v>146</v>
      </c>
      <c r="F12859" s="42" t="s">
        <v>145</v>
      </c>
      <c r="G12859" s="18" t="s">
        <v>3</v>
      </c>
      <c r="H12859" s="32">
        <f>SUBTOTAL(9,H12858:H12858)</f>
        <v>440401</v>
      </c>
      <c r="I12859" s="32">
        <f>SUBTOTAL(9,I12858:I12858)</f>
        <v>0</v>
      </c>
      <c r="J12859" s="31">
        <f>SUBTOTAL(9,J12858:J12858)</f>
        <v>0</v>
      </c>
      <c r="K12859" s="32">
        <f>SUBTOTAL(9,K12858:K12858)</f>
        <v>38991</v>
      </c>
      <c r="L12859" s="14">
        <f>SUBTOTAL(9,L12856:L12858)</f>
        <v>0</v>
      </c>
      <c r="M12859" s="80">
        <f>SUBTOTAL(9,M12858:M12858)</f>
        <v>0</v>
      </c>
    </row>
    <row r="12860" spans="2:13" ht="24.9" customHeight="1" outlineLevel="2" x14ac:dyDescent="0.3">
      <c r="B12860" s="47" t="s">
        <v>2042</v>
      </c>
      <c r="C12860" s="46" t="s">
        <v>112</v>
      </c>
      <c r="D12860" s="46" t="s">
        <v>111</v>
      </c>
      <c r="E12860" s="46" t="s">
        <v>142</v>
      </c>
      <c r="F12860" s="45" t="s">
        <v>141</v>
      </c>
      <c r="G12860" s="26" t="s">
        <v>0</v>
      </c>
      <c r="H12860" s="30">
        <v>564193</v>
      </c>
      <c r="I12860" s="30">
        <v>0</v>
      </c>
      <c r="J12860" s="36">
        <f>I12860/H12860</f>
        <v>0</v>
      </c>
      <c r="K12860" s="30">
        <v>51009</v>
      </c>
      <c r="L12860" s="30">
        <f>I12860</f>
        <v>0</v>
      </c>
      <c r="M12860" s="80">
        <f>L12860/K12860</f>
        <v>0</v>
      </c>
    </row>
    <row r="12861" spans="2:13" ht="24.9" customHeight="1" outlineLevel="1" x14ac:dyDescent="0.3">
      <c r="B12861" s="44" t="str">
        <f>B12860</f>
        <v>ASIGNACIONES DIRECTAS ANTICIPADAS (5% DEL SGR)</v>
      </c>
      <c r="C12861" s="43" t="s">
        <v>112</v>
      </c>
      <c r="D12861" s="43" t="s">
        <v>111</v>
      </c>
      <c r="E12861" s="43" t="s">
        <v>142</v>
      </c>
      <c r="F12861" s="42" t="s">
        <v>141</v>
      </c>
      <c r="G12861" s="18" t="s">
        <v>3</v>
      </c>
      <c r="H12861" s="32">
        <f>SUBTOTAL(9,H12860:H12860)</f>
        <v>564193</v>
      </c>
      <c r="I12861" s="32">
        <f>SUBTOTAL(9,I12860:I12860)</f>
        <v>0</v>
      </c>
      <c r="J12861" s="31">
        <f>SUBTOTAL(9,J12860:J12860)</f>
        <v>0</v>
      </c>
      <c r="K12861" s="32">
        <f>SUBTOTAL(9,K12860:K12860)</f>
        <v>51009</v>
      </c>
      <c r="L12861" s="14">
        <f>SUBTOTAL(9,L12858:L12860)</f>
        <v>0</v>
      </c>
      <c r="M12861" s="80">
        <f>SUBTOTAL(9,M12860:M12860)</f>
        <v>0</v>
      </c>
    </row>
    <row r="12862" spans="2:13" ht="24.9" customHeight="1" outlineLevel="2" x14ac:dyDescent="0.3">
      <c r="B12862" s="47" t="s">
        <v>2042</v>
      </c>
      <c r="C12862" s="46" t="s">
        <v>112</v>
      </c>
      <c r="D12862" s="46" t="s">
        <v>111</v>
      </c>
      <c r="E12862" s="46" t="s">
        <v>136</v>
      </c>
      <c r="F12862" s="45" t="s">
        <v>135</v>
      </c>
      <c r="G12862" s="26" t="s">
        <v>0</v>
      </c>
      <c r="H12862" s="30">
        <v>1377237</v>
      </c>
      <c r="I12862" s="30">
        <v>6472.1</v>
      </c>
      <c r="J12862" s="36">
        <f>I12862/H12862</f>
        <v>4.6993364250306957E-3</v>
      </c>
      <c r="K12862" s="30">
        <v>115602</v>
      </c>
      <c r="L12862" s="30">
        <f>I12862</f>
        <v>6472.1</v>
      </c>
      <c r="M12862" s="80">
        <f>L12862/K12862</f>
        <v>5.5986055604574321E-2</v>
      </c>
    </row>
    <row r="12863" spans="2:13" ht="24.9" customHeight="1" outlineLevel="1" x14ac:dyDescent="0.3">
      <c r="B12863" s="44" t="str">
        <f>B12862</f>
        <v>ASIGNACIONES DIRECTAS ANTICIPADAS (5% DEL SGR)</v>
      </c>
      <c r="C12863" s="43" t="s">
        <v>112</v>
      </c>
      <c r="D12863" s="43" t="s">
        <v>111</v>
      </c>
      <c r="E12863" s="43" t="s">
        <v>136</v>
      </c>
      <c r="F12863" s="42" t="s">
        <v>135</v>
      </c>
      <c r="G12863" s="18" t="s">
        <v>3</v>
      </c>
      <c r="H12863" s="32">
        <f>SUBTOTAL(9,H12862:H12862)</f>
        <v>1377237</v>
      </c>
      <c r="I12863" s="32">
        <f>SUBTOTAL(9,I12862:I12862)</f>
        <v>6472.1</v>
      </c>
      <c r="J12863" s="31">
        <f>SUBTOTAL(9,J12862:J12862)</f>
        <v>4.6993364250306957E-3</v>
      </c>
      <c r="K12863" s="32">
        <f>SUBTOTAL(9,K12862:K12862)</f>
        <v>115602</v>
      </c>
      <c r="L12863" s="14">
        <f>SUBTOTAL(9,L12860:L12862)</f>
        <v>6472.1</v>
      </c>
      <c r="M12863" s="80">
        <f>SUBTOTAL(9,M12862:M12862)</f>
        <v>5.5986055604574321E-2</v>
      </c>
    </row>
    <row r="12864" spans="2:13" ht="24.9" customHeight="1" outlineLevel="2" x14ac:dyDescent="0.3">
      <c r="B12864" s="47" t="s">
        <v>2042</v>
      </c>
      <c r="C12864" s="46" t="s">
        <v>112</v>
      </c>
      <c r="D12864" s="46" t="s">
        <v>111</v>
      </c>
      <c r="E12864" s="46" t="s">
        <v>134</v>
      </c>
      <c r="F12864" s="45" t="s">
        <v>133</v>
      </c>
      <c r="G12864" s="26" t="s">
        <v>0</v>
      </c>
      <c r="H12864" s="30">
        <v>1569456</v>
      </c>
      <c r="I12864" s="30">
        <v>10162.15</v>
      </c>
      <c r="J12864" s="36">
        <f>I12864/H12864</f>
        <v>6.4749505561162591E-3</v>
      </c>
      <c r="K12864" s="30">
        <v>140130</v>
      </c>
      <c r="L12864" s="30">
        <f>I12864</f>
        <v>10162.15</v>
      </c>
      <c r="M12864" s="80">
        <f>L12864/K12864</f>
        <v>7.2519446228502107E-2</v>
      </c>
    </row>
    <row r="12865" spans="2:13" ht="24.9" customHeight="1" outlineLevel="1" x14ac:dyDescent="0.3">
      <c r="B12865" s="44" t="str">
        <f>B12864</f>
        <v>ASIGNACIONES DIRECTAS ANTICIPADAS (5% DEL SGR)</v>
      </c>
      <c r="C12865" s="43" t="s">
        <v>112</v>
      </c>
      <c r="D12865" s="43" t="s">
        <v>111</v>
      </c>
      <c r="E12865" s="43" t="s">
        <v>134</v>
      </c>
      <c r="F12865" s="42" t="s">
        <v>133</v>
      </c>
      <c r="G12865" s="18" t="s">
        <v>3</v>
      </c>
      <c r="H12865" s="32">
        <f>SUBTOTAL(9,H12864:H12864)</f>
        <v>1569456</v>
      </c>
      <c r="I12865" s="32">
        <f>SUBTOTAL(9,I12864:I12864)</f>
        <v>10162.15</v>
      </c>
      <c r="J12865" s="31">
        <f>SUBTOTAL(9,J12864:J12864)</f>
        <v>6.4749505561162591E-3</v>
      </c>
      <c r="K12865" s="32">
        <f>SUBTOTAL(9,K12864:K12864)</f>
        <v>140130</v>
      </c>
      <c r="L12865" s="14">
        <f>SUBTOTAL(9,L12862:L12864)</f>
        <v>16634.25</v>
      </c>
      <c r="M12865" s="80">
        <f>SUBTOTAL(9,M12864:M12864)</f>
        <v>7.2519446228502107E-2</v>
      </c>
    </row>
    <row r="12866" spans="2:13" ht="24.9" customHeight="1" outlineLevel="2" x14ac:dyDescent="0.3">
      <c r="B12866" s="47" t="s">
        <v>2042</v>
      </c>
      <c r="C12866" s="46" t="s">
        <v>112</v>
      </c>
      <c r="D12866" s="46" t="s">
        <v>111</v>
      </c>
      <c r="E12866" s="46" t="s">
        <v>130</v>
      </c>
      <c r="F12866" s="45" t="s">
        <v>129</v>
      </c>
      <c r="G12866" s="26" t="s">
        <v>0</v>
      </c>
      <c r="H12866" s="30">
        <v>35982</v>
      </c>
      <c r="I12866" s="30">
        <v>0</v>
      </c>
      <c r="J12866" s="36">
        <f>I12866/H12866</f>
        <v>0</v>
      </c>
      <c r="K12866" s="30">
        <v>3206</v>
      </c>
      <c r="L12866" s="30">
        <f>I12866</f>
        <v>0</v>
      </c>
      <c r="M12866" s="80">
        <f>L12866/K12866</f>
        <v>0</v>
      </c>
    </row>
    <row r="12867" spans="2:13" ht="24.9" customHeight="1" outlineLevel="1" x14ac:dyDescent="0.3">
      <c r="B12867" s="44" t="str">
        <f>B12866</f>
        <v>ASIGNACIONES DIRECTAS ANTICIPADAS (5% DEL SGR)</v>
      </c>
      <c r="C12867" s="43" t="s">
        <v>112</v>
      </c>
      <c r="D12867" s="43" t="s">
        <v>111</v>
      </c>
      <c r="E12867" s="43" t="s">
        <v>130</v>
      </c>
      <c r="F12867" s="42" t="s">
        <v>129</v>
      </c>
      <c r="G12867" s="18" t="s">
        <v>3</v>
      </c>
      <c r="H12867" s="32">
        <f>SUBTOTAL(9,H12866:H12866)</f>
        <v>35982</v>
      </c>
      <c r="I12867" s="32">
        <f>SUBTOTAL(9,I12866:I12866)</f>
        <v>0</v>
      </c>
      <c r="J12867" s="31">
        <f>SUBTOTAL(9,J12866:J12866)</f>
        <v>0</v>
      </c>
      <c r="K12867" s="32">
        <f>SUBTOTAL(9,K12866:K12866)</f>
        <v>3206</v>
      </c>
      <c r="L12867" s="14">
        <f>SUBTOTAL(9,L12864:L12866)</f>
        <v>10162.15</v>
      </c>
      <c r="M12867" s="80">
        <f>SUBTOTAL(9,M12866:M12866)</f>
        <v>0</v>
      </c>
    </row>
    <row r="12868" spans="2:13" ht="24.9" customHeight="1" outlineLevel="2" x14ac:dyDescent="0.3">
      <c r="B12868" s="47" t="s">
        <v>2042</v>
      </c>
      <c r="C12868" s="46" t="s">
        <v>112</v>
      </c>
      <c r="D12868" s="46" t="s">
        <v>111</v>
      </c>
      <c r="E12868" s="46" t="s">
        <v>124</v>
      </c>
      <c r="F12868" s="45" t="s">
        <v>123</v>
      </c>
      <c r="G12868" s="26" t="s">
        <v>0</v>
      </c>
      <c r="H12868" s="30">
        <v>286545</v>
      </c>
      <c r="I12868" s="30">
        <v>0</v>
      </c>
      <c r="J12868" s="36">
        <f>I12868/H12868</f>
        <v>0</v>
      </c>
      <c r="K12868" s="30">
        <v>24995</v>
      </c>
      <c r="L12868" s="30">
        <f>I12868</f>
        <v>0</v>
      </c>
      <c r="M12868" s="80">
        <f>L12868/K12868</f>
        <v>0</v>
      </c>
    </row>
    <row r="12869" spans="2:13" ht="24.9" customHeight="1" outlineLevel="1" x14ac:dyDescent="0.3">
      <c r="B12869" s="44" t="str">
        <f>B12868</f>
        <v>ASIGNACIONES DIRECTAS ANTICIPADAS (5% DEL SGR)</v>
      </c>
      <c r="C12869" s="43" t="s">
        <v>112</v>
      </c>
      <c r="D12869" s="43" t="s">
        <v>111</v>
      </c>
      <c r="E12869" s="43" t="s">
        <v>124</v>
      </c>
      <c r="F12869" s="42" t="s">
        <v>123</v>
      </c>
      <c r="G12869" s="18" t="s">
        <v>3</v>
      </c>
      <c r="H12869" s="32">
        <f>SUBTOTAL(9,H12868:H12868)</f>
        <v>286545</v>
      </c>
      <c r="I12869" s="32">
        <f>SUBTOTAL(9,I12868:I12868)</f>
        <v>0</v>
      </c>
      <c r="J12869" s="31">
        <f>SUBTOTAL(9,J12868:J12868)</f>
        <v>0</v>
      </c>
      <c r="K12869" s="32">
        <f>SUBTOTAL(9,K12868:K12868)</f>
        <v>24995</v>
      </c>
      <c r="L12869" s="14">
        <f>SUBTOTAL(9,L12866:L12868)</f>
        <v>0</v>
      </c>
      <c r="M12869" s="80">
        <f>SUBTOTAL(9,M12868:M12868)</f>
        <v>0</v>
      </c>
    </row>
    <row r="12870" spans="2:13" ht="24.9" customHeight="1" outlineLevel="2" x14ac:dyDescent="0.3">
      <c r="B12870" s="47" t="s">
        <v>2042</v>
      </c>
      <c r="C12870" s="46" t="s">
        <v>112</v>
      </c>
      <c r="D12870" s="46" t="s">
        <v>111</v>
      </c>
      <c r="E12870" s="46" t="s">
        <v>118</v>
      </c>
      <c r="F12870" s="45" t="s">
        <v>117</v>
      </c>
      <c r="G12870" s="26" t="s">
        <v>0</v>
      </c>
      <c r="H12870" s="30">
        <v>1558563</v>
      </c>
      <c r="I12870" s="30">
        <v>221926.27</v>
      </c>
      <c r="J12870" s="36">
        <f>I12870/H12870</f>
        <v>0.14239159405170018</v>
      </c>
      <c r="K12870" s="30">
        <v>139989</v>
      </c>
      <c r="L12870" s="30">
        <f>I12870</f>
        <v>221926.27</v>
      </c>
      <c r="M12870" s="80">
        <f>L12870/K12870</f>
        <v>1.5853122031016722</v>
      </c>
    </row>
    <row r="12871" spans="2:13" ht="24.9" customHeight="1" outlineLevel="1" x14ac:dyDescent="0.3">
      <c r="B12871" s="44" t="str">
        <f>B12870</f>
        <v>ASIGNACIONES DIRECTAS ANTICIPADAS (5% DEL SGR)</v>
      </c>
      <c r="C12871" s="43" t="s">
        <v>112</v>
      </c>
      <c r="D12871" s="43" t="s">
        <v>111</v>
      </c>
      <c r="E12871" s="43" t="s">
        <v>118</v>
      </c>
      <c r="F12871" s="42" t="s">
        <v>117</v>
      </c>
      <c r="G12871" s="18" t="s">
        <v>3</v>
      </c>
      <c r="H12871" s="32">
        <f>SUBTOTAL(9,H12870:H12870)</f>
        <v>1558563</v>
      </c>
      <c r="I12871" s="32">
        <f>SUBTOTAL(9,I12870:I12870)</f>
        <v>221926.27</v>
      </c>
      <c r="J12871" s="31">
        <f>SUBTOTAL(9,J12870:J12870)</f>
        <v>0.14239159405170018</v>
      </c>
      <c r="K12871" s="32">
        <f>SUBTOTAL(9,K12870:K12870)</f>
        <v>139989</v>
      </c>
      <c r="L12871" s="14">
        <f>SUBTOTAL(9,L12868:L12870)</f>
        <v>221926.27</v>
      </c>
      <c r="M12871" s="80">
        <f>SUBTOTAL(9,M12870:M12870)</f>
        <v>1.5853122031016722</v>
      </c>
    </row>
    <row r="12872" spans="2:13" ht="24.9" customHeight="1" outlineLevel="2" x14ac:dyDescent="0.3">
      <c r="B12872" s="47" t="s">
        <v>2042</v>
      </c>
      <c r="C12872" s="46" t="s">
        <v>112</v>
      </c>
      <c r="D12872" s="46" t="s">
        <v>111</v>
      </c>
      <c r="E12872" s="46" t="s">
        <v>116</v>
      </c>
      <c r="F12872" s="45" t="s">
        <v>115</v>
      </c>
      <c r="G12872" s="26" t="s">
        <v>0</v>
      </c>
      <c r="H12872" s="30">
        <v>1074657</v>
      </c>
      <c r="I12872" s="30">
        <v>4599.95</v>
      </c>
      <c r="J12872" s="36">
        <f>I12872/H12872</f>
        <v>4.2803889985362767E-3</v>
      </c>
      <c r="K12872" s="30">
        <v>95298</v>
      </c>
      <c r="L12872" s="30">
        <f>I12872</f>
        <v>4599.95</v>
      </c>
      <c r="M12872" s="80">
        <f>L12872/K12872</f>
        <v>4.8269113727465424E-2</v>
      </c>
    </row>
    <row r="12873" spans="2:13" ht="24.9" customHeight="1" outlineLevel="1" x14ac:dyDescent="0.3">
      <c r="B12873" s="44" t="str">
        <f>B12872</f>
        <v>ASIGNACIONES DIRECTAS ANTICIPADAS (5% DEL SGR)</v>
      </c>
      <c r="C12873" s="43" t="s">
        <v>112</v>
      </c>
      <c r="D12873" s="43" t="s">
        <v>111</v>
      </c>
      <c r="E12873" s="43" t="s">
        <v>116</v>
      </c>
      <c r="F12873" s="42" t="s">
        <v>115</v>
      </c>
      <c r="G12873" s="18" t="s">
        <v>3</v>
      </c>
      <c r="H12873" s="32">
        <f>SUBTOTAL(9,H12872:H12872)</f>
        <v>1074657</v>
      </c>
      <c r="I12873" s="32">
        <f>SUBTOTAL(9,I12872:I12872)</f>
        <v>4599.95</v>
      </c>
      <c r="J12873" s="31">
        <f>SUBTOTAL(9,J12872:J12872)</f>
        <v>4.2803889985362767E-3</v>
      </c>
      <c r="K12873" s="32">
        <f>SUBTOTAL(9,K12872:K12872)</f>
        <v>95298</v>
      </c>
      <c r="L12873" s="14">
        <f>SUBTOTAL(9,L12870:L12872)</f>
        <v>226526.22</v>
      </c>
      <c r="M12873" s="80">
        <f>SUBTOTAL(9,M12872:M12872)</f>
        <v>4.8269113727465424E-2</v>
      </c>
    </row>
    <row r="12874" spans="2:13" ht="24.9" customHeight="1" outlineLevel="2" x14ac:dyDescent="0.3">
      <c r="B12874" s="47" t="s">
        <v>2042</v>
      </c>
      <c r="C12874" s="46" t="s">
        <v>112</v>
      </c>
      <c r="D12874" s="46" t="s">
        <v>111</v>
      </c>
      <c r="E12874" s="46" t="s">
        <v>114</v>
      </c>
      <c r="F12874" s="45" t="s">
        <v>113</v>
      </c>
      <c r="G12874" s="26" t="s">
        <v>0</v>
      </c>
      <c r="H12874" s="30">
        <v>49581163</v>
      </c>
      <c r="I12874" s="30">
        <v>3277612.63</v>
      </c>
      <c r="J12874" s="36">
        <f>I12874/H12874</f>
        <v>6.6106005419840588E-2</v>
      </c>
      <c r="K12874" s="30">
        <v>4395056</v>
      </c>
      <c r="L12874" s="30">
        <f>I12874</f>
        <v>3277612.63</v>
      </c>
      <c r="M12874" s="80">
        <f>L12874/K12874</f>
        <v>0.74574991308415639</v>
      </c>
    </row>
    <row r="12875" spans="2:13" ht="24.9" customHeight="1" outlineLevel="1" x14ac:dyDescent="0.3">
      <c r="B12875" s="44" t="str">
        <f>B12874</f>
        <v>ASIGNACIONES DIRECTAS ANTICIPADAS (5% DEL SGR)</v>
      </c>
      <c r="C12875" s="43" t="s">
        <v>112</v>
      </c>
      <c r="D12875" s="43" t="s">
        <v>111</v>
      </c>
      <c r="E12875" s="43" t="s">
        <v>114</v>
      </c>
      <c r="F12875" s="42" t="s">
        <v>113</v>
      </c>
      <c r="G12875" s="18" t="s">
        <v>3</v>
      </c>
      <c r="H12875" s="32">
        <f>SUBTOTAL(9,H12874:H12874)</f>
        <v>49581163</v>
      </c>
      <c r="I12875" s="32">
        <f>SUBTOTAL(9,I12874:I12874)</f>
        <v>3277612.63</v>
      </c>
      <c r="J12875" s="31">
        <f>SUBTOTAL(9,J12874:J12874)</f>
        <v>6.6106005419840588E-2</v>
      </c>
      <c r="K12875" s="32">
        <f>SUBTOTAL(9,K12874:K12874)</f>
        <v>4395056</v>
      </c>
      <c r="L12875" s="14">
        <f>SUBTOTAL(9,L12872:L12874)</f>
        <v>3282212.58</v>
      </c>
      <c r="M12875" s="80">
        <f>SUBTOTAL(9,M12874:M12874)</f>
        <v>0.74574991308415639</v>
      </c>
    </row>
    <row r="12876" spans="2:13" ht="24.9" customHeight="1" outlineLevel="2" x14ac:dyDescent="0.3">
      <c r="B12876" s="47" t="s">
        <v>2042</v>
      </c>
      <c r="C12876" s="46" t="s">
        <v>112</v>
      </c>
      <c r="D12876" s="46" t="s">
        <v>111</v>
      </c>
      <c r="E12876" s="46" t="s">
        <v>110</v>
      </c>
      <c r="F12876" s="45" t="s">
        <v>109</v>
      </c>
      <c r="G12876" s="26" t="s">
        <v>0</v>
      </c>
      <c r="H12876" s="30">
        <v>1033407</v>
      </c>
      <c r="I12876" s="30">
        <v>0</v>
      </c>
      <c r="J12876" s="36">
        <f>I12876/H12876</f>
        <v>0</v>
      </c>
      <c r="K12876" s="30">
        <v>85862</v>
      </c>
      <c r="L12876" s="30">
        <f>I12876</f>
        <v>0</v>
      </c>
      <c r="M12876" s="80">
        <f>L12876/K12876</f>
        <v>0</v>
      </c>
    </row>
    <row r="12877" spans="2:13" ht="24.9" customHeight="1" outlineLevel="1" x14ac:dyDescent="0.3">
      <c r="B12877" s="44" t="str">
        <f>B12876</f>
        <v>ASIGNACIONES DIRECTAS ANTICIPADAS (5% DEL SGR)</v>
      </c>
      <c r="C12877" s="43" t="s">
        <v>112</v>
      </c>
      <c r="D12877" s="43" t="s">
        <v>111</v>
      </c>
      <c r="E12877" s="43" t="s">
        <v>110</v>
      </c>
      <c r="F12877" s="42" t="s">
        <v>109</v>
      </c>
      <c r="G12877" s="18" t="s">
        <v>3</v>
      </c>
      <c r="H12877" s="32">
        <f>SUBTOTAL(9,H12876:H12876)</f>
        <v>1033407</v>
      </c>
      <c r="I12877" s="32">
        <f>SUBTOTAL(9,I12876:I12876)</f>
        <v>0</v>
      </c>
      <c r="J12877" s="31">
        <f>SUBTOTAL(9,J12876:J12876)</f>
        <v>0</v>
      </c>
      <c r="K12877" s="32">
        <f>SUBTOTAL(9,K12876:K12876)</f>
        <v>85862</v>
      </c>
      <c r="L12877" s="14">
        <f>SUBTOTAL(9,L12874:L12876)</f>
        <v>3277612.63</v>
      </c>
      <c r="M12877" s="80">
        <f>SUBTOTAL(9,M12876:M12876)</f>
        <v>0</v>
      </c>
    </row>
    <row r="12878" spans="2:13" ht="24.9" customHeight="1" outlineLevel="2" x14ac:dyDescent="0.3">
      <c r="B12878" s="47" t="s">
        <v>2042</v>
      </c>
      <c r="C12878" s="46" t="s">
        <v>21</v>
      </c>
      <c r="D12878" s="46" t="s">
        <v>102</v>
      </c>
      <c r="E12878" s="46" t="s">
        <v>107</v>
      </c>
      <c r="F12878" s="45" t="s">
        <v>102</v>
      </c>
      <c r="G12878" s="26" t="s">
        <v>0</v>
      </c>
      <c r="H12878" s="30">
        <v>22793940442</v>
      </c>
      <c r="I12878" s="30">
        <v>1704534261.0900002</v>
      </c>
      <c r="J12878" s="36">
        <f>I12878/H12878</f>
        <v>7.4780148935952903E-2</v>
      </c>
      <c r="K12878" s="30">
        <v>1891531261.01</v>
      </c>
      <c r="L12878" s="30">
        <f>I12878</f>
        <v>1704534261.0900002</v>
      </c>
      <c r="M12878" s="80">
        <f>L12878/K12878</f>
        <v>0.90113988397942146</v>
      </c>
    </row>
    <row r="12879" spans="2:13" ht="24.9" customHeight="1" outlineLevel="1" x14ac:dyDescent="0.3">
      <c r="B12879" s="44" t="str">
        <f>B12878</f>
        <v>ASIGNACIONES DIRECTAS ANTICIPADAS (5% DEL SGR)</v>
      </c>
      <c r="C12879" s="43" t="s">
        <v>21</v>
      </c>
      <c r="D12879" s="43" t="s">
        <v>102</v>
      </c>
      <c r="E12879" s="43" t="s">
        <v>107</v>
      </c>
      <c r="F12879" s="42" t="s">
        <v>102</v>
      </c>
      <c r="G12879" s="18" t="s">
        <v>3</v>
      </c>
      <c r="H12879" s="32">
        <f>SUBTOTAL(9,H12878:H12878)</f>
        <v>22793940442</v>
      </c>
      <c r="I12879" s="32">
        <f>SUBTOTAL(9,I12878:I12878)</f>
        <v>1704534261.0900002</v>
      </c>
      <c r="J12879" s="31">
        <f>SUBTOTAL(9,J12878:J12878)</f>
        <v>7.4780148935952903E-2</v>
      </c>
      <c r="K12879" s="32">
        <f>SUBTOTAL(9,K12878:K12878)</f>
        <v>1891531261.01</v>
      </c>
      <c r="L12879" s="14">
        <f>SUBTOTAL(9,L12876:L12878)</f>
        <v>1704534261.0900002</v>
      </c>
      <c r="M12879" s="80">
        <f>SUBTOTAL(9,M12878:M12878)</f>
        <v>0.90113988397942146</v>
      </c>
    </row>
    <row r="12880" spans="2:13" ht="24.9" customHeight="1" outlineLevel="2" x14ac:dyDescent="0.3">
      <c r="B12880" s="47" t="s">
        <v>2042</v>
      </c>
      <c r="C12880" s="46" t="s">
        <v>21</v>
      </c>
      <c r="D12880" s="46" t="s">
        <v>102</v>
      </c>
      <c r="E12880" s="46" t="s">
        <v>106</v>
      </c>
      <c r="F12880" s="45" t="s">
        <v>105</v>
      </c>
      <c r="G12880" s="26" t="s">
        <v>0</v>
      </c>
      <c r="H12880" s="30">
        <v>11692555905</v>
      </c>
      <c r="I12880" s="30">
        <v>1170461350.5799999</v>
      </c>
      <c r="J12880" s="36">
        <f>I12880/H12880</f>
        <v>0.10010312202822005</v>
      </c>
      <c r="K12880" s="30">
        <v>1055072400.49</v>
      </c>
      <c r="L12880" s="30">
        <f>I12880</f>
        <v>1170461350.5799999</v>
      </c>
      <c r="M12880" s="80">
        <f>L12880/K12880</f>
        <v>1.1093659070566253</v>
      </c>
    </row>
    <row r="12881" spans="2:13" ht="24.9" customHeight="1" outlineLevel="1" x14ac:dyDescent="0.3">
      <c r="B12881" s="44" t="str">
        <f>B12880</f>
        <v>ASIGNACIONES DIRECTAS ANTICIPADAS (5% DEL SGR)</v>
      </c>
      <c r="C12881" s="43" t="s">
        <v>21</v>
      </c>
      <c r="D12881" s="43" t="s">
        <v>102</v>
      </c>
      <c r="E12881" s="43" t="s">
        <v>106</v>
      </c>
      <c r="F12881" s="42" t="s">
        <v>105</v>
      </c>
      <c r="G12881" s="18" t="s">
        <v>3</v>
      </c>
      <c r="H12881" s="32">
        <f>SUBTOTAL(9,H12880:H12880)</f>
        <v>11692555905</v>
      </c>
      <c r="I12881" s="32">
        <f>SUBTOTAL(9,I12880:I12880)</f>
        <v>1170461350.5799999</v>
      </c>
      <c r="J12881" s="31">
        <f>SUBTOTAL(9,J12880:J12880)</f>
        <v>0.10010312202822005</v>
      </c>
      <c r="K12881" s="32">
        <f>SUBTOTAL(9,K12880:K12880)</f>
        <v>1055072400.49</v>
      </c>
      <c r="L12881" s="14">
        <f>SUBTOTAL(9,L12878:L12880)</f>
        <v>2874995611.6700001</v>
      </c>
      <c r="M12881" s="80">
        <f>SUBTOTAL(9,M12880:M12880)</f>
        <v>1.1093659070566253</v>
      </c>
    </row>
    <row r="12882" spans="2:13" ht="24.9" customHeight="1" outlineLevel="2" x14ac:dyDescent="0.3">
      <c r="B12882" s="47" t="s">
        <v>2042</v>
      </c>
      <c r="C12882" s="46" t="s">
        <v>21</v>
      </c>
      <c r="D12882" s="46" t="s">
        <v>102</v>
      </c>
      <c r="E12882" s="46" t="s">
        <v>104</v>
      </c>
      <c r="F12882" s="45" t="s">
        <v>103</v>
      </c>
      <c r="G12882" s="26" t="s">
        <v>0</v>
      </c>
      <c r="H12882" s="30">
        <v>792271321</v>
      </c>
      <c r="I12882" s="30">
        <v>24567356.829999998</v>
      </c>
      <c r="J12882" s="36">
        <f>I12882/H12882</f>
        <v>3.1008767045853976E-2</v>
      </c>
      <c r="K12882" s="30">
        <v>75566871.010000005</v>
      </c>
      <c r="L12882" s="30">
        <f>I12882</f>
        <v>24567356.829999998</v>
      </c>
      <c r="M12882" s="80">
        <f>L12882/K12882</f>
        <v>0.32510750414356737</v>
      </c>
    </row>
    <row r="12883" spans="2:13" ht="24.9" customHeight="1" outlineLevel="1" x14ac:dyDescent="0.3">
      <c r="B12883" s="44" t="str">
        <f>B12882</f>
        <v>ASIGNACIONES DIRECTAS ANTICIPADAS (5% DEL SGR)</v>
      </c>
      <c r="C12883" s="43" t="s">
        <v>21</v>
      </c>
      <c r="D12883" s="43" t="s">
        <v>102</v>
      </c>
      <c r="E12883" s="43" t="s">
        <v>104</v>
      </c>
      <c r="F12883" s="42" t="s">
        <v>103</v>
      </c>
      <c r="G12883" s="18" t="s">
        <v>3</v>
      </c>
      <c r="H12883" s="32">
        <f>SUBTOTAL(9,H12882:H12882)</f>
        <v>792271321</v>
      </c>
      <c r="I12883" s="32">
        <f>SUBTOTAL(9,I12882:I12882)</f>
        <v>24567356.829999998</v>
      </c>
      <c r="J12883" s="31">
        <f>SUBTOTAL(9,J12882:J12882)</f>
        <v>3.1008767045853976E-2</v>
      </c>
      <c r="K12883" s="32">
        <f>SUBTOTAL(9,K12882:K12882)</f>
        <v>75566871.010000005</v>
      </c>
      <c r="L12883" s="14">
        <f>SUBTOTAL(9,L12880:L12882)</f>
        <v>1195028707.4099998</v>
      </c>
      <c r="M12883" s="80">
        <f>SUBTOTAL(9,M12882:M12882)</f>
        <v>0.32510750414356737</v>
      </c>
    </row>
    <row r="12884" spans="2:13" ht="24.9" customHeight="1" outlineLevel="2" x14ac:dyDescent="0.3">
      <c r="B12884" s="47" t="s">
        <v>2042</v>
      </c>
      <c r="C12884" s="46" t="s">
        <v>21</v>
      </c>
      <c r="D12884" s="46" t="s">
        <v>102</v>
      </c>
      <c r="E12884" s="46" t="s">
        <v>101</v>
      </c>
      <c r="F12884" s="45" t="s">
        <v>100</v>
      </c>
      <c r="G12884" s="26" t="s">
        <v>0</v>
      </c>
      <c r="H12884" s="30">
        <v>7620764330</v>
      </c>
      <c r="I12884" s="30">
        <v>269958555.84000003</v>
      </c>
      <c r="J12884" s="36">
        <f>I12884/H12884</f>
        <v>3.5424078760351856E-2</v>
      </c>
      <c r="K12884" s="30">
        <v>598728977.82999992</v>
      </c>
      <c r="L12884" s="30">
        <f>I12884</f>
        <v>269958555.84000003</v>
      </c>
      <c r="M12884" s="80">
        <f>L12884/K12884</f>
        <v>0.45088607005196712</v>
      </c>
    </row>
    <row r="12885" spans="2:13" ht="24.9" customHeight="1" outlineLevel="1" x14ac:dyDescent="0.3">
      <c r="B12885" s="44" t="str">
        <f>B12884</f>
        <v>ASIGNACIONES DIRECTAS ANTICIPADAS (5% DEL SGR)</v>
      </c>
      <c r="C12885" s="43" t="s">
        <v>21</v>
      </c>
      <c r="D12885" s="43" t="s">
        <v>102</v>
      </c>
      <c r="E12885" s="43" t="s">
        <v>101</v>
      </c>
      <c r="F12885" s="42" t="s">
        <v>100</v>
      </c>
      <c r="G12885" s="18" t="s">
        <v>3</v>
      </c>
      <c r="H12885" s="32">
        <f>SUBTOTAL(9,H12884:H12884)</f>
        <v>7620764330</v>
      </c>
      <c r="I12885" s="32">
        <f>SUBTOTAL(9,I12884:I12884)</f>
        <v>269958555.84000003</v>
      </c>
      <c r="J12885" s="31">
        <f>SUBTOTAL(9,J12884:J12884)</f>
        <v>3.5424078760351856E-2</v>
      </c>
      <c r="K12885" s="32">
        <f>SUBTOTAL(9,K12884:K12884)</f>
        <v>598728977.82999992</v>
      </c>
      <c r="L12885" s="14">
        <f>SUBTOTAL(9,L12882:L12884)</f>
        <v>294525912.67000002</v>
      </c>
      <c r="M12885" s="80">
        <f>SUBTOTAL(9,M12884:M12884)</f>
        <v>0.45088607005196712</v>
      </c>
    </row>
    <row r="12886" spans="2:13" ht="24.9" customHeight="1" outlineLevel="2" x14ac:dyDescent="0.3">
      <c r="B12886" s="47" t="s">
        <v>2042</v>
      </c>
      <c r="C12886" s="46" t="s">
        <v>21</v>
      </c>
      <c r="D12886" s="46" t="s">
        <v>76</v>
      </c>
      <c r="E12886" s="46" t="s">
        <v>98</v>
      </c>
      <c r="F12886" s="45" t="s">
        <v>97</v>
      </c>
      <c r="G12886" s="26" t="s">
        <v>0</v>
      </c>
      <c r="H12886" s="30">
        <v>34443572767</v>
      </c>
      <c r="I12886" s="30">
        <v>3039364450.46</v>
      </c>
      <c r="J12886" s="36">
        <f>I12886/H12886</f>
        <v>8.8241846193493054E-2</v>
      </c>
      <c r="K12886" s="30">
        <v>2857790919.9000001</v>
      </c>
      <c r="L12886" s="30">
        <f>I12886</f>
        <v>3039364450.46</v>
      </c>
      <c r="M12886" s="80">
        <f>L12886/K12886</f>
        <v>1.0635363242620819</v>
      </c>
    </row>
    <row r="12887" spans="2:13" ht="24.9" customHeight="1" outlineLevel="1" x14ac:dyDescent="0.3">
      <c r="B12887" s="44" t="str">
        <f>B12886</f>
        <v>ASIGNACIONES DIRECTAS ANTICIPADAS (5% DEL SGR)</v>
      </c>
      <c r="C12887" s="43" t="s">
        <v>21</v>
      </c>
      <c r="D12887" s="43" t="s">
        <v>76</v>
      </c>
      <c r="E12887" s="43" t="s">
        <v>98</v>
      </c>
      <c r="F12887" s="42" t="s">
        <v>97</v>
      </c>
      <c r="G12887" s="18" t="s">
        <v>3</v>
      </c>
      <c r="H12887" s="32">
        <f>SUBTOTAL(9,H12886:H12886)</f>
        <v>34443572767</v>
      </c>
      <c r="I12887" s="32">
        <f>SUBTOTAL(9,I12886:I12886)</f>
        <v>3039364450.46</v>
      </c>
      <c r="J12887" s="31">
        <f>SUBTOTAL(9,J12886:J12886)</f>
        <v>8.8241846193493054E-2</v>
      </c>
      <c r="K12887" s="32">
        <f>SUBTOTAL(9,K12886:K12886)</f>
        <v>2857790919.9000001</v>
      </c>
      <c r="L12887" s="14">
        <f>SUBTOTAL(9,L12884:L12886)</f>
        <v>3309323006.3000002</v>
      </c>
      <c r="M12887" s="80">
        <f>SUBTOTAL(9,M12886:M12886)</f>
        <v>1.0635363242620819</v>
      </c>
    </row>
    <row r="12888" spans="2:13" ht="24.9" customHeight="1" outlineLevel="2" x14ac:dyDescent="0.3">
      <c r="B12888" s="47" t="s">
        <v>2042</v>
      </c>
      <c r="C12888" s="46" t="s">
        <v>21</v>
      </c>
      <c r="D12888" s="46" t="s">
        <v>76</v>
      </c>
      <c r="E12888" s="46" t="s">
        <v>96</v>
      </c>
      <c r="F12888" s="45" t="s">
        <v>95</v>
      </c>
      <c r="G12888" s="26" t="s">
        <v>0</v>
      </c>
      <c r="H12888" s="30">
        <v>45820491177</v>
      </c>
      <c r="I12888" s="30">
        <v>3774829757.52</v>
      </c>
      <c r="J12888" s="36">
        <f>I12888/H12888</f>
        <v>8.238300508255593E-2</v>
      </c>
      <c r="K12888" s="30">
        <v>3692388843.21</v>
      </c>
      <c r="L12888" s="30">
        <f>I12888</f>
        <v>3774829757.52</v>
      </c>
      <c r="M12888" s="80">
        <f>L12888/K12888</f>
        <v>1.0223272569089255</v>
      </c>
    </row>
    <row r="12889" spans="2:13" ht="24.9" customHeight="1" outlineLevel="1" x14ac:dyDescent="0.3">
      <c r="B12889" s="44" t="str">
        <f>B12888</f>
        <v>ASIGNACIONES DIRECTAS ANTICIPADAS (5% DEL SGR)</v>
      </c>
      <c r="C12889" s="43" t="s">
        <v>21</v>
      </c>
      <c r="D12889" s="43" t="s">
        <v>76</v>
      </c>
      <c r="E12889" s="43" t="s">
        <v>96</v>
      </c>
      <c r="F12889" s="42" t="s">
        <v>95</v>
      </c>
      <c r="G12889" s="18" t="s">
        <v>3</v>
      </c>
      <c r="H12889" s="32">
        <f>SUBTOTAL(9,H12888:H12888)</f>
        <v>45820491177</v>
      </c>
      <c r="I12889" s="32">
        <f>SUBTOTAL(9,I12888:I12888)</f>
        <v>3774829757.52</v>
      </c>
      <c r="J12889" s="31">
        <f>SUBTOTAL(9,J12888:J12888)</f>
        <v>8.238300508255593E-2</v>
      </c>
      <c r="K12889" s="32">
        <f>SUBTOTAL(9,K12888:K12888)</f>
        <v>3692388843.21</v>
      </c>
      <c r="L12889" s="14">
        <f>SUBTOTAL(9,L12886:L12888)</f>
        <v>6814194207.9799995</v>
      </c>
      <c r="M12889" s="80">
        <f>SUBTOTAL(9,M12888:M12888)</f>
        <v>1.0223272569089255</v>
      </c>
    </row>
    <row r="12890" spans="2:13" ht="24.9" customHeight="1" outlineLevel="2" x14ac:dyDescent="0.3">
      <c r="B12890" s="47" t="s">
        <v>2042</v>
      </c>
      <c r="C12890" s="46" t="s">
        <v>21</v>
      </c>
      <c r="D12890" s="46" t="s">
        <v>76</v>
      </c>
      <c r="E12890" s="46" t="s">
        <v>2057</v>
      </c>
      <c r="F12890" s="45" t="s">
        <v>2056</v>
      </c>
      <c r="G12890" s="26" t="s">
        <v>0</v>
      </c>
      <c r="H12890" s="30">
        <v>213620961</v>
      </c>
      <c r="I12890" s="30">
        <v>1552107.0899999999</v>
      </c>
      <c r="J12890" s="36">
        <f>I12890/H12890</f>
        <v>7.2657059622533941E-3</v>
      </c>
      <c r="K12890" s="30">
        <v>20440377.710000001</v>
      </c>
      <c r="L12890" s="30">
        <f>I12890</f>
        <v>1552107.0899999999</v>
      </c>
      <c r="M12890" s="80">
        <f>L12890/K12890</f>
        <v>7.5933385968727271E-2</v>
      </c>
    </row>
    <row r="12891" spans="2:13" ht="24.9" customHeight="1" outlineLevel="1" x14ac:dyDescent="0.3">
      <c r="B12891" s="44" t="str">
        <f>B12890</f>
        <v>ASIGNACIONES DIRECTAS ANTICIPADAS (5% DEL SGR)</v>
      </c>
      <c r="C12891" s="43" t="s">
        <v>21</v>
      </c>
      <c r="D12891" s="43" t="s">
        <v>76</v>
      </c>
      <c r="E12891" s="43" t="s">
        <v>2057</v>
      </c>
      <c r="F12891" s="42" t="s">
        <v>2056</v>
      </c>
      <c r="G12891" s="18" t="s">
        <v>3</v>
      </c>
      <c r="H12891" s="32">
        <f>SUBTOTAL(9,H12890:H12890)</f>
        <v>213620961</v>
      </c>
      <c r="I12891" s="32">
        <f>SUBTOTAL(9,I12890:I12890)</f>
        <v>1552107.0899999999</v>
      </c>
      <c r="J12891" s="31">
        <f>SUBTOTAL(9,J12890:J12890)</f>
        <v>7.2657059622533941E-3</v>
      </c>
      <c r="K12891" s="32">
        <f>SUBTOTAL(9,K12890:K12890)</f>
        <v>20440377.710000001</v>
      </c>
      <c r="L12891" s="14">
        <f>SUBTOTAL(9,L12888:L12890)</f>
        <v>3776381864.6100001</v>
      </c>
      <c r="M12891" s="80">
        <f>SUBTOTAL(9,M12890:M12890)</f>
        <v>7.5933385968727271E-2</v>
      </c>
    </row>
    <row r="12892" spans="2:13" ht="24.9" customHeight="1" outlineLevel="2" x14ac:dyDescent="0.3">
      <c r="B12892" s="47" t="s">
        <v>2042</v>
      </c>
      <c r="C12892" s="46" t="s">
        <v>21</v>
      </c>
      <c r="D12892" s="46" t="s">
        <v>76</v>
      </c>
      <c r="E12892" s="46" t="s">
        <v>94</v>
      </c>
      <c r="F12892" s="45" t="s">
        <v>93</v>
      </c>
      <c r="G12892" s="26" t="s">
        <v>0</v>
      </c>
      <c r="H12892" s="30">
        <v>5489290408</v>
      </c>
      <c r="I12892" s="30">
        <v>192415726.40000001</v>
      </c>
      <c r="J12892" s="36">
        <f>I12892/H12892</f>
        <v>3.5052932546541272E-2</v>
      </c>
      <c r="K12892" s="30">
        <v>436745259.58000004</v>
      </c>
      <c r="L12892" s="30">
        <f>I12892</f>
        <v>192415726.40000001</v>
      </c>
      <c r="M12892" s="80">
        <f>L12892/K12892</f>
        <v>0.44056740669615579</v>
      </c>
    </row>
    <row r="12893" spans="2:13" ht="24.9" customHeight="1" outlineLevel="1" x14ac:dyDescent="0.3">
      <c r="B12893" s="44" t="str">
        <f>B12892</f>
        <v>ASIGNACIONES DIRECTAS ANTICIPADAS (5% DEL SGR)</v>
      </c>
      <c r="C12893" s="43" t="s">
        <v>21</v>
      </c>
      <c r="D12893" s="43" t="s">
        <v>76</v>
      </c>
      <c r="E12893" s="43" t="s">
        <v>94</v>
      </c>
      <c r="F12893" s="42" t="s">
        <v>93</v>
      </c>
      <c r="G12893" s="18" t="s">
        <v>3</v>
      </c>
      <c r="H12893" s="32">
        <f>SUBTOTAL(9,H12892:H12892)</f>
        <v>5489290408</v>
      </c>
      <c r="I12893" s="32">
        <f>SUBTOTAL(9,I12892:I12892)</f>
        <v>192415726.40000001</v>
      </c>
      <c r="J12893" s="31">
        <f>SUBTOTAL(9,J12892:J12892)</f>
        <v>3.5052932546541272E-2</v>
      </c>
      <c r="K12893" s="32">
        <f>SUBTOTAL(9,K12892:K12892)</f>
        <v>436745259.58000004</v>
      </c>
      <c r="L12893" s="14">
        <f>SUBTOTAL(9,L12890:L12892)</f>
        <v>193967833.49000001</v>
      </c>
      <c r="M12893" s="80">
        <f>SUBTOTAL(9,M12892:M12892)</f>
        <v>0.44056740669615579</v>
      </c>
    </row>
    <row r="12894" spans="2:13" ht="24.9" customHeight="1" outlineLevel="2" x14ac:dyDescent="0.3">
      <c r="B12894" s="47" t="s">
        <v>2042</v>
      </c>
      <c r="C12894" s="46" t="s">
        <v>21</v>
      </c>
      <c r="D12894" s="46" t="s">
        <v>76</v>
      </c>
      <c r="E12894" s="46" t="s">
        <v>92</v>
      </c>
      <c r="F12894" s="45" t="s">
        <v>91</v>
      </c>
      <c r="G12894" s="26" t="s">
        <v>0</v>
      </c>
      <c r="H12894" s="30">
        <v>22838948</v>
      </c>
      <c r="I12894" s="30">
        <v>8215962.4199999999</v>
      </c>
      <c r="J12894" s="36">
        <f>I12894/H12894</f>
        <v>0.35973471370047344</v>
      </c>
      <c r="K12894" s="30">
        <v>2227091.2400000002</v>
      </c>
      <c r="L12894" s="30">
        <f>I12894</f>
        <v>8215962.4199999999</v>
      </c>
      <c r="M12894" s="80">
        <f>L12894/K12894</f>
        <v>3.6891000568077303</v>
      </c>
    </row>
    <row r="12895" spans="2:13" ht="24.9" customHeight="1" outlineLevel="1" x14ac:dyDescent="0.3">
      <c r="B12895" s="44" t="str">
        <f>B12894</f>
        <v>ASIGNACIONES DIRECTAS ANTICIPADAS (5% DEL SGR)</v>
      </c>
      <c r="C12895" s="43" t="s">
        <v>21</v>
      </c>
      <c r="D12895" s="43" t="s">
        <v>76</v>
      </c>
      <c r="E12895" s="43" t="s">
        <v>92</v>
      </c>
      <c r="F12895" s="42" t="s">
        <v>91</v>
      </c>
      <c r="G12895" s="18" t="s">
        <v>3</v>
      </c>
      <c r="H12895" s="32">
        <f>SUBTOTAL(9,H12894:H12894)</f>
        <v>22838948</v>
      </c>
      <c r="I12895" s="32">
        <f>SUBTOTAL(9,I12894:I12894)</f>
        <v>8215962.4199999999</v>
      </c>
      <c r="J12895" s="31">
        <f>SUBTOTAL(9,J12894:J12894)</f>
        <v>0.35973471370047344</v>
      </c>
      <c r="K12895" s="32">
        <f>SUBTOTAL(9,K12894:K12894)</f>
        <v>2227091.2400000002</v>
      </c>
      <c r="L12895" s="14">
        <f>SUBTOTAL(9,L12892:L12894)</f>
        <v>200631688.81999999</v>
      </c>
      <c r="M12895" s="80">
        <f>SUBTOTAL(9,M12894:M12894)</f>
        <v>3.6891000568077303</v>
      </c>
    </row>
    <row r="12896" spans="2:13" ht="24.9" customHeight="1" outlineLevel="2" x14ac:dyDescent="0.3">
      <c r="B12896" s="47" t="s">
        <v>2042</v>
      </c>
      <c r="C12896" s="46" t="s">
        <v>21</v>
      </c>
      <c r="D12896" s="46" t="s">
        <v>76</v>
      </c>
      <c r="E12896" s="46" t="s">
        <v>90</v>
      </c>
      <c r="F12896" s="45" t="s">
        <v>89</v>
      </c>
      <c r="G12896" s="26" t="s">
        <v>0</v>
      </c>
      <c r="H12896" s="30">
        <v>13253101</v>
      </c>
      <c r="I12896" s="30">
        <v>1349350.3900000001</v>
      </c>
      <c r="J12896" s="36">
        <f>I12896/H12896</f>
        <v>0.10181393697973026</v>
      </c>
      <c r="K12896" s="30">
        <v>916174.22</v>
      </c>
      <c r="L12896" s="30">
        <f>I12896</f>
        <v>1349350.3900000001</v>
      </c>
      <c r="M12896" s="80">
        <f>L12896/K12896</f>
        <v>1.4728098221318651</v>
      </c>
    </row>
    <row r="12897" spans="2:13" ht="24.9" customHeight="1" outlineLevel="1" x14ac:dyDescent="0.3">
      <c r="B12897" s="44" t="str">
        <f>B12896</f>
        <v>ASIGNACIONES DIRECTAS ANTICIPADAS (5% DEL SGR)</v>
      </c>
      <c r="C12897" s="43" t="s">
        <v>21</v>
      </c>
      <c r="D12897" s="43" t="s">
        <v>76</v>
      </c>
      <c r="E12897" s="43" t="s">
        <v>90</v>
      </c>
      <c r="F12897" s="42" t="s">
        <v>89</v>
      </c>
      <c r="G12897" s="18" t="s">
        <v>3</v>
      </c>
      <c r="H12897" s="32">
        <f>SUBTOTAL(9,H12896:H12896)</f>
        <v>13253101</v>
      </c>
      <c r="I12897" s="32">
        <f>SUBTOTAL(9,I12896:I12896)</f>
        <v>1349350.3900000001</v>
      </c>
      <c r="J12897" s="31">
        <f>SUBTOTAL(9,J12896:J12896)</f>
        <v>0.10181393697973026</v>
      </c>
      <c r="K12897" s="32">
        <f>SUBTOTAL(9,K12896:K12896)</f>
        <v>916174.22</v>
      </c>
      <c r="L12897" s="14">
        <f>SUBTOTAL(9,L12894:L12896)</f>
        <v>9565312.8100000005</v>
      </c>
      <c r="M12897" s="80">
        <f>SUBTOTAL(9,M12896:M12896)</f>
        <v>1.4728098221318651</v>
      </c>
    </row>
    <row r="12898" spans="2:13" ht="24.9" customHeight="1" outlineLevel="2" x14ac:dyDescent="0.3">
      <c r="B12898" s="47" t="s">
        <v>2042</v>
      </c>
      <c r="C12898" s="46" t="s">
        <v>21</v>
      </c>
      <c r="D12898" s="46" t="s">
        <v>76</v>
      </c>
      <c r="E12898" s="46" t="s">
        <v>2055</v>
      </c>
      <c r="F12898" s="45" t="s">
        <v>2054</v>
      </c>
      <c r="G12898" s="26" t="s">
        <v>0</v>
      </c>
      <c r="H12898" s="30">
        <v>13440318617</v>
      </c>
      <c r="I12898" s="30">
        <v>931994643.21000004</v>
      </c>
      <c r="J12898" s="36">
        <f>I12898/H12898</f>
        <v>6.9343195631624818E-2</v>
      </c>
      <c r="K12898" s="30">
        <v>1057865860.6300001</v>
      </c>
      <c r="L12898" s="30">
        <f>I12898</f>
        <v>931994643.21000004</v>
      </c>
      <c r="M12898" s="80">
        <f>L12898/K12898</f>
        <v>0.88101400933286678</v>
      </c>
    </row>
    <row r="12899" spans="2:13" ht="24.9" customHeight="1" outlineLevel="1" x14ac:dyDescent="0.3">
      <c r="B12899" s="44" t="str">
        <f>B12898</f>
        <v>ASIGNACIONES DIRECTAS ANTICIPADAS (5% DEL SGR)</v>
      </c>
      <c r="C12899" s="43" t="s">
        <v>21</v>
      </c>
      <c r="D12899" s="43" t="s">
        <v>76</v>
      </c>
      <c r="E12899" s="43" t="s">
        <v>2055</v>
      </c>
      <c r="F12899" s="42" t="s">
        <v>2054</v>
      </c>
      <c r="G12899" s="18" t="s">
        <v>3</v>
      </c>
      <c r="H12899" s="32">
        <f>SUBTOTAL(9,H12898:H12898)</f>
        <v>13440318617</v>
      </c>
      <c r="I12899" s="32">
        <f>SUBTOTAL(9,I12898:I12898)</f>
        <v>931994643.21000004</v>
      </c>
      <c r="J12899" s="31">
        <f>SUBTOTAL(9,J12898:J12898)</f>
        <v>6.9343195631624818E-2</v>
      </c>
      <c r="K12899" s="32">
        <f>SUBTOTAL(9,K12898:K12898)</f>
        <v>1057865860.6300001</v>
      </c>
      <c r="L12899" s="14">
        <f>SUBTOTAL(9,L12896:L12898)</f>
        <v>933343993.60000002</v>
      </c>
      <c r="M12899" s="80">
        <f>SUBTOTAL(9,M12898:M12898)</f>
        <v>0.88101400933286678</v>
      </c>
    </row>
    <row r="12900" spans="2:13" ht="24.9" customHeight="1" outlineLevel="2" x14ac:dyDescent="0.3">
      <c r="B12900" s="47" t="s">
        <v>2042</v>
      </c>
      <c r="C12900" s="46" t="s">
        <v>21</v>
      </c>
      <c r="D12900" s="46" t="s">
        <v>76</v>
      </c>
      <c r="E12900" s="46" t="s">
        <v>88</v>
      </c>
      <c r="F12900" s="45" t="s">
        <v>87</v>
      </c>
      <c r="G12900" s="26" t="s">
        <v>0</v>
      </c>
      <c r="H12900" s="30">
        <v>10203812549</v>
      </c>
      <c r="I12900" s="30">
        <v>1284437507.3399999</v>
      </c>
      <c r="J12900" s="36">
        <f>I12900/H12900</f>
        <v>0.12587819515225004</v>
      </c>
      <c r="K12900" s="30">
        <v>857046284.61000001</v>
      </c>
      <c r="L12900" s="30">
        <f>I12900</f>
        <v>1284437507.3399999</v>
      </c>
      <c r="M12900" s="80">
        <f>L12900/K12900</f>
        <v>1.4986792783594935</v>
      </c>
    </row>
    <row r="12901" spans="2:13" ht="24.9" customHeight="1" outlineLevel="1" x14ac:dyDescent="0.3">
      <c r="B12901" s="44" t="str">
        <f>B12900</f>
        <v>ASIGNACIONES DIRECTAS ANTICIPADAS (5% DEL SGR)</v>
      </c>
      <c r="C12901" s="43" t="s">
        <v>21</v>
      </c>
      <c r="D12901" s="43" t="s">
        <v>76</v>
      </c>
      <c r="E12901" s="43" t="s">
        <v>88</v>
      </c>
      <c r="F12901" s="42" t="s">
        <v>87</v>
      </c>
      <c r="G12901" s="18" t="s">
        <v>3</v>
      </c>
      <c r="H12901" s="32">
        <f>SUBTOTAL(9,H12900:H12900)</f>
        <v>10203812549</v>
      </c>
      <c r="I12901" s="32">
        <f>SUBTOTAL(9,I12900:I12900)</f>
        <v>1284437507.3399999</v>
      </c>
      <c r="J12901" s="31">
        <f>SUBTOTAL(9,J12900:J12900)</f>
        <v>0.12587819515225004</v>
      </c>
      <c r="K12901" s="32">
        <f>SUBTOTAL(9,K12900:K12900)</f>
        <v>857046284.61000001</v>
      </c>
      <c r="L12901" s="14">
        <f>SUBTOTAL(9,L12898:L12900)</f>
        <v>2216432150.5500002</v>
      </c>
      <c r="M12901" s="80">
        <f>SUBTOTAL(9,M12900:M12900)</f>
        <v>1.4986792783594935</v>
      </c>
    </row>
    <row r="12902" spans="2:13" ht="24.9" customHeight="1" outlineLevel="2" x14ac:dyDescent="0.3">
      <c r="B12902" s="47" t="s">
        <v>2042</v>
      </c>
      <c r="C12902" s="46" t="s">
        <v>21</v>
      </c>
      <c r="D12902" s="46" t="s">
        <v>76</v>
      </c>
      <c r="E12902" s="46" t="s">
        <v>86</v>
      </c>
      <c r="F12902" s="45" t="s">
        <v>85</v>
      </c>
      <c r="G12902" s="26" t="s">
        <v>0</v>
      </c>
      <c r="H12902" s="30">
        <v>395180506</v>
      </c>
      <c r="I12902" s="30">
        <v>19919746.300000001</v>
      </c>
      <c r="J12902" s="36">
        <f>I12902/H12902</f>
        <v>5.0406702753703139E-2</v>
      </c>
      <c r="K12902" s="30">
        <v>29007840.960000001</v>
      </c>
      <c r="L12902" s="30">
        <f>I12902</f>
        <v>19919746.300000001</v>
      </c>
      <c r="M12902" s="80">
        <f>L12902/K12902</f>
        <v>0.6867021343459544</v>
      </c>
    </row>
    <row r="12903" spans="2:13" ht="24.9" customHeight="1" outlineLevel="1" x14ac:dyDescent="0.3">
      <c r="B12903" s="44" t="str">
        <f>B12902</f>
        <v>ASIGNACIONES DIRECTAS ANTICIPADAS (5% DEL SGR)</v>
      </c>
      <c r="C12903" s="43" t="s">
        <v>21</v>
      </c>
      <c r="D12903" s="43" t="s">
        <v>76</v>
      </c>
      <c r="E12903" s="43" t="s">
        <v>86</v>
      </c>
      <c r="F12903" s="42" t="s">
        <v>85</v>
      </c>
      <c r="G12903" s="18" t="s">
        <v>3</v>
      </c>
      <c r="H12903" s="32">
        <f>SUBTOTAL(9,H12902:H12902)</f>
        <v>395180506</v>
      </c>
      <c r="I12903" s="32">
        <f>SUBTOTAL(9,I12902:I12902)</f>
        <v>19919746.300000001</v>
      </c>
      <c r="J12903" s="31">
        <f>SUBTOTAL(9,J12902:J12902)</f>
        <v>5.0406702753703139E-2</v>
      </c>
      <c r="K12903" s="32">
        <f>SUBTOTAL(9,K12902:K12902)</f>
        <v>29007840.960000001</v>
      </c>
      <c r="L12903" s="14">
        <f>SUBTOTAL(9,L12900:L12902)</f>
        <v>1304357253.6399999</v>
      </c>
      <c r="M12903" s="80">
        <f>SUBTOTAL(9,M12902:M12902)</f>
        <v>0.6867021343459544</v>
      </c>
    </row>
    <row r="12904" spans="2:13" ht="24.9" customHeight="1" outlineLevel="2" x14ac:dyDescent="0.3">
      <c r="B12904" s="47" t="s">
        <v>2042</v>
      </c>
      <c r="C12904" s="46" t="s">
        <v>21</v>
      </c>
      <c r="D12904" s="46" t="s">
        <v>76</v>
      </c>
      <c r="E12904" s="46" t="s">
        <v>2053</v>
      </c>
      <c r="F12904" s="45" t="s">
        <v>2052</v>
      </c>
      <c r="G12904" s="26" t="s">
        <v>0</v>
      </c>
      <c r="H12904" s="30">
        <v>708014</v>
      </c>
      <c r="I12904" s="30">
        <v>0</v>
      </c>
      <c r="J12904" s="36">
        <f>I12904/H12904</f>
        <v>0</v>
      </c>
      <c r="K12904" s="30">
        <v>63092</v>
      </c>
      <c r="L12904" s="30">
        <f>I12904</f>
        <v>0</v>
      </c>
      <c r="M12904" s="80">
        <f>L12904/K12904</f>
        <v>0</v>
      </c>
    </row>
    <row r="12905" spans="2:13" ht="24.9" customHeight="1" outlineLevel="1" x14ac:dyDescent="0.3">
      <c r="B12905" s="44" t="str">
        <f>B12904</f>
        <v>ASIGNACIONES DIRECTAS ANTICIPADAS (5% DEL SGR)</v>
      </c>
      <c r="C12905" s="43" t="s">
        <v>21</v>
      </c>
      <c r="D12905" s="43" t="s">
        <v>76</v>
      </c>
      <c r="E12905" s="43" t="s">
        <v>2053</v>
      </c>
      <c r="F12905" s="42" t="s">
        <v>2052</v>
      </c>
      <c r="G12905" s="18" t="s">
        <v>3</v>
      </c>
      <c r="H12905" s="32">
        <f>SUBTOTAL(9,H12904:H12904)</f>
        <v>708014</v>
      </c>
      <c r="I12905" s="32">
        <f>SUBTOTAL(9,I12904:I12904)</f>
        <v>0</v>
      </c>
      <c r="J12905" s="31">
        <f>SUBTOTAL(9,J12904:J12904)</f>
        <v>0</v>
      </c>
      <c r="K12905" s="32">
        <f>SUBTOTAL(9,K12904:K12904)</f>
        <v>63092</v>
      </c>
      <c r="L12905" s="14">
        <f>SUBTOTAL(9,L12902:L12904)</f>
        <v>19919746.300000001</v>
      </c>
      <c r="M12905" s="80">
        <f>SUBTOTAL(9,M12904:M12904)</f>
        <v>0</v>
      </c>
    </row>
    <row r="12906" spans="2:13" ht="24.9" customHeight="1" outlineLevel="2" x14ac:dyDescent="0.3">
      <c r="B12906" s="47" t="s">
        <v>2042</v>
      </c>
      <c r="C12906" s="46" t="s">
        <v>21</v>
      </c>
      <c r="D12906" s="46" t="s">
        <v>76</v>
      </c>
      <c r="E12906" s="46" t="s">
        <v>84</v>
      </c>
      <c r="F12906" s="45" t="s">
        <v>83</v>
      </c>
      <c r="G12906" s="26" t="s">
        <v>0</v>
      </c>
      <c r="H12906" s="30">
        <v>44173</v>
      </c>
      <c r="I12906" s="30">
        <v>0</v>
      </c>
      <c r="J12906" s="36">
        <f>I12906/H12906</f>
        <v>0</v>
      </c>
      <c r="K12906" s="30">
        <v>3937</v>
      </c>
      <c r="L12906" s="30">
        <f>I12906</f>
        <v>0</v>
      </c>
      <c r="M12906" s="80">
        <f>L12906/K12906</f>
        <v>0</v>
      </c>
    </row>
    <row r="12907" spans="2:13" ht="24.9" customHeight="1" outlineLevel="1" x14ac:dyDescent="0.3">
      <c r="B12907" s="44" t="str">
        <f>B12906</f>
        <v>ASIGNACIONES DIRECTAS ANTICIPADAS (5% DEL SGR)</v>
      </c>
      <c r="C12907" s="43" t="s">
        <v>21</v>
      </c>
      <c r="D12907" s="43" t="s">
        <v>76</v>
      </c>
      <c r="E12907" s="43" t="s">
        <v>84</v>
      </c>
      <c r="F12907" s="42" t="s">
        <v>83</v>
      </c>
      <c r="G12907" s="18" t="s">
        <v>3</v>
      </c>
      <c r="H12907" s="32">
        <f>SUBTOTAL(9,H12906:H12906)</f>
        <v>44173</v>
      </c>
      <c r="I12907" s="32">
        <f>SUBTOTAL(9,I12906:I12906)</f>
        <v>0</v>
      </c>
      <c r="J12907" s="31">
        <f>SUBTOTAL(9,J12906:J12906)</f>
        <v>0</v>
      </c>
      <c r="K12907" s="32">
        <f>SUBTOTAL(9,K12906:K12906)</f>
        <v>3937</v>
      </c>
      <c r="L12907" s="14">
        <f>SUBTOTAL(9,L12904:L12906)</f>
        <v>0</v>
      </c>
      <c r="M12907" s="80">
        <f>SUBTOTAL(9,M12906:M12906)</f>
        <v>0</v>
      </c>
    </row>
    <row r="12908" spans="2:13" ht="24.9" customHeight="1" outlineLevel="2" x14ac:dyDescent="0.3">
      <c r="B12908" s="47" t="s">
        <v>2042</v>
      </c>
      <c r="C12908" s="46" t="s">
        <v>21</v>
      </c>
      <c r="D12908" s="46" t="s">
        <v>76</v>
      </c>
      <c r="E12908" s="46" t="s">
        <v>2051</v>
      </c>
      <c r="F12908" s="45" t="s">
        <v>2050</v>
      </c>
      <c r="G12908" s="26" t="s">
        <v>0</v>
      </c>
      <c r="H12908" s="30">
        <v>4748342006</v>
      </c>
      <c r="I12908" s="30">
        <v>246356946.69999999</v>
      </c>
      <c r="J12908" s="36">
        <f>I12908/H12908</f>
        <v>5.1882730095832108E-2</v>
      </c>
      <c r="K12908" s="30">
        <v>347299064.81</v>
      </c>
      <c r="L12908" s="30">
        <f>I12908</f>
        <v>246356946.69999999</v>
      </c>
      <c r="M12908" s="80">
        <f>L12908/K12908</f>
        <v>0.70935102239557335</v>
      </c>
    </row>
    <row r="12909" spans="2:13" ht="24.9" customHeight="1" outlineLevel="1" x14ac:dyDescent="0.3">
      <c r="B12909" s="44" t="str">
        <f>B12908</f>
        <v>ASIGNACIONES DIRECTAS ANTICIPADAS (5% DEL SGR)</v>
      </c>
      <c r="C12909" s="43" t="s">
        <v>21</v>
      </c>
      <c r="D12909" s="43" t="s">
        <v>76</v>
      </c>
      <c r="E12909" s="43" t="s">
        <v>2051</v>
      </c>
      <c r="F12909" s="42" t="s">
        <v>2050</v>
      </c>
      <c r="G12909" s="18" t="s">
        <v>3</v>
      </c>
      <c r="H12909" s="32">
        <f>SUBTOTAL(9,H12908:H12908)</f>
        <v>4748342006</v>
      </c>
      <c r="I12909" s="32">
        <f>SUBTOTAL(9,I12908:I12908)</f>
        <v>246356946.69999999</v>
      </c>
      <c r="J12909" s="31">
        <f>SUBTOTAL(9,J12908:J12908)</f>
        <v>5.1882730095832108E-2</v>
      </c>
      <c r="K12909" s="32">
        <f>SUBTOTAL(9,K12908:K12908)</f>
        <v>347299064.81</v>
      </c>
      <c r="L12909" s="14">
        <f>SUBTOTAL(9,L12906:L12908)</f>
        <v>246356946.69999999</v>
      </c>
      <c r="M12909" s="80">
        <f>SUBTOTAL(9,M12908:M12908)</f>
        <v>0.70935102239557335</v>
      </c>
    </row>
    <row r="12910" spans="2:13" ht="24.9" customHeight="1" outlineLevel="2" x14ac:dyDescent="0.3">
      <c r="B12910" s="47" t="s">
        <v>2042</v>
      </c>
      <c r="C12910" s="46" t="s">
        <v>21</v>
      </c>
      <c r="D12910" s="46" t="s">
        <v>76</v>
      </c>
      <c r="E12910" s="46" t="s">
        <v>78</v>
      </c>
      <c r="F12910" s="45" t="s">
        <v>77</v>
      </c>
      <c r="G12910" s="26" t="s">
        <v>0</v>
      </c>
      <c r="H12910" s="30">
        <v>47690031065</v>
      </c>
      <c r="I12910" s="30">
        <v>2666359587.3899999</v>
      </c>
      <c r="J12910" s="36">
        <f>I12910/H12910</f>
        <v>5.5910208650437582E-2</v>
      </c>
      <c r="K12910" s="30">
        <v>3967422774.3200002</v>
      </c>
      <c r="L12910" s="30">
        <f>I12910</f>
        <v>2666359587.3899999</v>
      </c>
      <c r="M12910" s="80">
        <f>L12910/K12910</f>
        <v>0.67206338700493118</v>
      </c>
    </row>
    <row r="12911" spans="2:13" ht="24.9" customHeight="1" outlineLevel="1" x14ac:dyDescent="0.3">
      <c r="B12911" s="44" t="str">
        <f>B12910</f>
        <v>ASIGNACIONES DIRECTAS ANTICIPADAS (5% DEL SGR)</v>
      </c>
      <c r="C12911" s="43" t="s">
        <v>21</v>
      </c>
      <c r="D12911" s="43" t="s">
        <v>76</v>
      </c>
      <c r="E12911" s="43" t="s">
        <v>78</v>
      </c>
      <c r="F12911" s="42" t="s">
        <v>77</v>
      </c>
      <c r="G12911" s="18" t="s">
        <v>3</v>
      </c>
      <c r="H12911" s="32">
        <f>SUBTOTAL(9,H12910:H12910)</f>
        <v>47690031065</v>
      </c>
      <c r="I12911" s="32">
        <f>SUBTOTAL(9,I12910:I12910)</f>
        <v>2666359587.3899999</v>
      </c>
      <c r="J12911" s="31">
        <f>SUBTOTAL(9,J12910:J12910)</f>
        <v>5.5910208650437582E-2</v>
      </c>
      <c r="K12911" s="32">
        <f>SUBTOTAL(9,K12910:K12910)</f>
        <v>3967422774.3200002</v>
      </c>
      <c r="L12911" s="14">
        <f>SUBTOTAL(9,L12908:L12910)</f>
        <v>2912716534.0899997</v>
      </c>
      <c r="M12911" s="80">
        <f>SUBTOTAL(9,M12910:M12910)</f>
        <v>0.67206338700493118</v>
      </c>
    </row>
    <row r="12912" spans="2:13" ht="24.9" customHeight="1" outlineLevel="2" x14ac:dyDescent="0.3">
      <c r="B12912" s="47" t="s">
        <v>2042</v>
      </c>
      <c r="C12912" s="46" t="s">
        <v>21</v>
      </c>
      <c r="D12912" s="46" t="s">
        <v>76</v>
      </c>
      <c r="E12912" s="46" t="s">
        <v>75</v>
      </c>
      <c r="F12912" s="45" t="s">
        <v>74</v>
      </c>
      <c r="G12912" s="26" t="s">
        <v>0</v>
      </c>
      <c r="H12912" s="30">
        <v>1137889464</v>
      </c>
      <c r="I12912" s="30">
        <v>97068162.74000001</v>
      </c>
      <c r="J12912" s="36">
        <f>I12912/H12912</f>
        <v>8.5305441179478234E-2</v>
      </c>
      <c r="K12912" s="30">
        <v>96601452.650000006</v>
      </c>
      <c r="L12912" s="30">
        <f>I12912</f>
        <v>97068162.74000001</v>
      </c>
      <c r="M12912" s="80">
        <f>L12912/K12912</f>
        <v>1.0048312947393343</v>
      </c>
    </row>
    <row r="12913" spans="2:13" ht="24.9" customHeight="1" outlineLevel="1" x14ac:dyDescent="0.3">
      <c r="B12913" s="44" t="str">
        <f>B12912</f>
        <v>ASIGNACIONES DIRECTAS ANTICIPADAS (5% DEL SGR)</v>
      </c>
      <c r="C12913" s="43" t="s">
        <v>21</v>
      </c>
      <c r="D12913" s="43" t="s">
        <v>76</v>
      </c>
      <c r="E12913" s="43" t="s">
        <v>75</v>
      </c>
      <c r="F12913" s="42" t="s">
        <v>74</v>
      </c>
      <c r="G12913" s="18" t="s">
        <v>3</v>
      </c>
      <c r="H12913" s="32">
        <f>SUBTOTAL(9,H12912:H12912)</f>
        <v>1137889464</v>
      </c>
      <c r="I12913" s="32">
        <f>SUBTOTAL(9,I12912:I12912)</f>
        <v>97068162.74000001</v>
      </c>
      <c r="J12913" s="31">
        <f>SUBTOTAL(9,J12912:J12912)</f>
        <v>8.5305441179478234E-2</v>
      </c>
      <c r="K12913" s="32">
        <f>SUBTOTAL(9,K12912:K12912)</f>
        <v>96601452.650000006</v>
      </c>
      <c r="L12913" s="14">
        <f>SUBTOTAL(9,L12910:L12912)</f>
        <v>2763427750.1300001</v>
      </c>
      <c r="M12913" s="80">
        <f>SUBTOTAL(9,M12912:M12912)</f>
        <v>1.0048312947393343</v>
      </c>
    </row>
    <row r="12914" spans="2:13" ht="24.9" customHeight="1" outlineLevel="2" x14ac:dyDescent="0.3">
      <c r="B12914" s="47" t="s">
        <v>2042</v>
      </c>
      <c r="C12914" s="46" t="s">
        <v>21</v>
      </c>
      <c r="D12914" s="46" t="s">
        <v>76</v>
      </c>
      <c r="E12914" s="46" t="s">
        <v>2049</v>
      </c>
      <c r="F12914" s="45" t="s">
        <v>337</v>
      </c>
      <c r="G12914" s="26" t="s">
        <v>0</v>
      </c>
      <c r="H12914" s="30">
        <v>25556965769</v>
      </c>
      <c r="I12914" s="30">
        <v>1383882162.6799998</v>
      </c>
      <c r="J12914" s="36">
        <f>I12914/H12914</f>
        <v>5.4148922653354116E-2</v>
      </c>
      <c r="K12914" s="30">
        <v>2242452037.6599998</v>
      </c>
      <c r="L12914" s="30">
        <f>I12914</f>
        <v>1383882162.6799998</v>
      </c>
      <c r="M12914" s="80">
        <f>L12914/K12914</f>
        <v>0.61712899069363458</v>
      </c>
    </row>
    <row r="12915" spans="2:13" ht="24.9" customHeight="1" outlineLevel="1" x14ac:dyDescent="0.3">
      <c r="B12915" s="44" t="str">
        <f>B12914</f>
        <v>ASIGNACIONES DIRECTAS ANTICIPADAS (5% DEL SGR)</v>
      </c>
      <c r="C12915" s="43" t="s">
        <v>21</v>
      </c>
      <c r="D12915" s="43" t="s">
        <v>76</v>
      </c>
      <c r="E12915" s="43" t="s">
        <v>2049</v>
      </c>
      <c r="F12915" s="42" t="s">
        <v>337</v>
      </c>
      <c r="G12915" s="18" t="s">
        <v>3</v>
      </c>
      <c r="H12915" s="32">
        <f>SUBTOTAL(9,H12914:H12914)</f>
        <v>25556965769</v>
      </c>
      <c r="I12915" s="32">
        <f>SUBTOTAL(9,I12914:I12914)</f>
        <v>1383882162.6799998</v>
      </c>
      <c r="J12915" s="31">
        <f>SUBTOTAL(9,J12914:J12914)</f>
        <v>5.4148922653354116E-2</v>
      </c>
      <c r="K12915" s="32">
        <f>SUBTOTAL(9,K12914:K12914)</f>
        <v>2242452037.6599998</v>
      </c>
      <c r="L12915" s="14">
        <f>SUBTOTAL(9,L12912:L12914)</f>
        <v>1480950325.4199998</v>
      </c>
      <c r="M12915" s="80">
        <f>SUBTOTAL(9,M12914:M12914)</f>
        <v>0.61712899069363458</v>
      </c>
    </row>
    <row r="12916" spans="2:13" ht="24.9" customHeight="1" outlineLevel="2" x14ac:dyDescent="0.3">
      <c r="B12916" s="47" t="s">
        <v>2042</v>
      </c>
      <c r="C12916" s="46" t="s">
        <v>38</v>
      </c>
      <c r="D12916" s="46" t="s">
        <v>49</v>
      </c>
      <c r="E12916" s="46" t="s">
        <v>73</v>
      </c>
      <c r="F12916" s="45" t="s">
        <v>72</v>
      </c>
      <c r="G12916" s="26" t="s">
        <v>0</v>
      </c>
      <c r="H12916" s="30">
        <v>2264000314</v>
      </c>
      <c r="I12916" s="30">
        <v>119948809.8</v>
      </c>
      <c r="J12916" s="36">
        <f>I12916/H12916</f>
        <v>5.2980915708477239E-2</v>
      </c>
      <c r="K12916" s="30">
        <v>184144120.70999998</v>
      </c>
      <c r="L12916" s="30">
        <f>I12916</f>
        <v>119948809.8</v>
      </c>
      <c r="M12916" s="80">
        <f>L12916/K12916</f>
        <v>0.65138549814958147</v>
      </c>
    </row>
    <row r="12917" spans="2:13" ht="24.9" customHeight="1" outlineLevel="1" x14ac:dyDescent="0.3">
      <c r="B12917" s="44" t="str">
        <f>B12916</f>
        <v>ASIGNACIONES DIRECTAS ANTICIPADAS (5% DEL SGR)</v>
      </c>
      <c r="C12917" s="43" t="s">
        <v>38</v>
      </c>
      <c r="D12917" s="43" t="s">
        <v>49</v>
      </c>
      <c r="E12917" s="43" t="s">
        <v>73</v>
      </c>
      <c r="F12917" s="42" t="s">
        <v>72</v>
      </c>
      <c r="G12917" s="18" t="s">
        <v>3</v>
      </c>
      <c r="H12917" s="32">
        <f>SUBTOTAL(9,H12916:H12916)</f>
        <v>2264000314</v>
      </c>
      <c r="I12917" s="32">
        <f>SUBTOTAL(9,I12916:I12916)</f>
        <v>119948809.8</v>
      </c>
      <c r="J12917" s="31">
        <f>SUBTOTAL(9,J12916:J12916)</f>
        <v>5.2980915708477239E-2</v>
      </c>
      <c r="K12917" s="32">
        <f>SUBTOTAL(9,K12916:K12916)</f>
        <v>184144120.70999998</v>
      </c>
      <c r="L12917" s="14">
        <f>SUBTOTAL(9,L12914:L12916)</f>
        <v>1503830972.4799998</v>
      </c>
      <c r="M12917" s="80">
        <f>SUBTOTAL(9,M12916:M12916)</f>
        <v>0.65138549814958147</v>
      </c>
    </row>
    <row r="12918" spans="2:13" ht="24.9" customHeight="1" outlineLevel="2" x14ac:dyDescent="0.3">
      <c r="B12918" s="47" t="s">
        <v>2042</v>
      </c>
      <c r="C12918" s="46" t="s">
        <v>38</v>
      </c>
      <c r="D12918" s="46" t="s">
        <v>49</v>
      </c>
      <c r="E12918" s="46" t="s">
        <v>69</v>
      </c>
      <c r="F12918" s="45" t="s">
        <v>68</v>
      </c>
      <c r="G12918" s="26" t="s">
        <v>0</v>
      </c>
      <c r="H12918" s="30">
        <v>4563825755</v>
      </c>
      <c r="I12918" s="30">
        <v>432550004.77999997</v>
      </c>
      <c r="J12918" s="36">
        <f>I12918/H12918</f>
        <v>9.4777940263409549E-2</v>
      </c>
      <c r="K12918" s="30">
        <v>370637603.56</v>
      </c>
      <c r="L12918" s="30">
        <f>I12918</f>
        <v>432550004.77999997</v>
      </c>
      <c r="M12918" s="80">
        <f>L12918/K12918</f>
        <v>1.1670429568541536</v>
      </c>
    </row>
    <row r="12919" spans="2:13" ht="24.9" customHeight="1" outlineLevel="1" x14ac:dyDescent="0.3">
      <c r="B12919" s="44" t="str">
        <f>B12918</f>
        <v>ASIGNACIONES DIRECTAS ANTICIPADAS (5% DEL SGR)</v>
      </c>
      <c r="C12919" s="43" t="s">
        <v>38</v>
      </c>
      <c r="D12919" s="43" t="s">
        <v>49</v>
      </c>
      <c r="E12919" s="43" t="s">
        <v>69</v>
      </c>
      <c r="F12919" s="42" t="s">
        <v>68</v>
      </c>
      <c r="G12919" s="18" t="s">
        <v>3</v>
      </c>
      <c r="H12919" s="32">
        <f>SUBTOTAL(9,H12918:H12918)</f>
        <v>4563825755</v>
      </c>
      <c r="I12919" s="32">
        <f>SUBTOTAL(9,I12918:I12918)</f>
        <v>432550004.77999997</v>
      </c>
      <c r="J12919" s="31">
        <f>SUBTOTAL(9,J12918:J12918)</f>
        <v>9.4777940263409549E-2</v>
      </c>
      <c r="K12919" s="32">
        <f>SUBTOTAL(9,K12918:K12918)</f>
        <v>370637603.56</v>
      </c>
      <c r="L12919" s="14">
        <f>SUBTOTAL(9,L12916:L12918)</f>
        <v>552498814.57999992</v>
      </c>
      <c r="M12919" s="80">
        <f>SUBTOTAL(9,M12918:M12918)</f>
        <v>1.1670429568541536</v>
      </c>
    </row>
    <row r="12920" spans="2:13" ht="24.9" customHeight="1" outlineLevel="2" x14ac:dyDescent="0.3">
      <c r="B12920" s="47" t="s">
        <v>2042</v>
      </c>
      <c r="C12920" s="46" t="s">
        <v>38</v>
      </c>
      <c r="D12920" s="46" t="s">
        <v>49</v>
      </c>
      <c r="E12920" s="46" t="s">
        <v>67</v>
      </c>
      <c r="F12920" s="45" t="s">
        <v>66</v>
      </c>
      <c r="G12920" s="26" t="s">
        <v>0</v>
      </c>
      <c r="H12920" s="30">
        <v>8089849813</v>
      </c>
      <c r="I12920" s="30">
        <v>259841262.59</v>
      </c>
      <c r="J12920" s="36">
        <f>I12920/H12920</f>
        <v>3.2119417368224511E-2</v>
      </c>
      <c r="K12920" s="30">
        <v>639140321.80999994</v>
      </c>
      <c r="L12920" s="30">
        <f>I12920</f>
        <v>259841262.59</v>
      </c>
      <c r="M12920" s="80">
        <f>L12920/K12920</f>
        <v>0.40654806733855881</v>
      </c>
    </row>
    <row r="12921" spans="2:13" ht="24.9" customHeight="1" outlineLevel="1" x14ac:dyDescent="0.3">
      <c r="B12921" s="44" t="str">
        <f>B12920</f>
        <v>ASIGNACIONES DIRECTAS ANTICIPADAS (5% DEL SGR)</v>
      </c>
      <c r="C12921" s="43" t="s">
        <v>38</v>
      </c>
      <c r="D12921" s="43" t="s">
        <v>49</v>
      </c>
      <c r="E12921" s="43" t="s">
        <v>67</v>
      </c>
      <c r="F12921" s="42" t="s">
        <v>66</v>
      </c>
      <c r="G12921" s="18" t="s">
        <v>3</v>
      </c>
      <c r="H12921" s="32">
        <f>SUBTOTAL(9,H12920:H12920)</f>
        <v>8089849813</v>
      </c>
      <c r="I12921" s="32">
        <f>SUBTOTAL(9,I12920:I12920)</f>
        <v>259841262.59</v>
      </c>
      <c r="J12921" s="31">
        <f>SUBTOTAL(9,J12920:J12920)</f>
        <v>3.2119417368224511E-2</v>
      </c>
      <c r="K12921" s="32">
        <f>SUBTOTAL(9,K12920:K12920)</f>
        <v>639140321.80999994</v>
      </c>
      <c r="L12921" s="14">
        <f>SUBTOTAL(9,L12918:L12920)</f>
        <v>692391267.37</v>
      </c>
      <c r="M12921" s="80">
        <f>SUBTOTAL(9,M12920:M12920)</f>
        <v>0.40654806733855881</v>
      </c>
    </row>
    <row r="12922" spans="2:13" ht="24.9" customHeight="1" outlineLevel="2" x14ac:dyDescent="0.3">
      <c r="B12922" s="47" t="s">
        <v>2042</v>
      </c>
      <c r="C12922" s="46" t="s">
        <v>38</v>
      </c>
      <c r="D12922" s="46" t="s">
        <v>49</v>
      </c>
      <c r="E12922" s="46" t="s">
        <v>65</v>
      </c>
      <c r="F12922" s="45" t="s">
        <v>64</v>
      </c>
      <c r="G12922" s="26" t="s">
        <v>0</v>
      </c>
      <c r="H12922" s="30">
        <v>272873445</v>
      </c>
      <c r="I12922" s="30">
        <v>17330325.440000001</v>
      </c>
      <c r="J12922" s="36">
        <f>I12922/H12922</f>
        <v>6.3510487215053119E-2</v>
      </c>
      <c r="K12922" s="30">
        <v>23757493.879999999</v>
      </c>
      <c r="L12922" s="30">
        <f>I12922</f>
        <v>17330325.440000001</v>
      </c>
      <c r="M12922" s="80">
        <f>L12922/K12922</f>
        <v>0.7294677430008456</v>
      </c>
    </row>
    <row r="12923" spans="2:13" ht="24.9" customHeight="1" outlineLevel="1" x14ac:dyDescent="0.3">
      <c r="B12923" s="44" t="str">
        <f>B12922</f>
        <v>ASIGNACIONES DIRECTAS ANTICIPADAS (5% DEL SGR)</v>
      </c>
      <c r="C12923" s="43" t="s">
        <v>38</v>
      </c>
      <c r="D12923" s="43" t="s">
        <v>49</v>
      </c>
      <c r="E12923" s="43" t="s">
        <v>65</v>
      </c>
      <c r="F12923" s="42" t="s">
        <v>64</v>
      </c>
      <c r="G12923" s="18" t="s">
        <v>3</v>
      </c>
      <c r="H12923" s="32">
        <f>SUBTOTAL(9,H12922:H12922)</f>
        <v>272873445</v>
      </c>
      <c r="I12923" s="32">
        <f>SUBTOTAL(9,I12922:I12922)</f>
        <v>17330325.440000001</v>
      </c>
      <c r="J12923" s="31">
        <f>SUBTOTAL(9,J12922:J12922)</f>
        <v>6.3510487215053119E-2</v>
      </c>
      <c r="K12923" s="32">
        <f>SUBTOTAL(9,K12922:K12922)</f>
        <v>23757493.879999999</v>
      </c>
      <c r="L12923" s="14">
        <f>SUBTOTAL(9,L12920:L12922)</f>
        <v>277171588.03000003</v>
      </c>
      <c r="M12923" s="80">
        <f>SUBTOTAL(9,M12922:M12922)</f>
        <v>0.7294677430008456</v>
      </c>
    </row>
    <row r="12924" spans="2:13" ht="24.9" customHeight="1" outlineLevel="2" x14ac:dyDescent="0.3">
      <c r="B12924" s="47" t="s">
        <v>2042</v>
      </c>
      <c r="C12924" s="46" t="s">
        <v>38</v>
      </c>
      <c r="D12924" s="46" t="s">
        <v>49</v>
      </c>
      <c r="E12924" s="46" t="s">
        <v>63</v>
      </c>
      <c r="F12924" s="45" t="s">
        <v>62</v>
      </c>
      <c r="G12924" s="26" t="s">
        <v>0</v>
      </c>
      <c r="H12924" s="30">
        <v>2023462</v>
      </c>
      <c r="I12924" s="30">
        <v>0</v>
      </c>
      <c r="J12924" s="36">
        <f>I12924/H12924</f>
        <v>0</v>
      </c>
      <c r="K12924" s="30">
        <v>166368</v>
      </c>
      <c r="L12924" s="30">
        <f>I12924</f>
        <v>0</v>
      </c>
      <c r="M12924" s="80">
        <f>L12924/K12924</f>
        <v>0</v>
      </c>
    </row>
    <row r="12925" spans="2:13" ht="24.9" customHeight="1" outlineLevel="1" x14ac:dyDescent="0.3">
      <c r="B12925" s="44" t="str">
        <f>B12924</f>
        <v>ASIGNACIONES DIRECTAS ANTICIPADAS (5% DEL SGR)</v>
      </c>
      <c r="C12925" s="43" t="s">
        <v>38</v>
      </c>
      <c r="D12925" s="43" t="s">
        <v>49</v>
      </c>
      <c r="E12925" s="43" t="s">
        <v>63</v>
      </c>
      <c r="F12925" s="42" t="s">
        <v>62</v>
      </c>
      <c r="G12925" s="18" t="s">
        <v>3</v>
      </c>
      <c r="H12925" s="32">
        <f>SUBTOTAL(9,H12924:H12924)</f>
        <v>2023462</v>
      </c>
      <c r="I12925" s="32">
        <f>SUBTOTAL(9,I12924:I12924)</f>
        <v>0</v>
      </c>
      <c r="J12925" s="31">
        <f>SUBTOTAL(9,J12924:J12924)</f>
        <v>0</v>
      </c>
      <c r="K12925" s="32">
        <f>SUBTOTAL(9,K12924:K12924)</f>
        <v>166368</v>
      </c>
      <c r="L12925" s="14">
        <f>SUBTOTAL(9,L12922:L12924)</f>
        <v>17330325.440000001</v>
      </c>
      <c r="M12925" s="80">
        <f>SUBTOTAL(9,M12924:M12924)</f>
        <v>0</v>
      </c>
    </row>
    <row r="12926" spans="2:13" ht="24.9" customHeight="1" outlineLevel="2" x14ac:dyDescent="0.3">
      <c r="B12926" s="47" t="s">
        <v>2042</v>
      </c>
      <c r="C12926" s="46" t="s">
        <v>38</v>
      </c>
      <c r="D12926" s="46" t="s">
        <v>49</v>
      </c>
      <c r="E12926" s="46" t="s">
        <v>57</v>
      </c>
      <c r="F12926" s="45" t="s">
        <v>56</v>
      </c>
      <c r="G12926" s="26" t="s">
        <v>0</v>
      </c>
      <c r="H12926" s="30">
        <v>31001</v>
      </c>
      <c r="I12926" s="30">
        <v>0</v>
      </c>
      <c r="J12926" s="36">
        <f>I12926/H12926</f>
        <v>0</v>
      </c>
      <c r="K12926" s="30">
        <v>2762</v>
      </c>
      <c r="L12926" s="30">
        <f>I12926</f>
        <v>0</v>
      </c>
      <c r="M12926" s="80">
        <f>L12926/K12926</f>
        <v>0</v>
      </c>
    </row>
    <row r="12927" spans="2:13" ht="24.9" customHeight="1" outlineLevel="1" x14ac:dyDescent="0.3">
      <c r="B12927" s="44" t="str">
        <f>B12926</f>
        <v>ASIGNACIONES DIRECTAS ANTICIPADAS (5% DEL SGR)</v>
      </c>
      <c r="C12927" s="43" t="s">
        <v>38</v>
      </c>
      <c r="D12927" s="43" t="s">
        <v>49</v>
      </c>
      <c r="E12927" s="43" t="s">
        <v>57</v>
      </c>
      <c r="F12927" s="42" t="s">
        <v>56</v>
      </c>
      <c r="G12927" s="18" t="s">
        <v>3</v>
      </c>
      <c r="H12927" s="32">
        <f>SUBTOTAL(9,H12926:H12926)</f>
        <v>31001</v>
      </c>
      <c r="I12927" s="32">
        <f>SUBTOTAL(9,I12926:I12926)</f>
        <v>0</v>
      </c>
      <c r="J12927" s="31">
        <f>SUBTOTAL(9,J12926:J12926)</f>
        <v>0</v>
      </c>
      <c r="K12927" s="32">
        <f>SUBTOTAL(9,K12926:K12926)</f>
        <v>2762</v>
      </c>
      <c r="L12927" s="14">
        <f>SUBTOTAL(9,L12924:L12926)</f>
        <v>0</v>
      </c>
      <c r="M12927" s="80">
        <f>SUBTOTAL(9,M12926:M12926)</f>
        <v>0</v>
      </c>
    </row>
    <row r="12928" spans="2:13" ht="24.9" customHeight="1" outlineLevel="2" x14ac:dyDescent="0.3">
      <c r="B12928" s="47" t="s">
        <v>2042</v>
      </c>
      <c r="C12928" s="46" t="s">
        <v>38</v>
      </c>
      <c r="D12928" s="46" t="s">
        <v>49</v>
      </c>
      <c r="E12928" s="46" t="s">
        <v>55</v>
      </c>
      <c r="F12928" s="45" t="s">
        <v>54</v>
      </c>
      <c r="G12928" s="26" t="s">
        <v>0</v>
      </c>
      <c r="H12928" s="30">
        <v>1134267148</v>
      </c>
      <c r="I12928" s="30">
        <v>72029611.639999986</v>
      </c>
      <c r="J12928" s="36">
        <f>I12928/H12928</f>
        <v>6.3503215946090319E-2</v>
      </c>
      <c r="K12928" s="30">
        <v>93267455.75</v>
      </c>
      <c r="L12928" s="30">
        <f>I12928</f>
        <v>72029611.639999986</v>
      </c>
      <c r="M12928" s="80">
        <f>L12928/K12928</f>
        <v>0.77229094608383786</v>
      </c>
    </row>
    <row r="12929" spans="2:13" ht="24.9" customHeight="1" outlineLevel="1" x14ac:dyDescent="0.3">
      <c r="B12929" s="44" t="str">
        <f>B12928</f>
        <v>ASIGNACIONES DIRECTAS ANTICIPADAS (5% DEL SGR)</v>
      </c>
      <c r="C12929" s="43" t="s">
        <v>38</v>
      </c>
      <c r="D12929" s="43" t="s">
        <v>49</v>
      </c>
      <c r="E12929" s="43" t="s">
        <v>55</v>
      </c>
      <c r="F12929" s="42" t="s">
        <v>54</v>
      </c>
      <c r="G12929" s="18" t="s">
        <v>3</v>
      </c>
      <c r="H12929" s="32">
        <f>SUBTOTAL(9,H12928:H12928)</f>
        <v>1134267148</v>
      </c>
      <c r="I12929" s="32">
        <f>SUBTOTAL(9,I12928:I12928)</f>
        <v>72029611.639999986</v>
      </c>
      <c r="J12929" s="31">
        <f>SUBTOTAL(9,J12928:J12928)</f>
        <v>6.3503215946090319E-2</v>
      </c>
      <c r="K12929" s="32">
        <f>SUBTOTAL(9,K12928:K12928)</f>
        <v>93267455.75</v>
      </c>
      <c r="L12929" s="14">
        <f>SUBTOTAL(9,L12926:L12928)</f>
        <v>72029611.639999986</v>
      </c>
      <c r="M12929" s="80">
        <f>SUBTOTAL(9,M12928:M12928)</f>
        <v>0.77229094608383786</v>
      </c>
    </row>
    <row r="12930" spans="2:13" ht="24.9" customHeight="1" outlineLevel="2" x14ac:dyDescent="0.3">
      <c r="B12930" s="47" t="s">
        <v>2042</v>
      </c>
      <c r="C12930" s="46" t="s">
        <v>38</v>
      </c>
      <c r="D12930" s="46" t="s">
        <v>49</v>
      </c>
      <c r="E12930" s="46" t="s">
        <v>51</v>
      </c>
      <c r="F12930" s="45" t="s">
        <v>50</v>
      </c>
      <c r="G12930" s="26" t="s">
        <v>0</v>
      </c>
      <c r="H12930" s="30">
        <v>373692960</v>
      </c>
      <c r="I12930" s="30">
        <v>25428290.18</v>
      </c>
      <c r="J12930" s="36">
        <f>I12930/H12930</f>
        <v>6.8045943867928366E-2</v>
      </c>
      <c r="K12930" s="30">
        <v>30979526.199999999</v>
      </c>
      <c r="L12930" s="30">
        <f>I12930</f>
        <v>25428290.18</v>
      </c>
      <c r="M12930" s="80">
        <f>L12930/K12930</f>
        <v>0.82080952484031211</v>
      </c>
    </row>
    <row r="12931" spans="2:13" ht="24.9" customHeight="1" outlineLevel="1" x14ac:dyDescent="0.3">
      <c r="B12931" s="44" t="str">
        <f>B12930</f>
        <v>ASIGNACIONES DIRECTAS ANTICIPADAS (5% DEL SGR)</v>
      </c>
      <c r="C12931" s="43" t="s">
        <v>38</v>
      </c>
      <c r="D12931" s="43" t="s">
        <v>49</v>
      </c>
      <c r="E12931" s="43" t="s">
        <v>51</v>
      </c>
      <c r="F12931" s="42" t="s">
        <v>50</v>
      </c>
      <c r="G12931" s="18" t="s">
        <v>3</v>
      </c>
      <c r="H12931" s="32">
        <f>SUBTOTAL(9,H12930:H12930)</f>
        <v>373692960</v>
      </c>
      <c r="I12931" s="32">
        <f>SUBTOTAL(9,I12930:I12930)</f>
        <v>25428290.18</v>
      </c>
      <c r="J12931" s="31">
        <f>SUBTOTAL(9,J12930:J12930)</f>
        <v>6.8045943867928366E-2</v>
      </c>
      <c r="K12931" s="32">
        <f>SUBTOTAL(9,K12930:K12930)</f>
        <v>30979526.199999999</v>
      </c>
      <c r="L12931" s="14">
        <f>SUBTOTAL(9,L12928:L12930)</f>
        <v>97457901.819999993</v>
      </c>
      <c r="M12931" s="80">
        <f>SUBTOTAL(9,M12930:M12930)</f>
        <v>0.82080952484031211</v>
      </c>
    </row>
    <row r="12932" spans="2:13" ht="24.9" customHeight="1" outlineLevel="2" x14ac:dyDescent="0.3">
      <c r="B12932" s="47" t="s">
        <v>2042</v>
      </c>
      <c r="C12932" s="46" t="s">
        <v>38</v>
      </c>
      <c r="D12932" s="46" t="s">
        <v>49</v>
      </c>
      <c r="E12932" s="59" t="s">
        <v>48</v>
      </c>
      <c r="F12932" s="45" t="s">
        <v>47</v>
      </c>
      <c r="G12932" s="26" t="s">
        <v>0</v>
      </c>
      <c r="H12932" s="30">
        <v>7578832573</v>
      </c>
      <c r="I12932" s="30">
        <v>356113668.49000001</v>
      </c>
      <c r="J12932" s="36">
        <f>I12932/H12932</f>
        <v>4.6987931856243156E-2</v>
      </c>
      <c r="K12932" s="30">
        <v>540252338.34000003</v>
      </c>
      <c r="L12932" s="30">
        <f>I12932</f>
        <v>356113668.49000001</v>
      </c>
      <c r="M12932" s="80">
        <f>L12932/K12932</f>
        <v>0.65916173465201178</v>
      </c>
    </row>
    <row r="12933" spans="2:13" ht="24.9" customHeight="1" outlineLevel="1" x14ac:dyDescent="0.3">
      <c r="B12933" s="44" t="str">
        <f>B12932</f>
        <v>ASIGNACIONES DIRECTAS ANTICIPADAS (5% DEL SGR)</v>
      </c>
      <c r="C12933" s="43" t="s">
        <v>38</v>
      </c>
      <c r="D12933" s="43" t="s">
        <v>49</v>
      </c>
      <c r="E12933" s="58" t="s">
        <v>48</v>
      </c>
      <c r="F12933" s="42" t="s">
        <v>47</v>
      </c>
      <c r="G12933" s="18" t="s">
        <v>3</v>
      </c>
      <c r="H12933" s="32">
        <f>SUBTOTAL(9,H12932:H12932)</f>
        <v>7578832573</v>
      </c>
      <c r="I12933" s="32">
        <f>SUBTOTAL(9,I12932:I12932)</f>
        <v>356113668.49000001</v>
      </c>
      <c r="J12933" s="31">
        <f>SUBTOTAL(9,J12932:J12932)</f>
        <v>4.6987931856243156E-2</v>
      </c>
      <c r="K12933" s="32">
        <f>SUBTOTAL(9,K12932:K12932)</f>
        <v>540252338.34000003</v>
      </c>
      <c r="L12933" s="14">
        <f>SUBTOTAL(9,L12930:L12932)</f>
        <v>381541958.67000002</v>
      </c>
      <c r="M12933" s="80">
        <f>SUBTOTAL(9,M12932:M12932)</f>
        <v>0.65916173465201178</v>
      </c>
    </row>
    <row r="12934" spans="2:13" ht="24.9" customHeight="1" outlineLevel="2" x14ac:dyDescent="0.3">
      <c r="B12934" s="47" t="s">
        <v>2042</v>
      </c>
      <c r="C12934" s="46" t="s">
        <v>6</v>
      </c>
      <c r="D12934" s="46" t="s">
        <v>6</v>
      </c>
      <c r="E12934" s="46" t="s">
        <v>2048</v>
      </c>
      <c r="F12934" s="45" t="s">
        <v>2047</v>
      </c>
      <c r="G12934" s="26" t="s">
        <v>0</v>
      </c>
      <c r="H12934" s="30">
        <v>19110379959</v>
      </c>
      <c r="I12934" s="30">
        <v>167182338.19999999</v>
      </c>
      <c r="J12934" s="36">
        <f>I12934/H12934</f>
        <v>8.7482477354546666E-3</v>
      </c>
      <c r="K12934" s="30">
        <v>1435185606.55</v>
      </c>
      <c r="L12934" s="30">
        <f>I12934</f>
        <v>167182338.19999999</v>
      </c>
      <c r="M12934" s="80">
        <f>L12934/K12934</f>
        <v>0.11648830467432338</v>
      </c>
    </row>
    <row r="12935" spans="2:13" ht="24.9" customHeight="1" outlineLevel="1" x14ac:dyDescent="0.3">
      <c r="B12935" s="44" t="str">
        <f>B12934</f>
        <v>ASIGNACIONES DIRECTAS ANTICIPADAS (5% DEL SGR)</v>
      </c>
      <c r="C12935" s="43" t="s">
        <v>6</v>
      </c>
      <c r="D12935" s="43" t="s">
        <v>6</v>
      </c>
      <c r="E12935" s="43" t="s">
        <v>2048</v>
      </c>
      <c r="F12935" s="42" t="s">
        <v>2047</v>
      </c>
      <c r="G12935" s="18" t="s">
        <v>3</v>
      </c>
      <c r="H12935" s="32">
        <f>SUBTOTAL(9,H12934:H12934)</f>
        <v>19110379959</v>
      </c>
      <c r="I12935" s="32">
        <f>SUBTOTAL(9,I12934:I12934)</f>
        <v>167182338.19999999</v>
      </c>
      <c r="J12935" s="31">
        <f>SUBTOTAL(9,J12934:J12934)</f>
        <v>8.7482477354546666E-3</v>
      </c>
      <c r="K12935" s="32">
        <f>SUBTOTAL(9,K12934:K12934)</f>
        <v>1435185606.55</v>
      </c>
      <c r="L12935" s="14">
        <f>SUBTOTAL(9,L12932:L12934)</f>
        <v>523296006.69</v>
      </c>
      <c r="M12935" s="80">
        <f>SUBTOTAL(9,M12934:M12934)</f>
        <v>0.11648830467432338</v>
      </c>
    </row>
    <row r="12936" spans="2:13" ht="24.9" customHeight="1" outlineLevel="2" x14ac:dyDescent="0.3">
      <c r="B12936" s="47" t="s">
        <v>2042</v>
      </c>
      <c r="C12936" s="46" t="s">
        <v>6</v>
      </c>
      <c r="D12936" s="46" t="s">
        <v>6</v>
      </c>
      <c r="E12936" s="46" t="s">
        <v>2046</v>
      </c>
      <c r="F12936" s="45" t="s">
        <v>2045</v>
      </c>
      <c r="G12936" s="26" t="s">
        <v>0</v>
      </c>
      <c r="H12936" s="30">
        <v>2221895398</v>
      </c>
      <c r="I12936" s="30">
        <v>0</v>
      </c>
      <c r="J12936" s="36">
        <f>I12936/H12936</f>
        <v>0</v>
      </c>
      <c r="K12936" s="30">
        <v>133971629.25999999</v>
      </c>
      <c r="L12936" s="30">
        <f>I12936</f>
        <v>0</v>
      </c>
      <c r="M12936" s="80">
        <f>L12936/K12936</f>
        <v>0</v>
      </c>
    </row>
    <row r="12937" spans="2:13" ht="24.9" customHeight="1" outlineLevel="1" x14ac:dyDescent="0.3">
      <c r="B12937" s="44" t="str">
        <f>B12936</f>
        <v>ASIGNACIONES DIRECTAS ANTICIPADAS (5% DEL SGR)</v>
      </c>
      <c r="C12937" s="43" t="s">
        <v>6</v>
      </c>
      <c r="D12937" s="43" t="s">
        <v>6</v>
      </c>
      <c r="E12937" s="43" t="s">
        <v>2046</v>
      </c>
      <c r="F12937" s="42" t="s">
        <v>2045</v>
      </c>
      <c r="G12937" s="18" t="s">
        <v>3</v>
      </c>
      <c r="H12937" s="32">
        <f>SUBTOTAL(9,H12936:H12936)</f>
        <v>2221895398</v>
      </c>
      <c r="I12937" s="32">
        <f>SUBTOTAL(9,I12936:I12936)</f>
        <v>0</v>
      </c>
      <c r="J12937" s="31">
        <f>SUBTOTAL(9,J12936:J12936)</f>
        <v>0</v>
      </c>
      <c r="K12937" s="32">
        <f>SUBTOTAL(9,K12936:K12936)</f>
        <v>133971629.25999999</v>
      </c>
      <c r="L12937" s="14">
        <f>SUBTOTAL(9,L12934:L12936)</f>
        <v>167182338.19999999</v>
      </c>
      <c r="M12937" s="80">
        <f>SUBTOTAL(9,M12936:M12936)</f>
        <v>0</v>
      </c>
    </row>
    <row r="12938" spans="2:13" ht="24.9" customHeight="1" outlineLevel="2" x14ac:dyDescent="0.3">
      <c r="B12938" s="47" t="s">
        <v>2042</v>
      </c>
      <c r="C12938" s="46" t="s">
        <v>21</v>
      </c>
      <c r="D12938" s="46" t="s">
        <v>34</v>
      </c>
      <c r="E12938" s="46" t="s">
        <v>33</v>
      </c>
      <c r="F12938" s="45" t="s">
        <v>32</v>
      </c>
      <c r="G12938" s="26" t="s">
        <v>0</v>
      </c>
      <c r="H12938" s="30">
        <v>68719633</v>
      </c>
      <c r="I12938" s="30">
        <v>293750</v>
      </c>
      <c r="J12938" s="36">
        <f>I12938/H12938</f>
        <v>4.2746153781118125E-3</v>
      </c>
      <c r="K12938" s="30">
        <v>6135481</v>
      </c>
      <c r="L12938" s="30">
        <f>I12938</f>
        <v>293750</v>
      </c>
      <c r="M12938" s="80">
        <f>L12938/K12938</f>
        <v>4.7877256893143344E-2</v>
      </c>
    </row>
    <row r="12939" spans="2:13" ht="24.9" customHeight="1" outlineLevel="1" x14ac:dyDescent="0.3">
      <c r="B12939" s="44" t="str">
        <f>B12938</f>
        <v>ASIGNACIONES DIRECTAS ANTICIPADAS (5% DEL SGR)</v>
      </c>
      <c r="C12939" s="43" t="s">
        <v>21</v>
      </c>
      <c r="D12939" s="43" t="s">
        <v>34</v>
      </c>
      <c r="E12939" s="43" t="s">
        <v>33</v>
      </c>
      <c r="F12939" s="42" t="s">
        <v>32</v>
      </c>
      <c r="G12939" s="18" t="s">
        <v>3</v>
      </c>
      <c r="H12939" s="32">
        <f>SUBTOTAL(9,H12938:H12938)</f>
        <v>68719633</v>
      </c>
      <c r="I12939" s="32">
        <f>SUBTOTAL(9,I12938:I12938)</f>
        <v>293750</v>
      </c>
      <c r="J12939" s="31">
        <f>SUBTOTAL(9,J12938:J12938)</f>
        <v>4.2746153781118125E-3</v>
      </c>
      <c r="K12939" s="32">
        <f>SUBTOTAL(9,K12938:K12938)</f>
        <v>6135481</v>
      </c>
      <c r="L12939" s="14">
        <f>SUBTOTAL(9,L12936:L12938)</f>
        <v>293750</v>
      </c>
      <c r="M12939" s="80">
        <f>SUBTOTAL(9,M12938:M12938)</f>
        <v>4.7877256893143344E-2</v>
      </c>
    </row>
    <row r="12940" spans="2:13" ht="24.9" customHeight="1" outlineLevel="2" x14ac:dyDescent="0.3">
      <c r="B12940" s="47" t="s">
        <v>2042</v>
      </c>
      <c r="C12940" s="46" t="s">
        <v>21</v>
      </c>
      <c r="D12940" s="46" t="s">
        <v>30</v>
      </c>
      <c r="E12940" s="46" t="s">
        <v>29</v>
      </c>
      <c r="F12940" s="45" t="s">
        <v>28</v>
      </c>
      <c r="G12940" s="26" t="s">
        <v>0</v>
      </c>
      <c r="H12940" s="30">
        <v>950479</v>
      </c>
      <c r="I12940" s="30">
        <v>0</v>
      </c>
      <c r="J12940" s="36">
        <f>I12940/H12940</f>
        <v>0</v>
      </c>
      <c r="K12940" s="30">
        <v>78273</v>
      </c>
      <c r="L12940" s="30">
        <f>I12940</f>
        <v>0</v>
      </c>
      <c r="M12940" s="80">
        <f>L12940/K12940</f>
        <v>0</v>
      </c>
    </row>
    <row r="12941" spans="2:13" ht="24.9" customHeight="1" outlineLevel="1" x14ac:dyDescent="0.3">
      <c r="B12941" s="44" t="str">
        <f>B12940</f>
        <v>ASIGNACIONES DIRECTAS ANTICIPADAS (5% DEL SGR)</v>
      </c>
      <c r="C12941" s="43" t="s">
        <v>21</v>
      </c>
      <c r="D12941" s="43" t="s">
        <v>30</v>
      </c>
      <c r="E12941" s="43" t="s">
        <v>29</v>
      </c>
      <c r="F12941" s="42" t="s">
        <v>28</v>
      </c>
      <c r="G12941" s="18" t="s">
        <v>3</v>
      </c>
      <c r="H12941" s="32">
        <f>SUBTOTAL(9,H12940:H12940)</f>
        <v>950479</v>
      </c>
      <c r="I12941" s="32">
        <f>SUBTOTAL(9,I12940:I12940)</f>
        <v>0</v>
      </c>
      <c r="J12941" s="31">
        <f>SUBTOTAL(9,J12940:J12940)</f>
        <v>0</v>
      </c>
      <c r="K12941" s="32">
        <f>SUBTOTAL(9,K12940:K12940)</f>
        <v>78273</v>
      </c>
      <c r="L12941" s="14">
        <f>SUBTOTAL(9,L12938:L12940)</f>
        <v>293750</v>
      </c>
      <c r="M12941" s="80">
        <f>SUBTOTAL(9,M12940:M12940)</f>
        <v>0</v>
      </c>
    </row>
    <row r="12942" spans="2:13" ht="24.9" customHeight="1" outlineLevel="2" x14ac:dyDescent="0.3">
      <c r="B12942" s="47" t="s">
        <v>2042</v>
      </c>
      <c r="C12942" s="46" t="s">
        <v>21</v>
      </c>
      <c r="D12942" s="46" t="s">
        <v>26</v>
      </c>
      <c r="E12942" s="46" t="s">
        <v>25</v>
      </c>
      <c r="F12942" s="45" t="s">
        <v>24</v>
      </c>
      <c r="G12942" s="26" t="s">
        <v>0</v>
      </c>
      <c r="H12942" s="30">
        <v>1074559</v>
      </c>
      <c r="I12942" s="30">
        <v>0</v>
      </c>
      <c r="J12942" s="36">
        <f>I12942/H12942</f>
        <v>0</v>
      </c>
      <c r="K12942" s="30">
        <v>95753</v>
      </c>
      <c r="L12942" s="30">
        <f>I12942</f>
        <v>0</v>
      </c>
      <c r="M12942" s="80">
        <f>L12942/K12942</f>
        <v>0</v>
      </c>
    </row>
    <row r="12943" spans="2:13" ht="24.9" customHeight="1" outlineLevel="1" x14ac:dyDescent="0.3">
      <c r="B12943" s="44" t="str">
        <f>B12942</f>
        <v>ASIGNACIONES DIRECTAS ANTICIPADAS (5% DEL SGR)</v>
      </c>
      <c r="C12943" s="43" t="s">
        <v>21</v>
      </c>
      <c r="D12943" s="43" t="s">
        <v>26</v>
      </c>
      <c r="E12943" s="43" t="s">
        <v>25</v>
      </c>
      <c r="F12943" s="42" t="s">
        <v>24</v>
      </c>
      <c r="G12943" s="18" t="s">
        <v>3</v>
      </c>
      <c r="H12943" s="32">
        <f>SUBTOTAL(9,H12942:H12942)</f>
        <v>1074559</v>
      </c>
      <c r="I12943" s="32">
        <f>SUBTOTAL(9,I12942:I12942)</f>
        <v>0</v>
      </c>
      <c r="J12943" s="31">
        <f>SUBTOTAL(9,J12942:J12942)</f>
        <v>0</v>
      </c>
      <c r="K12943" s="32">
        <f>SUBTOTAL(9,K12942:K12942)</f>
        <v>95753</v>
      </c>
      <c r="L12943" s="14">
        <f>SUBTOTAL(9,L12940:L12942)</f>
        <v>0</v>
      </c>
      <c r="M12943" s="80">
        <f>SUBTOTAL(9,M12942:M12942)</f>
        <v>0</v>
      </c>
    </row>
    <row r="12944" spans="2:13" ht="24.9" customHeight="1" outlineLevel="2" x14ac:dyDescent="0.3">
      <c r="B12944" s="47" t="s">
        <v>2042</v>
      </c>
      <c r="C12944" s="46" t="s">
        <v>21</v>
      </c>
      <c r="D12944" s="46" t="s">
        <v>20</v>
      </c>
      <c r="E12944" s="46" t="s">
        <v>19</v>
      </c>
      <c r="F12944" s="45" t="s">
        <v>18</v>
      </c>
      <c r="G12944" s="26" t="s">
        <v>0</v>
      </c>
      <c r="H12944" s="30">
        <v>5453505</v>
      </c>
      <c r="I12944" s="30">
        <v>3701568.4</v>
      </c>
      <c r="J12944" s="36">
        <f>I12944/H12944</f>
        <v>0.67875034496163478</v>
      </c>
      <c r="K12944" s="30">
        <v>502158</v>
      </c>
      <c r="L12944" s="30">
        <f>I12944</f>
        <v>3701568.4</v>
      </c>
      <c r="M12944" s="80">
        <f>L12944/K12944</f>
        <v>7.371322173499177</v>
      </c>
    </row>
    <row r="12945" spans="2:13" ht="24.9" customHeight="1" outlineLevel="1" x14ac:dyDescent="0.3">
      <c r="B12945" s="44" t="str">
        <f>B12944</f>
        <v>ASIGNACIONES DIRECTAS ANTICIPADAS (5% DEL SGR)</v>
      </c>
      <c r="C12945" s="43" t="s">
        <v>21</v>
      </c>
      <c r="D12945" s="43" t="s">
        <v>20</v>
      </c>
      <c r="E12945" s="43" t="s">
        <v>19</v>
      </c>
      <c r="F12945" s="42" t="s">
        <v>18</v>
      </c>
      <c r="G12945" s="18" t="s">
        <v>3</v>
      </c>
      <c r="H12945" s="32">
        <f>SUBTOTAL(9,H12944:H12944)</f>
        <v>5453505</v>
      </c>
      <c r="I12945" s="32">
        <f>SUBTOTAL(9,I12944:I12944)</f>
        <v>3701568.4</v>
      </c>
      <c r="J12945" s="31">
        <f>SUBTOTAL(9,J12944:J12944)</f>
        <v>0.67875034496163478</v>
      </c>
      <c r="K12945" s="32">
        <f>SUBTOTAL(9,K12944:K12944)</f>
        <v>502158</v>
      </c>
      <c r="L12945" s="14">
        <f>SUBTOTAL(9,L12942:L12944)</f>
        <v>3701568.4</v>
      </c>
      <c r="M12945" s="80">
        <f>SUBTOTAL(9,M12944:M12944)</f>
        <v>7.371322173499177</v>
      </c>
    </row>
    <row r="12946" spans="2:13" ht="24.9" customHeight="1" outlineLevel="2" x14ac:dyDescent="0.3">
      <c r="B12946" s="47" t="s">
        <v>2042</v>
      </c>
      <c r="C12946" s="46" t="s">
        <v>21</v>
      </c>
      <c r="D12946" s="46" t="s">
        <v>20</v>
      </c>
      <c r="E12946" s="46" t="s">
        <v>2044</v>
      </c>
      <c r="F12946" s="45" t="s">
        <v>2043</v>
      </c>
      <c r="G12946" s="26" t="s">
        <v>0</v>
      </c>
      <c r="H12946" s="30">
        <v>12495</v>
      </c>
      <c r="I12946" s="30">
        <v>0</v>
      </c>
      <c r="J12946" s="36">
        <f>I12946/H12946</f>
        <v>0</v>
      </c>
      <c r="K12946" s="30">
        <v>1115</v>
      </c>
      <c r="L12946" s="30">
        <f>I12946</f>
        <v>0</v>
      </c>
      <c r="M12946" s="80">
        <f>L12946/K12946</f>
        <v>0</v>
      </c>
    </row>
    <row r="12947" spans="2:13" ht="24.9" customHeight="1" outlineLevel="1" x14ac:dyDescent="0.3">
      <c r="B12947" s="44" t="str">
        <f>B12946</f>
        <v>ASIGNACIONES DIRECTAS ANTICIPADAS (5% DEL SGR)</v>
      </c>
      <c r="C12947" s="43" t="s">
        <v>21</v>
      </c>
      <c r="D12947" s="43" t="s">
        <v>20</v>
      </c>
      <c r="E12947" s="43" t="s">
        <v>2044</v>
      </c>
      <c r="F12947" s="42" t="s">
        <v>2043</v>
      </c>
      <c r="G12947" s="18" t="s">
        <v>3</v>
      </c>
      <c r="H12947" s="32">
        <f>SUBTOTAL(9,H12946:H12946)</f>
        <v>12495</v>
      </c>
      <c r="I12947" s="32">
        <f>SUBTOTAL(9,I12946:I12946)</f>
        <v>0</v>
      </c>
      <c r="J12947" s="31">
        <f>SUBTOTAL(9,J12946:J12946)</f>
        <v>0</v>
      </c>
      <c r="K12947" s="32">
        <f>SUBTOTAL(9,K12946:K12946)</f>
        <v>1115</v>
      </c>
      <c r="L12947" s="14">
        <f>SUBTOTAL(9,L12944:L12946)</f>
        <v>3701568.4</v>
      </c>
      <c r="M12947" s="80">
        <f>SUBTOTAL(9,M12946:M12946)</f>
        <v>0</v>
      </c>
    </row>
    <row r="12948" spans="2:13" ht="24.9" customHeight="1" outlineLevel="2" x14ac:dyDescent="0.3">
      <c r="B12948" s="47" t="s">
        <v>2042</v>
      </c>
      <c r="C12948" s="46" t="s">
        <v>6</v>
      </c>
      <c r="D12948" s="46" t="s">
        <v>6</v>
      </c>
      <c r="E12948" s="46" t="s">
        <v>2041</v>
      </c>
      <c r="F12948" s="45" t="s">
        <v>2040</v>
      </c>
      <c r="G12948" s="26" t="s">
        <v>0</v>
      </c>
      <c r="H12948" s="30">
        <v>15860033706</v>
      </c>
      <c r="I12948" s="30">
        <v>44606339.519999996</v>
      </c>
      <c r="J12948" s="36">
        <f>I12948/H12948</f>
        <v>2.8124996672059402E-3</v>
      </c>
      <c r="K12948" s="30">
        <v>1211457132.7</v>
      </c>
      <c r="L12948" s="30">
        <f>I12948</f>
        <v>44606339.519999996</v>
      </c>
      <c r="M12948" s="80">
        <f>L12948/K12948</f>
        <v>3.6820402733182073E-2</v>
      </c>
    </row>
    <row r="12949" spans="2:13" ht="24.9" customHeight="1" outlineLevel="1" x14ac:dyDescent="0.3">
      <c r="B12949" s="44" t="str">
        <f>B12948</f>
        <v>ASIGNACIONES DIRECTAS ANTICIPADAS (5% DEL SGR)</v>
      </c>
      <c r="C12949" s="43" t="s">
        <v>6</v>
      </c>
      <c r="D12949" s="43" t="s">
        <v>6</v>
      </c>
      <c r="E12949" s="43" t="s">
        <v>2041</v>
      </c>
      <c r="F12949" s="42" t="s">
        <v>2040</v>
      </c>
      <c r="G12949" s="18" t="s">
        <v>3</v>
      </c>
      <c r="H12949" s="32">
        <f>SUBTOTAL(9,H12948:H12948)</f>
        <v>15860033706</v>
      </c>
      <c r="I12949" s="32">
        <f>SUBTOTAL(9,I12948:I12948)</f>
        <v>44606339.519999996</v>
      </c>
      <c r="J12949" s="31">
        <f>SUBTOTAL(9,J12948:J12948)</f>
        <v>2.8124996672059402E-3</v>
      </c>
      <c r="K12949" s="32">
        <f>SUBTOTAL(9,K12948:K12948)</f>
        <v>1211457132.7</v>
      </c>
      <c r="L12949" s="14">
        <f>SUBTOTAL(9,L12946:L12948)</f>
        <v>44606339.519999996</v>
      </c>
      <c r="M12949" s="80">
        <f>SUBTOTAL(9,M12948:M12948)</f>
        <v>3.6820402733182073E-2</v>
      </c>
    </row>
    <row r="12950" spans="2:13" ht="24.9" customHeight="1" outlineLevel="2" x14ac:dyDescent="0.3">
      <c r="B12950" s="47" t="s">
        <v>2039</v>
      </c>
      <c r="C12950" s="46" t="s">
        <v>6</v>
      </c>
      <c r="D12950" s="46" t="s">
        <v>6</v>
      </c>
      <c r="E12950" s="46" t="s">
        <v>6</v>
      </c>
      <c r="F12950" s="45" t="s">
        <v>2039</v>
      </c>
      <c r="G12950" s="26" t="s">
        <v>0</v>
      </c>
      <c r="H12950" s="30">
        <v>127680812139</v>
      </c>
      <c r="I12950" s="30">
        <v>10037333014.73</v>
      </c>
      <c r="J12950" s="36">
        <f>I12950/H12950</f>
        <v>7.8612697135751572E-2</v>
      </c>
      <c r="K12950" s="30">
        <v>10637983349.483341</v>
      </c>
      <c r="L12950" s="30">
        <f>I12950</f>
        <v>10037333014.73</v>
      </c>
      <c r="M12950" s="80">
        <f>L12950/K12950</f>
        <v>0.94353719920209189</v>
      </c>
    </row>
    <row r="12951" spans="2:13" ht="24.9" customHeight="1" outlineLevel="2" x14ac:dyDescent="0.3">
      <c r="B12951" s="47" t="s">
        <v>2039</v>
      </c>
      <c r="C12951" s="46" t="s">
        <v>6</v>
      </c>
      <c r="D12951" s="46" t="s">
        <v>6</v>
      </c>
      <c r="E12951" s="46" t="s">
        <v>6</v>
      </c>
      <c r="F12951" s="45" t="s">
        <v>2039</v>
      </c>
      <c r="G12951" s="26" t="s">
        <v>7</v>
      </c>
      <c r="H12951" s="30">
        <v>-25536162428</v>
      </c>
      <c r="I12951" s="24"/>
      <c r="J12951" s="36"/>
      <c r="K12951" s="24"/>
      <c r="L12951" s="24"/>
      <c r="M12951" s="80">
        <f>IFERROR((Base_actualizacion!$L12946/Base_actualizacion!$K12946)," " )</f>
        <v>0</v>
      </c>
    </row>
    <row r="12952" spans="2:13" ht="24.9" customHeight="1" outlineLevel="1" x14ac:dyDescent="0.3">
      <c r="B12952" s="44" t="str">
        <f>B12951</f>
        <v>CORPORACIÓN AUTÓNOMA REGIONAL DEL RIO GRANDE DE LA MAGDALENA</v>
      </c>
      <c r="C12952" s="43" t="s">
        <v>6</v>
      </c>
      <c r="D12952" s="43" t="s">
        <v>6</v>
      </c>
      <c r="E12952" s="43" t="s">
        <v>6</v>
      </c>
      <c r="F12952" s="42" t="s">
        <v>2039</v>
      </c>
      <c r="G12952" s="18" t="s">
        <v>3</v>
      </c>
      <c r="H12952" s="32">
        <f>SUBTOTAL(9,H12950:H12951)</f>
        <v>102144649711</v>
      </c>
      <c r="I12952" s="14">
        <f>SUBTOTAL(9,I12950:I12951)</f>
        <v>10037333014.73</v>
      </c>
      <c r="J12952" s="31">
        <f>SUBTOTAL(9,J12950:J12951)</f>
        <v>7.8612697135751572E-2</v>
      </c>
      <c r="K12952" s="14">
        <f>SUBTOTAL(9,K12950:K12951)</f>
        <v>10637983349.483341</v>
      </c>
      <c r="L12952" s="14">
        <f>SUBTOTAL(9,L12949:L12951)</f>
        <v>10037333014.73</v>
      </c>
      <c r="M12952" s="80"/>
    </row>
    <row r="12953" spans="2:13" ht="24.9" customHeight="1" outlineLevel="2" x14ac:dyDescent="0.3">
      <c r="B12953" s="47" t="s">
        <v>2001</v>
      </c>
      <c r="C12953" s="46" t="s">
        <v>498</v>
      </c>
      <c r="D12953" s="46" t="s">
        <v>1773</v>
      </c>
      <c r="E12953" s="55" t="s">
        <v>1999</v>
      </c>
      <c r="F12953" s="45" t="s">
        <v>2038</v>
      </c>
      <c r="G12953" s="26" t="s">
        <v>0</v>
      </c>
      <c r="H12953" s="30">
        <v>32109902654</v>
      </c>
      <c r="I12953" s="30">
        <v>2524246052.3800001</v>
      </c>
      <c r="J12953" s="36">
        <f>I12953/H12953</f>
        <v>7.8612697135210699E-2</v>
      </c>
      <c r="K12953" s="30">
        <v>2666597353.2600002</v>
      </c>
      <c r="L12953" s="30">
        <f>I12953</f>
        <v>2524246052.3800001</v>
      </c>
      <c r="M12953" s="80">
        <f>L12953/K12953</f>
        <v>0.94661687460764521</v>
      </c>
    </row>
    <row r="12954" spans="2:13" ht="24.9" customHeight="1" outlineLevel="1" x14ac:dyDescent="0.3">
      <c r="B12954" s="44" t="str">
        <f>B12953</f>
        <v>FONDO DE AHORRO Y ESTABILIZACIÓN (FAE)</v>
      </c>
      <c r="C12954" s="43" t="s">
        <v>498</v>
      </c>
      <c r="D12954" s="43" t="s">
        <v>1773</v>
      </c>
      <c r="E12954" s="43" t="s">
        <v>1999</v>
      </c>
      <c r="F12954" s="42" t="s">
        <v>2038</v>
      </c>
      <c r="G12954" s="18" t="s">
        <v>3</v>
      </c>
      <c r="H12954" s="32">
        <f>SUBTOTAL(9,H12953:H12953)</f>
        <v>32109902654</v>
      </c>
      <c r="I12954" s="32">
        <f>SUBTOTAL(9,I12953:I12953)</f>
        <v>2524246052.3800001</v>
      </c>
      <c r="J12954" s="31">
        <f>SUBTOTAL(9,J12953:J12953)</f>
        <v>7.8612697135210699E-2</v>
      </c>
      <c r="K12954" s="32">
        <f>SUBTOTAL(9,K12953:K12953)</f>
        <v>2666597353.2600002</v>
      </c>
      <c r="L12954" s="14">
        <f>SUBTOTAL(9,L12951:L12953)</f>
        <v>2524246052.3800001</v>
      </c>
      <c r="M12954" s="80"/>
    </row>
    <row r="12955" spans="2:13" ht="24.9" customHeight="1" outlineLevel="2" x14ac:dyDescent="0.3">
      <c r="B12955" s="47" t="s">
        <v>2001</v>
      </c>
      <c r="C12955" s="46" t="s">
        <v>44</v>
      </c>
      <c r="D12955" s="46" t="s">
        <v>1729</v>
      </c>
      <c r="E12955" s="55" t="s">
        <v>1770</v>
      </c>
      <c r="F12955" s="45" t="s">
        <v>2037</v>
      </c>
      <c r="G12955" s="26" t="s">
        <v>0</v>
      </c>
      <c r="H12955" s="30">
        <v>12312685688</v>
      </c>
      <c r="I12955" s="30">
        <v>967933430.91000009</v>
      </c>
      <c r="J12955" s="36">
        <f>I12955/H12955</f>
        <v>7.8612697135065537E-2</v>
      </c>
      <c r="K12955" s="30">
        <v>1023676469.1183341</v>
      </c>
      <c r="L12955" s="30">
        <f>I12955</f>
        <v>967933430.91000009</v>
      </c>
      <c r="M12955" s="80">
        <f>L12955/K12955</f>
        <v>0.94554623468453469</v>
      </c>
    </row>
    <row r="12956" spans="2:13" ht="24.9" customHeight="1" outlineLevel="1" x14ac:dyDescent="0.3">
      <c r="B12956" s="44" t="str">
        <f>B12955</f>
        <v>FONDO DE AHORRO Y ESTABILIZACIÓN (FAE)</v>
      </c>
      <c r="C12956" s="43" t="s">
        <v>44</v>
      </c>
      <c r="D12956" s="43" t="s">
        <v>1729</v>
      </c>
      <c r="E12956" s="43" t="s">
        <v>1770</v>
      </c>
      <c r="F12956" s="42" t="s">
        <v>2037</v>
      </c>
      <c r="G12956" s="18" t="s">
        <v>3</v>
      </c>
      <c r="H12956" s="32">
        <f>SUBTOTAL(9,H12955:H12955)</f>
        <v>12312685688</v>
      </c>
      <c r="I12956" s="32">
        <f>SUBTOTAL(9,I12955:I12955)</f>
        <v>967933430.91000009</v>
      </c>
      <c r="J12956" s="31">
        <f>SUBTOTAL(9,J12955:J12955)</f>
        <v>7.8612697135065537E-2</v>
      </c>
      <c r="K12956" s="32">
        <f>SUBTOTAL(9,K12955:K12955)</f>
        <v>1023676469.1183341</v>
      </c>
      <c r="L12956" s="14">
        <f>SUBTOTAL(9,L12953:L12955)</f>
        <v>3492179483.29</v>
      </c>
      <c r="M12956" s="80"/>
    </row>
    <row r="12957" spans="2:13" ht="24.9" customHeight="1" outlineLevel="2" x14ac:dyDescent="0.3">
      <c r="B12957" s="47" t="s">
        <v>2001</v>
      </c>
      <c r="C12957" s="46" t="s">
        <v>336</v>
      </c>
      <c r="D12957" s="46" t="s">
        <v>1725</v>
      </c>
      <c r="E12957" s="57" t="s">
        <v>1726</v>
      </c>
      <c r="F12957" s="45" t="s">
        <v>2036</v>
      </c>
      <c r="G12957" s="26" t="s">
        <v>0</v>
      </c>
      <c r="H12957" s="30">
        <v>8198113806</v>
      </c>
      <c r="I12957" s="30">
        <v>644475837.71000004</v>
      </c>
      <c r="J12957" s="36">
        <f>I12957/H12957</f>
        <v>7.8612697135080498E-2</v>
      </c>
      <c r="K12957" s="30">
        <v>683902119.06833398</v>
      </c>
      <c r="L12957" s="30">
        <f>I12957</f>
        <v>644475837.71000004</v>
      </c>
      <c r="M12957" s="80">
        <f>L12957/K12957</f>
        <v>0.94235098816180951</v>
      </c>
    </row>
    <row r="12958" spans="2:13" ht="24.9" customHeight="1" outlineLevel="1" x14ac:dyDescent="0.3">
      <c r="B12958" s="44" t="str">
        <f>B12957</f>
        <v>FONDO DE AHORRO Y ESTABILIZACIÓN (FAE)</v>
      </c>
      <c r="C12958" s="43" t="s">
        <v>336</v>
      </c>
      <c r="D12958" s="43" t="s">
        <v>1725</v>
      </c>
      <c r="E12958" s="56" t="s">
        <v>1726</v>
      </c>
      <c r="F12958" s="42" t="s">
        <v>2036</v>
      </c>
      <c r="G12958" s="18" t="s">
        <v>3</v>
      </c>
      <c r="H12958" s="32">
        <f>SUBTOTAL(9,H12957:H12957)</f>
        <v>8198113806</v>
      </c>
      <c r="I12958" s="32">
        <f>SUBTOTAL(9,I12957:I12957)</f>
        <v>644475837.71000004</v>
      </c>
      <c r="J12958" s="31">
        <f>SUBTOTAL(9,J12957:J12957)</f>
        <v>7.8612697135080498E-2</v>
      </c>
      <c r="K12958" s="32">
        <f>SUBTOTAL(9,K12957:K12957)</f>
        <v>683902119.06833398</v>
      </c>
      <c r="L12958" s="14">
        <f>SUBTOTAL(9,L12955:L12957)</f>
        <v>1612409268.6200001</v>
      </c>
      <c r="M12958" s="80"/>
    </row>
    <row r="12959" spans="2:13" ht="24.9" customHeight="1" outlineLevel="2" x14ac:dyDescent="0.3">
      <c r="B12959" s="47" t="s">
        <v>2001</v>
      </c>
      <c r="C12959" s="46" t="s">
        <v>44</v>
      </c>
      <c r="D12959" s="46" t="s">
        <v>1645</v>
      </c>
      <c r="E12959" s="55" t="s">
        <v>1724</v>
      </c>
      <c r="F12959" s="45" t="s">
        <v>1645</v>
      </c>
      <c r="G12959" s="26" t="s">
        <v>0</v>
      </c>
      <c r="H12959" s="30">
        <v>25435380848</v>
      </c>
      <c r="I12959" s="30">
        <v>1999543891.1300001</v>
      </c>
      <c r="J12959" s="36">
        <f>I12959/H12959</f>
        <v>7.8612697135503104E-2</v>
      </c>
      <c r="K12959" s="30">
        <v>2118118428.4116631</v>
      </c>
      <c r="L12959" s="30">
        <f>I12959</f>
        <v>1999543891.1300001</v>
      </c>
      <c r="M12959" s="80">
        <f>L12959/K12959</f>
        <v>0.94401892939925003</v>
      </c>
    </row>
    <row r="12960" spans="2:13" ht="24.9" customHeight="1" outlineLevel="1" x14ac:dyDescent="0.3">
      <c r="B12960" s="44" t="str">
        <f>B12959</f>
        <v>FONDO DE AHORRO Y ESTABILIZACIÓN (FAE)</v>
      </c>
      <c r="C12960" s="43" t="s">
        <v>44</v>
      </c>
      <c r="D12960" s="43" t="s">
        <v>1645</v>
      </c>
      <c r="E12960" s="43" t="s">
        <v>1724</v>
      </c>
      <c r="F12960" s="42" t="s">
        <v>1645</v>
      </c>
      <c r="G12960" s="18" t="s">
        <v>3</v>
      </c>
      <c r="H12960" s="32">
        <f>SUBTOTAL(9,H12959:H12959)</f>
        <v>25435380848</v>
      </c>
      <c r="I12960" s="32">
        <f>SUBTOTAL(9,I12959:I12959)</f>
        <v>1999543891.1300001</v>
      </c>
      <c r="J12960" s="31">
        <f>SUBTOTAL(9,J12959:J12959)</f>
        <v>7.8612697135503104E-2</v>
      </c>
      <c r="K12960" s="32">
        <f>SUBTOTAL(9,K12959:K12959)</f>
        <v>2118118428.4116631</v>
      </c>
      <c r="L12960" s="14">
        <f>SUBTOTAL(9,L12957:L12959)</f>
        <v>2644019728.8400002</v>
      </c>
      <c r="M12960" s="80"/>
    </row>
    <row r="12961" spans="2:13" ht="24.9" customHeight="1" outlineLevel="2" x14ac:dyDescent="0.3">
      <c r="B12961" s="47" t="s">
        <v>2001</v>
      </c>
      <c r="C12961" s="46" t="s">
        <v>336</v>
      </c>
      <c r="D12961" s="46" t="s">
        <v>1417</v>
      </c>
      <c r="E12961" s="55" t="s">
        <v>1642</v>
      </c>
      <c r="F12961" s="45" t="s">
        <v>2035</v>
      </c>
      <c r="G12961" s="26" t="s">
        <v>0</v>
      </c>
      <c r="H12961" s="30">
        <v>20197155801</v>
      </c>
      <c r="I12961" s="30">
        <v>1587752891.98</v>
      </c>
      <c r="J12961" s="36">
        <f>I12961/H12961</f>
        <v>7.8612697135375234E-2</v>
      </c>
      <c r="K12961" s="30">
        <v>1666275623.03</v>
      </c>
      <c r="L12961" s="30">
        <f>I12961</f>
        <v>1587752891.98</v>
      </c>
      <c r="M12961" s="80">
        <f>L12961/K12961</f>
        <v>0.9528753046826598</v>
      </c>
    </row>
    <row r="12962" spans="2:13" ht="24.9" customHeight="1" outlineLevel="1" x14ac:dyDescent="0.3">
      <c r="B12962" s="44" t="str">
        <f>B12961</f>
        <v>FONDO DE AHORRO Y ESTABILIZACIÓN (FAE)</v>
      </c>
      <c r="C12962" s="43" t="s">
        <v>336</v>
      </c>
      <c r="D12962" s="43" t="s">
        <v>1417</v>
      </c>
      <c r="E12962" s="43" t="s">
        <v>1642</v>
      </c>
      <c r="F12962" s="42" t="s">
        <v>2035</v>
      </c>
      <c r="G12962" s="18" t="s">
        <v>3</v>
      </c>
      <c r="H12962" s="32">
        <f>SUBTOTAL(9,H12961:H12961)</f>
        <v>20197155801</v>
      </c>
      <c r="I12962" s="32">
        <f>SUBTOTAL(9,I12961:I12961)</f>
        <v>1587752891.98</v>
      </c>
      <c r="J12962" s="31">
        <f>SUBTOTAL(9,J12961:J12961)</f>
        <v>7.8612697135375234E-2</v>
      </c>
      <c r="K12962" s="32">
        <f>SUBTOTAL(9,K12961:K12961)</f>
        <v>1666275623.03</v>
      </c>
      <c r="L12962" s="14">
        <f>SUBTOTAL(9,L12959:L12961)</f>
        <v>3587296783.1100001</v>
      </c>
      <c r="M12962" s="80"/>
    </row>
    <row r="12963" spans="2:13" ht="24.9" customHeight="1" outlineLevel="2" x14ac:dyDescent="0.3">
      <c r="B12963" s="47" t="s">
        <v>2001</v>
      </c>
      <c r="C12963" s="46" t="s">
        <v>498</v>
      </c>
      <c r="D12963" s="46" t="s">
        <v>1369</v>
      </c>
      <c r="E12963" s="55" t="s">
        <v>1414</v>
      </c>
      <c r="F12963" s="45" t="s">
        <v>2034</v>
      </c>
      <c r="G12963" s="26" t="s">
        <v>0</v>
      </c>
      <c r="H12963" s="30">
        <v>7934820911</v>
      </c>
      <c r="I12963" s="30">
        <v>623777673.10000002</v>
      </c>
      <c r="J12963" s="36">
        <f>I12963/H12963</f>
        <v>7.8612697135389709E-2</v>
      </c>
      <c r="K12963" s="30">
        <v>661193887.01999998</v>
      </c>
      <c r="L12963" s="30">
        <f>I12963</f>
        <v>623777673.10000002</v>
      </c>
      <c r="M12963" s="80">
        <f>L12963/K12963</f>
        <v>0.94341113150843725</v>
      </c>
    </row>
    <row r="12964" spans="2:13" ht="24.9" customHeight="1" outlineLevel="1" x14ac:dyDescent="0.3">
      <c r="B12964" s="44" t="str">
        <f>B12963</f>
        <v>FONDO DE AHORRO Y ESTABILIZACIÓN (FAE)</v>
      </c>
      <c r="C12964" s="43" t="s">
        <v>498</v>
      </c>
      <c r="D12964" s="43" t="s">
        <v>1369</v>
      </c>
      <c r="E12964" s="43" t="s">
        <v>1414</v>
      </c>
      <c r="F12964" s="42" t="s">
        <v>2034</v>
      </c>
      <c r="G12964" s="18" t="s">
        <v>3</v>
      </c>
      <c r="H12964" s="32">
        <f>SUBTOTAL(9,H12963:H12963)</f>
        <v>7934820911</v>
      </c>
      <c r="I12964" s="32">
        <f>SUBTOTAL(9,I12963:I12963)</f>
        <v>623777673.10000002</v>
      </c>
      <c r="J12964" s="31">
        <f>SUBTOTAL(9,J12963:J12963)</f>
        <v>7.8612697135389709E-2</v>
      </c>
      <c r="K12964" s="32">
        <f>SUBTOTAL(9,K12963:K12963)</f>
        <v>661193887.01999998</v>
      </c>
      <c r="L12964" s="14">
        <f>SUBTOTAL(9,L12961:L12963)</f>
        <v>2211530565.0799999</v>
      </c>
      <c r="M12964" s="80"/>
    </row>
    <row r="12965" spans="2:13" ht="24.9" customHeight="1" outlineLevel="2" x14ac:dyDescent="0.3">
      <c r="B12965" s="47" t="s">
        <v>2001</v>
      </c>
      <c r="C12965" s="46" t="s">
        <v>38</v>
      </c>
      <c r="D12965" s="46" t="s">
        <v>1351</v>
      </c>
      <c r="E12965" s="55" t="s">
        <v>2033</v>
      </c>
      <c r="F12965" s="45" t="s">
        <v>2032</v>
      </c>
      <c r="G12965" s="26" t="s">
        <v>0</v>
      </c>
      <c r="H12965" s="30">
        <v>8564509299</v>
      </c>
      <c r="I12965" s="30">
        <v>673279175.63</v>
      </c>
      <c r="J12965" s="36">
        <f>I12965/H12965</f>
        <v>7.8612697134745682E-2</v>
      </c>
      <c r="K12965" s="30">
        <v>713535094.69000006</v>
      </c>
      <c r="L12965" s="30">
        <f>I12965</f>
        <v>673279175.63</v>
      </c>
      <c r="M12965" s="80">
        <f>L12965/K12965</f>
        <v>0.94358242592469888</v>
      </c>
    </row>
    <row r="12966" spans="2:13" ht="24.9" customHeight="1" outlineLevel="1" x14ac:dyDescent="0.3">
      <c r="B12966" s="44" t="str">
        <f>B12965</f>
        <v>FONDO DE AHORRO Y ESTABILIZACIÓN (FAE)</v>
      </c>
      <c r="C12966" s="43" t="s">
        <v>38</v>
      </c>
      <c r="D12966" s="43" t="s">
        <v>1351</v>
      </c>
      <c r="E12966" s="43" t="s">
        <v>2033</v>
      </c>
      <c r="F12966" s="42" t="s">
        <v>2032</v>
      </c>
      <c r="G12966" s="18" t="s">
        <v>3</v>
      </c>
      <c r="H12966" s="32">
        <f>SUBTOTAL(9,H12965:H12965)</f>
        <v>8564509299</v>
      </c>
      <c r="I12966" s="32">
        <f>SUBTOTAL(9,I12965:I12965)</f>
        <v>673279175.63</v>
      </c>
      <c r="J12966" s="31">
        <f>SUBTOTAL(9,J12965:J12965)</f>
        <v>7.8612697134745682E-2</v>
      </c>
      <c r="K12966" s="32">
        <f>SUBTOTAL(9,K12965:K12965)</f>
        <v>713535094.69000006</v>
      </c>
      <c r="L12966" s="14">
        <f>SUBTOTAL(9,L12963:L12965)</f>
        <v>1297056848.73</v>
      </c>
      <c r="M12966" s="80"/>
    </row>
    <row r="12967" spans="2:13" ht="24.9" customHeight="1" outlineLevel="2" x14ac:dyDescent="0.3">
      <c r="B12967" s="47" t="s">
        <v>2001</v>
      </c>
      <c r="C12967" s="46" t="s">
        <v>112</v>
      </c>
      <c r="D12967" s="46" t="s">
        <v>1283</v>
      </c>
      <c r="E12967" s="55" t="s">
        <v>1348</v>
      </c>
      <c r="F12967" s="45" t="s">
        <v>2031</v>
      </c>
      <c r="G12967" s="26" t="s">
        <v>0</v>
      </c>
      <c r="H12967" s="30">
        <v>14665859981</v>
      </c>
      <c r="I12967" s="30">
        <v>1152922808.9100001</v>
      </c>
      <c r="J12967" s="36">
        <f>I12967/H12967</f>
        <v>7.8612697134954335E-2</v>
      </c>
      <c r="K12967" s="30">
        <v>1221557373.2316661</v>
      </c>
      <c r="L12967" s="30">
        <f>I12967</f>
        <v>1152922808.9100001</v>
      </c>
      <c r="M12967" s="80">
        <f>L12967/K12967</f>
        <v>0.94381388396020138</v>
      </c>
    </row>
    <row r="12968" spans="2:13" ht="24.9" customHeight="1" outlineLevel="1" x14ac:dyDescent="0.3">
      <c r="B12968" s="44" t="str">
        <f>B12967</f>
        <v>FONDO DE AHORRO Y ESTABILIZACIÓN (FAE)</v>
      </c>
      <c r="C12968" s="43" t="s">
        <v>112</v>
      </c>
      <c r="D12968" s="43" t="s">
        <v>1283</v>
      </c>
      <c r="E12968" s="43" t="s">
        <v>1348</v>
      </c>
      <c r="F12968" s="42" t="s">
        <v>2031</v>
      </c>
      <c r="G12968" s="18" t="s">
        <v>3</v>
      </c>
      <c r="H12968" s="32">
        <f>SUBTOTAL(9,H12967:H12967)</f>
        <v>14665859981</v>
      </c>
      <c r="I12968" s="32">
        <f>SUBTOTAL(9,I12967:I12967)</f>
        <v>1152922808.9100001</v>
      </c>
      <c r="J12968" s="31">
        <f>SUBTOTAL(9,J12967:J12967)</f>
        <v>7.8612697134954335E-2</v>
      </c>
      <c r="K12968" s="32">
        <f>SUBTOTAL(9,K12967:K12967)</f>
        <v>1221557373.2316661</v>
      </c>
      <c r="L12968" s="14">
        <f>SUBTOTAL(9,L12965:L12967)</f>
        <v>1826201984.54</v>
      </c>
      <c r="M12968" s="80"/>
    </row>
    <row r="12969" spans="2:13" ht="24.9" customHeight="1" outlineLevel="2" x14ac:dyDescent="0.3">
      <c r="B12969" s="47" t="s">
        <v>2001</v>
      </c>
      <c r="C12969" s="46" t="s">
        <v>44</v>
      </c>
      <c r="D12969" s="46" t="s">
        <v>1236</v>
      </c>
      <c r="E12969" s="55" t="s">
        <v>2030</v>
      </c>
      <c r="F12969" s="45" t="s">
        <v>2029</v>
      </c>
      <c r="G12969" s="26" t="s">
        <v>0</v>
      </c>
      <c r="H12969" s="30">
        <v>42477295549</v>
      </c>
      <c r="I12969" s="30">
        <v>3339254770.1199999</v>
      </c>
      <c r="J12969" s="36">
        <f>I12969/H12969</f>
        <v>7.8612697135296145E-2</v>
      </c>
      <c r="K12969" s="30">
        <v>3504671396.0966601</v>
      </c>
      <c r="L12969" s="30">
        <f>I12969</f>
        <v>3339254770.1199999</v>
      </c>
      <c r="M12969" s="80">
        <f>L12969/K12969</f>
        <v>0.95280110250538941</v>
      </c>
    </row>
    <row r="12970" spans="2:13" ht="24.9" customHeight="1" outlineLevel="1" x14ac:dyDescent="0.3">
      <c r="B12970" s="44" t="str">
        <f>B12969</f>
        <v>FONDO DE AHORRO Y ESTABILIZACIÓN (FAE)</v>
      </c>
      <c r="C12970" s="43" t="s">
        <v>44</v>
      </c>
      <c r="D12970" s="43" t="s">
        <v>1236</v>
      </c>
      <c r="E12970" s="43" t="s">
        <v>2030</v>
      </c>
      <c r="F12970" s="42" t="s">
        <v>2029</v>
      </c>
      <c r="G12970" s="18" t="s">
        <v>3</v>
      </c>
      <c r="H12970" s="32">
        <f>SUBTOTAL(9,H12969:H12969)</f>
        <v>42477295549</v>
      </c>
      <c r="I12970" s="32">
        <f>SUBTOTAL(9,I12969:I12969)</f>
        <v>3339254770.1199999</v>
      </c>
      <c r="J12970" s="31">
        <f>SUBTOTAL(9,J12969:J12969)</f>
        <v>7.8612697135296145E-2</v>
      </c>
      <c r="K12970" s="32">
        <f>SUBTOTAL(9,K12969:K12969)</f>
        <v>3504671396.0966601</v>
      </c>
      <c r="L12970" s="14">
        <f>SUBTOTAL(9,L12967:L12969)</f>
        <v>4492177579.0299997</v>
      </c>
      <c r="M12970" s="80"/>
    </row>
    <row r="12971" spans="2:13" ht="24.9" customHeight="1" outlineLevel="2" x14ac:dyDescent="0.3">
      <c r="B12971" s="47" t="s">
        <v>2001</v>
      </c>
      <c r="C12971" s="46" t="s">
        <v>44</v>
      </c>
      <c r="D12971" s="46" t="s">
        <v>539</v>
      </c>
      <c r="E12971" s="55" t="s">
        <v>1233</v>
      </c>
      <c r="F12971" s="45" t="s">
        <v>2028</v>
      </c>
      <c r="G12971" s="26" t="s">
        <v>0</v>
      </c>
      <c r="H12971" s="30">
        <v>29185894534</v>
      </c>
      <c r="I12971" s="30">
        <v>2294381887.6199999</v>
      </c>
      <c r="J12971" s="36">
        <f>I12971/H12971</f>
        <v>7.8612697135157811E-2</v>
      </c>
      <c r="K12971" s="30">
        <v>2437401784.2399998</v>
      </c>
      <c r="L12971" s="30">
        <f>I12971</f>
        <v>2294381887.6199999</v>
      </c>
      <c r="M12971" s="80">
        <f>L12971/K12971</f>
        <v>0.94132280629941589</v>
      </c>
    </row>
    <row r="12972" spans="2:13" ht="24.9" customHeight="1" outlineLevel="1" x14ac:dyDescent="0.3">
      <c r="B12972" s="44" t="str">
        <f>B12971</f>
        <v>FONDO DE AHORRO Y ESTABILIZACIÓN (FAE)</v>
      </c>
      <c r="C12972" s="43" t="s">
        <v>44</v>
      </c>
      <c r="D12972" s="43" t="s">
        <v>539</v>
      </c>
      <c r="E12972" s="43" t="s">
        <v>1233</v>
      </c>
      <c r="F12972" s="42" t="s">
        <v>2028</v>
      </c>
      <c r="G12972" s="18" t="s">
        <v>3</v>
      </c>
      <c r="H12972" s="32">
        <f>SUBTOTAL(9,H12971:H12971)</f>
        <v>29185894534</v>
      </c>
      <c r="I12972" s="32">
        <f>SUBTOTAL(9,I12971:I12971)</f>
        <v>2294381887.6199999</v>
      </c>
      <c r="J12972" s="31">
        <f>SUBTOTAL(9,J12971:J12971)</f>
        <v>7.8612697135157811E-2</v>
      </c>
      <c r="K12972" s="32">
        <f>SUBTOTAL(9,K12971:K12971)</f>
        <v>2437401784.2399998</v>
      </c>
      <c r="L12972" s="14">
        <f>SUBTOTAL(9,L12969:L12971)</f>
        <v>5633636657.7399998</v>
      </c>
      <c r="M12972" s="80"/>
    </row>
    <row r="12973" spans="2:13" ht="24.9" customHeight="1" outlineLevel="2" x14ac:dyDescent="0.3">
      <c r="B12973" s="47" t="s">
        <v>2001</v>
      </c>
      <c r="C12973" s="46" t="s">
        <v>336</v>
      </c>
      <c r="D12973" s="46" t="s">
        <v>973</v>
      </c>
      <c r="E12973" s="55" t="s">
        <v>1179</v>
      </c>
      <c r="F12973" s="45" t="s">
        <v>2027</v>
      </c>
      <c r="G12973" s="26" t="s">
        <v>0</v>
      </c>
      <c r="H12973" s="30">
        <v>14339360877</v>
      </c>
      <c r="I12973" s="30">
        <v>1127255833.74</v>
      </c>
      <c r="J12973" s="36">
        <f>I12973/H12973</f>
        <v>7.8612697135483356E-2</v>
      </c>
      <c r="K12973" s="30">
        <v>1193122126.4400001</v>
      </c>
      <c r="L12973" s="30">
        <f>I12973</f>
        <v>1127255833.74</v>
      </c>
      <c r="M12973" s="80">
        <f>L12973/K12973</f>
        <v>0.94479501197708082</v>
      </c>
    </row>
    <row r="12974" spans="2:13" ht="24.9" customHeight="1" outlineLevel="1" x14ac:dyDescent="0.3">
      <c r="B12974" s="44" t="str">
        <f>B12973</f>
        <v>FONDO DE AHORRO Y ESTABILIZACIÓN (FAE)</v>
      </c>
      <c r="C12974" s="43" t="s">
        <v>336</v>
      </c>
      <c r="D12974" s="43" t="s">
        <v>973</v>
      </c>
      <c r="E12974" s="43" t="s">
        <v>1179</v>
      </c>
      <c r="F12974" s="42" t="s">
        <v>2027</v>
      </c>
      <c r="G12974" s="18" t="s">
        <v>3</v>
      </c>
      <c r="H12974" s="32">
        <f>SUBTOTAL(9,H12973:H12973)</f>
        <v>14339360877</v>
      </c>
      <c r="I12974" s="32">
        <f>SUBTOTAL(9,I12973:I12973)</f>
        <v>1127255833.74</v>
      </c>
      <c r="J12974" s="31">
        <f>SUBTOTAL(9,J12973:J12973)</f>
        <v>7.8612697135483356E-2</v>
      </c>
      <c r="K12974" s="32">
        <f>SUBTOTAL(9,K12973:K12973)</f>
        <v>1193122126.4400001</v>
      </c>
      <c r="L12974" s="14">
        <f>SUBTOTAL(9,L12971:L12973)</f>
        <v>3421637721.3599997</v>
      </c>
      <c r="M12974" s="80"/>
    </row>
    <row r="12975" spans="2:13" ht="24.9" customHeight="1" outlineLevel="2" x14ac:dyDescent="0.3">
      <c r="B12975" s="47" t="s">
        <v>2001</v>
      </c>
      <c r="C12975" s="46" t="s">
        <v>112</v>
      </c>
      <c r="D12975" s="46" t="s">
        <v>934</v>
      </c>
      <c r="E12975" s="55" t="s">
        <v>2026</v>
      </c>
      <c r="F12975" s="45" t="s">
        <v>2025</v>
      </c>
      <c r="G12975" s="26" t="s">
        <v>0</v>
      </c>
      <c r="H12975" s="30">
        <v>20245024043</v>
      </c>
      <c r="I12975" s="30">
        <v>1591515943.5999999</v>
      </c>
      <c r="J12975" s="36">
        <f>I12975/H12975</f>
        <v>7.8612697135832188E-2</v>
      </c>
      <c r="K12975" s="30">
        <v>1683926644.6700001</v>
      </c>
      <c r="L12975" s="30">
        <f>I12975</f>
        <v>1591515943.5999999</v>
      </c>
      <c r="M12975" s="80">
        <f>L12975/K12975</f>
        <v>0.94512189627588561</v>
      </c>
    </row>
    <row r="12976" spans="2:13" ht="24.9" customHeight="1" outlineLevel="1" x14ac:dyDescent="0.3">
      <c r="B12976" s="44" t="str">
        <f>B12975</f>
        <v>FONDO DE AHORRO Y ESTABILIZACIÓN (FAE)</v>
      </c>
      <c r="C12976" s="43" t="s">
        <v>112</v>
      </c>
      <c r="D12976" s="43" t="s">
        <v>934</v>
      </c>
      <c r="E12976" s="43" t="s">
        <v>2026</v>
      </c>
      <c r="F12976" s="42" t="s">
        <v>2025</v>
      </c>
      <c r="G12976" s="18" t="s">
        <v>3</v>
      </c>
      <c r="H12976" s="32">
        <f>SUBTOTAL(9,H12975:H12975)</f>
        <v>20245024043</v>
      </c>
      <c r="I12976" s="32">
        <f>SUBTOTAL(9,I12975:I12975)</f>
        <v>1591515943.5999999</v>
      </c>
      <c r="J12976" s="31">
        <f>SUBTOTAL(9,J12975:J12975)</f>
        <v>7.8612697135832188E-2</v>
      </c>
      <c r="K12976" s="32">
        <f>SUBTOTAL(9,K12975:K12975)</f>
        <v>1683926644.6700001</v>
      </c>
      <c r="L12976" s="14">
        <f>SUBTOTAL(9,L12973:L12975)</f>
        <v>2718771777.3400002</v>
      </c>
      <c r="M12976" s="80"/>
    </row>
    <row r="12977" spans="2:13" ht="24.9" customHeight="1" outlineLevel="2" x14ac:dyDescent="0.3">
      <c r="B12977" s="47" t="s">
        <v>2001</v>
      </c>
      <c r="C12977" s="46" t="s">
        <v>38</v>
      </c>
      <c r="D12977" s="46" t="s">
        <v>865</v>
      </c>
      <c r="E12977" s="55" t="s">
        <v>931</v>
      </c>
      <c r="F12977" s="45" t="s">
        <v>2024</v>
      </c>
      <c r="G12977" s="26" t="s">
        <v>0</v>
      </c>
      <c r="H12977" s="30">
        <v>15162950045</v>
      </c>
      <c r="I12977" s="30">
        <v>1192000399.5599999</v>
      </c>
      <c r="J12977" s="36">
        <f>I12977/H12977</f>
        <v>7.8612697134952531E-2</v>
      </c>
      <c r="K12977" s="30">
        <v>1266166178.2216659</v>
      </c>
      <c r="L12977" s="30">
        <f>I12977</f>
        <v>1192000399.5599999</v>
      </c>
      <c r="M12977" s="80">
        <f>L12977/K12977</f>
        <v>0.94142492515016318</v>
      </c>
    </row>
    <row r="12978" spans="2:13" ht="24.9" customHeight="1" outlineLevel="1" x14ac:dyDescent="0.3">
      <c r="B12978" s="44" t="str">
        <f>B12977</f>
        <v>FONDO DE AHORRO Y ESTABILIZACIÓN (FAE)</v>
      </c>
      <c r="C12978" s="43" t="s">
        <v>38</v>
      </c>
      <c r="D12978" s="43" t="s">
        <v>865</v>
      </c>
      <c r="E12978" s="43" t="s">
        <v>931</v>
      </c>
      <c r="F12978" s="42" t="s">
        <v>2024</v>
      </c>
      <c r="G12978" s="18" t="s">
        <v>3</v>
      </c>
      <c r="H12978" s="32">
        <f>SUBTOTAL(9,H12977:H12977)</f>
        <v>15162950045</v>
      </c>
      <c r="I12978" s="32">
        <f>SUBTOTAL(9,I12977:I12977)</f>
        <v>1192000399.5599999</v>
      </c>
      <c r="J12978" s="31">
        <f>SUBTOTAL(9,J12977:J12977)</f>
        <v>7.8612697134952531E-2</v>
      </c>
      <c r="K12978" s="32">
        <f>SUBTOTAL(9,K12977:K12977)</f>
        <v>1266166178.2216659</v>
      </c>
      <c r="L12978" s="14">
        <f>SUBTOTAL(9,L12975:L12977)</f>
        <v>2783516343.1599998</v>
      </c>
      <c r="M12978" s="80"/>
    </row>
    <row r="12979" spans="2:13" ht="24.9" customHeight="1" outlineLevel="2" x14ac:dyDescent="0.3">
      <c r="B12979" s="47" t="s">
        <v>2001</v>
      </c>
      <c r="C12979" s="46" t="s">
        <v>44</v>
      </c>
      <c r="D12979" s="46" t="s">
        <v>838</v>
      </c>
      <c r="E12979" s="55" t="s">
        <v>862</v>
      </c>
      <c r="F12979" s="45" t="s">
        <v>2023</v>
      </c>
      <c r="G12979" s="26" t="s">
        <v>0</v>
      </c>
      <c r="H12979" s="30">
        <v>42253089784</v>
      </c>
      <c r="I12979" s="30">
        <v>3321629350.2200003</v>
      </c>
      <c r="J12979" s="36">
        <f>I12979/H12979</f>
        <v>7.8612697135294549E-2</v>
      </c>
      <c r="K12979" s="30">
        <v>3662816123.15166</v>
      </c>
      <c r="L12979" s="30">
        <f>I12979</f>
        <v>3321629350.2200003</v>
      </c>
      <c r="M12979" s="80">
        <f>L12979/K12979</f>
        <v>0.90685124192418198</v>
      </c>
    </row>
    <row r="12980" spans="2:13" ht="24.9" customHeight="1" outlineLevel="1" x14ac:dyDescent="0.3">
      <c r="B12980" s="44" t="str">
        <f>B12979</f>
        <v>FONDO DE AHORRO Y ESTABILIZACIÓN (FAE)</v>
      </c>
      <c r="C12980" s="43" t="s">
        <v>44</v>
      </c>
      <c r="D12980" s="43" t="s">
        <v>838</v>
      </c>
      <c r="E12980" s="43" t="s">
        <v>862</v>
      </c>
      <c r="F12980" s="42" t="s">
        <v>2023</v>
      </c>
      <c r="G12980" s="18" t="s">
        <v>3</v>
      </c>
      <c r="H12980" s="32">
        <f>SUBTOTAL(9,H12979:H12979)</f>
        <v>42253089784</v>
      </c>
      <c r="I12980" s="32">
        <f>SUBTOTAL(9,I12979:I12979)</f>
        <v>3321629350.2200003</v>
      </c>
      <c r="J12980" s="31">
        <f>SUBTOTAL(9,J12979:J12979)</f>
        <v>7.8612697135294549E-2</v>
      </c>
      <c r="K12980" s="32">
        <f>SUBTOTAL(9,K12979:K12979)</f>
        <v>3662816123.15166</v>
      </c>
      <c r="L12980" s="14">
        <f>SUBTOTAL(9,L12977:L12979)</f>
        <v>4513629749.7800007</v>
      </c>
      <c r="M12980" s="80"/>
    </row>
    <row r="12981" spans="2:13" ht="24.9" customHeight="1" outlineLevel="2" x14ac:dyDescent="0.3">
      <c r="B12981" s="47" t="s">
        <v>2001</v>
      </c>
      <c r="C12981" s="46" t="s">
        <v>44</v>
      </c>
      <c r="D12981" s="46" t="s">
        <v>788</v>
      </c>
      <c r="E12981" s="55" t="s">
        <v>836</v>
      </c>
      <c r="F12981" s="45" t="s">
        <v>2022</v>
      </c>
      <c r="G12981" s="26" t="s">
        <v>0</v>
      </c>
      <c r="H12981" s="30">
        <v>19707471778</v>
      </c>
      <c r="I12981" s="30">
        <v>1549257510.1900001</v>
      </c>
      <c r="J12981" s="36">
        <f>I12981/H12981</f>
        <v>7.861269713548337E-2</v>
      </c>
      <c r="K12981" s="30">
        <v>1645113230.5700002</v>
      </c>
      <c r="L12981" s="30">
        <f>I12981</f>
        <v>1549257510.1900001</v>
      </c>
      <c r="M12981" s="80">
        <f>L12981/K12981</f>
        <v>0.94173305606034918</v>
      </c>
    </row>
    <row r="12982" spans="2:13" ht="24.9" customHeight="1" outlineLevel="1" x14ac:dyDescent="0.3">
      <c r="B12982" s="44" t="str">
        <f>B12981</f>
        <v>FONDO DE AHORRO Y ESTABILIZACIÓN (FAE)</v>
      </c>
      <c r="C12982" s="43" t="s">
        <v>44</v>
      </c>
      <c r="D12982" s="43" t="s">
        <v>788</v>
      </c>
      <c r="E12982" s="43" t="s">
        <v>836</v>
      </c>
      <c r="F12982" s="42" t="s">
        <v>2022</v>
      </c>
      <c r="G12982" s="18" t="s">
        <v>3</v>
      </c>
      <c r="H12982" s="32">
        <f>SUBTOTAL(9,H12981:H12981)</f>
        <v>19707471778</v>
      </c>
      <c r="I12982" s="32">
        <f>SUBTOTAL(9,I12981:I12981)</f>
        <v>1549257510.1900001</v>
      </c>
      <c r="J12982" s="31">
        <f>SUBTOTAL(9,J12981:J12981)</f>
        <v>7.861269713548337E-2</v>
      </c>
      <c r="K12982" s="32">
        <f>SUBTOTAL(9,K12981:K12981)</f>
        <v>1645113230.5700002</v>
      </c>
      <c r="L12982" s="14">
        <f>SUBTOTAL(9,L12979:L12981)</f>
        <v>4870886860.4099998</v>
      </c>
      <c r="M12982" s="80"/>
    </row>
    <row r="12983" spans="2:13" ht="24.9" customHeight="1" outlineLevel="2" x14ac:dyDescent="0.3">
      <c r="B12983" s="47" t="s">
        <v>2001</v>
      </c>
      <c r="C12983" s="46" t="s">
        <v>21</v>
      </c>
      <c r="D12983" s="46" t="s">
        <v>751</v>
      </c>
      <c r="E12983" s="55" t="s">
        <v>785</v>
      </c>
      <c r="F12983" s="45" t="s">
        <v>2021</v>
      </c>
      <c r="G12983" s="26" t="s">
        <v>0</v>
      </c>
      <c r="H12983" s="30">
        <v>58562072675</v>
      </c>
      <c r="I12983" s="30">
        <v>4603722482.8199997</v>
      </c>
      <c r="J12983" s="36">
        <f>I12983/H12983</f>
        <v>7.8612697135381909E-2</v>
      </c>
      <c r="K12983" s="30">
        <v>4780485606.1400003</v>
      </c>
      <c r="L12983" s="30">
        <f>I12983</f>
        <v>4603722482.8199997</v>
      </c>
      <c r="M12983" s="80">
        <f>L12983/K12983</f>
        <v>0.96302402352326544</v>
      </c>
    </row>
    <row r="12984" spans="2:13" ht="24.9" customHeight="1" outlineLevel="1" x14ac:dyDescent="0.3">
      <c r="B12984" s="44" t="str">
        <f>B12983</f>
        <v>FONDO DE AHORRO Y ESTABILIZACIÓN (FAE)</v>
      </c>
      <c r="C12984" s="43" t="s">
        <v>21</v>
      </c>
      <c r="D12984" s="43" t="s">
        <v>751</v>
      </c>
      <c r="E12984" s="43" t="s">
        <v>785</v>
      </c>
      <c r="F12984" s="42" t="s">
        <v>2021</v>
      </c>
      <c r="G12984" s="18" t="s">
        <v>3</v>
      </c>
      <c r="H12984" s="32">
        <f>SUBTOTAL(9,H12983:H12983)</f>
        <v>58562072675</v>
      </c>
      <c r="I12984" s="32">
        <f>SUBTOTAL(9,I12983:I12983)</f>
        <v>4603722482.8199997</v>
      </c>
      <c r="J12984" s="31">
        <f>SUBTOTAL(9,J12983:J12983)</f>
        <v>7.8612697135381909E-2</v>
      </c>
      <c r="K12984" s="32">
        <f>SUBTOTAL(9,K12983:K12983)</f>
        <v>4780485606.1400003</v>
      </c>
      <c r="L12984" s="14">
        <f>SUBTOTAL(9,L12981:L12983)</f>
        <v>6152979993.0100002</v>
      </c>
      <c r="M12984" s="80"/>
    </row>
    <row r="12985" spans="2:13" ht="24.9" customHeight="1" outlineLevel="2" x14ac:dyDescent="0.3">
      <c r="B12985" s="47" t="s">
        <v>2001</v>
      </c>
      <c r="C12985" s="46" t="s">
        <v>112</v>
      </c>
      <c r="D12985" s="46" t="s">
        <v>628</v>
      </c>
      <c r="E12985" s="55" t="s">
        <v>748</v>
      </c>
      <c r="F12985" s="45" t="s">
        <v>2020</v>
      </c>
      <c r="G12985" s="26" t="s">
        <v>0</v>
      </c>
      <c r="H12985" s="30">
        <v>17379365377</v>
      </c>
      <c r="I12985" s="30">
        <v>1366238786.78</v>
      </c>
      <c r="J12985" s="36">
        <f>I12985/H12985</f>
        <v>7.8612697134965118E-2</v>
      </c>
      <c r="K12985" s="30">
        <v>1447819285.4333339</v>
      </c>
      <c r="L12985" s="30">
        <f>I12985</f>
        <v>1366238786.78</v>
      </c>
      <c r="M12985" s="80">
        <f>L12985/K12985</f>
        <v>0.94365284433345786</v>
      </c>
    </row>
    <row r="12986" spans="2:13" ht="24.9" customHeight="1" outlineLevel="1" x14ac:dyDescent="0.3">
      <c r="B12986" s="44" t="str">
        <f>B12985</f>
        <v>FONDO DE AHORRO Y ESTABILIZACIÓN (FAE)</v>
      </c>
      <c r="C12986" s="43" t="s">
        <v>112</v>
      </c>
      <c r="D12986" s="43" t="s">
        <v>628</v>
      </c>
      <c r="E12986" s="43" t="s">
        <v>748</v>
      </c>
      <c r="F12986" s="42" t="s">
        <v>2020</v>
      </c>
      <c r="G12986" s="18" t="s">
        <v>3</v>
      </c>
      <c r="H12986" s="32">
        <f>SUBTOTAL(9,H12985:H12985)</f>
        <v>17379365377</v>
      </c>
      <c r="I12986" s="32">
        <f>SUBTOTAL(9,I12985:I12985)</f>
        <v>1366238786.78</v>
      </c>
      <c r="J12986" s="31">
        <f>SUBTOTAL(9,J12985:J12985)</f>
        <v>7.8612697134965118E-2</v>
      </c>
      <c r="K12986" s="32">
        <f>SUBTOTAL(9,K12985:K12985)</f>
        <v>1447819285.4333339</v>
      </c>
      <c r="L12986" s="14">
        <f>SUBTOTAL(9,L12983:L12985)</f>
        <v>5969961269.5999994</v>
      </c>
      <c r="M12986" s="80"/>
    </row>
    <row r="12987" spans="2:13" ht="24.9" customHeight="1" outlineLevel="2" x14ac:dyDescent="0.3">
      <c r="B12987" s="47" t="s">
        <v>2001</v>
      </c>
      <c r="C12987" s="46" t="s">
        <v>336</v>
      </c>
      <c r="D12987" s="46" t="s">
        <v>551</v>
      </c>
      <c r="E12987" s="55" t="s">
        <v>625</v>
      </c>
      <c r="F12987" s="45" t="s">
        <v>2019</v>
      </c>
      <c r="G12987" s="26" t="s">
        <v>0</v>
      </c>
      <c r="H12987" s="30">
        <v>16004711824</v>
      </c>
      <c r="I12987" s="30">
        <v>1258173563.3599999</v>
      </c>
      <c r="J12987" s="36">
        <f>I12987/H12987</f>
        <v>7.8612697135433271E-2</v>
      </c>
      <c r="K12987" s="30">
        <v>1325385999.6416659</v>
      </c>
      <c r="L12987" s="30">
        <f>I12987</f>
        <v>1258173563.3599999</v>
      </c>
      <c r="M12987" s="80">
        <f>L12987/K12987</f>
        <v>0.94928840632099798</v>
      </c>
    </row>
    <row r="12988" spans="2:13" ht="24.9" customHeight="1" outlineLevel="1" x14ac:dyDescent="0.3">
      <c r="B12988" s="44" t="str">
        <f>B12987</f>
        <v>FONDO DE AHORRO Y ESTABILIZACIÓN (FAE)</v>
      </c>
      <c r="C12988" s="43" t="s">
        <v>336</v>
      </c>
      <c r="D12988" s="43" t="s">
        <v>551</v>
      </c>
      <c r="E12988" s="43" t="s">
        <v>625</v>
      </c>
      <c r="F12988" s="42" t="s">
        <v>2019</v>
      </c>
      <c r="G12988" s="18" t="s">
        <v>3</v>
      </c>
      <c r="H12988" s="32">
        <f>SUBTOTAL(9,H12987:H12987)</f>
        <v>16004711824</v>
      </c>
      <c r="I12988" s="32">
        <f>SUBTOTAL(9,I12987:I12987)</f>
        <v>1258173563.3599999</v>
      </c>
      <c r="J12988" s="31">
        <f>SUBTOTAL(9,J12987:J12987)</f>
        <v>7.8612697135433271E-2</v>
      </c>
      <c r="K12988" s="32">
        <f>SUBTOTAL(9,K12987:K12987)</f>
        <v>1325385999.6416659</v>
      </c>
      <c r="L12988" s="14">
        <f>SUBTOTAL(9,L12985:L12987)</f>
        <v>2624412350.1399999</v>
      </c>
      <c r="M12988" s="80"/>
    </row>
    <row r="12989" spans="2:13" ht="24.9" customHeight="1" outlineLevel="2" x14ac:dyDescent="0.3">
      <c r="B12989" s="47" t="s">
        <v>2001</v>
      </c>
      <c r="C12989" s="46" t="s">
        <v>498</v>
      </c>
      <c r="D12989" s="46" t="s">
        <v>526</v>
      </c>
      <c r="E12989" s="55" t="s">
        <v>548</v>
      </c>
      <c r="F12989" s="45" t="s">
        <v>2018</v>
      </c>
      <c r="G12989" s="26" t="s">
        <v>0</v>
      </c>
      <c r="H12989" s="30">
        <v>4725735755</v>
      </c>
      <c r="I12989" s="30">
        <v>371502833.64999998</v>
      </c>
      <c r="J12989" s="36">
        <f>I12989/H12989</f>
        <v>7.8612697135453768E-2</v>
      </c>
      <c r="K12989" s="30">
        <v>393855698.04000002</v>
      </c>
      <c r="L12989" s="30">
        <f>I12989</f>
        <v>371502833.64999998</v>
      </c>
      <c r="M12989" s="80">
        <f>L12989/K12989</f>
        <v>0.94324605559539254</v>
      </c>
    </row>
    <row r="12990" spans="2:13" ht="24.9" customHeight="1" outlineLevel="1" x14ac:dyDescent="0.3">
      <c r="B12990" s="44" t="str">
        <f>B12989</f>
        <v>FONDO DE AHORRO Y ESTABILIZACIÓN (FAE)</v>
      </c>
      <c r="C12990" s="43" t="s">
        <v>498</v>
      </c>
      <c r="D12990" s="43" t="s">
        <v>526</v>
      </c>
      <c r="E12990" s="43" t="s">
        <v>548</v>
      </c>
      <c r="F12990" s="42" t="s">
        <v>2018</v>
      </c>
      <c r="G12990" s="18" t="s">
        <v>3</v>
      </c>
      <c r="H12990" s="32">
        <f>SUBTOTAL(9,H12989:H12989)</f>
        <v>4725735755</v>
      </c>
      <c r="I12990" s="32">
        <f>SUBTOTAL(9,I12989:I12989)</f>
        <v>371502833.64999998</v>
      </c>
      <c r="J12990" s="31">
        <f>SUBTOTAL(9,J12989:J12989)</f>
        <v>7.8612697135453768E-2</v>
      </c>
      <c r="K12990" s="32">
        <f>SUBTOTAL(9,K12989:K12989)</f>
        <v>393855698.04000002</v>
      </c>
      <c r="L12990" s="14">
        <f>SUBTOTAL(9,L12987:L12989)</f>
        <v>1629676397.0099998</v>
      </c>
      <c r="M12990" s="80"/>
    </row>
    <row r="12991" spans="2:13" ht="24.9" customHeight="1" outlineLevel="2" x14ac:dyDescent="0.3">
      <c r="B12991" s="47" t="s">
        <v>2001</v>
      </c>
      <c r="C12991" s="46" t="s">
        <v>498</v>
      </c>
      <c r="D12991" s="46" t="s">
        <v>497</v>
      </c>
      <c r="E12991" s="55" t="s">
        <v>523</v>
      </c>
      <c r="F12991" s="45" t="s">
        <v>2017</v>
      </c>
      <c r="G12991" s="26" t="s">
        <v>0</v>
      </c>
      <c r="H12991" s="30">
        <v>6366546779</v>
      </c>
      <c r="I12991" s="30">
        <v>500491413.73000002</v>
      </c>
      <c r="J12991" s="36">
        <f>I12991/H12991</f>
        <v>7.8612697134475898E-2</v>
      </c>
      <c r="K12991" s="30">
        <v>530913082.12833399</v>
      </c>
      <c r="L12991" s="30">
        <f>I12991</f>
        <v>500491413.73000002</v>
      </c>
      <c r="M12991" s="80">
        <f>L12991/K12991</f>
        <v>0.94269934303298941</v>
      </c>
    </row>
    <row r="12992" spans="2:13" ht="24.9" customHeight="1" outlineLevel="1" x14ac:dyDescent="0.3">
      <c r="B12992" s="44" t="str">
        <f>B12991</f>
        <v>FONDO DE AHORRO Y ESTABILIZACIÓN (FAE)</v>
      </c>
      <c r="C12992" s="43" t="s">
        <v>498</v>
      </c>
      <c r="D12992" s="43" t="s">
        <v>497</v>
      </c>
      <c r="E12992" s="43" t="s">
        <v>523</v>
      </c>
      <c r="F12992" s="42" t="s">
        <v>2017</v>
      </c>
      <c r="G12992" s="18" t="s">
        <v>3</v>
      </c>
      <c r="H12992" s="32">
        <f>SUBTOTAL(9,H12991:H12991)</f>
        <v>6366546779</v>
      </c>
      <c r="I12992" s="32">
        <f>SUBTOTAL(9,I12991:I12991)</f>
        <v>500491413.73000002</v>
      </c>
      <c r="J12992" s="31">
        <f>SUBTOTAL(9,J12991:J12991)</f>
        <v>7.8612697134475898E-2</v>
      </c>
      <c r="K12992" s="32">
        <f>SUBTOTAL(9,K12991:K12991)</f>
        <v>530913082.12833399</v>
      </c>
      <c r="L12992" s="14">
        <f>SUBTOTAL(9,L12989:L12991)</f>
        <v>871994247.38</v>
      </c>
      <c r="M12992" s="80"/>
    </row>
    <row r="12993" spans="2:13" ht="24.9" customHeight="1" outlineLevel="2" x14ac:dyDescent="0.3">
      <c r="B12993" s="47" t="s">
        <v>2001</v>
      </c>
      <c r="C12993" s="46" t="s">
        <v>336</v>
      </c>
      <c r="D12993" s="46" t="s">
        <v>335</v>
      </c>
      <c r="E12993" s="55" t="s">
        <v>494</v>
      </c>
      <c r="F12993" s="45" t="s">
        <v>2016</v>
      </c>
      <c r="G12993" s="26" t="s">
        <v>0</v>
      </c>
      <c r="H12993" s="30">
        <v>24035071789</v>
      </c>
      <c r="I12993" s="30">
        <v>1889461819.1700001</v>
      </c>
      <c r="J12993" s="36">
        <f>I12993/H12993</f>
        <v>7.8612697135139811E-2</v>
      </c>
      <c r="K12993" s="30">
        <v>1951419886.1416631</v>
      </c>
      <c r="L12993" s="30">
        <f>I12993</f>
        <v>1889461819.1700001</v>
      </c>
      <c r="M12993" s="80">
        <f>L12993/K12993</f>
        <v>0.96824975116238765</v>
      </c>
    </row>
    <row r="12994" spans="2:13" ht="24.9" customHeight="1" outlineLevel="1" x14ac:dyDescent="0.3">
      <c r="B12994" s="44" t="str">
        <f>B12993</f>
        <v>FONDO DE AHORRO Y ESTABILIZACIÓN (FAE)</v>
      </c>
      <c r="C12994" s="43" t="s">
        <v>336</v>
      </c>
      <c r="D12994" s="43" t="s">
        <v>335</v>
      </c>
      <c r="E12994" s="43" t="s">
        <v>494</v>
      </c>
      <c r="F12994" s="42" t="s">
        <v>2016</v>
      </c>
      <c r="G12994" s="18" t="s">
        <v>3</v>
      </c>
      <c r="H12994" s="32">
        <f>SUBTOTAL(9,H12993:H12993)</f>
        <v>24035071789</v>
      </c>
      <c r="I12994" s="32">
        <f>SUBTOTAL(9,I12993:I12993)</f>
        <v>1889461819.1700001</v>
      </c>
      <c r="J12994" s="31">
        <f>SUBTOTAL(9,J12993:J12993)</f>
        <v>7.8612697135139811E-2</v>
      </c>
      <c r="K12994" s="32">
        <f>SUBTOTAL(9,K12993:K12993)</f>
        <v>1951419886.1416631</v>
      </c>
      <c r="L12994" s="14">
        <f>SUBTOTAL(9,L12991:L12993)</f>
        <v>2389953232.9000001</v>
      </c>
      <c r="M12994" s="80"/>
    </row>
    <row r="12995" spans="2:13" ht="24.9" customHeight="1" outlineLevel="2" x14ac:dyDescent="0.3">
      <c r="B12995" s="47" t="s">
        <v>2001</v>
      </c>
      <c r="C12995" s="46" t="s">
        <v>44</v>
      </c>
      <c r="D12995" s="46" t="s">
        <v>290</v>
      </c>
      <c r="E12995" s="55" t="s">
        <v>332</v>
      </c>
      <c r="F12995" s="45" t="s">
        <v>2015</v>
      </c>
      <c r="G12995" s="26" t="s">
        <v>0</v>
      </c>
      <c r="H12995" s="30">
        <v>18156660488</v>
      </c>
      <c r="I12995" s="30">
        <v>1427344051.9400001</v>
      </c>
      <c r="J12995" s="36">
        <f>I12995/H12995</f>
        <v>7.8612697135761966E-2</v>
      </c>
      <c r="K12995" s="30">
        <v>1504726785.313334</v>
      </c>
      <c r="L12995" s="30">
        <f>I12995</f>
        <v>1427344051.9400001</v>
      </c>
      <c r="M12995" s="80">
        <f>L12995/K12995</f>
        <v>0.94857356556112593</v>
      </c>
    </row>
    <row r="12996" spans="2:13" ht="24.9" customHeight="1" outlineLevel="1" x14ac:dyDescent="0.3">
      <c r="B12996" s="44" t="str">
        <f>B12995</f>
        <v>FONDO DE AHORRO Y ESTABILIZACIÓN (FAE)</v>
      </c>
      <c r="C12996" s="43" t="s">
        <v>44</v>
      </c>
      <c r="D12996" s="43" t="s">
        <v>290</v>
      </c>
      <c r="E12996" s="43" t="s">
        <v>332</v>
      </c>
      <c r="F12996" s="42" t="s">
        <v>2015</v>
      </c>
      <c r="G12996" s="18" t="s">
        <v>3</v>
      </c>
      <c r="H12996" s="32">
        <f>SUBTOTAL(9,H12995:H12995)</f>
        <v>18156660488</v>
      </c>
      <c r="I12996" s="32">
        <f>SUBTOTAL(9,I12995:I12995)</f>
        <v>1427344051.9400001</v>
      </c>
      <c r="J12996" s="31">
        <f>SUBTOTAL(9,J12995:J12995)</f>
        <v>7.8612697135761966E-2</v>
      </c>
      <c r="K12996" s="32">
        <f>SUBTOTAL(9,K12995:K12995)</f>
        <v>1504726785.313334</v>
      </c>
      <c r="L12996" s="14">
        <f>SUBTOTAL(9,L12993:L12995)</f>
        <v>3316805871.1100001</v>
      </c>
      <c r="M12996" s="80"/>
    </row>
    <row r="12997" spans="2:13" ht="24.9" customHeight="1" outlineLevel="2" x14ac:dyDescent="0.3">
      <c r="B12997" s="47" t="s">
        <v>2001</v>
      </c>
      <c r="C12997" s="46" t="s">
        <v>38</v>
      </c>
      <c r="D12997" s="46" t="s">
        <v>198</v>
      </c>
      <c r="E12997" s="55" t="s">
        <v>287</v>
      </c>
      <c r="F12997" s="45" t="s">
        <v>2014</v>
      </c>
      <c r="G12997" s="26" t="s">
        <v>0</v>
      </c>
      <c r="H12997" s="30">
        <v>12969947739</v>
      </c>
      <c r="I12997" s="30">
        <v>1019602573.47</v>
      </c>
      <c r="J12997" s="36">
        <f>I12997/H12997</f>
        <v>7.8612697135556284E-2</v>
      </c>
      <c r="K12997" s="30">
        <v>1083440014.273334</v>
      </c>
      <c r="L12997" s="30">
        <f>I12997</f>
        <v>1019602573.47</v>
      </c>
      <c r="M12997" s="80">
        <f>L12997/K12997</f>
        <v>0.94107893380128671</v>
      </c>
    </row>
    <row r="12998" spans="2:13" ht="24.9" customHeight="1" outlineLevel="1" x14ac:dyDescent="0.3">
      <c r="B12998" s="44" t="str">
        <f>B12997</f>
        <v>FONDO DE AHORRO Y ESTABILIZACIÓN (FAE)</v>
      </c>
      <c r="C12998" s="43" t="s">
        <v>38</v>
      </c>
      <c r="D12998" s="43" t="s">
        <v>198</v>
      </c>
      <c r="E12998" s="43" t="s">
        <v>287</v>
      </c>
      <c r="F12998" s="42" t="s">
        <v>2014</v>
      </c>
      <c r="G12998" s="18" t="s">
        <v>3</v>
      </c>
      <c r="H12998" s="32">
        <f>SUBTOTAL(9,H12997:H12997)</f>
        <v>12969947739</v>
      </c>
      <c r="I12998" s="32">
        <f>SUBTOTAL(9,I12997:I12997)</f>
        <v>1019602573.47</v>
      </c>
      <c r="J12998" s="31">
        <f>SUBTOTAL(9,J12997:J12997)</f>
        <v>7.8612697135556284E-2</v>
      </c>
      <c r="K12998" s="32">
        <f>SUBTOTAL(9,K12997:K12997)</f>
        <v>1083440014.273334</v>
      </c>
      <c r="L12998" s="14">
        <f>SUBTOTAL(9,L12995:L12997)</f>
        <v>2446946625.4099998</v>
      </c>
      <c r="M12998" s="80"/>
    </row>
    <row r="12999" spans="2:13" ht="24.9" customHeight="1" outlineLevel="2" x14ac:dyDescent="0.3">
      <c r="B12999" s="47" t="s">
        <v>2001</v>
      </c>
      <c r="C12999" s="46" t="s">
        <v>112</v>
      </c>
      <c r="D12999" s="46" t="s">
        <v>111</v>
      </c>
      <c r="E12999" s="55" t="s">
        <v>195</v>
      </c>
      <c r="F12999" s="45" t="s">
        <v>2013</v>
      </c>
      <c r="G12999" s="26" t="s">
        <v>0</v>
      </c>
      <c r="H12999" s="30">
        <v>11724449130</v>
      </c>
      <c r="I12999" s="30">
        <v>921690568.52999997</v>
      </c>
      <c r="J12999" s="36">
        <f>I12999/H12999</f>
        <v>7.8612697134880227E-2</v>
      </c>
      <c r="K12999" s="30">
        <v>977567353.10666597</v>
      </c>
      <c r="L12999" s="30">
        <f>I12999</f>
        <v>921690568.52999997</v>
      </c>
      <c r="M12999" s="80">
        <f>L12999/K12999</f>
        <v>0.9428409874786714</v>
      </c>
    </row>
    <row r="13000" spans="2:13" ht="24.9" customHeight="1" outlineLevel="1" x14ac:dyDescent="0.3">
      <c r="B13000" s="44" t="str">
        <f>B12999</f>
        <v>FONDO DE AHORRO Y ESTABILIZACIÓN (FAE)</v>
      </c>
      <c r="C13000" s="43" t="s">
        <v>112</v>
      </c>
      <c r="D13000" s="43" t="s">
        <v>111</v>
      </c>
      <c r="E13000" s="43" t="s">
        <v>195</v>
      </c>
      <c r="F13000" s="42" t="s">
        <v>2013</v>
      </c>
      <c r="G13000" s="18" t="s">
        <v>3</v>
      </c>
      <c r="H13000" s="32">
        <f>SUBTOTAL(9,H12999:H12999)</f>
        <v>11724449130</v>
      </c>
      <c r="I13000" s="32">
        <f>SUBTOTAL(9,I12999:I12999)</f>
        <v>921690568.52999997</v>
      </c>
      <c r="J13000" s="31">
        <f>SUBTOTAL(9,J12999:J12999)</f>
        <v>7.8612697134880227E-2</v>
      </c>
      <c r="K13000" s="32">
        <f>SUBTOTAL(9,K12999:K12999)</f>
        <v>977567353.10666597</v>
      </c>
      <c r="L13000" s="14">
        <f>SUBTOTAL(9,L12997:L12999)</f>
        <v>1941293142</v>
      </c>
      <c r="M13000" s="80"/>
    </row>
    <row r="13001" spans="2:13" ht="24.9" customHeight="1" outlineLevel="2" x14ac:dyDescent="0.3">
      <c r="B13001" s="47" t="s">
        <v>2001</v>
      </c>
      <c r="C13001" s="46" t="s">
        <v>21</v>
      </c>
      <c r="D13001" s="46" t="s">
        <v>102</v>
      </c>
      <c r="E13001" s="55" t="s">
        <v>108</v>
      </c>
      <c r="F13001" s="45" t="s">
        <v>2012</v>
      </c>
      <c r="G13001" s="26" t="s">
        <v>0</v>
      </c>
      <c r="H13001" s="30">
        <v>15260236451</v>
      </c>
      <c r="I13001" s="30">
        <v>1199648346.3400002</v>
      </c>
      <c r="J13001" s="36">
        <f>I13001/H13001</f>
        <v>7.8612697135593032E-2</v>
      </c>
      <c r="K13001" s="30">
        <v>1298179932.8699999</v>
      </c>
      <c r="L13001" s="30">
        <f>I13001</f>
        <v>1199648346.3400002</v>
      </c>
      <c r="M13001" s="80">
        <f>L13001/K13001</f>
        <v>0.92410020827223283</v>
      </c>
    </row>
    <row r="13002" spans="2:13" ht="24.9" customHeight="1" outlineLevel="1" x14ac:dyDescent="0.3">
      <c r="B13002" s="44" t="str">
        <f>B13001</f>
        <v>FONDO DE AHORRO Y ESTABILIZACIÓN (FAE)</v>
      </c>
      <c r="C13002" s="43" t="s">
        <v>21</v>
      </c>
      <c r="D13002" s="43" t="s">
        <v>102</v>
      </c>
      <c r="E13002" s="43" t="s">
        <v>108</v>
      </c>
      <c r="F13002" s="42" t="s">
        <v>2012</v>
      </c>
      <c r="G13002" s="18" t="s">
        <v>3</v>
      </c>
      <c r="H13002" s="32">
        <f>SUBTOTAL(9,H13001:H13001)</f>
        <v>15260236451</v>
      </c>
      <c r="I13002" s="32">
        <f>SUBTOTAL(9,I13001:I13001)</f>
        <v>1199648346.3400002</v>
      </c>
      <c r="J13002" s="31">
        <f>SUBTOTAL(9,J13001:J13001)</f>
        <v>7.8612697135593032E-2</v>
      </c>
      <c r="K13002" s="32">
        <f>SUBTOTAL(9,K13001:K13001)</f>
        <v>1298179932.8699999</v>
      </c>
      <c r="L13002" s="14">
        <f>SUBTOTAL(9,L12999:L13001)</f>
        <v>2121338914.8700001</v>
      </c>
      <c r="M13002" s="80"/>
    </row>
    <row r="13003" spans="2:13" ht="24.9" customHeight="1" outlineLevel="2" x14ac:dyDescent="0.3">
      <c r="B13003" s="47" t="s">
        <v>2001</v>
      </c>
      <c r="C13003" s="46" t="s">
        <v>21</v>
      </c>
      <c r="D13003" s="46" t="s">
        <v>76</v>
      </c>
      <c r="E13003" s="55" t="s">
        <v>99</v>
      </c>
      <c r="F13003" s="45" t="s">
        <v>2011</v>
      </c>
      <c r="G13003" s="26" t="s">
        <v>0</v>
      </c>
      <c r="H13003" s="30">
        <v>35690463488</v>
      </c>
      <c r="I13003" s="30">
        <v>2805723596.8099999</v>
      </c>
      <c r="J13003" s="36">
        <f>I13003/H13003</f>
        <v>7.8612697135562626E-2</v>
      </c>
      <c r="K13003" s="30">
        <v>3036621746.1833401</v>
      </c>
      <c r="L13003" s="30">
        <f>I13003</f>
        <v>2805723596.8099999</v>
      </c>
      <c r="M13003" s="80">
        <f>L13003/K13003</f>
        <v>0.92396216299789369</v>
      </c>
    </row>
    <row r="13004" spans="2:13" ht="24.9" customHeight="1" outlineLevel="1" x14ac:dyDescent="0.3">
      <c r="B13004" s="44" t="str">
        <f>B13003</f>
        <v>FONDO DE AHORRO Y ESTABILIZACIÓN (FAE)</v>
      </c>
      <c r="C13004" s="43" t="s">
        <v>21</v>
      </c>
      <c r="D13004" s="43" t="s">
        <v>76</v>
      </c>
      <c r="E13004" s="43" t="s">
        <v>99</v>
      </c>
      <c r="F13004" s="42" t="s">
        <v>2011</v>
      </c>
      <c r="G13004" s="18" t="s">
        <v>3</v>
      </c>
      <c r="H13004" s="32">
        <f>SUBTOTAL(9,H13003:H13003)</f>
        <v>35690463488</v>
      </c>
      <c r="I13004" s="32">
        <f>SUBTOTAL(9,I13003:I13003)</f>
        <v>2805723596.8099999</v>
      </c>
      <c r="J13004" s="31">
        <f>SUBTOTAL(9,J13003:J13003)</f>
        <v>7.8612697135562626E-2</v>
      </c>
      <c r="K13004" s="32">
        <f>SUBTOTAL(9,K13003:K13003)</f>
        <v>3036621746.1833401</v>
      </c>
      <c r="L13004" s="14">
        <f>SUBTOTAL(9,L13001:L13003)</f>
        <v>4005371943.1500001</v>
      </c>
      <c r="M13004" s="80"/>
    </row>
    <row r="13005" spans="2:13" ht="24.9" customHeight="1" outlineLevel="2" x14ac:dyDescent="0.3">
      <c r="B13005" s="47" t="s">
        <v>2001</v>
      </c>
      <c r="C13005" s="46" t="s">
        <v>38</v>
      </c>
      <c r="D13005" s="46" t="s">
        <v>49</v>
      </c>
      <c r="E13005" s="55" t="s">
        <v>2010</v>
      </c>
      <c r="F13005" s="45" t="s">
        <v>2009</v>
      </c>
      <c r="G13005" s="26" t="s">
        <v>0</v>
      </c>
      <c r="H13005" s="30">
        <v>10925622646</v>
      </c>
      <c r="I13005" s="30">
        <v>858892664.07999992</v>
      </c>
      <c r="J13005" s="36">
        <f>I13005/H13005</f>
        <v>7.8612697134881435E-2</v>
      </c>
      <c r="K13005" s="30">
        <v>900268391.74166608</v>
      </c>
      <c r="L13005" s="30">
        <f>I13005</f>
        <v>858892664.07999992</v>
      </c>
      <c r="M13005" s="80">
        <f>L13005/K13005</f>
        <v>0.95404067493514866</v>
      </c>
    </row>
    <row r="13006" spans="2:13" ht="24.9" customHeight="1" outlineLevel="1" x14ac:dyDescent="0.3">
      <c r="B13006" s="44" t="str">
        <f>B13005</f>
        <v>FONDO DE AHORRO Y ESTABILIZACIÓN (FAE)</v>
      </c>
      <c r="C13006" s="43" t="s">
        <v>38</v>
      </c>
      <c r="D13006" s="43" t="s">
        <v>49</v>
      </c>
      <c r="E13006" s="43" t="s">
        <v>2010</v>
      </c>
      <c r="F13006" s="42" t="s">
        <v>2009</v>
      </c>
      <c r="G13006" s="18" t="s">
        <v>3</v>
      </c>
      <c r="H13006" s="32">
        <f>SUBTOTAL(9,H13005:H13005)</f>
        <v>10925622646</v>
      </c>
      <c r="I13006" s="32">
        <f>SUBTOTAL(9,I13005:I13005)</f>
        <v>858892664.07999992</v>
      </c>
      <c r="J13006" s="31">
        <f>SUBTOTAL(9,J13005:J13005)</f>
        <v>7.8612697134881435E-2</v>
      </c>
      <c r="K13006" s="32">
        <f>SUBTOTAL(9,K13005:K13005)</f>
        <v>900268391.74166608</v>
      </c>
      <c r="L13006" s="14">
        <f>SUBTOTAL(9,L13003:L13005)</f>
        <v>3664616260.8899999</v>
      </c>
      <c r="M13006" s="80"/>
    </row>
    <row r="13007" spans="2:13" ht="24.9" customHeight="1" outlineLevel="2" x14ac:dyDescent="0.3">
      <c r="B13007" s="47" t="s">
        <v>2001</v>
      </c>
      <c r="C13007" s="46" t="s">
        <v>44</v>
      </c>
      <c r="D13007" s="46" t="s">
        <v>43</v>
      </c>
      <c r="E13007" s="55" t="s">
        <v>46</v>
      </c>
      <c r="F13007" s="45" t="s">
        <v>2008</v>
      </c>
      <c r="G13007" s="26" t="s">
        <v>0</v>
      </c>
      <c r="H13007" s="30">
        <v>2682973985</v>
      </c>
      <c r="I13007" s="30">
        <v>210915821.31</v>
      </c>
      <c r="J13007" s="36">
        <f>I13007/H13007</f>
        <v>7.8612697137277684E-2</v>
      </c>
      <c r="K13007" s="30">
        <v>223843588.19999999</v>
      </c>
      <c r="L13007" s="30">
        <f>I13007</f>
        <v>210915821.31</v>
      </c>
      <c r="M13007" s="80">
        <f>L13007/K13007</f>
        <v>0.94224642754364141</v>
      </c>
    </row>
    <row r="13008" spans="2:13" ht="24.9" customHeight="1" outlineLevel="1" x14ac:dyDescent="0.3">
      <c r="B13008" s="44" t="str">
        <f>B13007</f>
        <v>FONDO DE AHORRO Y ESTABILIZACIÓN (FAE)</v>
      </c>
      <c r="C13008" s="43" t="s">
        <v>44</v>
      </c>
      <c r="D13008" s="43" t="s">
        <v>43</v>
      </c>
      <c r="E13008" s="43" t="s">
        <v>46</v>
      </c>
      <c r="F13008" s="42" t="s">
        <v>2008</v>
      </c>
      <c r="G13008" s="18" t="s">
        <v>3</v>
      </c>
      <c r="H13008" s="32">
        <f>SUBTOTAL(9,H13007:H13007)</f>
        <v>2682973985</v>
      </c>
      <c r="I13008" s="32">
        <f>SUBTOTAL(9,I13007:I13007)</f>
        <v>210915821.31</v>
      </c>
      <c r="J13008" s="31">
        <f>SUBTOTAL(9,J13007:J13007)</f>
        <v>7.8612697137277684E-2</v>
      </c>
      <c r="K13008" s="32">
        <f>SUBTOTAL(9,K13007:K13007)</f>
        <v>223843588.19999999</v>
      </c>
      <c r="L13008" s="14">
        <f>SUBTOTAL(9,L13005:L13007)</f>
        <v>1069808485.3899999</v>
      </c>
      <c r="M13008" s="80"/>
    </row>
    <row r="13009" spans="2:13" ht="24.9" customHeight="1" outlineLevel="2" x14ac:dyDescent="0.3">
      <c r="B13009" s="47" t="s">
        <v>2001</v>
      </c>
      <c r="C13009" s="46" t="s">
        <v>38</v>
      </c>
      <c r="D13009" s="46" t="s">
        <v>37</v>
      </c>
      <c r="E13009" s="55" t="s">
        <v>2007</v>
      </c>
      <c r="F13009" s="45" t="s">
        <v>2006</v>
      </c>
      <c r="G13009" s="26" t="s">
        <v>0</v>
      </c>
      <c r="H13009" s="30">
        <v>4227945537</v>
      </c>
      <c r="I13009" s="30">
        <v>332370202</v>
      </c>
      <c r="J13009" s="36">
        <f>I13009/H13009</f>
        <v>7.8612697134182591E-2</v>
      </c>
      <c r="K13009" s="30">
        <v>351839841.90833402</v>
      </c>
      <c r="L13009" s="30">
        <f>I13009</f>
        <v>332370202</v>
      </c>
      <c r="M13009" s="80">
        <f>L13009/K13009</f>
        <v>0.94466334510971472</v>
      </c>
    </row>
    <row r="13010" spans="2:13" ht="24.9" customHeight="1" outlineLevel="1" x14ac:dyDescent="0.3">
      <c r="B13010" s="44" t="str">
        <f>B13009</f>
        <v>FONDO DE AHORRO Y ESTABILIZACIÓN (FAE)</v>
      </c>
      <c r="C13010" s="43" t="s">
        <v>38</v>
      </c>
      <c r="D13010" s="43" t="s">
        <v>37</v>
      </c>
      <c r="E13010" s="43" t="s">
        <v>2007</v>
      </c>
      <c r="F13010" s="42" t="s">
        <v>2006</v>
      </c>
      <c r="G13010" s="18" t="s">
        <v>3</v>
      </c>
      <c r="H13010" s="32">
        <f>SUBTOTAL(9,H13009:H13009)</f>
        <v>4227945537</v>
      </c>
      <c r="I13010" s="32">
        <f>SUBTOTAL(9,I13009:I13009)</f>
        <v>332370202</v>
      </c>
      <c r="J13010" s="31">
        <f>SUBTOTAL(9,J13009:J13009)</f>
        <v>7.8612697134182591E-2</v>
      </c>
      <c r="K13010" s="32">
        <f>SUBTOTAL(9,K13009:K13009)</f>
        <v>351839841.90833402</v>
      </c>
      <c r="L13010" s="14">
        <f>SUBTOTAL(9,L13007:L13009)</f>
        <v>543286023.30999994</v>
      </c>
      <c r="M13010" s="80"/>
    </row>
    <row r="13011" spans="2:13" ht="24.9" customHeight="1" outlineLevel="2" x14ac:dyDescent="0.3">
      <c r="B13011" s="47" t="s">
        <v>2001</v>
      </c>
      <c r="C13011" s="46" t="s">
        <v>21</v>
      </c>
      <c r="D13011" s="46" t="s">
        <v>34</v>
      </c>
      <c r="E13011" s="55" t="s">
        <v>2005</v>
      </c>
      <c r="F13011" s="45" t="s">
        <v>2004</v>
      </c>
      <c r="G13011" s="26" t="s">
        <v>0</v>
      </c>
      <c r="H13011" s="30">
        <v>5263899699</v>
      </c>
      <c r="I13011" s="30">
        <v>413809352.78999996</v>
      </c>
      <c r="J13011" s="36">
        <f>I13011/H13011</f>
        <v>7.8612697135664017E-2</v>
      </c>
      <c r="K13011" s="30">
        <v>437341270.91833401</v>
      </c>
      <c r="L13011" s="30">
        <f>I13011</f>
        <v>413809352.78999996</v>
      </c>
      <c r="M13011" s="80">
        <f>L13011/K13011</f>
        <v>0.94619323696818858</v>
      </c>
    </row>
    <row r="13012" spans="2:13" ht="24.9" customHeight="1" outlineLevel="1" x14ac:dyDescent="0.3">
      <c r="B13012" s="44" t="str">
        <f>B13011</f>
        <v>FONDO DE AHORRO Y ESTABILIZACIÓN (FAE)</v>
      </c>
      <c r="C13012" s="43" t="s">
        <v>21</v>
      </c>
      <c r="D13012" s="43" t="s">
        <v>34</v>
      </c>
      <c r="E13012" s="43" t="s">
        <v>2005</v>
      </c>
      <c r="F13012" s="42" t="s">
        <v>2004</v>
      </c>
      <c r="G13012" s="18" t="s">
        <v>3</v>
      </c>
      <c r="H13012" s="32">
        <f>SUBTOTAL(9,H13011:H13011)</f>
        <v>5263899699</v>
      </c>
      <c r="I13012" s="32">
        <f>SUBTOTAL(9,I13011:I13011)</f>
        <v>413809352.78999996</v>
      </c>
      <c r="J13012" s="31">
        <f>SUBTOTAL(9,J13011:J13011)</f>
        <v>7.8612697135664017E-2</v>
      </c>
      <c r="K13012" s="32">
        <f>SUBTOTAL(9,K13011:K13011)</f>
        <v>437341270.91833401</v>
      </c>
      <c r="L13012" s="14">
        <f>SUBTOTAL(9,L13009:L13011)</f>
        <v>746179554.78999996</v>
      </c>
      <c r="M13012" s="80"/>
    </row>
    <row r="13013" spans="2:13" ht="24.9" customHeight="1" outlineLevel="2" x14ac:dyDescent="0.3">
      <c r="B13013" s="47" t="s">
        <v>2001</v>
      </c>
      <c r="C13013" s="46" t="s">
        <v>21</v>
      </c>
      <c r="D13013" s="46" t="s">
        <v>30</v>
      </c>
      <c r="E13013" s="55" t="s">
        <v>31</v>
      </c>
      <c r="F13013" s="45" t="s">
        <v>2003</v>
      </c>
      <c r="G13013" s="26" t="s">
        <v>0</v>
      </c>
      <c r="H13013" s="30">
        <v>4547953036</v>
      </c>
      <c r="I13013" s="30">
        <v>357526854.60000002</v>
      </c>
      <c r="J13013" s="36">
        <f>I13013/H13013</f>
        <v>7.861269713428061E-2</v>
      </c>
      <c r="K13013" s="30">
        <v>377616021.62166595</v>
      </c>
      <c r="L13013" s="30">
        <f>I13013</f>
        <v>357526854.60000002</v>
      </c>
      <c r="M13013" s="80">
        <f>L13013/K13013</f>
        <v>0.94680001411117742</v>
      </c>
    </row>
    <row r="13014" spans="2:13" ht="24.9" customHeight="1" outlineLevel="1" x14ac:dyDescent="0.3">
      <c r="B13014" s="44" t="str">
        <f>B13013</f>
        <v>FONDO DE AHORRO Y ESTABILIZACIÓN (FAE)</v>
      </c>
      <c r="C13014" s="43" t="s">
        <v>21</v>
      </c>
      <c r="D13014" s="43" t="s">
        <v>30</v>
      </c>
      <c r="E13014" s="43" t="s">
        <v>31</v>
      </c>
      <c r="F13014" s="42" t="s">
        <v>2003</v>
      </c>
      <c r="G13014" s="18" t="s">
        <v>3</v>
      </c>
      <c r="H13014" s="32">
        <f>SUBTOTAL(9,H13013:H13013)</f>
        <v>4547953036</v>
      </c>
      <c r="I13014" s="32">
        <f>SUBTOTAL(9,I13013:I13013)</f>
        <v>357526854.60000002</v>
      </c>
      <c r="J13014" s="31">
        <f>SUBTOTAL(9,J13013:J13013)</f>
        <v>7.861269713428061E-2</v>
      </c>
      <c r="K13014" s="32">
        <f>SUBTOTAL(9,K13013:K13013)</f>
        <v>377616021.62166595</v>
      </c>
      <c r="L13014" s="14">
        <f>SUBTOTAL(9,L13011:L13013)</f>
        <v>771336207.38999999</v>
      </c>
      <c r="M13014" s="80"/>
    </row>
    <row r="13015" spans="2:13" ht="24.9" customHeight="1" outlineLevel="2" x14ac:dyDescent="0.3">
      <c r="B13015" s="47" t="s">
        <v>2001</v>
      </c>
      <c r="C13015" s="46" t="s">
        <v>21</v>
      </c>
      <c r="D13015" s="46" t="s">
        <v>26</v>
      </c>
      <c r="E13015" s="55" t="s">
        <v>27</v>
      </c>
      <c r="F13015" s="45" t="s">
        <v>2002</v>
      </c>
      <c r="G13015" s="26" t="s">
        <v>0</v>
      </c>
      <c r="H13015" s="30">
        <v>5153497260</v>
      </c>
      <c r="I13015" s="30">
        <v>405130319.29000002</v>
      </c>
      <c r="J13015" s="36">
        <f>I13015/H13015</f>
        <v>7.8612697135692286E-2</v>
      </c>
      <c r="K13015" s="30">
        <v>427955779.048334</v>
      </c>
      <c r="L13015" s="30">
        <f>I13015</f>
        <v>405130319.29000002</v>
      </c>
      <c r="M13015" s="80">
        <f>L13015/K13015</f>
        <v>0.94666397586897399</v>
      </c>
    </row>
    <row r="13016" spans="2:13" ht="24.9" customHeight="1" outlineLevel="1" x14ac:dyDescent="0.3">
      <c r="B13016" s="44" t="str">
        <f>B13015</f>
        <v>FONDO DE AHORRO Y ESTABILIZACIÓN (FAE)</v>
      </c>
      <c r="C13016" s="43" t="s">
        <v>21</v>
      </c>
      <c r="D13016" s="43" t="s">
        <v>26</v>
      </c>
      <c r="E13016" s="43" t="s">
        <v>27</v>
      </c>
      <c r="F13016" s="42" t="s">
        <v>2002</v>
      </c>
      <c r="G13016" s="18" t="s">
        <v>3</v>
      </c>
      <c r="H13016" s="32">
        <f>SUBTOTAL(9,H13015:H13015)</f>
        <v>5153497260</v>
      </c>
      <c r="I13016" s="32">
        <f>SUBTOTAL(9,I13015:I13015)</f>
        <v>405130319.29000002</v>
      </c>
      <c r="J13016" s="31">
        <f>SUBTOTAL(9,J13015:J13015)</f>
        <v>7.8612697135692286E-2</v>
      </c>
      <c r="K13016" s="32">
        <f>SUBTOTAL(9,K13015:K13015)</f>
        <v>427955779.048334</v>
      </c>
      <c r="L13016" s="14">
        <f>SUBTOTAL(9,L13013:L13015)</f>
        <v>762657173.8900001</v>
      </c>
      <c r="M13016" s="80"/>
    </row>
    <row r="13017" spans="2:13" ht="24.9" customHeight="1" outlineLevel="2" x14ac:dyDescent="0.3">
      <c r="B13017" s="47" t="s">
        <v>2001</v>
      </c>
      <c r="C13017" s="46" t="s">
        <v>21</v>
      </c>
      <c r="D13017" s="46" t="s">
        <v>20</v>
      </c>
      <c r="E13017" s="55" t="s">
        <v>23</v>
      </c>
      <c r="F13017" s="45" t="s">
        <v>2000</v>
      </c>
      <c r="G13017" s="26" t="s">
        <v>0</v>
      </c>
      <c r="H13017" s="30">
        <v>8096985372</v>
      </c>
      <c r="I13017" s="30">
        <v>636525858.44000006</v>
      </c>
      <c r="J13017" s="36">
        <f>I13017/H13017</f>
        <v>7.861269709602732E-2</v>
      </c>
      <c r="K13017" s="30">
        <v>673570958.96166599</v>
      </c>
      <c r="L13017" s="30">
        <f>I13017</f>
        <v>636525858.44000006</v>
      </c>
      <c r="M13017" s="80">
        <f>L13017/K13017</f>
        <v>0.94500193330963633</v>
      </c>
    </row>
    <row r="13018" spans="2:13" ht="24.9" customHeight="1" outlineLevel="1" x14ac:dyDescent="0.3">
      <c r="B13018" s="44" t="str">
        <f>B13017</f>
        <v>FONDO DE AHORRO Y ESTABILIZACIÓN (FAE)</v>
      </c>
      <c r="C13018" s="43" t="s">
        <v>21</v>
      </c>
      <c r="D13018" s="43" t="s">
        <v>20</v>
      </c>
      <c r="E13018" s="43" t="s">
        <v>23</v>
      </c>
      <c r="F13018" s="42" t="s">
        <v>2000</v>
      </c>
      <c r="G13018" s="18" t="s">
        <v>3</v>
      </c>
      <c r="H13018" s="32">
        <f>SUBTOTAL(9,H13017:H13017)</f>
        <v>8096985372</v>
      </c>
      <c r="I13018" s="32">
        <f>SUBTOTAL(9,I13017:I13017)</f>
        <v>636525858.44000006</v>
      </c>
      <c r="J13018" s="31">
        <f>SUBTOTAL(9,J13017:J13017)</f>
        <v>7.861269709602732E-2</v>
      </c>
      <c r="K13018" s="32">
        <f>SUBTOTAL(9,K13017:K13017)</f>
        <v>673570958.96166599</v>
      </c>
      <c r="L13018" s="14">
        <f>SUBTOTAL(9,L13015:L13017)</f>
        <v>1041656177.73</v>
      </c>
      <c r="M13018" s="80"/>
    </row>
    <row r="13019" spans="2:13" ht="24.9" customHeight="1" outlineLevel="2" x14ac:dyDescent="0.3">
      <c r="B13019" s="47" t="s">
        <v>22</v>
      </c>
      <c r="C13019" s="46" t="s">
        <v>498</v>
      </c>
      <c r="D13019" s="46" t="s">
        <v>1773</v>
      </c>
      <c r="E13019" s="46" t="s">
        <v>1999</v>
      </c>
      <c r="F13019" s="45" t="s">
        <v>1773</v>
      </c>
      <c r="G13019" s="26" t="s">
        <v>0</v>
      </c>
      <c r="H13019" s="30">
        <v>37178556694</v>
      </c>
      <c r="I13019" s="30">
        <v>2922706617.3200002</v>
      </c>
      <c r="J13019" s="36">
        <f>I13019/H13019</f>
        <v>7.8612697135488213E-2</v>
      </c>
      <c r="K13019" s="30">
        <v>3097546385.6400003</v>
      </c>
      <c r="L13019" s="30">
        <f>I13019</f>
        <v>2922706617.3200002</v>
      </c>
      <c r="M13019" s="80">
        <f>L13019/K13019</f>
        <v>0.94355539948310552</v>
      </c>
    </row>
    <row r="13020" spans="2:13" ht="24.9" customHeight="1" outlineLevel="1" x14ac:dyDescent="0.3">
      <c r="B13020" s="44" t="str">
        <f>B13019</f>
        <v>FONDO NACIONAL DE PENSIONES DE LAS ENTIDADES TERRITORIALES (FONPET)</v>
      </c>
      <c r="C13020" s="43" t="s">
        <v>498</v>
      </c>
      <c r="D13020" s="43" t="s">
        <v>1773</v>
      </c>
      <c r="E13020" s="43" t="s">
        <v>1999</v>
      </c>
      <c r="F13020" s="42" t="s">
        <v>1773</v>
      </c>
      <c r="G13020" s="18" t="s">
        <v>3</v>
      </c>
      <c r="H13020" s="32">
        <f>SUBTOTAL(9,H13019:H13019)</f>
        <v>37178556694</v>
      </c>
      <c r="I13020" s="32">
        <f>SUBTOTAL(9,I13019:I13019)</f>
        <v>2922706617.3200002</v>
      </c>
      <c r="J13020" s="31">
        <f>SUBTOTAL(9,J13019:J13019)</f>
        <v>7.8612697135488213E-2</v>
      </c>
      <c r="K13020" s="32">
        <f>SUBTOTAL(9,K13019:K13019)</f>
        <v>3097546385.6400003</v>
      </c>
      <c r="L13020" s="14">
        <f>SUBTOTAL(9,L13017:L13019)</f>
        <v>3559232475.7600002</v>
      </c>
      <c r="M13020" s="80"/>
    </row>
    <row r="13021" spans="2:13" ht="24.9" customHeight="1" outlineLevel="2" x14ac:dyDescent="0.3">
      <c r="B13021" s="47" t="s">
        <v>22</v>
      </c>
      <c r="C13021" s="46" t="s">
        <v>498</v>
      </c>
      <c r="D13021" s="46" t="s">
        <v>1773</v>
      </c>
      <c r="E13021" s="46" t="s">
        <v>1998</v>
      </c>
      <c r="F13021" s="45" t="s">
        <v>1997</v>
      </c>
      <c r="G13021" s="26" t="s">
        <v>0</v>
      </c>
      <c r="H13021" s="30">
        <v>21085159668</v>
      </c>
      <c r="I13021" s="30">
        <v>1657561271.04</v>
      </c>
      <c r="J13021" s="36">
        <f>I13021/H13021</f>
        <v>7.8612697135777745E-2</v>
      </c>
      <c r="K13021" s="30">
        <v>1756793787.03</v>
      </c>
      <c r="L13021" s="30">
        <f>I13021</f>
        <v>1657561271.04</v>
      </c>
      <c r="M13021" s="80">
        <f>L13021/K13021</f>
        <v>0.94351498922491039</v>
      </c>
    </row>
    <row r="13022" spans="2:13" ht="24.9" customHeight="1" outlineLevel="1" x14ac:dyDescent="0.3">
      <c r="B13022" s="44" t="str">
        <f>B13021</f>
        <v>FONDO NACIONAL DE PENSIONES DE LAS ENTIDADES TERRITORIALES (FONPET)</v>
      </c>
      <c r="C13022" s="43" t="s">
        <v>498</v>
      </c>
      <c r="D13022" s="43" t="s">
        <v>1773</v>
      </c>
      <c r="E13022" s="43" t="s">
        <v>1998</v>
      </c>
      <c r="F13022" s="42" t="s">
        <v>1997</v>
      </c>
      <c r="G13022" s="18" t="s">
        <v>3</v>
      </c>
      <c r="H13022" s="32">
        <f>SUBTOTAL(9,H13021:H13021)</f>
        <v>21085159668</v>
      </c>
      <c r="I13022" s="32">
        <f>SUBTOTAL(9,I13021:I13021)</f>
        <v>1657561271.04</v>
      </c>
      <c r="J13022" s="31">
        <f>SUBTOTAL(9,J13021:J13021)</f>
        <v>7.8612697135777745E-2</v>
      </c>
      <c r="K13022" s="32">
        <f>SUBTOTAL(9,K13021:K13021)</f>
        <v>1756793787.03</v>
      </c>
      <c r="L13022" s="14">
        <f>SUBTOTAL(9,L13019:L13021)</f>
        <v>4580267888.3600006</v>
      </c>
      <c r="M13022" s="80"/>
    </row>
    <row r="13023" spans="2:13" ht="24.9" customHeight="1" outlineLevel="2" x14ac:dyDescent="0.3">
      <c r="B13023" s="47" t="s">
        <v>22</v>
      </c>
      <c r="C13023" s="46" t="s">
        <v>498</v>
      </c>
      <c r="D13023" s="46" t="s">
        <v>1773</v>
      </c>
      <c r="E13023" s="46" t="s">
        <v>1996</v>
      </c>
      <c r="F13023" s="45" t="s">
        <v>1995</v>
      </c>
      <c r="G13023" s="26" t="s">
        <v>0</v>
      </c>
      <c r="H13023" s="30">
        <v>224253830</v>
      </c>
      <c r="I13023" s="30">
        <v>17629198.419999998</v>
      </c>
      <c r="J13023" s="36">
        <f>I13023/H13023</f>
        <v>7.8612697138773502E-2</v>
      </c>
      <c r="K13023" s="30">
        <v>18684730.810000002</v>
      </c>
      <c r="L13023" s="30">
        <f>I13023</f>
        <v>17629198.419999998</v>
      </c>
      <c r="M13023" s="80">
        <f>L13023/K13023</f>
        <v>0.94350829023262739</v>
      </c>
    </row>
    <row r="13024" spans="2:13" ht="24.9" customHeight="1" outlineLevel="1" x14ac:dyDescent="0.3">
      <c r="B13024" s="44" t="str">
        <f>B13023</f>
        <v>FONDO NACIONAL DE PENSIONES DE LAS ENTIDADES TERRITORIALES (FONPET)</v>
      </c>
      <c r="C13024" s="43" t="s">
        <v>498</v>
      </c>
      <c r="D13024" s="43" t="s">
        <v>1773</v>
      </c>
      <c r="E13024" s="43" t="s">
        <v>1996</v>
      </c>
      <c r="F13024" s="42" t="s">
        <v>1995</v>
      </c>
      <c r="G13024" s="18" t="s">
        <v>3</v>
      </c>
      <c r="H13024" s="32">
        <f>SUBTOTAL(9,H13023:H13023)</f>
        <v>224253830</v>
      </c>
      <c r="I13024" s="32">
        <f>SUBTOTAL(9,I13023:I13023)</f>
        <v>17629198.419999998</v>
      </c>
      <c r="J13024" s="31">
        <f>SUBTOTAL(9,J13023:J13023)</f>
        <v>7.8612697138773502E-2</v>
      </c>
      <c r="K13024" s="32">
        <f>SUBTOTAL(9,K13023:K13023)</f>
        <v>18684730.810000002</v>
      </c>
      <c r="L13024" s="14">
        <f>SUBTOTAL(9,L13021:L13023)</f>
        <v>1675190469.46</v>
      </c>
      <c r="M13024" s="80"/>
    </row>
    <row r="13025" spans="2:13" ht="24.9" customHeight="1" outlineLevel="2" x14ac:dyDescent="0.3">
      <c r="B13025" s="47" t="s">
        <v>22</v>
      </c>
      <c r="C13025" s="46" t="s">
        <v>498</v>
      </c>
      <c r="D13025" s="46" t="s">
        <v>1773</v>
      </c>
      <c r="E13025" s="46" t="s">
        <v>1994</v>
      </c>
      <c r="F13025" s="45" t="s">
        <v>1993</v>
      </c>
      <c r="G13025" s="26" t="s">
        <v>0</v>
      </c>
      <c r="H13025" s="30">
        <v>24966931</v>
      </c>
      <c r="I13025" s="30">
        <v>1962717.79</v>
      </c>
      <c r="J13025" s="36">
        <f>I13025/H13025</f>
        <v>7.8612697331522249E-2</v>
      </c>
      <c r="K13025" s="30">
        <v>2079732.51</v>
      </c>
      <c r="L13025" s="30">
        <f>I13025</f>
        <v>1962717.79</v>
      </c>
      <c r="M13025" s="80">
        <f>L13025/K13025</f>
        <v>0.94373568743222658</v>
      </c>
    </row>
    <row r="13026" spans="2:13" ht="24.9" customHeight="1" outlineLevel="1" x14ac:dyDescent="0.3">
      <c r="B13026" s="44" t="str">
        <f>B13025</f>
        <v>FONDO NACIONAL DE PENSIONES DE LAS ENTIDADES TERRITORIALES (FONPET)</v>
      </c>
      <c r="C13026" s="43" t="s">
        <v>498</v>
      </c>
      <c r="D13026" s="43" t="s">
        <v>1773</v>
      </c>
      <c r="E13026" s="43" t="s">
        <v>1994</v>
      </c>
      <c r="F13026" s="42" t="s">
        <v>1993</v>
      </c>
      <c r="G13026" s="18" t="s">
        <v>3</v>
      </c>
      <c r="H13026" s="32">
        <f>SUBTOTAL(9,H13025:H13025)</f>
        <v>24966931</v>
      </c>
      <c r="I13026" s="32">
        <f>SUBTOTAL(9,I13025:I13025)</f>
        <v>1962717.79</v>
      </c>
      <c r="J13026" s="31">
        <f>SUBTOTAL(9,J13025:J13025)</f>
        <v>7.8612697331522249E-2</v>
      </c>
      <c r="K13026" s="32">
        <f>SUBTOTAL(9,K13025:K13025)</f>
        <v>2079732.51</v>
      </c>
      <c r="L13026" s="14">
        <f>SUBTOTAL(9,L13023:L13025)</f>
        <v>19591916.209999997</v>
      </c>
      <c r="M13026" s="80"/>
    </row>
    <row r="13027" spans="2:13" ht="24.9" customHeight="1" outlineLevel="2" x14ac:dyDescent="0.3">
      <c r="B13027" s="47" t="s">
        <v>22</v>
      </c>
      <c r="C13027" s="46" t="s">
        <v>498</v>
      </c>
      <c r="D13027" s="46" t="s">
        <v>1773</v>
      </c>
      <c r="E13027" s="46" t="s">
        <v>1992</v>
      </c>
      <c r="F13027" s="45" t="s">
        <v>1991</v>
      </c>
      <c r="G13027" s="26" t="s">
        <v>0</v>
      </c>
      <c r="H13027" s="30">
        <v>132927373</v>
      </c>
      <c r="I13027" s="30">
        <v>10449779.32</v>
      </c>
      <c r="J13027" s="36">
        <f>I13027/H13027</f>
        <v>7.8612697175622359E-2</v>
      </c>
      <c r="K13027" s="30">
        <v>11075868.84</v>
      </c>
      <c r="L13027" s="30">
        <f>I13027</f>
        <v>10449779.32</v>
      </c>
      <c r="M13027" s="80">
        <f>L13027/K13027</f>
        <v>0.94347264950096688</v>
      </c>
    </row>
    <row r="13028" spans="2:13" ht="24.9" customHeight="1" outlineLevel="1" x14ac:dyDescent="0.3">
      <c r="B13028" s="44" t="str">
        <f>B13027</f>
        <v>FONDO NACIONAL DE PENSIONES DE LAS ENTIDADES TERRITORIALES (FONPET)</v>
      </c>
      <c r="C13028" s="43" t="s">
        <v>498</v>
      </c>
      <c r="D13028" s="43" t="s">
        <v>1773</v>
      </c>
      <c r="E13028" s="43" t="s">
        <v>1992</v>
      </c>
      <c r="F13028" s="42" t="s">
        <v>1991</v>
      </c>
      <c r="G13028" s="18" t="s">
        <v>3</v>
      </c>
      <c r="H13028" s="32">
        <f>SUBTOTAL(9,H13027:H13027)</f>
        <v>132927373</v>
      </c>
      <c r="I13028" s="32">
        <f>SUBTOTAL(9,I13027:I13027)</f>
        <v>10449779.32</v>
      </c>
      <c r="J13028" s="31">
        <f>SUBTOTAL(9,J13027:J13027)</f>
        <v>7.8612697175622359E-2</v>
      </c>
      <c r="K13028" s="32">
        <f>SUBTOTAL(9,K13027:K13027)</f>
        <v>11075868.84</v>
      </c>
      <c r="L13028" s="14">
        <f>SUBTOTAL(9,L13025:L13027)</f>
        <v>12412497.109999999</v>
      </c>
      <c r="M13028" s="80"/>
    </row>
    <row r="13029" spans="2:13" ht="24.9" customHeight="1" outlineLevel="2" x14ac:dyDescent="0.3">
      <c r="B13029" s="47" t="s">
        <v>22</v>
      </c>
      <c r="C13029" s="46" t="s">
        <v>498</v>
      </c>
      <c r="D13029" s="46" t="s">
        <v>1773</v>
      </c>
      <c r="E13029" s="46" t="s">
        <v>1990</v>
      </c>
      <c r="F13029" s="45" t="s">
        <v>1989</v>
      </c>
      <c r="G13029" s="26" t="s">
        <v>0</v>
      </c>
      <c r="H13029" s="30">
        <v>201011477</v>
      </c>
      <c r="I13029" s="30">
        <v>15802054.359999999</v>
      </c>
      <c r="J13029" s="36">
        <f>I13029/H13029</f>
        <v>7.8612697124751732E-2</v>
      </c>
      <c r="K13029" s="30">
        <v>16748230.83</v>
      </c>
      <c r="L13029" s="30">
        <f>I13029</f>
        <v>15802054.359999999</v>
      </c>
      <c r="M13029" s="80">
        <f>L13029/K13029</f>
        <v>0.94350588551089365</v>
      </c>
    </row>
    <row r="13030" spans="2:13" ht="24.9" customHeight="1" outlineLevel="1" x14ac:dyDescent="0.3">
      <c r="B13030" s="44" t="str">
        <f>B13029</f>
        <v>FONDO NACIONAL DE PENSIONES DE LAS ENTIDADES TERRITORIALES (FONPET)</v>
      </c>
      <c r="C13030" s="43" t="s">
        <v>498</v>
      </c>
      <c r="D13030" s="43" t="s">
        <v>1773</v>
      </c>
      <c r="E13030" s="43" t="s">
        <v>1990</v>
      </c>
      <c r="F13030" s="42" t="s">
        <v>1989</v>
      </c>
      <c r="G13030" s="18" t="s">
        <v>3</v>
      </c>
      <c r="H13030" s="32">
        <f>SUBTOTAL(9,H13029:H13029)</f>
        <v>201011477</v>
      </c>
      <c r="I13030" s="32">
        <f>SUBTOTAL(9,I13029:I13029)</f>
        <v>15802054.359999999</v>
      </c>
      <c r="J13030" s="31">
        <f>SUBTOTAL(9,J13029:J13029)</f>
        <v>7.8612697124751732E-2</v>
      </c>
      <c r="K13030" s="32">
        <f>SUBTOTAL(9,K13029:K13029)</f>
        <v>16748230.83</v>
      </c>
      <c r="L13030" s="14">
        <f>SUBTOTAL(9,L13027:L13029)</f>
        <v>26251833.68</v>
      </c>
      <c r="M13030" s="80"/>
    </row>
    <row r="13031" spans="2:13" ht="24.9" customHeight="1" outlineLevel="2" x14ac:dyDescent="0.3">
      <c r="B13031" s="47" t="s">
        <v>22</v>
      </c>
      <c r="C13031" s="46" t="s">
        <v>498</v>
      </c>
      <c r="D13031" s="46" t="s">
        <v>1773</v>
      </c>
      <c r="E13031" s="46" t="s">
        <v>1988</v>
      </c>
      <c r="F13031" s="45" t="s">
        <v>1987</v>
      </c>
      <c r="G13031" s="26" t="s">
        <v>0</v>
      </c>
      <c r="H13031" s="30">
        <v>126030406</v>
      </c>
      <c r="I13031" s="30">
        <v>9907590.1300000008</v>
      </c>
      <c r="J13031" s="36">
        <f>I13031/H13031</f>
        <v>7.8612697082004176E-2</v>
      </c>
      <c r="K13031" s="30">
        <v>10500787.010000002</v>
      </c>
      <c r="L13031" s="30">
        <f>I13031</f>
        <v>9907590.1300000008</v>
      </c>
      <c r="M13031" s="80">
        <f>L13031/K13031</f>
        <v>0.94350929321439492</v>
      </c>
    </row>
    <row r="13032" spans="2:13" ht="24.9" customHeight="1" outlineLevel="1" x14ac:dyDescent="0.3">
      <c r="B13032" s="44" t="str">
        <f>B13031</f>
        <v>FONDO NACIONAL DE PENSIONES DE LAS ENTIDADES TERRITORIALES (FONPET)</v>
      </c>
      <c r="C13032" s="43" t="s">
        <v>498</v>
      </c>
      <c r="D13032" s="43" t="s">
        <v>1773</v>
      </c>
      <c r="E13032" s="43" t="s">
        <v>1988</v>
      </c>
      <c r="F13032" s="42" t="s">
        <v>1987</v>
      </c>
      <c r="G13032" s="18" t="s">
        <v>3</v>
      </c>
      <c r="H13032" s="32">
        <f>SUBTOTAL(9,H13031:H13031)</f>
        <v>126030406</v>
      </c>
      <c r="I13032" s="32">
        <f>SUBTOTAL(9,I13031:I13031)</f>
        <v>9907590.1300000008</v>
      </c>
      <c r="J13032" s="31">
        <f>SUBTOTAL(9,J13031:J13031)</f>
        <v>7.8612697082004176E-2</v>
      </c>
      <c r="K13032" s="32">
        <f>SUBTOTAL(9,K13031:K13031)</f>
        <v>10500787.010000002</v>
      </c>
      <c r="L13032" s="14">
        <f>SUBTOTAL(9,L13029:L13031)</f>
        <v>25709644.490000002</v>
      </c>
      <c r="M13032" s="80"/>
    </row>
    <row r="13033" spans="2:13" ht="24.9" customHeight="1" outlineLevel="2" x14ac:dyDescent="0.3">
      <c r="B13033" s="47" t="s">
        <v>22</v>
      </c>
      <c r="C13033" s="46" t="s">
        <v>498</v>
      </c>
      <c r="D13033" s="46" t="s">
        <v>1773</v>
      </c>
      <c r="E13033" s="46" t="s">
        <v>1986</v>
      </c>
      <c r="F13033" s="45" t="s">
        <v>1985</v>
      </c>
      <c r="G13033" s="26" t="s">
        <v>0</v>
      </c>
      <c r="H13033" s="30">
        <v>584716923</v>
      </c>
      <c r="I13033" s="30">
        <v>45966174.379999995</v>
      </c>
      <c r="J13033" s="36">
        <f>I13033/H13033</f>
        <v>7.8612697139261681E-2</v>
      </c>
      <c r="K13033" s="30">
        <v>48717274.260000005</v>
      </c>
      <c r="L13033" s="30">
        <f>I13033</f>
        <v>45966174.379999995</v>
      </c>
      <c r="M13033" s="80">
        <f>L13033/K13033</f>
        <v>0.94352927330626868</v>
      </c>
    </row>
    <row r="13034" spans="2:13" ht="24.9" customHeight="1" outlineLevel="1" x14ac:dyDescent="0.3">
      <c r="B13034" s="44" t="str">
        <f>B13033</f>
        <v>FONDO NACIONAL DE PENSIONES DE LAS ENTIDADES TERRITORIALES (FONPET)</v>
      </c>
      <c r="C13034" s="43" t="s">
        <v>498</v>
      </c>
      <c r="D13034" s="43" t="s">
        <v>1773</v>
      </c>
      <c r="E13034" s="43" t="s">
        <v>1986</v>
      </c>
      <c r="F13034" s="42" t="s">
        <v>1985</v>
      </c>
      <c r="G13034" s="18" t="s">
        <v>3</v>
      </c>
      <c r="H13034" s="32">
        <f>SUBTOTAL(9,H13033:H13033)</f>
        <v>584716923</v>
      </c>
      <c r="I13034" s="32">
        <f>SUBTOTAL(9,I13033:I13033)</f>
        <v>45966174.379999995</v>
      </c>
      <c r="J13034" s="31">
        <f>SUBTOTAL(9,J13033:J13033)</f>
        <v>7.8612697139261681E-2</v>
      </c>
      <c r="K13034" s="32">
        <f>SUBTOTAL(9,K13033:K13033)</f>
        <v>48717274.260000005</v>
      </c>
      <c r="L13034" s="14">
        <f>SUBTOTAL(9,L13031:L13033)</f>
        <v>55873764.509999998</v>
      </c>
      <c r="M13034" s="80"/>
    </row>
    <row r="13035" spans="2:13" ht="24.9" customHeight="1" outlineLevel="2" x14ac:dyDescent="0.3">
      <c r="B13035" s="47" t="s">
        <v>22</v>
      </c>
      <c r="C13035" s="46" t="s">
        <v>498</v>
      </c>
      <c r="D13035" s="46" t="s">
        <v>1773</v>
      </c>
      <c r="E13035" s="46" t="s">
        <v>1984</v>
      </c>
      <c r="F13035" s="45" t="s">
        <v>1983</v>
      </c>
      <c r="G13035" s="26" t="s">
        <v>0</v>
      </c>
      <c r="H13035" s="30">
        <v>119935456</v>
      </c>
      <c r="I13035" s="30">
        <v>9428449.6699999999</v>
      </c>
      <c r="J13035" s="36">
        <f>I13035/H13035</f>
        <v>7.8612697065995232E-2</v>
      </c>
      <c r="K13035" s="30">
        <v>9994256.120000001</v>
      </c>
      <c r="L13035" s="30">
        <f>I13035</f>
        <v>9428449.6699999999</v>
      </c>
      <c r="M13035" s="80">
        <f>L13035/K13035</f>
        <v>0.94338683707857574</v>
      </c>
    </row>
    <row r="13036" spans="2:13" ht="24.9" customHeight="1" outlineLevel="1" x14ac:dyDescent="0.3">
      <c r="B13036" s="44" t="str">
        <f>B13035</f>
        <v>FONDO NACIONAL DE PENSIONES DE LAS ENTIDADES TERRITORIALES (FONPET)</v>
      </c>
      <c r="C13036" s="43" t="s">
        <v>498</v>
      </c>
      <c r="D13036" s="43" t="s">
        <v>1773</v>
      </c>
      <c r="E13036" s="43" t="s">
        <v>1984</v>
      </c>
      <c r="F13036" s="42" t="s">
        <v>1983</v>
      </c>
      <c r="G13036" s="18" t="s">
        <v>3</v>
      </c>
      <c r="H13036" s="32">
        <f>SUBTOTAL(9,H13035:H13035)</f>
        <v>119935456</v>
      </c>
      <c r="I13036" s="32">
        <f>SUBTOTAL(9,I13035:I13035)</f>
        <v>9428449.6699999999</v>
      </c>
      <c r="J13036" s="31">
        <f>SUBTOTAL(9,J13035:J13035)</f>
        <v>7.8612697065995232E-2</v>
      </c>
      <c r="K13036" s="32">
        <f>SUBTOTAL(9,K13035:K13035)</f>
        <v>9994256.120000001</v>
      </c>
      <c r="L13036" s="14">
        <f>SUBTOTAL(9,L13033:L13035)</f>
        <v>55394624.049999997</v>
      </c>
      <c r="M13036" s="80"/>
    </row>
    <row r="13037" spans="2:13" ht="24.9" customHeight="1" outlineLevel="2" x14ac:dyDescent="0.3">
      <c r="B13037" s="47" t="s">
        <v>22</v>
      </c>
      <c r="C13037" s="46" t="s">
        <v>498</v>
      </c>
      <c r="D13037" s="46" t="s">
        <v>1773</v>
      </c>
      <c r="E13037" s="46" t="s">
        <v>1982</v>
      </c>
      <c r="F13037" s="45" t="s">
        <v>1981</v>
      </c>
      <c r="G13037" s="26" t="s">
        <v>0</v>
      </c>
      <c r="H13037" s="30">
        <v>180150150</v>
      </c>
      <c r="I13037" s="30">
        <v>14162089.190000001</v>
      </c>
      <c r="J13037" s="36">
        <f>I13037/H13037</f>
        <v>7.8612697186208294E-2</v>
      </c>
      <c r="K13037" s="30">
        <v>15009522.029999999</v>
      </c>
      <c r="L13037" s="30">
        <f>I13037</f>
        <v>14162089.190000001</v>
      </c>
      <c r="M13037" s="80">
        <f>L13037/K13037</f>
        <v>0.94354031805235317</v>
      </c>
    </row>
    <row r="13038" spans="2:13" ht="24.9" customHeight="1" outlineLevel="1" x14ac:dyDescent="0.3">
      <c r="B13038" s="44" t="str">
        <f>B13037</f>
        <v>FONDO NACIONAL DE PENSIONES DE LAS ENTIDADES TERRITORIALES (FONPET)</v>
      </c>
      <c r="C13038" s="43" t="s">
        <v>498</v>
      </c>
      <c r="D13038" s="43" t="s">
        <v>1773</v>
      </c>
      <c r="E13038" s="43" t="s">
        <v>1982</v>
      </c>
      <c r="F13038" s="42" t="s">
        <v>1981</v>
      </c>
      <c r="G13038" s="18" t="s">
        <v>3</v>
      </c>
      <c r="H13038" s="32">
        <f>SUBTOTAL(9,H13037:H13037)</f>
        <v>180150150</v>
      </c>
      <c r="I13038" s="32">
        <f>SUBTOTAL(9,I13037:I13037)</f>
        <v>14162089.190000001</v>
      </c>
      <c r="J13038" s="31">
        <f>SUBTOTAL(9,J13037:J13037)</f>
        <v>7.8612697186208294E-2</v>
      </c>
      <c r="K13038" s="32">
        <f>SUBTOTAL(9,K13037:K13037)</f>
        <v>15009522.029999999</v>
      </c>
      <c r="L13038" s="14">
        <f>SUBTOTAL(9,L13035:L13037)</f>
        <v>23590538.859999999</v>
      </c>
      <c r="M13038" s="80"/>
    </row>
    <row r="13039" spans="2:13" ht="24.9" customHeight="1" outlineLevel="2" x14ac:dyDescent="0.3">
      <c r="B13039" s="47" t="s">
        <v>22</v>
      </c>
      <c r="C13039" s="46" t="s">
        <v>498</v>
      </c>
      <c r="D13039" s="46" t="s">
        <v>1773</v>
      </c>
      <c r="E13039" s="46" t="s">
        <v>1980</v>
      </c>
      <c r="F13039" s="45" t="s">
        <v>1979</v>
      </c>
      <c r="G13039" s="26" t="s">
        <v>0</v>
      </c>
      <c r="H13039" s="30">
        <v>76559928</v>
      </c>
      <c r="I13039" s="30">
        <v>6018582.4299999997</v>
      </c>
      <c r="J13039" s="36">
        <f>I13039/H13039</f>
        <v>7.8612697101805004E-2</v>
      </c>
      <c r="K13039" s="30">
        <v>6378894.4800000004</v>
      </c>
      <c r="L13039" s="30">
        <f>I13039</f>
        <v>6018582.4299999997</v>
      </c>
      <c r="M13039" s="80">
        <f>L13039/K13039</f>
        <v>0.94351496938384838</v>
      </c>
    </row>
    <row r="13040" spans="2:13" ht="24.9" customHeight="1" outlineLevel="1" x14ac:dyDescent="0.3">
      <c r="B13040" s="44" t="str">
        <f>B13039</f>
        <v>FONDO NACIONAL DE PENSIONES DE LAS ENTIDADES TERRITORIALES (FONPET)</v>
      </c>
      <c r="C13040" s="43" t="s">
        <v>498</v>
      </c>
      <c r="D13040" s="43" t="s">
        <v>1773</v>
      </c>
      <c r="E13040" s="43" t="s">
        <v>1980</v>
      </c>
      <c r="F13040" s="42" t="s">
        <v>1979</v>
      </c>
      <c r="G13040" s="18" t="s">
        <v>3</v>
      </c>
      <c r="H13040" s="32">
        <f>SUBTOTAL(9,H13039:H13039)</f>
        <v>76559928</v>
      </c>
      <c r="I13040" s="32">
        <f>SUBTOTAL(9,I13039:I13039)</f>
        <v>6018582.4299999997</v>
      </c>
      <c r="J13040" s="31">
        <f>SUBTOTAL(9,J13039:J13039)</f>
        <v>7.8612697101805004E-2</v>
      </c>
      <c r="K13040" s="32">
        <f>SUBTOTAL(9,K13039:K13039)</f>
        <v>6378894.4800000004</v>
      </c>
      <c r="L13040" s="14">
        <f>SUBTOTAL(9,L13037:L13039)</f>
        <v>20180671.620000001</v>
      </c>
      <c r="M13040" s="80"/>
    </row>
    <row r="13041" spans="2:13" ht="24.9" customHeight="1" outlineLevel="2" x14ac:dyDescent="0.3">
      <c r="B13041" s="47" t="s">
        <v>22</v>
      </c>
      <c r="C13041" s="46" t="s">
        <v>498</v>
      </c>
      <c r="D13041" s="46" t="s">
        <v>1773</v>
      </c>
      <c r="E13041" s="46" t="s">
        <v>1978</v>
      </c>
      <c r="F13041" s="45" t="s">
        <v>1977</v>
      </c>
      <c r="G13041" s="26" t="s">
        <v>0</v>
      </c>
      <c r="H13041" s="30">
        <v>273357824</v>
      </c>
      <c r="I13041" s="30">
        <v>21489395.829999998</v>
      </c>
      <c r="J13041" s="36">
        <f>I13041/H13041</f>
        <v>7.8612697143799329E-2</v>
      </c>
      <c r="K13041" s="30">
        <v>22775752.260000002</v>
      </c>
      <c r="L13041" s="30">
        <f>I13041</f>
        <v>21489395.829999998</v>
      </c>
      <c r="M13041" s="80">
        <f>L13041/K13041</f>
        <v>0.94352079284515356</v>
      </c>
    </row>
    <row r="13042" spans="2:13" ht="24.9" customHeight="1" outlineLevel="1" x14ac:dyDescent="0.3">
      <c r="B13042" s="44" t="str">
        <f>B13041</f>
        <v>FONDO NACIONAL DE PENSIONES DE LAS ENTIDADES TERRITORIALES (FONPET)</v>
      </c>
      <c r="C13042" s="43" t="s">
        <v>498</v>
      </c>
      <c r="D13042" s="43" t="s">
        <v>1773</v>
      </c>
      <c r="E13042" s="43" t="s">
        <v>1978</v>
      </c>
      <c r="F13042" s="42" t="s">
        <v>1977</v>
      </c>
      <c r="G13042" s="18" t="s">
        <v>3</v>
      </c>
      <c r="H13042" s="32">
        <f>SUBTOTAL(9,H13041:H13041)</f>
        <v>273357824</v>
      </c>
      <c r="I13042" s="32">
        <f>SUBTOTAL(9,I13041:I13041)</f>
        <v>21489395.829999998</v>
      </c>
      <c r="J13042" s="31">
        <f>SUBTOTAL(9,J13041:J13041)</f>
        <v>7.8612697143799329E-2</v>
      </c>
      <c r="K13042" s="32">
        <f>SUBTOTAL(9,K13041:K13041)</f>
        <v>22775752.260000002</v>
      </c>
      <c r="L13042" s="14">
        <f>SUBTOTAL(9,L13039:L13041)</f>
        <v>27507978.259999998</v>
      </c>
      <c r="M13042" s="80"/>
    </row>
    <row r="13043" spans="2:13" ht="24.9" customHeight="1" outlineLevel="2" x14ac:dyDescent="0.3">
      <c r="B13043" s="47" t="s">
        <v>22</v>
      </c>
      <c r="C13043" s="46" t="s">
        <v>498</v>
      </c>
      <c r="D13043" s="46" t="s">
        <v>1773</v>
      </c>
      <c r="E13043" s="46" t="s">
        <v>1976</v>
      </c>
      <c r="F13043" s="45" t="s">
        <v>1975</v>
      </c>
      <c r="G13043" s="26" t="s">
        <v>0</v>
      </c>
      <c r="H13043" s="30">
        <v>130186114</v>
      </c>
      <c r="I13043" s="30">
        <v>10234281.550000001</v>
      </c>
      <c r="J13043" s="36">
        <f>I13043/H13043</f>
        <v>7.8612697126822603E-2</v>
      </c>
      <c r="K13043" s="30">
        <v>10847840.210000001</v>
      </c>
      <c r="L13043" s="30">
        <f>I13043</f>
        <v>10234281.550000001</v>
      </c>
      <c r="M13043" s="80">
        <f>L13043/K13043</f>
        <v>0.94343955588188</v>
      </c>
    </row>
    <row r="13044" spans="2:13" ht="24.9" customHeight="1" outlineLevel="1" x14ac:dyDescent="0.3">
      <c r="B13044" s="44" t="str">
        <f>B13043</f>
        <v>FONDO NACIONAL DE PENSIONES DE LAS ENTIDADES TERRITORIALES (FONPET)</v>
      </c>
      <c r="C13044" s="43" t="s">
        <v>498</v>
      </c>
      <c r="D13044" s="43" t="s">
        <v>1773</v>
      </c>
      <c r="E13044" s="43" t="s">
        <v>1976</v>
      </c>
      <c r="F13044" s="42" t="s">
        <v>1975</v>
      </c>
      <c r="G13044" s="18" t="s">
        <v>3</v>
      </c>
      <c r="H13044" s="32">
        <f>SUBTOTAL(9,H13043:H13043)</f>
        <v>130186114</v>
      </c>
      <c r="I13044" s="32">
        <f>SUBTOTAL(9,I13043:I13043)</f>
        <v>10234281.550000001</v>
      </c>
      <c r="J13044" s="31">
        <f>SUBTOTAL(9,J13043:J13043)</f>
        <v>7.8612697126822603E-2</v>
      </c>
      <c r="K13044" s="32">
        <f>SUBTOTAL(9,K13043:K13043)</f>
        <v>10847840.210000001</v>
      </c>
      <c r="L13044" s="14">
        <f>SUBTOTAL(9,L13041:L13043)</f>
        <v>31723677.379999999</v>
      </c>
      <c r="M13044" s="80"/>
    </row>
    <row r="13045" spans="2:13" ht="24.9" customHeight="1" outlineLevel="2" x14ac:dyDescent="0.3">
      <c r="B13045" s="47" t="s">
        <v>22</v>
      </c>
      <c r="C13045" s="46" t="s">
        <v>498</v>
      </c>
      <c r="D13045" s="46" t="s">
        <v>1773</v>
      </c>
      <c r="E13045" s="46" t="s">
        <v>1974</v>
      </c>
      <c r="F13045" s="45" t="s">
        <v>1973</v>
      </c>
      <c r="G13045" s="26" t="s">
        <v>0</v>
      </c>
      <c r="H13045" s="30">
        <v>854021823</v>
      </c>
      <c r="I13045" s="30">
        <v>67136958.920000002</v>
      </c>
      <c r="J13045" s="36">
        <f>I13045/H13045</f>
        <v>7.8612697137131593E-2</v>
      </c>
      <c r="K13045" s="30">
        <v>71156118.179999992</v>
      </c>
      <c r="L13045" s="30">
        <f>I13045</f>
        <v>67136958.920000002</v>
      </c>
      <c r="M13045" s="80">
        <f>L13045/K13045</f>
        <v>0.94351632209850278</v>
      </c>
    </row>
    <row r="13046" spans="2:13" ht="24.9" customHeight="1" outlineLevel="1" x14ac:dyDescent="0.3">
      <c r="B13046" s="44" t="str">
        <f>B13045</f>
        <v>FONDO NACIONAL DE PENSIONES DE LAS ENTIDADES TERRITORIALES (FONPET)</v>
      </c>
      <c r="C13046" s="43" t="s">
        <v>498</v>
      </c>
      <c r="D13046" s="43" t="s">
        <v>1773</v>
      </c>
      <c r="E13046" s="43" t="s">
        <v>1974</v>
      </c>
      <c r="F13046" s="42" t="s">
        <v>1973</v>
      </c>
      <c r="G13046" s="18" t="s">
        <v>3</v>
      </c>
      <c r="H13046" s="32">
        <f>SUBTOTAL(9,H13045:H13045)</f>
        <v>854021823</v>
      </c>
      <c r="I13046" s="32">
        <f>SUBTOTAL(9,I13045:I13045)</f>
        <v>67136958.920000002</v>
      </c>
      <c r="J13046" s="31">
        <f>SUBTOTAL(9,J13045:J13045)</f>
        <v>7.8612697137131593E-2</v>
      </c>
      <c r="K13046" s="32">
        <f>SUBTOTAL(9,K13045:K13045)</f>
        <v>71156118.179999992</v>
      </c>
      <c r="L13046" s="14">
        <f>SUBTOTAL(9,L13043:L13045)</f>
        <v>77371240.469999999</v>
      </c>
      <c r="M13046" s="80"/>
    </row>
    <row r="13047" spans="2:13" ht="24.9" customHeight="1" outlineLevel="2" x14ac:dyDescent="0.3">
      <c r="B13047" s="47" t="s">
        <v>22</v>
      </c>
      <c r="C13047" s="46" t="s">
        <v>498</v>
      </c>
      <c r="D13047" s="46" t="s">
        <v>1773</v>
      </c>
      <c r="E13047" s="46" t="s">
        <v>1972</v>
      </c>
      <c r="F13047" s="45" t="s">
        <v>1971</v>
      </c>
      <c r="G13047" s="26" t="s">
        <v>0</v>
      </c>
      <c r="H13047" s="30">
        <v>409034848</v>
      </c>
      <c r="I13047" s="30">
        <v>32155332.630000003</v>
      </c>
      <c r="J13047" s="36">
        <f>I13047/H13047</f>
        <v>7.8612697150928335E-2</v>
      </c>
      <c r="K13047" s="30">
        <v>34077968.75</v>
      </c>
      <c r="L13047" s="30">
        <f>I13047</f>
        <v>32155332.630000003</v>
      </c>
      <c r="M13047" s="80">
        <f>L13047/K13047</f>
        <v>0.9435812581992582</v>
      </c>
    </row>
    <row r="13048" spans="2:13" ht="24.9" customHeight="1" outlineLevel="1" x14ac:dyDescent="0.3">
      <c r="B13048" s="44" t="str">
        <f>B13047</f>
        <v>FONDO NACIONAL DE PENSIONES DE LAS ENTIDADES TERRITORIALES (FONPET)</v>
      </c>
      <c r="C13048" s="43" t="s">
        <v>498</v>
      </c>
      <c r="D13048" s="43" t="s">
        <v>1773</v>
      </c>
      <c r="E13048" s="43" t="s">
        <v>1972</v>
      </c>
      <c r="F13048" s="42" t="s">
        <v>1971</v>
      </c>
      <c r="G13048" s="18" t="s">
        <v>3</v>
      </c>
      <c r="H13048" s="32">
        <f>SUBTOTAL(9,H13047:H13047)</f>
        <v>409034848</v>
      </c>
      <c r="I13048" s="32">
        <f>SUBTOTAL(9,I13047:I13047)</f>
        <v>32155332.630000003</v>
      </c>
      <c r="J13048" s="31">
        <f>SUBTOTAL(9,J13047:J13047)</f>
        <v>7.8612697150928335E-2</v>
      </c>
      <c r="K13048" s="32">
        <f>SUBTOTAL(9,K13047:K13047)</f>
        <v>34077968.75</v>
      </c>
      <c r="L13048" s="14">
        <f>SUBTOTAL(9,L13045:L13047)</f>
        <v>99292291.550000012</v>
      </c>
      <c r="M13048" s="80"/>
    </row>
    <row r="13049" spans="2:13" ht="24.9" customHeight="1" outlineLevel="2" x14ac:dyDescent="0.3">
      <c r="B13049" s="47" t="s">
        <v>22</v>
      </c>
      <c r="C13049" s="46" t="s">
        <v>498</v>
      </c>
      <c r="D13049" s="46" t="s">
        <v>1773</v>
      </c>
      <c r="E13049" s="46" t="s">
        <v>1970</v>
      </c>
      <c r="F13049" s="45" t="s">
        <v>185</v>
      </c>
      <c r="G13049" s="26" t="s">
        <v>0</v>
      </c>
      <c r="H13049" s="30">
        <v>126414157</v>
      </c>
      <c r="I13049" s="30">
        <v>9937757.8399999999</v>
      </c>
      <c r="J13049" s="36">
        <f>I13049/H13049</f>
        <v>7.8612697152265945E-2</v>
      </c>
      <c r="K13049" s="30">
        <v>10532196.609999999</v>
      </c>
      <c r="L13049" s="30">
        <f>I13049</f>
        <v>9937757.8399999999</v>
      </c>
      <c r="M13049" s="80">
        <f>L13049/K13049</f>
        <v>0.9435598487180159</v>
      </c>
    </row>
    <row r="13050" spans="2:13" ht="24.9" customHeight="1" outlineLevel="1" x14ac:dyDescent="0.3">
      <c r="B13050" s="44" t="str">
        <f>B13049</f>
        <v>FONDO NACIONAL DE PENSIONES DE LAS ENTIDADES TERRITORIALES (FONPET)</v>
      </c>
      <c r="C13050" s="43" t="s">
        <v>498</v>
      </c>
      <c r="D13050" s="43" t="s">
        <v>1773</v>
      </c>
      <c r="E13050" s="43" t="s">
        <v>1970</v>
      </c>
      <c r="F13050" s="42" t="s">
        <v>185</v>
      </c>
      <c r="G13050" s="18" t="s">
        <v>3</v>
      </c>
      <c r="H13050" s="32">
        <f>SUBTOTAL(9,H13049:H13049)</f>
        <v>126414157</v>
      </c>
      <c r="I13050" s="32">
        <f>SUBTOTAL(9,I13049:I13049)</f>
        <v>9937757.8399999999</v>
      </c>
      <c r="J13050" s="31">
        <f>SUBTOTAL(9,J13049:J13049)</f>
        <v>7.8612697152265945E-2</v>
      </c>
      <c r="K13050" s="32">
        <f>SUBTOTAL(9,K13049:K13049)</f>
        <v>10532196.609999999</v>
      </c>
      <c r="L13050" s="14">
        <f>SUBTOTAL(9,L13047:L13049)</f>
        <v>42093090.469999999</v>
      </c>
      <c r="M13050" s="80"/>
    </row>
    <row r="13051" spans="2:13" ht="24.9" customHeight="1" outlineLevel="2" x14ac:dyDescent="0.3">
      <c r="B13051" s="47" t="s">
        <v>22</v>
      </c>
      <c r="C13051" s="46" t="s">
        <v>498</v>
      </c>
      <c r="D13051" s="46" t="s">
        <v>1773</v>
      </c>
      <c r="E13051" s="46" t="s">
        <v>1969</v>
      </c>
      <c r="F13051" s="45" t="s">
        <v>546</v>
      </c>
      <c r="G13051" s="26" t="s">
        <v>0</v>
      </c>
      <c r="H13051" s="30">
        <v>153968077</v>
      </c>
      <c r="I13051" s="30">
        <v>12103845.800000001</v>
      </c>
      <c r="J13051" s="36">
        <f>I13051/H13051</f>
        <v>7.8612697098243298E-2</v>
      </c>
      <c r="K13051" s="30">
        <v>12829910.35</v>
      </c>
      <c r="L13051" s="30">
        <f>I13051</f>
        <v>12103845.800000001</v>
      </c>
      <c r="M13051" s="80">
        <f>L13051/K13051</f>
        <v>0.9434084471213785</v>
      </c>
    </row>
    <row r="13052" spans="2:13" ht="24.9" customHeight="1" outlineLevel="1" x14ac:dyDescent="0.3">
      <c r="B13052" s="44" t="str">
        <f>B13051</f>
        <v>FONDO NACIONAL DE PENSIONES DE LAS ENTIDADES TERRITORIALES (FONPET)</v>
      </c>
      <c r="C13052" s="43" t="s">
        <v>498</v>
      </c>
      <c r="D13052" s="43" t="s">
        <v>1773</v>
      </c>
      <c r="E13052" s="43" t="s">
        <v>1969</v>
      </c>
      <c r="F13052" s="42" t="s">
        <v>546</v>
      </c>
      <c r="G13052" s="18" t="s">
        <v>3</v>
      </c>
      <c r="H13052" s="32">
        <f>SUBTOTAL(9,H13051:H13051)</f>
        <v>153968077</v>
      </c>
      <c r="I13052" s="32">
        <f>SUBTOTAL(9,I13051:I13051)</f>
        <v>12103845.800000001</v>
      </c>
      <c r="J13052" s="31">
        <f>SUBTOTAL(9,J13051:J13051)</f>
        <v>7.8612697098243298E-2</v>
      </c>
      <c r="K13052" s="32">
        <f>SUBTOTAL(9,K13051:K13051)</f>
        <v>12829910.35</v>
      </c>
      <c r="L13052" s="14">
        <f>SUBTOTAL(9,L13049:L13051)</f>
        <v>22041603.640000001</v>
      </c>
      <c r="M13052" s="80"/>
    </row>
    <row r="13053" spans="2:13" ht="24.9" customHeight="1" outlineLevel="2" x14ac:dyDescent="0.3">
      <c r="B13053" s="47" t="s">
        <v>22</v>
      </c>
      <c r="C13053" s="46" t="s">
        <v>498</v>
      </c>
      <c r="D13053" s="46" t="s">
        <v>1773</v>
      </c>
      <c r="E13053" s="46" t="s">
        <v>1968</v>
      </c>
      <c r="F13053" s="45" t="s">
        <v>484</v>
      </c>
      <c r="G13053" s="26" t="s">
        <v>0</v>
      </c>
      <c r="H13053" s="30">
        <v>245373804</v>
      </c>
      <c r="I13053" s="30">
        <v>19289496.539999999</v>
      </c>
      <c r="J13053" s="36">
        <f>I13053/H13053</f>
        <v>7.8612697140237511E-2</v>
      </c>
      <c r="K13053" s="30">
        <v>20444005.469999999</v>
      </c>
      <c r="L13053" s="30">
        <f>I13053</f>
        <v>19289496.539999999</v>
      </c>
      <c r="M13053" s="80">
        <f>L13053/K13053</f>
        <v>0.94352824197322038</v>
      </c>
    </row>
    <row r="13054" spans="2:13" ht="24.9" customHeight="1" outlineLevel="1" x14ac:dyDescent="0.3">
      <c r="B13054" s="44" t="str">
        <f>B13053</f>
        <v>FONDO NACIONAL DE PENSIONES DE LAS ENTIDADES TERRITORIALES (FONPET)</v>
      </c>
      <c r="C13054" s="43" t="s">
        <v>498</v>
      </c>
      <c r="D13054" s="43" t="s">
        <v>1773</v>
      </c>
      <c r="E13054" s="43" t="s">
        <v>1968</v>
      </c>
      <c r="F13054" s="42" t="s">
        <v>484</v>
      </c>
      <c r="G13054" s="18" t="s">
        <v>3</v>
      </c>
      <c r="H13054" s="32">
        <f>SUBTOTAL(9,H13053:H13053)</f>
        <v>245373804</v>
      </c>
      <c r="I13054" s="32">
        <f>SUBTOTAL(9,I13053:I13053)</f>
        <v>19289496.539999999</v>
      </c>
      <c r="J13054" s="31">
        <f>SUBTOTAL(9,J13053:J13053)</f>
        <v>7.8612697140237511E-2</v>
      </c>
      <c r="K13054" s="32">
        <f>SUBTOTAL(9,K13053:K13053)</f>
        <v>20444005.469999999</v>
      </c>
      <c r="L13054" s="14">
        <f>SUBTOTAL(9,L13051:L13053)</f>
        <v>31393342.34</v>
      </c>
      <c r="M13054" s="80"/>
    </row>
    <row r="13055" spans="2:13" ht="24.9" customHeight="1" outlineLevel="2" x14ac:dyDescent="0.3">
      <c r="B13055" s="47" t="s">
        <v>22</v>
      </c>
      <c r="C13055" s="46" t="s">
        <v>498</v>
      </c>
      <c r="D13055" s="46" t="s">
        <v>1773</v>
      </c>
      <c r="E13055" s="46" t="s">
        <v>1967</v>
      </c>
      <c r="F13055" s="45" t="s">
        <v>1966</v>
      </c>
      <c r="G13055" s="26" t="s">
        <v>0</v>
      </c>
      <c r="H13055" s="30">
        <v>91499213</v>
      </c>
      <c r="I13055" s="30">
        <v>7192999.9199999999</v>
      </c>
      <c r="J13055" s="36">
        <f>I13055/H13055</f>
        <v>7.8612697138717463E-2</v>
      </c>
      <c r="K13055" s="30">
        <v>7623401.6699999999</v>
      </c>
      <c r="L13055" s="30">
        <f>I13055</f>
        <v>7192999.9199999999</v>
      </c>
      <c r="M13055" s="80">
        <f>L13055/K13055</f>
        <v>0.94354203430028627</v>
      </c>
    </row>
    <row r="13056" spans="2:13" ht="24.9" customHeight="1" outlineLevel="1" x14ac:dyDescent="0.3">
      <c r="B13056" s="44" t="str">
        <f>B13055</f>
        <v>FONDO NACIONAL DE PENSIONES DE LAS ENTIDADES TERRITORIALES (FONPET)</v>
      </c>
      <c r="C13056" s="43" t="s">
        <v>498</v>
      </c>
      <c r="D13056" s="43" t="s">
        <v>1773</v>
      </c>
      <c r="E13056" s="43" t="s">
        <v>1967</v>
      </c>
      <c r="F13056" s="42" t="s">
        <v>1966</v>
      </c>
      <c r="G13056" s="18" t="s">
        <v>3</v>
      </c>
      <c r="H13056" s="32">
        <f>SUBTOTAL(9,H13055:H13055)</f>
        <v>91499213</v>
      </c>
      <c r="I13056" s="32">
        <f>SUBTOTAL(9,I13055:I13055)</f>
        <v>7192999.9199999999</v>
      </c>
      <c r="J13056" s="31">
        <f>SUBTOTAL(9,J13055:J13055)</f>
        <v>7.8612697138717463E-2</v>
      </c>
      <c r="K13056" s="32">
        <f>SUBTOTAL(9,K13055:K13055)</f>
        <v>7623401.6699999999</v>
      </c>
      <c r="L13056" s="14">
        <f>SUBTOTAL(9,L13053:L13055)</f>
        <v>26482496.460000001</v>
      </c>
      <c r="M13056" s="80"/>
    </row>
    <row r="13057" spans="2:13" ht="24.9" customHeight="1" outlineLevel="2" x14ac:dyDescent="0.3">
      <c r="B13057" s="47" t="s">
        <v>22</v>
      </c>
      <c r="C13057" s="46" t="s">
        <v>498</v>
      </c>
      <c r="D13057" s="46" t="s">
        <v>1773</v>
      </c>
      <c r="E13057" s="46" t="s">
        <v>1965</v>
      </c>
      <c r="F13057" s="45" t="s">
        <v>1964</v>
      </c>
      <c r="G13057" s="26" t="s">
        <v>0</v>
      </c>
      <c r="H13057" s="30">
        <v>1519657478</v>
      </c>
      <c r="I13057" s="30">
        <v>119464373.06</v>
      </c>
      <c r="J13057" s="36">
        <f>I13057/H13057</f>
        <v>7.8612697130425332E-2</v>
      </c>
      <c r="K13057" s="30">
        <v>126616779.91</v>
      </c>
      <c r="L13057" s="30">
        <f>I13057</f>
        <v>119464373.06</v>
      </c>
      <c r="M13057" s="80">
        <f>L13057/K13057</f>
        <v>0.9435113824954009</v>
      </c>
    </row>
    <row r="13058" spans="2:13" ht="24.9" customHeight="1" outlineLevel="1" x14ac:dyDescent="0.3">
      <c r="B13058" s="44" t="str">
        <f>B13057</f>
        <v>FONDO NACIONAL DE PENSIONES DE LAS ENTIDADES TERRITORIALES (FONPET)</v>
      </c>
      <c r="C13058" s="43" t="s">
        <v>498</v>
      </c>
      <c r="D13058" s="43" t="s">
        <v>1773</v>
      </c>
      <c r="E13058" s="43" t="s">
        <v>1965</v>
      </c>
      <c r="F13058" s="42" t="s">
        <v>1964</v>
      </c>
      <c r="G13058" s="18" t="s">
        <v>3</v>
      </c>
      <c r="H13058" s="32">
        <f>SUBTOTAL(9,H13057:H13057)</f>
        <v>1519657478</v>
      </c>
      <c r="I13058" s="32">
        <f>SUBTOTAL(9,I13057:I13057)</f>
        <v>119464373.06</v>
      </c>
      <c r="J13058" s="31">
        <f>SUBTOTAL(9,J13057:J13057)</f>
        <v>7.8612697130425332E-2</v>
      </c>
      <c r="K13058" s="32">
        <f>SUBTOTAL(9,K13057:K13057)</f>
        <v>126616779.91</v>
      </c>
      <c r="L13058" s="14">
        <f>SUBTOTAL(9,L13055:L13057)</f>
        <v>126657372.98</v>
      </c>
      <c r="M13058" s="80"/>
    </row>
    <row r="13059" spans="2:13" ht="24.9" customHeight="1" outlineLevel="2" x14ac:dyDescent="0.3">
      <c r="B13059" s="47" t="s">
        <v>22</v>
      </c>
      <c r="C13059" s="46" t="s">
        <v>498</v>
      </c>
      <c r="D13059" s="46" t="s">
        <v>1773</v>
      </c>
      <c r="E13059" s="46" t="s">
        <v>1963</v>
      </c>
      <c r="F13059" s="45" t="s">
        <v>1962</v>
      </c>
      <c r="G13059" s="26" t="s">
        <v>0</v>
      </c>
      <c r="H13059" s="30">
        <v>150661838</v>
      </c>
      <c r="I13059" s="30">
        <v>11843933.439999999</v>
      </c>
      <c r="J13059" s="36">
        <f>I13059/H13059</f>
        <v>7.8612697131704976E-2</v>
      </c>
      <c r="K13059" s="30">
        <v>12554311.02</v>
      </c>
      <c r="L13059" s="30">
        <f>I13059</f>
        <v>11843933.439999999</v>
      </c>
      <c r="M13059" s="80">
        <f>L13059/K13059</f>
        <v>0.94341564591889482</v>
      </c>
    </row>
    <row r="13060" spans="2:13" ht="24.9" customHeight="1" outlineLevel="1" x14ac:dyDescent="0.3">
      <c r="B13060" s="44" t="str">
        <f>B13059</f>
        <v>FONDO NACIONAL DE PENSIONES DE LAS ENTIDADES TERRITORIALES (FONPET)</v>
      </c>
      <c r="C13060" s="43" t="s">
        <v>498</v>
      </c>
      <c r="D13060" s="43" t="s">
        <v>1773</v>
      </c>
      <c r="E13060" s="43" t="s">
        <v>1963</v>
      </c>
      <c r="F13060" s="42" t="s">
        <v>1962</v>
      </c>
      <c r="G13060" s="18" t="s">
        <v>3</v>
      </c>
      <c r="H13060" s="32">
        <f>SUBTOTAL(9,H13059:H13059)</f>
        <v>150661838</v>
      </c>
      <c r="I13060" s="32">
        <f>SUBTOTAL(9,I13059:I13059)</f>
        <v>11843933.439999999</v>
      </c>
      <c r="J13060" s="31">
        <f>SUBTOTAL(9,J13059:J13059)</f>
        <v>7.8612697131704976E-2</v>
      </c>
      <c r="K13060" s="32">
        <f>SUBTOTAL(9,K13059:K13059)</f>
        <v>12554311.02</v>
      </c>
      <c r="L13060" s="14">
        <f>SUBTOTAL(9,L13057:L13059)</f>
        <v>131308306.5</v>
      </c>
      <c r="M13060" s="80"/>
    </row>
    <row r="13061" spans="2:13" ht="24.9" customHeight="1" outlineLevel="2" x14ac:dyDescent="0.3">
      <c r="B13061" s="47" t="s">
        <v>22</v>
      </c>
      <c r="C13061" s="46" t="s">
        <v>498</v>
      </c>
      <c r="D13061" s="46" t="s">
        <v>1773</v>
      </c>
      <c r="E13061" s="46" t="s">
        <v>1961</v>
      </c>
      <c r="F13061" s="45" t="s">
        <v>478</v>
      </c>
      <c r="G13061" s="26" t="s">
        <v>0</v>
      </c>
      <c r="H13061" s="30">
        <v>137172261</v>
      </c>
      <c r="I13061" s="30">
        <v>10783481.41</v>
      </c>
      <c r="J13061" s="36">
        <f>I13061/H13061</f>
        <v>7.8612697139985172E-2</v>
      </c>
      <c r="K13061" s="30">
        <v>11428987.780000001</v>
      </c>
      <c r="L13061" s="30">
        <f>I13061</f>
        <v>10783481.41</v>
      </c>
      <c r="M13061" s="80">
        <f>L13061/K13061</f>
        <v>0.94352025022464403</v>
      </c>
    </row>
    <row r="13062" spans="2:13" ht="24.9" customHeight="1" outlineLevel="1" x14ac:dyDescent="0.3">
      <c r="B13062" s="44" t="str">
        <f>B13061</f>
        <v>FONDO NACIONAL DE PENSIONES DE LAS ENTIDADES TERRITORIALES (FONPET)</v>
      </c>
      <c r="C13062" s="43" t="s">
        <v>498</v>
      </c>
      <c r="D13062" s="43" t="s">
        <v>1773</v>
      </c>
      <c r="E13062" s="43" t="s">
        <v>1961</v>
      </c>
      <c r="F13062" s="42" t="s">
        <v>478</v>
      </c>
      <c r="G13062" s="18" t="s">
        <v>3</v>
      </c>
      <c r="H13062" s="32">
        <f>SUBTOTAL(9,H13061:H13061)</f>
        <v>137172261</v>
      </c>
      <c r="I13062" s="32">
        <f>SUBTOTAL(9,I13061:I13061)</f>
        <v>10783481.41</v>
      </c>
      <c r="J13062" s="31">
        <f>SUBTOTAL(9,J13061:J13061)</f>
        <v>7.8612697139985172E-2</v>
      </c>
      <c r="K13062" s="32">
        <f>SUBTOTAL(9,K13061:K13061)</f>
        <v>11428987.780000001</v>
      </c>
      <c r="L13062" s="14">
        <f>SUBTOTAL(9,L13059:L13061)</f>
        <v>22627414.850000001</v>
      </c>
      <c r="M13062" s="80"/>
    </row>
    <row r="13063" spans="2:13" ht="24.9" customHeight="1" outlineLevel="2" x14ac:dyDescent="0.3">
      <c r="B13063" s="47" t="s">
        <v>22</v>
      </c>
      <c r="C13063" s="46" t="s">
        <v>498</v>
      </c>
      <c r="D13063" s="46" t="s">
        <v>1773</v>
      </c>
      <c r="E13063" s="46" t="s">
        <v>1960</v>
      </c>
      <c r="F13063" s="45" t="s">
        <v>1959</v>
      </c>
      <c r="G13063" s="26" t="s">
        <v>0</v>
      </c>
      <c r="H13063" s="30">
        <v>495959685</v>
      </c>
      <c r="I13063" s="30">
        <v>38988728.5</v>
      </c>
      <c r="J13063" s="36">
        <f>I13063/H13063</f>
        <v>7.8612697118718433E-2</v>
      </c>
      <c r="K13063" s="30">
        <v>41321391.219999999</v>
      </c>
      <c r="L13063" s="30">
        <f>I13063</f>
        <v>38988728.5</v>
      </c>
      <c r="M13063" s="80">
        <f>L13063/K13063</f>
        <v>0.9435483014697974</v>
      </c>
    </row>
    <row r="13064" spans="2:13" ht="24.9" customHeight="1" outlineLevel="1" x14ac:dyDescent="0.3">
      <c r="B13064" s="44" t="str">
        <f>B13063</f>
        <v>FONDO NACIONAL DE PENSIONES DE LAS ENTIDADES TERRITORIALES (FONPET)</v>
      </c>
      <c r="C13064" s="43" t="s">
        <v>498</v>
      </c>
      <c r="D13064" s="43" t="s">
        <v>1773</v>
      </c>
      <c r="E13064" s="43" t="s">
        <v>1960</v>
      </c>
      <c r="F13064" s="42" t="s">
        <v>1959</v>
      </c>
      <c r="G13064" s="18" t="s">
        <v>3</v>
      </c>
      <c r="H13064" s="32">
        <f>SUBTOTAL(9,H13063:H13063)</f>
        <v>495959685</v>
      </c>
      <c r="I13064" s="32">
        <f>SUBTOTAL(9,I13063:I13063)</f>
        <v>38988728.5</v>
      </c>
      <c r="J13064" s="31">
        <f>SUBTOTAL(9,J13063:J13063)</f>
        <v>7.8612697118718433E-2</v>
      </c>
      <c r="K13064" s="32">
        <f>SUBTOTAL(9,K13063:K13063)</f>
        <v>41321391.219999999</v>
      </c>
      <c r="L13064" s="14">
        <f>SUBTOTAL(9,L13061:L13063)</f>
        <v>49772209.909999996</v>
      </c>
      <c r="M13064" s="80"/>
    </row>
    <row r="13065" spans="2:13" ht="24.9" customHeight="1" outlineLevel="2" x14ac:dyDescent="0.3">
      <c r="B13065" s="47" t="s">
        <v>22</v>
      </c>
      <c r="C13065" s="46" t="s">
        <v>498</v>
      </c>
      <c r="D13065" s="46" t="s">
        <v>1773</v>
      </c>
      <c r="E13065" s="46" t="s">
        <v>1958</v>
      </c>
      <c r="F13065" s="45" t="s">
        <v>1624</v>
      </c>
      <c r="G13065" s="26" t="s">
        <v>0</v>
      </c>
      <c r="H13065" s="30">
        <v>34108851</v>
      </c>
      <c r="I13065" s="30">
        <v>2681388.7800000003</v>
      </c>
      <c r="J13065" s="36">
        <f>I13065/H13065</f>
        <v>7.8612697331845047E-2</v>
      </c>
      <c r="K13065" s="30">
        <v>2842104.98</v>
      </c>
      <c r="L13065" s="30">
        <f>I13065</f>
        <v>2681388.7800000003</v>
      </c>
      <c r="M13065" s="80">
        <f>L13065/K13065</f>
        <v>0.94345170177352145</v>
      </c>
    </row>
    <row r="13066" spans="2:13" ht="24.9" customHeight="1" outlineLevel="1" x14ac:dyDescent="0.3">
      <c r="B13066" s="44" t="str">
        <f>B13065</f>
        <v>FONDO NACIONAL DE PENSIONES DE LAS ENTIDADES TERRITORIALES (FONPET)</v>
      </c>
      <c r="C13066" s="43" t="s">
        <v>498</v>
      </c>
      <c r="D13066" s="43" t="s">
        <v>1773</v>
      </c>
      <c r="E13066" s="43" t="s">
        <v>1958</v>
      </c>
      <c r="F13066" s="42" t="s">
        <v>1624</v>
      </c>
      <c r="G13066" s="18" t="s">
        <v>3</v>
      </c>
      <c r="H13066" s="32">
        <f>SUBTOTAL(9,H13065:H13065)</f>
        <v>34108851</v>
      </c>
      <c r="I13066" s="32">
        <f>SUBTOTAL(9,I13065:I13065)</f>
        <v>2681388.7800000003</v>
      </c>
      <c r="J13066" s="31">
        <f>SUBTOTAL(9,J13065:J13065)</f>
        <v>7.8612697331845047E-2</v>
      </c>
      <c r="K13066" s="32">
        <f>SUBTOTAL(9,K13065:K13065)</f>
        <v>2842104.98</v>
      </c>
      <c r="L13066" s="14">
        <f>SUBTOTAL(9,L13063:L13065)</f>
        <v>41670117.280000001</v>
      </c>
      <c r="M13066" s="80"/>
    </row>
    <row r="13067" spans="2:13" ht="24.9" customHeight="1" outlineLevel="2" x14ac:dyDescent="0.3">
      <c r="B13067" s="47" t="s">
        <v>22</v>
      </c>
      <c r="C13067" s="46" t="s">
        <v>498</v>
      </c>
      <c r="D13067" s="46" t="s">
        <v>1773</v>
      </c>
      <c r="E13067" s="46" t="s">
        <v>1957</v>
      </c>
      <c r="F13067" s="45" t="s">
        <v>1956</v>
      </c>
      <c r="G13067" s="26" t="s">
        <v>0</v>
      </c>
      <c r="H13067" s="30">
        <v>110363144</v>
      </c>
      <c r="I13067" s="30">
        <v>8675944.4100000001</v>
      </c>
      <c r="J13067" s="36">
        <f>I13067/H13067</f>
        <v>7.8612697097502043E-2</v>
      </c>
      <c r="K13067" s="30">
        <v>9196105.370000001</v>
      </c>
      <c r="L13067" s="30">
        <f>I13067</f>
        <v>8675944.4100000001</v>
      </c>
      <c r="M13067" s="80">
        <f>L13067/K13067</f>
        <v>0.94343682036344467</v>
      </c>
    </row>
    <row r="13068" spans="2:13" ht="24.9" customHeight="1" outlineLevel="1" x14ac:dyDescent="0.3">
      <c r="B13068" s="44" t="str">
        <f>B13067</f>
        <v>FONDO NACIONAL DE PENSIONES DE LAS ENTIDADES TERRITORIALES (FONPET)</v>
      </c>
      <c r="C13068" s="43" t="s">
        <v>498</v>
      </c>
      <c r="D13068" s="43" t="s">
        <v>1773</v>
      </c>
      <c r="E13068" s="43" t="s">
        <v>1957</v>
      </c>
      <c r="F13068" s="42" t="s">
        <v>1956</v>
      </c>
      <c r="G13068" s="18" t="s">
        <v>3</v>
      </c>
      <c r="H13068" s="32">
        <f>SUBTOTAL(9,H13067:H13067)</f>
        <v>110363144</v>
      </c>
      <c r="I13068" s="32">
        <f>SUBTOTAL(9,I13067:I13067)</f>
        <v>8675944.4100000001</v>
      </c>
      <c r="J13068" s="31">
        <f>SUBTOTAL(9,J13067:J13067)</f>
        <v>7.8612697097502043E-2</v>
      </c>
      <c r="K13068" s="32">
        <f>SUBTOTAL(9,K13067:K13067)</f>
        <v>9196105.370000001</v>
      </c>
      <c r="L13068" s="14">
        <f>SUBTOTAL(9,L13065:L13067)</f>
        <v>11357333.190000001</v>
      </c>
      <c r="M13068" s="80"/>
    </row>
    <row r="13069" spans="2:13" ht="24.9" customHeight="1" outlineLevel="2" x14ac:dyDescent="0.3">
      <c r="B13069" s="47" t="s">
        <v>22</v>
      </c>
      <c r="C13069" s="46" t="s">
        <v>498</v>
      </c>
      <c r="D13069" s="46" t="s">
        <v>1773</v>
      </c>
      <c r="E13069" s="46" t="s">
        <v>1955</v>
      </c>
      <c r="F13069" s="45" t="s">
        <v>1954</v>
      </c>
      <c r="G13069" s="26" t="s">
        <v>0</v>
      </c>
      <c r="H13069" s="30">
        <v>178003980</v>
      </c>
      <c r="I13069" s="30">
        <v>13993372.969999999</v>
      </c>
      <c r="J13069" s="36">
        <f>I13069/H13069</f>
        <v>7.8612697143063875E-2</v>
      </c>
      <c r="K13069" s="30">
        <v>14831027.76</v>
      </c>
      <c r="L13069" s="30">
        <f>I13069</f>
        <v>13993372.969999999</v>
      </c>
      <c r="M13069" s="80">
        <f>L13069/K13069</f>
        <v>0.94352011178488948</v>
      </c>
    </row>
    <row r="13070" spans="2:13" ht="24.9" customHeight="1" outlineLevel="1" x14ac:dyDescent="0.3">
      <c r="B13070" s="44" t="str">
        <f>B13069</f>
        <v>FONDO NACIONAL DE PENSIONES DE LAS ENTIDADES TERRITORIALES (FONPET)</v>
      </c>
      <c r="C13070" s="43" t="s">
        <v>498</v>
      </c>
      <c r="D13070" s="43" t="s">
        <v>1773</v>
      </c>
      <c r="E13070" s="43" t="s">
        <v>1955</v>
      </c>
      <c r="F13070" s="42" t="s">
        <v>1954</v>
      </c>
      <c r="G13070" s="18" t="s">
        <v>3</v>
      </c>
      <c r="H13070" s="32">
        <f>SUBTOTAL(9,H13069:H13069)</f>
        <v>178003980</v>
      </c>
      <c r="I13070" s="32">
        <f>SUBTOTAL(9,I13069:I13069)</f>
        <v>13993372.969999999</v>
      </c>
      <c r="J13070" s="31">
        <f>SUBTOTAL(9,J13069:J13069)</f>
        <v>7.8612697143063875E-2</v>
      </c>
      <c r="K13070" s="32">
        <f>SUBTOTAL(9,K13069:K13069)</f>
        <v>14831027.76</v>
      </c>
      <c r="L13070" s="14">
        <f>SUBTOTAL(9,L13067:L13069)</f>
        <v>22669317.379999999</v>
      </c>
      <c r="M13070" s="80"/>
    </row>
    <row r="13071" spans="2:13" ht="24.9" customHeight="1" outlineLevel="2" x14ac:dyDescent="0.3">
      <c r="B13071" s="47" t="s">
        <v>22</v>
      </c>
      <c r="C13071" s="46" t="s">
        <v>498</v>
      </c>
      <c r="D13071" s="46" t="s">
        <v>1773</v>
      </c>
      <c r="E13071" s="46" t="s">
        <v>1953</v>
      </c>
      <c r="F13071" s="45" t="s">
        <v>1952</v>
      </c>
      <c r="G13071" s="26" t="s">
        <v>0</v>
      </c>
      <c r="H13071" s="30">
        <v>76876373</v>
      </c>
      <c r="I13071" s="30">
        <v>6043459.0199999996</v>
      </c>
      <c r="J13071" s="36">
        <f>I13071/H13071</f>
        <v>7.8612697037619084E-2</v>
      </c>
      <c r="K13071" s="30">
        <v>6404923.1400000006</v>
      </c>
      <c r="L13071" s="30">
        <f>I13071</f>
        <v>6043459.0199999996</v>
      </c>
      <c r="M13071" s="80">
        <f>L13071/K13071</f>
        <v>0.94356464361881465</v>
      </c>
    </row>
    <row r="13072" spans="2:13" ht="24.9" customHeight="1" outlineLevel="1" x14ac:dyDescent="0.3">
      <c r="B13072" s="44" t="str">
        <f>B13071</f>
        <v>FONDO NACIONAL DE PENSIONES DE LAS ENTIDADES TERRITORIALES (FONPET)</v>
      </c>
      <c r="C13072" s="43" t="s">
        <v>498</v>
      </c>
      <c r="D13072" s="43" t="s">
        <v>1773</v>
      </c>
      <c r="E13072" s="43" t="s">
        <v>1953</v>
      </c>
      <c r="F13072" s="42" t="s">
        <v>1952</v>
      </c>
      <c r="G13072" s="18" t="s">
        <v>3</v>
      </c>
      <c r="H13072" s="32">
        <f>SUBTOTAL(9,H13071:H13071)</f>
        <v>76876373</v>
      </c>
      <c r="I13072" s="32">
        <f>SUBTOTAL(9,I13071:I13071)</f>
        <v>6043459.0199999996</v>
      </c>
      <c r="J13072" s="31">
        <f>SUBTOTAL(9,J13071:J13071)</f>
        <v>7.8612697037619084E-2</v>
      </c>
      <c r="K13072" s="32">
        <f>SUBTOTAL(9,K13071:K13071)</f>
        <v>6404923.1400000006</v>
      </c>
      <c r="L13072" s="14">
        <f>SUBTOTAL(9,L13069:L13071)</f>
        <v>20036831.989999998</v>
      </c>
      <c r="M13072" s="80"/>
    </row>
    <row r="13073" spans="2:13" ht="24.9" customHeight="1" outlineLevel="2" x14ac:dyDescent="0.3">
      <c r="B13073" s="47" t="s">
        <v>22</v>
      </c>
      <c r="C13073" s="46" t="s">
        <v>498</v>
      </c>
      <c r="D13073" s="46" t="s">
        <v>1773</v>
      </c>
      <c r="E13073" s="46" t="s">
        <v>1951</v>
      </c>
      <c r="F13073" s="45" t="s">
        <v>1369</v>
      </c>
      <c r="G13073" s="26" t="s">
        <v>0</v>
      </c>
      <c r="H13073" s="30">
        <v>83856439</v>
      </c>
      <c r="I13073" s="30">
        <v>6592180.8399999999</v>
      </c>
      <c r="J13073" s="36">
        <f>I13073/H13073</f>
        <v>7.8612697112024996E-2</v>
      </c>
      <c r="K13073" s="30">
        <v>6986752.9900000002</v>
      </c>
      <c r="L13073" s="30">
        <f>I13073</f>
        <v>6592180.8399999999</v>
      </c>
      <c r="M13073" s="80">
        <f>L13073/K13073</f>
        <v>0.94352567629559203</v>
      </c>
    </row>
    <row r="13074" spans="2:13" ht="24.9" customHeight="1" outlineLevel="1" x14ac:dyDescent="0.3">
      <c r="B13074" s="44" t="str">
        <f>B13073</f>
        <v>FONDO NACIONAL DE PENSIONES DE LAS ENTIDADES TERRITORIALES (FONPET)</v>
      </c>
      <c r="C13074" s="43" t="s">
        <v>498</v>
      </c>
      <c r="D13074" s="43" t="s">
        <v>1773</v>
      </c>
      <c r="E13074" s="43" t="s">
        <v>1951</v>
      </c>
      <c r="F13074" s="42" t="s">
        <v>1369</v>
      </c>
      <c r="G13074" s="18" t="s">
        <v>3</v>
      </c>
      <c r="H13074" s="32">
        <f>SUBTOTAL(9,H13073:H13073)</f>
        <v>83856439</v>
      </c>
      <c r="I13074" s="32">
        <f>SUBTOTAL(9,I13073:I13073)</f>
        <v>6592180.8399999999</v>
      </c>
      <c r="J13074" s="31">
        <f>SUBTOTAL(9,J13073:J13073)</f>
        <v>7.8612697112024996E-2</v>
      </c>
      <c r="K13074" s="32">
        <f>SUBTOTAL(9,K13073:K13073)</f>
        <v>6986752.9900000002</v>
      </c>
      <c r="L13074" s="14">
        <f>SUBTOTAL(9,L13071:L13073)</f>
        <v>12635639.859999999</v>
      </c>
      <c r="M13074" s="80"/>
    </row>
    <row r="13075" spans="2:13" ht="24.9" customHeight="1" outlineLevel="2" x14ac:dyDescent="0.3">
      <c r="B13075" s="47" t="s">
        <v>22</v>
      </c>
      <c r="C13075" s="46" t="s">
        <v>498</v>
      </c>
      <c r="D13075" s="46" t="s">
        <v>1773</v>
      </c>
      <c r="E13075" s="46" t="s">
        <v>1950</v>
      </c>
      <c r="F13075" s="45" t="s">
        <v>1949</v>
      </c>
      <c r="G13075" s="26" t="s">
        <v>0</v>
      </c>
      <c r="H13075" s="30">
        <v>120423683</v>
      </c>
      <c r="I13075" s="30">
        <v>9466830.5199999996</v>
      </c>
      <c r="J13075" s="36">
        <f>I13075/H13075</f>
        <v>7.8612697138651697E-2</v>
      </c>
      <c r="K13075" s="30">
        <v>10034859.210000001</v>
      </c>
      <c r="L13075" s="30">
        <f>I13075</f>
        <v>9466830.5199999996</v>
      </c>
      <c r="M13075" s="80">
        <f>L13075/K13075</f>
        <v>0.94339445346338835</v>
      </c>
    </row>
    <row r="13076" spans="2:13" ht="24.9" customHeight="1" outlineLevel="1" x14ac:dyDescent="0.3">
      <c r="B13076" s="44" t="str">
        <f>B13075</f>
        <v>FONDO NACIONAL DE PENSIONES DE LAS ENTIDADES TERRITORIALES (FONPET)</v>
      </c>
      <c r="C13076" s="43" t="s">
        <v>498</v>
      </c>
      <c r="D13076" s="43" t="s">
        <v>1773</v>
      </c>
      <c r="E13076" s="43" t="s">
        <v>1950</v>
      </c>
      <c r="F13076" s="42" t="s">
        <v>1949</v>
      </c>
      <c r="G13076" s="18" t="s">
        <v>3</v>
      </c>
      <c r="H13076" s="32">
        <f>SUBTOTAL(9,H13075:H13075)</f>
        <v>120423683</v>
      </c>
      <c r="I13076" s="32">
        <f>SUBTOTAL(9,I13075:I13075)</f>
        <v>9466830.5199999996</v>
      </c>
      <c r="J13076" s="31">
        <f>SUBTOTAL(9,J13075:J13075)</f>
        <v>7.8612697138651697E-2</v>
      </c>
      <c r="K13076" s="32">
        <f>SUBTOTAL(9,K13075:K13075)</f>
        <v>10034859.210000001</v>
      </c>
      <c r="L13076" s="14">
        <f>SUBTOTAL(9,L13073:L13075)</f>
        <v>16059011.359999999</v>
      </c>
      <c r="M13076" s="80"/>
    </row>
    <row r="13077" spans="2:13" ht="24.9" customHeight="1" outlineLevel="2" x14ac:dyDescent="0.3">
      <c r="B13077" s="47" t="s">
        <v>22</v>
      </c>
      <c r="C13077" s="46" t="s">
        <v>498</v>
      </c>
      <c r="D13077" s="46" t="s">
        <v>1773</v>
      </c>
      <c r="E13077" s="46" t="s">
        <v>1948</v>
      </c>
      <c r="F13077" s="45" t="s">
        <v>1947</v>
      </c>
      <c r="G13077" s="26" t="s">
        <v>0</v>
      </c>
      <c r="H13077" s="30">
        <v>129535035</v>
      </c>
      <c r="I13077" s="30">
        <v>10183098.469999999</v>
      </c>
      <c r="J13077" s="36">
        <f>I13077/H13077</f>
        <v>7.861269709773884E-2</v>
      </c>
      <c r="K13077" s="30">
        <v>10792617.74</v>
      </c>
      <c r="L13077" s="30">
        <f>I13077</f>
        <v>10183098.469999999</v>
      </c>
      <c r="M13077" s="80">
        <f>L13077/K13077</f>
        <v>0.94352442709603446</v>
      </c>
    </row>
    <row r="13078" spans="2:13" ht="24.9" customHeight="1" outlineLevel="1" x14ac:dyDescent="0.3">
      <c r="B13078" s="44" t="str">
        <f>B13077</f>
        <v>FONDO NACIONAL DE PENSIONES DE LAS ENTIDADES TERRITORIALES (FONPET)</v>
      </c>
      <c r="C13078" s="43" t="s">
        <v>498</v>
      </c>
      <c r="D13078" s="43" t="s">
        <v>1773</v>
      </c>
      <c r="E13078" s="43" t="s">
        <v>1948</v>
      </c>
      <c r="F13078" s="42" t="s">
        <v>1947</v>
      </c>
      <c r="G13078" s="18" t="s">
        <v>3</v>
      </c>
      <c r="H13078" s="32">
        <f>SUBTOTAL(9,H13077:H13077)</f>
        <v>129535035</v>
      </c>
      <c r="I13078" s="32">
        <f>SUBTOTAL(9,I13077:I13077)</f>
        <v>10183098.469999999</v>
      </c>
      <c r="J13078" s="31">
        <f>SUBTOTAL(9,J13077:J13077)</f>
        <v>7.861269709773884E-2</v>
      </c>
      <c r="K13078" s="32">
        <f>SUBTOTAL(9,K13077:K13077)</f>
        <v>10792617.74</v>
      </c>
      <c r="L13078" s="14">
        <f>SUBTOTAL(9,L13075:L13077)</f>
        <v>19649928.989999998</v>
      </c>
      <c r="M13078" s="80"/>
    </row>
    <row r="13079" spans="2:13" ht="24.9" customHeight="1" outlineLevel="2" x14ac:dyDescent="0.3">
      <c r="B13079" s="47" t="s">
        <v>22</v>
      </c>
      <c r="C13079" s="46" t="s">
        <v>498</v>
      </c>
      <c r="D13079" s="46" t="s">
        <v>1773</v>
      </c>
      <c r="E13079" s="46" t="s">
        <v>1946</v>
      </c>
      <c r="F13079" s="45" t="s">
        <v>1945</v>
      </c>
      <c r="G13079" s="26" t="s">
        <v>0</v>
      </c>
      <c r="H13079" s="30">
        <v>149305284</v>
      </c>
      <c r="I13079" s="30">
        <v>11737291.07</v>
      </c>
      <c r="J13079" s="36">
        <f>I13079/H13079</f>
        <v>7.8612697123298061E-2</v>
      </c>
      <c r="K13079" s="30">
        <v>12438120.42</v>
      </c>
      <c r="L13079" s="30">
        <f>I13079</f>
        <v>11737291.07</v>
      </c>
      <c r="M13079" s="80">
        <f>L13079/K13079</f>
        <v>0.94365472223012936</v>
      </c>
    </row>
    <row r="13080" spans="2:13" ht="24.9" customHeight="1" outlineLevel="1" x14ac:dyDescent="0.3">
      <c r="B13080" s="44" t="str">
        <f>B13079</f>
        <v>FONDO NACIONAL DE PENSIONES DE LAS ENTIDADES TERRITORIALES (FONPET)</v>
      </c>
      <c r="C13080" s="43" t="s">
        <v>498</v>
      </c>
      <c r="D13080" s="43" t="s">
        <v>1773</v>
      </c>
      <c r="E13080" s="43" t="s">
        <v>1946</v>
      </c>
      <c r="F13080" s="42" t="s">
        <v>1945</v>
      </c>
      <c r="G13080" s="18" t="s">
        <v>3</v>
      </c>
      <c r="H13080" s="32">
        <f>SUBTOTAL(9,H13079:H13079)</f>
        <v>149305284</v>
      </c>
      <c r="I13080" s="32">
        <f>SUBTOTAL(9,I13079:I13079)</f>
        <v>11737291.07</v>
      </c>
      <c r="J13080" s="31">
        <f>SUBTOTAL(9,J13079:J13079)</f>
        <v>7.8612697123298061E-2</v>
      </c>
      <c r="K13080" s="32">
        <f>SUBTOTAL(9,K13079:K13079)</f>
        <v>12438120.42</v>
      </c>
      <c r="L13080" s="14">
        <f>SUBTOTAL(9,L13077:L13079)</f>
        <v>21920389.539999999</v>
      </c>
      <c r="M13080" s="80"/>
    </row>
    <row r="13081" spans="2:13" ht="24.9" customHeight="1" outlineLevel="2" x14ac:dyDescent="0.3">
      <c r="B13081" s="47" t="s">
        <v>22</v>
      </c>
      <c r="C13081" s="46" t="s">
        <v>498</v>
      </c>
      <c r="D13081" s="46" t="s">
        <v>1773</v>
      </c>
      <c r="E13081" s="46" t="s">
        <v>1944</v>
      </c>
      <c r="F13081" s="45" t="s">
        <v>1943</v>
      </c>
      <c r="G13081" s="26" t="s">
        <v>0</v>
      </c>
      <c r="H13081" s="30">
        <v>120211695</v>
      </c>
      <c r="I13081" s="30">
        <v>9450165.5700000003</v>
      </c>
      <c r="J13081" s="36">
        <f>I13081/H13081</f>
        <v>7.8612697125683154E-2</v>
      </c>
      <c r="K13081" s="30">
        <v>10015750.870000001</v>
      </c>
      <c r="L13081" s="30">
        <f>I13081</f>
        <v>9450165.5700000003</v>
      </c>
      <c r="M13081" s="80">
        <f>L13081/K13081</f>
        <v>0.94353041451000064</v>
      </c>
    </row>
    <row r="13082" spans="2:13" ht="24.9" customHeight="1" outlineLevel="1" x14ac:dyDescent="0.3">
      <c r="B13082" s="44" t="str">
        <f>B13081</f>
        <v>FONDO NACIONAL DE PENSIONES DE LAS ENTIDADES TERRITORIALES (FONPET)</v>
      </c>
      <c r="C13082" s="43" t="s">
        <v>498</v>
      </c>
      <c r="D13082" s="43" t="s">
        <v>1773</v>
      </c>
      <c r="E13082" s="43" t="s">
        <v>1944</v>
      </c>
      <c r="F13082" s="42" t="s">
        <v>1943</v>
      </c>
      <c r="G13082" s="18" t="s">
        <v>3</v>
      </c>
      <c r="H13082" s="32">
        <f>SUBTOTAL(9,H13081:H13081)</f>
        <v>120211695</v>
      </c>
      <c r="I13082" s="32">
        <f>SUBTOTAL(9,I13081:I13081)</f>
        <v>9450165.5700000003</v>
      </c>
      <c r="J13082" s="31">
        <f>SUBTOTAL(9,J13081:J13081)</f>
        <v>7.8612697125683154E-2</v>
      </c>
      <c r="K13082" s="32">
        <f>SUBTOTAL(9,K13081:K13081)</f>
        <v>10015750.870000001</v>
      </c>
      <c r="L13082" s="14">
        <f>SUBTOTAL(9,L13079:L13081)</f>
        <v>21187456.640000001</v>
      </c>
      <c r="M13082" s="80"/>
    </row>
    <row r="13083" spans="2:13" ht="24.9" customHeight="1" outlineLevel="2" x14ac:dyDescent="0.3">
      <c r="B13083" s="47" t="s">
        <v>22</v>
      </c>
      <c r="C13083" s="46" t="s">
        <v>498</v>
      </c>
      <c r="D13083" s="46" t="s">
        <v>1773</v>
      </c>
      <c r="E13083" s="46" t="s">
        <v>1942</v>
      </c>
      <c r="F13083" s="45" t="s">
        <v>1941</v>
      </c>
      <c r="G13083" s="26" t="s">
        <v>0</v>
      </c>
      <c r="H13083" s="30">
        <v>276672667</v>
      </c>
      <c r="I13083" s="30">
        <v>21749984.57</v>
      </c>
      <c r="J13083" s="36">
        <f>I13083/H13083</f>
        <v>7.8612697111854563E-2</v>
      </c>
      <c r="K13083" s="30">
        <v>23052233.509999998</v>
      </c>
      <c r="L13083" s="30">
        <f>I13083</f>
        <v>21749984.57</v>
      </c>
      <c r="M13083" s="80">
        <f>L13083/K13083</f>
        <v>0.94350877369713071</v>
      </c>
    </row>
    <row r="13084" spans="2:13" ht="24.9" customHeight="1" outlineLevel="1" x14ac:dyDescent="0.3">
      <c r="B13084" s="44" t="str">
        <f>B13083</f>
        <v>FONDO NACIONAL DE PENSIONES DE LAS ENTIDADES TERRITORIALES (FONPET)</v>
      </c>
      <c r="C13084" s="43" t="s">
        <v>498</v>
      </c>
      <c r="D13084" s="43" t="s">
        <v>1773</v>
      </c>
      <c r="E13084" s="43" t="s">
        <v>1942</v>
      </c>
      <c r="F13084" s="42" t="s">
        <v>1941</v>
      </c>
      <c r="G13084" s="18" t="s">
        <v>3</v>
      </c>
      <c r="H13084" s="32">
        <f>SUBTOTAL(9,H13083:H13083)</f>
        <v>276672667</v>
      </c>
      <c r="I13084" s="32">
        <f>SUBTOTAL(9,I13083:I13083)</f>
        <v>21749984.57</v>
      </c>
      <c r="J13084" s="31">
        <f>SUBTOTAL(9,J13083:J13083)</f>
        <v>7.8612697111854563E-2</v>
      </c>
      <c r="K13084" s="32">
        <f>SUBTOTAL(9,K13083:K13083)</f>
        <v>23052233.509999998</v>
      </c>
      <c r="L13084" s="14">
        <f>SUBTOTAL(9,L13081:L13083)</f>
        <v>31200150.140000001</v>
      </c>
      <c r="M13084" s="80"/>
    </row>
    <row r="13085" spans="2:13" ht="24.9" customHeight="1" outlineLevel="2" x14ac:dyDescent="0.3">
      <c r="B13085" s="47" t="s">
        <v>22</v>
      </c>
      <c r="C13085" s="46" t="s">
        <v>498</v>
      </c>
      <c r="D13085" s="46" t="s">
        <v>1773</v>
      </c>
      <c r="E13085" s="46" t="s">
        <v>1940</v>
      </c>
      <c r="F13085" s="45" t="s">
        <v>1939</v>
      </c>
      <c r="G13085" s="26" t="s">
        <v>0</v>
      </c>
      <c r="H13085" s="30">
        <v>507775466</v>
      </c>
      <c r="I13085" s="30">
        <v>39917598.920000002</v>
      </c>
      <c r="J13085" s="36">
        <f>I13085/H13085</f>
        <v>7.8612697132555046E-2</v>
      </c>
      <c r="K13085" s="30">
        <v>42306913.32</v>
      </c>
      <c r="L13085" s="30">
        <f>I13085</f>
        <v>39917598.920000002</v>
      </c>
      <c r="M13085" s="80">
        <f>L13085/K13085</f>
        <v>0.94352425614396018</v>
      </c>
    </row>
    <row r="13086" spans="2:13" ht="24.9" customHeight="1" outlineLevel="1" x14ac:dyDescent="0.3">
      <c r="B13086" s="44" t="str">
        <f>B13085</f>
        <v>FONDO NACIONAL DE PENSIONES DE LAS ENTIDADES TERRITORIALES (FONPET)</v>
      </c>
      <c r="C13086" s="43" t="s">
        <v>498</v>
      </c>
      <c r="D13086" s="43" t="s">
        <v>1773</v>
      </c>
      <c r="E13086" s="43" t="s">
        <v>1940</v>
      </c>
      <c r="F13086" s="42" t="s">
        <v>1939</v>
      </c>
      <c r="G13086" s="18" t="s">
        <v>3</v>
      </c>
      <c r="H13086" s="32">
        <f>SUBTOTAL(9,H13085:H13085)</f>
        <v>507775466</v>
      </c>
      <c r="I13086" s="32">
        <f>SUBTOTAL(9,I13085:I13085)</f>
        <v>39917598.920000002</v>
      </c>
      <c r="J13086" s="31">
        <f>SUBTOTAL(9,J13085:J13085)</f>
        <v>7.8612697132555046E-2</v>
      </c>
      <c r="K13086" s="32">
        <f>SUBTOTAL(9,K13085:K13085)</f>
        <v>42306913.32</v>
      </c>
      <c r="L13086" s="14">
        <f>SUBTOTAL(9,L13083:L13085)</f>
        <v>61667583.490000002</v>
      </c>
      <c r="M13086" s="80"/>
    </row>
    <row r="13087" spans="2:13" ht="24.9" customHeight="1" outlineLevel="2" x14ac:dyDescent="0.3">
      <c r="B13087" s="47" t="s">
        <v>22</v>
      </c>
      <c r="C13087" s="46" t="s">
        <v>498</v>
      </c>
      <c r="D13087" s="46" t="s">
        <v>1773</v>
      </c>
      <c r="E13087" s="46" t="s">
        <v>1938</v>
      </c>
      <c r="F13087" s="45" t="s">
        <v>1937</v>
      </c>
      <c r="G13087" s="26" t="s">
        <v>0</v>
      </c>
      <c r="H13087" s="30">
        <v>130478018</v>
      </c>
      <c r="I13087" s="30">
        <v>10257228.91</v>
      </c>
      <c r="J13087" s="36">
        <f>I13087/H13087</f>
        <v>7.8612697121135E-2</v>
      </c>
      <c r="K13087" s="30">
        <v>10871795.68</v>
      </c>
      <c r="L13087" s="30">
        <f>I13087</f>
        <v>10257228.91</v>
      </c>
      <c r="M13087" s="80">
        <f>L13087/K13087</f>
        <v>0.94347145696174461</v>
      </c>
    </row>
    <row r="13088" spans="2:13" ht="24.9" customHeight="1" outlineLevel="1" x14ac:dyDescent="0.3">
      <c r="B13088" s="44" t="str">
        <f>B13087</f>
        <v>FONDO NACIONAL DE PENSIONES DE LAS ENTIDADES TERRITORIALES (FONPET)</v>
      </c>
      <c r="C13088" s="43" t="s">
        <v>498</v>
      </c>
      <c r="D13088" s="43" t="s">
        <v>1773</v>
      </c>
      <c r="E13088" s="43" t="s">
        <v>1938</v>
      </c>
      <c r="F13088" s="42" t="s">
        <v>1937</v>
      </c>
      <c r="G13088" s="18" t="s">
        <v>3</v>
      </c>
      <c r="H13088" s="32">
        <f>SUBTOTAL(9,H13087:H13087)</f>
        <v>130478018</v>
      </c>
      <c r="I13088" s="32">
        <f>SUBTOTAL(9,I13087:I13087)</f>
        <v>10257228.91</v>
      </c>
      <c r="J13088" s="31">
        <f>SUBTOTAL(9,J13087:J13087)</f>
        <v>7.8612697121135E-2</v>
      </c>
      <c r="K13088" s="32">
        <f>SUBTOTAL(9,K13087:K13087)</f>
        <v>10871795.68</v>
      </c>
      <c r="L13088" s="14">
        <f>SUBTOTAL(9,L13085:L13087)</f>
        <v>50174827.829999998</v>
      </c>
      <c r="M13088" s="80"/>
    </row>
    <row r="13089" spans="2:13" ht="24.9" customHeight="1" outlineLevel="2" x14ac:dyDescent="0.3">
      <c r="B13089" s="47" t="s">
        <v>22</v>
      </c>
      <c r="C13089" s="46" t="s">
        <v>498</v>
      </c>
      <c r="D13089" s="46" t="s">
        <v>1773</v>
      </c>
      <c r="E13089" s="46" t="s">
        <v>1936</v>
      </c>
      <c r="F13089" s="45" t="s">
        <v>1935</v>
      </c>
      <c r="G13089" s="26" t="s">
        <v>0</v>
      </c>
      <c r="H13089" s="30">
        <v>1233958525</v>
      </c>
      <c r="I13089" s="30">
        <v>97004807.810000002</v>
      </c>
      <c r="J13089" s="36">
        <f>I13089/H13089</f>
        <v>7.8612697140691981E-2</v>
      </c>
      <c r="K13089" s="30">
        <v>102811504.14</v>
      </c>
      <c r="L13089" s="30">
        <f>I13089</f>
        <v>97004807.810000002</v>
      </c>
      <c r="M13089" s="80">
        <f>L13089/K13089</f>
        <v>0.94352094759655558</v>
      </c>
    </row>
    <row r="13090" spans="2:13" ht="24.9" customHeight="1" outlineLevel="1" x14ac:dyDescent="0.3">
      <c r="B13090" s="44" t="str">
        <f>B13089</f>
        <v>FONDO NACIONAL DE PENSIONES DE LAS ENTIDADES TERRITORIALES (FONPET)</v>
      </c>
      <c r="C13090" s="43" t="s">
        <v>498</v>
      </c>
      <c r="D13090" s="43" t="s">
        <v>1773</v>
      </c>
      <c r="E13090" s="43" t="s">
        <v>1936</v>
      </c>
      <c r="F13090" s="42" t="s">
        <v>1935</v>
      </c>
      <c r="G13090" s="18" t="s">
        <v>3</v>
      </c>
      <c r="H13090" s="32">
        <f>SUBTOTAL(9,H13089:H13089)</f>
        <v>1233958525</v>
      </c>
      <c r="I13090" s="32">
        <f>SUBTOTAL(9,I13089:I13089)</f>
        <v>97004807.810000002</v>
      </c>
      <c r="J13090" s="31">
        <f>SUBTOTAL(9,J13089:J13089)</f>
        <v>7.8612697140691981E-2</v>
      </c>
      <c r="K13090" s="32">
        <f>SUBTOTAL(9,K13089:K13089)</f>
        <v>102811504.14</v>
      </c>
      <c r="L13090" s="14">
        <f>SUBTOTAL(9,L13087:L13089)</f>
        <v>107262036.72</v>
      </c>
      <c r="M13090" s="80"/>
    </row>
    <row r="13091" spans="2:13" ht="24.9" customHeight="1" outlineLevel="2" x14ac:dyDescent="0.3">
      <c r="B13091" s="47" t="s">
        <v>22</v>
      </c>
      <c r="C13091" s="46" t="s">
        <v>498</v>
      </c>
      <c r="D13091" s="46" t="s">
        <v>1773</v>
      </c>
      <c r="E13091" s="46" t="s">
        <v>1934</v>
      </c>
      <c r="F13091" s="45" t="s">
        <v>1933</v>
      </c>
      <c r="G13091" s="26" t="s">
        <v>0</v>
      </c>
      <c r="H13091" s="30">
        <v>373380258</v>
      </c>
      <c r="I13091" s="30">
        <v>29352429.140000001</v>
      </c>
      <c r="J13091" s="36">
        <f>I13091/H13091</f>
        <v>7.861269713944008E-2</v>
      </c>
      <c r="K13091" s="30">
        <v>31109902.420000002</v>
      </c>
      <c r="L13091" s="30">
        <f>I13091</f>
        <v>29352429.140000001</v>
      </c>
      <c r="M13091" s="80">
        <f>L13091/K13091</f>
        <v>0.94350759265415907</v>
      </c>
    </row>
    <row r="13092" spans="2:13" ht="24.9" customHeight="1" outlineLevel="1" x14ac:dyDescent="0.3">
      <c r="B13092" s="44" t="str">
        <f>B13091</f>
        <v>FONDO NACIONAL DE PENSIONES DE LAS ENTIDADES TERRITORIALES (FONPET)</v>
      </c>
      <c r="C13092" s="43" t="s">
        <v>498</v>
      </c>
      <c r="D13092" s="43" t="s">
        <v>1773</v>
      </c>
      <c r="E13092" s="43" t="s">
        <v>1934</v>
      </c>
      <c r="F13092" s="42" t="s">
        <v>1933</v>
      </c>
      <c r="G13092" s="18" t="s">
        <v>3</v>
      </c>
      <c r="H13092" s="32">
        <f>SUBTOTAL(9,H13091:H13091)</f>
        <v>373380258</v>
      </c>
      <c r="I13092" s="32">
        <f>SUBTOTAL(9,I13091:I13091)</f>
        <v>29352429.140000001</v>
      </c>
      <c r="J13092" s="31">
        <f>SUBTOTAL(9,J13091:J13091)</f>
        <v>7.861269713944008E-2</v>
      </c>
      <c r="K13092" s="32">
        <f>SUBTOTAL(9,K13091:K13091)</f>
        <v>31109902.420000002</v>
      </c>
      <c r="L13092" s="14">
        <f>SUBTOTAL(9,L13089:L13091)</f>
        <v>126357236.95</v>
      </c>
      <c r="M13092" s="80"/>
    </row>
    <row r="13093" spans="2:13" ht="24.9" customHeight="1" outlineLevel="2" x14ac:dyDescent="0.3">
      <c r="B13093" s="47" t="s">
        <v>22</v>
      </c>
      <c r="C13093" s="46" t="s">
        <v>498</v>
      </c>
      <c r="D13093" s="46" t="s">
        <v>1773</v>
      </c>
      <c r="E13093" s="46" t="s">
        <v>1932</v>
      </c>
      <c r="F13093" s="45" t="s">
        <v>1931</v>
      </c>
      <c r="G13093" s="26" t="s">
        <v>0</v>
      </c>
      <c r="H13093" s="30">
        <v>292764159</v>
      </c>
      <c r="I13093" s="30">
        <v>23014980.16</v>
      </c>
      <c r="J13093" s="36">
        <f>I13093/H13093</f>
        <v>7.8612697123215822E-2</v>
      </c>
      <c r="K13093" s="30">
        <v>24392471.469999999</v>
      </c>
      <c r="L13093" s="30">
        <f>I13093</f>
        <v>23014980.16</v>
      </c>
      <c r="M13093" s="80">
        <f>L13093/K13093</f>
        <v>0.94352801389173879</v>
      </c>
    </row>
    <row r="13094" spans="2:13" ht="24.9" customHeight="1" outlineLevel="1" x14ac:dyDescent="0.3">
      <c r="B13094" s="44" t="str">
        <f>B13093</f>
        <v>FONDO NACIONAL DE PENSIONES DE LAS ENTIDADES TERRITORIALES (FONPET)</v>
      </c>
      <c r="C13094" s="43" t="s">
        <v>498</v>
      </c>
      <c r="D13094" s="43" t="s">
        <v>1773</v>
      </c>
      <c r="E13094" s="43" t="s">
        <v>1932</v>
      </c>
      <c r="F13094" s="42" t="s">
        <v>1931</v>
      </c>
      <c r="G13094" s="18" t="s">
        <v>3</v>
      </c>
      <c r="H13094" s="32">
        <f>SUBTOTAL(9,H13093:H13093)</f>
        <v>292764159</v>
      </c>
      <c r="I13094" s="32">
        <f>SUBTOTAL(9,I13093:I13093)</f>
        <v>23014980.16</v>
      </c>
      <c r="J13094" s="31">
        <f>SUBTOTAL(9,J13093:J13093)</f>
        <v>7.8612697123215822E-2</v>
      </c>
      <c r="K13094" s="32">
        <f>SUBTOTAL(9,K13093:K13093)</f>
        <v>24392471.469999999</v>
      </c>
      <c r="L13094" s="14">
        <f>SUBTOTAL(9,L13091:L13093)</f>
        <v>52367409.299999997</v>
      </c>
      <c r="M13094" s="80"/>
    </row>
    <row r="13095" spans="2:13" ht="24.9" customHeight="1" outlineLevel="2" x14ac:dyDescent="0.3">
      <c r="B13095" s="47" t="s">
        <v>22</v>
      </c>
      <c r="C13095" s="46" t="s">
        <v>498</v>
      </c>
      <c r="D13095" s="46" t="s">
        <v>1773</v>
      </c>
      <c r="E13095" s="46" t="s">
        <v>1930</v>
      </c>
      <c r="F13095" s="45" t="s">
        <v>1929</v>
      </c>
      <c r="G13095" s="26" t="s">
        <v>0</v>
      </c>
      <c r="H13095" s="30">
        <v>206585853</v>
      </c>
      <c r="I13095" s="30">
        <v>16240271.100000001</v>
      </c>
      <c r="J13095" s="36">
        <f>I13095/H13095</f>
        <v>7.8612697162762646E-2</v>
      </c>
      <c r="K13095" s="30">
        <v>17211330.18</v>
      </c>
      <c r="L13095" s="30">
        <f>I13095</f>
        <v>16240271.100000001</v>
      </c>
      <c r="M13095" s="80">
        <f>L13095/K13095</f>
        <v>0.9435802422099604</v>
      </c>
    </row>
    <row r="13096" spans="2:13" ht="24.9" customHeight="1" outlineLevel="1" x14ac:dyDescent="0.3">
      <c r="B13096" s="44" t="str">
        <f>B13095</f>
        <v>FONDO NACIONAL DE PENSIONES DE LAS ENTIDADES TERRITORIALES (FONPET)</v>
      </c>
      <c r="C13096" s="43" t="s">
        <v>498</v>
      </c>
      <c r="D13096" s="43" t="s">
        <v>1773</v>
      </c>
      <c r="E13096" s="43" t="s">
        <v>1930</v>
      </c>
      <c r="F13096" s="42" t="s">
        <v>1929</v>
      </c>
      <c r="G13096" s="18" t="s">
        <v>3</v>
      </c>
      <c r="H13096" s="32">
        <f>SUBTOTAL(9,H13095:H13095)</f>
        <v>206585853</v>
      </c>
      <c r="I13096" s="32">
        <f>SUBTOTAL(9,I13095:I13095)</f>
        <v>16240271.100000001</v>
      </c>
      <c r="J13096" s="31">
        <f>SUBTOTAL(9,J13095:J13095)</f>
        <v>7.8612697162762646E-2</v>
      </c>
      <c r="K13096" s="32">
        <f>SUBTOTAL(9,K13095:K13095)</f>
        <v>17211330.18</v>
      </c>
      <c r="L13096" s="14">
        <f>SUBTOTAL(9,L13093:L13095)</f>
        <v>39255251.260000005</v>
      </c>
      <c r="M13096" s="80"/>
    </row>
    <row r="13097" spans="2:13" ht="24.9" customHeight="1" outlineLevel="2" x14ac:dyDescent="0.3">
      <c r="B13097" s="47" t="s">
        <v>22</v>
      </c>
      <c r="C13097" s="46" t="s">
        <v>498</v>
      </c>
      <c r="D13097" s="46" t="s">
        <v>1773</v>
      </c>
      <c r="E13097" s="46" t="s">
        <v>1928</v>
      </c>
      <c r="F13097" s="45" t="s">
        <v>455</v>
      </c>
      <c r="G13097" s="26" t="s">
        <v>0</v>
      </c>
      <c r="H13097" s="30">
        <v>41352647</v>
      </c>
      <c r="I13097" s="30">
        <v>3250843.1100000003</v>
      </c>
      <c r="J13097" s="36">
        <f>I13097/H13097</f>
        <v>7.8612697030011169E-2</v>
      </c>
      <c r="K13097" s="30">
        <v>3445734.5700000003</v>
      </c>
      <c r="L13097" s="30">
        <f>I13097</f>
        <v>3250843.1100000003</v>
      </c>
      <c r="M13097" s="80">
        <f>L13097/K13097</f>
        <v>0.9434397931585311</v>
      </c>
    </row>
    <row r="13098" spans="2:13" ht="24.9" customHeight="1" outlineLevel="1" x14ac:dyDescent="0.3">
      <c r="B13098" s="44" t="str">
        <f>B13097</f>
        <v>FONDO NACIONAL DE PENSIONES DE LAS ENTIDADES TERRITORIALES (FONPET)</v>
      </c>
      <c r="C13098" s="43" t="s">
        <v>498</v>
      </c>
      <c r="D13098" s="43" t="s">
        <v>1773</v>
      </c>
      <c r="E13098" s="43" t="s">
        <v>1928</v>
      </c>
      <c r="F13098" s="42" t="s">
        <v>455</v>
      </c>
      <c r="G13098" s="18" t="s">
        <v>3</v>
      </c>
      <c r="H13098" s="32">
        <f>SUBTOTAL(9,H13097:H13097)</f>
        <v>41352647</v>
      </c>
      <c r="I13098" s="32">
        <f>SUBTOTAL(9,I13097:I13097)</f>
        <v>3250843.1100000003</v>
      </c>
      <c r="J13098" s="31">
        <f>SUBTOTAL(9,J13097:J13097)</f>
        <v>7.8612697030011169E-2</v>
      </c>
      <c r="K13098" s="32">
        <f>SUBTOTAL(9,K13097:K13097)</f>
        <v>3445734.5700000003</v>
      </c>
      <c r="L13098" s="14">
        <f>SUBTOTAL(9,L13095:L13097)</f>
        <v>19491114.210000001</v>
      </c>
      <c r="M13098" s="80"/>
    </row>
    <row r="13099" spans="2:13" ht="24.9" customHeight="1" outlineLevel="2" x14ac:dyDescent="0.3">
      <c r="B13099" s="47" t="s">
        <v>22</v>
      </c>
      <c r="C13099" s="46" t="s">
        <v>498</v>
      </c>
      <c r="D13099" s="46" t="s">
        <v>1773</v>
      </c>
      <c r="E13099" s="46" t="s">
        <v>1927</v>
      </c>
      <c r="F13099" s="45" t="s">
        <v>1926</v>
      </c>
      <c r="G13099" s="26" t="s">
        <v>0</v>
      </c>
      <c r="H13099" s="30">
        <v>235564344</v>
      </c>
      <c r="I13099" s="30">
        <v>18518348.43</v>
      </c>
      <c r="J13099" s="36">
        <f>I13099/H13099</f>
        <v>7.861269713212625E-2</v>
      </c>
      <c r="K13099" s="30">
        <v>19627446.109999999</v>
      </c>
      <c r="L13099" s="30">
        <f>I13099</f>
        <v>18518348.43</v>
      </c>
      <c r="M13099" s="80">
        <f>L13099/K13099</f>
        <v>0.94349251177233273</v>
      </c>
    </row>
    <row r="13100" spans="2:13" ht="24.9" customHeight="1" outlineLevel="1" x14ac:dyDescent="0.3">
      <c r="B13100" s="44" t="str">
        <f>B13099</f>
        <v>FONDO NACIONAL DE PENSIONES DE LAS ENTIDADES TERRITORIALES (FONPET)</v>
      </c>
      <c r="C13100" s="43" t="s">
        <v>498</v>
      </c>
      <c r="D13100" s="43" t="s">
        <v>1773</v>
      </c>
      <c r="E13100" s="43" t="s">
        <v>1927</v>
      </c>
      <c r="F13100" s="42" t="s">
        <v>1926</v>
      </c>
      <c r="G13100" s="18" t="s">
        <v>3</v>
      </c>
      <c r="H13100" s="32">
        <f>SUBTOTAL(9,H13099:H13099)</f>
        <v>235564344</v>
      </c>
      <c r="I13100" s="32">
        <f>SUBTOTAL(9,I13099:I13099)</f>
        <v>18518348.43</v>
      </c>
      <c r="J13100" s="31">
        <f>SUBTOTAL(9,J13099:J13099)</f>
        <v>7.861269713212625E-2</v>
      </c>
      <c r="K13100" s="32">
        <f>SUBTOTAL(9,K13099:K13099)</f>
        <v>19627446.109999999</v>
      </c>
      <c r="L13100" s="14">
        <f>SUBTOTAL(9,L13097:L13099)</f>
        <v>21769191.539999999</v>
      </c>
      <c r="M13100" s="80"/>
    </row>
    <row r="13101" spans="2:13" ht="24.9" customHeight="1" outlineLevel="2" x14ac:dyDescent="0.3">
      <c r="B13101" s="47" t="s">
        <v>22</v>
      </c>
      <c r="C13101" s="46" t="s">
        <v>498</v>
      </c>
      <c r="D13101" s="46" t="s">
        <v>1773</v>
      </c>
      <c r="E13101" s="46" t="s">
        <v>1925</v>
      </c>
      <c r="F13101" s="45" t="s">
        <v>1924</v>
      </c>
      <c r="G13101" s="26" t="s">
        <v>0</v>
      </c>
      <c r="H13101" s="30">
        <v>396644913</v>
      </c>
      <c r="I13101" s="30">
        <v>31181326.420000002</v>
      </c>
      <c r="J13101" s="36">
        <f>I13101/H13101</f>
        <v>7.8612697145570107E-2</v>
      </c>
      <c r="K13101" s="30">
        <v>33047672.850000001</v>
      </c>
      <c r="L13101" s="30">
        <f>I13101</f>
        <v>31181326.420000002</v>
      </c>
      <c r="M13101" s="80">
        <f>L13101/K13101</f>
        <v>0.94352563224432917</v>
      </c>
    </row>
    <row r="13102" spans="2:13" ht="24.9" customHeight="1" outlineLevel="1" x14ac:dyDescent="0.3">
      <c r="B13102" s="44" t="str">
        <f>B13101</f>
        <v>FONDO NACIONAL DE PENSIONES DE LAS ENTIDADES TERRITORIALES (FONPET)</v>
      </c>
      <c r="C13102" s="43" t="s">
        <v>498</v>
      </c>
      <c r="D13102" s="43" t="s">
        <v>1773</v>
      </c>
      <c r="E13102" s="43" t="s">
        <v>1925</v>
      </c>
      <c r="F13102" s="42" t="s">
        <v>1924</v>
      </c>
      <c r="G13102" s="18" t="s">
        <v>3</v>
      </c>
      <c r="H13102" s="32">
        <f>SUBTOTAL(9,H13101:H13101)</f>
        <v>396644913</v>
      </c>
      <c r="I13102" s="32">
        <f>SUBTOTAL(9,I13101:I13101)</f>
        <v>31181326.420000002</v>
      </c>
      <c r="J13102" s="31">
        <f>SUBTOTAL(9,J13101:J13101)</f>
        <v>7.8612697145570107E-2</v>
      </c>
      <c r="K13102" s="32">
        <f>SUBTOTAL(9,K13101:K13101)</f>
        <v>33047672.850000001</v>
      </c>
      <c r="L13102" s="14">
        <f>SUBTOTAL(9,L13099:L13101)</f>
        <v>49699674.850000001</v>
      </c>
      <c r="M13102" s="80"/>
    </row>
    <row r="13103" spans="2:13" ht="24.9" customHeight="1" outlineLevel="2" x14ac:dyDescent="0.3">
      <c r="B13103" s="47" t="s">
        <v>22</v>
      </c>
      <c r="C13103" s="46" t="s">
        <v>498</v>
      </c>
      <c r="D13103" s="46" t="s">
        <v>1773</v>
      </c>
      <c r="E13103" s="46" t="s">
        <v>1923</v>
      </c>
      <c r="F13103" s="45" t="s">
        <v>1922</v>
      </c>
      <c r="G13103" s="26" t="s">
        <v>0</v>
      </c>
      <c r="H13103" s="30">
        <v>196231900</v>
      </c>
      <c r="I13103" s="30">
        <v>15426318.92</v>
      </c>
      <c r="J13103" s="36">
        <f>I13103/H13103</f>
        <v>7.8612697120091071E-2</v>
      </c>
      <c r="K13103" s="30">
        <v>16350377.18</v>
      </c>
      <c r="L13103" s="30">
        <f>I13103</f>
        <v>15426318.92</v>
      </c>
      <c r="M13103" s="80">
        <f>L13103/K13103</f>
        <v>0.94348397900384096</v>
      </c>
    </row>
    <row r="13104" spans="2:13" ht="24.9" customHeight="1" outlineLevel="1" x14ac:dyDescent="0.3">
      <c r="B13104" s="44" t="str">
        <f>B13103</f>
        <v>FONDO NACIONAL DE PENSIONES DE LAS ENTIDADES TERRITORIALES (FONPET)</v>
      </c>
      <c r="C13104" s="43" t="s">
        <v>498</v>
      </c>
      <c r="D13104" s="43" t="s">
        <v>1773</v>
      </c>
      <c r="E13104" s="43" t="s">
        <v>1923</v>
      </c>
      <c r="F13104" s="42" t="s">
        <v>1922</v>
      </c>
      <c r="G13104" s="18" t="s">
        <v>3</v>
      </c>
      <c r="H13104" s="32">
        <f>SUBTOTAL(9,H13103:H13103)</f>
        <v>196231900</v>
      </c>
      <c r="I13104" s="32">
        <f>SUBTOTAL(9,I13103:I13103)</f>
        <v>15426318.92</v>
      </c>
      <c r="J13104" s="31">
        <f>SUBTOTAL(9,J13103:J13103)</f>
        <v>7.8612697120091071E-2</v>
      </c>
      <c r="K13104" s="32">
        <f>SUBTOTAL(9,K13103:K13103)</f>
        <v>16350377.18</v>
      </c>
      <c r="L13104" s="14">
        <f>SUBTOTAL(9,L13101:L13103)</f>
        <v>46607645.340000004</v>
      </c>
      <c r="M13104" s="80"/>
    </row>
    <row r="13105" spans="2:13" ht="24.9" customHeight="1" outlineLevel="2" x14ac:dyDescent="0.3">
      <c r="B13105" s="47" t="s">
        <v>22</v>
      </c>
      <c r="C13105" s="46" t="s">
        <v>498</v>
      </c>
      <c r="D13105" s="46" t="s">
        <v>1773</v>
      </c>
      <c r="E13105" s="46" t="s">
        <v>1921</v>
      </c>
      <c r="F13105" s="45" t="s">
        <v>1920</v>
      </c>
      <c r="G13105" s="26" t="s">
        <v>0</v>
      </c>
      <c r="H13105" s="30">
        <v>30825391</v>
      </c>
      <c r="I13105" s="30">
        <v>2423267.13</v>
      </c>
      <c r="J13105" s="36">
        <f>I13105/H13105</f>
        <v>7.8612697240401583E-2</v>
      </c>
      <c r="K13105" s="30">
        <v>2568272.17</v>
      </c>
      <c r="L13105" s="30">
        <f>I13105</f>
        <v>2423267.13</v>
      </c>
      <c r="M13105" s="80">
        <f>L13105/K13105</f>
        <v>0.94353984686911119</v>
      </c>
    </row>
    <row r="13106" spans="2:13" ht="24.9" customHeight="1" outlineLevel="1" x14ac:dyDescent="0.3">
      <c r="B13106" s="44" t="str">
        <f>B13105</f>
        <v>FONDO NACIONAL DE PENSIONES DE LAS ENTIDADES TERRITORIALES (FONPET)</v>
      </c>
      <c r="C13106" s="43" t="s">
        <v>498</v>
      </c>
      <c r="D13106" s="43" t="s">
        <v>1773</v>
      </c>
      <c r="E13106" s="43" t="s">
        <v>1921</v>
      </c>
      <c r="F13106" s="42" t="s">
        <v>1920</v>
      </c>
      <c r="G13106" s="18" t="s">
        <v>3</v>
      </c>
      <c r="H13106" s="32">
        <f>SUBTOTAL(9,H13105:H13105)</f>
        <v>30825391</v>
      </c>
      <c r="I13106" s="32">
        <f>SUBTOTAL(9,I13105:I13105)</f>
        <v>2423267.13</v>
      </c>
      <c r="J13106" s="31">
        <f>SUBTOTAL(9,J13105:J13105)</f>
        <v>7.8612697240401583E-2</v>
      </c>
      <c r="K13106" s="32">
        <f>SUBTOTAL(9,K13105:K13105)</f>
        <v>2568272.17</v>
      </c>
      <c r="L13106" s="14">
        <f>SUBTOTAL(9,L13103:L13105)</f>
        <v>17849586.050000001</v>
      </c>
      <c r="M13106" s="80"/>
    </row>
    <row r="13107" spans="2:13" ht="24.9" customHeight="1" outlineLevel="2" x14ac:dyDescent="0.3">
      <c r="B13107" s="47" t="s">
        <v>22</v>
      </c>
      <c r="C13107" s="46" t="s">
        <v>498</v>
      </c>
      <c r="D13107" s="46" t="s">
        <v>1773</v>
      </c>
      <c r="E13107" s="46" t="s">
        <v>1919</v>
      </c>
      <c r="F13107" s="45" t="s">
        <v>1918</v>
      </c>
      <c r="G13107" s="26" t="s">
        <v>0</v>
      </c>
      <c r="H13107" s="30">
        <v>111591531</v>
      </c>
      <c r="I13107" s="30">
        <v>8772511.2300000004</v>
      </c>
      <c r="J13107" s="36">
        <f>I13107/H13107</f>
        <v>7.8612697140968524E-2</v>
      </c>
      <c r="K13107" s="30">
        <v>9297867.1600000001</v>
      </c>
      <c r="L13107" s="30">
        <f>I13107</f>
        <v>8772511.2300000004</v>
      </c>
      <c r="M13107" s="80">
        <f>L13107/K13107</f>
        <v>0.9434971568253725</v>
      </c>
    </row>
    <row r="13108" spans="2:13" ht="24.9" customHeight="1" outlineLevel="1" x14ac:dyDescent="0.3">
      <c r="B13108" s="44" t="str">
        <f>B13107</f>
        <v>FONDO NACIONAL DE PENSIONES DE LAS ENTIDADES TERRITORIALES (FONPET)</v>
      </c>
      <c r="C13108" s="43" t="s">
        <v>498</v>
      </c>
      <c r="D13108" s="43" t="s">
        <v>1773</v>
      </c>
      <c r="E13108" s="43" t="s">
        <v>1919</v>
      </c>
      <c r="F13108" s="42" t="s">
        <v>1918</v>
      </c>
      <c r="G13108" s="18" t="s">
        <v>3</v>
      </c>
      <c r="H13108" s="32">
        <f>SUBTOTAL(9,H13107:H13107)</f>
        <v>111591531</v>
      </c>
      <c r="I13108" s="32">
        <f>SUBTOTAL(9,I13107:I13107)</f>
        <v>8772511.2300000004</v>
      </c>
      <c r="J13108" s="31">
        <f>SUBTOTAL(9,J13107:J13107)</f>
        <v>7.8612697140968524E-2</v>
      </c>
      <c r="K13108" s="32">
        <f>SUBTOTAL(9,K13107:K13107)</f>
        <v>9297867.1600000001</v>
      </c>
      <c r="L13108" s="14">
        <f>SUBTOTAL(9,L13105:L13107)</f>
        <v>11195778.359999999</v>
      </c>
      <c r="M13108" s="80"/>
    </row>
    <row r="13109" spans="2:13" ht="24.9" customHeight="1" outlineLevel="2" x14ac:dyDescent="0.3">
      <c r="B13109" s="47" t="s">
        <v>22</v>
      </c>
      <c r="C13109" s="46" t="s">
        <v>498</v>
      </c>
      <c r="D13109" s="46" t="s">
        <v>1773</v>
      </c>
      <c r="E13109" s="46" t="s">
        <v>1917</v>
      </c>
      <c r="F13109" s="45" t="s">
        <v>1916</v>
      </c>
      <c r="G13109" s="26" t="s">
        <v>0</v>
      </c>
      <c r="H13109" s="30">
        <v>483523573</v>
      </c>
      <c r="I13109" s="30">
        <v>38011092.200000003</v>
      </c>
      <c r="J13109" s="36">
        <f>I13109/H13109</f>
        <v>7.861269713110762E-2</v>
      </c>
      <c r="K13109" s="30">
        <v>40286515.780000001</v>
      </c>
      <c r="L13109" s="30">
        <f>I13109</f>
        <v>38011092.200000003</v>
      </c>
      <c r="M13109" s="80">
        <f>L13109/K13109</f>
        <v>0.94351897810111396</v>
      </c>
    </row>
    <row r="13110" spans="2:13" ht="24.9" customHeight="1" outlineLevel="1" x14ac:dyDescent="0.3">
      <c r="B13110" s="44" t="str">
        <f>B13109</f>
        <v>FONDO NACIONAL DE PENSIONES DE LAS ENTIDADES TERRITORIALES (FONPET)</v>
      </c>
      <c r="C13110" s="43" t="s">
        <v>498</v>
      </c>
      <c r="D13110" s="43" t="s">
        <v>1773</v>
      </c>
      <c r="E13110" s="43" t="s">
        <v>1917</v>
      </c>
      <c r="F13110" s="42" t="s">
        <v>1916</v>
      </c>
      <c r="G13110" s="18" t="s">
        <v>3</v>
      </c>
      <c r="H13110" s="32">
        <f>SUBTOTAL(9,H13109:H13109)</f>
        <v>483523573</v>
      </c>
      <c r="I13110" s="32">
        <f>SUBTOTAL(9,I13109:I13109)</f>
        <v>38011092.200000003</v>
      </c>
      <c r="J13110" s="31">
        <f>SUBTOTAL(9,J13109:J13109)</f>
        <v>7.861269713110762E-2</v>
      </c>
      <c r="K13110" s="32">
        <f>SUBTOTAL(9,K13109:K13109)</f>
        <v>40286515.780000001</v>
      </c>
      <c r="L13110" s="14">
        <f>SUBTOTAL(9,L13107:L13109)</f>
        <v>46783603.430000007</v>
      </c>
      <c r="M13110" s="80"/>
    </row>
    <row r="13111" spans="2:13" ht="24.9" customHeight="1" outlineLevel="2" x14ac:dyDescent="0.3">
      <c r="B13111" s="47" t="s">
        <v>22</v>
      </c>
      <c r="C13111" s="46" t="s">
        <v>498</v>
      </c>
      <c r="D13111" s="46" t="s">
        <v>1773</v>
      </c>
      <c r="E13111" s="46" t="s">
        <v>1915</v>
      </c>
      <c r="F13111" s="45" t="s">
        <v>1914</v>
      </c>
      <c r="G13111" s="26" t="s">
        <v>0</v>
      </c>
      <c r="H13111" s="30">
        <v>62331442</v>
      </c>
      <c r="I13111" s="30">
        <v>4900042.7700000005</v>
      </c>
      <c r="J13111" s="36">
        <f>I13111/H13111</f>
        <v>7.861269710397524E-2</v>
      </c>
      <c r="K13111" s="30">
        <v>5193546.7699999996</v>
      </c>
      <c r="L13111" s="30">
        <f>I13111</f>
        <v>4900042.7700000005</v>
      </c>
      <c r="M13111" s="80">
        <f>L13111/K13111</f>
        <v>0.94348678985709811</v>
      </c>
    </row>
    <row r="13112" spans="2:13" ht="24.9" customHeight="1" outlineLevel="1" x14ac:dyDescent="0.3">
      <c r="B13112" s="44" t="str">
        <f>B13111</f>
        <v>FONDO NACIONAL DE PENSIONES DE LAS ENTIDADES TERRITORIALES (FONPET)</v>
      </c>
      <c r="C13112" s="43" t="s">
        <v>498</v>
      </c>
      <c r="D13112" s="43" t="s">
        <v>1773</v>
      </c>
      <c r="E13112" s="43" t="s">
        <v>1915</v>
      </c>
      <c r="F13112" s="42" t="s">
        <v>1914</v>
      </c>
      <c r="G13112" s="18" t="s">
        <v>3</v>
      </c>
      <c r="H13112" s="32">
        <f>SUBTOTAL(9,H13111:H13111)</f>
        <v>62331442</v>
      </c>
      <c r="I13112" s="32">
        <f>SUBTOTAL(9,I13111:I13111)</f>
        <v>4900042.7700000005</v>
      </c>
      <c r="J13112" s="31">
        <f>SUBTOTAL(9,J13111:J13111)</f>
        <v>7.861269710397524E-2</v>
      </c>
      <c r="K13112" s="32">
        <f>SUBTOTAL(9,K13111:K13111)</f>
        <v>5193546.7699999996</v>
      </c>
      <c r="L13112" s="14">
        <f>SUBTOTAL(9,L13109:L13111)</f>
        <v>42911134.970000006</v>
      </c>
      <c r="M13112" s="80"/>
    </row>
    <row r="13113" spans="2:13" ht="24.9" customHeight="1" outlineLevel="2" x14ac:dyDescent="0.3">
      <c r="B13113" s="47" t="s">
        <v>22</v>
      </c>
      <c r="C13113" s="46" t="s">
        <v>498</v>
      </c>
      <c r="D13113" s="46" t="s">
        <v>1773</v>
      </c>
      <c r="E13113" s="46" t="s">
        <v>1913</v>
      </c>
      <c r="F13113" s="45" t="s">
        <v>1912</v>
      </c>
      <c r="G13113" s="26" t="s">
        <v>0</v>
      </c>
      <c r="H13113" s="30">
        <v>581643612</v>
      </c>
      <c r="I13113" s="30">
        <v>45724573.109999999</v>
      </c>
      <c r="J13113" s="36">
        <f>I13113/H13113</f>
        <v>7.8612697133859349E-2</v>
      </c>
      <c r="K13113" s="30">
        <v>48462122.009999998</v>
      </c>
      <c r="L13113" s="30">
        <f>I13113</f>
        <v>45724573.109999999</v>
      </c>
      <c r="M13113" s="80">
        <f>L13113/K13113</f>
        <v>0.94351157591829937</v>
      </c>
    </row>
    <row r="13114" spans="2:13" ht="24.9" customHeight="1" outlineLevel="1" x14ac:dyDescent="0.3">
      <c r="B13114" s="44" t="str">
        <f>B13113</f>
        <v>FONDO NACIONAL DE PENSIONES DE LAS ENTIDADES TERRITORIALES (FONPET)</v>
      </c>
      <c r="C13114" s="43" t="s">
        <v>498</v>
      </c>
      <c r="D13114" s="43" t="s">
        <v>1773</v>
      </c>
      <c r="E13114" s="43" t="s">
        <v>1913</v>
      </c>
      <c r="F13114" s="42" t="s">
        <v>1912</v>
      </c>
      <c r="G13114" s="18" t="s">
        <v>3</v>
      </c>
      <c r="H13114" s="32">
        <f>SUBTOTAL(9,H13113:H13113)</f>
        <v>581643612</v>
      </c>
      <c r="I13114" s="32">
        <f>SUBTOTAL(9,I13113:I13113)</f>
        <v>45724573.109999999</v>
      </c>
      <c r="J13114" s="31">
        <f>SUBTOTAL(9,J13113:J13113)</f>
        <v>7.8612697133859349E-2</v>
      </c>
      <c r="K13114" s="32">
        <f>SUBTOTAL(9,K13113:K13113)</f>
        <v>48462122.009999998</v>
      </c>
      <c r="L13114" s="14">
        <f>SUBTOTAL(9,L13111:L13113)</f>
        <v>50624615.880000003</v>
      </c>
      <c r="M13114" s="80"/>
    </row>
    <row r="13115" spans="2:13" ht="24.9" customHeight="1" outlineLevel="2" x14ac:dyDescent="0.3">
      <c r="B13115" s="47" t="s">
        <v>22</v>
      </c>
      <c r="C13115" s="46" t="s">
        <v>498</v>
      </c>
      <c r="D13115" s="46" t="s">
        <v>1773</v>
      </c>
      <c r="E13115" s="46" t="s">
        <v>1911</v>
      </c>
      <c r="F13115" s="45" t="s">
        <v>1910</v>
      </c>
      <c r="G13115" s="26" t="s">
        <v>0</v>
      </c>
      <c r="H13115" s="30">
        <v>340439300</v>
      </c>
      <c r="I13115" s="30">
        <v>26762851.579999998</v>
      </c>
      <c r="J13115" s="36">
        <f>I13115/H13115</f>
        <v>7.8612697123980682E-2</v>
      </c>
      <c r="K13115" s="30">
        <v>28365637.969999999</v>
      </c>
      <c r="L13115" s="30">
        <f>I13115</f>
        <v>26762851.579999998</v>
      </c>
      <c r="M13115" s="80">
        <f>L13115/K13115</f>
        <v>0.94349549297304236</v>
      </c>
    </row>
    <row r="13116" spans="2:13" ht="24.9" customHeight="1" outlineLevel="1" x14ac:dyDescent="0.3">
      <c r="B13116" s="44" t="str">
        <f>B13115</f>
        <v>FONDO NACIONAL DE PENSIONES DE LAS ENTIDADES TERRITORIALES (FONPET)</v>
      </c>
      <c r="C13116" s="43" t="s">
        <v>498</v>
      </c>
      <c r="D13116" s="43" t="s">
        <v>1773</v>
      </c>
      <c r="E13116" s="43" t="s">
        <v>1911</v>
      </c>
      <c r="F13116" s="42" t="s">
        <v>1910</v>
      </c>
      <c r="G13116" s="18" t="s">
        <v>3</v>
      </c>
      <c r="H13116" s="32">
        <f>SUBTOTAL(9,H13115:H13115)</f>
        <v>340439300</v>
      </c>
      <c r="I13116" s="32">
        <f>SUBTOTAL(9,I13115:I13115)</f>
        <v>26762851.579999998</v>
      </c>
      <c r="J13116" s="31">
        <f>SUBTOTAL(9,J13115:J13115)</f>
        <v>7.8612697123980682E-2</v>
      </c>
      <c r="K13116" s="32">
        <f>SUBTOTAL(9,K13115:K13115)</f>
        <v>28365637.969999999</v>
      </c>
      <c r="L13116" s="14">
        <f>SUBTOTAL(9,L13113:L13115)</f>
        <v>72487424.689999998</v>
      </c>
      <c r="M13116" s="80"/>
    </row>
    <row r="13117" spans="2:13" ht="24.9" customHeight="1" outlineLevel="2" x14ac:dyDescent="0.3">
      <c r="B13117" s="47" t="s">
        <v>22</v>
      </c>
      <c r="C13117" s="46" t="s">
        <v>498</v>
      </c>
      <c r="D13117" s="46" t="s">
        <v>1773</v>
      </c>
      <c r="E13117" s="46" t="s">
        <v>1909</v>
      </c>
      <c r="F13117" s="45" t="s">
        <v>1908</v>
      </c>
      <c r="G13117" s="26" t="s">
        <v>0</v>
      </c>
      <c r="H13117" s="30">
        <v>189966673</v>
      </c>
      <c r="I13117" s="30">
        <v>14933792.529999999</v>
      </c>
      <c r="J13117" s="36">
        <f>I13117/H13117</f>
        <v>7.8612697133459822E-2</v>
      </c>
      <c r="K13117" s="30">
        <v>15827098.02</v>
      </c>
      <c r="L13117" s="30">
        <f>I13117</f>
        <v>14933792.529999999</v>
      </c>
      <c r="M13117" s="80">
        <f>L13117/K13117</f>
        <v>0.94355847870082243</v>
      </c>
    </row>
    <row r="13118" spans="2:13" ht="24.9" customHeight="1" outlineLevel="1" x14ac:dyDescent="0.3">
      <c r="B13118" s="44" t="str">
        <f>B13117</f>
        <v>FONDO NACIONAL DE PENSIONES DE LAS ENTIDADES TERRITORIALES (FONPET)</v>
      </c>
      <c r="C13118" s="43" t="s">
        <v>498</v>
      </c>
      <c r="D13118" s="43" t="s">
        <v>1773</v>
      </c>
      <c r="E13118" s="43" t="s">
        <v>1909</v>
      </c>
      <c r="F13118" s="42" t="s">
        <v>1908</v>
      </c>
      <c r="G13118" s="18" t="s">
        <v>3</v>
      </c>
      <c r="H13118" s="32">
        <f>SUBTOTAL(9,H13117:H13117)</f>
        <v>189966673</v>
      </c>
      <c r="I13118" s="32">
        <f>SUBTOTAL(9,I13117:I13117)</f>
        <v>14933792.529999999</v>
      </c>
      <c r="J13118" s="31">
        <f>SUBTOTAL(9,J13117:J13117)</f>
        <v>7.8612697133459822E-2</v>
      </c>
      <c r="K13118" s="32">
        <f>SUBTOTAL(9,K13117:K13117)</f>
        <v>15827098.02</v>
      </c>
      <c r="L13118" s="14">
        <f>SUBTOTAL(9,L13115:L13117)</f>
        <v>41696644.109999999</v>
      </c>
      <c r="M13118" s="80"/>
    </row>
    <row r="13119" spans="2:13" ht="24.9" customHeight="1" outlineLevel="2" x14ac:dyDescent="0.3">
      <c r="B13119" s="47" t="s">
        <v>22</v>
      </c>
      <c r="C13119" s="46" t="s">
        <v>498</v>
      </c>
      <c r="D13119" s="46" t="s">
        <v>1773</v>
      </c>
      <c r="E13119" s="46" t="s">
        <v>1907</v>
      </c>
      <c r="F13119" s="45" t="s">
        <v>1906</v>
      </c>
      <c r="G13119" s="26" t="s">
        <v>0</v>
      </c>
      <c r="H13119" s="30">
        <v>46844756</v>
      </c>
      <c r="I13119" s="30">
        <v>3682592.62</v>
      </c>
      <c r="J13119" s="36">
        <f>I13119/H13119</f>
        <v>7.8612697224850522E-2</v>
      </c>
      <c r="K13119" s="30">
        <v>3902977.71</v>
      </c>
      <c r="L13119" s="30">
        <f>I13119</f>
        <v>3682592.62</v>
      </c>
      <c r="M13119" s="80">
        <f>L13119/K13119</f>
        <v>0.94353411513590224</v>
      </c>
    </row>
    <row r="13120" spans="2:13" ht="24.9" customHeight="1" outlineLevel="1" x14ac:dyDescent="0.3">
      <c r="B13120" s="44" t="str">
        <f>B13119</f>
        <v>FONDO NACIONAL DE PENSIONES DE LAS ENTIDADES TERRITORIALES (FONPET)</v>
      </c>
      <c r="C13120" s="43" t="s">
        <v>498</v>
      </c>
      <c r="D13120" s="43" t="s">
        <v>1773</v>
      </c>
      <c r="E13120" s="43" t="s">
        <v>1907</v>
      </c>
      <c r="F13120" s="42" t="s">
        <v>1906</v>
      </c>
      <c r="G13120" s="18" t="s">
        <v>3</v>
      </c>
      <c r="H13120" s="32">
        <f>SUBTOTAL(9,H13119:H13119)</f>
        <v>46844756</v>
      </c>
      <c r="I13120" s="32">
        <f>SUBTOTAL(9,I13119:I13119)</f>
        <v>3682592.62</v>
      </c>
      <c r="J13120" s="31">
        <f>SUBTOTAL(9,J13119:J13119)</f>
        <v>7.8612697224850522E-2</v>
      </c>
      <c r="K13120" s="32">
        <f>SUBTOTAL(9,K13119:K13119)</f>
        <v>3902977.71</v>
      </c>
      <c r="L13120" s="14">
        <f>SUBTOTAL(9,L13117:L13119)</f>
        <v>18616385.149999999</v>
      </c>
      <c r="M13120" s="80"/>
    </row>
    <row r="13121" spans="2:13" ht="24.9" customHeight="1" outlineLevel="2" x14ac:dyDescent="0.3">
      <c r="B13121" s="47" t="s">
        <v>22</v>
      </c>
      <c r="C13121" s="46" t="s">
        <v>498</v>
      </c>
      <c r="D13121" s="46" t="s">
        <v>1773</v>
      </c>
      <c r="E13121" s="46" t="s">
        <v>1905</v>
      </c>
      <c r="F13121" s="45" t="s">
        <v>1904</v>
      </c>
      <c r="G13121" s="26" t="s">
        <v>0</v>
      </c>
      <c r="H13121" s="30">
        <v>456291237</v>
      </c>
      <c r="I13121" s="30">
        <v>35870284.82</v>
      </c>
      <c r="J13121" s="36">
        <f>I13121/H13121</f>
        <v>7.8612697135798826E-2</v>
      </c>
      <c r="K13121" s="30">
        <v>38017883.289999999</v>
      </c>
      <c r="L13121" s="30">
        <f>I13121</f>
        <v>35870284.82</v>
      </c>
      <c r="M13121" s="80">
        <f>L13121/K13121</f>
        <v>0.94351083531878566</v>
      </c>
    </row>
    <row r="13122" spans="2:13" ht="24.9" customHeight="1" outlineLevel="1" x14ac:dyDescent="0.3">
      <c r="B13122" s="44" t="str">
        <f>B13121</f>
        <v>FONDO NACIONAL DE PENSIONES DE LAS ENTIDADES TERRITORIALES (FONPET)</v>
      </c>
      <c r="C13122" s="43" t="s">
        <v>498</v>
      </c>
      <c r="D13122" s="43" t="s">
        <v>1773</v>
      </c>
      <c r="E13122" s="43" t="s">
        <v>1905</v>
      </c>
      <c r="F13122" s="42" t="s">
        <v>1904</v>
      </c>
      <c r="G13122" s="18" t="s">
        <v>3</v>
      </c>
      <c r="H13122" s="32">
        <f>SUBTOTAL(9,H13121:H13121)</f>
        <v>456291237</v>
      </c>
      <c r="I13122" s="32">
        <f>SUBTOTAL(9,I13121:I13121)</f>
        <v>35870284.82</v>
      </c>
      <c r="J13122" s="31">
        <f>SUBTOTAL(9,J13121:J13121)</f>
        <v>7.8612697135798826E-2</v>
      </c>
      <c r="K13122" s="32">
        <f>SUBTOTAL(9,K13121:K13121)</f>
        <v>38017883.289999999</v>
      </c>
      <c r="L13122" s="14">
        <f>SUBTOTAL(9,L13119:L13121)</f>
        <v>39552877.439999998</v>
      </c>
      <c r="M13122" s="80"/>
    </row>
    <row r="13123" spans="2:13" ht="24.9" customHeight="1" outlineLevel="2" x14ac:dyDescent="0.3">
      <c r="B13123" s="47" t="s">
        <v>22</v>
      </c>
      <c r="C13123" s="46" t="s">
        <v>498</v>
      </c>
      <c r="D13123" s="46" t="s">
        <v>1773</v>
      </c>
      <c r="E13123" s="46" t="s">
        <v>1903</v>
      </c>
      <c r="F13123" s="45" t="s">
        <v>1902</v>
      </c>
      <c r="G13123" s="26" t="s">
        <v>0</v>
      </c>
      <c r="H13123" s="30">
        <v>194750202</v>
      </c>
      <c r="I13123" s="30">
        <v>15309838.65</v>
      </c>
      <c r="J13123" s="36">
        <f>I13123/H13123</f>
        <v>7.8612697151400138E-2</v>
      </c>
      <c r="K13123" s="30">
        <v>16226379.650000002</v>
      </c>
      <c r="L13123" s="30">
        <f>I13123</f>
        <v>15309838.65</v>
      </c>
      <c r="M13123" s="80">
        <f>L13123/K13123</f>
        <v>0.94351537312884193</v>
      </c>
    </row>
    <row r="13124" spans="2:13" ht="24.9" customHeight="1" outlineLevel="1" x14ac:dyDescent="0.3">
      <c r="B13124" s="44" t="str">
        <f>B13123</f>
        <v>FONDO NACIONAL DE PENSIONES DE LAS ENTIDADES TERRITORIALES (FONPET)</v>
      </c>
      <c r="C13124" s="43" t="s">
        <v>498</v>
      </c>
      <c r="D13124" s="43" t="s">
        <v>1773</v>
      </c>
      <c r="E13124" s="43" t="s">
        <v>1903</v>
      </c>
      <c r="F13124" s="42" t="s">
        <v>1902</v>
      </c>
      <c r="G13124" s="18" t="s">
        <v>3</v>
      </c>
      <c r="H13124" s="32">
        <f>SUBTOTAL(9,H13123:H13123)</f>
        <v>194750202</v>
      </c>
      <c r="I13124" s="32">
        <f>SUBTOTAL(9,I13123:I13123)</f>
        <v>15309838.65</v>
      </c>
      <c r="J13124" s="31">
        <f>SUBTOTAL(9,J13123:J13123)</f>
        <v>7.8612697151400138E-2</v>
      </c>
      <c r="K13124" s="32">
        <f>SUBTOTAL(9,K13123:K13123)</f>
        <v>16226379.650000002</v>
      </c>
      <c r="L13124" s="14">
        <f>SUBTOTAL(9,L13121:L13123)</f>
        <v>51180123.469999999</v>
      </c>
      <c r="M13124" s="80"/>
    </row>
    <row r="13125" spans="2:13" ht="24.9" customHeight="1" outlineLevel="2" x14ac:dyDescent="0.3">
      <c r="B13125" s="47" t="s">
        <v>22</v>
      </c>
      <c r="C13125" s="46" t="s">
        <v>498</v>
      </c>
      <c r="D13125" s="46" t="s">
        <v>1773</v>
      </c>
      <c r="E13125" s="46" t="s">
        <v>1901</v>
      </c>
      <c r="F13125" s="45" t="s">
        <v>769</v>
      </c>
      <c r="G13125" s="26" t="s">
        <v>0</v>
      </c>
      <c r="H13125" s="30">
        <v>83072451</v>
      </c>
      <c r="I13125" s="30">
        <v>6530549.4299999997</v>
      </c>
      <c r="J13125" s="36">
        <f>I13125/H13125</f>
        <v>7.8612697126271142E-2</v>
      </c>
      <c r="K13125" s="30">
        <v>6921520.71</v>
      </c>
      <c r="L13125" s="30">
        <f>I13125</f>
        <v>6530549.4299999997</v>
      </c>
      <c r="M13125" s="80">
        <f>L13125/K13125</f>
        <v>0.9435136733124071</v>
      </c>
    </row>
    <row r="13126" spans="2:13" ht="24.9" customHeight="1" outlineLevel="1" x14ac:dyDescent="0.3">
      <c r="B13126" s="44" t="str">
        <f>B13125</f>
        <v>FONDO NACIONAL DE PENSIONES DE LAS ENTIDADES TERRITORIALES (FONPET)</v>
      </c>
      <c r="C13126" s="43" t="s">
        <v>498</v>
      </c>
      <c r="D13126" s="43" t="s">
        <v>1773</v>
      </c>
      <c r="E13126" s="43" t="s">
        <v>1901</v>
      </c>
      <c r="F13126" s="42" t="s">
        <v>769</v>
      </c>
      <c r="G13126" s="18" t="s">
        <v>3</v>
      </c>
      <c r="H13126" s="32">
        <f>SUBTOTAL(9,H13125:H13125)</f>
        <v>83072451</v>
      </c>
      <c r="I13126" s="32">
        <f>SUBTOTAL(9,I13125:I13125)</f>
        <v>6530549.4299999997</v>
      </c>
      <c r="J13126" s="31">
        <f>SUBTOTAL(9,J13125:J13125)</f>
        <v>7.8612697126271142E-2</v>
      </c>
      <c r="K13126" s="32">
        <f>SUBTOTAL(9,K13125:K13125)</f>
        <v>6921520.71</v>
      </c>
      <c r="L13126" s="14">
        <f>SUBTOTAL(9,L13123:L13125)</f>
        <v>21840388.079999998</v>
      </c>
      <c r="M13126" s="80"/>
    </row>
    <row r="13127" spans="2:13" ht="24.9" customHeight="1" outlineLevel="2" x14ac:dyDescent="0.3">
      <c r="B13127" s="47" t="s">
        <v>22</v>
      </c>
      <c r="C13127" s="46" t="s">
        <v>498</v>
      </c>
      <c r="D13127" s="46" t="s">
        <v>1773</v>
      </c>
      <c r="E13127" s="46" t="s">
        <v>1900</v>
      </c>
      <c r="F13127" s="45" t="s">
        <v>423</v>
      </c>
      <c r="G13127" s="26" t="s">
        <v>0</v>
      </c>
      <c r="H13127" s="30">
        <v>72209830</v>
      </c>
      <c r="I13127" s="30">
        <v>5676609.4900000002</v>
      </c>
      <c r="J13127" s="36">
        <f>I13127/H13127</f>
        <v>7.8612697052465028E-2</v>
      </c>
      <c r="K13127" s="30">
        <v>6015627.9900000002</v>
      </c>
      <c r="L13127" s="30">
        <f>I13127</f>
        <v>5676609.4900000002</v>
      </c>
      <c r="M13127" s="80">
        <f>L13127/K13127</f>
        <v>0.94364370593335178</v>
      </c>
    </row>
    <row r="13128" spans="2:13" ht="24.9" customHeight="1" outlineLevel="1" x14ac:dyDescent="0.3">
      <c r="B13128" s="44" t="str">
        <f>B13127</f>
        <v>FONDO NACIONAL DE PENSIONES DE LAS ENTIDADES TERRITORIALES (FONPET)</v>
      </c>
      <c r="C13128" s="43" t="s">
        <v>498</v>
      </c>
      <c r="D13128" s="43" t="s">
        <v>1773</v>
      </c>
      <c r="E13128" s="43" t="s">
        <v>1900</v>
      </c>
      <c r="F13128" s="42" t="s">
        <v>423</v>
      </c>
      <c r="G13128" s="18" t="s">
        <v>3</v>
      </c>
      <c r="H13128" s="32">
        <f>SUBTOTAL(9,H13127:H13127)</f>
        <v>72209830</v>
      </c>
      <c r="I13128" s="32">
        <f>SUBTOTAL(9,I13127:I13127)</f>
        <v>5676609.4900000002</v>
      </c>
      <c r="J13128" s="31">
        <f>SUBTOTAL(9,J13127:J13127)</f>
        <v>7.8612697052465028E-2</v>
      </c>
      <c r="K13128" s="32">
        <f>SUBTOTAL(9,K13127:K13127)</f>
        <v>6015627.9900000002</v>
      </c>
      <c r="L13128" s="14">
        <f>SUBTOTAL(9,L13125:L13127)</f>
        <v>12207158.92</v>
      </c>
      <c r="M13128" s="80"/>
    </row>
    <row r="13129" spans="2:13" ht="24.9" customHeight="1" outlineLevel="2" x14ac:dyDescent="0.3">
      <c r="B13129" s="47" t="s">
        <v>22</v>
      </c>
      <c r="C13129" s="46" t="s">
        <v>498</v>
      </c>
      <c r="D13129" s="46" t="s">
        <v>1773</v>
      </c>
      <c r="E13129" s="46" t="s">
        <v>1899</v>
      </c>
      <c r="F13129" s="45" t="s">
        <v>1898</v>
      </c>
      <c r="G13129" s="26" t="s">
        <v>0</v>
      </c>
      <c r="H13129" s="30">
        <v>357076934</v>
      </c>
      <c r="I13129" s="30">
        <v>28070780.870000001</v>
      </c>
      <c r="J13129" s="36">
        <f>I13129/H13129</f>
        <v>7.8612697144979968E-2</v>
      </c>
      <c r="K13129" s="30">
        <v>29751613.689999998</v>
      </c>
      <c r="L13129" s="30">
        <f>I13129</f>
        <v>28070780.870000001</v>
      </c>
      <c r="M13129" s="80">
        <f>L13129/K13129</f>
        <v>0.94350448222696059</v>
      </c>
    </row>
    <row r="13130" spans="2:13" ht="24.9" customHeight="1" outlineLevel="1" x14ac:dyDescent="0.3">
      <c r="B13130" s="44" t="str">
        <f>B13129</f>
        <v>FONDO NACIONAL DE PENSIONES DE LAS ENTIDADES TERRITORIALES (FONPET)</v>
      </c>
      <c r="C13130" s="43" t="s">
        <v>498</v>
      </c>
      <c r="D13130" s="43" t="s">
        <v>1773</v>
      </c>
      <c r="E13130" s="43" t="s">
        <v>1899</v>
      </c>
      <c r="F13130" s="42" t="s">
        <v>1898</v>
      </c>
      <c r="G13130" s="18" t="s">
        <v>3</v>
      </c>
      <c r="H13130" s="32">
        <f>SUBTOTAL(9,H13129:H13129)</f>
        <v>357076934</v>
      </c>
      <c r="I13130" s="32">
        <f>SUBTOTAL(9,I13129:I13129)</f>
        <v>28070780.870000001</v>
      </c>
      <c r="J13130" s="31">
        <f>SUBTOTAL(9,J13129:J13129)</f>
        <v>7.8612697144979968E-2</v>
      </c>
      <c r="K13130" s="32">
        <f>SUBTOTAL(9,K13129:K13129)</f>
        <v>29751613.689999998</v>
      </c>
      <c r="L13130" s="14">
        <f>SUBTOTAL(9,L13127:L13129)</f>
        <v>33747390.359999999</v>
      </c>
      <c r="M13130" s="80"/>
    </row>
    <row r="13131" spans="2:13" ht="24.9" customHeight="1" outlineLevel="2" x14ac:dyDescent="0.3">
      <c r="B13131" s="47" t="s">
        <v>22</v>
      </c>
      <c r="C13131" s="46" t="s">
        <v>498</v>
      </c>
      <c r="D13131" s="46" t="s">
        <v>1773</v>
      </c>
      <c r="E13131" s="46" t="s">
        <v>1897</v>
      </c>
      <c r="F13131" s="45" t="s">
        <v>1896</v>
      </c>
      <c r="G13131" s="26" t="s">
        <v>0</v>
      </c>
      <c r="H13131" s="30">
        <v>137612211</v>
      </c>
      <c r="I13131" s="30">
        <v>10818067.07</v>
      </c>
      <c r="J13131" s="36">
        <f>I13131/H13131</f>
        <v>7.8612697168276735E-2</v>
      </c>
      <c r="K13131" s="30">
        <v>11465923.440000001</v>
      </c>
      <c r="L13131" s="30">
        <f>I13131</f>
        <v>10818067.07</v>
      </c>
      <c r="M13131" s="80">
        <f>L13131/K13131</f>
        <v>0.94349723566617494</v>
      </c>
    </row>
    <row r="13132" spans="2:13" ht="24.9" customHeight="1" outlineLevel="1" x14ac:dyDescent="0.3">
      <c r="B13132" s="44" t="str">
        <f>B13131</f>
        <v>FONDO NACIONAL DE PENSIONES DE LAS ENTIDADES TERRITORIALES (FONPET)</v>
      </c>
      <c r="C13132" s="43" t="s">
        <v>498</v>
      </c>
      <c r="D13132" s="43" t="s">
        <v>1773</v>
      </c>
      <c r="E13132" s="43" t="s">
        <v>1897</v>
      </c>
      <c r="F13132" s="42" t="s">
        <v>1896</v>
      </c>
      <c r="G13132" s="18" t="s">
        <v>3</v>
      </c>
      <c r="H13132" s="32">
        <f>SUBTOTAL(9,H13131:H13131)</f>
        <v>137612211</v>
      </c>
      <c r="I13132" s="32">
        <f>SUBTOTAL(9,I13131:I13131)</f>
        <v>10818067.07</v>
      </c>
      <c r="J13132" s="31">
        <f>SUBTOTAL(9,J13131:J13131)</f>
        <v>7.8612697168276735E-2</v>
      </c>
      <c r="K13132" s="32">
        <f>SUBTOTAL(9,K13131:K13131)</f>
        <v>11465923.440000001</v>
      </c>
      <c r="L13132" s="14">
        <f>SUBTOTAL(9,L13129:L13131)</f>
        <v>38888847.939999998</v>
      </c>
      <c r="M13132" s="80"/>
    </row>
    <row r="13133" spans="2:13" ht="24.9" customHeight="1" outlineLevel="2" x14ac:dyDescent="0.3">
      <c r="B13133" s="47" t="s">
        <v>22</v>
      </c>
      <c r="C13133" s="46" t="s">
        <v>498</v>
      </c>
      <c r="D13133" s="46" t="s">
        <v>1773</v>
      </c>
      <c r="E13133" s="46" t="s">
        <v>1895</v>
      </c>
      <c r="F13133" s="45" t="s">
        <v>1894</v>
      </c>
      <c r="G13133" s="26" t="s">
        <v>0</v>
      </c>
      <c r="H13133" s="30">
        <v>361189648</v>
      </c>
      <c r="I13133" s="30">
        <v>28394092.399999999</v>
      </c>
      <c r="J13133" s="36">
        <f>I13133/H13133</f>
        <v>7.8612697116945046E-2</v>
      </c>
      <c r="K13133" s="30">
        <v>30095296.399999999</v>
      </c>
      <c r="L13133" s="30">
        <f>I13133</f>
        <v>28394092.399999999</v>
      </c>
      <c r="M13133" s="80">
        <f>L13133/K13133</f>
        <v>0.94347276141131475</v>
      </c>
    </row>
    <row r="13134" spans="2:13" ht="24.9" customHeight="1" outlineLevel="1" x14ac:dyDescent="0.3">
      <c r="B13134" s="44" t="str">
        <f>B13133</f>
        <v>FONDO NACIONAL DE PENSIONES DE LAS ENTIDADES TERRITORIALES (FONPET)</v>
      </c>
      <c r="C13134" s="43" t="s">
        <v>498</v>
      </c>
      <c r="D13134" s="43" t="s">
        <v>1773</v>
      </c>
      <c r="E13134" s="43" t="s">
        <v>1895</v>
      </c>
      <c r="F13134" s="42" t="s">
        <v>1894</v>
      </c>
      <c r="G13134" s="18" t="s">
        <v>3</v>
      </c>
      <c r="H13134" s="32">
        <f>SUBTOTAL(9,H13133:H13133)</f>
        <v>361189648</v>
      </c>
      <c r="I13134" s="32">
        <f>SUBTOTAL(9,I13133:I13133)</f>
        <v>28394092.399999999</v>
      </c>
      <c r="J13134" s="31">
        <f>SUBTOTAL(9,J13133:J13133)</f>
        <v>7.8612697116945046E-2</v>
      </c>
      <c r="K13134" s="32">
        <f>SUBTOTAL(9,K13133:K13133)</f>
        <v>30095296.399999999</v>
      </c>
      <c r="L13134" s="14">
        <f>SUBTOTAL(9,L13131:L13133)</f>
        <v>39212159.469999999</v>
      </c>
      <c r="M13134" s="80"/>
    </row>
    <row r="13135" spans="2:13" ht="24.9" customHeight="1" outlineLevel="2" x14ac:dyDescent="0.3">
      <c r="B13135" s="47" t="s">
        <v>22</v>
      </c>
      <c r="C13135" s="46" t="s">
        <v>498</v>
      </c>
      <c r="D13135" s="46" t="s">
        <v>1773</v>
      </c>
      <c r="E13135" s="46" t="s">
        <v>1893</v>
      </c>
      <c r="F13135" s="45" t="s">
        <v>1892</v>
      </c>
      <c r="G13135" s="26" t="s">
        <v>0</v>
      </c>
      <c r="H13135" s="30">
        <v>34055365</v>
      </c>
      <c r="I13135" s="30">
        <v>2677184.09</v>
      </c>
      <c r="J13135" s="36">
        <f>I13135/H13135</f>
        <v>7.8612697000898388E-2</v>
      </c>
      <c r="K13135" s="30">
        <v>2837189.75</v>
      </c>
      <c r="L13135" s="30">
        <f>I13135</f>
        <v>2677184.09</v>
      </c>
      <c r="M13135" s="80">
        <f>L13135/K13135</f>
        <v>0.94360417381318962</v>
      </c>
    </row>
    <row r="13136" spans="2:13" ht="24.9" customHeight="1" outlineLevel="1" x14ac:dyDescent="0.3">
      <c r="B13136" s="44" t="str">
        <f>B13135</f>
        <v>FONDO NACIONAL DE PENSIONES DE LAS ENTIDADES TERRITORIALES (FONPET)</v>
      </c>
      <c r="C13136" s="43" t="s">
        <v>498</v>
      </c>
      <c r="D13136" s="43" t="s">
        <v>1773</v>
      </c>
      <c r="E13136" s="43" t="s">
        <v>1893</v>
      </c>
      <c r="F13136" s="42" t="s">
        <v>1892</v>
      </c>
      <c r="G13136" s="18" t="s">
        <v>3</v>
      </c>
      <c r="H13136" s="32">
        <f>SUBTOTAL(9,H13135:H13135)</f>
        <v>34055365</v>
      </c>
      <c r="I13136" s="32">
        <f>SUBTOTAL(9,I13135:I13135)</f>
        <v>2677184.09</v>
      </c>
      <c r="J13136" s="31">
        <f>SUBTOTAL(9,J13135:J13135)</f>
        <v>7.8612697000898388E-2</v>
      </c>
      <c r="K13136" s="32">
        <f>SUBTOTAL(9,K13135:K13135)</f>
        <v>2837189.75</v>
      </c>
      <c r="L13136" s="14">
        <f>SUBTOTAL(9,L13133:L13135)</f>
        <v>31071276.489999998</v>
      </c>
      <c r="M13136" s="80"/>
    </row>
    <row r="13137" spans="2:13" ht="24.9" customHeight="1" outlineLevel="2" x14ac:dyDescent="0.3">
      <c r="B13137" s="47" t="s">
        <v>22</v>
      </c>
      <c r="C13137" s="46" t="s">
        <v>498</v>
      </c>
      <c r="D13137" s="46" t="s">
        <v>1773</v>
      </c>
      <c r="E13137" s="46" t="s">
        <v>1891</v>
      </c>
      <c r="F13137" s="45" t="s">
        <v>1890</v>
      </c>
      <c r="G13137" s="26" t="s">
        <v>0</v>
      </c>
      <c r="H13137" s="30">
        <v>1961673560</v>
      </c>
      <c r="I13137" s="30">
        <v>154212449.44999999</v>
      </c>
      <c r="J13137" s="36">
        <f>I13137/H13137</f>
        <v>7.8612697134991194E-2</v>
      </c>
      <c r="K13137" s="30">
        <v>163445112.40000001</v>
      </c>
      <c r="L13137" s="30">
        <f>I13137</f>
        <v>154212449.44999999</v>
      </c>
      <c r="M13137" s="80">
        <f>L13137/K13137</f>
        <v>0.94351215025993018</v>
      </c>
    </row>
    <row r="13138" spans="2:13" ht="24.9" customHeight="1" outlineLevel="1" x14ac:dyDescent="0.3">
      <c r="B13138" s="44" t="str">
        <f>B13137</f>
        <v>FONDO NACIONAL DE PENSIONES DE LAS ENTIDADES TERRITORIALES (FONPET)</v>
      </c>
      <c r="C13138" s="43" t="s">
        <v>498</v>
      </c>
      <c r="D13138" s="43" t="s">
        <v>1773</v>
      </c>
      <c r="E13138" s="43" t="s">
        <v>1891</v>
      </c>
      <c r="F13138" s="42" t="s">
        <v>1890</v>
      </c>
      <c r="G13138" s="18" t="s">
        <v>3</v>
      </c>
      <c r="H13138" s="32">
        <f>SUBTOTAL(9,H13137:H13137)</f>
        <v>1961673560</v>
      </c>
      <c r="I13138" s="32">
        <f>SUBTOTAL(9,I13137:I13137)</f>
        <v>154212449.44999999</v>
      </c>
      <c r="J13138" s="31">
        <f>SUBTOTAL(9,J13137:J13137)</f>
        <v>7.8612697134991194E-2</v>
      </c>
      <c r="K13138" s="32">
        <f>SUBTOTAL(9,K13137:K13137)</f>
        <v>163445112.40000001</v>
      </c>
      <c r="L13138" s="14">
        <f>SUBTOTAL(9,L13135:L13137)</f>
        <v>156889633.53999999</v>
      </c>
      <c r="M13138" s="80"/>
    </row>
    <row r="13139" spans="2:13" ht="24.9" customHeight="1" outlineLevel="2" x14ac:dyDescent="0.3">
      <c r="B13139" s="47" t="s">
        <v>22</v>
      </c>
      <c r="C13139" s="46" t="s">
        <v>498</v>
      </c>
      <c r="D13139" s="46" t="s">
        <v>1773</v>
      </c>
      <c r="E13139" s="46" t="s">
        <v>1889</v>
      </c>
      <c r="F13139" s="45" t="s">
        <v>1888</v>
      </c>
      <c r="G13139" s="26" t="s">
        <v>0</v>
      </c>
      <c r="H13139" s="30">
        <v>307087767</v>
      </c>
      <c r="I13139" s="30">
        <v>24140997.619999997</v>
      </c>
      <c r="J13139" s="36">
        <f>I13139/H13139</f>
        <v>7.8612697131631423E-2</v>
      </c>
      <c r="K13139" s="30">
        <v>25586218.140000001</v>
      </c>
      <c r="L13139" s="30">
        <f>I13139</f>
        <v>24140997.619999997</v>
      </c>
      <c r="M13139" s="80">
        <f>L13139/K13139</f>
        <v>0.94351566487504346</v>
      </c>
    </row>
    <row r="13140" spans="2:13" ht="24.9" customHeight="1" outlineLevel="1" x14ac:dyDescent="0.3">
      <c r="B13140" s="44" t="str">
        <f>B13139</f>
        <v>FONDO NACIONAL DE PENSIONES DE LAS ENTIDADES TERRITORIALES (FONPET)</v>
      </c>
      <c r="C13140" s="43" t="s">
        <v>498</v>
      </c>
      <c r="D13140" s="43" t="s">
        <v>1773</v>
      </c>
      <c r="E13140" s="43" t="s">
        <v>1889</v>
      </c>
      <c r="F13140" s="42" t="s">
        <v>1888</v>
      </c>
      <c r="G13140" s="18" t="s">
        <v>3</v>
      </c>
      <c r="H13140" s="32">
        <f>SUBTOTAL(9,H13139:H13139)</f>
        <v>307087767</v>
      </c>
      <c r="I13140" s="32">
        <f>SUBTOTAL(9,I13139:I13139)</f>
        <v>24140997.619999997</v>
      </c>
      <c r="J13140" s="31">
        <f>SUBTOTAL(9,J13139:J13139)</f>
        <v>7.8612697131631423E-2</v>
      </c>
      <c r="K13140" s="32">
        <f>SUBTOTAL(9,K13139:K13139)</f>
        <v>25586218.140000001</v>
      </c>
      <c r="L13140" s="14">
        <f>SUBTOTAL(9,L13137:L13139)</f>
        <v>178353447.06999999</v>
      </c>
      <c r="M13140" s="80"/>
    </row>
    <row r="13141" spans="2:13" ht="24.9" customHeight="1" outlineLevel="2" x14ac:dyDescent="0.3">
      <c r="B13141" s="47" t="s">
        <v>22</v>
      </c>
      <c r="C13141" s="46" t="s">
        <v>498</v>
      </c>
      <c r="D13141" s="46" t="s">
        <v>1773</v>
      </c>
      <c r="E13141" s="46" t="s">
        <v>1887</v>
      </c>
      <c r="F13141" s="45" t="s">
        <v>1886</v>
      </c>
      <c r="G13141" s="26" t="s">
        <v>0</v>
      </c>
      <c r="H13141" s="30">
        <v>210608200</v>
      </c>
      <c r="I13141" s="30">
        <v>16556478.640000001</v>
      </c>
      <c r="J13141" s="36">
        <f>I13141/H13141</f>
        <v>7.8612697131450721E-2</v>
      </c>
      <c r="K13141" s="30">
        <v>17547574.689999998</v>
      </c>
      <c r="L13141" s="30">
        <f>I13141</f>
        <v>16556478.640000001</v>
      </c>
      <c r="M13141" s="80">
        <f>L13141/K13141</f>
        <v>0.94351948531298735</v>
      </c>
    </row>
    <row r="13142" spans="2:13" ht="24.9" customHeight="1" outlineLevel="1" x14ac:dyDescent="0.3">
      <c r="B13142" s="44" t="str">
        <f>B13141</f>
        <v>FONDO NACIONAL DE PENSIONES DE LAS ENTIDADES TERRITORIALES (FONPET)</v>
      </c>
      <c r="C13142" s="43" t="s">
        <v>498</v>
      </c>
      <c r="D13142" s="43" t="s">
        <v>1773</v>
      </c>
      <c r="E13142" s="43" t="s">
        <v>1887</v>
      </c>
      <c r="F13142" s="42" t="s">
        <v>1886</v>
      </c>
      <c r="G13142" s="18" t="s">
        <v>3</v>
      </c>
      <c r="H13142" s="32">
        <f>SUBTOTAL(9,H13141:H13141)</f>
        <v>210608200</v>
      </c>
      <c r="I13142" s="32">
        <f>SUBTOTAL(9,I13141:I13141)</f>
        <v>16556478.640000001</v>
      </c>
      <c r="J13142" s="31">
        <f>SUBTOTAL(9,J13141:J13141)</f>
        <v>7.8612697131450721E-2</v>
      </c>
      <c r="K13142" s="32">
        <f>SUBTOTAL(9,K13141:K13141)</f>
        <v>17547574.689999998</v>
      </c>
      <c r="L13142" s="14">
        <f>SUBTOTAL(9,L13139:L13141)</f>
        <v>40697476.259999998</v>
      </c>
      <c r="M13142" s="80"/>
    </row>
    <row r="13143" spans="2:13" ht="24.9" customHeight="1" outlineLevel="2" x14ac:dyDescent="0.3">
      <c r="B13143" s="47" t="s">
        <v>22</v>
      </c>
      <c r="C13143" s="46" t="s">
        <v>498</v>
      </c>
      <c r="D13143" s="46" t="s">
        <v>1773</v>
      </c>
      <c r="E13143" s="46" t="s">
        <v>1885</v>
      </c>
      <c r="F13143" s="45" t="s">
        <v>1560</v>
      </c>
      <c r="G13143" s="26" t="s">
        <v>0</v>
      </c>
      <c r="H13143" s="30">
        <v>309361807</v>
      </c>
      <c r="I13143" s="30">
        <v>24319766.039999999</v>
      </c>
      <c r="J13143" s="36">
        <f>I13143/H13143</f>
        <v>7.8612697138790627E-2</v>
      </c>
      <c r="K13143" s="30">
        <v>25776506.350000001</v>
      </c>
      <c r="L13143" s="30">
        <f>I13143</f>
        <v>24319766.039999999</v>
      </c>
      <c r="M13143" s="80">
        <f>L13143/K13143</f>
        <v>0.9434857350247543</v>
      </c>
    </row>
    <row r="13144" spans="2:13" ht="24.9" customHeight="1" outlineLevel="1" x14ac:dyDescent="0.3">
      <c r="B13144" s="44" t="str">
        <f>B13143</f>
        <v>FONDO NACIONAL DE PENSIONES DE LAS ENTIDADES TERRITORIALES (FONPET)</v>
      </c>
      <c r="C13144" s="43" t="s">
        <v>498</v>
      </c>
      <c r="D13144" s="43" t="s">
        <v>1773</v>
      </c>
      <c r="E13144" s="43" t="s">
        <v>1885</v>
      </c>
      <c r="F13144" s="42" t="s">
        <v>1560</v>
      </c>
      <c r="G13144" s="18" t="s">
        <v>3</v>
      </c>
      <c r="H13144" s="32">
        <f>SUBTOTAL(9,H13143:H13143)</f>
        <v>309361807</v>
      </c>
      <c r="I13144" s="32">
        <f>SUBTOTAL(9,I13143:I13143)</f>
        <v>24319766.039999999</v>
      </c>
      <c r="J13144" s="31">
        <f>SUBTOTAL(9,J13143:J13143)</f>
        <v>7.8612697138790627E-2</v>
      </c>
      <c r="K13144" s="32">
        <f>SUBTOTAL(9,K13143:K13143)</f>
        <v>25776506.350000001</v>
      </c>
      <c r="L13144" s="14">
        <f>SUBTOTAL(9,L13141:L13143)</f>
        <v>40876244.68</v>
      </c>
      <c r="M13144" s="80"/>
    </row>
    <row r="13145" spans="2:13" ht="24.9" customHeight="1" outlineLevel="2" x14ac:dyDescent="0.3">
      <c r="B13145" s="47" t="s">
        <v>22</v>
      </c>
      <c r="C13145" s="46" t="s">
        <v>498</v>
      </c>
      <c r="D13145" s="46" t="s">
        <v>1773</v>
      </c>
      <c r="E13145" s="46" t="s">
        <v>1884</v>
      </c>
      <c r="F13145" s="45" t="s">
        <v>1883</v>
      </c>
      <c r="G13145" s="26" t="s">
        <v>0</v>
      </c>
      <c r="H13145" s="30">
        <v>370552733</v>
      </c>
      <c r="I13145" s="30">
        <v>29130149.770000003</v>
      </c>
      <c r="J13145" s="36">
        <f>I13145/H13145</f>
        <v>7.8612697129938597E-2</v>
      </c>
      <c r="K13145" s="30">
        <v>30873676.810000002</v>
      </c>
      <c r="L13145" s="30">
        <f>I13145</f>
        <v>29130149.770000003</v>
      </c>
      <c r="M13145" s="80">
        <f>L13145/K13145</f>
        <v>0.94352706835891764</v>
      </c>
    </row>
    <row r="13146" spans="2:13" ht="24.9" customHeight="1" outlineLevel="1" x14ac:dyDescent="0.3">
      <c r="B13146" s="44" t="str">
        <f>B13145</f>
        <v>FONDO NACIONAL DE PENSIONES DE LAS ENTIDADES TERRITORIALES (FONPET)</v>
      </c>
      <c r="C13146" s="43" t="s">
        <v>498</v>
      </c>
      <c r="D13146" s="43" t="s">
        <v>1773</v>
      </c>
      <c r="E13146" s="43" t="s">
        <v>1884</v>
      </c>
      <c r="F13146" s="42" t="s">
        <v>1883</v>
      </c>
      <c r="G13146" s="18" t="s">
        <v>3</v>
      </c>
      <c r="H13146" s="32">
        <f>SUBTOTAL(9,H13145:H13145)</f>
        <v>370552733</v>
      </c>
      <c r="I13146" s="32">
        <f>SUBTOTAL(9,I13145:I13145)</f>
        <v>29130149.770000003</v>
      </c>
      <c r="J13146" s="31">
        <f>SUBTOTAL(9,J13145:J13145)</f>
        <v>7.8612697129938597E-2</v>
      </c>
      <c r="K13146" s="32">
        <f>SUBTOTAL(9,K13145:K13145)</f>
        <v>30873676.810000002</v>
      </c>
      <c r="L13146" s="14">
        <f>SUBTOTAL(9,L13143:L13145)</f>
        <v>53449915.810000002</v>
      </c>
      <c r="M13146" s="80"/>
    </row>
    <row r="13147" spans="2:13" ht="24.9" customHeight="1" outlineLevel="2" x14ac:dyDescent="0.3">
      <c r="B13147" s="47" t="s">
        <v>22</v>
      </c>
      <c r="C13147" s="46" t="s">
        <v>498</v>
      </c>
      <c r="D13147" s="46" t="s">
        <v>1773</v>
      </c>
      <c r="E13147" s="46" t="s">
        <v>1882</v>
      </c>
      <c r="F13147" s="45" t="s">
        <v>1881</v>
      </c>
      <c r="G13147" s="26" t="s">
        <v>0</v>
      </c>
      <c r="H13147" s="30">
        <v>1854980</v>
      </c>
      <c r="I13147" s="30">
        <v>145824.97999999998</v>
      </c>
      <c r="J13147" s="36">
        <f>I13147/H13147</f>
        <v>7.8612696632847784E-2</v>
      </c>
      <c r="K13147" s="30">
        <v>154555.74</v>
      </c>
      <c r="L13147" s="30">
        <f>I13147</f>
        <v>145824.97999999998</v>
      </c>
      <c r="M13147" s="80">
        <f>L13147/K13147</f>
        <v>0.94351060659409991</v>
      </c>
    </row>
    <row r="13148" spans="2:13" ht="24.9" customHeight="1" outlineLevel="1" x14ac:dyDescent="0.3">
      <c r="B13148" s="44" t="str">
        <f>B13147</f>
        <v>FONDO NACIONAL DE PENSIONES DE LAS ENTIDADES TERRITORIALES (FONPET)</v>
      </c>
      <c r="C13148" s="43" t="s">
        <v>498</v>
      </c>
      <c r="D13148" s="43" t="s">
        <v>1773</v>
      </c>
      <c r="E13148" s="43" t="s">
        <v>1882</v>
      </c>
      <c r="F13148" s="42" t="s">
        <v>1881</v>
      </c>
      <c r="G13148" s="18" t="s">
        <v>3</v>
      </c>
      <c r="H13148" s="32">
        <f>SUBTOTAL(9,H13147:H13147)</f>
        <v>1854980</v>
      </c>
      <c r="I13148" s="32">
        <f>SUBTOTAL(9,I13147:I13147)</f>
        <v>145824.97999999998</v>
      </c>
      <c r="J13148" s="31">
        <f>SUBTOTAL(9,J13147:J13147)</f>
        <v>7.8612696632847784E-2</v>
      </c>
      <c r="K13148" s="32">
        <f>SUBTOTAL(9,K13147:K13147)</f>
        <v>154555.74</v>
      </c>
      <c r="L13148" s="14">
        <f>SUBTOTAL(9,L13145:L13147)</f>
        <v>29275974.750000004</v>
      </c>
      <c r="M13148" s="80"/>
    </row>
    <row r="13149" spans="2:13" ht="24.9" customHeight="1" outlineLevel="2" x14ac:dyDescent="0.3">
      <c r="B13149" s="47" t="s">
        <v>22</v>
      </c>
      <c r="C13149" s="46" t="s">
        <v>498</v>
      </c>
      <c r="D13149" s="46" t="s">
        <v>1773</v>
      </c>
      <c r="E13149" s="46" t="s">
        <v>1880</v>
      </c>
      <c r="F13149" s="45" t="s">
        <v>147</v>
      </c>
      <c r="G13149" s="26" t="s">
        <v>0</v>
      </c>
      <c r="H13149" s="30">
        <v>181225528</v>
      </c>
      <c r="I13149" s="30">
        <v>14246627.540000001</v>
      </c>
      <c r="J13149" s="36">
        <f>I13149/H13149</f>
        <v>7.8612697103026236E-2</v>
      </c>
      <c r="K13149" s="30">
        <v>15099815.309999999</v>
      </c>
      <c r="L13149" s="30">
        <f>I13149</f>
        <v>14246627.540000001</v>
      </c>
      <c r="M13149" s="80">
        <f>L13149/K13149</f>
        <v>0.9434968075778406</v>
      </c>
    </row>
    <row r="13150" spans="2:13" ht="24.9" customHeight="1" outlineLevel="1" x14ac:dyDescent="0.3">
      <c r="B13150" s="44" t="str">
        <f>B13149</f>
        <v>FONDO NACIONAL DE PENSIONES DE LAS ENTIDADES TERRITORIALES (FONPET)</v>
      </c>
      <c r="C13150" s="43" t="s">
        <v>498</v>
      </c>
      <c r="D13150" s="43" t="s">
        <v>1773</v>
      </c>
      <c r="E13150" s="43" t="s">
        <v>1880</v>
      </c>
      <c r="F13150" s="42" t="s">
        <v>147</v>
      </c>
      <c r="G13150" s="18" t="s">
        <v>3</v>
      </c>
      <c r="H13150" s="32">
        <f>SUBTOTAL(9,H13149:H13149)</f>
        <v>181225528</v>
      </c>
      <c r="I13150" s="32">
        <f>SUBTOTAL(9,I13149:I13149)</f>
        <v>14246627.540000001</v>
      </c>
      <c r="J13150" s="31">
        <f>SUBTOTAL(9,J13149:J13149)</f>
        <v>7.8612697103026236E-2</v>
      </c>
      <c r="K13150" s="32">
        <f>SUBTOTAL(9,K13149:K13149)</f>
        <v>15099815.309999999</v>
      </c>
      <c r="L13150" s="14">
        <f>SUBTOTAL(9,L13147:L13149)</f>
        <v>14392452.520000001</v>
      </c>
      <c r="M13150" s="80"/>
    </row>
    <row r="13151" spans="2:13" ht="24.9" customHeight="1" outlineLevel="2" x14ac:dyDescent="0.3">
      <c r="B13151" s="47" t="s">
        <v>22</v>
      </c>
      <c r="C13151" s="46" t="s">
        <v>498</v>
      </c>
      <c r="D13151" s="46" t="s">
        <v>1773</v>
      </c>
      <c r="E13151" s="46" t="s">
        <v>1879</v>
      </c>
      <c r="F13151" s="45" t="s">
        <v>1878</v>
      </c>
      <c r="G13151" s="26" t="s">
        <v>0</v>
      </c>
      <c r="H13151" s="30">
        <v>139850758</v>
      </c>
      <c r="I13151" s="30">
        <v>10994045.280000001</v>
      </c>
      <c r="J13151" s="36">
        <f>I13151/H13151</f>
        <v>7.8612697115306315E-2</v>
      </c>
      <c r="K13151" s="30">
        <v>11652352.309999999</v>
      </c>
      <c r="L13151" s="30">
        <f>I13151</f>
        <v>10994045.280000001</v>
      </c>
      <c r="M13151" s="80">
        <f>L13151/K13151</f>
        <v>0.94350436611541166</v>
      </c>
    </row>
    <row r="13152" spans="2:13" ht="24.9" customHeight="1" outlineLevel="1" x14ac:dyDescent="0.3">
      <c r="B13152" s="44" t="str">
        <f>B13151</f>
        <v>FONDO NACIONAL DE PENSIONES DE LAS ENTIDADES TERRITORIALES (FONPET)</v>
      </c>
      <c r="C13152" s="43" t="s">
        <v>498</v>
      </c>
      <c r="D13152" s="43" t="s">
        <v>1773</v>
      </c>
      <c r="E13152" s="43" t="s">
        <v>1879</v>
      </c>
      <c r="F13152" s="42" t="s">
        <v>1878</v>
      </c>
      <c r="G13152" s="18" t="s">
        <v>3</v>
      </c>
      <c r="H13152" s="32">
        <f>SUBTOTAL(9,H13151:H13151)</f>
        <v>139850758</v>
      </c>
      <c r="I13152" s="32">
        <f>SUBTOTAL(9,I13151:I13151)</f>
        <v>10994045.280000001</v>
      </c>
      <c r="J13152" s="31">
        <f>SUBTOTAL(9,J13151:J13151)</f>
        <v>7.8612697115306315E-2</v>
      </c>
      <c r="K13152" s="32">
        <f>SUBTOTAL(9,K13151:K13151)</f>
        <v>11652352.309999999</v>
      </c>
      <c r="L13152" s="14">
        <f>SUBTOTAL(9,L13149:L13151)</f>
        <v>25240672.82</v>
      </c>
      <c r="M13152" s="80"/>
    </row>
    <row r="13153" spans="2:13" ht="24.9" customHeight="1" outlineLevel="2" x14ac:dyDescent="0.3">
      <c r="B13153" s="47" t="s">
        <v>22</v>
      </c>
      <c r="C13153" s="46" t="s">
        <v>498</v>
      </c>
      <c r="D13153" s="46" t="s">
        <v>1773</v>
      </c>
      <c r="E13153" s="46" t="s">
        <v>1877</v>
      </c>
      <c r="F13153" s="45" t="s">
        <v>1876</v>
      </c>
      <c r="G13153" s="26" t="s">
        <v>0</v>
      </c>
      <c r="H13153" s="30">
        <v>136063503</v>
      </c>
      <c r="I13153" s="30">
        <v>10696318.949999999</v>
      </c>
      <c r="J13153" s="36">
        <f>I13153/H13153</f>
        <v>7.8612697116874894E-2</v>
      </c>
      <c r="K13153" s="30">
        <v>11336326.199999999</v>
      </c>
      <c r="L13153" s="30">
        <f>I13153</f>
        <v>10696318.949999999</v>
      </c>
      <c r="M13153" s="80">
        <f>L13153/K13153</f>
        <v>0.9435436808443286</v>
      </c>
    </row>
    <row r="13154" spans="2:13" ht="24.9" customHeight="1" outlineLevel="1" x14ac:dyDescent="0.3">
      <c r="B13154" s="44" t="str">
        <f>B13153</f>
        <v>FONDO NACIONAL DE PENSIONES DE LAS ENTIDADES TERRITORIALES (FONPET)</v>
      </c>
      <c r="C13154" s="43" t="s">
        <v>498</v>
      </c>
      <c r="D13154" s="43" t="s">
        <v>1773</v>
      </c>
      <c r="E13154" s="43" t="s">
        <v>1877</v>
      </c>
      <c r="F13154" s="42" t="s">
        <v>1876</v>
      </c>
      <c r="G13154" s="18" t="s">
        <v>3</v>
      </c>
      <c r="H13154" s="32">
        <f>SUBTOTAL(9,H13153:H13153)</f>
        <v>136063503</v>
      </c>
      <c r="I13154" s="32">
        <f>SUBTOTAL(9,I13153:I13153)</f>
        <v>10696318.949999999</v>
      </c>
      <c r="J13154" s="31">
        <f>SUBTOTAL(9,J13153:J13153)</f>
        <v>7.8612697116874894E-2</v>
      </c>
      <c r="K13154" s="32">
        <f>SUBTOTAL(9,K13153:K13153)</f>
        <v>11336326.199999999</v>
      </c>
      <c r="L13154" s="14">
        <f>SUBTOTAL(9,L13151:L13153)</f>
        <v>21690364.23</v>
      </c>
      <c r="M13154" s="80"/>
    </row>
    <row r="13155" spans="2:13" ht="24.9" customHeight="1" outlineLevel="2" x14ac:dyDescent="0.3">
      <c r="B13155" s="47" t="s">
        <v>22</v>
      </c>
      <c r="C13155" s="46" t="s">
        <v>498</v>
      </c>
      <c r="D13155" s="46" t="s">
        <v>1773</v>
      </c>
      <c r="E13155" s="46" t="s">
        <v>1875</v>
      </c>
      <c r="F13155" s="45" t="s">
        <v>1874</v>
      </c>
      <c r="G13155" s="26" t="s">
        <v>0</v>
      </c>
      <c r="H13155" s="30">
        <v>253757510</v>
      </c>
      <c r="I13155" s="30">
        <v>19948562.280000001</v>
      </c>
      <c r="J13155" s="36">
        <f>I13155/H13155</f>
        <v>7.8612697137515258E-2</v>
      </c>
      <c r="K13155" s="30">
        <v>21142858.850000001</v>
      </c>
      <c r="L13155" s="30">
        <f>I13155</f>
        <v>19948562.280000001</v>
      </c>
      <c r="M13155" s="80">
        <f>L13155/K13155</f>
        <v>0.94351300462851073</v>
      </c>
    </row>
    <row r="13156" spans="2:13" ht="24.9" customHeight="1" outlineLevel="1" x14ac:dyDescent="0.3">
      <c r="B13156" s="44" t="str">
        <f>B13155</f>
        <v>FONDO NACIONAL DE PENSIONES DE LAS ENTIDADES TERRITORIALES (FONPET)</v>
      </c>
      <c r="C13156" s="43" t="s">
        <v>498</v>
      </c>
      <c r="D13156" s="43" t="s">
        <v>1773</v>
      </c>
      <c r="E13156" s="43" t="s">
        <v>1875</v>
      </c>
      <c r="F13156" s="42" t="s">
        <v>1874</v>
      </c>
      <c r="G13156" s="18" t="s">
        <v>3</v>
      </c>
      <c r="H13156" s="32">
        <f>SUBTOTAL(9,H13155:H13155)</f>
        <v>253757510</v>
      </c>
      <c r="I13156" s="32">
        <f>SUBTOTAL(9,I13155:I13155)</f>
        <v>19948562.280000001</v>
      </c>
      <c r="J13156" s="31">
        <f>SUBTOTAL(9,J13155:J13155)</f>
        <v>7.8612697137515258E-2</v>
      </c>
      <c r="K13156" s="32">
        <f>SUBTOTAL(9,K13155:K13155)</f>
        <v>21142858.850000001</v>
      </c>
      <c r="L13156" s="14">
        <f>SUBTOTAL(9,L13153:L13155)</f>
        <v>30644881.23</v>
      </c>
      <c r="M13156" s="80"/>
    </row>
    <row r="13157" spans="2:13" ht="24.9" customHeight="1" outlineLevel="2" x14ac:dyDescent="0.3">
      <c r="B13157" s="47" t="s">
        <v>22</v>
      </c>
      <c r="C13157" s="46" t="s">
        <v>498</v>
      </c>
      <c r="D13157" s="46" t="s">
        <v>1773</v>
      </c>
      <c r="E13157" s="46" t="s">
        <v>1873</v>
      </c>
      <c r="F13157" s="45" t="s">
        <v>1872</v>
      </c>
      <c r="G13157" s="26" t="s">
        <v>0</v>
      </c>
      <c r="H13157" s="30">
        <v>73611533</v>
      </c>
      <c r="I13157" s="30">
        <v>5786801.1500000004</v>
      </c>
      <c r="J13157" s="36">
        <f>I13157/H13157</f>
        <v>7.8612697143530488E-2</v>
      </c>
      <c r="K13157" s="30">
        <v>6133156.1400000006</v>
      </c>
      <c r="L13157" s="30">
        <f>I13157</f>
        <v>5786801.1500000004</v>
      </c>
      <c r="M13157" s="80">
        <f>L13157/K13157</f>
        <v>0.94352744621303575</v>
      </c>
    </row>
    <row r="13158" spans="2:13" ht="24.9" customHeight="1" outlineLevel="1" x14ac:dyDescent="0.3">
      <c r="B13158" s="44" t="str">
        <f>B13157</f>
        <v>FONDO NACIONAL DE PENSIONES DE LAS ENTIDADES TERRITORIALES (FONPET)</v>
      </c>
      <c r="C13158" s="43" t="s">
        <v>498</v>
      </c>
      <c r="D13158" s="43" t="s">
        <v>1773</v>
      </c>
      <c r="E13158" s="43" t="s">
        <v>1873</v>
      </c>
      <c r="F13158" s="42" t="s">
        <v>1872</v>
      </c>
      <c r="G13158" s="18" t="s">
        <v>3</v>
      </c>
      <c r="H13158" s="32">
        <f>SUBTOTAL(9,H13157:H13157)</f>
        <v>73611533</v>
      </c>
      <c r="I13158" s="32">
        <f>SUBTOTAL(9,I13157:I13157)</f>
        <v>5786801.1500000004</v>
      </c>
      <c r="J13158" s="31">
        <f>SUBTOTAL(9,J13157:J13157)</f>
        <v>7.8612697143530488E-2</v>
      </c>
      <c r="K13158" s="32">
        <f>SUBTOTAL(9,K13157:K13157)</f>
        <v>6133156.1400000006</v>
      </c>
      <c r="L13158" s="14">
        <f>SUBTOTAL(9,L13155:L13157)</f>
        <v>25735363.43</v>
      </c>
      <c r="M13158" s="80"/>
    </row>
    <row r="13159" spans="2:13" ht="24.9" customHeight="1" outlineLevel="2" x14ac:dyDescent="0.3">
      <c r="B13159" s="47" t="s">
        <v>22</v>
      </c>
      <c r="C13159" s="46" t="s">
        <v>498</v>
      </c>
      <c r="D13159" s="46" t="s">
        <v>1773</v>
      </c>
      <c r="E13159" s="46" t="s">
        <v>1871</v>
      </c>
      <c r="F13159" s="45" t="s">
        <v>1870</v>
      </c>
      <c r="G13159" s="26" t="s">
        <v>0</v>
      </c>
      <c r="H13159" s="30">
        <v>43013514</v>
      </c>
      <c r="I13159" s="30">
        <v>3381408.35</v>
      </c>
      <c r="J13159" s="36">
        <f>I13159/H13159</f>
        <v>7.8612697163035788E-2</v>
      </c>
      <c r="K13159" s="30">
        <v>3583424.1</v>
      </c>
      <c r="L13159" s="30">
        <f>I13159</f>
        <v>3381408.35</v>
      </c>
      <c r="M13159" s="80">
        <f>L13159/K13159</f>
        <v>0.9436249396212969</v>
      </c>
    </row>
    <row r="13160" spans="2:13" ht="24.9" customHeight="1" outlineLevel="1" x14ac:dyDescent="0.3">
      <c r="B13160" s="44" t="str">
        <f>B13159</f>
        <v>FONDO NACIONAL DE PENSIONES DE LAS ENTIDADES TERRITORIALES (FONPET)</v>
      </c>
      <c r="C13160" s="43" t="s">
        <v>498</v>
      </c>
      <c r="D13160" s="43" t="s">
        <v>1773</v>
      </c>
      <c r="E13160" s="43" t="s">
        <v>1871</v>
      </c>
      <c r="F13160" s="42" t="s">
        <v>1870</v>
      </c>
      <c r="G13160" s="18" t="s">
        <v>3</v>
      </c>
      <c r="H13160" s="32">
        <f>SUBTOTAL(9,H13159:H13159)</f>
        <v>43013514</v>
      </c>
      <c r="I13160" s="32">
        <f>SUBTOTAL(9,I13159:I13159)</f>
        <v>3381408.35</v>
      </c>
      <c r="J13160" s="31">
        <f>SUBTOTAL(9,J13159:J13159)</f>
        <v>7.8612697163035788E-2</v>
      </c>
      <c r="K13160" s="32">
        <f>SUBTOTAL(9,K13159:K13159)</f>
        <v>3583424.1</v>
      </c>
      <c r="L13160" s="14">
        <f>SUBTOTAL(9,L13157:L13159)</f>
        <v>9168209.5</v>
      </c>
      <c r="M13160" s="80"/>
    </row>
    <row r="13161" spans="2:13" ht="24.9" customHeight="1" outlineLevel="2" x14ac:dyDescent="0.3">
      <c r="B13161" s="47" t="s">
        <v>22</v>
      </c>
      <c r="C13161" s="46" t="s">
        <v>498</v>
      </c>
      <c r="D13161" s="46" t="s">
        <v>1773</v>
      </c>
      <c r="E13161" s="46" t="s">
        <v>1869</v>
      </c>
      <c r="F13161" s="45" t="s">
        <v>1868</v>
      </c>
      <c r="G13161" s="26" t="s">
        <v>0</v>
      </c>
      <c r="H13161" s="30">
        <v>58897051</v>
      </c>
      <c r="I13161" s="30">
        <v>4630056.03</v>
      </c>
      <c r="J13161" s="36">
        <f>I13161/H13161</f>
        <v>7.8612697094121067E-2</v>
      </c>
      <c r="K13161" s="30">
        <v>4907671.9000000004</v>
      </c>
      <c r="L13161" s="30">
        <f>I13161</f>
        <v>4630056.03</v>
      </c>
      <c r="M13161" s="80">
        <f>L13161/K13161</f>
        <v>0.94343226775204758</v>
      </c>
    </row>
    <row r="13162" spans="2:13" ht="24.9" customHeight="1" outlineLevel="1" x14ac:dyDescent="0.3">
      <c r="B13162" s="44" t="str">
        <f>B13161</f>
        <v>FONDO NACIONAL DE PENSIONES DE LAS ENTIDADES TERRITORIALES (FONPET)</v>
      </c>
      <c r="C13162" s="43" t="s">
        <v>498</v>
      </c>
      <c r="D13162" s="43" t="s">
        <v>1773</v>
      </c>
      <c r="E13162" s="43" t="s">
        <v>1869</v>
      </c>
      <c r="F13162" s="42" t="s">
        <v>1868</v>
      </c>
      <c r="G13162" s="18" t="s">
        <v>3</v>
      </c>
      <c r="H13162" s="32">
        <f>SUBTOTAL(9,H13161:H13161)</f>
        <v>58897051</v>
      </c>
      <c r="I13162" s="32">
        <f>SUBTOTAL(9,I13161:I13161)</f>
        <v>4630056.03</v>
      </c>
      <c r="J13162" s="31">
        <f>SUBTOTAL(9,J13161:J13161)</f>
        <v>7.8612697094121067E-2</v>
      </c>
      <c r="K13162" s="32">
        <f>SUBTOTAL(9,K13161:K13161)</f>
        <v>4907671.9000000004</v>
      </c>
      <c r="L13162" s="14">
        <f>SUBTOTAL(9,L13159:L13161)</f>
        <v>8011464.3800000008</v>
      </c>
      <c r="M13162" s="80"/>
    </row>
    <row r="13163" spans="2:13" ht="24.9" customHeight="1" outlineLevel="2" x14ac:dyDescent="0.3">
      <c r="B13163" s="47" t="s">
        <v>22</v>
      </c>
      <c r="C13163" s="46" t="s">
        <v>498</v>
      </c>
      <c r="D13163" s="46" t="s">
        <v>1773</v>
      </c>
      <c r="E13163" s="46" t="s">
        <v>1867</v>
      </c>
      <c r="F13163" s="45" t="s">
        <v>628</v>
      </c>
      <c r="G13163" s="26" t="s">
        <v>0</v>
      </c>
      <c r="H13163" s="30">
        <v>193797719</v>
      </c>
      <c r="I13163" s="30">
        <v>15234961.390000001</v>
      </c>
      <c r="J13163" s="36">
        <f>I13163/H13163</f>
        <v>7.8612697139123708E-2</v>
      </c>
      <c r="K13163" s="30">
        <v>16147212.620000001</v>
      </c>
      <c r="L13163" s="30">
        <f>I13163</f>
        <v>15234961.390000001</v>
      </c>
      <c r="M13163" s="80">
        <f>L13163/K13163</f>
        <v>0.94350410492086523</v>
      </c>
    </row>
    <row r="13164" spans="2:13" ht="24.9" customHeight="1" outlineLevel="1" x14ac:dyDescent="0.3">
      <c r="B13164" s="44" t="str">
        <f>B13163</f>
        <v>FONDO NACIONAL DE PENSIONES DE LAS ENTIDADES TERRITORIALES (FONPET)</v>
      </c>
      <c r="C13164" s="43" t="s">
        <v>498</v>
      </c>
      <c r="D13164" s="43" t="s">
        <v>1773</v>
      </c>
      <c r="E13164" s="43" t="s">
        <v>1867</v>
      </c>
      <c r="F13164" s="42" t="s">
        <v>628</v>
      </c>
      <c r="G13164" s="18" t="s">
        <v>3</v>
      </c>
      <c r="H13164" s="32">
        <f>SUBTOTAL(9,H13163:H13163)</f>
        <v>193797719</v>
      </c>
      <c r="I13164" s="32">
        <f>SUBTOTAL(9,I13163:I13163)</f>
        <v>15234961.390000001</v>
      </c>
      <c r="J13164" s="31">
        <f>SUBTOTAL(9,J13163:J13163)</f>
        <v>7.8612697139123708E-2</v>
      </c>
      <c r="K13164" s="32">
        <f>SUBTOTAL(9,K13163:K13163)</f>
        <v>16147212.620000001</v>
      </c>
      <c r="L13164" s="14">
        <f>SUBTOTAL(9,L13161:L13163)</f>
        <v>19865017.420000002</v>
      </c>
      <c r="M13164" s="80"/>
    </row>
    <row r="13165" spans="2:13" ht="24.9" customHeight="1" outlineLevel="2" x14ac:dyDescent="0.3">
      <c r="B13165" s="47" t="s">
        <v>22</v>
      </c>
      <c r="C13165" s="46" t="s">
        <v>498</v>
      </c>
      <c r="D13165" s="46" t="s">
        <v>1773</v>
      </c>
      <c r="E13165" s="46" t="s">
        <v>1866</v>
      </c>
      <c r="F13165" s="45" t="s">
        <v>1865</v>
      </c>
      <c r="G13165" s="26" t="s">
        <v>0</v>
      </c>
      <c r="H13165" s="30">
        <v>239082153</v>
      </c>
      <c r="I13165" s="30">
        <v>18794892.890000001</v>
      </c>
      <c r="J13165" s="36">
        <f>I13165/H13165</f>
        <v>7.8612697159373496E-2</v>
      </c>
      <c r="K13165" s="30">
        <v>19919816.869999997</v>
      </c>
      <c r="L13165" s="30">
        <f>I13165</f>
        <v>18794892.890000001</v>
      </c>
      <c r="M13165" s="80">
        <f>L13165/K13165</f>
        <v>0.94352739348250858</v>
      </c>
    </row>
    <row r="13166" spans="2:13" ht="24.9" customHeight="1" outlineLevel="1" x14ac:dyDescent="0.3">
      <c r="B13166" s="44" t="str">
        <f>B13165</f>
        <v>FONDO NACIONAL DE PENSIONES DE LAS ENTIDADES TERRITORIALES (FONPET)</v>
      </c>
      <c r="C13166" s="43" t="s">
        <v>498</v>
      </c>
      <c r="D13166" s="43" t="s">
        <v>1773</v>
      </c>
      <c r="E13166" s="43" t="s">
        <v>1866</v>
      </c>
      <c r="F13166" s="42" t="s">
        <v>1865</v>
      </c>
      <c r="G13166" s="18" t="s">
        <v>3</v>
      </c>
      <c r="H13166" s="32">
        <f>SUBTOTAL(9,H13165:H13165)</f>
        <v>239082153</v>
      </c>
      <c r="I13166" s="32">
        <f>SUBTOTAL(9,I13165:I13165)</f>
        <v>18794892.890000001</v>
      </c>
      <c r="J13166" s="31">
        <f>SUBTOTAL(9,J13165:J13165)</f>
        <v>7.8612697159373496E-2</v>
      </c>
      <c r="K13166" s="32">
        <f>SUBTOTAL(9,K13165:K13165)</f>
        <v>19919816.869999997</v>
      </c>
      <c r="L13166" s="14">
        <f>SUBTOTAL(9,L13163:L13165)</f>
        <v>34029854.280000001</v>
      </c>
      <c r="M13166" s="80"/>
    </row>
    <row r="13167" spans="2:13" ht="24.9" customHeight="1" outlineLevel="2" x14ac:dyDescent="0.3">
      <c r="B13167" s="47" t="s">
        <v>22</v>
      </c>
      <c r="C13167" s="46" t="s">
        <v>498</v>
      </c>
      <c r="D13167" s="46" t="s">
        <v>1773</v>
      </c>
      <c r="E13167" s="46" t="s">
        <v>1864</v>
      </c>
      <c r="F13167" s="45" t="s">
        <v>1863</v>
      </c>
      <c r="G13167" s="26" t="s">
        <v>0</v>
      </c>
      <c r="H13167" s="30">
        <v>490740688</v>
      </c>
      <c r="I13167" s="30">
        <v>38578449.079999998</v>
      </c>
      <c r="J13167" s="36">
        <f>I13167/H13167</f>
        <v>7.8612697139960802E-2</v>
      </c>
      <c r="K13167" s="30">
        <v>40888273.32</v>
      </c>
      <c r="L13167" s="30">
        <f>I13167</f>
        <v>38578449.079999998</v>
      </c>
      <c r="M13167" s="80">
        <f>L13167/K13167</f>
        <v>0.94350888280552114</v>
      </c>
    </row>
    <row r="13168" spans="2:13" ht="24.9" customHeight="1" outlineLevel="1" x14ac:dyDescent="0.3">
      <c r="B13168" s="44" t="str">
        <f>B13167</f>
        <v>FONDO NACIONAL DE PENSIONES DE LAS ENTIDADES TERRITORIALES (FONPET)</v>
      </c>
      <c r="C13168" s="43" t="s">
        <v>498</v>
      </c>
      <c r="D13168" s="43" t="s">
        <v>1773</v>
      </c>
      <c r="E13168" s="43" t="s">
        <v>1864</v>
      </c>
      <c r="F13168" s="42" t="s">
        <v>1863</v>
      </c>
      <c r="G13168" s="18" t="s">
        <v>3</v>
      </c>
      <c r="H13168" s="32">
        <f>SUBTOTAL(9,H13167:H13167)</f>
        <v>490740688</v>
      </c>
      <c r="I13168" s="32">
        <f>SUBTOTAL(9,I13167:I13167)</f>
        <v>38578449.079999998</v>
      </c>
      <c r="J13168" s="31">
        <f>SUBTOTAL(9,J13167:J13167)</f>
        <v>7.8612697139960802E-2</v>
      </c>
      <c r="K13168" s="32">
        <f>SUBTOTAL(9,K13167:K13167)</f>
        <v>40888273.32</v>
      </c>
      <c r="L13168" s="14">
        <f>SUBTOTAL(9,L13165:L13167)</f>
        <v>57373341.969999999</v>
      </c>
      <c r="M13168" s="80"/>
    </row>
    <row r="13169" spans="2:13" ht="24.9" customHeight="1" outlineLevel="2" x14ac:dyDescent="0.3">
      <c r="B13169" s="47" t="s">
        <v>22</v>
      </c>
      <c r="C13169" s="46" t="s">
        <v>498</v>
      </c>
      <c r="D13169" s="46" t="s">
        <v>1773</v>
      </c>
      <c r="E13169" s="46" t="s">
        <v>1862</v>
      </c>
      <c r="F13169" s="45" t="s">
        <v>1861</v>
      </c>
      <c r="G13169" s="26" t="s">
        <v>0</v>
      </c>
      <c r="H13169" s="30">
        <v>32012212</v>
      </c>
      <c r="I13169" s="30">
        <v>2516566.33</v>
      </c>
      <c r="J13169" s="36">
        <f>I13169/H13169</f>
        <v>7.8612697241915053E-2</v>
      </c>
      <c r="K13169" s="30">
        <v>2667322.6</v>
      </c>
      <c r="L13169" s="30">
        <f>I13169</f>
        <v>2516566.33</v>
      </c>
      <c r="M13169" s="80">
        <f>L13169/K13169</f>
        <v>0.94348030118291648</v>
      </c>
    </row>
    <row r="13170" spans="2:13" ht="24.9" customHeight="1" outlineLevel="1" x14ac:dyDescent="0.3">
      <c r="B13170" s="44" t="str">
        <f>B13169</f>
        <v>FONDO NACIONAL DE PENSIONES DE LAS ENTIDADES TERRITORIALES (FONPET)</v>
      </c>
      <c r="C13170" s="43" t="s">
        <v>498</v>
      </c>
      <c r="D13170" s="43" t="s">
        <v>1773</v>
      </c>
      <c r="E13170" s="43" t="s">
        <v>1862</v>
      </c>
      <c r="F13170" s="42" t="s">
        <v>1861</v>
      </c>
      <c r="G13170" s="18" t="s">
        <v>3</v>
      </c>
      <c r="H13170" s="32">
        <f>SUBTOTAL(9,H13169:H13169)</f>
        <v>32012212</v>
      </c>
      <c r="I13170" s="32">
        <f>SUBTOTAL(9,I13169:I13169)</f>
        <v>2516566.33</v>
      </c>
      <c r="J13170" s="31">
        <f>SUBTOTAL(9,J13169:J13169)</f>
        <v>7.8612697241915053E-2</v>
      </c>
      <c r="K13170" s="32">
        <f>SUBTOTAL(9,K13169:K13169)</f>
        <v>2667322.6</v>
      </c>
      <c r="L13170" s="14">
        <f>SUBTOTAL(9,L13167:L13169)</f>
        <v>41095015.409999996</v>
      </c>
      <c r="M13170" s="80"/>
    </row>
    <row r="13171" spans="2:13" ht="24.9" customHeight="1" outlineLevel="2" x14ac:dyDescent="0.3">
      <c r="B13171" s="47" t="s">
        <v>22</v>
      </c>
      <c r="C13171" s="46" t="s">
        <v>498</v>
      </c>
      <c r="D13171" s="46" t="s">
        <v>1773</v>
      </c>
      <c r="E13171" s="46" t="s">
        <v>1860</v>
      </c>
      <c r="F13171" s="45" t="s">
        <v>1859</v>
      </c>
      <c r="G13171" s="26" t="s">
        <v>0</v>
      </c>
      <c r="H13171" s="30">
        <v>364619712</v>
      </c>
      <c r="I13171" s="30">
        <v>28663738.990000002</v>
      </c>
      <c r="J13171" s="23">
        <f>I13171/H13171</f>
        <v>7.8612697137997858E-2</v>
      </c>
      <c r="K13171" s="30">
        <v>30378460.75</v>
      </c>
      <c r="L13171" s="30">
        <f>I13171</f>
        <v>28663738.990000002</v>
      </c>
      <c r="M13171" s="80">
        <f>L13171/K13171</f>
        <v>0.94355468586406244</v>
      </c>
    </row>
    <row r="13172" spans="2:13" ht="24.9" customHeight="1" outlineLevel="1" x14ac:dyDescent="0.3">
      <c r="B13172" s="44" t="str">
        <f>B13171</f>
        <v>FONDO NACIONAL DE PENSIONES DE LAS ENTIDADES TERRITORIALES (FONPET)</v>
      </c>
      <c r="C13172" s="43" t="s">
        <v>498</v>
      </c>
      <c r="D13172" s="43" t="s">
        <v>1773</v>
      </c>
      <c r="E13172" s="43" t="s">
        <v>1860</v>
      </c>
      <c r="F13172" s="42" t="s">
        <v>1859</v>
      </c>
      <c r="G13172" s="18" t="s">
        <v>3</v>
      </c>
      <c r="H13172" s="32">
        <f>SUBTOTAL(9,H13171:H13171)</f>
        <v>364619712</v>
      </c>
      <c r="I13172" s="32">
        <f>SUBTOTAL(9,I13171:I13171)</f>
        <v>28663738.990000002</v>
      </c>
      <c r="J13172" s="41">
        <f>SUBTOTAL(9,J13171:J13171)</f>
        <v>7.8612697137997858E-2</v>
      </c>
      <c r="K13172" s="32">
        <f>SUBTOTAL(9,K13171:K13171)</f>
        <v>30378460.75</v>
      </c>
      <c r="L13172" s="14">
        <f>SUBTOTAL(9,L13169:L13171)</f>
        <v>31180305.32</v>
      </c>
      <c r="M13172" s="80"/>
    </row>
    <row r="13173" spans="2:13" ht="24.9" customHeight="1" outlineLevel="2" x14ac:dyDescent="0.3">
      <c r="B13173" s="47" t="s">
        <v>22</v>
      </c>
      <c r="C13173" s="46" t="s">
        <v>498</v>
      </c>
      <c r="D13173" s="46" t="s">
        <v>1773</v>
      </c>
      <c r="E13173" s="46" t="s">
        <v>1858</v>
      </c>
      <c r="F13173" s="45" t="s">
        <v>1857</v>
      </c>
      <c r="G13173" s="26" t="s">
        <v>0</v>
      </c>
      <c r="H13173" s="30">
        <v>102018493</v>
      </c>
      <c r="I13173" s="30">
        <v>8019948.8899999997</v>
      </c>
      <c r="J13173" s="23">
        <f>I13173/H13173</f>
        <v>7.8612697111689347E-2</v>
      </c>
      <c r="K13173" s="30">
        <v>8500673.4800000004</v>
      </c>
      <c r="L13173" s="30">
        <f>I13173</f>
        <v>8019948.8899999997</v>
      </c>
      <c r="M13173" s="80">
        <f>L13173/K13173</f>
        <v>0.94344864661240924</v>
      </c>
    </row>
    <row r="13174" spans="2:13" ht="24.9" customHeight="1" outlineLevel="1" x14ac:dyDescent="0.3">
      <c r="B13174" s="44" t="str">
        <f>B13173</f>
        <v>FONDO NACIONAL DE PENSIONES DE LAS ENTIDADES TERRITORIALES (FONPET)</v>
      </c>
      <c r="C13174" s="43" t="s">
        <v>498</v>
      </c>
      <c r="D13174" s="43" t="s">
        <v>1773</v>
      </c>
      <c r="E13174" s="43" t="s">
        <v>1858</v>
      </c>
      <c r="F13174" s="42" t="s">
        <v>1857</v>
      </c>
      <c r="G13174" s="18" t="s">
        <v>3</v>
      </c>
      <c r="H13174" s="32">
        <f>SUBTOTAL(9,H13173:H13173)</f>
        <v>102018493</v>
      </c>
      <c r="I13174" s="32">
        <f>SUBTOTAL(9,I13173:I13173)</f>
        <v>8019948.8899999997</v>
      </c>
      <c r="J13174" s="41">
        <f>SUBTOTAL(9,J13173:J13173)</f>
        <v>7.8612697111689347E-2</v>
      </c>
      <c r="K13174" s="32">
        <f>SUBTOTAL(9,K13173:K13173)</f>
        <v>8500673.4800000004</v>
      </c>
      <c r="L13174" s="14">
        <f>SUBTOTAL(9,L13171:L13173)</f>
        <v>36683687.880000003</v>
      </c>
      <c r="M13174" s="80"/>
    </row>
    <row r="13175" spans="2:13" ht="24.9" customHeight="1" outlineLevel="2" x14ac:dyDescent="0.3">
      <c r="B13175" s="47" t="s">
        <v>22</v>
      </c>
      <c r="C13175" s="46" t="s">
        <v>498</v>
      </c>
      <c r="D13175" s="46" t="s">
        <v>1773</v>
      </c>
      <c r="E13175" s="46" t="s">
        <v>1856</v>
      </c>
      <c r="F13175" s="45" t="s">
        <v>1855</v>
      </c>
      <c r="G13175" s="26" t="s">
        <v>0</v>
      </c>
      <c r="H13175" s="30">
        <v>198254600</v>
      </c>
      <c r="I13175" s="30">
        <v>15585328.82</v>
      </c>
      <c r="J13175" s="23">
        <f>I13175/H13175</f>
        <v>7.8612697107658544E-2</v>
      </c>
      <c r="K13175" s="30">
        <v>16518697.059999999</v>
      </c>
      <c r="L13175" s="30">
        <f>I13175</f>
        <v>15585328.82</v>
      </c>
      <c r="M13175" s="80">
        <f>L13175/K13175</f>
        <v>0.94349625538807491</v>
      </c>
    </row>
    <row r="13176" spans="2:13" ht="24.9" customHeight="1" outlineLevel="1" x14ac:dyDescent="0.3">
      <c r="B13176" s="44" t="str">
        <f>B13175</f>
        <v>FONDO NACIONAL DE PENSIONES DE LAS ENTIDADES TERRITORIALES (FONPET)</v>
      </c>
      <c r="C13176" s="43" t="s">
        <v>498</v>
      </c>
      <c r="D13176" s="43" t="s">
        <v>1773</v>
      </c>
      <c r="E13176" s="43" t="s">
        <v>1856</v>
      </c>
      <c r="F13176" s="42" t="s">
        <v>1855</v>
      </c>
      <c r="G13176" s="18" t="s">
        <v>3</v>
      </c>
      <c r="H13176" s="32">
        <f>SUBTOTAL(9,H13175:H13175)</f>
        <v>198254600</v>
      </c>
      <c r="I13176" s="32">
        <f>SUBTOTAL(9,I13175:I13175)</f>
        <v>15585328.82</v>
      </c>
      <c r="J13176" s="41">
        <f>SUBTOTAL(9,J13175:J13175)</f>
        <v>7.8612697107658544E-2</v>
      </c>
      <c r="K13176" s="32">
        <f>SUBTOTAL(9,K13175:K13175)</f>
        <v>16518697.059999999</v>
      </c>
      <c r="L13176" s="14">
        <f>SUBTOTAL(9,L13173:L13175)</f>
        <v>23605277.710000001</v>
      </c>
      <c r="M13176" s="80"/>
    </row>
    <row r="13177" spans="2:13" ht="24.9" customHeight="1" outlineLevel="2" x14ac:dyDescent="0.3">
      <c r="B13177" s="47" t="s">
        <v>22</v>
      </c>
      <c r="C13177" s="46" t="s">
        <v>498</v>
      </c>
      <c r="D13177" s="46" t="s">
        <v>1773</v>
      </c>
      <c r="E13177" s="46" t="s">
        <v>1854</v>
      </c>
      <c r="F13177" s="45" t="s">
        <v>1853</v>
      </c>
      <c r="G13177" s="26" t="s">
        <v>0</v>
      </c>
      <c r="H13177" s="30">
        <v>556811313</v>
      </c>
      <c r="I13177" s="30">
        <v>43772439.109999999</v>
      </c>
      <c r="J13177" s="23">
        <f>I13177/H13177</f>
        <v>7.8612697134621615E-2</v>
      </c>
      <c r="K13177" s="30">
        <v>46393130.75</v>
      </c>
      <c r="L13177" s="30">
        <f>I13177</f>
        <v>43772439.109999999</v>
      </c>
      <c r="M13177" s="80">
        <f>L13177/K13177</f>
        <v>0.94351121388806036</v>
      </c>
    </row>
    <row r="13178" spans="2:13" ht="24.9" customHeight="1" outlineLevel="1" x14ac:dyDescent="0.3">
      <c r="B13178" s="44" t="str">
        <f>B13177</f>
        <v>FONDO NACIONAL DE PENSIONES DE LAS ENTIDADES TERRITORIALES (FONPET)</v>
      </c>
      <c r="C13178" s="43" t="s">
        <v>498</v>
      </c>
      <c r="D13178" s="43" t="s">
        <v>1773</v>
      </c>
      <c r="E13178" s="43" t="s">
        <v>1854</v>
      </c>
      <c r="F13178" s="42" t="s">
        <v>1853</v>
      </c>
      <c r="G13178" s="18" t="s">
        <v>3</v>
      </c>
      <c r="H13178" s="32">
        <f>SUBTOTAL(9,H13177:H13177)</f>
        <v>556811313</v>
      </c>
      <c r="I13178" s="32">
        <f>SUBTOTAL(9,I13177:I13177)</f>
        <v>43772439.109999999</v>
      </c>
      <c r="J13178" s="41">
        <f>SUBTOTAL(9,J13177:J13177)</f>
        <v>7.8612697134621615E-2</v>
      </c>
      <c r="K13178" s="32">
        <f>SUBTOTAL(9,K13177:K13177)</f>
        <v>46393130.75</v>
      </c>
      <c r="L13178" s="14">
        <f>SUBTOTAL(9,L13175:L13177)</f>
        <v>59357767.93</v>
      </c>
      <c r="M13178" s="80"/>
    </row>
    <row r="13179" spans="2:13" ht="24.9" customHeight="1" outlineLevel="2" x14ac:dyDescent="0.3">
      <c r="B13179" s="47" t="s">
        <v>22</v>
      </c>
      <c r="C13179" s="46" t="s">
        <v>498</v>
      </c>
      <c r="D13179" s="46" t="s">
        <v>1773</v>
      </c>
      <c r="E13179" s="46" t="s">
        <v>1852</v>
      </c>
      <c r="F13179" s="45" t="s">
        <v>1851</v>
      </c>
      <c r="G13179" s="26" t="s">
        <v>0</v>
      </c>
      <c r="H13179" s="30">
        <v>386835937</v>
      </c>
      <c r="I13179" s="30">
        <v>30410216.359999999</v>
      </c>
      <c r="J13179" s="23">
        <f>I13179/H13179</f>
        <v>7.861269714452615E-2</v>
      </c>
      <c r="K13179" s="30">
        <v>32230011.299999997</v>
      </c>
      <c r="L13179" s="30">
        <f>I13179</f>
        <v>30410216.359999999</v>
      </c>
      <c r="M13179" s="80">
        <f>L13179/K13179</f>
        <v>0.94353725404992339</v>
      </c>
    </row>
    <row r="13180" spans="2:13" ht="24.9" customHeight="1" outlineLevel="1" x14ac:dyDescent="0.3">
      <c r="B13180" s="44" t="str">
        <f>B13179</f>
        <v>FONDO NACIONAL DE PENSIONES DE LAS ENTIDADES TERRITORIALES (FONPET)</v>
      </c>
      <c r="C13180" s="43" t="s">
        <v>498</v>
      </c>
      <c r="D13180" s="43" t="s">
        <v>1773</v>
      </c>
      <c r="E13180" s="43" t="s">
        <v>1852</v>
      </c>
      <c r="F13180" s="42" t="s">
        <v>1851</v>
      </c>
      <c r="G13180" s="18" t="s">
        <v>3</v>
      </c>
      <c r="H13180" s="32">
        <f>SUBTOTAL(9,H13179:H13179)</f>
        <v>386835937</v>
      </c>
      <c r="I13180" s="32">
        <f>SUBTOTAL(9,I13179:I13179)</f>
        <v>30410216.359999999</v>
      </c>
      <c r="J13180" s="41">
        <f>SUBTOTAL(9,J13179:J13179)</f>
        <v>7.861269714452615E-2</v>
      </c>
      <c r="K13180" s="32">
        <f>SUBTOTAL(9,K13179:K13179)</f>
        <v>32230011.299999997</v>
      </c>
      <c r="L13180" s="14">
        <f>SUBTOTAL(9,L13177:L13179)</f>
        <v>74182655.469999999</v>
      </c>
      <c r="M13180" s="80"/>
    </row>
    <row r="13181" spans="2:13" ht="24.9" customHeight="1" outlineLevel="2" x14ac:dyDescent="0.3">
      <c r="B13181" s="47" t="s">
        <v>22</v>
      </c>
      <c r="C13181" s="46" t="s">
        <v>498</v>
      </c>
      <c r="D13181" s="46" t="s">
        <v>1773</v>
      </c>
      <c r="E13181" s="46" t="s">
        <v>1850</v>
      </c>
      <c r="F13181" s="45" t="s">
        <v>1849</v>
      </c>
      <c r="G13181" s="26" t="s">
        <v>0</v>
      </c>
      <c r="H13181" s="30">
        <v>100903561</v>
      </c>
      <c r="I13181" s="30">
        <v>7932301.0800000001</v>
      </c>
      <c r="J13181" s="23">
        <f>I13181/H13181</f>
        <v>7.8612697127705924E-2</v>
      </c>
      <c r="K13181" s="30">
        <v>8407293.0600000005</v>
      </c>
      <c r="L13181" s="30">
        <f>I13181</f>
        <v>7932301.0800000001</v>
      </c>
      <c r="M13181" s="80">
        <f>L13181/K13181</f>
        <v>0.94350238815155563</v>
      </c>
    </row>
    <row r="13182" spans="2:13" ht="24.9" customHeight="1" outlineLevel="1" x14ac:dyDescent="0.3">
      <c r="B13182" s="44" t="str">
        <f>B13181</f>
        <v>FONDO NACIONAL DE PENSIONES DE LAS ENTIDADES TERRITORIALES (FONPET)</v>
      </c>
      <c r="C13182" s="43" t="s">
        <v>498</v>
      </c>
      <c r="D13182" s="43" t="s">
        <v>1773</v>
      </c>
      <c r="E13182" s="43" t="s">
        <v>1850</v>
      </c>
      <c r="F13182" s="42" t="s">
        <v>1849</v>
      </c>
      <c r="G13182" s="18" t="s">
        <v>3</v>
      </c>
      <c r="H13182" s="32">
        <f>SUBTOTAL(9,H13181:H13181)</f>
        <v>100903561</v>
      </c>
      <c r="I13182" s="32">
        <f>SUBTOTAL(9,I13181:I13181)</f>
        <v>7932301.0800000001</v>
      </c>
      <c r="J13182" s="41">
        <f>SUBTOTAL(9,J13181:J13181)</f>
        <v>7.8612697127705924E-2</v>
      </c>
      <c r="K13182" s="32">
        <f>SUBTOTAL(9,K13181:K13181)</f>
        <v>8407293.0600000005</v>
      </c>
      <c r="L13182" s="14">
        <f>SUBTOTAL(9,L13179:L13181)</f>
        <v>38342517.439999998</v>
      </c>
      <c r="M13182" s="80"/>
    </row>
    <row r="13183" spans="2:13" ht="24.9" customHeight="1" outlineLevel="2" x14ac:dyDescent="0.3">
      <c r="B13183" s="47" t="s">
        <v>22</v>
      </c>
      <c r="C13183" s="46" t="s">
        <v>498</v>
      </c>
      <c r="D13183" s="46" t="s">
        <v>1773</v>
      </c>
      <c r="E13183" s="46" t="s">
        <v>1848</v>
      </c>
      <c r="F13183" s="45" t="s">
        <v>1847</v>
      </c>
      <c r="G13183" s="26" t="s">
        <v>0</v>
      </c>
      <c r="H13183" s="30">
        <v>580625158</v>
      </c>
      <c r="I13183" s="30">
        <v>45644509.689999998</v>
      </c>
      <c r="J13183" s="23">
        <f>I13183/H13183</f>
        <v>7.8612697126706307E-2</v>
      </c>
      <c r="K13183" s="30">
        <v>48376669.310000002</v>
      </c>
      <c r="L13183" s="30">
        <f>I13183</f>
        <v>45644509.689999998</v>
      </c>
      <c r="M13183" s="80">
        <f>L13183/K13183</f>
        <v>0.94352319704996235</v>
      </c>
    </row>
    <row r="13184" spans="2:13" ht="24.9" customHeight="1" outlineLevel="1" x14ac:dyDescent="0.3">
      <c r="B13184" s="44" t="str">
        <f>B13183</f>
        <v>FONDO NACIONAL DE PENSIONES DE LAS ENTIDADES TERRITORIALES (FONPET)</v>
      </c>
      <c r="C13184" s="43" t="s">
        <v>498</v>
      </c>
      <c r="D13184" s="43" t="s">
        <v>1773</v>
      </c>
      <c r="E13184" s="43" t="s">
        <v>1848</v>
      </c>
      <c r="F13184" s="42" t="s">
        <v>1847</v>
      </c>
      <c r="G13184" s="18" t="s">
        <v>3</v>
      </c>
      <c r="H13184" s="32">
        <f>SUBTOTAL(9,H13183:H13183)</f>
        <v>580625158</v>
      </c>
      <c r="I13184" s="32">
        <f>SUBTOTAL(9,I13183:I13183)</f>
        <v>45644509.689999998</v>
      </c>
      <c r="J13184" s="41">
        <f>SUBTOTAL(9,J13183:J13183)</f>
        <v>7.8612697126706307E-2</v>
      </c>
      <c r="K13184" s="32">
        <f>SUBTOTAL(9,K13183:K13183)</f>
        <v>48376669.310000002</v>
      </c>
      <c r="L13184" s="14">
        <f>SUBTOTAL(9,L13181:L13183)</f>
        <v>53576810.769999996</v>
      </c>
      <c r="M13184" s="80"/>
    </row>
    <row r="13185" spans="2:13" ht="24.9" customHeight="1" outlineLevel="2" x14ac:dyDescent="0.3">
      <c r="B13185" s="47" t="s">
        <v>22</v>
      </c>
      <c r="C13185" s="46" t="s">
        <v>498</v>
      </c>
      <c r="D13185" s="46" t="s">
        <v>1773</v>
      </c>
      <c r="E13185" s="46" t="s">
        <v>1846</v>
      </c>
      <c r="F13185" s="45" t="s">
        <v>1845</v>
      </c>
      <c r="G13185" s="26" t="s">
        <v>0</v>
      </c>
      <c r="H13185" s="30">
        <v>52847375</v>
      </c>
      <c r="I13185" s="30">
        <v>4154474.6900000004</v>
      </c>
      <c r="J13185" s="23">
        <f>I13185/H13185</f>
        <v>7.8612697224791209E-2</v>
      </c>
      <c r="K13185" s="30">
        <v>4403208.66</v>
      </c>
      <c r="L13185" s="30">
        <f>I13185</f>
        <v>4154474.6900000004</v>
      </c>
      <c r="M13185" s="80">
        <f>L13185/K13185</f>
        <v>0.94351074654726907</v>
      </c>
    </row>
    <row r="13186" spans="2:13" ht="24.9" customHeight="1" outlineLevel="1" x14ac:dyDescent="0.3">
      <c r="B13186" s="44" t="str">
        <f>B13185</f>
        <v>FONDO NACIONAL DE PENSIONES DE LAS ENTIDADES TERRITORIALES (FONPET)</v>
      </c>
      <c r="C13186" s="43" t="s">
        <v>498</v>
      </c>
      <c r="D13186" s="43" t="s">
        <v>1773</v>
      </c>
      <c r="E13186" s="43" t="s">
        <v>1846</v>
      </c>
      <c r="F13186" s="42" t="s">
        <v>1845</v>
      </c>
      <c r="G13186" s="18" t="s">
        <v>3</v>
      </c>
      <c r="H13186" s="32">
        <f>SUBTOTAL(9,H13185:H13185)</f>
        <v>52847375</v>
      </c>
      <c r="I13186" s="32">
        <f>SUBTOTAL(9,I13185:I13185)</f>
        <v>4154474.6900000004</v>
      </c>
      <c r="J13186" s="41">
        <f>SUBTOTAL(9,J13185:J13185)</f>
        <v>7.8612697224791209E-2</v>
      </c>
      <c r="K13186" s="32">
        <f>SUBTOTAL(9,K13185:K13185)</f>
        <v>4403208.66</v>
      </c>
      <c r="L13186" s="14">
        <f>SUBTOTAL(9,L13183:L13185)</f>
        <v>49798984.379999995</v>
      </c>
      <c r="M13186" s="80"/>
    </row>
    <row r="13187" spans="2:13" ht="24.9" customHeight="1" outlineLevel="2" x14ac:dyDescent="0.3">
      <c r="B13187" s="47" t="s">
        <v>22</v>
      </c>
      <c r="C13187" s="46" t="s">
        <v>498</v>
      </c>
      <c r="D13187" s="46" t="s">
        <v>1773</v>
      </c>
      <c r="E13187" s="46" t="s">
        <v>1844</v>
      </c>
      <c r="F13187" s="45" t="s">
        <v>373</v>
      </c>
      <c r="G13187" s="26" t="s">
        <v>0</v>
      </c>
      <c r="H13187" s="30">
        <v>368584536</v>
      </c>
      <c r="I13187" s="30">
        <v>28975424.5</v>
      </c>
      <c r="J13187" s="23">
        <f>I13187/H13187</f>
        <v>7.8612697142562707E-2</v>
      </c>
      <c r="K13187" s="30">
        <v>30709859.82</v>
      </c>
      <c r="L13187" s="30">
        <f>I13187</f>
        <v>28975424.5</v>
      </c>
      <c r="M13187" s="80">
        <f>L13187/K13187</f>
        <v>0.94352187440235602</v>
      </c>
    </row>
    <row r="13188" spans="2:13" ht="24.9" customHeight="1" outlineLevel="1" x14ac:dyDescent="0.3">
      <c r="B13188" s="44" t="str">
        <f>B13187</f>
        <v>FONDO NACIONAL DE PENSIONES DE LAS ENTIDADES TERRITORIALES (FONPET)</v>
      </c>
      <c r="C13188" s="43" t="s">
        <v>498</v>
      </c>
      <c r="D13188" s="43" t="s">
        <v>1773</v>
      </c>
      <c r="E13188" s="43" t="s">
        <v>1844</v>
      </c>
      <c r="F13188" s="42" t="s">
        <v>373</v>
      </c>
      <c r="G13188" s="18" t="s">
        <v>3</v>
      </c>
      <c r="H13188" s="32">
        <f>SUBTOTAL(9,H13187:H13187)</f>
        <v>368584536</v>
      </c>
      <c r="I13188" s="32">
        <f>SUBTOTAL(9,I13187:I13187)</f>
        <v>28975424.5</v>
      </c>
      <c r="J13188" s="41">
        <f>SUBTOTAL(9,J13187:J13187)</f>
        <v>7.8612697142562707E-2</v>
      </c>
      <c r="K13188" s="32">
        <f>SUBTOTAL(9,K13187:K13187)</f>
        <v>30709859.82</v>
      </c>
      <c r="L13188" s="14">
        <f>SUBTOTAL(9,L13185:L13187)</f>
        <v>33129899.190000001</v>
      </c>
      <c r="M13188" s="80"/>
    </row>
    <row r="13189" spans="2:13" ht="24.9" customHeight="1" outlineLevel="2" x14ac:dyDescent="0.3">
      <c r="B13189" s="47" t="s">
        <v>22</v>
      </c>
      <c r="C13189" s="46" t="s">
        <v>498</v>
      </c>
      <c r="D13189" s="46" t="s">
        <v>1773</v>
      </c>
      <c r="E13189" s="46" t="s">
        <v>1843</v>
      </c>
      <c r="F13189" s="45" t="s">
        <v>83</v>
      </c>
      <c r="G13189" s="26" t="s">
        <v>0</v>
      </c>
      <c r="H13189" s="30">
        <v>125794528</v>
      </c>
      <c r="I13189" s="30">
        <v>9889047.129999999</v>
      </c>
      <c r="J13189" s="23">
        <f>I13189/H13189</f>
        <v>7.8612697127811465E-2</v>
      </c>
      <c r="K13189" s="30">
        <v>10481956.99</v>
      </c>
      <c r="L13189" s="30">
        <f>I13189</f>
        <v>9889047.129999999</v>
      </c>
      <c r="M13189" s="80">
        <f>L13189/K13189</f>
        <v>0.94343519434723411</v>
      </c>
    </row>
    <row r="13190" spans="2:13" ht="24.9" customHeight="1" outlineLevel="1" x14ac:dyDescent="0.3">
      <c r="B13190" s="44" t="str">
        <f>B13189</f>
        <v>FONDO NACIONAL DE PENSIONES DE LAS ENTIDADES TERRITORIALES (FONPET)</v>
      </c>
      <c r="C13190" s="43" t="s">
        <v>498</v>
      </c>
      <c r="D13190" s="43" t="s">
        <v>1773</v>
      </c>
      <c r="E13190" s="43" t="s">
        <v>1843</v>
      </c>
      <c r="F13190" s="42" t="s">
        <v>83</v>
      </c>
      <c r="G13190" s="18" t="s">
        <v>3</v>
      </c>
      <c r="H13190" s="32">
        <f>SUBTOTAL(9,H13189:H13189)</f>
        <v>125794528</v>
      </c>
      <c r="I13190" s="32">
        <f>SUBTOTAL(9,I13189:I13189)</f>
        <v>9889047.129999999</v>
      </c>
      <c r="J13190" s="41">
        <f>SUBTOTAL(9,J13189:J13189)</f>
        <v>7.8612697127811465E-2</v>
      </c>
      <c r="K13190" s="32">
        <f>SUBTOTAL(9,K13189:K13189)</f>
        <v>10481956.99</v>
      </c>
      <c r="L13190" s="14">
        <f>SUBTOTAL(9,L13187:L13189)</f>
        <v>38864471.629999995</v>
      </c>
      <c r="M13190" s="80"/>
    </row>
    <row r="13191" spans="2:13" ht="24.9" customHeight="1" outlineLevel="2" x14ac:dyDescent="0.3">
      <c r="B13191" s="47" t="s">
        <v>22</v>
      </c>
      <c r="C13191" s="46" t="s">
        <v>498</v>
      </c>
      <c r="D13191" s="46" t="s">
        <v>1773</v>
      </c>
      <c r="E13191" s="46" t="s">
        <v>1842</v>
      </c>
      <c r="F13191" s="45" t="s">
        <v>1841</v>
      </c>
      <c r="G13191" s="26" t="s">
        <v>0</v>
      </c>
      <c r="H13191" s="30">
        <v>120039767</v>
      </c>
      <c r="I13191" s="30">
        <v>9436649.8499999996</v>
      </c>
      <c r="J13191" s="23">
        <f>I13191/H13191</f>
        <v>7.8612697157267888E-2</v>
      </c>
      <c r="K13191" s="30">
        <v>10001652.210000001</v>
      </c>
      <c r="L13191" s="30">
        <f>I13191</f>
        <v>9436649.8499999996</v>
      </c>
      <c r="M13191" s="80">
        <f>L13191/K13191</f>
        <v>0.94350909748340461</v>
      </c>
    </row>
    <row r="13192" spans="2:13" ht="24.9" customHeight="1" outlineLevel="1" x14ac:dyDescent="0.3">
      <c r="B13192" s="44" t="str">
        <f>B13191</f>
        <v>FONDO NACIONAL DE PENSIONES DE LAS ENTIDADES TERRITORIALES (FONPET)</v>
      </c>
      <c r="C13192" s="43" t="s">
        <v>498</v>
      </c>
      <c r="D13192" s="43" t="s">
        <v>1773</v>
      </c>
      <c r="E13192" s="43" t="s">
        <v>1842</v>
      </c>
      <c r="F13192" s="42" t="s">
        <v>1841</v>
      </c>
      <c r="G13192" s="18" t="s">
        <v>3</v>
      </c>
      <c r="H13192" s="32">
        <f>SUBTOTAL(9,H13191:H13191)</f>
        <v>120039767</v>
      </c>
      <c r="I13192" s="32">
        <f>SUBTOTAL(9,I13191:I13191)</f>
        <v>9436649.8499999996</v>
      </c>
      <c r="J13192" s="41">
        <f>SUBTOTAL(9,J13191:J13191)</f>
        <v>7.8612697157267888E-2</v>
      </c>
      <c r="K13192" s="32">
        <f>SUBTOTAL(9,K13191:K13191)</f>
        <v>10001652.210000001</v>
      </c>
      <c r="L13192" s="14">
        <f>SUBTOTAL(9,L13189:L13191)</f>
        <v>19325696.979999997</v>
      </c>
      <c r="M13192" s="80"/>
    </row>
    <row r="13193" spans="2:13" ht="24.9" customHeight="1" outlineLevel="2" x14ac:dyDescent="0.3">
      <c r="B13193" s="47" t="s">
        <v>22</v>
      </c>
      <c r="C13193" s="46" t="s">
        <v>498</v>
      </c>
      <c r="D13193" s="46" t="s">
        <v>1773</v>
      </c>
      <c r="E13193" s="46" t="s">
        <v>1840</v>
      </c>
      <c r="F13193" s="45" t="s">
        <v>1839</v>
      </c>
      <c r="G13193" s="26" t="s">
        <v>0</v>
      </c>
      <c r="H13193" s="30">
        <v>185116608</v>
      </c>
      <c r="I13193" s="30">
        <v>14552515.84</v>
      </c>
      <c r="J13193" s="23">
        <f>I13193/H13193</f>
        <v>7.8612697138443682E-2</v>
      </c>
      <c r="K13193" s="30">
        <v>15424272.42</v>
      </c>
      <c r="L13193" s="30">
        <f>I13193</f>
        <v>14552515.84</v>
      </c>
      <c r="M13193" s="80">
        <f>L13193/K13193</f>
        <v>0.94348151042316719</v>
      </c>
    </row>
    <row r="13194" spans="2:13" ht="24.9" customHeight="1" outlineLevel="1" x14ac:dyDescent="0.3">
      <c r="B13194" s="44" t="str">
        <f>B13193</f>
        <v>FONDO NACIONAL DE PENSIONES DE LAS ENTIDADES TERRITORIALES (FONPET)</v>
      </c>
      <c r="C13194" s="43" t="s">
        <v>498</v>
      </c>
      <c r="D13194" s="43" t="s">
        <v>1773</v>
      </c>
      <c r="E13194" s="43" t="s">
        <v>1840</v>
      </c>
      <c r="F13194" s="42" t="s">
        <v>1839</v>
      </c>
      <c r="G13194" s="18" t="s">
        <v>3</v>
      </c>
      <c r="H13194" s="32">
        <f>SUBTOTAL(9,H13193:H13193)</f>
        <v>185116608</v>
      </c>
      <c r="I13194" s="32">
        <f>SUBTOTAL(9,I13193:I13193)</f>
        <v>14552515.84</v>
      </c>
      <c r="J13194" s="41">
        <f>SUBTOTAL(9,J13193:J13193)</f>
        <v>7.8612697138443682E-2</v>
      </c>
      <c r="K13194" s="32">
        <f>SUBTOTAL(9,K13193:K13193)</f>
        <v>15424272.42</v>
      </c>
      <c r="L13194" s="14">
        <f>SUBTOTAL(9,L13191:L13193)</f>
        <v>23989165.689999998</v>
      </c>
      <c r="M13194" s="80"/>
    </row>
    <row r="13195" spans="2:13" ht="24.9" customHeight="1" outlineLevel="2" x14ac:dyDescent="0.3">
      <c r="B13195" s="47" t="s">
        <v>22</v>
      </c>
      <c r="C13195" s="46" t="s">
        <v>498</v>
      </c>
      <c r="D13195" s="46" t="s">
        <v>1773</v>
      </c>
      <c r="E13195" s="46" t="s">
        <v>1838</v>
      </c>
      <c r="F13195" s="45" t="s">
        <v>1837</v>
      </c>
      <c r="G13195" s="26" t="s">
        <v>0</v>
      </c>
      <c r="H13195" s="30">
        <v>103078056</v>
      </c>
      <c r="I13195" s="30">
        <v>8103243.9900000002</v>
      </c>
      <c r="J13195" s="23">
        <f>I13195/H13195</f>
        <v>7.8612697061341552E-2</v>
      </c>
      <c r="K13195" s="30">
        <v>8587465.9299999997</v>
      </c>
      <c r="L13195" s="30">
        <f>I13195</f>
        <v>8103243.9900000002</v>
      </c>
      <c r="M13195" s="80">
        <f>L13195/K13195</f>
        <v>0.94361294193804157</v>
      </c>
    </row>
    <row r="13196" spans="2:13" ht="24.9" customHeight="1" outlineLevel="1" x14ac:dyDescent="0.3">
      <c r="B13196" s="44" t="str">
        <f>B13195</f>
        <v>FONDO NACIONAL DE PENSIONES DE LAS ENTIDADES TERRITORIALES (FONPET)</v>
      </c>
      <c r="C13196" s="43" t="s">
        <v>498</v>
      </c>
      <c r="D13196" s="43" t="s">
        <v>1773</v>
      </c>
      <c r="E13196" s="43" t="s">
        <v>1838</v>
      </c>
      <c r="F13196" s="42" t="s">
        <v>1837</v>
      </c>
      <c r="G13196" s="18" t="s">
        <v>3</v>
      </c>
      <c r="H13196" s="32">
        <f>SUBTOTAL(9,H13195:H13195)</f>
        <v>103078056</v>
      </c>
      <c r="I13196" s="32">
        <f>SUBTOTAL(9,I13195:I13195)</f>
        <v>8103243.9900000002</v>
      </c>
      <c r="J13196" s="41">
        <f>SUBTOTAL(9,J13195:J13195)</f>
        <v>7.8612697061341552E-2</v>
      </c>
      <c r="K13196" s="32">
        <f>SUBTOTAL(9,K13195:K13195)</f>
        <v>8587465.9299999997</v>
      </c>
      <c r="L13196" s="14">
        <f>SUBTOTAL(9,L13193:L13195)</f>
        <v>22655759.829999998</v>
      </c>
      <c r="M13196" s="80"/>
    </row>
    <row r="13197" spans="2:13" ht="24.9" customHeight="1" outlineLevel="2" x14ac:dyDescent="0.3">
      <c r="B13197" s="47" t="s">
        <v>22</v>
      </c>
      <c r="C13197" s="46" t="s">
        <v>498</v>
      </c>
      <c r="D13197" s="46" t="s">
        <v>1773</v>
      </c>
      <c r="E13197" s="46" t="s">
        <v>1836</v>
      </c>
      <c r="F13197" s="45" t="s">
        <v>1186</v>
      </c>
      <c r="G13197" s="26" t="s">
        <v>0</v>
      </c>
      <c r="H13197" s="30">
        <v>380384078</v>
      </c>
      <c r="I13197" s="30">
        <v>29903018.32</v>
      </c>
      <c r="J13197" s="23">
        <f>I13197/H13197</f>
        <v>7.8612697138180421E-2</v>
      </c>
      <c r="K13197" s="30">
        <v>31693345.460000001</v>
      </c>
      <c r="L13197" s="30">
        <f>I13197</f>
        <v>29903018.32</v>
      </c>
      <c r="M13197" s="80">
        <f>L13197/K13197</f>
        <v>0.94351094483668307</v>
      </c>
    </row>
    <row r="13198" spans="2:13" ht="24.9" customHeight="1" outlineLevel="1" x14ac:dyDescent="0.3">
      <c r="B13198" s="44" t="str">
        <f>B13197</f>
        <v>FONDO NACIONAL DE PENSIONES DE LAS ENTIDADES TERRITORIALES (FONPET)</v>
      </c>
      <c r="C13198" s="43" t="s">
        <v>498</v>
      </c>
      <c r="D13198" s="43" t="s">
        <v>1773</v>
      </c>
      <c r="E13198" s="43" t="s">
        <v>1836</v>
      </c>
      <c r="F13198" s="42" t="s">
        <v>1186</v>
      </c>
      <c r="G13198" s="18" t="s">
        <v>3</v>
      </c>
      <c r="H13198" s="32">
        <f>SUBTOTAL(9,H13197:H13197)</f>
        <v>380384078</v>
      </c>
      <c r="I13198" s="32">
        <f>SUBTOTAL(9,I13197:I13197)</f>
        <v>29903018.32</v>
      </c>
      <c r="J13198" s="41">
        <f>SUBTOTAL(9,J13197:J13197)</f>
        <v>7.8612697138180421E-2</v>
      </c>
      <c r="K13198" s="32">
        <f>SUBTOTAL(9,K13197:K13197)</f>
        <v>31693345.460000001</v>
      </c>
      <c r="L13198" s="14">
        <f>SUBTOTAL(9,L13195:L13197)</f>
        <v>38006262.310000002</v>
      </c>
      <c r="M13198" s="80"/>
    </row>
    <row r="13199" spans="2:13" ht="24.9" customHeight="1" outlineLevel="2" x14ac:dyDescent="0.3">
      <c r="B13199" s="47" t="s">
        <v>22</v>
      </c>
      <c r="C13199" s="46" t="s">
        <v>498</v>
      </c>
      <c r="D13199" s="46" t="s">
        <v>1773</v>
      </c>
      <c r="E13199" s="46" t="s">
        <v>1835</v>
      </c>
      <c r="F13199" s="45" t="s">
        <v>56</v>
      </c>
      <c r="G13199" s="26" t="s">
        <v>0</v>
      </c>
      <c r="H13199" s="30">
        <v>85681240</v>
      </c>
      <c r="I13199" s="30">
        <v>6735633.3700000001</v>
      </c>
      <c r="J13199" s="23">
        <f>I13199/H13199</f>
        <v>7.8612697131834233E-2</v>
      </c>
      <c r="K13199" s="30">
        <v>7139341.9000000004</v>
      </c>
      <c r="L13199" s="30">
        <f>I13199</f>
        <v>6735633.3700000001</v>
      </c>
      <c r="M13199" s="80">
        <f>L13199/K13199</f>
        <v>0.94345297708742593</v>
      </c>
    </row>
    <row r="13200" spans="2:13" ht="24.9" customHeight="1" outlineLevel="1" x14ac:dyDescent="0.3">
      <c r="B13200" s="44" t="str">
        <f>B13199</f>
        <v>FONDO NACIONAL DE PENSIONES DE LAS ENTIDADES TERRITORIALES (FONPET)</v>
      </c>
      <c r="C13200" s="43" t="s">
        <v>498</v>
      </c>
      <c r="D13200" s="43" t="s">
        <v>1773</v>
      </c>
      <c r="E13200" s="43" t="s">
        <v>1835</v>
      </c>
      <c r="F13200" s="42" t="s">
        <v>56</v>
      </c>
      <c r="G13200" s="18" t="s">
        <v>3</v>
      </c>
      <c r="H13200" s="32">
        <f>SUBTOTAL(9,H13199:H13199)</f>
        <v>85681240</v>
      </c>
      <c r="I13200" s="32">
        <f>SUBTOTAL(9,I13199:I13199)</f>
        <v>6735633.3700000001</v>
      </c>
      <c r="J13200" s="41">
        <f>SUBTOTAL(9,J13199:J13199)</f>
        <v>7.8612697131834233E-2</v>
      </c>
      <c r="K13200" s="32">
        <f>SUBTOTAL(9,K13199:K13199)</f>
        <v>7139341.9000000004</v>
      </c>
      <c r="L13200" s="14">
        <f>SUBTOTAL(9,L13197:L13199)</f>
        <v>36638651.689999998</v>
      </c>
      <c r="M13200" s="80"/>
    </row>
    <row r="13201" spans="2:13" ht="24.9" customHeight="1" outlineLevel="2" x14ac:dyDescent="0.3">
      <c r="B13201" s="47" t="s">
        <v>22</v>
      </c>
      <c r="C13201" s="46" t="s">
        <v>498</v>
      </c>
      <c r="D13201" s="46" t="s">
        <v>1773</v>
      </c>
      <c r="E13201" s="46" t="s">
        <v>1834</v>
      </c>
      <c r="F13201" s="45" t="s">
        <v>1833</v>
      </c>
      <c r="G13201" s="26" t="s">
        <v>0</v>
      </c>
      <c r="H13201" s="30">
        <v>216686840</v>
      </c>
      <c r="I13201" s="30">
        <v>17034336.93</v>
      </c>
      <c r="J13201" s="23">
        <f>I13201/H13201</f>
        <v>7.8612697153181976E-2</v>
      </c>
      <c r="K13201" s="30">
        <v>18054094.350000001</v>
      </c>
      <c r="L13201" s="30">
        <f>I13201</f>
        <v>17034336.93</v>
      </c>
      <c r="M13201" s="80">
        <f>L13201/K13201</f>
        <v>0.94351655639818888</v>
      </c>
    </row>
    <row r="13202" spans="2:13" ht="24.9" customHeight="1" outlineLevel="1" x14ac:dyDescent="0.3">
      <c r="B13202" s="44" t="str">
        <f>B13201</f>
        <v>FONDO NACIONAL DE PENSIONES DE LAS ENTIDADES TERRITORIALES (FONPET)</v>
      </c>
      <c r="C13202" s="43" t="s">
        <v>498</v>
      </c>
      <c r="D13202" s="43" t="s">
        <v>1773</v>
      </c>
      <c r="E13202" s="43" t="s">
        <v>1834</v>
      </c>
      <c r="F13202" s="42" t="s">
        <v>1833</v>
      </c>
      <c r="G13202" s="18" t="s">
        <v>3</v>
      </c>
      <c r="H13202" s="32">
        <f>SUBTOTAL(9,H13201:H13201)</f>
        <v>216686840</v>
      </c>
      <c r="I13202" s="32">
        <f>SUBTOTAL(9,I13201:I13201)</f>
        <v>17034336.93</v>
      </c>
      <c r="J13202" s="41">
        <f>SUBTOTAL(9,J13201:J13201)</f>
        <v>7.8612697153181976E-2</v>
      </c>
      <c r="K13202" s="32">
        <f>SUBTOTAL(9,K13201:K13201)</f>
        <v>18054094.350000001</v>
      </c>
      <c r="L13202" s="14">
        <f>SUBTOTAL(9,L13199:L13201)</f>
        <v>23769970.300000001</v>
      </c>
      <c r="M13202" s="80"/>
    </row>
    <row r="13203" spans="2:13" ht="24.9" customHeight="1" outlineLevel="2" x14ac:dyDescent="0.3">
      <c r="B13203" s="47" t="s">
        <v>22</v>
      </c>
      <c r="C13203" s="46" t="s">
        <v>498</v>
      </c>
      <c r="D13203" s="46" t="s">
        <v>1773</v>
      </c>
      <c r="E13203" s="46" t="s">
        <v>1832</v>
      </c>
      <c r="F13203" s="45" t="s">
        <v>1831</v>
      </c>
      <c r="G13203" s="26" t="s">
        <v>0</v>
      </c>
      <c r="H13203" s="30">
        <v>78606692</v>
      </c>
      <c r="I13203" s="30">
        <v>6179484.0700000003</v>
      </c>
      <c r="J13203" s="23">
        <f>I13203/H13203</f>
        <v>7.8612697122529981E-2</v>
      </c>
      <c r="K13203" s="30">
        <v>6550517.25</v>
      </c>
      <c r="L13203" s="30">
        <f>I13203</f>
        <v>6179484.0700000003</v>
      </c>
      <c r="M13203" s="80">
        <f>L13203/K13203</f>
        <v>0.94335818595088816</v>
      </c>
    </row>
    <row r="13204" spans="2:13" ht="24.9" customHeight="1" outlineLevel="1" x14ac:dyDescent="0.3">
      <c r="B13204" s="44" t="str">
        <f>B13203</f>
        <v>FONDO NACIONAL DE PENSIONES DE LAS ENTIDADES TERRITORIALES (FONPET)</v>
      </c>
      <c r="C13204" s="43" t="s">
        <v>498</v>
      </c>
      <c r="D13204" s="43" t="s">
        <v>1773</v>
      </c>
      <c r="E13204" s="43" t="s">
        <v>1832</v>
      </c>
      <c r="F13204" s="42" t="s">
        <v>1831</v>
      </c>
      <c r="G13204" s="18" t="s">
        <v>3</v>
      </c>
      <c r="H13204" s="32">
        <f>SUBTOTAL(9,H13203:H13203)</f>
        <v>78606692</v>
      </c>
      <c r="I13204" s="32">
        <f>SUBTOTAL(9,I13203:I13203)</f>
        <v>6179484.0700000003</v>
      </c>
      <c r="J13204" s="41">
        <f>SUBTOTAL(9,J13203:J13203)</f>
        <v>7.8612697122529981E-2</v>
      </c>
      <c r="K13204" s="32">
        <f>SUBTOTAL(9,K13203:K13203)</f>
        <v>6550517.25</v>
      </c>
      <c r="L13204" s="14">
        <f>SUBTOTAL(9,L13201:L13203)</f>
        <v>23213821</v>
      </c>
      <c r="M13204" s="80"/>
    </row>
    <row r="13205" spans="2:13" ht="24.9" customHeight="1" outlineLevel="2" x14ac:dyDescent="0.3">
      <c r="B13205" s="47" t="s">
        <v>22</v>
      </c>
      <c r="C13205" s="46" t="s">
        <v>498</v>
      </c>
      <c r="D13205" s="46" t="s">
        <v>1773</v>
      </c>
      <c r="E13205" s="46" t="s">
        <v>1830</v>
      </c>
      <c r="F13205" s="45" t="s">
        <v>1829</v>
      </c>
      <c r="G13205" s="26" t="s">
        <v>0</v>
      </c>
      <c r="H13205" s="30">
        <v>174855379</v>
      </c>
      <c r="I13205" s="30">
        <v>13745852.949999999</v>
      </c>
      <c r="J13205" s="23">
        <f>I13205/H13205</f>
        <v>7.8612697124976635E-2</v>
      </c>
      <c r="K13205" s="30">
        <v>14568819.470000001</v>
      </c>
      <c r="L13205" s="30">
        <f>I13205</f>
        <v>13745852.949999999</v>
      </c>
      <c r="M13205" s="80">
        <f>L13205/K13205</f>
        <v>0.94351179093854187</v>
      </c>
    </row>
    <row r="13206" spans="2:13" ht="24.9" customHeight="1" outlineLevel="1" x14ac:dyDescent="0.3">
      <c r="B13206" s="44" t="str">
        <f>B13205</f>
        <v>FONDO NACIONAL DE PENSIONES DE LAS ENTIDADES TERRITORIALES (FONPET)</v>
      </c>
      <c r="C13206" s="43" t="s">
        <v>498</v>
      </c>
      <c r="D13206" s="43" t="s">
        <v>1773</v>
      </c>
      <c r="E13206" s="43" t="s">
        <v>1830</v>
      </c>
      <c r="F13206" s="42" t="s">
        <v>1829</v>
      </c>
      <c r="G13206" s="18" t="s">
        <v>3</v>
      </c>
      <c r="H13206" s="32">
        <f>SUBTOTAL(9,H13205:H13205)</f>
        <v>174855379</v>
      </c>
      <c r="I13206" s="32">
        <f>SUBTOTAL(9,I13205:I13205)</f>
        <v>13745852.949999999</v>
      </c>
      <c r="J13206" s="41">
        <f>SUBTOTAL(9,J13205:J13205)</f>
        <v>7.8612697124976635E-2</v>
      </c>
      <c r="K13206" s="32">
        <f>SUBTOTAL(9,K13205:K13205)</f>
        <v>14568819.470000001</v>
      </c>
      <c r="L13206" s="14">
        <f>SUBTOTAL(9,L13203:L13205)</f>
        <v>19925337.02</v>
      </c>
      <c r="M13206" s="80"/>
    </row>
    <row r="13207" spans="2:13" ht="24.9" customHeight="1" outlineLevel="2" x14ac:dyDescent="0.3">
      <c r="B13207" s="47" t="s">
        <v>22</v>
      </c>
      <c r="C13207" s="46" t="s">
        <v>498</v>
      </c>
      <c r="D13207" s="46" t="s">
        <v>1773</v>
      </c>
      <c r="E13207" s="46" t="s">
        <v>1828</v>
      </c>
      <c r="F13207" s="45" t="s">
        <v>209</v>
      </c>
      <c r="G13207" s="26" t="s">
        <v>0</v>
      </c>
      <c r="H13207" s="30">
        <v>77022624</v>
      </c>
      <c r="I13207" s="30">
        <v>6054956.21</v>
      </c>
      <c r="J13207" s="23">
        <f>I13207/H13207</f>
        <v>7.8612697095336553E-2</v>
      </c>
      <c r="K13207" s="30">
        <v>6417211.4800000004</v>
      </c>
      <c r="L13207" s="30">
        <f>I13207</f>
        <v>6054956.21</v>
      </c>
      <c r="M13207" s="80">
        <f>L13207/K13207</f>
        <v>0.94354942623770277</v>
      </c>
    </row>
    <row r="13208" spans="2:13" ht="24.9" customHeight="1" outlineLevel="1" x14ac:dyDescent="0.3">
      <c r="B13208" s="44" t="str">
        <f>B13207</f>
        <v>FONDO NACIONAL DE PENSIONES DE LAS ENTIDADES TERRITORIALES (FONPET)</v>
      </c>
      <c r="C13208" s="43" t="s">
        <v>498</v>
      </c>
      <c r="D13208" s="43" t="s">
        <v>1773</v>
      </c>
      <c r="E13208" s="43" t="s">
        <v>1828</v>
      </c>
      <c r="F13208" s="42" t="s">
        <v>209</v>
      </c>
      <c r="G13208" s="18" t="s">
        <v>3</v>
      </c>
      <c r="H13208" s="32">
        <f>SUBTOTAL(9,H13207:H13207)</f>
        <v>77022624</v>
      </c>
      <c r="I13208" s="32">
        <f>SUBTOTAL(9,I13207:I13207)</f>
        <v>6054956.21</v>
      </c>
      <c r="J13208" s="41">
        <f>SUBTOTAL(9,J13207:J13207)</f>
        <v>7.8612697095336553E-2</v>
      </c>
      <c r="K13208" s="32">
        <f>SUBTOTAL(9,K13207:K13207)</f>
        <v>6417211.4800000004</v>
      </c>
      <c r="L13208" s="14">
        <f>SUBTOTAL(9,L13205:L13207)</f>
        <v>19800809.16</v>
      </c>
      <c r="M13208" s="80"/>
    </row>
    <row r="13209" spans="2:13" ht="24.9" customHeight="1" outlineLevel="2" x14ac:dyDescent="0.3">
      <c r="B13209" s="47" t="s">
        <v>22</v>
      </c>
      <c r="C13209" s="46" t="s">
        <v>498</v>
      </c>
      <c r="D13209" s="46" t="s">
        <v>1773</v>
      </c>
      <c r="E13209" s="46" t="s">
        <v>1827</v>
      </c>
      <c r="F13209" s="45" t="s">
        <v>131</v>
      </c>
      <c r="G13209" s="26" t="s">
        <v>0</v>
      </c>
      <c r="H13209" s="30">
        <v>136302522</v>
      </c>
      <c r="I13209" s="30">
        <v>10715108.879999999</v>
      </c>
      <c r="J13209" s="23">
        <f>I13209/H13209</f>
        <v>7.8612697129697998E-2</v>
      </c>
      <c r="K13209" s="30">
        <v>11356850.620000001</v>
      </c>
      <c r="L13209" s="30">
        <f>I13209</f>
        <v>10715108.879999999</v>
      </c>
      <c r="M13209" s="80">
        <f>L13209/K13209</f>
        <v>0.94349298397305137</v>
      </c>
    </row>
    <row r="13210" spans="2:13" ht="24.9" customHeight="1" outlineLevel="1" x14ac:dyDescent="0.3">
      <c r="B13210" s="44" t="str">
        <f>B13209</f>
        <v>FONDO NACIONAL DE PENSIONES DE LAS ENTIDADES TERRITORIALES (FONPET)</v>
      </c>
      <c r="C13210" s="43" t="s">
        <v>498</v>
      </c>
      <c r="D13210" s="43" t="s">
        <v>1773</v>
      </c>
      <c r="E13210" s="43" t="s">
        <v>1827</v>
      </c>
      <c r="F13210" s="42" t="s">
        <v>131</v>
      </c>
      <c r="G13210" s="18" t="s">
        <v>3</v>
      </c>
      <c r="H13210" s="32">
        <f>SUBTOTAL(9,H13209:H13209)</f>
        <v>136302522</v>
      </c>
      <c r="I13210" s="32">
        <f>SUBTOTAL(9,I13209:I13209)</f>
        <v>10715108.879999999</v>
      </c>
      <c r="J13210" s="41">
        <f>SUBTOTAL(9,J13209:J13209)</f>
        <v>7.8612697129697998E-2</v>
      </c>
      <c r="K13210" s="32">
        <f>SUBTOTAL(9,K13209:K13209)</f>
        <v>11356850.620000001</v>
      </c>
      <c r="L13210" s="14">
        <f>SUBTOTAL(9,L13207:L13209)</f>
        <v>16770065.09</v>
      </c>
      <c r="M13210" s="80"/>
    </row>
    <row r="13211" spans="2:13" ht="24.9" customHeight="1" outlineLevel="2" x14ac:dyDescent="0.3">
      <c r="B13211" s="47" t="s">
        <v>22</v>
      </c>
      <c r="C13211" s="46" t="s">
        <v>498</v>
      </c>
      <c r="D13211" s="46" t="s">
        <v>1773</v>
      </c>
      <c r="E13211" s="46" t="s">
        <v>1826</v>
      </c>
      <c r="F13211" s="45" t="s">
        <v>1825</v>
      </c>
      <c r="G13211" s="26" t="s">
        <v>0</v>
      </c>
      <c r="H13211" s="30">
        <v>197774510</v>
      </c>
      <c r="I13211" s="30">
        <v>15547587.649999999</v>
      </c>
      <c r="J13211" s="23">
        <f>I13211/H13211</f>
        <v>7.8612697106416787E-2</v>
      </c>
      <c r="K13211" s="30">
        <v>16478219.460000001</v>
      </c>
      <c r="L13211" s="30">
        <f>I13211</f>
        <v>15547587.649999999</v>
      </c>
      <c r="M13211" s="80">
        <f>L13211/K13211</f>
        <v>0.94352352132103467</v>
      </c>
    </row>
    <row r="13212" spans="2:13" ht="24.9" customHeight="1" outlineLevel="1" x14ac:dyDescent="0.3">
      <c r="B13212" s="44" t="str">
        <f>B13211</f>
        <v>FONDO NACIONAL DE PENSIONES DE LAS ENTIDADES TERRITORIALES (FONPET)</v>
      </c>
      <c r="C13212" s="43" t="s">
        <v>498</v>
      </c>
      <c r="D13212" s="43" t="s">
        <v>1773</v>
      </c>
      <c r="E13212" s="43" t="s">
        <v>1826</v>
      </c>
      <c r="F13212" s="42" t="s">
        <v>1825</v>
      </c>
      <c r="G13212" s="18" t="s">
        <v>3</v>
      </c>
      <c r="H13212" s="32">
        <f>SUBTOTAL(9,H13211:H13211)</f>
        <v>197774510</v>
      </c>
      <c r="I13212" s="32">
        <f>SUBTOTAL(9,I13211:I13211)</f>
        <v>15547587.649999999</v>
      </c>
      <c r="J13212" s="41">
        <f>SUBTOTAL(9,J13211:J13211)</f>
        <v>7.8612697106416787E-2</v>
      </c>
      <c r="K13212" s="32">
        <f>SUBTOTAL(9,K13211:K13211)</f>
        <v>16478219.460000001</v>
      </c>
      <c r="L13212" s="14">
        <f>SUBTOTAL(9,L13209:L13211)</f>
        <v>26262696.529999997</v>
      </c>
      <c r="M13212" s="80"/>
    </row>
    <row r="13213" spans="2:13" ht="24.9" customHeight="1" outlineLevel="2" x14ac:dyDescent="0.3">
      <c r="B13213" s="47" t="s">
        <v>22</v>
      </c>
      <c r="C13213" s="46" t="s">
        <v>498</v>
      </c>
      <c r="D13213" s="46" t="s">
        <v>1773</v>
      </c>
      <c r="E13213" s="46" t="s">
        <v>1824</v>
      </c>
      <c r="F13213" s="45" t="s">
        <v>1823</v>
      </c>
      <c r="G13213" s="26" t="s">
        <v>0</v>
      </c>
      <c r="H13213" s="30">
        <v>517703981</v>
      </c>
      <c r="I13213" s="30">
        <v>40698106.260000005</v>
      </c>
      <c r="J13213" s="23">
        <f>I13213/H13213</f>
        <v>7.8612697127395673E-2</v>
      </c>
      <c r="K13213" s="30">
        <v>43135248.840000004</v>
      </c>
      <c r="L13213" s="30">
        <f>I13213</f>
        <v>40698106.260000005</v>
      </c>
      <c r="M13213" s="80">
        <f>L13213/K13213</f>
        <v>0.94349997634092708</v>
      </c>
    </row>
    <row r="13214" spans="2:13" ht="24.9" customHeight="1" outlineLevel="1" x14ac:dyDescent="0.3">
      <c r="B13214" s="44" t="str">
        <f>B13213</f>
        <v>FONDO NACIONAL DE PENSIONES DE LAS ENTIDADES TERRITORIALES (FONPET)</v>
      </c>
      <c r="C13214" s="43" t="s">
        <v>498</v>
      </c>
      <c r="D13214" s="43" t="s">
        <v>1773</v>
      </c>
      <c r="E13214" s="43" t="s">
        <v>1824</v>
      </c>
      <c r="F13214" s="42" t="s">
        <v>1823</v>
      </c>
      <c r="G13214" s="18" t="s">
        <v>3</v>
      </c>
      <c r="H13214" s="32">
        <f>SUBTOTAL(9,H13213:H13213)</f>
        <v>517703981</v>
      </c>
      <c r="I13214" s="32">
        <f>SUBTOTAL(9,I13213:I13213)</f>
        <v>40698106.260000005</v>
      </c>
      <c r="J13214" s="41">
        <f>SUBTOTAL(9,J13213:J13213)</f>
        <v>7.8612697127395673E-2</v>
      </c>
      <c r="K13214" s="32">
        <f>SUBTOTAL(9,K13213:K13213)</f>
        <v>43135248.840000004</v>
      </c>
      <c r="L13214" s="14">
        <f>SUBTOTAL(9,L13211:L13213)</f>
        <v>56245693.910000004</v>
      </c>
      <c r="M13214" s="80"/>
    </row>
    <row r="13215" spans="2:13" ht="24.9" customHeight="1" outlineLevel="2" x14ac:dyDescent="0.3">
      <c r="B13215" s="47" t="s">
        <v>22</v>
      </c>
      <c r="C13215" s="46" t="s">
        <v>498</v>
      </c>
      <c r="D13215" s="46" t="s">
        <v>1773</v>
      </c>
      <c r="E13215" s="46" t="s">
        <v>1822</v>
      </c>
      <c r="F13215" s="45" t="s">
        <v>1821</v>
      </c>
      <c r="G13215" s="26" t="s">
        <v>0</v>
      </c>
      <c r="H13215" s="30">
        <v>122979848</v>
      </c>
      <c r="I13215" s="30">
        <v>9667777.5500000007</v>
      </c>
      <c r="J13215" s="23">
        <f>I13215/H13215</f>
        <v>7.8612697179459845E-2</v>
      </c>
      <c r="K13215" s="30">
        <v>10246179.98</v>
      </c>
      <c r="L13215" s="30">
        <f>I13215</f>
        <v>9667777.5500000007</v>
      </c>
      <c r="M13215" s="80">
        <f>L13215/K13215</f>
        <v>0.94354945637017795</v>
      </c>
    </row>
    <row r="13216" spans="2:13" ht="24.9" customHeight="1" outlineLevel="1" x14ac:dyDescent="0.3">
      <c r="B13216" s="44" t="str">
        <f>B13215</f>
        <v>FONDO NACIONAL DE PENSIONES DE LAS ENTIDADES TERRITORIALES (FONPET)</v>
      </c>
      <c r="C13216" s="43" t="s">
        <v>498</v>
      </c>
      <c r="D13216" s="43" t="s">
        <v>1773</v>
      </c>
      <c r="E13216" s="43" t="s">
        <v>1822</v>
      </c>
      <c r="F13216" s="42" t="s">
        <v>1821</v>
      </c>
      <c r="G13216" s="18" t="s">
        <v>3</v>
      </c>
      <c r="H13216" s="32">
        <f>SUBTOTAL(9,H13215:H13215)</f>
        <v>122979848</v>
      </c>
      <c r="I13216" s="32">
        <f>SUBTOTAL(9,I13215:I13215)</f>
        <v>9667777.5500000007</v>
      </c>
      <c r="J13216" s="41">
        <f>SUBTOTAL(9,J13215:J13215)</f>
        <v>7.8612697179459845E-2</v>
      </c>
      <c r="K13216" s="32">
        <f>SUBTOTAL(9,K13215:K13215)</f>
        <v>10246179.98</v>
      </c>
      <c r="L13216" s="14">
        <f>SUBTOTAL(9,L13213:L13215)</f>
        <v>50365883.810000002</v>
      </c>
      <c r="M13216" s="80"/>
    </row>
    <row r="13217" spans="2:13" ht="24.9" customHeight="1" outlineLevel="2" x14ac:dyDescent="0.3">
      <c r="B13217" s="47" t="s">
        <v>22</v>
      </c>
      <c r="C13217" s="46" t="s">
        <v>498</v>
      </c>
      <c r="D13217" s="46" t="s">
        <v>1773</v>
      </c>
      <c r="E13217" s="46" t="s">
        <v>1820</v>
      </c>
      <c r="F13217" s="45" t="s">
        <v>1819</v>
      </c>
      <c r="G13217" s="26" t="s">
        <v>0</v>
      </c>
      <c r="H13217" s="30">
        <v>200986845</v>
      </c>
      <c r="I13217" s="30">
        <v>15800117.98</v>
      </c>
      <c r="J13217" s="23">
        <f>I13217/H13217</f>
        <v>7.8612697164334319E-2</v>
      </c>
      <c r="K13217" s="30">
        <v>16746188.17</v>
      </c>
      <c r="L13217" s="30">
        <f>I13217</f>
        <v>15800117.98</v>
      </c>
      <c r="M13217" s="80">
        <f>L13217/K13217</f>
        <v>0.94350534101277805</v>
      </c>
    </row>
    <row r="13218" spans="2:13" ht="24.9" customHeight="1" outlineLevel="1" x14ac:dyDescent="0.3">
      <c r="B13218" s="44" t="str">
        <f>B13217</f>
        <v>FONDO NACIONAL DE PENSIONES DE LAS ENTIDADES TERRITORIALES (FONPET)</v>
      </c>
      <c r="C13218" s="43" t="s">
        <v>498</v>
      </c>
      <c r="D13218" s="43" t="s">
        <v>1773</v>
      </c>
      <c r="E13218" s="43" t="s">
        <v>1820</v>
      </c>
      <c r="F13218" s="42" t="s">
        <v>1819</v>
      </c>
      <c r="G13218" s="18" t="s">
        <v>3</v>
      </c>
      <c r="H13218" s="32">
        <f>SUBTOTAL(9,H13217:H13217)</f>
        <v>200986845</v>
      </c>
      <c r="I13218" s="32">
        <f>SUBTOTAL(9,I13217:I13217)</f>
        <v>15800117.98</v>
      </c>
      <c r="J13218" s="41">
        <f>SUBTOTAL(9,J13217:J13217)</f>
        <v>7.8612697164334319E-2</v>
      </c>
      <c r="K13218" s="32">
        <f>SUBTOTAL(9,K13217:K13217)</f>
        <v>16746188.17</v>
      </c>
      <c r="L13218" s="14">
        <f>SUBTOTAL(9,L13215:L13217)</f>
        <v>25467895.530000001</v>
      </c>
      <c r="M13218" s="80"/>
    </row>
    <row r="13219" spans="2:13" ht="24.9" customHeight="1" outlineLevel="2" x14ac:dyDescent="0.3">
      <c r="B13219" s="47" t="s">
        <v>22</v>
      </c>
      <c r="C13219" s="46" t="s">
        <v>498</v>
      </c>
      <c r="D13219" s="46" t="s">
        <v>1773</v>
      </c>
      <c r="E13219" s="46" t="s">
        <v>1818</v>
      </c>
      <c r="F13219" s="45" t="s">
        <v>356</v>
      </c>
      <c r="G13219" s="26" t="s">
        <v>0</v>
      </c>
      <c r="H13219" s="30">
        <v>415532519</v>
      </c>
      <c r="I13219" s="30">
        <v>32666132.07</v>
      </c>
      <c r="J13219" s="23">
        <f>I13219/H13219</f>
        <v>7.8612697144889401E-2</v>
      </c>
      <c r="K13219" s="30">
        <v>34621947.469999999</v>
      </c>
      <c r="L13219" s="30">
        <f>I13219</f>
        <v>32666132.07</v>
      </c>
      <c r="M13219" s="80">
        <f>L13219/K13219</f>
        <v>0.94350937648164601</v>
      </c>
    </row>
    <row r="13220" spans="2:13" ht="24.9" customHeight="1" outlineLevel="1" x14ac:dyDescent="0.3">
      <c r="B13220" s="44" t="str">
        <f>B13219</f>
        <v>FONDO NACIONAL DE PENSIONES DE LAS ENTIDADES TERRITORIALES (FONPET)</v>
      </c>
      <c r="C13220" s="43" t="s">
        <v>498</v>
      </c>
      <c r="D13220" s="43" t="s">
        <v>1773</v>
      </c>
      <c r="E13220" s="43" t="s">
        <v>1818</v>
      </c>
      <c r="F13220" s="42" t="s">
        <v>356</v>
      </c>
      <c r="G13220" s="18" t="s">
        <v>3</v>
      </c>
      <c r="H13220" s="32">
        <f>SUBTOTAL(9,H13219:H13219)</f>
        <v>415532519</v>
      </c>
      <c r="I13220" s="32">
        <f>SUBTOTAL(9,I13219:I13219)</f>
        <v>32666132.07</v>
      </c>
      <c r="J13220" s="41">
        <f>SUBTOTAL(9,J13219:J13219)</f>
        <v>7.8612697144889401E-2</v>
      </c>
      <c r="K13220" s="32">
        <f>SUBTOTAL(9,K13219:K13219)</f>
        <v>34621947.469999999</v>
      </c>
      <c r="L13220" s="14">
        <f>SUBTOTAL(9,L13217:L13219)</f>
        <v>48466250.049999997</v>
      </c>
      <c r="M13220" s="80"/>
    </row>
    <row r="13221" spans="2:13" ht="24.9" customHeight="1" outlineLevel="2" x14ac:dyDescent="0.3">
      <c r="B13221" s="47" t="s">
        <v>22</v>
      </c>
      <c r="C13221" s="46" t="s">
        <v>498</v>
      </c>
      <c r="D13221" s="46" t="s">
        <v>1773</v>
      </c>
      <c r="E13221" s="46" t="s">
        <v>1817</v>
      </c>
      <c r="F13221" s="45" t="s">
        <v>1816</v>
      </c>
      <c r="G13221" s="26" t="s">
        <v>0</v>
      </c>
      <c r="H13221" s="30">
        <v>210609090</v>
      </c>
      <c r="I13221" s="30">
        <v>16556548.609999999</v>
      </c>
      <c r="J13221" s="23">
        <f>I13221/H13221</f>
        <v>7.8612697153764829E-2</v>
      </c>
      <c r="K13221" s="30">
        <v>17547738.93</v>
      </c>
      <c r="L13221" s="30">
        <f>I13221</f>
        <v>16556548.609999999</v>
      </c>
      <c r="M13221" s="80">
        <f>L13221/K13221</f>
        <v>0.94351464174649646</v>
      </c>
    </row>
    <row r="13222" spans="2:13" ht="24.9" customHeight="1" outlineLevel="1" x14ac:dyDescent="0.3">
      <c r="B13222" s="44" t="str">
        <f>B13221</f>
        <v>FONDO NACIONAL DE PENSIONES DE LAS ENTIDADES TERRITORIALES (FONPET)</v>
      </c>
      <c r="C13222" s="43" t="s">
        <v>498</v>
      </c>
      <c r="D13222" s="43" t="s">
        <v>1773</v>
      </c>
      <c r="E13222" s="43" t="s">
        <v>1817</v>
      </c>
      <c r="F13222" s="42" t="s">
        <v>1816</v>
      </c>
      <c r="G13222" s="18" t="s">
        <v>3</v>
      </c>
      <c r="H13222" s="32">
        <f>SUBTOTAL(9,H13221:H13221)</f>
        <v>210609090</v>
      </c>
      <c r="I13222" s="32">
        <f>SUBTOTAL(9,I13221:I13221)</f>
        <v>16556548.609999999</v>
      </c>
      <c r="J13222" s="41">
        <f>SUBTOTAL(9,J13221:J13221)</f>
        <v>7.8612697153764829E-2</v>
      </c>
      <c r="K13222" s="32">
        <f>SUBTOTAL(9,K13221:K13221)</f>
        <v>17547738.93</v>
      </c>
      <c r="L13222" s="14">
        <f>SUBTOTAL(9,L13219:L13221)</f>
        <v>49222680.68</v>
      </c>
      <c r="M13222" s="80"/>
    </row>
    <row r="13223" spans="2:13" ht="24.9" customHeight="1" outlineLevel="2" x14ac:dyDescent="0.3">
      <c r="B13223" s="47" t="s">
        <v>22</v>
      </c>
      <c r="C13223" s="46" t="s">
        <v>498</v>
      </c>
      <c r="D13223" s="46" t="s">
        <v>1773</v>
      </c>
      <c r="E13223" s="46" t="s">
        <v>1815</v>
      </c>
      <c r="F13223" s="45" t="s">
        <v>1814</v>
      </c>
      <c r="G13223" s="26" t="s">
        <v>0</v>
      </c>
      <c r="H13223" s="30">
        <v>166982552</v>
      </c>
      <c r="I13223" s="30">
        <v>13126948.789999999</v>
      </c>
      <c r="J13223" s="23">
        <f>I13223/H13223</f>
        <v>7.8612697151735939E-2</v>
      </c>
      <c r="K13223" s="30">
        <v>13912729.609999999</v>
      </c>
      <c r="L13223" s="30">
        <f>I13223</f>
        <v>13126948.789999999</v>
      </c>
      <c r="M13223" s="80">
        <f>L13223/K13223</f>
        <v>0.94352072943075038</v>
      </c>
    </row>
    <row r="13224" spans="2:13" ht="24.9" customHeight="1" outlineLevel="1" x14ac:dyDescent="0.3">
      <c r="B13224" s="44" t="str">
        <f>B13223</f>
        <v>FONDO NACIONAL DE PENSIONES DE LAS ENTIDADES TERRITORIALES (FONPET)</v>
      </c>
      <c r="C13224" s="43" t="s">
        <v>498</v>
      </c>
      <c r="D13224" s="43" t="s">
        <v>1773</v>
      </c>
      <c r="E13224" s="43" t="s">
        <v>1815</v>
      </c>
      <c r="F13224" s="42" t="s">
        <v>1814</v>
      </c>
      <c r="G13224" s="18" t="s">
        <v>3</v>
      </c>
      <c r="H13224" s="32">
        <f>SUBTOTAL(9,H13223:H13223)</f>
        <v>166982552</v>
      </c>
      <c r="I13224" s="32">
        <f>SUBTOTAL(9,I13223:I13223)</f>
        <v>13126948.789999999</v>
      </c>
      <c r="J13224" s="41">
        <f>SUBTOTAL(9,J13223:J13223)</f>
        <v>7.8612697151735939E-2</v>
      </c>
      <c r="K13224" s="32">
        <f>SUBTOTAL(9,K13223:K13223)</f>
        <v>13912729.609999999</v>
      </c>
      <c r="L13224" s="14">
        <f>SUBTOTAL(9,L13221:L13223)</f>
        <v>29683497.399999999</v>
      </c>
      <c r="M13224" s="80"/>
    </row>
    <row r="13225" spans="2:13" ht="24.9" customHeight="1" outlineLevel="2" x14ac:dyDescent="0.3">
      <c r="B13225" s="47" t="s">
        <v>22</v>
      </c>
      <c r="C13225" s="46" t="s">
        <v>498</v>
      </c>
      <c r="D13225" s="46" t="s">
        <v>1773</v>
      </c>
      <c r="E13225" s="46" t="s">
        <v>1813</v>
      </c>
      <c r="F13225" s="45" t="s">
        <v>1812</v>
      </c>
      <c r="G13225" s="26" t="s">
        <v>0</v>
      </c>
      <c r="H13225" s="30">
        <v>122182320</v>
      </c>
      <c r="I13225" s="30">
        <v>9605081.709999999</v>
      </c>
      <c r="J13225" s="23">
        <f>I13225/H13225</f>
        <v>7.8612697074339391E-2</v>
      </c>
      <c r="K13225" s="30">
        <v>10179925.530000001</v>
      </c>
      <c r="L13225" s="30">
        <f>I13225</f>
        <v>9605081.709999999</v>
      </c>
      <c r="M13225" s="80">
        <f>L13225/K13225</f>
        <v>0.94353162817292224</v>
      </c>
    </row>
    <row r="13226" spans="2:13" ht="24.9" customHeight="1" outlineLevel="1" x14ac:dyDescent="0.3">
      <c r="B13226" s="44" t="str">
        <f>B13225</f>
        <v>FONDO NACIONAL DE PENSIONES DE LAS ENTIDADES TERRITORIALES (FONPET)</v>
      </c>
      <c r="C13226" s="43" t="s">
        <v>498</v>
      </c>
      <c r="D13226" s="43" t="s">
        <v>1773</v>
      </c>
      <c r="E13226" s="43" t="s">
        <v>1813</v>
      </c>
      <c r="F13226" s="42" t="s">
        <v>1812</v>
      </c>
      <c r="G13226" s="18" t="s">
        <v>3</v>
      </c>
      <c r="H13226" s="32">
        <f>SUBTOTAL(9,H13225:H13225)</f>
        <v>122182320</v>
      </c>
      <c r="I13226" s="32">
        <f>SUBTOTAL(9,I13225:I13225)</f>
        <v>9605081.709999999</v>
      </c>
      <c r="J13226" s="41">
        <f>SUBTOTAL(9,J13225:J13225)</f>
        <v>7.8612697074339391E-2</v>
      </c>
      <c r="K13226" s="32">
        <f>SUBTOTAL(9,K13225:K13225)</f>
        <v>10179925.530000001</v>
      </c>
      <c r="L13226" s="14">
        <f>SUBTOTAL(9,L13223:L13225)</f>
        <v>22732030.5</v>
      </c>
      <c r="M13226" s="80"/>
    </row>
    <row r="13227" spans="2:13" ht="24.9" customHeight="1" outlineLevel="2" x14ac:dyDescent="0.3">
      <c r="B13227" s="47" t="s">
        <v>22</v>
      </c>
      <c r="C13227" s="46" t="s">
        <v>498</v>
      </c>
      <c r="D13227" s="46" t="s">
        <v>1773</v>
      </c>
      <c r="E13227" s="46" t="s">
        <v>1811</v>
      </c>
      <c r="F13227" s="45" t="s">
        <v>1810</v>
      </c>
      <c r="G13227" s="26" t="s">
        <v>0</v>
      </c>
      <c r="H13227" s="30">
        <v>683648312</v>
      </c>
      <c r="I13227" s="30">
        <v>53743437.700000003</v>
      </c>
      <c r="J13227" s="23">
        <f>I13227/H13227</f>
        <v>7.8612697137764601E-2</v>
      </c>
      <c r="K13227" s="30">
        <v>56962379.609999999</v>
      </c>
      <c r="L13227" s="30">
        <f>I13227</f>
        <v>53743437.700000003</v>
      </c>
      <c r="M13227" s="80">
        <f>L13227/K13227</f>
        <v>0.94349003795068109</v>
      </c>
    </row>
    <row r="13228" spans="2:13" ht="24.9" customHeight="1" outlineLevel="1" x14ac:dyDescent="0.3">
      <c r="B13228" s="44" t="str">
        <f>B13227</f>
        <v>FONDO NACIONAL DE PENSIONES DE LAS ENTIDADES TERRITORIALES (FONPET)</v>
      </c>
      <c r="C13228" s="43" t="s">
        <v>498</v>
      </c>
      <c r="D13228" s="43" t="s">
        <v>1773</v>
      </c>
      <c r="E13228" s="43" t="s">
        <v>1811</v>
      </c>
      <c r="F13228" s="42" t="s">
        <v>1810</v>
      </c>
      <c r="G13228" s="18" t="s">
        <v>3</v>
      </c>
      <c r="H13228" s="32">
        <f>SUBTOTAL(9,H13227:H13227)</f>
        <v>683648312</v>
      </c>
      <c r="I13228" s="32">
        <f>SUBTOTAL(9,I13227:I13227)</f>
        <v>53743437.700000003</v>
      </c>
      <c r="J13228" s="41">
        <f>SUBTOTAL(9,J13227:J13227)</f>
        <v>7.8612697137764601E-2</v>
      </c>
      <c r="K13228" s="32">
        <f>SUBTOTAL(9,K13227:K13227)</f>
        <v>56962379.609999999</v>
      </c>
      <c r="L13228" s="14">
        <f>SUBTOTAL(9,L13225:L13227)</f>
        <v>63348519.410000004</v>
      </c>
      <c r="M13228" s="80"/>
    </row>
    <row r="13229" spans="2:13" ht="24.9" customHeight="1" outlineLevel="2" x14ac:dyDescent="0.3">
      <c r="B13229" s="47" t="s">
        <v>22</v>
      </c>
      <c r="C13229" s="46" t="s">
        <v>498</v>
      </c>
      <c r="D13229" s="46" t="s">
        <v>1773</v>
      </c>
      <c r="E13229" s="46" t="s">
        <v>1809</v>
      </c>
      <c r="F13229" s="45" t="s">
        <v>1808</v>
      </c>
      <c r="G13229" s="26" t="s">
        <v>0</v>
      </c>
      <c r="H13229" s="30">
        <v>485269590</v>
      </c>
      <c r="I13229" s="30">
        <v>38148351.310000002</v>
      </c>
      <c r="J13229" s="23">
        <f>I13229/H13229</f>
        <v>7.8612697140160795E-2</v>
      </c>
      <c r="K13229" s="30">
        <v>40431322.579999998</v>
      </c>
      <c r="L13229" s="30">
        <f>I13229</f>
        <v>38148351.310000002</v>
      </c>
      <c r="M13229" s="80">
        <f>L13229/K13229</f>
        <v>0.94353458842503202</v>
      </c>
    </row>
    <row r="13230" spans="2:13" ht="24.9" customHeight="1" outlineLevel="1" x14ac:dyDescent="0.3">
      <c r="B13230" s="44" t="str">
        <f>B13229</f>
        <v>FONDO NACIONAL DE PENSIONES DE LAS ENTIDADES TERRITORIALES (FONPET)</v>
      </c>
      <c r="C13230" s="43" t="s">
        <v>498</v>
      </c>
      <c r="D13230" s="43" t="s">
        <v>1773</v>
      </c>
      <c r="E13230" s="43" t="s">
        <v>1809</v>
      </c>
      <c r="F13230" s="42" t="s">
        <v>1808</v>
      </c>
      <c r="G13230" s="18" t="s">
        <v>3</v>
      </c>
      <c r="H13230" s="32">
        <f>SUBTOTAL(9,H13229:H13229)</f>
        <v>485269590</v>
      </c>
      <c r="I13230" s="32">
        <f>SUBTOTAL(9,I13229:I13229)</f>
        <v>38148351.310000002</v>
      </c>
      <c r="J13230" s="41">
        <f>SUBTOTAL(9,J13229:J13229)</f>
        <v>7.8612697140160795E-2</v>
      </c>
      <c r="K13230" s="32">
        <f>SUBTOTAL(9,K13229:K13229)</f>
        <v>40431322.579999998</v>
      </c>
      <c r="L13230" s="14">
        <f>SUBTOTAL(9,L13227:L13229)</f>
        <v>91891789.010000005</v>
      </c>
      <c r="M13230" s="80"/>
    </row>
    <row r="13231" spans="2:13" ht="24.9" customHeight="1" outlineLevel="2" x14ac:dyDescent="0.3">
      <c r="B13231" s="47" t="s">
        <v>22</v>
      </c>
      <c r="C13231" s="46" t="s">
        <v>498</v>
      </c>
      <c r="D13231" s="46" t="s">
        <v>1773</v>
      </c>
      <c r="E13231" s="46" t="s">
        <v>1807</v>
      </c>
      <c r="F13231" s="45" t="s">
        <v>1806</v>
      </c>
      <c r="G13231" s="26" t="s">
        <v>0</v>
      </c>
      <c r="H13231" s="30">
        <v>301416089</v>
      </c>
      <c r="I13231" s="30">
        <v>23695131.719999999</v>
      </c>
      <c r="J13231" s="23">
        <f>I13231/H13231</f>
        <v>7.8612697147696045E-2</v>
      </c>
      <c r="K13231" s="30">
        <v>25114062.039999999</v>
      </c>
      <c r="L13231" s="30">
        <f>I13231</f>
        <v>23695131.719999999</v>
      </c>
      <c r="M13231" s="80">
        <f>L13231/K13231</f>
        <v>0.9435005648333582</v>
      </c>
    </row>
    <row r="13232" spans="2:13" ht="24.9" customHeight="1" outlineLevel="1" x14ac:dyDescent="0.3">
      <c r="B13232" s="44" t="str">
        <f>B13231</f>
        <v>FONDO NACIONAL DE PENSIONES DE LAS ENTIDADES TERRITORIALES (FONPET)</v>
      </c>
      <c r="C13232" s="43" t="s">
        <v>498</v>
      </c>
      <c r="D13232" s="43" t="s">
        <v>1773</v>
      </c>
      <c r="E13232" s="43" t="s">
        <v>1807</v>
      </c>
      <c r="F13232" s="42" t="s">
        <v>1806</v>
      </c>
      <c r="G13232" s="18" t="s">
        <v>3</v>
      </c>
      <c r="H13232" s="32">
        <f>SUBTOTAL(9,H13231:H13231)</f>
        <v>301416089</v>
      </c>
      <c r="I13232" s="32">
        <f>SUBTOTAL(9,I13231:I13231)</f>
        <v>23695131.719999999</v>
      </c>
      <c r="J13232" s="41">
        <f>SUBTOTAL(9,J13231:J13231)</f>
        <v>7.8612697147696045E-2</v>
      </c>
      <c r="K13232" s="32">
        <f>SUBTOTAL(9,K13231:K13231)</f>
        <v>25114062.039999999</v>
      </c>
      <c r="L13232" s="14">
        <f>SUBTOTAL(9,L13229:L13231)</f>
        <v>61843483.030000001</v>
      </c>
      <c r="M13232" s="80"/>
    </row>
    <row r="13233" spans="2:13" ht="24.9" customHeight="1" outlineLevel="2" x14ac:dyDescent="0.3">
      <c r="B13233" s="47" t="s">
        <v>22</v>
      </c>
      <c r="C13233" s="46" t="s">
        <v>498</v>
      </c>
      <c r="D13233" s="46" t="s">
        <v>1773</v>
      </c>
      <c r="E13233" s="46" t="s">
        <v>1805</v>
      </c>
      <c r="F13233" s="45" t="s">
        <v>1804</v>
      </c>
      <c r="G13233" s="26" t="s">
        <v>0</v>
      </c>
      <c r="H13233" s="30">
        <v>523798560</v>
      </c>
      <c r="I13233" s="30">
        <v>41177217.560000002</v>
      </c>
      <c r="J13233" s="23">
        <f>I13233/H13233</f>
        <v>7.8612697140671789E-2</v>
      </c>
      <c r="K13233" s="30">
        <v>43639511.939999998</v>
      </c>
      <c r="L13233" s="30">
        <f>I13233</f>
        <v>41177217.560000002</v>
      </c>
      <c r="M13233" s="80">
        <f>L13233/K13233</f>
        <v>0.94357649133690114</v>
      </c>
    </row>
    <row r="13234" spans="2:13" ht="24.9" customHeight="1" outlineLevel="1" x14ac:dyDescent="0.3">
      <c r="B13234" s="44" t="str">
        <f>B13233</f>
        <v>FONDO NACIONAL DE PENSIONES DE LAS ENTIDADES TERRITORIALES (FONPET)</v>
      </c>
      <c r="C13234" s="43" t="s">
        <v>498</v>
      </c>
      <c r="D13234" s="43" t="s">
        <v>1773</v>
      </c>
      <c r="E13234" s="43" t="s">
        <v>1805</v>
      </c>
      <c r="F13234" s="42" t="s">
        <v>1804</v>
      </c>
      <c r="G13234" s="18" t="s">
        <v>3</v>
      </c>
      <c r="H13234" s="32">
        <f>SUBTOTAL(9,H13233:H13233)</f>
        <v>523798560</v>
      </c>
      <c r="I13234" s="32">
        <f>SUBTOTAL(9,I13233:I13233)</f>
        <v>41177217.560000002</v>
      </c>
      <c r="J13234" s="41">
        <f>SUBTOTAL(9,J13233:J13233)</f>
        <v>7.8612697140671789E-2</v>
      </c>
      <c r="K13234" s="32">
        <f>SUBTOTAL(9,K13233:K13233)</f>
        <v>43639511.939999998</v>
      </c>
      <c r="L13234" s="14">
        <f>SUBTOTAL(9,L13231:L13233)</f>
        <v>64872349.280000001</v>
      </c>
      <c r="M13234" s="80"/>
    </row>
    <row r="13235" spans="2:13" ht="24.9" customHeight="1" outlineLevel="2" x14ac:dyDescent="0.3">
      <c r="B13235" s="47" t="s">
        <v>22</v>
      </c>
      <c r="C13235" s="46" t="s">
        <v>498</v>
      </c>
      <c r="D13235" s="46" t="s">
        <v>1773</v>
      </c>
      <c r="E13235" s="46" t="s">
        <v>1803</v>
      </c>
      <c r="F13235" s="45" t="s">
        <v>1802</v>
      </c>
      <c r="G13235" s="26" t="s">
        <v>0</v>
      </c>
      <c r="H13235" s="30">
        <v>396366105</v>
      </c>
      <c r="I13235" s="30">
        <v>31159408.559999999</v>
      </c>
      <c r="J13235" s="23">
        <f>I13235/H13235</f>
        <v>7.8612697117479299E-2</v>
      </c>
      <c r="K13235" s="30">
        <v>33025266.829999998</v>
      </c>
      <c r="L13235" s="30">
        <f>I13235</f>
        <v>31159408.559999999</v>
      </c>
      <c r="M13235" s="80">
        <f>L13235/K13235</f>
        <v>0.94350209857184064</v>
      </c>
    </row>
    <row r="13236" spans="2:13" ht="24.9" customHeight="1" outlineLevel="1" x14ac:dyDescent="0.3">
      <c r="B13236" s="44" t="str">
        <f>B13235</f>
        <v>FONDO NACIONAL DE PENSIONES DE LAS ENTIDADES TERRITORIALES (FONPET)</v>
      </c>
      <c r="C13236" s="43" t="s">
        <v>498</v>
      </c>
      <c r="D13236" s="43" t="s">
        <v>1773</v>
      </c>
      <c r="E13236" s="43" t="s">
        <v>1803</v>
      </c>
      <c r="F13236" s="42" t="s">
        <v>1802</v>
      </c>
      <c r="G13236" s="18" t="s">
        <v>3</v>
      </c>
      <c r="H13236" s="32">
        <f>SUBTOTAL(9,H13235:H13235)</f>
        <v>396366105</v>
      </c>
      <c r="I13236" s="32">
        <f>SUBTOTAL(9,I13235:I13235)</f>
        <v>31159408.559999999</v>
      </c>
      <c r="J13236" s="41">
        <f>SUBTOTAL(9,J13235:J13235)</f>
        <v>7.8612697117479299E-2</v>
      </c>
      <c r="K13236" s="32">
        <f>SUBTOTAL(9,K13235:K13235)</f>
        <v>33025266.829999998</v>
      </c>
      <c r="L13236" s="14">
        <f>SUBTOTAL(9,L13233:L13235)</f>
        <v>72336626.120000005</v>
      </c>
      <c r="M13236" s="80"/>
    </row>
    <row r="13237" spans="2:13" ht="24.9" customHeight="1" outlineLevel="2" x14ac:dyDescent="0.3">
      <c r="B13237" s="47" t="s">
        <v>22</v>
      </c>
      <c r="C13237" s="46" t="s">
        <v>498</v>
      </c>
      <c r="D13237" s="46" t="s">
        <v>1773</v>
      </c>
      <c r="E13237" s="46" t="s">
        <v>1801</v>
      </c>
      <c r="F13237" s="45" t="s">
        <v>1800</v>
      </c>
      <c r="G13237" s="26" t="s">
        <v>0</v>
      </c>
      <c r="H13237" s="30">
        <v>155577515</v>
      </c>
      <c r="I13237" s="30">
        <v>12230368.07</v>
      </c>
      <c r="J13237" s="23">
        <f>I13237/H13237</f>
        <v>7.8612697149713445E-2</v>
      </c>
      <c r="K13237" s="30">
        <v>12963076.870000001</v>
      </c>
      <c r="L13237" s="30">
        <f>I13237</f>
        <v>12230368.07</v>
      </c>
      <c r="M13237" s="80">
        <f>L13237/K13237</f>
        <v>0.94347724638618136</v>
      </c>
    </row>
    <row r="13238" spans="2:13" ht="24.9" customHeight="1" outlineLevel="1" x14ac:dyDescent="0.3">
      <c r="B13238" s="44" t="str">
        <f>B13237</f>
        <v>FONDO NACIONAL DE PENSIONES DE LAS ENTIDADES TERRITORIALES (FONPET)</v>
      </c>
      <c r="C13238" s="43" t="s">
        <v>498</v>
      </c>
      <c r="D13238" s="43" t="s">
        <v>1773</v>
      </c>
      <c r="E13238" s="43" t="s">
        <v>1801</v>
      </c>
      <c r="F13238" s="42" t="s">
        <v>1800</v>
      </c>
      <c r="G13238" s="18" t="s">
        <v>3</v>
      </c>
      <c r="H13238" s="32">
        <f>SUBTOTAL(9,H13237:H13237)</f>
        <v>155577515</v>
      </c>
      <c r="I13238" s="32">
        <f>SUBTOTAL(9,I13237:I13237)</f>
        <v>12230368.07</v>
      </c>
      <c r="J13238" s="41">
        <f>SUBTOTAL(9,J13237:J13237)</f>
        <v>7.8612697149713445E-2</v>
      </c>
      <c r="K13238" s="32">
        <f>SUBTOTAL(9,K13237:K13237)</f>
        <v>12963076.870000001</v>
      </c>
      <c r="L13238" s="14">
        <f>SUBTOTAL(9,L13235:L13237)</f>
        <v>43389776.629999995</v>
      </c>
      <c r="M13238" s="80"/>
    </row>
    <row r="13239" spans="2:13" ht="24.9" customHeight="1" outlineLevel="2" x14ac:dyDescent="0.3">
      <c r="B13239" s="47" t="s">
        <v>22</v>
      </c>
      <c r="C13239" s="46" t="s">
        <v>498</v>
      </c>
      <c r="D13239" s="46" t="s">
        <v>1773</v>
      </c>
      <c r="E13239" s="46" t="s">
        <v>1799</v>
      </c>
      <c r="F13239" s="45" t="s">
        <v>1798</v>
      </c>
      <c r="G13239" s="26" t="s">
        <v>0</v>
      </c>
      <c r="H13239" s="30">
        <v>232501162</v>
      </c>
      <c r="I13239" s="30">
        <v>18277543.43</v>
      </c>
      <c r="J13239" s="23">
        <f>I13239/H13239</f>
        <v>7.8612697127079301E-2</v>
      </c>
      <c r="K13239" s="30">
        <v>19372094.059999999</v>
      </c>
      <c r="L13239" s="30">
        <f>I13239</f>
        <v>18277543.43</v>
      </c>
      <c r="M13239" s="80">
        <f>L13239/K13239</f>
        <v>0.94349858995057967</v>
      </c>
    </row>
    <row r="13240" spans="2:13" ht="24.9" customHeight="1" outlineLevel="1" x14ac:dyDescent="0.3">
      <c r="B13240" s="44" t="str">
        <f>B13239</f>
        <v>FONDO NACIONAL DE PENSIONES DE LAS ENTIDADES TERRITORIALES (FONPET)</v>
      </c>
      <c r="C13240" s="43" t="s">
        <v>498</v>
      </c>
      <c r="D13240" s="43" t="s">
        <v>1773</v>
      </c>
      <c r="E13240" s="43" t="s">
        <v>1799</v>
      </c>
      <c r="F13240" s="42" t="s">
        <v>1798</v>
      </c>
      <c r="G13240" s="18" t="s">
        <v>3</v>
      </c>
      <c r="H13240" s="32">
        <f>SUBTOTAL(9,H13239:H13239)</f>
        <v>232501162</v>
      </c>
      <c r="I13240" s="32">
        <f>SUBTOTAL(9,I13239:I13239)</f>
        <v>18277543.43</v>
      </c>
      <c r="J13240" s="41">
        <f>SUBTOTAL(9,J13239:J13239)</f>
        <v>7.8612697127079301E-2</v>
      </c>
      <c r="K13240" s="32">
        <f>SUBTOTAL(9,K13239:K13239)</f>
        <v>19372094.059999999</v>
      </c>
      <c r="L13240" s="14">
        <f>SUBTOTAL(9,L13237:L13239)</f>
        <v>30507911.5</v>
      </c>
      <c r="M13240" s="80"/>
    </row>
    <row r="13241" spans="2:13" ht="24.9" customHeight="1" outlineLevel="2" x14ac:dyDescent="0.3">
      <c r="B13241" s="47" t="s">
        <v>22</v>
      </c>
      <c r="C13241" s="46" t="s">
        <v>498</v>
      </c>
      <c r="D13241" s="46" t="s">
        <v>1773</v>
      </c>
      <c r="E13241" s="46" t="s">
        <v>1797</v>
      </c>
      <c r="F13241" s="45" t="s">
        <v>554</v>
      </c>
      <c r="G13241" s="26" t="s">
        <v>0</v>
      </c>
      <c r="H13241" s="30">
        <v>129062723</v>
      </c>
      <c r="I13241" s="30">
        <v>10145968.76</v>
      </c>
      <c r="J13241" s="23">
        <f>I13241/H13241</f>
        <v>7.8612697176705312E-2</v>
      </c>
      <c r="K13241" s="30">
        <v>10753205.43</v>
      </c>
      <c r="L13241" s="30">
        <f>I13241</f>
        <v>10145968.76</v>
      </c>
      <c r="M13241" s="80">
        <f>L13241/K13241</f>
        <v>0.94352970619291887</v>
      </c>
    </row>
    <row r="13242" spans="2:13" ht="24.9" customHeight="1" outlineLevel="1" x14ac:dyDescent="0.3">
      <c r="B13242" s="44" t="str">
        <f>B13241</f>
        <v>FONDO NACIONAL DE PENSIONES DE LAS ENTIDADES TERRITORIALES (FONPET)</v>
      </c>
      <c r="C13242" s="43" t="s">
        <v>498</v>
      </c>
      <c r="D13242" s="43" t="s">
        <v>1773</v>
      </c>
      <c r="E13242" s="43" t="s">
        <v>1797</v>
      </c>
      <c r="F13242" s="42" t="s">
        <v>554</v>
      </c>
      <c r="G13242" s="18" t="s">
        <v>3</v>
      </c>
      <c r="H13242" s="32">
        <f>SUBTOTAL(9,H13241:H13241)</f>
        <v>129062723</v>
      </c>
      <c r="I13242" s="32">
        <f>SUBTOTAL(9,I13241:I13241)</f>
        <v>10145968.76</v>
      </c>
      <c r="J13242" s="41">
        <f>SUBTOTAL(9,J13241:J13241)</f>
        <v>7.8612697176705312E-2</v>
      </c>
      <c r="K13242" s="32">
        <f>SUBTOTAL(9,K13241:K13241)</f>
        <v>10753205.43</v>
      </c>
      <c r="L13242" s="14">
        <f>SUBTOTAL(9,L13239:L13241)</f>
        <v>28423512.189999998</v>
      </c>
      <c r="M13242" s="80"/>
    </row>
    <row r="13243" spans="2:13" ht="24.9" customHeight="1" outlineLevel="2" x14ac:dyDescent="0.3">
      <c r="B13243" s="47" t="s">
        <v>22</v>
      </c>
      <c r="C13243" s="46" t="s">
        <v>498</v>
      </c>
      <c r="D13243" s="46" t="s">
        <v>1773</v>
      </c>
      <c r="E13243" s="46" t="s">
        <v>1796</v>
      </c>
      <c r="F13243" s="45" t="s">
        <v>1795</v>
      </c>
      <c r="G13243" s="26" t="s">
        <v>0</v>
      </c>
      <c r="H13243" s="30">
        <v>610136216</v>
      </c>
      <c r="I13243" s="30">
        <v>47964453.560000002</v>
      </c>
      <c r="J13243" s="23">
        <f>I13243/H13243</f>
        <v>7.8612697135814674E-2</v>
      </c>
      <c r="K13243" s="30">
        <v>50835309.519999996</v>
      </c>
      <c r="L13243" s="30">
        <f>I13243</f>
        <v>47964453.560000002</v>
      </c>
      <c r="M13243" s="80">
        <f>L13243/K13243</f>
        <v>0.94352634050805728</v>
      </c>
    </row>
    <row r="13244" spans="2:13" ht="24.9" customHeight="1" outlineLevel="1" x14ac:dyDescent="0.3">
      <c r="B13244" s="44" t="str">
        <f>B13243</f>
        <v>FONDO NACIONAL DE PENSIONES DE LAS ENTIDADES TERRITORIALES (FONPET)</v>
      </c>
      <c r="C13244" s="43" t="s">
        <v>498</v>
      </c>
      <c r="D13244" s="43" t="s">
        <v>1773</v>
      </c>
      <c r="E13244" s="43" t="s">
        <v>1796</v>
      </c>
      <c r="F13244" s="42" t="s">
        <v>1795</v>
      </c>
      <c r="G13244" s="18" t="s">
        <v>3</v>
      </c>
      <c r="H13244" s="32">
        <f>SUBTOTAL(9,H13243:H13243)</f>
        <v>610136216</v>
      </c>
      <c r="I13244" s="32">
        <f>SUBTOTAL(9,I13243:I13243)</f>
        <v>47964453.560000002</v>
      </c>
      <c r="J13244" s="41">
        <f>SUBTOTAL(9,J13243:J13243)</f>
        <v>7.8612697135814674E-2</v>
      </c>
      <c r="K13244" s="32">
        <f>SUBTOTAL(9,K13243:K13243)</f>
        <v>50835309.519999996</v>
      </c>
      <c r="L13244" s="14">
        <f>SUBTOTAL(9,L13241:L13243)</f>
        <v>58110422.32</v>
      </c>
      <c r="M13244" s="80"/>
    </row>
    <row r="13245" spans="2:13" ht="24.9" customHeight="1" outlineLevel="2" x14ac:dyDescent="0.3">
      <c r="B13245" s="47" t="s">
        <v>22</v>
      </c>
      <c r="C13245" s="46" t="s">
        <v>498</v>
      </c>
      <c r="D13245" s="46" t="s">
        <v>1773</v>
      </c>
      <c r="E13245" s="46" t="s">
        <v>1794</v>
      </c>
      <c r="F13245" s="45" t="s">
        <v>1793</v>
      </c>
      <c r="G13245" s="26" t="s">
        <v>0</v>
      </c>
      <c r="H13245" s="30">
        <v>132156943</v>
      </c>
      <c r="I13245" s="30">
        <v>10389213.74</v>
      </c>
      <c r="J13245" s="23">
        <f>I13245/H13245</f>
        <v>7.8612697177778995E-2</v>
      </c>
      <c r="K13245" s="30">
        <v>11012743.469999999</v>
      </c>
      <c r="L13245" s="30">
        <f>I13245</f>
        <v>10389213.74</v>
      </c>
      <c r="M13245" s="80">
        <f>L13245/K13245</f>
        <v>0.94338107196462295</v>
      </c>
    </row>
    <row r="13246" spans="2:13" ht="24.9" customHeight="1" outlineLevel="1" x14ac:dyDescent="0.3">
      <c r="B13246" s="44" t="str">
        <f>B13245</f>
        <v>FONDO NACIONAL DE PENSIONES DE LAS ENTIDADES TERRITORIALES (FONPET)</v>
      </c>
      <c r="C13246" s="43" t="s">
        <v>498</v>
      </c>
      <c r="D13246" s="43" t="s">
        <v>1773</v>
      </c>
      <c r="E13246" s="43" t="s">
        <v>1794</v>
      </c>
      <c r="F13246" s="42" t="s">
        <v>1793</v>
      </c>
      <c r="G13246" s="18" t="s">
        <v>3</v>
      </c>
      <c r="H13246" s="32">
        <f>SUBTOTAL(9,H13245:H13245)</f>
        <v>132156943</v>
      </c>
      <c r="I13246" s="32">
        <f>SUBTOTAL(9,I13245:I13245)</f>
        <v>10389213.74</v>
      </c>
      <c r="J13246" s="41">
        <f>SUBTOTAL(9,J13245:J13245)</f>
        <v>7.8612697177778995E-2</v>
      </c>
      <c r="K13246" s="32">
        <f>SUBTOTAL(9,K13245:K13245)</f>
        <v>11012743.469999999</v>
      </c>
      <c r="L13246" s="14">
        <f>SUBTOTAL(9,L13243:L13245)</f>
        <v>58353667.300000004</v>
      </c>
      <c r="M13246" s="80"/>
    </row>
    <row r="13247" spans="2:13" ht="24.9" customHeight="1" outlineLevel="2" x14ac:dyDescent="0.3">
      <c r="B13247" s="47" t="s">
        <v>22</v>
      </c>
      <c r="C13247" s="46" t="s">
        <v>498</v>
      </c>
      <c r="D13247" s="46" t="s">
        <v>1773</v>
      </c>
      <c r="E13247" s="46" t="s">
        <v>1792</v>
      </c>
      <c r="F13247" s="45" t="s">
        <v>1791</v>
      </c>
      <c r="G13247" s="26" t="s">
        <v>0</v>
      </c>
      <c r="H13247" s="30">
        <v>324106059</v>
      </c>
      <c r="I13247" s="30">
        <v>25478851.449999999</v>
      </c>
      <c r="J13247" s="23">
        <f>I13247/H13247</f>
        <v>7.8612697117149535E-2</v>
      </c>
      <c r="K13247" s="30">
        <v>27003419.09</v>
      </c>
      <c r="L13247" s="30">
        <f>I13247</f>
        <v>25478851.449999999</v>
      </c>
      <c r="M13247" s="80">
        <f>L13247/K13247</f>
        <v>0.94354168133602812</v>
      </c>
    </row>
    <row r="13248" spans="2:13" ht="24.9" customHeight="1" outlineLevel="1" x14ac:dyDescent="0.3">
      <c r="B13248" s="44" t="str">
        <f>B13247</f>
        <v>FONDO NACIONAL DE PENSIONES DE LAS ENTIDADES TERRITORIALES (FONPET)</v>
      </c>
      <c r="C13248" s="43" t="s">
        <v>498</v>
      </c>
      <c r="D13248" s="43" t="s">
        <v>1773</v>
      </c>
      <c r="E13248" s="43" t="s">
        <v>1792</v>
      </c>
      <c r="F13248" s="42" t="s">
        <v>1791</v>
      </c>
      <c r="G13248" s="18" t="s">
        <v>3</v>
      </c>
      <c r="H13248" s="32">
        <f>SUBTOTAL(9,H13247:H13247)</f>
        <v>324106059</v>
      </c>
      <c r="I13248" s="32">
        <f>SUBTOTAL(9,I13247:I13247)</f>
        <v>25478851.449999999</v>
      </c>
      <c r="J13248" s="41">
        <f>SUBTOTAL(9,J13247:J13247)</f>
        <v>7.8612697117149535E-2</v>
      </c>
      <c r="K13248" s="32">
        <f>SUBTOTAL(9,K13247:K13247)</f>
        <v>27003419.09</v>
      </c>
      <c r="L13248" s="14">
        <f>SUBTOTAL(9,L13245:L13247)</f>
        <v>35868065.189999998</v>
      </c>
      <c r="M13248" s="80"/>
    </row>
    <row r="13249" spans="2:13" ht="24.9" customHeight="1" outlineLevel="2" x14ac:dyDescent="0.3">
      <c r="B13249" s="47" t="s">
        <v>22</v>
      </c>
      <c r="C13249" s="46" t="s">
        <v>498</v>
      </c>
      <c r="D13249" s="46" t="s">
        <v>1773</v>
      </c>
      <c r="E13249" s="46" t="s">
        <v>1790</v>
      </c>
      <c r="F13249" s="45" t="s">
        <v>1789</v>
      </c>
      <c r="G13249" s="26" t="s">
        <v>0</v>
      </c>
      <c r="H13249" s="30">
        <v>102123211</v>
      </c>
      <c r="I13249" s="30">
        <v>8028181.0600000005</v>
      </c>
      <c r="J13249" s="23">
        <f>I13249/H13249</f>
        <v>7.8612697166367013E-2</v>
      </c>
      <c r="K13249" s="30">
        <v>8509304.8000000007</v>
      </c>
      <c r="L13249" s="30">
        <f>I13249</f>
        <v>8028181.0600000005</v>
      </c>
      <c r="M13249" s="80">
        <f>L13249/K13249</f>
        <v>0.94345910138275924</v>
      </c>
    </row>
    <row r="13250" spans="2:13" ht="24.9" customHeight="1" outlineLevel="1" x14ac:dyDescent="0.3">
      <c r="B13250" s="44" t="str">
        <f>B13249</f>
        <v>FONDO NACIONAL DE PENSIONES DE LAS ENTIDADES TERRITORIALES (FONPET)</v>
      </c>
      <c r="C13250" s="43" t="s">
        <v>498</v>
      </c>
      <c r="D13250" s="43" t="s">
        <v>1773</v>
      </c>
      <c r="E13250" s="43" t="s">
        <v>1790</v>
      </c>
      <c r="F13250" s="42" t="s">
        <v>1789</v>
      </c>
      <c r="G13250" s="18" t="s">
        <v>3</v>
      </c>
      <c r="H13250" s="32">
        <f>SUBTOTAL(9,H13249:H13249)</f>
        <v>102123211</v>
      </c>
      <c r="I13250" s="32">
        <f>SUBTOTAL(9,I13249:I13249)</f>
        <v>8028181.0600000005</v>
      </c>
      <c r="J13250" s="41">
        <f>SUBTOTAL(9,J13249:J13249)</f>
        <v>7.8612697166367013E-2</v>
      </c>
      <c r="K13250" s="32">
        <f>SUBTOTAL(9,K13249:K13249)</f>
        <v>8509304.8000000007</v>
      </c>
      <c r="L13250" s="14">
        <f>SUBTOTAL(9,L13247:L13249)</f>
        <v>33507032.509999998</v>
      </c>
      <c r="M13250" s="80"/>
    </row>
    <row r="13251" spans="2:13" ht="24.9" customHeight="1" outlineLevel="2" x14ac:dyDescent="0.3">
      <c r="B13251" s="47" t="s">
        <v>22</v>
      </c>
      <c r="C13251" s="46" t="s">
        <v>498</v>
      </c>
      <c r="D13251" s="46" t="s">
        <v>1773</v>
      </c>
      <c r="E13251" s="46" t="s">
        <v>1788</v>
      </c>
      <c r="F13251" s="45" t="s">
        <v>1787</v>
      </c>
      <c r="G13251" s="26" t="s">
        <v>0</v>
      </c>
      <c r="H13251" s="30">
        <v>141043669</v>
      </c>
      <c r="I13251" s="30">
        <v>11087823.24</v>
      </c>
      <c r="J13251" s="23">
        <f>I13251/H13251</f>
        <v>7.861269717820514E-2</v>
      </c>
      <c r="K13251" s="30">
        <v>11750984.67</v>
      </c>
      <c r="L13251" s="30">
        <f>I13251</f>
        <v>11087823.24</v>
      </c>
      <c r="M13251" s="80">
        <f>L13251/K13251</f>
        <v>0.94356545867232422</v>
      </c>
    </row>
    <row r="13252" spans="2:13" ht="24.9" customHeight="1" outlineLevel="1" x14ac:dyDescent="0.3">
      <c r="B13252" s="44" t="str">
        <f>B13251</f>
        <v>FONDO NACIONAL DE PENSIONES DE LAS ENTIDADES TERRITORIALES (FONPET)</v>
      </c>
      <c r="C13252" s="43" t="s">
        <v>498</v>
      </c>
      <c r="D13252" s="43" t="s">
        <v>1773</v>
      </c>
      <c r="E13252" s="43" t="s">
        <v>1788</v>
      </c>
      <c r="F13252" s="42" t="s">
        <v>1787</v>
      </c>
      <c r="G13252" s="18" t="s">
        <v>3</v>
      </c>
      <c r="H13252" s="32">
        <f>SUBTOTAL(9,H13251:H13251)</f>
        <v>141043669</v>
      </c>
      <c r="I13252" s="32">
        <f>SUBTOTAL(9,I13251:I13251)</f>
        <v>11087823.24</v>
      </c>
      <c r="J13252" s="41">
        <f>SUBTOTAL(9,J13251:J13251)</f>
        <v>7.861269717820514E-2</v>
      </c>
      <c r="K13252" s="32">
        <f>SUBTOTAL(9,K13251:K13251)</f>
        <v>11750984.67</v>
      </c>
      <c r="L13252" s="14">
        <f>SUBTOTAL(9,L13249:L13251)</f>
        <v>19116004.300000001</v>
      </c>
      <c r="M13252" s="80"/>
    </row>
    <row r="13253" spans="2:13" ht="24.9" customHeight="1" outlineLevel="2" x14ac:dyDescent="0.3">
      <c r="B13253" s="47" t="s">
        <v>22</v>
      </c>
      <c r="C13253" s="46" t="s">
        <v>498</v>
      </c>
      <c r="D13253" s="46" t="s">
        <v>1773</v>
      </c>
      <c r="E13253" s="46" t="s">
        <v>1786</v>
      </c>
      <c r="F13253" s="45" t="s">
        <v>1785</v>
      </c>
      <c r="G13253" s="26" t="s">
        <v>0</v>
      </c>
      <c r="H13253" s="30">
        <v>37166558</v>
      </c>
      <c r="I13253" s="30">
        <v>2921763.37</v>
      </c>
      <c r="J13253" s="23">
        <f>I13253/H13253</f>
        <v>7.8612697199455489E-2</v>
      </c>
      <c r="K13253" s="30">
        <v>3096486.21</v>
      </c>
      <c r="L13253" s="30">
        <f>I13253</f>
        <v>2921763.37</v>
      </c>
      <c r="M13253" s="80">
        <f>L13253/K13253</f>
        <v>0.9435738355831399</v>
      </c>
    </row>
    <row r="13254" spans="2:13" ht="24.9" customHeight="1" outlineLevel="1" x14ac:dyDescent="0.3">
      <c r="B13254" s="44" t="str">
        <f>B13253</f>
        <v>FONDO NACIONAL DE PENSIONES DE LAS ENTIDADES TERRITORIALES (FONPET)</v>
      </c>
      <c r="C13254" s="43" t="s">
        <v>498</v>
      </c>
      <c r="D13254" s="43" t="s">
        <v>1773</v>
      </c>
      <c r="E13254" s="43" t="s">
        <v>1786</v>
      </c>
      <c r="F13254" s="42" t="s">
        <v>1785</v>
      </c>
      <c r="G13254" s="18" t="s">
        <v>3</v>
      </c>
      <c r="H13254" s="32">
        <f>SUBTOTAL(9,H13253:H13253)</f>
        <v>37166558</v>
      </c>
      <c r="I13254" s="32">
        <f>SUBTOTAL(9,I13253:I13253)</f>
        <v>2921763.37</v>
      </c>
      <c r="J13254" s="41">
        <f>SUBTOTAL(9,J13253:J13253)</f>
        <v>7.8612697199455489E-2</v>
      </c>
      <c r="K13254" s="32">
        <f>SUBTOTAL(9,K13253:K13253)</f>
        <v>3096486.21</v>
      </c>
      <c r="L13254" s="14">
        <f>SUBTOTAL(9,L13251:L13253)</f>
        <v>14009586.609999999</v>
      </c>
      <c r="M13254" s="80"/>
    </row>
    <row r="13255" spans="2:13" ht="24.9" customHeight="1" outlineLevel="2" x14ac:dyDescent="0.3">
      <c r="B13255" s="47" t="s">
        <v>22</v>
      </c>
      <c r="C13255" s="46" t="s">
        <v>498</v>
      </c>
      <c r="D13255" s="46" t="s">
        <v>1773</v>
      </c>
      <c r="E13255" s="46" t="s">
        <v>1784</v>
      </c>
      <c r="F13255" s="45" t="s">
        <v>1062</v>
      </c>
      <c r="G13255" s="26" t="s">
        <v>0</v>
      </c>
      <c r="H13255" s="30">
        <v>322662646</v>
      </c>
      <c r="I13255" s="30">
        <v>25365380.869999997</v>
      </c>
      <c r="J13255" s="23">
        <f>I13255/H13255</f>
        <v>7.8612697144992721E-2</v>
      </c>
      <c r="K13255" s="30">
        <v>26886065.579999998</v>
      </c>
      <c r="L13255" s="30">
        <f>I13255</f>
        <v>25365380.869999997</v>
      </c>
      <c r="M13255" s="80">
        <f>L13255/K13255</f>
        <v>0.94343967117556959</v>
      </c>
    </row>
    <row r="13256" spans="2:13" ht="24.9" customHeight="1" outlineLevel="1" x14ac:dyDescent="0.3">
      <c r="B13256" s="44" t="str">
        <f>B13255</f>
        <v>FONDO NACIONAL DE PENSIONES DE LAS ENTIDADES TERRITORIALES (FONPET)</v>
      </c>
      <c r="C13256" s="43" t="s">
        <v>498</v>
      </c>
      <c r="D13256" s="43" t="s">
        <v>1773</v>
      </c>
      <c r="E13256" s="43" t="s">
        <v>1784</v>
      </c>
      <c r="F13256" s="42" t="s">
        <v>1062</v>
      </c>
      <c r="G13256" s="18" t="s">
        <v>3</v>
      </c>
      <c r="H13256" s="32">
        <f>SUBTOTAL(9,H13255:H13255)</f>
        <v>322662646</v>
      </c>
      <c r="I13256" s="32">
        <f>SUBTOTAL(9,I13255:I13255)</f>
        <v>25365380.869999997</v>
      </c>
      <c r="J13256" s="41">
        <f>SUBTOTAL(9,J13255:J13255)</f>
        <v>7.8612697144992721E-2</v>
      </c>
      <c r="K13256" s="32">
        <f>SUBTOTAL(9,K13255:K13255)</f>
        <v>26886065.579999998</v>
      </c>
      <c r="L13256" s="14">
        <f>SUBTOTAL(9,L13253:L13255)</f>
        <v>28287144.239999998</v>
      </c>
      <c r="M13256" s="80"/>
    </row>
    <row r="13257" spans="2:13" ht="24.9" customHeight="1" outlineLevel="2" x14ac:dyDescent="0.3">
      <c r="B13257" s="47" t="s">
        <v>22</v>
      </c>
      <c r="C13257" s="46" t="s">
        <v>498</v>
      </c>
      <c r="D13257" s="46" t="s">
        <v>1773</v>
      </c>
      <c r="E13257" s="46" t="s">
        <v>1783</v>
      </c>
      <c r="F13257" s="45" t="s">
        <v>1782</v>
      </c>
      <c r="G13257" s="26" t="s">
        <v>0</v>
      </c>
      <c r="H13257" s="30">
        <v>67981189</v>
      </c>
      <c r="I13257" s="30">
        <v>5344184.62</v>
      </c>
      <c r="J13257" s="23">
        <f>I13257/H13257</f>
        <v>7.8612697109490093E-2</v>
      </c>
      <c r="K13257" s="30">
        <v>5664065.71</v>
      </c>
      <c r="L13257" s="30">
        <f>I13257</f>
        <v>5344184.62</v>
      </c>
      <c r="M13257" s="80">
        <f>L13257/K13257</f>
        <v>0.94352447404781259</v>
      </c>
    </row>
    <row r="13258" spans="2:13" ht="24.9" customHeight="1" outlineLevel="1" x14ac:dyDescent="0.3">
      <c r="B13258" s="44" t="str">
        <f>B13257</f>
        <v>FONDO NACIONAL DE PENSIONES DE LAS ENTIDADES TERRITORIALES (FONPET)</v>
      </c>
      <c r="C13258" s="43" t="s">
        <v>498</v>
      </c>
      <c r="D13258" s="43" t="s">
        <v>1773</v>
      </c>
      <c r="E13258" s="43" t="s">
        <v>1783</v>
      </c>
      <c r="F13258" s="42" t="s">
        <v>1782</v>
      </c>
      <c r="G13258" s="18" t="s">
        <v>3</v>
      </c>
      <c r="H13258" s="32">
        <f>SUBTOTAL(9,H13257:H13257)</f>
        <v>67981189</v>
      </c>
      <c r="I13258" s="32">
        <f>SUBTOTAL(9,I13257:I13257)</f>
        <v>5344184.62</v>
      </c>
      <c r="J13258" s="41">
        <f>SUBTOTAL(9,J13257:J13257)</f>
        <v>7.8612697109490093E-2</v>
      </c>
      <c r="K13258" s="32">
        <f>SUBTOTAL(9,K13257:K13257)</f>
        <v>5664065.71</v>
      </c>
      <c r="L13258" s="14">
        <f>SUBTOTAL(9,L13255:L13257)</f>
        <v>30709565.489999998</v>
      </c>
      <c r="M13258" s="80"/>
    </row>
    <row r="13259" spans="2:13" ht="24.9" customHeight="1" outlineLevel="2" x14ac:dyDescent="0.3">
      <c r="B13259" s="47" t="s">
        <v>22</v>
      </c>
      <c r="C13259" s="46" t="s">
        <v>498</v>
      </c>
      <c r="D13259" s="46" t="s">
        <v>1773</v>
      </c>
      <c r="E13259" s="46" t="s">
        <v>1781</v>
      </c>
      <c r="F13259" s="45" t="s">
        <v>1780</v>
      </c>
      <c r="G13259" s="26" t="s">
        <v>0</v>
      </c>
      <c r="H13259" s="30">
        <v>118243232</v>
      </c>
      <c r="I13259" s="30">
        <v>9295419.3800000008</v>
      </c>
      <c r="J13259" s="23">
        <f>I13259/H13259</f>
        <v>7.8612697088658742E-2</v>
      </c>
      <c r="K13259" s="30">
        <v>9851529.0599999987</v>
      </c>
      <c r="L13259" s="30">
        <f>I13259</f>
        <v>9295419.3800000008</v>
      </c>
      <c r="M13259" s="80">
        <f>L13259/K13259</f>
        <v>0.94355092731158241</v>
      </c>
    </row>
    <row r="13260" spans="2:13" ht="24.9" customHeight="1" outlineLevel="1" x14ac:dyDescent="0.3">
      <c r="B13260" s="44" t="str">
        <f>B13259</f>
        <v>FONDO NACIONAL DE PENSIONES DE LAS ENTIDADES TERRITORIALES (FONPET)</v>
      </c>
      <c r="C13260" s="43" t="s">
        <v>498</v>
      </c>
      <c r="D13260" s="43" t="s">
        <v>1773</v>
      </c>
      <c r="E13260" s="43" t="s">
        <v>1781</v>
      </c>
      <c r="F13260" s="42" t="s">
        <v>1780</v>
      </c>
      <c r="G13260" s="18" t="s">
        <v>3</v>
      </c>
      <c r="H13260" s="32">
        <f>SUBTOTAL(9,H13259:H13259)</f>
        <v>118243232</v>
      </c>
      <c r="I13260" s="32">
        <f>SUBTOTAL(9,I13259:I13259)</f>
        <v>9295419.3800000008</v>
      </c>
      <c r="J13260" s="41">
        <f>SUBTOTAL(9,J13259:J13259)</f>
        <v>7.8612697088658742E-2</v>
      </c>
      <c r="K13260" s="32">
        <f>SUBTOTAL(9,K13259:K13259)</f>
        <v>9851529.0599999987</v>
      </c>
      <c r="L13260" s="14">
        <f>SUBTOTAL(9,L13257:L13259)</f>
        <v>14639604</v>
      </c>
      <c r="M13260" s="80"/>
    </row>
    <row r="13261" spans="2:13" ht="24.9" customHeight="1" outlineLevel="2" x14ac:dyDescent="0.3">
      <c r="B13261" s="47" t="s">
        <v>22</v>
      </c>
      <c r="C13261" s="46" t="s">
        <v>498</v>
      </c>
      <c r="D13261" s="46" t="s">
        <v>1773</v>
      </c>
      <c r="E13261" s="46" t="s">
        <v>1779</v>
      </c>
      <c r="F13261" s="45" t="s">
        <v>1778</v>
      </c>
      <c r="G13261" s="26" t="s">
        <v>0</v>
      </c>
      <c r="H13261" s="30">
        <v>841269609</v>
      </c>
      <c r="I13261" s="30">
        <v>66134472.980000004</v>
      </c>
      <c r="J13261" s="23">
        <f>I13261/H13261</f>
        <v>7.8612697133577311E-2</v>
      </c>
      <c r="K13261" s="30">
        <v>70094536.49000001</v>
      </c>
      <c r="L13261" s="30">
        <f>I13261</f>
        <v>66134472.980000004</v>
      </c>
      <c r="M13261" s="80">
        <f>L13261/K13261</f>
        <v>0.94350396324305585</v>
      </c>
    </row>
    <row r="13262" spans="2:13" ht="24.9" customHeight="1" outlineLevel="1" x14ac:dyDescent="0.3">
      <c r="B13262" s="44" t="str">
        <f>B13261</f>
        <v>FONDO NACIONAL DE PENSIONES DE LAS ENTIDADES TERRITORIALES (FONPET)</v>
      </c>
      <c r="C13262" s="43" t="s">
        <v>498</v>
      </c>
      <c r="D13262" s="43" t="s">
        <v>1773</v>
      </c>
      <c r="E13262" s="43" t="s">
        <v>1779</v>
      </c>
      <c r="F13262" s="42" t="s">
        <v>1778</v>
      </c>
      <c r="G13262" s="18" t="s">
        <v>3</v>
      </c>
      <c r="H13262" s="32">
        <f>SUBTOTAL(9,H13261:H13261)</f>
        <v>841269609</v>
      </c>
      <c r="I13262" s="32">
        <f>SUBTOTAL(9,I13261:I13261)</f>
        <v>66134472.980000004</v>
      </c>
      <c r="J13262" s="41">
        <f>SUBTOTAL(9,J13261:J13261)</f>
        <v>7.8612697133577311E-2</v>
      </c>
      <c r="K13262" s="32">
        <f>SUBTOTAL(9,K13261:K13261)</f>
        <v>70094536.49000001</v>
      </c>
      <c r="L13262" s="14">
        <f>SUBTOTAL(9,L13259:L13261)</f>
        <v>75429892.359999999</v>
      </c>
      <c r="M13262" s="80"/>
    </row>
    <row r="13263" spans="2:13" ht="24.9" customHeight="1" outlineLevel="2" x14ac:dyDescent="0.3">
      <c r="B13263" s="47" t="s">
        <v>22</v>
      </c>
      <c r="C13263" s="46" t="s">
        <v>498</v>
      </c>
      <c r="D13263" s="46" t="s">
        <v>1773</v>
      </c>
      <c r="E13263" s="46" t="s">
        <v>1777</v>
      </c>
      <c r="F13263" s="45" t="s">
        <v>1776</v>
      </c>
      <c r="G13263" s="26" t="s">
        <v>0</v>
      </c>
      <c r="H13263" s="30">
        <v>309739032</v>
      </c>
      <c r="I13263" s="30">
        <v>24349420.719999999</v>
      </c>
      <c r="J13263" s="23">
        <f>I13263/H13263</f>
        <v>7.8612697155972258E-2</v>
      </c>
      <c r="K13263" s="30">
        <v>25806799.670000002</v>
      </c>
      <c r="L13263" s="30">
        <f>I13263</f>
        <v>24349420.719999999</v>
      </c>
      <c r="M13263" s="80">
        <f>L13263/K13263</f>
        <v>0.94352732734643641</v>
      </c>
    </row>
    <row r="13264" spans="2:13" ht="24.9" customHeight="1" outlineLevel="1" x14ac:dyDescent="0.3">
      <c r="B13264" s="44" t="str">
        <f>B13263</f>
        <v>FONDO NACIONAL DE PENSIONES DE LAS ENTIDADES TERRITORIALES (FONPET)</v>
      </c>
      <c r="C13264" s="43" t="s">
        <v>498</v>
      </c>
      <c r="D13264" s="43" t="s">
        <v>1773</v>
      </c>
      <c r="E13264" s="43" t="s">
        <v>1777</v>
      </c>
      <c r="F13264" s="42" t="s">
        <v>1776</v>
      </c>
      <c r="G13264" s="18" t="s">
        <v>3</v>
      </c>
      <c r="H13264" s="32">
        <f>SUBTOTAL(9,H13263:H13263)</f>
        <v>309739032</v>
      </c>
      <c r="I13264" s="32">
        <f>SUBTOTAL(9,I13263:I13263)</f>
        <v>24349420.719999999</v>
      </c>
      <c r="J13264" s="41">
        <f>SUBTOTAL(9,J13263:J13263)</f>
        <v>7.8612697155972258E-2</v>
      </c>
      <c r="K13264" s="32">
        <f>SUBTOTAL(9,K13263:K13263)</f>
        <v>25806799.670000002</v>
      </c>
      <c r="L13264" s="14">
        <f>SUBTOTAL(9,L13261:L13263)</f>
        <v>90483893.700000003</v>
      </c>
      <c r="M13264" s="80"/>
    </row>
    <row r="13265" spans="2:13" ht="24.9" customHeight="1" outlineLevel="2" x14ac:dyDescent="0.3">
      <c r="B13265" s="47" t="s">
        <v>22</v>
      </c>
      <c r="C13265" s="46" t="s">
        <v>498</v>
      </c>
      <c r="D13265" s="46" t="s">
        <v>1773</v>
      </c>
      <c r="E13265" s="46" t="s">
        <v>1775</v>
      </c>
      <c r="F13265" s="45" t="s">
        <v>1774</v>
      </c>
      <c r="G13265" s="26" t="s">
        <v>0</v>
      </c>
      <c r="H13265" s="30">
        <v>286928353</v>
      </c>
      <c r="I13265" s="30">
        <v>22556211.710000001</v>
      </c>
      <c r="J13265" s="23">
        <f>I13265/H13265</f>
        <v>7.8612697121639985E-2</v>
      </c>
      <c r="K13265" s="30">
        <v>23906774.010000002</v>
      </c>
      <c r="L13265" s="30">
        <f>I13265</f>
        <v>22556211.710000001</v>
      </c>
      <c r="M13265" s="80">
        <f>L13265/K13265</f>
        <v>0.94350712900723988</v>
      </c>
    </row>
    <row r="13266" spans="2:13" ht="24.9" customHeight="1" outlineLevel="1" x14ac:dyDescent="0.3">
      <c r="B13266" s="44" t="str">
        <f>B13265</f>
        <v>FONDO NACIONAL DE PENSIONES DE LAS ENTIDADES TERRITORIALES (FONPET)</v>
      </c>
      <c r="C13266" s="43" t="s">
        <v>498</v>
      </c>
      <c r="D13266" s="43" t="s">
        <v>1773</v>
      </c>
      <c r="E13266" s="43" t="s">
        <v>1775</v>
      </c>
      <c r="F13266" s="42" t="s">
        <v>1774</v>
      </c>
      <c r="G13266" s="18" t="s">
        <v>3</v>
      </c>
      <c r="H13266" s="32">
        <f>SUBTOTAL(9,H13265:H13265)</f>
        <v>286928353</v>
      </c>
      <c r="I13266" s="32">
        <f>SUBTOTAL(9,I13265:I13265)</f>
        <v>22556211.710000001</v>
      </c>
      <c r="J13266" s="41">
        <f>SUBTOTAL(9,J13265:J13265)</f>
        <v>7.8612697121639985E-2</v>
      </c>
      <c r="K13266" s="32">
        <f>SUBTOTAL(9,K13265:K13265)</f>
        <v>23906774.010000002</v>
      </c>
      <c r="L13266" s="14">
        <f>SUBTOTAL(9,L13263:L13265)</f>
        <v>46905632.43</v>
      </c>
      <c r="M13266" s="80"/>
    </row>
    <row r="13267" spans="2:13" ht="24.9" customHeight="1" outlineLevel="2" x14ac:dyDescent="0.3">
      <c r="B13267" s="47" t="s">
        <v>22</v>
      </c>
      <c r="C13267" s="46" t="s">
        <v>498</v>
      </c>
      <c r="D13267" s="46" t="s">
        <v>1773</v>
      </c>
      <c r="E13267" s="46" t="s">
        <v>1772</v>
      </c>
      <c r="F13267" s="45" t="s">
        <v>1771</v>
      </c>
      <c r="G13267" s="26" t="s">
        <v>0</v>
      </c>
      <c r="H13267" s="30">
        <v>407981295</v>
      </c>
      <c r="I13267" s="30">
        <v>32072509.98</v>
      </c>
      <c r="J13267" s="23">
        <f>I13267/H13267</f>
        <v>7.8612697133578144E-2</v>
      </c>
      <c r="K13267" s="30">
        <v>33992723.219999999</v>
      </c>
      <c r="L13267" s="30">
        <f>I13267</f>
        <v>32072509.98</v>
      </c>
      <c r="M13267" s="80">
        <f>L13267/K13267</f>
        <v>0.94351105006879177</v>
      </c>
    </row>
    <row r="13268" spans="2:13" ht="24.9" customHeight="1" outlineLevel="1" x14ac:dyDescent="0.3">
      <c r="B13268" s="44" t="str">
        <f>B13267</f>
        <v>FONDO NACIONAL DE PENSIONES DE LAS ENTIDADES TERRITORIALES (FONPET)</v>
      </c>
      <c r="C13268" s="43" t="s">
        <v>498</v>
      </c>
      <c r="D13268" s="43" t="s">
        <v>1773</v>
      </c>
      <c r="E13268" s="43" t="s">
        <v>1772</v>
      </c>
      <c r="F13268" s="42" t="s">
        <v>1771</v>
      </c>
      <c r="G13268" s="18" t="s">
        <v>3</v>
      </c>
      <c r="H13268" s="32">
        <f>SUBTOTAL(9,H13267:H13267)</f>
        <v>407981295</v>
      </c>
      <c r="I13268" s="32">
        <f>SUBTOTAL(9,I13267:I13267)</f>
        <v>32072509.98</v>
      </c>
      <c r="J13268" s="41">
        <f>SUBTOTAL(9,J13267:J13267)</f>
        <v>7.8612697133578144E-2</v>
      </c>
      <c r="K13268" s="32">
        <f>SUBTOTAL(9,K13267:K13267)</f>
        <v>33992723.219999999</v>
      </c>
      <c r="L13268" s="14">
        <f>SUBTOTAL(9,L13265:L13267)</f>
        <v>54628721.689999998</v>
      </c>
      <c r="M13268" s="80"/>
    </row>
    <row r="13269" spans="2:13" ht="24.9" customHeight="1" outlineLevel="2" x14ac:dyDescent="0.3">
      <c r="B13269" s="47" t="s">
        <v>22</v>
      </c>
      <c r="C13269" s="46" t="s">
        <v>44</v>
      </c>
      <c r="D13269" s="46" t="s">
        <v>1729</v>
      </c>
      <c r="E13269" s="46" t="s">
        <v>1770</v>
      </c>
      <c r="F13269" s="45" t="s">
        <v>1729</v>
      </c>
      <c r="G13269" s="26" t="s">
        <v>0</v>
      </c>
      <c r="H13269" s="30">
        <v>7013880401</v>
      </c>
      <c r="I13269" s="30">
        <v>551380055.71000004</v>
      </c>
      <c r="J13269" s="23">
        <f>I13269/H13269</f>
        <v>7.8612697135723525E-2</v>
      </c>
      <c r="K13269" s="30">
        <v>584399434.36000001</v>
      </c>
      <c r="L13269" s="30">
        <f>I13269</f>
        <v>551380055.71000004</v>
      </c>
      <c r="M13269" s="80">
        <f>L13269/K13269</f>
        <v>0.94349861292018389</v>
      </c>
    </row>
    <row r="13270" spans="2:13" ht="24.9" customHeight="1" outlineLevel="1" x14ac:dyDescent="0.3">
      <c r="B13270" s="44" t="str">
        <f>B13269</f>
        <v>FONDO NACIONAL DE PENSIONES DE LAS ENTIDADES TERRITORIALES (FONPET)</v>
      </c>
      <c r="C13270" s="43" t="s">
        <v>44</v>
      </c>
      <c r="D13270" s="43" t="s">
        <v>1729</v>
      </c>
      <c r="E13270" s="43" t="s">
        <v>1770</v>
      </c>
      <c r="F13270" s="42" t="s">
        <v>1729</v>
      </c>
      <c r="G13270" s="18" t="s">
        <v>3</v>
      </c>
      <c r="H13270" s="32">
        <f>SUBTOTAL(9,H13269:H13269)</f>
        <v>7013880401</v>
      </c>
      <c r="I13270" s="32">
        <f>SUBTOTAL(9,I13269:I13269)</f>
        <v>551380055.71000004</v>
      </c>
      <c r="J13270" s="41">
        <f>SUBTOTAL(9,J13269:J13269)</f>
        <v>7.8612697135723525E-2</v>
      </c>
      <c r="K13270" s="32">
        <f>SUBTOTAL(9,K13269:K13269)</f>
        <v>584399434.36000001</v>
      </c>
      <c r="L13270" s="14">
        <f>SUBTOTAL(9,L13267:L13269)</f>
        <v>583452565.69000006</v>
      </c>
      <c r="M13270" s="80"/>
    </row>
    <row r="13271" spans="2:13" ht="24.9" customHeight="1" outlineLevel="2" x14ac:dyDescent="0.3">
      <c r="B13271" s="47" t="s">
        <v>22</v>
      </c>
      <c r="C13271" s="46" t="s">
        <v>44</v>
      </c>
      <c r="D13271" s="46" t="s">
        <v>1729</v>
      </c>
      <c r="E13271" s="46" t="s">
        <v>1769</v>
      </c>
      <c r="F13271" s="45" t="s">
        <v>1768</v>
      </c>
      <c r="G13271" s="26" t="s">
        <v>0</v>
      </c>
      <c r="H13271" s="30">
        <v>12618184672</v>
      </c>
      <c r="I13271" s="30">
        <v>991949530.01999998</v>
      </c>
      <c r="J13271" s="23">
        <f>I13271/H13271</f>
        <v>7.8612697135520257E-2</v>
      </c>
      <c r="K13271" s="30">
        <v>1051407917.45</v>
      </c>
      <c r="L13271" s="30">
        <f>I13271</f>
        <v>991949530.01999998</v>
      </c>
      <c r="M13271" s="80">
        <f>L13271/K13271</f>
        <v>0.94344879238287871</v>
      </c>
    </row>
    <row r="13272" spans="2:13" ht="24.9" customHeight="1" outlineLevel="1" x14ac:dyDescent="0.3">
      <c r="B13272" s="44" t="str">
        <f>B13271</f>
        <v>FONDO NACIONAL DE PENSIONES DE LAS ENTIDADES TERRITORIALES (FONPET)</v>
      </c>
      <c r="C13272" s="43" t="s">
        <v>44</v>
      </c>
      <c r="D13272" s="43" t="s">
        <v>1729</v>
      </c>
      <c r="E13272" s="43" t="s">
        <v>1769</v>
      </c>
      <c r="F13272" s="42" t="s">
        <v>1768</v>
      </c>
      <c r="G13272" s="18" t="s">
        <v>3</v>
      </c>
      <c r="H13272" s="32">
        <f>SUBTOTAL(9,H13271:H13271)</f>
        <v>12618184672</v>
      </c>
      <c r="I13272" s="32">
        <f>SUBTOTAL(9,I13271:I13271)</f>
        <v>991949530.01999998</v>
      </c>
      <c r="J13272" s="41">
        <f>SUBTOTAL(9,J13271:J13271)</f>
        <v>7.8612697135520257E-2</v>
      </c>
      <c r="K13272" s="32">
        <f>SUBTOTAL(9,K13271:K13271)</f>
        <v>1051407917.45</v>
      </c>
      <c r="L13272" s="14">
        <f>SUBTOTAL(9,L13269:L13271)</f>
        <v>1543329585.73</v>
      </c>
      <c r="M13272" s="80"/>
    </row>
    <row r="13273" spans="2:13" ht="24.9" customHeight="1" outlineLevel="2" x14ac:dyDescent="0.3">
      <c r="B13273" s="47" t="s">
        <v>22</v>
      </c>
      <c r="C13273" s="46" t="s">
        <v>44</v>
      </c>
      <c r="D13273" s="46" t="s">
        <v>1729</v>
      </c>
      <c r="E13273" s="46" t="s">
        <v>1767</v>
      </c>
      <c r="F13273" s="45" t="s">
        <v>1766</v>
      </c>
      <c r="G13273" s="26" t="s">
        <v>0</v>
      </c>
      <c r="H13273" s="30">
        <v>389137641</v>
      </c>
      <c r="I13273" s="30">
        <v>30591159.520000003</v>
      </c>
      <c r="J13273" s="23">
        <f>I13273/H13273</f>
        <v>7.8612697145892405E-2</v>
      </c>
      <c r="K13273" s="30">
        <v>32424021.969999999</v>
      </c>
      <c r="L13273" s="30">
        <f>I13273</f>
        <v>30591159.520000003</v>
      </c>
      <c r="M13273" s="80">
        <f>L13273/K13273</f>
        <v>0.94347208215884404</v>
      </c>
    </row>
    <row r="13274" spans="2:13" ht="24.9" customHeight="1" outlineLevel="1" x14ac:dyDescent="0.3">
      <c r="B13274" s="44" t="str">
        <f>B13273</f>
        <v>FONDO NACIONAL DE PENSIONES DE LAS ENTIDADES TERRITORIALES (FONPET)</v>
      </c>
      <c r="C13274" s="43" t="s">
        <v>44</v>
      </c>
      <c r="D13274" s="43" t="s">
        <v>1729</v>
      </c>
      <c r="E13274" s="43" t="s">
        <v>1767</v>
      </c>
      <c r="F13274" s="42" t="s">
        <v>1766</v>
      </c>
      <c r="G13274" s="18" t="s">
        <v>3</v>
      </c>
      <c r="H13274" s="32">
        <f>SUBTOTAL(9,H13273:H13273)</f>
        <v>389137641</v>
      </c>
      <c r="I13274" s="32">
        <f>SUBTOTAL(9,I13273:I13273)</f>
        <v>30591159.520000003</v>
      </c>
      <c r="J13274" s="41">
        <f>SUBTOTAL(9,J13273:J13273)</f>
        <v>7.8612697145892405E-2</v>
      </c>
      <c r="K13274" s="32">
        <f>SUBTOTAL(9,K13273:K13273)</f>
        <v>32424021.969999999</v>
      </c>
      <c r="L13274" s="14">
        <f>SUBTOTAL(9,L13271:L13273)</f>
        <v>1022540689.54</v>
      </c>
      <c r="M13274" s="80"/>
    </row>
    <row r="13275" spans="2:13" ht="24.9" customHeight="1" outlineLevel="2" x14ac:dyDescent="0.3">
      <c r="B13275" s="47" t="s">
        <v>22</v>
      </c>
      <c r="C13275" s="46" t="s">
        <v>44</v>
      </c>
      <c r="D13275" s="46" t="s">
        <v>1729</v>
      </c>
      <c r="E13275" s="46" t="s">
        <v>1765</v>
      </c>
      <c r="F13275" s="45" t="s">
        <v>1764</v>
      </c>
      <c r="G13275" s="26" t="s">
        <v>0</v>
      </c>
      <c r="H13275" s="30">
        <v>105952853</v>
      </c>
      <c r="I13275" s="30">
        <v>8329239.5399999991</v>
      </c>
      <c r="J13275" s="23">
        <f>I13275/H13275</f>
        <v>7.8612697102172405E-2</v>
      </c>
      <c r="K13275" s="30">
        <v>8828426.4299999997</v>
      </c>
      <c r="L13275" s="30">
        <f>I13275</f>
        <v>8329239.5399999991</v>
      </c>
      <c r="M13275" s="80">
        <f>L13275/K13275</f>
        <v>0.94345686697872833</v>
      </c>
    </row>
    <row r="13276" spans="2:13" ht="24.9" customHeight="1" outlineLevel="1" x14ac:dyDescent="0.3">
      <c r="B13276" s="44" t="str">
        <f>B13275</f>
        <v>FONDO NACIONAL DE PENSIONES DE LAS ENTIDADES TERRITORIALES (FONPET)</v>
      </c>
      <c r="C13276" s="43" t="s">
        <v>44</v>
      </c>
      <c r="D13276" s="43" t="s">
        <v>1729</v>
      </c>
      <c r="E13276" s="43" t="s">
        <v>1765</v>
      </c>
      <c r="F13276" s="42" t="s">
        <v>1764</v>
      </c>
      <c r="G13276" s="18" t="s">
        <v>3</v>
      </c>
      <c r="H13276" s="32">
        <f>SUBTOTAL(9,H13275:H13275)</f>
        <v>105952853</v>
      </c>
      <c r="I13276" s="32">
        <f>SUBTOTAL(9,I13275:I13275)</f>
        <v>8329239.5399999991</v>
      </c>
      <c r="J13276" s="41">
        <f>SUBTOTAL(9,J13275:J13275)</f>
        <v>7.8612697102172405E-2</v>
      </c>
      <c r="K13276" s="32">
        <f>SUBTOTAL(9,K13275:K13275)</f>
        <v>8828426.4299999997</v>
      </c>
      <c r="L13276" s="14">
        <f>SUBTOTAL(9,L13273:L13275)</f>
        <v>38920399.060000002</v>
      </c>
      <c r="M13276" s="80"/>
    </row>
    <row r="13277" spans="2:13" ht="24.9" customHeight="1" outlineLevel="2" x14ac:dyDescent="0.3">
      <c r="B13277" s="47" t="s">
        <v>22</v>
      </c>
      <c r="C13277" s="46" t="s">
        <v>44</v>
      </c>
      <c r="D13277" s="46" t="s">
        <v>1729</v>
      </c>
      <c r="E13277" s="46" t="s">
        <v>1763</v>
      </c>
      <c r="F13277" s="45" t="s">
        <v>171</v>
      </c>
      <c r="G13277" s="26" t="s">
        <v>0</v>
      </c>
      <c r="H13277" s="30">
        <v>29986841</v>
      </c>
      <c r="I13277" s="30">
        <v>2357346.4500000002</v>
      </c>
      <c r="J13277" s="23">
        <f>I13277/H13277</f>
        <v>7.8612697149392965E-2</v>
      </c>
      <c r="K13277" s="30">
        <v>2498675.7599999998</v>
      </c>
      <c r="L13277" s="30">
        <f>I13277</f>
        <v>2357346.4500000002</v>
      </c>
      <c r="M13277" s="80">
        <f>L13277/K13277</f>
        <v>0.94343831550196833</v>
      </c>
    </row>
    <row r="13278" spans="2:13" ht="24.9" customHeight="1" outlineLevel="1" x14ac:dyDescent="0.3">
      <c r="B13278" s="44" t="str">
        <f>B13277</f>
        <v>FONDO NACIONAL DE PENSIONES DE LAS ENTIDADES TERRITORIALES (FONPET)</v>
      </c>
      <c r="C13278" s="43" t="s">
        <v>44</v>
      </c>
      <c r="D13278" s="43" t="s">
        <v>1729</v>
      </c>
      <c r="E13278" s="43" t="s">
        <v>1763</v>
      </c>
      <c r="F13278" s="42" t="s">
        <v>171</v>
      </c>
      <c r="G13278" s="18" t="s">
        <v>3</v>
      </c>
      <c r="H13278" s="32">
        <f>SUBTOTAL(9,H13277:H13277)</f>
        <v>29986841</v>
      </c>
      <c r="I13278" s="32">
        <f>SUBTOTAL(9,I13277:I13277)</f>
        <v>2357346.4500000002</v>
      </c>
      <c r="J13278" s="41">
        <f>SUBTOTAL(9,J13277:J13277)</f>
        <v>7.8612697149392965E-2</v>
      </c>
      <c r="K13278" s="32">
        <f>SUBTOTAL(9,K13277:K13277)</f>
        <v>2498675.7599999998</v>
      </c>
      <c r="L13278" s="14">
        <f>SUBTOTAL(9,L13275:L13277)</f>
        <v>10686585.989999998</v>
      </c>
      <c r="M13278" s="80"/>
    </row>
    <row r="13279" spans="2:13" ht="24.9" customHeight="1" outlineLevel="2" x14ac:dyDescent="0.3">
      <c r="B13279" s="47" t="s">
        <v>22</v>
      </c>
      <c r="C13279" s="46" t="s">
        <v>44</v>
      </c>
      <c r="D13279" s="46" t="s">
        <v>1729</v>
      </c>
      <c r="E13279" s="46" t="s">
        <v>1762</v>
      </c>
      <c r="F13279" s="45" t="s">
        <v>1761</v>
      </c>
      <c r="G13279" s="26" t="s">
        <v>0</v>
      </c>
      <c r="H13279" s="30">
        <v>60627617</v>
      </c>
      <c r="I13279" s="30">
        <v>4766100.5</v>
      </c>
      <c r="J13279" s="23">
        <f>I13279/H13279</f>
        <v>7.8612697246537008E-2</v>
      </c>
      <c r="K13279" s="30">
        <v>5051637.88</v>
      </c>
      <c r="L13279" s="30">
        <f>I13279</f>
        <v>4766100.5</v>
      </c>
      <c r="M13279" s="80">
        <f>L13279/K13279</f>
        <v>0.94347627704462456</v>
      </c>
    </row>
    <row r="13280" spans="2:13" ht="24.9" customHeight="1" outlineLevel="1" x14ac:dyDescent="0.3">
      <c r="B13280" s="44" t="str">
        <f>B13279</f>
        <v>FONDO NACIONAL DE PENSIONES DE LAS ENTIDADES TERRITORIALES (FONPET)</v>
      </c>
      <c r="C13280" s="43" t="s">
        <v>44</v>
      </c>
      <c r="D13280" s="43" t="s">
        <v>1729</v>
      </c>
      <c r="E13280" s="43" t="s">
        <v>1762</v>
      </c>
      <c r="F13280" s="42" t="s">
        <v>1761</v>
      </c>
      <c r="G13280" s="18" t="s">
        <v>3</v>
      </c>
      <c r="H13280" s="32">
        <f>SUBTOTAL(9,H13279:H13279)</f>
        <v>60627617</v>
      </c>
      <c r="I13280" s="32">
        <f>SUBTOTAL(9,I13279:I13279)</f>
        <v>4766100.5</v>
      </c>
      <c r="J13280" s="41">
        <f>SUBTOTAL(9,J13279:J13279)</f>
        <v>7.8612697246537008E-2</v>
      </c>
      <c r="K13280" s="32">
        <f>SUBTOTAL(9,K13279:K13279)</f>
        <v>5051637.88</v>
      </c>
      <c r="L13280" s="14">
        <f>SUBTOTAL(9,L13277:L13279)</f>
        <v>7123446.9500000002</v>
      </c>
      <c r="M13280" s="80"/>
    </row>
    <row r="13281" spans="2:13" ht="24.9" customHeight="1" outlineLevel="2" x14ac:dyDescent="0.3">
      <c r="B13281" s="47" t="s">
        <v>22</v>
      </c>
      <c r="C13281" s="46" t="s">
        <v>44</v>
      </c>
      <c r="D13281" s="46" t="s">
        <v>1729</v>
      </c>
      <c r="E13281" s="46" t="s">
        <v>1760</v>
      </c>
      <c r="F13281" s="45" t="s">
        <v>1759</v>
      </c>
      <c r="G13281" s="26" t="s">
        <v>0</v>
      </c>
      <c r="H13281" s="30">
        <v>152164185</v>
      </c>
      <c r="I13281" s="30">
        <v>11962036.99</v>
      </c>
      <c r="J13281" s="23">
        <f>I13281/H13281</f>
        <v>7.8612697133691484E-2</v>
      </c>
      <c r="K13281" s="30">
        <v>12679204.899999999</v>
      </c>
      <c r="L13281" s="30">
        <f>I13281</f>
        <v>11962036.99</v>
      </c>
      <c r="M13281" s="80">
        <f>L13281/K13281</f>
        <v>0.94343746980538201</v>
      </c>
    </row>
    <row r="13282" spans="2:13" ht="24.9" customHeight="1" outlineLevel="1" x14ac:dyDescent="0.3">
      <c r="B13282" s="44" t="str">
        <f>B13281</f>
        <v>FONDO NACIONAL DE PENSIONES DE LAS ENTIDADES TERRITORIALES (FONPET)</v>
      </c>
      <c r="C13282" s="43" t="s">
        <v>44</v>
      </c>
      <c r="D13282" s="43" t="s">
        <v>1729</v>
      </c>
      <c r="E13282" s="43" t="s">
        <v>1760</v>
      </c>
      <c r="F13282" s="42" t="s">
        <v>1759</v>
      </c>
      <c r="G13282" s="18" t="s">
        <v>3</v>
      </c>
      <c r="H13282" s="32">
        <f>SUBTOTAL(9,H13281:H13281)</f>
        <v>152164185</v>
      </c>
      <c r="I13282" s="32">
        <f>SUBTOTAL(9,I13281:I13281)</f>
        <v>11962036.99</v>
      </c>
      <c r="J13282" s="41">
        <f>SUBTOTAL(9,J13281:J13281)</f>
        <v>7.8612697133691484E-2</v>
      </c>
      <c r="K13282" s="32">
        <f>SUBTOTAL(9,K13281:K13281)</f>
        <v>12679204.899999999</v>
      </c>
      <c r="L13282" s="14">
        <f>SUBTOTAL(9,L13279:L13281)</f>
        <v>16728137.49</v>
      </c>
      <c r="M13282" s="80"/>
    </row>
    <row r="13283" spans="2:13" ht="24.9" customHeight="1" outlineLevel="2" x14ac:dyDescent="0.3">
      <c r="B13283" s="47" t="s">
        <v>22</v>
      </c>
      <c r="C13283" s="46" t="s">
        <v>44</v>
      </c>
      <c r="D13283" s="46" t="s">
        <v>1729</v>
      </c>
      <c r="E13283" s="46" t="s">
        <v>1758</v>
      </c>
      <c r="F13283" s="45" t="s">
        <v>1757</v>
      </c>
      <c r="G13283" s="26" t="s">
        <v>0</v>
      </c>
      <c r="H13283" s="30">
        <v>151829553</v>
      </c>
      <c r="I13283" s="30">
        <v>11935730.66</v>
      </c>
      <c r="J13283" s="23">
        <f>I13283/H13283</f>
        <v>7.8612697094616352E-2</v>
      </c>
      <c r="K13283" s="30">
        <v>12651103.539999999</v>
      </c>
      <c r="L13283" s="30">
        <f>I13283</f>
        <v>11935730.66</v>
      </c>
      <c r="M13283" s="80">
        <f>L13283/K13283</f>
        <v>0.94345371708182235</v>
      </c>
    </row>
    <row r="13284" spans="2:13" ht="24.9" customHeight="1" outlineLevel="1" x14ac:dyDescent="0.3">
      <c r="B13284" s="44" t="str">
        <f>B13283</f>
        <v>FONDO NACIONAL DE PENSIONES DE LAS ENTIDADES TERRITORIALES (FONPET)</v>
      </c>
      <c r="C13284" s="43" t="s">
        <v>44</v>
      </c>
      <c r="D13284" s="43" t="s">
        <v>1729</v>
      </c>
      <c r="E13284" s="43" t="s">
        <v>1758</v>
      </c>
      <c r="F13284" s="42" t="s">
        <v>1757</v>
      </c>
      <c r="G13284" s="18" t="s">
        <v>3</v>
      </c>
      <c r="H13284" s="32">
        <f>SUBTOTAL(9,H13283:H13283)</f>
        <v>151829553</v>
      </c>
      <c r="I13284" s="32">
        <f>SUBTOTAL(9,I13283:I13283)</f>
        <v>11935730.66</v>
      </c>
      <c r="J13284" s="41">
        <f>SUBTOTAL(9,J13283:J13283)</f>
        <v>7.8612697094616352E-2</v>
      </c>
      <c r="K13284" s="32">
        <f>SUBTOTAL(9,K13283:K13283)</f>
        <v>12651103.539999999</v>
      </c>
      <c r="L13284" s="14">
        <f>SUBTOTAL(9,L13281:L13283)</f>
        <v>23897767.649999999</v>
      </c>
      <c r="M13284" s="80"/>
    </row>
    <row r="13285" spans="2:13" ht="24.9" customHeight="1" outlineLevel="2" x14ac:dyDescent="0.3">
      <c r="B13285" s="47" t="s">
        <v>22</v>
      </c>
      <c r="C13285" s="46" t="s">
        <v>44</v>
      </c>
      <c r="D13285" s="46" t="s">
        <v>1729</v>
      </c>
      <c r="E13285" s="46" t="s">
        <v>1756</v>
      </c>
      <c r="F13285" s="45" t="s">
        <v>1755</v>
      </c>
      <c r="G13285" s="26" t="s">
        <v>0</v>
      </c>
      <c r="H13285" s="30">
        <v>41474058</v>
      </c>
      <c r="I13285" s="30">
        <v>3260387.56</v>
      </c>
      <c r="J13285" s="23">
        <f>I13285/H13285</f>
        <v>7.8612697122620603E-2</v>
      </c>
      <c r="K13285" s="30">
        <v>3455750.08</v>
      </c>
      <c r="L13285" s="30">
        <f>I13285</f>
        <v>3260387.56</v>
      </c>
      <c r="M13285" s="80">
        <f>L13285/K13285</f>
        <v>0.94346740491141068</v>
      </c>
    </row>
    <row r="13286" spans="2:13" ht="24.9" customHeight="1" outlineLevel="1" x14ac:dyDescent="0.3">
      <c r="B13286" s="44" t="str">
        <f>B13285</f>
        <v>FONDO NACIONAL DE PENSIONES DE LAS ENTIDADES TERRITORIALES (FONPET)</v>
      </c>
      <c r="C13286" s="43" t="s">
        <v>44</v>
      </c>
      <c r="D13286" s="43" t="s">
        <v>1729</v>
      </c>
      <c r="E13286" s="43" t="s">
        <v>1756</v>
      </c>
      <c r="F13286" s="42" t="s">
        <v>1755</v>
      </c>
      <c r="G13286" s="18" t="s">
        <v>3</v>
      </c>
      <c r="H13286" s="32">
        <f>SUBTOTAL(9,H13285:H13285)</f>
        <v>41474058</v>
      </c>
      <c r="I13286" s="32">
        <f>SUBTOTAL(9,I13285:I13285)</f>
        <v>3260387.56</v>
      </c>
      <c r="J13286" s="41">
        <f>SUBTOTAL(9,J13285:J13285)</f>
        <v>7.8612697122620603E-2</v>
      </c>
      <c r="K13286" s="32">
        <f>SUBTOTAL(9,K13285:K13285)</f>
        <v>3455750.08</v>
      </c>
      <c r="L13286" s="14">
        <f>SUBTOTAL(9,L13283:L13285)</f>
        <v>15196118.220000001</v>
      </c>
      <c r="M13286" s="80"/>
    </row>
    <row r="13287" spans="2:13" ht="24.9" customHeight="1" outlineLevel="2" x14ac:dyDescent="0.3">
      <c r="B13287" s="47" t="s">
        <v>22</v>
      </c>
      <c r="C13287" s="46" t="s">
        <v>44</v>
      </c>
      <c r="D13287" s="46" t="s">
        <v>1729</v>
      </c>
      <c r="E13287" s="46" t="s">
        <v>1754</v>
      </c>
      <c r="F13287" s="45" t="s">
        <v>1753</v>
      </c>
      <c r="G13287" s="26" t="s">
        <v>0</v>
      </c>
      <c r="H13287" s="30">
        <v>258381968</v>
      </c>
      <c r="I13287" s="30">
        <v>20312103.399999999</v>
      </c>
      <c r="J13287" s="23">
        <f>I13287/H13287</f>
        <v>7.8612697152302818E-2</v>
      </c>
      <c r="K13287" s="30">
        <v>21529072.049999997</v>
      </c>
      <c r="L13287" s="30">
        <f>I13287</f>
        <v>20312103.399999999</v>
      </c>
      <c r="M13287" s="80">
        <f>L13287/K13287</f>
        <v>0.94347324180189185</v>
      </c>
    </row>
    <row r="13288" spans="2:13" ht="24.9" customHeight="1" outlineLevel="1" x14ac:dyDescent="0.3">
      <c r="B13288" s="44" t="str">
        <f>B13287</f>
        <v>FONDO NACIONAL DE PENSIONES DE LAS ENTIDADES TERRITORIALES (FONPET)</v>
      </c>
      <c r="C13288" s="43" t="s">
        <v>44</v>
      </c>
      <c r="D13288" s="43" t="s">
        <v>1729</v>
      </c>
      <c r="E13288" s="43" t="s">
        <v>1754</v>
      </c>
      <c r="F13288" s="42" t="s">
        <v>1753</v>
      </c>
      <c r="G13288" s="18" t="s">
        <v>3</v>
      </c>
      <c r="H13288" s="32">
        <f>SUBTOTAL(9,H13287:H13287)</f>
        <v>258381968</v>
      </c>
      <c r="I13288" s="32">
        <f>SUBTOTAL(9,I13287:I13287)</f>
        <v>20312103.399999999</v>
      </c>
      <c r="J13288" s="41">
        <f>SUBTOTAL(9,J13287:J13287)</f>
        <v>7.8612697152302818E-2</v>
      </c>
      <c r="K13288" s="32">
        <f>SUBTOTAL(9,K13287:K13287)</f>
        <v>21529072.049999997</v>
      </c>
      <c r="L13288" s="14">
        <f>SUBTOTAL(9,L13285:L13287)</f>
        <v>23572490.959999997</v>
      </c>
      <c r="M13288" s="80"/>
    </row>
    <row r="13289" spans="2:13" ht="24.9" customHeight="1" outlineLevel="2" x14ac:dyDescent="0.3">
      <c r="B13289" s="47" t="s">
        <v>22</v>
      </c>
      <c r="C13289" s="46" t="s">
        <v>44</v>
      </c>
      <c r="D13289" s="46" t="s">
        <v>1729</v>
      </c>
      <c r="E13289" s="46" t="s">
        <v>1752</v>
      </c>
      <c r="F13289" s="45" t="s">
        <v>1751</v>
      </c>
      <c r="G13289" s="26" t="s">
        <v>0</v>
      </c>
      <c r="H13289" s="30">
        <v>55136589</v>
      </c>
      <c r="I13289" s="30">
        <v>4334435.97</v>
      </c>
      <c r="J13289" s="23">
        <f>I13289/H13289</f>
        <v>7.8612697096659342E-2</v>
      </c>
      <c r="K13289" s="30">
        <v>4594198.79</v>
      </c>
      <c r="L13289" s="30">
        <f>I13289</f>
        <v>4334435.97</v>
      </c>
      <c r="M13289" s="80">
        <f>L13289/K13289</f>
        <v>0.94345851542919401</v>
      </c>
    </row>
    <row r="13290" spans="2:13" ht="24.9" customHeight="1" outlineLevel="1" x14ac:dyDescent="0.3">
      <c r="B13290" s="44" t="str">
        <f>B13289</f>
        <v>FONDO NACIONAL DE PENSIONES DE LAS ENTIDADES TERRITORIALES (FONPET)</v>
      </c>
      <c r="C13290" s="43" t="s">
        <v>44</v>
      </c>
      <c r="D13290" s="43" t="s">
        <v>1729</v>
      </c>
      <c r="E13290" s="43" t="s">
        <v>1752</v>
      </c>
      <c r="F13290" s="42" t="s">
        <v>1751</v>
      </c>
      <c r="G13290" s="18" t="s">
        <v>3</v>
      </c>
      <c r="H13290" s="32">
        <f>SUBTOTAL(9,H13289:H13289)</f>
        <v>55136589</v>
      </c>
      <c r="I13290" s="32">
        <f>SUBTOTAL(9,I13289:I13289)</f>
        <v>4334435.97</v>
      </c>
      <c r="J13290" s="41">
        <f>SUBTOTAL(9,J13289:J13289)</f>
        <v>7.8612697096659342E-2</v>
      </c>
      <c r="K13290" s="32">
        <f>SUBTOTAL(9,K13289:K13289)</f>
        <v>4594198.79</v>
      </c>
      <c r="L13290" s="14">
        <f>SUBTOTAL(9,L13287:L13289)</f>
        <v>24646539.369999997</v>
      </c>
      <c r="M13290" s="80"/>
    </row>
    <row r="13291" spans="2:13" ht="24.9" customHeight="1" outlineLevel="2" x14ac:dyDescent="0.3">
      <c r="B13291" s="47" t="s">
        <v>22</v>
      </c>
      <c r="C13291" s="46" t="s">
        <v>44</v>
      </c>
      <c r="D13291" s="46" t="s">
        <v>1729</v>
      </c>
      <c r="E13291" s="46" t="s">
        <v>1750</v>
      </c>
      <c r="F13291" s="45" t="s">
        <v>1749</v>
      </c>
      <c r="G13291" s="26" t="s">
        <v>0</v>
      </c>
      <c r="H13291" s="30">
        <v>78302432</v>
      </c>
      <c r="I13291" s="30">
        <v>6155565.3700000001</v>
      </c>
      <c r="J13291" s="23">
        <f>I13291/H13291</f>
        <v>7.8612697112651619E-2</v>
      </c>
      <c r="K13291" s="30">
        <v>6525143.8599999994</v>
      </c>
      <c r="L13291" s="30">
        <f>I13291</f>
        <v>6155565.3700000001</v>
      </c>
      <c r="M13291" s="80">
        <f>L13291/K13291</f>
        <v>0.9433608671426289</v>
      </c>
    </row>
    <row r="13292" spans="2:13" ht="24.9" customHeight="1" outlineLevel="1" x14ac:dyDescent="0.3">
      <c r="B13292" s="44" t="str">
        <f>B13291</f>
        <v>FONDO NACIONAL DE PENSIONES DE LAS ENTIDADES TERRITORIALES (FONPET)</v>
      </c>
      <c r="C13292" s="43" t="s">
        <v>44</v>
      </c>
      <c r="D13292" s="43" t="s">
        <v>1729</v>
      </c>
      <c r="E13292" s="43" t="s">
        <v>1750</v>
      </c>
      <c r="F13292" s="42" t="s">
        <v>1749</v>
      </c>
      <c r="G13292" s="18" t="s">
        <v>3</v>
      </c>
      <c r="H13292" s="32">
        <f>SUBTOTAL(9,H13291:H13291)</f>
        <v>78302432</v>
      </c>
      <c r="I13292" s="32">
        <f>SUBTOTAL(9,I13291:I13291)</f>
        <v>6155565.3700000001</v>
      </c>
      <c r="J13292" s="41">
        <f>SUBTOTAL(9,J13291:J13291)</f>
        <v>7.8612697112651619E-2</v>
      </c>
      <c r="K13292" s="32">
        <f>SUBTOTAL(9,K13291:K13291)</f>
        <v>6525143.8599999994</v>
      </c>
      <c r="L13292" s="14">
        <f>SUBTOTAL(9,L13289:L13291)</f>
        <v>10490001.34</v>
      </c>
      <c r="M13292" s="80"/>
    </row>
    <row r="13293" spans="2:13" ht="24.9" customHeight="1" outlineLevel="2" x14ac:dyDescent="0.3">
      <c r="B13293" s="47" t="s">
        <v>22</v>
      </c>
      <c r="C13293" s="46" t="s">
        <v>44</v>
      </c>
      <c r="D13293" s="46" t="s">
        <v>1729</v>
      </c>
      <c r="E13293" s="46" t="s">
        <v>1748</v>
      </c>
      <c r="F13293" s="45" t="s">
        <v>1747</v>
      </c>
      <c r="G13293" s="26" t="s">
        <v>0</v>
      </c>
      <c r="H13293" s="30">
        <v>112582363</v>
      </c>
      <c r="I13293" s="30">
        <v>8850403.1999999993</v>
      </c>
      <c r="J13293" s="23">
        <f>I13293/H13293</f>
        <v>7.8612697088264169E-2</v>
      </c>
      <c r="K13293" s="30">
        <v>9380664.7100000009</v>
      </c>
      <c r="L13293" s="30">
        <f>I13293</f>
        <v>8850403.1999999993</v>
      </c>
      <c r="M13293" s="80">
        <f>L13293/K13293</f>
        <v>0.94347292794350379</v>
      </c>
    </row>
    <row r="13294" spans="2:13" ht="24.9" customHeight="1" outlineLevel="1" x14ac:dyDescent="0.3">
      <c r="B13294" s="44" t="str">
        <f>B13293</f>
        <v>FONDO NACIONAL DE PENSIONES DE LAS ENTIDADES TERRITORIALES (FONPET)</v>
      </c>
      <c r="C13294" s="43" t="s">
        <v>44</v>
      </c>
      <c r="D13294" s="43" t="s">
        <v>1729</v>
      </c>
      <c r="E13294" s="43" t="s">
        <v>1748</v>
      </c>
      <c r="F13294" s="42" t="s">
        <v>1747</v>
      </c>
      <c r="G13294" s="18" t="s">
        <v>3</v>
      </c>
      <c r="H13294" s="32">
        <f>SUBTOTAL(9,H13293:H13293)</f>
        <v>112582363</v>
      </c>
      <c r="I13294" s="32">
        <f>SUBTOTAL(9,I13293:I13293)</f>
        <v>8850403.1999999993</v>
      </c>
      <c r="J13294" s="41">
        <f>SUBTOTAL(9,J13293:J13293)</f>
        <v>7.8612697088264169E-2</v>
      </c>
      <c r="K13294" s="32">
        <f>SUBTOTAL(9,K13293:K13293)</f>
        <v>9380664.7100000009</v>
      </c>
      <c r="L13294" s="14">
        <f>SUBTOTAL(9,L13291:L13293)</f>
        <v>15005968.57</v>
      </c>
      <c r="M13294" s="80"/>
    </row>
    <row r="13295" spans="2:13" ht="24.9" customHeight="1" outlineLevel="2" x14ac:dyDescent="0.3">
      <c r="B13295" s="47" t="s">
        <v>22</v>
      </c>
      <c r="C13295" s="46" t="s">
        <v>44</v>
      </c>
      <c r="D13295" s="46" t="s">
        <v>1729</v>
      </c>
      <c r="E13295" s="46" t="s">
        <v>1746</v>
      </c>
      <c r="F13295" s="45" t="s">
        <v>1745</v>
      </c>
      <c r="G13295" s="26" t="s">
        <v>0</v>
      </c>
      <c r="H13295" s="30">
        <v>148585294</v>
      </c>
      <c r="I13295" s="30">
        <v>11680690.720000001</v>
      </c>
      <c r="J13295" s="23">
        <f>I13295/H13295</f>
        <v>7.8612697162345022E-2</v>
      </c>
      <c r="K13295" s="30">
        <v>12380345.640000001</v>
      </c>
      <c r="L13295" s="30">
        <f>I13295</f>
        <v>11680690.720000001</v>
      </c>
      <c r="M13295" s="80">
        <f>L13295/K13295</f>
        <v>0.94348664081401201</v>
      </c>
    </row>
    <row r="13296" spans="2:13" ht="24.9" customHeight="1" outlineLevel="1" x14ac:dyDescent="0.3">
      <c r="B13296" s="44" t="str">
        <f>B13295</f>
        <v>FONDO NACIONAL DE PENSIONES DE LAS ENTIDADES TERRITORIALES (FONPET)</v>
      </c>
      <c r="C13296" s="43" t="s">
        <v>44</v>
      </c>
      <c r="D13296" s="43" t="s">
        <v>1729</v>
      </c>
      <c r="E13296" s="43" t="s">
        <v>1746</v>
      </c>
      <c r="F13296" s="42" t="s">
        <v>1745</v>
      </c>
      <c r="G13296" s="18" t="s">
        <v>3</v>
      </c>
      <c r="H13296" s="32">
        <f>SUBTOTAL(9,H13295:H13295)</f>
        <v>148585294</v>
      </c>
      <c r="I13296" s="32">
        <f>SUBTOTAL(9,I13295:I13295)</f>
        <v>11680690.720000001</v>
      </c>
      <c r="J13296" s="41">
        <f>SUBTOTAL(9,J13295:J13295)</f>
        <v>7.8612697162345022E-2</v>
      </c>
      <c r="K13296" s="32">
        <f>SUBTOTAL(9,K13295:K13295)</f>
        <v>12380345.640000001</v>
      </c>
      <c r="L13296" s="14">
        <f>SUBTOTAL(9,L13293:L13295)</f>
        <v>20531093.920000002</v>
      </c>
      <c r="M13296" s="80"/>
    </row>
    <row r="13297" spans="2:13" ht="24.9" customHeight="1" outlineLevel="2" x14ac:dyDescent="0.3">
      <c r="B13297" s="47" t="s">
        <v>22</v>
      </c>
      <c r="C13297" s="46" t="s">
        <v>44</v>
      </c>
      <c r="D13297" s="46" t="s">
        <v>1729</v>
      </c>
      <c r="E13297" s="46" t="s">
        <v>1744</v>
      </c>
      <c r="F13297" s="45" t="s">
        <v>1743</v>
      </c>
      <c r="G13297" s="26" t="s">
        <v>0</v>
      </c>
      <c r="H13297" s="30">
        <v>110883886</v>
      </c>
      <c r="I13297" s="30">
        <v>8716881.3399999999</v>
      </c>
      <c r="J13297" s="23">
        <f>I13297/H13297</f>
        <v>7.8612697069437118E-2</v>
      </c>
      <c r="K13297" s="30">
        <v>9239211.959999999</v>
      </c>
      <c r="L13297" s="30">
        <f>I13297</f>
        <v>8716881.3399999999</v>
      </c>
      <c r="M13297" s="80">
        <f>L13297/K13297</f>
        <v>0.94346589056930785</v>
      </c>
    </row>
    <row r="13298" spans="2:13" ht="24.9" customHeight="1" outlineLevel="1" x14ac:dyDescent="0.3">
      <c r="B13298" s="44" t="str">
        <f>B13297</f>
        <v>FONDO NACIONAL DE PENSIONES DE LAS ENTIDADES TERRITORIALES (FONPET)</v>
      </c>
      <c r="C13298" s="43" t="s">
        <v>44</v>
      </c>
      <c r="D13298" s="43" t="s">
        <v>1729</v>
      </c>
      <c r="E13298" s="43" t="s">
        <v>1744</v>
      </c>
      <c r="F13298" s="42" t="s">
        <v>1743</v>
      </c>
      <c r="G13298" s="18" t="s">
        <v>3</v>
      </c>
      <c r="H13298" s="32">
        <f>SUBTOTAL(9,H13297:H13297)</f>
        <v>110883886</v>
      </c>
      <c r="I13298" s="32">
        <f>SUBTOTAL(9,I13297:I13297)</f>
        <v>8716881.3399999999</v>
      </c>
      <c r="J13298" s="41">
        <f>SUBTOTAL(9,J13297:J13297)</f>
        <v>7.8612697069437118E-2</v>
      </c>
      <c r="K13298" s="32">
        <f>SUBTOTAL(9,K13297:K13297)</f>
        <v>9239211.959999999</v>
      </c>
      <c r="L13298" s="14">
        <f>SUBTOTAL(9,L13295:L13297)</f>
        <v>20397572.060000002</v>
      </c>
      <c r="M13298" s="80"/>
    </row>
    <row r="13299" spans="2:13" ht="24.9" customHeight="1" outlineLevel="2" x14ac:dyDescent="0.3">
      <c r="B13299" s="47" t="s">
        <v>22</v>
      </c>
      <c r="C13299" s="46" t="s">
        <v>44</v>
      </c>
      <c r="D13299" s="46" t="s">
        <v>1729</v>
      </c>
      <c r="E13299" s="46" t="s">
        <v>1742</v>
      </c>
      <c r="F13299" s="45" t="s">
        <v>1741</v>
      </c>
      <c r="G13299" s="26" t="s">
        <v>0</v>
      </c>
      <c r="H13299" s="30">
        <v>376126732</v>
      </c>
      <c r="I13299" s="30">
        <v>29568336.859999999</v>
      </c>
      <c r="J13299" s="23">
        <f>I13299/H13299</f>
        <v>7.8612697116141161E-2</v>
      </c>
      <c r="K13299" s="30">
        <v>31340981.100000001</v>
      </c>
      <c r="L13299" s="30">
        <f>I13299</f>
        <v>29568336.859999999</v>
      </c>
      <c r="M13299" s="80">
        <f>L13299/K13299</f>
        <v>0.9434400526791421</v>
      </c>
    </row>
    <row r="13300" spans="2:13" ht="24.9" customHeight="1" outlineLevel="1" x14ac:dyDescent="0.3">
      <c r="B13300" s="44" t="str">
        <f>B13299</f>
        <v>FONDO NACIONAL DE PENSIONES DE LAS ENTIDADES TERRITORIALES (FONPET)</v>
      </c>
      <c r="C13300" s="43" t="s">
        <v>44</v>
      </c>
      <c r="D13300" s="43" t="s">
        <v>1729</v>
      </c>
      <c r="E13300" s="43" t="s">
        <v>1742</v>
      </c>
      <c r="F13300" s="42" t="s">
        <v>1741</v>
      </c>
      <c r="G13300" s="18" t="s">
        <v>3</v>
      </c>
      <c r="H13300" s="32">
        <f>SUBTOTAL(9,H13299:H13299)</f>
        <v>376126732</v>
      </c>
      <c r="I13300" s="32">
        <f>SUBTOTAL(9,I13299:I13299)</f>
        <v>29568336.859999999</v>
      </c>
      <c r="J13300" s="41">
        <f>SUBTOTAL(9,J13299:J13299)</f>
        <v>7.8612697116141161E-2</v>
      </c>
      <c r="K13300" s="32">
        <f>SUBTOTAL(9,K13299:K13299)</f>
        <v>31340981.100000001</v>
      </c>
      <c r="L13300" s="14">
        <f>SUBTOTAL(9,L13297:L13299)</f>
        <v>38285218.200000003</v>
      </c>
      <c r="M13300" s="80"/>
    </row>
    <row r="13301" spans="2:13" ht="24.9" customHeight="1" outlineLevel="2" x14ac:dyDescent="0.3">
      <c r="B13301" s="47" t="s">
        <v>22</v>
      </c>
      <c r="C13301" s="46" t="s">
        <v>44</v>
      </c>
      <c r="D13301" s="46" t="s">
        <v>1729</v>
      </c>
      <c r="E13301" s="46" t="s">
        <v>1740</v>
      </c>
      <c r="F13301" s="45" t="s">
        <v>1739</v>
      </c>
      <c r="G13301" s="26" t="s">
        <v>0</v>
      </c>
      <c r="H13301" s="30">
        <v>62446714</v>
      </c>
      <c r="I13301" s="30">
        <v>4909104.6099999994</v>
      </c>
      <c r="J13301" s="23">
        <f>I13301/H13301</f>
        <v>7.8612697058807607E-2</v>
      </c>
      <c r="K13301" s="30">
        <v>5203282.63</v>
      </c>
      <c r="L13301" s="30">
        <f>I13301</f>
        <v>4909104.6099999994</v>
      </c>
      <c r="M13301" s="80">
        <f>L13301/K13301</f>
        <v>0.94346299424446212</v>
      </c>
    </row>
    <row r="13302" spans="2:13" ht="24.9" customHeight="1" outlineLevel="1" x14ac:dyDescent="0.3">
      <c r="B13302" s="44" t="str">
        <f>B13301</f>
        <v>FONDO NACIONAL DE PENSIONES DE LAS ENTIDADES TERRITORIALES (FONPET)</v>
      </c>
      <c r="C13302" s="43" t="s">
        <v>44</v>
      </c>
      <c r="D13302" s="43" t="s">
        <v>1729</v>
      </c>
      <c r="E13302" s="43" t="s">
        <v>1740</v>
      </c>
      <c r="F13302" s="42" t="s">
        <v>1739</v>
      </c>
      <c r="G13302" s="18" t="s">
        <v>3</v>
      </c>
      <c r="H13302" s="32">
        <f>SUBTOTAL(9,H13301:H13301)</f>
        <v>62446714</v>
      </c>
      <c r="I13302" s="32">
        <f>SUBTOTAL(9,I13301:I13301)</f>
        <v>4909104.6099999994</v>
      </c>
      <c r="J13302" s="41">
        <f>SUBTOTAL(9,J13301:J13301)</f>
        <v>7.8612697058807607E-2</v>
      </c>
      <c r="K13302" s="32">
        <f>SUBTOTAL(9,K13301:K13301)</f>
        <v>5203282.63</v>
      </c>
      <c r="L13302" s="14">
        <f>SUBTOTAL(9,L13299:L13301)</f>
        <v>34477441.469999999</v>
      </c>
      <c r="M13302" s="80"/>
    </row>
    <row r="13303" spans="2:13" ht="24.9" customHeight="1" outlineLevel="2" x14ac:dyDescent="0.3">
      <c r="B13303" s="47" t="s">
        <v>22</v>
      </c>
      <c r="C13303" s="46" t="s">
        <v>44</v>
      </c>
      <c r="D13303" s="46" t="s">
        <v>1729</v>
      </c>
      <c r="E13303" s="46" t="s">
        <v>1738</v>
      </c>
      <c r="F13303" s="45" t="s">
        <v>83</v>
      </c>
      <c r="G13303" s="26" t="s">
        <v>0</v>
      </c>
      <c r="H13303" s="30">
        <v>397081247</v>
      </c>
      <c r="I13303" s="30">
        <v>31215627.809999999</v>
      </c>
      <c r="J13303" s="23">
        <f>I13303/H13303</f>
        <v>7.8612697139031601E-2</v>
      </c>
      <c r="K13303" s="30">
        <v>33085760.689999998</v>
      </c>
      <c r="L13303" s="30">
        <f>I13303</f>
        <v>31215627.809999999</v>
      </c>
      <c r="M13303" s="80">
        <f>L13303/K13303</f>
        <v>0.94347620121168208</v>
      </c>
    </row>
    <row r="13304" spans="2:13" ht="24.9" customHeight="1" outlineLevel="1" x14ac:dyDescent="0.3">
      <c r="B13304" s="44" t="str">
        <f>B13303</f>
        <v>FONDO NACIONAL DE PENSIONES DE LAS ENTIDADES TERRITORIALES (FONPET)</v>
      </c>
      <c r="C13304" s="43" t="s">
        <v>44</v>
      </c>
      <c r="D13304" s="43" t="s">
        <v>1729</v>
      </c>
      <c r="E13304" s="43" t="s">
        <v>1738</v>
      </c>
      <c r="F13304" s="42" t="s">
        <v>83</v>
      </c>
      <c r="G13304" s="18" t="s">
        <v>3</v>
      </c>
      <c r="H13304" s="32">
        <f>SUBTOTAL(9,H13303:H13303)</f>
        <v>397081247</v>
      </c>
      <c r="I13304" s="32">
        <f>SUBTOTAL(9,I13303:I13303)</f>
        <v>31215627.809999999</v>
      </c>
      <c r="J13304" s="41">
        <f>SUBTOTAL(9,J13303:J13303)</f>
        <v>7.8612697139031601E-2</v>
      </c>
      <c r="K13304" s="32">
        <f>SUBTOTAL(9,K13303:K13303)</f>
        <v>33085760.689999998</v>
      </c>
      <c r="L13304" s="14">
        <f>SUBTOTAL(9,L13301:L13303)</f>
        <v>36124732.420000002</v>
      </c>
      <c r="M13304" s="80"/>
    </row>
    <row r="13305" spans="2:13" ht="24.9" customHeight="1" outlineLevel="2" x14ac:dyDescent="0.3">
      <c r="B13305" s="47" t="s">
        <v>22</v>
      </c>
      <c r="C13305" s="46" t="s">
        <v>44</v>
      </c>
      <c r="D13305" s="46" t="s">
        <v>1729</v>
      </c>
      <c r="E13305" s="46" t="s">
        <v>1737</v>
      </c>
      <c r="F13305" s="45" t="s">
        <v>1736</v>
      </c>
      <c r="G13305" s="26" t="s">
        <v>0</v>
      </c>
      <c r="H13305" s="30">
        <v>52539596</v>
      </c>
      <c r="I13305" s="30">
        <v>4130279.35</v>
      </c>
      <c r="J13305" s="23">
        <f>I13305/H13305</f>
        <v>7.8612697174146526E-2</v>
      </c>
      <c r="K13305" s="30">
        <v>4378022</v>
      </c>
      <c r="L13305" s="30">
        <f>I13305</f>
        <v>4130279.35</v>
      </c>
      <c r="M13305" s="80">
        <f>L13305/K13305</f>
        <v>0.94341219619270988</v>
      </c>
    </row>
    <row r="13306" spans="2:13" ht="24.9" customHeight="1" outlineLevel="1" x14ac:dyDescent="0.3">
      <c r="B13306" s="44" t="str">
        <f>B13305</f>
        <v>FONDO NACIONAL DE PENSIONES DE LAS ENTIDADES TERRITORIALES (FONPET)</v>
      </c>
      <c r="C13306" s="43" t="s">
        <v>44</v>
      </c>
      <c r="D13306" s="43" t="s">
        <v>1729</v>
      </c>
      <c r="E13306" s="43" t="s">
        <v>1737</v>
      </c>
      <c r="F13306" s="42" t="s">
        <v>1736</v>
      </c>
      <c r="G13306" s="18" t="s">
        <v>3</v>
      </c>
      <c r="H13306" s="32">
        <f>SUBTOTAL(9,H13305:H13305)</f>
        <v>52539596</v>
      </c>
      <c r="I13306" s="32">
        <f>SUBTOTAL(9,I13305:I13305)</f>
        <v>4130279.35</v>
      </c>
      <c r="J13306" s="41">
        <f>SUBTOTAL(9,J13305:J13305)</f>
        <v>7.8612697174146526E-2</v>
      </c>
      <c r="K13306" s="32">
        <f>SUBTOTAL(9,K13305:K13305)</f>
        <v>4378022</v>
      </c>
      <c r="L13306" s="14">
        <f>SUBTOTAL(9,L13303:L13305)</f>
        <v>35345907.159999996</v>
      </c>
      <c r="M13306" s="80"/>
    </row>
    <row r="13307" spans="2:13" ht="24.9" customHeight="1" outlineLevel="2" x14ac:dyDescent="0.3">
      <c r="B13307" s="47" t="s">
        <v>22</v>
      </c>
      <c r="C13307" s="46" t="s">
        <v>44</v>
      </c>
      <c r="D13307" s="46" t="s">
        <v>1729</v>
      </c>
      <c r="E13307" s="46" t="s">
        <v>1735</v>
      </c>
      <c r="F13307" s="45" t="s">
        <v>1734</v>
      </c>
      <c r="G13307" s="26" t="s">
        <v>0</v>
      </c>
      <c r="H13307" s="30">
        <v>98881494</v>
      </c>
      <c r="I13307" s="30">
        <v>7773340.9399999995</v>
      </c>
      <c r="J13307" s="23">
        <f>I13307/H13307</f>
        <v>7.8612697134207932E-2</v>
      </c>
      <c r="K13307" s="30">
        <v>8239060.0700000003</v>
      </c>
      <c r="L13307" s="30">
        <f>I13307</f>
        <v>7773340.9399999995</v>
      </c>
      <c r="M13307" s="80">
        <f>L13307/K13307</f>
        <v>0.94347424026002991</v>
      </c>
    </row>
    <row r="13308" spans="2:13" ht="24.9" customHeight="1" outlineLevel="1" x14ac:dyDescent="0.3">
      <c r="B13308" s="44" t="str">
        <f>B13307</f>
        <v>FONDO NACIONAL DE PENSIONES DE LAS ENTIDADES TERRITORIALES (FONPET)</v>
      </c>
      <c r="C13308" s="43" t="s">
        <v>44</v>
      </c>
      <c r="D13308" s="43" t="s">
        <v>1729</v>
      </c>
      <c r="E13308" s="43" t="s">
        <v>1735</v>
      </c>
      <c r="F13308" s="42" t="s">
        <v>1734</v>
      </c>
      <c r="G13308" s="18" t="s">
        <v>3</v>
      </c>
      <c r="H13308" s="32">
        <f>SUBTOTAL(9,H13307:H13307)</f>
        <v>98881494</v>
      </c>
      <c r="I13308" s="32">
        <f>SUBTOTAL(9,I13307:I13307)</f>
        <v>7773340.9399999995</v>
      </c>
      <c r="J13308" s="41">
        <f>SUBTOTAL(9,J13307:J13307)</f>
        <v>7.8612697134207932E-2</v>
      </c>
      <c r="K13308" s="32">
        <f>SUBTOTAL(9,K13307:K13307)</f>
        <v>8239060.0700000003</v>
      </c>
      <c r="L13308" s="14">
        <f>SUBTOTAL(9,L13305:L13307)</f>
        <v>11903620.289999999</v>
      </c>
      <c r="M13308" s="80"/>
    </row>
    <row r="13309" spans="2:13" ht="24.9" customHeight="1" outlineLevel="2" x14ac:dyDescent="0.3">
      <c r="B13309" s="47" t="s">
        <v>22</v>
      </c>
      <c r="C13309" s="46" t="s">
        <v>44</v>
      </c>
      <c r="D13309" s="46" t="s">
        <v>1729</v>
      </c>
      <c r="E13309" s="46" t="s">
        <v>1733</v>
      </c>
      <c r="F13309" s="45" t="s">
        <v>1732</v>
      </c>
      <c r="G13309" s="26" t="s">
        <v>0</v>
      </c>
      <c r="H13309" s="30">
        <v>393633696</v>
      </c>
      <c r="I13309" s="30">
        <v>30944606.529999997</v>
      </c>
      <c r="J13309" s="23">
        <f>I13309/H13309</f>
        <v>7.8612697145724025E-2</v>
      </c>
      <c r="K13309" s="30">
        <v>32798668.539999999</v>
      </c>
      <c r="L13309" s="30">
        <f>I13309</f>
        <v>30944606.529999997</v>
      </c>
      <c r="M13309" s="80">
        <f>L13309/K13309</f>
        <v>0.94347142452630783</v>
      </c>
    </row>
    <row r="13310" spans="2:13" ht="24.9" customHeight="1" outlineLevel="1" x14ac:dyDescent="0.3">
      <c r="B13310" s="44" t="str">
        <f>B13309</f>
        <v>FONDO NACIONAL DE PENSIONES DE LAS ENTIDADES TERRITORIALES (FONPET)</v>
      </c>
      <c r="C13310" s="43" t="s">
        <v>44</v>
      </c>
      <c r="D13310" s="43" t="s">
        <v>1729</v>
      </c>
      <c r="E13310" s="43" t="s">
        <v>1733</v>
      </c>
      <c r="F13310" s="42" t="s">
        <v>1732</v>
      </c>
      <c r="G13310" s="18" t="s">
        <v>3</v>
      </c>
      <c r="H13310" s="32">
        <f>SUBTOTAL(9,H13309:H13309)</f>
        <v>393633696</v>
      </c>
      <c r="I13310" s="32">
        <f>SUBTOTAL(9,I13309:I13309)</f>
        <v>30944606.529999997</v>
      </c>
      <c r="J13310" s="41">
        <f>SUBTOTAL(9,J13309:J13309)</f>
        <v>7.8612697145724025E-2</v>
      </c>
      <c r="K13310" s="32">
        <f>SUBTOTAL(9,K13309:K13309)</f>
        <v>32798668.539999999</v>
      </c>
      <c r="L13310" s="14">
        <f>SUBTOTAL(9,L13307:L13309)</f>
        <v>38717947.469999999</v>
      </c>
      <c r="M13310" s="80"/>
    </row>
    <row r="13311" spans="2:13" ht="24.9" customHeight="1" outlineLevel="2" x14ac:dyDescent="0.3">
      <c r="B13311" s="47" t="s">
        <v>22</v>
      </c>
      <c r="C13311" s="46" t="s">
        <v>44</v>
      </c>
      <c r="D13311" s="46" t="s">
        <v>1729</v>
      </c>
      <c r="E13311" s="46" t="s">
        <v>1731</v>
      </c>
      <c r="F13311" s="45" t="s">
        <v>1730</v>
      </c>
      <c r="G13311" s="26" t="s">
        <v>0</v>
      </c>
      <c r="H13311" s="30">
        <v>30914440</v>
      </c>
      <c r="I13311" s="30">
        <v>2430267.5</v>
      </c>
      <c r="J13311" s="23">
        <f>I13311/H13311</f>
        <v>7.8612696849756941E-2</v>
      </c>
      <c r="K13311" s="30">
        <v>2575886.3600000003</v>
      </c>
      <c r="L13311" s="30">
        <f>I13311</f>
        <v>2430267.5</v>
      </c>
      <c r="M13311" s="80">
        <f>L13311/K13311</f>
        <v>0.94346844555673637</v>
      </c>
    </row>
    <row r="13312" spans="2:13" ht="24.9" customHeight="1" outlineLevel="1" x14ac:dyDescent="0.3">
      <c r="B13312" s="44" t="str">
        <f>B13311</f>
        <v>FONDO NACIONAL DE PENSIONES DE LAS ENTIDADES TERRITORIALES (FONPET)</v>
      </c>
      <c r="C13312" s="43" t="s">
        <v>44</v>
      </c>
      <c r="D13312" s="43" t="s">
        <v>1729</v>
      </c>
      <c r="E13312" s="43" t="s">
        <v>1731</v>
      </c>
      <c r="F13312" s="42" t="s">
        <v>1730</v>
      </c>
      <c r="G13312" s="18" t="s">
        <v>3</v>
      </c>
      <c r="H13312" s="32">
        <f>SUBTOTAL(9,H13311:H13311)</f>
        <v>30914440</v>
      </c>
      <c r="I13312" s="32">
        <f>SUBTOTAL(9,I13311:I13311)</f>
        <v>2430267.5</v>
      </c>
      <c r="J13312" s="41">
        <f>SUBTOTAL(9,J13311:J13311)</f>
        <v>7.8612696849756941E-2</v>
      </c>
      <c r="K13312" s="32">
        <f>SUBTOTAL(9,K13311:K13311)</f>
        <v>2575886.3600000003</v>
      </c>
      <c r="L13312" s="14">
        <f>SUBTOTAL(9,L13309:L13311)</f>
        <v>33374874.029999997</v>
      </c>
      <c r="M13312" s="80"/>
    </row>
    <row r="13313" spans="2:13" ht="24.9" customHeight="1" outlineLevel="2" x14ac:dyDescent="0.3">
      <c r="B13313" s="47" t="s">
        <v>22</v>
      </c>
      <c r="C13313" s="46" t="s">
        <v>44</v>
      </c>
      <c r="D13313" s="46" t="s">
        <v>1729</v>
      </c>
      <c r="E13313" s="46" t="s">
        <v>1728</v>
      </c>
      <c r="F13313" s="45" t="s">
        <v>1727</v>
      </c>
      <c r="G13313" s="26" t="s">
        <v>0</v>
      </c>
      <c r="H13313" s="30">
        <v>139021509</v>
      </c>
      <c r="I13313" s="30">
        <v>10928855.780000001</v>
      </c>
      <c r="J13313" s="23">
        <f>I13313/H13313</f>
        <v>7.8612697118688318E-2</v>
      </c>
      <c r="K13313" s="30">
        <v>11584035.399999999</v>
      </c>
      <c r="L13313" s="30">
        <f>I13313</f>
        <v>10928855.780000001</v>
      </c>
      <c r="M13313" s="80">
        <f>L13313/K13313</f>
        <v>0.94344115868292344</v>
      </c>
    </row>
    <row r="13314" spans="2:13" ht="24.9" customHeight="1" outlineLevel="1" x14ac:dyDescent="0.3">
      <c r="B13314" s="44" t="str">
        <f>B13313</f>
        <v>FONDO NACIONAL DE PENSIONES DE LAS ENTIDADES TERRITORIALES (FONPET)</v>
      </c>
      <c r="C13314" s="43" t="s">
        <v>44</v>
      </c>
      <c r="D13314" s="43" t="s">
        <v>1729</v>
      </c>
      <c r="E13314" s="43" t="s">
        <v>1728</v>
      </c>
      <c r="F13314" s="42" t="s">
        <v>1727</v>
      </c>
      <c r="G13314" s="18" t="s">
        <v>3</v>
      </c>
      <c r="H13314" s="32">
        <f>SUBTOTAL(9,H13313:H13313)</f>
        <v>139021509</v>
      </c>
      <c r="I13314" s="32">
        <f>SUBTOTAL(9,I13313:I13313)</f>
        <v>10928855.780000001</v>
      </c>
      <c r="J13314" s="41">
        <f>SUBTOTAL(9,J13313:J13313)</f>
        <v>7.8612697118688318E-2</v>
      </c>
      <c r="K13314" s="32">
        <f>SUBTOTAL(9,K13313:K13313)</f>
        <v>11584035.399999999</v>
      </c>
      <c r="L13314" s="14">
        <f>SUBTOTAL(9,L13311:L13313)</f>
        <v>13359123.280000001</v>
      </c>
      <c r="M13314" s="80"/>
    </row>
    <row r="13315" spans="2:13" ht="24.9" customHeight="1" outlineLevel="2" x14ac:dyDescent="0.3">
      <c r="B13315" s="47" t="s">
        <v>22</v>
      </c>
      <c r="C13315" s="46" t="s">
        <v>336</v>
      </c>
      <c r="D13315" s="46" t="s">
        <v>1725</v>
      </c>
      <c r="E13315" s="46" t="s">
        <v>1726</v>
      </c>
      <c r="F13315" s="45" t="s">
        <v>1725</v>
      </c>
      <c r="G13315" s="26" t="s">
        <v>0</v>
      </c>
      <c r="H13315" s="30">
        <v>74058052554</v>
      </c>
      <c r="I13315" s="30">
        <v>5821903255.8700008</v>
      </c>
      <c r="J13315" s="23">
        <f>I13315/H13315</f>
        <v>7.8612697135465662E-2</v>
      </c>
      <c r="K13315" s="30">
        <v>6172152944.6700001</v>
      </c>
      <c r="L13315" s="30">
        <f>I13315</f>
        <v>5821903255.8700008</v>
      </c>
      <c r="M13315" s="80">
        <f>L13315/K13315</f>
        <v>0.94325323887146062</v>
      </c>
    </row>
    <row r="13316" spans="2:13" ht="24.9" customHeight="1" outlineLevel="1" x14ac:dyDescent="0.3">
      <c r="B13316" s="44" t="str">
        <f>B13315</f>
        <v>FONDO NACIONAL DE PENSIONES DE LAS ENTIDADES TERRITORIALES (FONPET)</v>
      </c>
      <c r="C13316" s="43" t="s">
        <v>336</v>
      </c>
      <c r="D13316" s="43" t="s">
        <v>1725</v>
      </c>
      <c r="E13316" s="43" t="s">
        <v>1726</v>
      </c>
      <c r="F13316" s="42" t="s">
        <v>1725</v>
      </c>
      <c r="G13316" s="18" t="s">
        <v>3</v>
      </c>
      <c r="H13316" s="32">
        <f>SUBTOTAL(9,H13315:H13315)</f>
        <v>74058052554</v>
      </c>
      <c r="I13316" s="32">
        <f>SUBTOTAL(9,I13315:I13315)</f>
        <v>5821903255.8700008</v>
      </c>
      <c r="J13316" s="41">
        <f>SUBTOTAL(9,J13315:J13315)</f>
        <v>7.8612697135465662E-2</v>
      </c>
      <c r="K13316" s="32">
        <f>SUBTOTAL(9,K13315:K13315)</f>
        <v>6172152944.6700001</v>
      </c>
      <c r="L13316" s="14">
        <f>SUBTOTAL(9,L13313:L13315)</f>
        <v>5832832111.6500006</v>
      </c>
      <c r="M13316" s="80"/>
    </row>
    <row r="13317" spans="2:13" ht="24.9" customHeight="1" outlineLevel="2" x14ac:dyDescent="0.3">
      <c r="B13317" s="47" t="s">
        <v>22</v>
      </c>
      <c r="C13317" s="46" t="s">
        <v>44</v>
      </c>
      <c r="D13317" s="46" t="s">
        <v>1645</v>
      </c>
      <c r="E13317" s="46" t="s">
        <v>1724</v>
      </c>
      <c r="F13317" s="45" t="s">
        <v>183</v>
      </c>
      <c r="G13317" s="26" t="s">
        <v>0</v>
      </c>
      <c r="H13317" s="30">
        <v>12000088657</v>
      </c>
      <c r="I13317" s="30">
        <v>943359335.19000006</v>
      </c>
      <c r="J13317" s="23">
        <f>I13317/H13317</f>
        <v>7.861269713534251E-2</v>
      </c>
      <c r="K13317" s="30">
        <v>999835262.90999997</v>
      </c>
      <c r="L13317" s="30">
        <f>I13317</f>
        <v>943359335.19000006</v>
      </c>
      <c r="M13317" s="80">
        <f>L13317/K13317</f>
        <v>0.9435147670670988</v>
      </c>
    </row>
    <row r="13318" spans="2:13" ht="24.9" customHeight="1" outlineLevel="1" x14ac:dyDescent="0.3">
      <c r="B13318" s="44" t="str">
        <f>B13317</f>
        <v>FONDO NACIONAL DE PENSIONES DE LAS ENTIDADES TERRITORIALES (FONPET)</v>
      </c>
      <c r="C13318" s="43" t="s">
        <v>44</v>
      </c>
      <c r="D13318" s="43" t="s">
        <v>1645</v>
      </c>
      <c r="E13318" s="43" t="s">
        <v>1724</v>
      </c>
      <c r="F13318" s="42" t="s">
        <v>183</v>
      </c>
      <c r="G13318" s="18" t="s">
        <v>3</v>
      </c>
      <c r="H13318" s="32">
        <f>SUBTOTAL(9,H13317:H13317)</f>
        <v>12000088657</v>
      </c>
      <c r="I13318" s="32">
        <f>SUBTOTAL(9,I13317:I13317)</f>
        <v>943359335.19000006</v>
      </c>
      <c r="J13318" s="41">
        <f>SUBTOTAL(9,J13317:J13317)</f>
        <v>7.861269713534251E-2</v>
      </c>
      <c r="K13318" s="32">
        <f>SUBTOTAL(9,K13317:K13317)</f>
        <v>999835262.90999997</v>
      </c>
      <c r="L13318" s="14">
        <f>SUBTOTAL(9,L13315:L13317)</f>
        <v>6765262591.0600014</v>
      </c>
      <c r="M13318" s="80"/>
    </row>
    <row r="13319" spans="2:13" ht="24.9" customHeight="1" outlineLevel="2" x14ac:dyDescent="0.3">
      <c r="B13319" s="47" t="s">
        <v>22</v>
      </c>
      <c r="C13319" s="46" t="s">
        <v>44</v>
      </c>
      <c r="D13319" s="46" t="s">
        <v>1645</v>
      </c>
      <c r="E13319" s="46" t="s">
        <v>1723</v>
      </c>
      <c r="F13319" s="45" t="s">
        <v>1722</v>
      </c>
      <c r="G13319" s="26" t="s">
        <v>0</v>
      </c>
      <c r="H13319" s="30">
        <v>4613703654</v>
      </c>
      <c r="I13319" s="30">
        <v>362695688.01999998</v>
      </c>
      <c r="J13319" s="23">
        <f>I13319/H13319</f>
        <v>7.861269713444842E-2</v>
      </c>
      <c r="K13319" s="30">
        <v>384432983.97000003</v>
      </c>
      <c r="L13319" s="30">
        <f>I13319</f>
        <v>362695688.01999998</v>
      </c>
      <c r="M13319" s="80">
        <f>L13319/K13319</f>
        <v>0.94345621511057343</v>
      </c>
    </row>
    <row r="13320" spans="2:13" ht="24.9" customHeight="1" outlineLevel="1" x14ac:dyDescent="0.3">
      <c r="B13320" s="44" t="str">
        <f>B13319</f>
        <v>FONDO NACIONAL DE PENSIONES DE LAS ENTIDADES TERRITORIALES (FONPET)</v>
      </c>
      <c r="C13320" s="43" t="s">
        <v>44</v>
      </c>
      <c r="D13320" s="43" t="s">
        <v>1645</v>
      </c>
      <c r="E13320" s="43" t="s">
        <v>1723</v>
      </c>
      <c r="F13320" s="42" t="s">
        <v>1722</v>
      </c>
      <c r="G13320" s="18" t="s">
        <v>3</v>
      </c>
      <c r="H13320" s="32">
        <f>SUBTOTAL(9,H13319:H13319)</f>
        <v>4613703654</v>
      </c>
      <c r="I13320" s="32">
        <f>SUBTOTAL(9,I13319:I13319)</f>
        <v>362695688.01999998</v>
      </c>
      <c r="J13320" s="41">
        <f>SUBTOTAL(9,J13319:J13319)</f>
        <v>7.861269713444842E-2</v>
      </c>
      <c r="K13320" s="32">
        <f>SUBTOTAL(9,K13319:K13319)</f>
        <v>384432983.97000003</v>
      </c>
      <c r="L13320" s="14">
        <f>SUBTOTAL(9,L13317:L13319)</f>
        <v>1306055023.21</v>
      </c>
      <c r="M13320" s="80"/>
    </row>
    <row r="13321" spans="2:13" ht="24.9" customHeight="1" outlineLevel="2" x14ac:dyDescent="0.3">
      <c r="B13321" s="47" t="s">
        <v>22</v>
      </c>
      <c r="C13321" s="46" t="s">
        <v>44</v>
      </c>
      <c r="D13321" s="46" t="s">
        <v>1645</v>
      </c>
      <c r="E13321" s="46" t="s">
        <v>1721</v>
      </c>
      <c r="F13321" s="45" t="s">
        <v>1720</v>
      </c>
      <c r="G13321" s="26" t="s">
        <v>0</v>
      </c>
      <c r="H13321" s="30">
        <v>119009157</v>
      </c>
      <c r="I13321" s="30">
        <v>9355630.8099999987</v>
      </c>
      <c r="J13321" s="23">
        <f>I13321/H13321</f>
        <v>7.8612697088510583E-2</v>
      </c>
      <c r="K13321" s="30">
        <v>9914766.1600000001</v>
      </c>
      <c r="L13321" s="30">
        <f>I13321</f>
        <v>9355630.8099999987</v>
      </c>
      <c r="M13321" s="80">
        <f>L13321/K13321</f>
        <v>0.94360579554001289</v>
      </c>
    </row>
    <row r="13322" spans="2:13" ht="24.9" customHeight="1" outlineLevel="1" x14ac:dyDescent="0.3">
      <c r="B13322" s="44" t="str">
        <f>B13321</f>
        <v>FONDO NACIONAL DE PENSIONES DE LAS ENTIDADES TERRITORIALES (FONPET)</v>
      </c>
      <c r="C13322" s="43" t="s">
        <v>44</v>
      </c>
      <c r="D13322" s="43" t="s">
        <v>1645</v>
      </c>
      <c r="E13322" s="43" t="s">
        <v>1721</v>
      </c>
      <c r="F13322" s="42" t="s">
        <v>1720</v>
      </c>
      <c r="G13322" s="18" t="s">
        <v>3</v>
      </c>
      <c r="H13322" s="32">
        <f>SUBTOTAL(9,H13321:H13321)</f>
        <v>119009157</v>
      </c>
      <c r="I13322" s="32">
        <f>SUBTOTAL(9,I13321:I13321)</f>
        <v>9355630.8099999987</v>
      </c>
      <c r="J13322" s="41">
        <f>SUBTOTAL(9,J13321:J13321)</f>
        <v>7.8612697088510583E-2</v>
      </c>
      <c r="K13322" s="32">
        <f>SUBTOTAL(9,K13321:K13321)</f>
        <v>9914766.1600000001</v>
      </c>
      <c r="L13322" s="14">
        <f>SUBTOTAL(9,L13319:L13321)</f>
        <v>372051318.82999998</v>
      </c>
      <c r="M13322" s="80"/>
    </row>
    <row r="13323" spans="2:13" ht="24.9" customHeight="1" outlineLevel="2" x14ac:dyDescent="0.3">
      <c r="B13323" s="47" t="s">
        <v>22</v>
      </c>
      <c r="C13323" s="46" t="s">
        <v>44</v>
      </c>
      <c r="D13323" s="46" t="s">
        <v>1645</v>
      </c>
      <c r="E13323" s="46" t="s">
        <v>1719</v>
      </c>
      <c r="F13323" s="45" t="s">
        <v>1718</v>
      </c>
      <c r="G13323" s="26" t="s">
        <v>0</v>
      </c>
      <c r="H13323" s="30">
        <v>16336818</v>
      </c>
      <c r="I13323" s="30">
        <v>1284281.33</v>
      </c>
      <c r="J13323" s="23">
        <f>I13323/H13323</f>
        <v>7.8612697405333165E-2</v>
      </c>
      <c r="K13323" s="30">
        <v>1361172.3900000001</v>
      </c>
      <c r="L13323" s="30">
        <f>I13323</f>
        <v>1284281.33</v>
      </c>
      <c r="M13323" s="80">
        <f>L13323/K13323</f>
        <v>0.94351115217669079</v>
      </c>
    </row>
    <row r="13324" spans="2:13" ht="24.9" customHeight="1" outlineLevel="1" x14ac:dyDescent="0.3">
      <c r="B13324" s="44" t="str">
        <f>B13323</f>
        <v>FONDO NACIONAL DE PENSIONES DE LAS ENTIDADES TERRITORIALES (FONPET)</v>
      </c>
      <c r="C13324" s="43" t="s">
        <v>44</v>
      </c>
      <c r="D13324" s="43" t="s">
        <v>1645</v>
      </c>
      <c r="E13324" s="43" t="s">
        <v>1719</v>
      </c>
      <c r="F13324" s="42" t="s">
        <v>1718</v>
      </c>
      <c r="G13324" s="18" t="s">
        <v>3</v>
      </c>
      <c r="H13324" s="32">
        <f>SUBTOTAL(9,H13323:H13323)</f>
        <v>16336818</v>
      </c>
      <c r="I13324" s="32">
        <f>SUBTOTAL(9,I13323:I13323)</f>
        <v>1284281.33</v>
      </c>
      <c r="J13324" s="41">
        <f>SUBTOTAL(9,J13323:J13323)</f>
        <v>7.8612697405333165E-2</v>
      </c>
      <c r="K13324" s="32">
        <f>SUBTOTAL(9,K13323:K13323)</f>
        <v>1361172.3900000001</v>
      </c>
      <c r="L13324" s="14">
        <f>SUBTOTAL(9,L13321:L13323)</f>
        <v>10639912.139999999</v>
      </c>
      <c r="M13324" s="80"/>
    </row>
    <row r="13325" spans="2:13" ht="24.9" customHeight="1" outlineLevel="2" x14ac:dyDescent="0.3">
      <c r="B13325" s="47" t="s">
        <v>22</v>
      </c>
      <c r="C13325" s="46" t="s">
        <v>44</v>
      </c>
      <c r="D13325" s="46" t="s">
        <v>1645</v>
      </c>
      <c r="E13325" s="46" t="s">
        <v>1717</v>
      </c>
      <c r="F13325" s="45" t="s">
        <v>1716</v>
      </c>
      <c r="G13325" s="26" t="s">
        <v>0</v>
      </c>
      <c r="H13325" s="30">
        <v>5721556</v>
      </c>
      <c r="I13325" s="30">
        <v>449786.94999999995</v>
      </c>
      <c r="J13325" s="23">
        <f>I13325/H13325</f>
        <v>7.8612697315205857E-2</v>
      </c>
      <c r="K13325" s="30">
        <v>476705.80000000005</v>
      </c>
      <c r="L13325" s="30">
        <f>I13325</f>
        <v>449786.94999999995</v>
      </c>
      <c r="M13325" s="80">
        <f>L13325/K13325</f>
        <v>0.94353152405529761</v>
      </c>
    </row>
    <row r="13326" spans="2:13" ht="24.9" customHeight="1" outlineLevel="1" x14ac:dyDescent="0.3">
      <c r="B13326" s="44" t="str">
        <f>B13325</f>
        <v>FONDO NACIONAL DE PENSIONES DE LAS ENTIDADES TERRITORIALES (FONPET)</v>
      </c>
      <c r="C13326" s="43" t="s">
        <v>44</v>
      </c>
      <c r="D13326" s="43" t="s">
        <v>1645</v>
      </c>
      <c r="E13326" s="43" t="s">
        <v>1717</v>
      </c>
      <c r="F13326" s="42" t="s">
        <v>1716</v>
      </c>
      <c r="G13326" s="18" t="s">
        <v>3</v>
      </c>
      <c r="H13326" s="32">
        <f>SUBTOTAL(9,H13325:H13325)</f>
        <v>5721556</v>
      </c>
      <c r="I13326" s="32">
        <f>SUBTOTAL(9,I13325:I13325)</f>
        <v>449786.94999999995</v>
      </c>
      <c r="J13326" s="41">
        <f>SUBTOTAL(9,J13325:J13325)</f>
        <v>7.8612697315205857E-2</v>
      </c>
      <c r="K13326" s="32">
        <f>SUBTOTAL(9,K13325:K13325)</f>
        <v>476705.80000000005</v>
      </c>
      <c r="L13326" s="14">
        <f>SUBTOTAL(9,L13323:L13325)</f>
        <v>1734068.28</v>
      </c>
      <c r="M13326" s="80"/>
    </row>
    <row r="13327" spans="2:13" ht="24.9" customHeight="1" outlineLevel="2" x14ac:dyDescent="0.3">
      <c r="B13327" s="47" t="s">
        <v>22</v>
      </c>
      <c r="C13327" s="46" t="s">
        <v>44</v>
      </c>
      <c r="D13327" s="46" t="s">
        <v>1645</v>
      </c>
      <c r="E13327" s="46" t="s">
        <v>1715</v>
      </c>
      <c r="F13327" s="45" t="s">
        <v>1714</v>
      </c>
      <c r="G13327" s="26" t="s">
        <v>0</v>
      </c>
      <c r="H13327" s="30">
        <v>189764041</v>
      </c>
      <c r="I13327" s="30">
        <v>14917863.079999998</v>
      </c>
      <c r="J13327" s="23">
        <f>I13327/H13327</f>
        <v>7.8612697123160435E-2</v>
      </c>
      <c r="K13327" s="30">
        <v>15811720.68</v>
      </c>
      <c r="L13327" s="30">
        <f>I13327</f>
        <v>14917863.079999998</v>
      </c>
      <c r="M13327" s="80">
        <f>L13327/K13327</f>
        <v>0.94346866997653023</v>
      </c>
    </row>
    <row r="13328" spans="2:13" ht="24.9" customHeight="1" outlineLevel="1" x14ac:dyDescent="0.3">
      <c r="B13328" s="44" t="str">
        <f>B13327</f>
        <v>FONDO NACIONAL DE PENSIONES DE LAS ENTIDADES TERRITORIALES (FONPET)</v>
      </c>
      <c r="C13328" s="43" t="s">
        <v>44</v>
      </c>
      <c r="D13328" s="43" t="s">
        <v>1645</v>
      </c>
      <c r="E13328" s="43" t="s">
        <v>1715</v>
      </c>
      <c r="F13328" s="42" t="s">
        <v>1714</v>
      </c>
      <c r="G13328" s="18" t="s">
        <v>3</v>
      </c>
      <c r="H13328" s="32">
        <f>SUBTOTAL(9,H13327:H13327)</f>
        <v>189764041</v>
      </c>
      <c r="I13328" s="32">
        <f>SUBTOTAL(9,I13327:I13327)</f>
        <v>14917863.079999998</v>
      </c>
      <c r="J13328" s="41">
        <f>SUBTOTAL(9,J13327:J13327)</f>
        <v>7.8612697123160435E-2</v>
      </c>
      <c r="K13328" s="32">
        <f>SUBTOTAL(9,K13327:K13327)</f>
        <v>15811720.68</v>
      </c>
      <c r="L13328" s="14">
        <f>SUBTOTAL(9,L13325:L13327)</f>
        <v>15367650.029999997</v>
      </c>
      <c r="M13328" s="80"/>
    </row>
    <row r="13329" spans="2:13" ht="24.9" customHeight="1" outlineLevel="2" x14ac:dyDescent="0.3">
      <c r="B13329" s="47" t="s">
        <v>22</v>
      </c>
      <c r="C13329" s="46" t="s">
        <v>44</v>
      </c>
      <c r="D13329" s="46" t="s">
        <v>1645</v>
      </c>
      <c r="E13329" s="46" t="s">
        <v>1713</v>
      </c>
      <c r="F13329" s="45" t="s">
        <v>1712</v>
      </c>
      <c r="G13329" s="26" t="s">
        <v>0</v>
      </c>
      <c r="H13329" s="30">
        <v>3611625</v>
      </c>
      <c r="I13329" s="30">
        <v>283919.59000000003</v>
      </c>
      <c r="J13329" s="23">
        <f>I13329/H13329</f>
        <v>7.8612699269719311E-2</v>
      </c>
      <c r="K13329" s="30">
        <v>300942.69</v>
      </c>
      <c r="L13329" s="30">
        <f>I13329</f>
        <v>283919.59000000003</v>
      </c>
      <c r="M13329" s="80">
        <f>L13329/K13329</f>
        <v>0.94343408042242205</v>
      </c>
    </row>
    <row r="13330" spans="2:13" ht="24.9" customHeight="1" outlineLevel="1" x14ac:dyDescent="0.3">
      <c r="B13330" s="44" t="str">
        <f>B13329</f>
        <v>FONDO NACIONAL DE PENSIONES DE LAS ENTIDADES TERRITORIALES (FONPET)</v>
      </c>
      <c r="C13330" s="43" t="s">
        <v>44</v>
      </c>
      <c r="D13330" s="43" t="s">
        <v>1645</v>
      </c>
      <c r="E13330" s="43" t="s">
        <v>1713</v>
      </c>
      <c r="F13330" s="42" t="s">
        <v>1712</v>
      </c>
      <c r="G13330" s="18" t="s">
        <v>3</v>
      </c>
      <c r="H13330" s="32">
        <f>SUBTOTAL(9,H13329:H13329)</f>
        <v>3611625</v>
      </c>
      <c r="I13330" s="32">
        <f>SUBTOTAL(9,I13329:I13329)</f>
        <v>283919.59000000003</v>
      </c>
      <c r="J13330" s="41">
        <f>SUBTOTAL(9,J13329:J13329)</f>
        <v>7.8612699269719311E-2</v>
      </c>
      <c r="K13330" s="32">
        <f>SUBTOTAL(9,K13329:K13329)</f>
        <v>300942.69</v>
      </c>
      <c r="L13330" s="14">
        <f>SUBTOTAL(9,L13327:L13329)</f>
        <v>15201782.669999998</v>
      </c>
      <c r="M13330" s="80"/>
    </row>
    <row r="13331" spans="2:13" ht="24.9" customHeight="1" outlineLevel="2" x14ac:dyDescent="0.3">
      <c r="B13331" s="47" t="s">
        <v>22</v>
      </c>
      <c r="C13331" s="46" t="s">
        <v>44</v>
      </c>
      <c r="D13331" s="46" t="s">
        <v>1645</v>
      </c>
      <c r="E13331" s="46" t="s">
        <v>1711</v>
      </c>
      <c r="F13331" s="45" t="s">
        <v>1710</v>
      </c>
      <c r="G13331" s="26" t="s">
        <v>0</v>
      </c>
      <c r="H13331" s="30">
        <v>71179652</v>
      </c>
      <c r="I13331" s="30">
        <v>5595624.4199999999</v>
      </c>
      <c r="J13331" s="23">
        <f>I13331/H13331</f>
        <v>7.8612697066852755E-2</v>
      </c>
      <c r="K13331" s="30">
        <v>5930692.9900000002</v>
      </c>
      <c r="L13331" s="30">
        <f>I13331</f>
        <v>5595624.4199999999</v>
      </c>
      <c r="M13331" s="80">
        <f>L13331/K13331</f>
        <v>0.94350262767521875</v>
      </c>
    </row>
    <row r="13332" spans="2:13" ht="24.9" customHeight="1" outlineLevel="1" x14ac:dyDescent="0.3">
      <c r="B13332" s="44" t="str">
        <f>B13331</f>
        <v>FONDO NACIONAL DE PENSIONES DE LAS ENTIDADES TERRITORIALES (FONPET)</v>
      </c>
      <c r="C13332" s="43" t="s">
        <v>44</v>
      </c>
      <c r="D13332" s="43" t="s">
        <v>1645</v>
      </c>
      <c r="E13332" s="43" t="s">
        <v>1711</v>
      </c>
      <c r="F13332" s="42" t="s">
        <v>1710</v>
      </c>
      <c r="G13332" s="18" t="s">
        <v>3</v>
      </c>
      <c r="H13332" s="32">
        <f>SUBTOTAL(9,H13331:H13331)</f>
        <v>71179652</v>
      </c>
      <c r="I13332" s="32">
        <f>SUBTOTAL(9,I13331:I13331)</f>
        <v>5595624.4199999999</v>
      </c>
      <c r="J13332" s="41">
        <f>SUBTOTAL(9,J13331:J13331)</f>
        <v>7.8612697066852755E-2</v>
      </c>
      <c r="K13332" s="32">
        <f>SUBTOTAL(9,K13331:K13331)</f>
        <v>5930692.9900000002</v>
      </c>
      <c r="L13332" s="14">
        <f>SUBTOTAL(9,L13329:L13331)</f>
        <v>5879544.0099999998</v>
      </c>
      <c r="M13332" s="80"/>
    </row>
    <row r="13333" spans="2:13" ht="24.9" customHeight="1" outlineLevel="2" x14ac:dyDescent="0.3">
      <c r="B13333" s="47" t="s">
        <v>22</v>
      </c>
      <c r="C13333" s="46" t="s">
        <v>44</v>
      </c>
      <c r="D13333" s="46" t="s">
        <v>1645</v>
      </c>
      <c r="E13333" s="46" t="s">
        <v>1709</v>
      </c>
      <c r="F13333" s="45" t="s">
        <v>1708</v>
      </c>
      <c r="G13333" s="26" t="s">
        <v>0</v>
      </c>
      <c r="H13333" s="30">
        <v>114375064</v>
      </c>
      <c r="I13333" s="30">
        <v>8991332.2699999996</v>
      </c>
      <c r="J13333" s="23">
        <f>I13333/H13333</f>
        <v>7.8612697169725729E-2</v>
      </c>
      <c r="K13333" s="30">
        <v>9529165.9499999993</v>
      </c>
      <c r="L13333" s="30">
        <f>I13333</f>
        <v>8991332.2699999996</v>
      </c>
      <c r="M13333" s="80">
        <f>L13333/K13333</f>
        <v>0.94355920729872489</v>
      </c>
    </row>
    <row r="13334" spans="2:13" ht="24.9" customHeight="1" outlineLevel="1" x14ac:dyDescent="0.3">
      <c r="B13334" s="44" t="str">
        <f>B13333</f>
        <v>FONDO NACIONAL DE PENSIONES DE LAS ENTIDADES TERRITORIALES (FONPET)</v>
      </c>
      <c r="C13334" s="43" t="s">
        <v>44</v>
      </c>
      <c r="D13334" s="43" t="s">
        <v>1645</v>
      </c>
      <c r="E13334" s="43" t="s">
        <v>1709</v>
      </c>
      <c r="F13334" s="42" t="s">
        <v>1708</v>
      </c>
      <c r="G13334" s="18" t="s">
        <v>3</v>
      </c>
      <c r="H13334" s="32">
        <f>SUBTOTAL(9,H13333:H13333)</f>
        <v>114375064</v>
      </c>
      <c r="I13334" s="32">
        <f>SUBTOTAL(9,I13333:I13333)</f>
        <v>8991332.2699999996</v>
      </c>
      <c r="J13334" s="41">
        <f>SUBTOTAL(9,J13333:J13333)</f>
        <v>7.8612697169725729E-2</v>
      </c>
      <c r="K13334" s="32">
        <f>SUBTOTAL(9,K13333:K13333)</f>
        <v>9529165.9499999993</v>
      </c>
      <c r="L13334" s="14">
        <f>SUBTOTAL(9,L13331:L13333)</f>
        <v>14586956.689999999</v>
      </c>
      <c r="M13334" s="80"/>
    </row>
    <row r="13335" spans="2:13" ht="24.9" customHeight="1" outlineLevel="2" x14ac:dyDescent="0.3">
      <c r="B13335" s="47" t="s">
        <v>22</v>
      </c>
      <c r="C13335" s="46" t="s">
        <v>44</v>
      </c>
      <c r="D13335" s="46" t="s">
        <v>1645</v>
      </c>
      <c r="E13335" s="46" t="s">
        <v>1707</v>
      </c>
      <c r="F13335" s="45" t="s">
        <v>1706</v>
      </c>
      <c r="G13335" s="26" t="s">
        <v>0</v>
      </c>
      <c r="H13335" s="30">
        <v>6441777</v>
      </c>
      <c r="I13335" s="30">
        <v>506405.45999999996</v>
      </c>
      <c r="J13335" s="23">
        <f>I13335/H13335</f>
        <v>7.8612696465587051E-2</v>
      </c>
      <c r="K13335" s="30">
        <v>536774.72</v>
      </c>
      <c r="L13335" s="30">
        <f>I13335</f>
        <v>506405.45999999996</v>
      </c>
      <c r="M13335" s="80">
        <f>L13335/K13335</f>
        <v>0.94342270813349782</v>
      </c>
    </row>
    <row r="13336" spans="2:13" ht="24.9" customHeight="1" outlineLevel="1" x14ac:dyDescent="0.3">
      <c r="B13336" s="44" t="str">
        <f>B13335</f>
        <v>FONDO NACIONAL DE PENSIONES DE LAS ENTIDADES TERRITORIALES (FONPET)</v>
      </c>
      <c r="C13336" s="43" t="s">
        <v>44</v>
      </c>
      <c r="D13336" s="43" t="s">
        <v>1645</v>
      </c>
      <c r="E13336" s="43" t="s">
        <v>1707</v>
      </c>
      <c r="F13336" s="42" t="s">
        <v>1706</v>
      </c>
      <c r="G13336" s="18" t="s">
        <v>3</v>
      </c>
      <c r="H13336" s="32">
        <f>SUBTOTAL(9,H13335:H13335)</f>
        <v>6441777</v>
      </c>
      <c r="I13336" s="32">
        <f>SUBTOTAL(9,I13335:I13335)</f>
        <v>506405.45999999996</v>
      </c>
      <c r="J13336" s="41">
        <f>SUBTOTAL(9,J13335:J13335)</f>
        <v>7.8612696465587051E-2</v>
      </c>
      <c r="K13336" s="32">
        <f>SUBTOTAL(9,K13335:K13335)</f>
        <v>536774.72</v>
      </c>
      <c r="L13336" s="14">
        <f>SUBTOTAL(9,L13333:L13335)</f>
        <v>9497737.7300000004</v>
      </c>
      <c r="M13336" s="80"/>
    </row>
    <row r="13337" spans="2:13" ht="24.9" customHeight="1" outlineLevel="2" x14ac:dyDescent="0.3">
      <c r="B13337" s="47" t="s">
        <v>22</v>
      </c>
      <c r="C13337" s="46" t="s">
        <v>44</v>
      </c>
      <c r="D13337" s="46" t="s">
        <v>1645</v>
      </c>
      <c r="E13337" s="46" t="s">
        <v>1705</v>
      </c>
      <c r="F13337" s="45" t="s">
        <v>1704</v>
      </c>
      <c r="G13337" s="26" t="s">
        <v>0</v>
      </c>
      <c r="H13337" s="30">
        <v>89618793</v>
      </c>
      <c r="I13337" s="30">
        <v>7045175.0299999993</v>
      </c>
      <c r="J13337" s="23">
        <f>I13337/H13337</f>
        <v>7.8612697115882813E-2</v>
      </c>
      <c r="K13337" s="30">
        <v>7467566.9199999999</v>
      </c>
      <c r="L13337" s="30">
        <f>I13337</f>
        <v>7045175.0299999993</v>
      </c>
      <c r="M13337" s="80">
        <f>L13337/K13337</f>
        <v>0.9434364774330003</v>
      </c>
    </row>
    <row r="13338" spans="2:13" ht="24.9" customHeight="1" outlineLevel="1" x14ac:dyDescent="0.3">
      <c r="B13338" s="44" t="str">
        <f>B13337</f>
        <v>FONDO NACIONAL DE PENSIONES DE LAS ENTIDADES TERRITORIALES (FONPET)</v>
      </c>
      <c r="C13338" s="43" t="s">
        <v>44</v>
      </c>
      <c r="D13338" s="43" t="s">
        <v>1645</v>
      </c>
      <c r="E13338" s="43" t="s">
        <v>1705</v>
      </c>
      <c r="F13338" s="42" t="s">
        <v>1704</v>
      </c>
      <c r="G13338" s="18" t="s">
        <v>3</v>
      </c>
      <c r="H13338" s="32">
        <f>SUBTOTAL(9,H13337:H13337)</f>
        <v>89618793</v>
      </c>
      <c r="I13338" s="32">
        <f>SUBTOTAL(9,I13337:I13337)</f>
        <v>7045175.0299999993</v>
      </c>
      <c r="J13338" s="41">
        <f>SUBTOTAL(9,J13337:J13337)</f>
        <v>7.8612697115882813E-2</v>
      </c>
      <c r="K13338" s="32">
        <f>SUBTOTAL(9,K13337:K13337)</f>
        <v>7467566.9199999999</v>
      </c>
      <c r="L13338" s="14">
        <f>SUBTOTAL(9,L13335:L13337)</f>
        <v>7551580.4899999993</v>
      </c>
      <c r="M13338" s="80"/>
    </row>
    <row r="13339" spans="2:13" ht="24.9" customHeight="1" outlineLevel="2" x14ac:dyDescent="0.3">
      <c r="B13339" s="47" t="s">
        <v>22</v>
      </c>
      <c r="C13339" s="46" t="s">
        <v>44</v>
      </c>
      <c r="D13339" s="46" t="s">
        <v>1645</v>
      </c>
      <c r="E13339" s="46" t="s">
        <v>1703</v>
      </c>
      <c r="F13339" s="45" t="s">
        <v>539</v>
      </c>
      <c r="G13339" s="26" t="s">
        <v>0</v>
      </c>
      <c r="H13339" s="30">
        <v>135652409</v>
      </c>
      <c r="I13339" s="30">
        <v>10664001.74</v>
      </c>
      <c r="J13339" s="23">
        <f>I13339/H13339</f>
        <v>7.8612697102931658E-2</v>
      </c>
      <c r="K13339" s="30">
        <v>11301908.310000001</v>
      </c>
      <c r="L13339" s="30">
        <f>I13339</f>
        <v>10664001.74</v>
      </c>
      <c r="M13339" s="80">
        <f>L13339/K13339</f>
        <v>0.94355762296924883</v>
      </c>
    </row>
    <row r="13340" spans="2:13" ht="24.9" customHeight="1" outlineLevel="1" x14ac:dyDescent="0.3">
      <c r="B13340" s="44" t="str">
        <f>B13339</f>
        <v>FONDO NACIONAL DE PENSIONES DE LAS ENTIDADES TERRITORIALES (FONPET)</v>
      </c>
      <c r="C13340" s="43" t="s">
        <v>44</v>
      </c>
      <c r="D13340" s="43" t="s">
        <v>1645</v>
      </c>
      <c r="E13340" s="43" t="s">
        <v>1703</v>
      </c>
      <c r="F13340" s="42" t="s">
        <v>539</v>
      </c>
      <c r="G13340" s="18" t="s">
        <v>3</v>
      </c>
      <c r="H13340" s="32">
        <f>SUBTOTAL(9,H13339:H13339)</f>
        <v>135652409</v>
      </c>
      <c r="I13340" s="32">
        <f>SUBTOTAL(9,I13339:I13339)</f>
        <v>10664001.74</v>
      </c>
      <c r="J13340" s="41">
        <f>SUBTOTAL(9,J13339:J13339)</f>
        <v>7.8612697102931658E-2</v>
      </c>
      <c r="K13340" s="32">
        <f>SUBTOTAL(9,K13339:K13339)</f>
        <v>11301908.310000001</v>
      </c>
      <c r="L13340" s="14">
        <f>SUBTOTAL(9,L13337:L13339)</f>
        <v>17709176.77</v>
      </c>
      <c r="M13340" s="80"/>
    </row>
    <row r="13341" spans="2:13" ht="24.9" customHeight="1" outlineLevel="2" x14ac:dyDescent="0.3">
      <c r="B13341" s="47" t="s">
        <v>22</v>
      </c>
      <c r="C13341" s="46" t="s">
        <v>44</v>
      </c>
      <c r="D13341" s="46" t="s">
        <v>1645</v>
      </c>
      <c r="E13341" s="46" t="s">
        <v>1702</v>
      </c>
      <c r="F13341" s="45" t="s">
        <v>1701</v>
      </c>
      <c r="G13341" s="26" t="s">
        <v>0</v>
      </c>
      <c r="H13341" s="30">
        <v>444066418</v>
      </c>
      <c r="I13341" s="30">
        <v>34909258.82</v>
      </c>
      <c r="J13341" s="23">
        <f>I13341/H13341</f>
        <v>7.8612697121357197E-2</v>
      </c>
      <c r="K13341" s="30">
        <v>36999749.75</v>
      </c>
      <c r="L13341" s="30">
        <f>I13341</f>
        <v>34909258.82</v>
      </c>
      <c r="M13341" s="80">
        <f>L13341/K13341</f>
        <v>0.94349986299569499</v>
      </c>
    </row>
    <row r="13342" spans="2:13" ht="24.9" customHeight="1" outlineLevel="1" x14ac:dyDescent="0.3">
      <c r="B13342" s="44" t="str">
        <f>B13341</f>
        <v>FONDO NACIONAL DE PENSIONES DE LAS ENTIDADES TERRITORIALES (FONPET)</v>
      </c>
      <c r="C13342" s="43" t="s">
        <v>44</v>
      </c>
      <c r="D13342" s="43" t="s">
        <v>1645</v>
      </c>
      <c r="E13342" s="43" t="s">
        <v>1702</v>
      </c>
      <c r="F13342" s="42" t="s">
        <v>1701</v>
      </c>
      <c r="G13342" s="18" t="s">
        <v>3</v>
      </c>
      <c r="H13342" s="32">
        <f>SUBTOTAL(9,H13341:H13341)</f>
        <v>444066418</v>
      </c>
      <c r="I13342" s="32">
        <f>SUBTOTAL(9,I13341:I13341)</f>
        <v>34909258.82</v>
      </c>
      <c r="J13342" s="41">
        <f>SUBTOTAL(9,J13341:J13341)</f>
        <v>7.8612697121357197E-2</v>
      </c>
      <c r="K13342" s="32">
        <f>SUBTOTAL(9,K13341:K13341)</f>
        <v>36999749.75</v>
      </c>
      <c r="L13342" s="14">
        <f>SUBTOTAL(9,L13339:L13341)</f>
        <v>45573260.560000002</v>
      </c>
      <c r="M13342" s="80"/>
    </row>
    <row r="13343" spans="2:13" ht="24.9" customHeight="1" outlineLevel="2" x14ac:dyDescent="0.3">
      <c r="B13343" s="47" t="s">
        <v>22</v>
      </c>
      <c r="C13343" s="46" t="s">
        <v>44</v>
      </c>
      <c r="D13343" s="46" t="s">
        <v>1645</v>
      </c>
      <c r="E13343" s="46" t="s">
        <v>1700</v>
      </c>
      <c r="F13343" s="45" t="s">
        <v>1699</v>
      </c>
      <c r="G13343" s="26" t="s">
        <v>0</v>
      </c>
      <c r="H13343" s="30">
        <v>110311200</v>
      </c>
      <c r="I13343" s="30">
        <v>8671860.9600000009</v>
      </c>
      <c r="J13343" s="23">
        <f>I13343/H13343</f>
        <v>7.8612697169462398E-2</v>
      </c>
      <c r="K13343" s="30">
        <v>9190886.8200000003</v>
      </c>
      <c r="L13343" s="30">
        <f>I13343</f>
        <v>8671860.9600000009</v>
      </c>
      <c r="M13343" s="80">
        <f>L13343/K13343</f>
        <v>0.94352820678081206</v>
      </c>
    </row>
    <row r="13344" spans="2:13" ht="24.9" customHeight="1" outlineLevel="1" x14ac:dyDescent="0.3">
      <c r="B13344" s="44" t="str">
        <f>B13343</f>
        <v>FONDO NACIONAL DE PENSIONES DE LAS ENTIDADES TERRITORIALES (FONPET)</v>
      </c>
      <c r="C13344" s="43" t="s">
        <v>44</v>
      </c>
      <c r="D13344" s="43" t="s">
        <v>1645</v>
      </c>
      <c r="E13344" s="43" t="s">
        <v>1700</v>
      </c>
      <c r="F13344" s="42" t="s">
        <v>1699</v>
      </c>
      <c r="G13344" s="18" t="s">
        <v>3</v>
      </c>
      <c r="H13344" s="32">
        <f>SUBTOTAL(9,H13343:H13343)</f>
        <v>110311200</v>
      </c>
      <c r="I13344" s="32">
        <f>SUBTOTAL(9,I13343:I13343)</f>
        <v>8671860.9600000009</v>
      </c>
      <c r="J13344" s="41">
        <f>SUBTOTAL(9,J13343:J13343)</f>
        <v>7.8612697169462398E-2</v>
      </c>
      <c r="K13344" s="32">
        <f>SUBTOTAL(9,K13343:K13343)</f>
        <v>9190886.8200000003</v>
      </c>
      <c r="L13344" s="14">
        <f>SUBTOTAL(9,L13341:L13343)</f>
        <v>43581119.780000001</v>
      </c>
      <c r="M13344" s="80"/>
    </row>
    <row r="13345" spans="2:13" ht="24.9" customHeight="1" outlineLevel="2" x14ac:dyDescent="0.3">
      <c r="B13345" s="47" t="s">
        <v>22</v>
      </c>
      <c r="C13345" s="46" t="s">
        <v>44</v>
      </c>
      <c r="D13345" s="46" t="s">
        <v>1645</v>
      </c>
      <c r="E13345" s="46" t="s">
        <v>1698</v>
      </c>
      <c r="F13345" s="45" t="s">
        <v>443</v>
      </c>
      <c r="G13345" s="26" t="s">
        <v>0</v>
      </c>
      <c r="H13345" s="30">
        <v>36021488</v>
      </c>
      <c r="I13345" s="30">
        <v>2831746.33</v>
      </c>
      <c r="J13345" s="23">
        <f>I13345/H13345</f>
        <v>7.8612697232274251E-2</v>
      </c>
      <c r="K13345" s="30">
        <v>3001440.58</v>
      </c>
      <c r="L13345" s="30">
        <f>I13345</f>
        <v>2831746.33</v>
      </c>
      <c r="M13345" s="80">
        <f>L13345/K13345</f>
        <v>0.9434623989790929</v>
      </c>
    </row>
    <row r="13346" spans="2:13" ht="24.9" customHeight="1" outlineLevel="1" x14ac:dyDescent="0.3">
      <c r="B13346" s="44" t="str">
        <f>B13345</f>
        <v>FONDO NACIONAL DE PENSIONES DE LAS ENTIDADES TERRITORIALES (FONPET)</v>
      </c>
      <c r="C13346" s="43" t="s">
        <v>44</v>
      </c>
      <c r="D13346" s="43" t="s">
        <v>1645</v>
      </c>
      <c r="E13346" s="43" t="s">
        <v>1698</v>
      </c>
      <c r="F13346" s="42" t="s">
        <v>443</v>
      </c>
      <c r="G13346" s="18" t="s">
        <v>3</v>
      </c>
      <c r="H13346" s="32">
        <f>SUBTOTAL(9,H13345:H13345)</f>
        <v>36021488</v>
      </c>
      <c r="I13346" s="32">
        <f>SUBTOTAL(9,I13345:I13345)</f>
        <v>2831746.33</v>
      </c>
      <c r="J13346" s="41">
        <f>SUBTOTAL(9,J13345:J13345)</f>
        <v>7.8612697232274251E-2</v>
      </c>
      <c r="K13346" s="32">
        <f>SUBTOTAL(9,K13345:K13345)</f>
        <v>3001440.58</v>
      </c>
      <c r="L13346" s="14">
        <f>SUBTOTAL(9,L13343:L13345)</f>
        <v>11503607.290000001</v>
      </c>
      <c r="M13346" s="80"/>
    </row>
    <row r="13347" spans="2:13" ht="24.9" customHeight="1" outlineLevel="2" x14ac:dyDescent="0.3">
      <c r="B13347" s="47" t="s">
        <v>22</v>
      </c>
      <c r="C13347" s="46" t="s">
        <v>44</v>
      </c>
      <c r="D13347" s="46" t="s">
        <v>1645</v>
      </c>
      <c r="E13347" s="46" t="s">
        <v>1697</v>
      </c>
      <c r="F13347" s="45" t="s">
        <v>1696</v>
      </c>
      <c r="G13347" s="26" t="s">
        <v>0</v>
      </c>
      <c r="H13347" s="30">
        <v>38045589</v>
      </c>
      <c r="I13347" s="30">
        <v>2990866.36</v>
      </c>
      <c r="J13347" s="23">
        <f>I13347/H13347</f>
        <v>7.8612696993598907E-2</v>
      </c>
      <c r="K13347" s="30">
        <v>3169902.2199999997</v>
      </c>
      <c r="L13347" s="30">
        <f>I13347</f>
        <v>2990866.36</v>
      </c>
      <c r="M13347" s="80">
        <f>L13347/K13347</f>
        <v>0.9435200685780144</v>
      </c>
    </row>
    <row r="13348" spans="2:13" ht="24.9" customHeight="1" outlineLevel="1" x14ac:dyDescent="0.3">
      <c r="B13348" s="44" t="str">
        <f>B13347</f>
        <v>FONDO NACIONAL DE PENSIONES DE LAS ENTIDADES TERRITORIALES (FONPET)</v>
      </c>
      <c r="C13348" s="43" t="s">
        <v>44</v>
      </c>
      <c r="D13348" s="43" t="s">
        <v>1645</v>
      </c>
      <c r="E13348" s="43" t="s">
        <v>1697</v>
      </c>
      <c r="F13348" s="42" t="s">
        <v>1696</v>
      </c>
      <c r="G13348" s="18" t="s">
        <v>3</v>
      </c>
      <c r="H13348" s="32">
        <f>SUBTOTAL(9,H13347:H13347)</f>
        <v>38045589</v>
      </c>
      <c r="I13348" s="32">
        <f>SUBTOTAL(9,I13347:I13347)</f>
        <v>2990866.36</v>
      </c>
      <c r="J13348" s="41">
        <f>SUBTOTAL(9,J13347:J13347)</f>
        <v>7.8612696993598907E-2</v>
      </c>
      <c r="K13348" s="32">
        <f>SUBTOTAL(9,K13347:K13347)</f>
        <v>3169902.2199999997</v>
      </c>
      <c r="L13348" s="14">
        <f>SUBTOTAL(9,L13345:L13347)</f>
        <v>5822612.6899999995</v>
      </c>
      <c r="M13348" s="80"/>
    </row>
    <row r="13349" spans="2:13" ht="24.9" customHeight="1" outlineLevel="2" x14ac:dyDescent="0.3">
      <c r="B13349" s="47" t="s">
        <v>22</v>
      </c>
      <c r="C13349" s="46" t="s">
        <v>44</v>
      </c>
      <c r="D13349" s="46" t="s">
        <v>1645</v>
      </c>
      <c r="E13349" s="46" t="s">
        <v>1695</v>
      </c>
      <c r="F13349" s="45" t="s">
        <v>1694</v>
      </c>
      <c r="G13349" s="26" t="s">
        <v>0</v>
      </c>
      <c r="H13349" s="30">
        <v>356012774</v>
      </c>
      <c r="I13349" s="30">
        <v>27987124.380000003</v>
      </c>
      <c r="J13349" s="23">
        <f>I13349/H13349</f>
        <v>7.8612697138783008E-2</v>
      </c>
      <c r="K13349" s="30">
        <v>29663485.34</v>
      </c>
      <c r="L13349" s="30">
        <f>I13349</f>
        <v>27987124.380000003</v>
      </c>
      <c r="M13349" s="80">
        <f>L13349/K13349</f>
        <v>0.9434873906155764</v>
      </c>
    </row>
    <row r="13350" spans="2:13" ht="24.9" customHeight="1" outlineLevel="1" x14ac:dyDescent="0.3">
      <c r="B13350" s="44" t="str">
        <f>B13349</f>
        <v>FONDO NACIONAL DE PENSIONES DE LAS ENTIDADES TERRITORIALES (FONPET)</v>
      </c>
      <c r="C13350" s="43" t="s">
        <v>44</v>
      </c>
      <c r="D13350" s="43" t="s">
        <v>1645</v>
      </c>
      <c r="E13350" s="43" t="s">
        <v>1695</v>
      </c>
      <c r="F13350" s="42" t="s">
        <v>1694</v>
      </c>
      <c r="G13350" s="18" t="s">
        <v>3</v>
      </c>
      <c r="H13350" s="32">
        <f>SUBTOTAL(9,H13349:H13349)</f>
        <v>356012774</v>
      </c>
      <c r="I13350" s="32">
        <f>SUBTOTAL(9,I13349:I13349)</f>
        <v>27987124.380000003</v>
      </c>
      <c r="J13350" s="41">
        <f>SUBTOTAL(9,J13349:J13349)</f>
        <v>7.8612697138783008E-2</v>
      </c>
      <c r="K13350" s="32">
        <f>SUBTOTAL(9,K13349:K13349)</f>
        <v>29663485.34</v>
      </c>
      <c r="L13350" s="14">
        <f>SUBTOTAL(9,L13347:L13349)</f>
        <v>30977990.740000002</v>
      </c>
      <c r="M13350" s="80"/>
    </row>
    <row r="13351" spans="2:13" ht="24.9" customHeight="1" outlineLevel="2" x14ac:dyDescent="0.3">
      <c r="B13351" s="47" t="s">
        <v>22</v>
      </c>
      <c r="C13351" s="46" t="s">
        <v>44</v>
      </c>
      <c r="D13351" s="46" t="s">
        <v>1645</v>
      </c>
      <c r="E13351" s="46" t="s">
        <v>1693</v>
      </c>
      <c r="F13351" s="45" t="s">
        <v>1692</v>
      </c>
      <c r="G13351" s="26" t="s">
        <v>0</v>
      </c>
      <c r="H13351" s="30">
        <v>112851378</v>
      </c>
      <c r="I13351" s="30">
        <v>8871551.1999999993</v>
      </c>
      <c r="J13351" s="23">
        <f>I13351/H13351</f>
        <v>7.8612697135164791E-2</v>
      </c>
      <c r="K13351" s="30">
        <v>9402918.2400000002</v>
      </c>
      <c r="L13351" s="30">
        <f>I13351</f>
        <v>8871551.1999999993</v>
      </c>
      <c r="M13351" s="80">
        <f>L13351/K13351</f>
        <v>0.94348913534741097</v>
      </c>
    </row>
    <row r="13352" spans="2:13" ht="24.9" customHeight="1" outlineLevel="1" x14ac:dyDescent="0.3">
      <c r="B13352" s="44" t="str">
        <f>B13351</f>
        <v>FONDO NACIONAL DE PENSIONES DE LAS ENTIDADES TERRITORIALES (FONPET)</v>
      </c>
      <c r="C13352" s="43" t="s">
        <v>44</v>
      </c>
      <c r="D13352" s="43" t="s">
        <v>1645</v>
      </c>
      <c r="E13352" s="43" t="s">
        <v>1693</v>
      </c>
      <c r="F13352" s="42" t="s">
        <v>1692</v>
      </c>
      <c r="G13352" s="18" t="s">
        <v>3</v>
      </c>
      <c r="H13352" s="32">
        <f>SUBTOTAL(9,H13351:H13351)</f>
        <v>112851378</v>
      </c>
      <c r="I13352" s="32">
        <f>SUBTOTAL(9,I13351:I13351)</f>
        <v>8871551.1999999993</v>
      </c>
      <c r="J13352" s="41">
        <f>SUBTOTAL(9,J13351:J13351)</f>
        <v>7.8612697135164791E-2</v>
      </c>
      <c r="K13352" s="32">
        <f>SUBTOTAL(9,K13351:K13351)</f>
        <v>9402918.2400000002</v>
      </c>
      <c r="L13352" s="14">
        <f>SUBTOTAL(9,L13349:L13351)</f>
        <v>36858675.579999998</v>
      </c>
      <c r="M13352" s="80"/>
    </row>
    <row r="13353" spans="2:13" ht="24.9" customHeight="1" outlineLevel="2" x14ac:dyDescent="0.3">
      <c r="B13353" s="47" t="s">
        <v>22</v>
      </c>
      <c r="C13353" s="46" t="s">
        <v>44</v>
      </c>
      <c r="D13353" s="46" t="s">
        <v>1645</v>
      </c>
      <c r="E13353" s="46" t="s">
        <v>1691</v>
      </c>
      <c r="F13353" s="45" t="s">
        <v>1690</v>
      </c>
      <c r="G13353" s="26" t="s">
        <v>0</v>
      </c>
      <c r="H13353" s="30">
        <v>65398599</v>
      </c>
      <c r="I13353" s="30">
        <v>5141160.26</v>
      </c>
      <c r="J13353" s="23">
        <f>I13353/H13353</f>
        <v>7.8612697192488784E-2</v>
      </c>
      <c r="K13353" s="30">
        <v>5448521.6999999993</v>
      </c>
      <c r="L13353" s="30">
        <f>I13353</f>
        <v>5141160.26</v>
      </c>
      <c r="M13353" s="80">
        <f>L13353/K13353</f>
        <v>0.94358810390715719</v>
      </c>
    </row>
    <row r="13354" spans="2:13" ht="24.9" customHeight="1" outlineLevel="1" x14ac:dyDescent="0.3">
      <c r="B13354" s="44" t="str">
        <f>B13353</f>
        <v>FONDO NACIONAL DE PENSIONES DE LAS ENTIDADES TERRITORIALES (FONPET)</v>
      </c>
      <c r="C13354" s="43" t="s">
        <v>44</v>
      </c>
      <c r="D13354" s="43" t="s">
        <v>1645</v>
      </c>
      <c r="E13354" s="43" t="s">
        <v>1691</v>
      </c>
      <c r="F13354" s="42" t="s">
        <v>1690</v>
      </c>
      <c r="G13354" s="18" t="s">
        <v>3</v>
      </c>
      <c r="H13354" s="32">
        <f>SUBTOTAL(9,H13353:H13353)</f>
        <v>65398599</v>
      </c>
      <c r="I13354" s="32">
        <f>SUBTOTAL(9,I13353:I13353)</f>
        <v>5141160.26</v>
      </c>
      <c r="J13354" s="41">
        <f>SUBTOTAL(9,J13353:J13353)</f>
        <v>7.8612697192488784E-2</v>
      </c>
      <c r="K13354" s="32">
        <f>SUBTOTAL(9,K13353:K13353)</f>
        <v>5448521.6999999993</v>
      </c>
      <c r="L13354" s="14">
        <f>SUBTOTAL(9,L13351:L13353)</f>
        <v>14012711.459999999</v>
      </c>
      <c r="M13354" s="80"/>
    </row>
    <row r="13355" spans="2:13" ht="24.9" customHeight="1" outlineLevel="2" x14ac:dyDescent="0.3">
      <c r="B13355" s="47" t="s">
        <v>22</v>
      </c>
      <c r="C13355" s="46" t="s">
        <v>44</v>
      </c>
      <c r="D13355" s="46" t="s">
        <v>1645</v>
      </c>
      <c r="E13355" s="46" t="s">
        <v>1689</v>
      </c>
      <c r="F13355" s="45" t="s">
        <v>1688</v>
      </c>
      <c r="G13355" s="26" t="s">
        <v>0</v>
      </c>
      <c r="H13355" s="30">
        <v>376340053</v>
      </c>
      <c r="I13355" s="30">
        <v>29585106.609999999</v>
      </c>
      <c r="J13355" s="23">
        <f>I13355/H13355</f>
        <v>7.8612697144940874E-2</v>
      </c>
      <c r="K13355" s="30">
        <v>31356759.039999999</v>
      </c>
      <c r="L13355" s="30">
        <f>I13355</f>
        <v>29585106.609999999</v>
      </c>
      <c r="M13355" s="80">
        <f>L13355/K13355</f>
        <v>0.94350014209886912</v>
      </c>
    </row>
    <row r="13356" spans="2:13" ht="24.9" customHeight="1" outlineLevel="1" x14ac:dyDescent="0.3">
      <c r="B13356" s="44" t="str">
        <f>B13355</f>
        <v>FONDO NACIONAL DE PENSIONES DE LAS ENTIDADES TERRITORIALES (FONPET)</v>
      </c>
      <c r="C13356" s="43" t="s">
        <v>44</v>
      </c>
      <c r="D13356" s="43" t="s">
        <v>1645</v>
      </c>
      <c r="E13356" s="43" t="s">
        <v>1689</v>
      </c>
      <c r="F13356" s="42" t="s">
        <v>1688</v>
      </c>
      <c r="G13356" s="18" t="s">
        <v>3</v>
      </c>
      <c r="H13356" s="32">
        <f>SUBTOTAL(9,H13355:H13355)</f>
        <v>376340053</v>
      </c>
      <c r="I13356" s="32">
        <f>SUBTOTAL(9,I13355:I13355)</f>
        <v>29585106.609999999</v>
      </c>
      <c r="J13356" s="41">
        <f>SUBTOTAL(9,J13355:J13355)</f>
        <v>7.8612697144940874E-2</v>
      </c>
      <c r="K13356" s="32">
        <f>SUBTOTAL(9,K13355:K13355)</f>
        <v>31356759.039999999</v>
      </c>
      <c r="L13356" s="14">
        <f>SUBTOTAL(9,L13353:L13355)</f>
        <v>34726266.869999997</v>
      </c>
      <c r="M13356" s="80"/>
    </row>
    <row r="13357" spans="2:13" ht="24.9" customHeight="1" outlineLevel="2" x14ac:dyDescent="0.3">
      <c r="B13357" s="47" t="s">
        <v>22</v>
      </c>
      <c r="C13357" s="46" t="s">
        <v>44</v>
      </c>
      <c r="D13357" s="46" t="s">
        <v>1645</v>
      </c>
      <c r="E13357" s="46" t="s">
        <v>1687</v>
      </c>
      <c r="F13357" s="45" t="s">
        <v>1686</v>
      </c>
      <c r="G13357" s="26" t="s">
        <v>0</v>
      </c>
      <c r="H13357" s="30">
        <v>6637667</v>
      </c>
      <c r="I13357" s="30">
        <v>521804.91000000003</v>
      </c>
      <c r="J13357" s="23">
        <f>I13357/H13357</f>
        <v>7.861269780481607E-2</v>
      </c>
      <c r="K13357" s="30">
        <v>553046.56000000006</v>
      </c>
      <c r="L13357" s="30">
        <f>I13357</f>
        <v>521804.91000000003</v>
      </c>
      <c r="M13357" s="80">
        <f>L13357/K13357</f>
        <v>0.94350990990704287</v>
      </c>
    </row>
    <row r="13358" spans="2:13" ht="24.9" customHeight="1" outlineLevel="1" x14ac:dyDescent="0.3">
      <c r="B13358" s="44" t="str">
        <f>B13357</f>
        <v>FONDO NACIONAL DE PENSIONES DE LAS ENTIDADES TERRITORIALES (FONPET)</v>
      </c>
      <c r="C13358" s="43" t="s">
        <v>44</v>
      </c>
      <c r="D13358" s="43" t="s">
        <v>1645</v>
      </c>
      <c r="E13358" s="43" t="s">
        <v>1687</v>
      </c>
      <c r="F13358" s="42" t="s">
        <v>1686</v>
      </c>
      <c r="G13358" s="18" t="s">
        <v>3</v>
      </c>
      <c r="H13358" s="32">
        <f>SUBTOTAL(9,H13357:H13357)</f>
        <v>6637667</v>
      </c>
      <c r="I13358" s="32">
        <f>SUBTOTAL(9,I13357:I13357)</f>
        <v>521804.91000000003</v>
      </c>
      <c r="J13358" s="41">
        <f>SUBTOTAL(9,J13357:J13357)</f>
        <v>7.861269780481607E-2</v>
      </c>
      <c r="K13358" s="32">
        <f>SUBTOTAL(9,K13357:K13357)</f>
        <v>553046.56000000006</v>
      </c>
      <c r="L13358" s="14">
        <f>SUBTOTAL(9,L13355:L13357)</f>
        <v>30106911.52</v>
      </c>
      <c r="M13358" s="80"/>
    </row>
    <row r="13359" spans="2:13" ht="24.9" customHeight="1" outlineLevel="2" x14ac:dyDescent="0.3">
      <c r="B13359" s="47" t="s">
        <v>22</v>
      </c>
      <c r="C13359" s="46" t="s">
        <v>44</v>
      </c>
      <c r="D13359" s="46" t="s">
        <v>1645</v>
      </c>
      <c r="E13359" s="46" t="s">
        <v>1685</v>
      </c>
      <c r="F13359" s="45" t="s">
        <v>1684</v>
      </c>
      <c r="G13359" s="26" t="s">
        <v>0</v>
      </c>
      <c r="H13359" s="30">
        <v>408804947</v>
      </c>
      <c r="I13359" s="30">
        <v>32137259.490000002</v>
      </c>
      <c r="J13359" s="23">
        <f>I13359/H13359</f>
        <v>7.8612697145272081E-2</v>
      </c>
      <c r="K13359" s="30">
        <v>34062775.619999997</v>
      </c>
      <c r="L13359" s="30">
        <f>I13359</f>
        <v>32137259.490000002</v>
      </c>
      <c r="M13359" s="80">
        <f>L13359/K13359</f>
        <v>0.94347154349719442</v>
      </c>
    </row>
    <row r="13360" spans="2:13" ht="24.9" customHeight="1" outlineLevel="1" x14ac:dyDescent="0.3">
      <c r="B13360" s="44" t="str">
        <f>B13359</f>
        <v>FONDO NACIONAL DE PENSIONES DE LAS ENTIDADES TERRITORIALES (FONPET)</v>
      </c>
      <c r="C13360" s="43" t="s">
        <v>44</v>
      </c>
      <c r="D13360" s="43" t="s">
        <v>1645</v>
      </c>
      <c r="E13360" s="43" t="s">
        <v>1685</v>
      </c>
      <c r="F13360" s="42" t="s">
        <v>1684</v>
      </c>
      <c r="G13360" s="18" t="s">
        <v>3</v>
      </c>
      <c r="H13360" s="32">
        <f>SUBTOTAL(9,H13359:H13359)</f>
        <v>408804947</v>
      </c>
      <c r="I13360" s="32">
        <f>SUBTOTAL(9,I13359:I13359)</f>
        <v>32137259.490000002</v>
      </c>
      <c r="J13360" s="41">
        <f>SUBTOTAL(9,J13359:J13359)</f>
        <v>7.8612697145272081E-2</v>
      </c>
      <c r="K13360" s="32">
        <f>SUBTOTAL(9,K13359:K13359)</f>
        <v>34062775.619999997</v>
      </c>
      <c r="L13360" s="14">
        <f>SUBTOTAL(9,L13357:L13359)</f>
        <v>32659064.400000002</v>
      </c>
      <c r="M13360" s="80"/>
    </row>
    <row r="13361" spans="2:13" ht="24.9" customHeight="1" outlineLevel="2" x14ac:dyDescent="0.3">
      <c r="B13361" s="47" t="s">
        <v>22</v>
      </c>
      <c r="C13361" s="46" t="s">
        <v>44</v>
      </c>
      <c r="D13361" s="46" t="s">
        <v>1645</v>
      </c>
      <c r="E13361" s="46" t="s">
        <v>1683</v>
      </c>
      <c r="F13361" s="45" t="s">
        <v>1312</v>
      </c>
      <c r="G13361" s="26" t="s">
        <v>0</v>
      </c>
      <c r="H13361" s="30">
        <v>183916333</v>
      </c>
      <c r="I13361" s="30">
        <v>14458158.99</v>
      </c>
      <c r="J13361" s="23">
        <f>I13361/H13361</f>
        <v>7.8612697165944476E-2</v>
      </c>
      <c r="K13361" s="30">
        <v>15321892.439999999</v>
      </c>
      <c r="L13361" s="30">
        <f>I13361</f>
        <v>14458158.99</v>
      </c>
      <c r="M13361" s="80">
        <f>L13361/K13361</f>
        <v>0.94362749553409608</v>
      </c>
    </row>
    <row r="13362" spans="2:13" ht="24.9" customHeight="1" outlineLevel="1" x14ac:dyDescent="0.3">
      <c r="B13362" s="44" t="str">
        <f>B13361</f>
        <v>FONDO NACIONAL DE PENSIONES DE LAS ENTIDADES TERRITORIALES (FONPET)</v>
      </c>
      <c r="C13362" s="43" t="s">
        <v>44</v>
      </c>
      <c r="D13362" s="43" t="s">
        <v>1645</v>
      </c>
      <c r="E13362" s="43" t="s">
        <v>1683</v>
      </c>
      <c r="F13362" s="42" t="s">
        <v>1312</v>
      </c>
      <c r="G13362" s="18" t="s">
        <v>3</v>
      </c>
      <c r="H13362" s="32">
        <f>SUBTOTAL(9,H13361:H13361)</f>
        <v>183916333</v>
      </c>
      <c r="I13362" s="32">
        <f>SUBTOTAL(9,I13361:I13361)</f>
        <v>14458158.99</v>
      </c>
      <c r="J13362" s="41">
        <f>SUBTOTAL(9,J13361:J13361)</f>
        <v>7.8612697165944476E-2</v>
      </c>
      <c r="K13362" s="32">
        <f>SUBTOTAL(9,K13361:K13361)</f>
        <v>15321892.439999999</v>
      </c>
      <c r="L13362" s="14">
        <f>SUBTOTAL(9,L13359:L13361)</f>
        <v>46595418.480000004</v>
      </c>
      <c r="M13362" s="80"/>
    </row>
    <row r="13363" spans="2:13" ht="24.9" customHeight="1" outlineLevel="2" x14ac:dyDescent="0.3">
      <c r="B13363" s="47" t="s">
        <v>22</v>
      </c>
      <c r="C13363" s="46" t="s">
        <v>44</v>
      </c>
      <c r="D13363" s="46" t="s">
        <v>1645</v>
      </c>
      <c r="E13363" s="46" t="s">
        <v>1682</v>
      </c>
      <c r="F13363" s="45" t="s">
        <v>1681</v>
      </c>
      <c r="G13363" s="26" t="s">
        <v>0</v>
      </c>
      <c r="H13363" s="30">
        <v>262083687</v>
      </c>
      <c r="I13363" s="30">
        <v>20603105.509999998</v>
      </c>
      <c r="J13363" s="23">
        <f>I13363/H13363</f>
        <v>7.8612697134408049E-2</v>
      </c>
      <c r="K13363" s="30">
        <v>21836668.82</v>
      </c>
      <c r="L13363" s="30">
        <f>I13363</f>
        <v>20603105.509999998</v>
      </c>
      <c r="M13363" s="80">
        <f>L13363/K13363</f>
        <v>0.94350954716727697</v>
      </c>
    </row>
    <row r="13364" spans="2:13" ht="24.9" customHeight="1" outlineLevel="1" x14ac:dyDescent="0.3">
      <c r="B13364" s="44" t="str">
        <f>B13363</f>
        <v>FONDO NACIONAL DE PENSIONES DE LAS ENTIDADES TERRITORIALES (FONPET)</v>
      </c>
      <c r="C13364" s="43" t="s">
        <v>44</v>
      </c>
      <c r="D13364" s="43" t="s">
        <v>1645</v>
      </c>
      <c r="E13364" s="43" t="s">
        <v>1682</v>
      </c>
      <c r="F13364" s="42" t="s">
        <v>1681</v>
      </c>
      <c r="G13364" s="18" t="s">
        <v>3</v>
      </c>
      <c r="H13364" s="32">
        <f>SUBTOTAL(9,H13363:H13363)</f>
        <v>262083687</v>
      </c>
      <c r="I13364" s="32">
        <f>SUBTOTAL(9,I13363:I13363)</f>
        <v>20603105.509999998</v>
      </c>
      <c r="J13364" s="41">
        <f>SUBTOTAL(9,J13363:J13363)</f>
        <v>7.8612697134408049E-2</v>
      </c>
      <c r="K13364" s="32">
        <f>SUBTOTAL(9,K13363:K13363)</f>
        <v>21836668.82</v>
      </c>
      <c r="L13364" s="14">
        <f>SUBTOTAL(9,L13361:L13363)</f>
        <v>35061264.5</v>
      </c>
      <c r="M13364" s="80"/>
    </row>
    <row r="13365" spans="2:13" ht="24.9" customHeight="1" outlineLevel="2" x14ac:dyDescent="0.3">
      <c r="B13365" s="47" t="s">
        <v>22</v>
      </c>
      <c r="C13365" s="46" t="s">
        <v>44</v>
      </c>
      <c r="D13365" s="46" t="s">
        <v>1645</v>
      </c>
      <c r="E13365" s="46" t="s">
        <v>1680</v>
      </c>
      <c r="F13365" s="45" t="s">
        <v>1679</v>
      </c>
      <c r="G13365" s="26" t="s">
        <v>0</v>
      </c>
      <c r="H13365" s="30">
        <v>20589346</v>
      </c>
      <c r="I13365" s="30">
        <v>1618584.02</v>
      </c>
      <c r="J13365" s="23">
        <f>I13365/H13365</f>
        <v>7.8612697071582555E-2</v>
      </c>
      <c r="K13365" s="30">
        <v>1715478.91</v>
      </c>
      <c r="L13365" s="30">
        <f>I13365</f>
        <v>1618584.02</v>
      </c>
      <c r="M13365" s="80">
        <f>L13365/K13365</f>
        <v>0.94351729453788513</v>
      </c>
    </row>
    <row r="13366" spans="2:13" ht="24.9" customHeight="1" outlineLevel="1" x14ac:dyDescent="0.3">
      <c r="B13366" s="44" t="str">
        <f>B13365</f>
        <v>FONDO NACIONAL DE PENSIONES DE LAS ENTIDADES TERRITORIALES (FONPET)</v>
      </c>
      <c r="C13366" s="43" t="s">
        <v>44</v>
      </c>
      <c r="D13366" s="43" t="s">
        <v>1645</v>
      </c>
      <c r="E13366" s="43" t="s">
        <v>1680</v>
      </c>
      <c r="F13366" s="42" t="s">
        <v>1679</v>
      </c>
      <c r="G13366" s="18" t="s">
        <v>3</v>
      </c>
      <c r="H13366" s="32">
        <f>SUBTOTAL(9,H13365:H13365)</f>
        <v>20589346</v>
      </c>
      <c r="I13366" s="32">
        <f>SUBTOTAL(9,I13365:I13365)</f>
        <v>1618584.02</v>
      </c>
      <c r="J13366" s="41">
        <f>SUBTOTAL(9,J13365:J13365)</f>
        <v>7.8612697071582555E-2</v>
      </c>
      <c r="K13366" s="32">
        <f>SUBTOTAL(9,K13365:K13365)</f>
        <v>1715478.91</v>
      </c>
      <c r="L13366" s="14">
        <f>SUBTOTAL(9,L13363:L13365)</f>
        <v>22221689.529999997</v>
      </c>
      <c r="M13366" s="80"/>
    </row>
    <row r="13367" spans="2:13" ht="24.9" customHeight="1" outlineLevel="2" x14ac:dyDescent="0.3">
      <c r="B13367" s="47" t="s">
        <v>22</v>
      </c>
      <c r="C13367" s="46" t="s">
        <v>44</v>
      </c>
      <c r="D13367" s="46" t="s">
        <v>1645</v>
      </c>
      <c r="E13367" s="46" t="s">
        <v>1678</v>
      </c>
      <c r="F13367" s="45" t="s">
        <v>1677</v>
      </c>
      <c r="G13367" s="26" t="s">
        <v>0</v>
      </c>
      <c r="H13367" s="30">
        <v>138383519</v>
      </c>
      <c r="I13367" s="30">
        <v>10878701.67</v>
      </c>
      <c r="J13367" s="23">
        <f>I13367/H13367</f>
        <v>7.8612697152180389E-2</v>
      </c>
      <c r="K13367" s="30">
        <v>11530019.800000001</v>
      </c>
      <c r="L13367" s="30">
        <f>I13367</f>
        <v>10878701.67</v>
      </c>
      <c r="M13367" s="80">
        <f>L13367/K13367</f>
        <v>0.94351110047530007</v>
      </c>
    </row>
    <row r="13368" spans="2:13" ht="24.9" customHeight="1" outlineLevel="1" x14ac:dyDescent="0.3">
      <c r="B13368" s="44" t="str">
        <f>B13367</f>
        <v>FONDO NACIONAL DE PENSIONES DE LAS ENTIDADES TERRITORIALES (FONPET)</v>
      </c>
      <c r="C13368" s="43" t="s">
        <v>44</v>
      </c>
      <c r="D13368" s="43" t="s">
        <v>1645</v>
      </c>
      <c r="E13368" s="43" t="s">
        <v>1678</v>
      </c>
      <c r="F13368" s="42" t="s">
        <v>1677</v>
      </c>
      <c r="G13368" s="18" t="s">
        <v>3</v>
      </c>
      <c r="H13368" s="32">
        <f>SUBTOTAL(9,H13367:H13367)</f>
        <v>138383519</v>
      </c>
      <c r="I13368" s="32">
        <f>SUBTOTAL(9,I13367:I13367)</f>
        <v>10878701.67</v>
      </c>
      <c r="J13368" s="41">
        <f>SUBTOTAL(9,J13367:J13367)</f>
        <v>7.8612697152180389E-2</v>
      </c>
      <c r="K13368" s="32">
        <f>SUBTOTAL(9,K13367:K13367)</f>
        <v>11530019.800000001</v>
      </c>
      <c r="L13368" s="14">
        <f>SUBTOTAL(9,L13365:L13367)</f>
        <v>12497285.689999999</v>
      </c>
      <c r="M13368" s="80"/>
    </row>
    <row r="13369" spans="2:13" ht="24.9" customHeight="1" outlineLevel="2" x14ac:dyDescent="0.3">
      <c r="B13369" s="47" t="s">
        <v>22</v>
      </c>
      <c r="C13369" s="46" t="s">
        <v>44</v>
      </c>
      <c r="D13369" s="46" t="s">
        <v>1645</v>
      </c>
      <c r="E13369" s="46" t="s">
        <v>1676</v>
      </c>
      <c r="F13369" s="45" t="s">
        <v>1675</v>
      </c>
      <c r="G13369" s="26" t="s">
        <v>0</v>
      </c>
      <c r="H13369" s="30">
        <v>6153902</v>
      </c>
      <c r="I13369" s="30">
        <v>483774.82999999996</v>
      </c>
      <c r="J13369" s="23">
        <f>I13369/H13369</f>
        <v>7.8612696464779572E-2</v>
      </c>
      <c r="K13369" s="30">
        <v>512744.76</v>
      </c>
      <c r="L13369" s="30">
        <f>I13369</f>
        <v>483774.82999999996</v>
      </c>
      <c r="M13369" s="80">
        <f>L13369/K13369</f>
        <v>0.94350029047590844</v>
      </c>
    </row>
    <row r="13370" spans="2:13" ht="24.9" customHeight="1" outlineLevel="1" x14ac:dyDescent="0.3">
      <c r="B13370" s="44" t="str">
        <f>B13369</f>
        <v>FONDO NACIONAL DE PENSIONES DE LAS ENTIDADES TERRITORIALES (FONPET)</v>
      </c>
      <c r="C13370" s="43" t="s">
        <v>44</v>
      </c>
      <c r="D13370" s="43" t="s">
        <v>1645</v>
      </c>
      <c r="E13370" s="43" t="s">
        <v>1676</v>
      </c>
      <c r="F13370" s="42" t="s">
        <v>1675</v>
      </c>
      <c r="G13370" s="18" t="s">
        <v>3</v>
      </c>
      <c r="H13370" s="32">
        <f>SUBTOTAL(9,H13369:H13369)</f>
        <v>6153902</v>
      </c>
      <c r="I13370" s="32">
        <f>SUBTOTAL(9,I13369:I13369)</f>
        <v>483774.82999999996</v>
      </c>
      <c r="J13370" s="41">
        <f>SUBTOTAL(9,J13369:J13369)</f>
        <v>7.8612696464779572E-2</v>
      </c>
      <c r="K13370" s="32">
        <f>SUBTOTAL(9,K13369:K13369)</f>
        <v>512744.76</v>
      </c>
      <c r="L13370" s="14">
        <f>SUBTOTAL(9,L13367:L13369)</f>
        <v>11362476.5</v>
      </c>
      <c r="M13370" s="80"/>
    </row>
    <row r="13371" spans="2:13" ht="24.9" customHeight="1" outlineLevel="2" x14ac:dyDescent="0.3">
      <c r="B13371" s="47" t="s">
        <v>22</v>
      </c>
      <c r="C13371" s="46" t="s">
        <v>44</v>
      </c>
      <c r="D13371" s="46" t="s">
        <v>1645</v>
      </c>
      <c r="E13371" s="46" t="s">
        <v>1674</v>
      </c>
      <c r="F13371" s="45" t="s">
        <v>1673</v>
      </c>
      <c r="G13371" s="26" t="s">
        <v>0</v>
      </c>
      <c r="H13371" s="30">
        <v>101642817</v>
      </c>
      <c r="I13371" s="30">
        <v>7990415.9900000002</v>
      </c>
      <c r="J13371" s="23">
        <f>I13371/H13371</f>
        <v>7.8612697147108779E-2</v>
      </c>
      <c r="K13371" s="30">
        <v>8468959.7300000004</v>
      </c>
      <c r="L13371" s="30">
        <f>I13371</f>
        <v>7990415.9900000002</v>
      </c>
      <c r="M13371" s="80">
        <f>L13371/K13371</f>
        <v>0.94349438948152842</v>
      </c>
    </row>
    <row r="13372" spans="2:13" ht="24.9" customHeight="1" outlineLevel="1" x14ac:dyDescent="0.3">
      <c r="B13372" s="44" t="str">
        <f>B13371</f>
        <v>FONDO NACIONAL DE PENSIONES DE LAS ENTIDADES TERRITORIALES (FONPET)</v>
      </c>
      <c r="C13372" s="43" t="s">
        <v>44</v>
      </c>
      <c r="D13372" s="43" t="s">
        <v>1645</v>
      </c>
      <c r="E13372" s="43" t="s">
        <v>1674</v>
      </c>
      <c r="F13372" s="42" t="s">
        <v>1673</v>
      </c>
      <c r="G13372" s="18" t="s">
        <v>3</v>
      </c>
      <c r="H13372" s="32">
        <f>SUBTOTAL(9,H13371:H13371)</f>
        <v>101642817</v>
      </c>
      <c r="I13372" s="32">
        <f>SUBTOTAL(9,I13371:I13371)</f>
        <v>7990415.9900000002</v>
      </c>
      <c r="J13372" s="41">
        <f>SUBTOTAL(9,J13371:J13371)</f>
        <v>7.8612697147108779E-2</v>
      </c>
      <c r="K13372" s="32">
        <f>SUBTOTAL(9,K13371:K13371)</f>
        <v>8468959.7300000004</v>
      </c>
      <c r="L13372" s="14">
        <f>SUBTOTAL(9,L13369:L13371)</f>
        <v>8474190.8200000003</v>
      </c>
      <c r="M13372" s="80"/>
    </row>
    <row r="13373" spans="2:13" ht="24.9" customHeight="1" outlineLevel="2" x14ac:dyDescent="0.3">
      <c r="B13373" s="47" t="s">
        <v>22</v>
      </c>
      <c r="C13373" s="46" t="s">
        <v>44</v>
      </c>
      <c r="D13373" s="46" t="s">
        <v>1645</v>
      </c>
      <c r="E13373" s="46" t="s">
        <v>1672</v>
      </c>
      <c r="F13373" s="45" t="s">
        <v>1671</v>
      </c>
      <c r="G13373" s="26" t="s">
        <v>0</v>
      </c>
      <c r="H13373" s="30">
        <v>76927157</v>
      </c>
      <c r="I13373" s="30">
        <v>6047451.2999999998</v>
      </c>
      <c r="J13373" s="23">
        <f>I13373/H13373</f>
        <v>7.8612697203927606E-2</v>
      </c>
      <c r="K13373" s="30">
        <v>6409217.9900000002</v>
      </c>
      <c r="L13373" s="30">
        <f>I13373</f>
        <v>6047451.2999999998</v>
      </c>
      <c r="M13373" s="80">
        <f>L13373/K13373</f>
        <v>0.94355525267443741</v>
      </c>
    </row>
    <row r="13374" spans="2:13" ht="24.9" customHeight="1" outlineLevel="1" x14ac:dyDescent="0.3">
      <c r="B13374" s="44" t="str">
        <f>B13373</f>
        <v>FONDO NACIONAL DE PENSIONES DE LAS ENTIDADES TERRITORIALES (FONPET)</v>
      </c>
      <c r="C13374" s="43" t="s">
        <v>44</v>
      </c>
      <c r="D13374" s="43" t="s">
        <v>1645</v>
      </c>
      <c r="E13374" s="43" t="s">
        <v>1672</v>
      </c>
      <c r="F13374" s="42" t="s">
        <v>1671</v>
      </c>
      <c r="G13374" s="18" t="s">
        <v>3</v>
      </c>
      <c r="H13374" s="32">
        <f>SUBTOTAL(9,H13373:H13373)</f>
        <v>76927157</v>
      </c>
      <c r="I13374" s="32">
        <f>SUBTOTAL(9,I13373:I13373)</f>
        <v>6047451.2999999998</v>
      </c>
      <c r="J13374" s="41">
        <f>SUBTOTAL(9,J13373:J13373)</f>
        <v>7.8612697203927606E-2</v>
      </c>
      <c r="K13374" s="32">
        <f>SUBTOTAL(9,K13373:K13373)</f>
        <v>6409217.9900000002</v>
      </c>
      <c r="L13374" s="14">
        <f>SUBTOTAL(9,L13371:L13373)</f>
        <v>14037867.289999999</v>
      </c>
      <c r="M13374" s="80"/>
    </row>
    <row r="13375" spans="2:13" ht="24.9" customHeight="1" outlineLevel="2" x14ac:dyDescent="0.3">
      <c r="B13375" s="47" t="s">
        <v>22</v>
      </c>
      <c r="C13375" s="46" t="s">
        <v>44</v>
      </c>
      <c r="D13375" s="46" t="s">
        <v>1645</v>
      </c>
      <c r="E13375" s="46" t="s">
        <v>1670</v>
      </c>
      <c r="F13375" s="45" t="s">
        <v>1669</v>
      </c>
      <c r="G13375" s="26" t="s">
        <v>0</v>
      </c>
      <c r="H13375" s="30">
        <v>367287505</v>
      </c>
      <c r="I13375" s="30">
        <v>28873461.390000001</v>
      </c>
      <c r="J13375" s="23">
        <f>I13375/H13375</f>
        <v>7.8612697129459938E-2</v>
      </c>
      <c r="K13375" s="30">
        <v>30604447.880000003</v>
      </c>
      <c r="L13375" s="30">
        <f>I13375</f>
        <v>28873461.390000001</v>
      </c>
      <c r="M13375" s="80">
        <f>L13375/K13375</f>
        <v>0.94344003535737031</v>
      </c>
    </row>
    <row r="13376" spans="2:13" ht="24.9" customHeight="1" outlineLevel="1" x14ac:dyDescent="0.3">
      <c r="B13376" s="44" t="str">
        <f>B13375</f>
        <v>FONDO NACIONAL DE PENSIONES DE LAS ENTIDADES TERRITORIALES (FONPET)</v>
      </c>
      <c r="C13376" s="43" t="s">
        <v>44</v>
      </c>
      <c r="D13376" s="43" t="s">
        <v>1645</v>
      </c>
      <c r="E13376" s="43" t="s">
        <v>1670</v>
      </c>
      <c r="F13376" s="42" t="s">
        <v>1669</v>
      </c>
      <c r="G13376" s="18" t="s">
        <v>3</v>
      </c>
      <c r="H13376" s="32">
        <f>SUBTOTAL(9,H13375:H13375)</f>
        <v>367287505</v>
      </c>
      <c r="I13376" s="32">
        <f>SUBTOTAL(9,I13375:I13375)</f>
        <v>28873461.390000001</v>
      </c>
      <c r="J13376" s="41">
        <f>SUBTOTAL(9,J13375:J13375)</f>
        <v>7.8612697129459938E-2</v>
      </c>
      <c r="K13376" s="32">
        <f>SUBTOTAL(9,K13375:K13375)</f>
        <v>30604447.880000003</v>
      </c>
      <c r="L13376" s="14">
        <f>SUBTOTAL(9,L13373:L13375)</f>
        <v>34920912.689999998</v>
      </c>
      <c r="M13376" s="80"/>
    </row>
    <row r="13377" spans="2:13" ht="24.9" customHeight="1" outlineLevel="2" x14ac:dyDescent="0.3">
      <c r="B13377" s="47" t="s">
        <v>22</v>
      </c>
      <c r="C13377" s="46" t="s">
        <v>44</v>
      </c>
      <c r="D13377" s="46" t="s">
        <v>1645</v>
      </c>
      <c r="E13377" s="46" t="s">
        <v>1668</v>
      </c>
      <c r="F13377" s="45" t="s">
        <v>1667</v>
      </c>
      <c r="G13377" s="26" t="s">
        <v>0</v>
      </c>
      <c r="H13377" s="30">
        <v>211180593</v>
      </c>
      <c r="I13377" s="30">
        <v>16601476</v>
      </c>
      <c r="J13377" s="23">
        <f>I13377/H13377</f>
        <v>7.8612697143056132E-2</v>
      </c>
      <c r="K13377" s="30">
        <v>17595807.23</v>
      </c>
      <c r="L13377" s="30">
        <f>I13377</f>
        <v>16601476</v>
      </c>
      <c r="M13377" s="80">
        <f>L13377/K13377</f>
        <v>0.94349044536560311</v>
      </c>
    </row>
    <row r="13378" spans="2:13" ht="24.9" customHeight="1" outlineLevel="1" x14ac:dyDescent="0.3">
      <c r="B13378" s="44" t="str">
        <f>B13377</f>
        <v>FONDO NACIONAL DE PENSIONES DE LAS ENTIDADES TERRITORIALES (FONPET)</v>
      </c>
      <c r="C13378" s="43" t="s">
        <v>44</v>
      </c>
      <c r="D13378" s="43" t="s">
        <v>1645</v>
      </c>
      <c r="E13378" s="43" t="s">
        <v>1668</v>
      </c>
      <c r="F13378" s="42" t="s">
        <v>1667</v>
      </c>
      <c r="G13378" s="18" t="s">
        <v>3</v>
      </c>
      <c r="H13378" s="32">
        <f>SUBTOTAL(9,H13377:H13377)</f>
        <v>211180593</v>
      </c>
      <c r="I13378" s="32">
        <f>SUBTOTAL(9,I13377:I13377)</f>
        <v>16601476</v>
      </c>
      <c r="J13378" s="41">
        <f>SUBTOTAL(9,J13377:J13377)</f>
        <v>7.8612697143056132E-2</v>
      </c>
      <c r="K13378" s="32">
        <f>SUBTOTAL(9,K13377:K13377)</f>
        <v>17595807.23</v>
      </c>
      <c r="L13378" s="14">
        <f>SUBTOTAL(9,L13375:L13377)</f>
        <v>45474937.390000001</v>
      </c>
      <c r="M13378" s="80"/>
    </row>
    <row r="13379" spans="2:13" ht="24.9" customHeight="1" outlineLevel="2" x14ac:dyDescent="0.3">
      <c r="B13379" s="47" t="s">
        <v>22</v>
      </c>
      <c r="C13379" s="46" t="s">
        <v>44</v>
      </c>
      <c r="D13379" s="46" t="s">
        <v>1645</v>
      </c>
      <c r="E13379" s="46" t="s">
        <v>1666</v>
      </c>
      <c r="F13379" s="45" t="s">
        <v>1665</v>
      </c>
      <c r="G13379" s="26" t="s">
        <v>0</v>
      </c>
      <c r="H13379" s="30">
        <v>13033645</v>
      </c>
      <c r="I13379" s="30">
        <v>1024609.99</v>
      </c>
      <c r="J13379" s="23">
        <f>I13379/H13379</f>
        <v>7.8612697369001533E-2</v>
      </c>
      <c r="K13379" s="30">
        <v>1085912.27</v>
      </c>
      <c r="L13379" s="30">
        <f>I13379</f>
        <v>1024609.99</v>
      </c>
      <c r="M13379" s="80">
        <f>L13379/K13379</f>
        <v>0.94354766798979073</v>
      </c>
    </row>
    <row r="13380" spans="2:13" ht="24.9" customHeight="1" outlineLevel="1" x14ac:dyDescent="0.3">
      <c r="B13380" s="44" t="str">
        <f>B13379</f>
        <v>FONDO NACIONAL DE PENSIONES DE LAS ENTIDADES TERRITORIALES (FONPET)</v>
      </c>
      <c r="C13380" s="43" t="s">
        <v>44</v>
      </c>
      <c r="D13380" s="43" t="s">
        <v>1645</v>
      </c>
      <c r="E13380" s="43" t="s">
        <v>1666</v>
      </c>
      <c r="F13380" s="42" t="s">
        <v>1665</v>
      </c>
      <c r="G13380" s="18" t="s">
        <v>3</v>
      </c>
      <c r="H13380" s="32">
        <f>SUBTOTAL(9,H13379:H13379)</f>
        <v>13033645</v>
      </c>
      <c r="I13380" s="32">
        <f>SUBTOTAL(9,I13379:I13379)</f>
        <v>1024609.99</v>
      </c>
      <c r="J13380" s="41">
        <f>SUBTOTAL(9,J13379:J13379)</f>
        <v>7.8612697369001533E-2</v>
      </c>
      <c r="K13380" s="32">
        <f>SUBTOTAL(9,K13379:K13379)</f>
        <v>1085912.27</v>
      </c>
      <c r="L13380" s="14">
        <f>SUBTOTAL(9,L13377:L13379)</f>
        <v>17626085.989999998</v>
      </c>
      <c r="M13380" s="80"/>
    </row>
    <row r="13381" spans="2:13" ht="24.9" customHeight="1" outlineLevel="2" x14ac:dyDescent="0.3">
      <c r="B13381" s="47" t="s">
        <v>22</v>
      </c>
      <c r="C13381" s="46" t="s">
        <v>44</v>
      </c>
      <c r="D13381" s="46" t="s">
        <v>1645</v>
      </c>
      <c r="E13381" s="46" t="s">
        <v>1664</v>
      </c>
      <c r="F13381" s="45" t="s">
        <v>644</v>
      </c>
      <c r="G13381" s="26" t="s">
        <v>0</v>
      </c>
      <c r="H13381" s="30">
        <v>162219070</v>
      </c>
      <c r="I13381" s="30">
        <v>12752478.620000001</v>
      </c>
      <c r="J13381" s="23">
        <f>I13381/H13381</f>
        <v>7.8612697138505369E-2</v>
      </c>
      <c r="K13381" s="30">
        <v>13516533.93</v>
      </c>
      <c r="L13381" s="30">
        <f>I13381</f>
        <v>12752478.620000001</v>
      </c>
      <c r="M13381" s="80">
        <f>L13381/K13381</f>
        <v>0.94347254155858884</v>
      </c>
    </row>
    <row r="13382" spans="2:13" ht="24.9" customHeight="1" outlineLevel="1" x14ac:dyDescent="0.3">
      <c r="B13382" s="44" t="str">
        <f>B13381</f>
        <v>FONDO NACIONAL DE PENSIONES DE LAS ENTIDADES TERRITORIALES (FONPET)</v>
      </c>
      <c r="C13382" s="43" t="s">
        <v>44</v>
      </c>
      <c r="D13382" s="43" t="s">
        <v>1645</v>
      </c>
      <c r="E13382" s="43" t="s">
        <v>1664</v>
      </c>
      <c r="F13382" s="42" t="s">
        <v>644</v>
      </c>
      <c r="G13382" s="18" t="s">
        <v>3</v>
      </c>
      <c r="H13382" s="32">
        <f>SUBTOTAL(9,H13381:H13381)</f>
        <v>162219070</v>
      </c>
      <c r="I13382" s="32">
        <f>SUBTOTAL(9,I13381:I13381)</f>
        <v>12752478.620000001</v>
      </c>
      <c r="J13382" s="41">
        <f>SUBTOTAL(9,J13381:J13381)</f>
        <v>7.8612697138505369E-2</v>
      </c>
      <c r="K13382" s="32">
        <f>SUBTOTAL(9,K13381:K13381)</f>
        <v>13516533.93</v>
      </c>
      <c r="L13382" s="14">
        <f>SUBTOTAL(9,L13379:L13381)</f>
        <v>13777088.610000001</v>
      </c>
      <c r="M13382" s="80"/>
    </row>
    <row r="13383" spans="2:13" ht="24.9" customHeight="1" outlineLevel="2" x14ac:dyDescent="0.3">
      <c r="B13383" s="47" t="s">
        <v>22</v>
      </c>
      <c r="C13383" s="46" t="s">
        <v>44</v>
      </c>
      <c r="D13383" s="46" t="s">
        <v>1645</v>
      </c>
      <c r="E13383" s="46" t="s">
        <v>1663</v>
      </c>
      <c r="F13383" s="45" t="s">
        <v>1662</v>
      </c>
      <c r="G13383" s="26" t="s">
        <v>0</v>
      </c>
      <c r="H13383" s="30">
        <v>154612736</v>
      </c>
      <c r="I13383" s="30">
        <v>12154524.190000001</v>
      </c>
      <c r="J13383" s="23">
        <f>I13383/H13383</f>
        <v>7.8612697145466731E-2</v>
      </c>
      <c r="K13383" s="30">
        <v>12882879.609999999</v>
      </c>
      <c r="L13383" s="30">
        <f>I13383</f>
        <v>12154524.190000001</v>
      </c>
      <c r="M13383" s="80">
        <f>L13383/K13383</f>
        <v>0.94346330618236696</v>
      </c>
    </row>
    <row r="13384" spans="2:13" ht="24.9" customHeight="1" outlineLevel="1" x14ac:dyDescent="0.3">
      <c r="B13384" s="44" t="str">
        <f>B13383</f>
        <v>FONDO NACIONAL DE PENSIONES DE LAS ENTIDADES TERRITORIALES (FONPET)</v>
      </c>
      <c r="C13384" s="43" t="s">
        <v>44</v>
      </c>
      <c r="D13384" s="43" t="s">
        <v>1645</v>
      </c>
      <c r="E13384" s="43" t="s">
        <v>1663</v>
      </c>
      <c r="F13384" s="42" t="s">
        <v>1662</v>
      </c>
      <c r="G13384" s="18" t="s">
        <v>3</v>
      </c>
      <c r="H13384" s="32">
        <f>SUBTOTAL(9,H13383:H13383)</f>
        <v>154612736</v>
      </c>
      <c r="I13384" s="32">
        <f>SUBTOTAL(9,I13383:I13383)</f>
        <v>12154524.190000001</v>
      </c>
      <c r="J13384" s="41">
        <f>SUBTOTAL(9,J13383:J13383)</f>
        <v>7.8612697145466731E-2</v>
      </c>
      <c r="K13384" s="32">
        <f>SUBTOTAL(9,K13383:K13383)</f>
        <v>12882879.609999999</v>
      </c>
      <c r="L13384" s="14">
        <f>SUBTOTAL(9,L13381:L13383)</f>
        <v>24907002.810000002</v>
      </c>
      <c r="M13384" s="80"/>
    </row>
    <row r="13385" spans="2:13" ht="24.9" customHeight="1" outlineLevel="2" x14ac:dyDescent="0.3">
      <c r="B13385" s="47" t="s">
        <v>22</v>
      </c>
      <c r="C13385" s="46" t="s">
        <v>44</v>
      </c>
      <c r="D13385" s="46" t="s">
        <v>1645</v>
      </c>
      <c r="E13385" s="46" t="s">
        <v>1661</v>
      </c>
      <c r="F13385" s="45" t="s">
        <v>1296</v>
      </c>
      <c r="G13385" s="26" t="s">
        <v>0</v>
      </c>
      <c r="H13385" s="30">
        <v>31929238</v>
      </c>
      <c r="I13385" s="30">
        <v>2510043.52</v>
      </c>
      <c r="J13385" s="23">
        <f>I13385/H13385</f>
        <v>7.8612697240065671E-2</v>
      </c>
      <c r="K13385" s="30">
        <v>2660407.9900000002</v>
      </c>
      <c r="L13385" s="30">
        <f>I13385</f>
        <v>2510043.52</v>
      </c>
      <c r="M13385" s="80">
        <f>L13385/K13385</f>
        <v>0.94348067267682501</v>
      </c>
    </row>
    <row r="13386" spans="2:13" ht="24.9" customHeight="1" outlineLevel="1" x14ac:dyDescent="0.3">
      <c r="B13386" s="44" t="str">
        <f>B13385</f>
        <v>FONDO NACIONAL DE PENSIONES DE LAS ENTIDADES TERRITORIALES (FONPET)</v>
      </c>
      <c r="C13386" s="43" t="s">
        <v>44</v>
      </c>
      <c r="D13386" s="43" t="s">
        <v>1645</v>
      </c>
      <c r="E13386" s="43" t="s">
        <v>1661</v>
      </c>
      <c r="F13386" s="42" t="s">
        <v>1296</v>
      </c>
      <c r="G13386" s="18" t="s">
        <v>3</v>
      </c>
      <c r="H13386" s="32">
        <f>SUBTOTAL(9,H13385:H13385)</f>
        <v>31929238</v>
      </c>
      <c r="I13386" s="32">
        <f>SUBTOTAL(9,I13385:I13385)</f>
        <v>2510043.52</v>
      </c>
      <c r="J13386" s="41">
        <f>SUBTOTAL(9,J13385:J13385)</f>
        <v>7.8612697240065671E-2</v>
      </c>
      <c r="K13386" s="32">
        <f>SUBTOTAL(9,K13385:K13385)</f>
        <v>2660407.9900000002</v>
      </c>
      <c r="L13386" s="14">
        <f>SUBTOTAL(9,L13383:L13385)</f>
        <v>14664567.710000001</v>
      </c>
      <c r="M13386" s="80"/>
    </row>
    <row r="13387" spans="2:13" ht="24.9" customHeight="1" outlineLevel="2" x14ac:dyDescent="0.3">
      <c r="B13387" s="47" t="s">
        <v>22</v>
      </c>
      <c r="C13387" s="46" t="s">
        <v>44</v>
      </c>
      <c r="D13387" s="46" t="s">
        <v>1645</v>
      </c>
      <c r="E13387" s="46" t="s">
        <v>1660</v>
      </c>
      <c r="F13387" s="45" t="s">
        <v>1659</v>
      </c>
      <c r="G13387" s="26" t="s">
        <v>0</v>
      </c>
      <c r="H13387" s="30">
        <v>75136079</v>
      </c>
      <c r="I13387" s="30">
        <v>5906649.8200000003</v>
      </c>
      <c r="J13387" s="23">
        <f>I13387/H13387</f>
        <v>7.861269710387736E-2</v>
      </c>
      <c r="K13387" s="30">
        <v>6260631.0300000003</v>
      </c>
      <c r="L13387" s="30">
        <f>I13387</f>
        <v>5906649.8200000003</v>
      </c>
      <c r="M13387" s="80">
        <f>L13387/K13387</f>
        <v>0.94345918034399801</v>
      </c>
    </row>
    <row r="13388" spans="2:13" ht="24.9" customHeight="1" outlineLevel="1" x14ac:dyDescent="0.3">
      <c r="B13388" s="44" t="str">
        <f>B13387</f>
        <v>FONDO NACIONAL DE PENSIONES DE LAS ENTIDADES TERRITORIALES (FONPET)</v>
      </c>
      <c r="C13388" s="43" t="s">
        <v>44</v>
      </c>
      <c r="D13388" s="43" t="s">
        <v>1645</v>
      </c>
      <c r="E13388" s="43" t="s">
        <v>1660</v>
      </c>
      <c r="F13388" s="42" t="s">
        <v>1659</v>
      </c>
      <c r="G13388" s="18" t="s">
        <v>3</v>
      </c>
      <c r="H13388" s="32">
        <f>SUBTOTAL(9,H13387:H13387)</f>
        <v>75136079</v>
      </c>
      <c r="I13388" s="32">
        <f>SUBTOTAL(9,I13387:I13387)</f>
        <v>5906649.8200000003</v>
      </c>
      <c r="J13388" s="41">
        <f>SUBTOTAL(9,J13387:J13387)</f>
        <v>7.861269710387736E-2</v>
      </c>
      <c r="K13388" s="32">
        <f>SUBTOTAL(9,K13387:K13387)</f>
        <v>6260631.0300000003</v>
      </c>
      <c r="L13388" s="14">
        <f>SUBTOTAL(9,L13385:L13387)</f>
        <v>8416693.3399999999</v>
      </c>
      <c r="M13388" s="80"/>
    </row>
    <row r="13389" spans="2:13" ht="24.9" customHeight="1" outlineLevel="2" x14ac:dyDescent="0.3">
      <c r="B13389" s="47" t="s">
        <v>22</v>
      </c>
      <c r="C13389" s="46" t="s">
        <v>44</v>
      </c>
      <c r="D13389" s="46" t="s">
        <v>1645</v>
      </c>
      <c r="E13389" s="46" t="s">
        <v>1658</v>
      </c>
      <c r="F13389" s="45" t="s">
        <v>1657</v>
      </c>
      <c r="G13389" s="26" t="s">
        <v>0</v>
      </c>
      <c r="H13389" s="30">
        <v>44557128</v>
      </c>
      <c r="I13389" s="30">
        <v>3502756.01</v>
      </c>
      <c r="J13389" s="23">
        <f>I13389/H13389</f>
        <v>7.8612697164862147E-2</v>
      </c>
      <c r="K13389" s="30">
        <v>3712549.92</v>
      </c>
      <c r="L13389" s="30">
        <f>I13389</f>
        <v>3502756.01</v>
      </c>
      <c r="M13389" s="80">
        <f>L13389/K13389</f>
        <v>0.94349061574369342</v>
      </c>
    </row>
    <row r="13390" spans="2:13" ht="24.9" customHeight="1" outlineLevel="1" x14ac:dyDescent="0.3">
      <c r="B13390" s="44" t="str">
        <f>B13389</f>
        <v>FONDO NACIONAL DE PENSIONES DE LAS ENTIDADES TERRITORIALES (FONPET)</v>
      </c>
      <c r="C13390" s="43" t="s">
        <v>44</v>
      </c>
      <c r="D13390" s="43" t="s">
        <v>1645</v>
      </c>
      <c r="E13390" s="43" t="s">
        <v>1658</v>
      </c>
      <c r="F13390" s="42" t="s">
        <v>1657</v>
      </c>
      <c r="G13390" s="18" t="s">
        <v>3</v>
      </c>
      <c r="H13390" s="32">
        <f>SUBTOTAL(9,H13389:H13389)</f>
        <v>44557128</v>
      </c>
      <c r="I13390" s="32">
        <f>SUBTOTAL(9,I13389:I13389)</f>
        <v>3502756.01</v>
      </c>
      <c r="J13390" s="41">
        <f>SUBTOTAL(9,J13389:J13389)</f>
        <v>7.8612697164862147E-2</v>
      </c>
      <c r="K13390" s="32">
        <f>SUBTOTAL(9,K13389:K13389)</f>
        <v>3712549.92</v>
      </c>
      <c r="L13390" s="14">
        <f>SUBTOTAL(9,L13387:L13389)</f>
        <v>9409405.8300000001</v>
      </c>
      <c r="M13390" s="80"/>
    </row>
    <row r="13391" spans="2:13" ht="24.9" customHeight="1" outlineLevel="2" x14ac:dyDescent="0.3">
      <c r="B13391" s="47" t="s">
        <v>22</v>
      </c>
      <c r="C13391" s="46" t="s">
        <v>44</v>
      </c>
      <c r="D13391" s="46" t="s">
        <v>1645</v>
      </c>
      <c r="E13391" s="46" t="s">
        <v>1656</v>
      </c>
      <c r="F13391" s="45" t="s">
        <v>1655</v>
      </c>
      <c r="G13391" s="26" t="s">
        <v>0</v>
      </c>
      <c r="H13391" s="30">
        <v>106991444</v>
      </c>
      <c r="I13391" s="30">
        <v>8410885.9900000002</v>
      </c>
      <c r="J13391" s="23">
        <f>I13391/H13391</f>
        <v>7.8612697198478784E-2</v>
      </c>
      <c r="K13391" s="30">
        <v>8915274.2400000002</v>
      </c>
      <c r="L13391" s="30">
        <f>I13391</f>
        <v>8410885.9900000002</v>
      </c>
      <c r="M13391" s="80">
        <f>L13391/K13391</f>
        <v>0.94342425859016532</v>
      </c>
    </row>
    <row r="13392" spans="2:13" ht="24.9" customHeight="1" outlineLevel="1" x14ac:dyDescent="0.3">
      <c r="B13392" s="44" t="str">
        <f>B13391</f>
        <v>FONDO NACIONAL DE PENSIONES DE LAS ENTIDADES TERRITORIALES (FONPET)</v>
      </c>
      <c r="C13392" s="43" t="s">
        <v>44</v>
      </c>
      <c r="D13392" s="43" t="s">
        <v>1645</v>
      </c>
      <c r="E13392" s="43" t="s">
        <v>1656</v>
      </c>
      <c r="F13392" s="42" t="s">
        <v>1655</v>
      </c>
      <c r="G13392" s="18" t="s">
        <v>3</v>
      </c>
      <c r="H13392" s="32">
        <f>SUBTOTAL(9,H13391:H13391)</f>
        <v>106991444</v>
      </c>
      <c r="I13392" s="32">
        <f>SUBTOTAL(9,I13391:I13391)</f>
        <v>8410885.9900000002</v>
      </c>
      <c r="J13392" s="41">
        <f>SUBTOTAL(9,J13391:J13391)</f>
        <v>7.8612697198478784E-2</v>
      </c>
      <c r="K13392" s="32">
        <f>SUBTOTAL(9,K13391:K13391)</f>
        <v>8915274.2400000002</v>
      </c>
      <c r="L13392" s="14">
        <f>SUBTOTAL(9,L13389:L13391)</f>
        <v>11913642</v>
      </c>
      <c r="M13392" s="80"/>
    </row>
    <row r="13393" spans="2:13" ht="24.9" customHeight="1" outlineLevel="2" x14ac:dyDescent="0.3">
      <c r="B13393" s="47" t="s">
        <v>22</v>
      </c>
      <c r="C13393" s="46" t="s">
        <v>44</v>
      </c>
      <c r="D13393" s="46" t="s">
        <v>1645</v>
      </c>
      <c r="E13393" s="46" t="s">
        <v>1654</v>
      </c>
      <c r="F13393" s="45" t="s">
        <v>1653</v>
      </c>
      <c r="G13393" s="26" t="s">
        <v>0</v>
      </c>
      <c r="H13393" s="30">
        <v>109012029</v>
      </c>
      <c r="I13393" s="30">
        <v>8569729.620000001</v>
      </c>
      <c r="J13393" s="23">
        <f>I13393/H13393</f>
        <v>7.8612697136386675E-2</v>
      </c>
      <c r="K13393" s="30">
        <v>9083870.0800000001</v>
      </c>
      <c r="L13393" s="30">
        <f>I13393</f>
        <v>8569729.620000001</v>
      </c>
      <c r="M13393" s="80">
        <f>L13393/K13393</f>
        <v>0.94340072507950279</v>
      </c>
    </row>
    <row r="13394" spans="2:13" ht="24.9" customHeight="1" outlineLevel="1" x14ac:dyDescent="0.3">
      <c r="B13394" s="44" t="str">
        <f>B13393</f>
        <v>FONDO NACIONAL DE PENSIONES DE LAS ENTIDADES TERRITORIALES (FONPET)</v>
      </c>
      <c r="C13394" s="43" t="s">
        <v>44</v>
      </c>
      <c r="D13394" s="43" t="s">
        <v>1645</v>
      </c>
      <c r="E13394" s="43" t="s">
        <v>1654</v>
      </c>
      <c r="F13394" s="42" t="s">
        <v>1653</v>
      </c>
      <c r="G13394" s="18" t="s">
        <v>3</v>
      </c>
      <c r="H13394" s="32">
        <f>SUBTOTAL(9,H13393:H13393)</f>
        <v>109012029</v>
      </c>
      <c r="I13394" s="32">
        <f>SUBTOTAL(9,I13393:I13393)</f>
        <v>8569729.620000001</v>
      </c>
      <c r="J13394" s="41">
        <f>SUBTOTAL(9,J13393:J13393)</f>
        <v>7.8612697136386675E-2</v>
      </c>
      <c r="K13394" s="32">
        <f>SUBTOTAL(9,K13393:K13393)</f>
        <v>9083870.0800000001</v>
      </c>
      <c r="L13394" s="14">
        <f>SUBTOTAL(9,L13391:L13393)</f>
        <v>16980615.609999999</v>
      </c>
      <c r="M13394" s="80"/>
    </row>
    <row r="13395" spans="2:13" ht="24.9" customHeight="1" outlineLevel="2" x14ac:dyDescent="0.3">
      <c r="B13395" s="47" t="s">
        <v>22</v>
      </c>
      <c r="C13395" s="46" t="s">
        <v>44</v>
      </c>
      <c r="D13395" s="46" t="s">
        <v>1645</v>
      </c>
      <c r="E13395" s="46" t="s">
        <v>1652</v>
      </c>
      <c r="F13395" s="45" t="s">
        <v>1651</v>
      </c>
      <c r="G13395" s="26" t="s">
        <v>0</v>
      </c>
      <c r="H13395" s="30">
        <v>97413912</v>
      </c>
      <c r="I13395" s="30">
        <v>7657970.3599999994</v>
      </c>
      <c r="J13395" s="23">
        <f>I13395/H13395</f>
        <v>7.8612697126874437E-2</v>
      </c>
      <c r="K13395" s="30">
        <v>8116790.9800000004</v>
      </c>
      <c r="L13395" s="30">
        <f>I13395</f>
        <v>7657970.3599999994</v>
      </c>
      <c r="M13395" s="80">
        <f>L13395/K13395</f>
        <v>0.9434726579592172</v>
      </c>
    </row>
    <row r="13396" spans="2:13" ht="24.9" customHeight="1" outlineLevel="1" x14ac:dyDescent="0.3">
      <c r="B13396" s="44" t="str">
        <f>B13395</f>
        <v>FONDO NACIONAL DE PENSIONES DE LAS ENTIDADES TERRITORIALES (FONPET)</v>
      </c>
      <c r="C13396" s="43" t="s">
        <v>44</v>
      </c>
      <c r="D13396" s="43" t="s">
        <v>1645</v>
      </c>
      <c r="E13396" s="43" t="s">
        <v>1652</v>
      </c>
      <c r="F13396" s="42" t="s">
        <v>1651</v>
      </c>
      <c r="G13396" s="18" t="s">
        <v>3</v>
      </c>
      <c r="H13396" s="32">
        <f>SUBTOTAL(9,H13395:H13395)</f>
        <v>97413912</v>
      </c>
      <c r="I13396" s="32">
        <f>SUBTOTAL(9,I13395:I13395)</f>
        <v>7657970.3599999994</v>
      </c>
      <c r="J13396" s="41">
        <f>SUBTOTAL(9,J13395:J13395)</f>
        <v>7.8612697126874437E-2</v>
      </c>
      <c r="K13396" s="32">
        <f>SUBTOTAL(9,K13395:K13395)</f>
        <v>8116790.9800000004</v>
      </c>
      <c r="L13396" s="14">
        <f>SUBTOTAL(9,L13393:L13395)</f>
        <v>16227699.98</v>
      </c>
      <c r="M13396" s="80"/>
    </row>
    <row r="13397" spans="2:13" ht="24.9" customHeight="1" outlineLevel="2" x14ac:dyDescent="0.3">
      <c r="B13397" s="47" t="s">
        <v>22</v>
      </c>
      <c r="C13397" s="46" t="s">
        <v>44</v>
      </c>
      <c r="D13397" s="46" t="s">
        <v>1645</v>
      </c>
      <c r="E13397" s="46" t="s">
        <v>1650</v>
      </c>
      <c r="F13397" s="45" t="s">
        <v>1649</v>
      </c>
      <c r="G13397" s="26" t="s">
        <v>0</v>
      </c>
      <c r="H13397" s="30">
        <v>304205323</v>
      </c>
      <c r="I13397" s="30">
        <v>23914400.93</v>
      </c>
      <c r="J13397" s="23">
        <f>I13397/H13397</f>
        <v>7.8612697155203956E-2</v>
      </c>
      <c r="K13397" s="30">
        <v>25347415.73</v>
      </c>
      <c r="L13397" s="30">
        <f>I13397</f>
        <v>23914400.93</v>
      </c>
      <c r="M13397" s="80">
        <f>L13397/K13397</f>
        <v>0.94346505319262375</v>
      </c>
    </row>
    <row r="13398" spans="2:13" ht="24.9" customHeight="1" outlineLevel="1" x14ac:dyDescent="0.3">
      <c r="B13398" s="44" t="str">
        <f>B13397</f>
        <v>FONDO NACIONAL DE PENSIONES DE LAS ENTIDADES TERRITORIALES (FONPET)</v>
      </c>
      <c r="C13398" s="43" t="s">
        <v>44</v>
      </c>
      <c r="D13398" s="43" t="s">
        <v>1645</v>
      </c>
      <c r="E13398" s="43" t="s">
        <v>1650</v>
      </c>
      <c r="F13398" s="42" t="s">
        <v>1649</v>
      </c>
      <c r="G13398" s="18" t="s">
        <v>3</v>
      </c>
      <c r="H13398" s="32">
        <f>SUBTOTAL(9,H13397:H13397)</f>
        <v>304205323</v>
      </c>
      <c r="I13398" s="32">
        <f>SUBTOTAL(9,I13397:I13397)</f>
        <v>23914400.93</v>
      </c>
      <c r="J13398" s="41">
        <f>SUBTOTAL(9,J13397:J13397)</f>
        <v>7.8612697155203956E-2</v>
      </c>
      <c r="K13398" s="32">
        <f>SUBTOTAL(9,K13397:K13397)</f>
        <v>25347415.73</v>
      </c>
      <c r="L13398" s="14">
        <f>SUBTOTAL(9,L13395:L13397)</f>
        <v>31572371.289999999</v>
      </c>
      <c r="M13398" s="80"/>
    </row>
    <row r="13399" spans="2:13" ht="24.9" customHeight="1" outlineLevel="2" x14ac:dyDescent="0.3">
      <c r="B13399" s="47" t="s">
        <v>22</v>
      </c>
      <c r="C13399" s="46" t="s">
        <v>44</v>
      </c>
      <c r="D13399" s="46" t="s">
        <v>1645</v>
      </c>
      <c r="E13399" s="46" t="s">
        <v>1648</v>
      </c>
      <c r="F13399" s="45" t="s">
        <v>1647</v>
      </c>
      <c r="G13399" s="26" t="s">
        <v>0</v>
      </c>
      <c r="H13399" s="30">
        <v>128379007</v>
      </c>
      <c r="I13399" s="30">
        <v>10092220</v>
      </c>
      <c r="J13399" s="23">
        <f>I13399/H13399</f>
        <v>7.8612697167847703E-2</v>
      </c>
      <c r="K13399" s="30">
        <v>10697391.609999999</v>
      </c>
      <c r="L13399" s="30">
        <f>I13399</f>
        <v>10092220</v>
      </c>
      <c r="M13399" s="80">
        <f>L13399/K13399</f>
        <v>0.94342811480938205</v>
      </c>
    </row>
    <row r="13400" spans="2:13" ht="24.9" customHeight="1" outlineLevel="1" x14ac:dyDescent="0.3">
      <c r="B13400" s="44" t="str">
        <f>B13399</f>
        <v>FONDO NACIONAL DE PENSIONES DE LAS ENTIDADES TERRITORIALES (FONPET)</v>
      </c>
      <c r="C13400" s="43" t="s">
        <v>44</v>
      </c>
      <c r="D13400" s="43" t="s">
        <v>1645</v>
      </c>
      <c r="E13400" s="43" t="s">
        <v>1648</v>
      </c>
      <c r="F13400" s="42" t="s">
        <v>1647</v>
      </c>
      <c r="G13400" s="18" t="s">
        <v>3</v>
      </c>
      <c r="H13400" s="32">
        <f>SUBTOTAL(9,H13399:H13399)</f>
        <v>128379007</v>
      </c>
      <c r="I13400" s="32">
        <f>SUBTOTAL(9,I13399:I13399)</f>
        <v>10092220</v>
      </c>
      <c r="J13400" s="41">
        <f>SUBTOTAL(9,J13399:J13399)</f>
        <v>7.8612697167847703E-2</v>
      </c>
      <c r="K13400" s="32">
        <f>SUBTOTAL(9,K13399:K13399)</f>
        <v>10697391.609999999</v>
      </c>
      <c r="L13400" s="14">
        <f>SUBTOTAL(9,L13397:L13399)</f>
        <v>34006620.93</v>
      </c>
      <c r="M13400" s="80"/>
    </row>
    <row r="13401" spans="2:13" ht="24.9" customHeight="1" outlineLevel="2" x14ac:dyDescent="0.3">
      <c r="B13401" s="47" t="s">
        <v>22</v>
      </c>
      <c r="C13401" s="46" t="s">
        <v>44</v>
      </c>
      <c r="D13401" s="46" t="s">
        <v>1645</v>
      </c>
      <c r="E13401" s="46" t="s">
        <v>1646</v>
      </c>
      <c r="F13401" s="45" t="s">
        <v>337</v>
      </c>
      <c r="G13401" s="26" t="s">
        <v>0</v>
      </c>
      <c r="H13401" s="30">
        <v>208177334</v>
      </c>
      <c r="I13401" s="30">
        <v>16365381.700000001</v>
      </c>
      <c r="J13401" s="23">
        <f>I13401/H13401</f>
        <v>7.8612697096024878E-2</v>
      </c>
      <c r="K13401" s="30">
        <v>17346071.48</v>
      </c>
      <c r="L13401" s="30">
        <f>I13401</f>
        <v>16365381.700000001</v>
      </c>
      <c r="M13401" s="80">
        <f>L13401/K13401</f>
        <v>0.94346329189691547</v>
      </c>
    </row>
    <row r="13402" spans="2:13" ht="24.9" customHeight="1" outlineLevel="1" x14ac:dyDescent="0.3">
      <c r="B13402" s="44" t="str">
        <f>B13401</f>
        <v>FONDO NACIONAL DE PENSIONES DE LAS ENTIDADES TERRITORIALES (FONPET)</v>
      </c>
      <c r="C13402" s="43" t="s">
        <v>44</v>
      </c>
      <c r="D13402" s="43" t="s">
        <v>1645</v>
      </c>
      <c r="E13402" s="43" t="s">
        <v>1646</v>
      </c>
      <c r="F13402" s="42" t="s">
        <v>337</v>
      </c>
      <c r="G13402" s="18" t="s">
        <v>3</v>
      </c>
      <c r="H13402" s="32">
        <f>SUBTOTAL(9,H13401:H13401)</f>
        <v>208177334</v>
      </c>
      <c r="I13402" s="32">
        <f>SUBTOTAL(9,I13401:I13401)</f>
        <v>16365381.700000001</v>
      </c>
      <c r="J13402" s="41">
        <f>SUBTOTAL(9,J13401:J13401)</f>
        <v>7.8612697096024878E-2</v>
      </c>
      <c r="K13402" s="32">
        <f>SUBTOTAL(9,K13401:K13401)</f>
        <v>17346071.48</v>
      </c>
      <c r="L13402" s="14">
        <f>SUBTOTAL(9,L13399:L13401)</f>
        <v>26457601.700000003</v>
      </c>
      <c r="M13402" s="80"/>
    </row>
    <row r="13403" spans="2:13" ht="24.9" customHeight="1" outlineLevel="2" x14ac:dyDescent="0.3">
      <c r="B13403" s="47" t="s">
        <v>22</v>
      </c>
      <c r="C13403" s="46" t="s">
        <v>44</v>
      </c>
      <c r="D13403" s="46" t="s">
        <v>1645</v>
      </c>
      <c r="E13403" s="46" t="s">
        <v>1644</v>
      </c>
      <c r="F13403" s="45" t="s">
        <v>1643</v>
      </c>
      <c r="G13403" s="26" t="s">
        <v>0</v>
      </c>
      <c r="H13403" s="30">
        <v>89556321</v>
      </c>
      <c r="I13403" s="30">
        <v>7040263.9400000004</v>
      </c>
      <c r="J13403" s="23">
        <f>I13403/H13403</f>
        <v>7.8612697142840429E-2</v>
      </c>
      <c r="K13403" s="30">
        <v>7461919.5700000003</v>
      </c>
      <c r="L13403" s="30">
        <f>I13403</f>
        <v>7040263.9400000004</v>
      </c>
      <c r="M13403" s="80">
        <f>L13403/K13403</f>
        <v>0.94349233785697317</v>
      </c>
    </row>
    <row r="13404" spans="2:13" ht="24.9" customHeight="1" outlineLevel="1" x14ac:dyDescent="0.3">
      <c r="B13404" s="44" t="str">
        <f>B13403</f>
        <v>FONDO NACIONAL DE PENSIONES DE LAS ENTIDADES TERRITORIALES (FONPET)</v>
      </c>
      <c r="C13404" s="43" t="s">
        <v>44</v>
      </c>
      <c r="D13404" s="43" t="s">
        <v>1645</v>
      </c>
      <c r="E13404" s="43" t="s">
        <v>1644</v>
      </c>
      <c r="F13404" s="42" t="s">
        <v>1643</v>
      </c>
      <c r="G13404" s="18" t="s">
        <v>3</v>
      </c>
      <c r="H13404" s="32">
        <f>SUBTOTAL(9,H13403:H13403)</f>
        <v>89556321</v>
      </c>
      <c r="I13404" s="32">
        <f>SUBTOTAL(9,I13403:I13403)</f>
        <v>7040263.9400000004</v>
      </c>
      <c r="J13404" s="41">
        <f>SUBTOTAL(9,J13403:J13403)</f>
        <v>7.8612697142840429E-2</v>
      </c>
      <c r="K13404" s="32">
        <f>SUBTOTAL(9,K13403:K13403)</f>
        <v>7461919.5700000003</v>
      </c>
      <c r="L13404" s="14">
        <f>SUBTOTAL(9,L13401:L13403)</f>
        <v>23405645.640000001</v>
      </c>
      <c r="M13404" s="80"/>
    </row>
    <row r="13405" spans="2:13" ht="24.9" customHeight="1" outlineLevel="2" x14ac:dyDescent="0.3">
      <c r="B13405" s="47" t="s">
        <v>22</v>
      </c>
      <c r="C13405" s="46" t="s">
        <v>336</v>
      </c>
      <c r="D13405" s="46" t="s">
        <v>1417</v>
      </c>
      <c r="E13405" s="46" t="s">
        <v>1642</v>
      </c>
      <c r="F13405" s="45" t="s">
        <v>1417</v>
      </c>
      <c r="G13405" s="26" t="s">
        <v>0</v>
      </c>
      <c r="H13405" s="30">
        <v>15909713150</v>
      </c>
      <c r="I13405" s="30">
        <v>1250705461.3699999</v>
      </c>
      <c r="J13405" s="23">
        <f>I13405/H13405</f>
        <v>7.861269713527172E-2</v>
      </c>
      <c r="K13405" s="30">
        <v>1325364340</v>
      </c>
      <c r="L13405" s="30">
        <f>I13405</f>
        <v>1250705461.3699999</v>
      </c>
      <c r="M13405" s="80">
        <f>L13405/K13405</f>
        <v>0.94366916599702677</v>
      </c>
    </row>
    <row r="13406" spans="2:13" ht="24.9" customHeight="1" outlineLevel="1" x14ac:dyDescent="0.3">
      <c r="B13406" s="44" t="str">
        <f>B13405</f>
        <v>FONDO NACIONAL DE PENSIONES DE LAS ENTIDADES TERRITORIALES (FONPET)</v>
      </c>
      <c r="C13406" s="43" t="s">
        <v>336</v>
      </c>
      <c r="D13406" s="43" t="s">
        <v>1417</v>
      </c>
      <c r="E13406" s="43" t="s">
        <v>1642</v>
      </c>
      <c r="F13406" s="42" t="s">
        <v>1417</v>
      </c>
      <c r="G13406" s="18" t="s">
        <v>3</v>
      </c>
      <c r="H13406" s="32">
        <f>SUBTOTAL(9,H13405:H13405)</f>
        <v>15909713150</v>
      </c>
      <c r="I13406" s="32">
        <f>SUBTOTAL(9,I13405:I13405)</f>
        <v>1250705461.3699999</v>
      </c>
      <c r="J13406" s="41">
        <f>SUBTOTAL(9,J13405:J13405)</f>
        <v>7.861269713527172E-2</v>
      </c>
      <c r="K13406" s="32">
        <f>SUBTOTAL(9,K13405:K13405)</f>
        <v>1325364340</v>
      </c>
      <c r="L13406" s="14">
        <f>SUBTOTAL(9,L13403:L13405)</f>
        <v>1257745725.3099999</v>
      </c>
      <c r="M13406" s="80"/>
    </row>
    <row r="13407" spans="2:13" ht="24.9" customHeight="1" outlineLevel="2" x14ac:dyDescent="0.3">
      <c r="B13407" s="47" t="s">
        <v>22</v>
      </c>
      <c r="C13407" s="46" t="s">
        <v>336</v>
      </c>
      <c r="D13407" s="46" t="s">
        <v>1417</v>
      </c>
      <c r="E13407" s="46" t="s">
        <v>1641</v>
      </c>
      <c r="F13407" s="45" t="s">
        <v>1640</v>
      </c>
      <c r="G13407" s="26" t="s">
        <v>0</v>
      </c>
      <c r="H13407" s="30">
        <v>983282680</v>
      </c>
      <c r="I13407" s="30">
        <v>77298503.519999996</v>
      </c>
      <c r="J13407" s="23">
        <f>I13407/H13407</f>
        <v>7.8612697134053042E-2</v>
      </c>
      <c r="K13407" s="30">
        <v>81917455.670000002</v>
      </c>
      <c r="L13407" s="30">
        <f>I13407</f>
        <v>77298503.519999996</v>
      </c>
      <c r="M13407" s="80">
        <f>L13407/K13407</f>
        <v>0.94361455550319817</v>
      </c>
    </row>
    <row r="13408" spans="2:13" ht="24.9" customHeight="1" outlineLevel="1" x14ac:dyDescent="0.3">
      <c r="B13408" s="44" t="str">
        <f>B13407</f>
        <v>FONDO NACIONAL DE PENSIONES DE LAS ENTIDADES TERRITORIALES (FONPET)</v>
      </c>
      <c r="C13408" s="43" t="s">
        <v>336</v>
      </c>
      <c r="D13408" s="43" t="s">
        <v>1417</v>
      </c>
      <c r="E13408" s="43" t="s">
        <v>1641</v>
      </c>
      <c r="F13408" s="42" t="s">
        <v>1640</v>
      </c>
      <c r="G13408" s="18" t="s">
        <v>3</v>
      </c>
      <c r="H13408" s="32">
        <f>SUBTOTAL(9,H13407:H13407)</f>
        <v>983282680</v>
      </c>
      <c r="I13408" s="32">
        <f>SUBTOTAL(9,I13407:I13407)</f>
        <v>77298503.519999996</v>
      </c>
      <c r="J13408" s="41">
        <f>SUBTOTAL(9,J13407:J13407)</f>
        <v>7.8612697134053042E-2</v>
      </c>
      <c r="K13408" s="32">
        <f>SUBTOTAL(9,K13407:K13407)</f>
        <v>81917455.670000002</v>
      </c>
      <c r="L13408" s="14">
        <f>SUBTOTAL(9,L13405:L13407)</f>
        <v>1328003964.8899999</v>
      </c>
      <c r="M13408" s="80"/>
    </row>
    <row r="13409" spans="2:13" ht="24.9" customHeight="1" outlineLevel="2" x14ac:dyDescent="0.3">
      <c r="B13409" s="47" t="s">
        <v>22</v>
      </c>
      <c r="C13409" s="46" t="s">
        <v>336</v>
      </c>
      <c r="D13409" s="46" t="s">
        <v>1417</v>
      </c>
      <c r="E13409" s="46" t="s">
        <v>1639</v>
      </c>
      <c r="F13409" s="45" t="s">
        <v>1638</v>
      </c>
      <c r="G13409" s="26" t="s">
        <v>0</v>
      </c>
      <c r="H13409" s="30">
        <v>16060258</v>
      </c>
      <c r="I13409" s="30">
        <v>1262540.2</v>
      </c>
      <c r="J13409" s="23">
        <f>I13409/H13409</f>
        <v>7.8612697255548439E-2</v>
      </c>
      <c r="K13409" s="30">
        <v>1337856.43</v>
      </c>
      <c r="L13409" s="30">
        <f>I13409</f>
        <v>1262540.2</v>
      </c>
      <c r="M13409" s="80">
        <f>L13409/K13409</f>
        <v>0.94370380235792561</v>
      </c>
    </row>
    <row r="13410" spans="2:13" ht="24.9" customHeight="1" outlineLevel="1" x14ac:dyDescent="0.3">
      <c r="B13410" s="44" t="str">
        <f>B13409</f>
        <v>FONDO NACIONAL DE PENSIONES DE LAS ENTIDADES TERRITORIALES (FONPET)</v>
      </c>
      <c r="C13410" s="43" t="s">
        <v>336</v>
      </c>
      <c r="D13410" s="43" t="s">
        <v>1417</v>
      </c>
      <c r="E13410" s="43" t="s">
        <v>1639</v>
      </c>
      <c r="F13410" s="42" t="s">
        <v>1638</v>
      </c>
      <c r="G13410" s="18" t="s">
        <v>3</v>
      </c>
      <c r="H13410" s="32">
        <f>SUBTOTAL(9,H13409:H13409)</f>
        <v>16060258</v>
      </c>
      <c r="I13410" s="32">
        <f>SUBTOTAL(9,I13409:I13409)</f>
        <v>1262540.2</v>
      </c>
      <c r="J13410" s="41">
        <f>SUBTOTAL(9,J13409:J13409)</f>
        <v>7.8612697255548439E-2</v>
      </c>
      <c r="K13410" s="32">
        <f>SUBTOTAL(9,K13409:K13409)</f>
        <v>1337856.43</v>
      </c>
      <c r="L13410" s="14">
        <f>SUBTOTAL(9,L13407:L13409)</f>
        <v>78561043.719999999</v>
      </c>
      <c r="M13410" s="80"/>
    </row>
    <row r="13411" spans="2:13" ht="24.9" customHeight="1" outlineLevel="2" x14ac:dyDescent="0.3">
      <c r="B13411" s="47" t="s">
        <v>22</v>
      </c>
      <c r="C13411" s="46" t="s">
        <v>336</v>
      </c>
      <c r="D13411" s="46" t="s">
        <v>1417</v>
      </c>
      <c r="E13411" s="46" t="s">
        <v>1637</v>
      </c>
      <c r="F13411" s="45" t="s">
        <v>1636</v>
      </c>
      <c r="G13411" s="26" t="s">
        <v>0</v>
      </c>
      <c r="H13411" s="30">
        <v>108110425</v>
      </c>
      <c r="I13411" s="30">
        <v>8498852.0899999999</v>
      </c>
      <c r="J13411" s="23">
        <f>I13411/H13411</f>
        <v>7.8612697064136039E-2</v>
      </c>
      <c r="K13411" s="30">
        <v>9006829.4299999997</v>
      </c>
      <c r="L13411" s="30">
        <f>I13411</f>
        <v>8498852.0899999999</v>
      </c>
      <c r="M13411" s="80">
        <f>L13411/K13411</f>
        <v>0.94360087043415897</v>
      </c>
    </row>
    <row r="13412" spans="2:13" ht="24.9" customHeight="1" outlineLevel="1" x14ac:dyDescent="0.3">
      <c r="B13412" s="44" t="str">
        <f>B13411</f>
        <v>FONDO NACIONAL DE PENSIONES DE LAS ENTIDADES TERRITORIALES (FONPET)</v>
      </c>
      <c r="C13412" s="43" t="s">
        <v>336</v>
      </c>
      <c r="D13412" s="43" t="s">
        <v>1417</v>
      </c>
      <c r="E13412" s="43" t="s">
        <v>1637</v>
      </c>
      <c r="F13412" s="42" t="s">
        <v>1636</v>
      </c>
      <c r="G13412" s="18" t="s">
        <v>3</v>
      </c>
      <c r="H13412" s="32">
        <f>SUBTOTAL(9,H13411:H13411)</f>
        <v>108110425</v>
      </c>
      <c r="I13412" s="32">
        <f>SUBTOTAL(9,I13411:I13411)</f>
        <v>8498852.0899999999</v>
      </c>
      <c r="J13412" s="41">
        <f>SUBTOTAL(9,J13411:J13411)</f>
        <v>7.8612697064136039E-2</v>
      </c>
      <c r="K13412" s="32">
        <f>SUBTOTAL(9,K13411:K13411)</f>
        <v>9006829.4299999997</v>
      </c>
      <c r="L13412" s="14">
        <f>SUBTOTAL(9,L13409:L13411)</f>
        <v>9761392.2899999991</v>
      </c>
      <c r="M13412" s="80"/>
    </row>
    <row r="13413" spans="2:13" ht="24.9" customHeight="1" outlineLevel="2" x14ac:dyDescent="0.3">
      <c r="B13413" s="47" t="s">
        <v>22</v>
      </c>
      <c r="C13413" s="46" t="s">
        <v>336</v>
      </c>
      <c r="D13413" s="46" t="s">
        <v>1417</v>
      </c>
      <c r="E13413" s="46" t="s">
        <v>1635</v>
      </c>
      <c r="F13413" s="45" t="s">
        <v>1634</v>
      </c>
      <c r="G13413" s="26" t="s">
        <v>0</v>
      </c>
      <c r="H13413" s="30">
        <v>15801893</v>
      </c>
      <c r="I13413" s="30">
        <v>1242229.43</v>
      </c>
      <c r="J13413" s="23">
        <f>I13413/H13413</f>
        <v>7.8612697225579231E-2</v>
      </c>
      <c r="K13413" s="30">
        <v>1316422.9100000001</v>
      </c>
      <c r="L13413" s="30">
        <f>I13413</f>
        <v>1242229.43</v>
      </c>
      <c r="M13413" s="80">
        <f>L13413/K13413</f>
        <v>0.94364008751564477</v>
      </c>
    </row>
    <row r="13414" spans="2:13" ht="24.9" customHeight="1" outlineLevel="1" x14ac:dyDescent="0.3">
      <c r="B13414" s="44" t="str">
        <f>B13413</f>
        <v>FONDO NACIONAL DE PENSIONES DE LAS ENTIDADES TERRITORIALES (FONPET)</v>
      </c>
      <c r="C13414" s="43" t="s">
        <v>336</v>
      </c>
      <c r="D13414" s="43" t="s">
        <v>1417</v>
      </c>
      <c r="E13414" s="43" t="s">
        <v>1635</v>
      </c>
      <c r="F13414" s="42" t="s">
        <v>1634</v>
      </c>
      <c r="G13414" s="18" t="s">
        <v>3</v>
      </c>
      <c r="H13414" s="32">
        <f>SUBTOTAL(9,H13413:H13413)</f>
        <v>15801893</v>
      </c>
      <c r="I13414" s="32">
        <f>SUBTOTAL(9,I13413:I13413)</f>
        <v>1242229.43</v>
      </c>
      <c r="J13414" s="41">
        <f>SUBTOTAL(9,J13413:J13413)</f>
        <v>7.8612697225579231E-2</v>
      </c>
      <c r="K13414" s="32">
        <f>SUBTOTAL(9,K13413:K13413)</f>
        <v>1316422.9100000001</v>
      </c>
      <c r="L13414" s="14">
        <f>SUBTOTAL(9,L13411:L13413)</f>
        <v>9741081.5199999996</v>
      </c>
      <c r="M13414" s="80"/>
    </row>
    <row r="13415" spans="2:13" ht="24.9" customHeight="1" outlineLevel="2" x14ac:dyDescent="0.3">
      <c r="B13415" s="47" t="s">
        <v>22</v>
      </c>
      <c r="C13415" s="46" t="s">
        <v>336</v>
      </c>
      <c r="D13415" s="46" t="s">
        <v>1417</v>
      </c>
      <c r="E13415" s="46" t="s">
        <v>1633</v>
      </c>
      <c r="F13415" s="45" t="s">
        <v>734</v>
      </c>
      <c r="G13415" s="26" t="s">
        <v>0</v>
      </c>
      <c r="H13415" s="30">
        <v>78499835</v>
      </c>
      <c r="I13415" s="30">
        <v>6171083.75</v>
      </c>
      <c r="J13415" s="23">
        <f>I13415/H13415</f>
        <v>7.8612697084012972E-2</v>
      </c>
      <c r="K13415" s="30">
        <v>6539808.1999999993</v>
      </c>
      <c r="L13415" s="30">
        <f>I13415</f>
        <v>6171083.75</v>
      </c>
      <c r="M13415" s="80">
        <f>L13415/K13415</f>
        <v>0.94361846116526793</v>
      </c>
    </row>
    <row r="13416" spans="2:13" ht="24.9" customHeight="1" outlineLevel="1" x14ac:dyDescent="0.3">
      <c r="B13416" s="44" t="str">
        <f>B13415</f>
        <v>FONDO NACIONAL DE PENSIONES DE LAS ENTIDADES TERRITORIALES (FONPET)</v>
      </c>
      <c r="C13416" s="43" t="s">
        <v>336</v>
      </c>
      <c r="D13416" s="43" t="s">
        <v>1417</v>
      </c>
      <c r="E13416" s="43" t="s">
        <v>1633</v>
      </c>
      <c r="F13416" s="42" t="s">
        <v>734</v>
      </c>
      <c r="G13416" s="18" t="s">
        <v>3</v>
      </c>
      <c r="H13416" s="32">
        <f>SUBTOTAL(9,H13415:H13415)</f>
        <v>78499835</v>
      </c>
      <c r="I13416" s="32">
        <f>SUBTOTAL(9,I13415:I13415)</f>
        <v>6171083.75</v>
      </c>
      <c r="J13416" s="41">
        <f>SUBTOTAL(9,J13415:J13415)</f>
        <v>7.8612697084012972E-2</v>
      </c>
      <c r="K13416" s="32">
        <f>SUBTOTAL(9,K13415:K13415)</f>
        <v>6539808.1999999993</v>
      </c>
      <c r="L13416" s="14">
        <f>SUBTOTAL(9,L13413:L13415)</f>
        <v>7413313.1799999997</v>
      </c>
      <c r="M13416" s="80"/>
    </row>
    <row r="13417" spans="2:13" ht="24.9" customHeight="1" outlineLevel="2" x14ac:dyDescent="0.3">
      <c r="B13417" s="47" t="s">
        <v>22</v>
      </c>
      <c r="C13417" s="46" t="s">
        <v>336</v>
      </c>
      <c r="D13417" s="46" t="s">
        <v>1417</v>
      </c>
      <c r="E13417" s="46" t="s">
        <v>1632</v>
      </c>
      <c r="F13417" s="45" t="s">
        <v>1631</v>
      </c>
      <c r="G13417" s="26" t="s">
        <v>0</v>
      </c>
      <c r="H13417" s="30">
        <v>22095359</v>
      </c>
      <c r="I13417" s="30">
        <v>1736975.77</v>
      </c>
      <c r="J13417" s="23">
        <f>I13417/H13417</f>
        <v>7.8612697354227198E-2</v>
      </c>
      <c r="K13417" s="30">
        <v>1840498.78</v>
      </c>
      <c r="L13417" s="30">
        <f>I13417</f>
        <v>1736975.77</v>
      </c>
      <c r="M13417" s="80">
        <f>L13417/K13417</f>
        <v>0.9437527418518582</v>
      </c>
    </row>
    <row r="13418" spans="2:13" ht="24.9" customHeight="1" outlineLevel="1" x14ac:dyDescent="0.3">
      <c r="B13418" s="44" t="str">
        <f>B13417</f>
        <v>FONDO NACIONAL DE PENSIONES DE LAS ENTIDADES TERRITORIALES (FONPET)</v>
      </c>
      <c r="C13418" s="43" t="s">
        <v>336</v>
      </c>
      <c r="D13418" s="43" t="s">
        <v>1417</v>
      </c>
      <c r="E13418" s="43" t="s">
        <v>1632</v>
      </c>
      <c r="F13418" s="42" t="s">
        <v>1631</v>
      </c>
      <c r="G13418" s="18" t="s">
        <v>3</v>
      </c>
      <c r="H13418" s="32">
        <f>SUBTOTAL(9,H13417:H13417)</f>
        <v>22095359</v>
      </c>
      <c r="I13418" s="32">
        <f>SUBTOTAL(9,I13417:I13417)</f>
        <v>1736975.77</v>
      </c>
      <c r="J13418" s="41">
        <f>SUBTOTAL(9,J13417:J13417)</f>
        <v>7.8612697354227198E-2</v>
      </c>
      <c r="K13418" s="32">
        <f>SUBTOTAL(9,K13417:K13417)</f>
        <v>1840498.78</v>
      </c>
      <c r="L13418" s="14">
        <f>SUBTOTAL(9,L13415:L13417)</f>
        <v>7908059.5199999996</v>
      </c>
      <c r="M13418" s="80"/>
    </row>
    <row r="13419" spans="2:13" ht="24.9" customHeight="1" outlineLevel="2" x14ac:dyDescent="0.3">
      <c r="B13419" s="47" t="s">
        <v>22</v>
      </c>
      <c r="C13419" s="46" t="s">
        <v>336</v>
      </c>
      <c r="D13419" s="46" t="s">
        <v>1417</v>
      </c>
      <c r="E13419" s="46" t="s">
        <v>1630</v>
      </c>
      <c r="F13419" s="45" t="s">
        <v>1629</v>
      </c>
      <c r="G13419" s="26" t="s">
        <v>0</v>
      </c>
      <c r="H13419" s="30">
        <v>21008623</v>
      </c>
      <c r="I13419" s="30">
        <v>1651544.52</v>
      </c>
      <c r="J13419" s="23">
        <f>I13419/H13419</f>
        <v>7.8612697271972565E-2</v>
      </c>
      <c r="K13419" s="30">
        <v>1750027.66</v>
      </c>
      <c r="L13419" s="30">
        <f>I13419</f>
        <v>1651544.52</v>
      </c>
      <c r="M13419" s="80">
        <f>L13419/K13419</f>
        <v>0.94372480946958293</v>
      </c>
    </row>
    <row r="13420" spans="2:13" ht="24.9" customHeight="1" outlineLevel="1" x14ac:dyDescent="0.3">
      <c r="B13420" s="44" t="str">
        <f>B13419</f>
        <v>FONDO NACIONAL DE PENSIONES DE LAS ENTIDADES TERRITORIALES (FONPET)</v>
      </c>
      <c r="C13420" s="43" t="s">
        <v>336</v>
      </c>
      <c r="D13420" s="43" t="s">
        <v>1417</v>
      </c>
      <c r="E13420" s="43" t="s">
        <v>1630</v>
      </c>
      <c r="F13420" s="42" t="s">
        <v>1629</v>
      </c>
      <c r="G13420" s="18" t="s">
        <v>3</v>
      </c>
      <c r="H13420" s="32">
        <f>SUBTOTAL(9,H13419:H13419)</f>
        <v>21008623</v>
      </c>
      <c r="I13420" s="32">
        <f>SUBTOTAL(9,I13419:I13419)</f>
        <v>1651544.52</v>
      </c>
      <c r="J13420" s="41">
        <f>SUBTOTAL(9,J13419:J13419)</f>
        <v>7.8612697271972565E-2</v>
      </c>
      <c r="K13420" s="32">
        <f>SUBTOTAL(9,K13419:K13419)</f>
        <v>1750027.66</v>
      </c>
      <c r="L13420" s="14">
        <f>SUBTOTAL(9,L13417:L13419)</f>
        <v>3388520.29</v>
      </c>
      <c r="M13420" s="80"/>
    </row>
    <row r="13421" spans="2:13" ht="24.9" customHeight="1" outlineLevel="2" x14ac:dyDescent="0.3">
      <c r="B13421" s="47" t="s">
        <v>22</v>
      </c>
      <c r="C13421" s="46" t="s">
        <v>336</v>
      </c>
      <c r="D13421" s="46" t="s">
        <v>1417</v>
      </c>
      <c r="E13421" s="46" t="s">
        <v>1628</v>
      </c>
      <c r="F13421" s="45" t="s">
        <v>1627</v>
      </c>
      <c r="G13421" s="26" t="s">
        <v>0</v>
      </c>
      <c r="H13421" s="30">
        <v>49728801</v>
      </c>
      <c r="I13421" s="30">
        <v>3909315.17</v>
      </c>
      <c r="J13421" s="23">
        <f>I13421/H13421</f>
        <v>7.8612697096799092E-2</v>
      </c>
      <c r="K13421" s="30">
        <v>4143258.5999999996</v>
      </c>
      <c r="L13421" s="30">
        <f>I13421</f>
        <v>3909315.17</v>
      </c>
      <c r="M13421" s="80">
        <f>L13421/K13421</f>
        <v>0.94353636772756599</v>
      </c>
    </row>
    <row r="13422" spans="2:13" ht="24.9" customHeight="1" outlineLevel="1" x14ac:dyDescent="0.3">
      <c r="B13422" s="44" t="str">
        <f>B13421</f>
        <v>FONDO NACIONAL DE PENSIONES DE LAS ENTIDADES TERRITORIALES (FONPET)</v>
      </c>
      <c r="C13422" s="43" t="s">
        <v>336</v>
      </c>
      <c r="D13422" s="43" t="s">
        <v>1417</v>
      </c>
      <c r="E13422" s="43" t="s">
        <v>1628</v>
      </c>
      <c r="F13422" s="42" t="s">
        <v>1627</v>
      </c>
      <c r="G13422" s="18" t="s">
        <v>3</v>
      </c>
      <c r="H13422" s="32">
        <f>SUBTOTAL(9,H13421:H13421)</f>
        <v>49728801</v>
      </c>
      <c r="I13422" s="32">
        <f>SUBTOTAL(9,I13421:I13421)</f>
        <v>3909315.17</v>
      </c>
      <c r="J13422" s="41">
        <f>SUBTOTAL(9,J13421:J13421)</f>
        <v>7.8612697096799092E-2</v>
      </c>
      <c r="K13422" s="32">
        <f>SUBTOTAL(9,K13421:K13421)</f>
        <v>4143258.5999999996</v>
      </c>
      <c r="L13422" s="14">
        <f>SUBTOTAL(9,L13419:L13421)</f>
        <v>5560859.6899999995</v>
      </c>
      <c r="M13422" s="80"/>
    </row>
    <row r="13423" spans="2:13" ht="24.9" customHeight="1" outlineLevel="2" x14ac:dyDescent="0.3">
      <c r="B13423" s="47" t="s">
        <v>22</v>
      </c>
      <c r="C13423" s="46" t="s">
        <v>336</v>
      </c>
      <c r="D13423" s="46" t="s">
        <v>1417</v>
      </c>
      <c r="E13423" s="46" t="s">
        <v>1626</v>
      </c>
      <c r="F13423" s="45" t="s">
        <v>1417</v>
      </c>
      <c r="G13423" s="26" t="s">
        <v>0</v>
      </c>
      <c r="H13423" s="30">
        <v>62627973</v>
      </c>
      <c r="I13423" s="30">
        <v>4923353.87</v>
      </c>
      <c r="J13423" s="23">
        <f>I13423/H13423</f>
        <v>7.8612697077071303E-2</v>
      </c>
      <c r="K13423" s="30">
        <v>5217227.7799999993</v>
      </c>
      <c r="L13423" s="30">
        <f>I13423</f>
        <v>4923353.87</v>
      </c>
      <c r="M13423" s="80">
        <f>L13423/K13423</f>
        <v>0.94367240182103007</v>
      </c>
    </row>
    <row r="13424" spans="2:13" ht="24.9" customHeight="1" outlineLevel="1" x14ac:dyDescent="0.3">
      <c r="B13424" s="44" t="str">
        <f>B13423</f>
        <v>FONDO NACIONAL DE PENSIONES DE LAS ENTIDADES TERRITORIALES (FONPET)</v>
      </c>
      <c r="C13424" s="43" t="s">
        <v>336</v>
      </c>
      <c r="D13424" s="43" t="s">
        <v>1417</v>
      </c>
      <c r="E13424" s="43" t="s">
        <v>1626</v>
      </c>
      <c r="F13424" s="42" t="s">
        <v>1417</v>
      </c>
      <c r="G13424" s="18" t="s">
        <v>3</v>
      </c>
      <c r="H13424" s="32">
        <f>SUBTOTAL(9,H13423:H13423)</f>
        <v>62627973</v>
      </c>
      <c r="I13424" s="32">
        <f>SUBTOTAL(9,I13423:I13423)</f>
        <v>4923353.87</v>
      </c>
      <c r="J13424" s="41">
        <f>SUBTOTAL(9,J13423:J13423)</f>
        <v>7.8612697077071303E-2</v>
      </c>
      <c r="K13424" s="32">
        <f>SUBTOTAL(9,K13423:K13423)</f>
        <v>5217227.7799999993</v>
      </c>
      <c r="L13424" s="14">
        <f>SUBTOTAL(9,L13421:L13423)</f>
        <v>8832669.0399999991</v>
      </c>
      <c r="M13424" s="80"/>
    </row>
    <row r="13425" spans="2:13" ht="24.9" customHeight="1" outlineLevel="2" x14ac:dyDescent="0.3">
      <c r="B13425" s="47" t="s">
        <v>22</v>
      </c>
      <c r="C13425" s="46" t="s">
        <v>336</v>
      </c>
      <c r="D13425" s="46" t="s">
        <v>1417</v>
      </c>
      <c r="E13425" s="46" t="s">
        <v>1625</v>
      </c>
      <c r="F13425" s="45" t="s">
        <v>1624</v>
      </c>
      <c r="G13425" s="26" t="s">
        <v>0</v>
      </c>
      <c r="H13425" s="30">
        <v>41868753</v>
      </c>
      <c r="I13425" s="30">
        <v>3291415.59</v>
      </c>
      <c r="J13425" s="23">
        <f>I13425/H13425</f>
        <v>7.8612696919824671E-2</v>
      </c>
      <c r="K13425" s="30">
        <v>3487359.6500000004</v>
      </c>
      <c r="L13425" s="30">
        <f>I13425</f>
        <v>3291415.59</v>
      </c>
      <c r="M13425" s="80">
        <f>L13425/K13425</f>
        <v>0.94381306212566851</v>
      </c>
    </row>
    <row r="13426" spans="2:13" ht="24.9" customHeight="1" outlineLevel="1" x14ac:dyDescent="0.3">
      <c r="B13426" s="44" t="str">
        <f>B13425</f>
        <v>FONDO NACIONAL DE PENSIONES DE LAS ENTIDADES TERRITORIALES (FONPET)</v>
      </c>
      <c r="C13426" s="43" t="s">
        <v>336</v>
      </c>
      <c r="D13426" s="43" t="s">
        <v>1417</v>
      </c>
      <c r="E13426" s="43" t="s">
        <v>1625</v>
      </c>
      <c r="F13426" s="42" t="s">
        <v>1624</v>
      </c>
      <c r="G13426" s="18" t="s">
        <v>3</v>
      </c>
      <c r="H13426" s="32">
        <f>SUBTOTAL(9,H13425:H13425)</f>
        <v>41868753</v>
      </c>
      <c r="I13426" s="32">
        <f>SUBTOTAL(9,I13425:I13425)</f>
        <v>3291415.59</v>
      </c>
      <c r="J13426" s="41">
        <f>SUBTOTAL(9,J13425:J13425)</f>
        <v>7.8612696919824671E-2</v>
      </c>
      <c r="K13426" s="32">
        <f>SUBTOTAL(9,K13425:K13425)</f>
        <v>3487359.6500000004</v>
      </c>
      <c r="L13426" s="14">
        <f>SUBTOTAL(9,L13423:L13425)</f>
        <v>8214769.46</v>
      </c>
      <c r="M13426" s="80"/>
    </row>
    <row r="13427" spans="2:13" ht="24.9" customHeight="1" outlineLevel="2" x14ac:dyDescent="0.3">
      <c r="B13427" s="47" t="s">
        <v>22</v>
      </c>
      <c r="C13427" s="46" t="s">
        <v>336</v>
      </c>
      <c r="D13427" s="46" t="s">
        <v>1417</v>
      </c>
      <c r="E13427" s="46" t="s">
        <v>1623</v>
      </c>
      <c r="F13427" s="45" t="s">
        <v>328</v>
      </c>
      <c r="G13427" s="26" t="s">
        <v>0</v>
      </c>
      <c r="H13427" s="30">
        <v>42812024</v>
      </c>
      <c r="I13427" s="30">
        <v>3365568.67</v>
      </c>
      <c r="J13427" s="23">
        <f>I13427/H13427</f>
        <v>7.8612696984379907E-2</v>
      </c>
      <c r="K13427" s="30">
        <v>3566635.73</v>
      </c>
      <c r="L13427" s="30">
        <f>I13427</f>
        <v>3365568.67</v>
      </c>
      <c r="M13427" s="80">
        <f>L13427/K13427</f>
        <v>0.94362556896159389</v>
      </c>
    </row>
    <row r="13428" spans="2:13" ht="24.9" customHeight="1" outlineLevel="1" x14ac:dyDescent="0.3">
      <c r="B13428" s="44" t="str">
        <f>B13427</f>
        <v>FONDO NACIONAL DE PENSIONES DE LAS ENTIDADES TERRITORIALES (FONPET)</v>
      </c>
      <c r="C13428" s="43" t="s">
        <v>336</v>
      </c>
      <c r="D13428" s="43" t="s">
        <v>1417</v>
      </c>
      <c r="E13428" s="43" t="s">
        <v>1623</v>
      </c>
      <c r="F13428" s="42" t="s">
        <v>328</v>
      </c>
      <c r="G13428" s="18" t="s">
        <v>3</v>
      </c>
      <c r="H13428" s="32">
        <f>SUBTOTAL(9,H13427:H13427)</f>
        <v>42812024</v>
      </c>
      <c r="I13428" s="32">
        <f>SUBTOTAL(9,I13427:I13427)</f>
        <v>3365568.67</v>
      </c>
      <c r="J13428" s="41">
        <f>SUBTOTAL(9,J13427:J13427)</f>
        <v>7.8612696984379907E-2</v>
      </c>
      <c r="K13428" s="32">
        <f>SUBTOTAL(9,K13427:K13427)</f>
        <v>3566635.73</v>
      </c>
      <c r="L13428" s="14">
        <f>SUBTOTAL(9,L13425:L13427)</f>
        <v>6656984.2599999998</v>
      </c>
      <c r="M13428" s="80"/>
    </row>
    <row r="13429" spans="2:13" ht="24.9" customHeight="1" outlineLevel="2" x14ac:dyDescent="0.3">
      <c r="B13429" s="47" t="s">
        <v>22</v>
      </c>
      <c r="C13429" s="46" t="s">
        <v>336</v>
      </c>
      <c r="D13429" s="46" t="s">
        <v>1417</v>
      </c>
      <c r="E13429" s="46" t="s">
        <v>1622</v>
      </c>
      <c r="F13429" s="45" t="s">
        <v>1621</v>
      </c>
      <c r="G13429" s="26" t="s">
        <v>0</v>
      </c>
      <c r="H13429" s="30">
        <v>36396813</v>
      </c>
      <c r="I13429" s="30">
        <v>2861251.64</v>
      </c>
      <c r="J13429" s="23">
        <f>I13429/H13429</f>
        <v>7.8612697216099661E-2</v>
      </c>
      <c r="K13429" s="30">
        <v>3031731.38</v>
      </c>
      <c r="L13429" s="30">
        <f>I13429</f>
        <v>2861251.64</v>
      </c>
      <c r="M13429" s="80">
        <f>L13429/K13429</f>
        <v>0.94376819096683962</v>
      </c>
    </row>
    <row r="13430" spans="2:13" ht="24.9" customHeight="1" outlineLevel="1" x14ac:dyDescent="0.3">
      <c r="B13430" s="44" t="str">
        <f>B13429</f>
        <v>FONDO NACIONAL DE PENSIONES DE LAS ENTIDADES TERRITORIALES (FONPET)</v>
      </c>
      <c r="C13430" s="43" t="s">
        <v>336</v>
      </c>
      <c r="D13430" s="43" t="s">
        <v>1417</v>
      </c>
      <c r="E13430" s="43" t="s">
        <v>1622</v>
      </c>
      <c r="F13430" s="42" t="s">
        <v>1621</v>
      </c>
      <c r="G13430" s="18" t="s">
        <v>3</v>
      </c>
      <c r="H13430" s="32">
        <f>SUBTOTAL(9,H13429:H13429)</f>
        <v>36396813</v>
      </c>
      <c r="I13430" s="32">
        <f>SUBTOTAL(9,I13429:I13429)</f>
        <v>2861251.64</v>
      </c>
      <c r="J13430" s="41">
        <f>SUBTOTAL(9,J13429:J13429)</f>
        <v>7.8612697216099661E-2</v>
      </c>
      <c r="K13430" s="32">
        <f>SUBTOTAL(9,K13429:K13429)</f>
        <v>3031731.38</v>
      </c>
      <c r="L13430" s="14">
        <f>SUBTOTAL(9,L13427:L13429)</f>
        <v>6226820.3100000005</v>
      </c>
      <c r="M13430" s="80"/>
    </row>
    <row r="13431" spans="2:13" ht="24.9" customHeight="1" outlineLevel="2" x14ac:dyDescent="0.3">
      <c r="B13431" s="47" t="s">
        <v>22</v>
      </c>
      <c r="C13431" s="46" t="s">
        <v>336</v>
      </c>
      <c r="D13431" s="46" t="s">
        <v>1417</v>
      </c>
      <c r="E13431" s="46" t="s">
        <v>1620</v>
      </c>
      <c r="F13431" s="45" t="s">
        <v>1369</v>
      </c>
      <c r="G13431" s="26" t="s">
        <v>0</v>
      </c>
      <c r="H13431" s="30">
        <v>1321264</v>
      </c>
      <c r="I13431" s="30">
        <v>103868.12</v>
      </c>
      <c r="J13431" s="23">
        <f>I13431/H13431</f>
        <v>7.8612692088787697E-2</v>
      </c>
      <c r="K13431" s="30">
        <v>110070.83</v>
      </c>
      <c r="L13431" s="30">
        <f>I13431</f>
        <v>103868.12</v>
      </c>
      <c r="M13431" s="80">
        <f>L13431/K13431</f>
        <v>0.94364801282955701</v>
      </c>
    </row>
    <row r="13432" spans="2:13" ht="24.9" customHeight="1" outlineLevel="1" x14ac:dyDescent="0.3">
      <c r="B13432" s="44" t="str">
        <f>B13431</f>
        <v>FONDO NACIONAL DE PENSIONES DE LAS ENTIDADES TERRITORIALES (FONPET)</v>
      </c>
      <c r="C13432" s="43" t="s">
        <v>336</v>
      </c>
      <c r="D13432" s="43" t="s">
        <v>1417</v>
      </c>
      <c r="E13432" s="43" t="s">
        <v>1620</v>
      </c>
      <c r="F13432" s="42" t="s">
        <v>1369</v>
      </c>
      <c r="G13432" s="18" t="s">
        <v>3</v>
      </c>
      <c r="H13432" s="32">
        <f>SUBTOTAL(9,H13431:H13431)</f>
        <v>1321264</v>
      </c>
      <c r="I13432" s="32">
        <f>SUBTOTAL(9,I13431:I13431)</f>
        <v>103868.12</v>
      </c>
      <c r="J13432" s="41">
        <f>SUBTOTAL(9,J13431:J13431)</f>
        <v>7.8612692088787697E-2</v>
      </c>
      <c r="K13432" s="32">
        <f>SUBTOTAL(9,K13431:K13431)</f>
        <v>110070.83</v>
      </c>
      <c r="L13432" s="14">
        <f>SUBTOTAL(9,L13429:L13431)</f>
        <v>2965119.7600000002</v>
      </c>
      <c r="M13432" s="80"/>
    </row>
    <row r="13433" spans="2:13" ht="24.9" customHeight="1" outlineLevel="2" x14ac:dyDescent="0.3">
      <c r="B13433" s="47" t="s">
        <v>22</v>
      </c>
      <c r="C13433" s="46" t="s">
        <v>336</v>
      </c>
      <c r="D13433" s="46" t="s">
        <v>1417</v>
      </c>
      <c r="E13433" s="46" t="s">
        <v>1619</v>
      </c>
      <c r="F13433" s="45" t="s">
        <v>1618</v>
      </c>
      <c r="G13433" s="26" t="s">
        <v>0</v>
      </c>
      <c r="H13433" s="30">
        <v>31431568</v>
      </c>
      <c r="I13433" s="30">
        <v>2470920.33</v>
      </c>
      <c r="J13433" s="23">
        <f>I13433/H13433</f>
        <v>7.8612696954857619E-2</v>
      </c>
      <c r="K13433" s="30">
        <v>2618738.4500000002</v>
      </c>
      <c r="L13433" s="30">
        <f>I13433</f>
        <v>2470920.33</v>
      </c>
      <c r="M13433" s="80">
        <f>L13433/K13433</f>
        <v>0.94355369090028818</v>
      </c>
    </row>
    <row r="13434" spans="2:13" ht="24.9" customHeight="1" outlineLevel="1" x14ac:dyDescent="0.3">
      <c r="B13434" s="44" t="str">
        <f>B13433</f>
        <v>FONDO NACIONAL DE PENSIONES DE LAS ENTIDADES TERRITORIALES (FONPET)</v>
      </c>
      <c r="C13434" s="43" t="s">
        <v>336</v>
      </c>
      <c r="D13434" s="43" t="s">
        <v>1417</v>
      </c>
      <c r="E13434" s="43" t="s">
        <v>1619</v>
      </c>
      <c r="F13434" s="42" t="s">
        <v>1618</v>
      </c>
      <c r="G13434" s="18" t="s">
        <v>3</v>
      </c>
      <c r="H13434" s="32">
        <f>SUBTOTAL(9,H13433:H13433)</f>
        <v>31431568</v>
      </c>
      <c r="I13434" s="32">
        <f>SUBTOTAL(9,I13433:I13433)</f>
        <v>2470920.33</v>
      </c>
      <c r="J13434" s="41">
        <f>SUBTOTAL(9,J13433:J13433)</f>
        <v>7.8612696954857619E-2</v>
      </c>
      <c r="K13434" s="32">
        <f>SUBTOTAL(9,K13433:K13433)</f>
        <v>2618738.4500000002</v>
      </c>
      <c r="L13434" s="14">
        <f>SUBTOTAL(9,L13431:L13433)</f>
        <v>2574788.4500000002</v>
      </c>
      <c r="M13434" s="80"/>
    </row>
    <row r="13435" spans="2:13" ht="24.9" customHeight="1" outlineLevel="2" x14ac:dyDescent="0.3">
      <c r="B13435" s="47" t="s">
        <v>22</v>
      </c>
      <c r="C13435" s="46" t="s">
        <v>336</v>
      </c>
      <c r="D13435" s="46" t="s">
        <v>1417</v>
      </c>
      <c r="E13435" s="46" t="s">
        <v>1617</v>
      </c>
      <c r="F13435" s="45" t="s">
        <v>1616</v>
      </c>
      <c r="G13435" s="26" t="s">
        <v>0</v>
      </c>
      <c r="H13435" s="30">
        <v>22647770</v>
      </c>
      <c r="I13435" s="30">
        <v>1780402.29</v>
      </c>
      <c r="J13435" s="23">
        <f>I13435/H13435</f>
        <v>7.8612697409060586E-2</v>
      </c>
      <c r="K13435" s="30">
        <v>1886785.1</v>
      </c>
      <c r="L13435" s="30">
        <f>I13435</f>
        <v>1780402.29</v>
      </c>
      <c r="M13435" s="80">
        <f>L13435/K13435</f>
        <v>0.9436168909750241</v>
      </c>
    </row>
    <row r="13436" spans="2:13" ht="24.9" customHeight="1" outlineLevel="1" x14ac:dyDescent="0.3">
      <c r="B13436" s="44" t="str">
        <f>B13435</f>
        <v>FONDO NACIONAL DE PENSIONES DE LAS ENTIDADES TERRITORIALES (FONPET)</v>
      </c>
      <c r="C13436" s="43" t="s">
        <v>336</v>
      </c>
      <c r="D13436" s="43" t="s">
        <v>1417</v>
      </c>
      <c r="E13436" s="43" t="s">
        <v>1617</v>
      </c>
      <c r="F13436" s="42" t="s">
        <v>1616</v>
      </c>
      <c r="G13436" s="18" t="s">
        <v>3</v>
      </c>
      <c r="H13436" s="32">
        <f>SUBTOTAL(9,H13435:H13435)</f>
        <v>22647770</v>
      </c>
      <c r="I13436" s="32">
        <f>SUBTOTAL(9,I13435:I13435)</f>
        <v>1780402.29</v>
      </c>
      <c r="J13436" s="41">
        <f>SUBTOTAL(9,J13435:J13435)</f>
        <v>7.8612697409060586E-2</v>
      </c>
      <c r="K13436" s="32">
        <f>SUBTOTAL(9,K13435:K13435)</f>
        <v>1886785.1</v>
      </c>
      <c r="L13436" s="14">
        <f>SUBTOTAL(9,L13433:L13435)</f>
        <v>4251322.62</v>
      </c>
      <c r="M13436" s="80"/>
    </row>
    <row r="13437" spans="2:13" ht="24.9" customHeight="1" outlineLevel="2" x14ac:dyDescent="0.3">
      <c r="B13437" s="47" t="s">
        <v>22</v>
      </c>
      <c r="C13437" s="46" t="s">
        <v>336</v>
      </c>
      <c r="D13437" s="46" t="s">
        <v>1417</v>
      </c>
      <c r="E13437" s="46" t="s">
        <v>1615</v>
      </c>
      <c r="F13437" s="45" t="s">
        <v>1614</v>
      </c>
      <c r="G13437" s="26" t="s">
        <v>0</v>
      </c>
      <c r="H13437" s="30">
        <v>4848107</v>
      </c>
      <c r="I13437" s="30">
        <v>381122.77</v>
      </c>
      <c r="J13437" s="23">
        <f>I13437/H13437</f>
        <v>7.8612697698297498E-2</v>
      </c>
      <c r="K13437" s="30">
        <v>403880.48</v>
      </c>
      <c r="L13437" s="30">
        <f>I13437</f>
        <v>381122.77</v>
      </c>
      <c r="M13437" s="80">
        <f>L13437/K13437</f>
        <v>0.94365236467976876</v>
      </c>
    </row>
    <row r="13438" spans="2:13" ht="24.9" customHeight="1" outlineLevel="1" x14ac:dyDescent="0.3">
      <c r="B13438" s="44" t="str">
        <f>B13437</f>
        <v>FONDO NACIONAL DE PENSIONES DE LAS ENTIDADES TERRITORIALES (FONPET)</v>
      </c>
      <c r="C13438" s="43" t="s">
        <v>336</v>
      </c>
      <c r="D13438" s="43" t="s">
        <v>1417</v>
      </c>
      <c r="E13438" s="43" t="s">
        <v>1615</v>
      </c>
      <c r="F13438" s="42" t="s">
        <v>1614</v>
      </c>
      <c r="G13438" s="18" t="s">
        <v>3</v>
      </c>
      <c r="H13438" s="32">
        <f>SUBTOTAL(9,H13437:H13437)</f>
        <v>4848107</v>
      </c>
      <c r="I13438" s="32">
        <f>SUBTOTAL(9,I13437:I13437)</f>
        <v>381122.77</v>
      </c>
      <c r="J13438" s="41">
        <f>SUBTOTAL(9,J13437:J13437)</f>
        <v>7.8612697698297498E-2</v>
      </c>
      <c r="K13438" s="32">
        <f>SUBTOTAL(9,K13437:K13437)</f>
        <v>403880.48</v>
      </c>
      <c r="L13438" s="14">
        <f>SUBTOTAL(9,L13435:L13437)</f>
        <v>2161525.06</v>
      </c>
      <c r="M13438" s="80"/>
    </row>
    <row r="13439" spans="2:13" ht="24.9" customHeight="1" outlineLevel="2" x14ac:dyDescent="0.3">
      <c r="B13439" s="47" t="s">
        <v>22</v>
      </c>
      <c r="C13439" s="46" t="s">
        <v>336</v>
      </c>
      <c r="D13439" s="46" t="s">
        <v>1417</v>
      </c>
      <c r="E13439" s="46" t="s">
        <v>1613</v>
      </c>
      <c r="F13439" s="45" t="s">
        <v>1612</v>
      </c>
      <c r="G13439" s="26" t="s">
        <v>0</v>
      </c>
      <c r="H13439" s="30">
        <v>316839638</v>
      </c>
      <c r="I13439" s="30">
        <v>24907618.5</v>
      </c>
      <c r="J13439" s="23">
        <f>I13439/H13439</f>
        <v>7.8612697127245168E-2</v>
      </c>
      <c r="K13439" s="30">
        <v>26395724.98</v>
      </c>
      <c r="L13439" s="30">
        <f>I13439</f>
        <v>24907618.5</v>
      </c>
      <c r="M13439" s="80">
        <f>L13439/K13439</f>
        <v>0.94362320106276543</v>
      </c>
    </row>
    <row r="13440" spans="2:13" ht="24.9" customHeight="1" outlineLevel="1" x14ac:dyDescent="0.3">
      <c r="B13440" s="44" t="str">
        <f>B13439</f>
        <v>FONDO NACIONAL DE PENSIONES DE LAS ENTIDADES TERRITORIALES (FONPET)</v>
      </c>
      <c r="C13440" s="43" t="s">
        <v>336</v>
      </c>
      <c r="D13440" s="43" t="s">
        <v>1417</v>
      </c>
      <c r="E13440" s="43" t="s">
        <v>1613</v>
      </c>
      <c r="F13440" s="42" t="s">
        <v>1612</v>
      </c>
      <c r="G13440" s="18" t="s">
        <v>3</v>
      </c>
      <c r="H13440" s="32">
        <f>SUBTOTAL(9,H13439:H13439)</f>
        <v>316839638</v>
      </c>
      <c r="I13440" s="32">
        <f>SUBTOTAL(9,I13439:I13439)</f>
        <v>24907618.5</v>
      </c>
      <c r="J13440" s="41">
        <f>SUBTOTAL(9,J13439:J13439)</f>
        <v>7.8612697127245168E-2</v>
      </c>
      <c r="K13440" s="32">
        <f>SUBTOTAL(9,K13439:K13439)</f>
        <v>26395724.98</v>
      </c>
      <c r="L13440" s="14">
        <f>SUBTOTAL(9,L13437:L13439)</f>
        <v>25288741.27</v>
      </c>
      <c r="M13440" s="80"/>
    </row>
    <row r="13441" spans="2:13" ht="24.9" customHeight="1" outlineLevel="2" x14ac:dyDescent="0.3">
      <c r="B13441" s="47" t="s">
        <v>22</v>
      </c>
      <c r="C13441" s="46" t="s">
        <v>336</v>
      </c>
      <c r="D13441" s="46" t="s">
        <v>1417</v>
      </c>
      <c r="E13441" s="46" t="s">
        <v>1611</v>
      </c>
      <c r="F13441" s="45" t="s">
        <v>1610</v>
      </c>
      <c r="G13441" s="26" t="s">
        <v>0</v>
      </c>
      <c r="H13441" s="30">
        <v>54044477</v>
      </c>
      <c r="I13441" s="30">
        <v>4248582.0999999996</v>
      </c>
      <c r="J13441" s="23">
        <f>I13441/H13441</f>
        <v>7.8612697093913955E-2</v>
      </c>
      <c r="K13441" s="30">
        <v>4501914.17</v>
      </c>
      <c r="L13441" s="30">
        <f>I13441</f>
        <v>4248582.0999999996</v>
      </c>
      <c r="M13441" s="80">
        <f>L13441/K13441</f>
        <v>0.94372792096122959</v>
      </c>
    </row>
    <row r="13442" spans="2:13" ht="24.9" customHeight="1" outlineLevel="1" x14ac:dyDescent="0.3">
      <c r="B13442" s="44" t="str">
        <f>B13441</f>
        <v>FONDO NACIONAL DE PENSIONES DE LAS ENTIDADES TERRITORIALES (FONPET)</v>
      </c>
      <c r="C13442" s="43" t="s">
        <v>336</v>
      </c>
      <c r="D13442" s="43" t="s">
        <v>1417</v>
      </c>
      <c r="E13442" s="43" t="s">
        <v>1611</v>
      </c>
      <c r="F13442" s="42" t="s">
        <v>1610</v>
      </c>
      <c r="G13442" s="18" t="s">
        <v>3</v>
      </c>
      <c r="H13442" s="32">
        <f>SUBTOTAL(9,H13441:H13441)</f>
        <v>54044477</v>
      </c>
      <c r="I13442" s="32">
        <f>SUBTOTAL(9,I13441:I13441)</f>
        <v>4248582.0999999996</v>
      </c>
      <c r="J13442" s="41">
        <f>SUBTOTAL(9,J13441:J13441)</f>
        <v>7.8612697093913955E-2</v>
      </c>
      <c r="K13442" s="32">
        <f>SUBTOTAL(9,K13441:K13441)</f>
        <v>4501914.17</v>
      </c>
      <c r="L13442" s="14">
        <f>SUBTOTAL(9,L13439:L13441)</f>
        <v>29156200.600000001</v>
      </c>
      <c r="M13442" s="80"/>
    </row>
    <row r="13443" spans="2:13" ht="24.9" customHeight="1" outlineLevel="2" x14ac:dyDescent="0.3">
      <c r="B13443" s="47" t="s">
        <v>22</v>
      </c>
      <c r="C13443" s="46" t="s">
        <v>336</v>
      </c>
      <c r="D13443" s="46" t="s">
        <v>1417</v>
      </c>
      <c r="E13443" s="46" t="s">
        <v>1609</v>
      </c>
      <c r="F13443" s="45" t="s">
        <v>1608</v>
      </c>
      <c r="G13443" s="26" t="s">
        <v>0</v>
      </c>
      <c r="H13443" s="30">
        <v>9367322</v>
      </c>
      <c r="I13443" s="30">
        <v>736390.45</v>
      </c>
      <c r="J13443" s="23">
        <f>I13443/H13443</f>
        <v>7.8612697417682439E-2</v>
      </c>
      <c r="K13443" s="30">
        <v>780396.25</v>
      </c>
      <c r="L13443" s="30">
        <f>I13443</f>
        <v>736390.45</v>
      </c>
      <c r="M13443" s="80">
        <f>L13443/K13443</f>
        <v>0.94361095405058637</v>
      </c>
    </row>
    <row r="13444" spans="2:13" ht="24.9" customHeight="1" outlineLevel="1" x14ac:dyDescent="0.3">
      <c r="B13444" s="44" t="str">
        <f>B13443</f>
        <v>FONDO NACIONAL DE PENSIONES DE LAS ENTIDADES TERRITORIALES (FONPET)</v>
      </c>
      <c r="C13444" s="43" t="s">
        <v>336</v>
      </c>
      <c r="D13444" s="43" t="s">
        <v>1417</v>
      </c>
      <c r="E13444" s="43" t="s">
        <v>1609</v>
      </c>
      <c r="F13444" s="42" t="s">
        <v>1608</v>
      </c>
      <c r="G13444" s="18" t="s">
        <v>3</v>
      </c>
      <c r="H13444" s="32">
        <f>SUBTOTAL(9,H13443:H13443)</f>
        <v>9367322</v>
      </c>
      <c r="I13444" s="32">
        <f>SUBTOTAL(9,I13443:I13443)</f>
        <v>736390.45</v>
      </c>
      <c r="J13444" s="41">
        <f>SUBTOTAL(9,J13443:J13443)</f>
        <v>7.8612697417682439E-2</v>
      </c>
      <c r="K13444" s="32">
        <f>SUBTOTAL(9,K13443:K13443)</f>
        <v>780396.25</v>
      </c>
      <c r="L13444" s="14">
        <f>SUBTOTAL(9,L13441:L13443)</f>
        <v>4984972.55</v>
      </c>
      <c r="M13444" s="80"/>
    </row>
    <row r="13445" spans="2:13" ht="24.9" customHeight="1" outlineLevel="2" x14ac:dyDescent="0.3">
      <c r="B13445" s="47" t="s">
        <v>22</v>
      </c>
      <c r="C13445" s="46" t="s">
        <v>336</v>
      </c>
      <c r="D13445" s="46" t="s">
        <v>1417</v>
      </c>
      <c r="E13445" s="46" t="s">
        <v>1607</v>
      </c>
      <c r="F13445" s="45" t="s">
        <v>1606</v>
      </c>
      <c r="G13445" s="26" t="s">
        <v>0</v>
      </c>
      <c r="H13445" s="30">
        <v>89023956</v>
      </c>
      <c r="I13445" s="30">
        <v>6998413.290000001</v>
      </c>
      <c r="J13445" s="23">
        <f>I13445/H13445</f>
        <v>7.8612697126153333E-2</v>
      </c>
      <c r="K13445" s="30">
        <v>7417297.0999999996</v>
      </c>
      <c r="L13445" s="30">
        <f>I13445</f>
        <v>6998413.290000001</v>
      </c>
      <c r="M13445" s="80">
        <f>L13445/K13445</f>
        <v>0.94352608445467301</v>
      </c>
    </row>
    <row r="13446" spans="2:13" ht="24.9" customHeight="1" outlineLevel="1" x14ac:dyDescent="0.3">
      <c r="B13446" s="44" t="str">
        <f>B13445</f>
        <v>FONDO NACIONAL DE PENSIONES DE LAS ENTIDADES TERRITORIALES (FONPET)</v>
      </c>
      <c r="C13446" s="43" t="s">
        <v>336</v>
      </c>
      <c r="D13446" s="43" t="s">
        <v>1417</v>
      </c>
      <c r="E13446" s="43" t="s">
        <v>1607</v>
      </c>
      <c r="F13446" s="42" t="s">
        <v>1606</v>
      </c>
      <c r="G13446" s="18" t="s">
        <v>3</v>
      </c>
      <c r="H13446" s="32">
        <f>SUBTOTAL(9,H13445:H13445)</f>
        <v>89023956</v>
      </c>
      <c r="I13446" s="32">
        <f>SUBTOTAL(9,I13445:I13445)</f>
        <v>6998413.290000001</v>
      </c>
      <c r="J13446" s="41">
        <f>SUBTOTAL(9,J13445:J13445)</f>
        <v>7.8612697126153333E-2</v>
      </c>
      <c r="K13446" s="32">
        <f>SUBTOTAL(9,K13445:K13445)</f>
        <v>7417297.0999999996</v>
      </c>
      <c r="L13446" s="14">
        <f>SUBTOTAL(9,L13443:L13445)</f>
        <v>7734803.7400000012</v>
      </c>
      <c r="M13446" s="80"/>
    </row>
    <row r="13447" spans="2:13" ht="24.9" customHeight="1" outlineLevel="2" x14ac:dyDescent="0.3">
      <c r="B13447" s="47" t="s">
        <v>22</v>
      </c>
      <c r="C13447" s="46" t="s">
        <v>336</v>
      </c>
      <c r="D13447" s="46" t="s">
        <v>1417</v>
      </c>
      <c r="E13447" s="46" t="s">
        <v>1605</v>
      </c>
      <c r="F13447" s="45" t="s">
        <v>1604</v>
      </c>
      <c r="G13447" s="26" t="s">
        <v>0</v>
      </c>
      <c r="H13447" s="30">
        <v>23661699</v>
      </c>
      <c r="I13447" s="30">
        <v>1860109.9700000002</v>
      </c>
      <c r="J13447" s="23">
        <f>I13447/H13447</f>
        <v>7.8612696831279957E-2</v>
      </c>
      <c r="K13447" s="30">
        <v>1970763.5299999998</v>
      </c>
      <c r="L13447" s="30">
        <f>I13447</f>
        <v>1860109.9700000002</v>
      </c>
      <c r="M13447" s="80">
        <f>L13447/K13447</f>
        <v>0.94385244179954986</v>
      </c>
    </row>
    <row r="13448" spans="2:13" ht="24.9" customHeight="1" outlineLevel="1" x14ac:dyDescent="0.3">
      <c r="B13448" s="44" t="str">
        <f>B13447</f>
        <v>FONDO NACIONAL DE PENSIONES DE LAS ENTIDADES TERRITORIALES (FONPET)</v>
      </c>
      <c r="C13448" s="43" t="s">
        <v>336</v>
      </c>
      <c r="D13448" s="43" t="s">
        <v>1417</v>
      </c>
      <c r="E13448" s="43" t="s">
        <v>1605</v>
      </c>
      <c r="F13448" s="42" t="s">
        <v>1604</v>
      </c>
      <c r="G13448" s="18" t="s">
        <v>3</v>
      </c>
      <c r="H13448" s="32">
        <f>SUBTOTAL(9,H13447:H13447)</f>
        <v>23661699</v>
      </c>
      <c r="I13448" s="32">
        <f>SUBTOTAL(9,I13447:I13447)</f>
        <v>1860109.9700000002</v>
      </c>
      <c r="J13448" s="41">
        <f>SUBTOTAL(9,J13447:J13447)</f>
        <v>7.8612696831279957E-2</v>
      </c>
      <c r="K13448" s="32">
        <f>SUBTOTAL(9,K13447:K13447)</f>
        <v>1970763.5299999998</v>
      </c>
      <c r="L13448" s="14">
        <f>SUBTOTAL(9,L13445:L13447)</f>
        <v>8858523.2600000016</v>
      </c>
      <c r="M13448" s="80"/>
    </row>
    <row r="13449" spans="2:13" ht="24.9" customHeight="1" outlineLevel="2" x14ac:dyDescent="0.3">
      <c r="B13449" s="47" t="s">
        <v>22</v>
      </c>
      <c r="C13449" s="46" t="s">
        <v>336</v>
      </c>
      <c r="D13449" s="46" t="s">
        <v>1417</v>
      </c>
      <c r="E13449" s="46" t="s">
        <v>1603</v>
      </c>
      <c r="F13449" s="45" t="s">
        <v>1602</v>
      </c>
      <c r="G13449" s="26" t="s">
        <v>0</v>
      </c>
      <c r="H13449" s="30">
        <v>33768227</v>
      </c>
      <c r="I13449" s="30">
        <v>2654611.4</v>
      </c>
      <c r="J13449" s="23">
        <f>I13449/H13449</f>
        <v>7.8612697077640473E-2</v>
      </c>
      <c r="K13449" s="30">
        <v>2813353.5599999996</v>
      </c>
      <c r="L13449" s="30">
        <f>I13449</f>
        <v>2654611.4</v>
      </c>
      <c r="M13449" s="80">
        <f>L13449/K13449</f>
        <v>0.94357546727969743</v>
      </c>
    </row>
    <row r="13450" spans="2:13" ht="24.9" customHeight="1" outlineLevel="1" x14ac:dyDescent="0.3">
      <c r="B13450" s="44" t="str">
        <f>B13449</f>
        <v>FONDO NACIONAL DE PENSIONES DE LAS ENTIDADES TERRITORIALES (FONPET)</v>
      </c>
      <c r="C13450" s="43" t="s">
        <v>336</v>
      </c>
      <c r="D13450" s="43" t="s">
        <v>1417</v>
      </c>
      <c r="E13450" s="43" t="s">
        <v>1603</v>
      </c>
      <c r="F13450" s="42" t="s">
        <v>1602</v>
      </c>
      <c r="G13450" s="18" t="s">
        <v>3</v>
      </c>
      <c r="H13450" s="32">
        <f>SUBTOTAL(9,H13449:H13449)</f>
        <v>33768227</v>
      </c>
      <c r="I13450" s="32">
        <f>SUBTOTAL(9,I13449:I13449)</f>
        <v>2654611.4</v>
      </c>
      <c r="J13450" s="41">
        <f>SUBTOTAL(9,J13449:J13449)</f>
        <v>7.8612697077640473E-2</v>
      </c>
      <c r="K13450" s="32">
        <f>SUBTOTAL(9,K13449:K13449)</f>
        <v>2813353.5599999996</v>
      </c>
      <c r="L13450" s="14">
        <f>SUBTOTAL(9,L13447:L13449)</f>
        <v>4514721.37</v>
      </c>
      <c r="M13450" s="80"/>
    </row>
    <row r="13451" spans="2:13" ht="24.9" customHeight="1" outlineLevel="2" x14ac:dyDescent="0.3">
      <c r="B13451" s="47" t="s">
        <v>22</v>
      </c>
      <c r="C13451" s="46" t="s">
        <v>336</v>
      </c>
      <c r="D13451" s="46" t="s">
        <v>1417</v>
      </c>
      <c r="E13451" s="46" t="s">
        <v>1601</v>
      </c>
      <c r="F13451" s="45" t="s">
        <v>1600</v>
      </c>
      <c r="G13451" s="26" t="s">
        <v>0</v>
      </c>
      <c r="H13451" s="30">
        <v>61925514</v>
      </c>
      <c r="I13451" s="30">
        <v>4868131.67</v>
      </c>
      <c r="J13451" s="23">
        <f>I13451/H13451</f>
        <v>7.8612697021780073E-2</v>
      </c>
      <c r="K13451" s="30">
        <v>5158908.9400000004</v>
      </c>
      <c r="L13451" s="30">
        <f>I13451</f>
        <v>4868131.67</v>
      </c>
      <c r="M13451" s="80">
        <f>L13451/K13451</f>
        <v>0.94363589794240477</v>
      </c>
    </row>
    <row r="13452" spans="2:13" ht="24.9" customHeight="1" outlineLevel="1" x14ac:dyDescent="0.3">
      <c r="B13452" s="44" t="str">
        <f>B13451</f>
        <v>FONDO NACIONAL DE PENSIONES DE LAS ENTIDADES TERRITORIALES (FONPET)</v>
      </c>
      <c r="C13452" s="43" t="s">
        <v>336</v>
      </c>
      <c r="D13452" s="43" t="s">
        <v>1417</v>
      </c>
      <c r="E13452" s="43" t="s">
        <v>1601</v>
      </c>
      <c r="F13452" s="42" t="s">
        <v>1600</v>
      </c>
      <c r="G13452" s="18" t="s">
        <v>3</v>
      </c>
      <c r="H13452" s="32">
        <f>SUBTOTAL(9,H13451:H13451)</f>
        <v>61925514</v>
      </c>
      <c r="I13452" s="32">
        <f>SUBTOTAL(9,I13451:I13451)</f>
        <v>4868131.67</v>
      </c>
      <c r="J13452" s="41">
        <f>SUBTOTAL(9,J13451:J13451)</f>
        <v>7.8612697021780073E-2</v>
      </c>
      <c r="K13452" s="32">
        <f>SUBTOTAL(9,K13451:K13451)</f>
        <v>5158908.9400000004</v>
      </c>
      <c r="L13452" s="14">
        <f>SUBTOTAL(9,L13449:L13451)</f>
        <v>7522743.0700000003</v>
      </c>
      <c r="M13452" s="80"/>
    </row>
    <row r="13453" spans="2:13" ht="24.9" customHeight="1" outlineLevel="2" x14ac:dyDescent="0.3">
      <c r="B13453" s="47" t="s">
        <v>22</v>
      </c>
      <c r="C13453" s="46" t="s">
        <v>336</v>
      </c>
      <c r="D13453" s="46" t="s">
        <v>1417</v>
      </c>
      <c r="E13453" s="46" t="s">
        <v>1599</v>
      </c>
      <c r="F13453" s="45" t="s">
        <v>1598</v>
      </c>
      <c r="G13453" s="26" t="s">
        <v>0</v>
      </c>
      <c r="H13453" s="30">
        <v>17199139</v>
      </c>
      <c r="I13453" s="30">
        <v>1352070.71</v>
      </c>
      <c r="J13453" s="23">
        <f>I13453/H13453</f>
        <v>7.8612697414678717E-2</v>
      </c>
      <c r="K13453" s="30">
        <v>1432843</v>
      </c>
      <c r="L13453" s="30">
        <f>I13453</f>
        <v>1352070.71</v>
      </c>
      <c r="M13453" s="80">
        <f>L13453/K13453</f>
        <v>0.94362795505160013</v>
      </c>
    </row>
    <row r="13454" spans="2:13" ht="24.9" customHeight="1" outlineLevel="1" x14ac:dyDescent="0.3">
      <c r="B13454" s="44" t="str">
        <f>B13453</f>
        <v>FONDO NACIONAL DE PENSIONES DE LAS ENTIDADES TERRITORIALES (FONPET)</v>
      </c>
      <c r="C13454" s="43" t="s">
        <v>336</v>
      </c>
      <c r="D13454" s="43" t="s">
        <v>1417</v>
      </c>
      <c r="E13454" s="43" t="s">
        <v>1599</v>
      </c>
      <c r="F13454" s="42" t="s">
        <v>1598</v>
      </c>
      <c r="G13454" s="18" t="s">
        <v>3</v>
      </c>
      <c r="H13454" s="32">
        <f>SUBTOTAL(9,H13453:H13453)</f>
        <v>17199139</v>
      </c>
      <c r="I13454" s="32">
        <f>SUBTOTAL(9,I13453:I13453)</f>
        <v>1352070.71</v>
      </c>
      <c r="J13454" s="41">
        <f>SUBTOTAL(9,J13453:J13453)</f>
        <v>7.8612697414678717E-2</v>
      </c>
      <c r="K13454" s="32">
        <f>SUBTOTAL(9,K13453:K13453)</f>
        <v>1432843</v>
      </c>
      <c r="L13454" s="14">
        <f>SUBTOTAL(9,L13451:L13453)</f>
        <v>6220202.3799999999</v>
      </c>
      <c r="M13454" s="80"/>
    </row>
    <row r="13455" spans="2:13" ht="24.9" customHeight="1" outlineLevel="2" x14ac:dyDescent="0.3">
      <c r="B13455" s="47" t="s">
        <v>22</v>
      </c>
      <c r="C13455" s="46" t="s">
        <v>336</v>
      </c>
      <c r="D13455" s="46" t="s">
        <v>1417</v>
      </c>
      <c r="E13455" s="46" t="s">
        <v>1597</v>
      </c>
      <c r="F13455" s="45" t="s">
        <v>1596</v>
      </c>
      <c r="G13455" s="26" t="s">
        <v>0</v>
      </c>
      <c r="H13455" s="30">
        <v>37066784</v>
      </c>
      <c r="I13455" s="30">
        <v>2913919.8600000003</v>
      </c>
      <c r="J13455" s="23">
        <f>I13455/H13455</f>
        <v>7.8612697017361968E-2</v>
      </c>
      <c r="K13455" s="30">
        <v>3087536.98</v>
      </c>
      <c r="L13455" s="30">
        <f>I13455</f>
        <v>2913919.8600000003</v>
      </c>
      <c r="M13455" s="80">
        <f>L13455/K13455</f>
        <v>0.94376840791717431</v>
      </c>
    </row>
    <row r="13456" spans="2:13" ht="24.9" customHeight="1" outlineLevel="1" x14ac:dyDescent="0.3">
      <c r="B13456" s="44" t="str">
        <f>B13455</f>
        <v>FONDO NACIONAL DE PENSIONES DE LAS ENTIDADES TERRITORIALES (FONPET)</v>
      </c>
      <c r="C13456" s="43" t="s">
        <v>336</v>
      </c>
      <c r="D13456" s="43" t="s">
        <v>1417</v>
      </c>
      <c r="E13456" s="43" t="s">
        <v>1597</v>
      </c>
      <c r="F13456" s="42" t="s">
        <v>1596</v>
      </c>
      <c r="G13456" s="18" t="s">
        <v>3</v>
      </c>
      <c r="H13456" s="32">
        <f>SUBTOTAL(9,H13455:H13455)</f>
        <v>37066784</v>
      </c>
      <c r="I13456" s="32">
        <f>SUBTOTAL(9,I13455:I13455)</f>
        <v>2913919.8600000003</v>
      </c>
      <c r="J13456" s="41">
        <f>SUBTOTAL(9,J13455:J13455)</f>
        <v>7.8612697017361968E-2</v>
      </c>
      <c r="K13456" s="32">
        <f>SUBTOTAL(9,K13455:K13455)</f>
        <v>3087536.98</v>
      </c>
      <c r="L13456" s="14">
        <f>SUBTOTAL(9,L13453:L13455)</f>
        <v>4265990.57</v>
      </c>
      <c r="M13456" s="80"/>
    </row>
    <row r="13457" spans="2:13" ht="24.9" customHeight="1" outlineLevel="2" x14ac:dyDescent="0.3">
      <c r="B13457" s="47" t="s">
        <v>22</v>
      </c>
      <c r="C13457" s="46" t="s">
        <v>336</v>
      </c>
      <c r="D13457" s="46" t="s">
        <v>1417</v>
      </c>
      <c r="E13457" s="46" t="s">
        <v>1595</v>
      </c>
      <c r="F13457" s="45" t="s">
        <v>1594</v>
      </c>
      <c r="G13457" s="26" t="s">
        <v>0</v>
      </c>
      <c r="H13457" s="30">
        <v>9106479</v>
      </c>
      <c r="I13457" s="30">
        <v>715884.87</v>
      </c>
      <c r="J13457" s="23">
        <f>I13457/H13457</f>
        <v>7.8612696520795791E-2</v>
      </c>
      <c r="K13457" s="30">
        <v>758654.55</v>
      </c>
      <c r="L13457" s="30">
        <f>I13457</f>
        <v>715884.87</v>
      </c>
      <c r="M13457" s="80">
        <f>L13457/K13457</f>
        <v>0.94362430173258693</v>
      </c>
    </row>
    <row r="13458" spans="2:13" ht="24.9" customHeight="1" outlineLevel="1" x14ac:dyDescent="0.3">
      <c r="B13458" s="44" t="str">
        <f>B13457</f>
        <v>FONDO NACIONAL DE PENSIONES DE LAS ENTIDADES TERRITORIALES (FONPET)</v>
      </c>
      <c r="C13458" s="43" t="s">
        <v>336</v>
      </c>
      <c r="D13458" s="43" t="s">
        <v>1417</v>
      </c>
      <c r="E13458" s="43" t="s">
        <v>1595</v>
      </c>
      <c r="F13458" s="42" t="s">
        <v>1594</v>
      </c>
      <c r="G13458" s="18" t="s">
        <v>3</v>
      </c>
      <c r="H13458" s="32">
        <f>SUBTOTAL(9,H13457:H13457)</f>
        <v>9106479</v>
      </c>
      <c r="I13458" s="32">
        <f>SUBTOTAL(9,I13457:I13457)</f>
        <v>715884.87</v>
      </c>
      <c r="J13458" s="41">
        <f>SUBTOTAL(9,J13457:J13457)</f>
        <v>7.8612696520795791E-2</v>
      </c>
      <c r="K13458" s="32">
        <f>SUBTOTAL(9,K13457:K13457)</f>
        <v>758654.55</v>
      </c>
      <c r="L13458" s="14">
        <f>SUBTOTAL(9,L13455:L13457)</f>
        <v>3629804.7300000004</v>
      </c>
      <c r="M13458" s="80"/>
    </row>
    <row r="13459" spans="2:13" ht="24.9" customHeight="1" outlineLevel="2" x14ac:dyDescent="0.3">
      <c r="B13459" s="47" t="s">
        <v>22</v>
      </c>
      <c r="C13459" s="46" t="s">
        <v>336</v>
      </c>
      <c r="D13459" s="46" t="s">
        <v>1417</v>
      </c>
      <c r="E13459" s="46" t="s">
        <v>1593</v>
      </c>
      <c r="F13459" s="45" t="s">
        <v>1592</v>
      </c>
      <c r="G13459" s="26" t="s">
        <v>0</v>
      </c>
      <c r="H13459" s="30">
        <v>28310484</v>
      </c>
      <c r="I13459" s="30">
        <v>2225563.5</v>
      </c>
      <c r="J13459" s="23">
        <f>I13459/H13459</f>
        <v>7.8612696978264313E-2</v>
      </c>
      <c r="K13459" s="30">
        <v>2358732.02</v>
      </c>
      <c r="L13459" s="30">
        <f>I13459</f>
        <v>2225563.5</v>
      </c>
      <c r="M13459" s="80">
        <f>L13459/K13459</f>
        <v>0.94354232745778388</v>
      </c>
    </row>
    <row r="13460" spans="2:13" ht="24.9" customHeight="1" outlineLevel="1" x14ac:dyDescent="0.3">
      <c r="B13460" s="44" t="str">
        <f>B13459</f>
        <v>FONDO NACIONAL DE PENSIONES DE LAS ENTIDADES TERRITORIALES (FONPET)</v>
      </c>
      <c r="C13460" s="43" t="s">
        <v>336</v>
      </c>
      <c r="D13460" s="43" t="s">
        <v>1417</v>
      </c>
      <c r="E13460" s="43" t="s">
        <v>1593</v>
      </c>
      <c r="F13460" s="42" t="s">
        <v>1592</v>
      </c>
      <c r="G13460" s="18" t="s">
        <v>3</v>
      </c>
      <c r="H13460" s="32">
        <f>SUBTOTAL(9,H13459:H13459)</f>
        <v>28310484</v>
      </c>
      <c r="I13460" s="32">
        <f>SUBTOTAL(9,I13459:I13459)</f>
        <v>2225563.5</v>
      </c>
      <c r="J13460" s="41">
        <f>SUBTOTAL(9,J13459:J13459)</f>
        <v>7.8612696978264313E-2</v>
      </c>
      <c r="K13460" s="32">
        <f>SUBTOTAL(9,K13459:K13459)</f>
        <v>2358732.02</v>
      </c>
      <c r="L13460" s="14">
        <f>SUBTOTAL(9,L13457:L13459)</f>
        <v>2941448.37</v>
      </c>
      <c r="M13460" s="80"/>
    </row>
    <row r="13461" spans="2:13" ht="24.9" customHeight="1" outlineLevel="2" x14ac:dyDescent="0.3">
      <c r="B13461" s="47" t="s">
        <v>22</v>
      </c>
      <c r="C13461" s="46" t="s">
        <v>336</v>
      </c>
      <c r="D13461" s="46" t="s">
        <v>1417</v>
      </c>
      <c r="E13461" s="46" t="s">
        <v>1591</v>
      </c>
      <c r="F13461" s="45" t="s">
        <v>1590</v>
      </c>
      <c r="G13461" s="26" t="s">
        <v>0</v>
      </c>
      <c r="H13461" s="30">
        <v>22943004</v>
      </c>
      <c r="I13461" s="30">
        <v>1803611.42</v>
      </c>
      <c r="J13461" s="23">
        <f>I13461/H13461</f>
        <v>7.8612696924953679E-2</v>
      </c>
      <c r="K13461" s="30">
        <v>1911076.93</v>
      </c>
      <c r="L13461" s="30">
        <f>I13461</f>
        <v>1803611.42</v>
      </c>
      <c r="M13461" s="80">
        <f>L13461/K13461</f>
        <v>0.94376704134040279</v>
      </c>
    </row>
    <row r="13462" spans="2:13" ht="24.9" customHeight="1" outlineLevel="1" x14ac:dyDescent="0.3">
      <c r="B13462" s="44" t="str">
        <f>B13461</f>
        <v>FONDO NACIONAL DE PENSIONES DE LAS ENTIDADES TERRITORIALES (FONPET)</v>
      </c>
      <c r="C13462" s="43" t="s">
        <v>336</v>
      </c>
      <c r="D13462" s="43" t="s">
        <v>1417</v>
      </c>
      <c r="E13462" s="43" t="s">
        <v>1591</v>
      </c>
      <c r="F13462" s="42" t="s">
        <v>1590</v>
      </c>
      <c r="G13462" s="18" t="s">
        <v>3</v>
      </c>
      <c r="H13462" s="32">
        <f>SUBTOTAL(9,H13461:H13461)</f>
        <v>22943004</v>
      </c>
      <c r="I13462" s="32">
        <f>SUBTOTAL(9,I13461:I13461)</f>
        <v>1803611.42</v>
      </c>
      <c r="J13462" s="41">
        <f>SUBTOTAL(9,J13461:J13461)</f>
        <v>7.8612696924953679E-2</v>
      </c>
      <c r="K13462" s="32">
        <f>SUBTOTAL(9,K13461:K13461)</f>
        <v>1911076.93</v>
      </c>
      <c r="L13462" s="14">
        <f>SUBTOTAL(9,L13459:L13461)</f>
        <v>4029174.92</v>
      </c>
      <c r="M13462" s="80"/>
    </row>
    <row r="13463" spans="2:13" ht="24.9" customHeight="1" outlineLevel="2" x14ac:dyDescent="0.3">
      <c r="B13463" s="47" t="s">
        <v>22</v>
      </c>
      <c r="C13463" s="46" t="s">
        <v>336</v>
      </c>
      <c r="D13463" s="46" t="s">
        <v>1417</v>
      </c>
      <c r="E13463" s="46" t="s">
        <v>1589</v>
      </c>
      <c r="F13463" s="45" t="s">
        <v>1588</v>
      </c>
      <c r="G13463" s="26" t="s">
        <v>0</v>
      </c>
      <c r="H13463" s="30">
        <v>5424690</v>
      </c>
      <c r="I13463" s="30">
        <v>426449.52</v>
      </c>
      <c r="J13463" s="23">
        <f>I13463/H13463</f>
        <v>7.8612698605818959E-2</v>
      </c>
      <c r="K13463" s="30">
        <v>452134.98</v>
      </c>
      <c r="L13463" s="30">
        <f>I13463</f>
        <v>426449.52</v>
      </c>
      <c r="M13463" s="80">
        <f>L13463/K13463</f>
        <v>0.94319072591994546</v>
      </c>
    </row>
    <row r="13464" spans="2:13" ht="24.9" customHeight="1" outlineLevel="1" x14ac:dyDescent="0.3">
      <c r="B13464" s="44" t="str">
        <f>B13463</f>
        <v>FONDO NACIONAL DE PENSIONES DE LAS ENTIDADES TERRITORIALES (FONPET)</v>
      </c>
      <c r="C13464" s="43" t="s">
        <v>336</v>
      </c>
      <c r="D13464" s="43" t="s">
        <v>1417</v>
      </c>
      <c r="E13464" s="43" t="s">
        <v>1589</v>
      </c>
      <c r="F13464" s="42" t="s">
        <v>1588</v>
      </c>
      <c r="G13464" s="18" t="s">
        <v>3</v>
      </c>
      <c r="H13464" s="32">
        <f>SUBTOTAL(9,H13463:H13463)</f>
        <v>5424690</v>
      </c>
      <c r="I13464" s="32">
        <f>SUBTOTAL(9,I13463:I13463)</f>
        <v>426449.52</v>
      </c>
      <c r="J13464" s="41">
        <f>SUBTOTAL(9,J13463:J13463)</f>
        <v>7.8612698605818959E-2</v>
      </c>
      <c r="K13464" s="32">
        <f>SUBTOTAL(9,K13463:K13463)</f>
        <v>452134.98</v>
      </c>
      <c r="L13464" s="14">
        <f>SUBTOTAL(9,L13461:L13463)</f>
        <v>2230060.94</v>
      </c>
      <c r="M13464" s="80"/>
    </row>
    <row r="13465" spans="2:13" ht="24.9" customHeight="1" outlineLevel="2" x14ac:dyDescent="0.3">
      <c r="B13465" s="47" t="s">
        <v>22</v>
      </c>
      <c r="C13465" s="46" t="s">
        <v>336</v>
      </c>
      <c r="D13465" s="46" t="s">
        <v>1417</v>
      </c>
      <c r="E13465" s="46" t="s">
        <v>1587</v>
      </c>
      <c r="F13465" s="45" t="s">
        <v>1586</v>
      </c>
      <c r="G13465" s="26" t="s">
        <v>0</v>
      </c>
      <c r="H13465" s="30">
        <v>189548722</v>
      </c>
      <c r="I13465" s="30">
        <v>14900936.27</v>
      </c>
      <c r="J13465" s="23">
        <f>I13465/H13465</f>
        <v>7.8612697109084168E-2</v>
      </c>
      <c r="K13465" s="30">
        <v>15791309.34</v>
      </c>
      <c r="L13465" s="30">
        <f>I13465</f>
        <v>14900936.27</v>
      </c>
      <c r="M13465" s="80">
        <f>L13465/K13465</f>
        <v>0.94361626063871407</v>
      </c>
    </row>
    <row r="13466" spans="2:13" ht="24.9" customHeight="1" outlineLevel="1" x14ac:dyDescent="0.3">
      <c r="B13466" s="44" t="str">
        <f>B13465</f>
        <v>FONDO NACIONAL DE PENSIONES DE LAS ENTIDADES TERRITORIALES (FONPET)</v>
      </c>
      <c r="C13466" s="43" t="s">
        <v>336</v>
      </c>
      <c r="D13466" s="43" t="s">
        <v>1417</v>
      </c>
      <c r="E13466" s="43" t="s">
        <v>1587</v>
      </c>
      <c r="F13466" s="42" t="s">
        <v>1586</v>
      </c>
      <c r="G13466" s="18" t="s">
        <v>3</v>
      </c>
      <c r="H13466" s="32">
        <f>SUBTOTAL(9,H13465:H13465)</f>
        <v>189548722</v>
      </c>
      <c r="I13466" s="32">
        <f>SUBTOTAL(9,I13465:I13465)</f>
        <v>14900936.27</v>
      </c>
      <c r="J13466" s="41">
        <f>SUBTOTAL(9,J13465:J13465)</f>
        <v>7.8612697109084168E-2</v>
      </c>
      <c r="K13466" s="32">
        <f>SUBTOTAL(9,K13465:K13465)</f>
        <v>15791309.34</v>
      </c>
      <c r="L13466" s="14">
        <f>SUBTOTAL(9,L13463:L13465)</f>
        <v>15327385.789999999</v>
      </c>
      <c r="M13466" s="80"/>
    </row>
    <row r="13467" spans="2:13" ht="24.9" customHeight="1" outlineLevel="2" x14ac:dyDescent="0.3">
      <c r="B13467" s="47" t="s">
        <v>22</v>
      </c>
      <c r="C13467" s="46" t="s">
        <v>336</v>
      </c>
      <c r="D13467" s="46" t="s">
        <v>1417</v>
      </c>
      <c r="E13467" s="46" t="s">
        <v>1585</v>
      </c>
      <c r="F13467" s="45" t="s">
        <v>1584</v>
      </c>
      <c r="G13467" s="26" t="s">
        <v>0</v>
      </c>
      <c r="H13467" s="30">
        <v>5593852</v>
      </c>
      <c r="I13467" s="30">
        <v>439747.8</v>
      </c>
      <c r="J13467" s="23">
        <f>I13467/H13467</f>
        <v>7.8612698369567163E-2</v>
      </c>
      <c r="K13467" s="30">
        <v>465920.08999999997</v>
      </c>
      <c r="L13467" s="30">
        <f>I13467</f>
        <v>439747.8</v>
      </c>
      <c r="M13467" s="80">
        <f>L13467/K13467</f>
        <v>0.94382665490985806</v>
      </c>
    </row>
    <row r="13468" spans="2:13" ht="24.9" customHeight="1" outlineLevel="1" x14ac:dyDescent="0.3">
      <c r="B13468" s="44" t="str">
        <f>B13467</f>
        <v>FONDO NACIONAL DE PENSIONES DE LAS ENTIDADES TERRITORIALES (FONPET)</v>
      </c>
      <c r="C13468" s="43" t="s">
        <v>336</v>
      </c>
      <c r="D13468" s="43" t="s">
        <v>1417</v>
      </c>
      <c r="E13468" s="43" t="s">
        <v>1585</v>
      </c>
      <c r="F13468" s="42" t="s">
        <v>1584</v>
      </c>
      <c r="G13468" s="18" t="s">
        <v>3</v>
      </c>
      <c r="H13468" s="32">
        <f>SUBTOTAL(9,H13467:H13467)</f>
        <v>5593852</v>
      </c>
      <c r="I13468" s="32">
        <f>SUBTOTAL(9,I13467:I13467)</f>
        <v>439747.8</v>
      </c>
      <c r="J13468" s="41">
        <f>SUBTOTAL(9,J13467:J13467)</f>
        <v>7.8612698369567163E-2</v>
      </c>
      <c r="K13468" s="32">
        <f>SUBTOTAL(9,K13467:K13467)</f>
        <v>465920.08999999997</v>
      </c>
      <c r="L13468" s="14">
        <f>SUBTOTAL(9,L13465:L13467)</f>
        <v>15340684.07</v>
      </c>
      <c r="M13468" s="80"/>
    </row>
    <row r="13469" spans="2:13" ht="24.9" customHeight="1" outlineLevel="2" x14ac:dyDescent="0.3">
      <c r="B13469" s="47" t="s">
        <v>22</v>
      </c>
      <c r="C13469" s="46" t="s">
        <v>336</v>
      </c>
      <c r="D13469" s="46" t="s">
        <v>1417</v>
      </c>
      <c r="E13469" s="46" t="s">
        <v>1583</v>
      </c>
      <c r="F13469" s="45" t="s">
        <v>1582</v>
      </c>
      <c r="G13469" s="26" t="s">
        <v>0</v>
      </c>
      <c r="H13469" s="30">
        <v>80714632</v>
      </c>
      <c r="I13469" s="30">
        <v>6345194.9199999999</v>
      </c>
      <c r="J13469" s="23">
        <f>I13469/H13469</f>
        <v>7.8612697137738302E-2</v>
      </c>
      <c r="K13469" s="30">
        <v>6724748.0199999996</v>
      </c>
      <c r="L13469" s="30">
        <f>I13469</f>
        <v>6345194.9199999999</v>
      </c>
      <c r="M13469" s="80">
        <f>L13469/K13469</f>
        <v>0.94355876251851001</v>
      </c>
    </row>
    <row r="13470" spans="2:13" ht="24.9" customHeight="1" outlineLevel="1" x14ac:dyDescent="0.3">
      <c r="B13470" s="44" t="str">
        <f>B13469</f>
        <v>FONDO NACIONAL DE PENSIONES DE LAS ENTIDADES TERRITORIALES (FONPET)</v>
      </c>
      <c r="C13470" s="43" t="s">
        <v>336</v>
      </c>
      <c r="D13470" s="43" t="s">
        <v>1417</v>
      </c>
      <c r="E13470" s="43" t="s">
        <v>1583</v>
      </c>
      <c r="F13470" s="42" t="s">
        <v>1582</v>
      </c>
      <c r="G13470" s="18" t="s">
        <v>3</v>
      </c>
      <c r="H13470" s="32">
        <f>SUBTOTAL(9,H13469:H13469)</f>
        <v>80714632</v>
      </c>
      <c r="I13470" s="32">
        <f>SUBTOTAL(9,I13469:I13469)</f>
        <v>6345194.9199999999</v>
      </c>
      <c r="J13470" s="41">
        <f>SUBTOTAL(9,J13469:J13469)</f>
        <v>7.8612697137738302E-2</v>
      </c>
      <c r="K13470" s="32">
        <f>SUBTOTAL(9,K13469:K13469)</f>
        <v>6724748.0199999996</v>
      </c>
      <c r="L13470" s="14">
        <f>SUBTOTAL(9,L13467:L13469)</f>
        <v>6784942.7199999997</v>
      </c>
      <c r="M13470" s="80"/>
    </row>
    <row r="13471" spans="2:13" ht="24.9" customHeight="1" outlineLevel="2" x14ac:dyDescent="0.3">
      <c r="B13471" s="47" t="s">
        <v>22</v>
      </c>
      <c r="C13471" s="46" t="s">
        <v>336</v>
      </c>
      <c r="D13471" s="46" t="s">
        <v>1417</v>
      </c>
      <c r="E13471" s="46" t="s">
        <v>1581</v>
      </c>
      <c r="F13471" s="45" t="s">
        <v>1580</v>
      </c>
      <c r="G13471" s="26" t="s">
        <v>0</v>
      </c>
      <c r="H13471" s="30">
        <v>6433225</v>
      </c>
      <c r="I13471" s="30">
        <v>505733.17000000004</v>
      </c>
      <c r="J13471" s="23">
        <f>I13471/H13471</f>
        <v>7.8612697364074793E-2</v>
      </c>
      <c r="K13471" s="30">
        <v>535892.96</v>
      </c>
      <c r="L13471" s="30">
        <f>I13471</f>
        <v>505733.17000000004</v>
      </c>
      <c r="M13471" s="80">
        <f>L13471/K13471</f>
        <v>0.94372049597367369</v>
      </c>
    </row>
    <row r="13472" spans="2:13" ht="24.9" customHeight="1" outlineLevel="1" x14ac:dyDescent="0.3">
      <c r="B13472" s="44" t="str">
        <f>B13471</f>
        <v>FONDO NACIONAL DE PENSIONES DE LAS ENTIDADES TERRITORIALES (FONPET)</v>
      </c>
      <c r="C13472" s="43" t="s">
        <v>336</v>
      </c>
      <c r="D13472" s="43" t="s">
        <v>1417</v>
      </c>
      <c r="E13472" s="43" t="s">
        <v>1581</v>
      </c>
      <c r="F13472" s="42" t="s">
        <v>1580</v>
      </c>
      <c r="G13472" s="18" t="s">
        <v>3</v>
      </c>
      <c r="H13472" s="32">
        <f>SUBTOTAL(9,H13471:H13471)</f>
        <v>6433225</v>
      </c>
      <c r="I13472" s="32">
        <f>SUBTOTAL(9,I13471:I13471)</f>
        <v>505733.17000000004</v>
      </c>
      <c r="J13472" s="41">
        <f>SUBTOTAL(9,J13471:J13471)</f>
        <v>7.8612697364074793E-2</v>
      </c>
      <c r="K13472" s="32">
        <f>SUBTOTAL(9,K13471:K13471)</f>
        <v>535892.96</v>
      </c>
      <c r="L13472" s="14">
        <f>SUBTOTAL(9,L13469:L13471)</f>
        <v>6850928.0899999999</v>
      </c>
      <c r="M13472" s="80"/>
    </row>
    <row r="13473" spans="2:13" ht="24.9" customHeight="1" outlineLevel="2" x14ac:dyDescent="0.3">
      <c r="B13473" s="47" t="s">
        <v>22</v>
      </c>
      <c r="C13473" s="46" t="s">
        <v>336</v>
      </c>
      <c r="D13473" s="46" t="s">
        <v>1417</v>
      </c>
      <c r="E13473" s="46" t="s">
        <v>1579</v>
      </c>
      <c r="F13473" s="45" t="s">
        <v>1578</v>
      </c>
      <c r="G13473" s="26" t="s">
        <v>0</v>
      </c>
      <c r="H13473" s="30">
        <v>36252208</v>
      </c>
      <c r="I13473" s="30">
        <v>2849883.84</v>
      </c>
      <c r="J13473" s="23">
        <f>I13473/H13473</f>
        <v>7.86126969149024E-2</v>
      </c>
      <c r="K13473" s="30">
        <v>3020814.3200000003</v>
      </c>
      <c r="L13473" s="30">
        <f>I13473</f>
        <v>2849883.84</v>
      </c>
      <c r="M13473" s="80">
        <f>L13473/K13473</f>
        <v>0.94341576082041334</v>
      </c>
    </row>
    <row r="13474" spans="2:13" ht="24.9" customHeight="1" outlineLevel="1" x14ac:dyDescent="0.3">
      <c r="B13474" s="44" t="str">
        <f>B13473</f>
        <v>FONDO NACIONAL DE PENSIONES DE LAS ENTIDADES TERRITORIALES (FONPET)</v>
      </c>
      <c r="C13474" s="43" t="s">
        <v>336</v>
      </c>
      <c r="D13474" s="43" t="s">
        <v>1417</v>
      </c>
      <c r="E13474" s="43" t="s">
        <v>1579</v>
      </c>
      <c r="F13474" s="42" t="s">
        <v>1578</v>
      </c>
      <c r="G13474" s="18" t="s">
        <v>3</v>
      </c>
      <c r="H13474" s="32">
        <f>SUBTOTAL(9,H13473:H13473)</f>
        <v>36252208</v>
      </c>
      <c r="I13474" s="32">
        <f>SUBTOTAL(9,I13473:I13473)</f>
        <v>2849883.84</v>
      </c>
      <c r="J13474" s="41">
        <f>SUBTOTAL(9,J13473:J13473)</f>
        <v>7.86126969149024E-2</v>
      </c>
      <c r="K13474" s="32">
        <f>SUBTOTAL(9,K13473:K13473)</f>
        <v>3020814.3200000003</v>
      </c>
      <c r="L13474" s="14">
        <f>SUBTOTAL(9,L13471:L13473)</f>
        <v>3355617.01</v>
      </c>
      <c r="M13474" s="80"/>
    </row>
    <row r="13475" spans="2:13" ht="24.9" customHeight="1" outlineLevel="2" x14ac:dyDescent="0.3">
      <c r="B13475" s="47" t="s">
        <v>22</v>
      </c>
      <c r="C13475" s="46" t="s">
        <v>336</v>
      </c>
      <c r="D13475" s="46" t="s">
        <v>1417</v>
      </c>
      <c r="E13475" s="46" t="s">
        <v>1577</v>
      </c>
      <c r="F13475" s="45" t="s">
        <v>1576</v>
      </c>
      <c r="G13475" s="26" t="s">
        <v>0</v>
      </c>
      <c r="H13475" s="30">
        <v>41384108</v>
      </c>
      <c r="I13475" s="30">
        <v>3253316.34</v>
      </c>
      <c r="J13475" s="23">
        <f>I13475/H13475</f>
        <v>7.8612696931875392E-2</v>
      </c>
      <c r="K13475" s="30">
        <v>3448619.73</v>
      </c>
      <c r="L13475" s="30">
        <f>I13475</f>
        <v>3253316.34</v>
      </c>
      <c r="M13475" s="80">
        <f>L13475/K13475</f>
        <v>0.94336766437278363</v>
      </c>
    </row>
    <row r="13476" spans="2:13" ht="24.9" customHeight="1" outlineLevel="1" x14ac:dyDescent="0.3">
      <c r="B13476" s="44" t="str">
        <f>B13475</f>
        <v>FONDO NACIONAL DE PENSIONES DE LAS ENTIDADES TERRITORIALES (FONPET)</v>
      </c>
      <c r="C13476" s="43" t="s">
        <v>336</v>
      </c>
      <c r="D13476" s="43" t="s">
        <v>1417</v>
      </c>
      <c r="E13476" s="43" t="s">
        <v>1577</v>
      </c>
      <c r="F13476" s="42" t="s">
        <v>1576</v>
      </c>
      <c r="G13476" s="18" t="s">
        <v>3</v>
      </c>
      <c r="H13476" s="32">
        <f>SUBTOTAL(9,H13475:H13475)</f>
        <v>41384108</v>
      </c>
      <c r="I13476" s="32">
        <f>SUBTOTAL(9,I13475:I13475)</f>
        <v>3253316.34</v>
      </c>
      <c r="J13476" s="41">
        <f>SUBTOTAL(9,J13475:J13475)</f>
        <v>7.8612696931875392E-2</v>
      </c>
      <c r="K13476" s="32">
        <f>SUBTOTAL(9,K13475:K13475)</f>
        <v>3448619.73</v>
      </c>
      <c r="L13476" s="14">
        <f>SUBTOTAL(9,L13473:L13475)</f>
        <v>6103200.1799999997</v>
      </c>
      <c r="M13476" s="80"/>
    </row>
    <row r="13477" spans="2:13" ht="24.9" customHeight="1" outlineLevel="2" x14ac:dyDescent="0.3">
      <c r="B13477" s="47" t="s">
        <v>22</v>
      </c>
      <c r="C13477" s="46" t="s">
        <v>336</v>
      </c>
      <c r="D13477" s="46" t="s">
        <v>1417</v>
      </c>
      <c r="E13477" s="46" t="s">
        <v>1575</v>
      </c>
      <c r="F13477" s="45" t="s">
        <v>1574</v>
      </c>
      <c r="G13477" s="26" t="s">
        <v>0</v>
      </c>
      <c r="H13477" s="30">
        <v>22834687</v>
      </c>
      <c r="I13477" s="30">
        <v>1795096.34</v>
      </c>
      <c r="J13477" s="23">
        <f>I13477/H13477</f>
        <v>7.8612697428259035E-2</v>
      </c>
      <c r="K13477" s="30">
        <v>1901902.24</v>
      </c>
      <c r="L13477" s="30">
        <f>I13477</f>
        <v>1795096.34</v>
      </c>
      <c r="M13477" s="80">
        <f>L13477/K13477</f>
        <v>0.94384259203564536</v>
      </c>
    </row>
    <row r="13478" spans="2:13" ht="24.9" customHeight="1" outlineLevel="1" x14ac:dyDescent="0.3">
      <c r="B13478" s="44" t="str">
        <f>B13477</f>
        <v>FONDO NACIONAL DE PENSIONES DE LAS ENTIDADES TERRITORIALES (FONPET)</v>
      </c>
      <c r="C13478" s="43" t="s">
        <v>336</v>
      </c>
      <c r="D13478" s="43" t="s">
        <v>1417</v>
      </c>
      <c r="E13478" s="43" t="s">
        <v>1575</v>
      </c>
      <c r="F13478" s="42" t="s">
        <v>1574</v>
      </c>
      <c r="G13478" s="18" t="s">
        <v>3</v>
      </c>
      <c r="H13478" s="32">
        <f>SUBTOTAL(9,H13477:H13477)</f>
        <v>22834687</v>
      </c>
      <c r="I13478" s="32">
        <f>SUBTOTAL(9,I13477:I13477)</f>
        <v>1795096.34</v>
      </c>
      <c r="J13478" s="41">
        <f>SUBTOTAL(9,J13477:J13477)</f>
        <v>7.8612697428259035E-2</v>
      </c>
      <c r="K13478" s="32">
        <f>SUBTOTAL(9,K13477:K13477)</f>
        <v>1901902.24</v>
      </c>
      <c r="L13478" s="14">
        <f>SUBTOTAL(9,L13475:L13477)</f>
        <v>5048412.68</v>
      </c>
      <c r="M13478" s="80"/>
    </row>
    <row r="13479" spans="2:13" ht="24.9" customHeight="1" outlineLevel="2" x14ac:dyDescent="0.3">
      <c r="B13479" s="47" t="s">
        <v>22</v>
      </c>
      <c r="C13479" s="46" t="s">
        <v>336</v>
      </c>
      <c r="D13479" s="46" t="s">
        <v>1417</v>
      </c>
      <c r="E13479" s="46" t="s">
        <v>1573</v>
      </c>
      <c r="F13479" s="45" t="s">
        <v>1572</v>
      </c>
      <c r="G13479" s="26" t="s">
        <v>0</v>
      </c>
      <c r="H13479" s="30">
        <v>73050714</v>
      </c>
      <c r="I13479" s="30">
        <v>5742713.6600000001</v>
      </c>
      <c r="J13479" s="23">
        <f>I13479/H13479</f>
        <v>7.8612697201015727E-2</v>
      </c>
      <c r="K13479" s="30">
        <v>6085681.0600000005</v>
      </c>
      <c r="L13479" s="30">
        <f>I13479</f>
        <v>5742713.6600000001</v>
      </c>
      <c r="M13479" s="80">
        <f>L13479/K13479</f>
        <v>0.94364354677502593</v>
      </c>
    </row>
    <row r="13480" spans="2:13" ht="24.9" customHeight="1" outlineLevel="1" x14ac:dyDescent="0.3">
      <c r="B13480" s="44" t="str">
        <f>B13479</f>
        <v>FONDO NACIONAL DE PENSIONES DE LAS ENTIDADES TERRITORIALES (FONPET)</v>
      </c>
      <c r="C13480" s="43" t="s">
        <v>336</v>
      </c>
      <c r="D13480" s="43" t="s">
        <v>1417</v>
      </c>
      <c r="E13480" s="43" t="s">
        <v>1573</v>
      </c>
      <c r="F13480" s="42" t="s">
        <v>1572</v>
      </c>
      <c r="G13480" s="18" t="s">
        <v>3</v>
      </c>
      <c r="H13480" s="32">
        <f>SUBTOTAL(9,H13479:H13479)</f>
        <v>73050714</v>
      </c>
      <c r="I13480" s="32">
        <f>SUBTOTAL(9,I13479:I13479)</f>
        <v>5742713.6600000001</v>
      </c>
      <c r="J13480" s="41">
        <f>SUBTOTAL(9,J13479:J13479)</f>
        <v>7.8612697201015727E-2</v>
      </c>
      <c r="K13480" s="32">
        <f>SUBTOTAL(9,K13479:K13479)</f>
        <v>6085681.0600000005</v>
      </c>
      <c r="L13480" s="14">
        <f>SUBTOTAL(9,L13477:L13479)</f>
        <v>7537810</v>
      </c>
      <c r="M13480" s="80"/>
    </row>
    <row r="13481" spans="2:13" ht="24.9" customHeight="1" outlineLevel="2" x14ac:dyDescent="0.3">
      <c r="B13481" s="47" t="s">
        <v>22</v>
      </c>
      <c r="C13481" s="46" t="s">
        <v>336</v>
      </c>
      <c r="D13481" s="46" t="s">
        <v>1417</v>
      </c>
      <c r="E13481" s="46" t="s">
        <v>1571</v>
      </c>
      <c r="F13481" s="45" t="s">
        <v>1570</v>
      </c>
      <c r="G13481" s="26" t="s">
        <v>0</v>
      </c>
      <c r="H13481" s="30">
        <v>16789350</v>
      </c>
      <c r="I13481" s="30">
        <v>1319856.0900000001</v>
      </c>
      <c r="J13481" s="23">
        <f>I13481/H13481</f>
        <v>7.8612697334917672E-2</v>
      </c>
      <c r="K13481" s="30">
        <v>1399158.2200000002</v>
      </c>
      <c r="L13481" s="30">
        <f>I13481</f>
        <v>1319856.0900000001</v>
      </c>
      <c r="M13481" s="80">
        <f>L13481/K13481</f>
        <v>0.94332154229133569</v>
      </c>
    </row>
    <row r="13482" spans="2:13" ht="24.9" customHeight="1" outlineLevel="1" x14ac:dyDescent="0.3">
      <c r="B13482" s="44" t="str">
        <f>B13481</f>
        <v>FONDO NACIONAL DE PENSIONES DE LAS ENTIDADES TERRITORIALES (FONPET)</v>
      </c>
      <c r="C13482" s="43" t="s">
        <v>336</v>
      </c>
      <c r="D13482" s="43" t="s">
        <v>1417</v>
      </c>
      <c r="E13482" s="43" t="s">
        <v>1571</v>
      </c>
      <c r="F13482" s="42" t="s">
        <v>1570</v>
      </c>
      <c r="G13482" s="18" t="s">
        <v>3</v>
      </c>
      <c r="H13482" s="32">
        <f>SUBTOTAL(9,H13481:H13481)</f>
        <v>16789350</v>
      </c>
      <c r="I13482" s="32">
        <f>SUBTOTAL(9,I13481:I13481)</f>
        <v>1319856.0900000001</v>
      </c>
      <c r="J13482" s="41">
        <f>SUBTOTAL(9,J13481:J13481)</f>
        <v>7.8612697334917672E-2</v>
      </c>
      <c r="K13482" s="32">
        <f>SUBTOTAL(9,K13481:K13481)</f>
        <v>1399158.2200000002</v>
      </c>
      <c r="L13482" s="14">
        <f>SUBTOTAL(9,L13479:L13481)</f>
        <v>7062569.75</v>
      </c>
      <c r="M13482" s="80"/>
    </row>
    <row r="13483" spans="2:13" ht="24.9" customHeight="1" outlineLevel="2" x14ac:dyDescent="0.3">
      <c r="B13483" s="47" t="s">
        <v>22</v>
      </c>
      <c r="C13483" s="46" t="s">
        <v>336</v>
      </c>
      <c r="D13483" s="46" t="s">
        <v>1417</v>
      </c>
      <c r="E13483" s="46" t="s">
        <v>1569</v>
      </c>
      <c r="F13483" s="45" t="s">
        <v>1568</v>
      </c>
      <c r="G13483" s="26" t="s">
        <v>0</v>
      </c>
      <c r="H13483" s="30">
        <v>98766607</v>
      </c>
      <c r="I13483" s="30">
        <v>7764309.3599999994</v>
      </c>
      <c r="J13483" s="23">
        <f>I13483/H13483</f>
        <v>7.8612697103181847E-2</v>
      </c>
      <c r="K13483" s="30">
        <v>8227755.3200000003</v>
      </c>
      <c r="L13483" s="30">
        <f>I13483</f>
        <v>7764309.3599999994</v>
      </c>
      <c r="M13483" s="80">
        <f>L13483/K13483</f>
        <v>0.94367285584277671</v>
      </c>
    </row>
    <row r="13484" spans="2:13" ht="24.9" customHeight="1" outlineLevel="1" x14ac:dyDescent="0.3">
      <c r="B13484" s="44" t="str">
        <f>B13483</f>
        <v>FONDO NACIONAL DE PENSIONES DE LAS ENTIDADES TERRITORIALES (FONPET)</v>
      </c>
      <c r="C13484" s="43" t="s">
        <v>336</v>
      </c>
      <c r="D13484" s="43" t="s">
        <v>1417</v>
      </c>
      <c r="E13484" s="43" t="s">
        <v>1569</v>
      </c>
      <c r="F13484" s="42" t="s">
        <v>1568</v>
      </c>
      <c r="G13484" s="18" t="s">
        <v>3</v>
      </c>
      <c r="H13484" s="32">
        <f>SUBTOTAL(9,H13483:H13483)</f>
        <v>98766607</v>
      </c>
      <c r="I13484" s="32">
        <f>SUBTOTAL(9,I13483:I13483)</f>
        <v>7764309.3599999994</v>
      </c>
      <c r="J13484" s="41">
        <f>SUBTOTAL(9,J13483:J13483)</f>
        <v>7.8612697103181847E-2</v>
      </c>
      <c r="K13484" s="32">
        <f>SUBTOTAL(9,K13483:K13483)</f>
        <v>8227755.3200000003</v>
      </c>
      <c r="L13484" s="14">
        <f>SUBTOTAL(9,L13481:L13483)</f>
        <v>9084165.4499999993</v>
      </c>
      <c r="M13484" s="80"/>
    </row>
    <row r="13485" spans="2:13" ht="24.9" customHeight="1" outlineLevel="2" x14ac:dyDescent="0.3">
      <c r="B13485" s="47" t="s">
        <v>22</v>
      </c>
      <c r="C13485" s="46" t="s">
        <v>336</v>
      </c>
      <c r="D13485" s="46" t="s">
        <v>1417</v>
      </c>
      <c r="E13485" s="46" t="s">
        <v>1567</v>
      </c>
      <c r="F13485" s="45" t="s">
        <v>1566</v>
      </c>
      <c r="G13485" s="26" t="s">
        <v>0</v>
      </c>
      <c r="H13485" s="30">
        <v>29852382</v>
      </c>
      <c r="I13485" s="30">
        <v>2346776.2600000002</v>
      </c>
      <c r="J13485" s="23">
        <f>I13485/H13485</f>
        <v>7.8612696970044138E-2</v>
      </c>
      <c r="K13485" s="30">
        <v>2487125.9000000004</v>
      </c>
      <c r="L13485" s="30">
        <f>I13485</f>
        <v>2346776.2600000002</v>
      </c>
      <c r="M13485" s="80">
        <f>L13485/K13485</f>
        <v>0.94356954748450805</v>
      </c>
    </row>
    <row r="13486" spans="2:13" ht="24.9" customHeight="1" outlineLevel="1" x14ac:dyDescent="0.3">
      <c r="B13486" s="44" t="str">
        <f>B13485</f>
        <v>FONDO NACIONAL DE PENSIONES DE LAS ENTIDADES TERRITORIALES (FONPET)</v>
      </c>
      <c r="C13486" s="43" t="s">
        <v>336</v>
      </c>
      <c r="D13486" s="43" t="s">
        <v>1417</v>
      </c>
      <c r="E13486" s="43" t="s">
        <v>1567</v>
      </c>
      <c r="F13486" s="42" t="s">
        <v>1566</v>
      </c>
      <c r="G13486" s="18" t="s">
        <v>3</v>
      </c>
      <c r="H13486" s="32">
        <f>SUBTOTAL(9,H13485:H13485)</f>
        <v>29852382</v>
      </c>
      <c r="I13486" s="32">
        <f>SUBTOTAL(9,I13485:I13485)</f>
        <v>2346776.2600000002</v>
      </c>
      <c r="J13486" s="41">
        <f>SUBTOTAL(9,J13485:J13485)</f>
        <v>7.8612696970044138E-2</v>
      </c>
      <c r="K13486" s="32">
        <f>SUBTOTAL(9,K13485:K13485)</f>
        <v>2487125.9000000004</v>
      </c>
      <c r="L13486" s="14">
        <f>SUBTOTAL(9,L13483:L13485)</f>
        <v>10111085.619999999</v>
      </c>
      <c r="M13486" s="80"/>
    </row>
    <row r="13487" spans="2:13" ht="24.9" customHeight="1" outlineLevel="2" x14ac:dyDescent="0.3">
      <c r="B13487" s="47" t="s">
        <v>22</v>
      </c>
      <c r="C13487" s="46" t="s">
        <v>336</v>
      </c>
      <c r="D13487" s="46" t="s">
        <v>1417</v>
      </c>
      <c r="E13487" s="46" t="s">
        <v>1565</v>
      </c>
      <c r="F13487" s="45" t="s">
        <v>1564</v>
      </c>
      <c r="G13487" s="26" t="s">
        <v>0</v>
      </c>
      <c r="H13487" s="30">
        <v>22989575</v>
      </c>
      <c r="I13487" s="30">
        <v>1807272.49</v>
      </c>
      <c r="J13487" s="23">
        <f>I13487/H13487</f>
        <v>7.861269684193814E-2</v>
      </c>
      <c r="K13487" s="30">
        <v>1915319.28</v>
      </c>
      <c r="L13487" s="30">
        <f>I13487</f>
        <v>1807272.49</v>
      </c>
      <c r="M13487" s="80">
        <f>L13487/K13487</f>
        <v>0.94358810505995638</v>
      </c>
    </row>
    <row r="13488" spans="2:13" ht="24.9" customHeight="1" outlineLevel="1" x14ac:dyDescent="0.3">
      <c r="B13488" s="44" t="str">
        <f>B13487</f>
        <v>FONDO NACIONAL DE PENSIONES DE LAS ENTIDADES TERRITORIALES (FONPET)</v>
      </c>
      <c r="C13488" s="43" t="s">
        <v>336</v>
      </c>
      <c r="D13488" s="43" t="s">
        <v>1417</v>
      </c>
      <c r="E13488" s="43" t="s">
        <v>1565</v>
      </c>
      <c r="F13488" s="42" t="s">
        <v>1564</v>
      </c>
      <c r="G13488" s="18" t="s">
        <v>3</v>
      </c>
      <c r="H13488" s="32">
        <f>SUBTOTAL(9,H13487:H13487)</f>
        <v>22989575</v>
      </c>
      <c r="I13488" s="32">
        <f>SUBTOTAL(9,I13487:I13487)</f>
        <v>1807272.49</v>
      </c>
      <c r="J13488" s="41">
        <f>SUBTOTAL(9,J13487:J13487)</f>
        <v>7.861269684193814E-2</v>
      </c>
      <c r="K13488" s="32">
        <f>SUBTOTAL(9,K13487:K13487)</f>
        <v>1915319.28</v>
      </c>
      <c r="L13488" s="14">
        <f>SUBTOTAL(9,L13485:L13487)</f>
        <v>4154048.75</v>
      </c>
      <c r="M13488" s="80"/>
    </row>
    <row r="13489" spans="2:13" ht="24.9" customHeight="1" outlineLevel="2" x14ac:dyDescent="0.3">
      <c r="B13489" s="47" t="s">
        <v>22</v>
      </c>
      <c r="C13489" s="46" t="s">
        <v>336</v>
      </c>
      <c r="D13489" s="46" t="s">
        <v>1417</v>
      </c>
      <c r="E13489" s="46" t="s">
        <v>1563</v>
      </c>
      <c r="F13489" s="45" t="s">
        <v>1562</v>
      </c>
      <c r="G13489" s="26" t="s">
        <v>0</v>
      </c>
      <c r="H13489" s="30">
        <v>38705014</v>
      </c>
      <c r="I13489" s="30">
        <v>3042705.55</v>
      </c>
      <c r="J13489" s="23">
        <f>I13489/H13489</f>
        <v>7.8612697310999541E-2</v>
      </c>
      <c r="K13489" s="30">
        <v>3224556.99</v>
      </c>
      <c r="L13489" s="30">
        <f>I13489</f>
        <v>3042705.55</v>
      </c>
      <c r="M13489" s="80">
        <f>L13489/K13489</f>
        <v>0.94360420964369418</v>
      </c>
    </row>
    <row r="13490" spans="2:13" ht="24.9" customHeight="1" outlineLevel="1" x14ac:dyDescent="0.3">
      <c r="B13490" s="44" t="str">
        <f>B13489</f>
        <v>FONDO NACIONAL DE PENSIONES DE LAS ENTIDADES TERRITORIALES (FONPET)</v>
      </c>
      <c r="C13490" s="43" t="s">
        <v>336</v>
      </c>
      <c r="D13490" s="43" t="s">
        <v>1417</v>
      </c>
      <c r="E13490" s="43" t="s">
        <v>1563</v>
      </c>
      <c r="F13490" s="42" t="s">
        <v>1562</v>
      </c>
      <c r="G13490" s="18" t="s">
        <v>3</v>
      </c>
      <c r="H13490" s="32">
        <f>SUBTOTAL(9,H13489:H13489)</f>
        <v>38705014</v>
      </c>
      <c r="I13490" s="32">
        <f>SUBTOTAL(9,I13489:I13489)</f>
        <v>3042705.55</v>
      </c>
      <c r="J13490" s="41">
        <f>SUBTOTAL(9,J13489:J13489)</f>
        <v>7.8612697310999541E-2</v>
      </c>
      <c r="K13490" s="32">
        <f>SUBTOTAL(9,K13489:K13489)</f>
        <v>3224556.99</v>
      </c>
      <c r="L13490" s="14">
        <f>SUBTOTAL(9,L13487:L13489)</f>
        <v>4849978.04</v>
      </c>
      <c r="M13490" s="80"/>
    </row>
    <row r="13491" spans="2:13" ht="24.9" customHeight="1" outlineLevel="2" x14ac:dyDescent="0.3">
      <c r="B13491" s="47" t="s">
        <v>22</v>
      </c>
      <c r="C13491" s="46" t="s">
        <v>336</v>
      </c>
      <c r="D13491" s="46" t="s">
        <v>1417</v>
      </c>
      <c r="E13491" s="46" t="s">
        <v>1561</v>
      </c>
      <c r="F13491" s="45" t="s">
        <v>1560</v>
      </c>
      <c r="G13491" s="26" t="s">
        <v>0</v>
      </c>
      <c r="H13491" s="30">
        <v>3694482</v>
      </c>
      <c r="I13491" s="30">
        <v>290433.19</v>
      </c>
      <c r="J13491" s="23">
        <f>I13491/H13491</f>
        <v>7.8612695907031085E-2</v>
      </c>
      <c r="K13491" s="30">
        <v>307757.32</v>
      </c>
      <c r="L13491" s="30">
        <f>I13491</f>
        <v>290433.19</v>
      </c>
      <c r="M13491" s="80">
        <f>L13491/K13491</f>
        <v>0.94370847133709113</v>
      </c>
    </row>
    <row r="13492" spans="2:13" ht="24.9" customHeight="1" outlineLevel="1" x14ac:dyDescent="0.3">
      <c r="B13492" s="44" t="str">
        <f>B13491</f>
        <v>FONDO NACIONAL DE PENSIONES DE LAS ENTIDADES TERRITORIALES (FONPET)</v>
      </c>
      <c r="C13492" s="43" t="s">
        <v>336</v>
      </c>
      <c r="D13492" s="43" t="s">
        <v>1417</v>
      </c>
      <c r="E13492" s="43" t="s">
        <v>1561</v>
      </c>
      <c r="F13492" s="42" t="s">
        <v>1560</v>
      </c>
      <c r="G13492" s="18" t="s">
        <v>3</v>
      </c>
      <c r="H13492" s="32">
        <f>SUBTOTAL(9,H13491:H13491)</f>
        <v>3694482</v>
      </c>
      <c r="I13492" s="32">
        <f>SUBTOTAL(9,I13491:I13491)</f>
        <v>290433.19</v>
      </c>
      <c r="J13492" s="41">
        <f>SUBTOTAL(9,J13491:J13491)</f>
        <v>7.8612695907031085E-2</v>
      </c>
      <c r="K13492" s="32">
        <f>SUBTOTAL(9,K13491:K13491)</f>
        <v>307757.32</v>
      </c>
      <c r="L13492" s="14">
        <f>SUBTOTAL(9,L13489:L13491)</f>
        <v>3333138.7399999998</v>
      </c>
      <c r="M13492" s="80"/>
    </row>
    <row r="13493" spans="2:13" ht="24.9" customHeight="1" outlineLevel="2" x14ac:dyDescent="0.3">
      <c r="B13493" s="47" t="s">
        <v>22</v>
      </c>
      <c r="C13493" s="46" t="s">
        <v>336</v>
      </c>
      <c r="D13493" s="46" t="s">
        <v>1417</v>
      </c>
      <c r="E13493" s="46" t="s">
        <v>1559</v>
      </c>
      <c r="F13493" s="45" t="s">
        <v>1558</v>
      </c>
      <c r="G13493" s="26" t="s">
        <v>0</v>
      </c>
      <c r="H13493" s="30">
        <v>75330044</v>
      </c>
      <c r="I13493" s="30">
        <v>5921897.9399999995</v>
      </c>
      <c r="J13493" s="23">
        <f>I13493/H13493</f>
        <v>7.8612697212814581E-2</v>
      </c>
      <c r="K13493" s="30">
        <v>6274914.7200000007</v>
      </c>
      <c r="L13493" s="30">
        <f>I13493</f>
        <v>5921897.9399999995</v>
      </c>
      <c r="M13493" s="80">
        <f>L13493/K13493</f>
        <v>0.94374158124016683</v>
      </c>
    </row>
    <row r="13494" spans="2:13" ht="24.9" customHeight="1" outlineLevel="1" x14ac:dyDescent="0.3">
      <c r="B13494" s="44" t="str">
        <f>B13493</f>
        <v>FONDO NACIONAL DE PENSIONES DE LAS ENTIDADES TERRITORIALES (FONPET)</v>
      </c>
      <c r="C13494" s="43" t="s">
        <v>336</v>
      </c>
      <c r="D13494" s="43" t="s">
        <v>1417</v>
      </c>
      <c r="E13494" s="43" t="s">
        <v>1559</v>
      </c>
      <c r="F13494" s="42" t="s">
        <v>1558</v>
      </c>
      <c r="G13494" s="18" t="s">
        <v>3</v>
      </c>
      <c r="H13494" s="32">
        <f>SUBTOTAL(9,H13493:H13493)</f>
        <v>75330044</v>
      </c>
      <c r="I13494" s="32">
        <f>SUBTOTAL(9,I13493:I13493)</f>
        <v>5921897.9399999995</v>
      </c>
      <c r="J13494" s="41">
        <f>SUBTOTAL(9,J13493:J13493)</f>
        <v>7.8612697212814581E-2</v>
      </c>
      <c r="K13494" s="32">
        <f>SUBTOTAL(9,K13493:K13493)</f>
        <v>6274914.7200000007</v>
      </c>
      <c r="L13494" s="14">
        <f>SUBTOTAL(9,L13491:L13493)</f>
        <v>6212331.1299999999</v>
      </c>
      <c r="M13494" s="80"/>
    </row>
    <row r="13495" spans="2:13" ht="24.9" customHeight="1" outlineLevel="2" x14ac:dyDescent="0.3">
      <c r="B13495" s="47" t="s">
        <v>22</v>
      </c>
      <c r="C13495" s="46" t="s">
        <v>336</v>
      </c>
      <c r="D13495" s="46" t="s">
        <v>1417</v>
      </c>
      <c r="E13495" s="46" t="s">
        <v>1557</v>
      </c>
      <c r="F13495" s="45" t="s">
        <v>1556</v>
      </c>
      <c r="G13495" s="26" t="s">
        <v>0</v>
      </c>
      <c r="H13495" s="30">
        <v>33971364</v>
      </c>
      <c r="I13495" s="30">
        <v>2670580.5499999998</v>
      </c>
      <c r="J13495" s="23">
        <f>I13495/H13495</f>
        <v>7.8612697152813757E-2</v>
      </c>
      <c r="K13495" s="30">
        <v>2830145.11</v>
      </c>
      <c r="L13495" s="30">
        <f>I13495</f>
        <v>2670580.5499999998</v>
      </c>
      <c r="M13495" s="80">
        <f>L13495/K13495</f>
        <v>0.94361965418797911</v>
      </c>
    </row>
    <row r="13496" spans="2:13" ht="24.9" customHeight="1" outlineLevel="1" x14ac:dyDescent="0.3">
      <c r="B13496" s="44" t="str">
        <f>B13495</f>
        <v>FONDO NACIONAL DE PENSIONES DE LAS ENTIDADES TERRITORIALES (FONPET)</v>
      </c>
      <c r="C13496" s="43" t="s">
        <v>336</v>
      </c>
      <c r="D13496" s="43" t="s">
        <v>1417</v>
      </c>
      <c r="E13496" s="43" t="s">
        <v>1557</v>
      </c>
      <c r="F13496" s="42" t="s">
        <v>1556</v>
      </c>
      <c r="G13496" s="18" t="s">
        <v>3</v>
      </c>
      <c r="H13496" s="32">
        <f>SUBTOTAL(9,H13495:H13495)</f>
        <v>33971364</v>
      </c>
      <c r="I13496" s="32">
        <f>SUBTOTAL(9,I13495:I13495)</f>
        <v>2670580.5499999998</v>
      </c>
      <c r="J13496" s="41">
        <f>SUBTOTAL(9,J13495:J13495)</f>
        <v>7.8612697152813757E-2</v>
      </c>
      <c r="K13496" s="32">
        <f>SUBTOTAL(9,K13495:K13495)</f>
        <v>2830145.11</v>
      </c>
      <c r="L13496" s="14">
        <f>SUBTOTAL(9,L13493:L13495)</f>
        <v>8592478.4899999984</v>
      </c>
      <c r="M13496" s="80"/>
    </row>
    <row r="13497" spans="2:13" ht="24.9" customHeight="1" outlineLevel="2" x14ac:dyDescent="0.3">
      <c r="B13497" s="47" t="s">
        <v>22</v>
      </c>
      <c r="C13497" s="46" t="s">
        <v>336</v>
      </c>
      <c r="D13497" s="46" t="s">
        <v>1417</v>
      </c>
      <c r="E13497" s="46" t="s">
        <v>1555</v>
      </c>
      <c r="F13497" s="45" t="s">
        <v>145</v>
      </c>
      <c r="G13497" s="26" t="s">
        <v>0</v>
      </c>
      <c r="H13497" s="30">
        <v>107749791</v>
      </c>
      <c r="I13497" s="30">
        <v>8470501.6799999997</v>
      </c>
      <c r="J13497" s="23">
        <f>I13497/H13497</f>
        <v>7.8612697077064392E-2</v>
      </c>
      <c r="K13497" s="30">
        <v>8975120.5500000007</v>
      </c>
      <c r="L13497" s="30">
        <f>I13497</f>
        <v>8470501.6799999997</v>
      </c>
      <c r="M13497" s="80">
        <f>L13497/K13497</f>
        <v>0.9437758114569279</v>
      </c>
    </row>
    <row r="13498" spans="2:13" ht="24.9" customHeight="1" outlineLevel="1" x14ac:dyDescent="0.3">
      <c r="B13498" s="44" t="str">
        <f>B13497</f>
        <v>FONDO NACIONAL DE PENSIONES DE LAS ENTIDADES TERRITORIALES (FONPET)</v>
      </c>
      <c r="C13498" s="43" t="s">
        <v>336</v>
      </c>
      <c r="D13498" s="43" t="s">
        <v>1417</v>
      </c>
      <c r="E13498" s="43" t="s">
        <v>1555</v>
      </c>
      <c r="F13498" s="42" t="s">
        <v>145</v>
      </c>
      <c r="G13498" s="18" t="s">
        <v>3</v>
      </c>
      <c r="H13498" s="32">
        <f>SUBTOTAL(9,H13497:H13497)</f>
        <v>107749791</v>
      </c>
      <c r="I13498" s="32">
        <f>SUBTOTAL(9,I13497:I13497)</f>
        <v>8470501.6799999997</v>
      </c>
      <c r="J13498" s="41">
        <f>SUBTOTAL(9,J13497:J13497)</f>
        <v>7.8612697077064392E-2</v>
      </c>
      <c r="K13498" s="32">
        <f>SUBTOTAL(9,K13497:K13497)</f>
        <v>8975120.5500000007</v>
      </c>
      <c r="L13498" s="14">
        <f>SUBTOTAL(9,L13495:L13497)</f>
        <v>11141082.23</v>
      </c>
      <c r="M13498" s="80"/>
    </row>
    <row r="13499" spans="2:13" ht="24.9" customHeight="1" outlineLevel="2" x14ac:dyDescent="0.3">
      <c r="B13499" s="47" t="s">
        <v>22</v>
      </c>
      <c r="C13499" s="46" t="s">
        <v>336</v>
      </c>
      <c r="D13499" s="46" t="s">
        <v>1417</v>
      </c>
      <c r="E13499" s="46" t="s">
        <v>1554</v>
      </c>
      <c r="F13499" s="45" t="s">
        <v>1553</v>
      </c>
      <c r="G13499" s="26" t="s">
        <v>0</v>
      </c>
      <c r="H13499" s="30">
        <v>5335477</v>
      </c>
      <c r="I13499" s="30">
        <v>419436.24</v>
      </c>
      <c r="J13499" s="23">
        <f>I13499/H13499</f>
        <v>7.8612697608854837E-2</v>
      </c>
      <c r="K13499" s="30">
        <v>444476.85</v>
      </c>
      <c r="L13499" s="30">
        <f>I13499</f>
        <v>419436.24</v>
      </c>
      <c r="M13499" s="80">
        <f>L13499/K13499</f>
        <v>0.94366273519082045</v>
      </c>
    </row>
    <row r="13500" spans="2:13" ht="24.9" customHeight="1" outlineLevel="1" x14ac:dyDescent="0.3">
      <c r="B13500" s="44" t="str">
        <f>B13499</f>
        <v>FONDO NACIONAL DE PENSIONES DE LAS ENTIDADES TERRITORIALES (FONPET)</v>
      </c>
      <c r="C13500" s="43" t="s">
        <v>336</v>
      </c>
      <c r="D13500" s="43" t="s">
        <v>1417</v>
      </c>
      <c r="E13500" s="43" t="s">
        <v>1554</v>
      </c>
      <c r="F13500" s="42" t="s">
        <v>1553</v>
      </c>
      <c r="G13500" s="18" t="s">
        <v>3</v>
      </c>
      <c r="H13500" s="32">
        <f>SUBTOTAL(9,H13499:H13499)</f>
        <v>5335477</v>
      </c>
      <c r="I13500" s="32">
        <f>SUBTOTAL(9,I13499:I13499)</f>
        <v>419436.24</v>
      </c>
      <c r="J13500" s="41">
        <f>SUBTOTAL(9,J13499:J13499)</f>
        <v>7.8612697608854837E-2</v>
      </c>
      <c r="K13500" s="32">
        <f>SUBTOTAL(9,K13499:K13499)</f>
        <v>444476.85</v>
      </c>
      <c r="L13500" s="14">
        <f>SUBTOTAL(9,L13497:L13499)</f>
        <v>8889937.9199999999</v>
      </c>
      <c r="M13500" s="80"/>
    </row>
    <row r="13501" spans="2:13" ht="24.9" customHeight="1" outlineLevel="2" x14ac:dyDescent="0.3">
      <c r="B13501" s="47" t="s">
        <v>22</v>
      </c>
      <c r="C13501" s="46" t="s">
        <v>336</v>
      </c>
      <c r="D13501" s="46" t="s">
        <v>1417</v>
      </c>
      <c r="E13501" s="46" t="s">
        <v>1552</v>
      </c>
      <c r="F13501" s="45" t="s">
        <v>1551</v>
      </c>
      <c r="G13501" s="26" t="s">
        <v>0</v>
      </c>
      <c r="H13501" s="30">
        <v>14819512</v>
      </c>
      <c r="I13501" s="30">
        <v>1165001.81</v>
      </c>
      <c r="J13501" s="23">
        <f>I13501/H13501</f>
        <v>7.8612697233215234E-2</v>
      </c>
      <c r="K13501" s="30">
        <v>1234589.1600000001</v>
      </c>
      <c r="L13501" s="30">
        <f>I13501</f>
        <v>1165001.81</v>
      </c>
      <c r="M13501" s="80">
        <f>L13501/K13501</f>
        <v>0.94363521707901588</v>
      </c>
    </row>
    <row r="13502" spans="2:13" ht="24.9" customHeight="1" outlineLevel="1" x14ac:dyDescent="0.3">
      <c r="B13502" s="44" t="str">
        <f>B13501</f>
        <v>FONDO NACIONAL DE PENSIONES DE LAS ENTIDADES TERRITORIALES (FONPET)</v>
      </c>
      <c r="C13502" s="43" t="s">
        <v>336</v>
      </c>
      <c r="D13502" s="43" t="s">
        <v>1417</v>
      </c>
      <c r="E13502" s="43" t="s">
        <v>1552</v>
      </c>
      <c r="F13502" s="42" t="s">
        <v>1551</v>
      </c>
      <c r="G13502" s="18" t="s">
        <v>3</v>
      </c>
      <c r="H13502" s="32">
        <f>SUBTOTAL(9,H13501:H13501)</f>
        <v>14819512</v>
      </c>
      <c r="I13502" s="32">
        <f>SUBTOTAL(9,I13501:I13501)</f>
        <v>1165001.81</v>
      </c>
      <c r="J13502" s="41">
        <f>SUBTOTAL(9,J13501:J13501)</f>
        <v>7.8612697233215234E-2</v>
      </c>
      <c r="K13502" s="32">
        <f>SUBTOTAL(9,K13501:K13501)</f>
        <v>1234589.1600000001</v>
      </c>
      <c r="L13502" s="14">
        <f>SUBTOTAL(9,L13499:L13501)</f>
        <v>1584438.05</v>
      </c>
      <c r="M13502" s="80"/>
    </row>
    <row r="13503" spans="2:13" ht="24.9" customHeight="1" outlineLevel="2" x14ac:dyDescent="0.3">
      <c r="B13503" s="47" t="s">
        <v>22</v>
      </c>
      <c r="C13503" s="46" t="s">
        <v>336</v>
      </c>
      <c r="D13503" s="46" t="s">
        <v>1417</v>
      </c>
      <c r="E13503" s="46" t="s">
        <v>1550</v>
      </c>
      <c r="F13503" s="45" t="s">
        <v>1549</v>
      </c>
      <c r="G13503" s="26" t="s">
        <v>0</v>
      </c>
      <c r="H13503" s="30">
        <v>36830054</v>
      </c>
      <c r="I13503" s="30">
        <v>2895309.88</v>
      </c>
      <c r="J13503" s="23">
        <f>I13503/H13503</f>
        <v>7.8612697119586086E-2</v>
      </c>
      <c r="K13503" s="30">
        <v>3068299.9800000004</v>
      </c>
      <c r="L13503" s="30">
        <f>I13503</f>
        <v>2895309.88</v>
      </c>
      <c r="M13503" s="80">
        <f>L13503/K13503</f>
        <v>0.94362021277984676</v>
      </c>
    </row>
    <row r="13504" spans="2:13" ht="24.9" customHeight="1" outlineLevel="1" x14ac:dyDescent="0.3">
      <c r="B13504" s="44" t="str">
        <f>B13503</f>
        <v>FONDO NACIONAL DE PENSIONES DE LAS ENTIDADES TERRITORIALES (FONPET)</v>
      </c>
      <c r="C13504" s="43" t="s">
        <v>336</v>
      </c>
      <c r="D13504" s="43" t="s">
        <v>1417</v>
      </c>
      <c r="E13504" s="43" t="s">
        <v>1550</v>
      </c>
      <c r="F13504" s="42" t="s">
        <v>1549</v>
      </c>
      <c r="G13504" s="18" t="s">
        <v>3</v>
      </c>
      <c r="H13504" s="32">
        <f>SUBTOTAL(9,H13503:H13503)</f>
        <v>36830054</v>
      </c>
      <c r="I13504" s="32">
        <f>SUBTOTAL(9,I13503:I13503)</f>
        <v>2895309.88</v>
      </c>
      <c r="J13504" s="41">
        <f>SUBTOTAL(9,J13503:J13503)</f>
        <v>7.8612697119586086E-2</v>
      </c>
      <c r="K13504" s="32">
        <f>SUBTOTAL(9,K13503:K13503)</f>
        <v>3068299.9800000004</v>
      </c>
      <c r="L13504" s="14">
        <f>SUBTOTAL(9,L13501:L13503)</f>
        <v>4060311.69</v>
      </c>
      <c r="M13504" s="80"/>
    </row>
    <row r="13505" spans="2:13" ht="24.9" customHeight="1" outlineLevel="2" x14ac:dyDescent="0.3">
      <c r="B13505" s="47" t="s">
        <v>22</v>
      </c>
      <c r="C13505" s="46" t="s">
        <v>336</v>
      </c>
      <c r="D13505" s="46" t="s">
        <v>1417</v>
      </c>
      <c r="E13505" s="46" t="s">
        <v>1548</v>
      </c>
      <c r="F13505" s="45" t="s">
        <v>1547</v>
      </c>
      <c r="G13505" s="26" t="s">
        <v>0</v>
      </c>
      <c r="H13505" s="30">
        <v>26665378</v>
      </c>
      <c r="I13505" s="30">
        <v>2096237.28</v>
      </c>
      <c r="J13505" s="23">
        <f>I13505/H13505</f>
        <v>7.861269695858053E-2</v>
      </c>
      <c r="K13505" s="30">
        <v>2221597.11</v>
      </c>
      <c r="L13505" s="30">
        <f>I13505</f>
        <v>2096237.28</v>
      </c>
      <c r="M13505" s="80">
        <f>L13505/K13505</f>
        <v>0.94357220333258363</v>
      </c>
    </row>
    <row r="13506" spans="2:13" ht="24.9" customHeight="1" outlineLevel="1" x14ac:dyDescent="0.3">
      <c r="B13506" s="44" t="str">
        <f>B13505</f>
        <v>FONDO NACIONAL DE PENSIONES DE LAS ENTIDADES TERRITORIALES (FONPET)</v>
      </c>
      <c r="C13506" s="43" t="s">
        <v>336</v>
      </c>
      <c r="D13506" s="43" t="s">
        <v>1417</v>
      </c>
      <c r="E13506" s="43" t="s">
        <v>1548</v>
      </c>
      <c r="F13506" s="42" t="s">
        <v>1547</v>
      </c>
      <c r="G13506" s="18" t="s">
        <v>3</v>
      </c>
      <c r="H13506" s="32">
        <f>SUBTOTAL(9,H13505:H13505)</f>
        <v>26665378</v>
      </c>
      <c r="I13506" s="32">
        <f>SUBTOTAL(9,I13505:I13505)</f>
        <v>2096237.28</v>
      </c>
      <c r="J13506" s="41">
        <f>SUBTOTAL(9,J13505:J13505)</f>
        <v>7.861269695858053E-2</v>
      </c>
      <c r="K13506" s="32">
        <f>SUBTOTAL(9,K13505:K13505)</f>
        <v>2221597.11</v>
      </c>
      <c r="L13506" s="14">
        <f>SUBTOTAL(9,L13503:L13505)</f>
        <v>4991547.16</v>
      </c>
      <c r="M13506" s="80"/>
    </row>
    <row r="13507" spans="2:13" ht="24.9" customHeight="1" outlineLevel="2" x14ac:dyDescent="0.3">
      <c r="B13507" s="47" t="s">
        <v>22</v>
      </c>
      <c r="C13507" s="46" t="s">
        <v>336</v>
      </c>
      <c r="D13507" s="46" t="s">
        <v>1417</v>
      </c>
      <c r="E13507" s="46" t="s">
        <v>1546</v>
      </c>
      <c r="F13507" s="45" t="s">
        <v>1545</v>
      </c>
      <c r="G13507" s="26" t="s">
        <v>0</v>
      </c>
      <c r="H13507" s="30">
        <v>94014036</v>
      </c>
      <c r="I13507" s="30">
        <v>7390696.9399999995</v>
      </c>
      <c r="J13507" s="23">
        <f>I13507/H13507</f>
        <v>7.8612697150880748E-2</v>
      </c>
      <c r="K13507" s="30">
        <v>7831987.2699999996</v>
      </c>
      <c r="L13507" s="30">
        <f>I13507</f>
        <v>7390696.9399999995</v>
      </c>
      <c r="M13507" s="80">
        <f>L13507/K13507</f>
        <v>0.94365538211606415</v>
      </c>
    </row>
    <row r="13508" spans="2:13" ht="24.9" customHeight="1" outlineLevel="1" x14ac:dyDescent="0.3">
      <c r="B13508" s="44" t="str">
        <f>B13507</f>
        <v>FONDO NACIONAL DE PENSIONES DE LAS ENTIDADES TERRITORIALES (FONPET)</v>
      </c>
      <c r="C13508" s="43" t="s">
        <v>336</v>
      </c>
      <c r="D13508" s="43" t="s">
        <v>1417</v>
      </c>
      <c r="E13508" s="43" t="s">
        <v>1546</v>
      </c>
      <c r="F13508" s="42" t="s">
        <v>1545</v>
      </c>
      <c r="G13508" s="18" t="s">
        <v>3</v>
      </c>
      <c r="H13508" s="32">
        <f>SUBTOTAL(9,H13507:H13507)</f>
        <v>94014036</v>
      </c>
      <c r="I13508" s="32">
        <f>SUBTOTAL(9,I13507:I13507)</f>
        <v>7390696.9399999995</v>
      </c>
      <c r="J13508" s="41">
        <f>SUBTOTAL(9,J13507:J13507)</f>
        <v>7.8612697150880748E-2</v>
      </c>
      <c r="K13508" s="32">
        <f>SUBTOTAL(9,K13507:K13507)</f>
        <v>7831987.2699999996</v>
      </c>
      <c r="L13508" s="14">
        <f>SUBTOTAL(9,L13505:L13507)</f>
        <v>9486934.2199999988</v>
      </c>
      <c r="M13508" s="80"/>
    </row>
    <row r="13509" spans="2:13" ht="24.9" customHeight="1" outlineLevel="2" x14ac:dyDescent="0.3">
      <c r="B13509" s="47" t="s">
        <v>22</v>
      </c>
      <c r="C13509" s="46" t="s">
        <v>336</v>
      </c>
      <c r="D13509" s="46" t="s">
        <v>1417</v>
      </c>
      <c r="E13509" s="46" t="s">
        <v>1544</v>
      </c>
      <c r="F13509" s="45" t="s">
        <v>1543</v>
      </c>
      <c r="G13509" s="26" t="s">
        <v>0</v>
      </c>
      <c r="H13509" s="30">
        <v>18912265</v>
      </c>
      <c r="I13509" s="30">
        <v>1486744.1600000001</v>
      </c>
      <c r="J13509" s="23">
        <f>I13509/H13509</f>
        <v>7.8612697104233686E-2</v>
      </c>
      <c r="K13509" s="30">
        <v>1575488.37</v>
      </c>
      <c r="L13509" s="30">
        <f>I13509</f>
        <v>1486744.1600000001</v>
      </c>
      <c r="M13509" s="80">
        <f>L13509/K13509</f>
        <v>0.94367193583282372</v>
      </c>
    </row>
    <row r="13510" spans="2:13" ht="24.9" customHeight="1" outlineLevel="1" x14ac:dyDescent="0.3">
      <c r="B13510" s="44" t="str">
        <f>B13509</f>
        <v>FONDO NACIONAL DE PENSIONES DE LAS ENTIDADES TERRITORIALES (FONPET)</v>
      </c>
      <c r="C13510" s="43" t="s">
        <v>336</v>
      </c>
      <c r="D13510" s="43" t="s">
        <v>1417</v>
      </c>
      <c r="E13510" s="43" t="s">
        <v>1544</v>
      </c>
      <c r="F13510" s="42" t="s">
        <v>1543</v>
      </c>
      <c r="G13510" s="18" t="s">
        <v>3</v>
      </c>
      <c r="H13510" s="32">
        <f>SUBTOTAL(9,H13509:H13509)</f>
        <v>18912265</v>
      </c>
      <c r="I13510" s="32">
        <f>SUBTOTAL(9,I13509:I13509)</f>
        <v>1486744.1600000001</v>
      </c>
      <c r="J13510" s="41">
        <f>SUBTOTAL(9,J13509:J13509)</f>
        <v>7.8612697104233686E-2</v>
      </c>
      <c r="K13510" s="32">
        <f>SUBTOTAL(9,K13509:K13509)</f>
        <v>1575488.37</v>
      </c>
      <c r="L13510" s="14">
        <f>SUBTOTAL(9,L13507:L13509)</f>
        <v>8877441.0999999996</v>
      </c>
      <c r="M13510" s="80"/>
    </row>
    <row r="13511" spans="2:13" ht="24.9" customHeight="1" outlineLevel="2" x14ac:dyDescent="0.3">
      <c r="B13511" s="47" t="s">
        <v>22</v>
      </c>
      <c r="C13511" s="46" t="s">
        <v>336</v>
      </c>
      <c r="D13511" s="46" t="s">
        <v>1417</v>
      </c>
      <c r="E13511" s="46" t="s">
        <v>1542</v>
      </c>
      <c r="F13511" s="45" t="s">
        <v>1541</v>
      </c>
      <c r="G13511" s="26" t="s">
        <v>0</v>
      </c>
      <c r="H13511" s="30">
        <v>12368020</v>
      </c>
      <c r="I13511" s="30">
        <v>972283.40999999992</v>
      </c>
      <c r="J13511" s="23">
        <f>I13511/H13511</f>
        <v>7.8612697101071952E-2</v>
      </c>
      <c r="K13511" s="30">
        <v>1030180.14</v>
      </c>
      <c r="L13511" s="30">
        <f>I13511</f>
        <v>972283.40999999992</v>
      </c>
      <c r="M13511" s="80">
        <f>L13511/K13511</f>
        <v>0.94379941162523273</v>
      </c>
    </row>
    <row r="13512" spans="2:13" ht="24.9" customHeight="1" outlineLevel="1" x14ac:dyDescent="0.3">
      <c r="B13512" s="44" t="str">
        <f>B13511</f>
        <v>FONDO NACIONAL DE PENSIONES DE LAS ENTIDADES TERRITORIALES (FONPET)</v>
      </c>
      <c r="C13512" s="43" t="s">
        <v>336</v>
      </c>
      <c r="D13512" s="43" t="s">
        <v>1417</v>
      </c>
      <c r="E13512" s="43" t="s">
        <v>1542</v>
      </c>
      <c r="F13512" s="42" t="s">
        <v>1541</v>
      </c>
      <c r="G13512" s="18" t="s">
        <v>3</v>
      </c>
      <c r="H13512" s="32">
        <f>SUBTOTAL(9,H13511:H13511)</f>
        <v>12368020</v>
      </c>
      <c r="I13512" s="32">
        <f>SUBTOTAL(9,I13511:I13511)</f>
        <v>972283.40999999992</v>
      </c>
      <c r="J13512" s="41">
        <f>SUBTOTAL(9,J13511:J13511)</f>
        <v>7.8612697101071952E-2</v>
      </c>
      <c r="K13512" s="32">
        <f>SUBTOTAL(9,K13511:K13511)</f>
        <v>1030180.14</v>
      </c>
      <c r="L13512" s="14">
        <f>SUBTOTAL(9,L13509:L13511)</f>
        <v>2459027.5700000003</v>
      </c>
      <c r="M13512" s="80"/>
    </row>
    <row r="13513" spans="2:13" ht="24.9" customHeight="1" outlineLevel="2" x14ac:dyDescent="0.3">
      <c r="B13513" s="47" t="s">
        <v>22</v>
      </c>
      <c r="C13513" s="46" t="s">
        <v>336</v>
      </c>
      <c r="D13513" s="46" t="s">
        <v>1417</v>
      </c>
      <c r="E13513" s="46" t="s">
        <v>1540</v>
      </c>
      <c r="F13513" s="45" t="s">
        <v>1539</v>
      </c>
      <c r="G13513" s="26" t="s">
        <v>0</v>
      </c>
      <c r="H13513" s="30">
        <v>79070694</v>
      </c>
      <c r="I13513" s="30">
        <v>6215960.5199999996</v>
      </c>
      <c r="J13513" s="23">
        <f>I13513/H13513</f>
        <v>7.8612697139094287E-2</v>
      </c>
      <c r="K13513" s="30">
        <v>6587476.0500000007</v>
      </c>
      <c r="L13513" s="30">
        <f>I13513</f>
        <v>6215960.5199999996</v>
      </c>
      <c r="M13513" s="80">
        <f>L13513/K13513</f>
        <v>0.94360275055573051</v>
      </c>
    </row>
    <row r="13514" spans="2:13" ht="24.9" customHeight="1" outlineLevel="1" x14ac:dyDescent="0.3">
      <c r="B13514" s="44" t="str">
        <f>B13513</f>
        <v>FONDO NACIONAL DE PENSIONES DE LAS ENTIDADES TERRITORIALES (FONPET)</v>
      </c>
      <c r="C13514" s="43" t="s">
        <v>336</v>
      </c>
      <c r="D13514" s="43" t="s">
        <v>1417</v>
      </c>
      <c r="E13514" s="43" t="s">
        <v>1540</v>
      </c>
      <c r="F13514" s="42" t="s">
        <v>1539</v>
      </c>
      <c r="G13514" s="18" t="s">
        <v>3</v>
      </c>
      <c r="H13514" s="32">
        <f>SUBTOTAL(9,H13513:H13513)</f>
        <v>79070694</v>
      </c>
      <c r="I13514" s="32">
        <f>SUBTOTAL(9,I13513:I13513)</f>
        <v>6215960.5199999996</v>
      </c>
      <c r="J13514" s="41">
        <f>SUBTOTAL(9,J13513:J13513)</f>
        <v>7.8612697139094287E-2</v>
      </c>
      <c r="K13514" s="32">
        <f>SUBTOTAL(9,K13513:K13513)</f>
        <v>6587476.0500000007</v>
      </c>
      <c r="L13514" s="14">
        <f>SUBTOTAL(9,L13511:L13513)</f>
        <v>7188243.9299999997</v>
      </c>
      <c r="M13514" s="80"/>
    </row>
    <row r="13515" spans="2:13" ht="24.9" customHeight="1" outlineLevel="2" x14ac:dyDescent="0.3">
      <c r="B13515" s="47" t="s">
        <v>22</v>
      </c>
      <c r="C13515" s="46" t="s">
        <v>336</v>
      </c>
      <c r="D13515" s="46" t="s">
        <v>1417</v>
      </c>
      <c r="E13515" s="46" t="s">
        <v>1538</v>
      </c>
      <c r="F13515" s="45" t="s">
        <v>1537</v>
      </c>
      <c r="G13515" s="26" t="s">
        <v>0</v>
      </c>
      <c r="H13515" s="30">
        <v>30779074</v>
      </c>
      <c r="I13515" s="30">
        <v>2419626.02</v>
      </c>
      <c r="J13515" s="23">
        <f>I13515/H13515</f>
        <v>7.8612697055148575E-2</v>
      </c>
      <c r="K13515" s="30">
        <v>2564166.0499999998</v>
      </c>
      <c r="L13515" s="30">
        <f>I13515</f>
        <v>2419626.02</v>
      </c>
      <c r="M13515" s="80">
        <f>L13515/K13515</f>
        <v>0.94363078397360434</v>
      </c>
    </row>
    <row r="13516" spans="2:13" ht="24.9" customHeight="1" outlineLevel="1" x14ac:dyDescent="0.3">
      <c r="B13516" s="44" t="str">
        <f>B13515</f>
        <v>FONDO NACIONAL DE PENSIONES DE LAS ENTIDADES TERRITORIALES (FONPET)</v>
      </c>
      <c r="C13516" s="43" t="s">
        <v>336</v>
      </c>
      <c r="D13516" s="43" t="s">
        <v>1417</v>
      </c>
      <c r="E13516" s="43" t="s">
        <v>1538</v>
      </c>
      <c r="F13516" s="42" t="s">
        <v>1537</v>
      </c>
      <c r="G13516" s="18" t="s">
        <v>3</v>
      </c>
      <c r="H13516" s="32">
        <f>SUBTOTAL(9,H13515:H13515)</f>
        <v>30779074</v>
      </c>
      <c r="I13516" s="32">
        <f>SUBTOTAL(9,I13515:I13515)</f>
        <v>2419626.02</v>
      </c>
      <c r="J13516" s="41">
        <f>SUBTOTAL(9,J13515:J13515)</f>
        <v>7.8612697055148575E-2</v>
      </c>
      <c r="K13516" s="32">
        <f>SUBTOTAL(9,K13515:K13515)</f>
        <v>2564166.0499999998</v>
      </c>
      <c r="L13516" s="14">
        <f>SUBTOTAL(9,L13513:L13515)</f>
        <v>8635586.5399999991</v>
      </c>
      <c r="M13516" s="80"/>
    </row>
    <row r="13517" spans="2:13" ht="24.9" customHeight="1" outlineLevel="2" x14ac:dyDescent="0.3">
      <c r="B13517" s="47" t="s">
        <v>22</v>
      </c>
      <c r="C13517" s="46" t="s">
        <v>336</v>
      </c>
      <c r="D13517" s="46" t="s">
        <v>1417</v>
      </c>
      <c r="E13517" s="46" t="s">
        <v>1536</v>
      </c>
      <c r="F13517" s="45" t="s">
        <v>1535</v>
      </c>
      <c r="G13517" s="26" t="s">
        <v>0</v>
      </c>
      <c r="H13517" s="30">
        <v>97775320</v>
      </c>
      <c r="I13517" s="30">
        <v>7686381.6200000001</v>
      </c>
      <c r="J13517" s="23">
        <f>I13517/H13517</f>
        <v>7.8612697150978392E-2</v>
      </c>
      <c r="K13517" s="30">
        <v>8144419.5800000001</v>
      </c>
      <c r="L13517" s="30">
        <f>I13517</f>
        <v>7686381.6200000001</v>
      </c>
      <c r="M13517" s="80">
        <f>L13517/K13517</f>
        <v>0.94376051534417627</v>
      </c>
    </row>
    <row r="13518" spans="2:13" ht="24.9" customHeight="1" outlineLevel="1" x14ac:dyDescent="0.3">
      <c r="B13518" s="44" t="str">
        <f>B13517</f>
        <v>FONDO NACIONAL DE PENSIONES DE LAS ENTIDADES TERRITORIALES (FONPET)</v>
      </c>
      <c r="C13518" s="43" t="s">
        <v>336</v>
      </c>
      <c r="D13518" s="43" t="s">
        <v>1417</v>
      </c>
      <c r="E13518" s="43" t="s">
        <v>1536</v>
      </c>
      <c r="F13518" s="42" t="s">
        <v>1535</v>
      </c>
      <c r="G13518" s="18" t="s">
        <v>3</v>
      </c>
      <c r="H13518" s="32">
        <f>SUBTOTAL(9,H13517:H13517)</f>
        <v>97775320</v>
      </c>
      <c r="I13518" s="32">
        <f>SUBTOTAL(9,I13517:I13517)</f>
        <v>7686381.6200000001</v>
      </c>
      <c r="J13518" s="41">
        <f>SUBTOTAL(9,J13517:J13517)</f>
        <v>7.8612697150978392E-2</v>
      </c>
      <c r="K13518" s="32">
        <f>SUBTOTAL(9,K13517:K13517)</f>
        <v>8144419.5800000001</v>
      </c>
      <c r="L13518" s="14">
        <f>SUBTOTAL(9,L13515:L13517)</f>
        <v>10106007.640000001</v>
      </c>
      <c r="M13518" s="80"/>
    </row>
    <row r="13519" spans="2:13" ht="24.9" customHeight="1" outlineLevel="2" x14ac:dyDescent="0.3">
      <c r="B13519" s="47" t="s">
        <v>22</v>
      </c>
      <c r="C13519" s="46" t="s">
        <v>336</v>
      </c>
      <c r="D13519" s="46" t="s">
        <v>1417</v>
      </c>
      <c r="E13519" s="46" t="s">
        <v>1534</v>
      </c>
      <c r="F13519" s="45" t="s">
        <v>1533</v>
      </c>
      <c r="G13519" s="26" t="s">
        <v>0</v>
      </c>
      <c r="H13519" s="30">
        <v>525223</v>
      </c>
      <c r="I13519" s="30">
        <v>41289.199999999997</v>
      </c>
      <c r="J13519" s="23">
        <f>I13519/H13519</f>
        <v>7.8612703556394131E-2</v>
      </c>
      <c r="K13519" s="30">
        <v>43757.5</v>
      </c>
      <c r="L13519" s="30">
        <f>I13519</f>
        <v>41289.199999999997</v>
      </c>
      <c r="M13519" s="80">
        <f>L13519/K13519</f>
        <v>0.94359138433411405</v>
      </c>
    </row>
    <row r="13520" spans="2:13" ht="24.9" customHeight="1" outlineLevel="1" x14ac:dyDescent="0.3">
      <c r="B13520" s="44" t="str">
        <f>B13519</f>
        <v>FONDO NACIONAL DE PENSIONES DE LAS ENTIDADES TERRITORIALES (FONPET)</v>
      </c>
      <c r="C13520" s="43" t="s">
        <v>336</v>
      </c>
      <c r="D13520" s="43" t="s">
        <v>1417</v>
      </c>
      <c r="E13520" s="43" t="s">
        <v>1534</v>
      </c>
      <c r="F13520" s="42" t="s">
        <v>1533</v>
      </c>
      <c r="G13520" s="18" t="s">
        <v>3</v>
      </c>
      <c r="H13520" s="32">
        <f>SUBTOTAL(9,H13519:H13519)</f>
        <v>525223</v>
      </c>
      <c r="I13520" s="32">
        <f>SUBTOTAL(9,I13519:I13519)</f>
        <v>41289.199999999997</v>
      </c>
      <c r="J13520" s="41">
        <f>SUBTOTAL(9,J13519:J13519)</f>
        <v>7.8612703556394131E-2</v>
      </c>
      <c r="K13520" s="32">
        <f>SUBTOTAL(9,K13519:K13519)</f>
        <v>43757.5</v>
      </c>
      <c r="L13520" s="14">
        <f>SUBTOTAL(9,L13517:L13519)</f>
        <v>7727670.8200000003</v>
      </c>
      <c r="M13520" s="80"/>
    </row>
    <row r="13521" spans="2:13" ht="24.9" customHeight="1" outlineLevel="2" x14ac:dyDescent="0.3">
      <c r="B13521" s="47" t="s">
        <v>22</v>
      </c>
      <c r="C13521" s="46" t="s">
        <v>336</v>
      </c>
      <c r="D13521" s="46" t="s">
        <v>1417</v>
      </c>
      <c r="E13521" s="46" t="s">
        <v>1532</v>
      </c>
      <c r="F13521" s="45" t="s">
        <v>1531</v>
      </c>
      <c r="G13521" s="26" t="s">
        <v>0</v>
      </c>
      <c r="H13521" s="30">
        <v>113742331</v>
      </c>
      <c r="I13521" s="30">
        <v>8941591.4199999999</v>
      </c>
      <c r="J13521" s="23">
        <f>I13521/H13521</f>
        <v>7.8612697149665414E-2</v>
      </c>
      <c r="K13521" s="30">
        <v>9474573.0899999999</v>
      </c>
      <c r="L13521" s="30">
        <f>I13521</f>
        <v>8941591.4199999999</v>
      </c>
      <c r="M13521" s="80">
        <f>L13521/K13521</f>
        <v>0.94374610180984941</v>
      </c>
    </row>
    <row r="13522" spans="2:13" ht="24.9" customHeight="1" outlineLevel="1" x14ac:dyDescent="0.3">
      <c r="B13522" s="44" t="str">
        <f>B13521</f>
        <v>FONDO NACIONAL DE PENSIONES DE LAS ENTIDADES TERRITORIALES (FONPET)</v>
      </c>
      <c r="C13522" s="43" t="s">
        <v>336</v>
      </c>
      <c r="D13522" s="43" t="s">
        <v>1417</v>
      </c>
      <c r="E13522" s="43" t="s">
        <v>1532</v>
      </c>
      <c r="F13522" s="42" t="s">
        <v>1531</v>
      </c>
      <c r="G13522" s="18" t="s">
        <v>3</v>
      </c>
      <c r="H13522" s="32">
        <f>SUBTOTAL(9,H13521:H13521)</f>
        <v>113742331</v>
      </c>
      <c r="I13522" s="32">
        <f>SUBTOTAL(9,I13521:I13521)</f>
        <v>8941591.4199999999</v>
      </c>
      <c r="J13522" s="41">
        <f>SUBTOTAL(9,J13521:J13521)</f>
        <v>7.8612697149665414E-2</v>
      </c>
      <c r="K13522" s="32">
        <f>SUBTOTAL(9,K13521:K13521)</f>
        <v>9474573.0899999999</v>
      </c>
      <c r="L13522" s="14">
        <f>SUBTOTAL(9,L13519:L13521)</f>
        <v>8982880.6199999992</v>
      </c>
      <c r="M13522" s="80"/>
    </row>
    <row r="13523" spans="2:13" ht="24.9" customHeight="1" outlineLevel="2" x14ac:dyDescent="0.3">
      <c r="B13523" s="47" t="s">
        <v>22</v>
      </c>
      <c r="C13523" s="46" t="s">
        <v>336</v>
      </c>
      <c r="D13523" s="46" t="s">
        <v>1417</v>
      </c>
      <c r="E13523" s="46" t="s">
        <v>1530</v>
      </c>
      <c r="F13523" s="45" t="s">
        <v>1529</v>
      </c>
      <c r="G13523" s="26" t="s">
        <v>0</v>
      </c>
      <c r="H13523" s="30">
        <v>32023775</v>
      </c>
      <c r="I13523" s="30">
        <v>2517475.3199999998</v>
      </c>
      <c r="J13523" s="23">
        <f>I13523/H13523</f>
        <v>7.8612696972795992E-2</v>
      </c>
      <c r="K13523" s="30">
        <v>2668311.06</v>
      </c>
      <c r="L13523" s="30">
        <f>I13523</f>
        <v>2517475.3199999998</v>
      </c>
      <c r="M13523" s="80">
        <f>L13523/K13523</f>
        <v>0.94347145568553004</v>
      </c>
    </row>
    <row r="13524" spans="2:13" ht="24.9" customHeight="1" outlineLevel="1" x14ac:dyDescent="0.3">
      <c r="B13524" s="44" t="str">
        <f>B13523</f>
        <v>FONDO NACIONAL DE PENSIONES DE LAS ENTIDADES TERRITORIALES (FONPET)</v>
      </c>
      <c r="C13524" s="43" t="s">
        <v>336</v>
      </c>
      <c r="D13524" s="43" t="s">
        <v>1417</v>
      </c>
      <c r="E13524" s="43" t="s">
        <v>1530</v>
      </c>
      <c r="F13524" s="42" t="s">
        <v>1529</v>
      </c>
      <c r="G13524" s="18" t="s">
        <v>3</v>
      </c>
      <c r="H13524" s="32">
        <f>SUBTOTAL(9,H13523:H13523)</f>
        <v>32023775</v>
      </c>
      <c r="I13524" s="32">
        <f>SUBTOTAL(9,I13523:I13523)</f>
        <v>2517475.3199999998</v>
      </c>
      <c r="J13524" s="41">
        <f>SUBTOTAL(9,J13523:J13523)</f>
        <v>7.8612696972795992E-2</v>
      </c>
      <c r="K13524" s="32">
        <f>SUBTOTAL(9,K13523:K13523)</f>
        <v>2668311.06</v>
      </c>
      <c r="L13524" s="14">
        <f>SUBTOTAL(9,L13521:L13523)</f>
        <v>11459066.74</v>
      </c>
      <c r="M13524" s="80"/>
    </row>
    <row r="13525" spans="2:13" ht="24.9" customHeight="1" outlineLevel="2" x14ac:dyDescent="0.3">
      <c r="B13525" s="47" t="s">
        <v>22</v>
      </c>
      <c r="C13525" s="46" t="s">
        <v>336</v>
      </c>
      <c r="D13525" s="46" t="s">
        <v>1417</v>
      </c>
      <c r="E13525" s="46" t="s">
        <v>1528</v>
      </c>
      <c r="F13525" s="45" t="s">
        <v>1527</v>
      </c>
      <c r="G13525" s="26" t="s">
        <v>0</v>
      </c>
      <c r="H13525" s="30">
        <v>116283904</v>
      </c>
      <c r="I13525" s="30">
        <v>9141391.3200000003</v>
      </c>
      <c r="J13525" s="23">
        <f>I13525/H13525</f>
        <v>7.8612697076286681E-2</v>
      </c>
      <c r="K13525" s="30">
        <v>9687215.9900000002</v>
      </c>
      <c r="L13525" s="30">
        <f>I13525</f>
        <v>9141391.3200000003</v>
      </c>
      <c r="M13525" s="80">
        <f>L13525/K13525</f>
        <v>0.94365515638719644</v>
      </c>
    </row>
    <row r="13526" spans="2:13" ht="24.9" customHeight="1" outlineLevel="1" x14ac:dyDescent="0.3">
      <c r="B13526" s="44" t="str">
        <f>B13525</f>
        <v>FONDO NACIONAL DE PENSIONES DE LAS ENTIDADES TERRITORIALES (FONPET)</v>
      </c>
      <c r="C13526" s="43" t="s">
        <v>336</v>
      </c>
      <c r="D13526" s="43" t="s">
        <v>1417</v>
      </c>
      <c r="E13526" s="43" t="s">
        <v>1528</v>
      </c>
      <c r="F13526" s="42" t="s">
        <v>1527</v>
      </c>
      <c r="G13526" s="18" t="s">
        <v>3</v>
      </c>
      <c r="H13526" s="32">
        <f>SUBTOTAL(9,H13525:H13525)</f>
        <v>116283904</v>
      </c>
      <c r="I13526" s="32">
        <f>SUBTOTAL(9,I13525:I13525)</f>
        <v>9141391.3200000003</v>
      </c>
      <c r="J13526" s="41">
        <f>SUBTOTAL(9,J13525:J13525)</f>
        <v>7.8612697076286681E-2</v>
      </c>
      <c r="K13526" s="32">
        <f>SUBTOTAL(9,K13525:K13525)</f>
        <v>9687215.9900000002</v>
      </c>
      <c r="L13526" s="14">
        <f>SUBTOTAL(9,L13523:L13525)</f>
        <v>11658866.640000001</v>
      </c>
      <c r="M13526" s="80"/>
    </row>
    <row r="13527" spans="2:13" ht="24.9" customHeight="1" outlineLevel="2" x14ac:dyDescent="0.3">
      <c r="B13527" s="47" t="s">
        <v>22</v>
      </c>
      <c r="C13527" s="46" t="s">
        <v>336</v>
      </c>
      <c r="D13527" s="46" t="s">
        <v>1417</v>
      </c>
      <c r="E13527" s="46" t="s">
        <v>1526</v>
      </c>
      <c r="F13527" s="45" t="s">
        <v>1525</v>
      </c>
      <c r="G13527" s="26" t="s">
        <v>0</v>
      </c>
      <c r="H13527" s="30">
        <v>29399353</v>
      </c>
      <c r="I13527" s="30">
        <v>2311162.44</v>
      </c>
      <c r="J13527" s="23">
        <f>I13527/H13527</f>
        <v>7.8612697361060968E-2</v>
      </c>
      <c r="K13527" s="30">
        <v>2450041.1</v>
      </c>
      <c r="L13527" s="30">
        <f>I13527</f>
        <v>2311162.44</v>
      </c>
      <c r="M13527" s="80">
        <f>L13527/K13527</f>
        <v>0.94331578355971246</v>
      </c>
    </row>
    <row r="13528" spans="2:13" ht="24.9" customHeight="1" outlineLevel="1" x14ac:dyDescent="0.3">
      <c r="B13528" s="44" t="str">
        <f>B13527</f>
        <v>FONDO NACIONAL DE PENSIONES DE LAS ENTIDADES TERRITORIALES (FONPET)</v>
      </c>
      <c r="C13528" s="43" t="s">
        <v>336</v>
      </c>
      <c r="D13528" s="43" t="s">
        <v>1417</v>
      </c>
      <c r="E13528" s="43" t="s">
        <v>1526</v>
      </c>
      <c r="F13528" s="42" t="s">
        <v>1525</v>
      </c>
      <c r="G13528" s="18" t="s">
        <v>3</v>
      </c>
      <c r="H13528" s="32">
        <f>SUBTOTAL(9,H13527:H13527)</f>
        <v>29399353</v>
      </c>
      <c r="I13528" s="32">
        <f>SUBTOTAL(9,I13527:I13527)</f>
        <v>2311162.44</v>
      </c>
      <c r="J13528" s="41">
        <f>SUBTOTAL(9,J13527:J13527)</f>
        <v>7.8612697361060968E-2</v>
      </c>
      <c r="K13528" s="32">
        <f>SUBTOTAL(9,K13527:K13527)</f>
        <v>2450041.1</v>
      </c>
      <c r="L13528" s="14">
        <f>SUBTOTAL(9,L13525:L13527)</f>
        <v>11452553.76</v>
      </c>
      <c r="M13528" s="80"/>
    </row>
    <row r="13529" spans="2:13" ht="24.9" customHeight="1" outlineLevel="2" x14ac:dyDescent="0.3">
      <c r="B13529" s="47" t="s">
        <v>22</v>
      </c>
      <c r="C13529" s="46" t="s">
        <v>336</v>
      </c>
      <c r="D13529" s="46" t="s">
        <v>1417</v>
      </c>
      <c r="E13529" s="46" t="s">
        <v>1524</v>
      </c>
      <c r="F13529" s="45" t="s">
        <v>1523</v>
      </c>
      <c r="G13529" s="26" t="s">
        <v>0</v>
      </c>
      <c r="H13529" s="30">
        <v>16214344</v>
      </c>
      <c r="I13529" s="30">
        <v>1274653.3199999998</v>
      </c>
      <c r="J13529" s="23">
        <f>I13529/H13529</f>
        <v>7.8612697497968453E-2</v>
      </c>
      <c r="K13529" s="30">
        <v>1350545.88</v>
      </c>
      <c r="L13529" s="30">
        <f>I13529</f>
        <v>1274653.3199999998</v>
      </c>
      <c r="M13529" s="80">
        <f>L13529/K13529</f>
        <v>0.94380601124043262</v>
      </c>
    </row>
    <row r="13530" spans="2:13" ht="24.9" customHeight="1" outlineLevel="1" x14ac:dyDescent="0.3">
      <c r="B13530" s="44" t="str">
        <f>B13529</f>
        <v>FONDO NACIONAL DE PENSIONES DE LAS ENTIDADES TERRITORIALES (FONPET)</v>
      </c>
      <c r="C13530" s="43" t="s">
        <v>336</v>
      </c>
      <c r="D13530" s="43" t="s">
        <v>1417</v>
      </c>
      <c r="E13530" s="43" t="s">
        <v>1524</v>
      </c>
      <c r="F13530" s="42" t="s">
        <v>1523</v>
      </c>
      <c r="G13530" s="18" t="s">
        <v>3</v>
      </c>
      <c r="H13530" s="32">
        <f>SUBTOTAL(9,H13529:H13529)</f>
        <v>16214344</v>
      </c>
      <c r="I13530" s="32">
        <f>SUBTOTAL(9,I13529:I13529)</f>
        <v>1274653.3199999998</v>
      </c>
      <c r="J13530" s="41">
        <f>SUBTOTAL(9,J13529:J13529)</f>
        <v>7.8612697497968453E-2</v>
      </c>
      <c r="K13530" s="32">
        <f>SUBTOTAL(9,K13529:K13529)</f>
        <v>1350545.88</v>
      </c>
      <c r="L13530" s="14">
        <f>SUBTOTAL(9,L13527:L13529)</f>
        <v>3585815.76</v>
      </c>
      <c r="M13530" s="80"/>
    </row>
    <row r="13531" spans="2:13" ht="24.9" customHeight="1" outlineLevel="2" x14ac:dyDescent="0.3">
      <c r="B13531" s="47" t="s">
        <v>22</v>
      </c>
      <c r="C13531" s="46" t="s">
        <v>336</v>
      </c>
      <c r="D13531" s="46" t="s">
        <v>1417</v>
      </c>
      <c r="E13531" s="46" t="s">
        <v>1522</v>
      </c>
      <c r="F13531" s="45" t="s">
        <v>1521</v>
      </c>
      <c r="G13531" s="26" t="s">
        <v>0</v>
      </c>
      <c r="H13531" s="30">
        <v>70874996</v>
      </c>
      <c r="I13531" s="30">
        <v>5571674.5899999999</v>
      </c>
      <c r="J13531" s="23">
        <f>I13531/H13531</f>
        <v>7.8612697064561379E-2</v>
      </c>
      <c r="K13531" s="30">
        <v>5904482.6500000004</v>
      </c>
      <c r="L13531" s="30">
        <f>I13531</f>
        <v>5571674.5899999999</v>
      </c>
      <c r="M13531" s="80">
        <f>L13531/K13531</f>
        <v>0.94363467898411035</v>
      </c>
    </row>
    <row r="13532" spans="2:13" ht="24.9" customHeight="1" outlineLevel="1" x14ac:dyDescent="0.3">
      <c r="B13532" s="44" t="str">
        <f>B13531</f>
        <v>FONDO NACIONAL DE PENSIONES DE LAS ENTIDADES TERRITORIALES (FONPET)</v>
      </c>
      <c r="C13532" s="43" t="s">
        <v>336</v>
      </c>
      <c r="D13532" s="43" t="s">
        <v>1417</v>
      </c>
      <c r="E13532" s="43" t="s">
        <v>1522</v>
      </c>
      <c r="F13532" s="42" t="s">
        <v>1521</v>
      </c>
      <c r="G13532" s="18" t="s">
        <v>3</v>
      </c>
      <c r="H13532" s="32">
        <f>SUBTOTAL(9,H13531:H13531)</f>
        <v>70874996</v>
      </c>
      <c r="I13532" s="32">
        <f>SUBTOTAL(9,I13531:I13531)</f>
        <v>5571674.5899999999</v>
      </c>
      <c r="J13532" s="41">
        <f>SUBTOTAL(9,J13531:J13531)</f>
        <v>7.8612697064561379E-2</v>
      </c>
      <c r="K13532" s="32">
        <f>SUBTOTAL(9,K13531:K13531)</f>
        <v>5904482.6500000004</v>
      </c>
      <c r="L13532" s="14">
        <f>SUBTOTAL(9,L13529:L13531)</f>
        <v>6846327.9100000001</v>
      </c>
      <c r="M13532" s="80"/>
    </row>
    <row r="13533" spans="2:13" ht="24.9" customHeight="1" outlineLevel="2" x14ac:dyDescent="0.3">
      <c r="B13533" s="47" t="s">
        <v>22</v>
      </c>
      <c r="C13533" s="46" t="s">
        <v>336</v>
      </c>
      <c r="D13533" s="46" t="s">
        <v>1417</v>
      </c>
      <c r="E13533" s="46" t="s">
        <v>1520</v>
      </c>
      <c r="F13533" s="45" t="s">
        <v>1519</v>
      </c>
      <c r="G13533" s="26" t="s">
        <v>0</v>
      </c>
      <c r="H13533" s="30">
        <v>33431003</v>
      </c>
      <c r="I13533" s="30">
        <v>2628101.31</v>
      </c>
      <c r="J13533" s="23">
        <f>I13533/H13533</f>
        <v>7.8612697022581113E-2</v>
      </c>
      <c r="K13533" s="30">
        <v>2784927.9299999997</v>
      </c>
      <c r="L13533" s="30">
        <f>I13533</f>
        <v>2628101.31</v>
      </c>
      <c r="M13533" s="80">
        <f>L13533/K13533</f>
        <v>0.94368736859915814</v>
      </c>
    </row>
    <row r="13534" spans="2:13" ht="24.9" customHeight="1" outlineLevel="1" x14ac:dyDescent="0.3">
      <c r="B13534" s="44" t="str">
        <f>B13533</f>
        <v>FONDO NACIONAL DE PENSIONES DE LAS ENTIDADES TERRITORIALES (FONPET)</v>
      </c>
      <c r="C13534" s="43" t="s">
        <v>336</v>
      </c>
      <c r="D13534" s="43" t="s">
        <v>1417</v>
      </c>
      <c r="E13534" s="43" t="s">
        <v>1520</v>
      </c>
      <c r="F13534" s="42" t="s">
        <v>1519</v>
      </c>
      <c r="G13534" s="18" t="s">
        <v>3</v>
      </c>
      <c r="H13534" s="32">
        <f>SUBTOTAL(9,H13533:H13533)</f>
        <v>33431003</v>
      </c>
      <c r="I13534" s="32">
        <f>SUBTOTAL(9,I13533:I13533)</f>
        <v>2628101.31</v>
      </c>
      <c r="J13534" s="41">
        <f>SUBTOTAL(9,J13533:J13533)</f>
        <v>7.8612697022581113E-2</v>
      </c>
      <c r="K13534" s="32">
        <f>SUBTOTAL(9,K13533:K13533)</f>
        <v>2784927.9299999997</v>
      </c>
      <c r="L13534" s="14">
        <f>SUBTOTAL(9,L13531:L13533)</f>
        <v>8199775.9000000004</v>
      </c>
      <c r="M13534" s="80"/>
    </row>
    <row r="13535" spans="2:13" ht="24.9" customHeight="1" outlineLevel="2" x14ac:dyDescent="0.3">
      <c r="B13535" s="47" t="s">
        <v>22</v>
      </c>
      <c r="C13535" s="46" t="s">
        <v>336</v>
      </c>
      <c r="D13535" s="46" t="s">
        <v>1417</v>
      </c>
      <c r="E13535" s="46" t="s">
        <v>1518</v>
      </c>
      <c r="F13535" s="45" t="s">
        <v>1517</v>
      </c>
      <c r="G13535" s="26" t="s">
        <v>0</v>
      </c>
      <c r="H13535" s="30">
        <v>679464</v>
      </c>
      <c r="I13535" s="30">
        <v>53414.5</v>
      </c>
      <c r="J13535" s="23">
        <f>I13535/H13535</f>
        <v>7.8612700599295912E-2</v>
      </c>
      <c r="K13535" s="30">
        <v>56618.75</v>
      </c>
      <c r="L13535" s="30">
        <f>I13535</f>
        <v>53414.5</v>
      </c>
      <c r="M13535" s="80">
        <f>L13535/K13535</f>
        <v>0.9434065570151231</v>
      </c>
    </row>
    <row r="13536" spans="2:13" ht="24.9" customHeight="1" outlineLevel="1" x14ac:dyDescent="0.3">
      <c r="B13536" s="44" t="str">
        <f>B13535</f>
        <v>FONDO NACIONAL DE PENSIONES DE LAS ENTIDADES TERRITORIALES (FONPET)</v>
      </c>
      <c r="C13536" s="43" t="s">
        <v>336</v>
      </c>
      <c r="D13536" s="43" t="s">
        <v>1417</v>
      </c>
      <c r="E13536" s="43" t="s">
        <v>1518</v>
      </c>
      <c r="F13536" s="42" t="s">
        <v>1517</v>
      </c>
      <c r="G13536" s="18" t="s">
        <v>3</v>
      </c>
      <c r="H13536" s="32">
        <f>SUBTOTAL(9,H13535:H13535)</f>
        <v>679464</v>
      </c>
      <c r="I13536" s="32">
        <f>SUBTOTAL(9,I13535:I13535)</f>
        <v>53414.5</v>
      </c>
      <c r="J13536" s="41">
        <f>SUBTOTAL(9,J13535:J13535)</f>
        <v>7.8612700599295912E-2</v>
      </c>
      <c r="K13536" s="32">
        <f>SUBTOTAL(9,K13535:K13535)</f>
        <v>56618.75</v>
      </c>
      <c r="L13536" s="14">
        <f>SUBTOTAL(9,L13533:L13535)</f>
        <v>2681515.81</v>
      </c>
      <c r="M13536" s="80"/>
    </row>
    <row r="13537" spans="2:13" ht="24.9" customHeight="1" outlineLevel="2" x14ac:dyDescent="0.3">
      <c r="B13537" s="47" t="s">
        <v>22</v>
      </c>
      <c r="C13537" s="46" t="s">
        <v>336</v>
      </c>
      <c r="D13537" s="46" t="s">
        <v>1417</v>
      </c>
      <c r="E13537" s="46" t="s">
        <v>1516</v>
      </c>
      <c r="F13537" s="45" t="s">
        <v>1515</v>
      </c>
      <c r="G13537" s="26" t="s">
        <v>0</v>
      </c>
      <c r="H13537" s="30">
        <v>56639392</v>
      </c>
      <c r="I13537" s="30">
        <v>4452575.37</v>
      </c>
      <c r="J13537" s="23">
        <f>I13537/H13537</f>
        <v>7.8612697149008939E-2</v>
      </c>
      <c r="K13537" s="30">
        <v>4718031.91</v>
      </c>
      <c r="L13537" s="30">
        <f>I13537</f>
        <v>4452575.37</v>
      </c>
      <c r="M13537" s="80">
        <f>L13537/K13537</f>
        <v>0.94373574722176901</v>
      </c>
    </row>
    <row r="13538" spans="2:13" ht="24.9" customHeight="1" outlineLevel="1" x14ac:dyDescent="0.3">
      <c r="B13538" s="44" t="str">
        <f>B13537</f>
        <v>FONDO NACIONAL DE PENSIONES DE LAS ENTIDADES TERRITORIALES (FONPET)</v>
      </c>
      <c r="C13538" s="43" t="s">
        <v>336</v>
      </c>
      <c r="D13538" s="43" t="s">
        <v>1417</v>
      </c>
      <c r="E13538" s="43" t="s">
        <v>1516</v>
      </c>
      <c r="F13538" s="42" t="s">
        <v>1515</v>
      </c>
      <c r="G13538" s="18" t="s">
        <v>3</v>
      </c>
      <c r="H13538" s="32">
        <f>SUBTOTAL(9,H13537:H13537)</f>
        <v>56639392</v>
      </c>
      <c r="I13538" s="32">
        <f>SUBTOTAL(9,I13537:I13537)</f>
        <v>4452575.37</v>
      </c>
      <c r="J13538" s="41">
        <f>SUBTOTAL(9,J13537:J13537)</f>
        <v>7.8612697149008939E-2</v>
      </c>
      <c r="K13538" s="32">
        <f>SUBTOTAL(9,K13537:K13537)</f>
        <v>4718031.91</v>
      </c>
      <c r="L13538" s="14">
        <f>SUBTOTAL(9,L13535:L13537)</f>
        <v>4505989.87</v>
      </c>
      <c r="M13538" s="80"/>
    </row>
    <row r="13539" spans="2:13" ht="24.9" customHeight="1" outlineLevel="2" x14ac:dyDescent="0.3">
      <c r="B13539" s="47" t="s">
        <v>22</v>
      </c>
      <c r="C13539" s="46" t="s">
        <v>336</v>
      </c>
      <c r="D13539" s="46" t="s">
        <v>1417</v>
      </c>
      <c r="E13539" s="46" t="s">
        <v>1514</v>
      </c>
      <c r="F13539" s="45" t="s">
        <v>1513</v>
      </c>
      <c r="G13539" s="26" t="s">
        <v>0</v>
      </c>
      <c r="H13539" s="30">
        <v>45232502</v>
      </c>
      <c r="I13539" s="30">
        <v>3555848.98</v>
      </c>
      <c r="J13539" s="23">
        <f>I13539/H13539</f>
        <v>7.8612697126504302E-2</v>
      </c>
      <c r="K13539" s="30">
        <v>3768536.21</v>
      </c>
      <c r="L13539" s="30">
        <f>I13539</f>
        <v>3555848.98</v>
      </c>
      <c r="M13539" s="80">
        <f>L13539/K13539</f>
        <v>0.94356237590722258</v>
      </c>
    </row>
    <row r="13540" spans="2:13" ht="24.9" customHeight="1" outlineLevel="1" x14ac:dyDescent="0.3">
      <c r="B13540" s="44" t="str">
        <f>B13539</f>
        <v>FONDO NACIONAL DE PENSIONES DE LAS ENTIDADES TERRITORIALES (FONPET)</v>
      </c>
      <c r="C13540" s="43" t="s">
        <v>336</v>
      </c>
      <c r="D13540" s="43" t="s">
        <v>1417</v>
      </c>
      <c r="E13540" s="43" t="s">
        <v>1514</v>
      </c>
      <c r="F13540" s="42" t="s">
        <v>1513</v>
      </c>
      <c r="G13540" s="18" t="s">
        <v>3</v>
      </c>
      <c r="H13540" s="32">
        <f>SUBTOTAL(9,H13539:H13539)</f>
        <v>45232502</v>
      </c>
      <c r="I13540" s="32">
        <f>SUBTOTAL(9,I13539:I13539)</f>
        <v>3555848.98</v>
      </c>
      <c r="J13540" s="41">
        <f>SUBTOTAL(9,J13539:J13539)</f>
        <v>7.8612697126504302E-2</v>
      </c>
      <c r="K13540" s="32">
        <f>SUBTOTAL(9,K13539:K13539)</f>
        <v>3768536.21</v>
      </c>
      <c r="L13540" s="14">
        <f>SUBTOTAL(9,L13537:L13539)</f>
        <v>8008424.3499999996</v>
      </c>
      <c r="M13540" s="80"/>
    </row>
    <row r="13541" spans="2:13" ht="24.9" customHeight="1" outlineLevel="2" x14ac:dyDescent="0.3">
      <c r="B13541" s="47" t="s">
        <v>22</v>
      </c>
      <c r="C13541" s="46" t="s">
        <v>336</v>
      </c>
      <c r="D13541" s="46" t="s">
        <v>1417</v>
      </c>
      <c r="E13541" s="46" t="s">
        <v>1512</v>
      </c>
      <c r="F13541" s="45" t="s">
        <v>1511</v>
      </c>
      <c r="G13541" s="26" t="s">
        <v>0</v>
      </c>
      <c r="H13541" s="30">
        <v>11995797</v>
      </c>
      <c r="I13541" s="30">
        <v>943021.96</v>
      </c>
      <c r="J13541" s="23">
        <f>I13541/H13541</f>
        <v>7.8612697430608405E-2</v>
      </c>
      <c r="K13541" s="30">
        <v>999314.58000000007</v>
      </c>
      <c r="L13541" s="30">
        <f>I13541</f>
        <v>943021.96</v>
      </c>
      <c r="M13541" s="80">
        <f>L13541/K13541</f>
        <v>0.94366876944795486</v>
      </c>
    </row>
    <row r="13542" spans="2:13" ht="24.9" customHeight="1" outlineLevel="1" x14ac:dyDescent="0.3">
      <c r="B13542" s="44" t="str">
        <f>B13541</f>
        <v>FONDO NACIONAL DE PENSIONES DE LAS ENTIDADES TERRITORIALES (FONPET)</v>
      </c>
      <c r="C13542" s="43" t="s">
        <v>336</v>
      </c>
      <c r="D13542" s="43" t="s">
        <v>1417</v>
      </c>
      <c r="E13542" s="43" t="s">
        <v>1512</v>
      </c>
      <c r="F13542" s="42" t="s">
        <v>1511</v>
      </c>
      <c r="G13542" s="18" t="s">
        <v>3</v>
      </c>
      <c r="H13542" s="32">
        <f>SUBTOTAL(9,H13541:H13541)</f>
        <v>11995797</v>
      </c>
      <c r="I13542" s="32">
        <f>SUBTOTAL(9,I13541:I13541)</f>
        <v>943021.96</v>
      </c>
      <c r="J13542" s="41">
        <f>SUBTOTAL(9,J13541:J13541)</f>
        <v>7.8612697430608405E-2</v>
      </c>
      <c r="K13542" s="32">
        <f>SUBTOTAL(9,K13541:K13541)</f>
        <v>999314.58000000007</v>
      </c>
      <c r="L13542" s="14">
        <f>SUBTOTAL(9,L13539:L13541)</f>
        <v>4498870.9399999995</v>
      </c>
      <c r="M13542" s="80"/>
    </row>
    <row r="13543" spans="2:13" ht="24.9" customHeight="1" outlineLevel="2" x14ac:dyDescent="0.3">
      <c r="B13543" s="47" t="s">
        <v>22</v>
      </c>
      <c r="C13543" s="46" t="s">
        <v>336</v>
      </c>
      <c r="D13543" s="46" t="s">
        <v>1417</v>
      </c>
      <c r="E13543" s="46" t="s">
        <v>1510</v>
      </c>
      <c r="F13543" s="45" t="s">
        <v>1509</v>
      </c>
      <c r="G13543" s="26" t="s">
        <v>0</v>
      </c>
      <c r="H13543" s="30">
        <v>126329270</v>
      </c>
      <c r="I13543" s="30">
        <v>9931084.6400000006</v>
      </c>
      <c r="J13543" s="23">
        <f>I13543/H13543</f>
        <v>7.8612697120786029E-2</v>
      </c>
      <c r="K13543" s="30">
        <v>10524322.57</v>
      </c>
      <c r="L13543" s="30">
        <f>I13543</f>
        <v>9931084.6400000006</v>
      </c>
      <c r="M13543" s="80">
        <f>L13543/K13543</f>
        <v>0.94363172298699316</v>
      </c>
    </row>
    <row r="13544" spans="2:13" ht="24.9" customHeight="1" outlineLevel="1" x14ac:dyDescent="0.3">
      <c r="B13544" s="44" t="str">
        <f>B13543</f>
        <v>FONDO NACIONAL DE PENSIONES DE LAS ENTIDADES TERRITORIALES (FONPET)</v>
      </c>
      <c r="C13544" s="43" t="s">
        <v>336</v>
      </c>
      <c r="D13544" s="43" t="s">
        <v>1417</v>
      </c>
      <c r="E13544" s="43" t="s">
        <v>1510</v>
      </c>
      <c r="F13544" s="42" t="s">
        <v>1509</v>
      </c>
      <c r="G13544" s="18" t="s">
        <v>3</v>
      </c>
      <c r="H13544" s="32">
        <f>SUBTOTAL(9,H13543:H13543)</f>
        <v>126329270</v>
      </c>
      <c r="I13544" s="32">
        <f>SUBTOTAL(9,I13543:I13543)</f>
        <v>9931084.6400000006</v>
      </c>
      <c r="J13544" s="41">
        <f>SUBTOTAL(9,J13543:J13543)</f>
        <v>7.8612697120786029E-2</v>
      </c>
      <c r="K13544" s="32">
        <f>SUBTOTAL(9,K13543:K13543)</f>
        <v>10524322.57</v>
      </c>
      <c r="L13544" s="14">
        <f>SUBTOTAL(9,L13541:L13543)</f>
        <v>10874106.600000001</v>
      </c>
      <c r="M13544" s="80"/>
    </row>
    <row r="13545" spans="2:13" ht="24.9" customHeight="1" outlineLevel="2" x14ac:dyDescent="0.3">
      <c r="B13545" s="47" t="s">
        <v>22</v>
      </c>
      <c r="C13545" s="46" t="s">
        <v>336</v>
      </c>
      <c r="D13545" s="46" t="s">
        <v>1417</v>
      </c>
      <c r="E13545" s="46" t="s">
        <v>1508</v>
      </c>
      <c r="F13545" s="45" t="s">
        <v>1507</v>
      </c>
      <c r="G13545" s="26" t="s">
        <v>0</v>
      </c>
      <c r="H13545" s="30">
        <v>40255553</v>
      </c>
      <c r="I13545" s="30">
        <v>3164597.59</v>
      </c>
      <c r="J13545" s="23">
        <f>I13545/H13545</f>
        <v>7.8612696986177288E-2</v>
      </c>
      <c r="K13545" s="30">
        <v>3353496.42</v>
      </c>
      <c r="L13545" s="30">
        <f>I13545</f>
        <v>3164597.59</v>
      </c>
      <c r="M13545" s="80">
        <f>L13545/K13545</f>
        <v>0.94367108046592152</v>
      </c>
    </row>
    <row r="13546" spans="2:13" ht="24.9" customHeight="1" outlineLevel="1" x14ac:dyDescent="0.3">
      <c r="B13546" s="44" t="str">
        <f>B13545</f>
        <v>FONDO NACIONAL DE PENSIONES DE LAS ENTIDADES TERRITORIALES (FONPET)</v>
      </c>
      <c r="C13546" s="43" t="s">
        <v>336</v>
      </c>
      <c r="D13546" s="43" t="s">
        <v>1417</v>
      </c>
      <c r="E13546" s="43" t="s">
        <v>1508</v>
      </c>
      <c r="F13546" s="42" t="s">
        <v>1507</v>
      </c>
      <c r="G13546" s="18" t="s">
        <v>3</v>
      </c>
      <c r="H13546" s="32">
        <f>SUBTOTAL(9,H13545:H13545)</f>
        <v>40255553</v>
      </c>
      <c r="I13546" s="32">
        <f>SUBTOTAL(9,I13545:I13545)</f>
        <v>3164597.59</v>
      </c>
      <c r="J13546" s="41">
        <f>SUBTOTAL(9,J13545:J13545)</f>
        <v>7.8612696986177288E-2</v>
      </c>
      <c r="K13546" s="32">
        <f>SUBTOTAL(9,K13545:K13545)</f>
        <v>3353496.42</v>
      </c>
      <c r="L13546" s="14">
        <f>SUBTOTAL(9,L13543:L13545)</f>
        <v>13095682.23</v>
      </c>
      <c r="M13546" s="80"/>
    </row>
    <row r="13547" spans="2:13" ht="24.9" customHeight="1" outlineLevel="2" x14ac:dyDescent="0.3">
      <c r="B13547" s="47" t="s">
        <v>22</v>
      </c>
      <c r="C13547" s="46" t="s">
        <v>336</v>
      </c>
      <c r="D13547" s="46" t="s">
        <v>1417</v>
      </c>
      <c r="E13547" s="46" t="s">
        <v>1506</v>
      </c>
      <c r="F13547" s="45" t="s">
        <v>1505</v>
      </c>
      <c r="G13547" s="26" t="s">
        <v>0</v>
      </c>
      <c r="H13547" s="30">
        <v>112308519</v>
      </c>
      <c r="I13547" s="30">
        <v>8828875.5899999999</v>
      </c>
      <c r="J13547" s="23">
        <f>I13547/H13547</f>
        <v>7.8612697136536902E-2</v>
      </c>
      <c r="K13547" s="30">
        <v>9355760.5500000007</v>
      </c>
      <c r="L13547" s="30">
        <f>I13547</f>
        <v>8828875.5899999999</v>
      </c>
      <c r="M13547" s="80">
        <f>L13547/K13547</f>
        <v>0.94368336414937415</v>
      </c>
    </row>
    <row r="13548" spans="2:13" ht="24.9" customHeight="1" outlineLevel="1" x14ac:dyDescent="0.3">
      <c r="B13548" s="44" t="str">
        <f>B13547</f>
        <v>FONDO NACIONAL DE PENSIONES DE LAS ENTIDADES TERRITORIALES (FONPET)</v>
      </c>
      <c r="C13548" s="43" t="s">
        <v>336</v>
      </c>
      <c r="D13548" s="43" t="s">
        <v>1417</v>
      </c>
      <c r="E13548" s="43" t="s">
        <v>1506</v>
      </c>
      <c r="F13548" s="42" t="s">
        <v>1505</v>
      </c>
      <c r="G13548" s="18" t="s">
        <v>3</v>
      </c>
      <c r="H13548" s="32">
        <f>SUBTOTAL(9,H13547:H13547)</f>
        <v>112308519</v>
      </c>
      <c r="I13548" s="32">
        <f>SUBTOTAL(9,I13547:I13547)</f>
        <v>8828875.5899999999</v>
      </c>
      <c r="J13548" s="41">
        <f>SUBTOTAL(9,J13547:J13547)</f>
        <v>7.8612697136536902E-2</v>
      </c>
      <c r="K13548" s="32">
        <f>SUBTOTAL(9,K13547:K13547)</f>
        <v>9355760.5500000007</v>
      </c>
      <c r="L13548" s="14">
        <f>SUBTOTAL(9,L13545:L13547)</f>
        <v>11993473.18</v>
      </c>
      <c r="M13548" s="80"/>
    </row>
    <row r="13549" spans="2:13" ht="24.9" customHeight="1" outlineLevel="2" x14ac:dyDescent="0.3">
      <c r="B13549" s="47" t="s">
        <v>22</v>
      </c>
      <c r="C13549" s="46" t="s">
        <v>336</v>
      </c>
      <c r="D13549" s="46" t="s">
        <v>1417</v>
      </c>
      <c r="E13549" s="46" t="s">
        <v>1504</v>
      </c>
      <c r="F13549" s="45" t="s">
        <v>1503</v>
      </c>
      <c r="G13549" s="26" t="s">
        <v>0</v>
      </c>
      <c r="H13549" s="30">
        <v>4812775</v>
      </c>
      <c r="I13549" s="30">
        <v>378345.22</v>
      </c>
      <c r="J13549" s="23">
        <f>I13549/H13549</f>
        <v>7.8612696417347569E-2</v>
      </c>
      <c r="K13549" s="30">
        <v>400955.05</v>
      </c>
      <c r="L13549" s="30">
        <f>I13549</f>
        <v>378345.22</v>
      </c>
      <c r="M13549" s="80">
        <f>L13549/K13549</f>
        <v>0.94361006302327399</v>
      </c>
    </row>
    <row r="13550" spans="2:13" ht="24.9" customHeight="1" outlineLevel="1" x14ac:dyDescent="0.3">
      <c r="B13550" s="44" t="str">
        <f>B13549</f>
        <v>FONDO NACIONAL DE PENSIONES DE LAS ENTIDADES TERRITORIALES (FONPET)</v>
      </c>
      <c r="C13550" s="43" t="s">
        <v>336</v>
      </c>
      <c r="D13550" s="43" t="s">
        <v>1417</v>
      </c>
      <c r="E13550" s="43" t="s">
        <v>1504</v>
      </c>
      <c r="F13550" s="42" t="s">
        <v>1503</v>
      </c>
      <c r="G13550" s="18" t="s">
        <v>3</v>
      </c>
      <c r="H13550" s="32">
        <f>SUBTOTAL(9,H13549:H13549)</f>
        <v>4812775</v>
      </c>
      <c r="I13550" s="32">
        <f>SUBTOTAL(9,I13549:I13549)</f>
        <v>378345.22</v>
      </c>
      <c r="J13550" s="41">
        <f>SUBTOTAL(9,J13549:J13549)</f>
        <v>7.8612696417347569E-2</v>
      </c>
      <c r="K13550" s="32">
        <f>SUBTOTAL(9,K13549:K13549)</f>
        <v>400955.05</v>
      </c>
      <c r="L13550" s="14">
        <f>SUBTOTAL(9,L13547:L13549)</f>
        <v>9207220.8100000005</v>
      </c>
      <c r="M13550" s="80"/>
    </row>
    <row r="13551" spans="2:13" ht="24.9" customHeight="1" outlineLevel="2" x14ac:dyDescent="0.3">
      <c r="B13551" s="47" t="s">
        <v>22</v>
      </c>
      <c r="C13551" s="46" t="s">
        <v>336</v>
      </c>
      <c r="D13551" s="46" t="s">
        <v>1417</v>
      </c>
      <c r="E13551" s="46" t="s">
        <v>1502</v>
      </c>
      <c r="F13551" s="45" t="s">
        <v>1501</v>
      </c>
      <c r="G13551" s="26" t="s">
        <v>0</v>
      </c>
      <c r="H13551" s="30">
        <v>5306069</v>
      </c>
      <c r="I13551" s="30">
        <v>417124.39</v>
      </c>
      <c r="J13551" s="23">
        <f>I13551/H13551</f>
        <v>7.8612696140966123E-2</v>
      </c>
      <c r="K13551" s="30">
        <v>442050.19</v>
      </c>
      <c r="L13551" s="30">
        <f>I13551</f>
        <v>417124.39</v>
      </c>
      <c r="M13551" s="80">
        <f>L13551/K13551</f>
        <v>0.94361319016738798</v>
      </c>
    </row>
    <row r="13552" spans="2:13" ht="24.9" customHeight="1" outlineLevel="1" x14ac:dyDescent="0.3">
      <c r="B13552" s="44" t="str">
        <f>B13551</f>
        <v>FONDO NACIONAL DE PENSIONES DE LAS ENTIDADES TERRITORIALES (FONPET)</v>
      </c>
      <c r="C13552" s="43" t="s">
        <v>336</v>
      </c>
      <c r="D13552" s="43" t="s">
        <v>1417</v>
      </c>
      <c r="E13552" s="43" t="s">
        <v>1502</v>
      </c>
      <c r="F13552" s="42" t="s">
        <v>1501</v>
      </c>
      <c r="G13552" s="18" t="s">
        <v>3</v>
      </c>
      <c r="H13552" s="32">
        <f>SUBTOTAL(9,H13551:H13551)</f>
        <v>5306069</v>
      </c>
      <c r="I13552" s="32">
        <f>SUBTOTAL(9,I13551:I13551)</f>
        <v>417124.39</v>
      </c>
      <c r="J13552" s="41">
        <f>SUBTOTAL(9,J13551:J13551)</f>
        <v>7.8612696140966123E-2</v>
      </c>
      <c r="K13552" s="32">
        <f>SUBTOTAL(9,K13551:K13551)</f>
        <v>442050.19</v>
      </c>
      <c r="L13552" s="14">
        <f>SUBTOTAL(9,L13549:L13551)</f>
        <v>795469.61</v>
      </c>
      <c r="M13552" s="80"/>
    </row>
    <row r="13553" spans="2:13" ht="24.9" customHeight="1" outlineLevel="2" x14ac:dyDescent="0.3">
      <c r="B13553" s="47" t="s">
        <v>22</v>
      </c>
      <c r="C13553" s="46" t="s">
        <v>336</v>
      </c>
      <c r="D13553" s="46" t="s">
        <v>1417</v>
      </c>
      <c r="E13553" s="46" t="s">
        <v>1500</v>
      </c>
      <c r="F13553" s="45" t="s">
        <v>1499</v>
      </c>
      <c r="G13553" s="26" t="s">
        <v>0</v>
      </c>
      <c r="H13553" s="30">
        <v>27355980</v>
      </c>
      <c r="I13553" s="30">
        <v>2150527.37</v>
      </c>
      <c r="J13553" s="23">
        <f>I13553/H13553</f>
        <v>7.8612697114122762E-2</v>
      </c>
      <c r="K13553" s="30">
        <v>2278934.21</v>
      </c>
      <c r="L13553" s="30">
        <f>I13553</f>
        <v>2150527.37</v>
      </c>
      <c r="M13553" s="80">
        <f>L13553/K13553</f>
        <v>0.94365487189733321</v>
      </c>
    </row>
    <row r="13554" spans="2:13" ht="24.9" customHeight="1" outlineLevel="1" x14ac:dyDescent="0.3">
      <c r="B13554" s="44" t="str">
        <f>B13553</f>
        <v>FONDO NACIONAL DE PENSIONES DE LAS ENTIDADES TERRITORIALES (FONPET)</v>
      </c>
      <c r="C13554" s="43" t="s">
        <v>336</v>
      </c>
      <c r="D13554" s="43" t="s">
        <v>1417</v>
      </c>
      <c r="E13554" s="43" t="s">
        <v>1500</v>
      </c>
      <c r="F13554" s="42" t="s">
        <v>1499</v>
      </c>
      <c r="G13554" s="18" t="s">
        <v>3</v>
      </c>
      <c r="H13554" s="32">
        <f>SUBTOTAL(9,H13553:H13553)</f>
        <v>27355980</v>
      </c>
      <c r="I13554" s="32">
        <f>SUBTOTAL(9,I13553:I13553)</f>
        <v>2150527.37</v>
      </c>
      <c r="J13554" s="41">
        <f>SUBTOTAL(9,J13553:J13553)</f>
        <v>7.8612697114122762E-2</v>
      </c>
      <c r="K13554" s="32">
        <f>SUBTOTAL(9,K13553:K13553)</f>
        <v>2278934.21</v>
      </c>
      <c r="L13554" s="14">
        <f>SUBTOTAL(9,L13551:L13553)</f>
        <v>2567651.7600000002</v>
      </c>
      <c r="M13554" s="80"/>
    </row>
    <row r="13555" spans="2:13" ht="24.9" customHeight="1" outlineLevel="2" x14ac:dyDescent="0.3">
      <c r="B13555" s="47" t="s">
        <v>22</v>
      </c>
      <c r="C13555" s="46" t="s">
        <v>336</v>
      </c>
      <c r="D13555" s="46" t="s">
        <v>1417</v>
      </c>
      <c r="E13555" s="46" t="s">
        <v>1498</v>
      </c>
      <c r="F13555" s="45" t="s">
        <v>1497</v>
      </c>
      <c r="G13555" s="26" t="s">
        <v>0</v>
      </c>
      <c r="H13555" s="30">
        <v>2105780</v>
      </c>
      <c r="I13555" s="30">
        <v>165541.04</v>
      </c>
      <c r="J13555" s="23">
        <f>I13555/H13555</f>
        <v>7.8612694583479761E-2</v>
      </c>
      <c r="K13555" s="30">
        <v>175455.27000000002</v>
      </c>
      <c r="L13555" s="30">
        <f>I13555</f>
        <v>165541.04</v>
      </c>
      <c r="M13555" s="80">
        <f>L13555/K13555</f>
        <v>0.94349425924909514</v>
      </c>
    </row>
    <row r="13556" spans="2:13" ht="24.9" customHeight="1" outlineLevel="1" x14ac:dyDescent="0.3">
      <c r="B13556" s="44" t="str">
        <f>B13555</f>
        <v>FONDO NACIONAL DE PENSIONES DE LAS ENTIDADES TERRITORIALES (FONPET)</v>
      </c>
      <c r="C13556" s="43" t="s">
        <v>336</v>
      </c>
      <c r="D13556" s="43" t="s">
        <v>1417</v>
      </c>
      <c r="E13556" s="43" t="s">
        <v>1498</v>
      </c>
      <c r="F13556" s="42" t="s">
        <v>1497</v>
      </c>
      <c r="G13556" s="18" t="s">
        <v>3</v>
      </c>
      <c r="H13556" s="32">
        <f>SUBTOTAL(9,H13555:H13555)</f>
        <v>2105780</v>
      </c>
      <c r="I13556" s="32">
        <f>SUBTOTAL(9,I13555:I13555)</f>
        <v>165541.04</v>
      </c>
      <c r="J13556" s="41">
        <f>SUBTOTAL(9,J13555:J13555)</f>
        <v>7.8612694583479761E-2</v>
      </c>
      <c r="K13556" s="32">
        <f>SUBTOTAL(9,K13555:K13555)</f>
        <v>175455.27000000002</v>
      </c>
      <c r="L13556" s="14">
        <f>SUBTOTAL(9,L13553:L13555)</f>
        <v>2316068.41</v>
      </c>
      <c r="M13556" s="80"/>
    </row>
    <row r="13557" spans="2:13" ht="24.9" customHeight="1" outlineLevel="2" x14ac:dyDescent="0.3">
      <c r="B13557" s="47" t="s">
        <v>22</v>
      </c>
      <c r="C13557" s="46" t="s">
        <v>336</v>
      </c>
      <c r="D13557" s="46" t="s">
        <v>1417</v>
      </c>
      <c r="E13557" s="46" t="s">
        <v>1496</v>
      </c>
      <c r="F13557" s="45" t="s">
        <v>1495</v>
      </c>
      <c r="G13557" s="26" t="s">
        <v>0</v>
      </c>
      <c r="H13557" s="30">
        <v>21917544</v>
      </c>
      <c r="I13557" s="30">
        <v>1722997.24</v>
      </c>
      <c r="J13557" s="23">
        <f>I13557/H13557</f>
        <v>7.8612696751059336E-2</v>
      </c>
      <c r="K13557" s="30">
        <v>1825934.92</v>
      </c>
      <c r="L13557" s="30">
        <f>I13557</f>
        <v>1722997.24</v>
      </c>
      <c r="M13557" s="80">
        <f>L13557/K13557</f>
        <v>0.94362467201185907</v>
      </c>
    </row>
    <row r="13558" spans="2:13" ht="24.9" customHeight="1" outlineLevel="1" x14ac:dyDescent="0.3">
      <c r="B13558" s="44" t="str">
        <f>B13557</f>
        <v>FONDO NACIONAL DE PENSIONES DE LAS ENTIDADES TERRITORIALES (FONPET)</v>
      </c>
      <c r="C13558" s="43" t="s">
        <v>336</v>
      </c>
      <c r="D13558" s="43" t="s">
        <v>1417</v>
      </c>
      <c r="E13558" s="43" t="s">
        <v>1496</v>
      </c>
      <c r="F13558" s="42" t="s">
        <v>1495</v>
      </c>
      <c r="G13558" s="18" t="s">
        <v>3</v>
      </c>
      <c r="H13558" s="32">
        <f>SUBTOTAL(9,H13557:H13557)</f>
        <v>21917544</v>
      </c>
      <c r="I13558" s="32">
        <f>SUBTOTAL(9,I13557:I13557)</f>
        <v>1722997.24</v>
      </c>
      <c r="J13558" s="41">
        <f>SUBTOTAL(9,J13557:J13557)</f>
        <v>7.8612696751059336E-2</v>
      </c>
      <c r="K13558" s="32">
        <f>SUBTOTAL(9,K13557:K13557)</f>
        <v>1825934.92</v>
      </c>
      <c r="L13558" s="14">
        <f>SUBTOTAL(9,L13555:L13557)</f>
        <v>1888538.28</v>
      </c>
      <c r="M13558" s="80"/>
    </row>
    <row r="13559" spans="2:13" ht="24.9" customHeight="1" outlineLevel="2" x14ac:dyDescent="0.3">
      <c r="B13559" s="47" t="s">
        <v>22</v>
      </c>
      <c r="C13559" s="46" t="s">
        <v>336</v>
      </c>
      <c r="D13559" s="46" t="s">
        <v>1417</v>
      </c>
      <c r="E13559" s="46" t="s">
        <v>1494</v>
      </c>
      <c r="F13559" s="45" t="s">
        <v>1493</v>
      </c>
      <c r="G13559" s="26" t="s">
        <v>0</v>
      </c>
      <c r="H13559" s="30">
        <v>53006554</v>
      </c>
      <c r="I13559" s="30">
        <v>4166988.18</v>
      </c>
      <c r="J13559" s="23">
        <f>I13559/H13559</f>
        <v>7.86126972147633E-2</v>
      </c>
      <c r="K13559" s="30">
        <v>4414726.9799999995</v>
      </c>
      <c r="L13559" s="30">
        <f>I13559</f>
        <v>4166988.18</v>
      </c>
      <c r="M13559" s="80">
        <f>L13559/K13559</f>
        <v>0.9438835513221252</v>
      </c>
    </row>
    <row r="13560" spans="2:13" ht="24.9" customHeight="1" outlineLevel="1" x14ac:dyDescent="0.3">
      <c r="B13560" s="44" t="str">
        <f>B13559</f>
        <v>FONDO NACIONAL DE PENSIONES DE LAS ENTIDADES TERRITORIALES (FONPET)</v>
      </c>
      <c r="C13560" s="43" t="s">
        <v>336</v>
      </c>
      <c r="D13560" s="43" t="s">
        <v>1417</v>
      </c>
      <c r="E13560" s="43" t="s">
        <v>1494</v>
      </c>
      <c r="F13560" s="42" t="s">
        <v>1493</v>
      </c>
      <c r="G13560" s="18" t="s">
        <v>3</v>
      </c>
      <c r="H13560" s="32">
        <f>SUBTOTAL(9,H13559:H13559)</f>
        <v>53006554</v>
      </c>
      <c r="I13560" s="32">
        <f>SUBTOTAL(9,I13559:I13559)</f>
        <v>4166988.18</v>
      </c>
      <c r="J13560" s="41">
        <f>SUBTOTAL(9,J13559:J13559)</f>
        <v>7.86126972147633E-2</v>
      </c>
      <c r="K13560" s="32">
        <f>SUBTOTAL(9,K13559:K13559)</f>
        <v>4414726.9799999995</v>
      </c>
      <c r="L13560" s="14">
        <f>SUBTOTAL(9,L13557:L13559)</f>
        <v>5889985.4199999999</v>
      </c>
      <c r="M13560" s="80"/>
    </row>
    <row r="13561" spans="2:13" ht="24.9" customHeight="1" outlineLevel="2" x14ac:dyDescent="0.3">
      <c r="B13561" s="47" t="s">
        <v>22</v>
      </c>
      <c r="C13561" s="46" t="s">
        <v>336</v>
      </c>
      <c r="D13561" s="46" t="s">
        <v>1417</v>
      </c>
      <c r="E13561" s="46" t="s">
        <v>1492</v>
      </c>
      <c r="F13561" s="45" t="s">
        <v>1491</v>
      </c>
      <c r="G13561" s="26" t="s">
        <v>0</v>
      </c>
      <c r="H13561" s="30">
        <v>51077115</v>
      </c>
      <c r="I13561" s="30">
        <v>4015309.7800000003</v>
      </c>
      <c r="J13561" s="23">
        <f>I13561/H13561</f>
        <v>7.8612697291144978E-2</v>
      </c>
      <c r="K13561" s="30">
        <v>4255331.33</v>
      </c>
      <c r="L13561" s="30">
        <f>I13561</f>
        <v>4015309.7800000003</v>
      </c>
      <c r="M13561" s="80">
        <f>L13561/K13561</f>
        <v>0.94359509721185453</v>
      </c>
    </row>
    <row r="13562" spans="2:13" ht="24.9" customHeight="1" outlineLevel="1" x14ac:dyDescent="0.3">
      <c r="B13562" s="44" t="str">
        <f>B13561</f>
        <v>FONDO NACIONAL DE PENSIONES DE LAS ENTIDADES TERRITORIALES (FONPET)</v>
      </c>
      <c r="C13562" s="43" t="s">
        <v>336</v>
      </c>
      <c r="D13562" s="43" t="s">
        <v>1417</v>
      </c>
      <c r="E13562" s="43" t="s">
        <v>1492</v>
      </c>
      <c r="F13562" s="42" t="s">
        <v>1491</v>
      </c>
      <c r="G13562" s="18" t="s">
        <v>3</v>
      </c>
      <c r="H13562" s="32">
        <f>SUBTOTAL(9,H13561:H13561)</f>
        <v>51077115</v>
      </c>
      <c r="I13562" s="32">
        <f>SUBTOTAL(9,I13561:I13561)</f>
        <v>4015309.7800000003</v>
      </c>
      <c r="J13562" s="41">
        <f>SUBTOTAL(9,J13561:J13561)</f>
        <v>7.8612697291144978E-2</v>
      </c>
      <c r="K13562" s="32">
        <f>SUBTOTAL(9,K13561:K13561)</f>
        <v>4255331.33</v>
      </c>
      <c r="L13562" s="14">
        <f>SUBTOTAL(9,L13559:L13561)</f>
        <v>8182297.9600000009</v>
      </c>
      <c r="M13562" s="80"/>
    </row>
    <row r="13563" spans="2:13" ht="24.9" customHeight="1" outlineLevel="2" x14ac:dyDescent="0.3">
      <c r="B13563" s="47" t="s">
        <v>22</v>
      </c>
      <c r="C13563" s="46" t="s">
        <v>336</v>
      </c>
      <c r="D13563" s="46" t="s">
        <v>1417</v>
      </c>
      <c r="E13563" s="46" t="s">
        <v>1490</v>
      </c>
      <c r="F13563" s="45" t="s">
        <v>1489</v>
      </c>
      <c r="G13563" s="26" t="s">
        <v>0</v>
      </c>
      <c r="H13563" s="30">
        <v>19721275</v>
      </c>
      <c r="I13563" s="30">
        <v>1550342.6099999999</v>
      </c>
      <c r="J13563" s="23">
        <f>I13563/H13563</f>
        <v>7.8612696694306011E-2</v>
      </c>
      <c r="K13563" s="30">
        <v>1643047.5</v>
      </c>
      <c r="L13563" s="30">
        <f>I13563</f>
        <v>1550342.6099999999</v>
      </c>
      <c r="M13563" s="80">
        <f>L13563/K13563</f>
        <v>0.94357747417527482</v>
      </c>
    </row>
    <row r="13564" spans="2:13" ht="24.9" customHeight="1" outlineLevel="1" x14ac:dyDescent="0.3">
      <c r="B13564" s="44" t="str">
        <f>B13563</f>
        <v>FONDO NACIONAL DE PENSIONES DE LAS ENTIDADES TERRITORIALES (FONPET)</v>
      </c>
      <c r="C13564" s="43" t="s">
        <v>336</v>
      </c>
      <c r="D13564" s="43" t="s">
        <v>1417</v>
      </c>
      <c r="E13564" s="43" t="s">
        <v>1490</v>
      </c>
      <c r="F13564" s="42" t="s">
        <v>1489</v>
      </c>
      <c r="G13564" s="18" t="s">
        <v>3</v>
      </c>
      <c r="H13564" s="32">
        <f>SUBTOTAL(9,H13563:H13563)</f>
        <v>19721275</v>
      </c>
      <c r="I13564" s="32">
        <f>SUBTOTAL(9,I13563:I13563)</f>
        <v>1550342.6099999999</v>
      </c>
      <c r="J13564" s="41">
        <f>SUBTOTAL(9,J13563:J13563)</f>
        <v>7.8612696694306011E-2</v>
      </c>
      <c r="K13564" s="32">
        <f>SUBTOTAL(9,K13563:K13563)</f>
        <v>1643047.5</v>
      </c>
      <c r="L13564" s="14">
        <f>SUBTOTAL(9,L13561:L13563)</f>
        <v>5565652.3900000006</v>
      </c>
      <c r="M13564" s="80"/>
    </row>
    <row r="13565" spans="2:13" ht="24.9" customHeight="1" outlineLevel="2" x14ac:dyDescent="0.3">
      <c r="B13565" s="47" t="s">
        <v>22</v>
      </c>
      <c r="C13565" s="46" t="s">
        <v>336</v>
      </c>
      <c r="D13565" s="46" t="s">
        <v>1417</v>
      </c>
      <c r="E13565" s="46" t="s">
        <v>1488</v>
      </c>
      <c r="F13565" s="45" t="s">
        <v>1487</v>
      </c>
      <c r="G13565" s="26" t="s">
        <v>0</v>
      </c>
      <c r="H13565" s="30">
        <v>18050903</v>
      </c>
      <c r="I13565" s="30">
        <v>1419030.17</v>
      </c>
      <c r="J13565" s="23">
        <f>I13565/H13565</f>
        <v>7.8612697104405244E-2</v>
      </c>
      <c r="K13565" s="30">
        <v>1503587.75</v>
      </c>
      <c r="L13565" s="30">
        <f>I13565</f>
        <v>1419030.17</v>
      </c>
      <c r="M13565" s="80">
        <f>L13565/K13565</f>
        <v>0.94376279003337182</v>
      </c>
    </row>
    <row r="13566" spans="2:13" ht="24.9" customHeight="1" outlineLevel="1" x14ac:dyDescent="0.3">
      <c r="B13566" s="44" t="str">
        <f>B13565</f>
        <v>FONDO NACIONAL DE PENSIONES DE LAS ENTIDADES TERRITORIALES (FONPET)</v>
      </c>
      <c r="C13566" s="43" t="s">
        <v>336</v>
      </c>
      <c r="D13566" s="43" t="s">
        <v>1417</v>
      </c>
      <c r="E13566" s="43" t="s">
        <v>1488</v>
      </c>
      <c r="F13566" s="42" t="s">
        <v>1487</v>
      </c>
      <c r="G13566" s="18" t="s">
        <v>3</v>
      </c>
      <c r="H13566" s="32">
        <f>SUBTOTAL(9,H13565:H13565)</f>
        <v>18050903</v>
      </c>
      <c r="I13566" s="32">
        <f>SUBTOTAL(9,I13565:I13565)</f>
        <v>1419030.17</v>
      </c>
      <c r="J13566" s="41">
        <f>SUBTOTAL(9,J13565:J13565)</f>
        <v>7.8612697104405244E-2</v>
      </c>
      <c r="K13566" s="32">
        <f>SUBTOTAL(9,K13565:K13565)</f>
        <v>1503587.75</v>
      </c>
      <c r="L13566" s="14">
        <f>SUBTOTAL(9,L13563:L13565)</f>
        <v>2969372.78</v>
      </c>
      <c r="M13566" s="80"/>
    </row>
    <row r="13567" spans="2:13" ht="24.9" customHeight="1" outlineLevel="2" x14ac:dyDescent="0.3">
      <c r="B13567" s="47" t="s">
        <v>22</v>
      </c>
      <c r="C13567" s="46" t="s">
        <v>336</v>
      </c>
      <c r="D13567" s="46" t="s">
        <v>1417</v>
      </c>
      <c r="E13567" s="46" t="s">
        <v>1486</v>
      </c>
      <c r="F13567" s="45" t="s">
        <v>1485</v>
      </c>
      <c r="G13567" s="26" t="s">
        <v>0</v>
      </c>
      <c r="H13567" s="30">
        <v>44891060</v>
      </c>
      <c r="I13567" s="30">
        <v>3529007.3</v>
      </c>
      <c r="J13567" s="23">
        <f>I13567/H13567</f>
        <v>7.861269704925658E-2</v>
      </c>
      <c r="K13567" s="30">
        <v>3739508.48</v>
      </c>
      <c r="L13567" s="30">
        <f>I13567</f>
        <v>3529007.3</v>
      </c>
      <c r="M13567" s="80">
        <f>L13567/K13567</f>
        <v>0.94370886411253696</v>
      </c>
    </row>
    <row r="13568" spans="2:13" ht="24.9" customHeight="1" outlineLevel="1" x14ac:dyDescent="0.3">
      <c r="B13568" s="44" t="str">
        <f>B13567</f>
        <v>FONDO NACIONAL DE PENSIONES DE LAS ENTIDADES TERRITORIALES (FONPET)</v>
      </c>
      <c r="C13568" s="43" t="s">
        <v>336</v>
      </c>
      <c r="D13568" s="43" t="s">
        <v>1417</v>
      </c>
      <c r="E13568" s="43" t="s">
        <v>1486</v>
      </c>
      <c r="F13568" s="42" t="s">
        <v>1485</v>
      </c>
      <c r="G13568" s="18" t="s">
        <v>3</v>
      </c>
      <c r="H13568" s="32">
        <f>SUBTOTAL(9,H13567:H13567)</f>
        <v>44891060</v>
      </c>
      <c r="I13568" s="32">
        <f>SUBTOTAL(9,I13567:I13567)</f>
        <v>3529007.3</v>
      </c>
      <c r="J13568" s="41">
        <f>SUBTOTAL(9,J13567:J13567)</f>
        <v>7.861269704925658E-2</v>
      </c>
      <c r="K13568" s="32">
        <f>SUBTOTAL(9,K13567:K13567)</f>
        <v>3739508.48</v>
      </c>
      <c r="L13568" s="14">
        <f>SUBTOTAL(9,L13565:L13567)</f>
        <v>4948037.47</v>
      </c>
      <c r="M13568" s="80"/>
    </row>
    <row r="13569" spans="2:13" ht="24.9" customHeight="1" outlineLevel="2" x14ac:dyDescent="0.3">
      <c r="B13569" s="47" t="s">
        <v>22</v>
      </c>
      <c r="C13569" s="46" t="s">
        <v>336</v>
      </c>
      <c r="D13569" s="46" t="s">
        <v>1417</v>
      </c>
      <c r="E13569" s="46" t="s">
        <v>1484</v>
      </c>
      <c r="F13569" s="45" t="s">
        <v>1483</v>
      </c>
      <c r="G13569" s="26" t="s">
        <v>0</v>
      </c>
      <c r="H13569" s="30">
        <v>112509783</v>
      </c>
      <c r="I13569" s="30">
        <v>8844697.5</v>
      </c>
      <c r="J13569" s="23">
        <f>I13569/H13569</f>
        <v>7.8612697173187154E-2</v>
      </c>
      <c r="K13569" s="30">
        <v>9373791.6999999993</v>
      </c>
      <c r="L13569" s="30">
        <f>I13569</f>
        <v>8844697.5</v>
      </c>
      <c r="M13569" s="80">
        <f>L13569/K13569</f>
        <v>0.94355601053093607</v>
      </c>
    </row>
    <row r="13570" spans="2:13" ht="24.9" customHeight="1" outlineLevel="1" x14ac:dyDescent="0.3">
      <c r="B13570" s="44" t="str">
        <f>B13569</f>
        <v>FONDO NACIONAL DE PENSIONES DE LAS ENTIDADES TERRITORIALES (FONPET)</v>
      </c>
      <c r="C13570" s="43" t="s">
        <v>336</v>
      </c>
      <c r="D13570" s="43" t="s">
        <v>1417</v>
      </c>
      <c r="E13570" s="43" t="s">
        <v>1484</v>
      </c>
      <c r="F13570" s="42" t="s">
        <v>1483</v>
      </c>
      <c r="G13570" s="18" t="s">
        <v>3</v>
      </c>
      <c r="H13570" s="32">
        <f>SUBTOTAL(9,H13569:H13569)</f>
        <v>112509783</v>
      </c>
      <c r="I13570" s="32">
        <f>SUBTOTAL(9,I13569:I13569)</f>
        <v>8844697.5</v>
      </c>
      <c r="J13570" s="41">
        <f>SUBTOTAL(9,J13569:J13569)</f>
        <v>7.8612697173187154E-2</v>
      </c>
      <c r="K13570" s="32">
        <f>SUBTOTAL(9,K13569:K13569)</f>
        <v>9373791.6999999993</v>
      </c>
      <c r="L13570" s="14">
        <f>SUBTOTAL(9,L13567:L13569)</f>
        <v>12373704.800000001</v>
      </c>
      <c r="M13570" s="80"/>
    </row>
    <row r="13571" spans="2:13" ht="24.9" customHeight="1" outlineLevel="2" x14ac:dyDescent="0.3">
      <c r="B13571" s="47" t="s">
        <v>22</v>
      </c>
      <c r="C13571" s="46" t="s">
        <v>336</v>
      </c>
      <c r="D13571" s="46" t="s">
        <v>1417</v>
      </c>
      <c r="E13571" s="46" t="s">
        <v>1482</v>
      </c>
      <c r="F13571" s="45" t="s">
        <v>1481</v>
      </c>
      <c r="G13571" s="26" t="s">
        <v>0</v>
      </c>
      <c r="H13571" s="30">
        <v>67609695</v>
      </c>
      <c r="I13571" s="30">
        <v>5314980.4700000007</v>
      </c>
      <c r="J13571" s="23">
        <f>I13571/H13571</f>
        <v>7.8612697039973339E-2</v>
      </c>
      <c r="K13571" s="30">
        <v>5632256.3200000003</v>
      </c>
      <c r="L13571" s="30">
        <f>I13571</f>
        <v>5314980.4700000007</v>
      </c>
      <c r="M13571" s="80">
        <f>L13571/K13571</f>
        <v>0.94366807333086722</v>
      </c>
    </row>
    <row r="13572" spans="2:13" ht="24.9" customHeight="1" outlineLevel="1" x14ac:dyDescent="0.3">
      <c r="B13572" s="44" t="str">
        <f>B13571</f>
        <v>FONDO NACIONAL DE PENSIONES DE LAS ENTIDADES TERRITORIALES (FONPET)</v>
      </c>
      <c r="C13572" s="43" t="s">
        <v>336</v>
      </c>
      <c r="D13572" s="43" t="s">
        <v>1417</v>
      </c>
      <c r="E13572" s="43" t="s">
        <v>1482</v>
      </c>
      <c r="F13572" s="42" t="s">
        <v>1481</v>
      </c>
      <c r="G13572" s="18" t="s">
        <v>3</v>
      </c>
      <c r="H13572" s="32">
        <f>SUBTOTAL(9,H13571:H13571)</f>
        <v>67609695</v>
      </c>
      <c r="I13572" s="32">
        <f>SUBTOTAL(9,I13571:I13571)</f>
        <v>5314980.4700000007</v>
      </c>
      <c r="J13572" s="41">
        <f>SUBTOTAL(9,J13571:J13571)</f>
        <v>7.8612697039973339E-2</v>
      </c>
      <c r="K13572" s="32">
        <f>SUBTOTAL(9,K13571:K13571)</f>
        <v>5632256.3200000003</v>
      </c>
      <c r="L13572" s="14">
        <f>SUBTOTAL(9,L13569:L13571)</f>
        <v>14159677.970000001</v>
      </c>
      <c r="M13572" s="80"/>
    </row>
    <row r="13573" spans="2:13" ht="24.9" customHeight="1" outlineLevel="2" x14ac:dyDescent="0.3">
      <c r="B13573" s="47" t="s">
        <v>22</v>
      </c>
      <c r="C13573" s="46" t="s">
        <v>336</v>
      </c>
      <c r="D13573" s="46" t="s">
        <v>1417</v>
      </c>
      <c r="E13573" s="46" t="s">
        <v>1480</v>
      </c>
      <c r="F13573" s="45" t="s">
        <v>880</v>
      </c>
      <c r="G13573" s="26" t="s">
        <v>0</v>
      </c>
      <c r="H13573" s="30">
        <v>51503643</v>
      </c>
      <c r="I13573" s="30">
        <v>4048840.29</v>
      </c>
      <c r="J13573" s="23">
        <f>I13573/H13573</f>
        <v>7.861269716396567E-2</v>
      </c>
      <c r="K13573" s="30">
        <v>4290377.83</v>
      </c>
      <c r="L13573" s="30">
        <f>I13573</f>
        <v>4048840.29</v>
      </c>
      <c r="M13573" s="80">
        <f>L13573/K13573</f>
        <v>0.94370250137153999</v>
      </c>
    </row>
    <row r="13574" spans="2:13" ht="24.9" customHeight="1" outlineLevel="1" x14ac:dyDescent="0.3">
      <c r="B13574" s="44" t="str">
        <f>B13573</f>
        <v>FONDO NACIONAL DE PENSIONES DE LAS ENTIDADES TERRITORIALES (FONPET)</v>
      </c>
      <c r="C13574" s="43" t="s">
        <v>336</v>
      </c>
      <c r="D13574" s="43" t="s">
        <v>1417</v>
      </c>
      <c r="E13574" s="43" t="s">
        <v>1480</v>
      </c>
      <c r="F13574" s="42" t="s">
        <v>880</v>
      </c>
      <c r="G13574" s="18" t="s">
        <v>3</v>
      </c>
      <c r="H13574" s="32">
        <f>SUBTOTAL(9,H13573:H13573)</f>
        <v>51503643</v>
      </c>
      <c r="I13574" s="32">
        <f>SUBTOTAL(9,I13573:I13573)</f>
        <v>4048840.29</v>
      </c>
      <c r="J13574" s="41">
        <f>SUBTOTAL(9,J13573:J13573)</f>
        <v>7.861269716396567E-2</v>
      </c>
      <c r="K13574" s="32">
        <f>SUBTOTAL(9,K13573:K13573)</f>
        <v>4290377.83</v>
      </c>
      <c r="L13574" s="14">
        <f>SUBTOTAL(9,L13571:L13573)</f>
        <v>9363820.7600000016</v>
      </c>
      <c r="M13574" s="80"/>
    </row>
    <row r="13575" spans="2:13" ht="24.9" customHeight="1" outlineLevel="2" x14ac:dyDescent="0.3">
      <c r="B13575" s="47" t="s">
        <v>22</v>
      </c>
      <c r="C13575" s="46" t="s">
        <v>336</v>
      </c>
      <c r="D13575" s="46" t="s">
        <v>1417</v>
      </c>
      <c r="E13575" s="46" t="s">
        <v>1479</v>
      </c>
      <c r="F13575" s="45" t="s">
        <v>1478</v>
      </c>
      <c r="G13575" s="26" t="s">
        <v>0</v>
      </c>
      <c r="H13575" s="30">
        <v>215369503</v>
      </c>
      <c r="I13575" s="30">
        <v>16930777.510000002</v>
      </c>
      <c r="J13575" s="23">
        <f>I13575/H13575</f>
        <v>7.8612697128246617E-2</v>
      </c>
      <c r="K13575" s="30">
        <v>17941478.41</v>
      </c>
      <c r="L13575" s="30">
        <f>I13575</f>
        <v>16930777.510000002</v>
      </c>
      <c r="M13575" s="80">
        <f>L13575/K13575</f>
        <v>0.94366679952992805</v>
      </c>
    </row>
    <row r="13576" spans="2:13" ht="24.9" customHeight="1" outlineLevel="1" x14ac:dyDescent="0.3">
      <c r="B13576" s="44" t="str">
        <f>B13575</f>
        <v>FONDO NACIONAL DE PENSIONES DE LAS ENTIDADES TERRITORIALES (FONPET)</v>
      </c>
      <c r="C13576" s="43" t="s">
        <v>336</v>
      </c>
      <c r="D13576" s="43" t="s">
        <v>1417</v>
      </c>
      <c r="E13576" s="43" t="s">
        <v>1479</v>
      </c>
      <c r="F13576" s="42" t="s">
        <v>1478</v>
      </c>
      <c r="G13576" s="18" t="s">
        <v>3</v>
      </c>
      <c r="H13576" s="32">
        <f>SUBTOTAL(9,H13575:H13575)</f>
        <v>215369503</v>
      </c>
      <c r="I13576" s="32">
        <f>SUBTOTAL(9,I13575:I13575)</f>
        <v>16930777.510000002</v>
      </c>
      <c r="J13576" s="41">
        <f>SUBTOTAL(9,J13575:J13575)</f>
        <v>7.8612697128246617E-2</v>
      </c>
      <c r="K13576" s="32">
        <f>SUBTOTAL(9,K13575:K13575)</f>
        <v>17941478.41</v>
      </c>
      <c r="L13576" s="14">
        <f>SUBTOTAL(9,L13573:L13575)</f>
        <v>20979617.800000001</v>
      </c>
      <c r="M13576" s="80"/>
    </row>
    <row r="13577" spans="2:13" ht="24.9" customHeight="1" outlineLevel="2" x14ac:dyDescent="0.3">
      <c r="B13577" s="47" t="s">
        <v>22</v>
      </c>
      <c r="C13577" s="46" t="s">
        <v>336</v>
      </c>
      <c r="D13577" s="46" t="s">
        <v>1417</v>
      </c>
      <c r="E13577" s="46" t="s">
        <v>1477</v>
      </c>
      <c r="F13577" s="45" t="s">
        <v>1476</v>
      </c>
      <c r="G13577" s="26" t="s">
        <v>0</v>
      </c>
      <c r="H13577" s="30">
        <v>35292621</v>
      </c>
      <c r="I13577" s="30">
        <v>2774448.12</v>
      </c>
      <c r="J13577" s="23">
        <f>I13577/H13577</f>
        <v>7.8612696971415069E-2</v>
      </c>
      <c r="K13577" s="30">
        <v>2940374.98</v>
      </c>
      <c r="L13577" s="30">
        <f>I13577</f>
        <v>2774448.12</v>
      </c>
      <c r="M13577" s="80">
        <f>L13577/K13577</f>
        <v>0.94356948990227096</v>
      </c>
    </row>
    <row r="13578" spans="2:13" ht="24.9" customHeight="1" outlineLevel="1" x14ac:dyDescent="0.3">
      <c r="B13578" s="44" t="str">
        <f>B13577</f>
        <v>FONDO NACIONAL DE PENSIONES DE LAS ENTIDADES TERRITORIALES (FONPET)</v>
      </c>
      <c r="C13578" s="43" t="s">
        <v>336</v>
      </c>
      <c r="D13578" s="43" t="s">
        <v>1417</v>
      </c>
      <c r="E13578" s="43" t="s">
        <v>1477</v>
      </c>
      <c r="F13578" s="42" t="s">
        <v>1476</v>
      </c>
      <c r="G13578" s="18" t="s">
        <v>3</v>
      </c>
      <c r="H13578" s="32">
        <f>SUBTOTAL(9,H13577:H13577)</f>
        <v>35292621</v>
      </c>
      <c r="I13578" s="32">
        <f>SUBTOTAL(9,I13577:I13577)</f>
        <v>2774448.12</v>
      </c>
      <c r="J13578" s="41">
        <f>SUBTOTAL(9,J13577:J13577)</f>
        <v>7.8612696971415069E-2</v>
      </c>
      <c r="K13578" s="32">
        <f>SUBTOTAL(9,K13577:K13577)</f>
        <v>2940374.98</v>
      </c>
      <c r="L13578" s="14">
        <f>SUBTOTAL(9,L13575:L13577)</f>
        <v>19705225.630000003</v>
      </c>
      <c r="M13578" s="80"/>
    </row>
    <row r="13579" spans="2:13" ht="24.9" customHeight="1" outlineLevel="2" x14ac:dyDescent="0.3">
      <c r="B13579" s="47" t="s">
        <v>22</v>
      </c>
      <c r="C13579" s="46" t="s">
        <v>336</v>
      </c>
      <c r="D13579" s="46" t="s">
        <v>1417</v>
      </c>
      <c r="E13579" s="46" t="s">
        <v>1475</v>
      </c>
      <c r="F13579" s="45" t="s">
        <v>1474</v>
      </c>
      <c r="G13579" s="26" t="s">
        <v>0</v>
      </c>
      <c r="H13579" s="30">
        <v>65096189</v>
      </c>
      <c r="I13579" s="30">
        <v>5117386.99</v>
      </c>
      <c r="J13579" s="23">
        <f>I13579/H13579</f>
        <v>7.8612697127323383E-2</v>
      </c>
      <c r="K13579" s="30">
        <v>5423208.7200000007</v>
      </c>
      <c r="L13579" s="30">
        <f>I13579</f>
        <v>5117386.99</v>
      </c>
      <c r="M13579" s="80">
        <f>L13579/K13579</f>
        <v>0.9436087110436715</v>
      </c>
    </row>
    <row r="13580" spans="2:13" ht="24.9" customHeight="1" outlineLevel="1" x14ac:dyDescent="0.3">
      <c r="B13580" s="44" t="str">
        <f>B13579</f>
        <v>FONDO NACIONAL DE PENSIONES DE LAS ENTIDADES TERRITORIALES (FONPET)</v>
      </c>
      <c r="C13580" s="43" t="s">
        <v>336</v>
      </c>
      <c r="D13580" s="43" t="s">
        <v>1417</v>
      </c>
      <c r="E13580" s="43" t="s">
        <v>1475</v>
      </c>
      <c r="F13580" s="42" t="s">
        <v>1474</v>
      </c>
      <c r="G13580" s="18" t="s">
        <v>3</v>
      </c>
      <c r="H13580" s="32">
        <f>SUBTOTAL(9,H13579:H13579)</f>
        <v>65096189</v>
      </c>
      <c r="I13580" s="32">
        <f>SUBTOTAL(9,I13579:I13579)</f>
        <v>5117386.99</v>
      </c>
      <c r="J13580" s="41">
        <f>SUBTOTAL(9,J13579:J13579)</f>
        <v>7.8612697127323383E-2</v>
      </c>
      <c r="K13580" s="32">
        <f>SUBTOTAL(9,K13579:K13579)</f>
        <v>5423208.7200000007</v>
      </c>
      <c r="L13580" s="14">
        <f>SUBTOTAL(9,L13577:L13579)</f>
        <v>7891835.1100000003</v>
      </c>
      <c r="M13580" s="80"/>
    </row>
    <row r="13581" spans="2:13" ht="24.9" customHeight="1" outlineLevel="2" x14ac:dyDescent="0.3">
      <c r="B13581" s="47" t="s">
        <v>22</v>
      </c>
      <c r="C13581" s="46" t="s">
        <v>336</v>
      </c>
      <c r="D13581" s="46" t="s">
        <v>1417</v>
      </c>
      <c r="E13581" s="46" t="s">
        <v>1473</v>
      </c>
      <c r="F13581" s="45" t="s">
        <v>1472</v>
      </c>
      <c r="G13581" s="26" t="s">
        <v>0</v>
      </c>
      <c r="H13581" s="30">
        <v>41005681</v>
      </c>
      <c r="I13581" s="30">
        <v>3223567.1799999997</v>
      </c>
      <c r="J13581" s="23">
        <f>I13581/H13581</f>
        <v>7.8612697104091495E-2</v>
      </c>
      <c r="K13581" s="30">
        <v>3417598.33</v>
      </c>
      <c r="L13581" s="30">
        <f>I13581</f>
        <v>3223567.1799999997</v>
      </c>
      <c r="M13581" s="80">
        <f>L13581/K13581</f>
        <v>0.94322587640075295</v>
      </c>
    </row>
    <row r="13582" spans="2:13" ht="24.9" customHeight="1" outlineLevel="1" x14ac:dyDescent="0.3">
      <c r="B13582" s="44" t="str">
        <f>B13581</f>
        <v>FONDO NACIONAL DE PENSIONES DE LAS ENTIDADES TERRITORIALES (FONPET)</v>
      </c>
      <c r="C13582" s="43" t="s">
        <v>336</v>
      </c>
      <c r="D13582" s="43" t="s">
        <v>1417</v>
      </c>
      <c r="E13582" s="43" t="s">
        <v>1473</v>
      </c>
      <c r="F13582" s="42" t="s">
        <v>1472</v>
      </c>
      <c r="G13582" s="18" t="s">
        <v>3</v>
      </c>
      <c r="H13582" s="32">
        <f>SUBTOTAL(9,H13581:H13581)</f>
        <v>41005681</v>
      </c>
      <c r="I13582" s="32">
        <f>SUBTOTAL(9,I13581:I13581)</f>
        <v>3223567.1799999997</v>
      </c>
      <c r="J13582" s="41">
        <f>SUBTOTAL(9,J13581:J13581)</f>
        <v>7.8612697104091495E-2</v>
      </c>
      <c r="K13582" s="32">
        <f>SUBTOTAL(9,K13581:K13581)</f>
        <v>3417598.33</v>
      </c>
      <c r="L13582" s="14">
        <f>SUBTOTAL(9,L13579:L13581)</f>
        <v>8340954.1699999999</v>
      </c>
      <c r="M13582" s="80"/>
    </row>
    <row r="13583" spans="2:13" ht="24.9" customHeight="1" outlineLevel="2" x14ac:dyDescent="0.3">
      <c r="B13583" s="47" t="s">
        <v>22</v>
      </c>
      <c r="C13583" s="46" t="s">
        <v>336</v>
      </c>
      <c r="D13583" s="46" t="s">
        <v>1417</v>
      </c>
      <c r="E13583" s="46" t="s">
        <v>1471</v>
      </c>
      <c r="F13583" s="45" t="s">
        <v>1470</v>
      </c>
      <c r="G13583" s="26" t="s">
        <v>0</v>
      </c>
      <c r="H13583" s="30">
        <v>59567751</v>
      </c>
      <c r="I13583" s="30">
        <v>4682781.5600000005</v>
      </c>
      <c r="J13583" s="23">
        <f>I13583/H13583</f>
        <v>7.8612696994385445E-2</v>
      </c>
      <c r="K13583" s="30">
        <v>4962313.07</v>
      </c>
      <c r="L13583" s="30">
        <f>I13583</f>
        <v>4682781.5600000005</v>
      </c>
      <c r="M13583" s="80">
        <f>L13583/K13583</f>
        <v>0.94366911034091616</v>
      </c>
    </row>
    <row r="13584" spans="2:13" ht="24.9" customHeight="1" outlineLevel="1" x14ac:dyDescent="0.3">
      <c r="B13584" s="44" t="str">
        <f>B13583</f>
        <v>FONDO NACIONAL DE PENSIONES DE LAS ENTIDADES TERRITORIALES (FONPET)</v>
      </c>
      <c r="C13584" s="43" t="s">
        <v>336</v>
      </c>
      <c r="D13584" s="43" t="s">
        <v>1417</v>
      </c>
      <c r="E13584" s="43" t="s">
        <v>1471</v>
      </c>
      <c r="F13584" s="42" t="s">
        <v>1470</v>
      </c>
      <c r="G13584" s="18" t="s">
        <v>3</v>
      </c>
      <c r="H13584" s="32">
        <f>SUBTOTAL(9,H13583:H13583)</f>
        <v>59567751</v>
      </c>
      <c r="I13584" s="32">
        <f>SUBTOTAL(9,I13583:I13583)</f>
        <v>4682781.5600000005</v>
      </c>
      <c r="J13584" s="41">
        <f>SUBTOTAL(9,J13583:J13583)</f>
        <v>7.8612696994385445E-2</v>
      </c>
      <c r="K13584" s="32">
        <f>SUBTOTAL(9,K13583:K13583)</f>
        <v>4962313.07</v>
      </c>
      <c r="L13584" s="14">
        <f>SUBTOTAL(9,L13581:L13583)</f>
        <v>7906348.7400000002</v>
      </c>
      <c r="M13584" s="80"/>
    </row>
    <row r="13585" spans="2:13" ht="24.9" customHeight="1" outlineLevel="2" x14ac:dyDescent="0.3">
      <c r="B13585" s="47" t="s">
        <v>22</v>
      </c>
      <c r="C13585" s="46" t="s">
        <v>336</v>
      </c>
      <c r="D13585" s="46" t="s">
        <v>1417</v>
      </c>
      <c r="E13585" s="46" t="s">
        <v>1469</v>
      </c>
      <c r="F13585" s="45" t="s">
        <v>1468</v>
      </c>
      <c r="G13585" s="26" t="s">
        <v>0</v>
      </c>
      <c r="H13585" s="30">
        <v>36063203</v>
      </c>
      <c r="I13585" s="30">
        <v>2835025.66</v>
      </c>
      <c r="J13585" s="23">
        <f>I13585/H13585</f>
        <v>7.8612697269291362E-2</v>
      </c>
      <c r="K13585" s="30">
        <v>3004409.95</v>
      </c>
      <c r="L13585" s="30">
        <f>I13585</f>
        <v>2835025.66</v>
      </c>
      <c r="M13585" s="80">
        <f>L13585/K13585</f>
        <v>0.94362144553542038</v>
      </c>
    </row>
    <row r="13586" spans="2:13" ht="24.9" customHeight="1" outlineLevel="1" x14ac:dyDescent="0.3">
      <c r="B13586" s="44" t="str">
        <f>B13585</f>
        <v>FONDO NACIONAL DE PENSIONES DE LAS ENTIDADES TERRITORIALES (FONPET)</v>
      </c>
      <c r="C13586" s="43" t="s">
        <v>336</v>
      </c>
      <c r="D13586" s="43" t="s">
        <v>1417</v>
      </c>
      <c r="E13586" s="43" t="s">
        <v>1469</v>
      </c>
      <c r="F13586" s="42" t="s">
        <v>1468</v>
      </c>
      <c r="G13586" s="18" t="s">
        <v>3</v>
      </c>
      <c r="H13586" s="32">
        <f>SUBTOTAL(9,H13585:H13585)</f>
        <v>36063203</v>
      </c>
      <c r="I13586" s="32">
        <f>SUBTOTAL(9,I13585:I13585)</f>
        <v>2835025.66</v>
      </c>
      <c r="J13586" s="41">
        <f>SUBTOTAL(9,J13585:J13585)</f>
        <v>7.8612697269291362E-2</v>
      </c>
      <c r="K13586" s="32">
        <f>SUBTOTAL(9,K13585:K13585)</f>
        <v>3004409.95</v>
      </c>
      <c r="L13586" s="14">
        <f>SUBTOTAL(9,L13583:L13585)</f>
        <v>7517807.2200000007</v>
      </c>
      <c r="M13586" s="80"/>
    </row>
    <row r="13587" spans="2:13" ht="24.9" customHeight="1" outlineLevel="2" x14ac:dyDescent="0.3">
      <c r="B13587" s="47" t="s">
        <v>22</v>
      </c>
      <c r="C13587" s="46" t="s">
        <v>336</v>
      </c>
      <c r="D13587" s="46" t="s">
        <v>1417</v>
      </c>
      <c r="E13587" s="46" t="s">
        <v>1467</v>
      </c>
      <c r="F13587" s="45" t="s">
        <v>1466</v>
      </c>
      <c r="G13587" s="26" t="s">
        <v>0</v>
      </c>
      <c r="H13587" s="30">
        <v>40415354</v>
      </c>
      <c r="I13587" s="30">
        <v>3177159.99</v>
      </c>
      <c r="J13587" s="23">
        <f>I13587/H13587</f>
        <v>7.8612697293211881E-2</v>
      </c>
      <c r="K13587" s="30">
        <v>3366974.8600000003</v>
      </c>
      <c r="L13587" s="30">
        <f>I13587</f>
        <v>3177159.99</v>
      </c>
      <c r="M13587" s="80">
        <f>L13587/K13587</f>
        <v>0.94362450630237249</v>
      </c>
    </row>
    <row r="13588" spans="2:13" ht="24.9" customHeight="1" outlineLevel="1" x14ac:dyDescent="0.3">
      <c r="B13588" s="44" t="str">
        <f>B13587</f>
        <v>FONDO NACIONAL DE PENSIONES DE LAS ENTIDADES TERRITORIALES (FONPET)</v>
      </c>
      <c r="C13588" s="43" t="s">
        <v>336</v>
      </c>
      <c r="D13588" s="43" t="s">
        <v>1417</v>
      </c>
      <c r="E13588" s="43" t="s">
        <v>1467</v>
      </c>
      <c r="F13588" s="42" t="s">
        <v>1466</v>
      </c>
      <c r="G13588" s="18" t="s">
        <v>3</v>
      </c>
      <c r="H13588" s="32">
        <f>SUBTOTAL(9,H13587:H13587)</f>
        <v>40415354</v>
      </c>
      <c r="I13588" s="32">
        <f>SUBTOTAL(9,I13587:I13587)</f>
        <v>3177159.99</v>
      </c>
      <c r="J13588" s="41">
        <f>SUBTOTAL(9,J13587:J13587)</f>
        <v>7.8612697293211881E-2</v>
      </c>
      <c r="K13588" s="32">
        <f>SUBTOTAL(9,K13587:K13587)</f>
        <v>3366974.8600000003</v>
      </c>
      <c r="L13588" s="14">
        <f>SUBTOTAL(9,L13585:L13587)</f>
        <v>6012185.6500000004</v>
      </c>
      <c r="M13588" s="80"/>
    </row>
    <row r="13589" spans="2:13" ht="24.9" customHeight="1" outlineLevel="2" x14ac:dyDescent="0.3">
      <c r="B13589" s="47" t="s">
        <v>22</v>
      </c>
      <c r="C13589" s="46" t="s">
        <v>336</v>
      </c>
      <c r="D13589" s="46" t="s">
        <v>1417</v>
      </c>
      <c r="E13589" s="46" t="s">
        <v>1465</v>
      </c>
      <c r="F13589" s="45" t="s">
        <v>1464</v>
      </c>
      <c r="G13589" s="26" t="s">
        <v>0</v>
      </c>
      <c r="H13589" s="30">
        <v>100148249</v>
      </c>
      <c r="I13589" s="30">
        <v>7872923.959999999</v>
      </c>
      <c r="J13589" s="23">
        <f>I13589/H13589</f>
        <v>7.8612697062731468E-2</v>
      </c>
      <c r="K13589" s="30">
        <v>8343563.2400000002</v>
      </c>
      <c r="L13589" s="30">
        <f>I13589</f>
        <v>7872923.959999999</v>
      </c>
      <c r="M13589" s="80">
        <f>L13589/K13589</f>
        <v>0.94359253157647294</v>
      </c>
    </row>
    <row r="13590" spans="2:13" ht="24.9" customHeight="1" outlineLevel="1" x14ac:dyDescent="0.3">
      <c r="B13590" s="44" t="str">
        <f>B13589</f>
        <v>FONDO NACIONAL DE PENSIONES DE LAS ENTIDADES TERRITORIALES (FONPET)</v>
      </c>
      <c r="C13590" s="43" t="s">
        <v>336</v>
      </c>
      <c r="D13590" s="43" t="s">
        <v>1417</v>
      </c>
      <c r="E13590" s="43" t="s">
        <v>1465</v>
      </c>
      <c r="F13590" s="42" t="s">
        <v>1464</v>
      </c>
      <c r="G13590" s="18" t="s">
        <v>3</v>
      </c>
      <c r="H13590" s="32">
        <f>SUBTOTAL(9,H13589:H13589)</f>
        <v>100148249</v>
      </c>
      <c r="I13590" s="32">
        <f>SUBTOTAL(9,I13589:I13589)</f>
        <v>7872923.959999999</v>
      </c>
      <c r="J13590" s="41">
        <f>SUBTOTAL(9,J13589:J13589)</f>
        <v>7.8612697062731468E-2</v>
      </c>
      <c r="K13590" s="32">
        <f>SUBTOTAL(9,K13589:K13589)</f>
        <v>8343563.2400000002</v>
      </c>
      <c r="L13590" s="14">
        <f>SUBTOTAL(9,L13587:L13589)</f>
        <v>11050083.949999999</v>
      </c>
      <c r="M13590" s="80"/>
    </row>
    <row r="13591" spans="2:13" ht="24.9" customHeight="1" outlineLevel="2" x14ac:dyDescent="0.3">
      <c r="B13591" s="47" t="s">
        <v>22</v>
      </c>
      <c r="C13591" s="46" t="s">
        <v>336</v>
      </c>
      <c r="D13591" s="46" t="s">
        <v>1417</v>
      </c>
      <c r="E13591" s="46" t="s">
        <v>1463</v>
      </c>
      <c r="F13591" s="45" t="s">
        <v>1462</v>
      </c>
      <c r="G13591" s="26" t="s">
        <v>0</v>
      </c>
      <c r="H13591" s="30">
        <v>49528192</v>
      </c>
      <c r="I13591" s="30">
        <v>3893544.7600000002</v>
      </c>
      <c r="J13591" s="23">
        <f>I13591/H13591</f>
        <v>7.8612697188704173E-2</v>
      </c>
      <c r="K13591" s="30">
        <v>4126644.7</v>
      </c>
      <c r="L13591" s="30">
        <f>I13591</f>
        <v>3893544.7600000002</v>
      </c>
      <c r="M13591" s="80">
        <f>L13591/K13591</f>
        <v>0.94351344568142737</v>
      </c>
    </row>
    <row r="13592" spans="2:13" ht="24.9" customHeight="1" outlineLevel="1" x14ac:dyDescent="0.3">
      <c r="B13592" s="44" t="str">
        <f>B13591</f>
        <v>FONDO NACIONAL DE PENSIONES DE LAS ENTIDADES TERRITORIALES (FONPET)</v>
      </c>
      <c r="C13592" s="43" t="s">
        <v>336</v>
      </c>
      <c r="D13592" s="43" t="s">
        <v>1417</v>
      </c>
      <c r="E13592" s="43" t="s">
        <v>1463</v>
      </c>
      <c r="F13592" s="42" t="s">
        <v>1462</v>
      </c>
      <c r="G13592" s="18" t="s">
        <v>3</v>
      </c>
      <c r="H13592" s="32">
        <f>SUBTOTAL(9,H13591:H13591)</f>
        <v>49528192</v>
      </c>
      <c r="I13592" s="32">
        <f>SUBTOTAL(9,I13591:I13591)</f>
        <v>3893544.7600000002</v>
      </c>
      <c r="J13592" s="41">
        <f>SUBTOTAL(9,J13591:J13591)</f>
        <v>7.8612697188704173E-2</v>
      </c>
      <c r="K13592" s="32">
        <f>SUBTOTAL(9,K13591:K13591)</f>
        <v>4126644.7</v>
      </c>
      <c r="L13592" s="14">
        <f>SUBTOTAL(9,L13589:L13591)</f>
        <v>11766468.719999999</v>
      </c>
      <c r="M13592" s="80"/>
    </row>
    <row r="13593" spans="2:13" ht="24.9" customHeight="1" outlineLevel="2" x14ac:dyDescent="0.3">
      <c r="B13593" s="47" t="s">
        <v>22</v>
      </c>
      <c r="C13593" s="46" t="s">
        <v>336</v>
      </c>
      <c r="D13593" s="46" t="s">
        <v>1417</v>
      </c>
      <c r="E13593" s="46" t="s">
        <v>1461</v>
      </c>
      <c r="F13593" s="45" t="s">
        <v>1460</v>
      </c>
      <c r="G13593" s="26" t="s">
        <v>0</v>
      </c>
      <c r="H13593" s="30">
        <v>23460579</v>
      </c>
      <c r="I13593" s="30">
        <v>1844299.3900000001</v>
      </c>
      <c r="J13593" s="23">
        <f>I13593/H13593</f>
        <v>7.8612697069411638E-2</v>
      </c>
      <c r="K13593" s="30">
        <v>1954570.5499999998</v>
      </c>
      <c r="L13593" s="30">
        <f>I13593</f>
        <v>1844299.3900000001</v>
      </c>
      <c r="M13593" s="80">
        <f>L13593/K13593</f>
        <v>0.94358292157834889</v>
      </c>
    </row>
    <row r="13594" spans="2:13" ht="24.9" customHeight="1" outlineLevel="1" x14ac:dyDescent="0.3">
      <c r="B13594" s="44" t="str">
        <f>B13593</f>
        <v>FONDO NACIONAL DE PENSIONES DE LAS ENTIDADES TERRITORIALES (FONPET)</v>
      </c>
      <c r="C13594" s="43" t="s">
        <v>336</v>
      </c>
      <c r="D13594" s="43" t="s">
        <v>1417</v>
      </c>
      <c r="E13594" s="43" t="s">
        <v>1461</v>
      </c>
      <c r="F13594" s="42" t="s">
        <v>1460</v>
      </c>
      <c r="G13594" s="18" t="s">
        <v>3</v>
      </c>
      <c r="H13594" s="32">
        <f>SUBTOTAL(9,H13593:H13593)</f>
        <v>23460579</v>
      </c>
      <c r="I13594" s="32">
        <f>SUBTOTAL(9,I13593:I13593)</f>
        <v>1844299.3900000001</v>
      </c>
      <c r="J13594" s="41">
        <f>SUBTOTAL(9,J13593:J13593)</f>
        <v>7.8612697069411638E-2</v>
      </c>
      <c r="K13594" s="32">
        <f>SUBTOTAL(9,K13593:K13593)</f>
        <v>1954570.5499999998</v>
      </c>
      <c r="L13594" s="14">
        <f>SUBTOTAL(9,L13591:L13593)</f>
        <v>5737844.1500000004</v>
      </c>
      <c r="M13594" s="80"/>
    </row>
    <row r="13595" spans="2:13" ht="24.9" customHeight="1" outlineLevel="2" x14ac:dyDescent="0.3">
      <c r="B13595" s="47" t="s">
        <v>22</v>
      </c>
      <c r="C13595" s="46" t="s">
        <v>336</v>
      </c>
      <c r="D13595" s="46" t="s">
        <v>1417</v>
      </c>
      <c r="E13595" s="46" t="s">
        <v>1459</v>
      </c>
      <c r="F13595" s="45" t="s">
        <v>1458</v>
      </c>
      <c r="G13595" s="26" t="s">
        <v>0</v>
      </c>
      <c r="H13595" s="30">
        <v>57427238</v>
      </c>
      <c r="I13595" s="30">
        <v>4514510.07</v>
      </c>
      <c r="J13595" s="23">
        <f>I13595/H13595</f>
        <v>7.8612697166456108E-2</v>
      </c>
      <c r="K13595" s="30">
        <v>4783804.7200000007</v>
      </c>
      <c r="L13595" s="30">
        <f>I13595</f>
        <v>4514510.07</v>
      </c>
      <c r="M13595" s="80">
        <f>L13595/K13595</f>
        <v>0.94370701444518823</v>
      </c>
    </row>
    <row r="13596" spans="2:13" ht="24.9" customHeight="1" outlineLevel="1" x14ac:dyDescent="0.3">
      <c r="B13596" s="44" t="str">
        <f>B13595</f>
        <v>FONDO NACIONAL DE PENSIONES DE LAS ENTIDADES TERRITORIALES (FONPET)</v>
      </c>
      <c r="C13596" s="43" t="s">
        <v>336</v>
      </c>
      <c r="D13596" s="43" t="s">
        <v>1417</v>
      </c>
      <c r="E13596" s="43" t="s">
        <v>1459</v>
      </c>
      <c r="F13596" s="42" t="s">
        <v>1458</v>
      </c>
      <c r="G13596" s="18" t="s">
        <v>3</v>
      </c>
      <c r="H13596" s="32">
        <f>SUBTOTAL(9,H13595:H13595)</f>
        <v>57427238</v>
      </c>
      <c r="I13596" s="32">
        <f>SUBTOTAL(9,I13595:I13595)</f>
        <v>4514510.07</v>
      </c>
      <c r="J13596" s="41">
        <f>SUBTOTAL(9,J13595:J13595)</f>
        <v>7.8612697166456108E-2</v>
      </c>
      <c r="K13596" s="32">
        <f>SUBTOTAL(9,K13595:K13595)</f>
        <v>4783804.7200000007</v>
      </c>
      <c r="L13596" s="14">
        <f>SUBTOTAL(9,L13593:L13595)</f>
        <v>6358809.4600000009</v>
      </c>
      <c r="M13596" s="80"/>
    </row>
    <row r="13597" spans="2:13" ht="24.9" customHeight="1" outlineLevel="2" x14ac:dyDescent="0.3">
      <c r="B13597" s="47" t="s">
        <v>22</v>
      </c>
      <c r="C13597" s="46" t="s">
        <v>336</v>
      </c>
      <c r="D13597" s="46" t="s">
        <v>1417</v>
      </c>
      <c r="E13597" s="46" t="s">
        <v>1457</v>
      </c>
      <c r="F13597" s="45" t="s">
        <v>1456</v>
      </c>
      <c r="G13597" s="26" t="s">
        <v>0</v>
      </c>
      <c r="H13597" s="30">
        <v>5090686</v>
      </c>
      <c r="I13597" s="30">
        <v>400192.56</v>
      </c>
      <c r="J13597" s="23">
        <f>I13597/H13597</f>
        <v>7.8612697777863338E-2</v>
      </c>
      <c r="K13597" s="30">
        <v>424081.61</v>
      </c>
      <c r="L13597" s="30">
        <f>I13597</f>
        <v>400192.56</v>
      </c>
      <c r="M13597" s="80">
        <f>L13597/K13597</f>
        <v>0.9436687433817279</v>
      </c>
    </row>
    <row r="13598" spans="2:13" ht="24.9" customHeight="1" outlineLevel="1" x14ac:dyDescent="0.3">
      <c r="B13598" s="44" t="str">
        <f>B13597</f>
        <v>FONDO NACIONAL DE PENSIONES DE LAS ENTIDADES TERRITORIALES (FONPET)</v>
      </c>
      <c r="C13598" s="43" t="s">
        <v>336</v>
      </c>
      <c r="D13598" s="43" t="s">
        <v>1417</v>
      </c>
      <c r="E13598" s="43" t="s">
        <v>1457</v>
      </c>
      <c r="F13598" s="42" t="s">
        <v>1456</v>
      </c>
      <c r="G13598" s="18" t="s">
        <v>3</v>
      </c>
      <c r="H13598" s="32">
        <f>SUBTOTAL(9,H13597:H13597)</f>
        <v>5090686</v>
      </c>
      <c r="I13598" s="32">
        <f>SUBTOTAL(9,I13597:I13597)</f>
        <v>400192.56</v>
      </c>
      <c r="J13598" s="41">
        <f>SUBTOTAL(9,J13597:J13597)</f>
        <v>7.8612697777863338E-2</v>
      </c>
      <c r="K13598" s="32">
        <f>SUBTOTAL(9,K13597:K13597)</f>
        <v>424081.61</v>
      </c>
      <c r="L13598" s="14">
        <f>SUBTOTAL(9,L13595:L13597)</f>
        <v>4914702.63</v>
      </c>
      <c r="M13598" s="80"/>
    </row>
    <row r="13599" spans="2:13" ht="24.9" customHeight="1" outlineLevel="2" x14ac:dyDescent="0.3">
      <c r="B13599" s="47" t="s">
        <v>22</v>
      </c>
      <c r="C13599" s="46" t="s">
        <v>336</v>
      </c>
      <c r="D13599" s="46" t="s">
        <v>1417</v>
      </c>
      <c r="E13599" s="46" t="s">
        <v>1455</v>
      </c>
      <c r="F13599" s="45" t="s">
        <v>1454</v>
      </c>
      <c r="G13599" s="26" t="s">
        <v>0</v>
      </c>
      <c r="H13599" s="30">
        <v>21284888</v>
      </c>
      <c r="I13599" s="30">
        <v>1673262.46</v>
      </c>
      <c r="J13599" s="23">
        <f>I13599/H13599</f>
        <v>7.8612697421757638E-2</v>
      </c>
      <c r="K13599" s="30">
        <v>1773096.6800000002</v>
      </c>
      <c r="L13599" s="30">
        <f>I13599</f>
        <v>1673262.46</v>
      </c>
      <c r="M13599" s="80">
        <f>L13599/K13599</f>
        <v>0.94369499355218456</v>
      </c>
    </row>
    <row r="13600" spans="2:13" ht="24.9" customHeight="1" outlineLevel="1" x14ac:dyDescent="0.3">
      <c r="B13600" s="44" t="str">
        <f>B13599</f>
        <v>FONDO NACIONAL DE PENSIONES DE LAS ENTIDADES TERRITORIALES (FONPET)</v>
      </c>
      <c r="C13600" s="43" t="s">
        <v>336</v>
      </c>
      <c r="D13600" s="43" t="s">
        <v>1417</v>
      </c>
      <c r="E13600" s="43" t="s">
        <v>1455</v>
      </c>
      <c r="F13600" s="42" t="s">
        <v>1454</v>
      </c>
      <c r="G13600" s="18" t="s">
        <v>3</v>
      </c>
      <c r="H13600" s="32">
        <f>SUBTOTAL(9,H13599:H13599)</f>
        <v>21284888</v>
      </c>
      <c r="I13600" s="32">
        <f>SUBTOTAL(9,I13599:I13599)</f>
        <v>1673262.46</v>
      </c>
      <c r="J13600" s="41">
        <f>SUBTOTAL(9,J13599:J13599)</f>
        <v>7.8612697421757638E-2</v>
      </c>
      <c r="K13600" s="32">
        <f>SUBTOTAL(9,K13599:K13599)</f>
        <v>1773096.6800000002</v>
      </c>
      <c r="L13600" s="14">
        <f>SUBTOTAL(9,L13597:L13599)</f>
        <v>2073455.02</v>
      </c>
      <c r="M13600" s="80"/>
    </row>
    <row r="13601" spans="2:13" ht="24.9" customHeight="1" outlineLevel="2" x14ac:dyDescent="0.3">
      <c r="B13601" s="47" t="s">
        <v>22</v>
      </c>
      <c r="C13601" s="46" t="s">
        <v>336</v>
      </c>
      <c r="D13601" s="46" t="s">
        <v>1417</v>
      </c>
      <c r="E13601" s="46" t="s">
        <v>1453</v>
      </c>
      <c r="F13601" s="45" t="s">
        <v>1452</v>
      </c>
      <c r="G13601" s="26" t="s">
        <v>0</v>
      </c>
      <c r="H13601" s="30">
        <v>84081602</v>
      </c>
      <c r="I13601" s="30">
        <v>6609881.5099999998</v>
      </c>
      <c r="J13601" s="23">
        <f>I13601/H13601</f>
        <v>7.8612697103463844E-2</v>
      </c>
      <c r="K13601" s="30">
        <v>7004364.5600000005</v>
      </c>
      <c r="L13601" s="30">
        <f>I13601</f>
        <v>6609881.5099999998</v>
      </c>
      <c r="M13601" s="80">
        <f>L13601/K13601</f>
        <v>0.9436803943283042</v>
      </c>
    </row>
    <row r="13602" spans="2:13" ht="24.9" customHeight="1" outlineLevel="1" x14ac:dyDescent="0.3">
      <c r="B13602" s="44" t="str">
        <f>B13601</f>
        <v>FONDO NACIONAL DE PENSIONES DE LAS ENTIDADES TERRITORIALES (FONPET)</v>
      </c>
      <c r="C13602" s="43" t="s">
        <v>336</v>
      </c>
      <c r="D13602" s="43" t="s">
        <v>1417</v>
      </c>
      <c r="E13602" s="43" t="s">
        <v>1453</v>
      </c>
      <c r="F13602" s="42" t="s">
        <v>1452</v>
      </c>
      <c r="G13602" s="18" t="s">
        <v>3</v>
      </c>
      <c r="H13602" s="32">
        <f>SUBTOTAL(9,H13601:H13601)</f>
        <v>84081602</v>
      </c>
      <c r="I13602" s="32">
        <f>SUBTOTAL(9,I13601:I13601)</f>
        <v>6609881.5099999998</v>
      </c>
      <c r="J13602" s="41">
        <f>SUBTOTAL(9,J13601:J13601)</f>
        <v>7.8612697103463844E-2</v>
      </c>
      <c r="K13602" s="32">
        <f>SUBTOTAL(9,K13601:K13601)</f>
        <v>7004364.5600000005</v>
      </c>
      <c r="L13602" s="14">
        <f>SUBTOTAL(9,L13599:L13601)</f>
        <v>8283143.9699999997</v>
      </c>
      <c r="M13602" s="80"/>
    </row>
    <row r="13603" spans="2:13" ht="24.9" customHeight="1" outlineLevel="2" x14ac:dyDescent="0.3">
      <c r="B13603" s="47" t="s">
        <v>22</v>
      </c>
      <c r="C13603" s="46" t="s">
        <v>336</v>
      </c>
      <c r="D13603" s="46" t="s">
        <v>1417</v>
      </c>
      <c r="E13603" s="46" t="s">
        <v>1451</v>
      </c>
      <c r="F13603" s="45" t="s">
        <v>1450</v>
      </c>
      <c r="G13603" s="26" t="s">
        <v>0</v>
      </c>
      <c r="H13603" s="30">
        <v>15868136</v>
      </c>
      <c r="I13603" s="30">
        <v>1247436.97</v>
      </c>
      <c r="J13603" s="23">
        <f>I13603/H13603</f>
        <v>7.8612697168715967E-2</v>
      </c>
      <c r="K13603" s="30">
        <v>1321911.0499999998</v>
      </c>
      <c r="L13603" s="30">
        <f>I13603</f>
        <v>1247436.97</v>
      </c>
      <c r="M13603" s="80">
        <f>L13603/K13603</f>
        <v>0.94366180689691648</v>
      </c>
    </row>
    <row r="13604" spans="2:13" ht="24.9" customHeight="1" outlineLevel="1" x14ac:dyDescent="0.3">
      <c r="B13604" s="44" t="str">
        <f>B13603</f>
        <v>FONDO NACIONAL DE PENSIONES DE LAS ENTIDADES TERRITORIALES (FONPET)</v>
      </c>
      <c r="C13604" s="43" t="s">
        <v>336</v>
      </c>
      <c r="D13604" s="43" t="s">
        <v>1417</v>
      </c>
      <c r="E13604" s="43" t="s">
        <v>1451</v>
      </c>
      <c r="F13604" s="42" t="s">
        <v>1450</v>
      </c>
      <c r="G13604" s="18" t="s">
        <v>3</v>
      </c>
      <c r="H13604" s="32">
        <f>SUBTOTAL(9,H13603:H13603)</f>
        <v>15868136</v>
      </c>
      <c r="I13604" s="32">
        <f>SUBTOTAL(9,I13603:I13603)</f>
        <v>1247436.97</v>
      </c>
      <c r="J13604" s="41">
        <f>SUBTOTAL(9,J13603:J13603)</f>
        <v>7.8612697168715967E-2</v>
      </c>
      <c r="K13604" s="32">
        <f>SUBTOTAL(9,K13603:K13603)</f>
        <v>1321911.0499999998</v>
      </c>
      <c r="L13604" s="14">
        <f>SUBTOTAL(9,L13601:L13603)</f>
        <v>7857318.4799999995</v>
      </c>
      <c r="M13604" s="80"/>
    </row>
    <row r="13605" spans="2:13" ht="24.9" customHeight="1" outlineLevel="2" x14ac:dyDescent="0.3">
      <c r="B13605" s="47" t="s">
        <v>22</v>
      </c>
      <c r="C13605" s="46" t="s">
        <v>336</v>
      </c>
      <c r="D13605" s="46" t="s">
        <v>1417</v>
      </c>
      <c r="E13605" s="46" t="s">
        <v>1449</v>
      </c>
      <c r="F13605" s="45" t="s">
        <v>1448</v>
      </c>
      <c r="G13605" s="26" t="s">
        <v>0</v>
      </c>
      <c r="H13605" s="30">
        <v>25685972</v>
      </c>
      <c r="I13605" s="30">
        <v>2019243.54</v>
      </c>
      <c r="J13605" s="23">
        <f>I13605/H13605</f>
        <v>7.8612697234116735E-2</v>
      </c>
      <c r="K13605" s="30">
        <v>2140265.96</v>
      </c>
      <c r="L13605" s="30">
        <f>I13605</f>
        <v>2019243.54</v>
      </c>
      <c r="M13605" s="80">
        <f>L13605/K13605</f>
        <v>0.9434544947862461</v>
      </c>
    </row>
    <row r="13606" spans="2:13" ht="24.9" customHeight="1" outlineLevel="1" x14ac:dyDescent="0.3">
      <c r="B13606" s="44" t="str">
        <f>B13605</f>
        <v>FONDO NACIONAL DE PENSIONES DE LAS ENTIDADES TERRITORIALES (FONPET)</v>
      </c>
      <c r="C13606" s="43" t="s">
        <v>336</v>
      </c>
      <c r="D13606" s="43" t="s">
        <v>1417</v>
      </c>
      <c r="E13606" s="43" t="s">
        <v>1449</v>
      </c>
      <c r="F13606" s="42" t="s">
        <v>1448</v>
      </c>
      <c r="G13606" s="18" t="s">
        <v>3</v>
      </c>
      <c r="H13606" s="32">
        <f>SUBTOTAL(9,H13605:H13605)</f>
        <v>25685972</v>
      </c>
      <c r="I13606" s="32">
        <f>SUBTOTAL(9,I13605:I13605)</f>
        <v>2019243.54</v>
      </c>
      <c r="J13606" s="41">
        <f>SUBTOTAL(9,J13605:J13605)</f>
        <v>7.8612697234116735E-2</v>
      </c>
      <c r="K13606" s="32">
        <f>SUBTOTAL(9,K13605:K13605)</f>
        <v>2140265.96</v>
      </c>
      <c r="L13606" s="14">
        <f>SUBTOTAL(9,L13603:L13605)</f>
        <v>3266680.51</v>
      </c>
      <c r="M13606" s="80"/>
    </row>
    <row r="13607" spans="2:13" ht="24.9" customHeight="1" outlineLevel="2" x14ac:dyDescent="0.3">
      <c r="B13607" s="47" t="s">
        <v>22</v>
      </c>
      <c r="C13607" s="46" t="s">
        <v>336</v>
      </c>
      <c r="D13607" s="46" t="s">
        <v>1417</v>
      </c>
      <c r="E13607" s="46" t="s">
        <v>1447</v>
      </c>
      <c r="F13607" s="45" t="s">
        <v>1446</v>
      </c>
      <c r="G13607" s="26" t="s">
        <v>0</v>
      </c>
      <c r="H13607" s="30">
        <v>83283968</v>
      </c>
      <c r="I13607" s="30">
        <v>6547177.3499999996</v>
      </c>
      <c r="J13607" s="23">
        <f>I13607/H13607</f>
        <v>7.8612697103961224E-2</v>
      </c>
      <c r="K13607" s="30">
        <v>6938274.5199999996</v>
      </c>
      <c r="L13607" s="30">
        <f>I13607</f>
        <v>6547177.3499999996</v>
      </c>
      <c r="M13607" s="80">
        <f>L13607/K13607</f>
        <v>0.94363192622709891</v>
      </c>
    </row>
    <row r="13608" spans="2:13" ht="24.9" customHeight="1" outlineLevel="1" x14ac:dyDescent="0.3">
      <c r="B13608" s="44" t="str">
        <f>B13607</f>
        <v>FONDO NACIONAL DE PENSIONES DE LAS ENTIDADES TERRITORIALES (FONPET)</v>
      </c>
      <c r="C13608" s="43" t="s">
        <v>336</v>
      </c>
      <c r="D13608" s="43" t="s">
        <v>1417</v>
      </c>
      <c r="E13608" s="43" t="s">
        <v>1447</v>
      </c>
      <c r="F13608" s="42" t="s">
        <v>1446</v>
      </c>
      <c r="G13608" s="18" t="s">
        <v>3</v>
      </c>
      <c r="H13608" s="32">
        <f>SUBTOTAL(9,H13607:H13607)</f>
        <v>83283968</v>
      </c>
      <c r="I13608" s="32">
        <f>SUBTOTAL(9,I13607:I13607)</f>
        <v>6547177.3499999996</v>
      </c>
      <c r="J13608" s="41">
        <f>SUBTOTAL(9,J13607:J13607)</f>
        <v>7.8612697103961224E-2</v>
      </c>
      <c r="K13608" s="32">
        <f>SUBTOTAL(9,K13607:K13607)</f>
        <v>6938274.5199999996</v>
      </c>
      <c r="L13608" s="14">
        <f>SUBTOTAL(9,L13605:L13607)</f>
        <v>8566420.8900000006</v>
      </c>
      <c r="M13608" s="80"/>
    </row>
    <row r="13609" spans="2:13" ht="24.9" customHeight="1" outlineLevel="2" x14ac:dyDescent="0.3">
      <c r="B13609" s="47" t="s">
        <v>22</v>
      </c>
      <c r="C13609" s="46" t="s">
        <v>336</v>
      </c>
      <c r="D13609" s="46" t="s">
        <v>1417</v>
      </c>
      <c r="E13609" s="46" t="s">
        <v>1445</v>
      </c>
      <c r="F13609" s="45" t="s">
        <v>1444</v>
      </c>
      <c r="G13609" s="26" t="s">
        <v>0</v>
      </c>
      <c r="H13609" s="30">
        <v>95582731</v>
      </c>
      <c r="I13609" s="30">
        <v>7514016.2800000003</v>
      </c>
      <c r="J13609" s="23">
        <f>I13609/H13609</f>
        <v>7.8612697099018858E-2</v>
      </c>
      <c r="K13609" s="30">
        <v>7962274.5</v>
      </c>
      <c r="L13609" s="30">
        <f>I13609</f>
        <v>7514016.2800000003</v>
      </c>
      <c r="M13609" s="80">
        <f>L13609/K13609</f>
        <v>0.94370223985621193</v>
      </c>
    </row>
    <row r="13610" spans="2:13" ht="24.9" customHeight="1" outlineLevel="1" x14ac:dyDescent="0.3">
      <c r="B13610" s="44" t="str">
        <f>B13609</f>
        <v>FONDO NACIONAL DE PENSIONES DE LAS ENTIDADES TERRITORIALES (FONPET)</v>
      </c>
      <c r="C13610" s="43" t="s">
        <v>336</v>
      </c>
      <c r="D13610" s="43" t="s">
        <v>1417</v>
      </c>
      <c r="E13610" s="43" t="s">
        <v>1445</v>
      </c>
      <c r="F13610" s="42" t="s">
        <v>1444</v>
      </c>
      <c r="G13610" s="18" t="s">
        <v>3</v>
      </c>
      <c r="H13610" s="32">
        <f>SUBTOTAL(9,H13609:H13609)</f>
        <v>95582731</v>
      </c>
      <c r="I13610" s="32">
        <f>SUBTOTAL(9,I13609:I13609)</f>
        <v>7514016.2800000003</v>
      </c>
      <c r="J13610" s="41">
        <f>SUBTOTAL(9,J13609:J13609)</f>
        <v>7.8612697099018858E-2</v>
      </c>
      <c r="K13610" s="32">
        <f>SUBTOTAL(9,K13609:K13609)</f>
        <v>7962274.5</v>
      </c>
      <c r="L13610" s="14">
        <f>SUBTOTAL(9,L13607:L13609)</f>
        <v>14061193.629999999</v>
      </c>
      <c r="M13610" s="80"/>
    </row>
    <row r="13611" spans="2:13" ht="24.9" customHeight="1" outlineLevel="2" x14ac:dyDescent="0.3">
      <c r="B13611" s="47" t="s">
        <v>22</v>
      </c>
      <c r="C13611" s="46" t="s">
        <v>336</v>
      </c>
      <c r="D13611" s="46" t="s">
        <v>1417</v>
      </c>
      <c r="E13611" s="46" t="s">
        <v>1443</v>
      </c>
      <c r="F13611" s="45" t="s">
        <v>1442</v>
      </c>
      <c r="G13611" s="26" t="s">
        <v>0</v>
      </c>
      <c r="H13611" s="30">
        <v>13239719</v>
      </c>
      <c r="I13611" s="30">
        <v>1040810.02</v>
      </c>
      <c r="J13611" s="23">
        <f>I13611/H13611</f>
        <v>7.8612697142590421E-2</v>
      </c>
      <c r="K13611" s="30">
        <v>1103100.58</v>
      </c>
      <c r="L13611" s="30">
        <f>I13611</f>
        <v>1040810.02</v>
      </c>
      <c r="M13611" s="80">
        <f>L13611/K13611</f>
        <v>0.94353138677526571</v>
      </c>
    </row>
    <row r="13612" spans="2:13" ht="24.9" customHeight="1" outlineLevel="1" x14ac:dyDescent="0.3">
      <c r="B13612" s="44" t="str">
        <f>B13611</f>
        <v>FONDO NACIONAL DE PENSIONES DE LAS ENTIDADES TERRITORIALES (FONPET)</v>
      </c>
      <c r="C13612" s="43" t="s">
        <v>336</v>
      </c>
      <c r="D13612" s="43" t="s">
        <v>1417</v>
      </c>
      <c r="E13612" s="43" t="s">
        <v>1443</v>
      </c>
      <c r="F13612" s="42" t="s">
        <v>1442</v>
      </c>
      <c r="G13612" s="18" t="s">
        <v>3</v>
      </c>
      <c r="H13612" s="32">
        <f>SUBTOTAL(9,H13611:H13611)</f>
        <v>13239719</v>
      </c>
      <c r="I13612" s="32">
        <f>SUBTOTAL(9,I13611:I13611)</f>
        <v>1040810.02</v>
      </c>
      <c r="J13612" s="41">
        <f>SUBTOTAL(9,J13611:J13611)</f>
        <v>7.8612697142590421E-2</v>
      </c>
      <c r="K13612" s="32">
        <f>SUBTOTAL(9,K13611:K13611)</f>
        <v>1103100.58</v>
      </c>
      <c r="L13612" s="14">
        <f>SUBTOTAL(9,L13609:L13611)</f>
        <v>8554826.3000000007</v>
      </c>
      <c r="M13612" s="80"/>
    </row>
    <row r="13613" spans="2:13" ht="24.9" customHeight="1" outlineLevel="2" x14ac:dyDescent="0.3">
      <c r="B13613" s="47" t="s">
        <v>22</v>
      </c>
      <c r="C13613" s="46" t="s">
        <v>336</v>
      </c>
      <c r="D13613" s="46" t="s">
        <v>1417</v>
      </c>
      <c r="E13613" s="46" t="s">
        <v>1441</v>
      </c>
      <c r="F13613" s="45" t="s">
        <v>1440</v>
      </c>
      <c r="G13613" s="26" t="s">
        <v>0</v>
      </c>
      <c r="H13613" s="30">
        <v>34589693</v>
      </c>
      <c r="I13613" s="30">
        <v>2719189.06</v>
      </c>
      <c r="J13613" s="23">
        <f>I13613/H13613</f>
        <v>7.8612697140734961E-2</v>
      </c>
      <c r="K13613" s="30">
        <v>2881761.2300000004</v>
      </c>
      <c r="L13613" s="30">
        <f>I13613</f>
        <v>2719189.06</v>
      </c>
      <c r="M13613" s="80">
        <f>L13613/K13613</f>
        <v>0.94358582928121348</v>
      </c>
    </row>
    <row r="13614" spans="2:13" ht="24.9" customHeight="1" outlineLevel="1" x14ac:dyDescent="0.3">
      <c r="B13614" s="44" t="str">
        <f>B13613</f>
        <v>FONDO NACIONAL DE PENSIONES DE LAS ENTIDADES TERRITORIALES (FONPET)</v>
      </c>
      <c r="C13614" s="43" t="s">
        <v>336</v>
      </c>
      <c r="D13614" s="43" t="s">
        <v>1417</v>
      </c>
      <c r="E13614" s="43" t="s">
        <v>1441</v>
      </c>
      <c r="F13614" s="42" t="s">
        <v>1440</v>
      </c>
      <c r="G13614" s="18" t="s">
        <v>3</v>
      </c>
      <c r="H13614" s="32">
        <f>SUBTOTAL(9,H13613:H13613)</f>
        <v>34589693</v>
      </c>
      <c r="I13614" s="32">
        <f>SUBTOTAL(9,I13613:I13613)</f>
        <v>2719189.06</v>
      </c>
      <c r="J13614" s="41">
        <f>SUBTOTAL(9,J13613:J13613)</f>
        <v>7.8612697140734961E-2</v>
      </c>
      <c r="K13614" s="32">
        <f>SUBTOTAL(9,K13613:K13613)</f>
        <v>2881761.2300000004</v>
      </c>
      <c r="L13614" s="14">
        <f>SUBTOTAL(9,L13611:L13613)</f>
        <v>3759999.08</v>
      </c>
      <c r="M13614" s="80"/>
    </row>
    <row r="13615" spans="2:13" ht="24.9" customHeight="1" outlineLevel="2" x14ac:dyDescent="0.3">
      <c r="B13615" s="47" t="s">
        <v>22</v>
      </c>
      <c r="C13615" s="46" t="s">
        <v>336</v>
      </c>
      <c r="D13615" s="46" t="s">
        <v>1417</v>
      </c>
      <c r="E13615" s="46" t="s">
        <v>1439</v>
      </c>
      <c r="F13615" s="45" t="s">
        <v>1438</v>
      </c>
      <c r="G13615" s="26" t="s">
        <v>0</v>
      </c>
      <c r="H13615" s="30">
        <v>48548327</v>
      </c>
      <c r="I13615" s="30">
        <v>3816514.9299999997</v>
      </c>
      <c r="J13615" s="23">
        <f>I13615/H13615</f>
        <v>7.8612697199637788E-2</v>
      </c>
      <c r="K13615" s="30">
        <v>4044515.01</v>
      </c>
      <c r="L13615" s="30">
        <f>I13615</f>
        <v>3816514.9299999997</v>
      </c>
      <c r="M13615" s="80">
        <f>L13615/K13615</f>
        <v>0.94362733740973304</v>
      </c>
    </row>
    <row r="13616" spans="2:13" ht="24.9" customHeight="1" outlineLevel="1" x14ac:dyDescent="0.3">
      <c r="B13616" s="44" t="str">
        <f>B13615</f>
        <v>FONDO NACIONAL DE PENSIONES DE LAS ENTIDADES TERRITORIALES (FONPET)</v>
      </c>
      <c r="C13616" s="43" t="s">
        <v>336</v>
      </c>
      <c r="D13616" s="43" t="s">
        <v>1417</v>
      </c>
      <c r="E13616" s="43" t="s">
        <v>1439</v>
      </c>
      <c r="F13616" s="42" t="s">
        <v>1438</v>
      </c>
      <c r="G13616" s="18" t="s">
        <v>3</v>
      </c>
      <c r="H13616" s="32">
        <f>SUBTOTAL(9,H13615:H13615)</f>
        <v>48548327</v>
      </c>
      <c r="I13616" s="32">
        <f>SUBTOTAL(9,I13615:I13615)</f>
        <v>3816514.9299999997</v>
      </c>
      <c r="J13616" s="41">
        <f>SUBTOTAL(9,J13615:J13615)</f>
        <v>7.8612697199637788E-2</v>
      </c>
      <c r="K13616" s="32">
        <f>SUBTOTAL(9,K13615:K13615)</f>
        <v>4044515.01</v>
      </c>
      <c r="L13616" s="14">
        <f>SUBTOTAL(9,L13613:L13615)</f>
        <v>6535703.9900000002</v>
      </c>
      <c r="M13616" s="80"/>
    </row>
    <row r="13617" spans="2:13" ht="24.9" customHeight="1" outlineLevel="2" x14ac:dyDescent="0.3">
      <c r="B13617" s="47" t="s">
        <v>22</v>
      </c>
      <c r="C13617" s="46" t="s">
        <v>336</v>
      </c>
      <c r="D13617" s="46" t="s">
        <v>1417</v>
      </c>
      <c r="E13617" s="46" t="s">
        <v>1437</v>
      </c>
      <c r="F13617" s="45" t="s">
        <v>1436</v>
      </c>
      <c r="G13617" s="26" t="s">
        <v>0</v>
      </c>
      <c r="H13617" s="30">
        <v>12356397</v>
      </c>
      <c r="I13617" s="30">
        <v>971369.69</v>
      </c>
      <c r="J13617" s="23">
        <f>I13617/H13617</f>
        <v>7.8612696727047529E-2</v>
      </c>
      <c r="K13617" s="30">
        <v>1029394.85</v>
      </c>
      <c r="L13617" s="30">
        <f>I13617</f>
        <v>971369.69</v>
      </c>
      <c r="M13617" s="80">
        <f>L13617/K13617</f>
        <v>0.94363177550383115</v>
      </c>
    </row>
    <row r="13618" spans="2:13" ht="24.9" customHeight="1" outlineLevel="1" x14ac:dyDescent="0.3">
      <c r="B13618" s="44" t="str">
        <f>B13617</f>
        <v>FONDO NACIONAL DE PENSIONES DE LAS ENTIDADES TERRITORIALES (FONPET)</v>
      </c>
      <c r="C13618" s="43" t="s">
        <v>336</v>
      </c>
      <c r="D13618" s="43" t="s">
        <v>1417</v>
      </c>
      <c r="E13618" s="43" t="s">
        <v>1437</v>
      </c>
      <c r="F13618" s="42" t="s">
        <v>1436</v>
      </c>
      <c r="G13618" s="18" t="s">
        <v>3</v>
      </c>
      <c r="H13618" s="32">
        <f>SUBTOTAL(9,H13617:H13617)</f>
        <v>12356397</v>
      </c>
      <c r="I13618" s="32">
        <f>SUBTOTAL(9,I13617:I13617)</f>
        <v>971369.69</v>
      </c>
      <c r="J13618" s="41">
        <f>SUBTOTAL(9,J13617:J13617)</f>
        <v>7.8612696727047529E-2</v>
      </c>
      <c r="K13618" s="32">
        <f>SUBTOTAL(9,K13617:K13617)</f>
        <v>1029394.85</v>
      </c>
      <c r="L13618" s="14">
        <f>SUBTOTAL(9,L13615:L13617)</f>
        <v>4787884.6199999992</v>
      </c>
      <c r="M13618" s="80"/>
    </row>
    <row r="13619" spans="2:13" ht="24.9" customHeight="1" outlineLevel="2" x14ac:dyDescent="0.3">
      <c r="B13619" s="47" t="s">
        <v>22</v>
      </c>
      <c r="C13619" s="46" t="s">
        <v>336</v>
      </c>
      <c r="D13619" s="46" t="s">
        <v>1417</v>
      </c>
      <c r="E13619" s="46" t="s">
        <v>1435</v>
      </c>
      <c r="F13619" s="45" t="s">
        <v>1434</v>
      </c>
      <c r="G13619" s="26" t="s">
        <v>0</v>
      </c>
      <c r="H13619" s="30">
        <v>33815825</v>
      </c>
      <c r="I13619" s="30">
        <v>2658353.21</v>
      </c>
      <c r="J13619" s="23">
        <f>I13619/H13619</f>
        <v>7.8612697161757839E-2</v>
      </c>
      <c r="K13619" s="30">
        <v>2816990.29</v>
      </c>
      <c r="L13619" s="30">
        <f>I13619</f>
        <v>2658353.21</v>
      </c>
      <c r="M13619" s="80">
        <f>L13619/K13619</f>
        <v>0.943685613485022</v>
      </c>
    </row>
    <row r="13620" spans="2:13" ht="24.9" customHeight="1" outlineLevel="1" x14ac:dyDescent="0.3">
      <c r="B13620" s="44" t="str">
        <f>B13619</f>
        <v>FONDO NACIONAL DE PENSIONES DE LAS ENTIDADES TERRITORIALES (FONPET)</v>
      </c>
      <c r="C13620" s="43" t="s">
        <v>336</v>
      </c>
      <c r="D13620" s="43" t="s">
        <v>1417</v>
      </c>
      <c r="E13620" s="43" t="s">
        <v>1435</v>
      </c>
      <c r="F13620" s="42" t="s">
        <v>1434</v>
      </c>
      <c r="G13620" s="18" t="s">
        <v>3</v>
      </c>
      <c r="H13620" s="32">
        <f>SUBTOTAL(9,H13619:H13619)</f>
        <v>33815825</v>
      </c>
      <c r="I13620" s="32">
        <f>SUBTOTAL(9,I13619:I13619)</f>
        <v>2658353.21</v>
      </c>
      <c r="J13620" s="41">
        <f>SUBTOTAL(9,J13619:J13619)</f>
        <v>7.8612697161757839E-2</v>
      </c>
      <c r="K13620" s="32">
        <f>SUBTOTAL(9,K13619:K13619)</f>
        <v>2816990.29</v>
      </c>
      <c r="L13620" s="14">
        <f>SUBTOTAL(9,L13617:L13619)</f>
        <v>3629722.9</v>
      </c>
      <c r="M13620" s="80"/>
    </row>
    <row r="13621" spans="2:13" ht="24.9" customHeight="1" outlineLevel="2" x14ac:dyDescent="0.3">
      <c r="B13621" s="47" t="s">
        <v>22</v>
      </c>
      <c r="C13621" s="46" t="s">
        <v>336</v>
      </c>
      <c r="D13621" s="46" t="s">
        <v>1417</v>
      </c>
      <c r="E13621" s="46" t="s">
        <v>1433</v>
      </c>
      <c r="F13621" s="45" t="s">
        <v>1432</v>
      </c>
      <c r="G13621" s="26" t="s">
        <v>0</v>
      </c>
      <c r="H13621" s="30">
        <v>74768739</v>
      </c>
      <c r="I13621" s="30">
        <v>5877772.2300000004</v>
      </c>
      <c r="J13621" s="23">
        <f>I13621/H13621</f>
        <v>7.8612697079189747E-2</v>
      </c>
      <c r="K13621" s="30">
        <v>6229232</v>
      </c>
      <c r="L13621" s="30">
        <f>I13621</f>
        <v>5877772.2300000004</v>
      </c>
      <c r="M13621" s="80">
        <f>L13621/K13621</f>
        <v>0.94357895644278467</v>
      </c>
    </row>
    <row r="13622" spans="2:13" ht="24.9" customHeight="1" outlineLevel="1" x14ac:dyDescent="0.3">
      <c r="B13622" s="44" t="str">
        <f>B13621</f>
        <v>FONDO NACIONAL DE PENSIONES DE LAS ENTIDADES TERRITORIALES (FONPET)</v>
      </c>
      <c r="C13622" s="43" t="s">
        <v>336</v>
      </c>
      <c r="D13622" s="43" t="s">
        <v>1417</v>
      </c>
      <c r="E13622" s="43" t="s">
        <v>1433</v>
      </c>
      <c r="F13622" s="42" t="s">
        <v>1432</v>
      </c>
      <c r="G13622" s="18" t="s">
        <v>3</v>
      </c>
      <c r="H13622" s="32">
        <f>SUBTOTAL(9,H13621:H13621)</f>
        <v>74768739</v>
      </c>
      <c r="I13622" s="32">
        <f>SUBTOTAL(9,I13621:I13621)</f>
        <v>5877772.2300000004</v>
      </c>
      <c r="J13622" s="41">
        <f>SUBTOTAL(9,J13621:J13621)</f>
        <v>7.8612697079189747E-2</v>
      </c>
      <c r="K13622" s="32">
        <f>SUBTOTAL(9,K13621:K13621)</f>
        <v>6229232</v>
      </c>
      <c r="L13622" s="14">
        <f>SUBTOTAL(9,L13619:L13621)</f>
        <v>8536125.4400000013</v>
      </c>
      <c r="M13622" s="80"/>
    </row>
    <row r="13623" spans="2:13" ht="24.9" customHeight="1" outlineLevel="2" x14ac:dyDescent="0.3">
      <c r="B13623" s="47" t="s">
        <v>22</v>
      </c>
      <c r="C13623" s="46" t="s">
        <v>336</v>
      </c>
      <c r="D13623" s="46" t="s">
        <v>1417</v>
      </c>
      <c r="E13623" s="46" t="s">
        <v>1431</v>
      </c>
      <c r="F13623" s="45" t="s">
        <v>1430</v>
      </c>
      <c r="G13623" s="26" t="s">
        <v>0</v>
      </c>
      <c r="H13623" s="30">
        <v>25870231</v>
      </c>
      <c r="I13623" s="30">
        <v>2033728.6400000001</v>
      </c>
      <c r="J13623" s="23">
        <f>I13623/H13623</f>
        <v>7.8612697350866331E-2</v>
      </c>
      <c r="K13623" s="30">
        <v>2154635.21</v>
      </c>
      <c r="L13623" s="30">
        <f>I13623</f>
        <v>2033728.6400000001</v>
      </c>
      <c r="M13623" s="80">
        <f>L13623/K13623</f>
        <v>0.94388536424223768</v>
      </c>
    </row>
    <row r="13624" spans="2:13" ht="24.9" customHeight="1" outlineLevel="1" x14ac:dyDescent="0.3">
      <c r="B13624" s="44" t="str">
        <f>B13623</f>
        <v>FONDO NACIONAL DE PENSIONES DE LAS ENTIDADES TERRITORIALES (FONPET)</v>
      </c>
      <c r="C13624" s="43" t="s">
        <v>336</v>
      </c>
      <c r="D13624" s="43" t="s">
        <v>1417</v>
      </c>
      <c r="E13624" s="43" t="s">
        <v>1431</v>
      </c>
      <c r="F13624" s="42" t="s">
        <v>1430</v>
      </c>
      <c r="G13624" s="18" t="s">
        <v>3</v>
      </c>
      <c r="H13624" s="32">
        <f>SUBTOTAL(9,H13623:H13623)</f>
        <v>25870231</v>
      </c>
      <c r="I13624" s="32">
        <f>SUBTOTAL(9,I13623:I13623)</f>
        <v>2033728.6400000001</v>
      </c>
      <c r="J13624" s="41">
        <f>SUBTOTAL(9,J13623:J13623)</f>
        <v>7.8612697350866331E-2</v>
      </c>
      <c r="K13624" s="32">
        <f>SUBTOTAL(9,K13623:K13623)</f>
        <v>2154635.21</v>
      </c>
      <c r="L13624" s="14">
        <f>SUBTOTAL(9,L13621:L13623)</f>
        <v>7911500.870000001</v>
      </c>
      <c r="M13624" s="80"/>
    </row>
    <row r="13625" spans="2:13" ht="24.9" customHeight="1" outlineLevel="2" x14ac:dyDescent="0.3">
      <c r="B13625" s="47" t="s">
        <v>22</v>
      </c>
      <c r="C13625" s="46" t="s">
        <v>336</v>
      </c>
      <c r="D13625" s="46" t="s">
        <v>1417</v>
      </c>
      <c r="E13625" s="46" t="s">
        <v>1429</v>
      </c>
      <c r="F13625" s="45" t="s">
        <v>1428</v>
      </c>
      <c r="G13625" s="26" t="s">
        <v>0</v>
      </c>
      <c r="H13625" s="30">
        <v>30671067</v>
      </c>
      <c r="I13625" s="30">
        <v>2411135.2999999998</v>
      </c>
      <c r="J13625" s="23">
        <f>I13625/H13625</f>
        <v>7.8612697106364107E-2</v>
      </c>
      <c r="K13625" s="30">
        <v>2555100.5699999998</v>
      </c>
      <c r="L13625" s="30">
        <f>I13625</f>
        <v>2411135.2999999998</v>
      </c>
      <c r="M13625" s="80">
        <f>L13625/K13625</f>
        <v>0.94365573250214574</v>
      </c>
    </row>
    <row r="13626" spans="2:13" ht="24.9" customHeight="1" outlineLevel="1" x14ac:dyDescent="0.3">
      <c r="B13626" s="44" t="str">
        <f>B13625</f>
        <v>FONDO NACIONAL DE PENSIONES DE LAS ENTIDADES TERRITORIALES (FONPET)</v>
      </c>
      <c r="C13626" s="43" t="s">
        <v>336</v>
      </c>
      <c r="D13626" s="43" t="s">
        <v>1417</v>
      </c>
      <c r="E13626" s="43" t="s">
        <v>1429</v>
      </c>
      <c r="F13626" s="42" t="s">
        <v>1428</v>
      </c>
      <c r="G13626" s="18" t="s">
        <v>3</v>
      </c>
      <c r="H13626" s="32">
        <f>SUBTOTAL(9,H13625:H13625)</f>
        <v>30671067</v>
      </c>
      <c r="I13626" s="32">
        <f>SUBTOTAL(9,I13625:I13625)</f>
        <v>2411135.2999999998</v>
      </c>
      <c r="J13626" s="41">
        <f>SUBTOTAL(9,J13625:J13625)</f>
        <v>7.8612697106364107E-2</v>
      </c>
      <c r="K13626" s="32">
        <f>SUBTOTAL(9,K13625:K13625)</f>
        <v>2555100.5699999998</v>
      </c>
      <c r="L13626" s="14">
        <f>SUBTOTAL(9,L13623:L13625)</f>
        <v>4444863.9399999995</v>
      </c>
      <c r="M13626" s="80"/>
    </row>
    <row r="13627" spans="2:13" ht="24.9" customHeight="1" outlineLevel="2" x14ac:dyDescent="0.3">
      <c r="B13627" s="47" t="s">
        <v>22</v>
      </c>
      <c r="C13627" s="46" t="s">
        <v>336</v>
      </c>
      <c r="D13627" s="46" t="s">
        <v>1417</v>
      </c>
      <c r="E13627" s="46" t="s">
        <v>1427</v>
      </c>
      <c r="F13627" s="45" t="s">
        <v>1426</v>
      </c>
      <c r="G13627" s="26" t="s">
        <v>0</v>
      </c>
      <c r="H13627" s="30">
        <v>123224468</v>
      </c>
      <c r="I13627" s="30">
        <v>9687007.7899999991</v>
      </c>
      <c r="J13627" s="23">
        <f>I13627/H13627</f>
        <v>7.8612697195819897E-2</v>
      </c>
      <c r="K13627" s="30">
        <v>10265797.809999999</v>
      </c>
      <c r="L13627" s="30">
        <f>I13627</f>
        <v>9687007.7899999991</v>
      </c>
      <c r="M13627" s="80">
        <f>L13627/K13627</f>
        <v>0.94361957728836277</v>
      </c>
    </row>
    <row r="13628" spans="2:13" ht="24.9" customHeight="1" outlineLevel="1" x14ac:dyDescent="0.3">
      <c r="B13628" s="44" t="str">
        <f>B13627</f>
        <v>FONDO NACIONAL DE PENSIONES DE LAS ENTIDADES TERRITORIALES (FONPET)</v>
      </c>
      <c r="C13628" s="43" t="s">
        <v>336</v>
      </c>
      <c r="D13628" s="43" t="s">
        <v>1417</v>
      </c>
      <c r="E13628" s="43" t="s">
        <v>1427</v>
      </c>
      <c r="F13628" s="42" t="s">
        <v>1426</v>
      </c>
      <c r="G13628" s="18" t="s">
        <v>3</v>
      </c>
      <c r="H13628" s="32">
        <f>SUBTOTAL(9,H13627:H13627)</f>
        <v>123224468</v>
      </c>
      <c r="I13628" s="32">
        <f>SUBTOTAL(9,I13627:I13627)</f>
        <v>9687007.7899999991</v>
      </c>
      <c r="J13628" s="41">
        <f>SUBTOTAL(9,J13627:J13627)</f>
        <v>7.8612697195819897E-2</v>
      </c>
      <c r="K13628" s="32">
        <f>SUBTOTAL(9,K13627:K13627)</f>
        <v>10265797.809999999</v>
      </c>
      <c r="L13628" s="14">
        <f>SUBTOTAL(9,L13625:L13627)</f>
        <v>12098143.09</v>
      </c>
      <c r="M13628" s="80"/>
    </row>
    <row r="13629" spans="2:13" ht="24.9" customHeight="1" outlineLevel="2" x14ac:dyDescent="0.3">
      <c r="B13629" s="47" t="s">
        <v>22</v>
      </c>
      <c r="C13629" s="46" t="s">
        <v>336</v>
      </c>
      <c r="D13629" s="46" t="s">
        <v>1417</v>
      </c>
      <c r="E13629" s="46" t="s">
        <v>1425</v>
      </c>
      <c r="F13629" s="45" t="s">
        <v>1424</v>
      </c>
      <c r="G13629" s="26" t="s">
        <v>0</v>
      </c>
      <c r="H13629" s="30">
        <v>15121042</v>
      </c>
      <c r="I13629" s="30">
        <v>1188705.8999999999</v>
      </c>
      <c r="J13629" s="23">
        <f>I13629/H13629</f>
        <v>7.8612697458283629E-2</v>
      </c>
      <c r="K13629" s="30">
        <v>1259797.1200000001</v>
      </c>
      <c r="L13629" s="30">
        <f>I13629</f>
        <v>1188705.8999999999</v>
      </c>
      <c r="M13629" s="80">
        <f>L13629/K13629</f>
        <v>0.94356931058867621</v>
      </c>
    </row>
    <row r="13630" spans="2:13" ht="24.9" customHeight="1" outlineLevel="1" x14ac:dyDescent="0.3">
      <c r="B13630" s="44" t="str">
        <f>B13629</f>
        <v>FONDO NACIONAL DE PENSIONES DE LAS ENTIDADES TERRITORIALES (FONPET)</v>
      </c>
      <c r="C13630" s="43" t="s">
        <v>336</v>
      </c>
      <c r="D13630" s="43" t="s">
        <v>1417</v>
      </c>
      <c r="E13630" s="43" t="s">
        <v>1425</v>
      </c>
      <c r="F13630" s="42" t="s">
        <v>1424</v>
      </c>
      <c r="G13630" s="18" t="s">
        <v>3</v>
      </c>
      <c r="H13630" s="32">
        <f>SUBTOTAL(9,H13629:H13629)</f>
        <v>15121042</v>
      </c>
      <c r="I13630" s="32">
        <f>SUBTOTAL(9,I13629:I13629)</f>
        <v>1188705.8999999999</v>
      </c>
      <c r="J13630" s="41">
        <f>SUBTOTAL(9,J13629:J13629)</f>
        <v>7.8612697458283629E-2</v>
      </c>
      <c r="K13630" s="32">
        <f>SUBTOTAL(9,K13629:K13629)</f>
        <v>1259797.1200000001</v>
      </c>
      <c r="L13630" s="14">
        <f>SUBTOTAL(9,L13627:L13629)</f>
        <v>10875713.689999999</v>
      </c>
      <c r="M13630" s="80"/>
    </row>
    <row r="13631" spans="2:13" ht="24.9" customHeight="1" outlineLevel="2" x14ac:dyDescent="0.3">
      <c r="B13631" s="47" t="s">
        <v>22</v>
      </c>
      <c r="C13631" s="46" t="s">
        <v>336</v>
      </c>
      <c r="D13631" s="46" t="s">
        <v>1417</v>
      </c>
      <c r="E13631" s="46" t="s">
        <v>1423</v>
      </c>
      <c r="F13631" s="45" t="s">
        <v>1422</v>
      </c>
      <c r="G13631" s="26" t="s">
        <v>0</v>
      </c>
      <c r="H13631" s="30">
        <v>31505293</v>
      </c>
      <c r="I13631" s="30">
        <v>2476716.0499999998</v>
      </c>
      <c r="J13631" s="23">
        <f>I13631/H13631</f>
        <v>7.8612696920482533E-2</v>
      </c>
      <c r="K13631" s="30">
        <v>2624610.59</v>
      </c>
      <c r="L13631" s="30">
        <f>I13631</f>
        <v>2476716.0499999998</v>
      </c>
      <c r="M13631" s="80">
        <f>L13631/K13631</f>
        <v>0.94365086365059581</v>
      </c>
    </row>
    <row r="13632" spans="2:13" ht="24.9" customHeight="1" outlineLevel="1" x14ac:dyDescent="0.3">
      <c r="B13632" s="44" t="str">
        <f>B13631</f>
        <v>FONDO NACIONAL DE PENSIONES DE LAS ENTIDADES TERRITORIALES (FONPET)</v>
      </c>
      <c r="C13632" s="43" t="s">
        <v>336</v>
      </c>
      <c r="D13632" s="43" t="s">
        <v>1417</v>
      </c>
      <c r="E13632" s="43" t="s">
        <v>1423</v>
      </c>
      <c r="F13632" s="42" t="s">
        <v>1422</v>
      </c>
      <c r="G13632" s="18" t="s">
        <v>3</v>
      </c>
      <c r="H13632" s="32">
        <f>SUBTOTAL(9,H13631:H13631)</f>
        <v>31505293</v>
      </c>
      <c r="I13632" s="32">
        <f>SUBTOTAL(9,I13631:I13631)</f>
        <v>2476716.0499999998</v>
      </c>
      <c r="J13632" s="41">
        <f>SUBTOTAL(9,J13631:J13631)</f>
        <v>7.8612696920482533E-2</v>
      </c>
      <c r="K13632" s="32">
        <f>SUBTOTAL(9,K13631:K13631)</f>
        <v>2624610.59</v>
      </c>
      <c r="L13632" s="14">
        <f>SUBTOTAL(9,L13629:L13631)</f>
        <v>3665421.9499999997</v>
      </c>
      <c r="M13632" s="80"/>
    </row>
    <row r="13633" spans="2:13" ht="24.9" customHeight="1" outlineLevel="2" x14ac:dyDescent="0.3">
      <c r="B13633" s="47" t="s">
        <v>22</v>
      </c>
      <c r="C13633" s="46" t="s">
        <v>336</v>
      </c>
      <c r="D13633" s="46" t="s">
        <v>1417</v>
      </c>
      <c r="E13633" s="46" t="s">
        <v>1421</v>
      </c>
      <c r="F13633" s="45" t="s">
        <v>1420</v>
      </c>
      <c r="G13633" s="26" t="s">
        <v>0</v>
      </c>
      <c r="H13633" s="30">
        <v>14520995</v>
      </c>
      <c r="I13633" s="30">
        <v>1141534.58</v>
      </c>
      <c r="J13633" s="23">
        <f>I13633/H13633</f>
        <v>7.8612696994937337E-2</v>
      </c>
      <c r="K13633" s="30">
        <v>1209758.31</v>
      </c>
      <c r="L13633" s="30">
        <f>I13633</f>
        <v>1141534.58</v>
      </c>
      <c r="M13633" s="80">
        <f>L13633/K13633</f>
        <v>0.94360548761181895</v>
      </c>
    </row>
    <row r="13634" spans="2:13" ht="24.9" customHeight="1" outlineLevel="1" x14ac:dyDescent="0.3">
      <c r="B13634" s="44" t="str">
        <f>B13633</f>
        <v>FONDO NACIONAL DE PENSIONES DE LAS ENTIDADES TERRITORIALES (FONPET)</v>
      </c>
      <c r="C13634" s="43" t="s">
        <v>336</v>
      </c>
      <c r="D13634" s="43" t="s">
        <v>1417</v>
      </c>
      <c r="E13634" s="43" t="s">
        <v>1421</v>
      </c>
      <c r="F13634" s="42" t="s">
        <v>1420</v>
      </c>
      <c r="G13634" s="18" t="s">
        <v>3</v>
      </c>
      <c r="H13634" s="32">
        <f>SUBTOTAL(9,H13633:H13633)</f>
        <v>14520995</v>
      </c>
      <c r="I13634" s="32">
        <f>SUBTOTAL(9,I13633:I13633)</f>
        <v>1141534.58</v>
      </c>
      <c r="J13634" s="41">
        <f>SUBTOTAL(9,J13633:J13633)</f>
        <v>7.8612696994937337E-2</v>
      </c>
      <c r="K13634" s="32">
        <f>SUBTOTAL(9,K13633:K13633)</f>
        <v>1209758.31</v>
      </c>
      <c r="L13634" s="14">
        <f>SUBTOTAL(9,L13631:L13633)</f>
        <v>3618250.63</v>
      </c>
      <c r="M13634" s="80"/>
    </row>
    <row r="13635" spans="2:13" ht="24.9" customHeight="1" outlineLevel="2" x14ac:dyDescent="0.3">
      <c r="B13635" s="47" t="s">
        <v>22</v>
      </c>
      <c r="C13635" s="46" t="s">
        <v>336</v>
      </c>
      <c r="D13635" s="46" t="s">
        <v>1417</v>
      </c>
      <c r="E13635" s="46" t="s">
        <v>1419</v>
      </c>
      <c r="F13635" s="45" t="s">
        <v>1418</v>
      </c>
      <c r="G13635" s="26" t="s">
        <v>0</v>
      </c>
      <c r="H13635" s="30">
        <v>36847075</v>
      </c>
      <c r="I13635" s="30">
        <v>2896647.95</v>
      </c>
      <c r="J13635" s="23">
        <f>I13635/H13635</f>
        <v>7.8612697208665816E-2</v>
      </c>
      <c r="K13635" s="30">
        <v>3068416.9</v>
      </c>
      <c r="L13635" s="30">
        <f>I13635</f>
        <v>2896647.95</v>
      </c>
      <c r="M13635" s="80">
        <f>L13635/K13635</f>
        <v>0.94402033504638838</v>
      </c>
    </row>
    <row r="13636" spans="2:13" ht="24.9" customHeight="1" outlineLevel="1" x14ac:dyDescent="0.3">
      <c r="B13636" s="44" t="str">
        <f>B13635</f>
        <v>FONDO NACIONAL DE PENSIONES DE LAS ENTIDADES TERRITORIALES (FONPET)</v>
      </c>
      <c r="C13636" s="43" t="s">
        <v>336</v>
      </c>
      <c r="D13636" s="43" t="s">
        <v>1417</v>
      </c>
      <c r="E13636" s="43" t="s">
        <v>1419</v>
      </c>
      <c r="F13636" s="42" t="s">
        <v>1418</v>
      </c>
      <c r="G13636" s="18" t="s">
        <v>3</v>
      </c>
      <c r="H13636" s="32">
        <f>SUBTOTAL(9,H13635:H13635)</f>
        <v>36847075</v>
      </c>
      <c r="I13636" s="32">
        <f>SUBTOTAL(9,I13635:I13635)</f>
        <v>2896647.95</v>
      </c>
      <c r="J13636" s="41">
        <f>SUBTOTAL(9,J13635:J13635)</f>
        <v>7.8612697208665816E-2</v>
      </c>
      <c r="K13636" s="32">
        <f>SUBTOTAL(9,K13635:K13635)</f>
        <v>3068416.9</v>
      </c>
      <c r="L13636" s="14">
        <f>SUBTOTAL(9,L13633:L13635)</f>
        <v>4038182.5300000003</v>
      </c>
      <c r="M13636" s="80"/>
    </row>
    <row r="13637" spans="2:13" ht="24.9" customHeight="1" outlineLevel="2" x14ac:dyDescent="0.3">
      <c r="B13637" s="47" t="s">
        <v>22</v>
      </c>
      <c r="C13637" s="46" t="s">
        <v>336</v>
      </c>
      <c r="D13637" s="46" t="s">
        <v>1417</v>
      </c>
      <c r="E13637" s="46" t="s">
        <v>1416</v>
      </c>
      <c r="F13637" s="45" t="s">
        <v>1415</v>
      </c>
      <c r="G13637" s="26" t="s">
        <v>0</v>
      </c>
      <c r="H13637" s="30">
        <v>19933117</v>
      </c>
      <c r="I13637" s="30">
        <v>1566996.0899999999</v>
      </c>
      <c r="J13637" s="23">
        <f>I13637/H13637</f>
        <v>7.8612697151178107E-2</v>
      </c>
      <c r="K13637" s="30">
        <v>1660832.03</v>
      </c>
      <c r="L13637" s="30">
        <f>I13637</f>
        <v>1566996.0899999999</v>
      </c>
      <c r="M13637" s="80">
        <f>L13637/K13637</f>
        <v>0.94350064407175471</v>
      </c>
    </row>
    <row r="13638" spans="2:13" ht="24.9" customHeight="1" outlineLevel="1" x14ac:dyDescent="0.3">
      <c r="B13638" s="44" t="str">
        <f>B13637</f>
        <v>FONDO NACIONAL DE PENSIONES DE LAS ENTIDADES TERRITORIALES (FONPET)</v>
      </c>
      <c r="C13638" s="43" t="s">
        <v>336</v>
      </c>
      <c r="D13638" s="43" t="s">
        <v>1417</v>
      </c>
      <c r="E13638" s="43" t="s">
        <v>1416</v>
      </c>
      <c r="F13638" s="42" t="s">
        <v>1415</v>
      </c>
      <c r="G13638" s="18" t="s">
        <v>3</v>
      </c>
      <c r="H13638" s="32">
        <f>SUBTOTAL(9,H13637:H13637)</f>
        <v>19933117</v>
      </c>
      <c r="I13638" s="32">
        <f>SUBTOTAL(9,I13637:I13637)</f>
        <v>1566996.0899999999</v>
      </c>
      <c r="J13638" s="41">
        <f>SUBTOTAL(9,J13637:J13637)</f>
        <v>7.8612697151178107E-2</v>
      </c>
      <c r="K13638" s="32">
        <f>SUBTOTAL(9,K13637:K13637)</f>
        <v>1660832.03</v>
      </c>
      <c r="L13638" s="14">
        <f>SUBTOTAL(9,L13635:L13637)</f>
        <v>4463644.04</v>
      </c>
      <c r="M13638" s="80"/>
    </row>
    <row r="13639" spans="2:13" ht="24.9" customHeight="1" outlineLevel="2" x14ac:dyDescent="0.3">
      <c r="B13639" s="47" t="s">
        <v>22</v>
      </c>
      <c r="C13639" s="46" t="s">
        <v>498</v>
      </c>
      <c r="D13639" s="46" t="s">
        <v>1369</v>
      </c>
      <c r="E13639" s="46" t="s">
        <v>1414</v>
      </c>
      <c r="F13639" s="45" t="s">
        <v>1369</v>
      </c>
      <c r="G13639" s="26" t="s">
        <v>0</v>
      </c>
      <c r="H13639" s="30">
        <v>12592634818</v>
      </c>
      <c r="I13639" s="30">
        <v>989940987.09000003</v>
      </c>
      <c r="J13639" s="23">
        <f>I13639/H13639</f>
        <v>7.8612697135866397E-2</v>
      </c>
      <c r="K13639" s="30">
        <v>1049249519.1800001</v>
      </c>
      <c r="L13639" s="30">
        <f>I13639</f>
        <v>989940987.09000003</v>
      </c>
      <c r="M13639" s="80">
        <f>L13639/K13639</f>
        <v>0.94347528304196859</v>
      </c>
    </row>
    <row r="13640" spans="2:13" ht="24.9" customHeight="1" outlineLevel="1" x14ac:dyDescent="0.3">
      <c r="B13640" s="44" t="str">
        <f>B13639</f>
        <v>FONDO NACIONAL DE PENSIONES DE LAS ENTIDADES TERRITORIALES (FONPET)</v>
      </c>
      <c r="C13640" s="43" t="s">
        <v>498</v>
      </c>
      <c r="D13640" s="43" t="s">
        <v>1369</v>
      </c>
      <c r="E13640" s="43" t="s">
        <v>1414</v>
      </c>
      <c r="F13640" s="42" t="s">
        <v>1369</v>
      </c>
      <c r="G13640" s="18" t="s">
        <v>3</v>
      </c>
      <c r="H13640" s="32">
        <f>SUBTOTAL(9,H13639:H13639)</f>
        <v>12592634818</v>
      </c>
      <c r="I13640" s="32">
        <f>SUBTOTAL(9,I13639:I13639)</f>
        <v>989940987.09000003</v>
      </c>
      <c r="J13640" s="41">
        <f>SUBTOTAL(9,J13639:J13639)</f>
        <v>7.8612697135866397E-2</v>
      </c>
      <c r="K13640" s="32">
        <f>SUBTOTAL(9,K13639:K13639)</f>
        <v>1049249519.1800001</v>
      </c>
      <c r="L13640" s="14">
        <f>SUBTOTAL(9,L13637:L13639)</f>
        <v>991507983.18000007</v>
      </c>
      <c r="M13640" s="80"/>
    </row>
    <row r="13641" spans="2:13" ht="24.9" customHeight="1" outlineLevel="2" x14ac:dyDescent="0.3">
      <c r="B13641" s="47" t="s">
        <v>22</v>
      </c>
      <c r="C13641" s="46" t="s">
        <v>498</v>
      </c>
      <c r="D13641" s="46" t="s">
        <v>1369</v>
      </c>
      <c r="E13641" s="46" t="s">
        <v>1413</v>
      </c>
      <c r="F13641" s="45" t="s">
        <v>1412</v>
      </c>
      <c r="G13641" s="26" t="s">
        <v>0</v>
      </c>
      <c r="H13641" s="30">
        <v>4724788613</v>
      </c>
      <c r="I13641" s="30">
        <v>371428376.25999999</v>
      </c>
      <c r="J13641" s="23">
        <f>I13641/H13641</f>
        <v>7.8612697134859091E-2</v>
      </c>
      <c r="K13641" s="30">
        <v>393698392.69</v>
      </c>
      <c r="L13641" s="30">
        <f>I13641</f>
        <v>371428376.25999999</v>
      </c>
      <c r="M13641" s="80">
        <f>L13641/K13641</f>
        <v>0.94343381420016226</v>
      </c>
    </row>
    <row r="13642" spans="2:13" ht="24.9" customHeight="1" outlineLevel="1" x14ac:dyDescent="0.3">
      <c r="B13642" s="44" t="str">
        <f>B13641</f>
        <v>FONDO NACIONAL DE PENSIONES DE LAS ENTIDADES TERRITORIALES (FONPET)</v>
      </c>
      <c r="C13642" s="43" t="s">
        <v>498</v>
      </c>
      <c r="D13642" s="43" t="s">
        <v>1369</v>
      </c>
      <c r="E13642" s="43" t="s">
        <v>1413</v>
      </c>
      <c r="F13642" s="42" t="s">
        <v>1412</v>
      </c>
      <c r="G13642" s="18" t="s">
        <v>3</v>
      </c>
      <c r="H13642" s="32">
        <f>SUBTOTAL(9,H13641:H13641)</f>
        <v>4724788613</v>
      </c>
      <c r="I13642" s="32">
        <f>SUBTOTAL(9,I13641:I13641)</f>
        <v>371428376.25999999</v>
      </c>
      <c r="J13642" s="41">
        <f>SUBTOTAL(9,J13641:J13641)</f>
        <v>7.8612697134859091E-2</v>
      </c>
      <c r="K13642" s="32">
        <f>SUBTOTAL(9,K13641:K13641)</f>
        <v>393698392.69</v>
      </c>
      <c r="L13642" s="14">
        <f>SUBTOTAL(9,L13639:L13641)</f>
        <v>1361369363.3499999</v>
      </c>
      <c r="M13642" s="80"/>
    </row>
    <row r="13643" spans="2:13" ht="24.9" customHeight="1" outlineLevel="2" x14ac:dyDescent="0.3">
      <c r="B13643" s="47" t="s">
        <v>22</v>
      </c>
      <c r="C13643" s="46" t="s">
        <v>498</v>
      </c>
      <c r="D13643" s="46" t="s">
        <v>1369</v>
      </c>
      <c r="E13643" s="46" t="s">
        <v>1411</v>
      </c>
      <c r="F13643" s="45" t="s">
        <v>1410</v>
      </c>
      <c r="G13643" s="26" t="s">
        <v>0</v>
      </c>
      <c r="H13643" s="30">
        <v>268617772</v>
      </c>
      <c r="I13643" s="30">
        <v>21116767.550000001</v>
      </c>
      <c r="J13643" s="23">
        <f>I13643/H13643</f>
        <v>7.8612697115215444E-2</v>
      </c>
      <c r="K13643" s="30">
        <v>22384201.559999999</v>
      </c>
      <c r="L13643" s="30">
        <f>I13643</f>
        <v>21116767.550000001</v>
      </c>
      <c r="M13643" s="80">
        <f>L13643/K13643</f>
        <v>0.94337818989867972</v>
      </c>
    </row>
    <row r="13644" spans="2:13" ht="24.9" customHeight="1" outlineLevel="1" x14ac:dyDescent="0.3">
      <c r="B13644" s="44" t="str">
        <f>B13643</f>
        <v>FONDO NACIONAL DE PENSIONES DE LAS ENTIDADES TERRITORIALES (FONPET)</v>
      </c>
      <c r="C13644" s="43" t="s">
        <v>498</v>
      </c>
      <c r="D13644" s="43" t="s">
        <v>1369</v>
      </c>
      <c r="E13644" s="43" t="s">
        <v>1411</v>
      </c>
      <c r="F13644" s="42" t="s">
        <v>1410</v>
      </c>
      <c r="G13644" s="18" t="s">
        <v>3</v>
      </c>
      <c r="H13644" s="32">
        <f>SUBTOTAL(9,H13643:H13643)</f>
        <v>268617772</v>
      </c>
      <c r="I13644" s="32">
        <f>SUBTOTAL(9,I13643:I13643)</f>
        <v>21116767.550000001</v>
      </c>
      <c r="J13644" s="41">
        <f>SUBTOTAL(9,J13643:J13643)</f>
        <v>7.8612697115215444E-2</v>
      </c>
      <c r="K13644" s="32">
        <f>SUBTOTAL(9,K13643:K13643)</f>
        <v>22384201.559999999</v>
      </c>
      <c r="L13644" s="14">
        <f>SUBTOTAL(9,L13641:L13643)</f>
        <v>392545143.81</v>
      </c>
      <c r="M13644" s="80"/>
    </row>
    <row r="13645" spans="2:13" ht="24.9" customHeight="1" outlineLevel="2" x14ac:dyDescent="0.3">
      <c r="B13645" s="47" t="s">
        <v>22</v>
      </c>
      <c r="C13645" s="46" t="s">
        <v>498</v>
      </c>
      <c r="D13645" s="46" t="s">
        <v>1369</v>
      </c>
      <c r="E13645" s="46" t="s">
        <v>1409</v>
      </c>
      <c r="F13645" s="45" t="s">
        <v>1408</v>
      </c>
      <c r="G13645" s="26" t="s">
        <v>0</v>
      </c>
      <c r="H13645" s="30">
        <v>413663342</v>
      </c>
      <c r="I13645" s="30">
        <v>32519191.02</v>
      </c>
      <c r="J13645" s="23">
        <f>I13645/H13645</f>
        <v>7.8612697133796303E-2</v>
      </c>
      <c r="K13645" s="30">
        <v>34468225.5</v>
      </c>
      <c r="L13645" s="30">
        <f>I13645</f>
        <v>32519191.02</v>
      </c>
      <c r="M13645" s="80">
        <f>L13645/K13645</f>
        <v>0.94345416824547579</v>
      </c>
    </row>
    <row r="13646" spans="2:13" ht="24.9" customHeight="1" outlineLevel="1" x14ac:dyDescent="0.3">
      <c r="B13646" s="44" t="str">
        <f>B13645</f>
        <v>FONDO NACIONAL DE PENSIONES DE LAS ENTIDADES TERRITORIALES (FONPET)</v>
      </c>
      <c r="C13646" s="43" t="s">
        <v>498</v>
      </c>
      <c r="D13646" s="43" t="s">
        <v>1369</v>
      </c>
      <c r="E13646" s="43" t="s">
        <v>1409</v>
      </c>
      <c r="F13646" s="42" t="s">
        <v>1408</v>
      </c>
      <c r="G13646" s="18" t="s">
        <v>3</v>
      </c>
      <c r="H13646" s="32">
        <f>SUBTOTAL(9,H13645:H13645)</f>
        <v>413663342</v>
      </c>
      <c r="I13646" s="32">
        <f>SUBTOTAL(9,I13645:I13645)</f>
        <v>32519191.02</v>
      </c>
      <c r="J13646" s="41">
        <f>SUBTOTAL(9,J13645:J13645)</f>
        <v>7.8612697133796303E-2</v>
      </c>
      <c r="K13646" s="32">
        <f>SUBTOTAL(9,K13645:K13645)</f>
        <v>34468225.5</v>
      </c>
      <c r="L13646" s="14">
        <f>SUBTOTAL(9,L13643:L13645)</f>
        <v>53635958.57</v>
      </c>
      <c r="M13646" s="80"/>
    </row>
    <row r="13647" spans="2:13" ht="24.9" customHeight="1" outlineLevel="2" x14ac:dyDescent="0.3">
      <c r="B13647" s="47" t="s">
        <v>22</v>
      </c>
      <c r="C13647" s="46" t="s">
        <v>498</v>
      </c>
      <c r="D13647" s="46" t="s">
        <v>1369</v>
      </c>
      <c r="E13647" s="46" t="s">
        <v>1407</v>
      </c>
      <c r="F13647" s="45" t="s">
        <v>1406</v>
      </c>
      <c r="G13647" s="26" t="s">
        <v>0</v>
      </c>
      <c r="H13647" s="30">
        <v>153405602</v>
      </c>
      <c r="I13647" s="30">
        <v>12059628.120000001</v>
      </c>
      <c r="J13647" s="23">
        <f>I13647/H13647</f>
        <v>7.8612697077385746E-2</v>
      </c>
      <c r="K13647" s="30">
        <v>12782866.24</v>
      </c>
      <c r="L13647" s="30">
        <f>I13647</f>
        <v>12059628.120000001</v>
      </c>
      <c r="M13647" s="80">
        <f>L13647/K13647</f>
        <v>0.94342128702427863</v>
      </c>
    </row>
    <row r="13648" spans="2:13" ht="24.9" customHeight="1" outlineLevel="1" x14ac:dyDescent="0.3">
      <c r="B13648" s="44" t="str">
        <f>B13647</f>
        <v>FONDO NACIONAL DE PENSIONES DE LAS ENTIDADES TERRITORIALES (FONPET)</v>
      </c>
      <c r="C13648" s="43" t="s">
        <v>498</v>
      </c>
      <c r="D13648" s="43" t="s">
        <v>1369</v>
      </c>
      <c r="E13648" s="43" t="s">
        <v>1407</v>
      </c>
      <c r="F13648" s="42" t="s">
        <v>1406</v>
      </c>
      <c r="G13648" s="18" t="s">
        <v>3</v>
      </c>
      <c r="H13648" s="32">
        <f>SUBTOTAL(9,H13647:H13647)</f>
        <v>153405602</v>
      </c>
      <c r="I13648" s="32">
        <f>SUBTOTAL(9,I13647:I13647)</f>
        <v>12059628.120000001</v>
      </c>
      <c r="J13648" s="41">
        <f>SUBTOTAL(9,J13647:J13647)</f>
        <v>7.8612697077385746E-2</v>
      </c>
      <c r="K13648" s="32">
        <f>SUBTOTAL(9,K13647:K13647)</f>
        <v>12782866.24</v>
      </c>
      <c r="L13648" s="14">
        <f>SUBTOTAL(9,L13645:L13647)</f>
        <v>44578819.140000001</v>
      </c>
      <c r="M13648" s="80"/>
    </row>
    <row r="13649" spans="2:13" ht="24.9" customHeight="1" outlineLevel="2" x14ac:dyDescent="0.3">
      <c r="B13649" s="47" t="s">
        <v>22</v>
      </c>
      <c r="C13649" s="46" t="s">
        <v>498</v>
      </c>
      <c r="D13649" s="46" t="s">
        <v>1369</v>
      </c>
      <c r="E13649" s="46" t="s">
        <v>1405</v>
      </c>
      <c r="F13649" s="45" t="s">
        <v>1404</v>
      </c>
      <c r="G13649" s="26" t="s">
        <v>0</v>
      </c>
      <c r="H13649" s="30">
        <v>139798227</v>
      </c>
      <c r="I13649" s="30">
        <v>10989915.68</v>
      </c>
      <c r="J13649" s="23">
        <f>I13649/H13649</f>
        <v>7.861269714100165E-2</v>
      </c>
      <c r="K13649" s="30">
        <v>11648966.719999999</v>
      </c>
      <c r="L13649" s="30">
        <f>I13649</f>
        <v>10989915.68</v>
      </c>
      <c r="M13649" s="80">
        <f>L13649/K13649</f>
        <v>0.94342407735885447</v>
      </c>
    </row>
    <row r="13650" spans="2:13" ht="24.9" customHeight="1" outlineLevel="1" x14ac:dyDescent="0.3">
      <c r="B13650" s="44" t="str">
        <f>B13649</f>
        <v>FONDO NACIONAL DE PENSIONES DE LAS ENTIDADES TERRITORIALES (FONPET)</v>
      </c>
      <c r="C13650" s="43" t="s">
        <v>498</v>
      </c>
      <c r="D13650" s="43" t="s">
        <v>1369</v>
      </c>
      <c r="E13650" s="43" t="s">
        <v>1405</v>
      </c>
      <c r="F13650" s="42" t="s">
        <v>1404</v>
      </c>
      <c r="G13650" s="18" t="s">
        <v>3</v>
      </c>
      <c r="H13650" s="32">
        <f>SUBTOTAL(9,H13649:H13649)</f>
        <v>139798227</v>
      </c>
      <c r="I13650" s="32">
        <f>SUBTOTAL(9,I13649:I13649)</f>
        <v>10989915.68</v>
      </c>
      <c r="J13650" s="41">
        <f>SUBTOTAL(9,J13649:J13649)</f>
        <v>7.861269714100165E-2</v>
      </c>
      <c r="K13650" s="32">
        <f>SUBTOTAL(9,K13649:K13649)</f>
        <v>11648966.719999999</v>
      </c>
      <c r="L13650" s="14">
        <f>SUBTOTAL(9,L13647:L13649)</f>
        <v>23049543.800000001</v>
      </c>
      <c r="M13650" s="80"/>
    </row>
    <row r="13651" spans="2:13" ht="24.9" customHeight="1" outlineLevel="2" x14ac:dyDescent="0.3">
      <c r="B13651" s="47" t="s">
        <v>22</v>
      </c>
      <c r="C13651" s="46" t="s">
        <v>498</v>
      </c>
      <c r="D13651" s="46" t="s">
        <v>1369</v>
      </c>
      <c r="E13651" s="46" t="s">
        <v>1403</v>
      </c>
      <c r="F13651" s="45" t="s">
        <v>1402</v>
      </c>
      <c r="G13651" s="26" t="s">
        <v>0</v>
      </c>
      <c r="H13651" s="30">
        <v>1092817395</v>
      </c>
      <c r="I13651" s="30">
        <v>85909322.890000001</v>
      </c>
      <c r="J13651" s="23">
        <f>I13651/H13651</f>
        <v>7.8612697128599418E-2</v>
      </c>
      <c r="K13651" s="30">
        <v>91061823.810000002</v>
      </c>
      <c r="L13651" s="30">
        <f>I13651</f>
        <v>85909322.890000001</v>
      </c>
      <c r="M13651" s="80">
        <f>L13651/K13651</f>
        <v>0.94341755189583432</v>
      </c>
    </row>
    <row r="13652" spans="2:13" ht="24.9" customHeight="1" outlineLevel="1" x14ac:dyDescent="0.3">
      <c r="B13652" s="44" t="str">
        <f>B13651</f>
        <v>FONDO NACIONAL DE PENSIONES DE LAS ENTIDADES TERRITORIALES (FONPET)</v>
      </c>
      <c r="C13652" s="43" t="s">
        <v>498</v>
      </c>
      <c r="D13652" s="43" t="s">
        <v>1369</v>
      </c>
      <c r="E13652" s="43" t="s">
        <v>1403</v>
      </c>
      <c r="F13652" s="42" t="s">
        <v>1402</v>
      </c>
      <c r="G13652" s="18" t="s">
        <v>3</v>
      </c>
      <c r="H13652" s="32">
        <f>SUBTOTAL(9,H13651:H13651)</f>
        <v>1092817395</v>
      </c>
      <c r="I13652" s="32">
        <f>SUBTOTAL(9,I13651:I13651)</f>
        <v>85909322.890000001</v>
      </c>
      <c r="J13652" s="41">
        <f>SUBTOTAL(9,J13651:J13651)</f>
        <v>7.8612697128599418E-2</v>
      </c>
      <c r="K13652" s="32">
        <f>SUBTOTAL(9,K13651:K13651)</f>
        <v>91061823.810000002</v>
      </c>
      <c r="L13652" s="14">
        <f>SUBTOTAL(9,L13649:L13651)</f>
        <v>96899238.569999993</v>
      </c>
      <c r="M13652" s="80"/>
    </row>
    <row r="13653" spans="2:13" ht="24.9" customHeight="1" outlineLevel="2" x14ac:dyDescent="0.3">
      <c r="B13653" s="47" t="s">
        <v>22</v>
      </c>
      <c r="C13653" s="46" t="s">
        <v>498</v>
      </c>
      <c r="D13653" s="46" t="s">
        <v>1369</v>
      </c>
      <c r="E13653" s="46" t="s">
        <v>1401</v>
      </c>
      <c r="F13653" s="45" t="s">
        <v>1400</v>
      </c>
      <c r="G13653" s="26" t="s">
        <v>0</v>
      </c>
      <c r="H13653" s="30">
        <v>239185763</v>
      </c>
      <c r="I13653" s="30">
        <v>18803037.949999999</v>
      </c>
      <c r="J13653" s="23">
        <f>I13653/H13653</f>
        <v>7.8612697152881966E-2</v>
      </c>
      <c r="K13653" s="30">
        <v>19929723.170000002</v>
      </c>
      <c r="L13653" s="30">
        <f>I13653</f>
        <v>18803037.949999999</v>
      </c>
      <c r="M13653" s="80">
        <f>L13653/K13653</f>
        <v>0.94346709131936213</v>
      </c>
    </row>
    <row r="13654" spans="2:13" ht="24.9" customHeight="1" outlineLevel="1" x14ac:dyDescent="0.3">
      <c r="B13654" s="44" t="str">
        <f>B13653</f>
        <v>FONDO NACIONAL DE PENSIONES DE LAS ENTIDADES TERRITORIALES (FONPET)</v>
      </c>
      <c r="C13654" s="43" t="s">
        <v>498</v>
      </c>
      <c r="D13654" s="43" t="s">
        <v>1369</v>
      </c>
      <c r="E13654" s="43" t="s">
        <v>1401</v>
      </c>
      <c r="F13654" s="42" t="s">
        <v>1400</v>
      </c>
      <c r="G13654" s="18" t="s">
        <v>3</v>
      </c>
      <c r="H13654" s="32">
        <f>SUBTOTAL(9,H13653:H13653)</f>
        <v>239185763</v>
      </c>
      <c r="I13654" s="32">
        <f>SUBTOTAL(9,I13653:I13653)</f>
        <v>18803037.949999999</v>
      </c>
      <c r="J13654" s="41">
        <f>SUBTOTAL(9,J13653:J13653)</f>
        <v>7.8612697152881966E-2</v>
      </c>
      <c r="K13654" s="32">
        <f>SUBTOTAL(9,K13653:K13653)</f>
        <v>19929723.170000002</v>
      </c>
      <c r="L13654" s="14">
        <f>SUBTOTAL(9,L13651:L13653)</f>
        <v>104712360.84</v>
      </c>
      <c r="M13654" s="80"/>
    </row>
    <row r="13655" spans="2:13" ht="24.9" customHeight="1" outlineLevel="2" x14ac:dyDescent="0.3">
      <c r="B13655" s="47" t="s">
        <v>22</v>
      </c>
      <c r="C13655" s="46" t="s">
        <v>498</v>
      </c>
      <c r="D13655" s="46" t="s">
        <v>1369</v>
      </c>
      <c r="E13655" s="46" t="s">
        <v>1399</v>
      </c>
      <c r="F13655" s="45" t="s">
        <v>1398</v>
      </c>
      <c r="G13655" s="26" t="s">
        <v>0</v>
      </c>
      <c r="H13655" s="30">
        <v>133239214</v>
      </c>
      <c r="I13655" s="30">
        <v>10474293.969999999</v>
      </c>
      <c r="J13655" s="23">
        <f>I13655/H13655</f>
        <v>7.8612697084808669E-2</v>
      </c>
      <c r="K13655" s="30">
        <v>11102279.15</v>
      </c>
      <c r="L13655" s="30">
        <f>I13655</f>
        <v>10474293.969999999</v>
      </c>
      <c r="M13655" s="80">
        <f>L13655/K13655</f>
        <v>0.94343637270190583</v>
      </c>
    </row>
    <row r="13656" spans="2:13" ht="24.9" customHeight="1" outlineLevel="1" x14ac:dyDescent="0.3">
      <c r="B13656" s="44" t="str">
        <f>B13655</f>
        <v>FONDO NACIONAL DE PENSIONES DE LAS ENTIDADES TERRITORIALES (FONPET)</v>
      </c>
      <c r="C13656" s="43" t="s">
        <v>498</v>
      </c>
      <c r="D13656" s="43" t="s">
        <v>1369</v>
      </c>
      <c r="E13656" s="43" t="s">
        <v>1399</v>
      </c>
      <c r="F13656" s="42" t="s">
        <v>1398</v>
      </c>
      <c r="G13656" s="18" t="s">
        <v>3</v>
      </c>
      <c r="H13656" s="32">
        <f>SUBTOTAL(9,H13655:H13655)</f>
        <v>133239214</v>
      </c>
      <c r="I13656" s="32">
        <f>SUBTOTAL(9,I13655:I13655)</f>
        <v>10474293.969999999</v>
      </c>
      <c r="J13656" s="41">
        <f>SUBTOTAL(9,J13655:J13655)</f>
        <v>7.8612697084808669E-2</v>
      </c>
      <c r="K13656" s="32">
        <f>SUBTOTAL(9,K13655:K13655)</f>
        <v>11102279.15</v>
      </c>
      <c r="L13656" s="14">
        <f>SUBTOTAL(9,L13653:L13655)</f>
        <v>29277331.919999998</v>
      </c>
      <c r="M13656" s="80"/>
    </row>
    <row r="13657" spans="2:13" ht="24.9" customHeight="1" outlineLevel="2" x14ac:dyDescent="0.3">
      <c r="B13657" s="47" t="s">
        <v>22</v>
      </c>
      <c r="C13657" s="46" t="s">
        <v>498</v>
      </c>
      <c r="D13657" s="46" t="s">
        <v>1369</v>
      </c>
      <c r="E13657" s="46" t="s">
        <v>1397</v>
      </c>
      <c r="F13657" s="45" t="s">
        <v>1396</v>
      </c>
      <c r="G13657" s="26" t="s">
        <v>0</v>
      </c>
      <c r="H13657" s="30">
        <v>108479065</v>
      </c>
      <c r="I13657" s="30">
        <v>8527831.8900000006</v>
      </c>
      <c r="J13657" s="23">
        <f>I13657/H13657</f>
        <v>7.8612697205677429E-2</v>
      </c>
      <c r="K13657" s="30">
        <v>9038331.9699999988</v>
      </c>
      <c r="L13657" s="30">
        <f>I13657</f>
        <v>8527831.8900000006</v>
      </c>
      <c r="M13657" s="80">
        <f>L13657/K13657</f>
        <v>0.94351833040715383</v>
      </c>
    </row>
    <row r="13658" spans="2:13" ht="24.9" customHeight="1" outlineLevel="1" x14ac:dyDescent="0.3">
      <c r="B13658" s="44" t="str">
        <f>B13657</f>
        <v>FONDO NACIONAL DE PENSIONES DE LAS ENTIDADES TERRITORIALES (FONPET)</v>
      </c>
      <c r="C13658" s="43" t="s">
        <v>498</v>
      </c>
      <c r="D13658" s="43" t="s">
        <v>1369</v>
      </c>
      <c r="E13658" s="43" t="s">
        <v>1397</v>
      </c>
      <c r="F13658" s="42" t="s">
        <v>1396</v>
      </c>
      <c r="G13658" s="18" t="s">
        <v>3</v>
      </c>
      <c r="H13658" s="32">
        <f>SUBTOTAL(9,H13657:H13657)</f>
        <v>108479065</v>
      </c>
      <c r="I13658" s="32">
        <f>SUBTOTAL(9,I13657:I13657)</f>
        <v>8527831.8900000006</v>
      </c>
      <c r="J13658" s="41">
        <f>SUBTOTAL(9,J13657:J13657)</f>
        <v>7.8612697205677429E-2</v>
      </c>
      <c r="K13658" s="32">
        <f>SUBTOTAL(9,K13657:K13657)</f>
        <v>9038331.9699999988</v>
      </c>
      <c r="L13658" s="14">
        <f>SUBTOTAL(9,L13655:L13657)</f>
        <v>19002125.859999999</v>
      </c>
      <c r="M13658" s="80"/>
    </row>
    <row r="13659" spans="2:13" ht="24.9" customHeight="1" outlineLevel="2" x14ac:dyDescent="0.3">
      <c r="B13659" s="47" t="s">
        <v>22</v>
      </c>
      <c r="C13659" s="46" t="s">
        <v>498</v>
      </c>
      <c r="D13659" s="46" t="s">
        <v>1369</v>
      </c>
      <c r="E13659" s="46" t="s">
        <v>1395</v>
      </c>
      <c r="F13659" s="45" t="s">
        <v>1394</v>
      </c>
      <c r="G13659" s="26" t="s">
        <v>0</v>
      </c>
      <c r="H13659" s="30">
        <v>293692799</v>
      </c>
      <c r="I13659" s="30">
        <v>23087983.059999999</v>
      </c>
      <c r="J13659" s="23">
        <f>I13659/H13659</f>
        <v>7.8612697140048024E-2</v>
      </c>
      <c r="K13659" s="30">
        <v>24472016.800000001</v>
      </c>
      <c r="L13659" s="30">
        <f>I13659</f>
        <v>23087983.059999999</v>
      </c>
      <c r="M13659" s="80">
        <f>L13659/K13659</f>
        <v>0.94344423055479421</v>
      </c>
    </row>
    <row r="13660" spans="2:13" ht="24.9" customHeight="1" outlineLevel="1" x14ac:dyDescent="0.3">
      <c r="B13660" s="44" t="str">
        <f>B13659</f>
        <v>FONDO NACIONAL DE PENSIONES DE LAS ENTIDADES TERRITORIALES (FONPET)</v>
      </c>
      <c r="C13660" s="43" t="s">
        <v>498</v>
      </c>
      <c r="D13660" s="43" t="s">
        <v>1369</v>
      </c>
      <c r="E13660" s="43" t="s">
        <v>1395</v>
      </c>
      <c r="F13660" s="42" t="s">
        <v>1394</v>
      </c>
      <c r="G13660" s="18" t="s">
        <v>3</v>
      </c>
      <c r="H13660" s="32">
        <f>SUBTOTAL(9,H13659:H13659)</f>
        <v>293692799</v>
      </c>
      <c r="I13660" s="32">
        <f>SUBTOTAL(9,I13659:I13659)</f>
        <v>23087983.059999999</v>
      </c>
      <c r="J13660" s="41">
        <f>SUBTOTAL(9,J13659:J13659)</f>
        <v>7.8612697140048024E-2</v>
      </c>
      <c r="K13660" s="32">
        <f>SUBTOTAL(9,K13659:K13659)</f>
        <v>24472016.800000001</v>
      </c>
      <c r="L13660" s="14">
        <f>SUBTOTAL(9,L13657:L13659)</f>
        <v>31615814.949999999</v>
      </c>
      <c r="M13660" s="80"/>
    </row>
    <row r="13661" spans="2:13" ht="24.9" customHeight="1" outlineLevel="2" x14ac:dyDescent="0.3">
      <c r="B13661" s="47" t="s">
        <v>22</v>
      </c>
      <c r="C13661" s="46" t="s">
        <v>498</v>
      </c>
      <c r="D13661" s="46" t="s">
        <v>1369</v>
      </c>
      <c r="E13661" s="46" t="s">
        <v>1393</v>
      </c>
      <c r="F13661" s="45" t="s">
        <v>1392</v>
      </c>
      <c r="G13661" s="26" t="s">
        <v>0</v>
      </c>
      <c r="H13661" s="30">
        <v>28192015</v>
      </c>
      <c r="I13661" s="30">
        <v>2216250.34</v>
      </c>
      <c r="J13661" s="23">
        <f>I13661/H13661</f>
        <v>7.8612697247784524E-2</v>
      </c>
      <c r="K13661" s="30">
        <v>2349257.87</v>
      </c>
      <c r="L13661" s="30">
        <f>I13661</f>
        <v>2216250.34</v>
      </c>
      <c r="M13661" s="80">
        <f>L13661/K13661</f>
        <v>0.94338317146937967</v>
      </c>
    </row>
    <row r="13662" spans="2:13" ht="24.9" customHeight="1" outlineLevel="1" x14ac:dyDescent="0.3">
      <c r="B13662" s="44" t="str">
        <f>B13661</f>
        <v>FONDO NACIONAL DE PENSIONES DE LAS ENTIDADES TERRITORIALES (FONPET)</v>
      </c>
      <c r="C13662" s="43" t="s">
        <v>498</v>
      </c>
      <c r="D13662" s="43" t="s">
        <v>1369</v>
      </c>
      <c r="E13662" s="43" t="s">
        <v>1393</v>
      </c>
      <c r="F13662" s="42" t="s">
        <v>1392</v>
      </c>
      <c r="G13662" s="18" t="s">
        <v>3</v>
      </c>
      <c r="H13662" s="32">
        <f>SUBTOTAL(9,H13661:H13661)</f>
        <v>28192015</v>
      </c>
      <c r="I13662" s="32">
        <f>SUBTOTAL(9,I13661:I13661)</f>
        <v>2216250.34</v>
      </c>
      <c r="J13662" s="41">
        <f>SUBTOTAL(9,J13661:J13661)</f>
        <v>7.8612697247784524E-2</v>
      </c>
      <c r="K13662" s="32">
        <f>SUBTOTAL(9,K13661:K13661)</f>
        <v>2349257.87</v>
      </c>
      <c r="L13662" s="14">
        <f>SUBTOTAL(9,L13659:L13661)</f>
        <v>25304233.399999999</v>
      </c>
      <c r="M13662" s="80"/>
    </row>
    <row r="13663" spans="2:13" ht="24.9" customHeight="1" outlineLevel="2" x14ac:dyDescent="0.3">
      <c r="B13663" s="47" t="s">
        <v>22</v>
      </c>
      <c r="C13663" s="46" t="s">
        <v>498</v>
      </c>
      <c r="D13663" s="46" t="s">
        <v>1369</v>
      </c>
      <c r="E13663" s="46" t="s">
        <v>1391</v>
      </c>
      <c r="F13663" s="45" t="s">
        <v>1390</v>
      </c>
      <c r="G13663" s="26" t="s">
        <v>0</v>
      </c>
      <c r="H13663" s="30">
        <v>115081999</v>
      </c>
      <c r="I13663" s="30">
        <v>9046906.3300000001</v>
      </c>
      <c r="J13663" s="23">
        <f>I13663/H13663</f>
        <v>7.86126971082593E-2</v>
      </c>
      <c r="K13663" s="30">
        <v>9589702.4199999999</v>
      </c>
      <c r="L13663" s="30">
        <f>I13663</f>
        <v>9046906.3300000001</v>
      </c>
      <c r="M13663" s="80">
        <f>L13663/K13663</f>
        <v>0.94339802569181286</v>
      </c>
    </row>
    <row r="13664" spans="2:13" ht="24.9" customHeight="1" outlineLevel="1" x14ac:dyDescent="0.3">
      <c r="B13664" s="44" t="str">
        <f>B13663</f>
        <v>FONDO NACIONAL DE PENSIONES DE LAS ENTIDADES TERRITORIALES (FONPET)</v>
      </c>
      <c r="C13664" s="43" t="s">
        <v>498</v>
      </c>
      <c r="D13664" s="43" t="s">
        <v>1369</v>
      </c>
      <c r="E13664" s="43" t="s">
        <v>1391</v>
      </c>
      <c r="F13664" s="42" t="s">
        <v>1390</v>
      </c>
      <c r="G13664" s="18" t="s">
        <v>3</v>
      </c>
      <c r="H13664" s="32">
        <f>SUBTOTAL(9,H13663:H13663)</f>
        <v>115081999</v>
      </c>
      <c r="I13664" s="32">
        <f>SUBTOTAL(9,I13663:I13663)</f>
        <v>9046906.3300000001</v>
      </c>
      <c r="J13664" s="41">
        <f>SUBTOTAL(9,J13663:J13663)</f>
        <v>7.86126971082593E-2</v>
      </c>
      <c r="K13664" s="32">
        <f>SUBTOTAL(9,K13663:K13663)</f>
        <v>9589702.4199999999</v>
      </c>
      <c r="L13664" s="14">
        <f>SUBTOTAL(9,L13661:L13663)</f>
        <v>11263156.67</v>
      </c>
      <c r="M13664" s="80"/>
    </row>
    <row r="13665" spans="2:13" ht="24.9" customHeight="1" outlineLevel="2" x14ac:dyDescent="0.3">
      <c r="B13665" s="47" t="s">
        <v>22</v>
      </c>
      <c r="C13665" s="46" t="s">
        <v>498</v>
      </c>
      <c r="D13665" s="46" t="s">
        <v>1369</v>
      </c>
      <c r="E13665" s="46" t="s">
        <v>1389</v>
      </c>
      <c r="F13665" s="45" t="s">
        <v>1388</v>
      </c>
      <c r="G13665" s="26" t="s">
        <v>0</v>
      </c>
      <c r="H13665" s="30">
        <v>61925553</v>
      </c>
      <c r="I13665" s="30">
        <v>4868134.74</v>
      </c>
      <c r="J13665" s="23">
        <f>I13665/H13665</f>
        <v>7.8612697088066383E-2</v>
      </c>
      <c r="K13665" s="30">
        <v>5158423.4399999995</v>
      </c>
      <c r="L13665" s="30">
        <f>I13665</f>
        <v>4868134.74</v>
      </c>
      <c r="M13665" s="80">
        <f>L13665/K13665</f>
        <v>0.94372530611794847</v>
      </c>
    </row>
    <row r="13666" spans="2:13" ht="24.9" customHeight="1" outlineLevel="1" x14ac:dyDescent="0.3">
      <c r="B13666" s="44" t="str">
        <f>B13665</f>
        <v>FONDO NACIONAL DE PENSIONES DE LAS ENTIDADES TERRITORIALES (FONPET)</v>
      </c>
      <c r="C13666" s="43" t="s">
        <v>498</v>
      </c>
      <c r="D13666" s="43" t="s">
        <v>1369</v>
      </c>
      <c r="E13666" s="43" t="s">
        <v>1389</v>
      </c>
      <c r="F13666" s="42" t="s">
        <v>1388</v>
      </c>
      <c r="G13666" s="18" t="s">
        <v>3</v>
      </c>
      <c r="H13666" s="32">
        <f>SUBTOTAL(9,H13665:H13665)</f>
        <v>61925553</v>
      </c>
      <c r="I13666" s="32">
        <f>SUBTOTAL(9,I13665:I13665)</f>
        <v>4868134.74</v>
      </c>
      <c r="J13666" s="41">
        <f>SUBTOTAL(9,J13665:J13665)</f>
        <v>7.8612697088066383E-2</v>
      </c>
      <c r="K13666" s="32">
        <f>SUBTOTAL(9,K13665:K13665)</f>
        <v>5158423.4399999995</v>
      </c>
      <c r="L13666" s="14">
        <f>SUBTOTAL(9,L13663:L13665)</f>
        <v>13915041.07</v>
      </c>
      <c r="M13666" s="80"/>
    </row>
    <row r="13667" spans="2:13" ht="24.9" customHeight="1" outlineLevel="2" x14ac:dyDescent="0.3">
      <c r="B13667" s="47" t="s">
        <v>22</v>
      </c>
      <c r="C13667" s="46" t="s">
        <v>498</v>
      </c>
      <c r="D13667" s="46" t="s">
        <v>1369</v>
      </c>
      <c r="E13667" s="46" t="s">
        <v>1387</v>
      </c>
      <c r="F13667" s="45" t="s">
        <v>1386</v>
      </c>
      <c r="G13667" s="26" t="s">
        <v>0</v>
      </c>
      <c r="H13667" s="30">
        <v>219905573</v>
      </c>
      <c r="I13667" s="30">
        <v>17287370.210000001</v>
      </c>
      <c r="J13667" s="23">
        <f>I13667/H13667</f>
        <v>7.8612697141604501E-2</v>
      </c>
      <c r="K13667" s="30">
        <v>18324452.149999999</v>
      </c>
      <c r="L13667" s="30">
        <f>I13667</f>
        <v>17287370.210000001</v>
      </c>
      <c r="M13667" s="80">
        <f>L13667/K13667</f>
        <v>0.94340447771585911</v>
      </c>
    </row>
    <row r="13668" spans="2:13" ht="24.9" customHeight="1" outlineLevel="1" x14ac:dyDescent="0.3">
      <c r="B13668" s="44" t="str">
        <f>B13667</f>
        <v>FONDO NACIONAL DE PENSIONES DE LAS ENTIDADES TERRITORIALES (FONPET)</v>
      </c>
      <c r="C13668" s="43" t="s">
        <v>498</v>
      </c>
      <c r="D13668" s="43" t="s">
        <v>1369</v>
      </c>
      <c r="E13668" s="43" t="s">
        <v>1387</v>
      </c>
      <c r="F13668" s="42" t="s">
        <v>1386</v>
      </c>
      <c r="G13668" s="18" t="s">
        <v>3</v>
      </c>
      <c r="H13668" s="32">
        <f>SUBTOTAL(9,H13667:H13667)</f>
        <v>219905573</v>
      </c>
      <c r="I13668" s="32">
        <f>SUBTOTAL(9,I13667:I13667)</f>
        <v>17287370.210000001</v>
      </c>
      <c r="J13668" s="41">
        <f>SUBTOTAL(9,J13667:J13667)</f>
        <v>7.8612697141604501E-2</v>
      </c>
      <c r="K13668" s="32">
        <f>SUBTOTAL(9,K13667:K13667)</f>
        <v>18324452.149999999</v>
      </c>
      <c r="L13668" s="14">
        <f>SUBTOTAL(9,L13665:L13667)</f>
        <v>22155504.950000003</v>
      </c>
      <c r="M13668" s="80"/>
    </row>
    <row r="13669" spans="2:13" ht="24.9" customHeight="1" outlineLevel="2" x14ac:dyDescent="0.3">
      <c r="B13669" s="47" t="s">
        <v>22</v>
      </c>
      <c r="C13669" s="46" t="s">
        <v>498</v>
      </c>
      <c r="D13669" s="46" t="s">
        <v>1369</v>
      </c>
      <c r="E13669" s="46" t="s">
        <v>1385</v>
      </c>
      <c r="F13669" s="45" t="s">
        <v>1384</v>
      </c>
      <c r="G13669" s="26" t="s">
        <v>0</v>
      </c>
      <c r="H13669" s="30">
        <v>191675095</v>
      </c>
      <c r="I13669" s="30">
        <v>15068096.190000001</v>
      </c>
      <c r="J13669" s="23">
        <f>I13669/H13669</f>
        <v>7.8612697126875047E-2</v>
      </c>
      <c r="K13669" s="30">
        <v>15972133.310000001</v>
      </c>
      <c r="L13669" s="30">
        <f>I13669</f>
        <v>15068096.190000001</v>
      </c>
      <c r="M13669" s="80">
        <f>L13669/K13669</f>
        <v>0.94339910001665273</v>
      </c>
    </row>
    <row r="13670" spans="2:13" ht="24.9" customHeight="1" outlineLevel="1" x14ac:dyDescent="0.3">
      <c r="B13670" s="44" t="str">
        <f>B13669</f>
        <v>FONDO NACIONAL DE PENSIONES DE LAS ENTIDADES TERRITORIALES (FONPET)</v>
      </c>
      <c r="C13670" s="43" t="s">
        <v>498</v>
      </c>
      <c r="D13670" s="43" t="s">
        <v>1369</v>
      </c>
      <c r="E13670" s="43" t="s">
        <v>1385</v>
      </c>
      <c r="F13670" s="42" t="s">
        <v>1384</v>
      </c>
      <c r="G13670" s="18" t="s">
        <v>3</v>
      </c>
      <c r="H13670" s="32">
        <f>SUBTOTAL(9,H13669:H13669)</f>
        <v>191675095</v>
      </c>
      <c r="I13670" s="32">
        <f>SUBTOTAL(9,I13669:I13669)</f>
        <v>15068096.190000001</v>
      </c>
      <c r="J13670" s="41">
        <f>SUBTOTAL(9,J13669:J13669)</f>
        <v>7.8612697126875047E-2</v>
      </c>
      <c r="K13670" s="32">
        <f>SUBTOTAL(9,K13669:K13669)</f>
        <v>15972133.310000001</v>
      </c>
      <c r="L13670" s="14">
        <f>SUBTOTAL(9,L13667:L13669)</f>
        <v>32355466.400000002</v>
      </c>
      <c r="M13670" s="80"/>
    </row>
    <row r="13671" spans="2:13" ht="24.9" customHeight="1" outlineLevel="2" x14ac:dyDescent="0.3">
      <c r="B13671" s="47" t="s">
        <v>22</v>
      </c>
      <c r="C13671" s="46" t="s">
        <v>498</v>
      </c>
      <c r="D13671" s="46" t="s">
        <v>1369</v>
      </c>
      <c r="E13671" s="46" t="s">
        <v>1383</v>
      </c>
      <c r="F13671" s="45" t="s">
        <v>888</v>
      </c>
      <c r="G13671" s="26" t="s">
        <v>0</v>
      </c>
      <c r="H13671" s="30">
        <v>91305946</v>
      </c>
      <c r="I13671" s="30">
        <v>7177806.6799999997</v>
      </c>
      <c r="J13671" s="23">
        <f>I13671/H13671</f>
        <v>7.8612697140227866E-2</v>
      </c>
      <c r="K13671" s="30">
        <v>7607882.75</v>
      </c>
      <c r="L13671" s="30">
        <f>I13671</f>
        <v>7177806.6799999997</v>
      </c>
      <c r="M13671" s="80">
        <f>L13671/K13671</f>
        <v>0.9434696768953228</v>
      </c>
    </row>
    <row r="13672" spans="2:13" ht="24.9" customHeight="1" outlineLevel="1" x14ac:dyDescent="0.3">
      <c r="B13672" s="44" t="str">
        <f>B13671</f>
        <v>FONDO NACIONAL DE PENSIONES DE LAS ENTIDADES TERRITORIALES (FONPET)</v>
      </c>
      <c r="C13672" s="43" t="s">
        <v>498</v>
      </c>
      <c r="D13672" s="43" t="s">
        <v>1369</v>
      </c>
      <c r="E13672" s="43" t="s">
        <v>1383</v>
      </c>
      <c r="F13672" s="42" t="s">
        <v>888</v>
      </c>
      <c r="G13672" s="18" t="s">
        <v>3</v>
      </c>
      <c r="H13672" s="32">
        <f>SUBTOTAL(9,H13671:H13671)</f>
        <v>91305946</v>
      </c>
      <c r="I13672" s="32">
        <f>SUBTOTAL(9,I13671:I13671)</f>
        <v>7177806.6799999997</v>
      </c>
      <c r="J13672" s="41">
        <f>SUBTOTAL(9,J13671:J13671)</f>
        <v>7.8612697140227866E-2</v>
      </c>
      <c r="K13672" s="32">
        <f>SUBTOTAL(9,K13671:K13671)</f>
        <v>7607882.75</v>
      </c>
      <c r="L13672" s="14">
        <f>SUBTOTAL(9,L13669:L13671)</f>
        <v>22245902.870000001</v>
      </c>
      <c r="M13672" s="80"/>
    </row>
    <row r="13673" spans="2:13" ht="24.9" customHeight="1" outlineLevel="2" x14ac:dyDescent="0.3">
      <c r="B13673" s="47" t="s">
        <v>22</v>
      </c>
      <c r="C13673" s="46" t="s">
        <v>498</v>
      </c>
      <c r="D13673" s="46" t="s">
        <v>1369</v>
      </c>
      <c r="E13673" s="46" t="s">
        <v>1382</v>
      </c>
      <c r="F13673" s="45" t="s">
        <v>1381</v>
      </c>
      <c r="G13673" s="26" t="s">
        <v>0</v>
      </c>
      <c r="H13673" s="30">
        <v>184758251</v>
      </c>
      <c r="I13673" s="30">
        <v>14524344.43</v>
      </c>
      <c r="J13673" s="23">
        <f>I13673/H13673</f>
        <v>7.8612697140113111E-2</v>
      </c>
      <c r="K13673" s="30">
        <v>15396051.120000001</v>
      </c>
      <c r="L13673" s="30">
        <f>I13673</f>
        <v>14524344.43</v>
      </c>
      <c r="M13673" s="80">
        <f>L13673/K13673</f>
        <v>0.94338115123119948</v>
      </c>
    </row>
    <row r="13674" spans="2:13" ht="24.9" customHeight="1" outlineLevel="1" x14ac:dyDescent="0.3">
      <c r="B13674" s="44" t="str">
        <f>B13673</f>
        <v>FONDO NACIONAL DE PENSIONES DE LAS ENTIDADES TERRITORIALES (FONPET)</v>
      </c>
      <c r="C13674" s="43" t="s">
        <v>498</v>
      </c>
      <c r="D13674" s="43" t="s">
        <v>1369</v>
      </c>
      <c r="E13674" s="43" t="s">
        <v>1382</v>
      </c>
      <c r="F13674" s="42" t="s">
        <v>1381</v>
      </c>
      <c r="G13674" s="18" t="s">
        <v>3</v>
      </c>
      <c r="H13674" s="32">
        <f>SUBTOTAL(9,H13673:H13673)</f>
        <v>184758251</v>
      </c>
      <c r="I13674" s="32">
        <f>SUBTOTAL(9,I13673:I13673)</f>
        <v>14524344.43</v>
      </c>
      <c r="J13674" s="41">
        <f>SUBTOTAL(9,J13673:J13673)</f>
        <v>7.8612697140113111E-2</v>
      </c>
      <c r="K13674" s="32">
        <f>SUBTOTAL(9,K13673:K13673)</f>
        <v>15396051.120000001</v>
      </c>
      <c r="L13674" s="14">
        <f>SUBTOTAL(9,L13671:L13673)</f>
        <v>21702151.109999999</v>
      </c>
      <c r="M13674" s="80"/>
    </row>
    <row r="13675" spans="2:13" ht="24.9" customHeight="1" outlineLevel="2" x14ac:dyDescent="0.3">
      <c r="B13675" s="47" t="s">
        <v>22</v>
      </c>
      <c r="C13675" s="46" t="s">
        <v>498</v>
      </c>
      <c r="D13675" s="46" t="s">
        <v>1369</v>
      </c>
      <c r="E13675" s="46" t="s">
        <v>1380</v>
      </c>
      <c r="F13675" s="45" t="s">
        <v>941</v>
      </c>
      <c r="G13675" s="26" t="s">
        <v>0</v>
      </c>
      <c r="H13675" s="30">
        <v>241774018</v>
      </c>
      <c r="I13675" s="30">
        <v>19006507.66</v>
      </c>
      <c r="J13675" s="23">
        <f>I13675/H13675</f>
        <v>7.8612697167484716E-2</v>
      </c>
      <c r="K13675" s="30">
        <v>20145809.880000003</v>
      </c>
      <c r="L13675" s="30">
        <f>I13675</f>
        <v>19006507.66</v>
      </c>
      <c r="M13675" s="80">
        <f>L13675/K13675</f>
        <v>0.94344718694426588</v>
      </c>
    </row>
    <row r="13676" spans="2:13" ht="24.9" customHeight="1" outlineLevel="1" x14ac:dyDescent="0.3">
      <c r="B13676" s="44" t="str">
        <f>B13675</f>
        <v>FONDO NACIONAL DE PENSIONES DE LAS ENTIDADES TERRITORIALES (FONPET)</v>
      </c>
      <c r="C13676" s="43" t="s">
        <v>498</v>
      </c>
      <c r="D13676" s="43" t="s">
        <v>1369</v>
      </c>
      <c r="E13676" s="43" t="s">
        <v>1380</v>
      </c>
      <c r="F13676" s="42" t="s">
        <v>941</v>
      </c>
      <c r="G13676" s="18" t="s">
        <v>3</v>
      </c>
      <c r="H13676" s="32">
        <f>SUBTOTAL(9,H13675:H13675)</f>
        <v>241774018</v>
      </c>
      <c r="I13676" s="32">
        <f>SUBTOTAL(9,I13675:I13675)</f>
        <v>19006507.66</v>
      </c>
      <c r="J13676" s="41">
        <f>SUBTOTAL(9,J13675:J13675)</f>
        <v>7.8612697167484716E-2</v>
      </c>
      <c r="K13676" s="32">
        <f>SUBTOTAL(9,K13675:K13675)</f>
        <v>20145809.880000003</v>
      </c>
      <c r="L13676" s="14">
        <f>SUBTOTAL(9,L13673:L13675)</f>
        <v>33530852.09</v>
      </c>
      <c r="M13676" s="80"/>
    </row>
    <row r="13677" spans="2:13" ht="24.9" customHeight="1" outlineLevel="2" x14ac:dyDescent="0.3">
      <c r="B13677" s="47" t="s">
        <v>22</v>
      </c>
      <c r="C13677" s="46" t="s">
        <v>498</v>
      </c>
      <c r="D13677" s="46" t="s">
        <v>1369</v>
      </c>
      <c r="E13677" s="46" t="s">
        <v>1379</v>
      </c>
      <c r="F13677" s="45" t="s">
        <v>497</v>
      </c>
      <c r="G13677" s="26" t="s">
        <v>0</v>
      </c>
      <c r="H13677" s="30">
        <v>168971034</v>
      </c>
      <c r="I13677" s="30">
        <v>13283268.720000001</v>
      </c>
      <c r="J13677" s="23">
        <f>I13677/H13677</f>
        <v>7.8612697132456444E-2</v>
      </c>
      <c r="K13677" s="30">
        <v>14078085.469999999</v>
      </c>
      <c r="L13677" s="30">
        <f>I13677</f>
        <v>13283268.720000001</v>
      </c>
      <c r="M13677" s="80">
        <f>L13677/K13677</f>
        <v>0.94354226988508272</v>
      </c>
    </row>
    <row r="13678" spans="2:13" ht="24.9" customHeight="1" outlineLevel="1" x14ac:dyDescent="0.3">
      <c r="B13678" s="44" t="str">
        <f>B13677</f>
        <v>FONDO NACIONAL DE PENSIONES DE LAS ENTIDADES TERRITORIALES (FONPET)</v>
      </c>
      <c r="C13678" s="43" t="s">
        <v>498</v>
      </c>
      <c r="D13678" s="43" t="s">
        <v>1369</v>
      </c>
      <c r="E13678" s="43" t="s">
        <v>1379</v>
      </c>
      <c r="F13678" s="42" t="s">
        <v>497</v>
      </c>
      <c r="G13678" s="18" t="s">
        <v>3</v>
      </c>
      <c r="H13678" s="32">
        <f>SUBTOTAL(9,H13677:H13677)</f>
        <v>168971034</v>
      </c>
      <c r="I13678" s="32">
        <f>SUBTOTAL(9,I13677:I13677)</f>
        <v>13283268.720000001</v>
      </c>
      <c r="J13678" s="41">
        <f>SUBTOTAL(9,J13677:J13677)</f>
        <v>7.8612697132456444E-2</v>
      </c>
      <c r="K13678" s="32">
        <f>SUBTOTAL(9,K13677:K13677)</f>
        <v>14078085.469999999</v>
      </c>
      <c r="L13678" s="14">
        <f>SUBTOTAL(9,L13675:L13677)</f>
        <v>32289776.380000003</v>
      </c>
      <c r="M13678" s="80"/>
    </row>
    <row r="13679" spans="2:13" ht="24.9" customHeight="1" outlineLevel="2" x14ac:dyDescent="0.3">
      <c r="B13679" s="47" t="s">
        <v>22</v>
      </c>
      <c r="C13679" s="46" t="s">
        <v>498</v>
      </c>
      <c r="D13679" s="46" t="s">
        <v>1369</v>
      </c>
      <c r="E13679" s="46" t="s">
        <v>1378</v>
      </c>
      <c r="F13679" s="45" t="s">
        <v>799</v>
      </c>
      <c r="G13679" s="26" t="s">
        <v>0</v>
      </c>
      <c r="H13679" s="30">
        <v>258297371</v>
      </c>
      <c r="I13679" s="30">
        <v>20305453</v>
      </c>
      <c r="J13679" s="23">
        <f>I13679/H13679</f>
        <v>7.861269714587997E-2</v>
      </c>
      <c r="K13679" s="30">
        <v>21522951.950000003</v>
      </c>
      <c r="L13679" s="30">
        <f>I13679</f>
        <v>20305453</v>
      </c>
      <c r="M13679" s="80">
        <f>L13679/K13679</f>
        <v>0.94343252947697986</v>
      </c>
    </row>
    <row r="13680" spans="2:13" ht="24.9" customHeight="1" outlineLevel="1" x14ac:dyDescent="0.3">
      <c r="B13680" s="44" t="str">
        <f>B13679</f>
        <v>FONDO NACIONAL DE PENSIONES DE LAS ENTIDADES TERRITORIALES (FONPET)</v>
      </c>
      <c r="C13680" s="43" t="s">
        <v>498</v>
      </c>
      <c r="D13680" s="43" t="s">
        <v>1369</v>
      </c>
      <c r="E13680" s="43" t="s">
        <v>1378</v>
      </c>
      <c r="F13680" s="42" t="s">
        <v>799</v>
      </c>
      <c r="G13680" s="18" t="s">
        <v>3</v>
      </c>
      <c r="H13680" s="32">
        <f>SUBTOTAL(9,H13679:H13679)</f>
        <v>258297371</v>
      </c>
      <c r="I13680" s="32">
        <f>SUBTOTAL(9,I13679:I13679)</f>
        <v>20305453</v>
      </c>
      <c r="J13680" s="41">
        <f>SUBTOTAL(9,J13679:J13679)</f>
        <v>7.861269714587997E-2</v>
      </c>
      <c r="K13680" s="32">
        <f>SUBTOTAL(9,K13679:K13679)</f>
        <v>21522951.950000003</v>
      </c>
      <c r="L13680" s="14">
        <f>SUBTOTAL(9,L13677:L13679)</f>
        <v>33588721.719999999</v>
      </c>
      <c r="M13680" s="80"/>
    </row>
    <row r="13681" spans="2:13" ht="24.9" customHeight="1" outlineLevel="2" x14ac:dyDescent="0.3">
      <c r="B13681" s="47" t="s">
        <v>22</v>
      </c>
      <c r="C13681" s="46" t="s">
        <v>498</v>
      </c>
      <c r="D13681" s="46" t="s">
        <v>1369</v>
      </c>
      <c r="E13681" s="46" t="s">
        <v>1377</v>
      </c>
      <c r="F13681" s="45" t="s">
        <v>1376</v>
      </c>
      <c r="G13681" s="26" t="s">
        <v>0</v>
      </c>
      <c r="H13681" s="30">
        <v>45610767</v>
      </c>
      <c r="I13681" s="30">
        <v>3585585.41</v>
      </c>
      <c r="J13681" s="23">
        <f>I13681/H13681</f>
        <v>7.8612697085317595E-2</v>
      </c>
      <c r="K13681" s="30">
        <v>3800626.58</v>
      </c>
      <c r="L13681" s="30">
        <f>I13681</f>
        <v>3585585.41</v>
      </c>
      <c r="M13681" s="80">
        <f>L13681/K13681</f>
        <v>0.94341954794201333</v>
      </c>
    </row>
    <row r="13682" spans="2:13" ht="24.9" customHeight="1" outlineLevel="1" x14ac:dyDescent="0.3">
      <c r="B13682" s="44" t="str">
        <f>B13681</f>
        <v>FONDO NACIONAL DE PENSIONES DE LAS ENTIDADES TERRITORIALES (FONPET)</v>
      </c>
      <c r="C13682" s="43" t="s">
        <v>498</v>
      </c>
      <c r="D13682" s="43" t="s">
        <v>1369</v>
      </c>
      <c r="E13682" s="43" t="s">
        <v>1377</v>
      </c>
      <c r="F13682" s="42" t="s">
        <v>1376</v>
      </c>
      <c r="G13682" s="18" t="s">
        <v>3</v>
      </c>
      <c r="H13682" s="32">
        <f>SUBTOTAL(9,H13681:H13681)</f>
        <v>45610767</v>
      </c>
      <c r="I13682" s="32">
        <f>SUBTOTAL(9,I13681:I13681)</f>
        <v>3585585.41</v>
      </c>
      <c r="J13682" s="41">
        <f>SUBTOTAL(9,J13681:J13681)</f>
        <v>7.8612697085317595E-2</v>
      </c>
      <c r="K13682" s="32">
        <f>SUBTOTAL(9,K13681:K13681)</f>
        <v>3800626.58</v>
      </c>
      <c r="L13682" s="14">
        <f>SUBTOTAL(9,L13679:L13681)</f>
        <v>23891038.41</v>
      </c>
      <c r="M13682" s="80"/>
    </row>
    <row r="13683" spans="2:13" ht="24.9" customHeight="1" outlineLevel="2" x14ac:dyDescent="0.3">
      <c r="B13683" s="47" t="s">
        <v>22</v>
      </c>
      <c r="C13683" s="46" t="s">
        <v>498</v>
      </c>
      <c r="D13683" s="46" t="s">
        <v>1369</v>
      </c>
      <c r="E13683" s="46" t="s">
        <v>1375</v>
      </c>
      <c r="F13683" s="45" t="s">
        <v>1374</v>
      </c>
      <c r="G13683" s="26" t="s">
        <v>0</v>
      </c>
      <c r="H13683" s="30">
        <v>96594215</v>
      </c>
      <c r="I13683" s="30">
        <v>7593531.7699999996</v>
      </c>
      <c r="J13683" s="23">
        <f>I13683/H13683</f>
        <v>7.8612697147546567E-2</v>
      </c>
      <c r="K13683" s="30">
        <v>8048933.9199999999</v>
      </c>
      <c r="L13683" s="30">
        <f>I13683</f>
        <v>7593531.7699999996</v>
      </c>
      <c r="M13683" s="80">
        <f>L13683/K13683</f>
        <v>0.94342081143585776</v>
      </c>
    </row>
    <row r="13684" spans="2:13" ht="24.9" customHeight="1" outlineLevel="1" x14ac:dyDescent="0.3">
      <c r="B13684" s="44" t="str">
        <f>B13683</f>
        <v>FONDO NACIONAL DE PENSIONES DE LAS ENTIDADES TERRITORIALES (FONPET)</v>
      </c>
      <c r="C13684" s="43" t="s">
        <v>498</v>
      </c>
      <c r="D13684" s="43" t="s">
        <v>1369</v>
      </c>
      <c r="E13684" s="43" t="s">
        <v>1375</v>
      </c>
      <c r="F13684" s="42" t="s">
        <v>1374</v>
      </c>
      <c r="G13684" s="18" t="s">
        <v>3</v>
      </c>
      <c r="H13684" s="32">
        <f>SUBTOTAL(9,H13683:H13683)</f>
        <v>96594215</v>
      </c>
      <c r="I13684" s="32">
        <f>SUBTOTAL(9,I13683:I13683)</f>
        <v>7593531.7699999996</v>
      </c>
      <c r="J13684" s="41">
        <f>SUBTOTAL(9,J13683:J13683)</f>
        <v>7.8612697147546567E-2</v>
      </c>
      <c r="K13684" s="32">
        <f>SUBTOTAL(9,K13683:K13683)</f>
        <v>8048933.9199999999</v>
      </c>
      <c r="L13684" s="14">
        <f>SUBTOTAL(9,L13681:L13683)</f>
        <v>11179117.18</v>
      </c>
      <c r="M13684" s="80"/>
    </row>
    <row r="13685" spans="2:13" ht="24.9" customHeight="1" outlineLevel="2" x14ac:dyDescent="0.3">
      <c r="B13685" s="47" t="s">
        <v>22</v>
      </c>
      <c r="C13685" s="46" t="s">
        <v>498</v>
      </c>
      <c r="D13685" s="46" t="s">
        <v>1369</v>
      </c>
      <c r="E13685" s="46" t="s">
        <v>1373</v>
      </c>
      <c r="F13685" s="45" t="s">
        <v>1372</v>
      </c>
      <c r="G13685" s="26" t="s">
        <v>0</v>
      </c>
      <c r="H13685" s="30">
        <v>137904063</v>
      </c>
      <c r="I13685" s="30">
        <v>10841010.34</v>
      </c>
      <c r="J13685" s="23">
        <f>I13685/H13685</f>
        <v>7.8612697147291452E-2</v>
      </c>
      <c r="K13685" s="30">
        <v>11490980.59</v>
      </c>
      <c r="L13685" s="30">
        <f>I13685</f>
        <v>10841010.34</v>
      </c>
      <c r="M13685" s="80">
        <f>L13685/K13685</f>
        <v>0.94343648525821766</v>
      </c>
    </row>
    <row r="13686" spans="2:13" ht="24.9" customHeight="1" outlineLevel="1" x14ac:dyDescent="0.3">
      <c r="B13686" s="44" t="str">
        <f>B13685</f>
        <v>FONDO NACIONAL DE PENSIONES DE LAS ENTIDADES TERRITORIALES (FONPET)</v>
      </c>
      <c r="C13686" s="43" t="s">
        <v>498</v>
      </c>
      <c r="D13686" s="43" t="s">
        <v>1369</v>
      </c>
      <c r="E13686" s="43" t="s">
        <v>1373</v>
      </c>
      <c r="F13686" s="42" t="s">
        <v>1372</v>
      </c>
      <c r="G13686" s="18" t="s">
        <v>3</v>
      </c>
      <c r="H13686" s="32">
        <f>SUBTOTAL(9,H13685:H13685)</f>
        <v>137904063</v>
      </c>
      <c r="I13686" s="32">
        <f>SUBTOTAL(9,I13685:I13685)</f>
        <v>10841010.34</v>
      </c>
      <c r="J13686" s="41">
        <f>SUBTOTAL(9,J13685:J13685)</f>
        <v>7.8612697147291452E-2</v>
      </c>
      <c r="K13686" s="32">
        <f>SUBTOTAL(9,K13685:K13685)</f>
        <v>11490980.59</v>
      </c>
      <c r="L13686" s="14">
        <f>SUBTOTAL(9,L13683:L13685)</f>
        <v>18434542.109999999</v>
      </c>
      <c r="M13686" s="80"/>
    </row>
    <row r="13687" spans="2:13" ht="24.9" customHeight="1" outlineLevel="2" x14ac:dyDescent="0.3">
      <c r="B13687" s="47" t="s">
        <v>22</v>
      </c>
      <c r="C13687" s="46" t="s">
        <v>498</v>
      </c>
      <c r="D13687" s="46" t="s">
        <v>1369</v>
      </c>
      <c r="E13687" s="46" t="s">
        <v>1371</v>
      </c>
      <c r="F13687" s="45" t="s">
        <v>1370</v>
      </c>
      <c r="G13687" s="26" t="s">
        <v>0</v>
      </c>
      <c r="H13687" s="30">
        <v>366058284</v>
      </c>
      <c r="I13687" s="30">
        <v>28776829.020000003</v>
      </c>
      <c r="J13687" s="23">
        <f>I13687/H13687</f>
        <v>7.8612697151801109E-2</v>
      </c>
      <c r="K13687" s="30">
        <v>30501336.449999999</v>
      </c>
      <c r="L13687" s="30">
        <f>I13687</f>
        <v>28776829.020000003</v>
      </c>
      <c r="M13687" s="80">
        <f>L13687/K13687</f>
        <v>0.94346125020367766</v>
      </c>
    </row>
    <row r="13688" spans="2:13" ht="24.9" customHeight="1" outlineLevel="1" x14ac:dyDescent="0.3">
      <c r="B13688" s="44" t="str">
        <f>B13687</f>
        <v>FONDO NACIONAL DE PENSIONES DE LAS ENTIDADES TERRITORIALES (FONPET)</v>
      </c>
      <c r="C13688" s="43" t="s">
        <v>498</v>
      </c>
      <c r="D13688" s="43" t="s">
        <v>1369</v>
      </c>
      <c r="E13688" s="43" t="s">
        <v>1371</v>
      </c>
      <c r="F13688" s="42" t="s">
        <v>1370</v>
      </c>
      <c r="G13688" s="18" t="s">
        <v>3</v>
      </c>
      <c r="H13688" s="32">
        <f>SUBTOTAL(9,H13687:H13687)</f>
        <v>366058284</v>
      </c>
      <c r="I13688" s="32">
        <f>SUBTOTAL(9,I13687:I13687)</f>
        <v>28776829.020000003</v>
      </c>
      <c r="J13688" s="41">
        <f>SUBTOTAL(9,J13687:J13687)</f>
        <v>7.8612697151801109E-2</v>
      </c>
      <c r="K13688" s="32">
        <f>SUBTOTAL(9,K13687:K13687)</f>
        <v>30501336.449999999</v>
      </c>
      <c r="L13688" s="14">
        <f>SUBTOTAL(9,L13685:L13687)</f>
        <v>39617839.359999999</v>
      </c>
      <c r="M13688" s="80"/>
    </row>
    <row r="13689" spans="2:13" ht="24.9" customHeight="1" outlineLevel="2" x14ac:dyDescent="0.3">
      <c r="B13689" s="47" t="s">
        <v>22</v>
      </c>
      <c r="C13689" s="46" t="s">
        <v>498</v>
      </c>
      <c r="D13689" s="46" t="s">
        <v>1369</v>
      </c>
      <c r="E13689" s="46" t="s">
        <v>1368</v>
      </c>
      <c r="F13689" s="45" t="s">
        <v>1367</v>
      </c>
      <c r="G13689" s="26" t="s">
        <v>0</v>
      </c>
      <c r="H13689" s="30">
        <v>50814972</v>
      </c>
      <c r="I13689" s="30">
        <v>3994702.01</v>
      </c>
      <c r="J13689" s="23">
        <f>I13689/H13689</f>
        <v>7.8612697257808187E-2</v>
      </c>
      <c r="K13689" s="30">
        <v>4234204.99</v>
      </c>
      <c r="L13689" s="30">
        <f>I13689</f>
        <v>3994702.01</v>
      </c>
      <c r="M13689" s="80">
        <f>L13689/K13689</f>
        <v>0.94343613959039796</v>
      </c>
    </row>
    <row r="13690" spans="2:13" ht="24.9" customHeight="1" outlineLevel="1" x14ac:dyDescent="0.3">
      <c r="B13690" s="44" t="str">
        <f>B13689</f>
        <v>FONDO NACIONAL DE PENSIONES DE LAS ENTIDADES TERRITORIALES (FONPET)</v>
      </c>
      <c r="C13690" s="43" t="s">
        <v>498</v>
      </c>
      <c r="D13690" s="43" t="s">
        <v>1369</v>
      </c>
      <c r="E13690" s="43" t="s">
        <v>1368</v>
      </c>
      <c r="F13690" s="42" t="s">
        <v>1367</v>
      </c>
      <c r="G13690" s="18" t="s">
        <v>3</v>
      </c>
      <c r="H13690" s="32">
        <f>SUBTOTAL(9,H13689:H13689)</f>
        <v>50814972</v>
      </c>
      <c r="I13690" s="32">
        <f>SUBTOTAL(9,I13689:I13689)</f>
        <v>3994702.01</v>
      </c>
      <c r="J13690" s="41">
        <f>SUBTOTAL(9,J13689:J13689)</f>
        <v>7.8612697257808187E-2</v>
      </c>
      <c r="K13690" s="32">
        <f>SUBTOTAL(9,K13689:K13689)</f>
        <v>4234204.99</v>
      </c>
      <c r="L13690" s="14">
        <f>SUBTOTAL(9,L13687:L13689)</f>
        <v>32771531.030000001</v>
      </c>
      <c r="M13690" s="80"/>
    </row>
    <row r="13691" spans="2:13" ht="24.9" customHeight="1" outlineLevel="2" x14ac:dyDescent="0.3">
      <c r="B13691" s="47" t="s">
        <v>22</v>
      </c>
      <c r="C13691" s="46" t="s">
        <v>38</v>
      </c>
      <c r="D13691" s="46" t="s">
        <v>1351</v>
      </c>
      <c r="E13691" s="46" t="s">
        <v>1366</v>
      </c>
      <c r="F13691" s="45" t="s">
        <v>1328</v>
      </c>
      <c r="G13691" s="26" t="s">
        <v>0</v>
      </c>
      <c r="H13691" s="30">
        <v>129952625</v>
      </c>
      <c r="I13691" s="30">
        <v>10215926.35</v>
      </c>
      <c r="J13691" s="23">
        <f>I13691/H13691</f>
        <v>7.8612697127126138E-2</v>
      </c>
      <c r="K13691" s="30">
        <v>10827889.719999999</v>
      </c>
      <c r="L13691" s="30">
        <f>I13691</f>
        <v>10215926.35</v>
      </c>
      <c r="M13691" s="80">
        <f>L13691/K13691</f>
        <v>0.94348267429528276</v>
      </c>
    </row>
    <row r="13692" spans="2:13" ht="24.9" customHeight="1" outlineLevel="1" x14ac:dyDescent="0.3">
      <c r="B13692" s="44" t="str">
        <f>B13691</f>
        <v>FONDO NACIONAL DE PENSIONES DE LAS ENTIDADES TERRITORIALES (FONPET)</v>
      </c>
      <c r="C13692" s="43" t="s">
        <v>38</v>
      </c>
      <c r="D13692" s="43" t="s">
        <v>1351</v>
      </c>
      <c r="E13692" s="43" t="s">
        <v>1366</v>
      </c>
      <c r="F13692" s="42" t="s">
        <v>1328</v>
      </c>
      <c r="G13692" s="18" t="s">
        <v>3</v>
      </c>
      <c r="H13692" s="32">
        <f>SUBTOTAL(9,H13691:H13691)</f>
        <v>129952625</v>
      </c>
      <c r="I13692" s="32">
        <f>SUBTOTAL(9,I13691:I13691)</f>
        <v>10215926.35</v>
      </c>
      <c r="J13692" s="41">
        <f>SUBTOTAL(9,J13691:J13691)</f>
        <v>7.8612697127126138E-2</v>
      </c>
      <c r="K13692" s="32">
        <f>SUBTOTAL(9,K13691:K13691)</f>
        <v>10827889.719999999</v>
      </c>
      <c r="L13692" s="14">
        <f>SUBTOTAL(9,L13689:L13691)</f>
        <v>14210628.359999999</v>
      </c>
      <c r="M13692" s="80"/>
    </row>
    <row r="13693" spans="2:13" ht="24.9" customHeight="1" outlineLevel="2" x14ac:dyDescent="0.3">
      <c r="B13693" s="47" t="s">
        <v>22</v>
      </c>
      <c r="C13693" s="46" t="s">
        <v>38</v>
      </c>
      <c r="D13693" s="46" t="s">
        <v>1351</v>
      </c>
      <c r="E13693" s="46" t="s">
        <v>1365</v>
      </c>
      <c r="F13693" s="45" t="s">
        <v>1364</v>
      </c>
      <c r="G13693" s="26" t="s">
        <v>0</v>
      </c>
      <c r="H13693" s="30">
        <v>64388532</v>
      </c>
      <c r="I13693" s="30">
        <v>5061756.17</v>
      </c>
      <c r="J13693" s="23">
        <f>I13693/H13693</f>
        <v>7.8612697211360549E-2</v>
      </c>
      <c r="K13693" s="30">
        <v>5365181.1199999992</v>
      </c>
      <c r="L13693" s="30">
        <f>I13693</f>
        <v>5061756.17</v>
      </c>
      <c r="M13693" s="80">
        <f>L13693/K13693</f>
        <v>0.94344553460294001</v>
      </c>
    </row>
    <row r="13694" spans="2:13" ht="24.9" customHeight="1" outlineLevel="1" x14ac:dyDescent="0.3">
      <c r="B13694" s="44" t="str">
        <f>B13693</f>
        <v>FONDO NACIONAL DE PENSIONES DE LAS ENTIDADES TERRITORIALES (FONPET)</v>
      </c>
      <c r="C13694" s="43" t="s">
        <v>38</v>
      </c>
      <c r="D13694" s="43" t="s">
        <v>1351</v>
      </c>
      <c r="E13694" s="43" t="s">
        <v>1365</v>
      </c>
      <c r="F13694" s="42" t="s">
        <v>1364</v>
      </c>
      <c r="G13694" s="18" t="s">
        <v>3</v>
      </c>
      <c r="H13694" s="32">
        <f>SUBTOTAL(9,H13693:H13693)</f>
        <v>64388532</v>
      </c>
      <c r="I13694" s="32">
        <f>SUBTOTAL(9,I13693:I13693)</f>
        <v>5061756.17</v>
      </c>
      <c r="J13694" s="41">
        <f>SUBTOTAL(9,J13693:J13693)</f>
        <v>7.8612697211360549E-2</v>
      </c>
      <c r="K13694" s="32">
        <f>SUBTOTAL(9,K13693:K13693)</f>
        <v>5365181.1199999992</v>
      </c>
      <c r="L13694" s="14">
        <f>SUBTOTAL(9,L13691:L13693)</f>
        <v>15277682.52</v>
      </c>
      <c r="M13694" s="80"/>
    </row>
    <row r="13695" spans="2:13" ht="24.9" customHeight="1" outlineLevel="2" x14ac:dyDescent="0.3">
      <c r="B13695" s="47" t="s">
        <v>22</v>
      </c>
      <c r="C13695" s="46" t="s">
        <v>38</v>
      </c>
      <c r="D13695" s="46" t="s">
        <v>1351</v>
      </c>
      <c r="E13695" s="46" t="s">
        <v>1363</v>
      </c>
      <c r="F13695" s="45" t="s">
        <v>1362</v>
      </c>
      <c r="G13695" s="26" t="s">
        <v>0</v>
      </c>
      <c r="H13695" s="30">
        <v>63438933</v>
      </c>
      <c r="I13695" s="30">
        <v>4987105.62</v>
      </c>
      <c r="J13695" s="23">
        <f>I13695/H13695</f>
        <v>7.8612697032593534E-2</v>
      </c>
      <c r="K13695" s="30">
        <v>5285821.66</v>
      </c>
      <c r="L13695" s="30">
        <f>I13695</f>
        <v>4987105.62</v>
      </c>
      <c r="M13695" s="80">
        <f>L13695/K13695</f>
        <v>0.94348730259658442</v>
      </c>
    </row>
    <row r="13696" spans="2:13" ht="24.9" customHeight="1" outlineLevel="1" x14ac:dyDescent="0.3">
      <c r="B13696" s="44" t="str">
        <f>B13695</f>
        <v>FONDO NACIONAL DE PENSIONES DE LAS ENTIDADES TERRITORIALES (FONPET)</v>
      </c>
      <c r="C13696" s="43" t="s">
        <v>38</v>
      </c>
      <c r="D13696" s="43" t="s">
        <v>1351</v>
      </c>
      <c r="E13696" s="43" t="s">
        <v>1363</v>
      </c>
      <c r="F13696" s="42" t="s">
        <v>1362</v>
      </c>
      <c r="G13696" s="18" t="s">
        <v>3</v>
      </c>
      <c r="H13696" s="32">
        <f>SUBTOTAL(9,H13695:H13695)</f>
        <v>63438933</v>
      </c>
      <c r="I13696" s="32">
        <f>SUBTOTAL(9,I13695:I13695)</f>
        <v>4987105.62</v>
      </c>
      <c r="J13696" s="41">
        <f>SUBTOTAL(9,J13695:J13695)</f>
        <v>7.8612697032593534E-2</v>
      </c>
      <c r="K13696" s="32">
        <f>SUBTOTAL(9,K13695:K13695)</f>
        <v>5285821.66</v>
      </c>
      <c r="L13696" s="14">
        <f>SUBTOTAL(9,L13693:L13695)</f>
        <v>10048861.789999999</v>
      </c>
      <c r="M13696" s="80"/>
    </row>
    <row r="13697" spans="2:13" ht="24.9" customHeight="1" outlineLevel="2" x14ac:dyDescent="0.3">
      <c r="B13697" s="47" t="s">
        <v>22</v>
      </c>
      <c r="C13697" s="46" t="s">
        <v>38</v>
      </c>
      <c r="D13697" s="46" t="s">
        <v>1351</v>
      </c>
      <c r="E13697" s="46" t="s">
        <v>1361</v>
      </c>
      <c r="F13697" s="45" t="s">
        <v>1360</v>
      </c>
      <c r="G13697" s="26" t="s">
        <v>0</v>
      </c>
      <c r="H13697" s="30">
        <v>269978460</v>
      </c>
      <c r="I13697" s="30">
        <v>21223734.91</v>
      </c>
      <c r="J13697" s="23">
        <f>I13697/H13697</f>
        <v>7.8612697138875448E-2</v>
      </c>
      <c r="K13697" s="30">
        <v>22495379.949999999</v>
      </c>
      <c r="L13697" s="30">
        <f>I13697</f>
        <v>21223734.91</v>
      </c>
      <c r="M13697" s="80">
        <f>L13697/K13697</f>
        <v>0.94347083521921138</v>
      </c>
    </row>
    <row r="13698" spans="2:13" ht="24.9" customHeight="1" outlineLevel="1" x14ac:dyDescent="0.3">
      <c r="B13698" s="44" t="str">
        <f>B13697</f>
        <v>FONDO NACIONAL DE PENSIONES DE LAS ENTIDADES TERRITORIALES (FONPET)</v>
      </c>
      <c r="C13698" s="43" t="s">
        <v>38</v>
      </c>
      <c r="D13698" s="43" t="s">
        <v>1351</v>
      </c>
      <c r="E13698" s="43" t="s">
        <v>1361</v>
      </c>
      <c r="F13698" s="42" t="s">
        <v>1360</v>
      </c>
      <c r="G13698" s="18" t="s">
        <v>3</v>
      </c>
      <c r="H13698" s="32">
        <f>SUBTOTAL(9,H13697:H13697)</f>
        <v>269978460</v>
      </c>
      <c r="I13698" s="32">
        <f>SUBTOTAL(9,I13697:I13697)</f>
        <v>21223734.91</v>
      </c>
      <c r="J13698" s="41">
        <f>SUBTOTAL(9,J13697:J13697)</f>
        <v>7.8612697138875448E-2</v>
      </c>
      <c r="K13698" s="32">
        <f>SUBTOTAL(9,K13697:K13697)</f>
        <v>22495379.949999999</v>
      </c>
      <c r="L13698" s="14">
        <f>SUBTOTAL(9,L13695:L13697)</f>
        <v>26210840.530000001</v>
      </c>
      <c r="M13698" s="80"/>
    </row>
    <row r="13699" spans="2:13" ht="24.9" customHeight="1" outlineLevel="2" x14ac:dyDescent="0.3">
      <c r="B13699" s="47" t="s">
        <v>22</v>
      </c>
      <c r="C13699" s="46" t="s">
        <v>38</v>
      </c>
      <c r="D13699" s="46" t="s">
        <v>1351</v>
      </c>
      <c r="E13699" s="46" t="s">
        <v>1359</v>
      </c>
      <c r="F13699" s="45" t="s">
        <v>1358</v>
      </c>
      <c r="G13699" s="26" t="s">
        <v>0</v>
      </c>
      <c r="H13699" s="30">
        <v>29553001</v>
      </c>
      <c r="I13699" s="30">
        <v>2323241.12</v>
      </c>
      <c r="J13699" s="23">
        <f>I13699/H13699</f>
        <v>7.8612697235045603E-2</v>
      </c>
      <c r="K13699" s="30">
        <v>2462399.58</v>
      </c>
      <c r="L13699" s="30">
        <f>I13699</f>
        <v>2323241.12</v>
      </c>
      <c r="M13699" s="80">
        <f>L13699/K13699</f>
        <v>0.94348664565642915</v>
      </c>
    </row>
    <row r="13700" spans="2:13" ht="24.9" customHeight="1" outlineLevel="1" x14ac:dyDescent="0.3">
      <c r="B13700" s="44" t="str">
        <f>B13699</f>
        <v>FONDO NACIONAL DE PENSIONES DE LAS ENTIDADES TERRITORIALES (FONPET)</v>
      </c>
      <c r="C13700" s="43" t="s">
        <v>38</v>
      </c>
      <c r="D13700" s="43" t="s">
        <v>1351</v>
      </c>
      <c r="E13700" s="43" t="s">
        <v>1359</v>
      </c>
      <c r="F13700" s="42" t="s">
        <v>1358</v>
      </c>
      <c r="G13700" s="18" t="s">
        <v>3</v>
      </c>
      <c r="H13700" s="32">
        <f>SUBTOTAL(9,H13699:H13699)</f>
        <v>29553001</v>
      </c>
      <c r="I13700" s="32">
        <f>SUBTOTAL(9,I13699:I13699)</f>
        <v>2323241.12</v>
      </c>
      <c r="J13700" s="41">
        <f>SUBTOTAL(9,J13699:J13699)</f>
        <v>7.8612697235045603E-2</v>
      </c>
      <c r="K13700" s="32">
        <f>SUBTOTAL(9,K13699:K13699)</f>
        <v>2462399.58</v>
      </c>
      <c r="L13700" s="14">
        <f>SUBTOTAL(9,L13697:L13699)</f>
        <v>23546976.030000001</v>
      </c>
      <c r="M13700" s="80"/>
    </row>
    <row r="13701" spans="2:13" ht="24.9" customHeight="1" outlineLevel="2" x14ac:dyDescent="0.3">
      <c r="B13701" s="47" t="s">
        <v>22</v>
      </c>
      <c r="C13701" s="46" t="s">
        <v>38</v>
      </c>
      <c r="D13701" s="46" t="s">
        <v>1351</v>
      </c>
      <c r="E13701" s="46" t="s">
        <v>1357</v>
      </c>
      <c r="F13701" s="45" t="s">
        <v>1356</v>
      </c>
      <c r="G13701" s="26" t="s">
        <v>0</v>
      </c>
      <c r="H13701" s="30">
        <v>6618251</v>
      </c>
      <c r="I13701" s="30">
        <v>520278.56000000006</v>
      </c>
      <c r="J13701" s="23">
        <f>I13701/H13701</f>
        <v>7.8612696919473146E-2</v>
      </c>
      <c r="K13701" s="30">
        <v>551388.73</v>
      </c>
      <c r="L13701" s="30">
        <f>I13701</f>
        <v>520278.56000000006</v>
      </c>
      <c r="M13701" s="80">
        <f>L13701/K13701</f>
        <v>0.9435785167389984</v>
      </c>
    </row>
    <row r="13702" spans="2:13" ht="24.9" customHeight="1" outlineLevel="1" x14ac:dyDescent="0.3">
      <c r="B13702" s="44" t="str">
        <f>B13701</f>
        <v>FONDO NACIONAL DE PENSIONES DE LAS ENTIDADES TERRITORIALES (FONPET)</v>
      </c>
      <c r="C13702" s="43" t="s">
        <v>38</v>
      </c>
      <c r="D13702" s="43" t="s">
        <v>1351</v>
      </c>
      <c r="E13702" s="43" t="s">
        <v>1357</v>
      </c>
      <c r="F13702" s="42" t="s">
        <v>1356</v>
      </c>
      <c r="G13702" s="18" t="s">
        <v>3</v>
      </c>
      <c r="H13702" s="32">
        <f>SUBTOTAL(9,H13701:H13701)</f>
        <v>6618251</v>
      </c>
      <c r="I13702" s="32">
        <f>SUBTOTAL(9,I13701:I13701)</f>
        <v>520278.56000000006</v>
      </c>
      <c r="J13702" s="41">
        <f>SUBTOTAL(9,J13701:J13701)</f>
        <v>7.8612696919473146E-2</v>
      </c>
      <c r="K13702" s="32">
        <f>SUBTOTAL(9,K13701:K13701)</f>
        <v>551388.73</v>
      </c>
      <c r="L13702" s="14">
        <f>SUBTOTAL(9,L13699:L13701)</f>
        <v>2843519.68</v>
      </c>
      <c r="M13702" s="80"/>
    </row>
    <row r="13703" spans="2:13" ht="24.9" customHeight="1" outlineLevel="2" x14ac:dyDescent="0.3">
      <c r="B13703" s="47" t="s">
        <v>22</v>
      </c>
      <c r="C13703" s="46" t="s">
        <v>38</v>
      </c>
      <c r="D13703" s="46" t="s">
        <v>1351</v>
      </c>
      <c r="E13703" s="46" t="s">
        <v>1355</v>
      </c>
      <c r="F13703" s="45" t="s">
        <v>1354</v>
      </c>
      <c r="G13703" s="26" t="s">
        <v>0</v>
      </c>
      <c r="H13703" s="30">
        <v>83968705</v>
      </c>
      <c r="I13703" s="30">
        <v>6601006.3699999992</v>
      </c>
      <c r="J13703" s="23">
        <f>I13703/H13703</f>
        <v>7.8612697075654547E-2</v>
      </c>
      <c r="K13703" s="30">
        <v>6996317.3900000006</v>
      </c>
      <c r="L13703" s="30">
        <f>I13703</f>
        <v>6601006.3699999992</v>
      </c>
      <c r="M13703" s="80">
        <f>L13703/K13703</f>
        <v>0.94349727178400611</v>
      </c>
    </row>
    <row r="13704" spans="2:13" ht="24.9" customHeight="1" outlineLevel="1" x14ac:dyDescent="0.3">
      <c r="B13704" s="44" t="str">
        <f>B13703</f>
        <v>FONDO NACIONAL DE PENSIONES DE LAS ENTIDADES TERRITORIALES (FONPET)</v>
      </c>
      <c r="C13704" s="43" t="s">
        <v>38</v>
      </c>
      <c r="D13704" s="43" t="s">
        <v>1351</v>
      </c>
      <c r="E13704" s="43" t="s">
        <v>1355</v>
      </c>
      <c r="F13704" s="42" t="s">
        <v>1354</v>
      </c>
      <c r="G13704" s="18" t="s">
        <v>3</v>
      </c>
      <c r="H13704" s="32">
        <f>SUBTOTAL(9,H13703:H13703)</f>
        <v>83968705</v>
      </c>
      <c r="I13704" s="32">
        <f>SUBTOTAL(9,I13703:I13703)</f>
        <v>6601006.3699999992</v>
      </c>
      <c r="J13704" s="41">
        <f>SUBTOTAL(9,J13703:J13703)</f>
        <v>7.8612697075654547E-2</v>
      </c>
      <c r="K13704" s="32">
        <f>SUBTOTAL(9,K13703:K13703)</f>
        <v>6996317.3900000006</v>
      </c>
      <c r="L13704" s="14">
        <f>SUBTOTAL(9,L13701:L13703)</f>
        <v>7121284.9299999997</v>
      </c>
      <c r="M13704" s="80"/>
    </row>
    <row r="13705" spans="2:13" ht="24.9" customHeight="1" outlineLevel="2" x14ac:dyDescent="0.3">
      <c r="B13705" s="47" t="s">
        <v>22</v>
      </c>
      <c r="C13705" s="46" t="s">
        <v>38</v>
      </c>
      <c r="D13705" s="46" t="s">
        <v>1351</v>
      </c>
      <c r="E13705" s="46" t="s">
        <v>1353</v>
      </c>
      <c r="F13705" s="45" t="s">
        <v>1352</v>
      </c>
      <c r="G13705" s="26" t="s">
        <v>0</v>
      </c>
      <c r="H13705" s="30">
        <v>38995725</v>
      </c>
      <c r="I13705" s="30">
        <v>3065559.12</v>
      </c>
      <c r="J13705" s="23">
        <f>I13705/H13705</f>
        <v>7.8612697161034958E-2</v>
      </c>
      <c r="K13705" s="30">
        <v>3249210.34</v>
      </c>
      <c r="L13705" s="30">
        <f>I13705</f>
        <v>3065559.12</v>
      </c>
      <c r="M13705" s="80">
        <f>L13705/K13705</f>
        <v>0.94347819907528674</v>
      </c>
    </row>
    <row r="13706" spans="2:13" ht="24.9" customHeight="1" outlineLevel="1" x14ac:dyDescent="0.3">
      <c r="B13706" s="44" t="str">
        <f>B13705</f>
        <v>FONDO NACIONAL DE PENSIONES DE LAS ENTIDADES TERRITORIALES (FONPET)</v>
      </c>
      <c r="C13706" s="43" t="s">
        <v>38</v>
      </c>
      <c r="D13706" s="43" t="s">
        <v>1351</v>
      </c>
      <c r="E13706" s="43" t="s">
        <v>1353</v>
      </c>
      <c r="F13706" s="42" t="s">
        <v>1352</v>
      </c>
      <c r="G13706" s="18" t="s">
        <v>3</v>
      </c>
      <c r="H13706" s="32">
        <f>SUBTOTAL(9,H13705:H13705)</f>
        <v>38995725</v>
      </c>
      <c r="I13706" s="32">
        <f>SUBTOTAL(9,I13705:I13705)</f>
        <v>3065559.12</v>
      </c>
      <c r="J13706" s="41">
        <f>SUBTOTAL(9,J13705:J13705)</f>
        <v>7.8612697161034958E-2</v>
      </c>
      <c r="K13706" s="32">
        <f>SUBTOTAL(9,K13705:K13705)</f>
        <v>3249210.34</v>
      </c>
      <c r="L13706" s="14">
        <f>SUBTOTAL(9,L13703:L13705)</f>
        <v>9666565.4899999984</v>
      </c>
      <c r="M13706" s="80"/>
    </row>
    <row r="13707" spans="2:13" ht="24.9" customHeight="1" outlineLevel="2" x14ac:dyDescent="0.3">
      <c r="B13707" s="47" t="s">
        <v>22</v>
      </c>
      <c r="C13707" s="46" t="s">
        <v>38</v>
      </c>
      <c r="D13707" s="46" t="s">
        <v>1351</v>
      </c>
      <c r="E13707" s="46" t="s">
        <v>1350</v>
      </c>
      <c r="F13707" s="45" t="s">
        <v>1349</v>
      </c>
      <c r="G13707" s="26" t="s">
        <v>0</v>
      </c>
      <c r="H13707" s="30">
        <v>104750620</v>
      </c>
      <c r="I13707" s="30">
        <v>8234728.7700000005</v>
      </c>
      <c r="J13707" s="23">
        <f>I13707/H13707</f>
        <v>7.8612697184990407E-2</v>
      </c>
      <c r="K13707" s="30">
        <v>8727845.1799999997</v>
      </c>
      <c r="L13707" s="30">
        <f>I13707</f>
        <v>8234728.7700000005</v>
      </c>
      <c r="M13707" s="80">
        <f>L13707/K13707</f>
        <v>0.94350078400451198</v>
      </c>
    </row>
    <row r="13708" spans="2:13" ht="24.9" customHeight="1" outlineLevel="1" x14ac:dyDescent="0.3">
      <c r="B13708" s="44" t="str">
        <f>B13707</f>
        <v>FONDO NACIONAL DE PENSIONES DE LAS ENTIDADES TERRITORIALES (FONPET)</v>
      </c>
      <c r="C13708" s="43" t="s">
        <v>38</v>
      </c>
      <c r="D13708" s="43" t="s">
        <v>1351</v>
      </c>
      <c r="E13708" s="43" t="s">
        <v>1350</v>
      </c>
      <c r="F13708" s="42" t="s">
        <v>1349</v>
      </c>
      <c r="G13708" s="18" t="s">
        <v>3</v>
      </c>
      <c r="H13708" s="32">
        <f>SUBTOTAL(9,H13707:H13707)</f>
        <v>104750620</v>
      </c>
      <c r="I13708" s="32">
        <f>SUBTOTAL(9,I13707:I13707)</f>
        <v>8234728.7700000005</v>
      </c>
      <c r="J13708" s="41">
        <f>SUBTOTAL(9,J13707:J13707)</f>
        <v>7.8612697184990407E-2</v>
      </c>
      <c r="K13708" s="32">
        <f>SUBTOTAL(9,K13707:K13707)</f>
        <v>8727845.1799999997</v>
      </c>
      <c r="L13708" s="14">
        <f>SUBTOTAL(9,L13705:L13707)</f>
        <v>11300287.890000001</v>
      </c>
      <c r="M13708" s="80"/>
    </row>
    <row r="13709" spans="2:13" ht="24.9" customHeight="1" outlineLevel="2" x14ac:dyDescent="0.3">
      <c r="B13709" s="47" t="s">
        <v>22</v>
      </c>
      <c r="C13709" s="46" t="s">
        <v>112</v>
      </c>
      <c r="D13709" s="46" t="s">
        <v>1283</v>
      </c>
      <c r="E13709" s="46" t="s">
        <v>1348</v>
      </c>
      <c r="F13709" s="45" t="s">
        <v>1283</v>
      </c>
      <c r="G13709" s="26" t="s">
        <v>0</v>
      </c>
      <c r="H13709" s="30">
        <v>7214949961</v>
      </c>
      <c r="I13709" s="30">
        <v>567186676.13</v>
      </c>
      <c r="J13709" s="23">
        <f>I13709/H13709</f>
        <v>7.8612697135239357E-2</v>
      </c>
      <c r="K13709" s="30">
        <v>601017243.59000003</v>
      </c>
      <c r="L13709" s="30">
        <f>I13709</f>
        <v>567186676.13</v>
      </c>
      <c r="M13709" s="80">
        <f>L13709/K13709</f>
        <v>0.94371115334740963</v>
      </c>
    </row>
    <row r="13710" spans="2:13" ht="24.9" customHeight="1" outlineLevel="1" x14ac:dyDescent="0.3">
      <c r="B13710" s="44" t="str">
        <f>B13709</f>
        <v>FONDO NACIONAL DE PENSIONES DE LAS ENTIDADES TERRITORIALES (FONPET)</v>
      </c>
      <c r="C13710" s="43" t="s">
        <v>112</v>
      </c>
      <c r="D13710" s="43" t="s">
        <v>1283</v>
      </c>
      <c r="E13710" s="43" t="s">
        <v>1348</v>
      </c>
      <c r="F13710" s="42" t="s">
        <v>1283</v>
      </c>
      <c r="G13710" s="18" t="s">
        <v>3</v>
      </c>
      <c r="H13710" s="32">
        <f>SUBTOTAL(9,H13709:H13709)</f>
        <v>7214949961</v>
      </c>
      <c r="I13710" s="32">
        <f>SUBTOTAL(9,I13709:I13709)</f>
        <v>567186676.13</v>
      </c>
      <c r="J13710" s="41">
        <f>SUBTOTAL(9,J13709:J13709)</f>
        <v>7.8612697135239357E-2</v>
      </c>
      <c r="K13710" s="32">
        <f>SUBTOTAL(9,K13709:K13709)</f>
        <v>601017243.59000003</v>
      </c>
      <c r="L13710" s="14">
        <f>SUBTOTAL(9,L13707:L13709)</f>
        <v>575421404.89999998</v>
      </c>
      <c r="M13710" s="80"/>
    </row>
    <row r="13711" spans="2:13" ht="24.9" customHeight="1" outlineLevel="2" x14ac:dyDescent="0.3">
      <c r="B13711" s="47" t="s">
        <v>22</v>
      </c>
      <c r="C13711" s="46" t="s">
        <v>112</v>
      </c>
      <c r="D13711" s="46" t="s">
        <v>1283</v>
      </c>
      <c r="E13711" s="46" t="s">
        <v>1347</v>
      </c>
      <c r="F13711" s="45" t="s">
        <v>1346</v>
      </c>
      <c r="G13711" s="26" t="s">
        <v>0</v>
      </c>
      <c r="H13711" s="30">
        <v>2327615629</v>
      </c>
      <c r="I13711" s="30">
        <v>182980142.49000001</v>
      </c>
      <c r="J13711" s="23">
        <f>I13711/H13711</f>
        <v>7.8612697135313839E-2</v>
      </c>
      <c r="K13711" s="30">
        <v>193902319.26999998</v>
      </c>
      <c r="L13711" s="30">
        <f>I13711</f>
        <v>182980142.49000001</v>
      </c>
      <c r="M13711" s="80">
        <f>L13711/K13711</f>
        <v>0.9436717579185252</v>
      </c>
    </row>
    <row r="13712" spans="2:13" ht="24.9" customHeight="1" outlineLevel="1" x14ac:dyDescent="0.3">
      <c r="B13712" s="44" t="str">
        <f>B13711</f>
        <v>FONDO NACIONAL DE PENSIONES DE LAS ENTIDADES TERRITORIALES (FONPET)</v>
      </c>
      <c r="C13712" s="43" t="s">
        <v>112</v>
      </c>
      <c r="D13712" s="43" t="s">
        <v>1283</v>
      </c>
      <c r="E13712" s="43" t="s">
        <v>1347</v>
      </c>
      <c r="F13712" s="42" t="s">
        <v>1346</v>
      </c>
      <c r="G13712" s="18" t="s">
        <v>3</v>
      </c>
      <c r="H13712" s="32">
        <f>SUBTOTAL(9,H13711:H13711)</f>
        <v>2327615629</v>
      </c>
      <c r="I13712" s="32">
        <f>SUBTOTAL(9,I13711:I13711)</f>
        <v>182980142.49000001</v>
      </c>
      <c r="J13712" s="41">
        <f>SUBTOTAL(9,J13711:J13711)</f>
        <v>7.8612697135313839E-2</v>
      </c>
      <c r="K13712" s="32">
        <f>SUBTOTAL(9,K13711:K13711)</f>
        <v>193902319.26999998</v>
      </c>
      <c r="L13712" s="14">
        <f>SUBTOTAL(9,L13709:L13711)</f>
        <v>750166818.62</v>
      </c>
      <c r="M13712" s="80"/>
    </row>
    <row r="13713" spans="2:13" ht="24.9" customHeight="1" outlineLevel="2" x14ac:dyDescent="0.3">
      <c r="B13713" s="47" t="s">
        <v>22</v>
      </c>
      <c r="C13713" s="46" t="s">
        <v>112</v>
      </c>
      <c r="D13713" s="46" t="s">
        <v>1283</v>
      </c>
      <c r="E13713" s="46" t="s">
        <v>1345</v>
      </c>
      <c r="F13713" s="45" t="s">
        <v>1344</v>
      </c>
      <c r="G13713" s="26" t="s">
        <v>0</v>
      </c>
      <c r="H13713" s="30">
        <v>31584763</v>
      </c>
      <c r="I13713" s="30">
        <v>2482963.4</v>
      </c>
      <c r="J13713" s="23">
        <f>I13713/H13713</f>
        <v>7.8612696888053266E-2</v>
      </c>
      <c r="K13713" s="30">
        <v>2630989.54</v>
      </c>
      <c r="L13713" s="30">
        <f>I13713</f>
        <v>2482963.4</v>
      </c>
      <c r="M13713" s="80">
        <f>L13713/K13713</f>
        <v>0.94373746541006764</v>
      </c>
    </row>
    <row r="13714" spans="2:13" ht="24.9" customHeight="1" outlineLevel="1" x14ac:dyDescent="0.3">
      <c r="B13714" s="44" t="str">
        <f>B13713</f>
        <v>FONDO NACIONAL DE PENSIONES DE LAS ENTIDADES TERRITORIALES (FONPET)</v>
      </c>
      <c r="C13714" s="43" t="s">
        <v>112</v>
      </c>
      <c r="D13714" s="43" t="s">
        <v>1283</v>
      </c>
      <c r="E13714" s="43" t="s">
        <v>1345</v>
      </c>
      <c r="F13714" s="42" t="s">
        <v>1344</v>
      </c>
      <c r="G13714" s="18" t="s">
        <v>3</v>
      </c>
      <c r="H13714" s="32">
        <f>SUBTOTAL(9,H13713:H13713)</f>
        <v>31584763</v>
      </c>
      <c r="I13714" s="32">
        <f>SUBTOTAL(9,I13713:I13713)</f>
        <v>2482963.4</v>
      </c>
      <c r="J13714" s="41">
        <f>SUBTOTAL(9,J13713:J13713)</f>
        <v>7.8612696888053266E-2</v>
      </c>
      <c r="K13714" s="32">
        <f>SUBTOTAL(9,K13713:K13713)</f>
        <v>2630989.54</v>
      </c>
      <c r="L13714" s="14">
        <f>SUBTOTAL(9,L13711:L13713)</f>
        <v>185463105.89000002</v>
      </c>
      <c r="M13714" s="80"/>
    </row>
    <row r="13715" spans="2:13" ht="24.9" customHeight="1" outlineLevel="2" x14ac:dyDescent="0.3">
      <c r="B13715" s="47" t="s">
        <v>22</v>
      </c>
      <c r="C13715" s="46" t="s">
        <v>112</v>
      </c>
      <c r="D13715" s="46" t="s">
        <v>1283</v>
      </c>
      <c r="E13715" s="46" t="s">
        <v>1343</v>
      </c>
      <c r="F13715" s="45" t="s">
        <v>185</v>
      </c>
      <c r="G13715" s="26" t="s">
        <v>0</v>
      </c>
      <c r="H13715" s="30">
        <v>10631003</v>
      </c>
      <c r="I13715" s="30">
        <v>835731.82000000007</v>
      </c>
      <c r="J13715" s="23">
        <f>I13715/H13715</f>
        <v>7.8612697221513345E-2</v>
      </c>
      <c r="K13715" s="30">
        <v>885639.07000000007</v>
      </c>
      <c r="L13715" s="30">
        <f>I13715</f>
        <v>835731.82000000007</v>
      </c>
      <c r="M13715" s="80">
        <f>L13715/K13715</f>
        <v>0.94364831939945915</v>
      </c>
    </row>
    <row r="13716" spans="2:13" ht="24.9" customHeight="1" outlineLevel="1" x14ac:dyDescent="0.3">
      <c r="B13716" s="44" t="str">
        <f>B13715</f>
        <v>FONDO NACIONAL DE PENSIONES DE LAS ENTIDADES TERRITORIALES (FONPET)</v>
      </c>
      <c r="C13716" s="43" t="s">
        <v>112</v>
      </c>
      <c r="D13716" s="43" t="s">
        <v>1283</v>
      </c>
      <c r="E13716" s="43" t="s">
        <v>1343</v>
      </c>
      <c r="F13716" s="42" t="s">
        <v>185</v>
      </c>
      <c r="G13716" s="18" t="s">
        <v>3</v>
      </c>
      <c r="H13716" s="32">
        <f>SUBTOTAL(9,H13715:H13715)</f>
        <v>10631003</v>
      </c>
      <c r="I13716" s="32">
        <f>SUBTOTAL(9,I13715:I13715)</f>
        <v>835731.82000000007</v>
      </c>
      <c r="J13716" s="41">
        <f>SUBTOTAL(9,J13715:J13715)</f>
        <v>7.8612697221513345E-2</v>
      </c>
      <c r="K13716" s="32">
        <f>SUBTOTAL(9,K13715:K13715)</f>
        <v>885639.07000000007</v>
      </c>
      <c r="L13716" s="14">
        <f>SUBTOTAL(9,L13713:L13715)</f>
        <v>3318695.2199999997</v>
      </c>
      <c r="M13716" s="80"/>
    </row>
    <row r="13717" spans="2:13" ht="24.9" customHeight="1" outlineLevel="2" x14ac:dyDescent="0.3">
      <c r="B13717" s="47" t="s">
        <v>22</v>
      </c>
      <c r="C13717" s="46" t="s">
        <v>112</v>
      </c>
      <c r="D13717" s="46" t="s">
        <v>1283</v>
      </c>
      <c r="E13717" s="46" t="s">
        <v>1342</v>
      </c>
      <c r="F13717" s="45" t="s">
        <v>517</v>
      </c>
      <c r="G13717" s="26" t="s">
        <v>0</v>
      </c>
      <c r="H13717" s="30">
        <v>94272343</v>
      </c>
      <c r="I13717" s="30">
        <v>7411003.1499999994</v>
      </c>
      <c r="J13717" s="23">
        <f>I13717/H13717</f>
        <v>7.8612697151273725E-2</v>
      </c>
      <c r="K13717" s="30">
        <v>7853107.5700000003</v>
      </c>
      <c r="L13717" s="30">
        <f>I13717</f>
        <v>7411003.1499999994</v>
      </c>
      <c r="M13717" s="80">
        <f>L13717/K13717</f>
        <v>0.94370325173070302</v>
      </c>
    </row>
    <row r="13718" spans="2:13" ht="24.9" customHeight="1" outlineLevel="1" x14ac:dyDescent="0.3">
      <c r="B13718" s="44" t="str">
        <f>B13717</f>
        <v>FONDO NACIONAL DE PENSIONES DE LAS ENTIDADES TERRITORIALES (FONPET)</v>
      </c>
      <c r="C13718" s="43" t="s">
        <v>112</v>
      </c>
      <c r="D13718" s="43" t="s">
        <v>1283</v>
      </c>
      <c r="E13718" s="43" t="s">
        <v>1342</v>
      </c>
      <c r="F13718" s="42" t="s">
        <v>517</v>
      </c>
      <c r="G13718" s="18" t="s">
        <v>3</v>
      </c>
      <c r="H13718" s="32">
        <f>SUBTOTAL(9,H13717:H13717)</f>
        <v>94272343</v>
      </c>
      <c r="I13718" s="32">
        <f>SUBTOTAL(9,I13717:I13717)</f>
        <v>7411003.1499999994</v>
      </c>
      <c r="J13718" s="41">
        <f>SUBTOTAL(9,J13717:J13717)</f>
        <v>7.8612697151273725E-2</v>
      </c>
      <c r="K13718" s="32">
        <f>SUBTOTAL(9,K13717:K13717)</f>
        <v>7853107.5700000003</v>
      </c>
      <c r="L13718" s="14">
        <f>SUBTOTAL(9,L13715:L13717)</f>
        <v>8246734.9699999997</v>
      </c>
      <c r="M13718" s="80"/>
    </row>
    <row r="13719" spans="2:13" ht="24.9" customHeight="1" outlineLevel="2" x14ac:dyDescent="0.3">
      <c r="B13719" s="47" t="s">
        <v>22</v>
      </c>
      <c r="C13719" s="46" t="s">
        <v>112</v>
      </c>
      <c r="D13719" s="46" t="s">
        <v>1283</v>
      </c>
      <c r="E13719" s="46" t="s">
        <v>1341</v>
      </c>
      <c r="F13719" s="45" t="s">
        <v>183</v>
      </c>
      <c r="G13719" s="26" t="s">
        <v>0</v>
      </c>
      <c r="H13719" s="30">
        <v>351908965</v>
      </c>
      <c r="I13719" s="30">
        <v>27664512.880000003</v>
      </c>
      <c r="J13719" s="23">
        <f>I13719/H13719</f>
        <v>7.8612697121825253E-2</v>
      </c>
      <c r="K13719" s="30">
        <v>29317440.050000001</v>
      </c>
      <c r="L13719" s="30">
        <f>I13719</f>
        <v>27664512.880000003</v>
      </c>
      <c r="M13719" s="80">
        <f>L13719/K13719</f>
        <v>0.9436196623176859</v>
      </c>
    </row>
    <row r="13720" spans="2:13" ht="24.9" customHeight="1" outlineLevel="1" x14ac:dyDescent="0.3">
      <c r="B13720" s="44" t="str">
        <f>B13719</f>
        <v>FONDO NACIONAL DE PENSIONES DE LAS ENTIDADES TERRITORIALES (FONPET)</v>
      </c>
      <c r="C13720" s="43" t="s">
        <v>112</v>
      </c>
      <c r="D13720" s="43" t="s">
        <v>1283</v>
      </c>
      <c r="E13720" s="43" t="s">
        <v>1341</v>
      </c>
      <c r="F13720" s="42" t="s">
        <v>183</v>
      </c>
      <c r="G13720" s="18" t="s">
        <v>3</v>
      </c>
      <c r="H13720" s="32">
        <f>SUBTOTAL(9,H13719:H13719)</f>
        <v>351908965</v>
      </c>
      <c r="I13720" s="32">
        <f>SUBTOTAL(9,I13719:I13719)</f>
        <v>27664512.880000003</v>
      </c>
      <c r="J13720" s="41">
        <f>SUBTOTAL(9,J13719:J13719)</f>
        <v>7.8612697121825253E-2</v>
      </c>
      <c r="K13720" s="32">
        <f>SUBTOTAL(9,K13719:K13719)</f>
        <v>29317440.050000001</v>
      </c>
      <c r="L13720" s="14">
        <f>SUBTOTAL(9,L13717:L13719)</f>
        <v>35075516.030000001</v>
      </c>
      <c r="M13720" s="80"/>
    </row>
    <row r="13721" spans="2:13" ht="24.9" customHeight="1" outlineLevel="2" x14ac:dyDescent="0.3">
      <c r="B13721" s="47" t="s">
        <v>22</v>
      </c>
      <c r="C13721" s="46" t="s">
        <v>112</v>
      </c>
      <c r="D13721" s="46" t="s">
        <v>1283</v>
      </c>
      <c r="E13721" s="46" t="s">
        <v>1340</v>
      </c>
      <c r="F13721" s="45" t="s">
        <v>1339</v>
      </c>
      <c r="G13721" s="26" t="s">
        <v>0</v>
      </c>
      <c r="H13721" s="30">
        <v>240044379</v>
      </c>
      <c r="I13721" s="30">
        <v>18870536.07</v>
      </c>
      <c r="J13721" s="23">
        <f>I13721/H13721</f>
        <v>7.8612697154637395E-2</v>
      </c>
      <c r="K13721" s="30">
        <v>19992210.710000001</v>
      </c>
      <c r="L13721" s="30">
        <f>I13721</f>
        <v>18870536.07</v>
      </c>
      <c r="M13721" s="80">
        <f>L13721/K13721</f>
        <v>0.94389441686711795</v>
      </c>
    </row>
    <row r="13722" spans="2:13" ht="24.9" customHeight="1" outlineLevel="1" x14ac:dyDescent="0.3">
      <c r="B13722" s="44" t="str">
        <f>B13721</f>
        <v>FONDO NACIONAL DE PENSIONES DE LAS ENTIDADES TERRITORIALES (FONPET)</v>
      </c>
      <c r="C13722" s="43" t="s">
        <v>112</v>
      </c>
      <c r="D13722" s="43" t="s">
        <v>1283</v>
      </c>
      <c r="E13722" s="43" t="s">
        <v>1340</v>
      </c>
      <c r="F13722" s="42" t="s">
        <v>1339</v>
      </c>
      <c r="G13722" s="18" t="s">
        <v>3</v>
      </c>
      <c r="H13722" s="32">
        <f>SUBTOTAL(9,H13721:H13721)</f>
        <v>240044379</v>
      </c>
      <c r="I13722" s="32">
        <f>SUBTOTAL(9,I13721:I13721)</f>
        <v>18870536.07</v>
      </c>
      <c r="J13722" s="41">
        <f>SUBTOTAL(9,J13721:J13721)</f>
        <v>7.8612697154637395E-2</v>
      </c>
      <c r="K13722" s="32">
        <f>SUBTOTAL(9,K13721:K13721)</f>
        <v>19992210.710000001</v>
      </c>
      <c r="L13722" s="14">
        <f>SUBTOTAL(9,L13719:L13721)</f>
        <v>46535048.950000003</v>
      </c>
      <c r="M13722" s="80"/>
    </row>
    <row r="13723" spans="2:13" ht="24.9" customHeight="1" outlineLevel="2" x14ac:dyDescent="0.3">
      <c r="B13723" s="47" t="s">
        <v>22</v>
      </c>
      <c r="C13723" s="46" t="s">
        <v>112</v>
      </c>
      <c r="D13723" s="46" t="s">
        <v>1283</v>
      </c>
      <c r="E13723" s="46" t="s">
        <v>1338</v>
      </c>
      <c r="F13723" s="45" t="s">
        <v>1337</v>
      </c>
      <c r="G13723" s="26" t="s">
        <v>0</v>
      </c>
      <c r="H13723" s="30">
        <v>106058989</v>
      </c>
      <c r="I13723" s="30">
        <v>8337583.1799999997</v>
      </c>
      <c r="J13723" s="23">
        <f>I13723/H13723</f>
        <v>7.8612697128387671E-2</v>
      </c>
      <c r="K13723" s="30">
        <v>8835277.7899999991</v>
      </c>
      <c r="L13723" s="30">
        <f>I13723</f>
        <v>8337583.1799999997</v>
      </c>
      <c r="M13723" s="80">
        <f>L13723/K13723</f>
        <v>0.94366961381075043</v>
      </c>
    </row>
    <row r="13724" spans="2:13" ht="24.9" customHeight="1" outlineLevel="1" x14ac:dyDescent="0.3">
      <c r="B13724" s="44" t="str">
        <f>B13723</f>
        <v>FONDO NACIONAL DE PENSIONES DE LAS ENTIDADES TERRITORIALES (FONPET)</v>
      </c>
      <c r="C13724" s="43" t="s">
        <v>112</v>
      </c>
      <c r="D13724" s="43" t="s">
        <v>1283</v>
      </c>
      <c r="E13724" s="43" t="s">
        <v>1338</v>
      </c>
      <c r="F13724" s="42" t="s">
        <v>1337</v>
      </c>
      <c r="G13724" s="18" t="s">
        <v>3</v>
      </c>
      <c r="H13724" s="32">
        <f>SUBTOTAL(9,H13723:H13723)</f>
        <v>106058989</v>
      </c>
      <c r="I13724" s="32">
        <f>SUBTOTAL(9,I13723:I13723)</f>
        <v>8337583.1799999997</v>
      </c>
      <c r="J13724" s="41">
        <f>SUBTOTAL(9,J13723:J13723)</f>
        <v>7.8612697128387671E-2</v>
      </c>
      <c r="K13724" s="32">
        <f>SUBTOTAL(9,K13723:K13723)</f>
        <v>8835277.7899999991</v>
      </c>
      <c r="L13724" s="14">
        <f>SUBTOTAL(9,L13721:L13723)</f>
        <v>27208119.25</v>
      </c>
      <c r="M13724" s="80"/>
    </row>
    <row r="13725" spans="2:13" ht="24.9" customHeight="1" outlineLevel="2" x14ac:dyDescent="0.3">
      <c r="B13725" s="47" t="s">
        <v>22</v>
      </c>
      <c r="C13725" s="46" t="s">
        <v>112</v>
      </c>
      <c r="D13725" s="46" t="s">
        <v>1283</v>
      </c>
      <c r="E13725" s="46" t="s">
        <v>1336</v>
      </c>
      <c r="F13725" s="45" t="s">
        <v>1335</v>
      </c>
      <c r="G13725" s="26" t="s">
        <v>0</v>
      </c>
      <c r="H13725" s="30">
        <v>81511745</v>
      </c>
      <c r="I13725" s="30">
        <v>6407858.1200000001</v>
      </c>
      <c r="J13725" s="23">
        <f>I13725/H13725</f>
        <v>7.8612697102730417E-2</v>
      </c>
      <c r="K13725" s="30">
        <v>6790522.8399999999</v>
      </c>
      <c r="L13725" s="30">
        <f>I13725</f>
        <v>6407858.1200000001</v>
      </c>
      <c r="M13725" s="80">
        <f>L13725/K13725</f>
        <v>0.94364723762566716</v>
      </c>
    </row>
    <row r="13726" spans="2:13" ht="24.9" customHeight="1" outlineLevel="1" x14ac:dyDescent="0.3">
      <c r="B13726" s="44" t="str">
        <f>B13725</f>
        <v>FONDO NACIONAL DE PENSIONES DE LAS ENTIDADES TERRITORIALES (FONPET)</v>
      </c>
      <c r="C13726" s="43" t="s">
        <v>112</v>
      </c>
      <c r="D13726" s="43" t="s">
        <v>1283</v>
      </c>
      <c r="E13726" s="43" t="s">
        <v>1336</v>
      </c>
      <c r="F13726" s="42" t="s">
        <v>1335</v>
      </c>
      <c r="G13726" s="18" t="s">
        <v>3</v>
      </c>
      <c r="H13726" s="32">
        <f>SUBTOTAL(9,H13725:H13725)</f>
        <v>81511745</v>
      </c>
      <c r="I13726" s="32">
        <f>SUBTOTAL(9,I13725:I13725)</f>
        <v>6407858.1200000001</v>
      </c>
      <c r="J13726" s="41">
        <f>SUBTOTAL(9,J13725:J13725)</f>
        <v>7.8612697102730417E-2</v>
      </c>
      <c r="K13726" s="32">
        <f>SUBTOTAL(9,K13725:K13725)</f>
        <v>6790522.8399999999</v>
      </c>
      <c r="L13726" s="14">
        <f>SUBTOTAL(9,L13723:L13725)</f>
        <v>14745441.300000001</v>
      </c>
      <c r="M13726" s="80"/>
    </row>
    <row r="13727" spans="2:13" ht="24.9" customHeight="1" outlineLevel="2" x14ac:dyDescent="0.3">
      <c r="B13727" s="47" t="s">
        <v>22</v>
      </c>
      <c r="C13727" s="46" t="s">
        <v>112</v>
      </c>
      <c r="D13727" s="46" t="s">
        <v>1283</v>
      </c>
      <c r="E13727" s="46" t="s">
        <v>1334</v>
      </c>
      <c r="F13727" s="45" t="s">
        <v>1333</v>
      </c>
      <c r="G13727" s="26" t="s">
        <v>0</v>
      </c>
      <c r="H13727" s="30">
        <v>510892564</v>
      </c>
      <c r="I13727" s="30">
        <v>40162642.399999999</v>
      </c>
      <c r="J13727" s="23">
        <f>I13727/H13727</f>
        <v>7.8612697130584969E-2</v>
      </c>
      <c r="K13727" s="30">
        <v>42563445.75</v>
      </c>
      <c r="L13727" s="30">
        <f>I13727</f>
        <v>40162642.399999999</v>
      </c>
      <c r="M13727" s="80">
        <f>L13727/K13727</f>
        <v>0.94359471354595392</v>
      </c>
    </row>
    <row r="13728" spans="2:13" ht="24.9" customHeight="1" outlineLevel="1" x14ac:dyDescent="0.3">
      <c r="B13728" s="44" t="str">
        <f>B13727</f>
        <v>FONDO NACIONAL DE PENSIONES DE LAS ENTIDADES TERRITORIALES (FONPET)</v>
      </c>
      <c r="C13728" s="43" t="s">
        <v>112</v>
      </c>
      <c r="D13728" s="43" t="s">
        <v>1283</v>
      </c>
      <c r="E13728" s="43" t="s">
        <v>1334</v>
      </c>
      <c r="F13728" s="42" t="s">
        <v>1333</v>
      </c>
      <c r="G13728" s="18" t="s">
        <v>3</v>
      </c>
      <c r="H13728" s="32">
        <f>SUBTOTAL(9,H13727:H13727)</f>
        <v>510892564</v>
      </c>
      <c r="I13728" s="32">
        <f>SUBTOTAL(9,I13727:I13727)</f>
        <v>40162642.399999999</v>
      </c>
      <c r="J13728" s="41">
        <f>SUBTOTAL(9,J13727:J13727)</f>
        <v>7.8612697130584969E-2</v>
      </c>
      <c r="K13728" s="32">
        <f>SUBTOTAL(9,K13727:K13727)</f>
        <v>42563445.75</v>
      </c>
      <c r="L13728" s="14">
        <f>SUBTOTAL(9,L13725:L13727)</f>
        <v>46570500.519999996</v>
      </c>
      <c r="M13728" s="80"/>
    </row>
    <row r="13729" spans="2:13" ht="24.9" customHeight="1" outlineLevel="2" x14ac:dyDescent="0.3">
      <c r="B13729" s="47" t="s">
        <v>22</v>
      </c>
      <c r="C13729" s="46" t="s">
        <v>112</v>
      </c>
      <c r="D13729" s="46" t="s">
        <v>1283</v>
      </c>
      <c r="E13729" s="46" t="s">
        <v>1332</v>
      </c>
      <c r="F13729" s="45" t="s">
        <v>1331</v>
      </c>
      <c r="G13729" s="26" t="s">
        <v>0</v>
      </c>
      <c r="H13729" s="30">
        <v>70944603</v>
      </c>
      <c r="I13729" s="30">
        <v>5577146.5899999999</v>
      </c>
      <c r="J13729" s="23">
        <f>I13729/H13729</f>
        <v>7.861269714906996E-2</v>
      </c>
      <c r="K13729" s="30">
        <v>5909989.4199999999</v>
      </c>
      <c r="L13729" s="30">
        <f>I13729</f>
        <v>5577146.5899999999</v>
      </c>
      <c r="M13729" s="80">
        <f>L13729/K13729</f>
        <v>0.94368131542272704</v>
      </c>
    </row>
    <row r="13730" spans="2:13" ht="24.9" customHeight="1" outlineLevel="1" x14ac:dyDescent="0.3">
      <c r="B13730" s="44" t="str">
        <f>B13729</f>
        <v>FONDO NACIONAL DE PENSIONES DE LAS ENTIDADES TERRITORIALES (FONPET)</v>
      </c>
      <c r="C13730" s="43" t="s">
        <v>112</v>
      </c>
      <c r="D13730" s="43" t="s">
        <v>1283</v>
      </c>
      <c r="E13730" s="43" t="s">
        <v>1332</v>
      </c>
      <c r="F13730" s="42" t="s">
        <v>1331</v>
      </c>
      <c r="G13730" s="18" t="s">
        <v>3</v>
      </c>
      <c r="H13730" s="32">
        <f>SUBTOTAL(9,H13729:H13729)</f>
        <v>70944603</v>
      </c>
      <c r="I13730" s="32">
        <f>SUBTOTAL(9,I13729:I13729)</f>
        <v>5577146.5899999999</v>
      </c>
      <c r="J13730" s="41">
        <f>SUBTOTAL(9,J13729:J13729)</f>
        <v>7.861269714906996E-2</v>
      </c>
      <c r="K13730" s="32">
        <f>SUBTOTAL(9,K13729:K13729)</f>
        <v>5909989.4199999999</v>
      </c>
      <c r="L13730" s="14">
        <f>SUBTOTAL(9,L13727:L13729)</f>
        <v>45739788.989999995</v>
      </c>
      <c r="M13730" s="80"/>
    </row>
    <row r="13731" spans="2:13" ht="24.9" customHeight="1" outlineLevel="2" x14ac:dyDescent="0.3">
      <c r="B13731" s="47" t="s">
        <v>22</v>
      </c>
      <c r="C13731" s="46" t="s">
        <v>112</v>
      </c>
      <c r="D13731" s="46" t="s">
        <v>1283</v>
      </c>
      <c r="E13731" s="46" t="s">
        <v>1330</v>
      </c>
      <c r="F13731" s="45" t="s">
        <v>708</v>
      </c>
      <c r="G13731" s="26" t="s">
        <v>0</v>
      </c>
      <c r="H13731" s="30">
        <v>193292494</v>
      </c>
      <c r="I13731" s="30">
        <v>15195244.289999999</v>
      </c>
      <c r="J13731" s="23">
        <f>I13731/H13731</f>
        <v>7.8612697138669016E-2</v>
      </c>
      <c r="K13731" s="30">
        <v>16102107.66</v>
      </c>
      <c r="L13731" s="30">
        <f>I13731</f>
        <v>15195244.289999999</v>
      </c>
      <c r="M13731" s="80">
        <f>L13731/K13731</f>
        <v>0.94368045543175794</v>
      </c>
    </row>
    <row r="13732" spans="2:13" ht="24.9" customHeight="1" outlineLevel="1" x14ac:dyDescent="0.3">
      <c r="B13732" s="44" t="str">
        <f>B13731</f>
        <v>FONDO NACIONAL DE PENSIONES DE LAS ENTIDADES TERRITORIALES (FONPET)</v>
      </c>
      <c r="C13732" s="43" t="s">
        <v>112</v>
      </c>
      <c r="D13732" s="43" t="s">
        <v>1283</v>
      </c>
      <c r="E13732" s="43" t="s">
        <v>1330</v>
      </c>
      <c r="F13732" s="42" t="s">
        <v>708</v>
      </c>
      <c r="G13732" s="18" t="s">
        <v>3</v>
      </c>
      <c r="H13732" s="32">
        <f>SUBTOTAL(9,H13731:H13731)</f>
        <v>193292494</v>
      </c>
      <c r="I13732" s="32">
        <f>SUBTOTAL(9,I13731:I13731)</f>
        <v>15195244.289999999</v>
      </c>
      <c r="J13732" s="41">
        <f>SUBTOTAL(9,J13731:J13731)</f>
        <v>7.8612697138669016E-2</v>
      </c>
      <c r="K13732" s="32">
        <f>SUBTOTAL(9,K13731:K13731)</f>
        <v>16102107.66</v>
      </c>
      <c r="L13732" s="14">
        <f>SUBTOTAL(9,L13729:L13731)</f>
        <v>20772390.879999999</v>
      </c>
      <c r="M13732" s="80"/>
    </row>
    <row r="13733" spans="2:13" ht="24.9" customHeight="1" outlineLevel="2" x14ac:dyDescent="0.3">
      <c r="B13733" s="47" t="s">
        <v>22</v>
      </c>
      <c r="C13733" s="46" t="s">
        <v>112</v>
      </c>
      <c r="D13733" s="46" t="s">
        <v>1283</v>
      </c>
      <c r="E13733" s="46" t="s">
        <v>1329</v>
      </c>
      <c r="F13733" s="45" t="s">
        <v>1328</v>
      </c>
      <c r="G13733" s="26" t="s">
        <v>0</v>
      </c>
      <c r="H13733" s="30">
        <v>7325756</v>
      </c>
      <c r="I13733" s="30">
        <v>575897.44000000006</v>
      </c>
      <c r="J13733" s="23">
        <f>I13733/H13733</f>
        <v>7.8612697447198635E-2</v>
      </c>
      <c r="K13733" s="30">
        <v>610281.65</v>
      </c>
      <c r="L13733" s="30">
        <f>I13733</f>
        <v>575897.44000000006</v>
      </c>
      <c r="M13733" s="80">
        <f>L13733/K13733</f>
        <v>0.94365845671420734</v>
      </c>
    </row>
    <row r="13734" spans="2:13" ht="24.9" customHeight="1" outlineLevel="1" x14ac:dyDescent="0.3">
      <c r="B13734" s="44" t="str">
        <f>B13733</f>
        <v>FONDO NACIONAL DE PENSIONES DE LAS ENTIDADES TERRITORIALES (FONPET)</v>
      </c>
      <c r="C13734" s="43" t="s">
        <v>112</v>
      </c>
      <c r="D13734" s="43" t="s">
        <v>1283</v>
      </c>
      <c r="E13734" s="43" t="s">
        <v>1329</v>
      </c>
      <c r="F13734" s="42" t="s">
        <v>1328</v>
      </c>
      <c r="G13734" s="18" t="s">
        <v>3</v>
      </c>
      <c r="H13734" s="32">
        <f>SUBTOTAL(9,H13733:H13733)</f>
        <v>7325756</v>
      </c>
      <c r="I13734" s="32">
        <f>SUBTOTAL(9,I13733:I13733)</f>
        <v>575897.44000000006</v>
      </c>
      <c r="J13734" s="41">
        <f>SUBTOTAL(9,J13733:J13733)</f>
        <v>7.8612697447198635E-2</v>
      </c>
      <c r="K13734" s="32">
        <f>SUBTOTAL(9,K13733:K13733)</f>
        <v>610281.65</v>
      </c>
      <c r="L13734" s="14">
        <f>SUBTOTAL(9,L13731:L13733)</f>
        <v>15771141.729999999</v>
      </c>
      <c r="M13734" s="80"/>
    </row>
    <row r="13735" spans="2:13" ht="24.9" customHeight="1" outlineLevel="2" x14ac:dyDescent="0.3">
      <c r="B13735" s="47" t="s">
        <v>22</v>
      </c>
      <c r="C13735" s="46" t="s">
        <v>112</v>
      </c>
      <c r="D13735" s="46" t="s">
        <v>1283</v>
      </c>
      <c r="E13735" s="46" t="s">
        <v>1327</v>
      </c>
      <c r="F13735" s="45" t="s">
        <v>1326</v>
      </c>
      <c r="G13735" s="26" t="s">
        <v>0</v>
      </c>
      <c r="H13735" s="30">
        <v>10784337</v>
      </c>
      <c r="I13735" s="30">
        <v>847785.82</v>
      </c>
      <c r="J13735" s="23">
        <f>I13735/H13735</f>
        <v>7.8612697284960578E-2</v>
      </c>
      <c r="K13735" s="30">
        <v>898391.28</v>
      </c>
      <c r="L13735" s="30">
        <f>I13735</f>
        <v>847785.82</v>
      </c>
      <c r="M13735" s="80">
        <f>L13735/K13735</f>
        <v>0.94367102494583421</v>
      </c>
    </row>
    <row r="13736" spans="2:13" ht="24.9" customHeight="1" outlineLevel="1" x14ac:dyDescent="0.3">
      <c r="B13736" s="44" t="str">
        <f>B13735</f>
        <v>FONDO NACIONAL DE PENSIONES DE LAS ENTIDADES TERRITORIALES (FONPET)</v>
      </c>
      <c r="C13736" s="43" t="s">
        <v>112</v>
      </c>
      <c r="D13736" s="43" t="s">
        <v>1283</v>
      </c>
      <c r="E13736" s="43" t="s">
        <v>1327</v>
      </c>
      <c r="F13736" s="42" t="s">
        <v>1326</v>
      </c>
      <c r="G13736" s="18" t="s">
        <v>3</v>
      </c>
      <c r="H13736" s="32">
        <f>SUBTOTAL(9,H13735:H13735)</f>
        <v>10784337</v>
      </c>
      <c r="I13736" s="32">
        <f>SUBTOTAL(9,I13735:I13735)</f>
        <v>847785.82</v>
      </c>
      <c r="J13736" s="41">
        <f>SUBTOTAL(9,J13735:J13735)</f>
        <v>7.8612697284960578E-2</v>
      </c>
      <c r="K13736" s="32">
        <f>SUBTOTAL(9,K13735:K13735)</f>
        <v>898391.28</v>
      </c>
      <c r="L13736" s="14">
        <f>SUBTOTAL(9,L13733:L13735)</f>
        <v>1423683.26</v>
      </c>
      <c r="M13736" s="80"/>
    </row>
    <row r="13737" spans="2:13" ht="24.9" customHeight="1" outlineLevel="2" x14ac:dyDescent="0.3">
      <c r="B13737" s="47" t="s">
        <v>22</v>
      </c>
      <c r="C13737" s="46" t="s">
        <v>112</v>
      </c>
      <c r="D13737" s="46" t="s">
        <v>1283</v>
      </c>
      <c r="E13737" s="46" t="s">
        <v>1325</v>
      </c>
      <c r="F13737" s="45" t="s">
        <v>1324</v>
      </c>
      <c r="G13737" s="26" t="s">
        <v>0</v>
      </c>
      <c r="H13737" s="30">
        <v>3259558</v>
      </c>
      <c r="I13737" s="30">
        <v>256242.64999999997</v>
      </c>
      <c r="J13737" s="23">
        <f>I13737/H13737</f>
        <v>7.8612698408802653E-2</v>
      </c>
      <c r="K13737" s="30">
        <v>271535.82</v>
      </c>
      <c r="L13737" s="30">
        <f>I13737</f>
        <v>256242.64999999997</v>
      </c>
      <c r="M13737" s="80">
        <f>L13737/K13737</f>
        <v>0.94367899601606875</v>
      </c>
    </row>
    <row r="13738" spans="2:13" ht="24.9" customHeight="1" outlineLevel="1" x14ac:dyDescent="0.3">
      <c r="B13738" s="44" t="str">
        <f>B13737</f>
        <v>FONDO NACIONAL DE PENSIONES DE LAS ENTIDADES TERRITORIALES (FONPET)</v>
      </c>
      <c r="C13738" s="43" t="s">
        <v>112</v>
      </c>
      <c r="D13738" s="43" t="s">
        <v>1283</v>
      </c>
      <c r="E13738" s="43" t="s">
        <v>1325</v>
      </c>
      <c r="F13738" s="42" t="s">
        <v>1324</v>
      </c>
      <c r="G13738" s="18" t="s">
        <v>3</v>
      </c>
      <c r="H13738" s="32">
        <f>SUBTOTAL(9,H13737:H13737)</f>
        <v>3259558</v>
      </c>
      <c r="I13738" s="32">
        <f>SUBTOTAL(9,I13737:I13737)</f>
        <v>256242.64999999997</v>
      </c>
      <c r="J13738" s="41">
        <f>SUBTOTAL(9,J13737:J13737)</f>
        <v>7.8612698408802653E-2</v>
      </c>
      <c r="K13738" s="32">
        <f>SUBTOTAL(9,K13737:K13737)</f>
        <v>271535.82</v>
      </c>
      <c r="L13738" s="14">
        <f>SUBTOTAL(9,L13735:L13737)</f>
        <v>1104028.47</v>
      </c>
      <c r="M13738" s="80"/>
    </row>
    <row r="13739" spans="2:13" ht="24.9" customHeight="1" outlineLevel="2" x14ac:dyDescent="0.3">
      <c r="B13739" s="47" t="s">
        <v>22</v>
      </c>
      <c r="C13739" s="46" t="s">
        <v>112</v>
      </c>
      <c r="D13739" s="46" t="s">
        <v>1283</v>
      </c>
      <c r="E13739" s="46" t="s">
        <v>1323</v>
      </c>
      <c r="F13739" s="45" t="s">
        <v>1322</v>
      </c>
      <c r="G13739" s="26" t="s">
        <v>0</v>
      </c>
      <c r="H13739" s="30">
        <v>14717417</v>
      </c>
      <c r="I13739" s="30">
        <v>1156975.8500000001</v>
      </c>
      <c r="J13739" s="23">
        <f>I13739/H13739</f>
        <v>7.8612697459071804E-2</v>
      </c>
      <c r="K13739" s="30">
        <v>1226092.21</v>
      </c>
      <c r="L13739" s="30">
        <f>I13739</f>
        <v>1156975.8500000001</v>
      </c>
      <c r="M13739" s="80">
        <f>L13739/K13739</f>
        <v>0.94362874224606652</v>
      </c>
    </row>
    <row r="13740" spans="2:13" ht="24.9" customHeight="1" outlineLevel="1" x14ac:dyDescent="0.3">
      <c r="B13740" s="44" t="str">
        <f>B13739</f>
        <v>FONDO NACIONAL DE PENSIONES DE LAS ENTIDADES TERRITORIALES (FONPET)</v>
      </c>
      <c r="C13740" s="43" t="s">
        <v>112</v>
      </c>
      <c r="D13740" s="43" t="s">
        <v>1283</v>
      </c>
      <c r="E13740" s="43" t="s">
        <v>1323</v>
      </c>
      <c r="F13740" s="42" t="s">
        <v>1322</v>
      </c>
      <c r="G13740" s="18" t="s">
        <v>3</v>
      </c>
      <c r="H13740" s="32">
        <f>SUBTOTAL(9,H13739:H13739)</f>
        <v>14717417</v>
      </c>
      <c r="I13740" s="32">
        <f>SUBTOTAL(9,I13739:I13739)</f>
        <v>1156975.8500000001</v>
      </c>
      <c r="J13740" s="41">
        <f>SUBTOTAL(9,J13739:J13739)</f>
        <v>7.8612697459071804E-2</v>
      </c>
      <c r="K13740" s="32">
        <f>SUBTOTAL(9,K13739:K13739)</f>
        <v>1226092.21</v>
      </c>
      <c r="L13740" s="14">
        <f>SUBTOTAL(9,L13737:L13739)</f>
        <v>1413218.5</v>
      </c>
      <c r="M13740" s="80"/>
    </row>
    <row r="13741" spans="2:13" ht="24.9" customHeight="1" outlineLevel="2" x14ac:dyDescent="0.3">
      <c r="B13741" s="47" t="s">
        <v>22</v>
      </c>
      <c r="C13741" s="46" t="s">
        <v>112</v>
      </c>
      <c r="D13741" s="46" t="s">
        <v>1283</v>
      </c>
      <c r="E13741" s="46" t="s">
        <v>1321</v>
      </c>
      <c r="F13741" s="45" t="s">
        <v>1320</v>
      </c>
      <c r="G13741" s="26" t="s">
        <v>0</v>
      </c>
      <c r="H13741" s="30">
        <v>36684078</v>
      </c>
      <c r="I13741" s="30">
        <v>2883834.31</v>
      </c>
      <c r="J13741" s="23">
        <f>I13741/H13741</f>
        <v>7.8612697039843832E-2</v>
      </c>
      <c r="K13741" s="30">
        <v>3055808.6399999997</v>
      </c>
      <c r="L13741" s="30">
        <f>I13741</f>
        <v>2883834.31</v>
      </c>
      <c r="M13741" s="80">
        <f>L13741/K13741</f>
        <v>0.94372215336101684</v>
      </c>
    </row>
    <row r="13742" spans="2:13" ht="24.9" customHeight="1" outlineLevel="1" x14ac:dyDescent="0.3">
      <c r="B13742" s="44" t="str">
        <f>B13741</f>
        <v>FONDO NACIONAL DE PENSIONES DE LAS ENTIDADES TERRITORIALES (FONPET)</v>
      </c>
      <c r="C13742" s="43" t="s">
        <v>112</v>
      </c>
      <c r="D13742" s="43" t="s">
        <v>1283</v>
      </c>
      <c r="E13742" s="43" t="s">
        <v>1321</v>
      </c>
      <c r="F13742" s="42" t="s">
        <v>1320</v>
      </c>
      <c r="G13742" s="18" t="s">
        <v>3</v>
      </c>
      <c r="H13742" s="32">
        <f>SUBTOTAL(9,H13741:H13741)</f>
        <v>36684078</v>
      </c>
      <c r="I13742" s="32">
        <f>SUBTOTAL(9,I13741:I13741)</f>
        <v>2883834.31</v>
      </c>
      <c r="J13742" s="41">
        <f>SUBTOTAL(9,J13741:J13741)</f>
        <v>7.8612697039843832E-2</v>
      </c>
      <c r="K13742" s="32">
        <f>SUBTOTAL(9,K13741:K13741)</f>
        <v>3055808.6399999997</v>
      </c>
      <c r="L13742" s="14">
        <f>SUBTOTAL(9,L13739:L13741)</f>
        <v>4040810.16</v>
      </c>
      <c r="M13742" s="80"/>
    </row>
    <row r="13743" spans="2:13" ht="24.9" customHeight="1" outlineLevel="2" x14ac:dyDescent="0.3">
      <c r="B13743" s="47" t="s">
        <v>22</v>
      </c>
      <c r="C13743" s="46" t="s">
        <v>112</v>
      </c>
      <c r="D13743" s="46" t="s">
        <v>1283</v>
      </c>
      <c r="E13743" s="46" t="s">
        <v>1319</v>
      </c>
      <c r="F13743" s="45" t="s">
        <v>1318</v>
      </c>
      <c r="G13743" s="26" t="s">
        <v>0</v>
      </c>
      <c r="H13743" s="30">
        <v>19319373</v>
      </c>
      <c r="I13743" s="30">
        <v>1518748.02</v>
      </c>
      <c r="J13743" s="23">
        <f>I13743/H13743</f>
        <v>7.8612697213310184E-2</v>
      </c>
      <c r="K13743" s="30">
        <v>1609455.99</v>
      </c>
      <c r="L13743" s="30">
        <f>I13743</f>
        <v>1518748.02</v>
      </c>
      <c r="M13743" s="80">
        <f>L13743/K13743</f>
        <v>0.94364060243734904</v>
      </c>
    </row>
    <row r="13744" spans="2:13" ht="24.9" customHeight="1" outlineLevel="1" x14ac:dyDescent="0.3">
      <c r="B13744" s="44" t="str">
        <f>B13743</f>
        <v>FONDO NACIONAL DE PENSIONES DE LAS ENTIDADES TERRITORIALES (FONPET)</v>
      </c>
      <c r="C13744" s="43" t="s">
        <v>112</v>
      </c>
      <c r="D13744" s="43" t="s">
        <v>1283</v>
      </c>
      <c r="E13744" s="43" t="s">
        <v>1319</v>
      </c>
      <c r="F13744" s="42" t="s">
        <v>1318</v>
      </c>
      <c r="G13744" s="18" t="s">
        <v>3</v>
      </c>
      <c r="H13744" s="32">
        <f>SUBTOTAL(9,H13743:H13743)</f>
        <v>19319373</v>
      </c>
      <c r="I13744" s="32">
        <f>SUBTOTAL(9,I13743:I13743)</f>
        <v>1518748.02</v>
      </c>
      <c r="J13744" s="41">
        <f>SUBTOTAL(9,J13743:J13743)</f>
        <v>7.8612697213310184E-2</v>
      </c>
      <c r="K13744" s="32">
        <f>SUBTOTAL(9,K13743:K13743)</f>
        <v>1609455.99</v>
      </c>
      <c r="L13744" s="14">
        <f>SUBTOTAL(9,L13741:L13743)</f>
        <v>4402582.33</v>
      </c>
      <c r="M13744" s="80"/>
    </row>
    <row r="13745" spans="2:13" ht="24.9" customHeight="1" outlineLevel="2" x14ac:dyDescent="0.3">
      <c r="B13745" s="47" t="s">
        <v>22</v>
      </c>
      <c r="C13745" s="46" t="s">
        <v>112</v>
      </c>
      <c r="D13745" s="46" t="s">
        <v>1283</v>
      </c>
      <c r="E13745" s="46" t="s">
        <v>1317</v>
      </c>
      <c r="F13745" s="45" t="s">
        <v>1316</v>
      </c>
      <c r="G13745" s="26" t="s">
        <v>0</v>
      </c>
      <c r="H13745" s="30">
        <v>166897717</v>
      </c>
      <c r="I13745" s="30">
        <v>13120279.68</v>
      </c>
      <c r="J13745" s="23">
        <f>I13745/H13745</f>
        <v>7.861269714072841E-2</v>
      </c>
      <c r="K13745" s="30">
        <v>13900253.030000001</v>
      </c>
      <c r="L13745" s="30">
        <f>I13745</f>
        <v>13120279.68</v>
      </c>
      <c r="M13745" s="80">
        <f>L13745/K13745</f>
        <v>0.94388783079583971</v>
      </c>
    </row>
    <row r="13746" spans="2:13" ht="24.9" customHeight="1" outlineLevel="1" x14ac:dyDescent="0.3">
      <c r="B13746" s="44" t="str">
        <f>B13745</f>
        <v>FONDO NACIONAL DE PENSIONES DE LAS ENTIDADES TERRITORIALES (FONPET)</v>
      </c>
      <c r="C13746" s="43" t="s">
        <v>112</v>
      </c>
      <c r="D13746" s="43" t="s">
        <v>1283</v>
      </c>
      <c r="E13746" s="43" t="s">
        <v>1317</v>
      </c>
      <c r="F13746" s="42" t="s">
        <v>1316</v>
      </c>
      <c r="G13746" s="18" t="s">
        <v>3</v>
      </c>
      <c r="H13746" s="32">
        <f>SUBTOTAL(9,H13745:H13745)</f>
        <v>166897717</v>
      </c>
      <c r="I13746" s="32">
        <f>SUBTOTAL(9,I13745:I13745)</f>
        <v>13120279.68</v>
      </c>
      <c r="J13746" s="41">
        <f>SUBTOTAL(9,J13745:J13745)</f>
        <v>7.861269714072841E-2</v>
      </c>
      <c r="K13746" s="32">
        <f>SUBTOTAL(9,K13745:K13745)</f>
        <v>13900253.030000001</v>
      </c>
      <c r="L13746" s="14">
        <f>SUBTOTAL(9,L13743:L13745)</f>
        <v>14639027.699999999</v>
      </c>
      <c r="M13746" s="80"/>
    </row>
    <row r="13747" spans="2:13" ht="24.9" customHeight="1" outlineLevel="2" x14ac:dyDescent="0.3">
      <c r="B13747" s="47" t="s">
        <v>22</v>
      </c>
      <c r="C13747" s="46" t="s">
        <v>112</v>
      </c>
      <c r="D13747" s="46" t="s">
        <v>1283</v>
      </c>
      <c r="E13747" s="46" t="s">
        <v>1315</v>
      </c>
      <c r="F13747" s="45" t="s">
        <v>1314</v>
      </c>
      <c r="G13747" s="26" t="s">
        <v>0</v>
      </c>
      <c r="H13747" s="30">
        <v>150248913</v>
      </c>
      <c r="I13747" s="30">
        <v>11811472.289999999</v>
      </c>
      <c r="J13747" s="23">
        <f>I13747/H13747</f>
        <v>7.8612697118148195E-2</v>
      </c>
      <c r="K13747" s="30">
        <v>12516479.850000001</v>
      </c>
      <c r="L13747" s="30">
        <f>I13747</f>
        <v>11811472.289999999</v>
      </c>
      <c r="M13747" s="80">
        <f>L13747/K13747</f>
        <v>0.94367365517709823</v>
      </c>
    </row>
    <row r="13748" spans="2:13" ht="24.9" customHeight="1" outlineLevel="1" x14ac:dyDescent="0.3">
      <c r="B13748" s="44" t="str">
        <f>B13747</f>
        <v>FONDO NACIONAL DE PENSIONES DE LAS ENTIDADES TERRITORIALES (FONPET)</v>
      </c>
      <c r="C13748" s="43" t="s">
        <v>112</v>
      </c>
      <c r="D13748" s="43" t="s">
        <v>1283</v>
      </c>
      <c r="E13748" s="43" t="s">
        <v>1315</v>
      </c>
      <c r="F13748" s="42" t="s">
        <v>1314</v>
      </c>
      <c r="G13748" s="18" t="s">
        <v>3</v>
      </c>
      <c r="H13748" s="32">
        <f>SUBTOTAL(9,H13747:H13747)</f>
        <v>150248913</v>
      </c>
      <c r="I13748" s="32">
        <f>SUBTOTAL(9,I13747:I13747)</f>
        <v>11811472.289999999</v>
      </c>
      <c r="J13748" s="41">
        <f>SUBTOTAL(9,J13747:J13747)</f>
        <v>7.8612697118148195E-2</v>
      </c>
      <c r="K13748" s="32">
        <f>SUBTOTAL(9,K13747:K13747)</f>
        <v>12516479.850000001</v>
      </c>
      <c r="L13748" s="14">
        <f>SUBTOTAL(9,L13745:L13747)</f>
        <v>24931751.969999999</v>
      </c>
      <c r="M13748" s="80"/>
    </row>
    <row r="13749" spans="2:13" ht="24.9" customHeight="1" outlineLevel="2" x14ac:dyDescent="0.3">
      <c r="B13749" s="47" t="s">
        <v>22</v>
      </c>
      <c r="C13749" s="46" t="s">
        <v>112</v>
      </c>
      <c r="D13749" s="46" t="s">
        <v>1283</v>
      </c>
      <c r="E13749" s="46" t="s">
        <v>1313</v>
      </c>
      <c r="F13749" s="45" t="s">
        <v>1312</v>
      </c>
      <c r="G13749" s="26" t="s">
        <v>0</v>
      </c>
      <c r="H13749" s="30">
        <v>10366974</v>
      </c>
      <c r="I13749" s="30">
        <v>814975.79</v>
      </c>
      <c r="J13749" s="23">
        <f>I13749/H13749</f>
        <v>7.861269739848871E-2</v>
      </c>
      <c r="K13749" s="30">
        <v>863654.81</v>
      </c>
      <c r="L13749" s="30">
        <f>I13749</f>
        <v>814975.79</v>
      </c>
      <c r="M13749" s="80">
        <f>L13749/K13749</f>
        <v>0.9436360228225904</v>
      </c>
    </row>
    <row r="13750" spans="2:13" ht="24.9" customHeight="1" outlineLevel="1" x14ac:dyDescent="0.3">
      <c r="B13750" s="44" t="str">
        <f>B13749</f>
        <v>FONDO NACIONAL DE PENSIONES DE LAS ENTIDADES TERRITORIALES (FONPET)</v>
      </c>
      <c r="C13750" s="43" t="s">
        <v>112</v>
      </c>
      <c r="D13750" s="43" t="s">
        <v>1283</v>
      </c>
      <c r="E13750" s="43" t="s">
        <v>1313</v>
      </c>
      <c r="F13750" s="42" t="s">
        <v>1312</v>
      </c>
      <c r="G13750" s="18" t="s">
        <v>3</v>
      </c>
      <c r="H13750" s="32">
        <f>SUBTOTAL(9,H13749:H13749)</f>
        <v>10366974</v>
      </c>
      <c r="I13750" s="32">
        <f>SUBTOTAL(9,I13749:I13749)</f>
        <v>814975.79</v>
      </c>
      <c r="J13750" s="41">
        <f>SUBTOTAL(9,J13749:J13749)</f>
        <v>7.861269739848871E-2</v>
      </c>
      <c r="K13750" s="32">
        <f>SUBTOTAL(9,K13749:K13749)</f>
        <v>863654.81</v>
      </c>
      <c r="L13750" s="14">
        <f>SUBTOTAL(9,L13747:L13749)</f>
        <v>12626448.079999998</v>
      </c>
      <c r="M13750" s="80"/>
    </row>
    <row r="13751" spans="2:13" ht="24.9" customHeight="1" outlineLevel="2" x14ac:dyDescent="0.3">
      <c r="B13751" s="47" t="s">
        <v>22</v>
      </c>
      <c r="C13751" s="46" t="s">
        <v>112</v>
      </c>
      <c r="D13751" s="46" t="s">
        <v>1283</v>
      </c>
      <c r="E13751" s="46" t="s">
        <v>1311</v>
      </c>
      <c r="F13751" s="45" t="s">
        <v>1310</v>
      </c>
      <c r="G13751" s="26" t="s">
        <v>0</v>
      </c>
      <c r="H13751" s="30">
        <v>10505461</v>
      </c>
      <c r="I13751" s="30">
        <v>825862.63</v>
      </c>
      <c r="J13751" s="23">
        <f>I13751/H13751</f>
        <v>7.8612697719785934E-2</v>
      </c>
      <c r="K13751" s="30">
        <v>875118.59</v>
      </c>
      <c r="L13751" s="30">
        <f>I13751</f>
        <v>825862.63</v>
      </c>
      <c r="M13751" s="80">
        <f>L13751/K13751</f>
        <v>0.94371510265825809</v>
      </c>
    </row>
    <row r="13752" spans="2:13" ht="24.9" customHeight="1" outlineLevel="1" x14ac:dyDescent="0.3">
      <c r="B13752" s="44" t="str">
        <f>B13751</f>
        <v>FONDO NACIONAL DE PENSIONES DE LAS ENTIDADES TERRITORIALES (FONPET)</v>
      </c>
      <c r="C13752" s="43" t="s">
        <v>112</v>
      </c>
      <c r="D13752" s="43" t="s">
        <v>1283</v>
      </c>
      <c r="E13752" s="43" t="s">
        <v>1311</v>
      </c>
      <c r="F13752" s="42" t="s">
        <v>1310</v>
      </c>
      <c r="G13752" s="18" t="s">
        <v>3</v>
      </c>
      <c r="H13752" s="32">
        <f>SUBTOTAL(9,H13751:H13751)</f>
        <v>10505461</v>
      </c>
      <c r="I13752" s="32">
        <f>SUBTOTAL(9,I13751:I13751)</f>
        <v>825862.63</v>
      </c>
      <c r="J13752" s="41">
        <f>SUBTOTAL(9,J13751:J13751)</f>
        <v>7.8612697719785934E-2</v>
      </c>
      <c r="K13752" s="32">
        <f>SUBTOTAL(9,K13751:K13751)</f>
        <v>875118.59</v>
      </c>
      <c r="L13752" s="14">
        <f>SUBTOTAL(9,L13749:L13751)</f>
        <v>1640838.42</v>
      </c>
      <c r="M13752" s="80"/>
    </row>
    <row r="13753" spans="2:13" ht="24.9" customHeight="1" outlineLevel="2" x14ac:dyDescent="0.3">
      <c r="B13753" s="47" t="s">
        <v>22</v>
      </c>
      <c r="C13753" s="46" t="s">
        <v>112</v>
      </c>
      <c r="D13753" s="46" t="s">
        <v>1283</v>
      </c>
      <c r="E13753" s="46" t="s">
        <v>1309</v>
      </c>
      <c r="F13753" s="45" t="s">
        <v>1308</v>
      </c>
      <c r="G13753" s="26" t="s">
        <v>0</v>
      </c>
      <c r="H13753" s="30">
        <v>323109813</v>
      </c>
      <c r="I13753" s="30">
        <v>25400533.869999997</v>
      </c>
      <c r="J13753" s="23">
        <f>I13753/H13753</f>
        <v>7.8612697132785625E-2</v>
      </c>
      <c r="K13753" s="30">
        <v>26916214.780000001</v>
      </c>
      <c r="L13753" s="30">
        <f>I13753</f>
        <v>25400533.869999997</v>
      </c>
      <c r="M13753" s="80">
        <f>L13753/K13753</f>
        <v>0.9436889279421925</v>
      </c>
    </row>
    <row r="13754" spans="2:13" ht="24.9" customHeight="1" outlineLevel="1" x14ac:dyDescent="0.3">
      <c r="B13754" s="44" t="str">
        <f>B13753</f>
        <v>FONDO NACIONAL DE PENSIONES DE LAS ENTIDADES TERRITORIALES (FONPET)</v>
      </c>
      <c r="C13754" s="43" t="s">
        <v>112</v>
      </c>
      <c r="D13754" s="43" t="s">
        <v>1283</v>
      </c>
      <c r="E13754" s="43" t="s">
        <v>1309</v>
      </c>
      <c r="F13754" s="42" t="s">
        <v>1308</v>
      </c>
      <c r="G13754" s="18" t="s">
        <v>3</v>
      </c>
      <c r="H13754" s="32">
        <f>SUBTOTAL(9,H13753:H13753)</f>
        <v>323109813</v>
      </c>
      <c r="I13754" s="32">
        <f>SUBTOTAL(9,I13753:I13753)</f>
        <v>25400533.869999997</v>
      </c>
      <c r="J13754" s="41">
        <f>SUBTOTAL(9,J13753:J13753)</f>
        <v>7.8612697132785625E-2</v>
      </c>
      <c r="K13754" s="32">
        <f>SUBTOTAL(9,K13753:K13753)</f>
        <v>26916214.780000001</v>
      </c>
      <c r="L13754" s="14">
        <f>SUBTOTAL(9,L13751:L13753)</f>
        <v>26226396.499999996</v>
      </c>
      <c r="M13754" s="80"/>
    </row>
    <row r="13755" spans="2:13" ht="24.9" customHeight="1" outlineLevel="2" x14ac:dyDescent="0.3">
      <c r="B13755" s="47" t="s">
        <v>22</v>
      </c>
      <c r="C13755" s="46" t="s">
        <v>112</v>
      </c>
      <c r="D13755" s="46" t="s">
        <v>1283</v>
      </c>
      <c r="E13755" s="46" t="s">
        <v>1307</v>
      </c>
      <c r="F13755" s="45" t="s">
        <v>1306</v>
      </c>
      <c r="G13755" s="26" t="s">
        <v>0</v>
      </c>
      <c r="H13755" s="30">
        <v>131257683</v>
      </c>
      <c r="I13755" s="30">
        <v>10318520.48</v>
      </c>
      <c r="J13755" s="23">
        <f>I13755/H13755</f>
        <v>7.861269713255567E-2</v>
      </c>
      <c r="K13755" s="30">
        <v>10934424.300000001</v>
      </c>
      <c r="L13755" s="30">
        <f>I13755</f>
        <v>10318520.48</v>
      </c>
      <c r="M13755" s="80">
        <f>L13755/K13755</f>
        <v>0.94367295404843576</v>
      </c>
    </row>
    <row r="13756" spans="2:13" ht="24.9" customHeight="1" outlineLevel="1" x14ac:dyDescent="0.3">
      <c r="B13756" s="44" t="str">
        <f>B13755</f>
        <v>FONDO NACIONAL DE PENSIONES DE LAS ENTIDADES TERRITORIALES (FONPET)</v>
      </c>
      <c r="C13756" s="43" t="s">
        <v>112</v>
      </c>
      <c r="D13756" s="43" t="s">
        <v>1283</v>
      </c>
      <c r="E13756" s="43" t="s">
        <v>1307</v>
      </c>
      <c r="F13756" s="42" t="s">
        <v>1306</v>
      </c>
      <c r="G13756" s="18" t="s">
        <v>3</v>
      </c>
      <c r="H13756" s="32">
        <f>SUBTOTAL(9,H13755:H13755)</f>
        <v>131257683</v>
      </c>
      <c r="I13756" s="32">
        <f>SUBTOTAL(9,I13755:I13755)</f>
        <v>10318520.48</v>
      </c>
      <c r="J13756" s="41">
        <f>SUBTOTAL(9,J13755:J13755)</f>
        <v>7.861269713255567E-2</v>
      </c>
      <c r="K13756" s="32">
        <f>SUBTOTAL(9,K13755:K13755)</f>
        <v>10934424.300000001</v>
      </c>
      <c r="L13756" s="14">
        <f>SUBTOTAL(9,L13753:L13755)</f>
        <v>35719054.349999994</v>
      </c>
      <c r="M13756" s="80"/>
    </row>
    <row r="13757" spans="2:13" ht="24.9" customHeight="1" outlineLevel="2" x14ac:dyDescent="0.3">
      <c r="B13757" s="47" t="s">
        <v>22</v>
      </c>
      <c r="C13757" s="46" t="s">
        <v>112</v>
      </c>
      <c r="D13757" s="46" t="s">
        <v>1283</v>
      </c>
      <c r="E13757" s="46" t="s">
        <v>1305</v>
      </c>
      <c r="F13757" s="45" t="s">
        <v>1304</v>
      </c>
      <c r="G13757" s="26" t="s">
        <v>0</v>
      </c>
      <c r="H13757" s="30">
        <v>81020563</v>
      </c>
      <c r="I13757" s="30">
        <v>6369244.9800000004</v>
      </c>
      <c r="J13757" s="23">
        <f>I13757/H13757</f>
        <v>7.8612697124802761E-2</v>
      </c>
      <c r="K13757" s="30">
        <v>6749443.1400000006</v>
      </c>
      <c r="L13757" s="30">
        <f>I13757</f>
        <v>6369244.9800000004</v>
      </c>
      <c r="M13757" s="80">
        <f>L13757/K13757</f>
        <v>0.94366969954205726</v>
      </c>
    </row>
    <row r="13758" spans="2:13" ht="24.9" customHeight="1" outlineLevel="1" x14ac:dyDescent="0.3">
      <c r="B13758" s="44" t="str">
        <f>B13757</f>
        <v>FONDO NACIONAL DE PENSIONES DE LAS ENTIDADES TERRITORIALES (FONPET)</v>
      </c>
      <c r="C13758" s="43" t="s">
        <v>112</v>
      </c>
      <c r="D13758" s="43" t="s">
        <v>1283</v>
      </c>
      <c r="E13758" s="43" t="s">
        <v>1305</v>
      </c>
      <c r="F13758" s="42" t="s">
        <v>1304</v>
      </c>
      <c r="G13758" s="18" t="s">
        <v>3</v>
      </c>
      <c r="H13758" s="32">
        <f>SUBTOTAL(9,H13757:H13757)</f>
        <v>81020563</v>
      </c>
      <c r="I13758" s="32">
        <f>SUBTOTAL(9,I13757:I13757)</f>
        <v>6369244.9800000004</v>
      </c>
      <c r="J13758" s="41">
        <f>SUBTOTAL(9,J13757:J13757)</f>
        <v>7.8612697124802761E-2</v>
      </c>
      <c r="K13758" s="32">
        <f>SUBTOTAL(9,K13757:K13757)</f>
        <v>6749443.1400000006</v>
      </c>
      <c r="L13758" s="14">
        <f>SUBTOTAL(9,L13755:L13757)</f>
        <v>16687765.460000001</v>
      </c>
      <c r="M13758" s="80"/>
    </row>
    <row r="13759" spans="2:13" ht="24.9" customHeight="1" outlineLevel="2" x14ac:dyDescent="0.3">
      <c r="B13759" s="47" t="s">
        <v>22</v>
      </c>
      <c r="C13759" s="46" t="s">
        <v>112</v>
      </c>
      <c r="D13759" s="46" t="s">
        <v>1283</v>
      </c>
      <c r="E13759" s="46" t="s">
        <v>1303</v>
      </c>
      <c r="F13759" s="45" t="s">
        <v>1302</v>
      </c>
      <c r="G13759" s="26" t="s">
        <v>0</v>
      </c>
      <c r="H13759" s="30">
        <v>8254177</v>
      </c>
      <c r="I13759" s="30">
        <v>648883.12</v>
      </c>
      <c r="J13759" s="23">
        <f>I13759/H13759</f>
        <v>7.8612697546951077E-2</v>
      </c>
      <c r="K13759" s="30">
        <v>687616.06</v>
      </c>
      <c r="L13759" s="30">
        <f>I13759</f>
        <v>648883.12</v>
      </c>
      <c r="M13759" s="80">
        <f>L13759/K13759</f>
        <v>0.9436706873891223</v>
      </c>
    </row>
    <row r="13760" spans="2:13" ht="24.9" customHeight="1" outlineLevel="1" x14ac:dyDescent="0.3">
      <c r="B13760" s="44" t="str">
        <f>B13759</f>
        <v>FONDO NACIONAL DE PENSIONES DE LAS ENTIDADES TERRITORIALES (FONPET)</v>
      </c>
      <c r="C13760" s="43" t="s">
        <v>112</v>
      </c>
      <c r="D13760" s="43" t="s">
        <v>1283</v>
      </c>
      <c r="E13760" s="43" t="s">
        <v>1303</v>
      </c>
      <c r="F13760" s="42" t="s">
        <v>1302</v>
      </c>
      <c r="G13760" s="18" t="s">
        <v>3</v>
      </c>
      <c r="H13760" s="32">
        <f>SUBTOTAL(9,H13759:H13759)</f>
        <v>8254177</v>
      </c>
      <c r="I13760" s="32">
        <f>SUBTOTAL(9,I13759:I13759)</f>
        <v>648883.12</v>
      </c>
      <c r="J13760" s="41">
        <f>SUBTOTAL(9,J13759:J13759)</f>
        <v>7.8612697546951077E-2</v>
      </c>
      <c r="K13760" s="32">
        <f>SUBTOTAL(9,K13759:K13759)</f>
        <v>687616.06</v>
      </c>
      <c r="L13760" s="14">
        <f>SUBTOTAL(9,L13757:L13759)</f>
        <v>7018128.1000000006</v>
      </c>
      <c r="M13760" s="80"/>
    </row>
    <row r="13761" spans="2:13" ht="24.9" customHeight="1" outlineLevel="2" x14ac:dyDescent="0.3">
      <c r="B13761" s="47" t="s">
        <v>22</v>
      </c>
      <c r="C13761" s="46" t="s">
        <v>112</v>
      </c>
      <c r="D13761" s="46" t="s">
        <v>1283</v>
      </c>
      <c r="E13761" s="46" t="s">
        <v>1301</v>
      </c>
      <c r="F13761" s="45" t="s">
        <v>1300</v>
      </c>
      <c r="G13761" s="26" t="s">
        <v>0</v>
      </c>
      <c r="H13761" s="30">
        <v>53121791</v>
      </c>
      <c r="I13761" s="30">
        <v>4176047.27</v>
      </c>
      <c r="J13761" s="23">
        <f>I13761/H13761</f>
        <v>7.8612697188617006E-2</v>
      </c>
      <c r="K13761" s="30">
        <v>4425138.08</v>
      </c>
      <c r="L13761" s="30">
        <f>I13761</f>
        <v>4176047.27</v>
      </c>
      <c r="M13761" s="80">
        <f>L13761/K13761</f>
        <v>0.94371004802634317</v>
      </c>
    </row>
    <row r="13762" spans="2:13" ht="24.9" customHeight="1" outlineLevel="1" x14ac:dyDescent="0.3">
      <c r="B13762" s="44" t="str">
        <f>B13761</f>
        <v>FONDO NACIONAL DE PENSIONES DE LAS ENTIDADES TERRITORIALES (FONPET)</v>
      </c>
      <c r="C13762" s="43" t="s">
        <v>112</v>
      </c>
      <c r="D13762" s="43" t="s">
        <v>1283</v>
      </c>
      <c r="E13762" s="43" t="s">
        <v>1301</v>
      </c>
      <c r="F13762" s="42" t="s">
        <v>1300</v>
      </c>
      <c r="G13762" s="18" t="s">
        <v>3</v>
      </c>
      <c r="H13762" s="32">
        <f>SUBTOTAL(9,H13761:H13761)</f>
        <v>53121791</v>
      </c>
      <c r="I13762" s="32">
        <f>SUBTOTAL(9,I13761:I13761)</f>
        <v>4176047.27</v>
      </c>
      <c r="J13762" s="41">
        <f>SUBTOTAL(9,J13761:J13761)</f>
        <v>7.8612697188617006E-2</v>
      </c>
      <c r="K13762" s="32">
        <f>SUBTOTAL(9,K13761:K13761)</f>
        <v>4425138.08</v>
      </c>
      <c r="L13762" s="14">
        <f>SUBTOTAL(9,L13759:L13761)</f>
        <v>4824930.3899999997</v>
      </c>
      <c r="M13762" s="80"/>
    </row>
    <row r="13763" spans="2:13" ht="24.9" customHeight="1" outlineLevel="2" x14ac:dyDescent="0.3">
      <c r="B13763" s="47" t="s">
        <v>22</v>
      </c>
      <c r="C13763" s="46" t="s">
        <v>112</v>
      </c>
      <c r="D13763" s="46" t="s">
        <v>1283</v>
      </c>
      <c r="E13763" s="46" t="s">
        <v>1299</v>
      </c>
      <c r="F13763" s="45" t="s">
        <v>1298</v>
      </c>
      <c r="G13763" s="26" t="s">
        <v>0</v>
      </c>
      <c r="H13763" s="30">
        <v>1077000778</v>
      </c>
      <c r="I13763" s="30">
        <v>84665935.980000004</v>
      </c>
      <c r="J13763" s="23">
        <f>I13763/H13763</f>
        <v>7.8612697139574403E-2</v>
      </c>
      <c r="K13763" s="30">
        <v>89722536.379999995</v>
      </c>
      <c r="L13763" s="30">
        <f>I13763</f>
        <v>84665935.980000004</v>
      </c>
      <c r="M13763" s="80">
        <f>L13763/K13763</f>
        <v>0.94364180278426513</v>
      </c>
    </row>
    <row r="13764" spans="2:13" ht="24.9" customHeight="1" outlineLevel="1" x14ac:dyDescent="0.3">
      <c r="B13764" s="44" t="str">
        <f>B13763</f>
        <v>FONDO NACIONAL DE PENSIONES DE LAS ENTIDADES TERRITORIALES (FONPET)</v>
      </c>
      <c r="C13764" s="43" t="s">
        <v>112</v>
      </c>
      <c r="D13764" s="43" t="s">
        <v>1283</v>
      </c>
      <c r="E13764" s="43" t="s">
        <v>1299</v>
      </c>
      <c r="F13764" s="42" t="s">
        <v>1298</v>
      </c>
      <c r="G13764" s="18" t="s">
        <v>3</v>
      </c>
      <c r="H13764" s="32">
        <f>SUBTOTAL(9,H13763:H13763)</f>
        <v>1077000778</v>
      </c>
      <c r="I13764" s="32">
        <f>SUBTOTAL(9,I13763:I13763)</f>
        <v>84665935.980000004</v>
      </c>
      <c r="J13764" s="41">
        <f>SUBTOTAL(9,J13763:J13763)</f>
        <v>7.8612697139574403E-2</v>
      </c>
      <c r="K13764" s="32">
        <f>SUBTOTAL(9,K13763:K13763)</f>
        <v>89722536.379999995</v>
      </c>
      <c r="L13764" s="14">
        <f>SUBTOTAL(9,L13761:L13763)</f>
        <v>88841983.25</v>
      </c>
      <c r="M13764" s="80"/>
    </row>
    <row r="13765" spans="2:13" ht="24.9" customHeight="1" outlineLevel="2" x14ac:dyDescent="0.3">
      <c r="B13765" s="47" t="s">
        <v>22</v>
      </c>
      <c r="C13765" s="46" t="s">
        <v>112</v>
      </c>
      <c r="D13765" s="46" t="s">
        <v>1283</v>
      </c>
      <c r="E13765" s="46" t="s">
        <v>1297</v>
      </c>
      <c r="F13765" s="45" t="s">
        <v>1296</v>
      </c>
      <c r="G13765" s="26" t="s">
        <v>0</v>
      </c>
      <c r="H13765" s="30">
        <v>2897401</v>
      </c>
      <c r="I13765" s="30">
        <v>227772.51</v>
      </c>
      <c r="J13765" s="23">
        <f>I13765/H13765</f>
        <v>7.8612698069752865E-2</v>
      </c>
      <c r="K13765" s="30">
        <v>241423.52000000002</v>
      </c>
      <c r="L13765" s="30">
        <f>I13765</f>
        <v>227772.51</v>
      </c>
      <c r="M13765" s="80">
        <f>L13765/K13765</f>
        <v>0.94345617195872211</v>
      </c>
    </row>
    <row r="13766" spans="2:13" ht="24.9" customHeight="1" outlineLevel="1" x14ac:dyDescent="0.3">
      <c r="B13766" s="44" t="str">
        <f>B13765</f>
        <v>FONDO NACIONAL DE PENSIONES DE LAS ENTIDADES TERRITORIALES (FONPET)</v>
      </c>
      <c r="C13766" s="43" t="s">
        <v>112</v>
      </c>
      <c r="D13766" s="43" t="s">
        <v>1283</v>
      </c>
      <c r="E13766" s="43" t="s">
        <v>1297</v>
      </c>
      <c r="F13766" s="42" t="s">
        <v>1296</v>
      </c>
      <c r="G13766" s="18" t="s">
        <v>3</v>
      </c>
      <c r="H13766" s="32">
        <f>SUBTOTAL(9,H13765:H13765)</f>
        <v>2897401</v>
      </c>
      <c r="I13766" s="32">
        <f>SUBTOTAL(9,I13765:I13765)</f>
        <v>227772.51</v>
      </c>
      <c r="J13766" s="41">
        <f>SUBTOTAL(9,J13765:J13765)</f>
        <v>7.8612698069752865E-2</v>
      </c>
      <c r="K13766" s="32">
        <f>SUBTOTAL(9,K13765:K13765)</f>
        <v>241423.52000000002</v>
      </c>
      <c r="L13766" s="14">
        <f>SUBTOTAL(9,L13763:L13765)</f>
        <v>84893708.49000001</v>
      </c>
      <c r="M13766" s="80"/>
    </row>
    <row r="13767" spans="2:13" ht="24.9" customHeight="1" outlineLevel="2" x14ac:dyDescent="0.3">
      <c r="B13767" s="47" t="s">
        <v>22</v>
      </c>
      <c r="C13767" s="46" t="s">
        <v>112</v>
      </c>
      <c r="D13767" s="46" t="s">
        <v>1283</v>
      </c>
      <c r="E13767" s="46" t="s">
        <v>1295</v>
      </c>
      <c r="F13767" s="45" t="s">
        <v>1294</v>
      </c>
      <c r="G13767" s="26" t="s">
        <v>0</v>
      </c>
      <c r="H13767" s="30">
        <v>215170634</v>
      </c>
      <c r="I13767" s="30">
        <v>16915143.879999999</v>
      </c>
      <c r="J13767" s="23">
        <f>I13767/H13767</f>
        <v>7.8612697121113656E-2</v>
      </c>
      <c r="K13767" s="30">
        <v>17925007.119999997</v>
      </c>
      <c r="L13767" s="30">
        <f>I13767</f>
        <v>16915143.879999999</v>
      </c>
      <c r="M13767" s="80">
        <f>L13767/K13767</f>
        <v>0.94366176631119802</v>
      </c>
    </row>
    <row r="13768" spans="2:13" ht="24.9" customHeight="1" outlineLevel="1" x14ac:dyDescent="0.3">
      <c r="B13768" s="44" t="str">
        <f>B13767</f>
        <v>FONDO NACIONAL DE PENSIONES DE LAS ENTIDADES TERRITORIALES (FONPET)</v>
      </c>
      <c r="C13768" s="43" t="s">
        <v>112</v>
      </c>
      <c r="D13768" s="43" t="s">
        <v>1283</v>
      </c>
      <c r="E13768" s="43" t="s">
        <v>1295</v>
      </c>
      <c r="F13768" s="42" t="s">
        <v>1294</v>
      </c>
      <c r="G13768" s="18" t="s">
        <v>3</v>
      </c>
      <c r="H13768" s="32">
        <f>SUBTOTAL(9,H13767:H13767)</f>
        <v>215170634</v>
      </c>
      <c r="I13768" s="32">
        <f>SUBTOTAL(9,I13767:I13767)</f>
        <v>16915143.879999999</v>
      </c>
      <c r="J13768" s="41">
        <f>SUBTOTAL(9,J13767:J13767)</f>
        <v>7.8612697121113656E-2</v>
      </c>
      <c r="K13768" s="32">
        <f>SUBTOTAL(9,K13767:K13767)</f>
        <v>17925007.119999997</v>
      </c>
      <c r="L13768" s="14">
        <f>SUBTOTAL(9,L13765:L13767)</f>
        <v>17142916.390000001</v>
      </c>
      <c r="M13768" s="80"/>
    </row>
    <row r="13769" spans="2:13" ht="24.9" customHeight="1" outlineLevel="2" x14ac:dyDescent="0.3">
      <c r="B13769" s="47" t="s">
        <v>22</v>
      </c>
      <c r="C13769" s="46" t="s">
        <v>112</v>
      </c>
      <c r="D13769" s="46" t="s">
        <v>1283</v>
      </c>
      <c r="E13769" s="46" t="s">
        <v>1293</v>
      </c>
      <c r="F13769" s="45" t="s">
        <v>1292</v>
      </c>
      <c r="G13769" s="26" t="s">
        <v>0</v>
      </c>
      <c r="H13769" s="30">
        <v>14006752</v>
      </c>
      <c r="I13769" s="30">
        <v>1101108.55</v>
      </c>
      <c r="J13769" s="23">
        <f>I13769/H13769</f>
        <v>7.8612696933593171E-2</v>
      </c>
      <c r="K13769" s="30">
        <v>1166845.99</v>
      </c>
      <c r="L13769" s="30">
        <f>I13769</f>
        <v>1101108.55</v>
      </c>
      <c r="M13769" s="80">
        <f>L13769/K13769</f>
        <v>0.94366228228628535</v>
      </c>
    </row>
    <row r="13770" spans="2:13" ht="24.9" customHeight="1" outlineLevel="1" x14ac:dyDescent="0.3">
      <c r="B13770" s="44" t="str">
        <f>B13769</f>
        <v>FONDO NACIONAL DE PENSIONES DE LAS ENTIDADES TERRITORIALES (FONPET)</v>
      </c>
      <c r="C13770" s="43" t="s">
        <v>112</v>
      </c>
      <c r="D13770" s="43" t="s">
        <v>1283</v>
      </c>
      <c r="E13770" s="43" t="s">
        <v>1293</v>
      </c>
      <c r="F13770" s="42" t="s">
        <v>1292</v>
      </c>
      <c r="G13770" s="18" t="s">
        <v>3</v>
      </c>
      <c r="H13770" s="32">
        <f>SUBTOTAL(9,H13769:H13769)</f>
        <v>14006752</v>
      </c>
      <c r="I13770" s="32">
        <f>SUBTOTAL(9,I13769:I13769)</f>
        <v>1101108.55</v>
      </c>
      <c r="J13770" s="41">
        <f>SUBTOTAL(9,J13769:J13769)</f>
        <v>7.8612696933593171E-2</v>
      </c>
      <c r="K13770" s="32">
        <f>SUBTOTAL(9,K13769:K13769)</f>
        <v>1166845.99</v>
      </c>
      <c r="L13770" s="14">
        <f>SUBTOTAL(9,L13767:L13769)</f>
        <v>18016252.43</v>
      </c>
      <c r="M13770" s="80"/>
    </row>
    <row r="13771" spans="2:13" ht="24.9" customHeight="1" outlineLevel="2" x14ac:dyDescent="0.3">
      <c r="B13771" s="47" t="s">
        <v>22</v>
      </c>
      <c r="C13771" s="46" t="s">
        <v>112</v>
      </c>
      <c r="D13771" s="46" t="s">
        <v>1283</v>
      </c>
      <c r="E13771" s="46" t="s">
        <v>1291</v>
      </c>
      <c r="F13771" s="45" t="s">
        <v>1290</v>
      </c>
      <c r="G13771" s="26" t="s">
        <v>0</v>
      </c>
      <c r="H13771" s="30">
        <v>66745937</v>
      </c>
      <c r="I13771" s="30">
        <v>5247078.13</v>
      </c>
      <c r="J13771" s="23">
        <f>I13771/H13771</f>
        <v>7.861269712941478E-2</v>
      </c>
      <c r="K13771" s="30">
        <v>5560242.3000000007</v>
      </c>
      <c r="L13771" s="30">
        <f>I13771</f>
        <v>5247078.13</v>
      </c>
      <c r="M13771" s="80">
        <f>L13771/K13771</f>
        <v>0.94367796345853472</v>
      </c>
    </row>
    <row r="13772" spans="2:13" ht="24.9" customHeight="1" outlineLevel="1" x14ac:dyDescent="0.3">
      <c r="B13772" s="44" t="str">
        <f>B13771</f>
        <v>FONDO NACIONAL DE PENSIONES DE LAS ENTIDADES TERRITORIALES (FONPET)</v>
      </c>
      <c r="C13772" s="43" t="s">
        <v>112</v>
      </c>
      <c r="D13772" s="43" t="s">
        <v>1283</v>
      </c>
      <c r="E13772" s="43" t="s">
        <v>1291</v>
      </c>
      <c r="F13772" s="42" t="s">
        <v>1290</v>
      </c>
      <c r="G13772" s="18" t="s">
        <v>3</v>
      </c>
      <c r="H13772" s="32">
        <f>SUBTOTAL(9,H13771:H13771)</f>
        <v>66745937</v>
      </c>
      <c r="I13772" s="32">
        <f>SUBTOTAL(9,I13771:I13771)</f>
        <v>5247078.13</v>
      </c>
      <c r="J13772" s="41">
        <f>SUBTOTAL(9,J13771:J13771)</f>
        <v>7.861269712941478E-2</v>
      </c>
      <c r="K13772" s="32">
        <f>SUBTOTAL(9,K13771:K13771)</f>
        <v>5560242.3000000007</v>
      </c>
      <c r="L13772" s="14">
        <f>SUBTOTAL(9,L13769:L13771)</f>
        <v>6348186.6799999997</v>
      </c>
      <c r="M13772" s="80"/>
    </row>
    <row r="13773" spans="2:13" ht="24.9" customHeight="1" outlineLevel="2" x14ac:dyDescent="0.3">
      <c r="B13773" s="47" t="s">
        <v>22</v>
      </c>
      <c r="C13773" s="46" t="s">
        <v>112</v>
      </c>
      <c r="D13773" s="46" t="s">
        <v>1283</v>
      </c>
      <c r="E13773" s="46" t="s">
        <v>1289</v>
      </c>
      <c r="F13773" s="45" t="s">
        <v>1288</v>
      </c>
      <c r="G13773" s="26" t="s">
        <v>0</v>
      </c>
      <c r="H13773" s="30">
        <v>11303441</v>
      </c>
      <c r="I13773" s="30">
        <v>888593.99</v>
      </c>
      <c r="J13773" s="23">
        <f>I13773/H13773</f>
        <v>7.8612697673212967E-2</v>
      </c>
      <c r="K13773" s="30">
        <v>941627.54</v>
      </c>
      <c r="L13773" s="30">
        <f>I13773</f>
        <v>888593.99</v>
      </c>
      <c r="M13773" s="80">
        <f>L13773/K13773</f>
        <v>0.9436788456718247</v>
      </c>
    </row>
    <row r="13774" spans="2:13" ht="24.9" customHeight="1" outlineLevel="1" x14ac:dyDescent="0.3">
      <c r="B13774" s="44" t="str">
        <f>B13773</f>
        <v>FONDO NACIONAL DE PENSIONES DE LAS ENTIDADES TERRITORIALES (FONPET)</v>
      </c>
      <c r="C13774" s="43" t="s">
        <v>112</v>
      </c>
      <c r="D13774" s="43" t="s">
        <v>1283</v>
      </c>
      <c r="E13774" s="43" t="s">
        <v>1289</v>
      </c>
      <c r="F13774" s="42" t="s">
        <v>1288</v>
      </c>
      <c r="G13774" s="18" t="s">
        <v>3</v>
      </c>
      <c r="H13774" s="32">
        <f>SUBTOTAL(9,H13773:H13773)</f>
        <v>11303441</v>
      </c>
      <c r="I13774" s="32">
        <f>SUBTOTAL(9,I13773:I13773)</f>
        <v>888593.99</v>
      </c>
      <c r="J13774" s="41">
        <f>SUBTOTAL(9,J13773:J13773)</f>
        <v>7.8612697673212967E-2</v>
      </c>
      <c r="K13774" s="32">
        <f>SUBTOTAL(9,K13773:K13773)</f>
        <v>941627.54</v>
      </c>
      <c r="L13774" s="14">
        <f>SUBTOTAL(9,L13771:L13773)</f>
        <v>6135672.1200000001</v>
      </c>
      <c r="M13774" s="80"/>
    </row>
    <row r="13775" spans="2:13" ht="24.9" customHeight="1" outlineLevel="2" x14ac:dyDescent="0.3">
      <c r="B13775" s="47" t="s">
        <v>22</v>
      </c>
      <c r="C13775" s="46" t="s">
        <v>112</v>
      </c>
      <c r="D13775" s="46" t="s">
        <v>1283</v>
      </c>
      <c r="E13775" s="46" t="s">
        <v>1287</v>
      </c>
      <c r="F13775" s="45" t="s">
        <v>1286</v>
      </c>
      <c r="G13775" s="26" t="s">
        <v>0</v>
      </c>
      <c r="H13775" s="30">
        <v>173448373</v>
      </c>
      <c r="I13775" s="30">
        <v>13635244.41</v>
      </c>
      <c r="J13775" s="23">
        <f>I13775/H13775</f>
        <v>7.8612697104976592E-2</v>
      </c>
      <c r="K13775" s="30">
        <v>14449255.529999999</v>
      </c>
      <c r="L13775" s="30">
        <f>I13775</f>
        <v>13635244.41</v>
      </c>
      <c r="M13775" s="80">
        <f>L13775/K13775</f>
        <v>0.94366414807254784</v>
      </c>
    </row>
    <row r="13776" spans="2:13" ht="24.9" customHeight="1" outlineLevel="1" x14ac:dyDescent="0.3">
      <c r="B13776" s="44" t="str">
        <f>B13775</f>
        <v>FONDO NACIONAL DE PENSIONES DE LAS ENTIDADES TERRITORIALES (FONPET)</v>
      </c>
      <c r="C13776" s="43" t="s">
        <v>112</v>
      </c>
      <c r="D13776" s="43" t="s">
        <v>1283</v>
      </c>
      <c r="E13776" s="43" t="s">
        <v>1287</v>
      </c>
      <c r="F13776" s="42" t="s">
        <v>1286</v>
      </c>
      <c r="G13776" s="18" t="s">
        <v>3</v>
      </c>
      <c r="H13776" s="32">
        <f>SUBTOTAL(9,H13775:H13775)</f>
        <v>173448373</v>
      </c>
      <c r="I13776" s="32">
        <f>SUBTOTAL(9,I13775:I13775)</f>
        <v>13635244.41</v>
      </c>
      <c r="J13776" s="41">
        <f>SUBTOTAL(9,J13775:J13775)</f>
        <v>7.8612697104976592E-2</v>
      </c>
      <c r="K13776" s="32">
        <f>SUBTOTAL(9,K13775:K13775)</f>
        <v>14449255.529999999</v>
      </c>
      <c r="L13776" s="14">
        <f>SUBTOTAL(9,L13773:L13775)</f>
        <v>14523838.4</v>
      </c>
      <c r="M13776" s="80"/>
    </row>
    <row r="13777" spans="2:13" ht="24.9" customHeight="1" outlineLevel="2" x14ac:dyDescent="0.3">
      <c r="B13777" s="47" t="s">
        <v>22</v>
      </c>
      <c r="C13777" s="46" t="s">
        <v>112</v>
      </c>
      <c r="D13777" s="46" t="s">
        <v>1283</v>
      </c>
      <c r="E13777" s="46" t="s">
        <v>1285</v>
      </c>
      <c r="F13777" s="45" t="s">
        <v>1284</v>
      </c>
      <c r="G13777" s="26" t="s">
        <v>0</v>
      </c>
      <c r="H13777" s="30">
        <v>28353929</v>
      </c>
      <c r="I13777" s="30">
        <v>2228978.84</v>
      </c>
      <c r="J13777" s="23">
        <f>I13777/H13777</f>
        <v>7.8612697379611823E-2</v>
      </c>
      <c r="K13777" s="30">
        <v>2362089.7599999998</v>
      </c>
      <c r="L13777" s="30">
        <f>I13777</f>
        <v>2228978.84</v>
      </c>
      <c r="M13777" s="80">
        <f>L13777/K13777</f>
        <v>0.94364696792894109</v>
      </c>
    </row>
    <row r="13778" spans="2:13" ht="24.9" customHeight="1" outlineLevel="1" x14ac:dyDescent="0.3">
      <c r="B13778" s="44" t="str">
        <f>B13777</f>
        <v>FONDO NACIONAL DE PENSIONES DE LAS ENTIDADES TERRITORIALES (FONPET)</v>
      </c>
      <c r="C13778" s="43" t="s">
        <v>112</v>
      </c>
      <c r="D13778" s="43" t="s">
        <v>1283</v>
      </c>
      <c r="E13778" s="43" t="s">
        <v>1285</v>
      </c>
      <c r="F13778" s="42" t="s">
        <v>1284</v>
      </c>
      <c r="G13778" s="18" t="s">
        <v>3</v>
      </c>
      <c r="H13778" s="32">
        <f>SUBTOTAL(9,H13777:H13777)</f>
        <v>28353929</v>
      </c>
      <c r="I13778" s="32">
        <f>SUBTOTAL(9,I13777:I13777)</f>
        <v>2228978.84</v>
      </c>
      <c r="J13778" s="41">
        <f>SUBTOTAL(9,J13777:J13777)</f>
        <v>7.8612697379611823E-2</v>
      </c>
      <c r="K13778" s="32">
        <f>SUBTOTAL(9,K13777:K13777)</f>
        <v>2362089.7599999998</v>
      </c>
      <c r="L13778" s="14">
        <f>SUBTOTAL(9,L13775:L13777)</f>
        <v>15864223.25</v>
      </c>
      <c r="M13778" s="80"/>
    </row>
    <row r="13779" spans="2:13" ht="24.9" customHeight="1" outlineLevel="2" x14ac:dyDescent="0.3">
      <c r="B13779" s="47" t="s">
        <v>22</v>
      </c>
      <c r="C13779" s="46" t="s">
        <v>112</v>
      </c>
      <c r="D13779" s="46" t="s">
        <v>1283</v>
      </c>
      <c r="E13779" s="46" t="s">
        <v>1282</v>
      </c>
      <c r="F13779" s="45" t="s">
        <v>1281</v>
      </c>
      <c r="G13779" s="26" t="s">
        <v>0</v>
      </c>
      <c r="H13779" s="30">
        <v>13069344</v>
      </c>
      <c r="I13779" s="30">
        <v>1027416.38</v>
      </c>
      <c r="J13779" s="23">
        <f>I13779/H13779</f>
        <v>7.8612697010653335E-2</v>
      </c>
      <c r="K13779" s="30">
        <v>1088818.57</v>
      </c>
      <c r="L13779" s="30">
        <f>I13779</f>
        <v>1027416.38</v>
      </c>
      <c r="M13779" s="80">
        <f>L13779/K13779</f>
        <v>0.94360659186773421</v>
      </c>
    </row>
    <row r="13780" spans="2:13" ht="24.9" customHeight="1" outlineLevel="1" x14ac:dyDescent="0.3">
      <c r="B13780" s="44" t="str">
        <f>B13779</f>
        <v>FONDO NACIONAL DE PENSIONES DE LAS ENTIDADES TERRITORIALES (FONPET)</v>
      </c>
      <c r="C13780" s="43" t="s">
        <v>112</v>
      </c>
      <c r="D13780" s="43" t="s">
        <v>1283</v>
      </c>
      <c r="E13780" s="43" t="s">
        <v>1282</v>
      </c>
      <c r="F13780" s="42" t="s">
        <v>1281</v>
      </c>
      <c r="G13780" s="18" t="s">
        <v>3</v>
      </c>
      <c r="H13780" s="32">
        <f>SUBTOTAL(9,H13779:H13779)</f>
        <v>13069344</v>
      </c>
      <c r="I13780" s="32">
        <f>SUBTOTAL(9,I13779:I13779)</f>
        <v>1027416.38</v>
      </c>
      <c r="J13780" s="41">
        <f>SUBTOTAL(9,J13779:J13779)</f>
        <v>7.8612697010653335E-2</v>
      </c>
      <c r="K13780" s="32">
        <f>SUBTOTAL(9,K13779:K13779)</f>
        <v>1088818.57</v>
      </c>
      <c r="L13780" s="14">
        <f>SUBTOTAL(9,L13777:L13779)</f>
        <v>3256395.2199999997</v>
      </c>
      <c r="M13780" s="80"/>
    </row>
    <row r="13781" spans="2:13" ht="24.9" customHeight="1" outlineLevel="2" x14ac:dyDescent="0.3">
      <c r="B13781" s="47" t="s">
        <v>22</v>
      </c>
      <c r="C13781" s="46" t="s">
        <v>44</v>
      </c>
      <c r="D13781" s="46" t="s">
        <v>1236</v>
      </c>
      <c r="E13781" s="46" t="s">
        <v>1280</v>
      </c>
      <c r="F13781" s="45" t="s">
        <v>1279</v>
      </c>
      <c r="G13781" s="26" t="s">
        <v>0</v>
      </c>
      <c r="H13781" s="30">
        <v>2163795133</v>
      </c>
      <c r="I13781" s="30">
        <v>170101771.44999999</v>
      </c>
      <c r="J13781" s="23">
        <f>I13781/H13781</f>
        <v>7.8612697133744774E-2</v>
      </c>
      <c r="K13781" s="30">
        <v>180232563.63</v>
      </c>
      <c r="L13781" s="30">
        <f>I13781</f>
        <v>170101771.44999999</v>
      </c>
      <c r="M13781" s="80">
        <f>L13781/K13781</f>
        <v>0.94379044510071142</v>
      </c>
    </row>
    <row r="13782" spans="2:13" ht="24.9" customHeight="1" outlineLevel="1" x14ac:dyDescent="0.3">
      <c r="B13782" s="44" t="str">
        <f>B13781</f>
        <v>FONDO NACIONAL DE PENSIONES DE LAS ENTIDADES TERRITORIALES (FONPET)</v>
      </c>
      <c r="C13782" s="43" t="s">
        <v>44</v>
      </c>
      <c r="D13782" s="43" t="s">
        <v>1236</v>
      </c>
      <c r="E13782" s="43" t="s">
        <v>1280</v>
      </c>
      <c r="F13782" s="42" t="s">
        <v>1279</v>
      </c>
      <c r="G13782" s="18" t="s">
        <v>3</v>
      </c>
      <c r="H13782" s="32">
        <f>SUBTOTAL(9,H13781:H13781)</f>
        <v>2163795133</v>
      </c>
      <c r="I13782" s="32">
        <f>SUBTOTAL(9,I13781:I13781)</f>
        <v>170101771.44999999</v>
      </c>
      <c r="J13782" s="41">
        <f>SUBTOTAL(9,J13781:J13781)</f>
        <v>7.8612697133744774E-2</v>
      </c>
      <c r="K13782" s="32">
        <f>SUBTOTAL(9,K13781:K13781)</f>
        <v>180232563.63</v>
      </c>
      <c r="L13782" s="14">
        <f>SUBTOTAL(9,L13779:L13781)</f>
        <v>171129187.82999998</v>
      </c>
      <c r="M13782" s="80"/>
    </row>
    <row r="13783" spans="2:13" ht="24.9" customHeight="1" outlineLevel="2" x14ac:dyDescent="0.3">
      <c r="B13783" s="47" t="s">
        <v>22</v>
      </c>
      <c r="C13783" s="46" t="s">
        <v>44</v>
      </c>
      <c r="D13783" s="46" t="s">
        <v>1236</v>
      </c>
      <c r="E13783" s="46" t="s">
        <v>1278</v>
      </c>
      <c r="F13783" s="45" t="s">
        <v>1277</v>
      </c>
      <c r="G13783" s="26" t="s">
        <v>0</v>
      </c>
      <c r="H13783" s="30">
        <v>1037020746</v>
      </c>
      <c r="I13783" s="30">
        <v>81522997.820000008</v>
      </c>
      <c r="J13783" s="23">
        <f>I13783/H13783</f>
        <v>7.8612697127276185E-2</v>
      </c>
      <c r="K13783" s="30">
        <v>86375536.00999999</v>
      </c>
      <c r="L13783" s="30">
        <f>I13783</f>
        <v>81522997.820000008</v>
      </c>
      <c r="M13783" s="80">
        <f>L13783/K13783</f>
        <v>0.94382045641443901</v>
      </c>
    </row>
    <row r="13784" spans="2:13" ht="24.9" customHeight="1" outlineLevel="1" x14ac:dyDescent="0.3">
      <c r="B13784" s="44" t="str">
        <f>B13783</f>
        <v>FONDO NACIONAL DE PENSIONES DE LAS ENTIDADES TERRITORIALES (FONPET)</v>
      </c>
      <c r="C13784" s="43" t="s">
        <v>44</v>
      </c>
      <c r="D13784" s="43" t="s">
        <v>1236</v>
      </c>
      <c r="E13784" s="43" t="s">
        <v>1278</v>
      </c>
      <c r="F13784" s="42" t="s">
        <v>1277</v>
      </c>
      <c r="G13784" s="18" t="s">
        <v>3</v>
      </c>
      <c r="H13784" s="32">
        <f>SUBTOTAL(9,H13783:H13783)</f>
        <v>1037020746</v>
      </c>
      <c r="I13784" s="32">
        <f>SUBTOTAL(9,I13783:I13783)</f>
        <v>81522997.820000008</v>
      </c>
      <c r="J13784" s="41">
        <f>SUBTOTAL(9,J13783:J13783)</f>
        <v>7.8612697127276185E-2</v>
      </c>
      <c r="K13784" s="32">
        <f>SUBTOTAL(9,K13783:K13783)</f>
        <v>86375536.00999999</v>
      </c>
      <c r="L13784" s="14">
        <f>SUBTOTAL(9,L13781:L13783)</f>
        <v>251624769.26999998</v>
      </c>
      <c r="M13784" s="80"/>
    </row>
    <row r="13785" spans="2:13" ht="24.9" customHeight="1" outlineLevel="2" x14ac:dyDescent="0.3">
      <c r="B13785" s="47" t="s">
        <v>22</v>
      </c>
      <c r="C13785" s="46" t="s">
        <v>44</v>
      </c>
      <c r="D13785" s="46" t="s">
        <v>1236</v>
      </c>
      <c r="E13785" s="46" t="s">
        <v>1276</v>
      </c>
      <c r="F13785" s="45" t="s">
        <v>1275</v>
      </c>
      <c r="G13785" s="26" t="s">
        <v>0</v>
      </c>
      <c r="H13785" s="30">
        <v>180164910</v>
      </c>
      <c r="I13785" s="30">
        <v>14163249.5</v>
      </c>
      <c r="J13785" s="23">
        <f>I13785/H13785</f>
        <v>7.8612697111773877E-2</v>
      </c>
      <c r="K13785" s="30">
        <v>15005950.560000001</v>
      </c>
      <c r="L13785" s="30">
        <f>I13785</f>
        <v>14163249.5</v>
      </c>
      <c r="M13785" s="80">
        <f>L13785/K13785</f>
        <v>0.94384220735430702</v>
      </c>
    </row>
    <row r="13786" spans="2:13" ht="24.9" customHeight="1" outlineLevel="1" x14ac:dyDescent="0.3">
      <c r="B13786" s="44" t="str">
        <f>B13785</f>
        <v>FONDO NACIONAL DE PENSIONES DE LAS ENTIDADES TERRITORIALES (FONPET)</v>
      </c>
      <c r="C13786" s="43" t="s">
        <v>44</v>
      </c>
      <c r="D13786" s="43" t="s">
        <v>1236</v>
      </c>
      <c r="E13786" s="43" t="s">
        <v>1276</v>
      </c>
      <c r="F13786" s="42" t="s">
        <v>1275</v>
      </c>
      <c r="G13786" s="18" t="s">
        <v>3</v>
      </c>
      <c r="H13786" s="32">
        <f>SUBTOTAL(9,H13785:H13785)</f>
        <v>180164910</v>
      </c>
      <c r="I13786" s="32">
        <f>SUBTOTAL(9,I13785:I13785)</f>
        <v>14163249.5</v>
      </c>
      <c r="J13786" s="41">
        <f>SUBTOTAL(9,J13785:J13785)</f>
        <v>7.8612697111773877E-2</v>
      </c>
      <c r="K13786" s="32">
        <f>SUBTOTAL(9,K13785:K13785)</f>
        <v>15005950.560000001</v>
      </c>
      <c r="L13786" s="14">
        <f>SUBTOTAL(9,L13783:L13785)</f>
        <v>95686247.320000008</v>
      </c>
      <c r="M13786" s="80"/>
    </row>
    <row r="13787" spans="2:13" ht="24.9" customHeight="1" outlineLevel="2" x14ac:dyDescent="0.3">
      <c r="B13787" s="47" t="s">
        <v>22</v>
      </c>
      <c r="C13787" s="46" t="s">
        <v>44</v>
      </c>
      <c r="D13787" s="46" t="s">
        <v>1236</v>
      </c>
      <c r="E13787" s="46" t="s">
        <v>1274</v>
      </c>
      <c r="F13787" s="45" t="s">
        <v>1273</v>
      </c>
      <c r="G13787" s="26" t="s">
        <v>0</v>
      </c>
      <c r="H13787" s="30">
        <v>104821442</v>
      </c>
      <c r="I13787" s="30">
        <v>8240296.2800000003</v>
      </c>
      <c r="J13787" s="23">
        <f>I13787/H13787</f>
        <v>7.861269719987253E-2</v>
      </c>
      <c r="K13787" s="30">
        <v>8730618.4399999995</v>
      </c>
      <c r="L13787" s="30">
        <f>I13787</f>
        <v>8240296.2800000003</v>
      </c>
      <c r="M13787" s="80">
        <f>L13787/K13787</f>
        <v>0.94383878262809529</v>
      </c>
    </row>
    <row r="13788" spans="2:13" ht="24.9" customHeight="1" outlineLevel="1" x14ac:dyDescent="0.3">
      <c r="B13788" s="44" t="str">
        <f>B13787</f>
        <v>FONDO NACIONAL DE PENSIONES DE LAS ENTIDADES TERRITORIALES (FONPET)</v>
      </c>
      <c r="C13788" s="43" t="s">
        <v>44</v>
      </c>
      <c r="D13788" s="43" t="s">
        <v>1236</v>
      </c>
      <c r="E13788" s="43" t="s">
        <v>1274</v>
      </c>
      <c r="F13788" s="42" t="s">
        <v>1273</v>
      </c>
      <c r="G13788" s="18" t="s">
        <v>3</v>
      </c>
      <c r="H13788" s="32">
        <f>SUBTOTAL(9,H13787:H13787)</f>
        <v>104821442</v>
      </c>
      <c r="I13788" s="32">
        <f>SUBTOTAL(9,I13787:I13787)</f>
        <v>8240296.2800000003</v>
      </c>
      <c r="J13788" s="41">
        <f>SUBTOTAL(9,J13787:J13787)</f>
        <v>7.861269719987253E-2</v>
      </c>
      <c r="K13788" s="32">
        <f>SUBTOTAL(9,K13787:K13787)</f>
        <v>8730618.4399999995</v>
      </c>
      <c r="L13788" s="14">
        <f>SUBTOTAL(9,L13785:L13787)</f>
        <v>22403545.780000001</v>
      </c>
      <c r="M13788" s="80"/>
    </row>
    <row r="13789" spans="2:13" s="49" customFormat="1" ht="24.9" customHeight="1" outlineLevel="2" x14ac:dyDescent="0.3">
      <c r="B13789" s="54" t="s">
        <v>22</v>
      </c>
      <c r="C13789" s="53" t="s">
        <v>44</v>
      </c>
      <c r="D13789" s="53" t="s">
        <v>1236</v>
      </c>
      <c r="E13789" s="53" t="s">
        <v>1272</v>
      </c>
      <c r="F13789" s="52" t="s">
        <v>1271</v>
      </c>
      <c r="G13789" s="26" t="s">
        <v>0</v>
      </c>
      <c r="H13789" s="51">
        <v>164998604</v>
      </c>
      <c r="I13789" s="30">
        <v>12970985.289999999</v>
      </c>
      <c r="J13789" s="50">
        <f>I13789/H13789</f>
        <v>7.8612697171668189E-2</v>
      </c>
      <c r="K13789" s="30">
        <v>13743602.620000001</v>
      </c>
      <c r="L13789" s="30">
        <f>I13789</f>
        <v>12970985.289999999</v>
      </c>
      <c r="M13789" s="80">
        <f>L13789/K13789</f>
        <v>0.94378349321045762</v>
      </c>
    </row>
    <row r="13790" spans="2:13" ht="24.9" customHeight="1" outlineLevel="1" x14ac:dyDescent="0.3">
      <c r="B13790" s="44" t="str">
        <f>B13789</f>
        <v>FONDO NACIONAL DE PENSIONES DE LAS ENTIDADES TERRITORIALES (FONPET)</v>
      </c>
      <c r="C13790" s="43" t="s">
        <v>44</v>
      </c>
      <c r="D13790" s="43" t="s">
        <v>1236</v>
      </c>
      <c r="E13790" s="43" t="s">
        <v>1272</v>
      </c>
      <c r="F13790" s="42" t="s">
        <v>1271</v>
      </c>
      <c r="G13790" s="18" t="s">
        <v>3</v>
      </c>
      <c r="H13790" s="32">
        <f>SUBTOTAL(9,H13789:H13789)</f>
        <v>164998604</v>
      </c>
      <c r="I13790" s="32">
        <f>SUBTOTAL(9,I13789:I13789)</f>
        <v>12970985.289999999</v>
      </c>
      <c r="J13790" s="41">
        <f>SUBTOTAL(9,J13789:J13789)</f>
        <v>7.8612697171668189E-2</v>
      </c>
      <c r="K13790" s="32">
        <f>SUBTOTAL(9,K13789:K13789)</f>
        <v>13743602.620000001</v>
      </c>
      <c r="L13790" s="14">
        <f>SUBTOTAL(9,L13787:L13789)</f>
        <v>21211281.57</v>
      </c>
      <c r="M13790" s="80"/>
    </row>
    <row r="13791" spans="2:13" ht="24.9" customHeight="1" outlineLevel="2" x14ac:dyDescent="0.3">
      <c r="B13791" s="47" t="s">
        <v>22</v>
      </c>
      <c r="C13791" s="46" t="s">
        <v>44</v>
      </c>
      <c r="D13791" s="46" t="s">
        <v>1236</v>
      </c>
      <c r="E13791" s="46" t="s">
        <v>1270</v>
      </c>
      <c r="F13791" s="45" t="s">
        <v>1269</v>
      </c>
      <c r="G13791" s="26" t="s">
        <v>0</v>
      </c>
      <c r="H13791" s="30">
        <v>187936074</v>
      </c>
      <c r="I13791" s="30">
        <v>14774161.67</v>
      </c>
      <c r="J13791" s="23">
        <f>I13791/H13791</f>
        <v>7.8612697155736044E-2</v>
      </c>
      <c r="K13791" s="30">
        <v>15653337.640000001</v>
      </c>
      <c r="L13791" s="30">
        <f>I13791</f>
        <v>14774161.67</v>
      </c>
      <c r="M13791" s="80">
        <f>L13791/K13791</f>
        <v>0.94383459999269514</v>
      </c>
    </row>
    <row r="13792" spans="2:13" ht="24.9" customHeight="1" outlineLevel="1" x14ac:dyDescent="0.3">
      <c r="B13792" s="44" t="str">
        <f>B13791</f>
        <v>FONDO NACIONAL DE PENSIONES DE LAS ENTIDADES TERRITORIALES (FONPET)</v>
      </c>
      <c r="C13792" s="43" t="s">
        <v>44</v>
      </c>
      <c r="D13792" s="43" t="s">
        <v>1236</v>
      </c>
      <c r="E13792" s="43" t="s">
        <v>1270</v>
      </c>
      <c r="F13792" s="42" t="s">
        <v>1269</v>
      </c>
      <c r="G13792" s="18" t="s">
        <v>3</v>
      </c>
      <c r="H13792" s="32">
        <f>SUBTOTAL(9,H13791:H13791)</f>
        <v>187936074</v>
      </c>
      <c r="I13792" s="32">
        <f>SUBTOTAL(9,I13791:I13791)</f>
        <v>14774161.67</v>
      </c>
      <c r="J13792" s="41">
        <f>SUBTOTAL(9,J13791:J13791)</f>
        <v>7.8612697155736044E-2</v>
      </c>
      <c r="K13792" s="32">
        <f>SUBTOTAL(9,K13791:K13791)</f>
        <v>15653337.640000001</v>
      </c>
      <c r="L13792" s="14">
        <f>SUBTOTAL(9,L13789:L13791)</f>
        <v>27745146.960000001</v>
      </c>
      <c r="M13792" s="80"/>
    </row>
    <row r="13793" spans="2:13" ht="24.9" customHeight="1" outlineLevel="2" x14ac:dyDescent="0.3">
      <c r="B13793" s="47" t="s">
        <v>22</v>
      </c>
      <c r="C13793" s="46" t="s">
        <v>44</v>
      </c>
      <c r="D13793" s="46" t="s">
        <v>1236</v>
      </c>
      <c r="E13793" s="46" t="s">
        <v>1268</v>
      </c>
      <c r="F13793" s="45" t="s">
        <v>1267</v>
      </c>
      <c r="G13793" s="26" t="s">
        <v>0</v>
      </c>
      <c r="H13793" s="30">
        <v>367312987</v>
      </c>
      <c r="I13793" s="30">
        <v>28875464.600000001</v>
      </c>
      <c r="J13793" s="23">
        <f>I13793/H13793</f>
        <v>7.8612697132867781E-2</v>
      </c>
      <c r="K13793" s="30">
        <v>30593972.539999999</v>
      </c>
      <c r="L13793" s="30">
        <f>I13793</f>
        <v>28875464.600000001</v>
      </c>
      <c r="M13793" s="80">
        <f>L13793/K13793</f>
        <v>0.94382854538575733</v>
      </c>
    </row>
    <row r="13794" spans="2:13" ht="24.9" customHeight="1" outlineLevel="1" x14ac:dyDescent="0.3">
      <c r="B13794" s="44" t="str">
        <f>B13793</f>
        <v>FONDO NACIONAL DE PENSIONES DE LAS ENTIDADES TERRITORIALES (FONPET)</v>
      </c>
      <c r="C13794" s="43" t="s">
        <v>44</v>
      </c>
      <c r="D13794" s="43" t="s">
        <v>1236</v>
      </c>
      <c r="E13794" s="43" t="s">
        <v>1268</v>
      </c>
      <c r="F13794" s="42" t="s">
        <v>1267</v>
      </c>
      <c r="G13794" s="18" t="s">
        <v>3</v>
      </c>
      <c r="H13794" s="32">
        <f>SUBTOTAL(9,H13793:H13793)</f>
        <v>367312987</v>
      </c>
      <c r="I13794" s="32">
        <f>SUBTOTAL(9,I13793:I13793)</f>
        <v>28875464.600000001</v>
      </c>
      <c r="J13794" s="41">
        <f>SUBTOTAL(9,J13793:J13793)</f>
        <v>7.8612697132867781E-2</v>
      </c>
      <c r="K13794" s="32">
        <f>SUBTOTAL(9,K13793:K13793)</f>
        <v>30593972.539999999</v>
      </c>
      <c r="L13794" s="14">
        <f>SUBTOTAL(9,L13791:L13793)</f>
        <v>43649626.270000003</v>
      </c>
      <c r="M13794" s="80"/>
    </row>
    <row r="13795" spans="2:13" ht="24.9" customHeight="1" outlineLevel="2" x14ac:dyDescent="0.3">
      <c r="B13795" s="47" t="s">
        <v>22</v>
      </c>
      <c r="C13795" s="46" t="s">
        <v>44</v>
      </c>
      <c r="D13795" s="46" t="s">
        <v>1236</v>
      </c>
      <c r="E13795" s="46" t="s">
        <v>1266</v>
      </c>
      <c r="F13795" s="45" t="s">
        <v>1265</v>
      </c>
      <c r="G13795" s="26" t="s">
        <v>0</v>
      </c>
      <c r="H13795" s="30">
        <v>168897121</v>
      </c>
      <c r="I13795" s="30">
        <v>13277458.219999999</v>
      </c>
      <c r="J13795" s="23">
        <f>I13795/H13795</f>
        <v>7.8612697134132908E-2</v>
      </c>
      <c r="K13795" s="30">
        <v>14067258.16</v>
      </c>
      <c r="L13795" s="30">
        <f>I13795</f>
        <v>13277458.219999999</v>
      </c>
      <c r="M13795" s="80">
        <f>L13795/K13795</f>
        <v>0.9438554456727194</v>
      </c>
    </row>
    <row r="13796" spans="2:13" ht="24.9" customHeight="1" outlineLevel="1" x14ac:dyDescent="0.3">
      <c r="B13796" s="44" t="str">
        <f>B13795</f>
        <v>FONDO NACIONAL DE PENSIONES DE LAS ENTIDADES TERRITORIALES (FONPET)</v>
      </c>
      <c r="C13796" s="43" t="s">
        <v>44</v>
      </c>
      <c r="D13796" s="43" t="s">
        <v>1236</v>
      </c>
      <c r="E13796" s="43" t="s">
        <v>1266</v>
      </c>
      <c r="F13796" s="42" t="s">
        <v>1265</v>
      </c>
      <c r="G13796" s="18" t="s">
        <v>3</v>
      </c>
      <c r="H13796" s="32">
        <f>SUBTOTAL(9,H13795:H13795)</f>
        <v>168897121</v>
      </c>
      <c r="I13796" s="32">
        <f>SUBTOTAL(9,I13795:I13795)</f>
        <v>13277458.219999999</v>
      </c>
      <c r="J13796" s="41">
        <f>SUBTOTAL(9,J13795:J13795)</f>
        <v>7.8612697134132908E-2</v>
      </c>
      <c r="K13796" s="32">
        <f>SUBTOTAL(9,K13795:K13795)</f>
        <v>14067258.16</v>
      </c>
      <c r="L13796" s="14">
        <f>SUBTOTAL(9,L13793:L13795)</f>
        <v>42152922.82</v>
      </c>
      <c r="M13796" s="80"/>
    </row>
    <row r="13797" spans="2:13" ht="24.9" customHeight="1" outlineLevel="2" x14ac:dyDescent="0.3">
      <c r="B13797" s="47" t="s">
        <v>22</v>
      </c>
      <c r="C13797" s="46" t="s">
        <v>44</v>
      </c>
      <c r="D13797" s="46" t="s">
        <v>1236</v>
      </c>
      <c r="E13797" s="46" t="s">
        <v>1264</v>
      </c>
      <c r="F13797" s="45" t="s">
        <v>1263</v>
      </c>
      <c r="G13797" s="26" t="s">
        <v>0</v>
      </c>
      <c r="H13797" s="30">
        <v>222067035</v>
      </c>
      <c r="I13797" s="30">
        <v>17457288.57</v>
      </c>
      <c r="J13797" s="23">
        <f>I13797/H13797</f>
        <v>7.8612697152461192E-2</v>
      </c>
      <c r="K13797" s="30">
        <v>18496315.32</v>
      </c>
      <c r="L13797" s="30">
        <f>I13797</f>
        <v>17457288.57</v>
      </c>
      <c r="M13797" s="80">
        <f>L13797/K13797</f>
        <v>0.94382520345138665</v>
      </c>
    </row>
    <row r="13798" spans="2:13" ht="24.9" customHeight="1" outlineLevel="1" x14ac:dyDescent="0.3">
      <c r="B13798" s="44" t="str">
        <f>B13797</f>
        <v>FONDO NACIONAL DE PENSIONES DE LAS ENTIDADES TERRITORIALES (FONPET)</v>
      </c>
      <c r="C13798" s="43" t="s">
        <v>44</v>
      </c>
      <c r="D13798" s="43" t="s">
        <v>1236</v>
      </c>
      <c r="E13798" s="43" t="s">
        <v>1264</v>
      </c>
      <c r="F13798" s="42" t="s">
        <v>1263</v>
      </c>
      <c r="G13798" s="18" t="s">
        <v>3</v>
      </c>
      <c r="H13798" s="32">
        <f>SUBTOTAL(9,H13797:H13797)</f>
        <v>222067035</v>
      </c>
      <c r="I13798" s="32">
        <f>SUBTOTAL(9,I13797:I13797)</f>
        <v>17457288.57</v>
      </c>
      <c r="J13798" s="41">
        <f>SUBTOTAL(9,J13797:J13797)</f>
        <v>7.8612697152461192E-2</v>
      </c>
      <c r="K13798" s="32">
        <f>SUBTOTAL(9,K13797:K13797)</f>
        <v>18496315.32</v>
      </c>
      <c r="L13798" s="14">
        <f>SUBTOTAL(9,L13795:L13797)</f>
        <v>30734746.789999999</v>
      </c>
      <c r="M13798" s="80"/>
    </row>
    <row r="13799" spans="2:13" ht="24.9" customHeight="1" outlineLevel="2" x14ac:dyDescent="0.3">
      <c r="B13799" s="47" t="s">
        <v>22</v>
      </c>
      <c r="C13799" s="46" t="s">
        <v>44</v>
      </c>
      <c r="D13799" s="46" t="s">
        <v>1236</v>
      </c>
      <c r="E13799" s="46" t="s">
        <v>1262</v>
      </c>
      <c r="F13799" s="45" t="s">
        <v>1261</v>
      </c>
      <c r="G13799" s="26" t="s">
        <v>0</v>
      </c>
      <c r="H13799" s="30">
        <v>52069653</v>
      </c>
      <c r="I13799" s="30">
        <v>4093335.8600000003</v>
      </c>
      <c r="J13799" s="23">
        <f>I13799/H13799</f>
        <v>7.8612697111693844E-2</v>
      </c>
      <c r="K13799" s="30">
        <v>4336859.7699999996</v>
      </c>
      <c r="L13799" s="30">
        <f>I13799</f>
        <v>4093335.8600000003</v>
      </c>
      <c r="M13799" s="80">
        <f>L13799/K13799</f>
        <v>0.94384787082935839</v>
      </c>
    </row>
    <row r="13800" spans="2:13" ht="24.9" customHeight="1" outlineLevel="1" x14ac:dyDescent="0.3">
      <c r="B13800" s="44" t="str">
        <f>B13799</f>
        <v>FONDO NACIONAL DE PENSIONES DE LAS ENTIDADES TERRITORIALES (FONPET)</v>
      </c>
      <c r="C13800" s="43" t="s">
        <v>44</v>
      </c>
      <c r="D13800" s="43" t="s">
        <v>1236</v>
      </c>
      <c r="E13800" s="43" t="s">
        <v>1262</v>
      </c>
      <c r="F13800" s="42" t="s">
        <v>1261</v>
      </c>
      <c r="G13800" s="18" t="s">
        <v>3</v>
      </c>
      <c r="H13800" s="32">
        <f>SUBTOTAL(9,H13799:H13799)</f>
        <v>52069653</v>
      </c>
      <c r="I13800" s="32">
        <f>SUBTOTAL(9,I13799:I13799)</f>
        <v>4093335.8600000003</v>
      </c>
      <c r="J13800" s="41">
        <f>SUBTOTAL(9,J13799:J13799)</f>
        <v>7.8612697111693844E-2</v>
      </c>
      <c r="K13800" s="32">
        <f>SUBTOTAL(9,K13799:K13799)</f>
        <v>4336859.7699999996</v>
      </c>
      <c r="L13800" s="14">
        <f>SUBTOTAL(9,L13797:L13799)</f>
        <v>21550624.43</v>
      </c>
      <c r="M13800" s="80"/>
    </row>
    <row r="13801" spans="2:13" ht="24.9" customHeight="1" outlineLevel="2" x14ac:dyDescent="0.3">
      <c r="B13801" s="47" t="s">
        <v>22</v>
      </c>
      <c r="C13801" s="46" t="s">
        <v>44</v>
      </c>
      <c r="D13801" s="46" t="s">
        <v>1236</v>
      </c>
      <c r="E13801" s="46" t="s">
        <v>1260</v>
      </c>
      <c r="F13801" s="45" t="s">
        <v>1259</v>
      </c>
      <c r="G13801" s="26" t="s">
        <v>0</v>
      </c>
      <c r="H13801" s="30">
        <v>227713543</v>
      </c>
      <c r="I13801" s="30">
        <v>17901175.789999999</v>
      </c>
      <c r="J13801" s="23">
        <f>I13801/H13801</f>
        <v>7.8612697137648943E-2</v>
      </c>
      <c r="K13801" s="30">
        <v>18967637.48</v>
      </c>
      <c r="L13801" s="30">
        <f>I13801</f>
        <v>17901175.789999999</v>
      </c>
      <c r="M13801" s="80">
        <f>L13801/K13801</f>
        <v>0.94377466929529263</v>
      </c>
    </row>
    <row r="13802" spans="2:13" ht="24.9" customHeight="1" outlineLevel="1" x14ac:dyDescent="0.3">
      <c r="B13802" s="44" t="str">
        <f>B13801</f>
        <v>FONDO NACIONAL DE PENSIONES DE LAS ENTIDADES TERRITORIALES (FONPET)</v>
      </c>
      <c r="C13802" s="43" t="s">
        <v>44</v>
      </c>
      <c r="D13802" s="43" t="s">
        <v>1236</v>
      </c>
      <c r="E13802" s="43" t="s">
        <v>1260</v>
      </c>
      <c r="F13802" s="42" t="s">
        <v>1259</v>
      </c>
      <c r="G13802" s="18" t="s">
        <v>3</v>
      </c>
      <c r="H13802" s="32">
        <f>SUBTOTAL(9,H13801:H13801)</f>
        <v>227713543</v>
      </c>
      <c r="I13802" s="32">
        <f>SUBTOTAL(9,I13801:I13801)</f>
        <v>17901175.789999999</v>
      </c>
      <c r="J13802" s="41">
        <f>SUBTOTAL(9,J13801:J13801)</f>
        <v>7.8612697137648943E-2</v>
      </c>
      <c r="K13802" s="32">
        <f>SUBTOTAL(9,K13801:K13801)</f>
        <v>18967637.48</v>
      </c>
      <c r="L13802" s="14">
        <f>SUBTOTAL(9,L13799:L13801)</f>
        <v>21994511.649999999</v>
      </c>
      <c r="M13802" s="80"/>
    </row>
    <row r="13803" spans="2:13" ht="24.9" customHeight="1" outlineLevel="2" x14ac:dyDescent="0.3">
      <c r="B13803" s="47" t="s">
        <v>22</v>
      </c>
      <c r="C13803" s="46" t="s">
        <v>44</v>
      </c>
      <c r="D13803" s="46" t="s">
        <v>1236</v>
      </c>
      <c r="E13803" s="46" t="s">
        <v>1258</v>
      </c>
      <c r="F13803" s="45" t="s">
        <v>1257</v>
      </c>
      <c r="G13803" s="26" t="s">
        <v>0</v>
      </c>
      <c r="H13803" s="30">
        <v>61406188</v>
      </c>
      <c r="I13803" s="30">
        <v>4827306.0600000005</v>
      </c>
      <c r="J13803" s="23">
        <f>I13803/H13803</f>
        <v>7.8612697143812291E-2</v>
      </c>
      <c r="K13803" s="30">
        <v>5114512.2699999996</v>
      </c>
      <c r="L13803" s="30">
        <f>I13803</f>
        <v>4827306.0600000005</v>
      </c>
      <c r="M13803" s="80">
        <f>L13803/K13803</f>
        <v>0.94384484876795516</v>
      </c>
    </row>
    <row r="13804" spans="2:13" ht="24.9" customHeight="1" outlineLevel="1" x14ac:dyDescent="0.3">
      <c r="B13804" s="44" t="str">
        <f>B13803</f>
        <v>FONDO NACIONAL DE PENSIONES DE LAS ENTIDADES TERRITORIALES (FONPET)</v>
      </c>
      <c r="C13804" s="43" t="s">
        <v>44</v>
      </c>
      <c r="D13804" s="43" t="s">
        <v>1236</v>
      </c>
      <c r="E13804" s="43" t="s">
        <v>1258</v>
      </c>
      <c r="F13804" s="42" t="s">
        <v>1257</v>
      </c>
      <c r="G13804" s="18" t="s">
        <v>3</v>
      </c>
      <c r="H13804" s="32">
        <f>SUBTOTAL(9,H13803:H13803)</f>
        <v>61406188</v>
      </c>
      <c r="I13804" s="32">
        <f>SUBTOTAL(9,I13803:I13803)</f>
        <v>4827306.0600000005</v>
      </c>
      <c r="J13804" s="41">
        <f>SUBTOTAL(9,J13803:J13803)</f>
        <v>7.8612697143812291E-2</v>
      </c>
      <c r="K13804" s="32">
        <f>SUBTOTAL(9,K13803:K13803)</f>
        <v>5114512.2699999996</v>
      </c>
      <c r="L13804" s="14">
        <f>SUBTOTAL(9,L13801:L13803)</f>
        <v>22728481.850000001</v>
      </c>
      <c r="M13804" s="80"/>
    </row>
    <row r="13805" spans="2:13" ht="24.9" customHeight="1" outlineLevel="2" x14ac:dyDescent="0.3">
      <c r="B13805" s="47" t="s">
        <v>22</v>
      </c>
      <c r="C13805" s="46" t="s">
        <v>44</v>
      </c>
      <c r="D13805" s="46" t="s">
        <v>1236</v>
      </c>
      <c r="E13805" s="46" t="s">
        <v>1256</v>
      </c>
      <c r="F13805" s="45" t="s">
        <v>1255</v>
      </c>
      <c r="G13805" s="26" t="s">
        <v>0</v>
      </c>
      <c r="H13805" s="30">
        <v>71082437</v>
      </c>
      <c r="I13805" s="30">
        <v>5587982.0999999996</v>
      </c>
      <c r="J13805" s="23">
        <f>I13805/H13805</f>
        <v>7.8612697254597505E-2</v>
      </c>
      <c r="K13805" s="30">
        <v>5921113.1600000001</v>
      </c>
      <c r="L13805" s="30">
        <f>I13805</f>
        <v>5587982.0999999996</v>
      </c>
      <c r="M13805" s="80">
        <f>L13805/K13805</f>
        <v>0.94373844056038936</v>
      </c>
    </row>
    <row r="13806" spans="2:13" ht="24.9" customHeight="1" outlineLevel="1" x14ac:dyDescent="0.3">
      <c r="B13806" s="44" t="str">
        <f>B13805</f>
        <v>FONDO NACIONAL DE PENSIONES DE LAS ENTIDADES TERRITORIALES (FONPET)</v>
      </c>
      <c r="C13806" s="43" t="s">
        <v>44</v>
      </c>
      <c r="D13806" s="43" t="s">
        <v>1236</v>
      </c>
      <c r="E13806" s="43" t="s">
        <v>1256</v>
      </c>
      <c r="F13806" s="42" t="s">
        <v>1255</v>
      </c>
      <c r="G13806" s="18" t="s">
        <v>3</v>
      </c>
      <c r="H13806" s="32">
        <f>SUBTOTAL(9,H13805:H13805)</f>
        <v>71082437</v>
      </c>
      <c r="I13806" s="32">
        <f>SUBTOTAL(9,I13805:I13805)</f>
        <v>5587982.0999999996</v>
      </c>
      <c r="J13806" s="41">
        <f>SUBTOTAL(9,J13805:J13805)</f>
        <v>7.8612697254597505E-2</v>
      </c>
      <c r="K13806" s="32">
        <f>SUBTOTAL(9,K13805:K13805)</f>
        <v>5921113.1600000001</v>
      </c>
      <c r="L13806" s="14">
        <f>SUBTOTAL(9,L13803:L13805)</f>
        <v>10415288.16</v>
      </c>
      <c r="M13806" s="80"/>
    </row>
    <row r="13807" spans="2:13" ht="24.9" customHeight="1" outlineLevel="2" x14ac:dyDescent="0.3">
      <c r="B13807" s="47" t="s">
        <v>22</v>
      </c>
      <c r="C13807" s="46" t="s">
        <v>44</v>
      </c>
      <c r="D13807" s="46" t="s">
        <v>1236</v>
      </c>
      <c r="E13807" s="46" t="s">
        <v>1254</v>
      </c>
      <c r="F13807" s="45" t="s">
        <v>1253</v>
      </c>
      <c r="G13807" s="26" t="s">
        <v>0</v>
      </c>
      <c r="H13807" s="30">
        <v>44504633</v>
      </c>
      <c r="I13807" s="30">
        <v>3498629.2399999998</v>
      </c>
      <c r="J13807" s="23">
        <f>I13807/H13807</f>
        <v>7.8612697244352062E-2</v>
      </c>
      <c r="K13807" s="30">
        <v>3706917.17</v>
      </c>
      <c r="L13807" s="30">
        <f>I13807</f>
        <v>3498629.2399999998</v>
      </c>
      <c r="M13807" s="80">
        <f>L13807/K13807</f>
        <v>0.94381101048448834</v>
      </c>
    </row>
    <row r="13808" spans="2:13" ht="24.9" customHeight="1" outlineLevel="1" x14ac:dyDescent="0.3">
      <c r="B13808" s="44" t="str">
        <f>B13807</f>
        <v>FONDO NACIONAL DE PENSIONES DE LAS ENTIDADES TERRITORIALES (FONPET)</v>
      </c>
      <c r="C13808" s="43" t="s">
        <v>44</v>
      </c>
      <c r="D13808" s="43" t="s">
        <v>1236</v>
      </c>
      <c r="E13808" s="43" t="s">
        <v>1254</v>
      </c>
      <c r="F13808" s="42" t="s">
        <v>1253</v>
      </c>
      <c r="G13808" s="18" t="s">
        <v>3</v>
      </c>
      <c r="H13808" s="32">
        <f>SUBTOTAL(9,H13807:H13807)</f>
        <v>44504633</v>
      </c>
      <c r="I13808" s="32">
        <f>SUBTOTAL(9,I13807:I13807)</f>
        <v>3498629.2399999998</v>
      </c>
      <c r="J13808" s="41">
        <f>SUBTOTAL(9,J13807:J13807)</f>
        <v>7.8612697244352062E-2</v>
      </c>
      <c r="K13808" s="32">
        <f>SUBTOTAL(9,K13807:K13807)</f>
        <v>3706917.17</v>
      </c>
      <c r="L13808" s="14">
        <f>SUBTOTAL(9,L13805:L13807)</f>
        <v>9086611.3399999999</v>
      </c>
      <c r="M13808" s="80"/>
    </row>
    <row r="13809" spans="2:13" ht="24.9" customHeight="1" outlineLevel="2" x14ac:dyDescent="0.3">
      <c r="B13809" s="47" t="s">
        <v>22</v>
      </c>
      <c r="C13809" s="46" t="s">
        <v>44</v>
      </c>
      <c r="D13809" s="46" t="s">
        <v>1236</v>
      </c>
      <c r="E13809" s="46" t="s">
        <v>1252</v>
      </c>
      <c r="F13809" s="45" t="s">
        <v>1251</v>
      </c>
      <c r="G13809" s="26" t="s">
        <v>0</v>
      </c>
      <c r="H13809" s="30">
        <v>403539755</v>
      </c>
      <c r="I13809" s="30">
        <v>31723348.539999999</v>
      </c>
      <c r="J13809" s="23">
        <f>I13809/H13809</f>
        <v>7.8612697130670553E-2</v>
      </c>
      <c r="K13809" s="30">
        <v>33612873.870000005</v>
      </c>
      <c r="L13809" s="30">
        <f>I13809</f>
        <v>31723348.539999999</v>
      </c>
      <c r="M13809" s="80">
        <f>L13809/K13809</f>
        <v>0.94378566565572852</v>
      </c>
    </row>
    <row r="13810" spans="2:13" ht="24.9" customHeight="1" outlineLevel="1" x14ac:dyDescent="0.3">
      <c r="B13810" s="44" t="str">
        <f>B13809</f>
        <v>FONDO NACIONAL DE PENSIONES DE LAS ENTIDADES TERRITORIALES (FONPET)</v>
      </c>
      <c r="C13810" s="43" t="s">
        <v>44</v>
      </c>
      <c r="D13810" s="43" t="s">
        <v>1236</v>
      </c>
      <c r="E13810" s="43" t="s">
        <v>1252</v>
      </c>
      <c r="F13810" s="42" t="s">
        <v>1251</v>
      </c>
      <c r="G13810" s="18" t="s">
        <v>3</v>
      </c>
      <c r="H13810" s="32">
        <f>SUBTOTAL(9,H13809:H13809)</f>
        <v>403539755</v>
      </c>
      <c r="I13810" s="32">
        <f>SUBTOTAL(9,I13809:I13809)</f>
        <v>31723348.539999999</v>
      </c>
      <c r="J13810" s="41">
        <f>SUBTOTAL(9,J13809:J13809)</f>
        <v>7.8612697130670553E-2</v>
      </c>
      <c r="K13810" s="32">
        <f>SUBTOTAL(9,K13809:K13809)</f>
        <v>33612873.870000005</v>
      </c>
      <c r="L13810" s="14">
        <f>SUBTOTAL(9,L13807:L13809)</f>
        <v>35221977.780000001</v>
      </c>
      <c r="M13810" s="80"/>
    </row>
    <row r="13811" spans="2:13" ht="24.9" customHeight="1" outlineLevel="2" x14ac:dyDescent="0.3">
      <c r="B13811" s="47" t="s">
        <v>22</v>
      </c>
      <c r="C13811" s="46" t="s">
        <v>44</v>
      </c>
      <c r="D13811" s="46" t="s">
        <v>1236</v>
      </c>
      <c r="E13811" s="46" t="s">
        <v>1250</v>
      </c>
      <c r="F13811" s="45" t="s">
        <v>845</v>
      </c>
      <c r="G13811" s="26" t="s">
        <v>0</v>
      </c>
      <c r="H13811" s="30">
        <v>42053876</v>
      </c>
      <c r="I13811" s="30">
        <v>3305968.62</v>
      </c>
      <c r="J13811" s="23">
        <f>I13811/H13811</f>
        <v>7.8612697198232093E-2</v>
      </c>
      <c r="K13811" s="30">
        <v>3502627.27</v>
      </c>
      <c r="L13811" s="30">
        <f>I13811</f>
        <v>3305968.62</v>
      </c>
      <c r="M13811" s="80">
        <f>L13811/K13811</f>
        <v>0.9438539602302588</v>
      </c>
    </row>
    <row r="13812" spans="2:13" ht="24.9" customHeight="1" outlineLevel="1" x14ac:dyDescent="0.3">
      <c r="B13812" s="44" t="str">
        <f>B13811</f>
        <v>FONDO NACIONAL DE PENSIONES DE LAS ENTIDADES TERRITORIALES (FONPET)</v>
      </c>
      <c r="C13812" s="43" t="s">
        <v>44</v>
      </c>
      <c r="D13812" s="43" t="s">
        <v>1236</v>
      </c>
      <c r="E13812" s="43" t="s">
        <v>1250</v>
      </c>
      <c r="F13812" s="42" t="s">
        <v>845</v>
      </c>
      <c r="G13812" s="18" t="s">
        <v>3</v>
      </c>
      <c r="H13812" s="32">
        <f>SUBTOTAL(9,H13811:H13811)</f>
        <v>42053876</v>
      </c>
      <c r="I13812" s="32">
        <f>SUBTOTAL(9,I13811:I13811)</f>
        <v>3305968.62</v>
      </c>
      <c r="J13812" s="41">
        <f>SUBTOTAL(9,J13811:J13811)</f>
        <v>7.8612697198232093E-2</v>
      </c>
      <c r="K13812" s="32">
        <f>SUBTOTAL(9,K13811:K13811)</f>
        <v>3502627.27</v>
      </c>
      <c r="L13812" s="14">
        <f>SUBTOTAL(9,L13809:L13811)</f>
        <v>35029317.159999996</v>
      </c>
      <c r="M13812" s="80"/>
    </row>
    <row r="13813" spans="2:13" ht="24.9" customHeight="1" outlineLevel="2" x14ac:dyDescent="0.3">
      <c r="B13813" s="47" t="s">
        <v>22</v>
      </c>
      <c r="C13813" s="46" t="s">
        <v>44</v>
      </c>
      <c r="D13813" s="46" t="s">
        <v>1236</v>
      </c>
      <c r="E13813" s="46" t="s">
        <v>1249</v>
      </c>
      <c r="F13813" s="45" t="s">
        <v>1248</v>
      </c>
      <c r="G13813" s="26" t="s">
        <v>0</v>
      </c>
      <c r="H13813" s="30">
        <v>49078832</v>
      </c>
      <c r="I13813" s="30">
        <v>3858219.36</v>
      </c>
      <c r="J13813" s="23">
        <f>I13813/H13813</f>
        <v>7.8612697221482369E-2</v>
      </c>
      <c r="K13813" s="30">
        <v>4087728.96</v>
      </c>
      <c r="L13813" s="30">
        <f>I13813</f>
        <v>3858219.36</v>
      </c>
      <c r="M13813" s="80">
        <f>L13813/K13813</f>
        <v>0.94385400738506886</v>
      </c>
    </row>
    <row r="13814" spans="2:13" ht="24.9" customHeight="1" outlineLevel="1" x14ac:dyDescent="0.3">
      <c r="B13814" s="44" t="str">
        <f>B13813</f>
        <v>FONDO NACIONAL DE PENSIONES DE LAS ENTIDADES TERRITORIALES (FONPET)</v>
      </c>
      <c r="C13814" s="43" t="s">
        <v>44</v>
      </c>
      <c r="D13814" s="43" t="s">
        <v>1236</v>
      </c>
      <c r="E13814" s="43" t="s">
        <v>1249</v>
      </c>
      <c r="F13814" s="42" t="s">
        <v>1248</v>
      </c>
      <c r="G13814" s="18" t="s">
        <v>3</v>
      </c>
      <c r="H13814" s="32">
        <f>SUBTOTAL(9,H13813:H13813)</f>
        <v>49078832</v>
      </c>
      <c r="I13814" s="32">
        <f>SUBTOTAL(9,I13813:I13813)</f>
        <v>3858219.36</v>
      </c>
      <c r="J13814" s="41">
        <f>SUBTOTAL(9,J13813:J13813)</f>
        <v>7.8612697221482369E-2</v>
      </c>
      <c r="K13814" s="32">
        <f>SUBTOTAL(9,K13813:K13813)</f>
        <v>4087728.96</v>
      </c>
      <c r="L13814" s="14">
        <f>SUBTOTAL(9,L13811:L13813)</f>
        <v>7164187.9800000004</v>
      </c>
      <c r="M13814" s="80"/>
    </row>
    <row r="13815" spans="2:13" ht="24.9" customHeight="1" outlineLevel="2" x14ac:dyDescent="0.3">
      <c r="B13815" s="47" t="s">
        <v>22</v>
      </c>
      <c r="C13815" s="46" t="s">
        <v>44</v>
      </c>
      <c r="D13815" s="46" t="s">
        <v>1236</v>
      </c>
      <c r="E13815" s="46" t="s">
        <v>1247</v>
      </c>
      <c r="F13815" s="45" t="s">
        <v>1246</v>
      </c>
      <c r="G13815" s="26" t="s">
        <v>0</v>
      </c>
      <c r="H13815" s="30">
        <v>98658934</v>
      </c>
      <c r="I13815" s="30">
        <v>7755844.9000000004</v>
      </c>
      <c r="J13815" s="23">
        <f>I13815/H13815</f>
        <v>7.8612697153204597E-2</v>
      </c>
      <c r="K13815" s="30">
        <v>8217597.8800000008</v>
      </c>
      <c r="L13815" s="30">
        <f>I13815</f>
        <v>7755844.9000000004</v>
      </c>
      <c r="M13815" s="80">
        <f>L13815/K13815</f>
        <v>0.94380925098272139</v>
      </c>
    </row>
    <row r="13816" spans="2:13" ht="24.9" customHeight="1" outlineLevel="1" x14ac:dyDescent="0.3">
      <c r="B13816" s="44" t="str">
        <f>B13815</f>
        <v>FONDO NACIONAL DE PENSIONES DE LAS ENTIDADES TERRITORIALES (FONPET)</v>
      </c>
      <c r="C13816" s="43" t="s">
        <v>44</v>
      </c>
      <c r="D13816" s="43" t="s">
        <v>1236</v>
      </c>
      <c r="E13816" s="43" t="s">
        <v>1247</v>
      </c>
      <c r="F13816" s="42" t="s">
        <v>1246</v>
      </c>
      <c r="G13816" s="18" t="s">
        <v>3</v>
      </c>
      <c r="H13816" s="32">
        <f>SUBTOTAL(9,H13815:H13815)</f>
        <v>98658934</v>
      </c>
      <c r="I13816" s="32">
        <f>SUBTOTAL(9,I13815:I13815)</f>
        <v>7755844.9000000004</v>
      </c>
      <c r="J13816" s="41">
        <f>SUBTOTAL(9,J13815:J13815)</f>
        <v>7.8612697153204597E-2</v>
      </c>
      <c r="K13816" s="32">
        <f>SUBTOTAL(9,K13815:K13815)</f>
        <v>8217597.8800000008</v>
      </c>
      <c r="L13816" s="14">
        <f>SUBTOTAL(9,L13813:L13815)</f>
        <v>11614064.26</v>
      </c>
      <c r="M13816" s="80"/>
    </row>
    <row r="13817" spans="2:13" ht="24.9" customHeight="1" outlineLevel="2" x14ac:dyDescent="0.3">
      <c r="B13817" s="47" t="s">
        <v>22</v>
      </c>
      <c r="C13817" s="46" t="s">
        <v>44</v>
      </c>
      <c r="D13817" s="46" t="s">
        <v>1236</v>
      </c>
      <c r="E13817" s="46" t="s">
        <v>1245</v>
      </c>
      <c r="F13817" s="45" t="s">
        <v>1244</v>
      </c>
      <c r="G13817" s="26" t="s">
        <v>0</v>
      </c>
      <c r="H13817" s="30">
        <v>144039250</v>
      </c>
      <c r="I13817" s="30">
        <v>11323313.939999999</v>
      </c>
      <c r="J13817" s="23">
        <f>I13817/H13817</f>
        <v>7.8612697164141015E-2</v>
      </c>
      <c r="K13817" s="30">
        <v>11997473.57</v>
      </c>
      <c r="L13817" s="30">
        <f>I13817</f>
        <v>11323313.939999999</v>
      </c>
      <c r="M13817" s="80">
        <f>L13817/K13817</f>
        <v>0.94380820044598768</v>
      </c>
    </row>
    <row r="13818" spans="2:13" ht="24.9" customHeight="1" outlineLevel="1" x14ac:dyDescent="0.3">
      <c r="B13818" s="44" t="str">
        <f>B13817</f>
        <v>FONDO NACIONAL DE PENSIONES DE LAS ENTIDADES TERRITORIALES (FONPET)</v>
      </c>
      <c r="C13818" s="43" t="s">
        <v>44</v>
      </c>
      <c r="D13818" s="43" t="s">
        <v>1236</v>
      </c>
      <c r="E13818" s="43" t="s">
        <v>1245</v>
      </c>
      <c r="F13818" s="42" t="s">
        <v>1244</v>
      </c>
      <c r="G13818" s="18" t="s">
        <v>3</v>
      </c>
      <c r="H13818" s="32">
        <f>SUBTOTAL(9,H13817:H13817)</f>
        <v>144039250</v>
      </c>
      <c r="I13818" s="32">
        <f>SUBTOTAL(9,I13817:I13817)</f>
        <v>11323313.939999999</v>
      </c>
      <c r="J13818" s="41">
        <f>SUBTOTAL(9,J13817:J13817)</f>
        <v>7.8612697164141015E-2</v>
      </c>
      <c r="K13818" s="32">
        <f>SUBTOTAL(9,K13817:K13817)</f>
        <v>11997473.57</v>
      </c>
      <c r="L13818" s="14">
        <f>SUBTOTAL(9,L13815:L13817)</f>
        <v>19079158.84</v>
      </c>
      <c r="M13818" s="80"/>
    </row>
    <row r="13819" spans="2:13" ht="24.9" customHeight="1" outlineLevel="2" x14ac:dyDescent="0.3">
      <c r="B13819" s="47" t="s">
        <v>22</v>
      </c>
      <c r="C13819" s="46" t="s">
        <v>44</v>
      </c>
      <c r="D13819" s="46" t="s">
        <v>1236</v>
      </c>
      <c r="E13819" s="46" t="s">
        <v>1243</v>
      </c>
      <c r="F13819" s="45" t="s">
        <v>1242</v>
      </c>
      <c r="G13819" s="26" t="s">
        <v>0</v>
      </c>
      <c r="H13819" s="30">
        <v>107965430</v>
      </c>
      <c r="I13819" s="30">
        <v>8487453.6499999985</v>
      </c>
      <c r="J13819" s="23">
        <f>I13819/H13819</f>
        <v>7.8612697138333992E-2</v>
      </c>
      <c r="K13819" s="30">
        <v>8992513.3599999994</v>
      </c>
      <c r="L13819" s="30">
        <f>I13819</f>
        <v>8487453.6499999985</v>
      </c>
      <c r="M13819" s="80">
        <f>L13819/K13819</f>
        <v>0.94383553409588694</v>
      </c>
    </row>
    <row r="13820" spans="2:13" ht="24.9" customHeight="1" outlineLevel="1" x14ac:dyDescent="0.3">
      <c r="B13820" s="44" t="str">
        <f>B13819</f>
        <v>FONDO NACIONAL DE PENSIONES DE LAS ENTIDADES TERRITORIALES (FONPET)</v>
      </c>
      <c r="C13820" s="43" t="s">
        <v>44</v>
      </c>
      <c r="D13820" s="43" t="s">
        <v>1236</v>
      </c>
      <c r="E13820" s="43" t="s">
        <v>1243</v>
      </c>
      <c r="F13820" s="42" t="s">
        <v>1242</v>
      </c>
      <c r="G13820" s="18" t="s">
        <v>3</v>
      </c>
      <c r="H13820" s="32">
        <f>SUBTOTAL(9,H13819:H13819)</f>
        <v>107965430</v>
      </c>
      <c r="I13820" s="32">
        <f>SUBTOTAL(9,I13819:I13819)</f>
        <v>8487453.6499999985</v>
      </c>
      <c r="J13820" s="41">
        <f>SUBTOTAL(9,J13819:J13819)</f>
        <v>7.8612697138333992E-2</v>
      </c>
      <c r="K13820" s="32">
        <f>SUBTOTAL(9,K13819:K13819)</f>
        <v>8992513.3599999994</v>
      </c>
      <c r="L13820" s="14">
        <f>SUBTOTAL(9,L13817:L13819)</f>
        <v>19810767.589999996</v>
      </c>
      <c r="M13820" s="80"/>
    </row>
    <row r="13821" spans="2:13" ht="24.9" customHeight="1" outlineLevel="2" x14ac:dyDescent="0.3">
      <c r="B13821" s="47" t="s">
        <v>22</v>
      </c>
      <c r="C13821" s="46" t="s">
        <v>44</v>
      </c>
      <c r="D13821" s="46" t="s">
        <v>1236</v>
      </c>
      <c r="E13821" s="46" t="s">
        <v>1241</v>
      </c>
      <c r="F13821" s="45" t="s">
        <v>1240</v>
      </c>
      <c r="G13821" s="26" t="s">
        <v>0</v>
      </c>
      <c r="H13821" s="30">
        <v>34027525</v>
      </c>
      <c r="I13821" s="30">
        <v>2674995.52</v>
      </c>
      <c r="J13821" s="23">
        <f>I13821/H13821</f>
        <v>7.8612697220852831E-2</v>
      </c>
      <c r="K13821" s="30">
        <v>2834319.02</v>
      </c>
      <c r="L13821" s="30">
        <f>I13821</f>
        <v>2674995.52</v>
      </c>
      <c r="M13821" s="80">
        <f>L13821/K13821</f>
        <v>0.94378773212339384</v>
      </c>
    </row>
    <row r="13822" spans="2:13" ht="24.9" customHeight="1" outlineLevel="1" x14ac:dyDescent="0.3">
      <c r="B13822" s="44" t="str">
        <f>B13821</f>
        <v>FONDO NACIONAL DE PENSIONES DE LAS ENTIDADES TERRITORIALES (FONPET)</v>
      </c>
      <c r="C13822" s="43" t="s">
        <v>44</v>
      </c>
      <c r="D13822" s="43" t="s">
        <v>1236</v>
      </c>
      <c r="E13822" s="43" t="s">
        <v>1241</v>
      </c>
      <c r="F13822" s="42" t="s">
        <v>1240</v>
      </c>
      <c r="G13822" s="18" t="s">
        <v>3</v>
      </c>
      <c r="H13822" s="32">
        <f>SUBTOTAL(9,H13821:H13821)</f>
        <v>34027525</v>
      </c>
      <c r="I13822" s="32">
        <f>SUBTOTAL(9,I13821:I13821)</f>
        <v>2674995.52</v>
      </c>
      <c r="J13822" s="41">
        <f>SUBTOTAL(9,J13821:J13821)</f>
        <v>7.8612697220852831E-2</v>
      </c>
      <c r="K13822" s="32">
        <f>SUBTOTAL(9,K13821:K13821)</f>
        <v>2834319.02</v>
      </c>
      <c r="L13822" s="14">
        <f>SUBTOTAL(9,L13819:L13821)</f>
        <v>11162449.169999998</v>
      </c>
      <c r="M13822" s="80"/>
    </row>
    <row r="13823" spans="2:13" ht="24.9" customHeight="1" outlineLevel="2" x14ac:dyDescent="0.3">
      <c r="B13823" s="47" t="s">
        <v>22</v>
      </c>
      <c r="C13823" s="46" t="s">
        <v>44</v>
      </c>
      <c r="D13823" s="46" t="s">
        <v>1236</v>
      </c>
      <c r="E13823" s="46" t="s">
        <v>1239</v>
      </c>
      <c r="F13823" s="45" t="s">
        <v>1238</v>
      </c>
      <c r="G13823" s="26" t="s">
        <v>0</v>
      </c>
      <c r="H13823" s="30">
        <v>110912889</v>
      </c>
      <c r="I13823" s="30">
        <v>8719161.3499999996</v>
      </c>
      <c r="J13823" s="23">
        <f>I13823/H13823</f>
        <v>7.8612697123054825E-2</v>
      </c>
      <c r="K13823" s="30">
        <v>9237455.1600000001</v>
      </c>
      <c r="L13823" s="30">
        <f>I13823</f>
        <v>8719161.3499999996</v>
      </c>
      <c r="M13823" s="80">
        <f>L13823/K13823</f>
        <v>0.94389214334221461</v>
      </c>
    </row>
    <row r="13824" spans="2:13" ht="24.9" customHeight="1" outlineLevel="1" x14ac:dyDescent="0.3">
      <c r="B13824" s="44" t="str">
        <f>B13823</f>
        <v>FONDO NACIONAL DE PENSIONES DE LAS ENTIDADES TERRITORIALES (FONPET)</v>
      </c>
      <c r="C13824" s="43" t="s">
        <v>44</v>
      </c>
      <c r="D13824" s="43" t="s">
        <v>1236</v>
      </c>
      <c r="E13824" s="43" t="s">
        <v>1239</v>
      </c>
      <c r="F13824" s="42" t="s">
        <v>1238</v>
      </c>
      <c r="G13824" s="18" t="s">
        <v>3</v>
      </c>
      <c r="H13824" s="32">
        <f>SUBTOTAL(9,H13823:H13823)</f>
        <v>110912889</v>
      </c>
      <c r="I13824" s="32">
        <f>SUBTOTAL(9,I13823:I13823)</f>
        <v>8719161.3499999996</v>
      </c>
      <c r="J13824" s="41">
        <f>SUBTOTAL(9,J13823:J13823)</f>
        <v>7.8612697123054825E-2</v>
      </c>
      <c r="K13824" s="32">
        <f>SUBTOTAL(9,K13823:K13823)</f>
        <v>9237455.1600000001</v>
      </c>
      <c r="L13824" s="14">
        <f>SUBTOTAL(9,L13821:L13823)</f>
        <v>11394156.869999999</v>
      </c>
      <c r="M13824" s="80"/>
    </row>
    <row r="13825" spans="2:13" ht="24.9" customHeight="1" outlineLevel="2" x14ac:dyDescent="0.3">
      <c r="B13825" s="47" t="s">
        <v>22</v>
      </c>
      <c r="C13825" s="46" t="s">
        <v>44</v>
      </c>
      <c r="D13825" s="46" t="s">
        <v>1236</v>
      </c>
      <c r="E13825" s="46" t="s">
        <v>1237</v>
      </c>
      <c r="F13825" s="45" t="s">
        <v>749</v>
      </c>
      <c r="G13825" s="26" t="s">
        <v>0</v>
      </c>
      <c r="H13825" s="30">
        <v>99083515</v>
      </c>
      <c r="I13825" s="30">
        <v>7789222.3600000003</v>
      </c>
      <c r="J13825" s="23">
        <f>I13825/H13825</f>
        <v>7.8612697177729313E-2</v>
      </c>
      <c r="K13825" s="30">
        <v>8253306.0199999996</v>
      </c>
      <c r="L13825" s="30">
        <f>I13825</f>
        <v>7789222.3600000003</v>
      </c>
      <c r="M13825" s="80">
        <f>L13825/K13825</f>
        <v>0.94376996819512105</v>
      </c>
    </row>
    <row r="13826" spans="2:13" ht="24.9" customHeight="1" outlineLevel="1" x14ac:dyDescent="0.3">
      <c r="B13826" s="44" t="str">
        <f>B13825</f>
        <v>FONDO NACIONAL DE PENSIONES DE LAS ENTIDADES TERRITORIALES (FONPET)</v>
      </c>
      <c r="C13826" s="43" t="s">
        <v>44</v>
      </c>
      <c r="D13826" s="43" t="s">
        <v>1236</v>
      </c>
      <c r="E13826" s="43" t="s">
        <v>1237</v>
      </c>
      <c r="F13826" s="42" t="s">
        <v>749</v>
      </c>
      <c r="G13826" s="18" t="s">
        <v>3</v>
      </c>
      <c r="H13826" s="32">
        <f>SUBTOTAL(9,H13825:H13825)</f>
        <v>99083515</v>
      </c>
      <c r="I13826" s="32">
        <f>SUBTOTAL(9,I13825:I13825)</f>
        <v>7789222.3600000003</v>
      </c>
      <c r="J13826" s="41">
        <f>SUBTOTAL(9,J13825:J13825)</f>
        <v>7.8612697177729313E-2</v>
      </c>
      <c r="K13826" s="32">
        <f>SUBTOTAL(9,K13825:K13825)</f>
        <v>8253306.0199999996</v>
      </c>
      <c r="L13826" s="14">
        <f>SUBTOTAL(9,L13823:L13825)</f>
        <v>16508383.710000001</v>
      </c>
      <c r="M13826" s="80"/>
    </row>
    <row r="13827" spans="2:13" ht="24.9" customHeight="1" outlineLevel="2" x14ac:dyDescent="0.3">
      <c r="B13827" s="47" t="s">
        <v>22</v>
      </c>
      <c r="C13827" s="46" t="s">
        <v>44</v>
      </c>
      <c r="D13827" s="46" t="s">
        <v>1236</v>
      </c>
      <c r="E13827" s="46" t="s">
        <v>1235</v>
      </c>
      <c r="F13827" s="45" t="s">
        <v>1234</v>
      </c>
      <c r="G13827" s="26" t="s">
        <v>0</v>
      </c>
      <c r="H13827" s="30">
        <v>138943324</v>
      </c>
      <c r="I13827" s="30">
        <v>10922709.449999999</v>
      </c>
      <c r="J13827" s="23">
        <f>I13827/H13827</f>
        <v>7.8612697145492211E-2</v>
      </c>
      <c r="K13827" s="30">
        <v>11572107.41</v>
      </c>
      <c r="L13827" s="30">
        <f>I13827</f>
        <v>10922709.449999999</v>
      </c>
      <c r="M13827" s="80">
        <f>L13827/K13827</f>
        <v>0.94388248077970438</v>
      </c>
    </row>
    <row r="13828" spans="2:13" ht="24.9" customHeight="1" outlineLevel="1" x14ac:dyDescent="0.3">
      <c r="B13828" s="44" t="str">
        <f>B13827</f>
        <v>FONDO NACIONAL DE PENSIONES DE LAS ENTIDADES TERRITORIALES (FONPET)</v>
      </c>
      <c r="C13828" s="43" t="s">
        <v>44</v>
      </c>
      <c r="D13828" s="43" t="s">
        <v>1236</v>
      </c>
      <c r="E13828" s="43" t="s">
        <v>1235</v>
      </c>
      <c r="F13828" s="42" t="s">
        <v>1234</v>
      </c>
      <c r="G13828" s="18" t="s">
        <v>3</v>
      </c>
      <c r="H13828" s="32">
        <f>SUBTOTAL(9,H13827:H13827)</f>
        <v>138943324</v>
      </c>
      <c r="I13828" s="32">
        <f>SUBTOTAL(9,I13827:I13827)</f>
        <v>10922709.449999999</v>
      </c>
      <c r="J13828" s="41">
        <f>SUBTOTAL(9,J13827:J13827)</f>
        <v>7.8612697145492211E-2</v>
      </c>
      <c r="K13828" s="32">
        <f>SUBTOTAL(9,K13827:K13827)</f>
        <v>11572107.41</v>
      </c>
      <c r="L13828" s="14">
        <f>SUBTOTAL(9,L13825:L13827)</f>
        <v>18711931.809999999</v>
      </c>
      <c r="M13828" s="80"/>
    </row>
    <row r="13829" spans="2:13" ht="24.9" customHeight="1" outlineLevel="2" x14ac:dyDescent="0.3">
      <c r="B13829" s="47" t="s">
        <v>22</v>
      </c>
      <c r="C13829" s="46" t="s">
        <v>44</v>
      </c>
      <c r="D13829" s="46" t="s">
        <v>539</v>
      </c>
      <c r="E13829" s="46" t="s">
        <v>1233</v>
      </c>
      <c r="F13829" s="45" t="s">
        <v>539</v>
      </c>
      <c r="G13829" s="26" t="s">
        <v>0</v>
      </c>
      <c r="H13829" s="30">
        <v>14962471258</v>
      </c>
      <c r="I13829" s="30">
        <v>1176240221.4000001</v>
      </c>
      <c r="J13829" s="23">
        <f>I13829/H13829</f>
        <v>7.8612697135247531E-2</v>
      </c>
      <c r="K13829" s="30">
        <v>1246550430.77</v>
      </c>
      <c r="L13829" s="30">
        <f>I13829</f>
        <v>1176240221.4000001</v>
      </c>
      <c r="M13829" s="80">
        <f>L13829/K13829</f>
        <v>0.94359617739125967</v>
      </c>
    </row>
    <row r="13830" spans="2:13" ht="24.9" customHeight="1" outlineLevel="1" x14ac:dyDescent="0.3">
      <c r="B13830" s="44" t="str">
        <f>B13829</f>
        <v>FONDO NACIONAL DE PENSIONES DE LAS ENTIDADES TERRITORIALES (FONPET)</v>
      </c>
      <c r="C13830" s="43" t="s">
        <v>44</v>
      </c>
      <c r="D13830" s="43" t="s">
        <v>539</v>
      </c>
      <c r="E13830" s="43" t="s">
        <v>1233</v>
      </c>
      <c r="F13830" s="42" t="s">
        <v>539</v>
      </c>
      <c r="G13830" s="18" t="s">
        <v>3</v>
      </c>
      <c r="H13830" s="32">
        <f>SUBTOTAL(9,H13829:H13829)</f>
        <v>14962471258</v>
      </c>
      <c r="I13830" s="32">
        <f>SUBTOTAL(9,I13829:I13829)</f>
        <v>1176240221.4000001</v>
      </c>
      <c r="J13830" s="41">
        <f>SUBTOTAL(9,J13829:J13829)</f>
        <v>7.8612697135247531E-2</v>
      </c>
      <c r="K13830" s="32">
        <f>SUBTOTAL(9,K13829:K13829)</f>
        <v>1246550430.77</v>
      </c>
      <c r="L13830" s="14">
        <f>SUBTOTAL(9,L13827:L13829)</f>
        <v>1187162930.8500001</v>
      </c>
      <c r="M13830" s="80"/>
    </row>
    <row r="13831" spans="2:13" ht="24.9" customHeight="1" outlineLevel="2" x14ac:dyDescent="0.3">
      <c r="B13831" s="47" t="s">
        <v>22</v>
      </c>
      <c r="C13831" s="46" t="s">
        <v>44</v>
      </c>
      <c r="D13831" s="46" t="s">
        <v>539</v>
      </c>
      <c r="E13831" s="46" t="s">
        <v>1232</v>
      </c>
      <c r="F13831" s="45" t="s">
        <v>1231</v>
      </c>
      <c r="G13831" s="26" t="s">
        <v>0</v>
      </c>
      <c r="H13831" s="30">
        <v>2216384897</v>
      </c>
      <c r="I13831" s="30">
        <v>174235994.63999999</v>
      </c>
      <c r="J13831" s="23">
        <f>I13831/H13831</f>
        <v>7.861269713389496E-2</v>
      </c>
      <c r="K13831" s="30">
        <v>184660267.28</v>
      </c>
      <c r="L13831" s="30">
        <f>I13831</f>
        <v>174235994.63999999</v>
      </c>
      <c r="M13831" s="80">
        <f>L13831/K13831</f>
        <v>0.94354891394046503</v>
      </c>
    </row>
    <row r="13832" spans="2:13" ht="24.9" customHeight="1" outlineLevel="1" x14ac:dyDescent="0.3">
      <c r="B13832" s="44" t="str">
        <f>B13831</f>
        <v>FONDO NACIONAL DE PENSIONES DE LAS ENTIDADES TERRITORIALES (FONPET)</v>
      </c>
      <c r="C13832" s="43" t="s">
        <v>44</v>
      </c>
      <c r="D13832" s="43" t="s">
        <v>539</v>
      </c>
      <c r="E13832" s="43" t="s">
        <v>1232</v>
      </c>
      <c r="F13832" s="42" t="s">
        <v>1231</v>
      </c>
      <c r="G13832" s="18" t="s">
        <v>3</v>
      </c>
      <c r="H13832" s="32">
        <f>SUBTOTAL(9,H13831:H13831)</f>
        <v>2216384897</v>
      </c>
      <c r="I13832" s="32">
        <f>SUBTOTAL(9,I13831:I13831)</f>
        <v>174235994.63999999</v>
      </c>
      <c r="J13832" s="41">
        <f>SUBTOTAL(9,J13831:J13831)</f>
        <v>7.861269713389496E-2</v>
      </c>
      <c r="K13832" s="32">
        <f>SUBTOTAL(9,K13831:K13831)</f>
        <v>184660267.28</v>
      </c>
      <c r="L13832" s="14">
        <f>SUBTOTAL(9,L13829:L13831)</f>
        <v>1350476216.04</v>
      </c>
      <c r="M13832" s="80"/>
    </row>
    <row r="13833" spans="2:13" ht="24.9" customHeight="1" outlineLevel="2" x14ac:dyDescent="0.3">
      <c r="B13833" s="47" t="s">
        <v>22</v>
      </c>
      <c r="C13833" s="46" t="s">
        <v>44</v>
      </c>
      <c r="D13833" s="46" t="s">
        <v>539</v>
      </c>
      <c r="E13833" s="46" t="s">
        <v>1230</v>
      </c>
      <c r="F13833" s="45" t="s">
        <v>1229</v>
      </c>
      <c r="G13833" s="26" t="s">
        <v>0</v>
      </c>
      <c r="H13833" s="30">
        <v>97360484</v>
      </c>
      <c r="I13833" s="30">
        <v>7653770.2400000002</v>
      </c>
      <c r="J13833" s="23">
        <f>I13833/H13833</f>
        <v>7.8612697118473657E-2</v>
      </c>
      <c r="K13833" s="30">
        <v>8111473.29</v>
      </c>
      <c r="L13833" s="30">
        <f>I13833</f>
        <v>7653770.2400000002</v>
      </c>
      <c r="M13833" s="80">
        <f>L13833/K13833</f>
        <v>0.94357337642173267</v>
      </c>
    </row>
    <row r="13834" spans="2:13" ht="24.9" customHeight="1" outlineLevel="1" x14ac:dyDescent="0.3">
      <c r="B13834" s="44" t="str">
        <f>B13833</f>
        <v>FONDO NACIONAL DE PENSIONES DE LAS ENTIDADES TERRITORIALES (FONPET)</v>
      </c>
      <c r="C13834" s="43" t="s">
        <v>44</v>
      </c>
      <c r="D13834" s="43" t="s">
        <v>539</v>
      </c>
      <c r="E13834" s="43" t="s">
        <v>1230</v>
      </c>
      <c r="F13834" s="42" t="s">
        <v>1229</v>
      </c>
      <c r="G13834" s="18" t="s">
        <v>3</v>
      </c>
      <c r="H13834" s="32">
        <f>SUBTOTAL(9,H13833:H13833)</f>
        <v>97360484</v>
      </c>
      <c r="I13834" s="32">
        <f>SUBTOTAL(9,I13833:I13833)</f>
        <v>7653770.2400000002</v>
      </c>
      <c r="J13834" s="41">
        <f>SUBTOTAL(9,J13833:J13833)</f>
        <v>7.8612697118473657E-2</v>
      </c>
      <c r="K13834" s="32">
        <f>SUBTOTAL(9,K13833:K13833)</f>
        <v>8111473.29</v>
      </c>
      <c r="L13834" s="14">
        <f>SUBTOTAL(9,L13831:L13833)</f>
        <v>181889764.88</v>
      </c>
      <c r="M13834" s="80"/>
    </row>
    <row r="13835" spans="2:13" ht="24.9" customHeight="1" outlineLevel="2" x14ac:dyDescent="0.3">
      <c r="B13835" s="47" t="s">
        <v>22</v>
      </c>
      <c r="C13835" s="46" t="s">
        <v>44</v>
      </c>
      <c r="D13835" s="46" t="s">
        <v>539</v>
      </c>
      <c r="E13835" s="46" t="s">
        <v>1228</v>
      </c>
      <c r="F13835" s="45" t="s">
        <v>328</v>
      </c>
      <c r="G13835" s="26" t="s">
        <v>0</v>
      </c>
      <c r="H13835" s="30">
        <v>210614705</v>
      </c>
      <c r="I13835" s="30">
        <v>16556990.02</v>
      </c>
      <c r="J13835" s="23">
        <f>I13835/H13835</f>
        <v>7.8612697152366448E-2</v>
      </c>
      <c r="K13835" s="30">
        <v>17546874.799999997</v>
      </c>
      <c r="L13835" s="30">
        <f>I13835</f>
        <v>16556990.02</v>
      </c>
      <c r="M13835" s="80">
        <f>L13835/K13835</f>
        <v>0.94358626300792903</v>
      </c>
    </row>
    <row r="13836" spans="2:13" ht="24.9" customHeight="1" outlineLevel="1" x14ac:dyDescent="0.3">
      <c r="B13836" s="44" t="str">
        <f>B13835</f>
        <v>FONDO NACIONAL DE PENSIONES DE LAS ENTIDADES TERRITORIALES (FONPET)</v>
      </c>
      <c r="C13836" s="43" t="s">
        <v>44</v>
      </c>
      <c r="D13836" s="43" t="s">
        <v>539</v>
      </c>
      <c r="E13836" s="43" t="s">
        <v>1228</v>
      </c>
      <c r="F13836" s="42" t="s">
        <v>328</v>
      </c>
      <c r="G13836" s="18" t="s">
        <v>3</v>
      </c>
      <c r="H13836" s="32">
        <f>SUBTOTAL(9,H13835:H13835)</f>
        <v>210614705</v>
      </c>
      <c r="I13836" s="32">
        <f>SUBTOTAL(9,I13835:I13835)</f>
        <v>16556990.02</v>
      </c>
      <c r="J13836" s="41">
        <f>SUBTOTAL(9,J13835:J13835)</f>
        <v>7.8612697152366448E-2</v>
      </c>
      <c r="K13836" s="32">
        <f>SUBTOTAL(9,K13835:K13835)</f>
        <v>17546874.799999997</v>
      </c>
      <c r="L13836" s="14">
        <f>SUBTOTAL(9,L13833:L13835)</f>
        <v>24210760.259999998</v>
      </c>
      <c r="M13836" s="80"/>
    </row>
    <row r="13837" spans="2:13" ht="24.9" customHeight="1" outlineLevel="2" x14ac:dyDescent="0.3">
      <c r="B13837" s="47" t="s">
        <v>22</v>
      </c>
      <c r="C13837" s="46" t="s">
        <v>44</v>
      </c>
      <c r="D13837" s="46" t="s">
        <v>539</v>
      </c>
      <c r="E13837" s="46" t="s">
        <v>1227</v>
      </c>
      <c r="F13837" s="45" t="s">
        <v>1226</v>
      </c>
      <c r="G13837" s="26" t="s">
        <v>0</v>
      </c>
      <c r="H13837" s="30">
        <v>254319895</v>
      </c>
      <c r="I13837" s="30">
        <v>19992772.879999999</v>
      </c>
      <c r="J13837" s="23">
        <f>I13837/H13837</f>
        <v>7.8612697130910653E-2</v>
      </c>
      <c r="K13837" s="30">
        <v>21188335.060000002</v>
      </c>
      <c r="L13837" s="30">
        <f>I13837</f>
        <v>19992772.879999999</v>
      </c>
      <c r="M13837" s="80">
        <f>L13837/K13837</f>
        <v>0.94357451037967477</v>
      </c>
    </row>
    <row r="13838" spans="2:13" ht="24.9" customHeight="1" outlineLevel="1" x14ac:dyDescent="0.3">
      <c r="B13838" s="44" t="str">
        <f>B13837</f>
        <v>FONDO NACIONAL DE PENSIONES DE LAS ENTIDADES TERRITORIALES (FONPET)</v>
      </c>
      <c r="C13838" s="43" t="s">
        <v>44</v>
      </c>
      <c r="D13838" s="43" t="s">
        <v>539</v>
      </c>
      <c r="E13838" s="43" t="s">
        <v>1227</v>
      </c>
      <c r="F13838" s="42" t="s">
        <v>1226</v>
      </c>
      <c r="G13838" s="18" t="s">
        <v>3</v>
      </c>
      <c r="H13838" s="32">
        <f>SUBTOTAL(9,H13837:H13837)</f>
        <v>254319895</v>
      </c>
      <c r="I13838" s="32">
        <f>SUBTOTAL(9,I13837:I13837)</f>
        <v>19992772.879999999</v>
      </c>
      <c r="J13838" s="41">
        <f>SUBTOTAL(9,J13837:J13837)</f>
        <v>7.8612697130910653E-2</v>
      </c>
      <c r="K13838" s="32">
        <f>SUBTOTAL(9,K13837:K13837)</f>
        <v>21188335.060000002</v>
      </c>
      <c r="L13838" s="14">
        <f>SUBTOTAL(9,L13835:L13837)</f>
        <v>36549762.899999999</v>
      </c>
      <c r="M13838" s="80"/>
    </row>
    <row r="13839" spans="2:13" ht="24.9" customHeight="1" outlineLevel="2" x14ac:dyDescent="0.3">
      <c r="B13839" s="47" t="s">
        <v>22</v>
      </c>
      <c r="C13839" s="46" t="s">
        <v>44</v>
      </c>
      <c r="D13839" s="46" t="s">
        <v>539</v>
      </c>
      <c r="E13839" s="46" t="s">
        <v>1225</v>
      </c>
      <c r="F13839" s="45" t="s">
        <v>1224</v>
      </c>
      <c r="G13839" s="26" t="s">
        <v>0</v>
      </c>
      <c r="H13839" s="30">
        <v>279203913</v>
      </c>
      <c r="I13839" s="30">
        <v>21948972.649999999</v>
      </c>
      <c r="J13839" s="23">
        <f>I13839/H13839</f>
        <v>7.8612697129355771E-2</v>
      </c>
      <c r="K13839" s="30">
        <v>23261723.34</v>
      </c>
      <c r="L13839" s="30">
        <f>I13839</f>
        <v>21948972.649999999</v>
      </c>
      <c r="M13839" s="80">
        <f>L13839/K13839</f>
        <v>0.94356606039834356</v>
      </c>
    </row>
    <row r="13840" spans="2:13" ht="24.9" customHeight="1" outlineLevel="1" x14ac:dyDescent="0.3">
      <c r="B13840" s="44" t="str">
        <f>B13839</f>
        <v>FONDO NACIONAL DE PENSIONES DE LAS ENTIDADES TERRITORIALES (FONPET)</v>
      </c>
      <c r="C13840" s="43" t="s">
        <v>44</v>
      </c>
      <c r="D13840" s="43" t="s">
        <v>539</v>
      </c>
      <c r="E13840" s="43" t="s">
        <v>1225</v>
      </c>
      <c r="F13840" s="42" t="s">
        <v>1224</v>
      </c>
      <c r="G13840" s="18" t="s">
        <v>3</v>
      </c>
      <c r="H13840" s="32">
        <f>SUBTOTAL(9,H13839:H13839)</f>
        <v>279203913</v>
      </c>
      <c r="I13840" s="32">
        <f>SUBTOTAL(9,I13839:I13839)</f>
        <v>21948972.649999999</v>
      </c>
      <c r="J13840" s="41">
        <f>SUBTOTAL(9,J13839:J13839)</f>
        <v>7.8612697129355771E-2</v>
      </c>
      <c r="K13840" s="32">
        <f>SUBTOTAL(9,K13839:K13839)</f>
        <v>23261723.34</v>
      </c>
      <c r="L13840" s="14">
        <f>SUBTOTAL(9,L13837:L13839)</f>
        <v>41941745.530000001</v>
      </c>
      <c r="M13840" s="80"/>
    </row>
    <row r="13841" spans="2:13" ht="24.9" customHeight="1" outlineLevel="2" x14ac:dyDescent="0.3">
      <c r="B13841" s="47" t="s">
        <v>22</v>
      </c>
      <c r="C13841" s="46" t="s">
        <v>44</v>
      </c>
      <c r="D13841" s="46" t="s">
        <v>539</v>
      </c>
      <c r="E13841" s="46" t="s">
        <v>1223</v>
      </c>
      <c r="F13841" s="45" t="s">
        <v>1222</v>
      </c>
      <c r="G13841" s="26" t="s">
        <v>0</v>
      </c>
      <c r="H13841" s="30">
        <v>343459077</v>
      </c>
      <c r="I13841" s="30">
        <v>27000244.399999999</v>
      </c>
      <c r="J13841" s="23">
        <f>I13841/H13841</f>
        <v>7.8612697139461535E-2</v>
      </c>
      <c r="K13841" s="30">
        <v>28614791.920000002</v>
      </c>
      <c r="L13841" s="30">
        <f>I13841</f>
        <v>27000244.399999999</v>
      </c>
      <c r="M13841" s="80">
        <f>L13841/K13841</f>
        <v>0.94357647175929549</v>
      </c>
    </row>
    <row r="13842" spans="2:13" ht="24.9" customHeight="1" outlineLevel="1" x14ac:dyDescent="0.3">
      <c r="B13842" s="44" t="str">
        <f>B13841</f>
        <v>FONDO NACIONAL DE PENSIONES DE LAS ENTIDADES TERRITORIALES (FONPET)</v>
      </c>
      <c r="C13842" s="43" t="s">
        <v>44</v>
      </c>
      <c r="D13842" s="43" t="s">
        <v>539</v>
      </c>
      <c r="E13842" s="43" t="s">
        <v>1223</v>
      </c>
      <c r="F13842" s="42" t="s">
        <v>1222</v>
      </c>
      <c r="G13842" s="18" t="s">
        <v>3</v>
      </c>
      <c r="H13842" s="32">
        <f>SUBTOTAL(9,H13841:H13841)</f>
        <v>343459077</v>
      </c>
      <c r="I13842" s="32">
        <f>SUBTOTAL(9,I13841:I13841)</f>
        <v>27000244.399999999</v>
      </c>
      <c r="J13842" s="41">
        <f>SUBTOTAL(9,J13841:J13841)</f>
        <v>7.8612697139461535E-2</v>
      </c>
      <c r="K13842" s="32">
        <f>SUBTOTAL(9,K13841:K13841)</f>
        <v>28614791.920000002</v>
      </c>
      <c r="L13842" s="14">
        <f>SUBTOTAL(9,L13839:L13841)</f>
        <v>48949217.049999997</v>
      </c>
      <c r="M13842" s="80"/>
    </row>
    <row r="13843" spans="2:13" ht="24.9" customHeight="1" outlineLevel="2" x14ac:dyDescent="0.3">
      <c r="B13843" s="47" t="s">
        <v>22</v>
      </c>
      <c r="C13843" s="46" t="s">
        <v>44</v>
      </c>
      <c r="D13843" s="46" t="s">
        <v>539</v>
      </c>
      <c r="E13843" s="46" t="s">
        <v>1221</v>
      </c>
      <c r="F13843" s="45" t="s">
        <v>1220</v>
      </c>
      <c r="G13843" s="26" t="s">
        <v>0</v>
      </c>
      <c r="H13843" s="30">
        <v>21715750</v>
      </c>
      <c r="I13843" s="30">
        <v>1707133.6800000002</v>
      </c>
      <c r="J13843" s="23">
        <f>I13843/H13843</f>
        <v>7.8612697235877188E-2</v>
      </c>
      <c r="K13843" s="30">
        <v>1809212.31</v>
      </c>
      <c r="L13843" s="30">
        <f>I13843</f>
        <v>1707133.6800000002</v>
      </c>
      <c r="M13843" s="80">
        <f>L13843/K13843</f>
        <v>0.94357841286189359</v>
      </c>
    </row>
    <row r="13844" spans="2:13" ht="24.9" customHeight="1" outlineLevel="1" x14ac:dyDescent="0.3">
      <c r="B13844" s="44" t="str">
        <f>B13843</f>
        <v>FONDO NACIONAL DE PENSIONES DE LAS ENTIDADES TERRITORIALES (FONPET)</v>
      </c>
      <c r="C13844" s="43" t="s">
        <v>44</v>
      </c>
      <c r="D13844" s="43" t="s">
        <v>539</v>
      </c>
      <c r="E13844" s="43" t="s">
        <v>1221</v>
      </c>
      <c r="F13844" s="42" t="s">
        <v>1220</v>
      </c>
      <c r="G13844" s="18" t="s">
        <v>3</v>
      </c>
      <c r="H13844" s="32">
        <f>SUBTOTAL(9,H13843:H13843)</f>
        <v>21715750</v>
      </c>
      <c r="I13844" s="32">
        <f>SUBTOTAL(9,I13843:I13843)</f>
        <v>1707133.6800000002</v>
      </c>
      <c r="J13844" s="41">
        <f>SUBTOTAL(9,J13843:J13843)</f>
        <v>7.8612697235877188E-2</v>
      </c>
      <c r="K13844" s="32">
        <f>SUBTOTAL(9,K13843:K13843)</f>
        <v>1809212.31</v>
      </c>
      <c r="L13844" s="14">
        <f>SUBTOTAL(9,L13841:L13843)</f>
        <v>28707378.079999998</v>
      </c>
      <c r="M13844" s="80"/>
    </row>
    <row r="13845" spans="2:13" ht="24.9" customHeight="1" outlineLevel="2" x14ac:dyDescent="0.3">
      <c r="B13845" s="47" t="s">
        <v>22</v>
      </c>
      <c r="C13845" s="46" t="s">
        <v>44</v>
      </c>
      <c r="D13845" s="46" t="s">
        <v>539</v>
      </c>
      <c r="E13845" s="46" t="s">
        <v>1219</v>
      </c>
      <c r="F13845" s="45" t="s">
        <v>1218</v>
      </c>
      <c r="G13845" s="26" t="s">
        <v>0</v>
      </c>
      <c r="H13845" s="30">
        <v>259021514</v>
      </c>
      <c r="I13845" s="30">
        <v>20362379.829999998</v>
      </c>
      <c r="J13845" s="23">
        <f>I13845/H13845</f>
        <v>7.8612697129088666E-2</v>
      </c>
      <c r="K13845" s="30">
        <v>21580083.039999999</v>
      </c>
      <c r="L13845" s="30">
        <f>I13845</f>
        <v>20362379.829999998</v>
      </c>
      <c r="M13845" s="80">
        <f>L13845/K13845</f>
        <v>0.943572820932018</v>
      </c>
    </row>
    <row r="13846" spans="2:13" ht="24.9" customHeight="1" outlineLevel="1" x14ac:dyDescent="0.3">
      <c r="B13846" s="44" t="str">
        <f>B13845</f>
        <v>FONDO NACIONAL DE PENSIONES DE LAS ENTIDADES TERRITORIALES (FONPET)</v>
      </c>
      <c r="C13846" s="43" t="s">
        <v>44</v>
      </c>
      <c r="D13846" s="43" t="s">
        <v>539</v>
      </c>
      <c r="E13846" s="43" t="s">
        <v>1219</v>
      </c>
      <c r="F13846" s="42" t="s">
        <v>1218</v>
      </c>
      <c r="G13846" s="18" t="s">
        <v>3</v>
      </c>
      <c r="H13846" s="32">
        <f>SUBTOTAL(9,H13845:H13845)</f>
        <v>259021514</v>
      </c>
      <c r="I13846" s="32">
        <f>SUBTOTAL(9,I13845:I13845)</f>
        <v>20362379.829999998</v>
      </c>
      <c r="J13846" s="41">
        <f>SUBTOTAL(9,J13845:J13845)</f>
        <v>7.8612697129088666E-2</v>
      </c>
      <c r="K13846" s="32">
        <f>SUBTOTAL(9,K13845:K13845)</f>
        <v>21580083.039999999</v>
      </c>
      <c r="L13846" s="14">
        <f>SUBTOTAL(9,L13843:L13845)</f>
        <v>22069513.509999998</v>
      </c>
      <c r="M13846" s="80"/>
    </row>
    <row r="13847" spans="2:13" ht="24.9" customHeight="1" outlineLevel="2" x14ac:dyDescent="0.3">
      <c r="B13847" s="47" t="s">
        <v>22</v>
      </c>
      <c r="C13847" s="46" t="s">
        <v>44</v>
      </c>
      <c r="D13847" s="46" t="s">
        <v>539</v>
      </c>
      <c r="E13847" s="46" t="s">
        <v>1217</v>
      </c>
      <c r="F13847" s="45" t="s">
        <v>1216</v>
      </c>
      <c r="G13847" s="26" t="s">
        <v>0</v>
      </c>
      <c r="H13847" s="30">
        <v>42258495</v>
      </c>
      <c r="I13847" s="30">
        <v>3322054.27</v>
      </c>
      <c r="J13847" s="23">
        <f>I13847/H13847</f>
        <v>7.861269716302012E-2</v>
      </c>
      <c r="K13847" s="30">
        <v>3520462.9699999997</v>
      </c>
      <c r="L13847" s="30">
        <f>I13847</f>
        <v>3322054.27</v>
      </c>
      <c r="M13847" s="80">
        <f>L13847/K13847</f>
        <v>0.94364130465488183</v>
      </c>
    </row>
    <row r="13848" spans="2:13" ht="24.9" customHeight="1" outlineLevel="1" x14ac:dyDescent="0.3">
      <c r="B13848" s="44" t="str">
        <f>B13847</f>
        <v>FONDO NACIONAL DE PENSIONES DE LAS ENTIDADES TERRITORIALES (FONPET)</v>
      </c>
      <c r="C13848" s="43" t="s">
        <v>44</v>
      </c>
      <c r="D13848" s="43" t="s">
        <v>539</v>
      </c>
      <c r="E13848" s="43" t="s">
        <v>1217</v>
      </c>
      <c r="F13848" s="42" t="s">
        <v>1216</v>
      </c>
      <c r="G13848" s="18" t="s">
        <v>3</v>
      </c>
      <c r="H13848" s="32">
        <f>SUBTOTAL(9,H13847:H13847)</f>
        <v>42258495</v>
      </c>
      <c r="I13848" s="32">
        <f>SUBTOTAL(9,I13847:I13847)</f>
        <v>3322054.27</v>
      </c>
      <c r="J13848" s="41">
        <f>SUBTOTAL(9,J13847:J13847)</f>
        <v>7.861269716302012E-2</v>
      </c>
      <c r="K13848" s="32">
        <f>SUBTOTAL(9,K13847:K13847)</f>
        <v>3520462.9699999997</v>
      </c>
      <c r="L13848" s="14">
        <f>SUBTOTAL(9,L13845:L13847)</f>
        <v>23684434.099999998</v>
      </c>
      <c r="M13848" s="80"/>
    </row>
    <row r="13849" spans="2:13" ht="24.9" customHeight="1" outlineLevel="2" x14ac:dyDescent="0.3">
      <c r="B13849" s="47" t="s">
        <v>22</v>
      </c>
      <c r="C13849" s="46" t="s">
        <v>44</v>
      </c>
      <c r="D13849" s="46" t="s">
        <v>539</v>
      </c>
      <c r="E13849" s="46" t="s">
        <v>1215</v>
      </c>
      <c r="F13849" s="45" t="s">
        <v>1214</v>
      </c>
      <c r="G13849" s="26" t="s">
        <v>0</v>
      </c>
      <c r="H13849" s="30">
        <v>62826533</v>
      </c>
      <c r="I13849" s="30">
        <v>4938963.21</v>
      </c>
      <c r="J13849" s="23">
        <f>I13849/H13849</f>
        <v>7.8612697122726796E-2</v>
      </c>
      <c r="K13849" s="30">
        <v>5234642.57</v>
      </c>
      <c r="L13849" s="30">
        <f>I13849</f>
        <v>4938963.21</v>
      </c>
      <c r="M13849" s="80">
        <f>L13849/K13849</f>
        <v>0.94351489026308055</v>
      </c>
    </row>
    <row r="13850" spans="2:13" ht="24.9" customHeight="1" outlineLevel="1" x14ac:dyDescent="0.3">
      <c r="B13850" s="44" t="str">
        <f>B13849</f>
        <v>FONDO NACIONAL DE PENSIONES DE LAS ENTIDADES TERRITORIALES (FONPET)</v>
      </c>
      <c r="C13850" s="43" t="s">
        <v>44</v>
      </c>
      <c r="D13850" s="43" t="s">
        <v>539</v>
      </c>
      <c r="E13850" s="43" t="s">
        <v>1215</v>
      </c>
      <c r="F13850" s="42" t="s">
        <v>1214</v>
      </c>
      <c r="G13850" s="18" t="s">
        <v>3</v>
      </c>
      <c r="H13850" s="32">
        <f>SUBTOTAL(9,H13849:H13849)</f>
        <v>62826533</v>
      </c>
      <c r="I13850" s="32">
        <f>SUBTOTAL(9,I13849:I13849)</f>
        <v>4938963.21</v>
      </c>
      <c r="J13850" s="41">
        <f>SUBTOTAL(9,J13849:J13849)</f>
        <v>7.8612697122726796E-2</v>
      </c>
      <c r="K13850" s="32">
        <f>SUBTOTAL(9,K13849:K13849)</f>
        <v>5234642.57</v>
      </c>
      <c r="L13850" s="14">
        <f>SUBTOTAL(9,L13847:L13849)</f>
        <v>8261017.4800000004</v>
      </c>
      <c r="M13850" s="80"/>
    </row>
    <row r="13851" spans="2:13" ht="24.9" customHeight="1" outlineLevel="2" x14ac:dyDescent="0.3">
      <c r="B13851" s="47" t="s">
        <v>22</v>
      </c>
      <c r="C13851" s="46" t="s">
        <v>44</v>
      </c>
      <c r="D13851" s="46" t="s">
        <v>539</v>
      </c>
      <c r="E13851" s="46" t="s">
        <v>1213</v>
      </c>
      <c r="F13851" s="45" t="s">
        <v>1212</v>
      </c>
      <c r="G13851" s="26" t="s">
        <v>0</v>
      </c>
      <c r="H13851" s="30">
        <v>190069340</v>
      </c>
      <c r="I13851" s="30">
        <v>14941863.460000001</v>
      </c>
      <c r="J13851" s="23">
        <f>I13851/H13851</f>
        <v>7.8612697134635187E-2</v>
      </c>
      <c r="K13851" s="30">
        <v>15835118.18</v>
      </c>
      <c r="L13851" s="30">
        <f>I13851</f>
        <v>14941863.460000001</v>
      </c>
      <c r="M13851" s="80">
        <f>L13851/K13851</f>
        <v>0.9435902713294434</v>
      </c>
    </row>
    <row r="13852" spans="2:13" ht="24.9" customHeight="1" outlineLevel="1" x14ac:dyDescent="0.3">
      <c r="B13852" s="44" t="str">
        <f>B13851</f>
        <v>FONDO NACIONAL DE PENSIONES DE LAS ENTIDADES TERRITORIALES (FONPET)</v>
      </c>
      <c r="C13852" s="43" t="s">
        <v>44</v>
      </c>
      <c r="D13852" s="43" t="s">
        <v>539</v>
      </c>
      <c r="E13852" s="43" t="s">
        <v>1213</v>
      </c>
      <c r="F13852" s="42" t="s">
        <v>1212</v>
      </c>
      <c r="G13852" s="18" t="s">
        <v>3</v>
      </c>
      <c r="H13852" s="32">
        <f>SUBTOTAL(9,H13851:H13851)</f>
        <v>190069340</v>
      </c>
      <c r="I13852" s="32">
        <f>SUBTOTAL(9,I13851:I13851)</f>
        <v>14941863.460000001</v>
      </c>
      <c r="J13852" s="41">
        <f>SUBTOTAL(9,J13851:J13851)</f>
        <v>7.8612697134635187E-2</v>
      </c>
      <c r="K13852" s="32">
        <f>SUBTOTAL(9,K13851:K13851)</f>
        <v>15835118.18</v>
      </c>
      <c r="L13852" s="14">
        <f>SUBTOTAL(9,L13849:L13851)</f>
        <v>19880826.670000002</v>
      </c>
      <c r="M13852" s="80"/>
    </row>
    <row r="13853" spans="2:13" ht="24.9" customHeight="1" outlineLevel="2" x14ac:dyDescent="0.3">
      <c r="B13853" s="47" t="s">
        <v>22</v>
      </c>
      <c r="C13853" s="46" t="s">
        <v>44</v>
      </c>
      <c r="D13853" s="46" t="s">
        <v>539</v>
      </c>
      <c r="E13853" s="46" t="s">
        <v>1211</v>
      </c>
      <c r="F13853" s="45" t="s">
        <v>1210</v>
      </c>
      <c r="G13853" s="26" t="s">
        <v>0</v>
      </c>
      <c r="H13853" s="30">
        <v>43449296</v>
      </c>
      <c r="I13853" s="30">
        <v>3415666.3499999996</v>
      </c>
      <c r="J13853" s="23">
        <f>I13853/H13853</f>
        <v>7.8612697199973033E-2</v>
      </c>
      <c r="K13853" s="30">
        <v>3620132.94</v>
      </c>
      <c r="L13853" s="30">
        <f>I13853</f>
        <v>3415666.3499999996</v>
      </c>
      <c r="M13853" s="80">
        <f>L13853/K13853</f>
        <v>0.94351959074740488</v>
      </c>
    </row>
    <row r="13854" spans="2:13" ht="24.9" customHeight="1" outlineLevel="1" x14ac:dyDescent="0.3">
      <c r="B13854" s="44" t="str">
        <f>B13853</f>
        <v>FONDO NACIONAL DE PENSIONES DE LAS ENTIDADES TERRITORIALES (FONPET)</v>
      </c>
      <c r="C13854" s="43" t="s">
        <v>44</v>
      </c>
      <c r="D13854" s="43" t="s">
        <v>539</v>
      </c>
      <c r="E13854" s="43" t="s">
        <v>1211</v>
      </c>
      <c r="F13854" s="42" t="s">
        <v>1210</v>
      </c>
      <c r="G13854" s="18" t="s">
        <v>3</v>
      </c>
      <c r="H13854" s="32">
        <f>SUBTOTAL(9,H13853:H13853)</f>
        <v>43449296</v>
      </c>
      <c r="I13854" s="32">
        <f>SUBTOTAL(9,I13853:I13853)</f>
        <v>3415666.3499999996</v>
      </c>
      <c r="J13854" s="41">
        <f>SUBTOTAL(9,J13853:J13853)</f>
        <v>7.8612697199973033E-2</v>
      </c>
      <c r="K13854" s="32">
        <f>SUBTOTAL(9,K13853:K13853)</f>
        <v>3620132.94</v>
      </c>
      <c r="L13854" s="14">
        <f>SUBTOTAL(9,L13851:L13853)</f>
        <v>18357529.810000002</v>
      </c>
      <c r="M13854" s="80"/>
    </row>
    <row r="13855" spans="2:13" ht="24.9" customHeight="1" outlineLevel="2" x14ac:dyDescent="0.3">
      <c r="B13855" s="47" t="s">
        <v>22</v>
      </c>
      <c r="C13855" s="46" t="s">
        <v>44</v>
      </c>
      <c r="D13855" s="46" t="s">
        <v>539</v>
      </c>
      <c r="E13855" s="46" t="s">
        <v>1209</v>
      </c>
      <c r="F13855" s="45" t="s">
        <v>1208</v>
      </c>
      <c r="G13855" s="26" t="s">
        <v>0</v>
      </c>
      <c r="H13855" s="30">
        <v>390221105</v>
      </c>
      <c r="I13855" s="30">
        <v>30676333.550000001</v>
      </c>
      <c r="J13855" s="23">
        <f>I13855/H13855</f>
        <v>7.8612697152810329E-2</v>
      </c>
      <c r="K13855" s="30">
        <v>32513335.530000001</v>
      </c>
      <c r="L13855" s="30">
        <f>I13855</f>
        <v>30676333.550000001</v>
      </c>
      <c r="M13855" s="80">
        <f>L13855/K13855</f>
        <v>0.94350004544120047</v>
      </c>
    </row>
    <row r="13856" spans="2:13" ht="24.9" customHeight="1" outlineLevel="1" x14ac:dyDescent="0.3">
      <c r="B13856" s="44" t="str">
        <f>B13855</f>
        <v>FONDO NACIONAL DE PENSIONES DE LAS ENTIDADES TERRITORIALES (FONPET)</v>
      </c>
      <c r="C13856" s="43" t="s">
        <v>44</v>
      </c>
      <c r="D13856" s="43" t="s">
        <v>539</v>
      </c>
      <c r="E13856" s="43" t="s">
        <v>1209</v>
      </c>
      <c r="F13856" s="42" t="s">
        <v>1208</v>
      </c>
      <c r="G13856" s="18" t="s">
        <v>3</v>
      </c>
      <c r="H13856" s="32">
        <f>SUBTOTAL(9,H13855:H13855)</f>
        <v>390221105</v>
      </c>
      <c r="I13856" s="32">
        <f>SUBTOTAL(9,I13855:I13855)</f>
        <v>30676333.550000001</v>
      </c>
      <c r="J13856" s="41">
        <f>SUBTOTAL(9,J13855:J13855)</f>
        <v>7.8612697152810329E-2</v>
      </c>
      <c r="K13856" s="32">
        <f>SUBTOTAL(9,K13855:K13855)</f>
        <v>32513335.530000001</v>
      </c>
      <c r="L13856" s="14">
        <f>SUBTOTAL(9,L13853:L13855)</f>
        <v>34091999.899999999</v>
      </c>
      <c r="M13856" s="80"/>
    </row>
    <row r="13857" spans="2:13" ht="24.9" customHeight="1" outlineLevel="2" x14ac:dyDescent="0.3">
      <c r="B13857" s="47" t="s">
        <v>22</v>
      </c>
      <c r="C13857" s="46" t="s">
        <v>44</v>
      </c>
      <c r="D13857" s="46" t="s">
        <v>539</v>
      </c>
      <c r="E13857" s="46" t="s">
        <v>1207</v>
      </c>
      <c r="F13857" s="45" t="s">
        <v>1206</v>
      </c>
      <c r="G13857" s="26" t="s">
        <v>0</v>
      </c>
      <c r="H13857" s="30">
        <v>234077806</v>
      </c>
      <c r="I13857" s="30">
        <v>18401487.670000002</v>
      </c>
      <c r="J13857" s="23">
        <f>I13857/H13857</f>
        <v>7.8612697138830845E-2</v>
      </c>
      <c r="K13857" s="30">
        <v>19501792.109999999</v>
      </c>
      <c r="L13857" s="30">
        <f>I13857</f>
        <v>18401487.670000002</v>
      </c>
      <c r="M13857" s="80">
        <f>L13857/K13857</f>
        <v>0.94357931651646565</v>
      </c>
    </row>
    <row r="13858" spans="2:13" ht="24.9" customHeight="1" outlineLevel="1" x14ac:dyDescent="0.3">
      <c r="B13858" s="44" t="str">
        <f>B13857</f>
        <v>FONDO NACIONAL DE PENSIONES DE LAS ENTIDADES TERRITORIALES (FONPET)</v>
      </c>
      <c r="C13858" s="43" t="s">
        <v>44</v>
      </c>
      <c r="D13858" s="43" t="s">
        <v>539</v>
      </c>
      <c r="E13858" s="43" t="s">
        <v>1207</v>
      </c>
      <c r="F13858" s="42" t="s">
        <v>1206</v>
      </c>
      <c r="G13858" s="18" t="s">
        <v>3</v>
      </c>
      <c r="H13858" s="32">
        <f>SUBTOTAL(9,H13857:H13857)</f>
        <v>234077806</v>
      </c>
      <c r="I13858" s="32">
        <f>SUBTOTAL(9,I13857:I13857)</f>
        <v>18401487.670000002</v>
      </c>
      <c r="J13858" s="41">
        <f>SUBTOTAL(9,J13857:J13857)</f>
        <v>7.8612697138830845E-2</v>
      </c>
      <c r="K13858" s="32">
        <f>SUBTOTAL(9,K13857:K13857)</f>
        <v>19501792.109999999</v>
      </c>
      <c r="L13858" s="14">
        <f>SUBTOTAL(9,L13855:L13857)</f>
        <v>49077821.219999999</v>
      </c>
      <c r="M13858" s="80"/>
    </row>
    <row r="13859" spans="2:13" ht="24.9" customHeight="1" outlineLevel="2" x14ac:dyDescent="0.3">
      <c r="B13859" s="47" t="s">
        <v>22</v>
      </c>
      <c r="C13859" s="46" t="s">
        <v>44</v>
      </c>
      <c r="D13859" s="46" t="s">
        <v>539</v>
      </c>
      <c r="E13859" s="46" t="s">
        <v>1205</v>
      </c>
      <c r="F13859" s="45" t="s">
        <v>1204</v>
      </c>
      <c r="G13859" s="26" t="s">
        <v>0</v>
      </c>
      <c r="H13859" s="30">
        <v>349050189</v>
      </c>
      <c r="I13859" s="30">
        <v>27439776.789999999</v>
      </c>
      <c r="J13859" s="23">
        <f>I13859/H13859</f>
        <v>7.8612697127059858E-2</v>
      </c>
      <c r="K13859" s="30">
        <v>29080736.510000002</v>
      </c>
      <c r="L13859" s="30">
        <f>I13859</f>
        <v>27439776.789999999</v>
      </c>
      <c r="M13859" s="80">
        <f>L13859/K13859</f>
        <v>0.94357227783980901</v>
      </c>
    </row>
    <row r="13860" spans="2:13" ht="24.9" customHeight="1" outlineLevel="1" x14ac:dyDescent="0.3">
      <c r="B13860" s="44" t="str">
        <f>B13859</f>
        <v>FONDO NACIONAL DE PENSIONES DE LAS ENTIDADES TERRITORIALES (FONPET)</v>
      </c>
      <c r="C13860" s="43" t="s">
        <v>44</v>
      </c>
      <c r="D13860" s="43" t="s">
        <v>539</v>
      </c>
      <c r="E13860" s="43" t="s">
        <v>1205</v>
      </c>
      <c r="F13860" s="42" t="s">
        <v>1204</v>
      </c>
      <c r="G13860" s="18" t="s">
        <v>3</v>
      </c>
      <c r="H13860" s="32">
        <f>SUBTOTAL(9,H13859:H13859)</f>
        <v>349050189</v>
      </c>
      <c r="I13860" s="32">
        <f>SUBTOTAL(9,I13859:I13859)</f>
        <v>27439776.789999999</v>
      </c>
      <c r="J13860" s="41">
        <f>SUBTOTAL(9,J13859:J13859)</f>
        <v>7.8612697127059858E-2</v>
      </c>
      <c r="K13860" s="32">
        <f>SUBTOTAL(9,K13859:K13859)</f>
        <v>29080736.510000002</v>
      </c>
      <c r="L13860" s="14">
        <f>SUBTOTAL(9,L13857:L13859)</f>
        <v>45841264.460000001</v>
      </c>
      <c r="M13860" s="80"/>
    </row>
    <row r="13861" spans="2:13" ht="24.9" customHeight="1" outlineLevel="2" x14ac:dyDescent="0.3">
      <c r="B13861" s="47" t="s">
        <v>22</v>
      </c>
      <c r="C13861" s="46" t="s">
        <v>44</v>
      </c>
      <c r="D13861" s="46" t="s">
        <v>539</v>
      </c>
      <c r="E13861" s="46" t="s">
        <v>1203</v>
      </c>
      <c r="F13861" s="45" t="s">
        <v>1202</v>
      </c>
      <c r="G13861" s="26" t="s">
        <v>0</v>
      </c>
      <c r="H13861" s="30">
        <v>235346856</v>
      </c>
      <c r="I13861" s="30">
        <v>18501251.109999999</v>
      </c>
      <c r="J13861" s="23">
        <f>I13861/H13861</f>
        <v>7.8612697124791839E-2</v>
      </c>
      <c r="K13861" s="30">
        <v>19607495.609999999</v>
      </c>
      <c r="L13861" s="30">
        <f>I13861</f>
        <v>18501251.109999999</v>
      </c>
      <c r="M13861" s="80">
        <f>L13861/K13861</f>
        <v>0.94358053052752922</v>
      </c>
    </row>
    <row r="13862" spans="2:13" ht="24.9" customHeight="1" outlineLevel="1" x14ac:dyDescent="0.3">
      <c r="B13862" s="44" t="str">
        <f>B13861</f>
        <v>FONDO NACIONAL DE PENSIONES DE LAS ENTIDADES TERRITORIALES (FONPET)</v>
      </c>
      <c r="C13862" s="43" t="s">
        <v>44</v>
      </c>
      <c r="D13862" s="43" t="s">
        <v>539</v>
      </c>
      <c r="E13862" s="43" t="s">
        <v>1203</v>
      </c>
      <c r="F13862" s="42" t="s">
        <v>1202</v>
      </c>
      <c r="G13862" s="18" t="s">
        <v>3</v>
      </c>
      <c r="H13862" s="32">
        <f>SUBTOTAL(9,H13861:H13861)</f>
        <v>235346856</v>
      </c>
      <c r="I13862" s="32">
        <f>SUBTOTAL(9,I13861:I13861)</f>
        <v>18501251.109999999</v>
      </c>
      <c r="J13862" s="41">
        <f>SUBTOTAL(9,J13861:J13861)</f>
        <v>7.8612697124791839E-2</v>
      </c>
      <c r="K13862" s="32">
        <f>SUBTOTAL(9,K13861:K13861)</f>
        <v>19607495.609999999</v>
      </c>
      <c r="L13862" s="14">
        <f>SUBTOTAL(9,L13859:L13861)</f>
        <v>45941027.899999999</v>
      </c>
      <c r="M13862" s="80"/>
    </row>
    <row r="13863" spans="2:13" ht="24.9" customHeight="1" outlineLevel="2" x14ac:dyDescent="0.3">
      <c r="B13863" s="47" t="s">
        <v>22</v>
      </c>
      <c r="C13863" s="46" t="s">
        <v>44</v>
      </c>
      <c r="D13863" s="46" t="s">
        <v>539</v>
      </c>
      <c r="E13863" s="46" t="s">
        <v>1201</v>
      </c>
      <c r="F13863" s="45" t="s">
        <v>1200</v>
      </c>
      <c r="G13863" s="26" t="s">
        <v>0</v>
      </c>
      <c r="H13863" s="30">
        <v>31878337</v>
      </c>
      <c r="I13863" s="30">
        <v>2506042.06</v>
      </c>
      <c r="J13863" s="23">
        <f>I13863/H13863</f>
        <v>7.8612697393844605E-2</v>
      </c>
      <c r="K13863" s="30">
        <v>2655805.46</v>
      </c>
      <c r="L13863" s="30">
        <f>I13863</f>
        <v>2506042.06</v>
      </c>
      <c r="M13863" s="80">
        <f>L13863/K13863</f>
        <v>0.94360904732833861</v>
      </c>
    </row>
    <row r="13864" spans="2:13" ht="24.9" customHeight="1" outlineLevel="1" x14ac:dyDescent="0.3">
      <c r="B13864" s="44" t="str">
        <f>B13863</f>
        <v>FONDO NACIONAL DE PENSIONES DE LAS ENTIDADES TERRITORIALES (FONPET)</v>
      </c>
      <c r="C13864" s="43" t="s">
        <v>44</v>
      </c>
      <c r="D13864" s="43" t="s">
        <v>539</v>
      </c>
      <c r="E13864" s="43" t="s">
        <v>1201</v>
      </c>
      <c r="F13864" s="42" t="s">
        <v>1200</v>
      </c>
      <c r="G13864" s="18" t="s">
        <v>3</v>
      </c>
      <c r="H13864" s="32">
        <f>SUBTOTAL(9,H13863:H13863)</f>
        <v>31878337</v>
      </c>
      <c r="I13864" s="32">
        <f>SUBTOTAL(9,I13863:I13863)</f>
        <v>2506042.06</v>
      </c>
      <c r="J13864" s="41">
        <f>SUBTOTAL(9,J13863:J13863)</f>
        <v>7.8612697393844605E-2</v>
      </c>
      <c r="K13864" s="32">
        <f>SUBTOTAL(9,K13863:K13863)</f>
        <v>2655805.46</v>
      </c>
      <c r="L13864" s="14">
        <f>SUBTOTAL(9,L13861:L13863)</f>
        <v>21007293.169999998</v>
      </c>
      <c r="M13864" s="80"/>
    </row>
    <row r="13865" spans="2:13" ht="24.9" customHeight="1" outlineLevel="2" x14ac:dyDescent="0.3">
      <c r="B13865" s="47" t="s">
        <v>22</v>
      </c>
      <c r="C13865" s="46" t="s">
        <v>44</v>
      </c>
      <c r="D13865" s="46" t="s">
        <v>539</v>
      </c>
      <c r="E13865" s="46" t="s">
        <v>1199</v>
      </c>
      <c r="F13865" s="45" t="s">
        <v>1198</v>
      </c>
      <c r="G13865" s="26" t="s">
        <v>0</v>
      </c>
      <c r="H13865" s="30">
        <v>66349168</v>
      </c>
      <c r="I13865" s="30">
        <v>5215887.05</v>
      </c>
      <c r="J13865" s="23">
        <f>I13865/H13865</f>
        <v>7.8612697147912997E-2</v>
      </c>
      <c r="K13865" s="30">
        <v>5528014.6899999995</v>
      </c>
      <c r="L13865" s="30">
        <f>I13865</f>
        <v>5215887.05</v>
      </c>
      <c r="M13865" s="80">
        <f>L13865/K13865</f>
        <v>0.94353711820545116</v>
      </c>
    </row>
    <row r="13866" spans="2:13" ht="24.9" customHeight="1" outlineLevel="1" x14ac:dyDescent="0.3">
      <c r="B13866" s="44" t="str">
        <f>B13865</f>
        <v>FONDO NACIONAL DE PENSIONES DE LAS ENTIDADES TERRITORIALES (FONPET)</v>
      </c>
      <c r="C13866" s="43" t="s">
        <v>44</v>
      </c>
      <c r="D13866" s="43" t="s">
        <v>539</v>
      </c>
      <c r="E13866" s="43" t="s">
        <v>1199</v>
      </c>
      <c r="F13866" s="42" t="s">
        <v>1198</v>
      </c>
      <c r="G13866" s="18" t="s">
        <v>3</v>
      </c>
      <c r="H13866" s="32">
        <f>SUBTOTAL(9,H13865:H13865)</f>
        <v>66349168</v>
      </c>
      <c r="I13866" s="32">
        <f>SUBTOTAL(9,I13865:I13865)</f>
        <v>5215887.05</v>
      </c>
      <c r="J13866" s="41">
        <f>SUBTOTAL(9,J13865:J13865)</f>
        <v>7.8612697147912997E-2</v>
      </c>
      <c r="K13866" s="32">
        <f>SUBTOTAL(9,K13865:K13865)</f>
        <v>5528014.6899999995</v>
      </c>
      <c r="L13866" s="14">
        <f>SUBTOTAL(9,L13863:L13865)</f>
        <v>7721929.1099999994</v>
      </c>
      <c r="M13866" s="80"/>
    </row>
    <row r="13867" spans="2:13" ht="24.9" customHeight="1" outlineLevel="2" x14ac:dyDescent="0.3">
      <c r="B13867" s="47" t="s">
        <v>22</v>
      </c>
      <c r="C13867" s="46" t="s">
        <v>44</v>
      </c>
      <c r="D13867" s="46" t="s">
        <v>539</v>
      </c>
      <c r="E13867" s="46" t="s">
        <v>1197</v>
      </c>
      <c r="F13867" s="45" t="s">
        <v>1196</v>
      </c>
      <c r="G13867" s="26" t="s">
        <v>0</v>
      </c>
      <c r="H13867" s="30">
        <v>63945761</v>
      </c>
      <c r="I13867" s="30">
        <v>5026948.74</v>
      </c>
      <c r="J13867" s="23">
        <f>I13867/H13867</f>
        <v>7.8612697094964587E-2</v>
      </c>
      <c r="K13867" s="30">
        <v>5327716.17</v>
      </c>
      <c r="L13867" s="30">
        <f>I13867</f>
        <v>5026948.74</v>
      </c>
      <c r="M13867" s="80">
        <f>L13867/K13867</f>
        <v>0.94354664918270226</v>
      </c>
    </row>
    <row r="13868" spans="2:13" ht="24.9" customHeight="1" outlineLevel="1" x14ac:dyDescent="0.3">
      <c r="B13868" s="44" t="str">
        <f>B13867</f>
        <v>FONDO NACIONAL DE PENSIONES DE LAS ENTIDADES TERRITORIALES (FONPET)</v>
      </c>
      <c r="C13868" s="43" t="s">
        <v>44</v>
      </c>
      <c r="D13868" s="43" t="s">
        <v>539</v>
      </c>
      <c r="E13868" s="43" t="s">
        <v>1197</v>
      </c>
      <c r="F13868" s="42" t="s">
        <v>1196</v>
      </c>
      <c r="G13868" s="18" t="s">
        <v>3</v>
      </c>
      <c r="H13868" s="32">
        <f>SUBTOTAL(9,H13867:H13867)</f>
        <v>63945761</v>
      </c>
      <c r="I13868" s="32">
        <f>SUBTOTAL(9,I13867:I13867)</f>
        <v>5026948.74</v>
      </c>
      <c r="J13868" s="41">
        <f>SUBTOTAL(9,J13867:J13867)</f>
        <v>7.8612697094964587E-2</v>
      </c>
      <c r="K13868" s="32">
        <f>SUBTOTAL(9,K13867:K13867)</f>
        <v>5327716.17</v>
      </c>
      <c r="L13868" s="14">
        <f>SUBTOTAL(9,L13865:L13867)</f>
        <v>10242835.789999999</v>
      </c>
      <c r="M13868" s="80"/>
    </row>
    <row r="13869" spans="2:13" ht="24.9" customHeight="1" outlineLevel="2" x14ac:dyDescent="0.3">
      <c r="B13869" s="47" t="s">
        <v>22</v>
      </c>
      <c r="C13869" s="46" t="s">
        <v>44</v>
      </c>
      <c r="D13869" s="46" t="s">
        <v>539</v>
      </c>
      <c r="E13869" s="46" t="s">
        <v>1195</v>
      </c>
      <c r="F13869" s="45" t="s">
        <v>1194</v>
      </c>
      <c r="G13869" s="26" t="s">
        <v>0</v>
      </c>
      <c r="H13869" s="30">
        <v>117590630</v>
      </c>
      <c r="I13869" s="30">
        <v>9244116.5800000001</v>
      </c>
      <c r="J13869" s="23">
        <f>I13869/H13869</f>
        <v>7.8612697117108735E-2</v>
      </c>
      <c r="K13869" s="30">
        <v>9796967.2300000004</v>
      </c>
      <c r="L13869" s="30">
        <f>I13869</f>
        <v>9244116.5800000001</v>
      </c>
      <c r="M13869" s="80">
        <f>L13869/K13869</f>
        <v>0.94356920493649543</v>
      </c>
    </row>
    <row r="13870" spans="2:13" ht="24.9" customHeight="1" outlineLevel="1" x14ac:dyDescent="0.3">
      <c r="B13870" s="44" t="str">
        <f>B13869</f>
        <v>FONDO NACIONAL DE PENSIONES DE LAS ENTIDADES TERRITORIALES (FONPET)</v>
      </c>
      <c r="C13870" s="43" t="s">
        <v>44</v>
      </c>
      <c r="D13870" s="43" t="s">
        <v>539</v>
      </c>
      <c r="E13870" s="43" t="s">
        <v>1195</v>
      </c>
      <c r="F13870" s="42" t="s">
        <v>1194</v>
      </c>
      <c r="G13870" s="18" t="s">
        <v>3</v>
      </c>
      <c r="H13870" s="32">
        <f>SUBTOTAL(9,H13869:H13869)</f>
        <v>117590630</v>
      </c>
      <c r="I13870" s="32">
        <f>SUBTOTAL(9,I13869:I13869)</f>
        <v>9244116.5800000001</v>
      </c>
      <c r="J13870" s="41">
        <f>SUBTOTAL(9,J13869:J13869)</f>
        <v>7.8612697117108735E-2</v>
      </c>
      <c r="K13870" s="32">
        <f>SUBTOTAL(9,K13869:K13869)</f>
        <v>9796967.2300000004</v>
      </c>
      <c r="L13870" s="14">
        <f>SUBTOTAL(9,L13867:L13869)</f>
        <v>14271065.32</v>
      </c>
      <c r="M13870" s="80"/>
    </row>
    <row r="13871" spans="2:13" ht="24.9" customHeight="1" outlineLevel="2" x14ac:dyDescent="0.3">
      <c r="B13871" s="47" t="s">
        <v>22</v>
      </c>
      <c r="C13871" s="46" t="s">
        <v>44</v>
      </c>
      <c r="D13871" s="46" t="s">
        <v>539</v>
      </c>
      <c r="E13871" s="46" t="s">
        <v>1193</v>
      </c>
      <c r="F13871" s="45" t="s">
        <v>1192</v>
      </c>
      <c r="G13871" s="26" t="s">
        <v>0</v>
      </c>
      <c r="H13871" s="30">
        <v>527871794</v>
      </c>
      <c r="I13871" s="30">
        <v>41497425.469999999</v>
      </c>
      <c r="J13871" s="23">
        <f>I13871/H13871</f>
        <v>7.8612697139108748E-2</v>
      </c>
      <c r="K13871" s="30">
        <v>43978967.57</v>
      </c>
      <c r="L13871" s="30">
        <f>I13871</f>
        <v>41497425.469999999</v>
      </c>
      <c r="M13871" s="80">
        <f>L13871/K13871</f>
        <v>0.94357434389403971</v>
      </c>
    </row>
    <row r="13872" spans="2:13" ht="24.9" customHeight="1" outlineLevel="1" x14ac:dyDescent="0.3">
      <c r="B13872" s="44" t="str">
        <f>B13871</f>
        <v>FONDO NACIONAL DE PENSIONES DE LAS ENTIDADES TERRITORIALES (FONPET)</v>
      </c>
      <c r="C13872" s="43" t="s">
        <v>44</v>
      </c>
      <c r="D13872" s="43" t="s">
        <v>539</v>
      </c>
      <c r="E13872" s="43" t="s">
        <v>1193</v>
      </c>
      <c r="F13872" s="42" t="s">
        <v>1192</v>
      </c>
      <c r="G13872" s="18" t="s">
        <v>3</v>
      </c>
      <c r="H13872" s="32">
        <f>SUBTOTAL(9,H13871:H13871)</f>
        <v>527871794</v>
      </c>
      <c r="I13872" s="32">
        <f>SUBTOTAL(9,I13871:I13871)</f>
        <v>41497425.469999999</v>
      </c>
      <c r="J13872" s="41">
        <f>SUBTOTAL(9,J13871:J13871)</f>
        <v>7.8612697139108748E-2</v>
      </c>
      <c r="K13872" s="32">
        <f>SUBTOTAL(9,K13871:K13871)</f>
        <v>43978967.57</v>
      </c>
      <c r="L13872" s="14">
        <f>SUBTOTAL(9,L13869:L13871)</f>
        <v>50741542.049999997</v>
      </c>
      <c r="M13872" s="80"/>
    </row>
    <row r="13873" spans="2:13" ht="24.9" customHeight="1" outlineLevel="2" x14ac:dyDescent="0.3">
      <c r="B13873" s="47" t="s">
        <v>22</v>
      </c>
      <c r="C13873" s="46" t="s">
        <v>44</v>
      </c>
      <c r="D13873" s="46" t="s">
        <v>539</v>
      </c>
      <c r="E13873" s="46" t="s">
        <v>1191</v>
      </c>
      <c r="F13873" s="45" t="s">
        <v>1190</v>
      </c>
      <c r="G13873" s="26" t="s">
        <v>0</v>
      </c>
      <c r="H13873" s="30">
        <v>509541550</v>
      </c>
      <c r="I13873" s="30">
        <v>40056435.549999997</v>
      </c>
      <c r="J13873" s="23">
        <f>I13873/H13873</f>
        <v>7.8612697139222504E-2</v>
      </c>
      <c r="K13873" s="30">
        <v>42452582.239999995</v>
      </c>
      <c r="L13873" s="30">
        <f>I13873</f>
        <v>40056435.549999997</v>
      </c>
      <c r="M13873" s="80">
        <f>L13873/K13873</f>
        <v>0.94355710386582137</v>
      </c>
    </row>
    <row r="13874" spans="2:13" ht="24.9" customHeight="1" outlineLevel="1" x14ac:dyDescent="0.3">
      <c r="B13874" s="44" t="str">
        <f>B13873</f>
        <v>FONDO NACIONAL DE PENSIONES DE LAS ENTIDADES TERRITORIALES (FONPET)</v>
      </c>
      <c r="C13874" s="43" t="s">
        <v>44</v>
      </c>
      <c r="D13874" s="43" t="s">
        <v>539</v>
      </c>
      <c r="E13874" s="43" t="s">
        <v>1191</v>
      </c>
      <c r="F13874" s="42" t="s">
        <v>1190</v>
      </c>
      <c r="G13874" s="18" t="s">
        <v>3</v>
      </c>
      <c r="H13874" s="32">
        <f>SUBTOTAL(9,H13873:H13873)</f>
        <v>509541550</v>
      </c>
      <c r="I13874" s="32">
        <f>SUBTOTAL(9,I13873:I13873)</f>
        <v>40056435.549999997</v>
      </c>
      <c r="J13874" s="41">
        <f>SUBTOTAL(9,J13873:J13873)</f>
        <v>7.8612697139222504E-2</v>
      </c>
      <c r="K13874" s="32">
        <f>SUBTOTAL(9,K13873:K13873)</f>
        <v>42452582.239999995</v>
      </c>
      <c r="L13874" s="14">
        <f>SUBTOTAL(9,L13871:L13873)</f>
        <v>81553861.019999996</v>
      </c>
      <c r="M13874" s="80"/>
    </row>
    <row r="13875" spans="2:13" ht="24.9" customHeight="1" outlineLevel="2" x14ac:dyDescent="0.3">
      <c r="B13875" s="47" t="s">
        <v>22</v>
      </c>
      <c r="C13875" s="46" t="s">
        <v>44</v>
      </c>
      <c r="D13875" s="46" t="s">
        <v>539</v>
      </c>
      <c r="E13875" s="46" t="s">
        <v>1189</v>
      </c>
      <c r="F13875" s="45" t="s">
        <v>1188</v>
      </c>
      <c r="G13875" s="26" t="s">
        <v>0</v>
      </c>
      <c r="H13875" s="30">
        <v>112750874</v>
      </c>
      <c r="I13875" s="30">
        <v>8863650.3100000005</v>
      </c>
      <c r="J13875" s="23">
        <f>I13875/H13875</f>
        <v>7.8612697139713528E-2</v>
      </c>
      <c r="K13875" s="30">
        <v>9393481.1600000001</v>
      </c>
      <c r="L13875" s="30">
        <f>I13875</f>
        <v>8863650.3100000005</v>
      </c>
      <c r="M13875" s="80">
        <f>L13875/K13875</f>
        <v>0.94359590007417449</v>
      </c>
    </row>
    <row r="13876" spans="2:13" ht="24.9" customHeight="1" outlineLevel="1" x14ac:dyDescent="0.3">
      <c r="B13876" s="44" t="str">
        <f>B13875</f>
        <v>FONDO NACIONAL DE PENSIONES DE LAS ENTIDADES TERRITORIALES (FONPET)</v>
      </c>
      <c r="C13876" s="43" t="s">
        <v>44</v>
      </c>
      <c r="D13876" s="43" t="s">
        <v>539</v>
      </c>
      <c r="E13876" s="43" t="s">
        <v>1189</v>
      </c>
      <c r="F13876" s="42" t="s">
        <v>1188</v>
      </c>
      <c r="G13876" s="18" t="s">
        <v>3</v>
      </c>
      <c r="H13876" s="32">
        <f>SUBTOTAL(9,H13875:H13875)</f>
        <v>112750874</v>
      </c>
      <c r="I13876" s="32">
        <f>SUBTOTAL(9,I13875:I13875)</f>
        <v>8863650.3100000005</v>
      </c>
      <c r="J13876" s="41">
        <f>SUBTOTAL(9,J13875:J13875)</f>
        <v>7.8612697139713528E-2</v>
      </c>
      <c r="K13876" s="32">
        <f>SUBTOTAL(9,K13875:K13875)</f>
        <v>9393481.1600000001</v>
      </c>
      <c r="L13876" s="14">
        <f>SUBTOTAL(9,L13873:L13875)</f>
        <v>48920085.859999999</v>
      </c>
      <c r="M13876" s="80"/>
    </row>
    <row r="13877" spans="2:13" ht="24.9" customHeight="1" outlineLevel="2" x14ac:dyDescent="0.3">
      <c r="B13877" s="47" t="s">
        <v>22</v>
      </c>
      <c r="C13877" s="46" t="s">
        <v>44</v>
      </c>
      <c r="D13877" s="46" t="s">
        <v>539</v>
      </c>
      <c r="E13877" s="46" t="s">
        <v>1187</v>
      </c>
      <c r="F13877" s="45" t="s">
        <v>1186</v>
      </c>
      <c r="G13877" s="26" t="s">
        <v>0</v>
      </c>
      <c r="H13877" s="30">
        <v>124555360</v>
      </c>
      <c r="I13877" s="30">
        <v>9791632.7899999991</v>
      </c>
      <c r="J13877" s="23">
        <f>I13877/H13877</f>
        <v>7.8612697117169422E-2</v>
      </c>
      <c r="K13877" s="30">
        <v>10377505.49</v>
      </c>
      <c r="L13877" s="30">
        <f>I13877</f>
        <v>9791632.7899999991</v>
      </c>
      <c r="M13877" s="80">
        <f>L13877/K13877</f>
        <v>0.94354397590398176</v>
      </c>
    </row>
    <row r="13878" spans="2:13" ht="24.9" customHeight="1" outlineLevel="1" x14ac:dyDescent="0.3">
      <c r="B13878" s="44" t="str">
        <f>B13877</f>
        <v>FONDO NACIONAL DE PENSIONES DE LAS ENTIDADES TERRITORIALES (FONPET)</v>
      </c>
      <c r="C13878" s="43" t="s">
        <v>44</v>
      </c>
      <c r="D13878" s="43" t="s">
        <v>539</v>
      </c>
      <c r="E13878" s="43" t="s">
        <v>1187</v>
      </c>
      <c r="F13878" s="42" t="s">
        <v>1186</v>
      </c>
      <c r="G13878" s="18" t="s">
        <v>3</v>
      </c>
      <c r="H13878" s="32">
        <f>SUBTOTAL(9,H13877:H13877)</f>
        <v>124555360</v>
      </c>
      <c r="I13878" s="32">
        <f>SUBTOTAL(9,I13877:I13877)</f>
        <v>9791632.7899999991</v>
      </c>
      <c r="J13878" s="41">
        <f>SUBTOTAL(9,J13877:J13877)</f>
        <v>7.8612697117169422E-2</v>
      </c>
      <c r="K13878" s="32">
        <f>SUBTOTAL(9,K13877:K13877)</f>
        <v>10377505.49</v>
      </c>
      <c r="L13878" s="14">
        <f>SUBTOTAL(9,L13875:L13877)</f>
        <v>18655283.100000001</v>
      </c>
      <c r="M13878" s="80"/>
    </row>
    <row r="13879" spans="2:13" ht="24.9" customHeight="1" outlineLevel="2" x14ac:dyDescent="0.3">
      <c r="B13879" s="47" t="s">
        <v>22</v>
      </c>
      <c r="C13879" s="46" t="s">
        <v>44</v>
      </c>
      <c r="D13879" s="46" t="s">
        <v>539</v>
      </c>
      <c r="E13879" s="46" t="s">
        <v>1185</v>
      </c>
      <c r="F13879" s="45" t="s">
        <v>1184</v>
      </c>
      <c r="G13879" s="26" t="s">
        <v>0</v>
      </c>
      <c r="H13879" s="30">
        <v>7655188</v>
      </c>
      <c r="I13879" s="30">
        <v>601794.98</v>
      </c>
      <c r="J13879" s="23">
        <f>I13879/H13879</f>
        <v>7.8612697689462357E-2</v>
      </c>
      <c r="K13879" s="30">
        <v>637793.99</v>
      </c>
      <c r="L13879" s="30">
        <f>I13879</f>
        <v>601794.98</v>
      </c>
      <c r="M13879" s="80">
        <f>L13879/K13879</f>
        <v>0.94355699400679516</v>
      </c>
    </row>
    <row r="13880" spans="2:13" ht="24.9" customHeight="1" outlineLevel="1" x14ac:dyDescent="0.3">
      <c r="B13880" s="44" t="str">
        <f>B13879</f>
        <v>FONDO NACIONAL DE PENSIONES DE LAS ENTIDADES TERRITORIALES (FONPET)</v>
      </c>
      <c r="C13880" s="43" t="s">
        <v>44</v>
      </c>
      <c r="D13880" s="43" t="s">
        <v>539</v>
      </c>
      <c r="E13880" s="43" t="s">
        <v>1185</v>
      </c>
      <c r="F13880" s="42" t="s">
        <v>1184</v>
      </c>
      <c r="G13880" s="18" t="s">
        <v>3</v>
      </c>
      <c r="H13880" s="32">
        <f>SUBTOTAL(9,H13879:H13879)</f>
        <v>7655188</v>
      </c>
      <c r="I13880" s="32">
        <f>SUBTOTAL(9,I13879:I13879)</f>
        <v>601794.98</v>
      </c>
      <c r="J13880" s="41">
        <f>SUBTOTAL(9,J13879:J13879)</f>
        <v>7.8612697689462357E-2</v>
      </c>
      <c r="K13880" s="32">
        <f>SUBTOTAL(9,K13879:K13879)</f>
        <v>637793.99</v>
      </c>
      <c r="L13880" s="14">
        <f>SUBTOTAL(9,L13877:L13879)</f>
        <v>10393427.77</v>
      </c>
      <c r="M13880" s="80"/>
    </row>
    <row r="13881" spans="2:13" ht="24.9" customHeight="1" outlineLevel="2" x14ac:dyDescent="0.3">
      <c r="B13881" s="47" t="s">
        <v>22</v>
      </c>
      <c r="C13881" s="46" t="s">
        <v>44</v>
      </c>
      <c r="D13881" s="46" t="s">
        <v>539</v>
      </c>
      <c r="E13881" s="46" t="s">
        <v>1183</v>
      </c>
      <c r="F13881" s="45" t="s">
        <v>1182</v>
      </c>
      <c r="G13881" s="26" t="s">
        <v>0</v>
      </c>
      <c r="H13881" s="30">
        <v>312121400</v>
      </c>
      <c r="I13881" s="30">
        <v>24536705.079999998</v>
      </c>
      <c r="J13881" s="23">
        <f>I13881/H13881</f>
        <v>7.8612697110803681E-2</v>
      </c>
      <c r="K13881" s="30">
        <v>26004128.32</v>
      </c>
      <c r="L13881" s="30">
        <f>I13881</f>
        <v>24536705.079999998</v>
      </c>
      <c r="M13881" s="80">
        <f>L13881/K13881</f>
        <v>0.943569604720363</v>
      </c>
    </row>
    <row r="13882" spans="2:13" ht="24.9" customHeight="1" outlineLevel="1" x14ac:dyDescent="0.3">
      <c r="B13882" s="44" t="str">
        <f>B13881</f>
        <v>FONDO NACIONAL DE PENSIONES DE LAS ENTIDADES TERRITORIALES (FONPET)</v>
      </c>
      <c r="C13882" s="43" t="s">
        <v>44</v>
      </c>
      <c r="D13882" s="43" t="s">
        <v>539</v>
      </c>
      <c r="E13882" s="43" t="s">
        <v>1183</v>
      </c>
      <c r="F13882" s="42" t="s">
        <v>1182</v>
      </c>
      <c r="G13882" s="18" t="s">
        <v>3</v>
      </c>
      <c r="H13882" s="32">
        <f>SUBTOTAL(9,H13881:H13881)</f>
        <v>312121400</v>
      </c>
      <c r="I13882" s="32">
        <f>SUBTOTAL(9,I13881:I13881)</f>
        <v>24536705.079999998</v>
      </c>
      <c r="J13882" s="41">
        <f>SUBTOTAL(9,J13881:J13881)</f>
        <v>7.8612697110803681E-2</v>
      </c>
      <c r="K13882" s="32">
        <f>SUBTOTAL(9,K13881:K13881)</f>
        <v>26004128.32</v>
      </c>
      <c r="L13882" s="14">
        <f>SUBTOTAL(9,L13879:L13881)</f>
        <v>25138500.059999999</v>
      </c>
      <c r="M13882" s="80"/>
    </row>
    <row r="13883" spans="2:13" ht="24.9" customHeight="1" outlineLevel="2" x14ac:dyDescent="0.3">
      <c r="B13883" s="47" t="s">
        <v>22</v>
      </c>
      <c r="C13883" s="46" t="s">
        <v>44</v>
      </c>
      <c r="D13883" s="46" t="s">
        <v>539</v>
      </c>
      <c r="E13883" s="46" t="s">
        <v>1181</v>
      </c>
      <c r="F13883" s="45" t="s">
        <v>1180</v>
      </c>
      <c r="G13883" s="26" t="s">
        <v>0</v>
      </c>
      <c r="H13883" s="30">
        <v>111272571</v>
      </c>
      <c r="I13883" s="30">
        <v>8747436.9299999997</v>
      </c>
      <c r="J13883" s="23">
        <f>I13883/H13883</f>
        <v>7.8612697193812475E-2</v>
      </c>
      <c r="K13883" s="30">
        <v>9270606.4600000009</v>
      </c>
      <c r="L13883" s="30">
        <f>I13883</f>
        <v>8747436.9299999997</v>
      </c>
      <c r="M13883" s="80">
        <f>L13883/K13883</f>
        <v>0.94356684945506775</v>
      </c>
    </row>
    <row r="13884" spans="2:13" ht="24.9" customHeight="1" outlineLevel="1" x14ac:dyDescent="0.3">
      <c r="B13884" s="44" t="str">
        <f>B13883</f>
        <v>FONDO NACIONAL DE PENSIONES DE LAS ENTIDADES TERRITORIALES (FONPET)</v>
      </c>
      <c r="C13884" s="43" t="s">
        <v>44</v>
      </c>
      <c r="D13884" s="43" t="s">
        <v>539</v>
      </c>
      <c r="E13884" s="43" t="s">
        <v>1181</v>
      </c>
      <c r="F13884" s="42" t="s">
        <v>1180</v>
      </c>
      <c r="G13884" s="18" t="s">
        <v>3</v>
      </c>
      <c r="H13884" s="32">
        <f>SUBTOTAL(9,H13883:H13883)</f>
        <v>111272571</v>
      </c>
      <c r="I13884" s="32">
        <f>SUBTOTAL(9,I13883:I13883)</f>
        <v>8747436.9299999997</v>
      </c>
      <c r="J13884" s="41">
        <f>SUBTOTAL(9,J13883:J13883)</f>
        <v>7.8612697193812475E-2</v>
      </c>
      <c r="K13884" s="32">
        <f>SUBTOTAL(9,K13883:K13883)</f>
        <v>9270606.4600000009</v>
      </c>
      <c r="L13884" s="14">
        <f>SUBTOTAL(9,L13881:L13883)</f>
        <v>33284142.009999998</v>
      </c>
      <c r="M13884" s="80"/>
    </row>
    <row r="13885" spans="2:13" ht="24.9" customHeight="1" outlineLevel="2" x14ac:dyDescent="0.3">
      <c r="B13885" s="47" t="s">
        <v>22</v>
      </c>
      <c r="C13885" s="46" t="s">
        <v>336</v>
      </c>
      <c r="D13885" s="46" t="s">
        <v>973</v>
      </c>
      <c r="E13885" s="46" t="s">
        <v>1179</v>
      </c>
      <c r="F13885" s="45" t="s">
        <v>973</v>
      </c>
      <c r="G13885" s="26" t="s">
        <v>0</v>
      </c>
      <c r="H13885" s="30">
        <v>22990892569</v>
      </c>
      <c r="I13885" s="30">
        <v>1807376074.3999999</v>
      </c>
      <c r="J13885" s="23">
        <f>I13885/H13885</f>
        <v>7.8612697135429774E-2</v>
      </c>
      <c r="K13885" s="30">
        <v>1913455901.8600001</v>
      </c>
      <c r="L13885" s="30">
        <f>I13885</f>
        <v>1807376074.3999999</v>
      </c>
      <c r="M13885" s="80">
        <f>L13885/K13885</f>
        <v>0.94456113289212262</v>
      </c>
    </row>
    <row r="13886" spans="2:13" ht="24.9" customHeight="1" outlineLevel="1" x14ac:dyDescent="0.3">
      <c r="B13886" s="44" t="str">
        <f>B13885</f>
        <v>FONDO NACIONAL DE PENSIONES DE LAS ENTIDADES TERRITORIALES (FONPET)</v>
      </c>
      <c r="C13886" s="43" t="s">
        <v>336</v>
      </c>
      <c r="D13886" s="43" t="s">
        <v>973</v>
      </c>
      <c r="E13886" s="43" t="s">
        <v>1179</v>
      </c>
      <c r="F13886" s="42" t="s">
        <v>973</v>
      </c>
      <c r="G13886" s="18" t="s">
        <v>3</v>
      </c>
      <c r="H13886" s="32">
        <f>SUBTOTAL(9,H13885:H13885)</f>
        <v>22990892569</v>
      </c>
      <c r="I13886" s="32">
        <f>SUBTOTAL(9,I13885:I13885)</f>
        <v>1807376074.3999999</v>
      </c>
      <c r="J13886" s="41">
        <f>SUBTOTAL(9,J13885:J13885)</f>
        <v>7.8612697135429774E-2</v>
      </c>
      <c r="K13886" s="32">
        <f>SUBTOTAL(9,K13885:K13885)</f>
        <v>1913455901.8600001</v>
      </c>
      <c r="L13886" s="14">
        <f>SUBTOTAL(9,L13883:L13885)</f>
        <v>1816123511.3299999</v>
      </c>
      <c r="M13886" s="80"/>
    </row>
    <row r="13887" spans="2:13" ht="24.9" customHeight="1" outlineLevel="2" x14ac:dyDescent="0.3">
      <c r="B13887" s="47" t="s">
        <v>22</v>
      </c>
      <c r="C13887" s="46" t="s">
        <v>336</v>
      </c>
      <c r="D13887" s="46" t="s">
        <v>973</v>
      </c>
      <c r="E13887" s="46" t="s">
        <v>1178</v>
      </c>
      <c r="F13887" s="45" t="s">
        <v>1177</v>
      </c>
      <c r="G13887" s="26" t="s">
        <v>0</v>
      </c>
      <c r="H13887" s="30">
        <v>143398206</v>
      </c>
      <c r="I13887" s="30">
        <v>11272919.73</v>
      </c>
      <c r="J13887" s="23">
        <f>I13887/H13887</f>
        <v>7.8612697079348398E-2</v>
      </c>
      <c r="K13887" s="30">
        <v>11933881.66</v>
      </c>
      <c r="L13887" s="30">
        <f>I13887</f>
        <v>11272919.73</v>
      </c>
      <c r="M13887" s="80">
        <f>L13887/K13887</f>
        <v>0.94461467368028185</v>
      </c>
    </row>
    <row r="13888" spans="2:13" ht="24.9" customHeight="1" outlineLevel="1" x14ac:dyDescent="0.3">
      <c r="B13888" s="44" t="str">
        <f>B13887</f>
        <v>FONDO NACIONAL DE PENSIONES DE LAS ENTIDADES TERRITORIALES (FONPET)</v>
      </c>
      <c r="C13888" s="43" t="s">
        <v>336</v>
      </c>
      <c r="D13888" s="43" t="s">
        <v>973</v>
      </c>
      <c r="E13888" s="43" t="s">
        <v>1178</v>
      </c>
      <c r="F13888" s="42" t="s">
        <v>1177</v>
      </c>
      <c r="G13888" s="18" t="s">
        <v>3</v>
      </c>
      <c r="H13888" s="32">
        <f>SUBTOTAL(9,H13887:H13887)</f>
        <v>143398206</v>
      </c>
      <c r="I13888" s="32">
        <f>SUBTOTAL(9,I13887:I13887)</f>
        <v>11272919.73</v>
      </c>
      <c r="J13888" s="41">
        <f>SUBTOTAL(9,J13887:J13887)</f>
        <v>7.8612697079348398E-2</v>
      </c>
      <c r="K13888" s="32">
        <f>SUBTOTAL(9,K13887:K13887)</f>
        <v>11933881.66</v>
      </c>
      <c r="L13888" s="14">
        <f>SUBTOTAL(9,L13885:L13887)</f>
        <v>1818648994.1299999</v>
      </c>
      <c r="M13888" s="80"/>
    </row>
    <row r="13889" spans="2:13" ht="24.9" customHeight="1" outlineLevel="2" x14ac:dyDescent="0.3">
      <c r="B13889" s="47" t="s">
        <v>22</v>
      </c>
      <c r="C13889" s="46" t="s">
        <v>336</v>
      </c>
      <c r="D13889" s="46" t="s">
        <v>973</v>
      </c>
      <c r="E13889" s="46" t="s">
        <v>1176</v>
      </c>
      <c r="F13889" s="45" t="s">
        <v>744</v>
      </c>
      <c r="G13889" s="26" t="s">
        <v>0</v>
      </c>
      <c r="H13889" s="30">
        <v>108108200</v>
      </c>
      <c r="I13889" s="30">
        <v>8498677.1799999997</v>
      </c>
      <c r="J13889" s="23">
        <f>I13889/H13889</f>
        <v>7.861269709420747E-2</v>
      </c>
      <c r="K13889" s="30">
        <v>8997836.2599999998</v>
      </c>
      <c r="L13889" s="30">
        <f>I13889</f>
        <v>8498677.1799999997</v>
      </c>
      <c r="M13889" s="80">
        <f>L13889/K13889</f>
        <v>0.94452454283714649</v>
      </c>
    </row>
    <row r="13890" spans="2:13" ht="24.9" customHeight="1" outlineLevel="1" x14ac:dyDescent="0.3">
      <c r="B13890" s="44" t="str">
        <f>B13889</f>
        <v>FONDO NACIONAL DE PENSIONES DE LAS ENTIDADES TERRITORIALES (FONPET)</v>
      </c>
      <c r="C13890" s="43" t="s">
        <v>336</v>
      </c>
      <c r="D13890" s="43" t="s">
        <v>973</v>
      </c>
      <c r="E13890" s="43" t="s">
        <v>1176</v>
      </c>
      <c r="F13890" s="42" t="s">
        <v>744</v>
      </c>
      <c r="G13890" s="18" t="s">
        <v>3</v>
      </c>
      <c r="H13890" s="32">
        <f>SUBTOTAL(9,H13889:H13889)</f>
        <v>108108200</v>
      </c>
      <c r="I13890" s="32">
        <f>SUBTOTAL(9,I13889:I13889)</f>
        <v>8498677.1799999997</v>
      </c>
      <c r="J13890" s="41">
        <f>SUBTOTAL(9,J13889:J13889)</f>
        <v>7.861269709420747E-2</v>
      </c>
      <c r="K13890" s="32">
        <f>SUBTOTAL(9,K13889:K13889)</f>
        <v>8997836.2599999998</v>
      </c>
      <c r="L13890" s="14">
        <f>SUBTOTAL(9,L13887:L13889)</f>
        <v>19771596.91</v>
      </c>
      <c r="M13890" s="80"/>
    </row>
    <row r="13891" spans="2:13" ht="24.9" customHeight="1" outlineLevel="2" x14ac:dyDescent="0.3">
      <c r="B13891" s="47" t="s">
        <v>22</v>
      </c>
      <c r="C13891" s="46" t="s">
        <v>336</v>
      </c>
      <c r="D13891" s="46" t="s">
        <v>973</v>
      </c>
      <c r="E13891" s="46" t="s">
        <v>1175</v>
      </c>
      <c r="F13891" s="45" t="s">
        <v>1174</v>
      </c>
      <c r="G13891" s="26" t="s">
        <v>0</v>
      </c>
      <c r="H13891" s="30">
        <v>7961367</v>
      </c>
      <c r="I13891" s="30">
        <v>625864.53</v>
      </c>
      <c r="J13891" s="23">
        <f>I13891/H13891</f>
        <v>7.8612696789383027E-2</v>
      </c>
      <c r="K13891" s="30">
        <v>662644.30000000005</v>
      </c>
      <c r="L13891" s="30">
        <f>I13891</f>
        <v>625864.53</v>
      </c>
      <c r="M13891" s="80">
        <f>L13891/K13891</f>
        <v>0.94449545555586911</v>
      </c>
    </row>
    <row r="13892" spans="2:13" ht="24.9" customHeight="1" outlineLevel="1" x14ac:dyDescent="0.3">
      <c r="B13892" s="44" t="str">
        <f>B13891</f>
        <v>FONDO NACIONAL DE PENSIONES DE LAS ENTIDADES TERRITORIALES (FONPET)</v>
      </c>
      <c r="C13892" s="43" t="s">
        <v>336</v>
      </c>
      <c r="D13892" s="43" t="s">
        <v>973</v>
      </c>
      <c r="E13892" s="43" t="s">
        <v>1175</v>
      </c>
      <c r="F13892" s="42" t="s">
        <v>1174</v>
      </c>
      <c r="G13892" s="18" t="s">
        <v>3</v>
      </c>
      <c r="H13892" s="32">
        <f>SUBTOTAL(9,H13891:H13891)</f>
        <v>7961367</v>
      </c>
      <c r="I13892" s="32">
        <f>SUBTOTAL(9,I13891:I13891)</f>
        <v>625864.53</v>
      </c>
      <c r="J13892" s="41">
        <f>SUBTOTAL(9,J13891:J13891)</f>
        <v>7.8612696789383027E-2</v>
      </c>
      <c r="K13892" s="32">
        <f>SUBTOTAL(9,K13891:K13891)</f>
        <v>662644.30000000005</v>
      </c>
      <c r="L13892" s="14">
        <f>SUBTOTAL(9,L13889:L13891)</f>
        <v>9124541.709999999</v>
      </c>
      <c r="M13892" s="80"/>
    </row>
    <row r="13893" spans="2:13" ht="24.9" customHeight="1" outlineLevel="2" x14ac:dyDescent="0.3">
      <c r="B13893" s="47" t="s">
        <v>22</v>
      </c>
      <c r="C13893" s="46" t="s">
        <v>336</v>
      </c>
      <c r="D13893" s="46" t="s">
        <v>973</v>
      </c>
      <c r="E13893" s="46" t="s">
        <v>1173</v>
      </c>
      <c r="F13893" s="45" t="s">
        <v>1172</v>
      </c>
      <c r="G13893" s="26" t="s">
        <v>0</v>
      </c>
      <c r="H13893" s="30">
        <v>3623052</v>
      </c>
      <c r="I13893" s="30">
        <v>284817.89</v>
      </c>
      <c r="J13893" s="23">
        <f>I13893/H13893</f>
        <v>7.8612697250826105E-2</v>
      </c>
      <c r="K13893" s="30">
        <v>301506.53000000003</v>
      </c>
      <c r="L13893" s="30">
        <f>I13893</f>
        <v>284817.89</v>
      </c>
      <c r="M13893" s="80">
        <f>L13893/K13893</f>
        <v>0.94464915900826418</v>
      </c>
    </row>
    <row r="13894" spans="2:13" ht="24.9" customHeight="1" outlineLevel="1" x14ac:dyDescent="0.3">
      <c r="B13894" s="44" t="str">
        <f>B13893</f>
        <v>FONDO NACIONAL DE PENSIONES DE LAS ENTIDADES TERRITORIALES (FONPET)</v>
      </c>
      <c r="C13894" s="43" t="s">
        <v>336</v>
      </c>
      <c r="D13894" s="43" t="s">
        <v>973</v>
      </c>
      <c r="E13894" s="43" t="s">
        <v>1173</v>
      </c>
      <c r="F13894" s="42" t="s">
        <v>1172</v>
      </c>
      <c r="G13894" s="18" t="s">
        <v>3</v>
      </c>
      <c r="H13894" s="32">
        <f>SUBTOTAL(9,H13893:H13893)</f>
        <v>3623052</v>
      </c>
      <c r="I13894" s="32">
        <f>SUBTOTAL(9,I13893:I13893)</f>
        <v>284817.89</v>
      </c>
      <c r="J13894" s="41">
        <f>SUBTOTAL(9,J13893:J13893)</f>
        <v>7.8612697250826105E-2</v>
      </c>
      <c r="K13894" s="32">
        <f>SUBTOTAL(9,K13893:K13893)</f>
        <v>301506.53000000003</v>
      </c>
      <c r="L13894" s="14">
        <f>SUBTOTAL(9,L13891:L13893)</f>
        <v>910682.42</v>
      </c>
      <c r="M13894" s="80"/>
    </row>
    <row r="13895" spans="2:13" ht="24.9" customHeight="1" outlineLevel="2" x14ac:dyDescent="0.3">
      <c r="B13895" s="47" t="s">
        <v>22</v>
      </c>
      <c r="C13895" s="46" t="s">
        <v>336</v>
      </c>
      <c r="D13895" s="46" t="s">
        <v>973</v>
      </c>
      <c r="E13895" s="46" t="s">
        <v>1171</v>
      </c>
      <c r="F13895" s="45" t="s">
        <v>1170</v>
      </c>
      <c r="G13895" s="26" t="s">
        <v>0</v>
      </c>
      <c r="H13895" s="30">
        <v>24881631</v>
      </c>
      <c r="I13895" s="30">
        <v>1956012.12</v>
      </c>
      <c r="J13895" s="23">
        <f>I13895/H13895</f>
        <v>7.8612697053501032E-2</v>
      </c>
      <c r="K13895" s="30">
        <v>2070919.33</v>
      </c>
      <c r="L13895" s="30">
        <f>I13895</f>
        <v>1956012.12</v>
      </c>
      <c r="M13895" s="80">
        <f>L13895/K13895</f>
        <v>0.9445139130552227</v>
      </c>
    </row>
    <row r="13896" spans="2:13" ht="24.9" customHeight="1" outlineLevel="1" x14ac:dyDescent="0.3">
      <c r="B13896" s="44" t="str">
        <f>B13895</f>
        <v>FONDO NACIONAL DE PENSIONES DE LAS ENTIDADES TERRITORIALES (FONPET)</v>
      </c>
      <c r="C13896" s="43" t="s">
        <v>336</v>
      </c>
      <c r="D13896" s="43" t="s">
        <v>973</v>
      </c>
      <c r="E13896" s="43" t="s">
        <v>1171</v>
      </c>
      <c r="F13896" s="42" t="s">
        <v>1170</v>
      </c>
      <c r="G13896" s="18" t="s">
        <v>3</v>
      </c>
      <c r="H13896" s="32">
        <f>SUBTOTAL(9,H13895:H13895)</f>
        <v>24881631</v>
      </c>
      <c r="I13896" s="32">
        <f>SUBTOTAL(9,I13895:I13895)</f>
        <v>1956012.12</v>
      </c>
      <c r="J13896" s="41">
        <f>SUBTOTAL(9,J13895:J13895)</f>
        <v>7.8612697053501032E-2</v>
      </c>
      <c r="K13896" s="32">
        <f>SUBTOTAL(9,K13895:K13895)</f>
        <v>2070919.33</v>
      </c>
      <c r="L13896" s="14">
        <f>SUBTOTAL(9,L13893:L13895)</f>
        <v>2240830.0100000002</v>
      </c>
      <c r="M13896" s="80"/>
    </row>
    <row r="13897" spans="2:13" ht="24.9" customHeight="1" outlineLevel="2" x14ac:dyDescent="0.3">
      <c r="B13897" s="47" t="s">
        <v>22</v>
      </c>
      <c r="C13897" s="46" t="s">
        <v>336</v>
      </c>
      <c r="D13897" s="46" t="s">
        <v>973</v>
      </c>
      <c r="E13897" s="46" t="s">
        <v>1169</v>
      </c>
      <c r="F13897" s="45" t="s">
        <v>1168</v>
      </c>
      <c r="G13897" s="26" t="s">
        <v>0</v>
      </c>
      <c r="H13897" s="30">
        <v>9016805</v>
      </c>
      <c r="I13897" s="30">
        <v>708835.36</v>
      </c>
      <c r="J13897" s="23">
        <f>I13897/H13897</f>
        <v>7.8612697069527393E-2</v>
      </c>
      <c r="K13897" s="30">
        <v>750758.03</v>
      </c>
      <c r="L13897" s="30">
        <f>I13897</f>
        <v>708835.36</v>
      </c>
      <c r="M13897" s="80">
        <f>L13897/K13897</f>
        <v>0.94415954498681809</v>
      </c>
    </row>
    <row r="13898" spans="2:13" ht="24.9" customHeight="1" outlineLevel="1" x14ac:dyDescent="0.3">
      <c r="B13898" s="44" t="str">
        <f>B13897</f>
        <v>FONDO NACIONAL DE PENSIONES DE LAS ENTIDADES TERRITORIALES (FONPET)</v>
      </c>
      <c r="C13898" s="43" t="s">
        <v>336</v>
      </c>
      <c r="D13898" s="43" t="s">
        <v>973</v>
      </c>
      <c r="E13898" s="43" t="s">
        <v>1169</v>
      </c>
      <c r="F13898" s="42" t="s">
        <v>1168</v>
      </c>
      <c r="G13898" s="18" t="s">
        <v>3</v>
      </c>
      <c r="H13898" s="32">
        <f>SUBTOTAL(9,H13897:H13897)</f>
        <v>9016805</v>
      </c>
      <c r="I13898" s="32">
        <f>SUBTOTAL(9,I13897:I13897)</f>
        <v>708835.36</v>
      </c>
      <c r="J13898" s="41">
        <f>SUBTOTAL(9,J13897:J13897)</f>
        <v>7.8612697069527393E-2</v>
      </c>
      <c r="K13898" s="32">
        <f>SUBTOTAL(9,K13897:K13897)</f>
        <v>750758.03</v>
      </c>
      <c r="L13898" s="14">
        <f>SUBTOTAL(9,L13895:L13897)</f>
        <v>2664847.48</v>
      </c>
      <c r="M13898" s="80"/>
    </row>
    <row r="13899" spans="2:13" ht="24.9" customHeight="1" outlineLevel="2" x14ac:dyDescent="0.3">
      <c r="B13899" s="47" t="s">
        <v>22</v>
      </c>
      <c r="C13899" s="46" t="s">
        <v>336</v>
      </c>
      <c r="D13899" s="46" t="s">
        <v>973</v>
      </c>
      <c r="E13899" s="46" t="s">
        <v>1167</v>
      </c>
      <c r="F13899" s="45" t="s">
        <v>1166</v>
      </c>
      <c r="G13899" s="26" t="s">
        <v>0</v>
      </c>
      <c r="H13899" s="30">
        <v>57345736</v>
      </c>
      <c r="I13899" s="30">
        <v>4508102.9800000004</v>
      </c>
      <c r="J13899" s="23">
        <f>I13899/H13899</f>
        <v>7.861269720210759E-2</v>
      </c>
      <c r="K13899" s="30">
        <v>4771654.1099999994</v>
      </c>
      <c r="L13899" s="30">
        <f>I13899</f>
        <v>4508102.9800000004</v>
      </c>
      <c r="M13899" s="80">
        <f>L13899/K13899</f>
        <v>0.94476734400180595</v>
      </c>
    </row>
    <row r="13900" spans="2:13" ht="24.9" customHeight="1" outlineLevel="1" x14ac:dyDescent="0.3">
      <c r="B13900" s="44" t="str">
        <f>B13899</f>
        <v>FONDO NACIONAL DE PENSIONES DE LAS ENTIDADES TERRITORIALES (FONPET)</v>
      </c>
      <c r="C13900" s="43" t="s">
        <v>336</v>
      </c>
      <c r="D13900" s="43" t="s">
        <v>973</v>
      </c>
      <c r="E13900" s="43" t="s">
        <v>1167</v>
      </c>
      <c r="F13900" s="42" t="s">
        <v>1166</v>
      </c>
      <c r="G13900" s="18" t="s">
        <v>3</v>
      </c>
      <c r="H13900" s="32">
        <f>SUBTOTAL(9,H13899:H13899)</f>
        <v>57345736</v>
      </c>
      <c r="I13900" s="32">
        <f>SUBTOTAL(9,I13899:I13899)</f>
        <v>4508102.9800000004</v>
      </c>
      <c r="J13900" s="41">
        <f>SUBTOTAL(9,J13899:J13899)</f>
        <v>7.861269720210759E-2</v>
      </c>
      <c r="K13900" s="32">
        <f>SUBTOTAL(9,K13899:K13899)</f>
        <v>4771654.1099999994</v>
      </c>
      <c r="L13900" s="14">
        <f>SUBTOTAL(9,L13897:L13899)</f>
        <v>5216938.3400000008</v>
      </c>
      <c r="M13900" s="80"/>
    </row>
    <row r="13901" spans="2:13" ht="24.9" customHeight="1" outlineLevel="2" x14ac:dyDescent="0.3">
      <c r="B13901" s="47" t="s">
        <v>22</v>
      </c>
      <c r="C13901" s="46" t="s">
        <v>336</v>
      </c>
      <c r="D13901" s="46" t="s">
        <v>973</v>
      </c>
      <c r="E13901" s="46" t="s">
        <v>1165</v>
      </c>
      <c r="F13901" s="45" t="s">
        <v>1164</v>
      </c>
      <c r="G13901" s="26" t="s">
        <v>0</v>
      </c>
      <c r="H13901" s="30">
        <v>34201232</v>
      </c>
      <c r="I13901" s="30">
        <v>2688651.09</v>
      </c>
      <c r="J13901" s="23">
        <f>I13901/H13901</f>
        <v>7.8612697051381075E-2</v>
      </c>
      <c r="K13901" s="30">
        <v>2846652.82</v>
      </c>
      <c r="L13901" s="30">
        <f>I13901</f>
        <v>2688651.09</v>
      </c>
      <c r="M13901" s="80">
        <f>L13901/K13901</f>
        <v>0.94449560940838584</v>
      </c>
    </row>
    <row r="13902" spans="2:13" ht="24.9" customHeight="1" outlineLevel="1" x14ac:dyDescent="0.3">
      <c r="B13902" s="44" t="str">
        <f>B13901</f>
        <v>FONDO NACIONAL DE PENSIONES DE LAS ENTIDADES TERRITORIALES (FONPET)</v>
      </c>
      <c r="C13902" s="43" t="s">
        <v>336</v>
      </c>
      <c r="D13902" s="43" t="s">
        <v>973</v>
      </c>
      <c r="E13902" s="43" t="s">
        <v>1165</v>
      </c>
      <c r="F13902" s="42" t="s">
        <v>1164</v>
      </c>
      <c r="G13902" s="18" t="s">
        <v>3</v>
      </c>
      <c r="H13902" s="32">
        <f>SUBTOTAL(9,H13901:H13901)</f>
        <v>34201232</v>
      </c>
      <c r="I13902" s="32">
        <f>SUBTOTAL(9,I13901:I13901)</f>
        <v>2688651.09</v>
      </c>
      <c r="J13902" s="41">
        <f>SUBTOTAL(9,J13901:J13901)</f>
        <v>7.8612697051381075E-2</v>
      </c>
      <c r="K13902" s="32">
        <f>SUBTOTAL(9,K13901:K13901)</f>
        <v>2846652.82</v>
      </c>
      <c r="L13902" s="14">
        <f>SUBTOTAL(9,L13899:L13901)</f>
        <v>7196754.0700000003</v>
      </c>
      <c r="M13902" s="80"/>
    </row>
    <row r="13903" spans="2:13" ht="24.9" customHeight="1" outlineLevel="2" x14ac:dyDescent="0.3">
      <c r="B13903" s="47" t="s">
        <v>22</v>
      </c>
      <c r="C13903" s="46" t="s">
        <v>336</v>
      </c>
      <c r="D13903" s="46" t="s">
        <v>973</v>
      </c>
      <c r="E13903" s="46" t="s">
        <v>1163</v>
      </c>
      <c r="F13903" s="45" t="s">
        <v>475</v>
      </c>
      <c r="G13903" s="26" t="s">
        <v>0</v>
      </c>
      <c r="H13903" s="30">
        <v>49940918</v>
      </c>
      <c r="I13903" s="30">
        <v>3925990.26</v>
      </c>
      <c r="J13903" s="23">
        <f>I13903/H13903</f>
        <v>7.8612697107409993E-2</v>
      </c>
      <c r="K13903" s="30">
        <v>4156978.11</v>
      </c>
      <c r="L13903" s="30">
        <f>I13903</f>
        <v>3925990.26</v>
      </c>
      <c r="M13903" s="80">
        <f>L13903/K13903</f>
        <v>0.94443371028480105</v>
      </c>
    </row>
    <row r="13904" spans="2:13" ht="24.9" customHeight="1" outlineLevel="1" x14ac:dyDescent="0.3">
      <c r="B13904" s="44" t="str">
        <f>B13903</f>
        <v>FONDO NACIONAL DE PENSIONES DE LAS ENTIDADES TERRITORIALES (FONPET)</v>
      </c>
      <c r="C13904" s="43" t="s">
        <v>336</v>
      </c>
      <c r="D13904" s="43" t="s">
        <v>973</v>
      </c>
      <c r="E13904" s="43" t="s">
        <v>1163</v>
      </c>
      <c r="F13904" s="42" t="s">
        <v>475</v>
      </c>
      <c r="G13904" s="18" t="s">
        <v>3</v>
      </c>
      <c r="H13904" s="32">
        <f>SUBTOTAL(9,H13903:H13903)</f>
        <v>49940918</v>
      </c>
      <c r="I13904" s="32">
        <f>SUBTOTAL(9,I13903:I13903)</f>
        <v>3925990.26</v>
      </c>
      <c r="J13904" s="41">
        <f>SUBTOTAL(9,J13903:J13903)</f>
        <v>7.8612697107409993E-2</v>
      </c>
      <c r="K13904" s="32">
        <f>SUBTOTAL(9,K13903:K13903)</f>
        <v>4156978.11</v>
      </c>
      <c r="L13904" s="14">
        <f>SUBTOTAL(9,L13901:L13903)</f>
        <v>6614641.3499999996</v>
      </c>
      <c r="M13904" s="80"/>
    </row>
    <row r="13905" spans="2:13" ht="24.9" customHeight="1" outlineLevel="2" x14ac:dyDescent="0.3">
      <c r="B13905" s="47" t="s">
        <v>22</v>
      </c>
      <c r="C13905" s="46" t="s">
        <v>336</v>
      </c>
      <c r="D13905" s="46" t="s">
        <v>973</v>
      </c>
      <c r="E13905" s="46" t="s">
        <v>1162</v>
      </c>
      <c r="F13905" s="45" t="s">
        <v>1161</v>
      </c>
      <c r="G13905" s="26" t="s">
        <v>0</v>
      </c>
      <c r="H13905" s="30">
        <v>9478404</v>
      </c>
      <c r="I13905" s="30">
        <v>745122.9</v>
      </c>
      <c r="J13905" s="23">
        <f>I13905/H13905</f>
        <v>7.8612696821110398E-2</v>
      </c>
      <c r="K13905" s="30">
        <v>788786.82000000007</v>
      </c>
      <c r="L13905" s="30">
        <f>I13905</f>
        <v>745122.9</v>
      </c>
      <c r="M13905" s="80">
        <f>L13905/K13905</f>
        <v>0.94464420691004947</v>
      </c>
    </row>
    <row r="13906" spans="2:13" ht="24.9" customHeight="1" outlineLevel="1" x14ac:dyDescent="0.3">
      <c r="B13906" s="44" t="str">
        <f>B13905</f>
        <v>FONDO NACIONAL DE PENSIONES DE LAS ENTIDADES TERRITORIALES (FONPET)</v>
      </c>
      <c r="C13906" s="43" t="s">
        <v>336</v>
      </c>
      <c r="D13906" s="43" t="s">
        <v>973</v>
      </c>
      <c r="E13906" s="43" t="s">
        <v>1162</v>
      </c>
      <c r="F13906" s="42" t="s">
        <v>1161</v>
      </c>
      <c r="G13906" s="18" t="s">
        <v>3</v>
      </c>
      <c r="H13906" s="32">
        <f>SUBTOTAL(9,H13905:H13905)</f>
        <v>9478404</v>
      </c>
      <c r="I13906" s="32">
        <f>SUBTOTAL(9,I13905:I13905)</f>
        <v>745122.9</v>
      </c>
      <c r="J13906" s="41">
        <f>SUBTOTAL(9,J13905:J13905)</f>
        <v>7.8612696821110398E-2</v>
      </c>
      <c r="K13906" s="32">
        <f>SUBTOTAL(9,K13905:K13905)</f>
        <v>788786.82000000007</v>
      </c>
      <c r="L13906" s="14">
        <f>SUBTOTAL(9,L13903:L13905)</f>
        <v>4671113.16</v>
      </c>
      <c r="M13906" s="80"/>
    </row>
    <row r="13907" spans="2:13" ht="24.9" customHeight="1" outlineLevel="2" x14ac:dyDescent="0.3">
      <c r="B13907" s="47" t="s">
        <v>22</v>
      </c>
      <c r="C13907" s="46" t="s">
        <v>336</v>
      </c>
      <c r="D13907" s="46" t="s">
        <v>973</v>
      </c>
      <c r="E13907" s="46" t="s">
        <v>1160</v>
      </c>
      <c r="F13907" s="45" t="s">
        <v>1159</v>
      </c>
      <c r="G13907" s="26" t="s">
        <v>0</v>
      </c>
      <c r="H13907" s="30">
        <v>280923778</v>
      </c>
      <c r="I13907" s="30">
        <v>22084175.880000003</v>
      </c>
      <c r="J13907" s="23">
        <f>I13907/H13907</f>
        <v>7.8612697142354401E-2</v>
      </c>
      <c r="K13907" s="30">
        <v>23380850.93</v>
      </c>
      <c r="L13907" s="30">
        <f>I13907</f>
        <v>22084175.880000003</v>
      </c>
      <c r="M13907" s="80">
        <f>L13907/K13907</f>
        <v>0.94454115233521152</v>
      </c>
    </row>
    <row r="13908" spans="2:13" ht="24.9" customHeight="1" outlineLevel="1" x14ac:dyDescent="0.3">
      <c r="B13908" s="44" t="str">
        <f>B13907</f>
        <v>FONDO NACIONAL DE PENSIONES DE LAS ENTIDADES TERRITORIALES (FONPET)</v>
      </c>
      <c r="C13908" s="43" t="s">
        <v>336</v>
      </c>
      <c r="D13908" s="43" t="s">
        <v>973</v>
      </c>
      <c r="E13908" s="43" t="s">
        <v>1160</v>
      </c>
      <c r="F13908" s="42" t="s">
        <v>1159</v>
      </c>
      <c r="G13908" s="18" t="s">
        <v>3</v>
      </c>
      <c r="H13908" s="32">
        <f>SUBTOTAL(9,H13907:H13907)</f>
        <v>280923778</v>
      </c>
      <c r="I13908" s="32">
        <f>SUBTOTAL(9,I13907:I13907)</f>
        <v>22084175.880000003</v>
      </c>
      <c r="J13908" s="41">
        <f>SUBTOTAL(9,J13907:J13907)</f>
        <v>7.8612697142354401E-2</v>
      </c>
      <c r="K13908" s="32">
        <f>SUBTOTAL(9,K13907:K13907)</f>
        <v>23380850.93</v>
      </c>
      <c r="L13908" s="14">
        <f>SUBTOTAL(9,L13905:L13907)</f>
        <v>22829298.780000001</v>
      </c>
      <c r="M13908" s="80"/>
    </row>
    <row r="13909" spans="2:13" ht="24.9" customHeight="1" outlineLevel="2" x14ac:dyDescent="0.3">
      <c r="B13909" s="47" t="s">
        <v>22</v>
      </c>
      <c r="C13909" s="46" t="s">
        <v>336</v>
      </c>
      <c r="D13909" s="46" t="s">
        <v>973</v>
      </c>
      <c r="E13909" s="46" t="s">
        <v>1158</v>
      </c>
      <c r="F13909" s="45" t="s">
        <v>1157</v>
      </c>
      <c r="G13909" s="26" t="s">
        <v>0</v>
      </c>
      <c r="H13909" s="30">
        <v>105492516</v>
      </c>
      <c r="I13909" s="30">
        <v>8293051.21</v>
      </c>
      <c r="J13909" s="23">
        <f>I13909/H13909</f>
        <v>7.8612697131993703E-2</v>
      </c>
      <c r="K13909" s="30">
        <v>8779830.370000001</v>
      </c>
      <c r="L13909" s="30">
        <f>I13909</f>
        <v>8293051.21</v>
      </c>
      <c r="M13909" s="80">
        <f>L13909/K13909</f>
        <v>0.94455711107320617</v>
      </c>
    </row>
    <row r="13910" spans="2:13" ht="24.9" customHeight="1" outlineLevel="1" x14ac:dyDescent="0.3">
      <c r="B13910" s="44" t="str">
        <f>B13909</f>
        <v>FONDO NACIONAL DE PENSIONES DE LAS ENTIDADES TERRITORIALES (FONPET)</v>
      </c>
      <c r="C13910" s="43" t="s">
        <v>336</v>
      </c>
      <c r="D13910" s="43" t="s">
        <v>973</v>
      </c>
      <c r="E13910" s="43" t="s">
        <v>1158</v>
      </c>
      <c r="F13910" s="42" t="s">
        <v>1157</v>
      </c>
      <c r="G13910" s="18" t="s">
        <v>3</v>
      </c>
      <c r="H13910" s="32">
        <f>SUBTOTAL(9,H13909:H13909)</f>
        <v>105492516</v>
      </c>
      <c r="I13910" s="32">
        <f>SUBTOTAL(9,I13909:I13909)</f>
        <v>8293051.21</v>
      </c>
      <c r="J13910" s="41">
        <f>SUBTOTAL(9,J13909:J13909)</f>
        <v>7.8612697131993703E-2</v>
      </c>
      <c r="K13910" s="32">
        <f>SUBTOTAL(9,K13909:K13909)</f>
        <v>8779830.370000001</v>
      </c>
      <c r="L13910" s="14">
        <f>SUBTOTAL(9,L13907:L13909)</f>
        <v>30377227.090000004</v>
      </c>
      <c r="M13910" s="80"/>
    </row>
    <row r="13911" spans="2:13" ht="24.9" customHeight="1" outlineLevel="2" x14ac:dyDescent="0.3">
      <c r="B13911" s="47" t="s">
        <v>22</v>
      </c>
      <c r="C13911" s="46" t="s">
        <v>336</v>
      </c>
      <c r="D13911" s="46" t="s">
        <v>973</v>
      </c>
      <c r="E13911" s="46" t="s">
        <v>1156</v>
      </c>
      <c r="F13911" s="45" t="s">
        <v>1155</v>
      </c>
      <c r="G13911" s="26" t="s">
        <v>0</v>
      </c>
      <c r="H13911" s="30">
        <v>45198341</v>
      </c>
      <c r="I13911" s="30">
        <v>3553163.4899999998</v>
      </c>
      <c r="J13911" s="23">
        <f>I13911/H13911</f>
        <v>7.861269708992194E-2</v>
      </c>
      <c r="K13911" s="30">
        <v>3761669.2299999995</v>
      </c>
      <c r="L13911" s="30">
        <f>I13911</f>
        <v>3553163.4899999998</v>
      </c>
      <c r="M13911" s="80">
        <f>L13911/K13911</f>
        <v>0.94457095314571293</v>
      </c>
    </row>
    <row r="13912" spans="2:13" ht="24.9" customHeight="1" outlineLevel="1" x14ac:dyDescent="0.3">
      <c r="B13912" s="44" t="str">
        <f>B13911</f>
        <v>FONDO NACIONAL DE PENSIONES DE LAS ENTIDADES TERRITORIALES (FONPET)</v>
      </c>
      <c r="C13912" s="43" t="s">
        <v>336</v>
      </c>
      <c r="D13912" s="43" t="s">
        <v>973</v>
      </c>
      <c r="E13912" s="43" t="s">
        <v>1156</v>
      </c>
      <c r="F13912" s="42" t="s">
        <v>1155</v>
      </c>
      <c r="G13912" s="18" t="s">
        <v>3</v>
      </c>
      <c r="H13912" s="32">
        <f>SUBTOTAL(9,H13911:H13911)</f>
        <v>45198341</v>
      </c>
      <c r="I13912" s="32">
        <f>SUBTOTAL(9,I13911:I13911)</f>
        <v>3553163.4899999998</v>
      </c>
      <c r="J13912" s="41">
        <f>SUBTOTAL(9,J13911:J13911)</f>
        <v>7.861269708992194E-2</v>
      </c>
      <c r="K13912" s="32">
        <f>SUBTOTAL(9,K13911:K13911)</f>
        <v>3761669.2299999995</v>
      </c>
      <c r="L13912" s="14">
        <f>SUBTOTAL(9,L13909:L13911)</f>
        <v>11846214.699999999</v>
      </c>
      <c r="M13912" s="80"/>
    </row>
    <row r="13913" spans="2:13" ht="24.9" customHeight="1" outlineLevel="2" x14ac:dyDescent="0.3">
      <c r="B13913" s="47" t="s">
        <v>22</v>
      </c>
      <c r="C13913" s="46" t="s">
        <v>336</v>
      </c>
      <c r="D13913" s="46" t="s">
        <v>973</v>
      </c>
      <c r="E13913" s="46" t="s">
        <v>1154</v>
      </c>
      <c r="F13913" s="45" t="s">
        <v>1153</v>
      </c>
      <c r="G13913" s="26" t="s">
        <v>0</v>
      </c>
      <c r="H13913" s="30">
        <v>60467081</v>
      </c>
      <c r="I13913" s="30">
        <v>4753480.33</v>
      </c>
      <c r="J13913" s="23">
        <f>I13913/H13913</f>
        <v>7.8612697212885135E-2</v>
      </c>
      <c r="K13913" s="30">
        <v>5033127.6099999994</v>
      </c>
      <c r="L13913" s="30">
        <f>I13913</f>
        <v>4753480.33</v>
      </c>
      <c r="M13913" s="80">
        <f>L13913/K13913</f>
        <v>0.94443866683523259</v>
      </c>
    </row>
    <row r="13914" spans="2:13" ht="24.9" customHeight="1" outlineLevel="1" x14ac:dyDescent="0.3">
      <c r="B13914" s="44" t="str">
        <f>B13913</f>
        <v>FONDO NACIONAL DE PENSIONES DE LAS ENTIDADES TERRITORIALES (FONPET)</v>
      </c>
      <c r="C13914" s="43" t="s">
        <v>336</v>
      </c>
      <c r="D13914" s="43" t="s">
        <v>973</v>
      </c>
      <c r="E13914" s="43" t="s">
        <v>1154</v>
      </c>
      <c r="F13914" s="42" t="s">
        <v>1153</v>
      </c>
      <c r="G13914" s="18" t="s">
        <v>3</v>
      </c>
      <c r="H13914" s="32">
        <f>SUBTOTAL(9,H13913:H13913)</f>
        <v>60467081</v>
      </c>
      <c r="I13914" s="32">
        <f>SUBTOTAL(9,I13913:I13913)</f>
        <v>4753480.33</v>
      </c>
      <c r="J13914" s="41">
        <f>SUBTOTAL(9,J13913:J13913)</f>
        <v>7.8612697212885135E-2</v>
      </c>
      <c r="K13914" s="32">
        <f>SUBTOTAL(9,K13913:K13913)</f>
        <v>5033127.6099999994</v>
      </c>
      <c r="L13914" s="14">
        <f>SUBTOTAL(9,L13911:L13913)</f>
        <v>8306643.8200000003</v>
      </c>
      <c r="M13914" s="80"/>
    </row>
    <row r="13915" spans="2:13" ht="24.9" customHeight="1" outlineLevel="2" x14ac:dyDescent="0.3">
      <c r="B13915" s="47" t="s">
        <v>22</v>
      </c>
      <c r="C13915" s="46" t="s">
        <v>336</v>
      </c>
      <c r="D13915" s="46" t="s">
        <v>973</v>
      </c>
      <c r="E13915" s="46" t="s">
        <v>1152</v>
      </c>
      <c r="F13915" s="45" t="s">
        <v>1151</v>
      </c>
      <c r="G13915" s="26" t="s">
        <v>0</v>
      </c>
      <c r="H13915" s="30">
        <v>21075072</v>
      </c>
      <c r="I13915" s="30">
        <v>1656768.2599999998</v>
      </c>
      <c r="J13915" s="23">
        <f>I13915/H13915</f>
        <v>7.8612697503477089E-2</v>
      </c>
      <c r="K13915" s="30">
        <v>1754322.1800000002</v>
      </c>
      <c r="L13915" s="30">
        <f>I13915</f>
        <v>1656768.2599999998</v>
      </c>
      <c r="M13915" s="80">
        <f>L13915/K13915</f>
        <v>0.94439224384656617</v>
      </c>
    </row>
    <row r="13916" spans="2:13" ht="24.9" customHeight="1" outlineLevel="1" x14ac:dyDescent="0.3">
      <c r="B13916" s="44" t="str">
        <f>B13915</f>
        <v>FONDO NACIONAL DE PENSIONES DE LAS ENTIDADES TERRITORIALES (FONPET)</v>
      </c>
      <c r="C13916" s="43" t="s">
        <v>336</v>
      </c>
      <c r="D13916" s="43" t="s">
        <v>973</v>
      </c>
      <c r="E13916" s="43" t="s">
        <v>1152</v>
      </c>
      <c r="F13916" s="42" t="s">
        <v>1151</v>
      </c>
      <c r="G13916" s="18" t="s">
        <v>3</v>
      </c>
      <c r="H13916" s="32">
        <f>SUBTOTAL(9,H13915:H13915)</f>
        <v>21075072</v>
      </c>
      <c r="I13916" s="32">
        <f>SUBTOTAL(9,I13915:I13915)</f>
        <v>1656768.2599999998</v>
      </c>
      <c r="J13916" s="41">
        <f>SUBTOTAL(9,J13915:J13915)</f>
        <v>7.8612697503477089E-2</v>
      </c>
      <c r="K13916" s="32">
        <f>SUBTOTAL(9,K13915:K13915)</f>
        <v>1754322.1800000002</v>
      </c>
      <c r="L13916" s="14">
        <f>SUBTOTAL(9,L13913:L13915)</f>
        <v>6410248.5899999999</v>
      </c>
      <c r="M13916" s="80"/>
    </row>
    <row r="13917" spans="2:13" ht="24.9" customHeight="1" outlineLevel="2" x14ac:dyDescent="0.3">
      <c r="B13917" s="47" t="s">
        <v>22</v>
      </c>
      <c r="C13917" s="46" t="s">
        <v>336</v>
      </c>
      <c r="D13917" s="46" t="s">
        <v>973</v>
      </c>
      <c r="E13917" s="46" t="s">
        <v>1150</v>
      </c>
      <c r="F13917" s="45" t="s">
        <v>1149</v>
      </c>
      <c r="G13917" s="26" t="s">
        <v>0</v>
      </c>
      <c r="H13917" s="30">
        <v>264731673</v>
      </c>
      <c r="I13917" s="30">
        <v>20811270.829999998</v>
      </c>
      <c r="J13917" s="23">
        <f>I13917/H13917</f>
        <v>7.8612697128990675E-2</v>
      </c>
      <c r="K13917" s="30">
        <v>22032878</v>
      </c>
      <c r="L13917" s="30">
        <f>I13917</f>
        <v>20811270.829999998</v>
      </c>
      <c r="M13917" s="80">
        <f>L13917/K13917</f>
        <v>0.94455526100584764</v>
      </c>
    </row>
    <row r="13918" spans="2:13" ht="24.9" customHeight="1" outlineLevel="1" x14ac:dyDescent="0.3">
      <c r="B13918" s="44" t="str">
        <f>B13917</f>
        <v>FONDO NACIONAL DE PENSIONES DE LAS ENTIDADES TERRITORIALES (FONPET)</v>
      </c>
      <c r="C13918" s="43" t="s">
        <v>336</v>
      </c>
      <c r="D13918" s="43" t="s">
        <v>973</v>
      </c>
      <c r="E13918" s="43" t="s">
        <v>1150</v>
      </c>
      <c r="F13918" s="42" t="s">
        <v>1149</v>
      </c>
      <c r="G13918" s="18" t="s">
        <v>3</v>
      </c>
      <c r="H13918" s="32">
        <f>SUBTOTAL(9,H13917:H13917)</f>
        <v>264731673</v>
      </c>
      <c r="I13918" s="32">
        <f>SUBTOTAL(9,I13917:I13917)</f>
        <v>20811270.829999998</v>
      </c>
      <c r="J13918" s="41">
        <f>SUBTOTAL(9,J13917:J13917)</f>
        <v>7.8612697128990675E-2</v>
      </c>
      <c r="K13918" s="32">
        <f>SUBTOTAL(9,K13917:K13917)</f>
        <v>22032878</v>
      </c>
      <c r="L13918" s="14">
        <f>SUBTOTAL(9,L13915:L13917)</f>
        <v>22468039.089999996</v>
      </c>
      <c r="M13918" s="80"/>
    </row>
    <row r="13919" spans="2:13" ht="24.9" customHeight="1" outlineLevel="2" x14ac:dyDescent="0.3">
      <c r="B13919" s="47" t="s">
        <v>22</v>
      </c>
      <c r="C13919" s="46" t="s">
        <v>336</v>
      </c>
      <c r="D13919" s="46" t="s">
        <v>973</v>
      </c>
      <c r="E13919" s="46" t="s">
        <v>1148</v>
      </c>
      <c r="F13919" s="45" t="s">
        <v>1147</v>
      </c>
      <c r="G13919" s="26" t="s">
        <v>0</v>
      </c>
      <c r="H13919" s="30">
        <v>80254708</v>
      </c>
      <c r="I13919" s="30">
        <v>6309039.0499999998</v>
      </c>
      <c r="J13919" s="23">
        <f>I13919/H13919</f>
        <v>7.8612697089372005E-2</v>
      </c>
      <c r="K13919" s="30">
        <v>6679886.6600000001</v>
      </c>
      <c r="L13919" s="30">
        <f>I13919</f>
        <v>6309039.0499999998</v>
      </c>
      <c r="M13919" s="80">
        <f>L13919/K13919</f>
        <v>0.9444829487570976</v>
      </c>
    </row>
    <row r="13920" spans="2:13" ht="24.9" customHeight="1" outlineLevel="1" x14ac:dyDescent="0.3">
      <c r="B13920" s="44" t="str">
        <f>B13919</f>
        <v>FONDO NACIONAL DE PENSIONES DE LAS ENTIDADES TERRITORIALES (FONPET)</v>
      </c>
      <c r="C13920" s="43" t="s">
        <v>336</v>
      </c>
      <c r="D13920" s="43" t="s">
        <v>973</v>
      </c>
      <c r="E13920" s="43" t="s">
        <v>1148</v>
      </c>
      <c r="F13920" s="42" t="s">
        <v>1147</v>
      </c>
      <c r="G13920" s="18" t="s">
        <v>3</v>
      </c>
      <c r="H13920" s="32">
        <f>SUBTOTAL(9,H13919:H13919)</f>
        <v>80254708</v>
      </c>
      <c r="I13920" s="32">
        <f>SUBTOTAL(9,I13919:I13919)</f>
        <v>6309039.0499999998</v>
      </c>
      <c r="J13920" s="41">
        <f>SUBTOTAL(9,J13919:J13919)</f>
        <v>7.8612697089372005E-2</v>
      </c>
      <c r="K13920" s="32">
        <f>SUBTOTAL(9,K13919:K13919)</f>
        <v>6679886.6600000001</v>
      </c>
      <c r="L13920" s="14">
        <f>SUBTOTAL(9,L13917:L13919)</f>
        <v>27120309.879999999</v>
      </c>
      <c r="M13920" s="80"/>
    </row>
    <row r="13921" spans="2:13" ht="24.9" customHeight="1" outlineLevel="2" x14ac:dyDescent="0.3">
      <c r="B13921" s="47" t="s">
        <v>22</v>
      </c>
      <c r="C13921" s="46" t="s">
        <v>336</v>
      </c>
      <c r="D13921" s="46" t="s">
        <v>973</v>
      </c>
      <c r="E13921" s="46" t="s">
        <v>1146</v>
      </c>
      <c r="F13921" s="45" t="s">
        <v>1145</v>
      </c>
      <c r="G13921" s="26" t="s">
        <v>0</v>
      </c>
      <c r="H13921" s="30">
        <v>106833824</v>
      </c>
      <c r="I13921" s="30">
        <v>8398495.0500000007</v>
      </c>
      <c r="J13921" s="23">
        <f>I13921/H13921</f>
        <v>7.8612697136068069E-2</v>
      </c>
      <c r="K13921" s="30">
        <v>8891399.129999999</v>
      </c>
      <c r="L13921" s="30">
        <f>I13921</f>
        <v>8398495.0500000007</v>
      </c>
      <c r="M13921" s="80">
        <f>L13921/K13921</f>
        <v>0.94456394625937812</v>
      </c>
    </row>
    <row r="13922" spans="2:13" ht="24.9" customHeight="1" outlineLevel="1" x14ac:dyDescent="0.3">
      <c r="B13922" s="44" t="str">
        <f>B13921</f>
        <v>FONDO NACIONAL DE PENSIONES DE LAS ENTIDADES TERRITORIALES (FONPET)</v>
      </c>
      <c r="C13922" s="43" t="s">
        <v>336</v>
      </c>
      <c r="D13922" s="43" t="s">
        <v>973</v>
      </c>
      <c r="E13922" s="43" t="s">
        <v>1146</v>
      </c>
      <c r="F13922" s="42" t="s">
        <v>1145</v>
      </c>
      <c r="G13922" s="18" t="s">
        <v>3</v>
      </c>
      <c r="H13922" s="32">
        <f>SUBTOTAL(9,H13921:H13921)</f>
        <v>106833824</v>
      </c>
      <c r="I13922" s="32">
        <f>SUBTOTAL(9,I13921:I13921)</f>
        <v>8398495.0500000007</v>
      </c>
      <c r="J13922" s="41">
        <f>SUBTOTAL(9,J13921:J13921)</f>
        <v>7.8612697136068069E-2</v>
      </c>
      <c r="K13922" s="32">
        <f>SUBTOTAL(9,K13921:K13921)</f>
        <v>8891399.129999999</v>
      </c>
      <c r="L13922" s="14">
        <f>SUBTOTAL(9,L13919:L13921)</f>
        <v>14707534.100000001</v>
      </c>
      <c r="M13922" s="80"/>
    </row>
    <row r="13923" spans="2:13" ht="24.9" customHeight="1" outlineLevel="2" x14ac:dyDescent="0.3">
      <c r="B13923" s="47" t="s">
        <v>22</v>
      </c>
      <c r="C13923" s="46" t="s">
        <v>336</v>
      </c>
      <c r="D13923" s="46" t="s">
        <v>973</v>
      </c>
      <c r="E13923" s="46" t="s">
        <v>1144</v>
      </c>
      <c r="F13923" s="45" t="s">
        <v>1143</v>
      </c>
      <c r="G13923" s="26" t="s">
        <v>0</v>
      </c>
      <c r="H13923" s="30">
        <v>52996449</v>
      </c>
      <c r="I13923" s="30">
        <v>4166193.79</v>
      </c>
      <c r="J13923" s="23">
        <f>I13923/H13923</f>
        <v>7.8612697050702396E-2</v>
      </c>
      <c r="K13923" s="30">
        <v>4410758.76</v>
      </c>
      <c r="L13923" s="30">
        <f>I13923</f>
        <v>4166193.79</v>
      </c>
      <c r="M13923" s="80">
        <f>L13923/K13923</f>
        <v>0.94455263066801687</v>
      </c>
    </row>
    <row r="13924" spans="2:13" ht="24.9" customHeight="1" outlineLevel="1" x14ac:dyDescent="0.3">
      <c r="B13924" s="44" t="str">
        <f>B13923</f>
        <v>FONDO NACIONAL DE PENSIONES DE LAS ENTIDADES TERRITORIALES (FONPET)</v>
      </c>
      <c r="C13924" s="43" t="s">
        <v>336</v>
      </c>
      <c r="D13924" s="43" t="s">
        <v>973</v>
      </c>
      <c r="E13924" s="43" t="s">
        <v>1144</v>
      </c>
      <c r="F13924" s="42" t="s">
        <v>1143</v>
      </c>
      <c r="G13924" s="18" t="s">
        <v>3</v>
      </c>
      <c r="H13924" s="32">
        <f>SUBTOTAL(9,H13923:H13923)</f>
        <v>52996449</v>
      </c>
      <c r="I13924" s="32">
        <f>SUBTOTAL(9,I13923:I13923)</f>
        <v>4166193.79</v>
      </c>
      <c r="J13924" s="41">
        <f>SUBTOTAL(9,J13923:J13923)</f>
        <v>7.8612697050702396E-2</v>
      </c>
      <c r="K13924" s="32">
        <f>SUBTOTAL(9,K13923:K13923)</f>
        <v>4410758.76</v>
      </c>
      <c r="L13924" s="14">
        <f>SUBTOTAL(9,L13921:L13923)</f>
        <v>12564688.84</v>
      </c>
      <c r="M13924" s="80"/>
    </row>
    <row r="13925" spans="2:13" ht="24.9" customHeight="1" outlineLevel="2" x14ac:dyDescent="0.3">
      <c r="B13925" s="47" t="s">
        <v>22</v>
      </c>
      <c r="C13925" s="46" t="s">
        <v>336</v>
      </c>
      <c r="D13925" s="46" t="s">
        <v>973</v>
      </c>
      <c r="E13925" s="46" t="s">
        <v>1142</v>
      </c>
      <c r="F13925" s="45" t="s">
        <v>1141</v>
      </c>
      <c r="G13925" s="26" t="s">
        <v>0</v>
      </c>
      <c r="H13925" s="30">
        <v>32927210</v>
      </c>
      <c r="I13925" s="30">
        <v>2588496.79</v>
      </c>
      <c r="J13925" s="23">
        <f>I13925/H13925</f>
        <v>7.8612697219108449E-2</v>
      </c>
      <c r="K13925" s="30">
        <v>2740442.51</v>
      </c>
      <c r="L13925" s="30">
        <f>I13925</f>
        <v>2588496.79</v>
      </c>
      <c r="M13925" s="80">
        <f>L13925/K13925</f>
        <v>0.94455431214282259</v>
      </c>
    </row>
    <row r="13926" spans="2:13" ht="24.9" customHeight="1" outlineLevel="1" x14ac:dyDescent="0.3">
      <c r="B13926" s="44" t="str">
        <f>B13925</f>
        <v>FONDO NACIONAL DE PENSIONES DE LAS ENTIDADES TERRITORIALES (FONPET)</v>
      </c>
      <c r="C13926" s="43" t="s">
        <v>336</v>
      </c>
      <c r="D13926" s="43" t="s">
        <v>973</v>
      </c>
      <c r="E13926" s="43" t="s">
        <v>1142</v>
      </c>
      <c r="F13926" s="42" t="s">
        <v>1141</v>
      </c>
      <c r="G13926" s="18" t="s">
        <v>3</v>
      </c>
      <c r="H13926" s="32">
        <f>SUBTOTAL(9,H13925:H13925)</f>
        <v>32927210</v>
      </c>
      <c r="I13926" s="32">
        <f>SUBTOTAL(9,I13925:I13925)</f>
        <v>2588496.79</v>
      </c>
      <c r="J13926" s="41">
        <f>SUBTOTAL(9,J13925:J13925)</f>
        <v>7.8612697219108449E-2</v>
      </c>
      <c r="K13926" s="32">
        <f>SUBTOTAL(9,K13925:K13925)</f>
        <v>2740442.51</v>
      </c>
      <c r="L13926" s="14">
        <f>SUBTOTAL(9,L13923:L13925)</f>
        <v>6754690.5800000001</v>
      </c>
      <c r="M13926" s="80"/>
    </row>
    <row r="13927" spans="2:13" ht="24.9" customHeight="1" outlineLevel="2" x14ac:dyDescent="0.3">
      <c r="B13927" s="47" t="s">
        <v>22</v>
      </c>
      <c r="C13927" s="46" t="s">
        <v>336</v>
      </c>
      <c r="D13927" s="46" t="s">
        <v>973</v>
      </c>
      <c r="E13927" s="46" t="s">
        <v>1140</v>
      </c>
      <c r="F13927" s="45" t="s">
        <v>1139</v>
      </c>
      <c r="G13927" s="26" t="s">
        <v>0</v>
      </c>
      <c r="H13927" s="30">
        <v>26345344</v>
      </c>
      <c r="I13927" s="30">
        <v>2071078.55</v>
      </c>
      <c r="J13927" s="23">
        <f>I13927/H13927</f>
        <v>7.8612697180951596E-2</v>
      </c>
      <c r="K13927" s="30">
        <v>2192694.7000000002</v>
      </c>
      <c r="L13927" s="30">
        <f>I13927</f>
        <v>2071078.55</v>
      </c>
      <c r="M13927" s="80">
        <f>L13927/K13927</f>
        <v>0.94453575775961873</v>
      </c>
    </row>
    <row r="13928" spans="2:13" ht="24.9" customHeight="1" outlineLevel="1" x14ac:dyDescent="0.3">
      <c r="B13928" s="44" t="str">
        <f>B13927</f>
        <v>FONDO NACIONAL DE PENSIONES DE LAS ENTIDADES TERRITORIALES (FONPET)</v>
      </c>
      <c r="C13928" s="43" t="s">
        <v>336</v>
      </c>
      <c r="D13928" s="43" t="s">
        <v>973</v>
      </c>
      <c r="E13928" s="43" t="s">
        <v>1140</v>
      </c>
      <c r="F13928" s="42" t="s">
        <v>1139</v>
      </c>
      <c r="G13928" s="18" t="s">
        <v>3</v>
      </c>
      <c r="H13928" s="32">
        <f>SUBTOTAL(9,H13927:H13927)</f>
        <v>26345344</v>
      </c>
      <c r="I13928" s="32">
        <f>SUBTOTAL(9,I13927:I13927)</f>
        <v>2071078.55</v>
      </c>
      <c r="J13928" s="41">
        <f>SUBTOTAL(9,J13927:J13927)</f>
        <v>7.8612697180951596E-2</v>
      </c>
      <c r="K13928" s="32">
        <f>SUBTOTAL(9,K13927:K13927)</f>
        <v>2192694.7000000002</v>
      </c>
      <c r="L13928" s="14">
        <f>SUBTOTAL(9,L13925:L13927)</f>
        <v>4659575.34</v>
      </c>
      <c r="M13928" s="80"/>
    </row>
    <row r="13929" spans="2:13" ht="24.9" customHeight="1" outlineLevel="2" x14ac:dyDescent="0.3">
      <c r="B13929" s="47" t="s">
        <v>22</v>
      </c>
      <c r="C13929" s="46" t="s">
        <v>336</v>
      </c>
      <c r="D13929" s="46" t="s">
        <v>973</v>
      </c>
      <c r="E13929" s="46" t="s">
        <v>1138</v>
      </c>
      <c r="F13929" s="45" t="s">
        <v>1137</v>
      </c>
      <c r="G13929" s="26" t="s">
        <v>0</v>
      </c>
      <c r="H13929" s="30">
        <v>31721604</v>
      </c>
      <c r="I13929" s="30">
        <v>2493720.85</v>
      </c>
      <c r="J13929" s="23">
        <f>I13929/H13929</f>
        <v>7.8612697201566481E-2</v>
      </c>
      <c r="K13929" s="30">
        <v>2640179.8499999996</v>
      </c>
      <c r="L13929" s="30">
        <f>I13929</f>
        <v>2493720.85</v>
      </c>
      <c r="M13929" s="80">
        <f>L13929/K13929</f>
        <v>0.94452688516655425</v>
      </c>
    </row>
    <row r="13930" spans="2:13" ht="24.9" customHeight="1" outlineLevel="1" x14ac:dyDescent="0.3">
      <c r="B13930" s="44" t="str">
        <f>B13929</f>
        <v>FONDO NACIONAL DE PENSIONES DE LAS ENTIDADES TERRITORIALES (FONPET)</v>
      </c>
      <c r="C13930" s="43" t="s">
        <v>336</v>
      </c>
      <c r="D13930" s="43" t="s">
        <v>973</v>
      </c>
      <c r="E13930" s="43" t="s">
        <v>1138</v>
      </c>
      <c r="F13930" s="42" t="s">
        <v>1137</v>
      </c>
      <c r="G13930" s="18" t="s">
        <v>3</v>
      </c>
      <c r="H13930" s="32">
        <f>SUBTOTAL(9,H13929:H13929)</f>
        <v>31721604</v>
      </c>
      <c r="I13930" s="32">
        <f>SUBTOTAL(9,I13929:I13929)</f>
        <v>2493720.85</v>
      </c>
      <c r="J13930" s="41">
        <f>SUBTOTAL(9,J13929:J13929)</f>
        <v>7.8612697201566481E-2</v>
      </c>
      <c r="K13930" s="32">
        <f>SUBTOTAL(9,K13929:K13929)</f>
        <v>2640179.8499999996</v>
      </c>
      <c r="L13930" s="14">
        <f>SUBTOTAL(9,L13927:L13929)</f>
        <v>4564799.4000000004</v>
      </c>
      <c r="M13930" s="80"/>
    </row>
    <row r="13931" spans="2:13" ht="24.9" customHeight="1" outlineLevel="2" x14ac:dyDescent="0.3">
      <c r="B13931" s="47" t="s">
        <v>22</v>
      </c>
      <c r="C13931" s="46" t="s">
        <v>336</v>
      </c>
      <c r="D13931" s="46" t="s">
        <v>973</v>
      </c>
      <c r="E13931" s="46" t="s">
        <v>1136</v>
      </c>
      <c r="F13931" s="45" t="s">
        <v>1135</v>
      </c>
      <c r="G13931" s="26" t="s">
        <v>0</v>
      </c>
      <c r="H13931" s="30">
        <v>129308514</v>
      </c>
      <c r="I13931" s="30">
        <v>10165291.050000001</v>
      </c>
      <c r="J13931" s="23">
        <f>I13931/H13931</f>
        <v>7.8612697150011332E-2</v>
      </c>
      <c r="K13931" s="30">
        <v>10761734.25</v>
      </c>
      <c r="L13931" s="30">
        <f>I13931</f>
        <v>10165291.050000001</v>
      </c>
      <c r="M13931" s="80">
        <f>L13931/K13931</f>
        <v>0.94457740860865436</v>
      </c>
    </row>
    <row r="13932" spans="2:13" ht="24.9" customHeight="1" outlineLevel="1" x14ac:dyDescent="0.3">
      <c r="B13932" s="44" t="str">
        <f>B13931</f>
        <v>FONDO NACIONAL DE PENSIONES DE LAS ENTIDADES TERRITORIALES (FONPET)</v>
      </c>
      <c r="C13932" s="43" t="s">
        <v>336</v>
      </c>
      <c r="D13932" s="43" t="s">
        <v>973</v>
      </c>
      <c r="E13932" s="43" t="s">
        <v>1136</v>
      </c>
      <c r="F13932" s="42" t="s">
        <v>1135</v>
      </c>
      <c r="G13932" s="18" t="s">
        <v>3</v>
      </c>
      <c r="H13932" s="32">
        <f>SUBTOTAL(9,H13931:H13931)</f>
        <v>129308514</v>
      </c>
      <c r="I13932" s="32">
        <f>SUBTOTAL(9,I13931:I13931)</f>
        <v>10165291.050000001</v>
      </c>
      <c r="J13932" s="41">
        <f>SUBTOTAL(9,J13931:J13931)</f>
        <v>7.8612697150011332E-2</v>
      </c>
      <c r="K13932" s="32">
        <f>SUBTOTAL(9,K13931:K13931)</f>
        <v>10761734.25</v>
      </c>
      <c r="L13932" s="14">
        <f>SUBTOTAL(9,L13929:L13931)</f>
        <v>12659011.9</v>
      </c>
      <c r="M13932" s="80"/>
    </row>
    <row r="13933" spans="2:13" ht="24.9" customHeight="1" outlineLevel="2" x14ac:dyDescent="0.3">
      <c r="B13933" s="47" t="s">
        <v>22</v>
      </c>
      <c r="C13933" s="46" t="s">
        <v>336</v>
      </c>
      <c r="D13933" s="46" t="s">
        <v>973</v>
      </c>
      <c r="E13933" s="46" t="s">
        <v>1134</v>
      </c>
      <c r="F13933" s="45" t="s">
        <v>443</v>
      </c>
      <c r="G13933" s="26" t="s">
        <v>0</v>
      </c>
      <c r="H13933" s="30">
        <v>7440164</v>
      </c>
      <c r="I13933" s="30">
        <v>584891.36</v>
      </c>
      <c r="J13933" s="23">
        <f>I13933/H13933</f>
        <v>7.8612697246996169E-2</v>
      </c>
      <c r="K13933" s="30">
        <v>619292.11</v>
      </c>
      <c r="L13933" s="30">
        <f>I13933</f>
        <v>584891.36</v>
      </c>
      <c r="M13933" s="80">
        <f>L13933/K13933</f>
        <v>0.94445149640288495</v>
      </c>
    </row>
    <row r="13934" spans="2:13" ht="24.9" customHeight="1" outlineLevel="1" x14ac:dyDescent="0.3">
      <c r="B13934" s="44" t="str">
        <f>B13933</f>
        <v>FONDO NACIONAL DE PENSIONES DE LAS ENTIDADES TERRITORIALES (FONPET)</v>
      </c>
      <c r="C13934" s="43" t="s">
        <v>336</v>
      </c>
      <c r="D13934" s="43" t="s">
        <v>973</v>
      </c>
      <c r="E13934" s="43" t="s">
        <v>1134</v>
      </c>
      <c r="F13934" s="42" t="s">
        <v>443</v>
      </c>
      <c r="G13934" s="18" t="s">
        <v>3</v>
      </c>
      <c r="H13934" s="32">
        <f>SUBTOTAL(9,H13933:H13933)</f>
        <v>7440164</v>
      </c>
      <c r="I13934" s="32">
        <f>SUBTOTAL(9,I13933:I13933)</f>
        <v>584891.36</v>
      </c>
      <c r="J13934" s="41">
        <f>SUBTOTAL(9,J13933:J13933)</f>
        <v>7.8612697246996169E-2</v>
      </c>
      <c r="K13934" s="32">
        <f>SUBTOTAL(9,K13933:K13933)</f>
        <v>619292.11</v>
      </c>
      <c r="L13934" s="14">
        <f>SUBTOTAL(9,L13931:L13933)</f>
        <v>10750182.41</v>
      </c>
      <c r="M13934" s="80"/>
    </row>
    <row r="13935" spans="2:13" ht="24.9" customHeight="1" outlineLevel="2" x14ac:dyDescent="0.3">
      <c r="B13935" s="47" t="s">
        <v>22</v>
      </c>
      <c r="C13935" s="46" t="s">
        <v>336</v>
      </c>
      <c r="D13935" s="46" t="s">
        <v>973</v>
      </c>
      <c r="E13935" s="46" t="s">
        <v>1133</v>
      </c>
      <c r="F13935" s="45" t="s">
        <v>1132</v>
      </c>
      <c r="G13935" s="26" t="s">
        <v>0</v>
      </c>
      <c r="H13935" s="30">
        <v>4771843</v>
      </c>
      <c r="I13935" s="30">
        <v>375127.44999999995</v>
      </c>
      <c r="J13935" s="23">
        <f>I13935/H13935</f>
        <v>7.8612697442057497E-2</v>
      </c>
      <c r="K13935" s="30">
        <v>397213.82</v>
      </c>
      <c r="L13935" s="30">
        <f>I13935</f>
        <v>375127.44999999995</v>
      </c>
      <c r="M13935" s="80">
        <f>L13935/K13935</f>
        <v>0.94439677350601736</v>
      </c>
    </row>
    <row r="13936" spans="2:13" ht="24.9" customHeight="1" outlineLevel="1" x14ac:dyDescent="0.3">
      <c r="B13936" s="44" t="str">
        <f>B13935</f>
        <v>FONDO NACIONAL DE PENSIONES DE LAS ENTIDADES TERRITORIALES (FONPET)</v>
      </c>
      <c r="C13936" s="43" t="s">
        <v>336</v>
      </c>
      <c r="D13936" s="43" t="s">
        <v>973</v>
      </c>
      <c r="E13936" s="43" t="s">
        <v>1133</v>
      </c>
      <c r="F13936" s="42" t="s">
        <v>1132</v>
      </c>
      <c r="G13936" s="18" t="s">
        <v>3</v>
      </c>
      <c r="H13936" s="32">
        <f>SUBTOTAL(9,H13935:H13935)</f>
        <v>4771843</v>
      </c>
      <c r="I13936" s="32">
        <f>SUBTOTAL(9,I13935:I13935)</f>
        <v>375127.44999999995</v>
      </c>
      <c r="J13936" s="41">
        <f>SUBTOTAL(9,J13935:J13935)</f>
        <v>7.8612697442057497E-2</v>
      </c>
      <c r="K13936" s="32">
        <f>SUBTOTAL(9,K13935:K13935)</f>
        <v>397213.82</v>
      </c>
      <c r="L13936" s="14">
        <f>SUBTOTAL(9,L13933:L13935)</f>
        <v>960018.80999999994</v>
      </c>
      <c r="M13936" s="80"/>
    </row>
    <row r="13937" spans="2:13" ht="24.9" customHeight="1" outlineLevel="2" x14ac:dyDescent="0.3">
      <c r="B13937" s="47" t="s">
        <v>22</v>
      </c>
      <c r="C13937" s="46" t="s">
        <v>336</v>
      </c>
      <c r="D13937" s="46" t="s">
        <v>973</v>
      </c>
      <c r="E13937" s="46" t="s">
        <v>1131</v>
      </c>
      <c r="F13937" s="45" t="s">
        <v>1130</v>
      </c>
      <c r="G13937" s="26" t="s">
        <v>0</v>
      </c>
      <c r="H13937" s="30">
        <v>404372627</v>
      </c>
      <c r="I13937" s="30">
        <v>31788822.850000001</v>
      </c>
      <c r="J13937" s="23">
        <f>I13937/H13937</f>
        <v>7.8612697120074848E-2</v>
      </c>
      <c r="K13937" s="30">
        <v>33655001.899999999</v>
      </c>
      <c r="L13937" s="30">
        <f>I13937</f>
        <v>31788822.850000001</v>
      </c>
      <c r="M13937" s="80">
        <f>L13937/K13937</f>
        <v>0.94454972679707394</v>
      </c>
    </row>
    <row r="13938" spans="2:13" ht="24.9" customHeight="1" outlineLevel="1" x14ac:dyDescent="0.3">
      <c r="B13938" s="44" t="str">
        <f>B13937</f>
        <v>FONDO NACIONAL DE PENSIONES DE LAS ENTIDADES TERRITORIALES (FONPET)</v>
      </c>
      <c r="C13938" s="43" t="s">
        <v>336</v>
      </c>
      <c r="D13938" s="43" t="s">
        <v>973</v>
      </c>
      <c r="E13938" s="43" t="s">
        <v>1131</v>
      </c>
      <c r="F13938" s="42" t="s">
        <v>1130</v>
      </c>
      <c r="G13938" s="18" t="s">
        <v>3</v>
      </c>
      <c r="H13938" s="32">
        <f>SUBTOTAL(9,H13937:H13937)</f>
        <v>404372627</v>
      </c>
      <c r="I13938" s="32">
        <f>SUBTOTAL(9,I13937:I13937)</f>
        <v>31788822.850000001</v>
      </c>
      <c r="J13938" s="41">
        <f>SUBTOTAL(9,J13937:J13937)</f>
        <v>7.8612697120074848E-2</v>
      </c>
      <c r="K13938" s="32">
        <f>SUBTOTAL(9,K13937:K13937)</f>
        <v>33655001.899999999</v>
      </c>
      <c r="L13938" s="14">
        <f>SUBTOTAL(9,L13935:L13937)</f>
        <v>32163950.300000001</v>
      </c>
      <c r="M13938" s="80"/>
    </row>
    <row r="13939" spans="2:13" ht="24.9" customHeight="1" outlineLevel="2" x14ac:dyDescent="0.3">
      <c r="B13939" s="47" t="s">
        <v>22</v>
      </c>
      <c r="C13939" s="46" t="s">
        <v>336</v>
      </c>
      <c r="D13939" s="46" t="s">
        <v>973</v>
      </c>
      <c r="E13939" s="46" t="s">
        <v>1129</v>
      </c>
      <c r="F13939" s="45" t="s">
        <v>1128</v>
      </c>
      <c r="G13939" s="26" t="s">
        <v>0</v>
      </c>
      <c r="H13939" s="30">
        <v>37307431</v>
      </c>
      <c r="I13939" s="30">
        <v>2932837.77</v>
      </c>
      <c r="J13939" s="23">
        <f>I13939/H13939</f>
        <v>7.8612697025426378E-2</v>
      </c>
      <c r="K13939" s="30">
        <v>3104869.91</v>
      </c>
      <c r="L13939" s="30">
        <f>I13939</f>
        <v>2932837.77</v>
      </c>
      <c r="M13939" s="80">
        <f>L13939/K13939</f>
        <v>0.94459280260151057</v>
      </c>
    </row>
    <row r="13940" spans="2:13" ht="24.9" customHeight="1" outlineLevel="1" x14ac:dyDescent="0.3">
      <c r="B13940" s="44" t="str">
        <f>B13939</f>
        <v>FONDO NACIONAL DE PENSIONES DE LAS ENTIDADES TERRITORIALES (FONPET)</v>
      </c>
      <c r="C13940" s="43" t="s">
        <v>336</v>
      </c>
      <c r="D13940" s="43" t="s">
        <v>973</v>
      </c>
      <c r="E13940" s="43" t="s">
        <v>1129</v>
      </c>
      <c r="F13940" s="42" t="s">
        <v>1128</v>
      </c>
      <c r="G13940" s="18" t="s">
        <v>3</v>
      </c>
      <c r="H13940" s="32">
        <f>SUBTOTAL(9,H13939:H13939)</f>
        <v>37307431</v>
      </c>
      <c r="I13940" s="32">
        <f>SUBTOTAL(9,I13939:I13939)</f>
        <v>2932837.77</v>
      </c>
      <c r="J13940" s="41">
        <f>SUBTOTAL(9,J13939:J13939)</f>
        <v>7.8612697025426378E-2</v>
      </c>
      <c r="K13940" s="32">
        <f>SUBTOTAL(9,K13939:K13939)</f>
        <v>3104869.91</v>
      </c>
      <c r="L13940" s="14">
        <f>SUBTOTAL(9,L13937:L13939)</f>
        <v>34721660.620000005</v>
      </c>
      <c r="M13940" s="80"/>
    </row>
    <row r="13941" spans="2:13" ht="24.9" customHeight="1" outlineLevel="2" x14ac:dyDescent="0.3">
      <c r="B13941" s="47" t="s">
        <v>22</v>
      </c>
      <c r="C13941" s="46" t="s">
        <v>336</v>
      </c>
      <c r="D13941" s="46" t="s">
        <v>973</v>
      </c>
      <c r="E13941" s="46" t="s">
        <v>1127</v>
      </c>
      <c r="F13941" s="45" t="s">
        <v>1126</v>
      </c>
      <c r="G13941" s="26" t="s">
        <v>0</v>
      </c>
      <c r="H13941" s="30">
        <v>35649437</v>
      </c>
      <c r="I13941" s="30">
        <v>2802498.3899999997</v>
      </c>
      <c r="J13941" s="23">
        <f>I13941/H13941</f>
        <v>7.8612697025201253E-2</v>
      </c>
      <c r="K13941" s="30">
        <v>2967177.69</v>
      </c>
      <c r="L13941" s="30">
        <f>I13941</f>
        <v>2802498.3899999997</v>
      </c>
      <c r="M13941" s="80">
        <f>L13941/K13941</f>
        <v>0.94449968380558957</v>
      </c>
    </row>
    <row r="13942" spans="2:13" ht="24.9" customHeight="1" outlineLevel="1" x14ac:dyDescent="0.3">
      <c r="B13942" s="44" t="str">
        <f>B13941</f>
        <v>FONDO NACIONAL DE PENSIONES DE LAS ENTIDADES TERRITORIALES (FONPET)</v>
      </c>
      <c r="C13942" s="43" t="s">
        <v>336</v>
      </c>
      <c r="D13942" s="43" t="s">
        <v>973</v>
      </c>
      <c r="E13942" s="43" t="s">
        <v>1127</v>
      </c>
      <c r="F13942" s="42" t="s">
        <v>1126</v>
      </c>
      <c r="G13942" s="18" t="s">
        <v>3</v>
      </c>
      <c r="H13942" s="32">
        <f>SUBTOTAL(9,H13941:H13941)</f>
        <v>35649437</v>
      </c>
      <c r="I13942" s="32">
        <f>SUBTOTAL(9,I13941:I13941)</f>
        <v>2802498.3899999997</v>
      </c>
      <c r="J13942" s="41">
        <f>SUBTOTAL(9,J13941:J13941)</f>
        <v>7.8612697025201253E-2</v>
      </c>
      <c r="K13942" s="32">
        <f>SUBTOTAL(9,K13941:K13941)</f>
        <v>2967177.69</v>
      </c>
      <c r="L13942" s="14">
        <f>SUBTOTAL(9,L13939:L13941)</f>
        <v>5735336.1600000001</v>
      </c>
      <c r="M13942" s="80"/>
    </row>
    <row r="13943" spans="2:13" ht="24.9" customHeight="1" outlineLevel="2" x14ac:dyDescent="0.3">
      <c r="B13943" s="47" t="s">
        <v>22</v>
      </c>
      <c r="C13943" s="46" t="s">
        <v>336</v>
      </c>
      <c r="D13943" s="46" t="s">
        <v>973</v>
      </c>
      <c r="E13943" s="46" t="s">
        <v>1125</v>
      </c>
      <c r="F13943" s="45" t="s">
        <v>1124</v>
      </c>
      <c r="G13943" s="26" t="s">
        <v>0</v>
      </c>
      <c r="H13943" s="30">
        <v>123641114</v>
      </c>
      <c r="I13943" s="30">
        <v>9719761.4499999993</v>
      </c>
      <c r="J13943" s="23">
        <f>I13943/H13943</f>
        <v>7.8612697148619987E-2</v>
      </c>
      <c r="K13943" s="30">
        <v>10290381.210000001</v>
      </c>
      <c r="L13943" s="30">
        <f>I13943</f>
        <v>9719761.4499999993</v>
      </c>
      <c r="M13943" s="80">
        <f>L13943/K13943</f>
        <v>0.94454823894711659</v>
      </c>
    </row>
    <row r="13944" spans="2:13" ht="24.9" customHeight="1" outlineLevel="1" x14ac:dyDescent="0.3">
      <c r="B13944" s="44" t="str">
        <f>B13943</f>
        <v>FONDO NACIONAL DE PENSIONES DE LAS ENTIDADES TERRITORIALES (FONPET)</v>
      </c>
      <c r="C13944" s="43" t="s">
        <v>336</v>
      </c>
      <c r="D13944" s="43" t="s">
        <v>973</v>
      </c>
      <c r="E13944" s="43" t="s">
        <v>1125</v>
      </c>
      <c r="F13944" s="42" t="s">
        <v>1124</v>
      </c>
      <c r="G13944" s="18" t="s">
        <v>3</v>
      </c>
      <c r="H13944" s="32">
        <f>SUBTOTAL(9,H13943:H13943)</f>
        <v>123641114</v>
      </c>
      <c r="I13944" s="32">
        <f>SUBTOTAL(9,I13943:I13943)</f>
        <v>9719761.4499999993</v>
      </c>
      <c r="J13944" s="41">
        <f>SUBTOTAL(9,J13943:J13943)</f>
        <v>7.8612697148619987E-2</v>
      </c>
      <c r="K13944" s="32">
        <f>SUBTOTAL(9,K13943:K13943)</f>
        <v>10290381.210000001</v>
      </c>
      <c r="L13944" s="14">
        <f>SUBTOTAL(9,L13941:L13943)</f>
        <v>12522259.84</v>
      </c>
      <c r="M13944" s="80"/>
    </row>
    <row r="13945" spans="2:13" ht="24.9" customHeight="1" outlineLevel="2" x14ac:dyDescent="0.3">
      <c r="B13945" s="47" t="s">
        <v>22</v>
      </c>
      <c r="C13945" s="46" t="s">
        <v>336</v>
      </c>
      <c r="D13945" s="46" t="s">
        <v>973</v>
      </c>
      <c r="E13945" s="46" t="s">
        <v>1123</v>
      </c>
      <c r="F13945" s="45" t="s">
        <v>1122</v>
      </c>
      <c r="G13945" s="26" t="s">
        <v>0</v>
      </c>
      <c r="H13945" s="30">
        <v>26563164</v>
      </c>
      <c r="I13945" s="30">
        <v>2088201.96</v>
      </c>
      <c r="J13945" s="23">
        <f>I13945/H13945</f>
        <v>7.8612696891078179E-2</v>
      </c>
      <c r="K13945" s="30">
        <v>2210439.98</v>
      </c>
      <c r="L13945" s="30">
        <f>I13945</f>
        <v>2088201.96</v>
      </c>
      <c r="M13945" s="80">
        <f>L13945/K13945</f>
        <v>0.94469968824939543</v>
      </c>
    </row>
    <row r="13946" spans="2:13" ht="24.9" customHeight="1" outlineLevel="1" x14ac:dyDescent="0.3">
      <c r="B13946" s="44" t="str">
        <f>B13945</f>
        <v>FONDO NACIONAL DE PENSIONES DE LAS ENTIDADES TERRITORIALES (FONPET)</v>
      </c>
      <c r="C13946" s="43" t="s">
        <v>336</v>
      </c>
      <c r="D13946" s="43" t="s">
        <v>973</v>
      </c>
      <c r="E13946" s="43" t="s">
        <v>1123</v>
      </c>
      <c r="F13946" s="42" t="s">
        <v>1122</v>
      </c>
      <c r="G13946" s="18" t="s">
        <v>3</v>
      </c>
      <c r="H13946" s="32">
        <f>SUBTOTAL(9,H13945:H13945)</f>
        <v>26563164</v>
      </c>
      <c r="I13946" s="32">
        <f>SUBTOTAL(9,I13945:I13945)</f>
        <v>2088201.96</v>
      </c>
      <c r="J13946" s="41">
        <f>SUBTOTAL(9,J13945:J13945)</f>
        <v>7.8612696891078179E-2</v>
      </c>
      <c r="K13946" s="32">
        <f>SUBTOTAL(9,K13945:K13945)</f>
        <v>2210439.98</v>
      </c>
      <c r="L13946" s="14">
        <f>SUBTOTAL(9,L13943:L13945)</f>
        <v>11807963.41</v>
      </c>
      <c r="M13946" s="80"/>
    </row>
    <row r="13947" spans="2:13" ht="24.9" customHeight="1" outlineLevel="2" x14ac:dyDescent="0.3">
      <c r="B13947" s="47" t="s">
        <v>22</v>
      </c>
      <c r="C13947" s="46" t="s">
        <v>336</v>
      </c>
      <c r="D13947" s="46" t="s">
        <v>973</v>
      </c>
      <c r="E13947" s="46" t="s">
        <v>1121</v>
      </c>
      <c r="F13947" s="45" t="s">
        <v>1120</v>
      </c>
      <c r="G13947" s="26" t="s">
        <v>0</v>
      </c>
      <c r="H13947" s="30">
        <v>319780450</v>
      </c>
      <c r="I13947" s="30">
        <v>25138803.66</v>
      </c>
      <c r="J13947" s="23">
        <f>I13947/H13947</f>
        <v>7.8612697117663069E-2</v>
      </c>
      <c r="K13947" s="30">
        <v>26614645.850000001</v>
      </c>
      <c r="L13947" s="30">
        <f>I13947</f>
        <v>25138803.66</v>
      </c>
      <c r="M13947" s="80">
        <f>L13947/K13947</f>
        <v>0.94454774268581898</v>
      </c>
    </row>
    <row r="13948" spans="2:13" ht="24.9" customHeight="1" outlineLevel="1" x14ac:dyDescent="0.3">
      <c r="B13948" s="44" t="str">
        <f>B13947</f>
        <v>FONDO NACIONAL DE PENSIONES DE LAS ENTIDADES TERRITORIALES (FONPET)</v>
      </c>
      <c r="C13948" s="43" t="s">
        <v>336</v>
      </c>
      <c r="D13948" s="43" t="s">
        <v>973</v>
      </c>
      <c r="E13948" s="43" t="s">
        <v>1121</v>
      </c>
      <c r="F13948" s="42" t="s">
        <v>1120</v>
      </c>
      <c r="G13948" s="18" t="s">
        <v>3</v>
      </c>
      <c r="H13948" s="32">
        <f>SUBTOTAL(9,H13947:H13947)</f>
        <v>319780450</v>
      </c>
      <c r="I13948" s="32">
        <f>SUBTOTAL(9,I13947:I13947)</f>
        <v>25138803.66</v>
      </c>
      <c r="J13948" s="41">
        <f>SUBTOTAL(9,J13947:J13947)</f>
        <v>7.8612697117663069E-2</v>
      </c>
      <c r="K13948" s="32">
        <f>SUBTOTAL(9,K13947:K13947)</f>
        <v>26614645.850000001</v>
      </c>
      <c r="L13948" s="14">
        <f>SUBTOTAL(9,L13945:L13947)</f>
        <v>27227005.620000001</v>
      </c>
      <c r="M13948" s="80"/>
    </row>
    <row r="13949" spans="2:13" ht="24.9" customHeight="1" outlineLevel="2" x14ac:dyDescent="0.3">
      <c r="B13949" s="47" t="s">
        <v>22</v>
      </c>
      <c r="C13949" s="46" t="s">
        <v>336</v>
      </c>
      <c r="D13949" s="46" t="s">
        <v>973</v>
      </c>
      <c r="E13949" s="46" t="s">
        <v>1119</v>
      </c>
      <c r="F13949" s="45" t="s">
        <v>1118</v>
      </c>
      <c r="G13949" s="26" t="s">
        <v>0</v>
      </c>
      <c r="H13949" s="30">
        <v>43855868</v>
      </c>
      <c r="I13949" s="30">
        <v>3447628.0700000003</v>
      </c>
      <c r="J13949" s="23">
        <f>I13949/H13949</f>
        <v>7.8612697165177534E-2</v>
      </c>
      <c r="K13949" s="30">
        <v>3649383.79</v>
      </c>
      <c r="L13949" s="30">
        <f>I13949</f>
        <v>3447628.0700000003</v>
      </c>
      <c r="M13949" s="80">
        <f>L13949/K13949</f>
        <v>0.9447151268241919</v>
      </c>
    </row>
    <row r="13950" spans="2:13" ht="24.9" customHeight="1" outlineLevel="1" x14ac:dyDescent="0.3">
      <c r="B13950" s="44" t="str">
        <f>B13949</f>
        <v>FONDO NACIONAL DE PENSIONES DE LAS ENTIDADES TERRITORIALES (FONPET)</v>
      </c>
      <c r="C13950" s="43" t="s">
        <v>336</v>
      </c>
      <c r="D13950" s="43" t="s">
        <v>973</v>
      </c>
      <c r="E13950" s="43" t="s">
        <v>1119</v>
      </c>
      <c r="F13950" s="42" t="s">
        <v>1118</v>
      </c>
      <c r="G13950" s="18" t="s">
        <v>3</v>
      </c>
      <c r="H13950" s="32">
        <f>SUBTOTAL(9,H13949:H13949)</f>
        <v>43855868</v>
      </c>
      <c r="I13950" s="32">
        <f>SUBTOTAL(9,I13949:I13949)</f>
        <v>3447628.0700000003</v>
      </c>
      <c r="J13950" s="41">
        <f>SUBTOTAL(9,J13949:J13949)</f>
        <v>7.8612697165177534E-2</v>
      </c>
      <c r="K13950" s="32">
        <f>SUBTOTAL(9,K13949:K13949)</f>
        <v>3649383.79</v>
      </c>
      <c r="L13950" s="14">
        <f>SUBTOTAL(9,L13947:L13949)</f>
        <v>28586431.73</v>
      </c>
      <c r="M13950" s="80"/>
    </row>
    <row r="13951" spans="2:13" ht="24.9" customHeight="1" outlineLevel="2" x14ac:dyDescent="0.3">
      <c r="B13951" s="47" t="s">
        <v>22</v>
      </c>
      <c r="C13951" s="46" t="s">
        <v>336</v>
      </c>
      <c r="D13951" s="46" t="s">
        <v>973</v>
      </c>
      <c r="E13951" s="46" t="s">
        <v>1117</v>
      </c>
      <c r="F13951" s="45" t="s">
        <v>1116</v>
      </c>
      <c r="G13951" s="26" t="s">
        <v>0</v>
      </c>
      <c r="H13951" s="30">
        <v>53720086</v>
      </c>
      <c r="I13951" s="30">
        <v>4223080.8499999996</v>
      </c>
      <c r="J13951" s="23">
        <f>I13951/H13951</f>
        <v>7.8612697120402961E-2</v>
      </c>
      <c r="K13951" s="30">
        <v>4471482.95</v>
      </c>
      <c r="L13951" s="30">
        <f>I13951</f>
        <v>4223080.8499999996</v>
      </c>
      <c r="M13951" s="80">
        <f>L13951/K13951</f>
        <v>0.94444749028954689</v>
      </c>
    </row>
    <row r="13952" spans="2:13" ht="24.9" customHeight="1" outlineLevel="1" x14ac:dyDescent="0.3">
      <c r="B13952" s="44" t="str">
        <f>B13951</f>
        <v>FONDO NACIONAL DE PENSIONES DE LAS ENTIDADES TERRITORIALES (FONPET)</v>
      </c>
      <c r="C13952" s="43" t="s">
        <v>336</v>
      </c>
      <c r="D13952" s="43" t="s">
        <v>973</v>
      </c>
      <c r="E13952" s="43" t="s">
        <v>1117</v>
      </c>
      <c r="F13952" s="42" t="s">
        <v>1116</v>
      </c>
      <c r="G13952" s="18" t="s">
        <v>3</v>
      </c>
      <c r="H13952" s="32">
        <f>SUBTOTAL(9,H13951:H13951)</f>
        <v>53720086</v>
      </c>
      <c r="I13952" s="32">
        <f>SUBTOTAL(9,I13951:I13951)</f>
        <v>4223080.8499999996</v>
      </c>
      <c r="J13952" s="41">
        <f>SUBTOTAL(9,J13951:J13951)</f>
        <v>7.8612697120402961E-2</v>
      </c>
      <c r="K13952" s="32">
        <f>SUBTOTAL(9,K13951:K13951)</f>
        <v>4471482.95</v>
      </c>
      <c r="L13952" s="14">
        <f>SUBTOTAL(9,L13949:L13951)</f>
        <v>7670708.9199999999</v>
      </c>
      <c r="M13952" s="80"/>
    </row>
    <row r="13953" spans="2:13" ht="24.9" customHeight="1" outlineLevel="2" x14ac:dyDescent="0.3">
      <c r="B13953" s="47" t="s">
        <v>22</v>
      </c>
      <c r="C13953" s="46" t="s">
        <v>336</v>
      </c>
      <c r="D13953" s="46" t="s">
        <v>973</v>
      </c>
      <c r="E13953" s="46" t="s">
        <v>1115</v>
      </c>
      <c r="F13953" s="45" t="s">
        <v>1114</v>
      </c>
      <c r="G13953" s="26" t="s">
        <v>0</v>
      </c>
      <c r="H13953" s="30">
        <v>123145489</v>
      </c>
      <c r="I13953" s="30">
        <v>9680799.0299999993</v>
      </c>
      <c r="J13953" s="23">
        <f>I13953/H13953</f>
        <v>7.8612697132576237E-2</v>
      </c>
      <c r="K13953" s="30">
        <v>10248875.23</v>
      </c>
      <c r="L13953" s="30">
        <f>I13953</f>
        <v>9680799.0299999993</v>
      </c>
      <c r="M13953" s="80">
        <f>L13953/K13953</f>
        <v>0.94457184937356276</v>
      </c>
    </row>
    <row r="13954" spans="2:13" ht="24.9" customHeight="1" outlineLevel="1" x14ac:dyDescent="0.3">
      <c r="B13954" s="44" t="str">
        <f>B13953</f>
        <v>FONDO NACIONAL DE PENSIONES DE LAS ENTIDADES TERRITORIALES (FONPET)</v>
      </c>
      <c r="C13954" s="43" t="s">
        <v>336</v>
      </c>
      <c r="D13954" s="43" t="s">
        <v>973</v>
      </c>
      <c r="E13954" s="43" t="s">
        <v>1115</v>
      </c>
      <c r="F13954" s="42" t="s">
        <v>1114</v>
      </c>
      <c r="G13954" s="18" t="s">
        <v>3</v>
      </c>
      <c r="H13954" s="32">
        <f>SUBTOTAL(9,H13953:H13953)</f>
        <v>123145489</v>
      </c>
      <c r="I13954" s="32">
        <f>SUBTOTAL(9,I13953:I13953)</f>
        <v>9680799.0299999993</v>
      </c>
      <c r="J13954" s="41">
        <f>SUBTOTAL(9,J13953:J13953)</f>
        <v>7.8612697132576237E-2</v>
      </c>
      <c r="K13954" s="32">
        <f>SUBTOTAL(9,K13953:K13953)</f>
        <v>10248875.23</v>
      </c>
      <c r="L13954" s="14">
        <f>SUBTOTAL(9,L13951:L13953)</f>
        <v>13903879.879999999</v>
      </c>
      <c r="M13954" s="80"/>
    </row>
    <row r="13955" spans="2:13" ht="24.9" customHeight="1" outlineLevel="2" x14ac:dyDescent="0.3">
      <c r="B13955" s="47" t="s">
        <v>22</v>
      </c>
      <c r="C13955" s="46" t="s">
        <v>336</v>
      </c>
      <c r="D13955" s="46" t="s">
        <v>973</v>
      </c>
      <c r="E13955" s="46" t="s">
        <v>1113</v>
      </c>
      <c r="F13955" s="45" t="s">
        <v>1112</v>
      </c>
      <c r="G13955" s="26" t="s">
        <v>0</v>
      </c>
      <c r="H13955" s="30">
        <v>26204610</v>
      </c>
      <c r="I13955" s="30">
        <v>2060015.0699999998</v>
      </c>
      <c r="J13955" s="23">
        <f>I13955/H13955</f>
        <v>7.8612697155195199E-2</v>
      </c>
      <c r="K13955" s="30">
        <v>2180795.56</v>
      </c>
      <c r="L13955" s="30">
        <f>I13955</f>
        <v>2060015.0699999998</v>
      </c>
      <c r="M13955" s="80">
        <f>L13955/K13955</f>
        <v>0.94461631699213466</v>
      </c>
    </row>
    <row r="13956" spans="2:13" ht="24.9" customHeight="1" outlineLevel="1" x14ac:dyDescent="0.3">
      <c r="B13956" s="44" t="str">
        <f>B13955</f>
        <v>FONDO NACIONAL DE PENSIONES DE LAS ENTIDADES TERRITORIALES (FONPET)</v>
      </c>
      <c r="C13956" s="43" t="s">
        <v>336</v>
      </c>
      <c r="D13956" s="43" t="s">
        <v>973</v>
      </c>
      <c r="E13956" s="43" t="s">
        <v>1113</v>
      </c>
      <c r="F13956" s="42" t="s">
        <v>1112</v>
      </c>
      <c r="G13956" s="18" t="s">
        <v>3</v>
      </c>
      <c r="H13956" s="32">
        <f>SUBTOTAL(9,H13955:H13955)</f>
        <v>26204610</v>
      </c>
      <c r="I13956" s="32">
        <f>SUBTOTAL(9,I13955:I13955)</f>
        <v>2060015.0699999998</v>
      </c>
      <c r="J13956" s="41">
        <f>SUBTOTAL(9,J13955:J13955)</f>
        <v>7.8612697155195199E-2</v>
      </c>
      <c r="K13956" s="32">
        <f>SUBTOTAL(9,K13955:K13955)</f>
        <v>2180795.56</v>
      </c>
      <c r="L13956" s="14">
        <f>SUBTOTAL(9,L13953:L13955)</f>
        <v>11740814.1</v>
      </c>
      <c r="M13956" s="80"/>
    </row>
    <row r="13957" spans="2:13" ht="24.9" customHeight="1" outlineLevel="2" x14ac:dyDescent="0.3">
      <c r="B13957" s="47" t="s">
        <v>22</v>
      </c>
      <c r="C13957" s="46" t="s">
        <v>336</v>
      </c>
      <c r="D13957" s="46" t="s">
        <v>973</v>
      </c>
      <c r="E13957" s="46" t="s">
        <v>1111</v>
      </c>
      <c r="F13957" s="45" t="s">
        <v>1110</v>
      </c>
      <c r="G13957" s="26" t="s">
        <v>0</v>
      </c>
      <c r="H13957" s="30">
        <v>1770077179</v>
      </c>
      <c r="I13957" s="30">
        <v>139150541.18000001</v>
      </c>
      <c r="J13957" s="23">
        <f>I13957/H13957</f>
        <v>7.8612697135959184E-2</v>
      </c>
      <c r="K13957" s="30">
        <v>147316736.68000001</v>
      </c>
      <c r="L13957" s="30">
        <f>I13957</f>
        <v>139150541.18000001</v>
      </c>
      <c r="M13957" s="80">
        <f>L13957/K13957</f>
        <v>0.94456708936107825</v>
      </c>
    </row>
    <row r="13958" spans="2:13" ht="24.9" customHeight="1" outlineLevel="1" x14ac:dyDescent="0.3">
      <c r="B13958" s="44" t="str">
        <f>B13957</f>
        <v>FONDO NACIONAL DE PENSIONES DE LAS ENTIDADES TERRITORIALES (FONPET)</v>
      </c>
      <c r="C13958" s="43" t="s">
        <v>336</v>
      </c>
      <c r="D13958" s="43" t="s">
        <v>973</v>
      </c>
      <c r="E13958" s="43" t="s">
        <v>1111</v>
      </c>
      <c r="F13958" s="42" t="s">
        <v>1110</v>
      </c>
      <c r="G13958" s="18" t="s">
        <v>3</v>
      </c>
      <c r="H13958" s="32">
        <f>SUBTOTAL(9,H13957:H13957)</f>
        <v>1770077179</v>
      </c>
      <c r="I13958" s="32">
        <f>SUBTOTAL(9,I13957:I13957)</f>
        <v>139150541.18000001</v>
      </c>
      <c r="J13958" s="41">
        <f>SUBTOTAL(9,J13957:J13957)</f>
        <v>7.8612697135959184E-2</v>
      </c>
      <c r="K13958" s="32">
        <f>SUBTOTAL(9,K13957:K13957)</f>
        <v>147316736.68000001</v>
      </c>
      <c r="L13958" s="14">
        <f>SUBTOTAL(9,L13955:L13957)</f>
        <v>141210556.25</v>
      </c>
      <c r="M13958" s="80"/>
    </row>
    <row r="13959" spans="2:13" ht="24.9" customHeight="1" outlineLevel="2" x14ac:dyDescent="0.3">
      <c r="B13959" s="47" t="s">
        <v>22</v>
      </c>
      <c r="C13959" s="46" t="s">
        <v>336</v>
      </c>
      <c r="D13959" s="46" t="s">
        <v>973</v>
      </c>
      <c r="E13959" s="46" t="s">
        <v>1109</v>
      </c>
      <c r="F13959" s="45" t="s">
        <v>1108</v>
      </c>
      <c r="G13959" s="26" t="s">
        <v>0</v>
      </c>
      <c r="H13959" s="30">
        <v>113050366</v>
      </c>
      <c r="I13959" s="30">
        <v>8887194.1899999995</v>
      </c>
      <c r="J13959" s="23">
        <f>I13959/H13959</f>
        <v>7.8612697193744599E-2</v>
      </c>
      <c r="K13959" s="30">
        <v>9408849.9299999997</v>
      </c>
      <c r="L13959" s="30">
        <f>I13959</f>
        <v>8887194.1899999995</v>
      </c>
      <c r="M13959" s="80">
        <f>L13959/K13959</f>
        <v>0.9445569071798342</v>
      </c>
    </row>
    <row r="13960" spans="2:13" ht="24.9" customHeight="1" outlineLevel="1" x14ac:dyDescent="0.3">
      <c r="B13960" s="44" t="str">
        <f>B13959</f>
        <v>FONDO NACIONAL DE PENSIONES DE LAS ENTIDADES TERRITORIALES (FONPET)</v>
      </c>
      <c r="C13960" s="43" t="s">
        <v>336</v>
      </c>
      <c r="D13960" s="43" t="s">
        <v>973</v>
      </c>
      <c r="E13960" s="43" t="s">
        <v>1109</v>
      </c>
      <c r="F13960" s="42" t="s">
        <v>1108</v>
      </c>
      <c r="G13960" s="18" t="s">
        <v>3</v>
      </c>
      <c r="H13960" s="32">
        <f>SUBTOTAL(9,H13959:H13959)</f>
        <v>113050366</v>
      </c>
      <c r="I13960" s="32">
        <f>SUBTOTAL(9,I13959:I13959)</f>
        <v>8887194.1899999995</v>
      </c>
      <c r="J13960" s="41">
        <f>SUBTOTAL(9,J13959:J13959)</f>
        <v>7.8612697193744599E-2</v>
      </c>
      <c r="K13960" s="32">
        <f>SUBTOTAL(9,K13959:K13959)</f>
        <v>9408849.9299999997</v>
      </c>
      <c r="L13960" s="14">
        <f>SUBTOTAL(9,L13957:L13959)</f>
        <v>148037735.37</v>
      </c>
      <c r="M13960" s="80"/>
    </row>
    <row r="13961" spans="2:13" ht="24.9" customHeight="1" outlineLevel="2" x14ac:dyDescent="0.3">
      <c r="B13961" s="47" t="s">
        <v>22</v>
      </c>
      <c r="C13961" s="46" t="s">
        <v>336</v>
      </c>
      <c r="D13961" s="46" t="s">
        <v>973</v>
      </c>
      <c r="E13961" s="46" t="s">
        <v>1107</v>
      </c>
      <c r="F13961" s="45" t="s">
        <v>1106</v>
      </c>
      <c r="G13961" s="26" t="s">
        <v>0</v>
      </c>
      <c r="H13961" s="30">
        <v>133300781</v>
      </c>
      <c r="I13961" s="30">
        <v>10479133.92</v>
      </c>
      <c r="J13961" s="23">
        <f>I13961/H13961</f>
        <v>7.8612697100401835E-2</v>
      </c>
      <c r="K13961" s="30">
        <v>11094564.99</v>
      </c>
      <c r="L13961" s="30">
        <f>I13961</f>
        <v>10479133.92</v>
      </c>
      <c r="M13961" s="80">
        <f>L13961/K13961</f>
        <v>0.94452859841240155</v>
      </c>
    </row>
    <row r="13962" spans="2:13" ht="24.9" customHeight="1" outlineLevel="1" x14ac:dyDescent="0.3">
      <c r="B13962" s="44" t="str">
        <f>B13961</f>
        <v>FONDO NACIONAL DE PENSIONES DE LAS ENTIDADES TERRITORIALES (FONPET)</v>
      </c>
      <c r="C13962" s="43" t="s">
        <v>336</v>
      </c>
      <c r="D13962" s="43" t="s">
        <v>973</v>
      </c>
      <c r="E13962" s="43" t="s">
        <v>1107</v>
      </c>
      <c r="F13962" s="42" t="s">
        <v>1106</v>
      </c>
      <c r="G13962" s="18" t="s">
        <v>3</v>
      </c>
      <c r="H13962" s="32">
        <f>SUBTOTAL(9,H13961:H13961)</f>
        <v>133300781</v>
      </c>
      <c r="I13962" s="32">
        <f>SUBTOTAL(9,I13961:I13961)</f>
        <v>10479133.92</v>
      </c>
      <c r="J13962" s="41">
        <f>SUBTOTAL(9,J13961:J13961)</f>
        <v>7.8612697100401835E-2</v>
      </c>
      <c r="K13962" s="32">
        <f>SUBTOTAL(9,K13961:K13961)</f>
        <v>11094564.99</v>
      </c>
      <c r="L13962" s="14">
        <f>SUBTOTAL(9,L13959:L13961)</f>
        <v>19366328.109999999</v>
      </c>
      <c r="M13962" s="80"/>
    </row>
    <row r="13963" spans="2:13" ht="24.9" customHeight="1" outlineLevel="2" x14ac:dyDescent="0.3">
      <c r="B13963" s="47" t="s">
        <v>22</v>
      </c>
      <c r="C13963" s="46" t="s">
        <v>336</v>
      </c>
      <c r="D13963" s="46" t="s">
        <v>973</v>
      </c>
      <c r="E13963" s="46" t="s">
        <v>1105</v>
      </c>
      <c r="F13963" s="45" t="s">
        <v>1104</v>
      </c>
      <c r="G13963" s="26" t="s">
        <v>0</v>
      </c>
      <c r="H13963" s="30">
        <v>60284999</v>
      </c>
      <c r="I13963" s="30">
        <v>4739166.37</v>
      </c>
      <c r="J13963" s="23">
        <f>I13963/H13963</f>
        <v>7.8612697165342915E-2</v>
      </c>
      <c r="K13963" s="30">
        <v>5017035.1099999994</v>
      </c>
      <c r="L13963" s="30">
        <f>I13963</f>
        <v>4739166.37</v>
      </c>
      <c r="M13963" s="80">
        <f>L13963/K13963</f>
        <v>0.94461495008353658</v>
      </c>
    </row>
    <row r="13964" spans="2:13" ht="24.9" customHeight="1" outlineLevel="1" x14ac:dyDescent="0.3">
      <c r="B13964" s="44" t="str">
        <f>B13963</f>
        <v>FONDO NACIONAL DE PENSIONES DE LAS ENTIDADES TERRITORIALES (FONPET)</v>
      </c>
      <c r="C13964" s="43" t="s">
        <v>336</v>
      </c>
      <c r="D13964" s="43" t="s">
        <v>973</v>
      </c>
      <c r="E13964" s="43" t="s">
        <v>1105</v>
      </c>
      <c r="F13964" s="42" t="s">
        <v>1104</v>
      </c>
      <c r="G13964" s="18" t="s">
        <v>3</v>
      </c>
      <c r="H13964" s="32">
        <f>SUBTOTAL(9,H13963:H13963)</f>
        <v>60284999</v>
      </c>
      <c r="I13964" s="32">
        <f>SUBTOTAL(9,I13963:I13963)</f>
        <v>4739166.37</v>
      </c>
      <c r="J13964" s="41">
        <f>SUBTOTAL(9,J13963:J13963)</f>
        <v>7.8612697165342915E-2</v>
      </c>
      <c r="K13964" s="32">
        <f>SUBTOTAL(9,K13963:K13963)</f>
        <v>5017035.1099999994</v>
      </c>
      <c r="L13964" s="14">
        <f>SUBTOTAL(9,L13961:L13963)</f>
        <v>15218300.289999999</v>
      </c>
      <c r="M13964" s="80"/>
    </row>
    <row r="13965" spans="2:13" ht="24.9" customHeight="1" outlineLevel="2" x14ac:dyDescent="0.3">
      <c r="B13965" s="47" t="s">
        <v>22</v>
      </c>
      <c r="C13965" s="46" t="s">
        <v>336</v>
      </c>
      <c r="D13965" s="46" t="s">
        <v>973</v>
      </c>
      <c r="E13965" s="46" t="s">
        <v>1103</v>
      </c>
      <c r="F13965" s="45" t="s">
        <v>1102</v>
      </c>
      <c r="G13965" s="26" t="s">
        <v>0</v>
      </c>
      <c r="H13965" s="30">
        <v>39444260</v>
      </c>
      <c r="I13965" s="30">
        <v>3100819.66</v>
      </c>
      <c r="J13965" s="23">
        <f>I13965/H13965</f>
        <v>7.8612697005850787E-2</v>
      </c>
      <c r="K13965" s="30">
        <v>3282755.5300000003</v>
      </c>
      <c r="L13965" s="30">
        <f>I13965</f>
        <v>3100819.66</v>
      </c>
      <c r="M13965" s="80">
        <f>L13965/K13965</f>
        <v>0.94457830674951293</v>
      </c>
    </row>
    <row r="13966" spans="2:13" ht="24.9" customHeight="1" outlineLevel="1" x14ac:dyDescent="0.3">
      <c r="B13966" s="44" t="str">
        <f>B13965</f>
        <v>FONDO NACIONAL DE PENSIONES DE LAS ENTIDADES TERRITORIALES (FONPET)</v>
      </c>
      <c r="C13966" s="43" t="s">
        <v>336</v>
      </c>
      <c r="D13966" s="43" t="s">
        <v>973</v>
      </c>
      <c r="E13966" s="43" t="s">
        <v>1103</v>
      </c>
      <c r="F13966" s="42" t="s">
        <v>1102</v>
      </c>
      <c r="G13966" s="18" t="s">
        <v>3</v>
      </c>
      <c r="H13966" s="32">
        <f>SUBTOTAL(9,H13965:H13965)</f>
        <v>39444260</v>
      </c>
      <c r="I13966" s="32">
        <f>SUBTOTAL(9,I13965:I13965)</f>
        <v>3100819.66</v>
      </c>
      <c r="J13966" s="41">
        <f>SUBTOTAL(9,J13965:J13965)</f>
        <v>7.8612697005850787E-2</v>
      </c>
      <c r="K13966" s="32">
        <f>SUBTOTAL(9,K13965:K13965)</f>
        <v>3282755.5300000003</v>
      </c>
      <c r="L13966" s="14">
        <f>SUBTOTAL(9,L13963:L13965)</f>
        <v>7839986.0300000003</v>
      </c>
      <c r="M13966" s="80"/>
    </row>
    <row r="13967" spans="2:13" ht="24.9" customHeight="1" outlineLevel="2" x14ac:dyDescent="0.3">
      <c r="B13967" s="47" t="s">
        <v>22</v>
      </c>
      <c r="C13967" s="46" t="s">
        <v>336</v>
      </c>
      <c r="D13967" s="46" t="s">
        <v>973</v>
      </c>
      <c r="E13967" s="46" t="s">
        <v>1101</v>
      </c>
      <c r="F13967" s="45" t="s">
        <v>1100</v>
      </c>
      <c r="G13967" s="26" t="s">
        <v>0</v>
      </c>
      <c r="H13967" s="30">
        <v>27019334</v>
      </c>
      <c r="I13967" s="30">
        <v>2124062.7199999997</v>
      </c>
      <c r="J13967" s="23">
        <f>I13967/H13967</f>
        <v>7.8612697115332295E-2</v>
      </c>
      <c r="K13967" s="30">
        <v>2248720.91</v>
      </c>
      <c r="L13967" s="30">
        <f>I13967</f>
        <v>2124062.7199999997</v>
      </c>
      <c r="M13967" s="80">
        <f>L13967/K13967</f>
        <v>0.94456484597726253</v>
      </c>
    </row>
    <row r="13968" spans="2:13" ht="24.9" customHeight="1" outlineLevel="1" x14ac:dyDescent="0.3">
      <c r="B13968" s="44" t="str">
        <f>B13967</f>
        <v>FONDO NACIONAL DE PENSIONES DE LAS ENTIDADES TERRITORIALES (FONPET)</v>
      </c>
      <c r="C13968" s="43" t="s">
        <v>336</v>
      </c>
      <c r="D13968" s="43" t="s">
        <v>973</v>
      </c>
      <c r="E13968" s="43" t="s">
        <v>1101</v>
      </c>
      <c r="F13968" s="42" t="s">
        <v>1100</v>
      </c>
      <c r="G13968" s="18" t="s">
        <v>3</v>
      </c>
      <c r="H13968" s="32">
        <f>SUBTOTAL(9,H13967:H13967)</f>
        <v>27019334</v>
      </c>
      <c r="I13968" s="32">
        <f>SUBTOTAL(9,I13967:I13967)</f>
        <v>2124062.7199999997</v>
      </c>
      <c r="J13968" s="41">
        <f>SUBTOTAL(9,J13967:J13967)</f>
        <v>7.8612697115332295E-2</v>
      </c>
      <c r="K13968" s="32">
        <f>SUBTOTAL(9,K13967:K13967)</f>
        <v>2248720.91</v>
      </c>
      <c r="L13968" s="14">
        <f>SUBTOTAL(9,L13965:L13967)</f>
        <v>5224882.38</v>
      </c>
      <c r="M13968" s="80"/>
    </row>
    <row r="13969" spans="2:13" ht="24.9" customHeight="1" outlineLevel="2" x14ac:dyDescent="0.3">
      <c r="B13969" s="47" t="s">
        <v>22</v>
      </c>
      <c r="C13969" s="46" t="s">
        <v>336</v>
      </c>
      <c r="D13969" s="46" t="s">
        <v>973</v>
      </c>
      <c r="E13969" s="46" t="s">
        <v>1099</v>
      </c>
      <c r="F13969" s="45" t="s">
        <v>1098</v>
      </c>
      <c r="G13969" s="26" t="s">
        <v>0</v>
      </c>
      <c r="H13969" s="30">
        <v>35953898</v>
      </c>
      <c r="I13969" s="30">
        <v>2826432.89</v>
      </c>
      <c r="J13969" s="23">
        <f>I13969/H13969</f>
        <v>7.8612697015494684E-2</v>
      </c>
      <c r="K13969" s="30">
        <v>2992328.12</v>
      </c>
      <c r="L13969" s="30">
        <f>I13969</f>
        <v>2826432.89</v>
      </c>
      <c r="M13969" s="80">
        <f>L13969/K13969</f>
        <v>0.94455981317984605</v>
      </c>
    </row>
    <row r="13970" spans="2:13" ht="24.9" customHeight="1" outlineLevel="1" x14ac:dyDescent="0.3">
      <c r="B13970" s="44" t="str">
        <f>B13969</f>
        <v>FONDO NACIONAL DE PENSIONES DE LAS ENTIDADES TERRITORIALES (FONPET)</v>
      </c>
      <c r="C13970" s="43" t="s">
        <v>336</v>
      </c>
      <c r="D13970" s="43" t="s">
        <v>973</v>
      </c>
      <c r="E13970" s="43" t="s">
        <v>1099</v>
      </c>
      <c r="F13970" s="42" t="s">
        <v>1098</v>
      </c>
      <c r="G13970" s="18" t="s">
        <v>3</v>
      </c>
      <c r="H13970" s="32">
        <f>SUBTOTAL(9,H13969:H13969)</f>
        <v>35953898</v>
      </c>
      <c r="I13970" s="32">
        <f>SUBTOTAL(9,I13969:I13969)</f>
        <v>2826432.89</v>
      </c>
      <c r="J13970" s="41">
        <f>SUBTOTAL(9,J13969:J13969)</f>
        <v>7.8612697015494684E-2</v>
      </c>
      <c r="K13970" s="32">
        <f>SUBTOTAL(9,K13969:K13969)</f>
        <v>2992328.12</v>
      </c>
      <c r="L13970" s="14">
        <f>SUBTOTAL(9,L13967:L13969)</f>
        <v>4950495.6099999994</v>
      </c>
      <c r="M13970" s="80"/>
    </row>
    <row r="13971" spans="2:13" ht="24.9" customHeight="1" outlineLevel="2" x14ac:dyDescent="0.3">
      <c r="B13971" s="47" t="s">
        <v>22</v>
      </c>
      <c r="C13971" s="46" t="s">
        <v>336</v>
      </c>
      <c r="D13971" s="46" t="s">
        <v>973</v>
      </c>
      <c r="E13971" s="46" t="s">
        <v>1097</v>
      </c>
      <c r="F13971" s="45" t="s">
        <v>1096</v>
      </c>
      <c r="G13971" s="26" t="s">
        <v>0</v>
      </c>
      <c r="H13971" s="30">
        <v>18098408</v>
      </c>
      <c r="I13971" s="30">
        <v>1422764.66</v>
      </c>
      <c r="J13971" s="23">
        <f>I13971/H13971</f>
        <v>7.8612696763162807E-2</v>
      </c>
      <c r="K13971" s="30">
        <v>1506376.94</v>
      </c>
      <c r="L13971" s="30">
        <f>I13971</f>
        <v>1422764.66</v>
      </c>
      <c r="M13971" s="80">
        <f>L13971/K13971</f>
        <v>0.94449445037309188</v>
      </c>
    </row>
    <row r="13972" spans="2:13" ht="24.9" customHeight="1" outlineLevel="1" x14ac:dyDescent="0.3">
      <c r="B13972" s="44" t="str">
        <f>B13971</f>
        <v>FONDO NACIONAL DE PENSIONES DE LAS ENTIDADES TERRITORIALES (FONPET)</v>
      </c>
      <c r="C13972" s="43" t="s">
        <v>336</v>
      </c>
      <c r="D13972" s="43" t="s">
        <v>973</v>
      </c>
      <c r="E13972" s="43" t="s">
        <v>1097</v>
      </c>
      <c r="F13972" s="42" t="s">
        <v>1096</v>
      </c>
      <c r="G13972" s="18" t="s">
        <v>3</v>
      </c>
      <c r="H13972" s="32">
        <f>SUBTOTAL(9,H13971:H13971)</f>
        <v>18098408</v>
      </c>
      <c r="I13972" s="32">
        <f>SUBTOTAL(9,I13971:I13971)</f>
        <v>1422764.66</v>
      </c>
      <c r="J13972" s="41">
        <f>SUBTOTAL(9,J13971:J13971)</f>
        <v>7.8612696763162807E-2</v>
      </c>
      <c r="K13972" s="32">
        <f>SUBTOTAL(9,K13971:K13971)</f>
        <v>1506376.94</v>
      </c>
      <c r="L13972" s="14">
        <f>SUBTOTAL(9,L13969:L13971)</f>
        <v>4249197.55</v>
      </c>
      <c r="M13972" s="80"/>
    </row>
    <row r="13973" spans="2:13" ht="24.9" customHeight="1" outlineLevel="2" x14ac:dyDescent="0.3">
      <c r="B13973" s="47" t="s">
        <v>22</v>
      </c>
      <c r="C13973" s="46" t="s">
        <v>336</v>
      </c>
      <c r="D13973" s="46" t="s">
        <v>973</v>
      </c>
      <c r="E13973" s="46" t="s">
        <v>1095</v>
      </c>
      <c r="F13973" s="45" t="s">
        <v>1094</v>
      </c>
      <c r="G13973" s="26" t="s">
        <v>0</v>
      </c>
      <c r="H13973" s="30">
        <v>18146124</v>
      </c>
      <c r="I13973" s="30">
        <v>1426515.75</v>
      </c>
      <c r="J13973" s="23">
        <f>I13973/H13973</f>
        <v>7.8612697124741351E-2</v>
      </c>
      <c r="K13973" s="30">
        <v>1510295.69</v>
      </c>
      <c r="L13973" s="30">
        <f>I13973</f>
        <v>1426515.75</v>
      </c>
      <c r="M13973" s="80">
        <f>L13973/K13973</f>
        <v>0.94452745872564869</v>
      </c>
    </row>
    <row r="13974" spans="2:13" ht="24.9" customHeight="1" outlineLevel="1" x14ac:dyDescent="0.3">
      <c r="B13974" s="44" t="str">
        <f>B13973</f>
        <v>FONDO NACIONAL DE PENSIONES DE LAS ENTIDADES TERRITORIALES (FONPET)</v>
      </c>
      <c r="C13974" s="43" t="s">
        <v>336</v>
      </c>
      <c r="D13974" s="43" t="s">
        <v>973</v>
      </c>
      <c r="E13974" s="43" t="s">
        <v>1095</v>
      </c>
      <c r="F13974" s="42" t="s">
        <v>1094</v>
      </c>
      <c r="G13974" s="18" t="s">
        <v>3</v>
      </c>
      <c r="H13974" s="32">
        <f>SUBTOTAL(9,H13973:H13973)</f>
        <v>18146124</v>
      </c>
      <c r="I13974" s="32">
        <f>SUBTOTAL(9,I13973:I13973)</f>
        <v>1426515.75</v>
      </c>
      <c r="J13974" s="41">
        <f>SUBTOTAL(9,J13973:J13973)</f>
        <v>7.8612697124741351E-2</v>
      </c>
      <c r="K13974" s="32">
        <f>SUBTOTAL(9,K13973:K13973)</f>
        <v>1510295.69</v>
      </c>
      <c r="L13974" s="14">
        <f>SUBTOTAL(9,L13971:L13973)</f>
        <v>2849280.41</v>
      </c>
      <c r="M13974" s="80"/>
    </row>
    <row r="13975" spans="2:13" ht="24.9" customHeight="1" outlineLevel="2" x14ac:dyDescent="0.3">
      <c r="B13975" s="47" t="s">
        <v>22</v>
      </c>
      <c r="C13975" s="46" t="s">
        <v>336</v>
      </c>
      <c r="D13975" s="46" t="s">
        <v>973</v>
      </c>
      <c r="E13975" s="46" t="s">
        <v>1093</v>
      </c>
      <c r="F13975" s="45" t="s">
        <v>1092</v>
      </c>
      <c r="G13975" s="26" t="s">
        <v>0</v>
      </c>
      <c r="H13975" s="30">
        <v>21254097</v>
      </c>
      <c r="I13975" s="30">
        <v>1670841.89</v>
      </c>
      <c r="J13975" s="23">
        <f>I13975/H13975</f>
        <v>7.8612697119054262E-2</v>
      </c>
      <c r="K13975" s="30">
        <v>1768753.17</v>
      </c>
      <c r="L13975" s="30">
        <f>I13975</f>
        <v>1670841.89</v>
      </c>
      <c r="M13975" s="80">
        <f>L13975/K13975</f>
        <v>0.94464389850393882</v>
      </c>
    </row>
    <row r="13976" spans="2:13" ht="24.9" customHeight="1" outlineLevel="1" x14ac:dyDescent="0.3">
      <c r="B13976" s="44" t="str">
        <f>B13975</f>
        <v>FONDO NACIONAL DE PENSIONES DE LAS ENTIDADES TERRITORIALES (FONPET)</v>
      </c>
      <c r="C13976" s="43" t="s">
        <v>336</v>
      </c>
      <c r="D13976" s="43" t="s">
        <v>973</v>
      </c>
      <c r="E13976" s="43" t="s">
        <v>1093</v>
      </c>
      <c r="F13976" s="42" t="s">
        <v>1092</v>
      </c>
      <c r="G13976" s="18" t="s">
        <v>3</v>
      </c>
      <c r="H13976" s="32">
        <f>SUBTOTAL(9,H13975:H13975)</f>
        <v>21254097</v>
      </c>
      <c r="I13976" s="32">
        <f>SUBTOTAL(9,I13975:I13975)</f>
        <v>1670841.89</v>
      </c>
      <c r="J13976" s="41">
        <f>SUBTOTAL(9,J13975:J13975)</f>
        <v>7.8612697119054262E-2</v>
      </c>
      <c r="K13976" s="32">
        <f>SUBTOTAL(9,K13975:K13975)</f>
        <v>1768753.17</v>
      </c>
      <c r="L13976" s="14">
        <f>SUBTOTAL(9,L13973:L13975)</f>
        <v>3097357.6399999997</v>
      </c>
      <c r="M13976" s="80"/>
    </row>
    <row r="13977" spans="2:13" ht="24.9" customHeight="1" outlineLevel="2" x14ac:dyDescent="0.3">
      <c r="B13977" s="47" t="s">
        <v>22</v>
      </c>
      <c r="C13977" s="46" t="s">
        <v>336</v>
      </c>
      <c r="D13977" s="46" t="s">
        <v>973</v>
      </c>
      <c r="E13977" s="46" t="s">
        <v>1091</v>
      </c>
      <c r="F13977" s="45" t="s">
        <v>1090</v>
      </c>
      <c r="G13977" s="26" t="s">
        <v>0</v>
      </c>
      <c r="H13977" s="30">
        <v>13051354</v>
      </c>
      <c r="I13977" s="30">
        <v>1026002.14</v>
      </c>
      <c r="J13977" s="23">
        <f>I13977/H13977</f>
        <v>7.8612697196015061E-2</v>
      </c>
      <c r="K13977" s="30">
        <v>1086402.8</v>
      </c>
      <c r="L13977" s="30">
        <f>I13977</f>
        <v>1026002.14</v>
      </c>
      <c r="M13977" s="80">
        <f>L13977/K13977</f>
        <v>0.94440307038973015</v>
      </c>
    </row>
    <row r="13978" spans="2:13" ht="24.9" customHeight="1" outlineLevel="1" x14ac:dyDescent="0.3">
      <c r="B13978" s="44" t="str">
        <f>B13977</f>
        <v>FONDO NACIONAL DE PENSIONES DE LAS ENTIDADES TERRITORIALES (FONPET)</v>
      </c>
      <c r="C13978" s="43" t="s">
        <v>336</v>
      </c>
      <c r="D13978" s="43" t="s">
        <v>973</v>
      </c>
      <c r="E13978" s="43" t="s">
        <v>1091</v>
      </c>
      <c r="F13978" s="42" t="s">
        <v>1090</v>
      </c>
      <c r="G13978" s="18" t="s">
        <v>3</v>
      </c>
      <c r="H13978" s="32">
        <f>SUBTOTAL(9,H13977:H13977)</f>
        <v>13051354</v>
      </c>
      <c r="I13978" s="32">
        <f>SUBTOTAL(9,I13977:I13977)</f>
        <v>1026002.14</v>
      </c>
      <c r="J13978" s="41">
        <f>SUBTOTAL(9,J13977:J13977)</f>
        <v>7.8612697196015061E-2</v>
      </c>
      <c r="K13978" s="32">
        <f>SUBTOTAL(9,K13977:K13977)</f>
        <v>1086402.8</v>
      </c>
      <c r="L13978" s="14">
        <f>SUBTOTAL(9,L13975:L13977)</f>
        <v>2696844.03</v>
      </c>
      <c r="M13978" s="80"/>
    </row>
    <row r="13979" spans="2:13" ht="24.9" customHeight="1" outlineLevel="2" x14ac:dyDescent="0.3">
      <c r="B13979" s="47" t="s">
        <v>22</v>
      </c>
      <c r="C13979" s="46" t="s">
        <v>336</v>
      </c>
      <c r="D13979" s="46" t="s">
        <v>973</v>
      </c>
      <c r="E13979" s="46" t="s">
        <v>1089</v>
      </c>
      <c r="F13979" s="45" t="s">
        <v>1088</v>
      </c>
      <c r="G13979" s="26" t="s">
        <v>0</v>
      </c>
      <c r="H13979" s="30">
        <v>168471616</v>
      </c>
      <c r="I13979" s="30">
        <v>13244008.120000001</v>
      </c>
      <c r="J13979" s="23">
        <f>I13979/H13979</f>
        <v>7.8612697108574076E-2</v>
      </c>
      <c r="K13979" s="30">
        <v>14020996.84</v>
      </c>
      <c r="L13979" s="30">
        <f>I13979</f>
        <v>13244008.120000001</v>
      </c>
      <c r="M13979" s="80">
        <f>L13979/K13979</f>
        <v>0.94458391733008917</v>
      </c>
    </row>
    <row r="13980" spans="2:13" ht="24.9" customHeight="1" outlineLevel="1" x14ac:dyDescent="0.3">
      <c r="B13980" s="44" t="str">
        <f>B13979</f>
        <v>FONDO NACIONAL DE PENSIONES DE LAS ENTIDADES TERRITORIALES (FONPET)</v>
      </c>
      <c r="C13980" s="43" t="s">
        <v>336</v>
      </c>
      <c r="D13980" s="43" t="s">
        <v>973</v>
      </c>
      <c r="E13980" s="43" t="s">
        <v>1089</v>
      </c>
      <c r="F13980" s="42" t="s">
        <v>1088</v>
      </c>
      <c r="G13980" s="18" t="s">
        <v>3</v>
      </c>
      <c r="H13980" s="32">
        <f>SUBTOTAL(9,H13979:H13979)</f>
        <v>168471616</v>
      </c>
      <c r="I13980" s="32">
        <f>SUBTOTAL(9,I13979:I13979)</f>
        <v>13244008.120000001</v>
      </c>
      <c r="J13980" s="41">
        <f>SUBTOTAL(9,J13979:J13979)</f>
        <v>7.8612697108574076E-2</v>
      </c>
      <c r="K13980" s="32">
        <f>SUBTOTAL(9,K13979:K13979)</f>
        <v>14020996.84</v>
      </c>
      <c r="L13980" s="14">
        <f>SUBTOTAL(9,L13977:L13979)</f>
        <v>14270010.260000002</v>
      </c>
      <c r="M13980" s="80"/>
    </row>
    <row r="13981" spans="2:13" ht="24.9" customHeight="1" outlineLevel="2" x14ac:dyDescent="0.3">
      <c r="B13981" s="47" t="s">
        <v>22</v>
      </c>
      <c r="C13981" s="46" t="s">
        <v>336</v>
      </c>
      <c r="D13981" s="46" t="s">
        <v>973</v>
      </c>
      <c r="E13981" s="46" t="s">
        <v>1087</v>
      </c>
      <c r="F13981" s="45" t="s">
        <v>1086</v>
      </c>
      <c r="G13981" s="26" t="s">
        <v>0</v>
      </c>
      <c r="H13981" s="30">
        <v>197747174</v>
      </c>
      <c r="I13981" s="30">
        <v>15545438.699999999</v>
      </c>
      <c r="J13981" s="23">
        <f>I13981/H13981</f>
        <v>7.8612697140238275E-2</v>
      </c>
      <c r="K13981" s="30">
        <v>16458238.59</v>
      </c>
      <c r="L13981" s="30">
        <f>I13981</f>
        <v>15545438.699999999</v>
      </c>
      <c r="M13981" s="80">
        <f>L13981/K13981</f>
        <v>0.94453842159302415</v>
      </c>
    </row>
    <row r="13982" spans="2:13" ht="24.9" customHeight="1" outlineLevel="1" x14ac:dyDescent="0.3">
      <c r="B13982" s="44" t="str">
        <f>B13981</f>
        <v>FONDO NACIONAL DE PENSIONES DE LAS ENTIDADES TERRITORIALES (FONPET)</v>
      </c>
      <c r="C13982" s="43" t="s">
        <v>336</v>
      </c>
      <c r="D13982" s="43" t="s">
        <v>973</v>
      </c>
      <c r="E13982" s="43" t="s">
        <v>1087</v>
      </c>
      <c r="F13982" s="42" t="s">
        <v>1086</v>
      </c>
      <c r="G13982" s="18" t="s">
        <v>3</v>
      </c>
      <c r="H13982" s="32">
        <f>SUBTOTAL(9,H13981:H13981)</f>
        <v>197747174</v>
      </c>
      <c r="I13982" s="32">
        <f>SUBTOTAL(9,I13981:I13981)</f>
        <v>15545438.699999999</v>
      </c>
      <c r="J13982" s="41">
        <f>SUBTOTAL(9,J13981:J13981)</f>
        <v>7.8612697140238275E-2</v>
      </c>
      <c r="K13982" s="32">
        <f>SUBTOTAL(9,K13981:K13981)</f>
        <v>16458238.59</v>
      </c>
      <c r="L13982" s="14">
        <f>SUBTOTAL(9,L13979:L13981)</f>
        <v>28789446.82</v>
      </c>
      <c r="M13982" s="80"/>
    </row>
    <row r="13983" spans="2:13" ht="24.9" customHeight="1" outlineLevel="2" x14ac:dyDescent="0.3">
      <c r="B13983" s="47" t="s">
        <v>22</v>
      </c>
      <c r="C13983" s="46" t="s">
        <v>336</v>
      </c>
      <c r="D13983" s="46" t="s">
        <v>973</v>
      </c>
      <c r="E13983" s="46" t="s">
        <v>1085</v>
      </c>
      <c r="F13983" s="45" t="s">
        <v>1084</v>
      </c>
      <c r="G13983" s="26" t="s">
        <v>0</v>
      </c>
      <c r="H13983" s="30">
        <v>39942716</v>
      </c>
      <c r="I13983" s="30">
        <v>3140004.6399999997</v>
      </c>
      <c r="J13983" s="23">
        <f>I13983/H13983</f>
        <v>7.8612697243722732E-2</v>
      </c>
      <c r="K13983" s="30">
        <v>3324122.77</v>
      </c>
      <c r="L13983" s="30">
        <f>I13983</f>
        <v>3140004.6399999997</v>
      </c>
      <c r="M13983" s="80">
        <f>L13983/K13983</f>
        <v>0.94461151325045667</v>
      </c>
    </row>
    <row r="13984" spans="2:13" ht="24.9" customHeight="1" outlineLevel="1" x14ac:dyDescent="0.3">
      <c r="B13984" s="44" t="str">
        <f>B13983</f>
        <v>FONDO NACIONAL DE PENSIONES DE LAS ENTIDADES TERRITORIALES (FONPET)</v>
      </c>
      <c r="C13984" s="43" t="s">
        <v>336</v>
      </c>
      <c r="D13984" s="43" t="s">
        <v>973</v>
      </c>
      <c r="E13984" s="43" t="s">
        <v>1085</v>
      </c>
      <c r="F13984" s="42" t="s">
        <v>1084</v>
      </c>
      <c r="G13984" s="18" t="s">
        <v>3</v>
      </c>
      <c r="H13984" s="32">
        <f>SUBTOTAL(9,H13983:H13983)</f>
        <v>39942716</v>
      </c>
      <c r="I13984" s="32">
        <f>SUBTOTAL(9,I13983:I13983)</f>
        <v>3140004.6399999997</v>
      </c>
      <c r="J13984" s="41">
        <f>SUBTOTAL(9,J13983:J13983)</f>
        <v>7.8612697243722732E-2</v>
      </c>
      <c r="K13984" s="32">
        <f>SUBTOTAL(9,K13983:K13983)</f>
        <v>3324122.77</v>
      </c>
      <c r="L13984" s="14">
        <f>SUBTOTAL(9,L13981:L13983)</f>
        <v>18685443.34</v>
      </c>
      <c r="M13984" s="80"/>
    </row>
    <row r="13985" spans="2:13" ht="24.9" customHeight="1" outlineLevel="2" x14ac:dyDescent="0.3">
      <c r="B13985" s="47" t="s">
        <v>22</v>
      </c>
      <c r="C13985" s="46" t="s">
        <v>336</v>
      </c>
      <c r="D13985" s="46" t="s">
        <v>973</v>
      </c>
      <c r="E13985" s="46" t="s">
        <v>1083</v>
      </c>
      <c r="F13985" s="45" t="s">
        <v>1082</v>
      </c>
      <c r="G13985" s="26" t="s">
        <v>0</v>
      </c>
      <c r="H13985" s="30">
        <v>99554155</v>
      </c>
      <c r="I13985" s="30">
        <v>7826220.6300000008</v>
      </c>
      <c r="J13985" s="23">
        <f>I13985/H13985</f>
        <v>7.8612697079293178E-2</v>
      </c>
      <c r="K13985" s="30">
        <v>8285407.9799999995</v>
      </c>
      <c r="L13985" s="30">
        <f>I13985</f>
        <v>7826220.6300000008</v>
      </c>
      <c r="M13985" s="80">
        <f>L13985/K13985</f>
        <v>0.94457878826143227</v>
      </c>
    </row>
    <row r="13986" spans="2:13" ht="24.9" customHeight="1" outlineLevel="1" x14ac:dyDescent="0.3">
      <c r="B13986" s="44" t="str">
        <f>B13985</f>
        <v>FONDO NACIONAL DE PENSIONES DE LAS ENTIDADES TERRITORIALES (FONPET)</v>
      </c>
      <c r="C13986" s="43" t="s">
        <v>336</v>
      </c>
      <c r="D13986" s="43" t="s">
        <v>973</v>
      </c>
      <c r="E13986" s="43" t="s">
        <v>1083</v>
      </c>
      <c r="F13986" s="42" t="s">
        <v>1082</v>
      </c>
      <c r="G13986" s="18" t="s">
        <v>3</v>
      </c>
      <c r="H13986" s="32">
        <f>SUBTOTAL(9,H13985:H13985)</f>
        <v>99554155</v>
      </c>
      <c r="I13986" s="32">
        <f>SUBTOTAL(9,I13985:I13985)</f>
        <v>7826220.6300000008</v>
      </c>
      <c r="J13986" s="41">
        <f>SUBTOTAL(9,J13985:J13985)</f>
        <v>7.8612697079293178E-2</v>
      </c>
      <c r="K13986" s="32">
        <f>SUBTOTAL(9,K13985:K13985)</f>
        <v>8285407.9799999995</v>
      </c>
      <c r="L13986" s="14">
        <f>SUBTOTAL(9,L13983:L13985)</f>
        <v>10966225.27</v>
      </c>
      <c r="M13986" s="80"/>
    </row>
    <row r="13987" spans="2:13" ht="24.9" customHeight="1" outlineLevel="2" x14ac:dyDescent="0.3">
      <c r="B13987" s="47" t="s">
        <v>22</v>
      </c>
      <c r="C13987" s="46" t="s">
        <v>336</v>
      </c>
      <c r="D13987" s="46" t="s">
        <v>973</v>
      </c>
      <c r="E13987" s="46" t="s">
        <v>1081</v>
      </c>
      <c r="F13987" s="45" t="s">
        <v>1080</v>
      </c>
      <c r="G13987" s="26" t="s">
        <v>0</v>
      </c>
      <c r="H13987" s="30">
        <v>41252984</v>
      </c>
      <c r="I13987" s="30">
        <v>3243008.33</v>
      </c>
      <c r="J13987" s="23">
        <f>I13987/H13987</f>
        <v>7.8612696962721537E-2</v>
      </c>
      <c r="K13987" s="30">
        <v>3433548.05</v>
      </c>
      <c r="L13987" s="30">
        <f>I13987</f>
        <v>3243008.33</v>
      </c>
      <c r="M13987" s="80">
        <f>L13987/K13987</f>
        <v>0.9445064646758039</v>
      </c>
    </row>
    <row r="13988" spans="2:13" ht="24.9" customHeight="1" outlineLevel="1" x14ac:dyDescent="0.3">
      <c r="B13988" s="44" t="str">
        <f>B13987</f>
        <v>FONDO NACIONAL DE PENSIONES DE LAS ENTIDADES TERRITORIALES (FONPET)</v>
      </c>
      <c r="C13988" s="43" t="s">
        <v>336</v>
      </c>
      <c r="D13988" s="43" t="s">
        <v>973</v>
      </c>
      <c r="E13988" s="43" t="s">
        <v>1081</v>
      </c>
      <c r="F13988" s="42" t="s">
        <v>1080</v>
      </c>
      <c r="G13988" s="18" t="s">
        <v>3</v>
      </c>
      <c r="H13988" s="32">
        <f>SUBTOTAL(9,H13987:H13987)</f>
        <v>41252984</v>
      </c>
      <c r="I13988" s="32">
        <f>SUBTOTAL(9,I13987:I13987)</f>
        <v>3243008.33</v>
      </c>
      <c r="J13988" s="41">
        <f>SUBTOTAL(9,J13987:J13987)</f>
        <v>7.8612696962721537E-2</v>
      </c>
      <c r="K13988" s="32">
        <f>SUBTOTAL(9,K13987:K13987)</f>
        <v>3433548.05</v>
      </c>
      <c r="L13988" s="14">
        <f>SUBTOTAL(9,L13985:L13987)</f>
        <v>11069228.960000001</v>
      </c>
      <c r="M13988" s="80"/>
    </row>
    <row r="13989" spans="2:13" ht="24.9" customHeight="1" outlineLevel="2" x14ac:dyDescent="0.3">
      <c r="B13989" s="47" t="s">
        <v>22</v>
      </c>
      <c r="C13989" s="46" t="s">
        <v>336</v>
      </c>
      <c r="D13989" s="46" t="s">
        <v>973</v>
      </c>
      <c r="E13989" s="46" t="s">
        <v>1079</v>
      </c>
      <c r="F13989" s="45" t="s">
        <v>1078</v>
      </c>
      <c r="G13989" s="26" t="s">
        <v>0</v>
      </c>
      <c r="H13989" s="30">
        <v>29137047</v>
      </c>
      <c r="I13989" s="30">
        <v>2290541.85</v>
      </c>
      <c r="J13989" s="23">
        <f>I13989/H13989</f>
        <v>7.8612697093154299E-2</v>
      </c>
      <c r="K13989" s="30">
        <v>2424863.16</v>
      </c>
      <c r="L13989" s="30">
        <f>I13989</f>
        <v>2290541.85</v>
      </c>
      <c r="M13989" s="80">
        <f>L13989/K13989</f>
        <v>0.94460664328786292</v>
      </c>
    </row>
    <row r="13990" spans="2:13" ht="24.9" customHeight="1" outlineLevel="1" x14ac:dyDescent="0.3">
      <c r="B13990" s="44" t="str">
        <f>B13989</f>
        <v>FONDO NACIONAL DE PENSIONES DE LAS ENTIDADES TERRITORIALES (FONPET)</v>
      </c>
      <c r="C13990" s="43" t="s">
        <v>336</v>
      </c>
      <c r="D13990" s="43" t="s">
        <v>973</v>
      </c>
      <c r="E13990" s="43" t="s">
        <v>1079</v>
      </c>
      <c r="F13990" s="42" t="s">
        <v>1078</v>
      </c>
      <c r="G13990" s="18" t="s">
        <v>3</v>
      </c>
      <c r="H13990" s="32">
        <f>SUBTOTAL(9,H13989:H13989)</f>
        <v>29137047</v>
      </c>
      <c r="I13990" s="32">
        <f>SUBTOTAL(9,I13989:I13989)</f>
        <v>2290541.85</v>
      </c>
      <c r="J13990" s="41">
        <f>SUBTOTAL(9,J13989:J13989)</f>
        <v>7.8612697093154299E-2</v>
      </c>
      <c r="K13990" s="32">
        <f>SUBTOTAL(9,K13989:K13989)</f>
        <v>2424863.16</v>
      </c>
      <c r="L13990" s="14">
        <f>SUBTOTAL(9,L13987:L13989)</f>
        <v>5533550.1799999997</v>
      </c>
      <c r="M13990" s="80"/>
    </row>
    <row r="13991" spans="2:13" ht="24.9" customHeight="1" outlineLevel="2" x14ac:dyDescent="0.3">
      <c r="B13991" s="47" t="s">
        <v>22</v>
      </c>
      <c r="C13991" s="46" t="s">
        <v>336</v>
      </c>
      <c r="D13991" s="46" t="s">
        <v>973</v>
      </c>
      <c r="E13991" s="46" t="s">
        <v>1077</v>
      </c>
      <c r="F13991" s="45" t="s">
        <v>1076</v>
      </c>
      <c r="G13991" s="26" t="s">
        <v>0</v>
      </c>
      <c r="H13991" s="30">
        <v>227105691</v>
      </c>
      <c r="I13991" s="30">
        <v>17853390.91</v>
      </c>
      <c r="J13991" s="23">
        <f>I13991/H13991</f>
        <v>7.8612697160459974E-2</v>
      </c>
      <c r="K13991" s="30">
        <v>18901721.240000002</v>
      </c>
      <c r="L13991" s="30">
        <f>I13991</f>
        <v>17853390.91</v>
      </c>
      <c r="M13991" s="80">
        <f>L13991/K13991</f>
        <v>0.94453783776148836</v>
      </c>
    </row>
    <row r="13992" spans="2:13" ht="24.9" customHeight="1" outlineLevel="1" x14ac:dyDescent="0.3">
      <c r="B13992" s="44" t="str">
        <f>B13991</f>
        <v>FONDO NACIONAL DE PENSIONES DE LAS ENTIDADES TERRITORIALES (FONPET)</v>
      </c>
      <c r="C13992" s="43" t="s">
        <v>336</v>
      </c>
      <c r="D13992" s="43" t="s">
        <v>973</v>
      </c>
      <c r="E13992" s="43" t="s">
        <v>1077</v>
      </c>
      <c r="F13992" s="42" t="s">
        <v>1076</v>
      </c>
      <c r="G13992" s="18" t="s">
        <v>3</v>
      </c>
      <c r="H13992" s="32">
        <f>SUBTOTAL(9,H13991:H13991)</f>
        <v>227105691</v>
      </c>
      <c r="I13992" s="32">
        <f>SUBTOTAL(9,I13991:I13991)</f>
        <v>17853390.91</v>
      </c>
      <c r="J13992" s="41">
        <f>SUBTOTAL(9,J13991:J13991)</f>
        <v>7.8612697160459974E-2</v>
      </c>
      <c r="K13992" s="32">
        <f>SUBTOTAL(9,K13991:K13991)</f>
        <v>18901721.240000002</v>
      </c>
      <c r="L13992" s="14">
        <f>SUBTOTAL(9,L13989:L13991)</f>
        <v>20143932.760000002</v>
      </c>
      <c r="M13992" s="80"/>
    </row>
    <row r="13993" spans="2:13" ht="24.9" customHeight="1" outlineLevel="2" x14ac:dyDescent="0.3">
      <c r="B13993" s="47" t="s">
        <v>22</v>
      </c>
      <c r="C13993" s="46" t="s">
        <v>336</v>
      </c>
      <c r="D13993" s="46" t="s">
        <v>973</v>
      </c>
      <c r="E13993" s="46" t="s">
        <v>1075</v>
      </c>
      <c r="F13993" s="45" t="s">
        <v>1074</v>
      </c>
      <c r="G13993" s="26" t="s">
        <v>0</v>
      </c>
      <c r="H13993" s="30">
        <v>31267973</v>
      </c>
      <c r="I13993" s="30">
        <v>2458059.69</v>
      </c>
      <c r="J13993" s="23">
        <f>I13993/H13993</f>
        <v>7.8612697087847683E-2</v>
      </c>
      <c r="K13993" s="30">
        <v>2602417.79</v>
      </c>
      <c r="L13993" s="30">
        <f>I13993</f>
        <v>2458059.69</v>
      </c>
      <c r="M13993" s="80">
        <f>L13993/K13993</f>
        <v>0.94452923717524995</v>
      </c>
    </row>
    <row r="13994" spans="2:13" ht="24.9" customHeight="1" outlineLevel="1" x14ac:dyDescent="0.3">
      <c r="B13994" s="44" t="str">
        <f>B13993</f>
        <v>FONDO NACIONAL DE PENSIONES DE LAS ENTIDADES TERRITORIALES (FONPET)</v>
      </c>
      <c r="C13994" s="43" t="s">
        <v>336</v>
      </c>
      <c r="D13994" s="43" t="s">
        <v>973</v>
      </c>
      <c r="E13994" s="43" t="s">
        <v>1075</v>
      </c>
      <c r="F13994" s="42" t="s">
        <v>1074</v>
      </c>
      <c r="G13994" s="18" t="s">
        <v>3</v>
      </c>
      <c r="H13994" s="32">
        <f>SUBTOTAL(9,H13993:H13993)</f>
        <v>31267973</v>
      </c>
      <c r="I13994" s="32">
        <f>SUBTOTAL(9,I13993:I13993)</f>
        <v>2458059.69</v>
      </c>
      <c r="J13994" s="41">
        <f>SUBTOTAL(9,J13993:J13993)</f>
        <v>7.8612697087847683E-2</v>
      </c>
      <c r="K13994" s="32">
        <f>SUBTOTAL(9,K13993:K13993)</f>
        <v>2602417.79</v>
      </c>
      <c r="L13994" s="14">
        <f>SUBTOTAL(9,L13991:L13993)</f>
        <v>20311450.600000001</v>
      </c>
      <c r="M13994" s="80"/>
    </row>
    <row r="13995" spans="2:13" ht="24.9" customHeight="1" outlineLevel="2" x14ac:dyDescent="0.3">
      <c r="B13995" s="47" t="s">
        <v>22</v>
      </c>
      <c r="C13995" s="46" t="s">
        <v>336</v>
      </c>
      <c r="D13995" s="46" t="s">
        <v>973</v>
      </c>
      <c r="E13995" s="46" t="s">
        <v>1073</v>
      </c>
      <c r="F13995" s="45" t="s">
        <v>1072</v>
      </c>
      <c r="G13995" s="26" t="s">
        <v>0</v>
      </c>
      <c r="H13995" s="30">
        <v>92098419</v>
      </c>
      <c r="I13995" s="30">
        <v>7240105.1200000001</v>
      </c>
      <c r="J13995" s="23">
        <f>I13995/H13995</f>
        <v>7.8612697140870574E-2</v>
      </c>
      <c r="K13995" s="30">
        <v>7665102.0800000001</v>
      </c>
      <c r="L13995" s="30">
        <f>I13995</f>
        <v>7240105.1200000001</v>
      </c>
      <c r="M13995" s="80">
        <f>L13995/K13995</f>
        <v>0.94455429874718644</v>
      </c>
    </row>
    <row r="13996" spans="2:13" ht="24.9" customHeight="1" outlineLevel="1" x14ac:dyDescent="0.3">
      <c r="B13996" s="44" t="str">
        <f>B13995</f>
        <v>FONDO NACIONAL DE PENSIONES DE LAS ENTIDADES TERRITORIALES (FONPET)</v>
      </c>
      <c r="C13996" s="43" t="s">
        <v>336</v>
      </c>
      <c r="D13996" s="43" t="s">
        <v>973</v>
      </c>
      <c r="E13996" s="43" t="s">
        <v>1073</v>
      </c>
      <c r="F13996" s="42" t="s">
        <v>1072</v>
      </c>
      <c r="G13996" s="18" t="s">
        <v>3</v>
      </c>
      <c r="H13996" s="32">
        <f>SUBTOTAL(9,H13995:H13995)</f>
        <v>92098419</v>
      </c>
      <c r="I13996" s="32">
        <f>SUBTOTAL(9,I13995:I13995)</f>
        <v>7240105.1200000001</v>
      </c>
      <c r="J13996" s="41">
        <f>SUBTOTAL(9,J13995:J13995)</f>
        <v>7.8612697140870574E-2</v>
      </c>
      <c r="K13996" s="32">
        <f>SUBTOTAL(9,K13995:K13995)</f>
        <v>7665102.0800000001</v>
      </c>
      <c r="L13996" s="14">
        <f>SUBTOTAL(9,L13993:L13995)</f>
        <v>9698164.8100000005</v>
      </c>
      <c r="M13996" s="80"/>
    </row>
    <row r="13997" spans="2:13" ht="24.9" customHeight="1" outlineLevel="2" x14ac:dyDescent="0.3">
      <c r="B13997" s="47" t="s">
        <v>22</v>
      </c>
      <c r="C13997" s="46" t="s">
        <v>336</v>
      </c>
      <c r="D13997" s="46" t="s">
        <v>973</v>
      </c>
      <c r="E13997" s="46" t="s">
        <v>1071</v>
      </c>
      <c r="F13997" s="45" t="s">
        <v>673</v>
      </c>
      <c r="G13997" s="26" t="s">
        <v>0</v>
      </c>
      <c r="H13997" s="30">
        <v>381940664</v>
      </c>
      <c r="I13997" s="30">
        <v>30025385.740000002</v>
      </c>
      <c r="J13997" s="23">
        <f>I13997/H13997</f>
        <v>7.8612697128263881E-2</v>
      </c>
      <c r="K13997" s="30">
        <v>31793792</v>
      </c>
      <c r="L13997" s="30">
        <f>I13997</f>
        <v>30025385.740000002</v>
      </c>
      <c r="M13997" s="80">
        <f>L13997/K13997</f>
        <v>0.9443788818898986</v>
      </c>
    </row>
    <row r="13998" spans="2:13" ht="24.9" customHeight="1" outlineLevel="1" x14ac:dyDescent="0.3">
      <c r="B13998" s="44" t="str">
        <f>B13997</f>
        <v>FONDO NACIONAL DE PENSIONES DE LAS ENTIDADES TERRITORIALES (FONPET)</v>
      </c>
      <c r="C13998" s="43" t="s">
        <v>336</v>
      </c>
      <c r="D13998" s="43" t="s">
        <v>973</v>
      </c>
      <c r="E13998" s="43" t="s">
        <v>1071</v>
      </c>
      <c r="F13998" s="42" t="s">
        <v>673</v>
      </c>
      <c r="G13998" s="18" t="s">
        <v>3</v>
      </c>
      <c r="H13998" s="32">
        <f>SUBTOTAL(9,H13997:H13997)</f>
        <v>381940664</v>
      </c>
      <c r="I13998" s="32">
        <f>SUBTOTAL(9,I13997:I13997)</f>
        <v>30025385.740000002</v>
      </c>
      <c r="J13998" s="41">
        <f>SUBTOTAL(9,J13997:J13997)</f>
        <v>7.8612697128263881E-2</v>
      </c>
      <c r="K13998" s="32">
        <f>SUBTOTAL(9,K13997:K13997)</f>
        <v>31793792</v>
      </c>
      <c r="L13998" s="14">
        <f>SUBTOTAL(9,L13995:L13997)</f>
        <v>37265490.859999999</v>
      </c>
      <c r="M13998" s="80"/>
    </row>
    <row r="13999" spans="2:13" ht="24.9" customHeight="1" outlineLevel="2" x14ac:dyDescent="0.3">
      <c r="B13999" s="47" t="s">
        <v>22</v>
      </c>
      <c r="C13999" s="46" t="s">
        <v>336</v>
      </c>
      <c r="D13999" s="46" t="s">
        <v>973</v>
      </c>
      <c r="E13999" s="46" t="s">
        <v>1070</v>
      </c>
      <c r="F13999" s="45" t="s">
        <v>628</v>
      </c>
      <c r="G13999" s="26" t="s">
        <v>0</v>
      </c>
      <c r="H13999" s="30">
        <v>22529925</v>
      </c>
      <c r="I13999" s="30">
        <v>1771138.17</v>
      </c>
      <c r="J13999" s="23">
        <f>I13999/H13999</f>
        <v>7.8612697112839913E-2</v>
      </c>
      <c r="K13999" s="30">
        <v>1875054.9100000001</v>
      </c>
      <c r="L13999" s="30">
        <f>I13999</f>
        <v>1771138.17</v>
      </c>
      <c r="M13999" s="80">
        <f>L13999/K13999</f>
        <v>0.94457936167853329</v>
      </c>
    </row>
    <row r="14000" spans="2:13" ht="24.9" customHeight="1" outlineLevel="1" x14ac:dyDescent="0.3">
      <c r="B14000" s="44" t="str">
        <f>B13999</f>
        <v>FONDO NACIONAL DE PENSIONES DE LAS ENTIDADES TERRITORIALES (FONPET)</v>
      </c>
      <c r="C14000" s="43" t="s">
        <v>336</v>
      </c>
      <c r="D14000" s="43" t="s">
        <v>973</v>
      </c>
      <c r="E14000" s="43" t="s">
        <v>1070</v>
      </c>
      <c r="F14000" s="42" t="s">
        <v>628</v>
      </c>
      <c r="G14000" s="18" t="s">
        <v>3</v>
      </c>
      <c r="H14000" s="32">
        <f>SUBTOTAL(9,H13999:H13999)</f>
        <v>22529925</v>
      </c>
      <c r="I14000" s="32">
        <f>SUBTOTAL(9,I13999:I13999)</f>
        <v>1771138.17</v>
      </c>
      <c r="J14000" s="41">
        <f>SUBTOTAL(9,J13999:J13999)</f>
        <v>7.8612697112839913E-2</v>
      </c>
      <c r="K14000" s="32">
        <f>SUBTOTAL(9,K13999:K13999)</f>
        <v>1875054.9100000001</v>
      </c>
      <c r="L14000" s="14">
        <f>SUBTOTAL(9,L13997:L13999)</f>
        <v>31796523.910000004</v>
      </c>
      <c r="M14000" s="80"/>
    </row>
    <row r="14001" spans="2:13" ht="24.9" customHeight="1" outlineLevel="2" x14ac:dyDescent="0.3">
      <c r="B14001" s="47" t="s">
        <v>22</v>
      </c>
      <c r="C14001" s="46" t="s">
        <v>336</v>
      </c>
      <c r="D14001" s="46" t="s">
        <v>973</v>
      </c>
      <c r="E14001" s="46" t="s">
        <v>1069</v>
      </c>
      <c r="F14001" s="45" t="s">
        <v>1068</v>
      </c>
      <c r="G14001" s="26" t="s">
        <v>0</v>
      </c>
      <c r="H14001" s="30">
        <v>75675679</v>
      </c>
      <c r="I14001" s="30">
        <v>5949069.2400000002</v>
      </c>
      <c r="J14001" s="23">
        <f>I14001/H14001</f>
        <v>7.8612697218085087E-2</v>
      </c>
      <c r="K14001" s="30">
        <v>6298365.0600000005</v>
      </c>
      <c r="L14001" s="30">
        <f>I14001</f>
        <v>5949069.2400000002</v>
      </c>
      <c r="M14001" s="80">
        <f>L14001/K14001</f>
        <v>0.94454182685942945</v>
      </c>
    </row>
    <row r="14002" spans="2:13" ht="24.9" customHeight="1" outlineLevel="1" x14ac:dyDescent="0.3">
      <c r="B14002" s="44" t="str">
        <f>B14001</f>
        <v>FONDO NACIONAL DE PENSIONES DE LAS ENTIDADES TERRITORIALES (FONPET)</v>
      </c>
      <c r="C14002" s="43" t="s">
        <v>336</v>
      </c>
      <c r="D14002" s="43" t="s">
        <v>973</v>
      </c>
      <c r="E14002" s="43" t="s">
        <v>1069</v>
      </c>
      <c r="F14002" s="42" t="s">
        <v>1068</v>
      </c>
      <c r="G14002" s="18" t="s">
        <v>3</v>
      </c>
      <c r="H14002" s="32">
        <f>SUBTOTAL(9,H14001:H14001)</f>
        <v>75675679</v>
      </c>
      <c r="I14002" s="32">
        <f>SUBTOTAL(9,I14001:I14001)</f>
        <v>5949069.2400000002</v>
      </c>
      <c r="J14002" s="41">
        <f>SUBTOTAL(9,J14001:J14001)</f>
        <v>7.8612697218085087E-2</v>
      </c>
      <c r="K14002" s="32">
        <f>SUBTOTAL(9,K14001:K14001)</f>
        <v>6298365.0600000005</v>
      </c>
      <c r="L14002" s="14">
        <f>SUBTOTAL(9,L13999:L14001)</f>
        <v>7720207.4100000001</v>
      </c>
      <c r="M14002" s="80"/>
    </row>
    <row r="14003" spans="2:13" ht="24.9" customHeight="1" outlineLevel="2" x14ac:dyDescent="0.3">
      <c r="B14003" s="47" t="s">
        <v>22</v>
      </c>
      <c r="C14003" s="46" t="s">
        <v>336</v>
      </c>
      <c r="D14003" s="46" t="s">
        <v>973</v>
      </c>
      <c r="E14003" s="46" t="s">
        <v>1067</v>
      </c>
      <c r="F14003" s="45" t="s">
        <v>1066</v>
      </c>
      <c r="G14003" s="26" t="s">
        <v>0</v>
      </c>
      <c r="H14003" s="30">
        <v>26863100</v>
      </c>
      <c r="I14003" s="30">
        <v>2111780.7400000002</v>
      </c>
      <c r="J14003" s="23">
        <f>I14003/H14003</f>
        <v>7.861269697093784E-2</v>
      </c>
      <c r="K14003" s="30">
        <v>2235761.87</v>
      </c>
      <c r="L14003" s="30">
        <f>I14003</f>
        <v>2111780.7400000002</v>
      </c>
      <c r="M14003" s="80">
        <f>L14003/K14003</f>
        <v>0.94454636172858608</v>
      </c>
    </row>
    <row r="14004" spans="2:13" ht="24.9" customHeight="1" outlineLevel="1" x14ac:dyDescent="0.3">
      <c r="B14004" s="44" t="str">
        <f>B14003</f>
        <v>FONDO NACIONAL DE PENSIONES DE LAS ENTIDADES TERRITORIALES (FONPET)</v>
      </c>
      <c r="C14004" s="43" t="s">
        <v>336</v>
      </c>
      <c r="D14004" s="43" t="s">
        <v>973</v>
      </c>
      <c r="E14004" s="43" t="s">
        <v>1067</v>
      </c>
      <c r="F14004" s="42" t="s">
        <v>1066</v>
      </c>
      <c r="G14004" s="18" t="s">
        <v>3</v>
      </c>
      <c r="H14004" s="32">
        <f>SUBTOTAL(9,H14003:H14003)</f>
        <v>26863100</v>
      </c>
      <c r="I14004" s="32">
        <f>SUBTOTAL(9,I14003:I14003)</f>
        <v>2111780.7400000002</v>
      </c>
      <c r="J14004" s="41">
        <f>SUBTOTAL(9,J14003:J14003)</f>
        <v>7.861269697093784E-2</v>
      </c>
      <c r="K14004" s="32">
        <f>SUBTOTAL(9,K14003:K14003)</f>
        <v>2235761.87</v>
      </c>
      <c r="L14004" s="14">
        <f>SUBTOTAL(9,L14001:L14003)</f>
        <v>8060849.9800000004</v>
      </c>
      <c r="M14004" s="80"/>
    </row>
    <row r="14005" spans="2:13" ht="24.9" customHeight="1" outlineLevel="2" x14ac:dyDescent="0.3">
      <c r="B14005" s="47" t="s">
        <v>22</v>
      </c>
      <c r="C14005" s="46" t="s">
        <v>336</v>
      </c>
      <c r="D14005" s="46" t="s">
        <v>973</v>
      </c>
      <c r="E14005" s="46" t="s">
        <v>1065</v>
      </c>
      <c r="F14005" s="45" t="s">
        <v>1064</v>
      </c>
      <c r="G14005" s="26" t="s">
        <v>0</v>
      </c>
      <c r="H14005" s="30">
        <v>36211727</v>
      </c>
      <c r="I14005" s="30">
        <v>2846701.5300000003</v>
      </c>
      <c r="J14005" s="23">
        <f>I14005/H14005</f>
        <v>7.8612697207178228E-2</v>
      </c>
      <c r="K14005" s="30">
        <v>3014426.81</v>
      </c>
      <c r="L14005" s="30">
        <f>I14005</f>
        <v>2846701.5300000003</v>
      </c>
      <c r="M14005" s="80">
        <f>L14005/K14005</f>
        <v>0.94435914667306198</v>
      </c>
    </row>
    <row r="14006" spans="2:13" ht="24.9" customHeight="1" outlineLevel="1" x14ac:dyDescent="0.3">
      <c r="B14006" s="44" t="str">
        <f>B14005</f>
        <v>FONDO NACIONAL DE PENSIONES DE LAS ENTIDADES TERRITORIALES (FONPET)</v>
      </c>
      <c r="C14006" s="43" t="s">
        <v>336</v>
      </c>
      <c r="D14006" s="43" t="s">
        <v>973</v>
      </c>
      <c r="E14006" s="43" t="s">
        <v>1065</v>
      </c>
      <c r="F14006" s="42" t="s">
        <v>1064</v>
      </c>
      <c r="G14006" s="18" t="s">
        <v>3</v>
      </c>
      <c r="H14006" s="32">
        <f>SUBTOTAL(9,H14005:H14005)</f>
        <v>36211727</v>
      </c>
      <c r="I14006" s="32">
        <f>SUBTOTAL(9,I14005:I14005)</f>
        <v>2846701.5300000003</v>
      </c>
      <c r="J14006" s="41">
        <f>SUBTOTAL(9,J14005:J14005)</f>
        <v>7.8612697207178228E-2</v>
      </c>
      <c r="K14006" s="32">
        <f>SUBTOTAL(9,K14005:K14005)</f>
        <v>3014426.81</v>
      </c>
      <c r="L14006" s="14">
        <f>SUBTOTAL(9,L14003:L14005)</f>
        <v>4958482.2700000005</v>
      </c>
      <c r="M14006" s="80"/>
    </row>
    <row r="14007" spans="2:13" ht="24.9" customHeight="1" outlineLevel="2" x14ac:dyDescent="0.3">
      <c r="B14007" s="47" t="s">
        <v>22</v>
      </c>
      <c r="C14007" s="46" t="s">
        <v>336</v>
      </c>
      <c r="D14007" s="46" t="s">
        <v>973</v>
      </c>
      <c r="E14007" s="46" t="s">
        <v>1063</v>
      </c>
      <c r="F14007" s="45" t="s">
        <v>1062</v>
      </c>
      <c r="G14007" s="26" t="s">
        <v>0</v>
      </c>
      <c r="H14007" s="30">
        <v>38290963</v>
      </c>
      <c r="I14007" s="30">
        <v>3010155.88</v>
      </c>
      <c r="J14007" s="23">
        <f>I14007/H14007</f>
        <v>7.8612697204820878E-2</v>
      </c>
      <c r="K14007" s="30">
        <v>3187058.16</v>
      </c>
      <c r="L14007" s="30">
        <f>I14007</f>
        <v>3010155.88</v>
      </c>
      <c r="M14007" s="80">
        <f>L14007/K14007</f>
        <v>0.94449355138219371</v>
      </c>
    </row>
    <row r="14008" spans="2:13" ht="24.9" customHeight="1" outlineLevel="1" x14ac:dyDescent="0.3">
      <c r="B14008" s="44" t="str">
        <f>B14007</f>
        <v>FONDO NACIONAL DE PENSIONES DE LAS ENTIDADES TERRITORIALES (FONPET)</v>
      </c>
      <c r="C14008" s="43" t="s">
        <v>336</v>
      </c>
      <c r="D14008" s="43" t="s">
        <v>973</v>
      </c>
      <c r="E14008" s="43" t="s">
        <v>1063</v>
      </c>
      <c r="F14008" s="42" t="s">
        <v>1062</v>
      </c>
      <c r="G14008" s="18" t="s">
        <v>3</v>
      </c>
      <c r="H14008" s="32">
        <f>SUBTOTAL(9,H14007:H14007)</f>
        <v>38290963</v>
      </c>
      <c r="I14008" s="32">
        <f>SUBTOTAL(9,I14007:I14007)</f>
        <v>3010155.88</v>
      </c>
      <c r="J14008" s="41">
        <f>SUBTOTAL(9,J14007:J14007)</f>
        <v>7.8612697204820878E-2</v>
      </c>
      <c r="K14008" s="32">
        <f>SUBTOTAL(9,K14007:K14007)</f>
        <v>3187058.16</v>
      </c>
      <c r="L14008" s="14">
        <f>SUBTOTAL(9,L14005:L14007)</f>
        <v>5856857.4100000001</v>
      </c>
      <c r="M14008" s="80"/>
    </row>
    <row r="14009" spans="2:13" ht="24.9" customHeight="1" outlineLevel="2" x14ac:dyDescent="0.3">
      <c r="B14009" s="47" t="s">
        <v>22</v>
      </c>
      <c r="C14009" s="46" t="s">
        <v>336</v>
      </c>
      <c r="D14009" s="46" t="s">
        <v>973</v>
      </c>
      <c r="E14009" s="46" t="s">
        <v>1061</v>
      </c>
      <c r="F14009" s="45" t="s">
        <v>1060</v>
      </c>
      <c r="G14009" s="26" t="s">
        <v>0</v>
      </c>
      <c r="H14009" s="30">
        <v>55814114</v>
      </c>
      <c r="I14009" s="30">
        <v>4387698.0299999993</v>
      </c>
      <c r="J14009" s="23">
        <f>I14009/H14009</f>
        <v>7.8612696960485645E-2</v>
      </c>
      <c r="K14009" s="30">
        <v>4645126.07</v>
      </c>
      <c r="L14009" s="30">
        <f>I14009</f>
        <v>4387698.0299999993</v>
      </c>
      <c r="M14009" s="80">
        <f>L14009/K14009</f>
        <v>0.94458104341611526</v>
      </c>
    </row>
    <row r="14010" spans="2:13" ht="24.9" customHeight="1" outlineLevel="1" x14ac:dyDescent="0.3">
      <c r="B14010" s="44" t="str">
        <f>B14009</f>
        <v>FONDO NACIONAL DE PENSIONES DE LAS ENTIDADES TERRITORIALES (FONPET)</v>
      </c>
      <c r="C14010" s="43" t="s">
        <v>336</v>
      </c>
      <c r="D14010" s="43" t="s">
        <v>973</v>
      </c>
      <c r="E14010" s="43" t="s">
        <v>1061</v>
      </c>
      <c r="F14010" s="42" t="s">
        <v>1060</v>
      </c>
      <c r="G14010" s="18" t="s">
        <v>3</v>
      </c>
      <c r="H14010" s="32">
        <f>SUBTOTAL(9,H14009:H14009)</f>
        <v>55814114</v>
      </c>
      <c r="I14010" s="32">
        <f>SUBTOTAL(9,I14009:I14009)</f>
        <v>4387698.0299999993</v>
      </c>
      <c r="J14010" s="41">
        <f>SUBTOTAL(9,J14009:J14009)</f>
        <v>7.8612696960485645E-2</v>
      </c>
      <c r="K14010" s="32">
        <f>SUBTOTAL(9,K14009:K14009)</f>
        <v>4645126.07</v>
      </c>
      <c r="L14010" s="14">
        <f>SUBTOTAL(9,L14007:L14009)</f>
        <v>7397853.9099999992</v>
      </c>
      <c r="M14010" s="80"/>
    </row>
    <row r="14011" spans="2:13" ht="24.9" customHeight="1" outlineLevel="2" x14ac:dyDescent="0.3">
      <c r="B14011" s="47" t="s">
        <v>22</v>
      </c>
      <c r="C14011" s="46" t="s">
        <v>336</v>
      </c>
      <c r="D14011" s="46" t="s">
        <v>973</v>
      </c>
      <c r="E14011" s="46" t="s">
        <v>1059</v>
      </c>
      <c r="F14011" s="45" t="s">
        <v>1058</v>
      </c>
      <c r="G14011" s="26" t="s">
        <v>0</v>
      </c>
      <c r="H14011" s="30">
        <v>19798968</v>
      </c>
      <c r="I14011" s="30">
        <v>1556450.28</v>
      </c>
      <c r="J14011" s="23">
        <f>I14011/H14011</f>
        <v>7.8612697389076044E-2</v>
      </c>
      <c r="K14011" s="30">
        <v>1648001.98</v>
      </c>
      <c r="L14011" s="30">
        <f>I14011</f>
        <v>1556450.28</v>
      </c>
      <c r="M14011" s="80">
        <f>L14011/K14011</f>
        <v>0.94444685072526435</v>
      </c>
    </row>
    <row r="14012" spans="2:13" ht="24.9" customHeight="1" outlineLevel="1" x14ac:dyDescent="0.3">
      <c r="B14012" s="44" t="str">
        <f>B14011</f>
        <v>FONDO NACIONAL DE PENSIONES DE LAS ENTIDADES TERRITORIALES (FONPET)</v>
      </c>
      <c r="C14012" s="43" t="s">
        <v>336</v>
      </c>
      <c r="D14012" s="43" t="s">
        <v>973</v>
      </c>
      <c r="E14012" s="43" t="s">
        <v>1059</v>
      </c>
      <c r="F14012" s="42" t="s">
        <v>1058</v>
      </c>
      <c r="G14012" s="18" t="s">
        <v>3</v>
      </c>
      <c r="H14012" s="32">
        <f>SUBTOTAL(9,H14011:H14011)</f>
        <v>19798968</v>
      </c>
      <c r="I14012" s="32">
        <f>SUBTOTAL(9,I14011:I14011)</f>
        <v>1556450.28</v>
      </c>
      <c r="J14012" s="41">
        <f>SUBTOTAL(9,J14011:J14011)</f>
        <v>7.8612697389076044E-2</v>
      </c>
      <c r="K14012" s="32">
        <f>SUBTOTAL(9,K14011:K14011)</f>
        <v>1648001.98</v>
      </c>
      <c r="L14012" s="14">
        <f>SUBTOTAL(9,L14009:L14011)</f>
        <v>5944148.3099999996</v>
      </c>
      <c r="M14012" s="80"/>
    </row>
    <row r="14013" spans="2:13" ht="24.9" customHeight="1" outlineLevel="2" x14ac:dyDescent="0.3">
      <c r="B14013" s="47" t="s">
        <v>22</v>
      </c>
      <c r="C14013" s="46" t="s">
        <v>336</v>
      </c>
      <c r="D14013" s="46" t="s">
        <v>973</v>
      </c>
      <c r="E14013" s="46" t="s">
        <v>1057</v>
      </c>
      <c r="F14013" s="45" t="s">
        <v>1056</v>
      </c>
      <c r="G14013" s="26" t="s">
        <v>0</v>
      </c>
      <c r="H14013" s="30">
        <v>35158133</v>
      </c>
      <c r="I14013" s="30">
        <v>2763875.66</v>
      </c>
      <c r="J14013" s="23">
        <f>I14013/H14013</f>
        <v>7.8612697096287792E-2</v>
      </c>
      <c r="K14013" s="30">
        <v>2926167.79</v>
      </c>
      <c r="L14013" s="30">
        <f>I14013</f>
        <v>2763875.66</v>
      </c>
      <c r="M14013" s="80">
        <f>L14013/K14013</f>
        <v>0.9445376541445698</v>
      </c>
    </row>
    <row r="14014" spans="2:13" ht="24.9" customHeight="1" outlineLevel="1" x14ac:dyDescent="0.3">
      <c r="B14014" s="44" t="str">
        <f>B14013</f>
        <v>FONDO NACIONAL DE PENSIONES DE LAS ENTIDADES TERRITORIALES (FONPET)</v>
      </c>
      <c r="C14014" s="43" t="s">
        <v>336</v>
      </c>
      <c r="D14014" s="43" t="s">
        <v>973</v>
      </c>
      <c r="E14014" s="43" t="s">
        <v>1057</v>
      </c>
      <c r="F14014" s="42" t="s">
        <v>1056</v>
      </c>
      <c r="G14014" s="18" t="s">
        <v>3</v>
      </c>
      <c r="H14014" s="32">
        <f>SUBTOTAL(9,H14013:H14013)</f>
        <v>35158133</v>
      </c>
      <c r="I14014" s="32">
        <f>SUBTOTAL(9,I14013:I14013)</f>
        <v>2763875.66</v>
      </c>
      <c r="J14014" s="41">
        <f>SUBTOTAL(9,J14013:J14013)</f>
        <v>7.8612697096287792E-2</v>
      </c>
      <c r="K14014" s="32">
        <f>SUBTOTAL(9,K14013:K14013)</f>
        <v>2926167.79</v>
      </c>
      <c r="L14014" s="14">
        <f>SUBTOTAL(9,L14011:L14013)</f>
        <v>4320325.9400000004</v>
      </c>
      <c r="M14014" s="80"/>
    </row>
    <row r="14015" spans="2:13" ht="24.9" customHeight="1" outlineLevel="2" x14ac:dyDescent="0.3">
      <c r="B14015" s="47" t="s">
        <v>22</v>
      </c>
      <c r="C14015" s="46" t="s">
        <v>336</v>
      </c>
      <c r="D14015" s="46" t="s">
        <v>973</v>
      </c>
      <c r="E14015" s="46" t="s">
        <v>1055</v>
      </c>
      <c r="F14015" s="45" t="s">
        <v>1054</v>
      </c>
      <c r="G14015" s="26" t="s">
        <v>0</v>
      </c>
      <c r="H14015" s="30">
        <v>20725984</v>
      </c>
      <c r="I14015" s="30">
        <v>1629325.5</v>
      </c>
      <c r="J14015" s="23">
        <f>I14015/H14015</f>
        <v>7.8612696989440886E-2</v>
      </c>
      <c r="K14015" s="30">
        <v>1724901.73</v>
      </c>
      <c r="L14015" s="30">
        <f>I14015</f>
        <v>1629325.5</v>
      </c>
      <c r="M14015" s="80">
        <f>L14015/K14015</f>
        <v>0.94459033327075392</v>
      </c>
    </row>
    <row r="14016" spans="2:13" ht="24.9" customHeight="1" outlineLevel="1" x14ac:dyDescent="0.3">
      <c r="B14016" s="44" t="str">
        <f>B14015</f>
        <v>FONDO NACIONAL DE PENSIONES DE LAS ENTIDADES TERRITORIALES (FONPET)</v>
      </c>
      <c r="C14016" s="43" t="s">
        <v>336</v>
      </c>
      <c r="D14016" s="43" t="s">
        <v>973</v>
      </c>
      <c r="E14016" s="43" t="s">
        <v>1055</v>
      </c>
      <c r="F14016" s="42" t="s">
        <v>1054</v>
      </c>
      <c r="G14016" s="18" t="s">
        <v>3</v>
      </c>
      <c r="H14016" s="32">
        <f>SUBTOTAL(9,H14015:H14015)</f>
        <v>20725984</v>
      </c>
      <c r="I14016" s="32">
        <f>SUBTOTAL(9,I14015:I14015)</f>
        <v>1629325.5</v>
      </c>
      <c r="J14016" s="41">
        <f>SUBTOTAL(9,J14015:J14015)</f>
        <v>7.8612696989440886E-2</v>
      </c>
      <c r="K14016" s="32">
        <f>SUBTOTAL(9,K14015:K14015)</f>
        <v>1724901.73</v>
      </c>
      <c r="L14016" s="14">
        <f>SUBTOTAL(9,L14013:L14015)</f>
        <v>4393201.16</v>
      </c>
      <c r="M14016" s="80"/>
    </row>
    <row r="14017" spans="2:13" ht="24.9" customHeight="1" outlineLevel="2" x14ac:dyDescent="0.3">
      <c r="B14017" s="47" t="s">
        <v>22</v>
      </c>
      <c r="C14017" s="46" t="s">
        <v>336</v>
      </c>
      <c r="D14017" s="46" t="s">
        <v>973</v>
      </c>
      <c r="E14017" s="46" t="s">
        <v>1053</v>
      </c>
      <c r="F14017" s="45" t="s">
        <v>1052</v>
      </c>
      <c r="G14017" s="26" t="s">
        <v>0</v>
      </c>
      <c r="H14017" s="30">
        <v>94489556</v>
      </c>
      <c r="I14017" s="30">
        <v>7428078.8499999996</v>
      </c>
      <c r="J14017" s="23">
        <f>I14017/H14017</f>
        <v>7.8612697153535138E-2</v>
      </c>
      <c r="K14017" s="30">
        <v>7864458.8000000007</v>
      </c>
      <c r="L14017" s="30">
        <f>I14017</f>
        <v>7428078.8499999996</v>
      </c>
      <c r="M14017" s="80">
        <f>L14017/K14017</f>
        <v>0.9445123992511727</v>
      </c>
    </row>
    <row r="14018" spans="2:13" ht="24.9" customHeight="1" outlineLevel="1" x14ac:dyDescent="0.3">
      <c r="B14018" s="44" t="str">
        <f>B14017</f>
        <v>FONDO NACIONAL DE PENSIONES DE LAS ENTIDADES TERRITORIALES (FONPET)</v>
      </c>
      <c r="C14018" s="43" t="s">
        <v>336</v>
      </c>
      <c r="D14018" s="43" t="s">
        <v>973</v>
      </c>
      <c r="E14018" s="43" t="s">
        <v>1053</v>
      </c>
      <c r="F14018" s="42" t="s">
        <v>1052</v>
      </c>
      <c r="G14018" s="18" t="s">
        <v>3</v>
      </c>
      <c r="H14018" s="32">
        <f>SUBTOTAL(9,H14017:H14017)</f>
        <v>94489556</v>
      </c>
      <c r="I14018" s="32">
        <f>SUBTOTAL(9,I14017:I14017)</f>
        <v>7428078.8499999996</v>
      </c>
      <c r="J14018" s="41">
        <f>SUBTOTAL(9,J14017:J14017)</f>
        <v>7.8612697153535138E-2</v>
      </c>
      <c r="K14018" s="32">
        <f>SUBTOTAL(9,K14017:K14017)</f>
        <v>7864458.8000000007</v>
      </c>
      <c r="L14018" s="14">
        <f>SUBTOTAL(9,L14015:L14017)</f>
        <v>9057404.3499999996</v>
      </c>
      <c r="M14018" s="80"/>
    </row>
    <row r="14019" spans="2:13" ht="24.9" customHeight="1" outlineLevel="2" x14ac:dyDescent="0.3">
      <c r="B14019" s="47" t="s">
        <v>22</v>
      </c>
      <c r="C14019" s="46" t="s">
        <v>336</v>
      </c>
      <c r="D14019" s="46" t="s">
        <v>973</v>
      </c>
      <c r="E14019" s="46" t="s">
        <v>1051</v>
      </c>
      <c r="F14019" s="45" t="s">
        <v>1050</v>
      </c>
      <c r="G14019" s="26" t="s">
        <v>0</v>
      </c>
      <c r="H14019" s="30">
        <v>34867125</v>
      </c>
      <c r="I14019" s="30">
        <v>2740998.74</v>
      </c>
      <c r="J14019" s="23">
        <f>I14019/H14019</f>
        <v>7.8612697204028151E-2</v>
      </c>
      <c r="K14019" s="30">
        <v>2900832.1500000004</v>
      </c>
      <c r="L14019" s="30">
        <f>I14019</f>
        <v>2740998.74</v>
      </c>
      <c r="M14019" s="80">
        <f>L14019/K14019</f>
        <v>0.94490084164297472</v>
      </c>
    </row>
    <row r="14020" spans="2:13" ht="24.9" customHeight="1" outlineLevel="1" x14ac:dyDescent="0.3">
      <c r="B14020" s="44" t="str">
        <f>B14019</f>
        <v>FONDO NACIONAL DE PENSIONES DE LAS ENTIDADES TERRITORIALES (FONPET)</v>
      </c>
      <c r="C14020" s="43" t="s">
        <v>336</v>
      </c>
      <c r="D14020" s="43" t="s">
        <v>973</v>
      </c>
      <c r="E14020" s="43" t="s">
        <v>1051</v>
      </c>
      <c r="F14020" s="42" t="s">
        <v>1050</v>
      </c>
      <c r="G14020" s="18" t="s">
        <v>3</v>
      </c>
      <c r="H14020" s="32">
        <f>SUBTOTAL(9,H14019:H14019)</f>
        <v>34867125</v>
      </c>
      <c r="I14020" s="32">
        <f>SUBTOTAL(9,I14019:I14019)</f>
        <v>2740998.74</v>
      </c>
      <c r="J14020" s="41">
        <f>SUBTOTAL(9,J14019:J14019)</f>
        <v>7.8612697204028151E-2</v>
      </c>
      <c r="K14020" s="32">
        <f>SUBTOTAL(9,K14019:K14019)</f>
        <v>2900832.1500000004</v>
      </c>
      <c r="L14020" s="14">
        <f>SUBTOTAL(9,L14017:L14019)</f>
        <v>10169077.59</v>
      </c>
      <c r="M14020" s="80"/>
    </row>
    <row r="14021" spans="2:13" ht="24.9" customHeight="1" outlineLevel="2" x14ac:dyDescent="0.3">
      <c r="B14021" s="47" t="s">
        <v>22</v>
      </c>
      <c r="C14021" s="46" t="s">
        <v>336</v>
      </c>
      <c r="D14021" s="46" t="s">
        <v>973</v>
      </c>
      <c r="E14021" s="46" t="s">
        <v>1049</v>
      </c>
      <c r="F14021" s="45" t="s">
        <v>1048</v>
      </c>
      <c r="G14021" s="26" t="s">
        <v>0</v>
      </c>
      <c r="H14021" s="30">
        <v>45848599</v>
      </c>
      <c r="I14021" s="30">
        <v>3604282.0300000003</v>
      </c>
      <c r="J14021" s="23">
        <f>I14021/H14021</f>
        <v>7.8612697194956824E-2</v>
      </c>
      <c r="K14021" s="30">
        <v>3816648.6100000003</v>
      </c>
      <c r="L14021" s="30">
        <f>I14021</f>
        <v>3604282.0300000003</v>
      </c>
      <c r="M14021" s="80">
        <f>L14021/K14021</f>
        <v>0.94435783806673257</v>
      </c>
    </row>
    <row r="14022" spans="2:13" ht="24.9" customHeight="1" outlineLevel="1" x14ac:dyDescent="0.3">
      <c r="B14022" s="44" t="str">
        <f>B14021</f>
        <v>FONDO NACIONAL DE PENSIONES DE LAS ENTIDADES TERRITORIALES (FONPET)</v>
      </c>
      <c r="C14022" s="43" t="s">
        <v>336</v>
      </c>
      <c r="D14022" s="43" t="s">
        <v>973</v>
      </c>
      <c r="E14022" s="43" t="s">
        <v>1049</v>
      </c>
      <c r="F14022" s="42" t="s">
        <v>1048</v>
      </c>
      <c r="G14022" s="18" t="s">
        <v>3</v>
      </c>
      <c r="H14022" s="32">
        <f>SUBTOTAL(9,H14021:H14021)</f>
        <v>45848599</v>
      </c>
      <c r="I14022" s="32">
        <f>SUBTOTAL(9,I14021:I14021)</f>
        <v>3604282.0300000003</v>
      </c>
      <c r="J14022" s="41">
        <f>SUBTOTAL(9,J14021:J14021)</f>
        <v>7.8612697194956824E-2</v>
      </c>
      <c r="K14022" s="32">
        <f>SUBTOTAL(9,K14021:K14021)</f>
        <v>3816648.6100000003</v>
      </c>
      <c r="L14022" s="14">
        <f>SUBTOTAL(9,L14019:L14021)</f>
        <v>6345280.7700000005</v>
      </c>
      <c r="M14022" s="80"/>
    </row>
    <row r="14023" spans="2:13" ht="24.9" customHeight="1" outlineLevel="2" x14ac:dyDescent="0.3">
      <c r="B14023" s="47" t="s">
        <v>22</v>
      </c>
      <c r="C14023" s="46" t="s">
        <v>336</v>
      </c>
      <c r="D14023" s="46" t="s">
        <v>973</v>
      </c>
      <c r="E14023" s="46" t="s">
        <v>1047</v>
      </c>
      <c r="F14023" s="45" t="s">
        <v>1046</v>
      </c>
      <c r="G14023" s="26" t="s">
        <v>0</v>
      </c>
      <c r="H14023" s="30">
        <v>14271302</v>
      </c>
      <c r="I14023" s="30">
        <v>1121905.54</v>
      </c>
      <c r="J14023" s="23">
        <f>I14023/H14023</f>
        <v>7.861269700550097E-2</v>
      </c>
      <c r="K14023" s="30">
        <v>1187634.8</v>
      </c>
      <c r="L14023" s="30">
        <f>I14023</f>
        <v>1121905.54</v>
      </c>
      <c r="M14023" s="80">
        <f>L14023/K14023</f>
        <v>0.94465532670480856</v>
      </c>
    </row>
    <row r="14024" spans="2:13" ht="24.9" customHeight="1" outlineLevel="1" x14ac:dyDescent="0.3">
      <c r="B14024" s="44" t="str">
        <f>B14023</f>
        <v>FONDO NACIONAL DE PENSIONES DE LAS ENTIDADES TERRITORIALES (FONPET)</v>
      </c>
      <c r="C14024" s="43" t="s">
        <v>336</v>
      </c>
      <c r="D14024" s="43" t="s">
        <v>973</v>
      </c>
      <c r="E14024" s="43" t="s">
        <v>1047</v>
      </c>
      <c r="F14024" s="42" t="s">
        <v>1046</v>
      </c>
      <c r="G14024" s="18" t="s">
        <v>3</v>
      </c>
      <c r="H14024" s="32">
        <f>SUBTOTAL(9,H14023:H14023)</f>
        <v>14271302</v>
      </c>
      <c r="I14024" s="32">
        <f>SUBTOTAL(9,I14023:I14023)</f>
        <v>1121905.54</v>
      </c>
      <c r="J14024" s="41">
        <f>SUBTOTAL(9,J14023:J14023)</f>
        <v>7.861269700550097E-2</v>
      </c>
      <c r="K14024" s="32">
        <f>SUBTOTAL(9,K14023:K14023)</f>
        <v>1187634.8</v>
      </c>
      <c r="L14024" s="14">
        <f>SUBTOTAL(9,L14021:L14023)</f>
        <v>4726187.57</v>
      </c>
      <c r="M14024" s="80"/>
    </row>
    <row r="14025" spans="2:13" ht="24.9" customHeight="1" outlineLevel="2" x14ac:dyDescent="0.3">
      <c r="B14025" s="47" t="s">
        <v>22</v>
      </c>
      <c r="C14025" s="46" t="s">
        <v>336</v>
      </c>
      <c r="D14025" s="46" t="s">
        <v>973</v>
      </c>
      <c r="E14025" s="46" t="s">
        <v>1045</v>
      </c>
      <c r="F14025" s="45" t="s">
        <v>1044</v>
      </c>
      <c r="G14025" s="26" t="s">
        <v>0</v>
      </c>
      <c r="H14025" s="30">
        <v>37806139</v>
      </c>
      <c r="I14025" s="30">
        <v>2972042.56</v>
      </c>
      <c r="J14025" s="23">
        <f>I14025/H14025</f>
        <v>7.8612697265912287E-2</v>
      </c>
      <c r="K14025" s="30">
        <v>3146810.2199999997</v>
      </c>
      <c r="L14025" s="30">
        <f>I14025</f>
        <v>2972042.56</v>
      </c>
      <c r="M14025" s="80">
        <f>L14025/K14025</f>
        <v>0.94446196377231806</v>
      </c>
    </row>
    <row r="14026" spans="2:13" ht="24.9" customHeight="1" outlineLevel="1" x14ac:dyDescent="0.3">
      <c r="B14026" s="44" t="str">
        <f>B14025</f>
        <v>FONDO NACIONAL DE PENSIONES DE LAS ENTIDADES TERRITORIALES (FONPET)</v>
      </c>
      <c r="C14026" s="43" t="s">
        <v>336</v>
      </c>
      <c r="D14026" s="43" t="s">
        <v>973</v>
      </c>
      <c r="E14026" s="43" t="s">
        <v>1045</v>
      </c>
      <c r="F14026" s="42" t="s">
        <v>1044</v>
      </c>
      <c r="G14026" s="18" t="s">
        <v>3</v>
      </c>
      <c r="H14026" s="32">
        <f>SUBTOTAL(9,H14025:H14025)</f>
        <v>37806139</v>
      </c>
      <c r="I14026" s="32">
        <f>SUBTOTAL(9,I14025:I14025)</f>
        <v>2972042.56</v>
      </c>
      <c r="J14026" s="41">
        <f>SUBTOTAL(9,J14025:J14025)</f>
        <v>7.8612697265912287E-2</v>
      </c>
      <c r="K14026" s="32">
        <f>SUBTOTAL(9,K14025:K14025)</f>
        <v>3146810.2199999997</v>
      </c>
      <c r="L14026" s="14">
        <f>SUBTOTAL(9,L14023:L14025)</f>
        <v>4093948.1</v>
      </c>
      <c r="M14026" s="80"/>
    </row>
    <row r="14027" spans="2:13" ht="24.9" customHeight="1" outlineLevel="2" x14ac:dyDescent="0.3">
      <c r="B14027" s="47" t="s">
        <v>22</v>
      </c>
      <c r="C14027" s="46" t="s">
        <v>336</v>
      </c>
      <c r="D14027" s="46" t="s">
        <v>973</v>
      </c>
      <c r="E14027" s="46" t="s">
        <v>1043</v>
      </c>
      <c r="F14027" s="45" t="s">
        <v>1042</v>
      </c>
      <c r="G14027" s="26" t="s">
        <v>0</v>
      </c>
      <c r="H14027" s="30">
        <v>70239466</v>
      </c>
      <c r="I14027" s="30">
        <v>5521713.8599999994</v>
      </c>
      <c r="J14027" s="23">
        <f>I14027/H14027</f>
        <v>7.8612697027053133E-2</v>
      </c>
      <c r="K14027" s="30">
        <v>5845728.6400000006</v>
      </c>
      <c r="L14027" s="30">
        <f>I14027</f>
        <v>5521713.8599999994</v>
      </c>
      <c r="M14027" s="80">
        <f>L14027/K14027</f>
        <v>0.94457238781442976</v>
      </c>
    </row>
    <row r="14028" spans="2:13" ht="24.9" customHeight="1" outlineLevel="1" x14ac:dyDescent="0.3">
      <c r="B14028" s="44" t="str">
        <f>B14027</f>
        <v>FONDO NACIONAL DE PENSIONES DE LAS ENTIDADES TERRITORIALES (FONPET)</v>
      </c>
      <c r="C14028" s="43" t="s">
        <v>336</v>
      </c>
      <c r="D14028" s="43" t="s">
        <v>973</v>
      </c>
      <c r="E14028" s="43" t="s">
        <v>1043</v>
      </c>
      <c r="F14028" s="42" t="s">
        <v>1042</v>
      </c>
      <c r="G14028" s="18" t="s">
        <v>3</v>
      </c>
      <c r="H14028" s="32">
        <f>SUBTOTAL(9,H14027:H14027)</f>
        <v>70239466</v>
      </c>
      <c r="I14028" s="32">
        <f>SUBTOTAL(9,I14027:I14027)</f>
        <v>5521713.8599999994</v>
      </c>
      <c r="J14028" s="41">
        <f>SUBTOTAL(9,J14027:J14027)</f>
        <v>7.8612697027053133E-2</v>
      </c>
      <c r="K14028" s="32">
        <f>SUBTOTAL(9,K14027:K14027)</f>
        <v>5845728.6400000006</v>
      </c>
      <c r="L14028" s="14">
        <f>SUBTOTAL(9,L14025:L14027)</f>
        <v>8493756.4199999999</v>
      </c>
      <c r="M14028" s="80"/>
    </row>
    <row r="14029" spans="2:13" ht="24.9" customHeight="1" outlineLevel="2" x14ac:dyDescent="0.3">
      <c r="B14029" s="47" t="s">
        <v>22</v>
      </c>
      <c r="C14029" s="46" t="s">
        <v>336</v>
      </c>
      <c r="D14029" s="46" t="s">
        <v>973</v>
      </c>
      <c r="E14029" s="46" t="s">
        <v>1041</v>
      </c>
      <c r="F14029" s="45" t="s">
        <v>656</v>
      </c>
      <c r="G14029" s="26" t="s">
        <v>0</v>
      </c>
      <c r="H14029" s="30">
        <v>122443002</v>
      </c>
      <c r="I14029" s="30">
        <v>9625574.6400000006</v>
      </c>
      <c r="J14029" s="23">
        <f>I14029/H14029</f>
        <v>7.8612697196039028E-2</v>
      </c>
      <c r="K14029" s="30">
        <v>10190748.649999999</v>
      </c>
      <c r="L14029" s="30">
        <f>I14029</f>
        <v>9625574.6400000006</v>
      </c>
      <c r="M14029" s="80">
        <f>L14029/K14029</f>
        <v>0.94454048182220662</v>
      </c>
    </row>
    <row r="14030" spans="2:13" ht="24.9" customHeight="1" outlineLevel="1" x14ac:dyDescent="0.3">
      <c r="B14030" s="44" t="str">
        <f>B14029</f>
        <v>FONDO NACIONAL DE PENSIONES DE LAS ENTIDADES TERRITORIALES (FONPET)</v>
      </c>
      <c r="C14030" s="43" t="s">
        <v>336</v>
      </c>
      <c r="D14030" s="43" t="s">
        <v>973</v>
      </c>
      <c r="E14030" s="43" t="s">
        <v>1041</v>
      </c>
      <c r="F14030" s="42" t="s">
        <v>656</v>
      </c>
      <c r="G14030" s="18" t="s">
        <v>3</v>
      </c>
      <c r="H14030" s="32">
        <f>SUBTOTAL(9,H14029:H14029)</f>
        <v>122443002</v>
      </c>
      <c r="I14030" s="32">
        <f>SUBTOTAL(9,I14029:I14029)</f>
        <v>9625574.6400000006</v>
      </c>
      <c r="J14030" s="41">
        <f>SUBTOTAL(9,J14029:J14029)</f>
        <v>7.8612697196039028E-2</v>
      </c>
      <c r="K14030" s="32">
        <f>SUBTOTAL(9,K14029:K14029)</f>
        <v>10190748.649999999</v>
      </c>
      <c r="L14030" s="14">
        <f>SUBTOTAL(9,L14027:L14029)</f>
        <v>15147288.5</v>
      </c>
      <c r="M14030" s="80"/>
    </row>
    <row r="14031" spans="2:13" ht="24.9" customHeight="1" outlineLevel="2" x14ac:dyDescent="0.3">
      <c r="B14031" s="47" t="s">
        <v>22</v>
      </c>
      <c r="C14031" s="46" t="s">
        <v>336</v>
      </c>
      <c r="D14031" s="46" t="s">
        <v>973</v>
      </c>
      <c r="E14031" s="46" t="s">
        <v>1040</v>
      </c>
      <c r="F14031" s="45" t="s">
        <v>1039</v>
      </c>
      <c r="G14031" s="26" t="s">
        <v>0</v>
      </c>
      <c r="H14031" s="30">
        <v>18685984</v>
      </c>
      <c r="I14031" s="30">
        <v>1468955.6</v>
      </c>
      <c r="J14031" s="23">
        <f>I14031/H14031</f>
        <v>7.8612697088898287E-2</v>
      </c>
      <c r="K14031" s="30">
        <v>1555265.93</v>
      </c>
      <c r="L14031" s="30">
        <f>I14031</f>
        <v>1468955.6</v>
      </c>
      <c r="M14031" s="80">
        <f>L14031/K14031</f>
        <v>0.94450445526058691</v>
      </c>
    </row>
    <row r="14032" spans="2:13" ht="24.9" customHeight="1" outlineLevel="1" x14ac:dyDescent="0.3">
      <c r="B14032" s="44" t="str">
        <f>B14031</f>
        <v>FONDO NACIONAL DE PENSIONES DE LAS ENTIDADES TERRITORIALES (FONPET)</v>
      </c>
      <c r="C14032" s="43" t="s">
        <v>336</v>
      </c>
      <c r="D14032" s="43" t="s">
        <v>973</v>
      </c>
      <c r="E14032" s="43" t="s">
        <v>1040</v>
      </c>
      <c r="F14032" s="42" t="s">
        <v>1039</v>
      </c>
      <c r="G14032" s="18" t="s">
        <v>3</v>
      </c>
      <c r="H14032" s="32">
        <f>SUBTOTAL(9,H14031:H14031)</f>
        <v>18685984</v>
      </c>
      <c r="I14032" s="32">
        <f>SUBTOTAL(9,I14031:I14031)</f>
        <v>1468955.6</v>
      </c>
      <c r="J14032" s="41">
        <f>SUBTOTAL(9,J14031:J14031)</f>
        <v>7.8612697088898287E-2</v>
      </c>
      <c r="K14032" s="32">
        <f>SUBTOTAL(9,K14031:K14031)</f>
        <v>1555265.93</v>
      </c>
      <c r="L14032" s="14">
        <f>SUBTOTAL(9,L14029:L14031)</f>
        <v>11094530.24</v>
      </c>
      <c r="M14032" s="80"/>
    </row>
    <row r="14033" spans="2:13" ht="24.9" customHeight="1" outlineLevel="2" x14ac:dyDescent="0.3">
      <c r="B14033" s="47" t="s">
        <v>22</v>
      </c>
      <c r="C14033" s="46" t="s">
        <v>336</v>
      </c>
      <c r="D14033" s="46" t="s">
        <v>973</v>
      </c>
      <c r="E14033" s="46" t="s">
        <v>1038</v>
      </c>
      <c r="F14033" s="45" t="s">
        <v>648</v>
      </c>
      <c r="G14033" s="26" t="s">
        <v>0</v>
      </c>
      <c r="H14033" s="30">
        <v>35769572</v>
      </c>
      <c r="I14033" s="30">
        <v>2811942.5300000003</v>
      </c>
      <c r="J14033" s="23">
        <f>I14033/H14033</f>
        <v>7.861269712704419E-2</v>
      </c>
      <c r="K14033" s="30">
        <v>2976750.8200000003</v>
      </c>
      <c r="L14033" s="30">
        <f>I14033</f>
        <v>2811942.5300000003</v>
      </c>
      <c r="M14033" s="80">
        <f>L14033/K14033</f>
        <v>0.94463483846457796</v>
      </c>
    </row>
    <row r="14034" spans="2:13" ht="24.9" customHeight="1" outlineLevel="1" x14ac:dyDescent="0.3">
      <c r="B14034" s="44" t="str">
        <f>B14033</f>
        <v>FONDO NACIONAL DE PENSIONES DE LAS ENTIDADES TERRITORIALES (FONPET)</v>
      </c>
      <c r="C14034" s="43" t="s">
        <v>336</v>
      </c>
      <c r="D14034" s="43" t="s">
        <v>973</v>
      </c>
      <c r="E14034" s="43" t="s">
        <v>1038</v>
      </c>
      <c r="F14034" s="42" t="s">
        <v>648</v>
      </c>
      <c r="G14034" s="18" t="s">
        <v>3</v>
      </c>
      <c r="H14034" s="32">
        <f>SUBTOTAL(9,H14033:H14033)</f>
        <v>35769572</v>
      </c>
      <c r="I14034" s="32">
        <f>SUBTOTAL(9,I14033:I14033)</f>
        <v>2811942.5300000003</v>
      </c>
      <c r="J14034" s="41">
        <f>SUBTOTAL(9,J14033:J14033)</f>
        <v>7.861269712704419E-2</v>
      </c>
      <c r="K14034" s="32">
        <f>SUBTOTAL(9,K14033:K14033)</f>
        <v>2976750.8200000003</v>
      </c>
      <c r="L14034" s="14">
        <f>SUBTOTAL(9,L14031:L14033)</f>
        <v>4280898.1300000008</v>
      </c>
      <c r="M14034" s="80"/>
    </row>
    <row r="14035" spans="2:13" ht="24.9" customHeight="1" outlineLevel="2" x14ac:dyDescent="0.3">
      <c r="B14035" s="47" t="s">
        <v>22</v>
      </c>
      <c r="C14035" s="46" t="s">
        <v>336</v>
      </c>
      <c r="D14035" s="46" t="s">
        <v>973</v>
      </c>
      <c r="E14035" s="46" t="s">
        <v>1037</v>
      </c>
      <c r="F14035" s="45" t="s">
        <v>565</v>
      </c>
      <c r="G14035" s="26" t="s">
        <v>0</v>
      </c>
      <c r="H14035" s="30">
        <v>59244967</v>
      </c>
      <c r="I14035" s="30">
        <v>4657406.6500000004</v>
      </c>
      <c r="J14035" s="23">
        <f>I14035/H14035</f>
        <v>7.8612697176453833E-2</v>
      </c>
      <c r="K14035" s="30">
        <v>4931218.53</v>
      </c>
      <c r="L14035" s="30">
        <f>I14035</f>
        <v>4657406.6500000004</v>
      </c>
      <c r="M14035" s="80">
        <f>L14035/K14035</f>
        <v>0.94447378911840685</v>
      </c>
    </row>
    <row r="14036" spans="2:13" ht="24.9" customHeight="1" outlineLevel="1" x14ac:dyDescent="0.3">
      <c r="B14036" s="44" t="str">
        <f>B14035</f>
        <v>FONDO NACIONAL DE PENSIONES DE LAS ENTIDADES TERRITORIALES (FONPET)</v>
      </c>
      <c r="C14036" s="43" t="s">
        <v>336</v>
      </c>
      <c r="D14036" s="43" t="s">
        <v>973</v>
      </c>
      <c r="E14036" s="43" t="s">
        <v>1037</v>
      </c>
      <c r="F14036" s="42" t="s">
        <v>565</v>
      </c>
      <c r="G14036" s="18" t="s">
        <v>3</v>
      </c>
      <c r="H14036" s="32">
        <f>SUBTOTAL(9,H14035:H14035)</f>
        <v>59244967</v>
      </c>
      <c r="I14036" s="32">
        <f>SUBTOTAL(9,I14035:I14035)</f>
        <v>4657406.6500000004</v>
      </c>
      <c r="J14036" s="41">
        <f>SUBTOTAL(9,J14035:J14035)</f>
        <v>7.8612697176453833E-2</v>
      </c>
      <c r="K14036" s="32">
        <f>SUBTOTAL(9,K14035:K14035)</f>
        <v>4931218.53</v>
      </c>
      <c r="L14036" s="14">
        <f>SUBTOTAL(9,L14033:L14035)</f>
        <v>7469349.1800000006</v>
      </c>
      <c r="M14036" s="80"/>
    </row>
    <row r="14037" spans="2:13" ht="24.9" customHeight="1" outlineLevel="2" x14ac:dyDescent="0.3">
      <c r="B14037" s="47" t="s">
        <v>22</v>
      </c>
      <c r="C14037" s="46" t="s">
        <v>336</v>
      </c>
      <c r="D14037" s="46" t="s">
        <v>973</v>
      </c>
      <c r="E14037" s="46" t="s">
        <v>1036</v>
      </c>
      <c r="F14037" s="45" t="s">
        <v>56</v>
      </c>
      <c r="G14037" s="26" t="s">
        <v>0</v>
      </c>
      <c r="H14037" s="30">
        <v>38295913</v>
      </c>
      <c r="I14037" s="30">
        <v>3010545.01</v>
      </c>
      <c r="J14037" s="23">
        <f>I14037/H14037</f>
        <v>7.8612697130370016E-2</v>
      </c>
      <c r="K14037" s="30">
        <v>3187243.5300000003</v>
      </c>
      <c r="L14037" s="30">
        <f>I14037</f>
        <v>3010545.01</v>
      </c>
      <c r="M14037" s="80">
        <f>L14037/K14037</f>
        <v>0.94456070948554083</v>
      </c>
    </row>
    <row r="14038" spans="2:13" ht="24.9" customHeight="1" outlineLevel="1" x14ac:dyDescent="0.3">
      <c r="B14038" s="44" t="str">
        <f>B14037</f>
        <v>FONDO NACIONAL DE PENSIONES DE LAS ENTIDADES TERRITORIALES (FONPET)</v>
      </c>
      <c r="C14038" s="43" t="s">
        <v>336</v>
      </c>
      <c r="D14038" s="43" t="s">
        <v>973</v>
      </c>
      <c r="E14038" s="43" t="s">
        <v>1036</v>
      </c>
      <c r="F14038" s="42" t="s">
        <v>56</v>
      </c>
      <c r="G14038" s="18" t="s">
        <v>3</v>
      </c>
      <c r="H14038" s="32">
        <f>SUBTOTAL(9,H14037:H14037)</f>
        <v>38295913</v>
      </c>
      <c r="I14038" s="32">
        <f>SUBTOTAL(9,I14037:I14037)</f>
        <v>3010545.01</v>
      </c>
      <c r="J14038" s="41">
        <f>SUBTOTAL(9,J14037:J14037)</f>
        <v>7.8612697130370016E-2</v>
      </c>
      <c r="K14038" s="32">
        <f>SUBTOTAL(9,K14037:K14037)</f>
        <v>3187243.5300000003</v>
      </c>
      <c r="L14038" s="14">
        <f>SUBTOTAL(9,L14035:L14037)</f>
        <v>7667951.6600000001</v>
      </c>
      <c r="M14038" s="80"/>
    </row>
    <row r="14039" spans="2:13" ht="24.9" customHeight="1" outlineLevel="2" x14ac:dyDescent="0.3">
      <c r="B14039" s="47" t="s">
        <v>22</v>
      </c>
      <c r="C14039" s="46" t="s">
        <v>336</v>
      </c>
      <c r="D14039" s="46" t="s">
        <v>973</v>
      </c>
      <c r="E14039" s="46" t="s">
        <v>1035</v>
      </c>
      <c r="F14039" s="45" t="s">
        <v>1034</v>
      </c>
      <c r="G14039" s="26" t="s">
        <v>0</v>
      </c>
      <c r="H14039" s="30">
        <v>126894118</v>
      </c>
      <c r="I14039" s="30">
        <v>9975488.870000001</v>
      </c>
      <c r="J14039" s="23">
        <f>I14039/H14039</f>
        <v>7.8612697162212045E-2</v>
      </c>
      <c r="K14039" s="30">
        <v>10561058.92</v>
      </c>
      <c r="L14039" s="30">
        <f>I14039</f>
        <v>9975488.870000001</v>
      </c>
      <c r="M14039" s="80">
        <f>L14039/K14039</f>
        <v>0.9445538506663308</v>
      </c>
    </row>
    <row r="14040" spans="2:13" ht="24.9" customHeight="1" outlineLevel="1" x14ac:dyDescent="0.3">
      <c r="B14040" s="44" t="str">
        <f>B14039</f>
        <v>FONDO NACIONAL DE PENSIONES DE LAS ENTIDADES TERRITORIALES (FONPET)</v>
      </c>
      <c r="C14040" s="43" t="s">
        <v>336</v>
      </c>
      <c r="D14040" s="43" t="s">
        <v>973</v>
      </c>
      <c r="E14040" s="43" t="s">
        <v>1035</v>
      </c>
      <c r="F14040" s="42" t="s">
        <v>1034</v>
      </c>
      <c r="G14040" s="18" t="s">
        <v>3</v>
      </c>
      <c r="H14040" s="32">
        <f>SUBTOTAL(9,H14039:H14039)</f>
        <v>126894118</v>
      </c>
      <c r="I14040" s="32">
        <f>SUBTOTAL(9,I14039:I14039)</f>
        <v>9975488.870000001</v>
      </c>
      <c r="J14040" s="41">
        <f>SUBTOTAL(9,J14039:J14039)</f>
        <v>7.8612697162212045E-2</v>
      </c>
      <c r="K14040" s="32">
        <f>SUBTOTAL(9,K14039:K14039)</f>
        <v>10561058.92</v>
      </c>
      <c r="L14040" s="14">
        <f>SUBTOTAL(9,L14037:L14039)</f>
        <v>12986033.880000001</v>
      </c>
      <c r="M14040" s="80"/>
    </row>
    <row r="14041" spans="2:13" ht="24.9" customHeight="1" outlineLevel="2" x14ac:dyDescent="0.3">
      <c r="B14041" s="47" t="s">
        <v>22</v>
      </c>
      <c r="C14041" s="46" t="s">
        <v>336</v>
      </c>
      <c r="D14041" s="46" t="s">
        <v>973</v>
      </c>
      <c r="E14041" s="46" t="s">
        <v>1033</v>
      </c>
      <c r="F14041" s="45" t="s">
        <v>1032</v>
      </c>
      <c r="G14041" s="26" t="s">
        <v>0</v>
      </c>
      <c r="H14041" s="30">
        <v>86016324</v>
      </c>
      <c r="I14041" s="30">
        <v>6761975.2300000004</v>
      </c>
      <c r="J14041" s="23">
        <f>I14041/H14041</f>
        <v>7.861269716664479E-2</v>
      </c>
      <c r="K14041" s="30">
        <v>7159151.3100000005</v>
      </c>
      <c r="L14041" s="30">
        <f>I14041</f>
        <v>6761975.2300000004</v>
      </c>
      <c r="M14041" s="80">
        <f>L14041/K14041</f>
        <v>0.94452190451049423</v>
      </c>
    </row>
    <row r="14042" spans="2:13" ht="24.9" customHeight="1" outlineLevel="1" x14ac:dyDescent="0.3">
      <c r="B14042" s="44" t="str">
        <f>B14041</f>
        <v>FONDO NACIONAL DE PENSIONES DE LAS ENTIDADES TERRITORIALES (FONPET)</v>
      </c>
      <c r="C14042" s="43" t="s">
        <v>336</v>
      </c>
      <c r="D14042" s="43" t="s">
        <v>973</v>
      </c>
      <c r="E14042" s="43" t="s">
        <v>1033</v>
      </c>
      <c r="F14042" s="42" t="s">
        <v>1032</v>
      </c>
      <c r="G14042" s="18" t="s">
        <v>3</v>
      </c>
      <c r="H14042" s="32">
        <f>SUBTOTAL(9,H14041:H14041)</f>
        <v>86016324</v>
      </c>
      <c r="I14042" s="32">
        <f>SUBTOTAL(9,I14041:I14041)</f>
        <v>6761975.2300000004</v>
      </c>
      <c r="J14042" s="41">
        <f>SUBTOTAL(9,J14041:J14041)</f>
        <v>7.861269716664479E-2</v>
      </c>
      <c r="K14042" s="32">
        <f>SUBTOTAL(9,K14041:K14041)</f>
        <v>7159151.3100000005</v>
      </c>
      <c r="L14042" s="14">
        <f>SUBTOTAL(9,L14039:L14041)</f>
        <v>16737464.100000001</v>
      </c>
      <c r="M14042" s="80"/>
    </row>
    <row r="14043" spans="2:13" ht="24.9" customHeight="1" outlineLevel="2" x14ac:dyDescent="0.3">
      <c r="B14043" s="47" t="s">
        <v>22</v>
      </c>
      <c r="C14043" s="46" t="s">
        <v>336</v>
      </c>
      <c r="D14043" s="46" t="s">
        <v>973</v>
      </c>
      <c r="E14043" s="46" t="s">
        <v>1031</v>
      </c>
      <c r="F14043" s="45" t="s">
        <v>1030</v>
      </c>
      <c r="G14043" s="26" t="s">
        <v>0</v>
      </c>
      <c r="H14043" s="30">
        <v>15878724</v>
      </c>
      <c r="I14043" s="30">
        <v>1248269.32</v>
      </c>
      <c r="J14043" s="23">
        <f>I14043/H14043</f>
        <v>7.86126970907738E-2</v>
      </c>
      <c r="K14043" s="30">
        <v>1321536.44</v>
      </c>
      <c r="L14043" s="30">
        <f>I14043</f>
        <v>1248269.32</v>
      </c>
      <c r="M14043" s="80">
        <f>L14043/K14043</f>
        <v>0.94455913754447829</v>
      </c>
    </row>
    <row r="14044" spans="2:13" ht="24.9" customHeight="1" outlineLevel="1" x14ac:dyDescent="0.3">
      <c r="B14044" s="44" t="str">
        <f>B14043</f>
        <v>FONDO NACIONAL DE PENSIONES DE LAS ENTIDADES TERRITORIALES (FONPET)</v>
      </c>
      <c r="C14044" s="43" t="s">
        <v>336</v>
      </c>
      <c r="D14044" s="43" t="s">
        <v>973</v>
      </c>
      <c r="E14044" s="43" t="s">
        <v>1031</v>
      </c>
      <c r="F14044" s="42" t="s">
        <v>1030</v>
      </c>
      <c r="G14044" s="18" t="s">
        <v>3</v>
      </c>
      <c r="H14044" s="32">
        <f>SUBTOTAL(9,H14043:H14043)</f>
        <v>15878724</v>
      </c>
      <c r="I14044" s="32">
        <f>SUBTOTAL(9,I14043:I14043)</f>
        <v>1248269.32</v>
      </c>
      <c r="J14044" s="41">
        <f>SUBTOTAL(9,J14043:J14043)</f>
        <v>7.86126970907738E-2</v>
      </c>
      <c r="K14044" s="32">
        <f>SUBTOTAL(9,K14043:K14043)</f>
        <v>1321536.44</v>
      </c>
      <c r="L14044" s="14">
        <f>SUBTOTAL(9,L14041:L14043)</f>
        <v>8010244.5500000007</v>
      </c>
      <c r="M14044" s="80"/>
    </row>
    <row r="14045" spans="2:13" ht="24.9" customHeight="1" outlineLevel="2" x14ac:dyDescent="0.3">
      <c r="B14045" s="47" t="s">
        <v>22</v>
      </c>
      <c r="C14045" s="46" t="s">
        <v>336</v>
      </c>
      <c r="D14045" s="46" t="s">
        <v>973</v>
      </c>
      <c r="E14045" s="46" t="s">
        <v>1029</v>
      </c>
      <c r="F14045" s="45" t="s">
        <v>1028</v>
      </c>
      <c r="G14045" s="26" t="s">
        <v>0</v>
      </c>
      <c r="H14045" s="30">
        <v>122341642</v>
      </c>
      <c r="I14045" s="30">
        <v>9617606.4499999993</v>
      </c>
      <c r="J14045" s="23">
        <f>I14045/H14045</f>
        <v>7.861269713872239E-2</v>
      </c>
      <c r="K14045" s="30">
        <v>10182288.109999999</v>
      </c>
      <c r="L14045" s="30">
        <f>I14045</f>
        <v>9617606.4499999993</v>
      </c>
      <c r="M14045" s="80">
        <f>L14045/K14045</f>
        <v>0.94454275366207452</v>
      </c>
    </row>
    <row r="14046" spans="2:13" ht="24.9" customHeight="1" outlineLevel="1" x14ac:dyDescent="0.3">
      <c r="B14046" s="44" t="str">
        <f>B14045</f>
        <v>FONDO NACIONAL DE PENSIONES DE LAS ENTIDADES TERRITORIALES (FONPET)</v>
      </c>
      <c r="C14046" s="43" t="s">
        <v>336</v>
      </c>
      <c r="D14046" s="43" t="s">
        <v>973</v>
      </c>
      <c r="E14046" s="43" t="s">
        <v>1029</v>
      </c>
      <c r="F14046" s="42" t="s">
        <v>1028</v>
      </c>
      <c r="G14046" s="18" t="s">
        <v>3</v>
      </c>
      <c r="H14046" s="32">
        <f>SUBTOTAL(9,H14045:H14045)</f>
        <v>122341642</v>
      </c>
      <c r="I14046" s="32">
        <f>SUBTOTAL(9,I14045:I14045)</f>
        <v>9617606.4499999993</v>
      </c>
      <c r="J14046" s="41">
        <f>SUBTOTAL(9,J14045:J14045)</f>
        <v>7.861269713872239E-2</v>
      </c>
      <c r="K14046" s="32">
        <f>SUBTOTAL(9,K14045:K14045)</f>
        <v>10182288.109999999</v>
      </c>
      <c r="L14046" s="14">
        <f>SUBTOTAL(9,L14043:L14045)</f>
        <v>10865875.77</v>
      </c>
      <c r="M14046" s="80"/>
    </row>
    <row r="14047" spans="2:13" ht="24.9" customHeight="1" outlineLevel="2" x14ac:dyDescent="0.3">
      <c r="B14047" s="47" t="s">
        <v>22</v>
      </c>
      <c r="C14047" s="46" t="s">
        <v>336</v>
      </c>
      <c r="D14047" s="46" t="s">
        <v>973</v>
      </c>
      <c r="E14047" s="46" t="s">
        <v>1027</v>
      </c>
      <c r="F14047" s="45" t="s">
        <v>1026</v>
      </c>
      <c r="G14047" s="26" t="s">
        <v>0</v>
      </c>
      <c r="H14047" s="30">
        <v>144389463</v>
      </c>
      <c r="I14047" s="30">
        <v>11350845.120000001</v>
      </c>
      <c r="J14047" s="23">
        <f>I14047/H14047</f>
        <v>7.8612697105189741E-2</v>
      </c>
      <c r="K14047" s="30">
        <v>12016775.5</v>
      </c>
      <c r="L14047" s="30">
        <f>I14047</f>
        <v>11350845.120000001</v>
      </c>
      <c r="M14047" s="80">
        <f>L14047/K14047</f>
        <v>0.94458327194345948</v>
      </c>
    </row>
    <row r="14048" spans="2:13" ht="24.9" customHeight="1" outlineLevel="1" x14ac:dyDescent="0.3">
      <c r="B14048" s="44" t="str">
        <f>B14047</f>
        <v>FONDO NACIONAL DE PENSIONES DE LAS ENTIDADES TERRITORIALES (FONPET)</v>
      </c>
      <c r="C14048" s="43" t="s">
        <v>336</v>
      </c>
      <c r="D14048" s="43" t="s">
        <v>973</v>
      </c>
      <c r="E14048" s="43" t="s">
        <v>1027</v>
      </c>
      <c r="F14048" s="42" t="s">
        <v>1026</v>
      </c>
      <c r="G14048" s="18" t="s">
        <v>3</v>
      </c>
      <c r="H14048" s="32">
        <f>SUBTOTAL(9,H14047:H14047)</f>
        <v>144389463</v>
      </c>
      <c r="I14048" s="32">
        <f>SUBTOTAL(9,I14047:I14047)</f>
        <v>11350845.120000001</v>
      </c>
      <c r="J14048" s="41">
        <f>SUBTOTAL(9,J14047:J14047)</f>
        <v>7.8612697105189741E-2</v>
      </c>
      <c r="K14048" s="32">
        <f>SUBTOTAL(9,K14047:K14047)</f>
        <v>12016775.5</v>
      </c>
      <c r="L14048" s="14">
        <f>SUBTOTAL(9,L14045:L14047)</f>
        <v>20968451.57</v>
      </c>
      <c r="M14048" s="80"/>
    </row>
    <row r="14049" spans="2:13" ht="24.9" customHeight="1" outlineLevel="2" x14ac:dyDescent="0.3">
      <c r="B14049" s="47" t="s">
        <v>22</v>
      </c>
      <c r="C14049" s="46" t="s">
        <v>336</v>
      </c>
      <c r="D14049" s="46" t="s">
        <v>973</v>
      </c>
      <c r="E14049" s="46" t="s">
        <v>1025</v>
      </c>
      <c r="F14049" s="45" t="s">
        <v>1024</v>
      </c>
      <c r="G14049" s="26" t="s">
        <v>0</v>
      </c>
      <c r="H14049" s="30">
        <v>21349528</v>
      </c>
      <c r="I14049" s="30">
        <v>1678343.98</v>
      </c>
      <c r="J14049" s="23">
        <f>I14049/H14049</f>
        <v>7.8612697198739007E-2</v>
      </c>
      <c r="K14049" s="30">
        <v>1776899.3199999998</v>
      </c>
      <c r="L14049" s="30">
        <f>I14049</f>
        <v>1678343.98</v>
      </c>
      <c r="M14049" s="80">
        <f>L14049/K14049</f>
        <v>0.94453521429677856</v>
      </c>
    </row>
    <row r="14050" spans="2:13" ht="24.9" customHeight="1" outlineLevel="1" x14ac:dyDescent="0.3">
      <c r="B14050" s="44" t="str">
        <f>B14049</f>
        <v>FONDO NACIONAL DE PENSIONES DE LAS ENTIDADES TERRITORIALES (FONPET)</v>
      </c>
      <c r="C14050" s="43" t="s">
        <v>336</v>
      </c>
      <c r="D14050" s="43" t="s">
        <v>973</v>
      </c>
      <c r="E14050" s="43" t="s">
        <v>1025</v>
      </c>
      <c r="F14050" s="42" t="s">
        <v>1024</v>
      </c>
      <c r="G14050" s="18" t="s">
        <v>3</v>
      </c>
      <c r="H14050" s="32">
        <f>SUBTOTAL(9,H14049:H14049)</f>
        <v>21349528</v>
      </c>
      <c r="I14050" s="32">
        <f>SUBTOTAL(9,I14049:I14049)</f>
        <v>1678343.98</v>
      </c>
      <c r="J14050" s="41">
        <f>SUBTOTAL(9,J14049:J14049)</f>
        <v>7.8612697198739007E-2</v>
      </c>
      <c r="K14050" s="32">
        <f>SUBTOTAL(9,K14049:K14049)</f>
        <v>1776899.3199999998</v>
      </c>
      <c r="L14050" s="14">
        <f>SUBTOTAL(9,L14047:L14049)</f>
        <v>13029189.100000001</v>
      </c>
      <c r="M14050" s="80"/>
    </row>
    <row r="14051" spans="2:13" ht="24.9" customHeight="1" outlineLevel="2" x14ac:dyDescent="0.3">
      <c r="B14051" s="47" t="s">
        <v>22</v>
      </c>
      <c r="C14051" s="46" t="s">
        <v>336</v>
      </c>
      <c r="D14051" s="46" t="s">
        <v>973</v>
      </c>
      <c r="E14051" s="46" t="s">
        <v>1023</v>
      </c>
      <c r="F14051" s="45" t="s">
        <v>1022</v>
      </c>
      <c r="G14051" s="26" t="s">
        <v>0</v>
      </c>
      <c r="H14051" s="30">
        <v>563022546</v>
      </c>
      <c r="I14051" s="30">
        <v>44260720.890000001</v>
      </c>
      <c r="J14051" s="23">
        <f>I14051/H14051</f>
        <v>7.8612697136998852E-2</v>
      </c>
      <c r="K14051" s="30">
        <v>46863074.43</v>
      </c>
      <c r="L14051" s="30">
        <f>I14051</f>
        <v>44260720.890000001</v>
      </c>
      <c r="M14051" s="80">
        <f>L14051/K14051</f>
        <v>0.94446899671750795</v>
      </c>
    </row>
    <row r="14052" spans="2:13" ht="24.9" customHeight="1" outlineLevel="1" x14ac:dyDescent="0.3">
      <c r="B14052" s="44" t="str">
        <f>B14051</f>
        <v>FONDO NACIONAL DE PENSIONES DE LAS ENTIDADES TERRITORIALES (FONPET)</v>
      </c>
      <c r="C14052" s="43" t="s">
        <v>336</v>
      </c>
      <c r="D14052" s="43" t="s">
        <v>973</v>
      </c>
      <c r="E14052" s="43" t="s">
        <v>1023</v>
      </c>
      <c r="F14052" s="42" t="s">
        <v>1022</v>
      </c>
      <c r="G14052" s="18" t="s">
        <v>3</v>
      </c>
      <c r="H14052" s="32">
        <f>SUBTOTAL(9,H14051:H14051)</f>
        <v>563022546</v>
      </c>
      <c r="I14052" s="32">
        <f>SUBTOTAL(9,I14051:I14051)</f>
        <v>44260720.890000001</v>
      </c>
      <c r="J14052" s="41">
        <f>SUBTOTAL(9,J14051:J14051)</f>
        <v>7.8612697136998852E-2</v>
      </c>
      <c r="K14052" s="32">
        <f>SUBTOTAL(9,K14051:K14051)</f>
        <v>46863074.43</v>
      </c>
      <c r="L14052" s="14">
        <f>SUBTOTAL(9,L14049:L14051)</f>
        <v>45939064.869999997</v>
      </c>
      <c r="M14052" s="80"/>
    </row>
    <row r="14053" spans="2:13" ht="24.9" customHeight="1" outlineLevel="2" x14ac:dyDescent="0.3">
      <c r="B14053" s="47" t="s">
        <v>22</v>
      </c>
      <c r="C14053" s="46" t="s">
        <v>336</v>
      </c>
      <c r="D14053" s="46" t="s">
        <v>973</v>
      </c>
      <c r="E14053" s="46" t="s">
        <v>1021</v>
      </c>
      <c r="F14053" s="45" t="s">
        <v>1020</v>
      </c>
      <c r="G14053" s="26" t="s">
        <v>0</v>
      </c>
      <c r="H14053" s="30">
        <v>103422839</v>
      </c>
      <c r="I14053" s="30">
        <v>8130348.3200000003</v>
      </c>
      <c r="J14053" s="23">
        <f>I14053/H14053</f>
        <v>7.861269714322966E-2</v>
      </c>
      <c r="K14053" s="30">
        <v>8607597.1099999994</v>
      </c>
      <c r="L14053" s="30">
        <f>I14053</f>
        <v>8130348.3200000003</v>
      </c>
      <c r="M14053" s="80">
        <f>L14053/K14053</f>
        <v>0.94455493398435797</v>
      </c>
    </row>
    <row r="14054" spans="2:13" ht="24.9" customHeight="1" outlineLevel="1" x14ac:dyDescent="0.3">
      <c r="B14054" s="44" t="str">
        <f>B14053</f>
        <v>FONDO NACIONAL DE PENSIONES DE LAS ENTIDADES TERRITORIALES (FONPET)</v>
      </c>
      <c r="C14054" s="43" t="s">
        <v>336</v>
      </c>
      <c r="D14054" s="43" t="s">
        <v>973</v>
      </c>
      <c r="E14054" s="43" t="s">
        <v>1021</v>
      </c>
      <c r="F14054" s="42" t="s">
        <v>1020</v>
      </c>
      <c r="G14054" s="18" t="s">
        <v>3</v>
      </c>
      <c r="H14054" s="32">
        <f>SUBTOTAL(9,H14053:H14053)</f>
        <v>103422839</v>
      </c>
      <c r="I14054" s="32">
        <f>SUBTOTAL(9,I14053:I14053)</f>
        <v>8130348.3200000003</v>
      </c>
      <c r="J14054" s="41">
        <f>SUBTOTAL(9,J14053:J14053)</f>
        <v>7.861269714322966E-2</v>
      </c>
      <c r="K14054" s="32">
        <f>SUBTOTAL(9,K14053:K14053)</f>
        <v>8607597.1099999994</v>
      </c>
      <c r="L14054" s="14">
        <f>SUBTOTAL(9,L14051:L14053)</f>
        <v>52391069.210000001</v>
      </c>
      <c r="M14054" s="80"/>
    </row>
    <row r="14055" spans="2:13" ht="24.9" customHeight="1" outlineLevel="2" x14ac:dyDescent="0.3">
      <c r="B14055" s="47" t="s">
        <v>22</v>
      </c>
      <c r="C14055" s="46" t="s">
        <v>336</v>
      </c>
      <c r="D14055" s="46" t="s">
        <v>973</v>
      </c>
      <c r="E14055" s="46" t="s">
        <v>1019</v>
      </c>
      <c r="F14055" s="45" t="s">
        <v>1018</v>
      </c>
      <c r="G14055" s="26" t="s">
        <v>0</v>
      </c>
      <c r="H14055" s="30">
        <v>88417938</v>
      </c>
      <c r="I14055" s="30">
        <v>6950772.5800000001</v>
      </c>
      <c r="J14055" s="23">
        <f>I14055/H14055</f>
        <v>7.8612697120351308E-2</v>
      </c>
      <c r="K14055" s="30">
        <v>7359082.1100000003</v>
      </c>
      <c r="L14055" s="30">
        <f>I14055</f>
        <v>6950772.5800000001</v>
      </c>
      <c r="M14055" s="80">
        <f>L14055/K14055</f>
        <v>0.94451624212139684</v>
      </c>
    </row>
    <row r="14056" spans="2:13" ht="24.9" customHeight="1" outlineLevel="1" x14ac:dyDescent="0.3">
      <c r="B14056" s="44" t="str">
        <f>B14055</f>
        <v>FONDO NACIONAL DE PENSIONES DE LAS ENTIDADES TERRITORIALES (FONPET)</v>
      </c>
      <c r="C14056" s="43" t="s">
        <v>336</v>
      </c>
      <c r="D14056" s="43" t="s">
        <v>973</v>
      </c>
      <c r="E14056" s="43" t="s">
        <v>1019</v>
      </c>
      <c r="F14056" s="42" t="s">
        <v>1018</v>
      </c>
      <c r="G14056" s="18" t="s">
        <v>3</v>
      </c>
      <c r="H14056" s="32">
        <f>SUBTOTAL(9,H14055:H14055)</f>
        <v>88417938</v>
      </c>
      <c r="I14056" s="32">
        <f>SUBTOTAL(9,I14055:I14055)</f>
        <v>6950772.5800000001</v>
      </c>
      <c r="J14056" s="41">
        <f>SUBTOTAL(9,J14055:J14055)</f>
        <v>7.8612697120351308E-2</v>
      </c>
      <c r="K14056" s="32">
        <f>SUBTOTAL(9,K14055:K14055)</f>
        <v>7359082.1100000003</v>
      </c>
      <c r="L14056" s="14">
        <f>SUBTOTAL(9,L14053:L14055)</f>
        <v>15081120.9</v>
      </c>
      <c r="M14056" s="80"/>
    </row>
    <row r="14057" spans="2:13" ht="24.9" customHeight="1" outlineLevel="2" x14ac:dyDescent="0.3">
      <c r="B14057" s="47" t="s">
        <v>22</v>
      </c>
      <c r="C14057" s="46" t="s">
        <v>336</v>
      </c>
      <c r="D14057" s="46" t="s">
        <v>973</v>
      </c>
      <c r="E14057" s="46" t="s">
        <v>1017</v>
      </c>
      <c r="F14057" s="45" t="s">
        <v>1016</v>
      </c>
      <c r="G14057" s="26" t="s">
        <v>0</v>
      </c>
      <c r="H14057" s="30">
        <v>6085881</v>
      </c>
      <c r="I14057" s="30">
        <v>478427.52</v>
      </c>
      <c r="J14057" s="23">
        <f>I14057/H14057</f>
        <v>7.8612697159211625E-2</v>
      </c>
      <c r="K14057" s="30">
        <v>506517.47</v>
      </c>
      <c r="L14057" s="30">
        <f>I14057</f>
        <v>478427.52</v>
      </c>
      <c r="M14057" s="80">
        <f>L14057/K14057</f>
        <v>0.94454297894206896</v>
      </c>
    </row>
    <row r="14058" spans="2:13" ht="24.9" customHeight="1" outlineLevel="1" x14ac:dyDescent="0.3">
      <c r="B14058" s="44" t="str">
        <f>B14057</f>
        <v>FONDO NACIONAL DE PENSIONES DE LAS ENTIDADES TERRITORIALES (FONPET)</v>
      </c>
      <c r="C14058" s="43" t="s">
        <v>336</v>
      </c>
      <c r="D14058" s="43" t="s">
        <v>973</v>
      </c>
      <c r="E14058" s="43" t="s">
        <v>1017</v>
      </c>
      <c r="F14058" s="42" t="s">
        <v>1016</v>
      </c>
      <c r="G14058" s="18" t="s">
        <v>3</v>
      </c>
      <c r="H14058" s="32">
        <f>SUBTOTAL(9,H14057:H14057)</f>
        <v>6085881</v>
      </c>
      <c r="I14058" s="32">
        <f>SUBTOTAL(9,I14057:I14057)</f>
        <v>478427.52</v>
      </c>
      <c r="J14058" s="41">
        <f>SUBTOTAL(9,J14057:J14057)</f>
        <v>7.8612697159211625E-2</v>
      </c>
      <c r="K14058" s="32">
        <f>SUBTOTAL(9,K14057:K14057)</f>
        <v>506517.47</v>
      </c>
      <c r="L14058" s="14">
        <f>SUBTOTAL(9,L14055:L14057)</f>
        <v>7429200.0999999996</v>
      </c>
      <c r="M14058" s="80"/>
    </row>
    <row r="14059" spans="2:13" ht="24.9" customHeight="1" outlineLevel="2" x14ac:dyDescent="0.3">
      <c r="B14059" s="47" t="s">
        <v>22</v>
      </c>
      <c r="C14059" s="46" t="s">
        <v>336</v>
      </c>
      <c r="D14059" s="46" t="s">
        <v>973</v>
      </c>
      <c r="E14059" s="46" t="s">
        <v>1015</v>
      </c>
      <c r="F14059" s="45" t="s">
        <v>1014</v>
      </c>
      <c r="G14059" s="26" t="s">
        <v>0</v>
      </c>
      <c r="H14059" s="30">
        <v>33021381</v>
      </c>
      <c r="I14059" s="30">
        <v>2595899.8200000003</v>
      </c>
      <c r="J14059" s="23">
        <f>I14059/H14059</f>
        <v>7.8612697028025577E-2</v>
      </c>
      <c r="K14059" s="30">
        <v>2748430.9699999997</v>
      </c>
      <c r="L14059" s="30">
        <f>I14059</f>
        <v>2595899.8200000003</v>
      </c>
      <c r="M14059" s="80">
        <f>L14059/K14059</f>
        <v>0.94450246279971173</v>
      </c>
    </row>
    <row r="14060" spans="2:13" ht="24.9" customHeight="1" outlineLevel="1" x14ac:dyDescent="0.3">
      <c r="B14060" s="44" t="str">
        <f>B14059</f>
        <v>FONDO NACIONAL DE PENSIONES DE LAS ENTIDADES TERRITORIALES (FONPET)</v>
      </c>
      <c r="C14060" s="43" t="s">
        <v>336</v>
      </c>
      <c r="D14060" s="43" t="s">
        <v>973</v>
      </c>
      <c r="E14060" s="43" t="s">
        <v>1015</v>
      </c>
      <c r="F14060" s="42" t="s">
        <v>1014</v>
      </c>
      <c r="G14060" s="18" t="s">
        <v>3</v>
      </c>
      <c r="H14060" s="32">
        <f>SUBTOTAL(9,H14059:H14059)</f>
        <v>33021381</v>
      </c>
      <c r="I14060" s="32">
        <f>SUBTOTAL(9,I14059:I14059)</f>
        <v>2595899.8200000003</v>
      </c>
      <c r="J14060" s="41">
        <f>SUBTOTAL(9,J14059:J14059)</f>
        <v>7.8612697028025577E-2</v>
      </c>
      <c r="K14060" s="32">
        <f>SUBTOTAL(9,K14059:K14059)</f>
        <v>2748430.9699999997</v>
      </c>
      <c r="L14060" s="14">
        <f>SUBTOTAL(9,L14057:L14059)</f>
        <v>3074327.3400000003</v>
      </c>
      <c r="M14060" s="80"/>
    </row>
    <row r="14061" spans="2:13" ht="24.9" customHeight="1" outlineLevel="2" x14ac:dyDescent="0.3">
      <c r="B14061" s="47" t="s">
        <v>22</v>
      </c>
      <c r="C14061" s="46" t="s">
        <v>336</v>
      </c>
      <c r="D14061" s="46" t="s">
        <v>973</v>
      </c>
      <c r="E14061" s="46" t="s">
        <v>1013</v>
      </c>
      <c r="F14061" s="45" t="s">
        <v>1012</v>
      </c>
      <c r="G14061" s="26" t="s">
        <v>0</v>
      </c>
      <c r="H14061" s="30">
        <v>44793255</v>
      </c>
      <c r="I14061" s="30">
        <v>3521318.59</v>
      </c>
      <c r="J14061" s="23">
        <f>I14061/H14061</f>
        <v>7.8612697157194752E-2</v>
      </c>
      <c r="K14061" s="30">
        <v>3728084.11</v>
      </c>
      <c r="L14061" s="30">
        <f>I14061</f>
        <v>3521318.59</v>
      </c>
      <c r="M14061" s="80">
        <f>L14061/K14061</f>
        <v>0.94453839723052813</v>
      </c>
    </row>
    <row r="14062" spans="2:13" ht="24.9" customHeight="1" outlineLevel="1" x14ac:dyDescent="0.3">
      <c r="B14062" s="44" t="str">
        <f>B14061</f>
        <v>FONDO NACIONAL DE PENSIONES DE LAS ENTIDADES TERRITORIALES (FONPET)</v>
      </c>
      <c r="C14062" s="43" t="s">
        <v>336</v>
      </c>
      <c r="D14062" s="43" t="s">
        <v>973</v>
      </c>
      <c r="E14062" s="43" t="s">
        <v>1013</v>
      </c>
      <c r="F14062" s="42" t="s">
        <v>1012</v>
      </c>
      <c r="G14062" s="18" t="s">
        <v>3</v>
      </c>
      <c r="H14062" s="32">
        <f>SUBTOTAL(9,H14061:H14061)</f>
        <v>44793255</v>
      </c>
      <c r="I14062" s="32">
        <f>SUBTOTAL(9,I14061:I14061)</f>
        <v>3521318.59</v>
      </c>
      <c r="J14062" s="41">
        <f>SUBTOTAL(9,J14061:J14061)</f>
        <v>7.8612697157194752E-2</v>
      </c>
      <c r="K14062" s="32">
        <f>SUBTOTAL(9,K14061:K14061)</f>
        <v>3728084.11</v>
      </c>
      <c r="L14062" s="14">
        <f>SUBTOTAL(9,L14059:L14061)</f>
        <v>6117218.4100000001</v>
      </c>
      <c r="M14062" s="80"/>
    </row>
    <row r="14063" spans="2:13" ht="24.9" customHeight="1" outlineLevel="2" x14ac:dyDescent="0.3">
      <c r="B14063" s="47" t="s">
        <v>22</v>
      </c>
      <c r="C14063" s="46" t="s">
        <v>336</v>
      </c>
      <c r="D14063" s="46" t="s">
        <v>973</v>
      </c>
      <c r="E14063" s="46" t="s">
        <v>1011</v>
      </c>
      <c r="F14063" s="45" t="s">
        <v>1010</v>
      </c>
      <c r="G14063" s="26" t="s">
        <v>0</v>
      </c>
      <c r="H14063" s="30">
        <v>21533960</v>
      </c>
      <c r="I14063" s="30">
        <v>1692842.67</v>
      </c>
      <c r="J14063" s="23">
        <f>I14063/H14063</f>
        <v>7.8612696875075452E-2</v>
      </c>
      <c r="K14063" s="30">
        <v>1792225.8199999998</v>
      </c>
      <c r="L14063" s="30">
        <f>I14063</f>
        <v>1692842.67</v>
      </c>
      <c r="M14063" s="80">
        <f>L14063/K14063</f>
        <v>0.94454764076549247</v>
      </c>
    </row>
    <row r="14064" spans="2:13" ht="24.9" customHeight="1" outlineLevel="1" x14ac:dyDescent="0.3">
      <c r="B14064" s="44" t="str">
        <f>B14063</f>
        <v>FONDO NACIONAL DE PENSIONES DE LAS ENTIDADES TERRITORIALES (FONPET)</v>
      </c>
      <c r="C14064" s="43" t="s">
        <v>336</v>
      </c>
      <c r="D14064" s="43" t="s">
        <v>973</v>
      </c>
      <c r="E14064" s="43" t="s">
        <v>1011</v>
      </c>
      <c r="F14064" s="42" t="s">
        <v>1010</v>
      </c>
      <c r="G14064" s="18" t="s">
        <v>3</v>
      </c>
      <c r="H14064" s="32">
        <f>SUBTOTAL(9,H14063:H14063)</f>
        <v>21533960</v>
      </c>
      <c r="I14064" s="32">
        <f>SUBTOTAL(9,I14063:I14063)</f>
        <v>1692842.67</v>
      </c>
      <c r="J14064" s="41">
        <f>SUBTOTAL(9,J14063:J14063)</f>
        <v>7.8612696875075452E-2</v>
      </c>
      <c r="K14064" s="32">
        <f>SUBTOTAL(9,K14063:K14063)</f>
        <v>1792225.8199999998</v>
      </c>
      <c r="L14064" s="14">
        <f>SUBTOTAL(9,L14061:L14063)</f>
        <v>5214161.26</v>
      </c>
      <c r="M14064" s="80"/>
    </row>
    <row r="14065" spans="2:13" ht="24.9" customHeight="1" outlineLevel="2" x14ac:dyDescent="0.3">
      <c r="B14065" s="47" t="s">
        <v>22</v>
      </c>
      <c r="C14065" s="46" t="s">
        <v>336</v>
      </c>
      <c r="D14065" s="46" t="s">
        <v>973</v>
      </c>
      <c r="E14065" s="46" t="s">
        <v>1009</v>
      </c>
      <c r="F14065" s="45" t="s">
        <v>1008</v>
      </c>
      <c r="G14065" s="26" t="s">
        <v>0</v>
      </c>
      <c r="H14065" s="30">
        <v>39903613</v>
      </c>
      <c r="I14065" s="30">
        <v>3136930.6399999997</v>
      </c>
      <c r="J14065" s="23">
        <f>I14065/H14065</f>
        <v>7.861269705076579E-2</v>
      </c>
      <c r="K14065" s="30">
        <v>3321352.3600000003</v>
      </c>
      <c r="L14065" s="30">
        <f>I14065</f>
        <v>3136930.6399999997</v>
      </c>
      <c r="M14065" s="80">
        <f>L14065/K14065</f>
        <v>0.94447390700816802</v>
      </c>
    </row>
    <row r="14066" spans="2:13" ht="24.9" customHeight="1" outlineLevel="1" x14ac:dyDescent="0.3">
      <c r="B14066" s="44" t="str">
        <f>B14065</f>
        <v>FONDO NACIONAL DE PENSIONES DE LAS ENTIDADES TERRITORIALES (FONPET)</v>
      </c>
      <c r="C14066" s="43" t="s">
        <v>336</v>
      </c>
      <c r="D14066" s="43" t="s">
        <v>973</v>
      </c>
      <c r="E14066" s="43" t="s">
        <v>1009</v>
      </c>
      <c r="F14066" s="42" t="s">
        <v>1008</v>
      </c>
      <c r="G14066" s="18" t="s">
        <v>3</v>
      </c>
      <c r="H14066" s="32">
        <f>SUBTOTAL(9,H14065:H14065)</f>
        <v>39903613</v>
      </c>
      <c r="I14066" s="32">
        <f>SUBTOTAL(9,I14065:I14065)</f>
        <v>3136930.6399999997</v>
      </c>
      <c r="J14066" s="41">
        <f>SUBTOTAL(9,J14065:J14065)</f>
        <v>7.861269705076579E-2</v>
      </c>
      <c r="K14066" s="32">
        <f>SUBTOTAL(9,K14065:K14065)</f>
        <v>3321352.3600000003</v>
      </c>
      <c r="L14066" s="14">
        <f>SUBTOTAL(9,L14063:L14065)</f>
        <v>4829773.3099999996</v>
      </c>
      <c r="M14066" s="80"/>
    </row>
    <row r="14067" spans="2:13" ht="24.9" customHeight="1" outlineLevel="2" x14ac:dyDescent="0.3">
      <c r="B14067" s="47" t="s">
        <v>22</v>
      </c>
      <c r="C14067" s="46" t="s">
        <v>336</v>
      </c>
      <c r="D14067" s="46" t="s">
        <v>973</v>
      </c>
      <c r="E14067" s="46" t="s">
        <v>1007</v>
      </c>
      <c r="F14067" s="45" t="s">
        <v>1006</v>
      </c>
      <c r="G14067" s="26" t="s">
        <v>0</v>
      </c>
      <c r="H14067" s="30">
        <v>62647820</v>
      </c>
      <c r="I14067" s="30">
        <v>4924914.09</v>
      </c>
      <c r="J14067" s="23">
        <f>I14067/H14067</f>
        <v>7.8612696978123092E-2</v>
      </c>
      <c r="K14067" s="30">
        <v>5213813.84</v>
      </c>
      <c r="L14067" s="30">
        <f>I14067</f>
        <v>4924914.09</v>
      </c>
      <c r="M14067" s="80">
        <f>L14067/K14067</f>
        <v>0.944589554045144</v>
      </c>
    </row>
    <row r="14068" spans="2:13" ht="24.9" customHeight="1" outlineLevel="1" x14ac:dyDescent="0.3">
      <c r="B14068" s="44" t="str">
        <f>B14067</f>
        <v>FONDO NACIONAL DE PENSIONES DE LAS ENTIDADES TERRITORIALES (FONPET)</v>
      </c>
      <c r="C14068" s="43" t="s">
        <v>336</v>
      </c>
      <c r="D14068" s="43" t="s">
        <v>973</v>
      </c>
      <c r="E14068" s="43" t="s">
        <v>1007</v>
      </c>
      <c r="F14068" s="42" t="s">
        <v>1006</v>
      </c>
      <c r="G14068" s="18" t="s">
        <v>3</v>
      </c>
      <c r="H14068" s="32">
        <f>SUBTOTAL(9,H14067:H14067)</f>
        <v>62647820</v>
      </c>
      <c r="I14068" s="32">
        <f>SUBTOTAL(9,I14067:I14067)</f>
        <v>4924914.09</v>
      </c>
      <c r="J14068" s="41">
        <f>SUBTOTAL(9,J14067:J14067)</f>
        <v>7.8612696978123092E-2</v>
      </c>
      <c r="K14068" s="32">
        <f>SUBTOTAL(9,K14067:K14067)</f>
        <v>5213813.84</v>
      </c>
      <c r="L14068" s="14">
        <f>SUBTOTAL(9,L14065:L14067)</f>
        <v>8061844.7299999995</v>
      </c>
      <c r="M14068" s="80"/>
    </row>
    <row r="14069" spans="2:13" ht="24.9" customHeight="1" outlineLevel="2" x14ac:dyDescent="0.3">
      <c r="B14069" s="47" t="s">
        <v>22</v>
      </c>
      <c r="C14069" s="46" t="s">
        <v>336</v>
      </c>
      <c r="D14069" s="46" t="s">
        <v>973</v>
      </c>
      <c r="E14069" s="46" t="s">
        <v>1005</v>
      </c>
      <c r="F14069" s="45" t="s">
        <v>1004</v>
      </c>
      <c r="G14069" s="26" t="s">
        <v>0</v>
      </c>
      <c r="H14069" s="30">
        <v>34509989</v>
      </c>
      <c r="I14069" s="30">
        <v>2712923.3200000003</v>
      </c>
      <c r="J14069" s="23">
        <f>I14069/H14069</f>
        <v>7.8612697326562467E-2</v>
      </c>
      <c r="K14069" s="30">
        <v>2872201.19</v>
      </c>
      <c r="L14069" s="30">
        <f>I14069</f>
        <v>2712923.3200000003</v>
      </c>
      <c r="M14069" s="80">
        <f>L14069/K14069</f>
        <v>0.94454501636077948</v>
      </c>
    </row>
    <row r="14070" spans="2:13" ht="24.9" customHeight="1" outlineLevel="1" x14ac:dyDescent="0.3">
      <c r="B14070" s="44" t="str">
        <f>B14069</f>
        <v>FONDO NACIONAL DE PENSIONES DE LAS ENTIDADES TERRITORIALES (FONPET)</v>
      </c>
      <c r="C14070" s="43" t="s">
        <v>336</v>
      </c>
      <c r="D14070" s="43" t="s">
        <v>973</v>
      </c>
      <c r="E14070" s="43" t="s">
        <v>1005</v>
      </c>
      <c r="F14070" s="42" t="s">
        <v>1004</v>
      </c>
      <c r="G14070" s="18" t="s">
        <v>3</v>
      </c>
      <c r="H14070" s="32">
        <f>SUBTOTAL(9,H14069:H14069)</f>
        <v>34509989</v>
      </c>
      <c r="I14070" s="32">
        <f>SUBTOTAL(9,I14069:I14069)</f>
        <v>2712923.3200000003</v>
      </c>
      <c r="J14070" s="41">
        <f>SUBTOTAL(9,J14069:J14069)</f>
        <v>7.8612697326562467E-2</v>
      </c>
      <c r="K14070" s="32">
        <f>SUBTOTAL(9,K14069:K14069)</f>
        <v>2872201.19</v>
      </c>
      <c r="L14070" s="14">
        <f>SUBTOTAL(9,L14067:L14069)</f>
        <v>7637837.4100000001</v>
      </c>
      <c r="M14070" s="80"/>
    </row>
    <row r="14071" spans="2:13" ht="24.9" customHeight="1" outlineLevel="2" x14ac:dyDescent="0.3">
      <c r="B14071" s="47" t="s">
        <v>22</v>
      </c>
      <c r="C14071" s="46" t="s">
        <v>336</v>
      </c>
      <c r="D14071" s="46" t="s">
        <v>973</v>
      </c>
      <c r="E14071" s="46" t="s">
        <v>1003</v>
      </c>
      <c r="F14071" s="45" t="s">
        <v>1002</v>
      </c>
      <c r="G14071" s="26" t="s">
        <v>0</v>
      </c>
      <c r="H14071" s="30">
        <v>23461835</v>
      </c>
      <c r="I14071" s="30">
        <v>1844398.13</v>
      </c>
      <c r="J14071" s="23">
        <f>I14071/H14071</f>
        <v>7.8612697173942273E-2</v>
      </c>
      <c r="K14071" s="30">
        <v>1952668.3000000003</v>
      </c>
      <c r="L14071" s="30">
        <f>I14071</f>
        <v>1844398.13</v>
      </c>
      <c r="M14071" s="80">
        <f>L14071/K14071</f>
        <v>0.9445527076974618</v>
      </c>
    </row>
    <row r="14072" spans="2:13" ht="24.9" customHeight="1" outlineLevel="1" x14ac:dyDescent="0.3">
      <c r="B14072" s="44" t="str">
        <f>B14071</f>
        <v>FONDO NACIONAL DE PENSIONES DE LAS ENTIDADES TERRITORIALES (FONPET)</v>
      </c>
      <c r="C14072" s="43" t="s">
        <v>336</v>
      </c>
      <c r="D14072" s="43" t="s">
        <v>973</v>
      </c>
      <c r="E14072" s="43" t="s">
        <v>1003</v>
      </c>
      <c r="F14072" s="42" t="s">
        <v>1002</v>
      </c>
      <c r="G14072" s="18" t="s">
        <v>3</v>
      </c>
      <c r="H14072" s="32">
        <f>SUBTOTAL(9,H14071:H14071)</f>
        <v>23461835</v>
      </c>
      <c r="I14072" s="32">
        <f>SUBTOTAL(9,I14071:I14071)</f>
        <v>1844398.13</v>
      </c>
      <c r="J14072" s="41">
        <f>SUBTOTAL(9,J14071:J14071)</f>
        <v>7.8612697173942273E-2</v>
      </c>
      <c r="K14072" s="32">
        <f>SUBTOTAL(9,K14071:K14071)</f>
        <v>1952668.3000000003</v>
      </c>
      <c r="L14072" s="14">
        <f>SUBTOTAL(9,L14069:L14071)</f>
        <v>4557321.45</v>
      </c>
      <c r="M14072" s="80"/>
    </row>
    <row r="14073" spans="2:13" ht="24.9" customHeight="1" outlineLevel="2" x14ac:dyDescent="0.3">
      <c r="B14073" s="47" t="s">
        <v>22</v>
      </c>
      <c r="C14073" s="46" t="s">
        <v>336</v>
      </c>
      <c r="D14073" s="46" t="s">
        <v>973</v>
      </c>
      <c r="E14073" s="46" t="s">
        <v>1001</v>
      </c>
      <c r="F14073" s="45" t="s">
        <v>1000</v>
      </c>
      <c r="G14073" s="26" t="s">
        <v>0</v>
      </c>
      <c r="H14073" s="30">
        <v>35394348</v>
      </c>
      <c r="I14073" s="30">
        <v>2782445.16</v>
      </c>
      <c r="J14073" s="23">
        <f>I14073/H14073</f>
        <v>7.8612697145883301E-2</v>
      </c>
      <c r="K14073" s="30">
        <v>2945793.17</v>
      </c>
      <c r="L14073" s="30">
        <f>I14073</f>
        <v>2782445.16</v>
      </c>
      <c r="M14073" s="80">
        <f>L14073/K14073</f>
        <v>0.94454871724751821</v>
      </c>
    </row>
    <row r="14074" spans="2:13" ht="24.9" customHeight="1" outlineLevel="1" x14ac:dyDescent="0.3">
      <c r="B14074" s="44" t="str">
        <f>B14073</f>
        <v>FONDO NACIONAL DE PENSIONES DE LAS ENTIDADES TERRITORIALES (FONPET)</v>
      </c>
      <c r="C14074" s="43" t="s">
        <v>336</v>
      </c>
      <c r="D14074" s="43" t="s">
        <v>973</v>
      </c>
      <c r="E14074" s="43" t="s">
        <v>1001</v>
      </c>
      <c r="F14074" s="42" t="s">
        <v>1000</v>
      </c>
      <c r="G14074" s="18" t="s">
        <v>3</v>
      </c>
      <c r="H14074" s="32">
        <f>SUBTOTAL(9,H14073:H14073)</f>
        <v>35394348</v>
      </c>
      <c r="I14074" s="32">
        <f>SUBTOTAL(9,I14073:I14073)</f>
        <v>2782445.16</v>
      </c>
      <c r="J14074" s="41">
        <f>SUBTOTAL(9,J14073:J14073)</f>
        <v>7.8612697145883301E-2</v>
      </c>
      <c r="K14074" s="32">
        <f>SUBTOTAL(9,K14073:K14073)</f>
        <v>2945793.17</v>
      </c>
      <c r="L14074" s="14">
        <f>SUBTOTAL(9,L14071:L14073)</f>
        <v>4626843.29</v>
      </c>
      <c r="M14074" s="80"/>
    </row>
    <row r="14075" spans="2:13" ht="24.9" customHeight="1" outlineLevel="2" x14ac:dyDescent="0.3">
      <c r="B14075" s="47" t="s">
        <v>22</v>
      </c>
      <c r="C14075" s="46" t="s">
        <v>336</v>
      </c>
      <c r="D14075" s="46" t="s">
        <v>973</v>
      </c>
      <c r="E14075" s="46" t="s">
        <v>999</v>
      </c>
      <c r="F14075" s="45" t="s">
        <v>998</v>
      </c>
      <c r="G14075" s="26" t="s">
        <v>0</v>
      </c>
      <c r="H14075" s="30">
        <v>113108364</v>
      </c>
      <c r="I14075" s="30">
        <v>8891753.5600000005</v>
      </c>
      <c r="J14075" s="23">
        <f>I14075/H14075</f>
        <v>7.8612697112301969E-2</v>
      </c>
      <c r="K14075" s="30">
        <v>9413356.1699999999</v>
      </c>
      <c r="L14075" s="30">
        <f>I14075</f>
        <v>8891753.5600000005</v>
      </c>
      <c r="M14075" s="80">
        <f>L14075/K14075</f>
        <v>0.94458909228758103</v>
      </c>
    </row>
    <row r="14076" spans="2:13" ht="24.9" customHeight="1" outlineLevel="1" x14ac:dyDescent="0.3">
      <c r="B14076" s="44" t="str">
        <f>B14075</f>
        <v>FONDO NACIONAL DE PENSIONES DE LAS ENTIDADES TERRITORIALES (FONPET)</v>
      </c>
      <c r="C14076" s="43" t="s">
        <v>336</v>
      </c>
      <c r="D14076" s="43" t="s">
        <v>973</v>
      </c>
      <c r="E14076" s="43" t="s">
        <v>999</v>
      </c>
      <c r="F14076" s="42" t="s">
        <v>998</v>
      </c>
      <c r="G14076" s="18" t="s">
        <v>3</v>
      </c>
      <c r="H14076" s="32">
        <f>SUBTOTAL(9,H14075:H14075)</f>
        <v>113108364</v>
      </c>
      <c r="I14076" s="32">
        <f>SUBTOTAL(9,I14075:I14075)</f>
        <v>8891753.5600000005</v>
      </c>
      <c r="J14076" s="41">
        <f>SUBTOTAL(9,J14075:J14075)</f>
        <v>7.8612697112301969E-2</v>
      </c>
      <c r="K14076" s="32">
        <f>SUBTOTAL(9,K14075:K14075)</f>
        <v>9413356.1699999999</v>
      </c>
      <c r="L14076" s="14">
        <f>SUBTOTAL(9,L14073:L14075)</f>
        <v>11674198.720000001</v>
      </c>
      <c r="M14076" s="80"/>
    </row>
    <row r="14077" spans="2:13" ht="24.9" customHeight="1" outlineLevel="2" x14ac:dyDescent="0.3">
      <c r="B14077" s="47" t="s">
        <v>22</v>
      </c>
      <c r="C14077" s="46" t="s">
        <v>336</v>
      </c>
      <c r="D14077" s="46" t="s">
        <v>973</v>
      </c>
      <c r="E14077" s="46" t="s">
        <v>997</v>
      </c>
      <c r="F14077" s="45" t="s">
        <v>996</v>
      </c>
      <c r="G14077" s="26" t="s">
        <v>0</v>
      </c>
      <c r="H14077" s="30">
        <v>35955151</v>
      </c>
      <c r="I14077" s="30">
        <v>2826531.4</v>
      </c>
      <c r="J14077" s="23">
        <f>I14077/H14077</f>
        <v>7.8612697246077473E-2</v>
      </c>
      <c r="K14077" s="30">
        <v>2992813.79</v>
      </c>
      <c r="L14077" s="30">
        <f>I14077</f>
        <v>2826531.4</v>
      </c>
      <c r="M14077" s="80">
        <f>L14077/K14077</f>
        <v>0.94443944673216706</v>
      </c>
    </row>
    <row r="14078" spans="2:13" ht="24.9" customHeight="1" outlineLevel="1" x14ac:dyDescent="0.3">
      <c r="B14078" s="44" t="str">
        <f>B14077</f>
        <v>FONDO NACIONAL DE PENSIONES DE LAS ENTIDADES TERRITORIALES (FONPET)</v>
      </c>
      <c r="C14078" s="43" t="s">
        <v>336</v>
      </c>
      <c r="D14078" s="43" t="s">
        <v>973</v>
      </c>
      <c r="E14078" s="43" t="s">
        <v>997</v>
      </c>
      <c r="F14078" s="42" t="s">
        <v>996</v>
      </c>
      <c r="G14078" s="18" t="s">
        <v>3</v>
      </c>
      <c r="H14078" s="32">
        <f>SUBTOTAL(9,H14077:H14077)</f>
        <v>35955151</v>
      </c>
      <c r="I14078" s="32">
        <f>SUBTOTAL(9,I14077:I14077)</f>
        <v>2826531.4</v>
      </c>
      <c r="J14078" s="41">
        <f>SUBTOTAL(9,J14077:J14077)</f>
        <v>7.8612697246077473E-2</v>
      </c>
      <c r="K14078" s="32">
        <f>SUBTOTAL(9,K14077:K14077)</f>
        <v>2992813.79</v>
      </c>
      <c r="L14078" s="14">
        <f>SUBTOTAL(9,L14075:L14077)</f>
        <v>11718284.960000001</v>
      </c>
      <c r="M14078" s="80"/>
    </row>
    <row r="14079" spans="2:13" ht="24.9" customHeight="1" outlineLevel="2" x14ac:dyDescent="0.3">
      <c r="B14079" s="47" t="s">
        <v>22</v>
      </c>
      <c r="C14079" s="46" t="s">
        <v>336</v>
      </c>
      <c r="D14079" s="46" t="s">
        <v>973</v>
      </c>
      <c r="E14079" s="46" t="s">
        <v>995</v>
      </c>
      <c r="F14079" s="45" t="s">
        <v>994</v>
      </c>
      <c r="G14079" s="26" t="s">
        <v>0</v>
      </c>
      <c r="H14079" s="30">
        <v>41539463</v>
      </c>
      <c r="I14079" s="30">
        <v>3265529.2199999997</v>
      </c>
      <c r="J14079" s="23">
        <f>I14079/H14079</f>
        <v>7.8612697039439336E-2</v>
      </c>
      <c r="K14079" s="30">
        <v>3457000.4000000004</v>
      </c>
      <c r="L14079" s="30">
        <f>I14079</f>
        <v>3265529.2199999997</v>
      </c>
      <c r="M14079" s="80">
        <f>L14079/K14079</f>
        <v>0.94461349208984746</v>
      </c>
    </row>
    <row r="14080" spans="2:13" ht="24.9" customHeight="1" outlineLevel="1" x14ac:dyDescent="0.3">
      <c r="B14080" s="44" t="str">
        <f>B14079</f>
        <v>FONDO NACIONAL DE PENSIONES DE LAS ENTIDADES TERRITORIALES (FONPET)</v>
      </c>
      <c r="C14080" s="43" t="s">
        <v>336</v>
      </c>
      <c r="D14080" s="43" t="s">
        <v>973</v>
      </c>
      <c r="E14080" s="43" t="s">
        <v>995</v>
      </c>
      <c r="F14080" s="42" t="s">
        <v>994</v>
      </c>
      <c r="G14080" s="18" t="s">
        <v>3</v>
      </c>
      <c r="H14080" s="32">
        <f>SUBTOTAL(9,H14079:H14079)</f>
        <v>41539463</v>
      </c>
      <c r="I14080" s="32">
        <f>SUBTOTAL(9,I14079:I14079)</f>
        <v>3265529.2199999997</v>
      </c>
      <c r="J14080" s="41">
        <f>SUBTOTAL(9,J14079:J14079)</f>
        <v>7.8612697039439336E-2</v>
      </c>
      <c r="K14080" s="32">
        <f>SUBTOTAL(9,K14079:K14079)</f>
        <v>3457000.4000000004</v>
      </c>
      <c r="L14080" s="14">
        <f>SUBTOTAL(9,L14077:L14079)</f>
        <v>6092060.6199999992</v>
      </c>
      <c r="M14080" s="80"/>
    </row>
    <row r="14081" spans="2:13" ht="24.9" customHeight="1" outlineLevel="2" x14ac:dyDescent="0.3">
      <c r="B14081" s="47" t="s">
        <v>22</v>
      </c>
      <c r="C14081" s="46" t="s">
        <v>336</v>
      </c>
      <c r="D14081" s="46" t="s">
        <v>973</v>
      </c>
      <c r="E14081" s="46" t="s">
        <v>993</v>
      </c>
      <c r="F14081" s="45" t="s">
        <v>992</v>
      </c>
      <c r="G14081" s="26" t="s">
        <v>0</v>
      </c>
      <c r="H14081" s="30">
        <v>71988509</v>
      </c>
      <c r="I14081" s="30">
        <v>5659210.8599999994</v>
      </c>
      <c r="J14081" s="23">
        <f>I14081/H14081</f>
        <v>7.861269720143807E-2</v>
      </c>
      <c r="K14081" s="30">
        <v>5992182.8499999996</v>
      </c>
      <c r="L14081" s="30">
        <f>I14081</f>
        <v>5659210.8599999994</v>
      </c>
      <c r="M14081" s="80">
        <f>L14081/K14081</f>
        <v>0.9444322714551342</v>
      </c>
    </row>
    <row r="14082" spans="2:13" ht="24.9" customHeight="1" outlineLevel="1" x14ac:dyDescent="0.3">
      <c r="B14082" s="44" t="str">
        <f>B14081</f>
        <v>FONDO NACIONAL DE PENSIONES DE LAS ENTIDADES TERRITORIALES (FONPET)</v>
      </c>
      <c r="C14082" s="43" t="s">
        <v>336</v>
      </c>
      <c r="D14082" s="43" t="s">
        <v>973</v>
      </c>
      <c r="E14082" s="43" t="s">
        <v>993</v>
      </c>
      <c r="F14082" s="42" t="s">
        <v>992</v>
      </c>
      <c r="G14082" s="18" t="s">
        <v>3</v>
      </c>
      <c r="H14082" s="32">
        <f>SUBTOTAL(9,H14081:H14081)</f>
        <v>71988509</v>
      </c>
      <c r="I14082" s="32">
        <f>SUBTOTAL(9,I14081:I14081)</f>
        <v>5659210.8599999994</v>
      </c>
      <c r="J14082" s="41">
        <f>SUBTOTAL(9,J14081:J14081)</f>
        <v>7.861269720143807E-2</v>
      </c>
      <c r="K14082" s="32">
        <f>SUBTOTAL(9,K14081:K14081)</f>
        <v>5992182.8499999996</v>
      </c>
      <c r="L14082" s="14">
        <f>SUBTOTAL(9,L14079:L14081)</f>
        <v>8924740.0799999982</v>
      </c>
      <c r="M14082" s="80"/>
    </row>
    <row r="14083" spans="2:13" ht="24.9" customHeight="1" outlineLevel="2" x14ac:dyDescent="0.3">
      <c r="B14083" s="47" t="s">
        <v>22</v>
      </c>
      <c r="C14083" s="46" t="s">
        <v>336</v>
      </c>
      <c r="D14083" s="46" t="s">
        <v>973</v>
      </c>
      <c r="E14083" s="46" t="s">
        <v>991</v>
      </c>
      <c r="F14083" s="45" t="s">
        <v>990</v>
      </c>
      <c r="G14083" s="26" t="s">
        <v>0</v>
      </c>
      <c r="H14083" s="30">
        <v>80433738</v>
      </c>
      <c r="I14083" s="30">
        <v>6323113.0800000001</v>
      </c>
      <c r="J14083" s="23">
        <f>I14083/H14083</f>
        <v>7.8612697074951304E-2</v>
      </c>
      <c r="K14083" s="30">
        <v>6694174.54</v>
      </c>
      <c r="L14083" s="30">
        <f>I14083</f>
        <v>6323113.0800000001</v>
      </c>
      <c r="M14083" s="80">
        <f>L14083/K14083</f>
        <v>0.94456949728711437</v>
      </c>
    </row>
    <row r="14084" spans="2:13" ht="24.9" customHeight="1" outlineLevel="1" x14ac:dyDescent="0.3">
      <c r="B14084" s="44" t="str">
        <f>B14083</f>
        <v>FONDO NACIONAL DE PENSIONES DE LAS ENTIDADES TERRITORIALES (FONPET)</v>
      </c>
      <c r="C14084" s="43" t="s">
        <v>336</v>
      </c>
      <c r="D14084" s="43" t="s">
        <v>973</v>
      </c>
      <c r="E14084" s="43" t="s">
        <v>991</v>
      </c>
      <c r="F14084" s="42" t="s">
        <v>990</v>
      </c>
      <c r="G14084" s="18" t="s">
        <v>3</v>
      </c>
      <c r="H14084" s="32">
        <f>SUBTOTAL(9,H14083:H14083)</f>
        <v>80433738</v>
      </c>
      <c r="I14084" s="32">
        <f>SUBTOTAL(9,I14083:I14083)</f>
        <v>6323113.0800000001</v>
      </c>
      <c r="J14084" s="41">
        <f>SUBTOTAL(9,J14083:J14083)</f>
        <v>7.8612697074951304E-2</v>
      </c>
      <c r="K14084" s="32">
        <f>SUBTOTAL(9,K14083:K14083)</f>
        <v>6694174.54</v>
      </c>
      <c r="L14084" s="14">
        <f>SUBTOTAL(9,L14081:L14083)</f>
        <v>11982323.939999999</v>
      </c>
      <c r="M14084" s="80"/>
    </row>
    <row r="14085" spans="2:13" ht="24.9" customHeight="1" outlineLevel="2" x14ac:dyDescent="0.3">
      <c r="B14085" s="47" t="s">
        <v>22</v>
      </c>
      <c r="C14085" s="46" t="s">
        <v>336</v>
      </c>
      <c r="D14085" s="46" t="s">
        <v>973</v>
      </c>
      <c r="E14085" s="46" t="s">
        <v>989</v>
      </c>
      <c r="F14085" s="45" t="s">
        <v>988</v>
      </c>
      <c r="G14085" s="26" t="s">
        <v>0</v>
      </c>
      <c r="H14085" s="30">
        <v>5549666</v>
      </c>
      <c r="I14085" s="30">
        <v>436274.21</v>
      </c>
      <c r="J14085" s="23">
        <f>I14085/H14085</f>
        <v>7.8612696692017148E-2</v>
      </c>
      <c r="K14085" s="30">
        <v>461887.77999999997</v>
      </c>
      <c r="L14085" s="30">
        <f>I14085</f>
        <v>436274.21</v>
      </c>
      <c r="M14085" s="80">
        <f>L14085/K14085</f>
        <v>0.9445459024700763</v>
      </c>
    </row>
    <row r="14086" spans="2:13" ht="24.9" customHeight="1" outlineLevel="1" x14ac:dyDescent="0.3">
      <c r="B14086" s="44" t="str">
        <f>B14085</f>
        <v>FONDO NACIONAL DE PENSIONES DE LAS ENTIDADES TERRITORIALES (FONPET)</v>
      </c>
      <c r="C14086" s="43" t="s">
        <v>336</v>
      </c>
      <c r="D14086" s="43" t="s">
        <v>973</v>
      </c>
      <c r="E14086" s="43" t="s">
        <v>989</v>
      </c>
      <c r="F14086" s="42" t="s">
        <v>988</v>
      </c>
      <c r="G14086" s="18" t="s">
        <v>3</v>
      </c>
      <c r="H14086" s="32">
        <f>SUBTOTAL(9,H14085:H14085)</f>
        <v>5549666</v>
      </c>
      <c r="I14086" s="32">
        <f>SUBTOTAL(9,I14085:I14085)</f>
        <v>436274.21</v>
      </c>
      <c r="J14086" s="41">
        <f>SUBTOTAL(9,J14085:J14085)</f>
        <v>7.8612696692017148E-2</v>
      </c>
      <c r="K14086" s="32">
        <f>SUBTOTAL(9,K14085:K14085)</f>
        <v>461887.77999999997</v>
      </c>
      <c r="L14086" s="14">
        <f>SUBTOTAL(9,L14083:L14085)</f>
        <v>6759387.29</v>
      </c>
      <c r="M14086" s="80"/>
    </row>
    <row r="14087" spans="2:13" ht="24.9" customHeight="1" outlineLevel="2" x14ac:dyDescent="0.3">
      <c r="B14087" s="47" t="s">
        <v>22</v>
      </c>
      <c r="C14087" s="46" t="s">
        <v>336</v>
      </c>
      <c r="D14087" s="46" t="s">
        <v>973</v>
      </c>
      <c r="E14087" s="46" t="s">
        <v>987</v>
      </c>
      <c r="F14087" s="45" t="s">
        <v>986</v>
      </c>
      <c r="G14087" s="26" t="s">
        <v>0</v>
      </c>
      <c r="H14087" s="30">
        <v>22215645</v>
      </c>
      <c r="I14087" s="30">
        <v>1746431.77</v>
      </c>
      <c r="J14087" s="23">
        <f>I14087/H14087</f>
        <v>7.8612697043007301E-2</v>
      </c>
      <c r="K14087" s="30">
        <v>1848936.1600000001</v>
      </c>
      <c r="L14087" s="30">
        <f>I14087</f>
        <v>1746431.77</v>
      </c>
      <c r="M14087" s="80">
        <f>L14087/K14087</f>
        <v>0.94456034112070142</v>
      </c>
    </row>
    <row r="14088" spans="2:13" ht="24.9" customHeight="1" outlineLevel="1" x14ac:dyDescent="0.3">
      <c r="B14088" s="44" t="str">
        <f>B14087</f>
        <v>FONDO NACIONAL DE PENSIONES DE LAS ENTIDADES TERRITORIALES (FONPET)</v>
      </c>
      <c r="C14088" s="43" t="s">
        <v>336</v>
      </c>
      <c r="D14088" s="43" t="s">
        <v>973</v>
      </c>
      <c r="E14088" s="43" t="s">
        <v>987</v>
      </c>
      <c r="F14088" s="42" t="s">
        <v>986</v>
      </c>
      <c r="G14088" s="18" t="s">
        <v>3</v>
      </c>
      <c r="H14088" s="32">
        <f>SUBTOTAL(9,H14087:H14087)</f>
        <v>22215645</v>
      </c>
      <c r="I14088" s="32">
        <f>SUBTOTAL(9,I14087:I14087)</f>
        <v>1746431.77</v>
      </c>
      <c r="J14088" s="41">
        <f>SUBTOTAL(9,J14087:J14087)</f>
        <v>7.8612697043007301E-2</v>
      </c>
      <c r="K14088" s="32">
        <f>SUBTOTAL(9,K14087:K14087)</f>
        <v>1848936.1600000001</v>
      </c>
      <c r="L14088" s="14">
        <f>SUBTOTAL(9,L14085:L14087)</f>
        <v>2182705.98</v>
      </c>
      <c r="M14088" s="80"/>
    </row>
    <row r="14089" spans="2:13" ht="24.9" customHeight="1" outlineLevel="2" x14ac:dyDescent="0.3">
      <c r="B14089" s="47" t="s">
        <v>22</v>
      </c>
      <c r="C14089" s="46" t="s">
        <v>336</v>
      </c>
      <c r="D14089" s="46" t="s">
        <v>973</v>
      </c>
      <c r="E14089" s="46" t="s">
        <v>985</v>
      </c>
      <c r="F14089" s="45" t="s">
        <v>984</v>
      </c>
      <c r="G14089" s="26" t="s">
        <v>0</v>
      </c>
      <c r="H14089" s="30">
        <v>12920241</v>
      </c>
      <c r="I14089" s="30">
        <v>1015694.99</v>
      </c>
      <c r="J14089" s="23">
        <f>I14089/H14089</f>
        <v>7.8612696930343631E-2</v>
      </c>
      <c r="K14089" s="30">
        <v>1075139.1499999999</v>
      </c>
      <c r="L14089" s="30">
        <f>I14089</f>
        <v>1015694.99</v>
      </c>
      <c r="M14089" s="80">
        <f>L14089/K14089</f>
        <v>0.94471026378306477</v>
      </c>
    </row>
    <row r="14090" spans="2:13" ht="24.9" customHeight="1" outlineLevel="1" x14ac:dyDescent="0.3">
      <c r="B14090" s="44" t="str">
        <f>B14089</f>
        <v>FONDO NACIONAL DE PENSIONES DE LAS ENTIDADES TERRITORIALES (FONPET)</v>
      </c>
      <c r="C14090" s="43" t="s">
        <v>336</v>
      </c>
      <c r="D14090" s="43" t="s">
        <v>973</v>
      </c>
      <c r="E14090" s="43" t="s">
        <v>985</v>
      </c>
      <c r="F14090" s="42" t="s">
        <v>984</v>
      </c>
      <c r="G14090" s="18" t="s">
        <v>3</v>
      </c>
      <c r="H14090" s="32">
        <f>SUBTOTAL(9,H14089:H14089)</f>
        <v>12920241</v>
      </c>
      <c r="I14090" s="32">
        <f>SUBTOTAL(9,I14089:I14089)</f>
        <v>1015694.99</v>
      </c>
      <c r="J14090" s="41">
        <f>SUBTOTAL(9,J14089:J14089)</f>
        <v>7.8612696930343631E-2</v>
      </c>
      <c r="K14090" s="32">
        <f>SUBTOTAL(9,K14089:K14089)</f>
        <v>1075139.1499999999</v>
      </c>
      <c r="L14090" s="14">
        <f>SUBTOTAL(9,L14087:L14089)</f>
        <v>2762126.76</v>
      </c>
      <c r="M14090" s="80"/>
    </row>
    <row r="14091" spans="2:13" ht="24.9" customHeight="1" outlineLevel="2" x14ac:dyDescent="0.3">
      <c r="B14091" s="47" t="s">
        <v>22</v>
      </c>
      <c r="C14091" s="46" t="s">
        <v>336</v>
      </c>
      <c r="D14091" s="46" t="s">
        <v>973</v>
      </c>
      <c r="E14091" s="46" t="s">
        <v>983</v>
      </c>
      <c r="F14091" s="45" t="s">
        <v>982</v>
      </c>
      <c r="G14091" s="26" t="s">
        <v>0</v>
      </c>
      <c r="H14091" s="30">
        <v>71742423</v>
      </c>
      <c r="I14091" s="30">
        <v>5639865.3700000001</v>
      </c>
      <c r="J14091" s="23">
        <f>I14091/H14091</f>
        <v>7.8612697120642269E-2</v>
      </c>
      <c r="K14091" s="30">
        <v>5969868.4299999997</v>
      </c>
      <c r="L14091" s="30">
        <f>I14091</f>
        <v>5639865.3700000001</v>
      </c>
      <c r="M14091" s="80">
        <f>L14091/K14091</f>
        <v>0.94472188727951589</v>
      </c>
    </row>
    <row r="14092" spans="2:13" ht="24.9" customHeight="1" outlineLevel="1" x14ac:dyDescent="0.3">
      <c r="B14092" s="44" t="str">
        <f>B14091</f>
        <v>FONDO NACIONAL DE PENSIONES DE LAS ENTIDADES TERRITORIALES (FONPET)</v>
      </c>
      <c r="C14092" s="43" t="s">
        <v>336</v>
      </c>
      <c r="D14092" s="43" t="s">
        <v>973</v>
      </c>
      <c r="E14092" s="43" t="s">
        <v>983</v>
      </c>
      <c r="F14092" s="42" t="s">
        <v>982</v>
      </c>
      <c r="G14092" s="18" t="s">
        <v>3</v>
      </c>
      <c r="H14092" s="32">
        <f>SUBTOTAL(9,H14091:H14091)</f>
        <v>71742423</v>
      </c>
      <c r="I14092" s="32">
        <f>SUBTOTAL(9,I14091:I14091)</f>
        <v>5639865.3700000001</v>
      </c>
      <c r="J14092" s="41">
        <f>SUBTOTAL(9,J14091:J14091)</f>
        <v>7.8612697120642269E-2</v>
      </c>
      <c r="K14092" s="32">
        <f>SUBTOTAL(9,K14091:K14091)</f>
        <v>5969868.4299999997</v>
      </c>
      <c r="L14092" s="14">
        <f>SUBTOTAL(9,L14089:L14091)</f>
        <v>6655560.3600000003</v>
      </c>
      <c r="M14092" s="80"/>
    </row>
    <row r="14093" spans="2:13" ht="24.9" customHeight="1" outlineLevel="2" x14ac:dyDescent="0.3">
      <c r="B14093" s="47" t="s">
        <v>22</v>
      </c>
      <c r="C14093" s="46" t="s">
        <v>336</v>
      </c>
      <c r="D14093" s="46" t="s">
        <v>973</v>
      </c>
      <c r="E14093" s="46" t="s">
        <v>981</v>
      </c>
      <c r="F14093" s="45" t="s">
        <v>980</v>
      </c>
      <c r="G14093" s="26" t="s">
        <v>0</v>
      </c>
      <c r="H14093" s="30">
        <v>71704043</v>
      </c>
      <c r="I14093" s="30">
        <v>5636848.2199999997</v>
      </c>
      <c r="J14093" s="23">
        <f>I14093/H14093</f>
        <v>7.8612697194773234E-2</v>
      </c>
      <c r="K14093" s="30">
        <v>5967832.3100000005</v>
      </c>
      <c r="L14093" s="30">
        <f>I14093</f>
        <v>5636848.2199999997</v>
      </c>
      <c r="M14093" s="80">
        <f>L14093/K14093</f>
        <v>0.94453864103296148</v>
      </c>
    </row>
    <row r="14094" spans="2:13" ht="24.9" customHeight="1" outlineLevel="1" x14ac:dyDescent="0.3">
      <c r="B14094" s="44" t="str">
        <f>B14093</f>
        <v>FONDO NACIONAL DE PENSIONES DE LAS ENTIDADES TERRITORIALES (FONPET)</v>
      </c>
      <c r="C14094" s="43" t="s">
        <v>336</v>
      </c>
      <c r="D14094" s="43" t="s">
        <v>973</v>
      </c>
      <c r="E14094" s="43" t="s">
        <v>981</v>
      </c>
      <c r="F14094" s="42" t="s">
        <v>980</v>
      </c>
      <c r="G14094" s="18" t="s">
        <v>3</v>
      </c>
      <c r="H14094" s="32">
        <f>SUBTOTAL(9,H14093:H14093)</f>
        <v>71704043</v>
      </c>
      <c r="I14094" s="32">
        <f>SUBTOTAL(9,I14093:I14093)</f>
        <v>5636848.2199999997</v>
      </c>
      <c r="J14094" s="41">
        <f>SUBTOTAL(9,J14093:J14093)</f>
        <v>7.8612697194773234E-2</v>
      </c>
      <c r="K14094" s="32">
        <f>SUBTOTAL(9,K14093:K14093)</f>
        <v>5967832.3100000005</v>
      </c>
      <c r="L14094" s="14">
        <f>SUBTOTAL(9,L14091:L14093)</f>
        <v>11276713.59</v>
      </c>
      <c r="M14094" s="80"/>
    </row>
    <row r="14095" spans="2:13" ht="24.9" customHeight="1" outlineLevel="2" x14ac:dyDescent="0.3">
      <c r="B14095" s="47" t="s">
        <v>22</v>
      </c>
      <c r="C14095" s="46" t="s">
        <v>336</v>
      </c>
      <c r="D14095" s="46" t="s">
        <v>973</v>
      </c>
      <c r="E14095" s="46" t="s">
        <v>979</v>
      </c>
      <c r="F14095" s="45" t="s">
        <v>978</v>
      </c>
      <c r="G14095" s="26" t="s">
        <v>0</v>
      </c>
      <c r="H14095" s="30">
        <v>61135706</v>
      </c>
      <c r="I14095" s="30">
        <v>4806042.74</v>
      </c>
      <c r="J14095" s="23">
        <f>I14095/H14095</f>
        <v>7.8612697136432846E-2</v>
      </c>
      <c r="K14095" s="30">
        <v>5088163.53</v>
      </c>
      <c r="L14095" s="30">
        <f>I14095</f>
        <v>4806042.74</v>
      </c>
      <c r="M14095" s="80">
        <f>L14095/K14095</f>
        <v>0.94455351359353812</v>
      </c>
    </row>
    <row r="14096" spans="2:13" ht="24.9" customHeight="1" outlineLevel="1" x14ac:dyDescent="0.3">
      <c r="B14096" s="44" t="str">
        <f>B14095</f>
        <v>FONDO NACIONAL DE PENSIONES DE LAS ENTIDADES TERRITORIALES (FONPET)</v>
      </c>
      <c r="C14096" s="43" t="s">
        <v>336</v>
      </c>
      <c r="D14096" s="43" t="s">
        <v>973</v>
      </c>
      <c r="E14096" s="43" t="s">
        <v>979</v>
      </c>
      <c r="F14096" s="42" t="s">
        <v>978</v>
      </c>
      <c r="G14096" s="18" t="s">
        <v>3</v>
      </c>
      <c r="H14096" s="32">
        <f>SUBTOTAL(9,H14095:H14095)</f>
        <v>61135706</v>
      </c>
      <c r="I14096" s="32">
        <f>SUBTOTAL(9,I14095:I14095)</f>
        <v>4806042.74</v>
      </c>
      <c r="J14096" s="41">
        <f>SUBTOTAL(9,J14095:J14095)</f>
        <v>7.8612697136432846E-2</v>
      </c>
      <c r="K14096" s="32">
        <f>SUBTOTAL(9,K14095:K14095)</f>
        <v>5088163.53</v>
      </c>
      <c r="L14096" s="14">
        <f>SUBTOTAL(9,L14093:L14095)</f>
        <v>10442890.960000001</v>
      </c>
      <c r="M14096" s="80"/>
    </row>
    <row r="14097" spans="2:13" ht="24.9" customHeight="1" outlineLevel="2" x14ac:dyDescent="0.3">
      <c r="B14097" s="47" t="s">
        <v>22</v>
      </c>
      <c r="C14097" s="46" t="s">
        <v>336</v>
      </c>
      <c r="D14097" s="46" t="s">
        <v>973</v>
      </c>
      <c r="E14097" s="46" t="s">
        <v>977</v>
      </c>
      <c r="F14097" s="45" t="s">
        <v>976</v>
      </c>
      <c r="G14097" s="26" t="s">
        <v>0</v>
      </c>
      <c r="H14097" s="30">
        <v>26583276</v>
      </c>
      <c r="I14097" s="30">
        <v>2089783.0299999998</v>
      </c>
      <c r="J14097" s="23">
        <f>I14097/H14097</f>
        <v>7.8612697321428698E-2</v>
      </c>
      <c r="K14097" s="30">
        <v>2212425.44</v>
      </c>
      <c r="L14097" s="30">
        <f>I14097</f>
        <v>2089783.0299999998</v>
      </c>
      <c r="M14097" s="80">
        <f>L14097/K14097</f>
        <v>0.9445665341834073</v>
      </c>
    </row>
    <row r="14098" spans="2:13" ht="24.9" customHeight="1" outlineLevel="1" x14ac:dyDescent="0.3">
      <c r="B14098" s="44" t="str">
        <f>B14097</f>
        <v>FONDO NACIONAL DE PENSIONES DE LAS ENTIDADES TERRITORIALES (FONPET)</v>
      </c>
      <c r="C14098" s="43" t="s">
        <v>336</v>
      </c>
      <c r="D14098" s="43" t="s">
        <v>973</v>
      </c>
      <c r="E14098" s="43" t="s">
        <v>977</v>
      </c>
      <c r="F14098" s="42" t="s">
        <v>976</v>
      </c>
      <c r="G14098" s="18" t="s">
        <v>3</v>
      </c>
      <c r="H14098" s="32">
        <f>SUBTOTAL(9,H14097:H14097)</f>
        <v>26583276</v>
      </c>
      <c r="I14098" s="32">
        <f>SUBTOTAL(9,I14097:I14097)</f>
        <v>2089783.0299999998</v>
      </c>
      <c r="J14098" s="41">
        <f>SUBTOTAL(9,J14097:J14097)</f>
        <v>7.8612697321428698E-2</v>
      </c>
      <c r="K14098" s="32">
        <f>SUBTOTAL(9,K14097:K14097)</f>
        <v>2212425.44</v>
      </c>
      <c r="L14098" s="14">
        <f>SUBTOTAL(9,L14095:L14097)</f>
        <v>6895825.7699999996</v>
      </c>
      <c r="M14098" s="80"/>
    </row>
    <row r="14099" spans="2:13" ht="24.9" customHeight="1" outlineLevel="2" x14ac:dyDescent="0.3">
      <c r="B14099" s="47" t="s">
        <v>22</v>
      </c>
      <c r="C14099" s="46" t="s">
        <v>336</v>
      </c>
      <c r="D14099" s="46" t="s">
        <v>973</v>
      </c>
      <c r="E14099" s="46" t="s">
        <v>975</v>
      </c>
      <c r="F14099" s="45" t="s">
        <v>974</v>
      </c>
      <c r="G14099" s="26" t="s">
        <v>0</v>
      </c>
      <c r="H14099" s="30">
        <v>1842585</v>
      </c>
      <c r="I14099" s="30">
        <v>144850.57</v>
      </c>
      <c r="J14099" s="23">
        <f>I14099/H14099</f>
        <v>7.8612693579943396E-2</v>
      </c>
      <c r="K14099" s="30">
        <v>153337.62</v>
      </c>
      <c r="L14099" s="30">
        <f>I14099</f>
        <v>144850.57</v>
      </c>
      <c r="M14099" s="80">
        <f>L14099/K14099</f>
        <v>0.94465122127237933</v>
      </c>
    </row>
    <row r="14100" spans="2:13" ht="24.9" customHeight="1" outlineLevel="1" x14ac:dyDescent="0.3">
      <c r="B14100" s="44" t="str">
        <f>B14099</f>
        <v>FONDO NACIONAL DE PENSIONES DE LAS ENTIDADES TERRITORIALES (FONPET)</v>
      </c>
      <c r="C14100" s="43" t="s">
        <v>336</v>
      </c>
      <c r="D14100" s="43" t="s">
        <v>973</v>
      </c>
      <c r="E14100" s="43" t="s">
        <v>975</v>
      </c>
      <c r="F14100" s="42" t="s">
        <v>974</v>
      </c>
      <c r="G14100" s="18" t="s">
        <v>3</v>
      </c>
      <c r="H14100" s="32">
        <f>SUBTOTAL(9,H14099:H14099)</f>
        <v>1842585</v>
      </c>
      <c r="I14100" s="32">
        <f>SUBTOTAL(9,I14099:I14099)</f>
        <v>144850.57</v>
      </c>
      <c r="J14100" s="41">
        <f>SUBTOTAL(9,J14099:J14099)</f>
        <v>7.8612693579943396E-2</v>
      </c>
      <c r="K14100" s="32">
        <f>SUBTOTAL(9,K14099:K14099)</f>
        <v>153337.62</v>
      </c>
      <c r="L14100" s="14">
        <f>SUBTOTAL(9,L14097:L14099)</f>
        <v>2234633.5999999996</v>
      </c>
      <c r="M14100" s="80"/>
    </row>
    <row r="14101" spans="2:13" ht="24.9" customHeight="1" outlineLevel="2" x14ac:dyDescent="0.3">
      <c r="B14101" s="47" t="s">
        <v>22</v>
      </c>
      <c r="C14101" s="46" t="s">
        <v>336</v>
      </c>
      <c r="D14101" s="46" t="s">
        <v>973</v>
      </c>
      <c r="E14101" s="46" t="s">
        <v>972</v>
      </c>
      <c r="F14101" s="45" t="s">
        <v>971</v>
      </c>
      <c r="G14101" s="26" t="s">
        <v>0</v>
      </c>
      <c r="H14101" s="30">
        <v>445780275</v>
      </c>
      <c r="I14101" s="30">
        <v>35043989.75</v>
      </c>
      <c r="J14101" s="23">
        <f>I14101/H14101</f>
        <v>7.8612697140984983E-2</v>
      </c>
      <c r="K14101" s="30">
        <v>37101262.739999995</v>
      </c>
      <c r="L14101" s="30">
        <f>I14101</f>
        <v>35043989.75</v>
      </c>
      <c r="M14101" s="80">
        <f>L14101/K14101</f>
        <v>0.94454978515375476</v>
      </c>
    </row>
    <row r="14102" spans="2:13" ht="24.9" customHeight="1" outlineLevel="1" x14ac:dyDescent="0.3">
      <c r="B14102" s="44" t="str">
        <f>B14101</f>
        <v>FONDO NACIONAL DE PENSIONES DE LAS ENTIDADES TERRITORIALES (FONPET)</v>
      </c>
      <c r="C14102" s="43" t="s">
        <v>336</v>
      </c>
      <c r="D14102" s="43" t="s">
        <v>973</v>
      </c>
      <c r="E14102" s="43" t="s">
        <v>972</v>
      </c>
      <c r="F14102" s="42" t="s">
        <v>971</v>
      </c>
      <c r="G14102" s="18" t="s">
        <v>3</v>
      </c>
      <c r="H14102" s="32">
        <f>SUBTOTAL(9,H14101:H14101)</f>
        <v>445780275</v>
      </c>
      <c r="I14102" s="32">
        <f>SUBTOTAL(9,I14101:I14101)</f>
        <v>35043989.75</v>
      </c>
      <c r="J14102" s="41">
        <f>SUBTOTAL(9,J14101:J14101)</f>
        <v>7.8612697140984983E-2</v>
      </c>
      <c r="K14102" s="32">
        <f>SUBTOTAL(9,K14101:K14101)</f>
        <v>37101262.739999995</v>
      </c>
      <c r="L14102" s="14">
        <f>SUBTOTAL(9,L14099:L14101)</f>
        <v>35188840.32</v>
      </c>
      <c r="M14102" s="80"/>
    </row>
    <row r="14103" spans="2:13" ht="24.9" customHeight="1" outlineLevel="2" x14ac:dyDescent="0.3">
      <c r="B14103" s="47" t="s">
        <v>22</v>
      </c>
      <c r="C14103" s="46" t="s">
        <v>112</v>
      </c>
      <c r="D14103" s="46" t="s">
        <v>934</v>
      </c>
      <c r="E14103" s="46" t="s">
        <v>970</v>
      </c>
      <c r="F14103" s="45" t="s">
        <v>969</v>
      </c>
      <c r="G14103" s="26" t="s">
        <v>0</v>
      </c>
      <c r="H14103" s="30">
        <v>1863282514</v>
      </c>
      <c r="I14103" s="30">
        <v>146477663.94999999</v>
      </c>
      <c r="J14103" s="23">
        <f>I14103/H14103</f>
        <v>7.8612697134987433E-2</v>
      </c>
      <c r="K14103" s="30">
        <v>155185001.81999999</v>
      </c>
      <c r="L14103" s="30">
        <f>I14103</f>
        <v>146477663.94999999</v>
      </c>
      <c r="M14103" s="80">
        <f>L14103/K14103</f>
        <v>0.94389059659193286</v>
      </c>
    </row>
    <row r="14104" spans="2:13" ht="24.9" customHeight="1" outlineLevel="1" x14ac:dyDescent="0.3">
      <c r="B14104" s="44" t="str">
        <f>B14103</f>
        <v>FONDO NACIONAL DE PENSIONES DE LAS ENTIDADES TERRITORIALES (FONPET)</v>
      </c>
      <c r="C14104" s="43" t="s">
        <v>112</v>
      </c>
      <c r="D14104" s="43" t="s">
        <v>934</v>
      </c>
      <c r="E14104" s="43" t="s">
        <v>970</v>
      </c>
      <c r="F14104" s="42" t="s">
        <v>969</v>
      </c>
      <c r="G14104" s="18" t="s">
        <v>3</v>
      </c>
      <c r="H14104" s="32">
        <f>SUBTOTAL(9,H14103:H14103)</f>
        <v>1863282514</v>
      </c>
      <c r="I14104" s="32">
        <f>SUBTOTAL(9,I14103:I14103)</f>
        <v>146477663.94999999</v>
      </c>
      <c r="J14104" s="41">
        <f>SUBTOTAL(9,J14103:J14103)</f>
        <v>7.8612697134987433E-2</v>
      </c>
      <c r="K14104" s="32">
        <f>SUBTOTAL(9,K14103:K14103)</f>
        <v>155185001.81999999</v>
      </c>
      <c r="L14104" s="14">
        <f>SUBTOTAL(9,L14101:L14103)</f>
        <v>181521653.69999999</v>
      </c>
      <c r="M14104" s="80"/>
    </row>
    <row r="14105" spans="2:13" ht="24.9" customHeight="1" outlineLevel="2" x14ac:dyDescent="0.3">
      <c r="B14105" s="47" t="s">
        <v>22</v>
      </c>
      <c r="C14105" s="46" t="s">
        <v>112</v>
      </c>
      <c r="D14105" s="46" t="s">
        <v>934</v>
      </c>
      <c r="E14105" s="46" t="s">
        <v>968</v>
      </c>
      <c r="F14105" s="45" t="s">
        <v>967</v>
      </c>
      <c r="G14105" s="26" t="s">
        <v>0</v>
      </c>
      <c r="H14105" s="30">
        <v>44880668</v>
      </c>
      <c r="I14105" s="30">
        <v>3528190.36</v>
      </c>
      <c r="J14105" s="23">
        <f>I14105/H14105</f>
        <v>7.8612697119392255E-2</v>
      </c>
      <c r="K14105" s="30">
        <v>3737564.13</v>
      </c>
      <c r="L14105" s="30">
        <f>I14105</f>
        <v>3528190.36</v>
      </c>
      <c r="M14105" s="80">
        <f>L14105/K14105</f>
        <v>0.94398122340712853</v>
      </c>
    </row>
    <row r="14106" spans="2:13" ht="24.9" customHeight="1" outlineLevel="1" x14ac:dyDescent="0.3">
      <c r="B14106" s="44" t="str">
        <f>B14105</f>
        <v>FONDO NACIONAL DE PENSIONES DE LAS ENTIDADES TERRITORIALES (FONPET)</v>
      </c>
      <c r="C14106" s="43" t="s">
        <v>112</v>
      </c>
      <c r="D14106" s="43" t="s">
        <v>934</v>
      </c>
      <c r="E14106" s="43" t="s">
        <v>968</v>
      </c>
      <c r="F14106" s="42" t="s">
        <v>967</v>
      </c>
      <c r="G14106" s="18" t="s">
        <v>3</v>
      </c>
      <c r="H14106" s="32">
        <f>SUBTOTAL(9,H14105:H14105)</f>
        <v>44880668</v>
      </c>
      <c r="I14106" s="32">
        <f>SUBTOTAL(9,I14105:I14105)</f>
        <v>3528190.36</v>
      </c>
      <c r="J14106" s="41">
        <f>SUBTOTAL(9,J14105:J14105)</f>
        <v>7.8612697119392255E-2</v>
      </c>
      <c r="K14106" s="32">
        <f>SUBTOTAL(9,K14105:K14105)</f>
        <v>3737564.13</v>
      </c>
      <c r="L14106" s="14">
        <f>SUBTOTAL(9,L14103:L14105)</f>
        <v>150005854.31</v>
      </c>
      <c r="M14106" s="80"/>
    </row>
    <row r="14107" spans="2:13" ht="24.9" customHeight="1" outlineLevel="2" x14ac:dyDescent="0.3">
      <c r="B14107" s="47" t="s">
        <v>22</v>
      </c>
      <c r="C14107" s="46" t="s">
        <v>112</v>
      </c>
      <c r="D14107" s="46" t="s">
        <v>934</v>
      </c>
      <c r="E14107" s="46" t="s">
        <v>966</v>
      </c>
      <c r="F14107" s="45" t="s">
        <v>965</v>
      </c>
      <c r="G14107" s="26" t="s">
        <v>0</v>
      </c>
      <c r="H14107" s="30">
        <v>114531128</v>
      </c>
      <c r="I14107" s="30">
        <v>9003600.879999999</v>
      </c>
      <c r="J14107" s="23">
        <f>I14107/H14107</f>
        <v>7.8612697152515593E-2</v>
      </c>
      <c r="K14107" s="30">
        <v>9540864.0999999996</v>
      </c>
      <c r="L14107" s="30">
        <f>I14107</f>
        <v>9003600.879999999</v>
      </c>
      <c r="M14107" s="80">
        <f>L14107/K14107</f>
        <v>0.94368820115570029</v>
      </c>
    </row>
    <row r="14108" spans="2:13" ht="24.9" customHeight="1" outlineLevel="1" x14ac:dyDescent="0.3">
      <c r="B14108" s="44" t="str">
        <f>B14107</f>
        <v>FONDO NACIONAL DE PENSIONES DE LAS ENTIDADES TERRITORIALES (FONPET)</v>
      </c>
      <c r="C14108" s="43" t="s">
        <v>112</v>
      </c>
      <c r="D14108" s="43" t="s">
        <v>934</v>
      </c>
      <c r="E14108" s="43" t="s">
        <v>966</v>
      </c>
      <c r="F14108" s="42" t="s">
        <v>965</v>
      </c>
      <c r="G14108" s="18" t="s">
        <v>3</v>
      </c>
      <c r="H14108" s="32">
        <f>SUBTOTAL(9,H14107:H14107)</f>
        <v>114531128</v>
      </c>
      <c r="I14108" s="32">
        <f>SUBTOTAL(9,I14107:I14107)</f>
        <v>9003600.879999999</v>
      </c>
      <c r="J14108" s="41">
        <f>SUBTOTAL(9,J14107:J14107)</f>
        <v>7.8612697152515593E-2</v>
      </c>
      <c r="K14108" s="32">
        <f>SUBTOTAL(9,K14107:K14107)</f>
        <v>9540864.0999999996</v>
      </c>
      <c r="L14108" s="14">
        <f>SUBTOTAL(9,L14105:L14107)</f>
        <v>12531791.239999998</v>
      </c>
      <c r="M14108" s="80"/>
    </row>
    <row r="14109" spans="2:13" ht="24.9" customHeight="1" outlineLevel="2" x14ac:dyDescent="0.3">
      <c r="B14109" s="47" t="s">
        <v>22</v>
      </c>
      <c r="C14109" s="46" t="s">
        <v>112</v>
      </c>
      <c r="D14109" s="46" t="s">
        <v>934</v>
      </c>
      <c r="E14109" s="46" t="s">
        <v>964</v>
      </c>
      <c r="F14109" s="45" t="s">
        <v>963</v>
      </c>
      <c r="G14109" s="26" t="s">
        <v>0</v>
      </c>
      <c r="H14109" s="30">
        <v>78088894</v>
      </c>
      <c r="I14109" s="30">
        <v>6138778.5700000003</v>
      </c>
      <c r="J14109" s="23">
        <f>I14109/H14109</f>
        <v>7.8612697088525807E-2</v>
      </c>
      <c r="K14109" s="30">
        <v>6503544.5899999999</v>
      </c>
      <c r="L14109" s="30">
        <f>I14109</f>
        <v>6138778.5700000003</v>
      </c>
      <c r="M14109" s="80">
        <f>L14109/K14109</f>
        <v>0.94391273636212591</v>
      </c>
    </row>
    <row r="14110" spans="2:13" ht="24.9" customHeight="1" outlineLevel="1" x14ac:dyDescent="0.3">
      <c r="B14110" s="44" t="str">
        <f>B14109</f>
        <v>FONDO NACIONAL DE PENSIONES DE LAS ENTIDADES TERRITORIALES (FONPET)</v>
      </c>
      <c r="C14110" s="43" t="s">
        <v>112</v>
      </c>
      <c r="D14110" s="43" t="s">
        <v>934</v>
      </c>
      <c r="E14110" s="43" t="s">
        <v>964</v>
      </c>
      <c r="F14110" s="42" t="s">
        <v>963</v>
      </c>
      <c r="G14110" s="18" t="s">
        <v>3</v>
      </c>
      <c r="H14110" s="32">
        <f>SUBTOTAL(9,H14109:H14109)</f>
        <v>78088894</v>
      </c>
      <c r="I14110" s="32">
        <f>SUBTOTAL(9,I14109:I14109)</f>
        <v>6138778.5700000003</v>
      </c>
      <c r="J14110" s="41">
        <f>SUBTOTAL(9,J14109:J14109)</f>
        <v>7.8612697088525807E-2</v>
      </c>
      <c r="K14110" s="32">
        <f>SUBTOTAL(9,K14109:K14109)</f>
        <v>6503544.5899999999</v>
      </c>
      <c r="L14110" s="14">
        <f>SUBTOTAL(9,L14107:L14109)</f>
        <v>15142379.449999999</v>
      </c>
      <c r="M14110" s="80"/>
    </row>
    <row r="14111" spans="2:13" ht="24.9" customHeight="1" outlineLevel="2" x14ac:dyDescent="0.3">
      <c r="B14111" s="47" t="s">
        <v>22</v>
      </c>
      <c r="C14111" s="46" t="s">
        <v>112</v>
      </c>
      <c r="D14111" s="46" t="s">
        <v>934</v>
      </c>
      <c r="E14111" s="46" t="s">
        <v>962</v>
      </c>
      <c r="F14111" s="45" t="s">
        <v>961</v>
      </c>
      <c r="G14111" s="26" t="s">
        <v>0</v>
      </c>
      <c r="H14111" s="30">
        <v>257600746</v>
      </c>
      <c r="I14111" s="30">
        <v>20250689.43</v>
      </c>
      <c r="J14111" s="23">
        <f>I14111/H14111</f>
        <v>7.8612697146459354E-2</v>
      </c>
      <c r="K14111" s="30">
        <v>21454692.759999998</v>
      </c>
      <c r="L14111" s="30">
        <f>I14111</f>
        <v>20250689.43</v>
      </c>
      <c r="M14111" s="80">
        <f>L14111/K14111</f>
        <v>0.94388158602556482</v>
      </c>
    </row>
    <row r="14112" spans="2:13" ht="24.9" customHeight="1" outlineLevel="1" x14ac:dyDescent="0.3">
      <c r="B14112" s="44" t="str">
        <f>B14111</f>
        <v>FONDO NACIONAL DE PENSIONES DE LAS ENTIDADES TERRITORIALES (FONPET)</v>
      </c>
      <c r="C14112" s="43" t="s">
        <v>112</v>
      </c>
      <c r="D14112" s="43" t="s">
        <v>934</v>
      </c>
      <c r="E14112" s="43" t="s">
        <v>962</v>
      </c>
      <c r="F14112" s="42" t="s">
        <v>961</v>
      </c>
      <c r="G14112" s="18" t="s">
        <v>3</v>
      </c>
      <c r="H14112" s="32">
        <f>SUBTOTAL(9,H14111:H14111)</f>
        <v>257600746</v>
      </c>
      <c r="I14112" s="32">
        <f>SUBTOTAL(9,I14111:I14111)</f>
        <v>20250689.43</v>
      </c>
      <c r="J14112" s="41">
        <f>SUBTOTAL(9,J14111:J14111)</f>
        <v>7.8612697146459354E-2</v>
      </c>
      <c r="K14112" s="32">
        <f>SUBTOTAL(9,K14111:K14111)</f>
        <v>21454692.759999998</v>
      </c>
      <c r="L14112" s="14">
        <f>SUBTOTAL(9,L14109:L14111)</f>
        <v>26389468</v>
      </c>
      <c r="M14112" s="80"/>
    </row>
    <row r="14113" spans="2:13" ht="24.9" customHeight="1" outlineLevel="2" x14ac:dyDescent="0.3">
      <c r="B14113" s="47" t="s">
        <v>22</v>
      </c>
      <c r="C14113" s="46" t="s">
        <v>112</v>
      </c>
      <c r="D14113" s="46" t="s">
        <v>934</v>
      </c>
      <c r="E14113" s="46" t="s">
        <v>960</v>
      </c>
      <c r="F14113" s="45" t="s">
        <v>959</v>
      </c>
      <c r="G14113" s="26" t="s">
        <v>0</v>
      </c>
      <c r="H14113" s="30">
        <v>68658266</v>
      </c>
      <c r="I14113" s="30">
        <v>5397411.4700000007</v>
      </c>
      <c r="J14113" s="23">
        <f>I14113/H14113</f>
        <v>7.861269712229553E-2</v>
      </c>
      <c r="K14113" s="30">
        <v>5718023.25</v>
      </c>
      <c r="L14113" s="30">
        <f>I14113</f>
        <v>5397411.4700000007</v>
      </c>
      <c r="M14113" s="80">
        <f>L14113/K14113</f>
        <v>0.94392961238833728</v>
      </c>
    </row>
    <row r="14114" spans="2:13" ht="24.9" customHeight="1" outlineLevel="1" x14ac:dyDescent="0.3">
      <c r="B14114" s="44" t="str">
        <f>B14113</f>
        <v>FONDO NACIONAL DE PENSIONES DE LAS ENTIDADES TERRITORIALES (FONPET)</v>
      </c>
      <c r="C14114" s="43" t="s">
        <v>112</v>
      </c>
      <c r="D14114" s="43" t="s">
        <v>934</v>
      </c>
      <c r="E14114" s="43" t="s">
        <v>960</v>
      </c>
      <c r="F14114" s="42" t="s">
        <v>959</v>
      </c>
      <c r="G14114" s="18" t="s">
        <v>3</v>
      </c>
      <c r="H14114" s="32">
        <f>SUBTOTAL(9,H14113:H14113)</f>
        <v>68658266</v>
      </c>
      <c r="I14114" s="32">
        <f>SUBTOTAL(9,I14113:I14113)</f>
        <v>5397411.4700000007</v>
      </c>
      <c r="J14114" s="41">
        <f>SUBTOTAL(9,J14113:J14113)</f>
        <v>7.861269712229553E-2</v>
      </c>
      <c r="K14114" s="32">
        <f>SUBTOTAL(9,K14113:K14113)</f>
        <v>5718023.25</v>
      </c>
      <c r="L14114" s="14">
        <f>SUBTOTAL(9,L14111:L14113)</f>
        <v>25648100.899999999</v>
      </c>
      <c r="M14114" s="80"/>
    </row>
    <row r="14115" spans="2:13" ht="24.9" customHeight="1" outlineLevel="2" x14ac:dyDescent="0.3">
      <c r="B14115" s="47" t="s">
        <v>22</v>
      </c>
      <c r="C14115" s="46" t="s">
        <v>112</v>
      </c>
      <c r="D14115" s="46" t="s">
        <v>934</v>
      </c>
      <c r="E14115" s="46" t="s">
        <v>958</v>
      </c>
      <c r="F14115" s="45" t="s">
        <v>957</v>
      </c>
      <c r="G14115" s="26" t="s">
        <v>0</v>
      </c>
      <c r="H14115" s="30">
        <v>257381287</v>
      </c>
      <c r="I14115" s="30">
        <v>20233437.16</v>
      </c>
      <c r="J14115" s="23">
        <f>I14115/H14115</f>
        <v>7.8612697122771011E-2</v>
      </c>
      <c r="K14115" s="30">
        <v>21433503.509999998</v>
      </c>
      <c r="L14115" s="30">
        <f>I14115</f>
        <v>20233437.16</v>
      </c>
      <c r="M14115" s="80">
        <f>L14115/K14115</f>
        <v>0.9440097905860283</v>
      </c>
    </row>
    <row r="14116" spans="2:13" ht="24.9" customHeight="1" outlineLevel="1" x14ac:dyDescent="0.3">
      <c r="B14116" s="44" t="str">
        <f>B14115</f>
        <v>FONDO NACIONAL DE PENSIONES DE LAS ENTIDADES TERRITORIALES (FONPET)</v>
      </c>
      <c r="C14116" s="43" t="s">
        <v>112</v>
      </c>
      <c r="D14116" s="43" t="s">
        <v>934</v>
      </c>
      <c r="E14116" s="43" t="s">
        <v>958</v>
      </c>
      <c r="F14116" s="42" t="s">
        <v>957</v>
      </c>
      <c r="G14116" s="18" t="s">
        <v>3</v>
      </c>
      <c r="H14116" s="32">
        <f>SUBTOTAL(9,H14115:H14115)</f>
        <v>257381287</v>
      </c>
      <c r="I14116" s="32">
        <f>SUBTOTAL(9,I14115:I14115)</f>
        <v>20233437.16</v>
      </c>
      <c r="J14116" s="41">
        <f>SUBTOTAL(9,J14115:J14115)</f>
        <v>7.8612697122771011E-2</v>
      </c>
      <c r="K14116" s="32">
        <f>SUBTOTAL(9,K14115:K14115)</f>
        <v>21433503.509999998</v>
      </c>
      <c r="L14116" s="14">
        <f>SUBTOTAL(9,L14113:L14115)</f>
        <v>25630848.630000003</v>
      </c>
      <c r="M14116" s="80"/>
    </row>
    <row r="14117" spans="2:13" ht="24.9" customHeight="1" outlineLevel="2" x14ac:dyDescent="0.3">
      <c r="B14117" s="47" t="s">
        <v>22</v>
      </c>
      <c r="C14117" s="46" t="s">
        <v>112</v>
      </c>
      <c r="D14117" s="46" t="s">
        <v>934</v>
      </c>
      <c r="E14117" s="46" t="s">
        <v>956</v>
      </c>
      <c r="F14117" s="45" t="s">
        <v>955</v>
      </c>
      <c r="G14117" s="26" t="s">
        <v>0</v>
      </c>
      <c r="H14117" s="30">
        <v>74910663</v>
      </c>
      <c r="I14117" s="30">
        <v>5888929.2699999996</v>
      </c>
      <c r="J14117" s="23">
        <f>I14117/H14117</f>
        <v>7.8612697233770304E-2</v>
      </c>
      <c r="K14117" s="30">
        <v>6238261.2400000002</v>
      </c>
      <c r="L14117" s="30">
        <f>I14117</f>
        <v>5888929.2699999996</v>
      </c>
      <c r="M14117" s="80">
        <f>L14117/K14117</f>
        <v>0.94400170871972</v>
      </c>
    </row>
    <row r="14118" spans="2:13" ht="24.9" customHeight="1" outlineLevel="1" x14ac:dyDescent="0.3">
      <c r="B14118" s="44" t="str">
        <f>B14117</f>
        <v>FONDO NACIONAL DE PENSIONES DE LAS ENTIDADES TERRITORIALES (FONPET)</v>
      </c>
      <c r="C14118" s="43" t="s">
        <v>112</v>
      </c>
      <c r="D14118" s="43" t="s">
        <v>934</v>
      </c>
      <c r="E14118" s="43" t="s">
        <v>956</v>
      </c>
      <c r="F14118" s="42" t="s">
        <v>955</v>
      </c>
      <c r="G14118" s="18" t="s">
        <v>3</v>
      </c>
      <c r="H14118" s="32">
        <f>SUBTOTAL(9,H14117:H14117)</f>
        <v>74910663</v>
      </c>
      <c r="I14118" s="32">
        <f>SUBTOTAL(9,I14117:I14117)</f>
        <v>5888929.2699999996</v>
      </c>
      <c r="J14118" s="41">
        <f>SUBTOTAL(9,J14117:J14117)</f>
        <v>7.8612697233770304E-2</v>
      </c>
      <c r="K14118" s="32">
        <f>SUBTOTAL(9,K14117:K14117)</f>
        <v>6238261.2400000002</v>
      </c>
      <c r="L14118" s="14">
        <f>SUBTOTAL(9,L14115:L14117)</f>
        <v>26122366.43</v>
      </c>
      <c r="M14118" s="80"/>
    </row>
    <row r="14119" spans="2:13" ht="24.9" customHeight="1" outlineLevel="2" x14ac:dyDescent="0.3">
      <c r="B14119" s="47" t="s">
        <v>22</v>
      </c>
      <c r="C14119" s="46" t="s">
        <v>112</v>
      </c>
      <c r="D14119" s="46" t="s">
        <v>934</v>
      </c>
      <c r="E14119" s="46" t="s">
        <v>954</v>
      </c>
      <c r="F14119" s="45" t="s">
        <v>953</v>
      </c>
      <c r="G14119" s="26" t="s">
        <v>0</v>
      </c>
      <c r="H14119" s="30">
        <v>13322187</v>
      </c>
      <c r="I14119" s="30">
        <v>1047293.05</v>
      </c>
      <c r="J14119" s="23">
        <f>I14119/H14119</f>
        <v>7.8612696999374052E-2</v>
      </c>
      <c r="K14119" s="30">
        <v>1109538.08</v>
      </c>
      <c r="L14119" s="30">
        <f>I14119</f>
        <v>1047293.05</v>
      </c>
      <c r="M14119" s="80">
        <f>L14119/K14119</f>
        <v>0.94390005073102135</v>
      </c>
    </row>
    <row r="14120" spans="2:13" ht="24.9" customHeight="1" outlineLevel="1" x14ac:dyDescent="0.3">
      <c r="B14120" s="44" t="str">
        <f>B14119</f>
        <v>FONDO NACIONAL DE PENSIONES DE LAS ENTIDADES TERRITORIALES (FONPET)</v>
      </c>
      <c r="C14120" s="43" t="s">
        <v>112</v>
      </c>
      <c r="D14120" s="43" t="s">
        <v>934</v>
      </c>
      <c r="E14120" s="43" t="s">
        <v>954</v>
      </c>
      <c r="F14120" s="42" t="s">
        <v>953</v>
      </c>
      <c r="G14120" s="18" t="s">
        <v>3</v>
      </c>
      <c r="H14120" s="32">
        <f>SUBTOTAL(9,H14119:H14119)</f>
        <v>13322187</v>
      </c>
      <c r="I14120" s="32">
        <f>SUBTOTAL(9,I14119:I14119)</f>
        <v>1047293.05</v>
      </c>
      <c r="J14120" s="41">
        <f>SUBTOTAL(9,J14119:J14119)</f>
        <v>7.8612696999374052E-2</v>
      </c>
      <c r="K14120" s="32">
        <f>SUBTOTAL(9,K14119:K14119)</f>
        <v>1109538.08</v>
      </c>
      <c r="L14120" s="14">
        <f>SUBTOTAL(9,L14117:L14119)</f>
        <v>6936222.3199999994</v>
      </c>
      <c r="M14120" s="80"/>
    </row>
    <row r="14121" spans="2:13" ht="24.9" customHeight="1" outlineLevel="2" x14ac:dyDescent="0.3">
      <c r="B14121" s="47" t="s">
        <v>22</v>
      </c>
      <c r="C14121" s="46" t="s">
        <v>112</v>
      </c>
      <c r="D14121" s="46" t="s">
        <v>934</v>
      </c>
      <c r="E14121" s="46" t="s">
        <v>952</v>
      </c>
      <c r="F14121" s="45" t="s">
        <v>951</v>
      </c>
      <c r="G14121" s="26" t="s">
        <v>0</v>
      </c>
      <c r="H14121" s="30">
        <v>474258994</v>
      </c>
      <c r="I14121" s="30">
        <v>37282778.660000004</v>
      </c>
      <c r="J14121" s="23">
        <f>I14121/H14121</f>
        <v>7.8612697137378909E-2</v>
      </c>
      <c r="K14121" s="30">
        <v>39495744.840000004</v>
      </c>
      <c r="L14121" s="30">
        <f>I14121</f>
        <v>37282778.660000004</v>
      </c>
      <c r="M14121" s="80">
        <f>L14121/K14121</f>
        <v>0.94396950382971945</v>
      </c>
    </row>
    <row r="14122" spans="2:13" ht="24.9" customHeight="1" outlineLevel="1" x14ac:dyDescent="0.3">
      <c r="B14122" s="44" t="str">
        <f>B14121</f>
        <v>FONDO NACIONAL DE PENSIONES DE LAS ENTIDADES TERRITORIALES (FONPET)</v>
      </c>
      <c r="C14122" s="43" t="s">
        <v>112</v>
      </c>
      <c r="D14122" s="43" t="s">
        <v>934</v>
      </c>
      <c r="E14122" s="43" t="s">
        <v>952</v>
      </c>
      <c r="F14122" s="42" t="s">
        <v>951</v>
      </c>
      <c r="G14122" s="18" t="s">
        <v>3</v>
      </c>
      <c r="H14122" s="32">
        <f>SUBTOTAL(9,H14121:H14121)</f>
        <v>474258994</v>
      </c>
      <c r="I14122" s="32">
        <f>SUBTOTAL(9,I14121:I14121)</f>
        <v>37282778.660000004</v>
      </c>
      <c r="J14122" s="41">
        <f>SUBTOTAL(9,J14121:J14121)</f>
        <v>7.8612697137378909E-2</v>
      </c>
      <c r="K14122" s="32">
        <f>SUBTOTAL(9,K14121:K14121)</f>
        <v>39495744.840000004</v>
      </c>
      <c r="L14122" s="14">
        <f>SUBTOTAL(9,L14119:L14121)</f>
        <v>38330071.710000001</v>
      </c>
      <c r="M14122" s="80"/>
    </row>
    <row r="14123" spans="2:13" ht="24.9" customHeight="1" outlineLevel="2" x14ac:dyDescent="0.3">
      <c r="B14123" s="47" t="s">
        <v>22</v>
      </c>
      <c r="C14123" s="46" t="s">
        <v>112</v>
      </c>
      <c r="D14123" s="46" t="s">
        <v>934</v>
      </c>
      <c r="E14123" s="46" t="s">
        <v>950</v>
      </c>
      <c r="F14123" s="45" t="s">
        <v>949</v>
      </c>
      <c r="G14123" s="26" t="s">
        <v>0</v>
      </c>
      <c r="H14123" s="30">
        <v>1295133</v>
      </c>
      <c r="I14123" s="30">
        <v>101813.9</v>
      </c>
      <c r="J14123" s="23">
        <f>I14123/H14123</f>
        <v>7.8612698464173167E-2</v>
      </c>
      <c r="K14123" s="30">
        <v>107870.14</v>
      </c>
      <c r="L14123" s="30">
        <f>I14123</f>
        <v>101813.9</v>
      </c>
      <c r="M14123" s="80">
        <f>L14123/K14123</f>
        <v>0.94385619597786741</v>
      </c>
    </row>
    <row r="14124" spans="2:13" ht="24.9" customHeight="1" outlineLevel="1" x14ac:dyDescent="0.3">
      <c r="B14124" s="44" t="str">
        <f>B14123</f>
        <v>FONDO NACIONAL DE PENSIONES DE LAS ENTIDADES TERRITORIALES (FONPET)</v>
      </c>
      <c r="C14124" s="43" t="s">
        <v>112</v>
      </c>
      <c r="D14124" s="43" t="s">
        <v>934</v>
      </c>
      <c r="E14124" s="43" t="s">
        <v>950</v>
      </c>
      <c r="F14124" s="42" t="s">
        <v>949</v>
      </c>
      <c r="G14124" s="18" t="s">
        <v>3</v>
      </c>
      <c r="H14124" s="32">
        <f>SUBTOTAL(9,H14123:H14123)</f>
        <v>1295133</v>
      </c>
      <c r="I14124" s="32">
        <f>SUBTOTAL(9,I14123:I14123)</f>
        <v>101813.9</v>
      </c>
      <c r="J14124" s="41">
        <f>SUBTOTAL(9,J14123:J14123)</f>
        <v>7.8612698464173167E-2</v>
      </c>
      <c r="K14124" s="32">
        <f>SUBTOTAL(9,K14123:K14123)</f>
        <v>107870.14</v>
      </c>
      <c r="L14124" s="14">
        <f>SUBTOTAL(9,L14121:L14123)</f>
        <v>37384592.560000002</v>
      </c>
      <c r="M14124" s="80"/>
    </row>
    <row r="14125" spans="2:13" ht="24.9" customHeight="1" outlineLevel="2" x14ac:dyDescent="0.3">
      <c r="B14125" s="47" t="s">
        <v>22</v>
      </c>
      <c r="C14125" s="46" t="s">
        <v>112</v>
      </c>
      <c r="D14125" s="46" t="s">
        <v>934</v>
      </c>
      <c r="E14125" s="46" t="s">
        <v>948</v>
      </c>
      <c r="F14125" s="45" t="s">
        <v>947</v>
      </c>
      <c r="G14125" s="26" t="s">
        <v>0</v>
      </c>
      <c r="H14125" s="30">
        <v>43681896</v>
      </c>
      <c r="I14125" s="30">
        <v>3433951.66</v>
      </c>
      <c r="J14125" s="23">
        <f>I14125/H14125</f>
        <v>7.8612697122853833E-2</v>
      </c>
      <c r="K14125" s="30">
        <v>3638628.45</v>
      </c>
      <c r="L14125" s="30">
        <f>I14125</f>
        <v>3433951.66</v>
      </c>
      <c r="M14125" s="80">
        <f>L14125/K14125</f>
        <v>0.94374891726029353</v>
      </c>
    </row>
    <row r="14126" spans="2:13" ht="24.9" customHeight="1" outlineLevel="1" x14ac:dyDescent="0.3">
      <c r="B14126" s="44" t="str">
        <f>B14125</f>
        <v>FONDO NACIONAL DE PENSIONES DE LAS ENTIDADES TERRITORIALES (FONPET)</v>
      </c>
      <c r="C14126" s="43" t="s">
        <v>112</v>
      </c>
      <c r="D14126" s="43" t="s">
        <v>934</v>
      </c>
      <c r="E14126" s="43" t="s">
        <v>948</v>
      </c>
      <c r="F14126" s="42" t="s">
        <v>947</v>
      </c>
      <c r="G14126" s="18" t="s">
        <v>3</v>
      </c>
      <c r="H14126" s="32">
        <f>SUBTOTAL(9,H14125:H14125)</f>
        <v>43681896</v>
      </c>
      <c r="I14126" s="32">
        <f>SUBTOTAL(9,I14125:I14125)</f>
        <v>3433951.66</v>
      </c>
      <c r="J14126" s="41">
        <f>SUBTOTAL(9,J14125:J14125)</f>
        <v>7.8612697122853833E-2</v>
      </c>
      <c r="K14126" s="32">
        <f>SUBTOTAL(9,K14125:K14125)</f>
        <v>3638628.45</v>
      </c>
      <c r="L14126" s="14">
        <f>SUBTOTAL(9,L14123:L14125)</f>
        <v>3535765.56</v>
      </c>
      <c r="M14126" s="80"/>
    </row>
    <row r="14127" spans="2:13" ht="24.9" customHeight="1" outlineLevel="2" x14ac:dyDescent="0.3">
      <c r="B14127" s="47" t="s">
        <v>22</v>
      </c>
      <c r="C14127" s="46" t="s">
        <v>112</v>
      </c>
      <c r="D14127" s="46" t="s">
        <v>934</v>
      </c>
      <c r="E14127" s="46" t="s">
        <v>946</v>
      </c>
      <c r="F14127" s="45" t="s">
        <v>945</v>
      </c>
      <c r="G14127" s="26" t="s">
        <v>0</v>
      </c>
      <c r="H14127" s="30">
        <v>192507423</v>
      </c>
      <c r="I14127" s="30">
        <v>15133527.74</v>
      </c>
      <c r="J14127" s="23">
        <f>I14127/H14127</f>
        <v>7.8612697132203577E-2</v>
      </c>
      <c r="K14127" s="30">
        <v>16031983.969999999</v>
      </c>
      <c r="L14127" s="30">
        <f>I14127</f>
        <v>15133527.74</v>
      </c>
      <c r="M14127" s="80">
        <f>L14127/K14127</f>
        <v>0.94395851245352769</v>
      </c>
    </row>
    <row r="14128" spans="2:13" ht="24.9" customHeight="1" outlineLevel="1" x14ac:dyDescent="0.3">
      <c r="B14128" s="44" t="str">
        <f>B14127</f>
        <v>FONDO NACIONAL DE PENSIONES DE LAS ENTIDADES TERRITORIALES (FONPET)</v>
      </c>
      <c r="C14128" s="43" t="s">
        <v>112</v>
      </c>
      <c r="D14128" s="43" t="s">
        <v>934</v>
      </c>
      <c r="E14128" s="43" t="s">
        <v>946</v>
      </c>
      <c r="F14128" s="42" t="s">
        <v>945</v>
      </c>
      <c r="G14128" s="18" t="s">
        <v>3</v>
      </c>
      <c r="H14128" s="32">
        <f>SUBTOTAL(9,H14127:H14127)</f>
        <v>192507423</v>
      </c>
      <c r="I14128" s="32">
        <f>SUBTOTAL(9,I14127:I14127)</f>
        <v>15133527.74</v>
      </c>
      <c r="J14128" s="41">
        <f>SUBTOTAL(9,J14127:J14127)</f>
        <v>7.8612697132203577E-2</v>
      </c>
      <c r="K14128" s="32">
        <f>SUBTOTAL(9,K14127:K14127)</f>
        <v>16031983.969999999</v>
      </c>
      <c r="L14128" s="14">
        <f>SUBTOTAL(9,L14125:L14127)</f>
        <v>18567479.399999999</v>
      </c>
      <c r="M14128" s="80"/>
    </row>
    <row r="14129" spans="2:13" ht="24.9" customHeight="1" outlineLevel="2" x14ac:dyDescent="0.3">
      <c r="B14129" s="47" t="s">
        <v>22</v>
      </c>
      <c r="C14129" s="46" t="s">
        <v>112</v>
      </c>
      <c r="D14129" s="46" t="s">
        <v>934</v>
      </c>
      <c r="E14129" s="46" t="s">
        <v>944</v>
      </c>
      <c r="F14129" s="45" t="s">
        <v>943</v>
      </c>
      <c r="G14129" s="26" t="s">
        <v>0</v>
      </c>
      <c r="H14129" s="30">
        <v>180936388</v>
      </c>
      <c r="I14129" s="30">
        <v>14223897.469999999</v>
      </c>
      <c r="J14129" s="23">
        <f>I14129/H14129</f>
        <v>7.8612697131988721E-2</v>
      </c>
      <c r="K14129" s="30">
        <v>15070679.550000001</v>
      </c>
      <c r="L14129" s="30">
        <f>I14129</f>
        <v>14223897.469999999</v>
      </c>
      <c r="M14129" s="80">
        <f>L14129/K14129</f>
        <v>0.94381261460768029</v>
      </c>
    </row>
    <row r="14130" spans="2:13" ht="24.9" customHeight="1" outlineLevel="1" x14ac:dyDescent="0.3">
      <c r="B14130" s="44" t="str">
        <f>B14129</f>
        <v>FONDO NACIONAL DE PENSIONES DE LAS ENTIDADES TERRITORIALES (FONPET)</v>
      </c>
      <c r="C14130" s="43" t="s">
        <v>112</v>
      </c>
      <c r="D14130" s="43" t="s">
        <v>934</v>
      </c>
      <c r="E14130" s="43" t="s">
        <v>944</v>
      </c>
      <c r="F14130" s="42" t="s">
        <v>943</v>
      </c>
      <c r="G14130" s="18" t="s">
        <v>3</v>
      </c>
      <c r="H14130" s="32">
        <f>SUBTOTAL(9,H14129:H14129)</f>
        <v>180936388</v>
      </c>
      <c r="I14130" s="32">
        <f>SUBTOTAL(9,I14129:I14129)</f>
        <v>14223897.469999999</v>
      </c>
      <c r="J14130" s="41">
        <f>SUBTOTAL(9,J14129:J14129)</f>
        <v>7.8612697131988721E-2</v>
      </c>
      <c r="K14130" s="32">
        <f>SUBTOTAL(9,K14129:K14129)</f>
        <v>15070679.550000001</v>
      </c>
      <c r="L14130" s="14">
        <f>SUBTOTAL(9,L14127:L14129)</f>
        <v>29357425.210000001</v>
      </c>
      <c r="M14130" s="80"/>
    </row>
    <row r="14131" spans="2:13" ht="24.9" customHeight="1" outlineLevel="2" x14ac:dyDescent="0.3">
      <c r="B14131" s="47" t="s">
        <v>22</v>
      </c>
      <c r="C14131" s="46" t="s">
        <v>112</v>
      </c>
      <c r="D14131" s="46" t="s">
        <v>934</v>
      </c>
      <c r="E14131" s="46" t="s">
        <v>942</v>
      </c>
      <c r="F14131" s="45" t="s">
        <v>941</v>
      </c>
      <c r="G14131" s="26" t="s">
        <v>0</v>
      </c>
      <c r="H14131" s="30">
        <v>68272597</v>
      </c>
      <c r="I14131" s="30">
        <v>5367092.99</v>
      </c>
      <c r="J14131" s="23">
        <f>I14131/H14131</f>
        <v>7.8612697126491327E-2</v>
      </c>
      <c r="K14131" s="30">
        <v>5686390.0199999996</v>
      </c>
      <c r="L14131" s="30">
        <f>I14131</f>
        <v>5367092.99</v>
      </c>
      <c r="M14131" s="80">
        <f>L14131/K14131</f>
        <v>0.94384890433526769</v>
      </c>
    </row>
    <row r="14132" spans="2:13" ht="24.9" customHeight="1" outlineLevel="1" x14ac:dyDescent="0.3">
      <c r="B14132" s="44" t="str">
        <f>B14131</f>
        <v>FONDO NACIONAL DE PENSIONES DE LAS ENTIDADES TERRITORIALES (FONPET)</v>
      </c>
      <c r="C14132" s="43" t="s">
        <v>112</v>
      </c>
      <c r="D14132" s="43" t="s">
        <v>934</v>
      </c>
      <c r="E14132" s="43" t="s">
        <v>942</v>
      </c>
      <c r="F14132" s="42" t="s">
        <v>941</v>
      </c>
      <c r="G14132" s="18" t="s">
        <v>3</v>
      </c>
      <c r="H14132" s="32">
        <f>SUBTOTAL(9,H14131:H14131)</f>
        <v>68272597</v>
      </c>
      <c r="I14132" s="32">
        <f>SUBTOTAL(9,I14131:I14131)</f>
        <v>5367092.99</v>
      </c>
      <c r="J14132" s="41">
        <f>SUBTOTAL(9,J14131:J14131)</f>
        <v>7.8612697126491327E-2</v>
      </c>
      <c r="K14132" s="32">
        <f>SUBTOTAL(9,K14131:K14131)</f>
        <v>5686390.0199999996</v>
      </c>
      <c r="L14132" s="14">
        <f>SUBTOTAL(9,L14129:L14131)</f>
        <v>19590990.460000001</v>
      </c>
      <c r="M14132" s="80"/>
    </row>
    <row r="14133" spans="2:13" ht="24.9" customHeight="1" outlineLevel="2" x14ac:dyDescent="0.3">
      <c r="B14133" s="47" t="s">
        <v>22</v>
      </c>
      <c r="C14133" s="46" t="s">
        <v>112</v>
      </c>
      <c r="D14133" s="46" t="s">
        <v>934</v>
      </c>
      <c r="E14133" s="46" t="s">
        <v>940</v>
      </c>
      <c r="F14133" s="45" t="s">
        <v>939</v>
      </c>
      <c r="G14133" s="26" t="s">
        <v>0</v>
      </c>
      <c r="H14133" s="30">
        <v>56366727</v>
      </c>
      <c r="I14133" s="30">
        <v>4431140.43</v>
      </c>
      <c r="J14133" s="23">
        <f>I14133/H14133</f>
        <v>7.8612696990549041E-2</v>
      </c>
      <c r="K14133" s="30">
        <v>4693902.3100000005</v>
      </c>
      <c r="L14133" s="30">
        <f>I14133</f>
        <v>4431140.43</v>
      </c>
      <c r="M14133" s="80">
        <f>L14133/K14133</f>
        <v>0.94402059040721686</v>
      </c>
    </row>
    <row r="14134" spans="2:13" ht="24.9" customHeight="1" outlineLevel="1" x14ac:dyDescent="0.3">
      <c r="B14134" s="44" t="str">
        <f>B14133</f>
        <v>FONDO NACIONAL DE PENSIONES DE LAS ENTIDADES TERRITORIALES (FONPET)</v>
      </c>
      <c r="C14134" s="43" t="s">
        <v>112</v>
      </c>
      <c r="D14134" s="43" t="s">
        <v>934</v>
      </c>
      <c r="E14134" s="43" t="s">
        <v>940</v>
      </c>
      <c r="F14134" s="42" t="s">
        <v>939</v>
      </c>
      <c r="G14134" s="18" t="s">
        <v>3</v>
      </c>
      <c r="H14134" s="32">
        <f>SUBTOTAL(9,H14133:H14133)</f>
        <v>56366727</v>
      </c>
      <c r="I14134" s="32">
        <f>SUBTOTAL(9,I14133:I14133)</f>
        <v>4431140.43</v>
      </c>
      <c r="J14134" s="41">
        <f>SUBTOTAL(9,J14133:J14133)</f>
        <v>7.8612696990549041E-2</v>
      </c>
      <c r="K14134" s="32">
        <f>SUBTOTAL(9,K14133:K14133)</f>
        <v>4693902.3100000005</v>
      </c>
      <c r="L14134" s="14">
        <f>SUBTOTAL(9,L14131:L14133)</f>
        <v>9798233.4199999999</v>
      </c>
      <c r="M14134" s="80"/>
    </row>
    <row r="14135" spans="2:13" ht="24.9" customHeight="1" outlineLevel="2" x14ac:dyDescent="0.3">
      <c r="B14135" s="47" t="s">
        <v>22</v>
      </c>
      <c r="C14135" s="46" t="s">
        <v>112</v>
      </c>
      <c r="D14135" s="46" t="s">
        <v>934</v>
      </c>
      <c r="E14135" s="46" t="s">
        <v>938</v>
      </c>
      <c r="F14135" s="45" t="s">
        <v>937</v>
      </c>
      <c r="G14135" s="26" t="s">
        <v>0</v>
      </c>
      <c r="H14135" s="30">
        <v>29729893</v>
      </c>
      <c r="I14135" s="30">
        <v>2337147.0700000003</v>
      </c>
      <c r="J14135" s="23">
        <f>I14135/H14135</f>
        <v>7.8612696991543163E-2</v>
      </c>
      <c r="K14135" s="30">
        <v>2476133.3499999996</v>
      </c>
      <c r="L14135" s="30">
        <f>I14135</f>
        <v>2337147.0700000003</v>
      </c>
      <c r="M14135" s="80">
        <f>L14135/K14135</f>
        <v>0.94386963044619576</v>
      </c>
    </row>
    <row r="14136" spans="2:13" ht="24.9" customHeight="1" outlineLevel="1" x14ac:dyDescent="0.3">
      <c r="B14136" s="44" t="str">
        <f>B14135</f>
        <v>FONDO NACIONAL DE PENSIONES DE LAS ENTIDADES TERRITORIALES (FONPET)</v>
      </c>
      <c r="C14136" s="43" t="s">
        <v>112</v>
      </c>
      <c r="D14136" s="43" t="s">
        <v>934</v>
      </c>
      <c r="E14136" s="43" t="s">
        <v>938</v>
      </c>
      <c r="F14136" s="42" t="s">
        <v>937</v>
      </c>
      <c r="G14136" s="18" t="s">
        <v>3</v>
      </c>
      <c r="H14136" s="32">
        <f>SUBTOTAL(9,H14135:H14135)</f>
        <v>29729893</v>
      </c>
      <c r="I14136" s="32">
        <f>SUBTOTAL(9,I14135:I14135)</f>
        <v>2337147.0700000003</v>
      </c>
      <c r="J14136" s="41">
        <f>SUBTOTAL(9,J14135:J14135)</f>
        <v>7.8612696991543163E-2</v>
      </c>
      <c r="K14136" s="32">
        <f>SUBTOTAL(9,K14135:K14135)</f>
        <v>2476133.3499999996</v>
      </c>
      <c r="L14136" s="14">
        <f>SUBTOTAL(9,L14133:L14135)</f>
        <v>6768287.5</v>
      </c>
      <c r="M14136" s="80"/>
    </row>
    <row r="14137" spans="2:13" ht="24.9" customHeight="1" outlineLevel="2" x14ac:dyDescent="0.3">
      <c r="B14137" s="47" t="s">
        <v>22</v>
      </c>
      <c r="C14137" s="46" t="s">
        <v>112</v>
      </c>
      <c r="D14137" s="46" t="s">
        <v>934</v>
      </c>
      <c r="E14137" s="46" t="s">
        <v>936</v>
      </c>
      <c r="F14137" s="45" t="s">
        <v>935</v>
      </c>
      <c r="G14137" s="26" t="s">
        <v>0</v>
      </c>
      <c r="H14137" s="30">
        <v>417886191</v>
      </c>
      <c r="I14137" s="30">
        <v>32851160.57</v>
      </c>
      <c r="J14137" s="23">
        <f>I14137/H14137</f>
        <v>7.8612697135043638E-2</v>
      </c>
      <c r="K14137" s="30">
        <v>34804547.350000001</v>
      </c>
      <c r="L14137" s="30">
        <f>I14137</f>
        <v>32851160.57</v>
      </c>
      <c r="M14137" s="80">
        <f>L14137/K14137</f>
        <v>0.94387552981636458</v>
      </c>
    </row>
    <row r="14138" spans="2:13" ht="24.9" customHeight="1" outlineLevel="1" x14ac:dyDescent="0.3">
      <c r="B14138" s="44" t="str">
        <f>B14137</f>
        <v>FONDO NACIONAL DE PENSIONES DE LAS ENTIDADES TERRITORIALES (FONPET)</v>
      </c>
      <c r="C14138" s="43" t="s">
        <v>112</v>
      </c>
      <c r="D14138" s="43" t="s">
        <v>934</v>
      </c>
      <c r="E14138" s="43" t="s">
        <v>936</v>
      </c>
      <c r="F14138" s="42" t="s">
        <v>935</v>
      </c>
      <c r="G14138" s="18" t="s">
        <v>3</v>
      </c>
      <c r="H14138" s="32">
        <f>SUBTOTAL(9,H14137:H14137)</f>
        <v>417886191</v>
      </c>
      <c r="I14138" s="32">
        <f>SUBTOTAL(9,I14137:I14137)</f>
        <v>32851160.57</v>
      </c>
      <c r="J14138" s="41">
        <f>SUBTOTAL(9,J14137:J14137)</f>
        <v>7.8612697135043638E-2</v>
      </c>
      <c r="K14138" s="32">
        <f>SUBTOTAL(9,K14137:K14137)</f>
        <v>34804547.350000001</v>
      </c>
      <c r="L14138" s="14">
        <f>SUBTOTAL(9,L14135:L14137)</f>
        <v>35188307.640000001</v>
      </c>
      <c r="M14138" s="80"/>
    </row>
    <row r="14139" spans="2:13" ht="24.9" customHeight="1" outlineLevel="2" x14ac:dyDescent="0.3">
      <c r="B14139" s="47" t="s">
        <v>22</v>
      </c>
      <c r="C14139" s="46" t="s">
        <v>112</v>
      </c>
      <c r="D14139" s="46" t="s">
        <v>934</v>
      </c>
      <c r="E14139" s="46" t="s">
        <v>933</v>
      </c>
      <c r="F14139" s="45" t="s">
        <v>932</v>
      </c>
      <c r="G14139" s="26" t="s">
        <v>0</v>
      </c>
      <c r="H14139" s="30">
        <v>52812707</v>
      </c>
      <c r="I14139" s="30">
        <v>4151749.34</v>
      </c>
      <c r="J14139" s="23">
        <f>I14139/H14139</f>
        <v>7.8612697129878228E-2</v>
      </c>
      <c r="K14139" s="30">
        <v>4398060.91</v>
      </c>
      <c r="L14139" s="30">
        <f>I14139</f>
        <v>4151749.34</v>
      </c>
      <c r="M14139" s="80">
        <f>L14139/K14139</f>
        <v>0.94399541637998818</v>
      </c>
    </row>
    <row r="14140" spans="2:13" ht="24.9" customHeight="1" outlineLevel="1" x14ac:dyDescent="0.3">
      <c r="B14140" s="44" t="str">
        <f>B14139</f>
        <v>FONDO NACIONAL DE PENSIONES DE LAS ENTIDADES TERRITORIALES (FONPET)</v>
      </c>
      <c r="C14140" s="43" t="s">
        <v>112</v>
      </c>
      <c r="D14140" s="43" t="s">
        <v>934</v>
      </c>
      <c r="E14140" s="43" t="s">
        <v>933</v>
      </c>
      <c r="F14140" s="42" t="s">
        <v>932</v>
      </c>
      <c r="G14140" s="18" t="s">
        <v>3</v>
      </c>
      <c r="H14140" s="32">
        <f>SUBTOTAL(9,H14139:H14139)</f>
        <v>52812707</v>
      </c>
      <c r="I14140" s="32">
        <f>SUBTOTAL(9,I14139:I14139)</f>
        <v>4151749.34</v>
      </c>
      <c r="J14140" s="41">
        <f>SUBTOTAL(9,J14139:J14139)</f>
        <v>7.8612697129878228E-2</v>
      </c>
      <c r="K14140" s="32">
        <f>SUBTOTAL(9,K14139:K14139)</f>
        <v>4398060.91</v>
      </c>
      <c r="L14140" s="14">
        <f>SUBTOTAL(9,L14137:L14139)</f>
        <v>37002909.909999996</v>
      </c>
      <c r="M14140" s="80"/>
    </row>
    <row r="14141" spans="2:13" ht="24.9" customHeight="1" outlineLevel="2" x14ac:dyDescent="0.3">
      <c r="B14141" s="47" t="s">
        <v>22</v>
      </c>
      <c r="C14141" s="46" t="s">
        <v>38</v>
      </c>
      <c r="D14141" s="46" t="s">
        <v>865</v>
      </c>
      <c r="E14141" s="46" t="s">
        <v>931</v>
      </c>
      <c r="F14141" s="45" t="s">
        <v>865</v>
      </c>
      <c r="G14141" s="26" t="s">
        <v>0</v>
      </c>
      <c r="H14141" s="30">
        <v>9348667791</v>
      </c>
      <c r="I14141" s="30">
        <v>734923989.68000007</v>
      </c>
      <c r="J14141" s="23">
        <f>I14141/H14141</f>
        <v>7.8612697136111132E-2</v>
      </c>
      <c r="K14141" s="30">
        <v>778727153.34000003</v>
      </c>
      <c r="L14141" s="30">
        <f>I14141</f>
        <v>734923989.68000007</v>
      </c>
      <c r="M14141" s="80">
        <f>L14141/K14141</f>
        <v>0.94375030654559044</v>
      </c>
    </row>
    <row r="14142" spans="2:13" ht="24.9" customHeight="1" outlineLevel="1" x14ac:dyDescent="0.3">
      <c r="B14142" s="44" t="str">
        <f>B14141</f>
        <v>FONDO NACIONAL DE PENSIONES DE LAS ENTIDADES TERRITORIALES (FONPET)</v>
      </c>
      <c r="C14142" s="43" t="s">
        <v>38</v>
      </c>
      <c r="D14142" s="43" t="s">
        <v>865</v>
      </c>
      <c r="E14142" s="43" t="s">
        <v>931</v>
      </c>
      <c r="F14142" s="42" t="s">
        <v>865</v>
      </c>
      <c r="G14142" s="18" t="s">
        <v>3</v>
      </c>
      <c r="H14142" s="32">
        <f>SUBTOTAL(9,H14141:H14141)</f>
        <v>9348667791</v>
      </c>
      <c r="I14142" s="32">
        <f>SUBTOTAL(9,I14141:I14141)</f>
        <v>734923989.68000007</v>
      </c>
      <c r="J14142" s="41">
        <f>SUBTOTAL(9,J14141:J14141)</f>
        <v>7.8612697136111132E-2</v>
      </c>
      <c r="K14142" s="32">
        <f>SUBTOTAL(9,K14141:K14141)</f>
        <v>778727153.34000003</v>
      </c>
      <c r="L14142" s="14">
        <f>SUBTOTAL(9,L14139:L14141)</f>
        <v>739075739.0200001</v>
      </c>
      <c r="M14142" s="80"/>
    </row>
    <row r="14143" spans="2:13" ht="24.9" customHeight="1" outlineLevel="2" x14ac:dyDescent="0.3">
      <c r="B14143" s="47" t="s">
        <v>22</v>
      </c>
      <c r="C14143" s="46" t="s">
        <v>38</v>
      </c>
      <c r="D14143" s="46" t="s">
        <v>865</v>
      </c>
      <c r="E14143" s="46" t="s">
        <v>930</v>
      </c>
      <c r="F14143" s="45" t="s">
        <v>929</v>
      </c>
      <c r="G14143" s="26" t="s">
        <v>0</v>
      </c>
      <c r="H14143" s="30">
        <v>1584739849</v>
      </c>
      <c r="I14143" s="30">
        <v>124580673.79000001</v>
      </c>
      <c r="J14143" s="23">
        <f>I14143/H14143</f>
        <v>7.8612697136765192E-2</v>
      </c>
      <c r="K14143" s="30">
        <v>132014966.04000001</v>
      </c>
      <c r="L14143" s="30">
        <f>I14143</f>
        <v>124580673.79000001</v>
      </c>
      <c r="M14143" s="80">
        <f>L14143/K14143</f>
        <v>0.94368598899803957</v>
      </c>
    </row>
    <row r="14144" spans="2:13" ht="24.9" customHeight="1" outlineLevel="1" x14ac:dyDescent="0.3">
      <c r="B14144" s="44" t="str">
        <f>B14143</f>
        <v>FONDO NACIONAL DE PENSIONES DE LAS ENTIDADES TERRITORIALES (FONPET)</v>
      </c>
      <c r="C14144" s="43" t="s">
        <v>38</v>
      </c>
      <c r="D14144" s="43" t="s">
        <v>865</v>
      </c>
      <c r="E14144" s="43" t="s">
        <v>930</v>
      </c>
      <c r="F14144" s="42" t="s">
        <v>929</v>
      </c>
      <c r="G14144" s="18" t="s">
        <v>3</v>
      </c>
      <c r="H14144" s="32">
        <f>SUBTOTAL(9,H14143:H14143)</f>
        <v>1584739849</v>
      </c>
      <c r="I14144" s="32">
        <f>SUBTOTAL(9,I14143:I14143)</f>
        <v>124580673.79000001</v>
      </c>
      <c r="J14144" s="41">
        <f>SUBTOTAL(9,J14143:J14143)</f>
        <v>7.8612697136765192E-2</v>
      </c>
      <c r="K14144" s="32">
        <f>SUBTOTAL(9,K14143:K14143)</f>
        <v>132014966.04000001</v>
      </c>
      <c r="L14144" s="14">
        <f>SUBTOTAL(9,L14141:L14143)</f>
        <v>859504663.47000003</v>
      </c>
      <c r="M14144" s="80"/>
    </row>
    <row r="14145" spans="2:13" ht="24.9" customHeight="1" outlineLevel="2" x14ac:dyDescent="0.3">
      <c r="B14145" s="47" t="s">
        <v>22</v>
      </c>
      <c r="C14145" s="46" t="s">
        <v>38</v>
      </c>
      <c r="D14145" s="46" t="s">
        <v>865</v>
      </c>
      <c r="E14145" s="46" t="s">
        <v>928</v>
      </c>
      <c r="F14145" s="45" t="s">
        <v>927</v>
      </c>
      <c r="G14145" s="26" t="s">
        <v>0</v>
      </c>
      <c r="H14145" s="30">
        <v>4605828</v>
      </c>
      <c r="I14145" s="30">
        <v>362076.56</v>
      </c>
      <c r="J14145" s="23">
        <f>I14145/H14145</f>
        <v>7.8612696783292815E-2</v>
      </c>
      <c r="K14145" s="30">
        <v>383653.34</v>
      </c>
      <c r="L14145" s="30">
        <f>I14145</f>
        <v>362076.56</v>
      </c>
      <c r="M14145" s="80">
        <f>L14145/K14145</f>
        <v>0.94375969723083863</v>
      </c>
    </row>
    <row r="14146" spans="2:13" ht="24.9" customHeight="1" outlineLevel="1" x14ac:dyDescent="0.3">
      <c r="B14146" s="44" t="str">
        <f>B14145</f>
        <v>FONDO NACIONAL DE PENSIONES DE LAS ENTIDADES TERRITORIALES (FONPET)</v>
      </c>
      <c r="C14146" s="43" t="s">
        <v>38</v>
      </c>
      <c r="D14146" s="43" t="s">
        <v>865</v>
      </c>
      <c r="E14146" s="43" t="s">
        <v>928</v>
      </c>
      <c r="F14146" s="42" t="s">
        <v>927</v>
      </c>
      <c r="G14146" s="18" t="s">
        <v>3</v>
      </c>
      <c r="H14146" s="32">
        <f>SUBTOTAL(9,H14145:H14145)</f>
        <v>4605828</v>
      </c>
      <c r="I14146" s="32">
        <f>SUBTOTAL(9,I14145:I14145)</f>
        <v>362076.56</v>
      </c>
      <c r="J14146" s="41">
        <f>SUBTOTAL(9,J14145:J14145)</f>
        <v>7.8612696783292815E-2</v>
      </c>
      <c r="K14146" s="32">
        <f>SUBTOTAL(9,K14145:K14145)</f>
        <v>383653.34</v>
      </c>
      <c r="L14146" s="14">
        <f>SUBTOTAL(9,L14143:L14145)</f>
        <v>124942750.35000001</v>
      </c>
      <c r="M14146" s="80"/>
    </row>
    <row r="14147" spans="2:13" ht="24.9" customHeight="1" outlineLevel="2" x14ac:dyDescent="0.3">
      <c r="B14147" s="47" t="s">
        <v>22</v>
      </c>
      <c r="C14147" s="46" t="s">
        <v>38</v>
      </c>
      <c r="D14147" s="46" t="s">
        <v>865</v>
      </c>
      <c r="E14147" s="46" t="s">
        <v>926</v>
      </c>
      <c r="F14147" s="45" t="s">
        <v>925</v>
      </c>
      <c r="G14147" s="26" t="s">
        <v>0</v>
      </c>
      <c r="H14147" s="30">
        <v>83026506</v>
      </c>
      <c r="I14147" s="30">
        <v>6526937.5700000003</v>
      </c>
      <c r="J14147" s="23">
        <f>I14147/H14147</f>
        <v>7.8612697130721124E-2</v>
      </c>
      <c r="K14147" s="30">
        <v>6916146.9800000004</v>
      </c>
      <c r="L14147" s="30">
        <f>I14147</f>
        <v>6526937.5700000003</v>
      </c>
      <c r="M14147" s="80">
        <f>L14147/K14147</f>
        <v>0.94372453171896009</v>
      </c>
    </row>
    <row r="14148" spans="2:13" ht="24.9" customHeight="1" outlineLevel="1" x14ac:dyDescent="0.3">
      <c r="B14148" s="44" t="str">
        <f>B14147</f>
        <v>FONDO NACIONAL DE PENSIONES DE LAS ENTIDADES TERRITORIALES (FONPET)</v>
      </c>
      <c r="C14148" s="43" t="s">
        <v>38</v>
      </c>
      <c r="D14148" s="43" t="s">
        <v>865</v>
      </c>
      <c r="E14148" s="43" t="s">
        <v>926</v>
      </c>
      <c r="F14148" s="42" t="s">
        <v>925</v>
      </c>
      <c r="G14148" s="18" t="s">
        <v>3</v>
      </c>
      <c r="H14148" s="32">
        <f>SUBTOTAL(9,H14147:H14147)</f>
        <v>83026506</v>
      </c>
      <c r="I14148" s="32">
        <f>SUBTOTAL(9,I14147:I14147)</f>
        <v>6526937.5700000003</v>
      </c>
      <c r="J14148" s="41">
        <f>SUBTOTAL(9,J14147:J14147)</f>
        <v>7.8612697130721124E-2</v>
      </c>
      <c r="K14148" s="32">
        <f>SUBTOTAL(9,K14147:K14147)</f>
        <v>6916146.9800000004</v>
      </c>
      <c r="L14148" s="14">
        <f>SUBTOTAL(9,L14145:L14147)</f>
        <v>6889014.1299999999</v>
      </c>
      <c r="M14148" s="80"/>
    </row>
    <row r="14149" spans="2:13" ht="24.9" customHeight="1" outlineLevel="2" x14ac:dyDescent="0.3">
      <c r="B14149" s="47" t="s">
        <v>22</v>
      </c>
      <c r="C14149" s="46" t="s">
        <v>38</v>
      </c>
      <c r="D14149" s="46" t="s">
        <v>865</v>
      </c>
      <c r="E14149" s="46" t="s">
        <v>924</v>
      </c>
      <c r="F14149" s="45" t="s">
        <v>923</v>
      </c>
      <c r="G14149" s="26" t="s">
        <v>0</v>
      </c>
      <c r="H14149" s="30">
        <v>295896159</v>
      </c>
      <c r="I14149" s="30">
        <v>23261195.130000003</v>
      </c>
      <c r="J14149" s="23">
        <f>I14149/H14149</f>
        <v>7.8612697132036793E-2</v>
      </c>
      <c r="K14149" s="30">
        <v>24648625.100000001</v>
      </c>
      <c r="L14149" s="30">
        <f>I14149</f>
        <v>23261195.130000003</v>
      </c>
      <c r="M14149" s="80">
        <f>L14149/K14149</f>
        <v>0.94371166893199254</v>
      </c>
    </row>
    <row r="14150" spans="2:13" ht="24.9" customHeight="1" outlineLevel="1" x14ac:dyDescent="0.3">
      <c r="B14150" s="44" t="str">
        <f>B14149</f>
        <v>FONDO NACIONAL DE PENSIONES DE LAS ENTIDADES TERRITORIALES (FONPET)</v>
      </c>
      <c r="C14150" s="43" t="s">
        <v>38</v>
      </c>
      <c r="D14150" s="43" t="s">
        <v>865</v>
      </c>
      <c r="E14150" s="43" t="s">
        <v>924</v>
      </c>
      <c r="F14150" s="42" t="s">
        <v>923</v>
      </c>
      <c r="G14150" s="18" t="s">
        <v>3</v>
      </c>
      <c r="H14150" s="32">
        <f>SUBTOTAL(9,H14149:H14149)</f>
        <v>295896159</v>
      </c>
      <c r="I14150" s="32">
        <f>SUBTOTAL(9,I14149:I14149)</f>
        <v>23261195.130000003</v>
      </c>
      <c r="J14150" s="41">
        <f>SUBTOTAL(9,J14149:J14149)</f>
        <v>7.8612697132036793E-2</v>
      </c>
      <c r="K14150" s="32">
        <f>SUBTOTAL(9,K14149:K14149)</f>
        <v>24648625.100000001</v>
      </c>
      <c r="L14150" s="14">
        <f>SUBTOTAL(9,L14147:L14149)</f>
        <v>29788132.700000003</v>
      </c>
      <c r="M14150" s="80"/>
    </row>
    <row r="14151" spans="2:13" ht="24.9" customHeight="1" outlineLevel="2" x14ac:dyDescent="0.3">
      <c r="B14151" s="47" t="s">
        <v>22</v>
      </c>
      <c r="C14151" s="46" t="s">
        <v>38</v>
      </c>
      <c r="D14151" s="46" t="s">
        <v>865</v>
      </c>
      <c r="E14151" s="46" t="s">
        <v>922</v>
      </c>
      <c r="F14151" s="45" t="s">
        <v>921</v>
      </c>
      <c r="G14151" s="26" t="s">
        <v>0</v>
      </c>
      <c r="H14151" s="30">
        <v>112786325</v>
      </c>
      <c r="I14151" s="30">
        <v>8866437.2100000009</v>
      </c>
      <c r="J14151" s="23">
        <f>I14151/H14151</f>
        <v>7.8612697151006564E-2</v>
      </c>
      <c r="K14151" s="30">
        <v>9393768.8800000008</v>
      </c>
      <c r="L14151" s="30">
        <f>I14151</f>
        <v>8866437.2100000009</v>
      </c>
      <c r="M14151" s="80">
        <f>L14151/K14151</f>
        <v>0.94386367423593676</v>
      </c>
    </row>
    <row r="14152" spans="2:13" ht="24.9" customHeight="1" outlineLevel="1" x14ac:dyDescent="0.3">
      <c r="B14152" s="44" t="str">
        <f>B14151</f>
        <v>FONDO NACIONAL DE PENSIONES DE LAS ENTIDADES TERRITORIALES (FONPET)</v>
      </c>
      <c r="C14152" s="43" t="s">
        <v>38</v>
      </c>
      <c r="D14152" s="43" t="s">
        <v>865</v>
      </c>
      <c r="E14152" s="43" t="s">
        <v>922</v>
      </c>
      <c r="F14152" s="42" t="s">
        <v>921</v>
      </c>
      <c r="G14152" s="18" t="s">
        <v>3</v>
      </c>
      <c r="H14152" s="32">
        <f>SUBTOTAL(9,H14151:H14151)</f>
        <v>112786325</v>
      </c>
      <c r="I14152" s="32">
        <f>SUBTOTAL(9,I14151:I14151)</f>
        <v>8866437.2100000009</v>
      </c>
      <c r="J14152" s="41">
        <f>SUBTOTAL(9,J14151:J14151)</f>
        <v>7.8612697151006564E-2</v>
      </c>
      <c r="K14152" s="32">
        <f>SUBTOTAL(9,K14151:K14151)</f>
        <v>9393768.8800000008</v>
      </c>
      <c r="L14152" s="14">
        <f>SUBTOTAL(9,L14149:L14151)</f>
        <v>32127632.340000004</v>
      </c>
      <c r="M14152" s="80"/>
    </row>
    <row r="14153" spans="2:13" ht="24.9" customHeight="1" outlineLevel="2" x14ac:dyDescent="0.3">
      <c r="B14153" s="47" t="s">
        <v>22</v>
      </c>
      <c r="C14153" s="46" t="s">
        <v>38</v>
      </c>
      <c r="D14153" s="46" t="s">
        <v>865</v>
      </c>
      <c r="E14153" s="46" t="s">
        <v>920</v>
      </c>
      <c r="F14153" s="45" t="s">
        <v>919</v>
      </c>
      <c r="G14153" s="26" t="s">
        <v>0</v>
      </c>
      <c r="H14153" s="30">
        <v>115307930</v>
      </c>
      <c r="I14153" s="30">
        <v>9064667.379999999</v>
      </c>
      <c r="J14153" s="23">
        <f>I14153/H14153</f>
        <v>7.8612697149276711E-2</v>
      </c>
      <c r="K14153" s="30">
        <v>9605512.0700000003</v>
      </c>
      <c r="L14153" s="30">
        <f>I14153</f>
        <v>9064667.379999999</v>
      </c>
      <c r="M14153" s="80">
        <f>L14153/K14153</f>
        <v>0.94369434070160907</v>
      </c>
    </row>
    <row r="14154" spans="2:13" ht="24.9" customHeight="1" outlineLevel="1" x14ac:dyDescent="0.3">
      <c r="B14154" s="44" t="str">
        <f>B14153</f>
        <v>FONDO NACIONAL DE PENSIONES DE LAS ENTIDADES TERRITORIALES (FONPET)</v>
      </c>
      <c r="C14154" s="43" t="s">
        <v>38</v>
      </c>
      <c r="D14154" s="43" t="s">
        <v>865</v>
      </c>
      <c r="E14154" s="43" t="s">
        <v>920</v>
      </c>
      <c r="F14154" s="42" t="s">
        <v>919</v>
      </c>
      <c r="G14154" s="18" t="s">
        <v>3</v>
      </c>
      <c r="H14154" s="32">
        <f>SUBTOTAL(9,H14153:H14153)</f>
        <v>115307930</v>
      </c>
      <c r="I14154" s="32">
        <f>SUBTOTAL(9,I14153:I14153)</f>
        <v>9064667.379999999</v>
      </c>
      <c r="J14154" s="41">
        <f>SUBTOTAL(9,J14153:J14153)</f>
        <v>7.8612697149276711E-2</v>
      </c>
      <c r="K14154" s="32">
        <f>SUBTOTAL(9,K14153:K14153)</f>
        <v>9605512.0700000003</v>
      </c>
      <c r="L14154" s="14">
        <f>SUBTOTAL(9,L14151:L14153)</f>
        <v>17931104.59</v>
      </c>
      <c r="M14154" s="80"/>
    </row>
    <row r="14155" spans="2:13" ht="24.9" customHeight="1" outlineLevel="2" x14ac:dyDescent="0.3">
      <c r="B14155" s="47" t="s">
        <v>22</v>
      </c>
      <c r="C14155" s="46" t="s">
        <v>38</v>
      </c>
      <c r="D14155" s="46" t="s">
        <v>865</v>
      </c>
      <c r="E14155" s="46" t="s">
        <v>918</v>
      </c>
      <c r="F14155" s="45" t="s">
        <v>917</v>
      </c>
      <c r="G14155" s="26" t="s">
        <v>0</v>
      </c>
      <c r="H14155" s="30">
        <v>10986886</v>
      </c>
      <c r="I14155" s="30">
        <v>863708.74</v>
      </c>
      <c r="J14155" s="23">
        <f>I14155/H14155</f>
        <v>7.8612696991668063E-2</v>
      </c>
      <c r="K14155" s="30">
        <v>915219.06</v>
      </c>
      <c r="L14155" s="30">
        <f>I14155</f>
        <v>863708.74</v>
      </c>
      <c r="M14155" s="80">
        <f>L14155/K14155</f>
        <v>0.94371804276016713</v>
      </c>
    </row>
    <row r="14156" spans="2:13" ht="24.9" customHeight="1" outlineLevel="1" x14ac:dyDescent="0.3">
      <c r="B14156" s="44" t="str">
        <f>B14155</f>
        <v>FONDO NACIONAL DE PENSIONES DE LAS ENTIDADES TERRITORIALES (FONPET)</v>
      </c>
      <c r="C14156" s="43" t="s">
        <v>38</v>
      </c>
      <c r="D14156" s="43" t="s">
        <v>865</v>
      </c>
      <c r="E14156" s="43" t="s">
        <v>918</v>
      </c>
      <c r="F14156" s="42" t="s">
        <v>917</v>
      </c>
      <c r="G14156" s="18" t="s">
        <v>3</v>
      </c>
      <c r="H14156" s="32">
        <f>SUBTOTAL(9,H14155:H14155)</f>
        <v>10986886</v>
      </c>
      <c r="I14156" s="32">
        <f>SUBTOTAL(9,I14155:I14155)</f>
        <v>863708.74</v>
      </c>
      <c r="J14156" s="41">
        <f>SUBTOTAL(9,J14155:J14155)</f>
        <v>7.8612696991668063E-2</v>
      </c>
      <c r="K14156" s="32">
        <f>SUBTOTAL(9,K14155:K14155)</f>
        <v>915219.06</v>
      </c>
      <c r="L14156" s="14">
        <f>SUBTOTAL(9,L14153:L14155)</f>
        <v>9928376.1199999992</v>
      </c>
      <c r="M14156" s="80"/>
    </row>
    <row r="14157" spans="2:13" ht="24.9" customHeight="1" outlineLevel="2" x14ac:dyDescent="0.3">
      <c r="B14157" s="47" t="s">
        <v>22</v>
      </c>
      <c r="C14157" s="46" t="s">
        <v>38</v>
      </c>
      <c r="D14157" s="46" t="s">
        <v>865</v>
      </c>
      <c r="E14157" s="46" t="s">
        <v>916</v>
      </c>
      <c r="F14157" s="45" t="s">
        <v>915</v>
      </c>
      <c r="G14157" s="26" t="s">
        <v>0</v>
      </c>
      <c r="H14157" s="30">
        <v>28026525</v>
      </c>
      <c r="I14157" s="30">
        <v>2203240.7199999997</v>
      </c>
      <c r="J14157" s="23">
        <f>I14157/H14157</f>
        <v>7.8612697078927901E-2</v>
      </c>
      <c r="K14157" s="30">
        <v>2334401.61</v>
      </c>
      <c r="L14157" s="30">
        <f>I14157</f>
        <v>2203240.7199999997</v>
      </c>
      <c r="M14157" s="80">
        <f>L14157/K14157</f>
        <v>0.94381391383635993</v>
      </c>
    </row>
    <row r="14158" spans="2:13" ht="24.9" customHeight="1" outlineLevel="1" x14ac:dyDescent="0.3">
      <c r="B14158" s="44" t="str">
        <f>B14157</f>
        <v>FONDO NACIONAL DE PENSIONES DE LAS ENTIDADES TERRITORIALES (FONPET)</v>
      </c>
      <c r="C14158" s="43" t="s">
        <v>38</v>
      </c>
      <c r="D14158" s="43" t="s">
        <v>865</v>
      </c>
      <c r="E14158" s="43" t="s">
        <v>916</v>
      </c>
      <c r="F14158" s="42" t="s">
        <v>915</v>
      </c>
      <c r="G14158" s="18" t="s">
        <v>3</v>
      </c>
      <c r="H14158" s="32">
        <f>SUBTOTAL(9,H14157:H14157)</f>
        <v>28026525</v>
      </c>
      <c r="I14158" s="32">
        <f>SUBTOTAL(9,I14157:I14157)</f>
        <v>2203240.7199999997</v>
      </c>
      <c r="J14158" s="41">
        <f>SUBTOTAL(9,J14157:J14157)</f>
        <v>7.8612697078927901E-2</v>
      </c>
      <c r="K14158" s="32">
        <f>SUBTOTAL(9,K14157:K14157)</f>
        <v>2334401.61</v>
      </c>
      <c r="L14158" s="14">
        <f>SUBTOTAL(9,L14155:L14157)</f>
        <v>3066949.46</v>
      </c>
      <c r="M14158" s="80"/>
    </row>
    <row r="14159" spans="2:13" ht="24.9" customHeight="1" outlineLevel="2" x14ac:dyDescent="0.3">
      <c r="B14159" s="47" t="s">
        <v>22</v>
      </c>
      <c r="C14159" s="46" t="s">
        <v>38</v>
      </c>
      <c r="D14159" s="46" t="s">
        <v>865</v>
      </c>
      <c r="E14159" s="46" t="s">
        <v>914</v>
      </c>
      <c r="F14159" s="45" t="s">
        <v>913</v>
      </c>
      <c r="G14159" s="26" t="s">
        <v>0</v>
      </c>
      <c r="H14159" s="30">
        <v>27840000</v>
      </c>
      <c r="I14159" s="30">
        <v>2188577.4900000002</v>
      </c>
      <c r="J14159" s="23">
        <f>I14159/H14159</f>
        <v>7.8612697198275863E-2</v>
      </c>
      <c r="K14159" s="30">
        <v>2319382.7800000003</v>
      </c>
      <c r="L14159" s="30">
        <f>I14159</f>
        <v>2188577.4900000002</v>
      </c>
      <c r="M14159" s="80">
        <f>L14159/K14159</f>
        <v>0.94360340555774924</v>
      </c>
    </row>
    <row r="14160" spans="2:13" ht="24.9" customHeight="1" outlineLevel="1" x14ac:dyDescent="0.3">
      <c r="B14160" s="44" t="str">
        <f>B14159</f>
        <v>FONDO NACIONAL DE PENSIONES DE LAS ENTIDADES TERRITORIALES (FONPET)</v>
      </c>
      <c r="C14160" s="43" t="s">
        <v>38</v>
      </c>
      <c r="D14160" s="43" t="s">
        <v>865</v>
      </c>
      <c r="E14160" s="43" t="s">
        <v>914</v>
      </c>
      <c r="F14160" s="42" t="s">
        <v>913</v>
      </c>
      <c r="G14160" s="18" t="s">
        <v>3</v>
      </c>
      <c r="H14160" s="32">
        <f>SUBTOTAL(9,H14159:H14159)</f>
        <v>27840000</v>
      </c>
      <c r="I14160" s="32">
        <f>SUBTOTAL(9,I14159:I14159)</f>
        <v>2188577.4900000002</v>
      </c>
      <c r="J14160" s="41">
        <f>SUBTOTAL(9,J14159:J14159)</f>
        <v>7.8612697198275863E-2</v>
      </c>
      <c r="K14160" s="32">
        <f>SUBTOTAL(9,K14159:K14159)</f>
        <v>2319382.7800000003</v>
      </c>
      <c r="L14160" s="14">
        <f>SUBTOTAL(9,L14157:L14159)</f>
        <v>4391818.21</v>
      </c>
      <c r="M14160" s="80"/>
    </row>
    <row r="14161" spans="2:13" ht="24.9" customHeight="1" outlineLevel="2" x14ac:dyDescent="0.3">
      <c r="B14161" s="47" t="s">
        <v>22</v>
      </c>
      <c r="C14161" s="46" t="s">
        <v>38</v>
      </c>
      <c r="D14161" s="46" t="s">
        <v>865</v>
      </c>
      <c r="E14161" s="46" t="s">
        <v>912</v>
      </c>
      <c r="F14161" s="45" t="s">
        <v>911</v>
      </c>
      <c r="G14161" s="26" t="s">
        <v>0</v>
      </c>
      <c r="H14161" s="30">
        <v>236583214</v>
      </c>
      <c r="I14161" s="30">
        <v>18598444.550000001</v>
      </c>
      <c r="J14161" s="23">
        <f>I14161/H14161</f>
        <v>7.8612697137506973E-2</v>
      </c>
      <c r="K14161" s="30">
        <v>19707645.210000001</v>
      </c>
      <c r="L14161" s="30">
        <f>I14161</f>
        <v>18598444.550000001</v>
      </c>
      <c r="M14161" s="80">
        <f>L14161/K14161</f>
        <v>0.94371724028007298</v>
      </c>
    </row>
    <row r="14162" spans="2:13" ht="24.9" customHeight="1" outlineLevel="1" x14ac:dyDescent="0.3">
      <c r="B14162" s="44" t="str">
        <f>B14161</f>
        <v>FONDO NACIONAL DE PENSIONES DE LAS ENTIDADES TERRITORIALES (FONPET)</v>
      </c>
      <c r="C14162" s="43" t="s">
        <v>38</v>
      </c>
      <c r="D14162" s="43" t="s">
        <v>865</v>
      </c>
      <c r="E14162" s="43" t="s">
        <v>912</v>
      </c>
      <c r="F14162" s="42" t="s">
        <v>911</v>
      </c>
      <c r="G14162" s="18" t="s">
        <v>3</v>
      </c>
      <c r="H14162" s="32">
        <f>SUBTOTAL(9,H14161:H14161)</f>
        <v>236583214</v>
      </c>
      <c r="I14162" s="32">
        <f>SUBTOTAL(9,I14161:I14161)</f>
        <v>18598444.550000001</v>
      </c>
      <c r="J14162" s="41">
        <f>SUBTOTAL(9,J14161:J14161)</f>
        <v>7.8612697137506973E-2</v>
      </c>
      <c r="K14162" s="32">
        <f>SUBTOTAL(9,K14161:K14161)</f>
        <v>19707645.210000001</v>
      </c>
      <c r="L14162" s="14">
        <f>SUBTOTAL(9,L14159:L14161)</f>
        <v>20787022.039999999</v>
      </c>
      <c r="M14162" s="80"/>
    </row>
    <row r="14163" spans="2:13" ht="24.9" customHeight="1" outlineLevel="2" x14ac:dyDescent="0.3">
      <c r="B14163" s="47" t="s">
        <v>22</v>
      </c>
      <c r="C14163" s="46" t="s">
        <v>38</v>
      </c>
      <c r="D14163" s="46" t="s">
        <v>865</v>
      </c>
      <c r="E14163" s="46" t="s">
        <v>910</v>
      </c>
      <c r="F14163" s="45" t="s">
        <v>909</v>
      </c>
      <c r="G14163" s="26" t="s">
        <v>0</v>
      </c>
      <c r="H14163" s="30">
        <v>98494494</v>
      </c>
      <c r="I14163" s="30">
        <v>7742917.8200000003</v>
      </c>
      <c r="J14163" s="23">
        <f>I14163/H14163</f>
        <v>7.8612697071168261E-2</v>
      </c>
      <c r="K14163" s="30">
        <v>8204413.5200000005</v>
      </c>
      <c r="L14163" s="30">
        <f>I14163</f>
        <v>7742917.8200000003</v>
      </c>
      <c r="M14163" s="80">
        <f>L14163/K14163</f>
        <v>0.9437503120881211</v>
      </c>
    </row>
    <row r="14164" spans="2:13" ht="24.9" customHeight="1" outlineLevel="1" x14ac:dyDescent="0.3">
      <c r="B14164" s="44" t="str">
        <f>B14163</f>
        <v>FONDO NACIONAL DE PENSIONES DE LAS ENTIDADES TERRITORIALES (FONPET)</v>
      </c>
      <c r="C14164" s="43" t="s">
        <v>38</v>
      </c>
      <c r="D14164" s="43" t="s">
        <v>865</v>
      </c>
      <c r="E14164" s="43" t="s">
        <v>910</v>
      </c>
      <c r="F14164" s="42" t="s">
        <v>909</v>
      </c>
      <c r="G14164" s="18" t="s">
        <v>3</v>
      </c>
      <c r="H14164" s="32">
        <f>SUBTOTAL(9,H14163:H14163)</f>
        <v>98494494</v>
      </c>
      <c r="I14164" s="32">
        <f>SUBTOTAL(9,I14163:I14163)</f>
        <v>7742917.8200000003</v>
      </c>
      <c r="J14164" s="41">
        <f>SUBTOTAL(9,J14163:J14163)</f>
        <v>7.8612697071168261E-2</v>
      </c>
      <c r="K14164" s="32">
        <f>SUBTOTAL(9,K14163:K14163)</f>
        <v>8204413.5200000005</v>
      </c>
      <c r="L14164" s="14">
        <f>SUBTOTAL(9,L14161:L14163)</f>
        <v>26341362.370000001</v>
      </c>
      <c r="M14164" s="80"/>
    </row>
    <row r="14165" spans="2:13" ht="24.9" customHeight="1" outlineLevel="2" x14ac:dyDescent="0.3">
      <c r="B14165" s="47" t="s">
        <v>22</v>
      </c>
      <c r="C14165" s="46" t="s">
        <v>38</v>
      </c>
      <c r="D14165" s="46" t="s">
        <v>865</v>
      </c>
      <c r="E14165" s="46" t="s">
        <v>908</v>
      </c>
      <c r="F14165" s="45" t="s">
        <v>423</v>
      </c>
      <c r="G14165" s="26" t="s">
        <v>0</v>
      </c>
      <c r="H14165" s="30">
        <v>290072239</v>
      </c>
      <c r="I14165" s="30">
        <v>22803361.07</v>
      </c>
      <c r="J14165" s="23">
        <f>I14165/H14165</f>
        <v>7.8612697128869341E-2</v>
      </c>
      <c r="K14165" s="30">
        <v>24163230.77</v>
      </c>
      <c r="L14165" s="30">
        <f>I14165</f>
        <v>22803361.07</v>
      </c>
      <c r="M14165" s="80">
        <f>L14165/K14165</f>
        <v>0.94372152826151234</v>
      </c>
    </row>
    <row r="14166" spans="2:13" ht="24.9" customHeight="1" outlineLevel="1" x14ac:dyDescent="0.3">
      <c r="B14166" s="44" t="str">
        <f>B14165</f>
        <v>FONDO NACIONAL DE PENSIONES DE LAS ENTIDADES TERRITORIALES (FONPET)</v>
      </c>
      <c r="C14166" s="43" t="s">
        <v>38</v>
      </c>
      <c r="D14166" s="43" t="s">
        <v>865</v>
      </c>
      <c r="E14166" s="43" t="s">
        <v>908</v>
      </c>
      <c r="F14166" s="42" t="s">
        <v>423</v>
      </c>
      <c r="G14166" s="18" t="s">
        <v>3</v>
      </c>
      <c r="H14166" s="32">
        <f>SUBTOTAL(9,H14165:H14165)</f>
        <v>290072239</v>
      </c>
      <c r="I14166" s="32">
        <f>SUBTOTAL(9,I14165:I14165)</f>
        <v>22803361.07</v>
      </c>
      <c r="J14166" s="41">
        <f>SUBTOTAL(9,J14165:J14165)</f>
        <v>7.8612697128869341E-2</v>
      </c>
      <c r="K14166" s="32">
        <f>SUBTOTAL(9,K14165:K14165)</f>
        <v>24163230.77</v>
      </c>
      <c r="L14166" s="14">
        <f>SUBTOTAL(9,L14163:L14165)</f>
        <v>30546278.890000001</v>
      </c>
      <c r="M14166" s="80"/>
    </row>
    <row r="14167" spans="2:13" ht="24.9" customHeight="1" outlineLevel="2" x14ac:dyDescent="0.3">
      <c r="B14167" s="47" t="s">
        <v>22</v>
      </c>
      <c r="C14167" s="46" t="s">
        <v>38</v>
      </c>
      <c r="D14167" s="46" t="s">
        <v>865</v>
      </c>
      <c r="E14167" s="46" t="s">
        <v>907</v>
      </c>
      <c r="F14167" s="45" t="s">
        <v>906</v>
      </c>
      <c r="G14167" s="26" t="s">
        <v>0</v>
      </c>
      <c r="H14167" s="30">
        <v>53130033</v>
      </c>
      <c r="I14167" s="30">
        <v>4176695.19</v>
      </c>
      <c r="J14167" s="23">
        <f>I14167/H14167</f>
        <v>7.8612697078505489E-2</v>
      </c>
      <c r="K14167" s="30">
        <v>4425580.97</v>
      </c>
      <c r="L14167" s="30">
        <f>I14167</f>
        <v>4176695.19</v>
      </c>
      <c r="M14167" s="80">
        <f>L14167/K14167</f>
        <v>0.94376200962378964</v>
      </c>
    </row>
    <row r="14168" spans="2:13" ht="24.9" customHeight="1" outlineLevel="1" x14ac:dyDescent="0.3">
      <c r="B14168" s="44" t="str">
        <f>B14167</f>
        <v>FONDO NACIONAL DE PENSIONES DE LAS ENTIDADES TERRITORIALES (FONPET)</v>
      </c>
      <c r="C14168" s="43" t="s">
        <v>38</v>
      </c>
      <c r="D14168" s="43" t="s">
        <v>865</v>
      </c>
      <c r="E14168" s="43" t="s">
        <v>907</v>
      </c>
      <c r="F14168" s="42" t="s">
        <v>906</v>
      </c>
      <c r="G14168" s="18" t="s">
        <v>3</v>
      </c>
      <c r="H14168" s="32">
        <f>SUBTOTAL(9,H14167:H14167)</f>
        <v>53130033</v>
      </c>
      <c r="I14168" s="32">
        <f>SUBTOTAL(9,I14167:I14167)</f>
        <v>4176695.19</v>
      </c>
      <c r="J14168" s="41">
        <f>SUBTOTAL(9,J14167:J14167)</f>
        <v>7.8612697078505489E-2</v>
      </c>
      <c r="K14168" s="32">
        <f>SUBTOTAL(9,K14167:K14167)</f>
        <v>4425580.97</v>
      </c>
      <c r="L14168" s="14">
        <f>SUBTOTAL(9,L14165:L14167)</f>
        <v>26980056.260000002</v>
      </c>
      <c r="M14168" s="80"/>
    </row>
    <row r="14169" spans="2:13" ht="24.9" customHeight="1" outlineLevel="2" x14ac:dyDescent="0.3">
      <c r="B14169" s="47" t="s">
        <v>22</v>
      </c>
      <c r="C14169" s="46" t="s">
        <v>38</v>
      </c>
      <c r="D14169" s="46" t="s">
        <v>865</v>
      </c>
      <c r="E14169" s="46" t="s">
        <v>905</v>
      </c>
      <c r="F14169" s="45" t="s">
        <v>904</v>
      </c>
      <c r="G14169" s="26" t="s">
        <v>0</v>
      </c>
      <c r="H14169" s="30">
        <v>48865653</v>
      </c>
      <c r="I14169" s="30">
        <v>3841460.7800000003</v>
      </c>
      <c r="J14169" s="23">
        <f>I14169/H14169</f>
        <v>7.8612697143328886E-2</v>
      </c>
      <c r="K14169" s="30">
        <v>4070640.4699999997</v>
      </c>
      <c r="L14169" s="30">
        <f>I14169</f>
        <v>3841460.7800000003</v>
      </c>
      <c r="M14169" s="80">
        <f>L14169/K14169</f>
        <v>0.94369935353195178</v>
      </c>
    </row>
    <row r="14170" spans="2:13" ht="24.9" customHeight="1" outlineLevel="1" x14ac:dyDescent="0.3">
      <c r="B14170" s="44" t="str">
        <f>B14169</f>
        <v>FONDO NACIONAL DE PENSIONES DE LAS ENTIDADES TERRITORIALES (FONPET)</v>
      </c>
      <c r="C14170" s="43" t="s">
        <v>38</v>
      </c>
      <c r="D14170" s="43" t="s">
        <v>865</v>
      </c>
      <c r="E14170" s="43" t="s">
        <v>905</v>
      </c>
      <c r="F14170" s="42" t="s">
        <v>904</v>
      </c>
      <c r="G14170" s="18" t="s">
        <v>3</v>
      </c>
      <c r="H14170" s="32">
        <f>SUBTOTAL(9,H14169:H14169)</f>
        <v>48865653</v>
      </c>
      <c r="I14170" s="32">
        <f>SUBTOTAL(9,I14169:I14169)</f>
        <v>3841460.7800000003</v>
      </c>
      <c r="J14170" s="41">
        <f>SUBTOTAL(9,J14169:J14169)</f>
        <v>7.8612697143328886E-2</v>
      </c>
      <c r="K14170" s="32">
        <f>SUBTOTAL(9,K14169:K14169)</f>
        <v>4070640.4699999997</v>
      </c>
      <c r="L14170" s="14">
        <f>SUBTOTAL(9,L14167:L14169)</f>
        <v>8018155.9700000007</v>
      </c>
      <c r="M14170" s="80"/>
    </row>
    <row r="14171" spans="2:13" ht="24.9" customHeight="1" outlineLevel="2" x14ac:dyDescent="0.3">
      <c r="B14171" s="47" t="s">
        <v>22</v>
      </c>
      <c r="C14171" s="46" t="s">
        <v>38</v>
      </c>
      <c r="D14171" s="46" t="s">
        <v>865</v>
      </c>
      <c r="E14171" s="46" t="s">
        <v>903</v>
      </c>
      <c r="F14171" s="45" t="s">
        <v>902</v>
      </c>
      <c r="G14171" s="26" t="s">
        <v>0</v>
      </c>
      <c r="H14171" s="30">
        <v>168860123</v>
      </c>
      <c r="I14171" s="30">
        <v>13274549.710000001</v>
      </c>
      <c r="J14171" s="23">
        <f>I14171/H14171</f>
        <v>7.8612697149344143E-2</v>
      </c>
      <c r="K14171" s="30">
        <v>14065950.300000001</v>
      </c>
      <c r="L14171" s="30">
        <f>I14171</f>
        <v>13274549.710000001</v>
      </c>
      <c r="M14171" s="80">
        <f>L14171/K14171</f>
        <v>0.94373642924076029</v>
      </c>
    </row>
    <row r="14172" spans="2:13" ht="24.9" customHeight="1" outlineLevel="1" x14ac:dyDescent="0.3">
      <c r="B14172" s="44" t="str">
        <f>B14171</f>
        <v>FONDO NACIONAL DE PENSIONES DE LAS ENTIDADES TERRITORIALES (FONPET)</v>
      </c>
      <c r="C14172" s="43" t="s">
        <v>38</v>
      </c>
      <c r="D14172" s="43" t="s">
        <v>865</v>
      </c>
      <c r="E14172" s="43" t="s">
        <v>903</v>
      </c>
      <c r="F14172" s="42" t="s">
        <v>902</v>
      </c>
      <c r="G14172" s="18" t="s">
        <v>3</v>
      </c>
      <c r="H14172" s="32">
        <f>SUBTOTAL(9,H14171:H14171)</f>
        <v>168860123</v>
      </c>
      <c r="I14172" s="32">
        <f>SUBTOTAL(9,I14171:I14171)</f>
        <v>13274549.710000001</v>
      </c>
      <c r="J14172" s="41">
        <f>SUBTOTAL(9,J14171:J14171)</f>
        <v>7.8612697149344143E-2</v>
      </c>
      <c r="K14172" s="32">
        <f>SUBTOTAL(9,K14171:K14171)</f>
        <v>14065950.300000001</v>
      </c>
      <c r="L14172" s="14">
        <f>SUBTOTAL(9,L14169:L14171)</f>
        <v>17116010.490000002</v>
      </c>
      <c r="M14172" s="80"/>
    </row>
    <row r="14173" spans="2:13" ht="24.9" customHeight="1" outlineLevel="2" x14ac:dyDescent="0.3">
      <c r="B14173" s="47" t="s">
        <v>22</v>
      </c>
      <c r="C14173" s="46" t="s">
        <v>38</v>
      </c>
      <c r="D14173" s="46" t="s">
        <v>865</v>
      </c>
      <c r="E14173" s="46" t="s">
        <v>901</v>
      </c>
      <c r="F14173" s="45" t="s">
        <v>900</v>
      </c>
      <c r="G14173" s="26" t="s">
        <v>0</v>
      </c>
      <c r="H14173" s="30">
        <v>126528256</v>
      </c>
      <c r="I14173" s="30">
        <v>9946727.4699999988</v>
      </c>
      <c r="J14173" s="23">
        <f>I14173/H14173</f>
        <v>7.8612697151219713E-2</v>
      </c>
      <c r="K14173" s="30">
        <v>10540087.939999999</v>
      </c>
      <c r="L14173" s="30">
        <f>I14173</f>
        <v>9946727.4699999988</v>
      </c>
      <c r="M14173" s="80">
        <f>L14173/K14173</f>
        <v>0.9437044099273425</v>
      </c>
    </row>
    <row r="14174" spans="2:13" ht="24.9" customHeight="1" outlineLevel="1" x14ac:dyDescent="0.3">
      <c r="B14174" s="44" t="str">
        <f>B14173</f>
        <v>FONDO NACIONAL DE PENSIONES DE LAS ENTIDADES TERRITORIALES (FONPET)</v>
      </c>
      <c r="C14174" s="43" t="s">
        <v>38</v>
      </c>
      <c r="D14174" s="43" t="s">
        <v>865</v>
      </c>
      <c r="E14174" s="43" t="s">
        <v>901</v>
      </c>
      <c r="F14174" s="42" t="s">
        <v>900</v>
      </c>
      <c r="G14174" s="18" t="s">
        <v>3</v>
      </c>
      <c r="H14174" s="32">
        <f>SUBTOTAL(9,H14173:H14173)</f>
        <v>126528256</v>
      </c>
      <c r="I14174" s="32">
        <f>SUBTOTAL(9,I14173:I14173)</f>
        <v>9946727.4699999988</v>
      </c>
      <c r="J14174" s="41">
        <f>SUBTOTAL(9,J14173:J14173)</f>
        <v>7.8612697151219713E-2</v>
      </c>
      <c r="K14174" s="32">
        <f>SUBTOTAL(9,K14173:K14173)</f>
        <v>10540087.939999999</v>
      </c>
      <c r="L14174" s="14">
        <f>SUBTOTAL(9,L14171:L14173)</f>
        <v>23221277.18</v>
      </c>
      <c r="M14174" s="80"/>
    </row>
    <row r="14175" spans="2:13" ht="24.9" customHeight="1" outlineLevel="2" x14ac:dyDescent="0.3">
      <c r="B14175" s="47" t="s">
        <v>22</v>
      </c>
      <c r="C14175" s="46" t="s">
        <v>38</v>
      </c>
      <c r="D14175" s="46" t="s">
        <v>865</v>
      </c>
      <c r="E14175" s="46" t="s">
        <v>899</v>
      </c>
      <c r="F14175" s="45" t="s">
        <v>898</v>
      </c>
      <c r="G14175" s="26" t="s">
        <v>0</v>
      </c>
      <c r="H14175" s="30">
        <v>97652971</v>
      </c>
      <c r="I14175" s="30">
        <v>7676763.4400000004</v>
      </c>
      <c r="J14175" s="23">
        <f>I14175/H14175</f>
        <v>7.8612697200989415E-2</v>
      </c>
      <c r="K14175" s="30">
        <v>8134504.7199999997</v>
      </c>
      <c r="L14175" s="30">
        <f>I14175</f>
        <v>7676763.4400000004</v>
      </c>
      <c r="M14175" s="80">
        <f>L14175/K14175</f>
        <v>0.94372843882251756</v>
      </c>
    </row>
    <row r="14176" spans="2:13" ht="24.9" customHeight="1" outlineLevel="1" x14ac:dyDescent="0.3">
      <c r="B14176" s="44" t="str">
        <f>B14175</f>
        <v>FONDO NACIONAL DE PENSIONES DE LAS ENTIDADES TERRITORIALES (FONPET)</v>
      </c>
      <c r="C14176" s="43" t="s">
        <v>38</v>
      </c>
      <c r="D14176" s="43" t="s">
        <v>865</v>
      </c>
      <c r="E14176" s="43" t="s">
        <v>899</v>
      </c>
      <c r="F14176" s="42" t="s">
        <v>898</v>
      </c>
      <c r="G14176" s="18" t="s">
        <v>3</v>
      </c>
      <c r="H14176" s="32">
        <f>SUBTOTAL(9,H14175:H14175)</f>
        <v>97652971</v>
      </c>
      <c r="I14176" s="32">
        <f>SUBTOTAL(9,I14175:I14175)</f>
        <v>7676763.4400000004</v>
      </c>
      <c r="J14176" s="41">
        <f>SUBTOTAL(9,J14175:J14175)</f>
        <v>7.8612697200989415E-2</v>
      </c>
      <c r="K14176" s="32">
        <f>SUBTOTAL(9,K14175:K14175)</f>
        <v>8134504.7199999997</v>
      </c>
      <c r="L14176" s="14">
        <f>SUBTOTAL(9,L14173:L14175)</f>
        <v>17623490.91</v>
      </c>
      <c r="M14176" s="80"/>
    </row>
    <row r="14177" spans="2:13" ht="24.9" customHeight="1" outlineLevel="2" x14ac:dyDescent="0.3">
      <c r="B14177" s="47" t="s">
        <v>22</v>
      </c>
      <c r="C14177" s="46" t="s">
        <v>38</v>
      </c>
      <c r="D14177" s="46" t="s">
        <v>865</v>
      </c>
      <c r="E14177" s="46" t="s">
        <v>897</v>
      </c>
      <c r="F14177" s="45" t="s">
        <v>896</v>
      </c>
      <c r="G14177" s="26" t="s">
        <v>0</v>
      </c>
      <c r="H14177" s="30">
        <v>5583618</v>
      </c>
      <c r="I14177" s="30">
        <v>438943.27</v>
      </c>
      <c r="J14177" s="23">
        <f>I14177/H14177</f>
        <v>7.8612697000403686E-2</v>
      </c>
      <c r="K14177" s="30">
        <v>465137.98</v>
      </c>
      <c r="L14177" s="30">
        <f>I14177</f>
        <v>438943.27</v>
      </c>
      <c r="M14177" s="80">
        <f>L14177/K14177</f>
        <v>0.94368400103556371</v>
      </c>
    </row>
    <row r="14178" spans="2:13" ht="24.9" customHeight="1" outlineLevel="1" x14ac:dyDescent="0.3">
      <c r="B14178" s="44" t="str">
        <f>B14177</f>
        <v>FONDO NACIONAL DE PENSIONES DE LAS ENTIDADES TERRITORIALES (FONPET)</v>
      </c>
      <c r="C14178" s="43" t="s">
        <v>38</v>
      </c>
      <c r="D14178" s="43" t="s">
        <v>865</v>
      </c>
      <c r="E14178" s="43" t="s">
        <v>897</v>
      </c>
      <c r="F14178" s="42" t="s">
        <v>896</v>
      </c>
      <c r="G14178" s="18" t="s">
        <v>3</v>
      </c>
      <c r="H14178" s="32">
        <f>SUBTOTAL(9,H14177:H14177)</f>
        <v>5583618</v>
      </c>
      <c r="I14178" s="32">
        <f>SUBTOTAL(9,I14177:I14177)</f>
        <v>438943.27</v>
      </c>
      <c r="J14178" s="41">
        <f>SUBTOTAL(9,J14177:J14177)</f>
        <v>7.8612697000403686E-2</v>
      </c>
      <c r="K14178" s="32">
        <f>SUBTOTAL(9,K14177:K14177)</f>
        <v>465137.98</v>
      </c>
      <c r="L14178" s="14">
        <f>SUBTOTAL(9,L14175:L14177)</f>
        <v>8115706.7100000009</v>
      </c>
      <c r="M14178" s="80"/>
    </row>
    <row r="14179" spans="2:13" ht="24.9" customHeight="1" outlineLevel="2" x14ac:dyDescent="0.3">
      <c r="B14179" s="47" t="s">
        <v>22</v>
      </c>
      <c r="C14179" s="46" t="s">
        <v>38</v>
      </c>
      <c r="D14179" s="46" t="s">
        <v>865</v>
      </c>
      <c r="E14179" s="46" t="s">
        <v>895</v>
      </c>
      <c r="F14179" s="45" t="s">
        <v>894</v>
      </c>
      <c r="G14179" s="26" t="s">
        <v>0</v>
      </c>
      <c r="H14179" s="30">
        <v>11551693</v>
      </c>
      <c r="I14179" s="30">
        <v>908109.74</v>
      </c>
      <c r="J14179" s="23">
        <f>I14179/H14179</f>
        <v>7.8612696857508241E-2</v>
      </c>
      <c r="K14179" s="30">
        <v>962256.13</v>
      </c>
      <c r="L14179" s="30">
        <f>I14179</f>
        <v>908109.74</v>
      </c>
      <c r="M14179" s="80">
        <f>L14179/K14179</f>
        <v>0.94372975311677154</v>
      </c>
    </row>
    <row r="14180" spans="2:13" ht="24.9" customHeight="1" outlineLevel="1" x14ac:dyDescent="0.3">
      <c r="B14180" s="44" t="str">
        <f>B14179</f>
        <v>FONDO NACIONAL DE PENSIONES DE LAS ENTIDADES TERRITORIALES (FONPET)</v>
      </c>
      <c r="C14180" s="43" t="s">
        <v>38</v>
      </c>
      <c r="D14180" s="43" t="s">
        <v>865</v>
      </c>
      <c r="E14180" s="43" t="s">
        <v>895</v>
      </c>
      <c r="F14180" s="42" t="s">
        <v>894</v>
      </c>
      <c r="G14180" s="18" t="s">
        <v>3</v>
      </c>
      <c r="H14180" s="32">
        <f>SUBTOTAL(9,H14179:H14179)</f>
        <v>11551693</v>
      </c>
      <c r="I14180" s="32">
        <f>SUBTOTAL(9,I14179:I14179)</f>
        <v>908109.74</v>
      </c>
      <c r="J14180" s="41">
        <f>SUBTOTAL(9,J14179:J14179)</f>
        <v>7.8612696857508241E-2</v>
      </c>
      <c r="K14180" s="32">
        <f>SUBTOTAL(9,K14179:K14179)</f>
        <v>962256.13</v>
      </c>
      <c r="L14180" s="14">
        <f>SUBTOTAL(9,L14177:L14179)</f>
        <v>1347053.01</v>
      </c>
      <c r="M14180" s="80"/>
    </row>
    <row r="14181" spans="2:13" ht="24.9" customHeight="1" outlineLevel="2" x14ac:dyDescent="0.3">
      <c r="B14181" s="47" t="s">
        <v>22</v>
      </c>
      <c r="C14181" s="46" t="s">
        <v>38</v>
      </c>
      <c r="D14181" s="46" t="s">
        <v>865</v>
      </c>
      <c r="E14181" s="46" t="s">
        <v>893</v>
      </c>
      <c r="F14181" s="45" t="s">
        <v>892</v>
      </c>
      <c r="G14181" s="26" t="s">
        <v>0</v>
      </c>
      <c r="H14181" s="30">
        <v>6800749</v>
      </c>
      <c r="I14181" s="30">
        <v>534625.22</v>
      </c>
      <c r="J14181" s="23">
        <f>I14181/H14181</f>
        <v>7.8612696925000461E-2</v>
      </c>
      <c r="K14181" s="30">
        <v>566484.23</v>
      </c>
      <c r="L14181" s="30">
        <f>I14181</f>
        <v>534625.22</v>
      </c>
      <c r="M14181" s="80">
        <f>L14181/K14181</f>
        <v>0.94376011138032911</v>
      </c>
    </row>
    <row r="14182" spans="2:13" ht="24.9" customHeight="1" outlineLevel="1" x14ac:dyDescent="0.3">
      <c r="B14182" s="44" t="str">
        <f>B14181</f>
        <v>FONDO NACIONAL DE PENSIONES DE LAS ENTIDADES TERRITORIALES (FONPET)</v>
      </c>
      <c r="C14182" s="43" t="s">
        <v>38</v>
      </c>
      <c r="D14182" s="43" t="s">
        <v>865</v>
      </c>
      <c r="E14182" s="43" t="s">
        <v>893</v>
      </c>
      <c r="F14182" s="42" t="s">
        <v>892</v>
      </c>
      <c r="G14182" s="18" t="s">
        <v>3</v>
      </c>
      <c r="H14182" s="32">
        <f>SUBTOTAL(9,H14181:H14181)</f>
        <v>6800749</v>
      </c>
      <c r="I14182" s="32">
        <f>SUBTOTAL(9,I14181:I14181)</f>
        <v>534625.22</v>
      </c>
      <c r="J14182" s="41">
        <f>SUBTOTAL(9,J14181:J14181)</f>
        <v>7.8612696925000461E-2</v>
      </c>
      <c r="K14182" s="32">
        <f>SUBTOTAL(9,K14181:K14181)</f>
        <v>566484.23</v>
      </c>
      <c r="L14182" s="14">
        <f>SUBTOTAL(9,L14179:L14181)</f>
        <v>1442734.96</v>
      </c>
      <c r="M14182" s="80"/>
    </row>
    <row r="14183" spans="2:13" ht="24.9" customHeight="1" outlineLevel="2" x14ac:dyDescent="0.3">
      <c r="B14183" s="47" t="s">
        <v>22</v>
      </c>
      <c r="C14183" s="46" t="s">
        <v>38</v>
      </c>
      <c r="D14183" s="46" t="s">
        <v>865</v>
      </c>
      <c r="E14183" s="46" t="s">
        <v>891</v>
      </c>
      <c r="F14183" s="45" t="s">
        <v>890</v>
      </c>
      <c r="G14183" s="26" t="s">
        <v>0</v>
      </c>
      <c r="H14183" s="30">
        <v>112163683</v>
      </c>
      <c r="I14183" s="30">
        <v>8817489.6400000006</v>
      </c>
      <c r="J14183" s="23">
        <f>I14183/H14183</f>
        <v>7.8612697124077147E-2</v>
      </c>
      <c r="K14183" s="30">
        <v>9343723.5199999996</v>
      </c>
      <c r="L14183" s="30">
        <f>I14183</f>
        <v>8817489.6400000006</v>
      </c>
      <c r="M14183" s="80">
        <f>L14183/K14183</f>
        <v>0.9436804953749317</v>
      </c>
    </row>
    <row r="14184" spans="2:13" ht="24.9" customHeight="1" outlineLevel="1" x14ac:dyDescent="0.3">
      <c r="B14184" s="44" t="str">
        <f>B14183</f>
        <v>FONDO NACIONAL DE PENSIONES DE LAS ENTIDADES TERRITORIALES (FONPET)</v>
      </c>
      <c r="C14184" s="43" t="s">
        <v>38</v>
      </c>
      <c r="D14184" s="43" t="s">
        <v>865</v>
      </c>
      <c r="E14184" s="43" t="s">
        <v>891</v>
      </c>
      <c r="F14184" s="42" t="s">
        <v>890</v>
      </c>
      <c r="G14184" s="18" t="s">
        <v>3</v>
      </c>
      <c r="H14184" s="32">
        <f>SUBTOTAL(9,H14183:H14183)</f>
        <v>112163683</v>
      </c>
      <c r="I14184" s="32">
        <f>SUBTOTAL(9,I14183:I14183)</f>
        <v>8817489.6400000006</v>
      </c>
      <c r="J14184" s="41">
        <f>SUBTOTAL(9,J14183:J14183)</f>
        <v>7.8612697124077147E-2</v>
      </c>
      <c r="K14184" s="32">
        <f>SUBTOTAL(9,K14183:K14183)</f>
        <v>9343723.5199999996</v>
      </c>
      <c r="L14184" s="14">
        <f>SUBTOTAL(9,L14181:L14183)</f>
        <v>9352114.8600000013</v>
      </c>
      <c r="M14184" s="80"/>
    </row>
    <row r="14185" spans="2:13" ht="24.9" customHeight="1" outlineLevel="2" x14ac:dyDescent="0.3">
      <c r="B14185" s="47" t="s">
        <v>22</v>
      </c>
      <c r="C14185" s="46" t="s">
        <v>38</v>
      </c>
      <c r="D14185" s="46" t="s">
        <v>865</v>
      </c>
      <c r="E14185" s="46" t="s">
        <v>889</v>
      </c>
      <c r="F14185" s="45" t="s">
        <v>888</v>
      </c>
      <c r="G14185" s="26" t="s">
        <v>0</v>
      </c>
      <c r="H14185" s="30">
        <v>24822565</v>
      </c>
      <c r="I14185" s="30">
        <v>1951368.78</v>
      </c>
      <c r="J14185" s="23">
        <f>I14185/H14185</f>
        <v>7.8612696955371056E-2</v>
      </c>
      <c r="K14185" s="30">
        <v>2067601.8599999999</v>
      </c>
      <c r="L14185" s="30">
        <f>I14185</f>
        <v>1951368.78</v>
      </c>
      <c r="M14185" s="80">
        <f>L14185/K14185</f>
        <v>0.94378362573150332</v>
      </c>
    </row>
    <row r="14186" spans="2:13" ht="24.9" customHeight="1" outlineLevel="1" x14ac:dyDescent="0.3">
      <c r="B14186" s="44" t="str">
        <f>B14185</f>
        <v>FONDO NACIONAL DE PENSIONES DE LAS ENTIDADES TERRITORIALES (FONPET)</v>
      </c>
      <c r="C14186" s="43" t="s">
        <v>38</v>
      </c>
      <c r="D14186" s="43" t="s">
        <v>865</v>
      </c>
      <c r="E14186" s="43" t="s">
        <v>889</v>
      </c>
      <c r="F14186" s="42" t="s">
        <v>888</v>
      </c>
      <c r="G14186" s="18" t="s">
        <v>3</v>
      </c>
      <c r="H14186" s="32">
        <f>SUBTOTAL(9,H14185:H14185)</f>
        <v>24822565</v>
      </c>
      <c r="I14186" s="32">
        <f>SUBTOTAL(9,I14185:I14185)</f>
        <v>1951368.78</v>
      </c>
      <c r="J14186" s="41">
        <f>SUBTOTAL(9,J14185:J14185)</f>
        <v>7.8612696955371056E-2</v>
      </c>
      <c r="K14186" s="32">
        <f>SUBTOTAL(9,K14185:K14185)</f>
        <v>2067601.8599999999</v>
      </c>
      <c r="L14186" s="14">
        <f>SUBTOTAL(9,L14183:L14185)</f>
        <v>10768858.42</v>
      </c>
      <c r="M14186" s="80"/>
    </row>
    <row r="14187" spans="2:13" ht="24.9" customHeight="1" outlineLevel="2" x14ac:dyDescent="0.3">
      <c r="B14187" s="47" t="s">
        <v>22</v>
      </c>
      <c r="C14187" s="46" t="s">
        <v>38</v>
      </c>
      <c r="D14187" s="46" t="s">
        <v>865</v>
      </c>
      <c r="E14187" s="46" t="s">
        <v>887</v>
      </c>
      <c r="F14187" s="45" t="s">
        <v>886</v>
      </c>
      <c r="G14187" s="26" t="s">
        <v>0</v>
      </c>
      <c r="H14187" s="30">
        <v>26066822</v>
      </c>
      <c r="I14187" s="30">
        <v>2049183.18</v>
      </c>
      <c r="J14187" s="23">
        <f>I14187/H14187</f>
        <v>7.8612697013851554E-2</v>
      </c>
      <c r="K14187" s="30">
        <v>2171298.77</v>
      </c>
      <c r="L14187" s="30">
        <f>I14187</f>
        <v>2049183.18</v>
      </c>
      <c r="M14187" s="80">
        <f>L14187/K14187</f>
        <v>0.94375919533174146</v>
      </c>
    </row>
    <row r="14188" spans="2:13" ht="24.9" customHeight="1" outlineLevel="1" x14ac:dyDescent="0.3">
      <c r="B14188" s="44" t="str">
        <f>B14187</f>
        <v>FONDO NACIONAL DE PENSIONES DE LAS ENTIDADES TERRITORIALES (FONPET)</v>
      </c>
      <c r="C14188" s="43" t="s">
        <v>38</v>
      </c>
      <c r="D14188" s="43" t="s">
        <v>865</v>
      </c>
      <c r="E14188" s="43" t="s">
        <v>887</v>
      </c>
      <c r="F14188" s="42" t="s">
        <v>886</v>
      </c>
      <c r="G14188" s="18" t="s">
        <v>3</v>
      </c>
      <c r="H14188" s="32">
        <f>SUBTOTAL(9,H14187:H14187)</f>
        <v>26066822</v>
      </c>
      <c r="I14188" s="32">
        <f>SUBTOTAL(9,I14187:I14187)</f>
        <v>2049183.18</v>
      </c>
      <c r="J14188" s="41">
        <f>SUBTOTAL(9,J14187:J14187)</f>
        <v>7.8612697013851554E-2</v>
      </c>
      <c r="K14188" s="32">
        <f>SUBTOTAL(9,K14187:K14187)</f>
        <v>2171298.77</v>
      </c>
      <c r="L14188" s="14">
        <f>SUBTOTAL(9,L14185:L14187)</f>
        <v>4000551.96</v>
      </c>
      <c r="M14188" s="80"/>
    </row>
    <row r="14189" spans="2:13" ht="24.9" customHeight="1" outlineLevel="2" x14ac:dyDescent="0.3">
      <c r="B14189" s="47" t="s">
        <v>22</v>
      </c>
      <c r="C14189" s="46" t="s">
        <v>38</v>
      </c>
      <c r="D14189" s="46" t="s">
        <v>865</v>
      </c>
      <c r="E14189" s="46" t="s">
        <v>885</v>
      </c>
      <c r="F14189" s="45" t="s">
        <v>884</v>
      </c>
      <c r="G14189" s="26" t="s">
        <v>0</v>
      </c>
      <c r="H14189" s="30">
        <v>151655542</v>
      </c>
      <c r="I14189" s="30">
        <v>11922051.199999999</v>
      </c>
      <c r="J14189" s="23">
        <f>I14189/H14189</f>
        <v>7.8612697187155869E-2</v>
      </c>
      <c r="K14189" s="30">
        <v>12633106.289999999</v>
      </c>
      <c r="L14189" s="30">
        <f>I14189</f>
        <v>11922051.199999999</v>
      </c>
      <c r="M14189" s="80">
        <f>L14189/K14189</f>
        <v>0.94371494439472492</v>
      </c>
    </row>
    <row r="14190" spans="2:13" ht="24.9" customHeight="1" outlineLevel="1" x14ac:dyDescent="0.3">
      <c r="B14190" s="44" t="str">
        <f>B14189</f>
        <v>FONDO NACIONAL DE PENSIONES DE LAS ENTIDADES TERRITORIALES (FONPET)</v>
      </c>
      <c r="C14190" s="43" t="s">
        <v>38</v>
      </c>
      <c r="D14190" s="43" t="s">
        <v>865</v>
      </c>
      <c r="E14190" s="43" t="s">
        <v>885</v>
      </c>
      <c r="F14190" s="42" t="s">
        <v>884</v>
      </c>
      <c r="G14190" s="18" t="s">
        <v>3</v>
      </c>
      <c r="H14190" s="32">
        <f>SUBTOTAL(9,H14189:H14189)</f>
        <v>151655542</v>
      </c>
      <c r="I14190" s="32">
        <f>SUBTOTAL(9,I14189:I14189)</f>
        <v>11922051.199999999</v>
      </c>
      <c r="J14190" s="41">
        <f>SUBTOTAL(9,J14189:J14189)</f>
        <v>7.8612697187155869E-2</v>
      </c>
      <c r="K14190" s="32">
        <f>SUBTOTAL(9,K14189:K14189)</f>
        <v>12633106.289999999</v>
      </c>
      <c r="L14190" s="14">
        <f>SUBTOTAL(9,L14187:L14189)</f>
        <v>13971234.379999999</v>
      </c>
      <c r="M14190" s="80"/>
    </row>
    <row r="14191" spans="2:13" ht="24.9" customHeight="1" outlineLevel="2" x14ac:dyDescent="0.3">
      <c r="B14191" s="47" t="s">
        <v>22</v>
      </c>
      <c r="C14191" s="46" t="s">
        <v>38</v>
      </c>
      <c r="D14191" s="46" t="s">
        <v>865</v>
      </c>
      <c r="E14191" s="46" t="s">
        <v>883</v>
      </c>
      <c r="F14191" s="45" t="s">
        <v>882</v>
      </c>
      <c r="G14191" s="26" t="s">
        <v>0</v>
      </c>
      <c r="H14191" s="30">
        <v>84455563</v>
      </c>
      <c r="I14191" s="30">
        <v>6639279.5899999999</v>
      </c>
      <c r="J14191" s="23">
        <f>I14191/H14191</f>
        <v>7.8612697070055637E-2</v>
      </c>
      <c r="K14191" s="30">
        <v>7034813.0600000005</v>
      </c>
      <c r="L14191" s="30">
        <f>I14191</f>
        <v>6639279.5899999999</v>
      </c>
      <c r="M14191" s="80">
        <f>L14191/K14191</f>
        <v>0.94377484282432367</v>
      </c>
    </row>
    <row r="14192" spans="2:13" ht="24.9" customHeight="1" outlineLevel="1" x14ac:dyDescent="0.3">
      <c r="B14192" s="44" t="str">
        <f>B14191</f>
        <v>FONDO NACIONAL DE PENSIONES DE LAS ENTIDADES TERRITORIALES (FONPET)</v>
      </c>
      <c r="C14192" s="43" t="s">
        <v>38</v>
      </c>
      <c r="D14192" s="43" t="s">
        <v>865</v>
      </c>
      <c r="E14192" s="43" t="s">
        <v>883</v>
      </c>
      <c r="F14192" s="42" t="s">
        <v>882</v>
      </c>
      <c r="G14192" s="18" t="s">
        <v>3</v>
      </c>
      <c r="H14192" s="32">
        <f>SUBTOTAL(9,H14191:H14191)</f>
        <v>84455563</v>
      </c>
      <c r="I14192" s="32">
        <f>SUBTOTAL(9,I14191:I14191)</f>
        <v>6639279.5899999999</v>
      </c>
      <c r="J14192" s="41">
        <f>SUBTOTAL(9,J14191:J14191)</f>
        <v>7.8612697070055637E-2</v>
      </c>
      <c r="K14192" s="32">
        <f>SUBTOTAL(9,K14191:K14191)</f>
        <v>7034813.0600000005</v>
      </c>
      <c r="L14192" s="14">
        <f>SUBTOTAL(9,L14189:L14191)</f>
        <v>18561330.789999999</v>
      </c>
      <c r="M14192" s="80"/>
    </row>
    <row r="14193" spans="2:13" ht="24.9" customHeight="1" outlineLevel="2" x14ac:dyDescent="0.3">
      <c r="B14193" s="47" t="s">
        <v>22</v>
      </c>
      <c r="C14193" s="46" t="s">
        <v>38</v>
      </c>
      <c r="D14193" s="46" t="s">
        <v>865</v>
      </c>
      <c r="E14193" s="46" t="s">
        <v>881</v>
      </c>
      <c r="F14193" s="45" t="s">
        <v>880</v>
      </c>
      <c r="G14193" s="26" t="s">
        <v>0</v>
      </c>
      <c r="H14193" s="30">
        <v>64605534</v>
      </c>
      <c r="I14193" s="30">
        <v>5078815.2700000005</v>
      </c>
      <c r="J14193" s="23">
        <f>I14193/H14193</f>
        <v>7.8612697017565097E-2</v>
      </c>
      <c r="K14193" s="30">
        <v>5381667.0099999998</v>
      </c>
      <c r="L14193" s="30">
        <f>I14193</f>
        <v>5078815.2700000005</v>
      </c>
      <c r="M14193" s="80">
        <f>L14193/K14193</f>
        <v>0.94372529191470744</v>
      </c>
    </row>
    <row r="14194" spans="2:13" ht="24.9" customHeight="1" outlineLevel="1" x14ac:dyDescent="0.3">
      <c r="B14194" s="44" t="str">
        <f>B14193</f>
        <v>FONDO NACIONAL DE PENSIONES DE LAS ENTIDADES TERRITORIALES (FONPET)</v>
      </c>
      <c r="C14194" s="43" t="s">
        <v>38</v>
      </c>
      <c r="D14194" s="43" t="s">
        <v>865</v>
      </c>
      <c r="E14194" s="43" t="s">
        <v>881</v>
      </c>
      <c r="F14194" s="42" t="s">
        <v>880</v>
      </c>
      <c r="G14194" s="18" t="s">
        <v>3</v>
      </c>
      <c r="H14194" s="32">
        <f>SUBTOTAL(9,H14193:H14193)</f>
        <v>64605534</v>
      </c>
      <c r="I14194" s="32">
        <f>SUBTOTAL(9,I14193:I14193)</f>
        <v>5078815.2700000005</v>
      </c>
      <c r="J14194" s="41">
        <f>SUBTOTAL(9,J14193:J14193)</f>
        <v>7.8612697017565097E-2</v>
      </c>
      <c r="K14194" s="32">
        <f>SUBTOTAL(9,K14193:K14193)</f>
        <v>5381667.0099999998</v>
      </c>
      <c r="L14194" s="14">
        <f>SUBTOTAL(9,L14191:L14193)</f>
        <v>11718094.859999999</v>
      </c>
      <c r="M14194" s="80"/>
    </row>
    <row r="14195" spans="2:13" ht="24.9" customHeight="1" outlineLevel="2" x14ac:dyDescent="0.3">
      <c r="B14195" s="47" t="s">
        <v>22</v>
      </c>
      <c r="C14195" s="46" t="s">
        <v>38</v>
      </c>
      <c r="D14195" s="46" t="s">
        <v>865</v>
      </c>
      <c r="E14195" s="46" t="s">
        <v>879</v>
      </c>
      <c r="F14195" s="45" t="s">
        <v>878</v>
      </c>
      <c r="G14195" s="26" t="s">
        <v>0</v>
      </c>
      <c r="H14195" s="30">
        <v>260690661</v>
      </c>
      <c r="I14195" s="30">
        <v>20493595.98</v>
      </c>
      <c r="J14195" s="23">
        <f>I14195/H14195</f>
        <v>7.8612697138391155E-2</v>
      </c>
      <c r="K14195" s="30">
        <v>21717203.190000001</v>
      </c>
      <c r="L14195" s="30">
        <f>I14195</f>
        <v>20493595.98</v>
      </c>
      <c r="M14195" s="80">
        <f>L14195/K14195</f>
        <v>0.943657238029461</v>
      </c>
    </row>
    <row r="14196" spans="2:13" ht="24.9" customHeight="1" outlineLevel="1" x14ac:dyDescent="0.3">
      <c r="B14196" s="44" t="str">
        <f>B14195</f>
        <v>FONDO NACIONAL DE PENSIONES DE LAS ENTIDADES TERRITORIALES (FONPET)</v>
      </c>
      <c r="C14196" s="43" t="s">
        <v>38</v>
      </c>
      <c r="D14196" s="43" t="s">
        <v>865</v>
      </c>
      <c r="E14196" s="43" t="s">
        <v>879</v>
      </c>
      <c r="F14196" s="42" t="s">
        <v>878</v>
      </c>
      <c r="G14196" s="18" t="s">
        <v>3</v>
      </c>
      <c r="H14196" s="32">
        <f>SUBTOTAL(9,H14195:H14195)</f>
        <v>260690661</v>
      </c>
      <c r="I14196" s="32">
        <f>SUBTOTAL(9,I14195:I14195)</f>
        <v>20493595.98</v>
      </c>
      <c r="J14196" s="41">
        <f>SUBTOTAL(9,J14195:J14195)</f>
        <v>7.8612697138391155E-2</v>
      </c>
      <c r="K14196" s="32">
        <f>SUBTOTAL(9,K14195:K14195)</f>
        <v>21717203.190000001</v>
      </c>
      <c r="L14196" s="14">
        <f>SUBTOTAL(9,L14193:L14195)</f>
        <v>25572411.25</v>
      </c>
      <c r="M14196" s="80"/>
    </row>
    <row r="14197" spans="2:13" ht="24.9" customHeight="1" outlineLevel="2" x14ac:dyDescent="0.3">
      <c r="B14197" s="47" t="s">
        <v>22</v>
      </c>
      <c r="C14197" s="46" t="s">
        <v>38</v>
      </c>
      <c r="D14197" s="46" t="s">
        <v>865</v>
      </c>
      <c r="E14197" s="46" t="s">
        <v>877</v>
      </c>
      <c r="F14197" s="45" t="s">
        <v>876</v>
      </c>
      <c r="G14197" s="26" t="s">
        <v>0</v>
      </c>
      <c r="H14197" s="30">
        <v>1056356</v>
      </c>
      <c r="I14197" s="30">
        <v>83043</v>
      </c>
      <c r="J14197" s="23">
        <f>I14197/H14197</f>
        <v>7.8612702535887521E-2</v>
      </c>
      <c r="K14197" s="30">
        <v>87991.11</v>
      </c>
      <c r="L14197" s="30">
        <f>I14197</f>
        <v>83043</v>
      </c>
      <c r="M14197" s="80">
        <f>L14197/K14197</f>
        <v>0.94376579634010749</v>
      </c>
    </row>
    <row r="14198" spans="2:13" ht="24.9" customHeight="1" outlineLevel="1" x14ac:dyDescent="0.3">
      <c r="B14198" s="44" t="str">
        <f>B14197</f>
        <v>FONDO NACIONAL DE PENSIONES DE LAS ENTIDADES TERRITORIALES (FONPET)</v>
      </c>
      <c r="C14198" s="43" t="s">
        <v>38</v>
      </c>
      <c r="D14198" s="43" t="s">
        <v>865</v>
      </c>
      <c r="E14198" s="43" t="s">
        <v>877</v>
      </c>
      <c r="F14198" s="42" t="s">
        <v>876</v>
      </c>
      <c r="G14198" s="18" t="s">
        <v>3</v>
      </c>
      <c r="H14198" s="32">
        <f>SUBTOTAL(9,H14197:H14197)</f>
        <v>1056356</v>
      </c>
      <c r="I14198" s="32">
        <f>SUBTOTAL(9,I14197:I14197)</f>
        <v>83043</v>
      </c>
      <c r="J14198" s="41">
        <f>SUBTOTAL(9,J14197:J14197)</f>
        <v>7.8612702535887521E-2</v>
      </c>
      <c r="K14198" s="32">
        <f>SUBTOTAL(9,K14197:K14197)</f>
        <v>87991.11</v>
      </c>
      <c r="L14198" s="14">
        <f>SUBTOTAL(9,L14195:L14197)</f>
        <v>20576638.98</v>
      </c>
      <c r="M14198" s="80"/>
    </row>
    <row r="14199" spans="2:13" ht="24.9" customHeight="1" outlineLevel="2" x14ac:dyDescent="0.3">
      <c r="B14199" s="47" t="s">
        <v>22</v>
      </c>
      <c r="C14199" s="46" t="s">
        <v>38</v>
      </c>
      <c r="D14199" s="46" t="s">
        <v>865</v>
      </c>
      <c r="E14199" s="46" t="s">
        <v>875</v>
      </c>
      <c r="F14199" s="45" t="s">
        <v>874</v>
      </c>
      <c r="G14199" s="26" t="s">
        <v>0</v>
      </c>
      <c r="H14199" s="30">
        <v>128930859</v>
      </c>
      <c r="I14199" s="30">
        <v>10135602.57</v>
      </c>
      <c r="J14199" s="23">
        <f>I14199/H14199</f>
        <v>7.8612697135601955E-2</v>
      </c>
      <c r="K14199" s="30">
        <v>10739536.08</v>
      </c>
      <c r="L14199" s="30">
        <f>I14199</f>
        <v>10135602.57</v>
      </c>
      <c r="M14199" s="80">
        <f>L14199/K14199</f>
        <v>0.94376540052556912</v>
      </c>
    </row>
    <row r="14200" spans="2:13" ht="24.9" customHeight="1" outlineLevel="1" x14ac:dyDescent="0.3">
      <c r="B14200" s="44" t="str">
        <f>B14199</f>
        <v>FONDO NACIONAL DE PENSIONES DE LAS ENTIDADES TERRITORIALES (FONPET)</v>
      </c>
      <c r="C14200" s="43" t="s">
        <v>38</v>
      </c>
      <c r="D14200" s="43" t="s">
        <v>865</v>
      </c>
      <c r="E14200" s="43" t="s">
        <v>875</v>
      </c>
      <c r="F14200" s="42" t="s">
        <v>874</v>
      </c>
      <c r="G14200" s="18" t="s">
        <v>3</v>
      </c>
      <c r="H14200" s="32">
        <f>SUBTOTAL(9,H14199:H14199)</f>
        <v>128930859</v>
      </c>
      <c r="I14200" s="32">
        <f>SUBTOTAL(9,I14199:I14199)</f>
        <v>10135602.57</v>
      </c>
      <c r="J14200" s="41">
        <f>SUBTOTAL(9,J14199:J14199)</f>
        <v>7.8612697135601955E-2</v>
      </c>
      <c r="K14200" s="32">
        <f>SUBTOTAL(9,K14199:K14199)</f>
        <v>10739536.08</v>
      </c>
      <c r="L14200" s="14">
        <f>SUBTOTAL(9,L14197:L14199)</f>
        <v>10218645.57</v>
      </c>
      <c r="M14200" s="80"/>
    </row>
    <row r="14201" spans="2:13" ht="24.9" customHeight="1" outlineLevel="2" x14ac:dyDescent="0.3">
      <c r="B14201" s="47" t="s">
        <v>22</v>
      </c>
      <c r="C14201" s="46" t="s">
        <v>38</v>
      </c>
      <c r="D14201" s="46" t="s">
        <v>865</v>
      </c>
      <c r="E14201" s="46" t="s">
        <v>873</v>
      </c>
      <c r="F14201" s="45" t="s">
        <v>872</v>
      </c>
      <c r="G14201" s="26" t="s">
        <v>0</v>
      </c>
      <c r="H14201" s="30">
        <v>37465867</v>
      </c>
      <c r="I14201" s="30">
        <v>2945292.86</v>
      </c>
      <c r="J14201" s="23">
        <f>I14201/H14201</f>
        <v>7.8612697258547359E-2</v>
      </c>
      <c r="K14201" s="30">
        <v>3120975.6500000004</v>
      </c>
      <c r="L14201" s="30">
        <f>I14201</f>
        <v>2945292.86</v>
      </c>
      <c r="M14201" s="80">
        <f>L14201/K14201</f>
        <v>0.94370901612128866</v>
      </c>
    </row>
    <row r="14202" spans="2:13" ht="24.9" customHeight="1" outlineLevel="1" x14ac:dyDescent="0.3">
      <c r="B14202" s="44" t="str">
        <f>B14201</f>
        <v>FONDO NACIONAL DE PENSIONES DE LAS ENTIDADES TERRITORIALES (FONPET)</v>
      </c>
      <c r="C14202" s="43" t="s">
        <v>38</v>
      </c>
      <c r="D14202" s="43" t="s">
        <v>865</v>
      </c>
      <c r="E14202" s="43" t="s">
        <v>873</v>
      </c>
      <c r="F14202" s="42" t="s">
        <v>872</v>
      </c>
      <c r="G14202" s="18" t="s">
        <v>3</v>
      </c>
      <c r="H14202" s="32">
        <f>SUBTOTAL(9,H14201:H14201)</f>
        <v>37465867</v>
      </c>
      <c r="I14202" s="32">
        <f>SUBTOTAL(9,I14201:I14201)</f>
        <v>2945292.86</v>
      </c>
      <c r="J14202" s="41">
        <f>SUBTOTAL(9,J14201:J14201)</f>
        <v>7.8612697258547359E-2</v>
      </c>
      <c r="K14202" s="32">
        <f>SUBTOTAL(9,K14201:K14201)</f>
        <v>3120975.6500000004</v>
      </c>
      <c r="L14202" s="14">
        <f>SUBTOTAL(9,L14199:L14201)</f>
        <v>13080895.43</v>
      </c>
      <c r="M14202" s="80"/>
    </row>
    <row r="14203" spans="2:13" ht="24.9" customHeight="1" outlineLevel="2" x14ac:dyDescent="0.3">
      <c r="B14203" s="47" t="s">
        <v>22</v>
      </c>
      <c r="C14203" s="46" t="s">
        <v>38</v>
      </c>
      <c r="D14203" s="46" t="s">
        <v>865</v>
      </c>
      <c r="E14203" s="46" t="s">
        <v>871</v>
      </c>
      <c r="F14203" s="45" t="s">
        <v>870</v>
      </c>
      <c r="G14203" s="26" t="s">
        <v>0</v>
      </c>
      <c r="H14203" s="30">
        <v>43525359</v>
      </c>
      <c r="I14203" s="30">
        <v>3421645.87</v>
      </c>
      <c r="J14203" s="23">
        <f>I14203/H14203</f>
        <v>7.8612697255409203E-2</v>
      </c>
      <c r="K14203" s="30">
        <v>3625822.73</v>
      </c>
      <c r="L14203" s="30">
        <f>I14203</f>
        <v>3421645.87</v>
      </c>
      <c r="M14203" s="80">
        <f>L14203/K14203</f>
        <v>0.94368812950764425</v>
      </c>
    </row>
    <row r="14204" spans="2:13" ht="24.9" customHeight="1" outlineLevel="1" x14ac:dyDescent="0.3">
      <c r="B14204" s="44" t="str">
        <f>B14203</f>
        <v>FONDO NACIONAL DE PENSIONES DE LAS ENTIDADES TERRITORIALES (FONPET)</v>
      </c>
      <c r="C14204" s="43" t="s">
        <v>38</v>
      </c>
      <c r="D14204" s="43" t="s">
        <v>865</v>
      </c>
      <c r="E14204" s="43" t="s">
        <v>871</v>
      </c>
      <c r="F14204" s="42" t="s">
        <v>870</v>
      </c>
      <c r="G14204" s="18" t="s">
        <v>3</v>
      </c>
      <c r="H14204" s="32">
        <f>SUBTOTAL(9,H14203:H14203)</f>
        <v>43525359</v>
      </c>
      <c r="I14204" s="32">
        <f>SUBTOTAL(9,I14203:I14203)</f>
        <v>3421645.87</v>
      </c>
      <c r="J14204" s="41">
        <f>SUBTOTAL(9,J14203:J14203)</f>
        <v>7.8612697255409203E-2</v>
      </c>
      <c r="K14204" s="32">
        <f>SUBTOTAL(9,K14203:K14203)</f>
        <v>3625822.73</v>
      </c>
      <c r="L14204" s="14">
        <f>SUBTOTAL(9,L14201:L14203)</f>
        <v>6366938.7300000004</v>
      </c>
      <c r="M14204" s="80"/>
    </row>
    <row r="14205" spans="2:13" ht="24.9" customHeight="1" outlineLevel="2" x14ac:dyDescent="0.3">
      <c r="B14205" s="47" t="s">
        <v>22</v>
      </c>
      <c r="C14205" s="46" t="s">
        <v>38</v>
      </c>
      <c r="D14205" s="46" t="s">
        <v>865</v>
      </c>
      <c r="E14205" s="46" t="s">
        <v>869</v>
      </c>
      <c r="F14205" s="45" t="s">
        <v>868</v>
      </c>
      <c r="G14205" s="26" t="s">
        <v>0</v>
      </c>
      <c r="H14205" s="30">
        <v>164208853</v>
      </c>
      <c r="I14205" s="30">
        <v>12908900.83</v>
      </c>
      <c r="J14205" s="23">
        <f>I14205/H14205</f>
        <v>7.861269714855143E-2</v>
      </c>
      <c r="K14205" s="30">
        <v>13678069.879999999</v>
      </c>
      <c r="L14205" s="30">
        <f>I14205</f>
        <v>12908900.83</v>
      </c>
      <c r="M14205" s="80">
        <f>L14205/K14205</f>
        <v>0.94376625819665727</v>
      </c>
    </row>
    <row r="14206" spans="2:13" ht="24.9" customHeight="1" outlineLevel="1" x14ac:dyDescent="0.3">
      <c r="B14206" s="44" t="str">
        <f>B14205</f>
        <v>FONDO NACIONAL DE PENSIONES DE LAS ENTIDADES TERRITORIALES (FONPET)</v>
      </c>
      <c r="C14206" s="43" t="s">
        <v>38</v>
      </c>
      <c r="D14206" s="43" t="s">
        <v>865</v>
      </c>
      <c r="E14206" s="43" t="s">
        <v>869</v>
      </c>
      <c r="F14206" s="42" t="s">
        <v>868</v>
      </c>
      <c r="G14206" s="18" t="s">
        <v>3</v>
      </c>
      <c r="H14206" s="32">
        <f>SUBTOTAL(9,H14205:H14205)</f>
        <v>164208853</v>
      </c>
      <c r="I14206" s="32">
        <f>SUBTOTAL(9,I14205:I14205)</f>
        <v>12908900.83</v>
      </c>
      <c r="J14206" s="41">
        <f>SUBTOTAL(9,J14205:J14205)</f>
        <v>7.861269714855143E-2</v>
      </c>
      <c r="K14206" s="32">
        <f>SUBTOTAL(9,K14205:K14205)</f>
        <v>13678069.879999999</v>
      </c>
      <c r="L14206" s="14">
        <f>SUBTOTAL(9,L14203:L14205)</f>
        <v>16330546.699999999</v>
      </c>
      <c r="M14206" s="80"/>
    </row>
    <row r="14207" spans="2:13" ht="24.9" customHeight="1" outlineLevel="2" x14ac:dyDescent="0.3">
      <c r="B14207" s="47" t="s">
        <v>22</v>
      </c>
      <c r="C14207" s="46" t="s">
        <v>38</v>
      </c>
      <c r="D14207" s="46" t="s">
        <v>865</v>
      </c>
      <c r="E14207" s="46" t="s">
        <v>867</v>
      </c>
      <c r="F14207" s="45" t="s">
        <v>866</v>
      </c>
      <c r="G14207" s="26" t="s">
        <v>0</v>
      </c>
      <c r="H14207" s="30">
        <v>77061223</v>
      </c>
      <c r="I14207" s="30">
        <v>6057990.5800000001</v>
      </c>
      <c r="J14207" s="23">
        <f>I14207/H14207</f>
        <v>7.8612697075934032E-2</v>
      </c>
      <c r="K14207" s="30">
        <v>6420289.0600000005</v>
      </c>
      <c r="L14207" s="30">
        <f>I14207</f>
        <v>6057990.5800000001</v>
      </c>
      <c r="M14207" s="80">
        <f>L14207/K14207</f>
        <v>0.94356975572062474</v>
      </c>
    </row>
    <row r="14208" spans="2:13" ht="24.9" customHeight="1" outlineLevel="1" x14ac:dyDescent="0.3">
      <c r="B14208" s="44" t="str">
        <f>B14207</f>
        <v>FONDO NACIONAL DE PENSIONES DE LAS ENTIDADES TERRITORIALES (FONPET)</v>
      </c>
      <c r="C14208" s="43" t="s">
        <v>38</v>
      </c>
      <c r="D14208" s="43" t="s">
        <v>865</v>
      </c>
      <c r="E14208" s="43" t="s">
        <v>867</v>
      </c>
      <c r="F14208" s="42" t="s">
        <v>866</v>
      </c>
      <c r="G14208" s="18" t="s">
        <v>3</v>
      </c>
      <c r="H14208" s="32">
        <f>SUBTOTAL(9,H14207:H14207)</f>
        <v>77061223</v>
      </c>
      <c r="I14208" s="32">
        <f>SUBTOTAL(9,I14207:I14207)</f>
        <v>6057990.5800000001</v>
      </c>
      <c r="J14208" s="41">
        <f>SUBTOTAL(9,J14207:J14207)</f>
        <v>7.8612697075934032E-2</v>
      </c>
      <c r="K14208" s="32">
        <f>SUBTOTAL(9,K14207:K14207)</f>
        <v>6420289.0600000005</v>
      </c>
      <c r="L14208" s="14">
        <f>SUBTOTAL(9,L14205:L14207)</f>
        <v>18966891.41</v>
      </c>
      <c r="M14208" s="80"/>
    </row>
    <row r="14209" spans="2:13" ht="24.9" customHeight="1" outlineLevel="2" x14ac:dyDescent="0.3">
      <c r="B14209" s="47" t="s">
        <v>22</v>
      </c>
      <c r="C14209" s="46" t="s">
        <v>38</v>
      </c>
      <c r="D14209" s="46" t="s">
        <v>865</v>
      </c>
      <c r="E14209" s="46" t="s">
        <v>864</v>
      </c>
      <c r="F14209" s="45" t="s">
        <v>863</v>
      </c>
      <c r="G14209" s="26" t="s">
        <v>0</v>
      </c>
      <c r="H14209" s="30">
        <v>56314116</v>
      </c>
      <c r="I14209" s="30">
        <v>4427004.54</v>
      </c>
      <c r="J14209" s="23">
        <f>I14209/H14209</f>
        <v>7.8612697036742979E-2</v>
      </c>
      <c r="K14209" s="30">
        <v>4691233.2300000004</v>
      </c>
      <c r="L14209" s="30">
        <f>I14209</f>
        <v>4427004.54</v>
      </c>
      <c r="M14209" s="80">
        <f>L14209/K14209</f>
        <v>0.94367607043915824</v>
      </c>
    </row>
    <row r="14210" spans="2:13" ht="24.9" customHeight="1" outlineLevel="1" x14ac:dyDescent="0.3">
      <c r="B14210" s="44" t="str">
        <f>B14209</f>
        <v>FONDO NACIONAL DE PENSIONES DE LAS ENTIDADES TERRITORIALES (FONPET)</v>
      </c>
      <c r="C14210" s="43" t="s">
        <v>38</v>
      </c>
      <c r="D14210" s="43" t="s">
        <v>865</v>
      </c>
      <c r="E14210" s="43" t="s">
        <v>864</v>
      </c>
      <c r="F14210" s="42" t="s">
        <v>863</v>
      </c>
      <c r="G14210" s="18" t="s">
        <v>3</v>
      </c>
      <c r="H14210" s="32">
        <f>SUBTOTAL(9,H14209:H14209)</f>
        <v>56314116</v>
      </c>
      <c r="I14210" s="32">
        <f>SUBTOTAL(9,I14209:I14209)</f>
        <v>4427004.54</v>
      </c>
      <c r="J14210" s="41">
        <f>SUBTOTAL(9,J14209:J14209)</f>
        <v>7.8612697036742979E-2</v>
      </c>
      <c r="K14210" s="32">
        <f>SUBTOTAL(9,K14209:K14209)</f>
        <v>4691233.2300000004</v>
      </c>
      <c r="L14210" s="14">
        <f>SUBTOTAL(9,L14207:L14209)</f>
        <v>10484995.120000001</v>
      </c>
      <c r="M14210" s="80"/>
    </row>
    <row r="14211" spans="2:13" ht="24.9" customHeight="1" outlineLevel="2" x14ac:dyDescent="0.3">
      <c r="B14211" s="47" t="s">
        <v>22</v>
      </c>
      <c r="C14211" s="46" t="s">
        <v>44</v>
      </c>
      <c r="D14211" s="46" t="s">
        <v>838</v>
      </c>
      <c r="E14211" s="46" t="s">
        <v>862</v>
      </c>
      <c r="F14211" s="45" t="s">
        <v>838</v>
      </c>
      <c r="G14211" s="26" t="s">
        <v>0</v>
      </c>
      <c r="H14211" s="30">
        <v>2861871828</v>
      </c>
      <c r="I14211" s="30">
        <v>224979463.25999999</v>
      </c>
      <c r="J14211" s="23">
        <f>I14211/H14211</f>
        <v>7.8612697137182899E-2</v>
      </c>
      <c r="K14211" s="30">
        <v>238345176.84999999</v>
      </c>
      <c r="L14211" s="30">
        <f>I14211</f>
        <v>224979463.25999999</v>
      </c>
      <c r="M14211" s="80">
        <f>L14211/K14211</f>
        <v>0.94392286948432114</v>
      </c>
    </row>
    <row r="14212" spans="2:13" ht="24.9" customHeight="1" outlineLevel="1" x14ac:dyDescent="0.3">
      <c r="B14212" s="44" t="str">
        <f>B14211</f>
        <v>FONDO NACIONAL DE PENSIONES DE LAS ENTIDADES TERRITORIALES (FONPET)</v>
      </c>
      <c r="C14212" s="43" t="s">
        <v>44</v>
      </c>
      <c r="D14212" s="43" t="s">
        <v>838</v>
      </c>
      <c r="E14212" s="43" t="s">
        <v>862</v>
      </c>
      <c r="F14212" s="42" t="s">
        <v>838</v>
      </c>
      <c r="G14212" s="18" t="s">
        <v>3</v>
      </c>
      <c r="H14212" s="32">
        <f>SUBTOTAL(9,H14211:H14211)</f>
        <v>2861871828</v>
      </c>
      <c r="I14212" s="32">
        <f>SUBTOTAL(9,I14211:I14211)</f>
        <v>224979463.25999999</v>
      </c>
      <c r="J14212" s="41">
        <f>SUBTOTAL(9,J14211:J14211)</f>
        <v>7.8612697137182899E-2</v>
      </c>
      <c r="K14212" s="32">
        <f>SUBTOTAL(9,K14211:K14211)</f>
        <v>238345176.84999999</v>
      </c>
      <c r="L14212" s="14">
        <f>SUBTOTAL(9,L14209:L14211)</f>
        <v>229406467.79999998</v>
      </c>
      <c r="M14212" s="80"/>
    </row>
    <row r="14213" spans="2:13" ht="24.9" customHeight="1" outlineLevel="2" x14ac:dyDescent="0.3">
      <c r="B14213" s="47" t="s">
        <v>22</v>
      </c>
      <c r="C14213" s="46" t="s">
        <v>44</v>
      </c>
      <c r="D14213" s="46" t="s">
        <v>838</v>
      </c>
      <c r="E14213" s="46" t="s">
        <v>861</v>
      </c>
      <c r="F14213" s="45" t="s">
        <v>860</v>
      </c>
      <c r="G14213" s="26" t="s">
        <v>0</v>
      </c>
      <c r="H14213" s="30">
        <v>749754136</v>
      </c>
      <c r="I14213" s="30">
        <v>58940194.819999993</v>
      </c>
      <c r="J14213" s="23">
        <f>I14213/H14213</f>
        <v>7.8612697136224929E-2</v>
      </c>
      <c r="K14213" s="30">
        <v>62442824.609999999</v>
      </c>
      <c r="L14213" s="30">
        <f>I14213</f>
        <v>58940194.819999993</v>
      </c>
      <c r="M14213" s="80">
        <f>L14213/K14213</f>
        <v>0.94390660877568511</v>
      </c>
    </row>
    <row r="14214" spans="2:13" ht="24.9" customHeight="1" outlineLevel="1" x14ac:dyDescent="0.3">
      <c r="B14214" s="44" t="str">
        <f>B14213</f>
        <v>FONDO NACIONAL DE PENSIONES DE LAS ENTIDADES TERRITORIALES (FONPET)</v>
      </c>
      <c r="C14214" s="43" t="s">
        <v>44</v>
      </c>
      <c r="D14214" s="43" t="s">
        <v>838</v>
      </c>
      <c r="E14214" s="43" t="s">
        <v>861</v>
      </c>
      <c r="F14214" s="42" t="s">
        <v>860</v>
      </c>
      <c r="G14214" s="18" t="s">
        <v>3</v>
      </c>
      <c r="H14214" s="32">
        <f>SUBTOTAL(9,H14213:H14213)</f>
        <v>749754136</v>
      </c>
      <c r="I14214" s="32">
        <f>SUBTOTAL(9,I14213:I14213)</f>
        <v>58940194.819999993</v>
      </c>
      <c r="J14214" s="41">
        <f>SUBTOTAL(9,J14213:J14213)</f>
        <v>7.8612697136224929E-2</v>
      </c>
      <c r="K14214" s="32">
        <f>SUBTOTAL(9,K14213:K14213)</f>
        <v>62442824.609999999</v>
      </c>
      <c r="L14214" s="14">
        <f>SUBTOTAL(9,L14211:L14213)</f>
        <v>283919658.07999998</v>
      </c>
      <c r="M14214" s="80"/>
    </row>
    <row r="14215" spans="2:13" ht="24.9" customHeight="1" outlineLevel="2" x14ac:dyDescent="0.3">
      <c r="B14215" s="47" t="s">
        <v>22</v>
      </c>
      <c r="C14215" s="46" t="s">
        <v>44</v>
      </c>
      <c r="D14215" s="46" t="s">
        <v>838</v>
      </c>
      <c r="E14215" s="46" t="s">
        <v>859</v>
      </c>
      <c r="F14215" s="45" t="s">
        <v>488</v>
      </c>
      <c r="G14215" s="26" t="s">
        <v>0</v>
      </c>
      <c r="H14215" s="30">
        <v>39901792</v>
      </c>
      <c r="I14215" s="30">
        <v>3136787.49</v>
      </c>
      <c r="J14215" s="23">
        <f>I14215/H14215</f>
        <v>7.8612697144028021E-2</v>
      </c>
      <c r="K14215" s="30">
        <v>3323061.34</v>
      </c>
      <c r="L14215" s="30">
        <f>I14215</f>
        <v>3136787.49</v>
      </c>
      <c r="M14215" s="80">
        <f>L14215/K14215</f>
        <v>0.9439451063518437</v>
      </c>
    </row>
    <row r="14216" spans="2:13" ht="24.9" customHeight="1" outlineLevel="1" x14ac:dyDescent="0.3">
      <c r="B14216" s="44" t="str">
        <f>B14215</f>
        <v>FONDO NACIONAL DE PENSIONES DE LAS ENTIDADES TERRITORIALES (FONPET)</v>
      </c>
      <c r="C14216" s="43" t="s">
        <v>44</v>
      </c>
      <c r="D14216" s="43" t="s">
        <v>838</v>
      </c>
      <c r="E14216" s="43" t="s">
        <v>859</v>
      </c>
      <c r="F14216" s="42" t="s">
        <v>488</v>
      </c>
      <c r="G14216" s="18" t="s">
        <v>3</v>
      </c>
      <c r="H14216" s="32">
        <f>SUBTOTAL(9,H14215:H14215)</f>
        <v>39901792</v>
      </c>
      <c r="I14216" s="32">
        <f>SUBTOTAL(9,I14215:I14215)</f>
        <v>3136787.49</v>
      </c>
      <c r="J14216" s="41">
        <f>SUBTOTAL(9,J14215:J14215)</f>
        <v>7.8612697144028021E-2</v>
      </c>
      <c r="K14216" s="32">
        <f>SUBTOTAL(9,K14215:K14215)</f>
        <v>3323061.34</v>
      </c>
      <c r="L14216" s="14">
        <f>SUBTOTAL(9,L14213:L14215)</f>
        <v>62076982.309999995</v>
      </c>
      <c r="M14216" s="80"/>
    </row>
    <row r="14217" spans="2:13" ht="24.9" customHeight="1" outlineLevel="2" x14ac:dyDescent="0.3">
      <c r="B14217" s="47" t="s">
        <v>22</v>
      </c>
      <c r="C14217" s="46" t="s">
        <v>44</v>
      </c>
      <c r="D14217" s="46" t="s">
        <v>838</v>
      </c>
      <c r="E14217" s="46" t="s">
        <v>858</v>
      </c>
      <c r="F14217" s="45" t="s">
        <v>857</v>
      </c>
      <c r="G14217" s="26" t="s">
        <v>0</v>
      </c>
      <c r="H14217" s="30">
        <v>501523777</v>
      </c>
      <c r="I14217" s="30">
        <v>39426136.789999999</v>
      </c>
      <c r="J14217" s="23">
        <f>I14217/H14217</f>
        <v>7.8612697140379051E-2</v>
      </c>
      <c r="K14217" s="30">
        <v>41767393.189999998</v>
      </c>
      <c r="L14217" s="30">
        <f>I14217</f>
        <v>39426136.789999999</v>
      </c>
      <c r="M14217" s="80">
        <f>L14217/K14217</f>
        <v>0.94394535494830578</v>
      </c>
    </row>
    <row r="14218" spans="2:13" ht="24.9" customHeight="1" outlineLevel="1" x14ac:dyDescent="0.3">
      <c r="B14218" s="44" t="str">
        <f>B14217</f>
        <v>FONDO NACIONAL DE PENSIONES DE LAS ENTIDADES TERRITORIALES (FONPET)</v>
      </c>
      <c r="C14218" s="43" t="s">
        <v>44</v>
      </c>
      <c r="D14218" s="43" t="s">
        <v>838</v>
      </c>
      <c r="E14218" s="43" t="s">
        <v>858</v>
      </c>
      <c r="F14218" s="42" t="s">
        <v>857</v>
      </c>
      <c r="G14218" s="18" t="s">
        <v>3</v>
      </c>
      <c r="H14218" s="32">
        <f>SUBTOTAL(9,H14217:H14217)</f>
        <v>501523777</v>
      </c>
      <c r="I14218" s="32">
        <f>SUBTOTAL(9,I14217:I14217)</f>
        <v>39426136.789999999</v>
      </c>
      <c r="J14218" s="41">
        <f>SUBTOTAL(9,J14217:J14217)</f>
        <v>7.8612697140379051E-2</v>
      </c>
      <c r="K14218" s="32">
        <f>SUBTOTAL(9,K14217:K14217)</f>
        <v>41767393.189999998</v>
      </c>
      <c r="L14218" s="14">
        <f>SUBTOTAL(9,L14215:L14217)</f>
        <v>42562924.280000001</v>
      </c>
      <c r="M14218" s="80"/>
    </row>
    <row r="14219" spans="2:13" ht="24.9" customHeight="1" outlineLevel="2" x14ac:dyDescent="0.3">
      <c r="B14219" s="47" t="s">
        <v>22</v>
      </c>
      <c r="C14219" s="46" t="s">
        <v>44</v>
      </c>
      <c r="D14219" s="46" t="s">
        <v>838</v>
      </c>
      <c r="E14219" s="46" t="s">
        <v>856</v>
      </c>
      <c r="F14219" s="45" t="s">
        <v>855</v>
      </c>
      <c r="G14219" s="26" t="s">
        <v>0</v>
      </c>
      <c r="H14219" s="30">
        <v>80581507</v>
      </c>
      <c r="I14219" s="30">
        <v>6334729.5999999996</v>
      </c>
      <c r="J14219" s="23">
        <f>I14219/H14219</f>
        <v>7.8612697079492436E-2</v>
      </c>
      <c r="K14219" s="30">
        <v>6711382.4900000002</v>
      </c>
      <c r="L14219" s="30">
        <f>I14219</f>
        <v>6334729.5999999996</v>
      </c>
      <c r="M14219" s="80">
        <f>L14219/K14219</f>
        <v>0.94387849439944516</v>
      </c>
    </row>
    <row r="14220" spans="2:13" ht="24.9" customHeight="1" outlineLevel="1" x14ac:dyDescent="0.3">
      <c r="B14220" s="44" t="str">
        <f>B14219</f>
        <v>FONDO NACIONAL DE PENSIONES DE LAS ENTIDADES TERRITORIALES (FONPET)</v>
      </c>
      <c r="C14220" s="43" t="s">
        <v>44</v>
      </c>
      <c r="D14220" s="43" t="s">
        <v>838</v>
      </c>
      <c r="E14220" s="43" t="s">
        <v>856</v>
      </c>
      <c r="F14220" s="42" t="s">
        <v>855</v>
      </c>
      <c r="G14220" s="18" t="s">
        <v>3</v>
      </c>
      <c r="H14220" s="32">
        <f>SUBTOTAL(9,H14219:H14219)</f>
        <v>80581507</v>
      </c>
      <c r="I14220" s="32">
        <f>SUBTOTAL(9,I14219:I14219)</f>
        <v>6334729.5999999996</v>
      </c>
      <c r="J14220" s="41">
        <f>SUBTOTAL(9,J14219:J14219)</f>
        <v>7.8612697079492436E-2</v>
      </c>
      <c r="K14220" s="32">
        <f>SUBTOTAL(9,K14219:K14219)</f>
        <v>6711382.4900000002</v>
      </c>
      <c r="L14220" s="14">
        <f>SUBTOTAL(9,L14217:L14219)</f>
        <v>45760866.390000001</v>
      </c>
      <c r="M14220" s="80"/>
    </row>
    <row r="14221" spans="2:13" ht="24.9" customHeight="1" outlineLevel="2" x14ac:dyDescent="0.3">
      <c r="B14221" s="47" t="s">
        <v>22</v>
      </c>
      <c r="C14221" s="46" t="s">
        <v>44</v>
      </c>
      <c r="D14221" s="46" t="s">
        <v>838</v>
      </c>
      <c r="E14221" s="46" t="s">
        <v>854</v>
      </c>
      <c r="F14221" s="45" t="s">
        <v>853</v>
      </c>
      <c r="G14221" s="26" t="s">
        <v>0</v>
      </c>
      <c r="H14221" s="30">
        <v>11973678</v>
      </c>
      <c r="I14221" s="30">
        <v>941283.12</v>
      </c>
      <c r="J14221" s="23">
        <f>I14221/H14221</f>
        <v>7.8612696950761493E-2</v>
      </c>
      <c r="K14221" s="30">
        <v>997142.42</v>
      </c>
      <c r="L14221" s="30">
        <f>I14221</f>
        <v>941283.12</v>
      </c>
      <c r="M14221" s="80">
        <f>L14221/K14221</f>
        <v>0.9439806201405011</v>
      </c>
    </row>
    <row r="14222" spans="2:13" ht="24.9" customHeight="1" outlineLevel="1" x14ac:dyDescent="0.3">
      <c r="B14222" s="44" t="str">
        <f>B14221</f>
        <v>FONDO NACIONAL DE PENSIONES DE LAS ENTIDADES TERRITORIALES (FONPET)</v>
      </c>
      <c r="C14222" s="43" t="s">
        <v>44</v>
      </c>
      <c r="D14222" s="43" t="s">
        <v>838</v>
      </c>
      <c r="E14222" s="43" t="s">
        <v>854</v>
      </c>
      <c r="F14222" s="42" t="s">
        <v>853</v>
      </c>
      <c r="G14222" s="18" t="s">
        <v>3</v>
      </c>
      <c r="H14222" s="32">
        <f>SUBTOTAL(9,H14221:H14221)</f>
        <v>11973678</v>
      </c>
      <c r="I14222" s="32">
        <f>SUBTOTAL(9,I14221:I14221)</f>
        <v>941283.12</v>
      </c>
      <c r="J14222" s="41">
        <f>SUBTOTAL(9,J14221:J14221)</f>
        <v>7.8612696950761493E-2</v>
      </c>
      <c r="K14222" s="32">
        <f>SUBTOTAL(9,K14221:K14221)</f>
        <v>997142.42</v>
      </c>
      <c r="L14222" s="14">
        <f>SUBTOTAL(9,L14219:L14221)</f>
        <v>7276012.7199999997</v>
      </c>
      <c r="M14222" s="80"/>
    </row>
    <row r="14223" spans="2:13" ht="24.9" customHeight="1" outlineLevel="2" x14ac:dyDescent="0.3">
      <c r="B14223" s="47" t="s">
        <v>22</v>
      </c>
      <c r="C14223" s="46" t="s">
        <v>44</v>
      </c>
      <c r="D14223" s="46" t="s">
        <v>838</v>
      </c>
      <c r="E14223" s="46" t="s">
        <v>852</v>
      </c>
      <c r="F14223" s="45" t="s">
        <v>851</v>
      </c>
      <c r="G14223" s="26" t="s">
        <v>0</v>
      </c>
      <c r="H14223" s="30">
        <v>95133548</v>
      </c>
      <c r="I14223" s="30">
        <v>7478704.790000001</v>
      </c>
      <c r="J14223" s="23">
        <f>I14223/H14223</f>
        <v>7.8612697068756454E-2</v>
      </c>
      <c r="K14223" s="30">
        <v>7923296.5300000003</v>
      </c>
      <c r="L14223" s="30">
        <f>I14223</f>
        <v>7478704.790000001</v>
      </c>
      <c r="M14223" s="80">
        <f>L14223/K14223</f>
        <v>0.94388803469406446</v>
      </c>
    </row>
    <row r="14224" spans="2:13" ht="24.9" customHeight="1" outlineLevel="1" x14ac:dyDescent="0.3">
      <c r="B14224" s="44" t="str">
        <f>B14223</f>
        <v>FONDO NACIONAL DE PENSIONES DE LAS ENTIDADES TERRITORIALES (FONPET)</v>
      </c>
      <c r="C14224" s="43" t="s">
        <v>44</v>
      </c>
      <c r="D14224" s="43" t="s">
        <v>838</v>
      </c>
      <c r="E14224" s="43" t="s">
        <v>852</v>
      </c>
      <c r="F14224" s="42" t="s">
        <v>851</v>
      </c>
      <c r="G14224" s="18" t="s">
        <v>3</v>
      </c>
      <c r="H14224" s="32">
        <f>SUBTOTAL(9,H14223:H14223)</f>
        <v>95133548</v>
      </c>
      <c r="I14224" s="32">
        <f>SUBTOTAL(9,I14223:I14223)</f>
        <v>7478704.790000001</v>
      </c>
      <c r="J14224" s="41">
        <f>SUBTOTAL(9,J14223:J14223)</f>
        <v>7.8612697068756454E-2</v>
      </c>
      <c r="K14224" s="32">
        <f>SUBTOTAL(9,K14223:K14223)</f>
        <v>7923296.5300000003</v>
      </c>
      <c r="L14224" s="14">
        <f>SUBTOTAL(9,L14221:L14223)</f>
        <v>8419987.9100000001</v>
      </c>
      <c r="M14224" s="80"/>
    </row>
    <row r="14225" spans="2:13" ht="24.9" customHeight="1" outlineLevel="2" x14ac:dyDescent="0.3">
      <c r="B14225" s="47" t="s">
        <v>22</v>
      </c>
      <c r="C14225" s="46" t="s">
        <v>44</v>
      </c>
      <c r="D14225" s="46" t="s">
        <v>838</v>
      </c>
      <c r="E14225" s="46" t="s">
        <v>850</v>
      </c>
      <c r="F14225" s="45" t="s">
        <v>849</v>
      </c>
      <c r="G14225" s="26" t="s">
        <v>0</v>
      </c>
      <c r="H14225" s="30">
        <v>36651699</v>
      </c>
      <c r="I14225" s="30">
        <v>2881288.92</v>
      </c>
      <c r="J14225" s="23">
        <f>I14225/H14225</f>
        <v>7.8612697326800596E-2</v>
      </c>
      <c r="K14225" s="30">
        <v>3052459.12</v>
      </c>
      <c r="L14225" s="30">
        <f>I14225</f>
        <v>2881288.92</v>
      </c>
      <c r="M14225" s="80">
        <f>L14225/K14225</f>
        <v>0.94392383541568936</v>
      </c>
    </row>
    <row r="14226" spans="2:13" ht="24.9" customHeight="1" outlineLevel="1" x14ac:dyDescent="0.3">
      <c r="B14226" s="44" t="str">
        <f>B14225</f>
        <v>FONDO NACIONAL DE PENSIONES DE LAS ENTIDADES TERRITORIALES (FONPET)</v>
      </c>
      <c r="C14226" s="43" t="s">
        <v>44</v>
      </c>
      <c r="D14226" s="43" t="s">
        <v>838</v>
      </c>
      <c r="E14226" s="43" t="s">
        <v>850</v>
      </c>
      <c r="F14226" s="42" t="s">
        <v>849</v>
      </c>
      <c r="G14226" s="18" t="s">
        <v>3</v>
      </c>
      <c r="H14226" s="32">
        <f>SUBTOTAL(9,H14225:H14225)</f>
        <v>36651699</v>
      </c>
      <c r="I14226" s="32">
        <f>SUBTOTAL(9,I14225:I14225)</f>
        <v>2881288.92</v>
      </c>
      <c r="J14226" s="41">
        <f>SUBTOTAL(9,J14225:J14225)</f>
        <v>7.8612697326800596E-2</v>
      </c>
      <c r="K14226" s="32">
        <f>SUBTOTAL(9,K14225:K14225)</f>
        <v>3052459.12</v>
      </c>
      <c r="L14226" s="14">
        <f>SUBTOTAL(9,L14223:L14225)</f>
        <v>10359993.710000001</v>
      </c>
      <c r="M14226" s="80"/>
    </row>
    <row r="14227" spans="2:13" ht="24.9" customHeight="1" outlineLevel="2" x14ac:dyDescent="0.3">
      <c r="B14227" s="47" t="s">
        <v>22</v>
      </c>
      <c r="C14227" s="46" t="s">
        <v>44</v>
      </c>
      <c r="D14227" s="46" t="s">
        <v>838</v>
      </c>
      <c r="E14227" s="46" t="s">
        <v>848</v>
      </c>
      <c r="F14227" s="45" t="s">
        <v>847</v>
      </c>
      <c r="G14227" s="26" t="s">
        <v>0</v>
      </c>
      <c r="H14227" s="30">
        <v>883368671</v>
      </c>
      <c r="I14227" s="30">
        <v>69443993.789999992</v>
      </c>
      <c r="J14227" s="23">
        <f>I14227/H14227</f>
        <v>7.8612697132882575E-2</v>
      </c>
      <c r="K14227" s="30">
        <v>73572730.00999999</v>
      </c>
      <c r="L14227" s="30">
        <f>I14227</f>
        <v>69443993.789999992</v>
      </c>
      <c r="M14227" s="80">
        <f>L14227/K14227</f>
        <v>0.94388224795465903</v>
      </c>
    </row>
    <row r="14228" spans="2:13" ht="24.9" customHeight="1" outlineLevel="1" x14ac:dyDescent="0.3">
      <c r="B14228" s="44" t="str">
        <f>B14227</f>
        <v>FONDO NACIONAL DE PENSIONES DE LAS ENTIDADES TERRITORIALES (FONPET)</v>
      </c>
      <c r="C14228" s="43" t="s">
        <v>44</v>
      </c>
      <c r="D14228" s="43" t="s">
        <v>838</v>
      </c>
      <c r="E14228" s="43" t="s">
        <v>848</v>
      </c>
      <c r="F14228" s="42" t="s">
        <v>847</v>
      </c>
      <c r="G14228" s="18" t="s">
        <v>3</v>
      </c>
      <c r="H14228" s="32">
        <f>SUBTOTAL(9,H14227:H14227)</f>
        <v>883368671</v>
      </c>
      <c r="I14228" s="32">
        <f>SUBTOTAL(9,I14227:I14227)</f>
        <v>69443993.789999992</v>
      </c>
      <c r="J14228" s="41">
        <f>SUBTOTAL(9,J14227:J14227)</f>
        <v>7.8612697132882575E-2</v>
      </c>
      <c r="K14228" s="32">
        <f>SUBTOTAL(9,K14227:K14227)</f>
        <v>73572730.00999999</v>
      </c>
      <c r="L14228" s="14">
        <f>SUBTOTAL(9,L14225:L14227)</f>
        <v>72325282.709999993</v>
      </c>
      <c r="M14228" s="80"/>
    </row>
    <row r="14229" spans="2:13" ht="24.9" customHeight="1" outlineLevel="2" x14ac:dyDescent="0.3">
      <c r="B14229" s="47" t="s">
        <v>22</v>
      </c>
      <c r="C14229" s="46" t="s">
        <v>44</v>
      </c>
      <c r="D14229" s="46" t="s">
        <v>838</v>
      </c>
      <c r="E14229" s="46" t="s">
        <v>846</v>
      </c>
      <c r="F14229" s="45" t="s">
        <v>845</v>
      </c>
      <c r="G14229" s="26" t="s">
        <v>0</v>
      </c>
      <c r="H14229" s="30">
        <v>70490568</v>
      </c>
      <c r="I14229" s="30">
        <v>5541453.6699999999</v>
      </c>
      <c r="J14229" s="23">
        <f>I14229/H14229</f>
        <v>7.8612697091616571E-2</v>
      </c>
      <c r="K14229" s="30">
        <v>5871387.3800000008</v>
      </c>
      <c r="L14229" s="30">
        <f>I14229</f>
        <v>5541453.6699999999</v>
      </c>
      <c r="M14229" s="80">
        <f>L14229/K14229</f>
        <v>0.94380651647617897</v>
      </c>
    </row>
    <row r="14230" spans="2:13" ht="24.9" customHeight="1" outlineLevel="1" x14ac:dyDescent="0.3">
      <c r="B14230" s="44" t="str">
        <f>B14229</f>
        <v>FONDO NACIONAL DE PENSIONES DE LAS ENTIDADES TERRITORIALES (FONPET)</v>
      </c>
      <c r="C14230" s="43" t="s">
        <v>44</v>
      </c>
      <c r="D14230" s="43" t="s">
        <v>838</v>
      </c>
      <c r="E14230" s="43" t="s">
        <v>846</v>
      </c>
      <c r="F14230" s="42" t="s">
        <v>845</v>
      </c>
      <c r="G14230" s="18" t="s">
        <v>3</v>
      </c>
      <c r="H14230" s="32">
        <f>SUBTOTAL(9,H14229:H14229)</f>
        <v>70490568</v>
      </c>
      <c r="I14230" s="32">
        <f>SUBTOTAL(9,I14229:I14229)</f>
        <v>5541453.6699999999</v>
      </c>
      <c r="J14230" s="41">
        <f>SUBTOTAL(9,J14229:J14229)</f>
        <v>7.8612697091616571E-2</v>
      </c>
      <c r="K14230" s="32">
        <f>SUBTOTAL(9,K14229:K14229)</f>
        <v>5871387.3800000008</v>
      </c>
      <c r="L14230" s="14">
        <f>SUBTOTAL(9,L14227:L14229)</f>
        <v>74985447.459999993</v>
      </c>
      <c r="M14230" s="80"/>
    </row>
    <row r="14231" spans="2:13" ht="24.9" customHeight="1" outlineLevel="2" x14ac:dyDescent="0.3">
      <c r="B14231" s="47" t="s">
        <v>22</v>
      </c>
      <c r="C14231" s="46" t="s">
        <v>44</v>
      </c>
      <c r="D14231" s="46" t="s">
        <v>838</v>
      </c>
      <c r="E14231" s="46" t="s">
        <v>844</v>
      </c>
      <c r="F14231" s="45" t="s">
        <v>843</v>
      </c>
      <c r="G14231" s="26" t="s">
        <v>0</v>
      </c>
      <c r="H14231" s="30">
        <v>273937258</v>
      </c>
      <c r="I14231" s="30">
        <v>21534946.699999999</v>
      </c>
      <c r="J14231" s="23">
        <f>I14231/H14231</f>
        <v>7.8612697145417146E-2</v>
      </c>
      <c r="K14231" s="30">
        <v>22814448.390000001</v>
      </c>
      <c r="L14231" s="30">
        <f>I14231</f>
        <v>21534946.699999999</v>
      </c>
      <c r="M14231" s="80">
        <f>L14231/K14231</f>
        <v>0.9439170446671491</v>
      </c>
    </row>
    <row r="14232" spans="2:13" ht="24.9" customHeight="1" outlineLevel="1" x14ac:dyDescent="0.3">
      <c r="B14232" s="44" t="str">
        <f>B14231</f>
        <v>FONDO NACIONAL DE PENSIONES DE LAS ENTIDADES TERRITORIALES (FONPET)</v>
      </c>
      <c r="C14232" s="43" t="s">
        <v>44</v>
      </c>
      <c r="D14232" s="43" t="s">
        <v>838</v>
      </c>
      <c r="E14232" s="43" t="s">
        <v>844</v>
      </c>
      <c r="F14232" s="42" t="s">
        <v>843</v>
      </c>
      <c r="G14232" s="18" t="s">
        <v>3</v>
      </c>
      <c r="H14232" s="32">
        <f>SUBTOTAL(9,H14231:H14231)</f>
        <v>273937258</v>
      </c>
      <c r="I14232" s="32">
        <f>SUBTOTAL(9,I14231:I14231)</f>
        <v>21534946.699999999</v>
      </c>
      <c r="J14232" s="41">
        <f>SUBTOTAL(9,J14231:J14231)</f>
        <v>7.8612697145417146E-2</v>
      </c>
      <c r="K14232" s="32">
        <f>SUBTOTAL(9,K14231:K14231)</f>
        <v>22814448.390000001</v>
      </c>
      <c r="L14232" s="14">
        <f>SUBTOTAL(9,L14229:L14231)</f>
        <v>27076400.369999997</v>
      </c>
      <c r="M14232" s="80"/>
    </row>
    <row r="14233" spans="2:13" ht="24.9" customHeight="1" outlineLevel="2" x14ac:dyDescent="0.3">
      <c r="B14233" s="47" t="s">
        <v>22</v>
      </c>
      <c r="C14233" s="46" t="s">
        <v>44</v>
      </c>
      <c r="D14233" s="46" t="s">
        <v>838</v>
      </c>
      <c r="E14233" s="46" t="s">
        <v>842</v>
      </c>
      <c r="F14233" s="45" t="s">
        <v>841</v>
      </c>
      <c r="G14233" s="26" t="s">
        <v>0</v>
      </c>
      <c r="H14233" s="30">
        <v>266253101</v>
      </c>
      <c r="I14233" s="30">
        <v>20930874.390000001</v>
      </c>
      <c r="J14233" s="23">
        <f>I14233/H14233</f>
        <v>7.8612697134370649E-2</v>
      </c>
      <c r="K14233" s="30">
        <v>22176582.260000002</v>
      </c>
      <c r="L14233" s="30">
        <f>I14233</f>
        <v>20930874.390000001</v>
      </c>
      <c r="M14233" s="80">
        <f>L14233/K14233</f>
        <v>0.94382777943890439</v>
      </c>
    </row>
    <row r="14234" spans="2:13" ht="24.9" customHeight="1" outlineLevel="1" x14ac:dyDescent="0.3">
      <c r="B14234" s="44" t="str">
        <f>B14233</f>
        <v>FONDO NACIONAL DE PENSIONES DE LAS ENTIDADES TERRITORIALES (FONPET)</v>
      </c>
      <c r="C14234" s="43" t="s">
        <v>44</v>
      </c>
      <c r="D14234" s="43" t="s">
        <v>838</v>
      </c>
      <c r="E14234" s="43" t="s">
        <v>842</v>
      </c>
      <c r="F14234" s="42" t="s">
        <v>841</v>
      </c>
      <c r="G14234" s="18" t="s">
        <v>3</v>
      </c>
      <c r="H14234" s="32">
        <f>SUBTOTAL(9,H14233:H14233)</f>
        <v>266253101</v>
      </c>
      <c r="I14234" s="32">
        <f>SUBTOTAL(9,I14233:I14233)</f>
        <v>20930874.390000001</v>
      </c>
      <c r="J14234" s="41">
        <f>SUBTOTAL(9,J14233:J14233)</f>
        <v>7.8612697134370649E-2</v>
      </c>
      <c r="K14234" s="32">
        <f>SUBTOTAL(9,K14233:K14233)</f>
        <v>22176582.260000002</v>
      </c>
      <c r="L14234" s="14">
        <f>SUBTOTAL(9,L14231:L14233)</f>
        <v>42465821.090000004</v>
      </c>
      <c r="M14234" s="80"/>
    </row>
    <row r="14235" spans="2:13" ht="24.9" customHeight="1" outlineLevel="2" x14ac:dyDescent="0.3">
      <c r="B14235" s="47" t="s">
        <v>22</v>
      </c>
      <c r="C14235" s="46" t="s">
        <v>44</v>
      </c>
      <c r="D14235" s="46" t="s">
        <v>838</v>
      </c>
      <c r="E14235" s="46" t="s">
        <v>840</v>
      </c>
      <c r="F14235" s="45" t="s">
        <v>839</v>
      </c>
      <c r="G14235" s="26" t="s">
        <v>0</v>
      </c>
      <c r="H14235" s="30">
        <v>23022247</v>
      </c>
      <c r="I14235" s="30">
        <v>1809840.93</v>
      </c>
      <c r="J14235" s="23">
        <f>I14235/H14235</f>
        <v>7.8612697101199544E-2</v>
      </c>
      <c r="K14235" s="30">
        <v>1917488.4300000002</v>
      </c>
      <c r="L14235" s="30">
        <f>I14235</f>
        <v>1809840.93</v>
      </c>
      <c r="M14235" s="80">
        <f>L14235/K14235</f>
        <v>0.94386015669466117</v>
      </c>
    </row>
    <row r="14236" spans="2:13" ht="24.9" customHeight="1" outlineLevel="1" x14ac:dyDescent="0.3">
      <c r="B14236" s="44" t="str">
        <f>B14235</f>
        <v>FONDO NACIONAL DE PENSIONES DE LAS ENTIDADES TERRITORIALES (FONPET)</v>
      </c>
      <c r="C14236" s="43" t="s">
        <v>44</v>
      </c>
      <c r="D14236" s="43" t="s">
        <v>838</v>
      </c>
      <c r="E14236" s="43" t="s">
        <v>840</v>
      </c>
      <c r="F14236" s="42" t="s">
        <v>839</v>
      </c>
      <c r="G14236" s="18" t="s">
        <v>3</v>
      </c>
      <c r="H14236" s="32">
        <f>SUBTOTAL(9,H14235:H14235)</f>
        <v>23022247</v>
      </c>
      <c r="I14236" s="32">
        <f>SUBTOTAL(9,I14235:I14235)</f>
        <v>1809840.93</v>
      </c>
      <c r="J14236" s="41">
        <f>SUBTOTAL(9,J14235:J14235)</f>
        <v>7.8612697101199544E-2</v>
      </c>
      <c r="K14236" s="32">
        <f>SUBTOTAL(9,K14235:K14235)</f>
        <v>1917488.4300000002</v>
      </c>
      <c r="L14236" s="14">
        <f>SUBTOTAL(9,L14233:L14235)</f>
        <v>22740715.32</v>
      </c>
      <c r="M14236" s="80"/>
    </row>
    <row r="14237" spans="2:13" ht="24.9" customHeight="1" outlineLevel="2" x14ac:dyDescent="0.3">
      <c r="B14237" s="47" t="s">
        <v>22</v>
      </c>
      <c r="C14237" s="46" t="s">
        <v>44</v>
      </c>
      <c r="D14237" s="46" t="s">
        <v>838</v>
      </c>
      <c r="E14237" s="46" t="s">
        <v>837</v>
      </c>
      <c r="F14237" s="45" t="s">
        <v>337</v>
      </c>
      <c r="G14237" s="26" t="s">
        <v>0</v>
      </c>
      <c r="H14237" s="30">
        <v>36131733</v>
      </c>
      <c r="I14237" s="30">
        <v>2840412.99</v>
      </c>
      <c r="J14237" s="23">
        <f>I14237/H14237</f>
        <v>7.86126973206627E-2</v>
      </c>
      <c r="K14237" s="30">
        <v>3009068.68</v>
      </c>
      <c r="L14237" s="30">
        <f>I14237</f>
        <v>2840412.99</v>
      </c>
      <c r="M14237" s="80">
        <f>L14237/K14237</f>
        <v>0.94395086721649701</v>
      </c>
    </row>
    <row r="14238" spans="2:13" ht="24.9" customHeight="1" outlineLevel="1" x14ac:dyDescent="0.3">
      <c r="B14238" s="44" t="str">
        <f>B14237</f>
        <v>FONDO NACIONAL DE PENSIONES DE LAS ENTIDADES TERRITORIALES (FONPET)</v>
      </c>
      <c r="C14238" s="43" t="s">
        <v>44</v>
      </c>
      <c r="D14238" s="43" t="s">
        <v>838</v>
      </c>
      <c r="E14238" s="43" t="s">
        <v>837</v>
      </c>
      <c r="F14238" s="42" t="s">
        <v>337</v>
      </c>
      <c r="G14238" s="18" t="s">
        <v>3</v>
      </c>
      <c r="H14238" s="32">
        <f>SUBTOTAL(9,H14237:H14237)</f>
        <v>36131733</v>
      </c>
      <c r="I14238" s="32">
        <f>SUBTOTAL(9,I14237:I14237)</f>
        <v>2840412.99</v>
      </c>
      <c r="J14238" s="41">
        <f>SUBTOTAL(9,J14237:J14237)</f>
        <v>7.86126973206627E-2</v>
      </c>
      <c r="K14238" s="32">
        <f>SUBTOTAL(9,K14237:K14237)</f>
        <v>3009068.68</v>
      </c>
      <c r="L14238" s="14">
        <f>SUBTOTAL(9,L14235:L14237)</f>
        <v>4650253.92</v>
      </c>
      <c r="M14238" s="80"/>
    </row>
    <row r="14239" spans="2:13" ht="24.9" customHeight="1" outlineLevel="2" x14ac:dyDescent="0.3">
      <c r="B14239" s="47" t="s">
        <v>22</v>
      </c>
      <c r="C14239" s="46" t="s">
        <v>44</v>
      </c>
      <c r="D14239" s="46" t="s">
        <v>788</v>
      </c>
      <c r="E14239" s="46" t="s">
        <v>836</v>
      </c>
      <c r="F14239" s="45" t="s">
        <v>788</v>
      </c>
      <c r="G14239" s="26" t="s">
        <v>0</v>
      </c>
      <c r="H14239" s="30">
        <v>7308647861</v>
      </c>
      <c r="I14239" s="30">
        <v>574552520.76999998</v>
      </c>
      <c r="J14239" s="23">
        <f>I14239/H14239</f>
        <v>7.8612697135936063E-2</v>
      </c>
      <c r="K14239" s="30">
        <v>608840298.56999993</v>
      </c>
      <c r="L14239" s="30">
        <f>I14239</f>
        <v>574552520.76999998</v>
      </c>
      <c r="M14239" s="80">
        <f>L14239/K14239</f>
        <v>0.9436834620169976</v>
      </c>
    </row>
    <row r="14240" spans="2:13" ht="24.9" customHeight="1" outlineLevel="1" x14ac:dyDescent="0.3">
      <c r="B14240" s="44" t="str">
        <f>B14239</f>
        <v>FONDO NACIONAL DE PENSIONES DE LAS ENTIDADES TERRITORIALES (FONPET)</v>
      </c>
      <c r="C14240" s="43" t="s">
        <v>44</v>
      </c>
      <c r="D14240" s="43" t="s">
        <v>788</v>
      </c>
      <c r="E14240" s="43" t="s">
        <v>836</v>
      </c>
      <c r="F14240" s="42" t="s">
        <v>788</v>
      </c>
      <c r="G14240" s="18" t="s">
        <v>3</v>
      </c>
      <c r="H14240" s="32">
        <f>SUBTOTAL(9,H14239:H14239)</f>
        <v>7308647861</v>
      </c>
      <c r="I14240" s="32">
        <f>SUBTOTAL(9,I14239:I14239)</f>
        <v>574552520.76999998</v>
      </c>
      <c r="J14240" s="41">
        <f>SUBTOTAL(9,J14239:J14239)</f>
        <v>7.8612697135936063E-2</v>
      </c>
      <c r="K14240" s="32">
        <f>SUBTOTAL(9,K14239:K14239)</f>
        <v>608840298.56999993</v>
      </c>
      <c r="L14240" s="14">
        <f>SUBTOTAL(9,L14237:L14239)</f>
        <v>577392933.75999999</v>
      </c>
      <c r="M14240" s="80"/>
    </row>
    <row r="14241" spans="2:13" ht="24.9" customHeight="1" outlineLevel="2" x14ac:dyDescent="0.3">
      <c r="B14241" s="47" t="s">
        <v>22</v>
      </c>
      <c r="C14241" s="46" t="s">
        <v>44</v>
      </c>
      <c r="D14241" s="46" t="s">
        <v>788</v>
      </c>
      <c r="E14241" s="46" t="s">
        <v>835</v>
      </c>
      <c r="F14241" s="45" t="s">
        <v>834</v>
      </c>
      <c r="G14241" s="26" t="s">
        <v>0</v>
      </c>
      <c r="H14241" s="30">
        <v>1982837881</v>
      </c>
      <c r="I14241" s="30">
        <v>155876233.81</v>
      </c>
      <c r="J14241" s="23">
        <f>I14241/H14241</f>
        <v>7.8612697136584517E-2</v>
      </c>
      <c r="K14241" s="30">
        <v>165189493.22</v>
      </c>
      <c r="L14241" s="30">
        <f>I14241</f>
        <v>155876233.81</v>
      </c>
      <c r="M14241" s="80">
        <f>L14241/K14241</f>
        <v>0.94362075197121309</v>
      </c>
    </row>
    <row r="14242" spans="2:13" ht="24.9" customHeight="1" outlineLevel="1" x14ac:dyDescent="0.3">
      <c r="B14242" s="44" t="str">
        <f>B14241</f>
        <v>FONDO NACIONAL DE PENSIONES DE LAS ENTIDADES TERRITORIALES (FONPET)</v>
      </c>
      <c r="C14242" s="43" t="s">
        <v>44</v>
      </c>
      <c r="D14242" s="43" t="s">
        <v>788</v>
      </c>
      <c r="E14242" s="43" t="s">
        <v>835</v>
      </c>
      <c r="F14242" s="42" t="s">
        <v>834</v>
      </c>
      <c r="G14242" s="18" t="s">
        <v>3</v>
      </c>
      <c r="H14242" s="32">
        <f>SUBTOTAL(9,H14241:H14241)</f>
        <v>1982837881</v>
      </c>
      <c r="I14242" s="32">
        <f>SUBTOTAL(9,I14241:I14241)</f>
        <v>155876233.81</v>
      </c>
      <c r="J14242" s="41">
        <f>SUBTOTAL(9,J14241:J14241)</f>
        <v>7.8612697136584517E-2</v>
      </c>
      <c r="K14242" s="32">
        <f>SUBTOTAL(9,K14241:K14241)</f>
        <v>165189493.22</v>
      </c>
      <c r="L14242" s="14">
        <f>SUBTOTAL(9,L14239:L14241)</f>
        <v>730428754.57999992</v>
      </c>
      <c r="M14242" s="80"/>
    </row>
    <row r="14243" spans="2:13" ht="24.9" customHeight="1" outlineLevel="2" x14ac:dyDescent="0.3">
      <c r="B14243" s="47" t="s">
        <v>22</v>
      </c>
      <c r="C14243" s="46" t="s">
        <v>44</v>
      </c>
      <c r="D14243" s="46" t="s">
        <v>788</v>
      </c>
      <c r="E14243" s="46" t="s">
        <v>833</v>
      </c>
      <c r="F14243" s="45" t="s">
        <v>832</v>
      </c>
      <c r="G14243" s="26" t="s">
        <v>0</v>
      </c>
      <c r="H14243" s="30">
        <v>23400604</v>
      </c>
      <c r="I14243" s="30">
        <v>1839584.59</v>
      </c>
      <c r="J14243" s="23">
        <f>I14243/H14243</f>
        <v>7.8612696920130787E-2</v>
      </c>
      <c r="K14243" s="30">
        <v>1949415.7399999998</v>
      </c>
      <c r="L14243" s="30">
        <f>I14243</f>
        <v>1839584.59</v>
      </c>
      <c r="M14243" s="80">
        <f>L14243/K14243</f>
        <v>0.94365945254961381</v>
      </c>
    </row>
    <row r="14244" spans="2:13" ht="24.9" customHeight="1" outlineLevel="1" x14ac:dyDescent="0.3">
      <c r="B14244" s="44" t="str">
        <f>B14243</f>
        <v>FONDO NACIONAL DE PENSIONES DE LAS ENTIDADES TERRITORIALES (FONPET)</v>
      </c>
      <c r="C14244" s="43" t="s">
        <v>44</v>
      </c>
      <c r="D14244" s="43" t="s">
        <v>788</v>
      </c>
      <c r="E14244" s="43" t="s">
        <v>833</v>
      </c>
      <c r="F14244" s="42" t="s">
        <v>832</v>
      </c>
      <c r="G14244" s="18" t="s">
        <v>3</v>
      </c>
      <c r="H14244" s="32">
        <f>SUBTOTAL(9,H14243:H14243)</f>
        <v>23400604</v>
      </c>
      <c r="I14244" s="32">
        <f>SUBTOTAL(9,I14243:I14243)</f>
        <v>1839584.59</v>
      </c>
      <c r="J14244" s="41">
        <f>SUBTOTAL(9,J14243:J14243)</f>
        <v>7.8612696920130787E-2</v>
      </c>
      <c r="K14244" s="32">
        <f>SUBTOTAL(9,K14243:K14243)</f>
        <v>1949415.7399999998</v>
      </c>
      <c r="L14244" s="14">
        <f>SUBTOTAL(9,L14241:L14243)</f>
        <v>157715818.40000001</v>
      </c>
      <c r="M14244" s="80"/>
    </row>
    <row r="14245" spans="2:13" ht="24.9" customHeight="1" outlineLevel="2" x14ac:dyDescent="0.3">
      <c r="B14245" s="47" t="s">
        <v>22</v>
      </c>
      <c r="C14245" s="46" t="s">
        <v>44</v>
      </c>
      <c r="D14245" s="46" t="s">
        <v>788</v>
      </c>
      <c r="E14245" s="46" t="s">
        <v>831</v>
      </c>
      <c r="F14245" s="45" t="s">
        <v>830</v>
      </c>
      <c r="G14245" s="26" t="s">
        <v>0</v>
      </c>
      <c r="H14245" s="30">
        <v>395084248</v>
      </c>
      <c r="I14245" s="30">
        <v>31058638.329999998</v>
      </c>
      <c r="J14245" s="23">
        <f>I14245/H14245</f>
        <v>7.8612697132890999E-2</v>
      </c>
      <c r="K14245" s="30">
        <v>32914035.079999998</v>
      </c>
      <c r="L14245" s="30">
        <f>I14245</f>
        <v>31058638.329999998</v>
      </c>
      <c r="M14245" s="80">
        <f>L14245/K14245</f>
        <v>0.94362900976770792</v>
      </c>
    </row>
    <row r="14246" spans="2:13" ht="24.9" customHeight="1" outlineLevel="1" x14ac:dyDescent="0.3">
      <c r="B14246" s="44" t="str">
        <f>B14245</f>
        <v>FONDO NACIONAL DE PENSIONES DE LAS ENTIDADES TERRITORIALES (FONPET)</v>
      </c>
      <c r="C14246" s="43" t="s">
        <v>44</v>
      </c>
      <c r="D14246" s="43" t="s">
        <v>788</v>
      </c>
      <c r="E14246" s="43" t="s">
        <v>831</v>
      </c>
      <c r="F14246" s="42" t="s">
        <v>830</v>
      </c>
      <c r="G14246" s="18" t="s">
        <v>3</v>
      </c>
      <c r="H14246" s="32">
        <f>SUBTOTAL(9,H14245:H14245)</f>
        <v>395084248</v>
      </c>
      <c r="I14246" s="32">
        <f>SUBTOTAL(9,I14245:I14245)</f>
        <v>31058638.329999998</v>
      </c>
      <c r="J14246" s="41">
        <f>SUBTOTAL(9,J14245:J14245)</f>
        <v>7.8612697132890999E-2</v>
      </c>
      <c r="K14246" s="32">
        <f>SUBTOTAL(9,K14245:K14245)</f>
        <v>32914035.079999998</v>
      </c>
      <c r="L14246" s="14">
        <f>SUBTOTAL(9,L14243:L14245)</f>
        <v>32898222.919999998</v>
      </c>
      <c r="M14246" s="80"/>
    </row>
    <row r="14247" spans="2:13" ht="24.9" customHeight="1" outlineLevel="2" x14ac:dyDescent="0.3">
      <c r="B14247" s="47" t="s">
        <v>22</v>
      </c>
      <c r="C14247" s="46" t="s">
        <v>44</v>
      </c>
      <c r="D14247" s="46" t="s">
        <v>788</v>
      </c>
      <c r="E14247" s="46" t="s">
        <v>829</v>
      </c>
      <c r="F14247" s="45" t="s">
        <v>828</v>
      </c>
      <c r="G14247" s="26" t="s">
        <v>0</v>
      </c>
      <c r="H14247" s="30">
        <v>294804352</v>
      </c>
      <c r="I14247" s="30">
        <v>23175365.240000002</v>
      </c>
      <c r="J14247" s="23">
        <f>I14247/H14247</f>
        <v>7.8612697142272855E-2</v>
      </c>
      <c r="K14247" s="30">
        <v>24558053.829999998</v>
      </c>
      <c r="L14247" s="30">
        <f>I14247</f>
        <v>23175365.240000002</v>
      </c>
      <c r="M14247" s="80">
        <f>L14247/K14247</f>
        <v>0.94369714312170327</v>
      </c>
    </row>
    <row r="14248" spans="2:13" ht="24.9" customHeight="1" outlineLevel="1" x14ac:dyDescent="0.3">
      <c r="B14248" s="44" t="str">
        <f>B14247</f>
        <v>FONDO NACIONAL DE PENSIONES DE LAS ENTIDADES TERRITORIALES (FONPET)</v>
      </c>
      <c r="C14248" s="43" t="s">
        <v>44</v>
      </c>
      <c r="D14248" s="43" t="s">
        <v>788</v>
      </c>
      <c r="E14248" s="43" t="s">
        <v>829</v>
      </c>
      <c r="F14248" s="42" t="s">
        <v>828</v>
      </c>
      <c r="G14248" s="18" t="s">
        <v>3</v>
      </c>
      <c r="H14248" s="32">
        <f>SUBTOTAL(9,H14247:H14247)</f>
        <v>294804352</v>
      </c>
      <c r="I14248" s="32">
        <f>SUBTOTAL(9,I14247:I14247)</f>
        <v>23175365.240000002</v>
      </c>
      <c r="J14248" s="41">
        <f>SUBTOTAL(9,J14247:J14247)</f>
        <v>7.8612697142272855E-2</v>
      </c>
      <c r="K14248" s="32">
        <f>SUBTOTAL(9,K14247:K14247)</f>
        <v>24558053.829999998</v>
      </c>
      <c r="L14248" s="14">
        <f>SUBTOTAL(9,L14245:L14247)</f>
        <v>54234003.57</v>
      </c>
      <c r="M14248" s="80"/>
    </row>
    <row r="14249" spans="2:13" ht="24.9" customHeight="1" outlineLevel="2" x14ac:dyDescent="0.3">
      <c r="B14249" s="47" t="s">
        <v>22</v>
      </c>
      <c r="C14249" s="46" t="s">
        <v>44</v>
      </c>
      <c r="D14249" s="46" t="s">
        <v>788</v>
      </c>
      <c r="E14249" s="46" t="s">
        <v>827</v>
      </c>
      <c r="F14249" s="45" t="s">
        <v>826</v>
      </c>
      <c r="G14249" s="26" t="s">
        <v>0</v>
      </c>
      <c r="H14249" s="30">
        <v>12994165</v>
      </c>
      <c r="I14249" s="30">
        <v>1021506.3600000001</v>
      </c>
      <c r="J14249" s="23">
        <f>I14249/H14249</f>
        <v>7.8612697314525415E-2</v>
      </c>
      <c r="K14249" s="30">
        <v>1082384.42</v>
      </c>
      <c r="L14249" s="30">
        <f>I14249</f>
        <v>1021506.3600000001</v>
      </c>
      <c r="M14249" s="80">
        <f>L14249/K14249</f>
        <v>0.94375560209929865</v>
      </c>
    </row>
    <row r="14250" spans="2:13" ht="24.9" customHeight="1" outlineLevel="1" x14ac:dyDescent="0.3">
      <c r="B14250" s="44" t="str">
        <f>B14249</f>
        <v>FONDO NACIONAL DE PENSIONES DE LAS ENTIDADES TERRITORIALES (FONPET)</v>
      </c>
      <c r="C14250" s="43" t="s">
        <v>44</v>
      </c>
      <c r="D14250" s="43" t="s">
        <v>788</v>
      </c>
      <c r="E14250" s="43" t="s">
        <v>827</v>
      </c>
      <c r="F14250" s="42" t="s">
        <v>826</v>
      </c>
      <c r="G14250" s="18" t="s">
        <v>3</v>
      </c>
      <c r="H14250" s="32">
        <f>SUBTOTAL(9,H14249:H14249)</f>
        <v>12994165</v>
      </c>
      <c r="I14250" s="32">
        <f>SUBTOTAL(9,I14249:I14249)</f>
        <v>1021506.3600000001</v>
      </c>
      <c r="J14250" s="41">
        <f>SUBTOTAL(9,J14249:J14249)</f>
        <v>7.8612697314525415E-2</v>
      </c>
      <c r="K14250" s="32">
        <f>SUBTOTAL(9,K14249:K14249)</f>
        <v>1082384.42</v>
      </c>
      <c r="L14250" s="14">
        <f>SUBTOTAL(9,L14247:L14249)</f>
        <v>24196871.600000001</v>
      </c>
      <c r="M14250" s="80"/>
    </row>
    <row r="14251" spans="2:13" ht="24.9" customHeight="1" outlineLevel="2" x14ac:dyDescent="0.3">
      <c r="B14251" s="47" t="s">
        <v>22</v>
      </c>
      <c r="C14251" s="46" t="s">
        <v>44</v>
      </c>
      <c r="D14251" s="46" t="s">
        <v>788</v>
      </c>
      <c r="E14251" s="46" t="s">
        <v>825</v>
      </c>
      <c r="F14251" s="45" t="s">
        <v>824</v>
      </c>
      <c r="G14251" s="26" t="s">
        <v>0</v>
      </c>
      <c r="H14251" s="30">
        <v>83300049</v>
      </c>
      <c r="I14251" s="30">
        <v>6548441.5199999996</v>
      </c>
      <c r="J14251" s="23">
        <f>I14251/H14251</f>
        <v>7.8612697094571929E-2</v>
      </c>
      <c r="K14251" s="30">
        <v>6939370.8399999999</v>
      </c>
      <c r="L14251" s="30">
        <f>I14251</f>
        <v>6548441.5199999996</v>
      </c>
      <c r="M14251" s="80">
        <f>L14251/K14251</f>
        <v>0.94366501963742866</v>
      </c>
    </row>
    <row r="14252" spans="2:13" ht="24.9" customHeight="1" outlineLevel="1" x14ac:dyDescent="0.3">
      <c r="B14252" s="44" t="str">
        <f>B14251</f>
        <v>FONDO NACIONAL DE PENSIONES DE LAS ENTIDADES TERRITORIALES (FONPET)</v>
      </c>
      <c r="C14252" s="43" t="s">
        <v>44</v>
      </c>
      <c r="D14252" s="43" t="s">
        <v>788</v>
      </c>
      <c r="E14252" s="43" t="s">
        <v>825</v>
      </c>
      <c r="F14252" s="42" t="s">
        <v>824</v>
      </c>
      <c r="G14252" s="18" t="s">
        <v>3</v>
      </c>
      <c r="H14252" s="32">
        <f>SUBTOTAL(9,H14251:H14251)</f>
        <v>83300049</v>
      </c>
      <c r="I14252" s="32">
        <f>SUBTOTAL(9,I14251:I14251)</f>
        <v>6548441.5199999996</v>
      </c>
      <c r="J14252" s="41">
        <f>SUBTOTAL(9,J14251:J14251)</f>
        <v>7.8612697094571929E-2</v>
      </c>
      <c r="K14252" s="32">
        <f>SUBTOTAL(9,K14251:K14251)</f>
        <v>6939370.8399999999</v>
      </c>
      <c r="L14252" s="14">
        <f>SUBTOTAL(9,L14249:L14251)</f>
        <v>7569947.8799999999</v>
      </c>
      <c r="M14252" s="80"/>
    </row>
    <row r="14253" spans="2:13" ht="24.9" customHeight="1" outlineLevel="2" x14ac:dyDescent="0.3">
      <c r="B14253" s="47" t="s">
        <v>22</v>
      </c>
      <c r="C14253" s="46" t="s">
        <v>44</v>
      </c>
      <c r="D14253" s="46" t="s">
        <v>788</v>
      </c>
      <c r="E14253" s="46" t="s">
        <v>823</v>
      </c>
      <c r="F14253" s="45" t="s">
        <v>822</v>
      </c>
      <c r="G14253" s="26" t="s">
        <v>0</v>
      </c>
      <c r="H14253" s="30">
        <v>58920611</v>
      </c>
      <c r="I14253" s="30">
        <v>4631908.1500000004</v>
      </c>
      <c r="J14253" s="23">
        <f>I14253/H14253</f>
        <v>7.8612697176544899E-2</v>
      </c>
      <c r="K14253" s="30">
        <v>4908787.17</v>
      </c>
      <c r="L14253" s="30">
        <f>I14253</f>
        <v>4631908.1500000004</v>
      </c>
      <c r="M14253" s="80">
        <f>L14253/K14253</f>
        <v>0.94359522822823882</v>
      </c>
    </row>
    <row r="14254" spans="2:13" ht="24.9" customHeight="1" outlineLevel="1" x14ac:dyDescent="0.3">
      <c r="B14254" s="44" t="str">
        <f>B14253</f>
        <v>FONDO NACIONAL DE PENSIONES DE LAS ENTIDADES TERRITORIALES (FONPET)</v>
      </c>
      <c r="C14254" s="43" t="s">
        <v>44</v>
      </c>
      <c r="D14254" s="43" t="s">
        <v>788</v>
      </c>
      <c r="E14254" s="43" t="s">
        <v>823</v>
      </c>
      <c r="F14254" s="42" t="s">
        <v>822</v>
      </c>
      <c r="G14254" s="18" t="s">
        <v>3</v>
      </c>
      <c r="H14254" s="32">
        <f>SUBTOTAL(9,H14253:H14253)</f>
        <v>58920611</v>
      </c>
      <c r="I14254" s="32">
        <f>SUBTOTAL(9,I14253:I14253)</f>
        <v>4631908.1500000004</v>
      </c>
      <c r="J14254" s="41">
        <f>SUBTOTAL(9,J14253:J14253)</f>
        <v>7.8612697176544899E-2</v>
      </c>
      <c r="K14254" s="32">
        <f>SUBTOTAL(9,K14253:K14253)</f>
        <v>4908787.17</v>
      </c>
      <c r="L14254" s="14">
        <f>SUBTOTAL(9,L14251:L14253)</f>
        <v>11180349.67</v>
      </c>
      <c r="M14254" s="80"/>
    </row>
    <row r="14255" spans="2:13" ht="24.9" customHeight="1" outlineLevel="2" x14ac:dyDescent="0.3">
      <c r="B14255" s="47" t="s">
        <v>22</v>
      </c>
      <c r="C14255" s="46" t="s">
        <v>44</v>
      </c>
      <c r="D14255" s="46" t="s">
        <v>788</v>
      </c>
      <c r="E14255" s="46" t="s">
        <v>821</v>
      </c>
      <c r="F14255" s="45" t="s">
        <v>820</v>
      </c>
      <c r="G14255" s="26" t="s">
        <v>0</v>
      </c>
      <c r="H14255" s="30">
        <v>239327330</v>
      </c>
      <c r="I14255" s="30">
        <v>18814166.91</v>
      </c>
      <c r="J14255" s="23">
        <f>I14255/H14255</f>
        <v>7.8612697137430979E-2</v>
      </c>
      <c r="K14255" s="30">
        <v>19936928.850000001</v>
      </c>
      <c r="L14255" s="30">
        <f>I14255</f>
        <v>18814166.91</v>
      </c>
      <c r="M14255" s="80">
        <f>L14255/K14255</f>
        <v>0.94368430822784422</v>
      </c>
    </row>
    <row r="14256" spans="2:13" ht="24.9" customHeight="1" outlineLevel="1" x14ac:dyDescent="0.3">
      <c r="B14256" s="44" t="str">
        <f>B14255</f>
        <v>FONDO NACIONAL DE PENSIONES DE LAS ENTIDADES TERRITORIALES (FONPET)</v>
      </c>
      <c r="C14256" s="43" t="s">
        <v>44</v>
      </c>
      <c r="D14256" s="43" t="s">
        <v>788</v>
      </c>
      <c r="E14256" s="43" t="s">
        <v>821</v>
      </c>
      <c r="F14256" s="42" t="s">
        <v>820</v>
      </c>
      <c r="G14256" s="18" t="s">
        <v>3</v>
      </c>
      <c r="H14256" s="32">
        <f>SUBTOTAL(9,H14255:H14255)</f>
        <v>239327330</v>
      </c>
      <c r="I14256" s="32">
        <f>SUBTOTAL(9,I14255:I14255)</f>
        <v>18814166.91</v>
      </c>
      <c r="J14256" s="41">
        <f>SUBTOTAL(9,J14255:J14255)</f>
        <v>7.8612697137430979E-2</v>
      </c>
      <c r="K14256" s="32">
        <f>SUBTOTAL(9,K14255:K14255)</f>
        <v>19936928.850000001</v>
      </c>
      <c r="L14256" s="14">
        <f>SUBTOTAL(9,L14253:L14255)</f>
        <v>23446075.060000002</v>
      </c>
      <c r="M14256" s="80"/>
    </row>
    <row r="14257" spans="2:13" ht="24.9" customHeight="1" outlineLevel="2" x14ac:dyDescent="0.3">
      <c r="B14257" s="47" t="s">
        <v>22</v>
      </c>
      <c r="C14257" s="46" t="s">
        <v>44</v>
      </c>
      <c r="D14257" s="46" t="s">
        <v>788</v>
      </c>
      <c r="E14257" s="46" t="s">
        <v>819</v>
      </c>
      <c r="F14257" s="45" t="s">
        <v>818</v>
      </c>
      <c r="G14257" s="26" t="s">
        <v>0</v>
      </c>
      <c r="H14257" s="30">
        <v>161829219</v>
      </c>
      <c r="I14257" s="30">
        <v>12721831.379999999</v>
      </c>
      <c r="J14257" s="23">
        <f>I14257/H14257</f>
        <v>7.8612697129805703E-2</v>
      </c>
      <c r="K14257" s="30">
        <v>13481645.129999999</v>
      </c>
      <c r="L14257" s="30">
        <f>I14257</f>
        <v>12721831.379999999</v>
      </c>
      <c r="M14257" s="80">
        <f>L14257/K14257</f>
        <v>0.94364087300375332</v>
      </c>
    </row>
    <row r="14258" spans="2:13" ht="24.9" customHeight="1" outlineLevel="1" x14ac:dyDescent="0.3">
      <c r="B14258" s="44" t="str">
        <f>B14257</f>
        <v>FONDO NACIONAL DE PENSIONES DE LAS ENTIDADES TERRITORIALES (FONPET)</v>
      </c>
      <c r="C14258" s="43" t="s">
        <v>44</v>
      </c>
      <c r="D14258" s="43" t="s">
        <v>788</v>
      </c>
      <c r="E14258" s="43" t="s">
        <v>819</v>
      </c>
      <c r="F14258" s="42" t="s">
        <v>818</v>
      </c>
      <c r="G14258" s="18" t="s">
        <v>3</v>
      </c>
      <c r="H14258" s="32">
        <f>SUBTOTAL(9,H14257:H14257)</f>
        <v>161829219</v>
      </c>
      <c r="I14258" s="32">
        <f>SUBTOTAL(9,I14257:I14257)</f>
        <v>12721831.379999999</v>
      </c>
      <c r="J14258" s="41">
        <f>SUBTOTAL(9,J14257:J14257)</f>
        <v>7.8612697129805703E-2</v>
      </c>
      <c r="K14258" s="32">
        <f>SUBTOTAL(9,K14257:K14257)</f>
        <v>13481645.129999999</v>
      </c>
      <c r="L14258" s="14">
        <f>SUBTOTAL(9,L14255:L14257)</f>
        <v>31535998.289999999</v>
      </c>
      <c r="M14258" s="80"/>
    </row>
    <row r="14259" spans="2:13" ht="24.9" customHeight="1" outlineLevel="2" x14ac:dyDescent="0.3">
      <c r="B14259" s="47" t="s">
        <v>22</v>
      </c>
      <c r="C14259" s="46" t="s">
        <v>44</v>
      </c>
      <c r="D14259" s="46" t="s">
        <v>788</v>
      </c>
      <c r="E14259" s="46" t="s">
        <v>817</v>
      </c>
      <c r="F14259" s="45" t="s">
        <v>816</v>
      </c>
      <c r="G14259" s="26" t="s">
        <v>0</v>
      </c>
      <c r="H14259" s="30">
        <v>16582536</v>
      </c>
      <c r="I14259" s="30">
        <v>1303597.8799999999</v>
      </c>
      <c r="J14259" s="23">
        <f>I14259/H14259</f>
        <v>7.8612697117015143E-2</v>
      </c>
      <c r="K14259" s="30">
        <v>1381495.31</v>
      </c>
      <c r="L14259" s="30">
        <f>I14259</f>
        <v>1303597.8799999999</v>
      </c>
      <c r="M14259" s="80">
        <f>L14259/K14259</f>
        <v>0.94361368479781504</v>
      </c>
    </row>
    <row r="14260" spans="2:13" ht="24.9" customHeight="1" outlineLevel="1" x14ac:dyDescent="0.3">
      <c r="B14260" s="44" t="str">
        <f>B14259</f>
        <v>FONDO NACIONAL DE PENSIONES DE LAS ENTIDADES TERRITORIALES (FONPET)</v>
      </c>
      <c r="C14260" s="43" t="s">
        <v>44</v>
      </c>
      <c r="D14260" s="43" t="s">
        <v>788</v>
      </c>
      <c r="E14260" s="43" t="s">
        <v>817</v>
      </c>
      <c r="F14260" s="42" t="s">
        <v>816</v>
      </c>
      <c r="G14260" s="18" t="s">
        <v>3</v>
      </c>
      <c r="H14260" s="32">
        <f>SUBTOTAL(9,H14259:H14259)</f>
        <v>16582536</v>
      </c>
      <c r="I14260" s="32">
        <f>SUBTOTAL(9,I14259:I14259)</f>
        <v>1303597.8799999999</v>
      </c>
      <c r="J14260" s="41">
        <f>SUBTOTAL(9,J14259:J14259)</f>
        <v>7.8612697117015143E-2</v>
      </c>
      <c r="K14260" s="32">
        <f>SUBTOTAL(9,K14259:K14259)</f>
        <v>1381495.31</v>
      </c>
      <c r="L14260" s="14">
        <f>SUBTOTAL(9,L14257:L14259)</f>
        <v>14025429.259999998</v>
      </c>
      <c r="M14260" s="80"/>
    </row>
    <row r="14261" spans="2:13" ht="24.9" customHeight="1" outlineLevel="2" x14ac:dyDescent="0.3">
      <c r="B14261" s="47" t="s">
        <v>22</v>
      </c>
      <c r="C14261" s="46" t="s">
        <v>44</v>
      </c>
      <c r="D14261" s="46" t="s">
        <v>788</v>
      </c>
      <c r="E14261" s="46" t="s">
        <v>815</v>
      </c>
      <c r="F14261" s="45" t="s">
        <v>814</v>
      </c>
      <c r="G14261" s="26" t="s">
        <v>0</v>
      </c>
      <c r="H14261" s="30">
        <v>477709820</v>
      </c>
      <c r="I14261" s="30">
        <v>37554057.390000001</v>
      </c>
      <c r="J14261" s="23">
        <f>I14261/H14261</f>
        <v>7.8612697118095667E-2</v>
      </c>
      <c r="K14261" s="30">
        <v>39796162.939999998</v>
      </c>
      <c r="L14261" s="30">
        <f>I14261</f>
        <v>37554057.390000001</v>
      </c>
      <c r="M14261" s="80">
        <f>L14261/K14261</f>
        <v>0.94366025806607579</v>
      </c>
    </row>
    <row r="14262" spans="2:13" ht="24.9" customHeight="1" outlineLevel="1" x14ac:dyDescent="0.3">
      <c r="B14262" s="44" t="str">
        <f>B14261</f>
        <v>FONDO NACIONAL DE PENSIONES DE LAS ENTIDADES TERRITORIALES (FONPET)</v>
      </c>
      <c r="C14262" s="43" t="s">
        <v>44</v>
      </c>
      <c r="D14262" s="43" t="s">
        <v>788</v>
      </c>
      <c r="E14262" s="43" t="s">
        <v>815</v>
      </c>
      <c r="F14262" s="42" t="s">
        <v>814</v>
      </c>
      <c r="G14262" s="18" t="s">
        <v>3</v>
      </c>
      <c r="H14262" s="32">
        <f>SUBTOTAL(9,H14261:H14261)</f>
        <v>477709820</v>
      </c>
      <c r="I14262" s="32">
        <f>SUBTOTAL(9,I14261:I14261)</f>
        <v>37554057.390000001</v>
      </c>
      <c r="J14262" s="41">
        <f>SUBTOTAL(9,J14261:J14261)</f>
        <v>7.8612697118095667E-2</v>
      </c>
      <c r="K14262" s="32">
        <f>SUBTOTAL(9,K14261:K14261)</f>
        <v>39796162.939999998</v>
      </c>
      <c r="L14262" s="14">
        <f>SUBTOTAL(9,L14259:L14261)</f>
        <v>38857655.270000003</v>
      </c>
      <c r="M14262" s="80"/>
    </row>
    <row r="14263" spans="2:13" ht="24.9" customHeight="1" outlineLevel="2" x14ac:dyDescent="0.3">
      <c r="B14263" s="47" t="s">
        <v>22</v>
      </c>
      <c r="C14263" s="46" t="s">
        <v>44</v>
      </c>
      <c r="D14263" s="46" t="s">
        <v>788</v>
      </c>
      <c r="E14263" s="46" t="s">
        <v>813</v>
      </c>
      <c r="F14263" s="45" t="s">
        <v>767</v>
      </c>
      <c r="G14263" s="26" t="s">
        <v>0</v>
      </c>
      <c r="H14263" s="30">
        <v>312062096</v>
      </c>
      <c r="I14263" s="30">
        <v>24532043.039999999</v>
      </c>
      <c r="J14263" s="23">
        <f>I14263/H14263</f>
        <v>7.8612697134483128E-2</v>
      </c>
      <c r="K14263" s="30">
        <v>25995179.270000003</v>
      </c>
      <c r="L14263" s="30">
        <f>I14263</f>
        <v>24532043.039999999</v>
      </c>
      <c r="M14263" s="80">
        <f>L14263/K14263</f>
        <v>0.94371509367936723</v>
      </c>
    </row>
    <row r="14264" spans="2:13" ht="24.9" customHeight="1" outlineLevel="1" x14ac:dyDescent="0.3">
      <c r="B14264" s="44" t="str">
        <f>B14263</f>
        <v>FONDO NACIONAL DE PENSIONES DE LAS ENTIDADES TERRITORIALES (FONPET)</v>
      </c>
      <c r="C14264" s="43" t="s">
        <v>44</v>
      </c>
      <c r="D14264" s="43" t="s">
        <v>788</v>
      </c>
      <c r="E14264" s="43" t="s">
        <v>813</v>
      </c>
      <c r="F14264" s="42" t="s">
        <v>767</v>
      </c>
      <c r="G14264" s="18" t="s">
        <v>3</v>
      </c>
      <c r="H14264" s="32">
        <f>SUBTOTAL(9,H14263:H14263)</f>
        <v>312062096</v>
      </c>
      <c r="I14264" s="32">
        <f>SUBTOTAL(9,I14263:I14263)</f>
        <v>24532043.039999999</v>
      </c>
      <c r="J14264" s="41">
        <f>SUBTOTAL(9,J14263:J14263)</f>
        <v>7.8612697134483128E-2</v>
      </c>
      <c r="K14264" s="32">
        <f>SUBTOTAL(9,K14263:K14263)</f>
        <v>25995179.270000003</v>
      </c>
      <c r="L14264" s="14">
        <f>SUBTOTAL(9,L14261:L14263)</f>
        <v>62086100.43</v>
      </c>
      <c r="M14264" s="80"/>
    </row>
    <row r="14265" spans="2:13" ht="24.9" customHeight="1" outlineLevel="2" x14ac:dyDescent="0.3">
      <c r="B14265" s="47" t="s">
        <v>22</v>
      </c>
      <c r="C14265" s="46" t="s">
        <v>44</v>
      </c>
      <c r="D14265" s="46" t="s">
        <v>788</v>
      </c>
      <c r="E14265" s="46" t="s">
        <v>812</v>
      </c>
      <c r="F14265" s="45" t="s">
        <v>811</v>
      </c>
      <c r="G14265" s="26" t="s">
        <v>0</v>
      </c>
      <c r="H14265" s="30">
        <v>81665592</v>
      </c>
      <c r="I14265" s="30">
        <v>6419952.4500000002</v>
      </c>
      <c r="J14265" s="23">
        <f>I14265/H14265</f>
        <v>7.8612697131981851E-2</v>
      </c>
      <c r="K14265" s="30">
        <v>6802388.0899999999</v>
      </c>
      <c r="L14265" s="30">
        <f>I14265</f>
        <v>6419952.4500000002</v>
      </c>
      <c r="M14265" s="80">
        <f>L14265/K14265</f>
        <v>0.94377920886898414</v>
      </c>
    </row>
    <row r="14266" spans="2:13" ht="24.9" customHeight="1" outlineLevel="1" x14ac:dyDescent="0.3">
      <c r="B14266" s="44" t="str">
        <f>B14265</f>
        <v>FONDO NACIONAL DE PENSIONES DE LAS ENTIDADES TERRITORIALES (FONPET)</v>
      </c>
      <c r="C14266" s="43" t="s">
        <v>44</v>
      </c>
      <c r="D14266" s="43" t="s">
        <v>788</v>
      </c>
      <c r="E14266" s="43" t="s">
        <v>812</v>
      </c>
      <c r="F14266" s="42" t="s">
        <v>811</v>
      </c>
      <c r="G14266" s="18" t="s">
        <v>3</v>
      </c>
      <c r="H14266" s="32">
        <f>SUBTOTAL(9,H14265:H14265)</f>
        <v>81665592</v>
      </c>
      <c r="I14266" s="32">
        <f>SUBTOTAL(9,I14265:I14265)</f>
        <v>6419952.4500000002</v>
      </c>
      <c r="J14266" s="41">
        <f>SUBTOTAL(9,J14265:J14265)</f>
        <v>7.8612697131981851E-2</v>
      </c>
      <c r="K14266" s="32">
        <f>SUBTOTAL(9,K14265:K14265)</f>
        <v>6802388.0899999999</v>
      </c>
      <c r="L14266" s="14">
        <f>SUBTOTAL(9,L14263:L14265)</f>
        <v>30951995.489999998</v>
      </c>
      <c r="M14266" s="80"/>
    </row>
    <row r="14267" spans="2:13" ht="24.9" customHeight="1" outlineLevel="2" x14ac:dyDescent="0.3">
      <c r="B14267" s="47" t="s">
        <v>22</v>
      </c>
      <c r="C14267" s="46" t="s">
        <v>44</v>
      </c>
      <c r="D14267" s="46" t="s">
        <v>788</v>
      </c>
      <c r="E14267" s="46" t="s">
        <v>810</v>
      </c>
      <c r="F14267" s="45" t="s">
        <v>809</v>
      </c>
      <c r="G14267" s="26" t="s">
        <v>0</v>
      </c>
      <c r="H14267" s="30">
        <v>28745438</v>
      </c>
      <c r="I14267" s="30">
        <v>2259756.41</v>
      </c>
      <c r="J14267" s="23">
        <f>I14267/H14267</f>
        <v>7.8612697082577079E-2</v>
      </c>
      <c r="K14267" s="30">
        <v>2394595.6800000002</v>
      </c>
      <c r="L14267" s="30">
        <f>I14267</f>
        <v>2259756.41</v>
      </c>
      <c r="M14267" s="80">
        <f>L14267/K14267</f>
        <v>0.94369017236346142</v>
      </c>
    </row>
    <row r="14268" spans="2:13" ht="24.9" customHeight="1" outlineLevel="1" x14ac:dyDescent="0.3">
      <c r="B14268" s="44" t="str">
        <f>B14267</f>
        <v>FONDO NACIONAL DE PENSIONES DE LAS ENTIDADES TERRITORIALES (FONPET)</v>
      </c>
      <c r="C14268" s="43" t="s">
        <v>44</v>
      </c>
      <c r="D14268" s="43" t="s">
        <v>788</v>
      </c>
      <c r="E14268" s="43" t="s">
        <v>810</v>
      </c>
      <c r="F14268" s="42" t="s">
        <v>809</v>
      </c>
      <c r="G14268" s="18" t="s">
        <v>3</v>
      </c>
      <c r="H14268" s="32">
        <f>SUBTOTAL(9,H14267:H14267)</f>
        <v>28745438</v>
      </c>
      <c r="I14268" s="32">
        <f>SUBTOTAL(9,I14267:I14267)</f>
        <v>2259756.41</v>
      </c>
      <c r="J14268" s="41">
        <f>SUBTOTAL(9,J14267:J14267)</f>
        <v>7.8612697082577079E-2</v>
      </c>
      <c r="K14268" s="32">
        <f>SUBTOTAL(9,K14267:K14267)</f>
        <v>2394595.6800000002</v>
      </c>
      <c r="L14268" s="14">
        <f>SUBTOTAL(9,L14265:L14267)</f>
        <v>8679708.8599999994</v>
      </c>
      <c r="M14268" s="80"/>
    </row>
    <row r="14269" spans="2:13" ht="24.9" customHeight="1" outlineLevel="2" x14ac:dyDescent="0.3">
      <c r="B14269" s="47" t="s">
        <v>22</v>
      </c>
      <c r="C14269" s="46" t="s">
        <v>44</v>
      </c>
      <c r="D14269" s="46" t="s">
        <v>788</v>
      </c>
      <c r="E14269" s="46" t="s">
        <v>808</v>
      </c>
      <c r="F14269" s="45" t="s">
        <v>807</v>
      </c>
      <c r="G14269" s="26" t="s">
        <v>0</v>
      </c>
      <c r="H14269" s="30">
        <v>443318027</v>
      </c>
      <c r="I14269" s="30">
        <v>34850425.789999999</v>
      </c>
      <c r="J14269" s="23">
        <f>I14269/H14269</f>
        <v>7.8612697132661377E-2</v>
      </c>
      <c r="K14269" s="30">
        <v>36930565.519999996</v>
      </c>
      <c r="L14269" s="30">
        <f>I14269</f>
        <v>34850425.789999999</v>
      </c>
      <c r="M14269" s="80">
        <f>L14269/K14269</f>
        <v>0.94367430607382707</v>
      </c>
    </row>
    <row r="14270" spans="2:13" ht="24.9" customHeight="1" outlineLevel="1" x14ac:dyDescent="0.3">
      <c r="B14270" s="44" t="str">
        <f>B14269</f>
        <v>FONDO NACIONAL DE PENSIONES DE LAS ENTIDADES TERRITORIALES (FONPET)</v>
      </c>
      <c r="C14270" s="43" t="s">
        <v>44</v>
      </c>
      <c r="D14270" s="43" t="s">
        <v>788</v>
      </c>
      <c r="E14270" s="43" t="s">
        <v>808</v>
      </c>
      <c r="F14270" s="42" t="s">
        <v>807</v>
      </c>
      <c r="G14270" s="18" t="s">
        <v>3</v>
      </c>
      <c r="H14270" s="32">
        <f>SUBTOTAL(9,H14269:H14269)</f>
        <v>443318027</v>
      </c>
      <c r="I14270" s="32">
        <f>SUBTOTAL(9,I14269:I14269)</f>
        <v>34850425.789999999</v>
      </c>
      <c r="J14270" s="41">
        <f>SUBTOTAL(9,J14269:J14269)</f>
        <v>7.8612697132661377E-2</v>
      </c>
      <c r="K14270" s="32">
        <f>SUBTOTAL(9,K14269:K14269)</f>
        <v>36930565.519999996</v>
      </c>
      <c r="L14270" s="14">
        <f>SUBTOTAL(9,L14267:L14269)</f>
        <v>37110182.200000003</v>
      </c>
      <c r="M14270" s="80"/>
    </row>
    <row r="14271" spans="2:13" ht="24.9" customHeight="1" outlineLevel="2" x14ac:dyDescent="0.3">
      <c r="B14271" s="47" t="s">
        <v>22</v>
      </c>
      <c r="C14271" s="46" t="s">
        <v>44</v>
      </c>
      <c r="D14271" s="46" t="s">
        <v>788</v>
      </c>
      <c r="E14271" s="46" t="s">
        <v>806</v>
      </c>
      <c r="F14271" s="45" t="s">
        <v>805</v>
      </c>
      <c r="G14271" s="26" t="s">
        <v>0</v>
      </c>
      <c r="H14271" s="30">
        <v>777120298</v>
      </c>
      <c r="I14271" s="30">
        <v>61091522.619999997</v>
      </c>
      <c r="J14271" s="23">
        <f>I14271/H14271</f>
        <v>7.8612697129679138E-2</v>
      </c>
      <c r="K14271" s="30">
        <v>64739174.950000003</v>
      </c>
      <c r="L14271" s="30">
        <f>I14271</f>
        <v>61091522.619999997</v>
      </c>
      <c r="M14271" s="80">
        <f>L14271/K14271</f>
        <v>0.94365618139531127</v>
      </c>
    </row>
    <row r="14272" spans="2:13" ht="24.9" customHeight="1" outlineLevel="1" x14ac:dyDescent="0.3">
      <c r="B14272" s="44" t="str">
        <f>B14271</f>
        <v>FONDO NACIONAL DE PENSIONES DE LAS ENTIDADES TERRITORIALES (FONPET)</v>
      </c>
      <c r="C14272" s="43" t="s">
        <v>44</v>
      </c>
      <c r="D14272" s="43" t="s">
        <v>788</v>
      </c>
      <c r="E14272" s="43" t="s">
        <v>806</v>
      </c>
      <c r="F14272" s="42" t="s">
        <v>805</v>
      </c>
      <c r="G14272" s="18" t="s">
        <v>3</v>
      </c>
      <c r="H14272" s="32">
        <f>SUBTOTAL(9,H14271:H14271)</f>
        <v>777120298</v>
      </c>
      <c r="I14272" s="32">
        <f>SUBTOTAL(9,I14271:I14271)</f>
        <v>61091522.619999997</v>
      </c>
      <c r="J14272" s="41">
        <f>SUBTOTAL(9,J14271:J14271)</f>
        <v>7.8612697129679138E-2</v>
      </c>
      <c r="K14272" s="32">
        <f>SUBTOTAL(9,K14271:K14271)</f>
        <v>64739174.950000003</v>
      </c>
      <c r="L14272" s="14">
        <f>SUBTOTAL(9,L14269:L14271)</f>
        <v>95941948.409999996</v>
      </c>
      <c r="M14272" s="80"/>
    </row>
    <row r="14273" spans="2:13" ht="24.9" customHeight="1" outlineLevel="2" x14ac:dyDescent="0.3">
      <c r="B14273" s="47" t="s">
        <v>22</v>
      </c>
      <c r="C14273" s="46" t="s">
        <v>44</v>
      </c>
      <c r="D14273" s="46" t="s">
        <v>788</v>
      </c>
      <c r="E14273" s="46" t="s">
        <v>804</v>
      </c>
      <c r="F14273" s="45" t="s">
        <v>803</v>
      </c>
      <c r="G14273" s="26" t="s">
        <v>0</v>
      </c>
      <c r="H14273" s="30">
        <v>61132047</v>
      </c>
      <c r="I14273" s="30">
        <v>4805755.0999999996</v>
      </c>
      <c r="J14273" s="23">
        <f>I14273/H14273</f>
        <v>7.8612697199555576E-2</v>
      </c>
      <c r="K14273" s="30">
        <v>5092409.4000000004</v>
      </c>
      <c r="L14273" s="30">
        <f>I14273</f>
        <v>4805755.0999999996</v>
      </c>
      <c r="M14273" s="80">
        <f>L14273/K14273</f>
        <v>0.94370949437018936</v>
      </c>
    </row>
    <row r="14274" spans="2:13" ht="24.9" customHeight="1" outlineLevel="1" x14ac:dyDescent="0.3">
      <c r="B14274" s="44" t="str">
        <f>B14273</f>
        <v>FONDO NACIONAL DE PENSIONES DE LAS ENTIDADES TERRITORIALES (FONPET)</v>
      </c>
      <c r="C14274" s="43" t="s">
        <v>44</v>
      </c>
      <c r="D14274" s="43" t="s">
        <v>788</v>
      </c>
      <c r="E14274" s="43" t="s">
        <v>804</v>
      </c>
      <c r="F14274" s="42" t="s">
        <v>803</v>
      </c>
      <c r="G14274" s="18" t="s">
        <v>3</v>
      </c>
      <c r="H14274" s="32">
        <f>SUBTOTAL(9,H14273:H14273)</f>
        <v>61132047</v>
      </c>
      <c r="I14274" s="32">
        <f>SUBTOTAL(9,I14273:I14273)</f>
        <v>4805755.0999999996</v>
      </c>
      <c r="J14274" s="41">
        <f>SUBTOTAL(9,J14273:J14273)</f>
        <v>7.8612697199555576E-2</v>
      </c>
      <c r="K14274" s="32">
        <f>SUBTOTAL(9,K14273:K14273)</f>
        <v>5092409.4000000004</v>
      </c>
      <c r="L14274" s="14">
        <f>SUBTOTAL(9,L14271:L14273)</f>
        <v>65897277.719999999</v>
      </c>
      <c r="M14274" s="80"/>
    </row>
    <row r="14275" spans="2:13" ht="24.9" customHeight="1" outlineLevel="2" x14ac:dyDescent="0.3">
      <c r="B14275" s="47" t="s">
        <v>22</v>
      </c>
      <c r="C14275" s="46" t="s">
        <v>44</v>
      </c>
      <c r="D14275" s="46" t="s">
        <v>788</v>
      </c>
      <c r="E14275" s="46" t="s">
        <v>802</v>
      </c>
      <c r="F14275" s="45" t="s">
        <v>801</v>
      </c>
      <c r="G14275" s="26" t="s">
        <v>0</v>
      </c>
      <c r="H14275" s="30">
        <v>91578211</v>
      </c>
      <c r="I14275" s="30">
        <v>7199210.1699999999</v>
      </c>
      <c r="J14275" s="23">
        <f>I14275/H14275</f>
        <v>7.8612697184049604E-2</v>
      </c>
      <c r="K14275" s="30">
        <v>7628772.8799999999</v>
      </c>
      <c r="L14275" s="30">
        <f>I14275</f>
        <v>7199210.1699999999</v>
      </c>
      <c r="M14275" s="80">
        <f>L14275/K14275</f>
        <v>0.94369176841977243</v>
      </c>
    </row>
    <row r="14276" spans="2:13" ht="24.9" customHeight="1" outlineLevel="1" x14ac:dyDescent="0.3">
      <c r="B14276" s="44" t="str">
        <f>B14275</f>
        <v>FONDO NACIONAL DE PENSIONES DE LAS ENTIDADES TERRITORIALES (FONPET)</v>
      </c>
      <c r="C14276" s="43" t="s">
        <v>44</v>
      </c>
      <c r="D14276" s="43" t="s">
        <v>788</v>
      </c>
      <c r="E14276" s="43" t="s">
        <v>802</v>
      </c>
      <c r="F14276" s="42" t="s">
        <v>801</v>
      </c>
      <c r="G14276" s="18" t="s">
        <v>3</v>
      </c>
      <c r="H14276" s="32">
        <f>SUBTOTAL(9,H14275:H14275)</f>
        <v>91578211</v>
      </c>
      <c r="I14276" s="32">
        <f>SUBTOTAL(9,I14275:I14275)</f>
        <v>7199210.1699999999</v>
      </c>
      <c r="J14276" s="41">
        <f>SUBTOTAL(9,J14275:J14275)</f>
        <v>7.8612697184049604E-2</v>
      </c>
      <c r="K14276" s="32">
        <f>SUBTOTAL(9,K14275:K14275)</f>
        <v>7628772.8799999999</v>
      </c>
      <c r="L14276" s="14">
        <f>SUBTOTAL(9,L14273:L14275)</f>
        <v>12004965.27</v>
      </c>
      <c r="M14276" s="80"/>
    </row>
    <row r="14277" spans="2:13" ht="24.9" customHeight="1" outlineLevel="2" x14ac:dyDescent="0.3">
      <c r="B14277" s="47" t="s">
        <v>22</v>
      </c>
      <c r="C14277" s="46" t="s">
        <v>44</v>
      </c>
      <c r="D14277" s="46" t="s">
        <v>788</v>
      </c>
      <c r="E14277" s="46" t="s">
        <v>800</v>
      </c>
      <c r="F14277" s="45" t="s">
        <v>799</v>
      </c>
      <c r="G14277" s="26" t="s">
        <v>0</v>
      </c>
      <c r="H14277" s="30">
        <v>11578214</v>
      </c>
      <c r="I14277" s="30">
        <v>910194.63</v>
      </c>
      <c r="J14277" s="23">
        <f>I14277/H14277</f>
        <v>7.861269708782373E-2</v>
      </c>
      <c r="K14277" s="30">
        <v>964527.1100000001</v>
      </c>
      <c r="L14277" s="30">
        <f>I14277</f>
        <v>910194.63</v>
      </c>
      <c r="M14277" s="80">
        <f>L14277/K14277</f>
        <v>0.94366930754284339</v>
      </c>
    </row>
    <row r="14278" spans="2:13" ht="24.9" customHeight="1" outlineLevel="1" x14ac:dyDescent="0.3">
      <c r="B14278" s="44" t="str">
        <f>B14277</f>
        <v>FONDO NACIONAL DE PENSIONES DE LAS ENTIDADES TERRITORIALES (FONPET)</v>
      </c>
      <c r="C14278" s="43" t="s">
        <v>44</v>
      </c>
      <c r="D14278" s="43" t="s">
        <v>788</v>
      </c>
      <c r="E14278" s="43" t="s">
        <v>800</v>
      </c>
      <c r="F14278" s="42" t="s">
        <v>799</v>
      </c>
      <c r="G14278" s="18" t="s">
        <v>3</v>
      </c>
      <c r="H14278" s="32">
        <f>SUBTOTAL(9,H14277:H14277)</f>
        <v>11578214</v>
      </c>
      <c r="I14278" s="32">
        <f>SUBTOTAL(9,I14277:I14277)</f>
        <v>910194.63</v>
      </c>
      <c r="J14278" s="41">
        <f>SUBTOTAL(9,J14277:J14277)</f>
        <v>7.861269708782373E-2</v>
      </c>
      <c r="K14278" s="32">
        <f>SUBTOTAL(9,K14277:K14277)</f>
        <v>964527.1100000001</v>
      </c>
      <c r="L14278" s="14">
        <f>SUBTOTAL(9,L14275:L14277)</f>
        <v>8109404.7999999998</v>
      </c>
      <c r="M14278" s="80"/>
    </row>
    <row r="14279" spans="2:13" ht="24.9" customHeight="1" outlineLevel="2" x14ac:dyDescent="0.3">
      <c r="B14279" s="47" t="s">
        <v>22</v>
      </c>
      <c r="C14279" s="46" t="s">
        <v>44</v>
      </c>
      <c r="D14279" s="46" t="s">
        <v>788</v>
      </c>
      <c r="E14279" s="46" t="s">
        <v>798</v>
      </c>
      <c r="F14279" s="45" t="s">
        <v>797</v>
      </c>
      <c r="G14279" s="26" t="s">
        <v>0</v>
      </c>
      <c r="H14279" s="30">
        <v>226051807</v>
      </c>
      <c r="I14279" s="30">
        <v>17770542.239999998</v>
      </c>
      <c r="J14279" s="23">
        <f>I14279/H14279</f>
        <v>7.8612697132741785E-2</v>
      </c>
      <c r="K14279" s="30">
        <v>18830346.050000001</v>
      </c>
      <c r="L14279" s="30">
        <f>I14279</f>
        <v>17770542.239999998</v>
      </c>
      <c r="M14279" s="80">
        <f>L14279/K14279</f>
        <v>0.94371830410413504</v>
      </c>
    </row>
    <row r="14280" spans="2:13" ht="24.9" customHeight="1" outlineLevel="1" x14ac:dyDescent="0.3">
      <c r="B14280" s="44" t="str">
        <f>B14279</f>
        <v>FONDO NACIONAL DE PENSIONES DE LAS ENTIDADES TERRITORIALES (FONPET)</v>
      </c>
      <c r="C14280" s="43" t="s">
        <v>44</v>
      </c>
      <c r="D14280" s="43" t="s">
        <v>788</v>
      </c>
      <c r="E14280" s="43" t="s">
        <v>798</v>
      </c>
      <c r="F14280" s="42" t="s">
        <v>797</v>
      </c>
      <c r="G14280" s="18" t="s">
        <v>3</v>
      </c>
      <c r="H14280" s="32">
        <f>SUBTOTAL(9,H14279:H14279)</f>
        <v>226051807</v>
      </c>
      <c r="I14280" s="32">
        <f>SUBTOTAL(9,I14279:I14279)</f>
        <v>17770542.239999998</v>
      </c>
      <c r="J14280" s="41">
        <f>SUBTOTAL(9,J14279:J14279)</f>
        <v>7.8612697132741785E-2</v>
      </c>
      <c r="K14280" s="32">
        <f>SUBTOTAL(9,K14279:K14279)</f>
        <v>18830346.050000001</v>
      </c>
      <c r="L14280" s="14">
        <f>SUBTOTAL(9,L14277:L14279)</f>
        <v>18680736.869999997</v>
      </c>
      <c r="M14280" s="80"/>
    </row>
    <row r="14281" spans="2:13" ht="24.9" customHeight="1" outlineLevel="2" x14ac:dyDescent="0.3">
      <c r="B14281" s="47" t="s">
        <v>22</v>
      </c>
      <c r="C14281" s="46" t="s">
        <v>44</v>
      </c>
      <c r="D14281" s="46" t="s">
        <v>788</v>
      </c>
      <c r="E14281" s="46" t="s">
        <v>796</v>
      </c>
      <c r="F14281" s="45" t="s">
        <v>795</v>
      </c>
      <c r="G14281" s="26" t="s">
        <v>0</v>
      </c>
      <c r="H14281" s="30">
        <v>129723938</v>
      </c>
      <c r="I14281" s="30">
        <v>10197948.649999999</v>
      </c>
      <c r="J14281" s="23">
        <f>I14281/H14281</f>
        <v>7.8612697141525245E-2</v>
      </c>
      <c r="K14281" s="30">
        <v>10805980.77</v>
      </c>
      <c r="L14281" s="30">
        <f>I14281</f>
        <v>10197948.649999999</v>
      </c>
      <c r="M14281" s="80">
        <f>L14281/K14281</f>
        <v>0.94373188950252029</v>
      </c>
    </row>
    <row r="14282" spans="2:13" ht="24.9" customHeight="1" outlineLevel="1" x14ac:dyDescent="0.3">
      <c r="B14282" s="44" t="str">
        <f>B14281</f>
        <v>FONDO NACIONAL DE PENSIONES DE LAS ENTIDADES TERRITORIALES (FONPET)</v>
      </c>
      <c r="C14282" s="43" t="s">
        <v>44</v>
      </c>
      <c r="D14282" s="43" t="s">
        <v>788</v>
      </c>
      <c r="E14282" s="43" t="s">
        <v>796</v>
      </c>
      <c r="F14282" s="42" t="s">
        <v>795</v>
      </c>
      <c r="G14282" s="18" t="s">
        <v>3</v>
      </c>
      <c r="H14282" s="32">
        <f>SUBTOTAL(9,H14281:H14281)</f>
        <v>129723938</v>
      </c>
      <c r="I14282" s="32">
        <f>SUBTOTAL(9,I14281:I14281)</f>
        <v>10197948.649999999</v>
      </c>
      <c r="J14282" s="41">
        <f>SUBTOTAL(9,J14281:J14281)</f>
        <v>7.8612697141525245E-2</v>
      </c>
      <c r="K14282" s="32">
        <f>SUBTOTAL(9,K14281:K14281)</f>
        <v>10805980.77</v>
      </c>
      <c r="L14282" s="14">
        <f>SUBTOTAL(9,L14279:L14281)</f>
        <v>27968490.889999997</v>
      </c>
      <c r="M14282" s="80"/>
    </row>
    <row r="14283" spans="2:13" ht="24.9" customHeight="1" outlineLevel="2" x14ac:dyDescent="0.3">
      <c r="B14283" s="47" t="s">
        <v>22</v>
      </c>
      <c r="C14283" s="46" t="s">
        <v>44</v>
      </c>
      <c r="D14283" s="46" t="s">
        <v>788</v>
      </c>
      <c r="E14283" s="46" t="s">
        <v>794</v>
      </c>
      <c r="F14283" s="45" t="s">
        <v>793</v>
      </c>
      <c r="G14283" s="26" t="s">
        <v>0</v>
      </c>
      <c r="H14283" s="30">
        <v>289773257</v>
      </c>
      <c r="I14283" s="30">
        <v>22779857.289999999</v>
      </c>
      <c r="J14283" s="23">
        <f>I14283/H14283</f>
        <v>7.861269713374551E-2</v>
      </c>
      <c r="K14283" s="30">
        <v>24139665.689999998</v>
      </c>
      <c r="L14283" s="30">
        <f>I14283</f>
        <v>22779857.289999999</v>
      </c>
      <c r="M14283" s="80">
        <f>L14283/K14283</f>
        <v>0.94366912875005937</v>
      </c>
    </row>
    <row r="14284" spans="2:13" ht="24.9" customHeight="1" outlineLevel="1" x14ac:dyDescent="0.3">
      <c r="B14284" s="44" t="str">
        <f>B14283</f>
        <v>FONDO NACIONAL DE PENSIONES DE LAS ENTIDADES TERRITORIALES (FONPET)</v>
      </c>
      <c r="C14284" s="43" t="s">
        <v>44</v>
      </c>
      <c r="D14284" s="43" t="s">
        <v>788</v>
      </c>
      <c r="E14284" s="43" t="s">
        <v>794</v>
      </c>
      <c r="F14284" s="42" t="s">
        <v>793</v>
      </c>
      <c r="G14284" s="18" t="s">
        <v>3</v>
      </c>
      <c r="H14284" s="32">
        <f>SUBTOTAL(9,H14283:H14283)</f>
        <v>289773257</v>
      </c>
      <c r="I14284" s="32">
        <f>SUBTOTAL(9,I14283:I14283)</f>
        <v>22779857.289999999</v>
      </c>
      <c r="J14284" s="41">
        <f>SUBTOTAL(9,J14283:J14283)</f>
        <v>7.861269713374551E-2</v>
      </c>
      <c r="K14284" s="32">
        <f>SUBTOTAL(9,K14283:K14283)</f>
        <v>24139665.689999998</v>
      </c>
      <c r="L14284" s="14">
        <f>SUBTOTAL(9,L14281:L14283)</f>
        <v>32977805.939999998</v>
      </c>
      <c r="M14284" s="80"/>
    </row>
    <row r="14285" spans="2:13" ht="24.9" customHeight="1" outlineLevel="2" x14ac:dyDescent="0.3">
      <c r="B14285" s="47" t="s">
        <v>22</v>
      </c>
      <c r="C14285" s="46" t="s">
        <v>44</v>
      </c>
      <c r="D14285" s="46" t="s">
        <v>788</v>
      </c>
      <c r="E14285" s="46" t="s">
        <v>792</v>
      </c>
      <c r="F14285" s="45" t="s">
        <v>791</v>
      </c>
      <c r="G14285" s="26" t="s">
        <v>0</v>
      </c>
      <c r="H14285" s="30">
        <v>4959117</v>
      </c>
      <c r="I14285" s="30">
        <v>389849.57</v>
      </c>
      <c r="J14285" s="23">
        <f>I14285/H14285</f>
        <v>7.8612698591301641E-2</v>
      </c>
      <c r="K14285" s="30">
        <v>413128.48</v>
      </c>
      <c r="L14285" s="30">
        <f>I14285</f>
        <v>389849.57</v>
      </c>
      <c r="M14285" s="80">
        <f>L14285/K14285</f>
        <v>0.94365212972003287</v>
      </c>
    </row>
    <row r="14286" spans="2:13" ht="24.9" customHeight="1" outlineLevel="1" x14ac:dyDescent="0.3">
      <c r="B14286" s="44" t="str">
        <f>B14285</f>
        <v>FONDO NACIONAL DE PENSIONES DE LAS ENTIDADES TERRITORIALES (FONPET)</v>
      </c>
      <c r="C14286" s="43" t="s">
        <v>44</v>
      </c>
      <c r="D14286" s="43" t="s">
        <v>788</v>
      </c>
      <c r="E14286" s="43" t="s">
        <v>792</v>
      </c>
      <c r="F14286" s="42" t="s">
        <v>791</v>
      </c>
      <c r="G14286" s="18" t="s">
        <v>3</v>
      </c>
      <c r="H14286" s="32">
        <f>SUBTOTAL(9,H14285:H14285)</f>
        <v>4959117</v>
      </c>
      <c r="I14286" s="32">
        <f>SUBTOTAL(9,I14285:I14285)</f>
        <v>389849.57</v>
      </c>
      <c r="J14286" s="41">
        <f>SUBTOTAL(9,J14285:J14285)</f>
        <v>7.8612698591301641E-2</v>
      </c>
      <c r="K14286" s="32">
        <f>SUBTOTAL(9,K14285:K14285)</f>
        <v>413128.48</v>
      </c>
      <c r="L14286" s="14">
        <f>SUBTOTAL(9,L14283:L14285)</f>
        <v>23169706.859999999</v>
      </c>
      <c r="M14286" s="80"/>
    </row>
    <row r="14287" spans="2:13" ht="24.9" customHeight="1" outlineLevel="2" x14ac:dyDescent="0.3">
      <c r="B14287" s="47" t="s">
        <v>22</v>
      </c>
      <c r="C14287" s="46" t="s">
        <v>44</v>
      </c>
      <c r="D14287" s="46" t="s">
        <v>788</v>
      </c>
      <c r="E14287" s="46" t="s">
        <v>790</v>
      </c>
      <c r="F14287" s="45" t="s">
        <v>789</v>
      </c>
      <c r="G14287" s="26" t="s">
        <v>0</v>
      </c>
      <c r="H14287" s="30">
        <v>89581813</v>
      </c>
      <c r="I14287" s="30">
        <v>7042267.9399999995</v>
      </c>
      <c r="J14287" s="23">
        <f>I14287/H14287</f>
        <v>7.8612697200044379E-2</v>
      </c>
      <c r="K14287" s="30">
        <v>7462544.3200000003</v>
      </c>
      <c r="L14287" s="30">
        <f>I14287</f>
        <v>7042267.9399999995</v>
      </c>
      <c r="M14287" s="80">
        <f>L14287/K14287</f>
        <v>0.94368189159377736</v>
      </c>
    </row>
    <row r="14288" spans="2:13" ht="24.9" customHeight="1" outlineLevel="1" x14ac:dyDescent="0.3">
      <c r="B14288" s="44" t="str">
        <f>B14287</f>
        <v>FONDO NACIONAL DE PENSIONES DE LAS ENTIDADES TERRITORIALES (FONPET)</v>
      </c>
      <c r="C14288" s="43" t="s">
        <v>44</v>
      </c>
      <c r="D14288" s="43" t="s">
        <v>788</v>
      </c>
      <c r="E14288" s="43" t="s">
        <v>790</v>
      </c>
      <c r="F14288" s="42" t="s">
        <v>789</v>
      </c>
      <c r="G14288" s="18" t="s">
        <v>3</v>
      </c>
      <c r="H14288" s="32">
        <f>SUBTOTAL(9,H14287:H14287)</f>
        <v>89581813</v>
      </c>
      <c r="I14288" s="32">
        <f>SUBTOTAL(9,I14287:I14287)</f>
        <v>7042267.9399999995</v>
      </c>
      <c r="J14288" s="41">
        <f>SUBTOTAL(9,J14287:J14287)</f>
        <v>7.8612697200044379E-2</v>
      </c>
      <c r="K14288" s="32">
        <f>SUBTOTAL(9,K14287:K14287)</f>
        <v>7462544.3200000003</v>
      </c>
      <c r="L14288" s="14">
        <f>SUBTOTAL(9,L14285:L14287)</f>
        <v>7432117.5099999998</v>
      </c>
      <c r="M14288" s="80"/>
    </row>
    <row r="14289" spans="2:13" ht="24.9" customHeight="1" outlineLevel="2" x14ac:dyDescent="0.3">
      <c r="B14289" s="47" t="s">
        <v>22</v>
      </c>
      <c r="C14289" s="46" t="s">
        <v>44</v>
      </c>
      <c r="D14289" s="46" t="s">
        <v>788</v>
      </c>
      <c r="E14289" s="46" t="s">
        <v>787</v>
      </c>
      <c r="F14289" s="45" t="s">
        <v>786</v>
      </c>
      <c r="G14289" s="26" t="s">
        <v>0</v>
      </c>
      <c r="H14289" s="30">
        <v>118356686</v>
      </c>
      <c r="I14289" s="30">
        <v>9304338.3100000005</v>
      </c>
      <c r="J14289" s="23">
        <f>I14289/H14289</f>
        <v>7.8612697131448916E-2</v>
      </c>
      <c r="K14289" s="30">
        <v>9859855.379999999</v>
      </c>
      <c r="L14289" s="30">
        <f>I14289</f>
        <v>9304338.3100000005</v>
      </c>
      <c r="M14289" s="80">
        <f>L14289/K14289</f>
        <v>0.94365869999200758</v>
      </c>
    </row>
    <row r="14290" spans="2:13" ht="24.9" customHeight="1" outlineLevel="1" x14ac:dyDescent="0.3">
      <c r="B14290" s="44" t="str">
        <f>B14289</f>
        <v>FONDO NACIONAL DE PENSIONES DE LAS ENTIDADES TERRITORIALES (FONPET)</v>
      </c>
      <c r="C14290" s="43" t="s">
        <v>44</v>
      </c>
      <c r="D14290" s="43" t="s">
        <v>788</v>
      </c>
      <c r="E14290" s="43" t="s">
        <v>787</v>
      </c>
      <c r="F14290" s="42" t="s">
        <v>786</v>
      </c>
      <c r="G14290" s="18" t="s">
        <v>3</v>
      </c>
      <c r="H14290" s="32">
        <f>SUBTOTAL(9,H14289:H14289)</f>
        <v>118356686</v>
      </c>
      <c r="I14290" s="32">
        <f>SUBTOTAL(9,I14289:I14289)</f>
        <v>9304338.3100000005</v>
      </c>
      <c r="J14290" s="41">
        <f>SUBTOTAL(9,J14289:J14289)</f>
        <v>7.8612697131448916E-2</v>
      </c>
      <c r="K14290" s="32">
        <f>SUBTOTAL(9,K14289:K14289)</f>
        <v>9859855.379999999</v>
      </c>
      <c r="L14290" s="14">
        <f>SUBTOTAL(9,L14287:L14289)</f>
        <v>16346606.25</v>
      </c>
      <c r="M14290" s="80"/>
    </row>
    <row r="14291" spans="2:13" ht="24.9" customHeight="1" outlineLevel="2" x14ac:dyDescent="0.3">
      <c r="B14291" s="47" t="s">
        <v>22</v>
      </c>
      <c r="C14291" s="46" t="s">
        <v>21</v>
      </c>
      <c r="D14291" s="46" t="s">
        <v>751</v>
      </c>
      <c r="E14291" s="46" t="s">
        <v>785</v>
      </c>
      <c r="F14291" s="45" t="s">
        <v>751</v>
      </c>
      <c r="G14291" s="26" t="s">
        <v>0</v>
      </c>
      <c r="H14291" s="30">
        <v>3576457476</v>
      </c>
      <c r="I14291" s="30">
        <v>281154968.38</v>
      </c>
      <c r="J14291" s="23">
        <f>I14291/H14291</f>
        <v>7.8612697135840348E-2</v>
      </c>
      <c r="K14291" s="30">
        <v>297889939.03999996</v>
      </c>
      <c r="L14291" s="30">
        <f>I14291</f>
        <v>281154968.38</v>
      </c>
      <c r="M14291" s="80">
        <f>L14291/K14291</f>
        <v>0.94382163186198498</v>
      </c>
    </row>
    <row r="14292" spans="2:13" ht="24.9" customHeight="1" outlineLevel="1" x14ac:dyDescent="0.3">
      <c r="B14292" s="44" t="str">
        <f>B14291</f>
        <v>FONDO NACIONAL DE PENSIONES DE LAS ENTIDADES TERRITORIALES (FONPET)</v>
      </c>
      <c r="C14292" s="43" t="s">
        <v>21</v>
      </c>
      <c r="D14292" s="43" t="s">
        <v>751</v>
      </c>
      <c r="E14292" s="43" t="s">
        <v>785</v>
      </c>
      <c r="F14292" s="42" t="s">
        <v>751</v>
      </c>
      <c r="G14292" s="18" t="s">
        <v>3</v>
      </c>
      <c r="H14292" s="32">
        <f>SUBTOTAL(9,H14291:H14291)</f>
        <v>3576457476</v>
      </c>
      <c r="I14292" s="32">
        <f>SUBTOTAL(9,I14291:I14291)</f>
        <v>281154968.38</v>
      </c>
      <c r="J14292" s="41">
        <f>SUBTOTAL(9,J14291:J14291)</f>
        <v>7.8612697135840348E-2</v>
      </c>
      <c r="K14292" s="32">
        <f>SUBTOTAL(9,K14291:K14291)</f>
        <v>297889939.03999996</v>
      </c>
      <c r="L14292" s="14">
        <f>SUBTOTAL(9,L14289:L14291)</f>
        <v>290459306.69</v>
      </c>
      <c r="M14292" s="80"/>
    </row>
    <row r="14293" spans="2:13" ht="24.9" customHeight="1" outlineLevel="2" x14ac:dyDescent="0.3">
      <c r="B14293" s="47" t="s">
        <v>22</v>
      </c>
      <c r="C14293" s="46" t="s">
        <v>21</v>
      </c>
      <c r="D14293" s="46" t="s">
        <v>751</v>
      </c>
      <c r="E14293" s="46" t="s">
        <v>784</v>
      </c>
      <c r="F14293" s="45" t="s">
        <v>783</v>
      </c>
      <c r="G14293" s="26" t="s">
        <v>0</v>
      </c>
      <c r="H14293" s="30">
        <v>209156373</v>
      </c>
      <c r="I14293" s="30">
        <v>16442346.6</v>
      </c>
      <c r="J14293" s="23">
        <f>I14293/H14293</f>
        <v>7.8612697113465441E-2</v>
      </c>
      <c r="K14293" s="30">
        <v>17421900.899999999</v>
      </c>
      <c r="L14293" s="30">
        <f>I14293</f>
        <v>16442346.6</v>
      </c>
      <c r="M14293" s="80">
        <f>L14293/K14293</f>
        <v>0.94377454529086435</v>
      </c>
    </row>
    <row r="14294" spans="2:13" ht="24.9" customHeight="1" outlineLevel="1" x14ac:dyDescent="0.3">
      <c r="B14294" s="44" t="str">
        <f>B14293</f>
        <v>FONDO NACIONAL DE PENSIONES DE LAS ENTIDADES TERRITORIALES (FONPET)</v>
      </c>
      <c r="C14294" s="43" t="s">
        <v>21</v>
      </c>
      <c r="D14294" s="43" t="s">
        <v>751</v>
      </c>
      <c r="E14294" s="43" t="s">
        <v>784</v>
      </c>
      <c r="F14294" s="42" t="s">
        <v>783</v>
      </c>
      <c r="G14294" s="18" t="s">
        <v>3</v>
      </c>
      <c r="H14294" s="32">
        <f>SUBTOTAL(9,H14293:H14293)</f>
        <v>209156373</v>
      </c>
      <c r="I14294" s="32">
        <f>SUBTOTAL(9,I14293:I14293)</f>
        <v>16442346.6</v>
      </c>
      <c r="J14294" s="41">
        <f>SUBTOTAL(9,J14293:J14293)</f>
        <v>7.8612697113465441E-2</v>
      </c>
      <c r="K14294" s="32">
        <f>SUBTOTAL(9,K14293:K14293)</f>
        <v>17421900.899999999</v>
      </c>
      <c r="L14294" s="14">
        <f>SUBTOTAL(9,L14291:L14293)</f>
        <v>297597314.98000002</v>
      </c>
      <c r="M14294" s="80"/>
    </row>
    <row r="14295" spans="2:13" ht="24.9" customHeight="1" outlineLevel="2" x14ac:dyDescent="0.3">
      <c r="B14295" s="47" t="s">
        <v>22</v>
      </c>
      <c r="C14295" s="46" t="s">
        <v>21</v>
      </c>
      <c r="D14295" s="46" t="s">
        <v>751</v>
      </c>
      <c r="E14295" s="46" t="s">
        <v>782</v>
      </c>
      <c r="F14295" s="45" t="s">
        <v>781</v>
      </c>
      <c r="G14295" s="26" t="s">
        <v>0</v>
      </c>
      <c r="H14295" s="30">
        <v>38788436</v>
      </c>
      <c r="I14295" s="30">
        <v>3049263.57</v>
      </c>
      <c r="J14295" s="23">
        <f>I14295/H14295</f>
        <v>7.8612697093535813E-2</v>
      </c>
      <c r="K14295" s="30">
        <v>3230981.06</v>
      </c>
      <c r="L14295" s="30">
        <f>I14295</f>
        <v>3049263.57</v>
      </c>
      <c r="M14295" s="80">
        <f>L14295/K14295</f>
        <v>0.94375779782503577</v>
      </c>
    </row>
    <row r="14296" spans="2:13" ht="24.9" customHeight="1" outlineLevel="1" x14ac:dyDescent="0.3">
      <c r="B14296" s="44" t="str">
        <f>B14295</f>
        <v>FONDO NACIONAL DE PENSIONES DE LAS ENTIDADES TERRITORIALES (FONPET)</v>
      </c>
      <c r="C14296" s="43" t="s">
        <v>21</v>
      </c>
      <c r="D14296" s="43" t="s">
        <v>751</v>
      </c>
      <c r="E14296" s="43" t="s">
        <v>782</v>
      </c>
      <c r="F14296" s="42" t="s">
        <v>781</v>
      </c>
      <c r="G14296" s="18" t="s">
        <v>3</v>
      </c>
      <c r="H14296" s="32">
        <f>SUBTOTAL(9,H14295:H14295)</f>
        <v>38788436</v>
      </c>
      <c r="I14296" s="32">
        <f>SUBTOTAL(9,I14295:I14295)</f>
        <v>3049263.57</v>
      </c>
      <c r="J14296" s="41">
        <f>SUBTOTAL(9,J14295:J14295)</f>
        <v>7.8612697093535813E-2</v>
      </c>
      <c r="K14296" s="32">
        <f>SUBTOTAL(9,K14295:K14295)</f>
        <v>3230981.06</v>
      </c>
      <c r="L14296" s="14">
        <f>SUBTOTAL(9,L14293:L14295)</f>
        <v>19491610.169999998</v>
      </c>
      <c r="M14296" s="80"/>
    </row>
    <row r="14297" spans="2:13" ht="24.9" customHeight="1" outlineLevel="2" x14ac:dyDescent="0.3">
      <c r="B14297" s="47" t="s">
        <v>22</v>
      </c>
      <c r="C14297" s="46" t="s">
        <v>21</v>
      </c>
      <c r="D14297" s="46" t="s">
        <v>751</v>
      </c>
      <c r="E14297" s="46" t="s">
        <v>780</v>
      </c>
      <c r="F14297" s="45" t="s">
        <v>779</v>
      </c>
      <c r="G14297" s="26" t="s">
        <v>0</v>
      </c>
      <c r="H14297" s="30">
        <v>9873250</v>
      </c>
      <c r="I14297" s="30">
        <v>776162.81</v>
      </c>
      <c r="J14297" s="23">
        <f>I14297/H14297</f>
        <v>7.8612696933633819E-2</v>
      </c>
      <c r="K14297" s="30">
        <v>822413.22</v>
      </c>
      <c r="L14297" s="30">
        <f>I14297</f>
        <v>776162.81</v>
      </c>
      <c r="M14297" s="80">
        <f>L14297/K14297</f>
        <v>0.94376256500351496</v>
      </c>
    </row>
    <row r="14298" spans="2:13" ht="24.9" customHeight="1" outlineLevel="1" x14ac:dyDescent="0.3">
      <c r="B14298" s="44" t="str">
        <f>B14297</f>
        <v>FONDO NACIONAL DE PENSIONES DE LAS ENTIDADES TERRITORIALES (FONPET)</v>
      </c>
      <c r="C14298" s="43" t="s">
        <v>21</v>
      </c>
      <c r="D14298" s="43" t="s">
        <v>751</v>
      </c>
      <c r="E14298" s="43" t="s">
        <v>780</v>
      </c>
      <c r="F14298" s="42" t="s">
        <v>779</v>
      </c>
      <c r="G14298" s="18" t="s">
        <v>3</v>
      </c>
      <c r="H14298" s="32">
        <f>SUBTOTAL(9,H14297:H14297)</f>
        <v>9873250</v>
      </c>
      <c r="I14298" s="32">
        <f>SUBTOTAL(9,I14297:I14297)</f>
        <v>776162.81</v>
      </c>
      <c r="J14298" s="41">
        <f>SUBTOTAL(9,J14297:J14297)</f>
        <v>7.8612696933633819E-2</v>
      </c>
      <c r="K14298" s="32">
        <f>SUBTOTAL(9,K14297:K14297)</f>
        <v>822413.22</v>
      </c>
      <c r="L14298" s="14">
        <f>SUBTOTAL(9,L14295:L14297)</f>
        <v>3825426.38</v>
      </c>
      <c r="M14298" s="80"/>
    </row>
    <row r="14299" spans="2:13" ht="24.9" customHeight="1" outlineLevel="2" x14ac:dyDescent="0.3">
      <c r="B14299" s="47" t="s">
        <v>22</v>
      </c>
      <c r="C14299" s="46" t="s">
        <v>21</v>
      </c>
      <c r="D14299" s="46" t="s">
        <v>751</v>
      </c>
      <c r="E14299" s="46" t="s">
        <v>778</v>
      </c>
      <c r="F14299" s="45" t="s">
        <v>777</v>
      </c>
      <c r="G14299" s="26" t="s">
        <v>0</v>
      </c>
      <c r="H14299" s="30">
        <v>5201976</v>
      </c>
      <c r="I14299" s="30">
        <v>408941.37</v>
      </c>
      <c r="J14299" s="23">
        <f>I14299/H14299</f>
        <v>7.8612698328481334E-2</v>
      </c>
      <c r="K14299" s="30">
        <v>433231.81</v>
      </c>
      <c r="L14299" s="30">
        <f>I14299</f>
        <v>408941.37</v>
      </c>
      <c r="M14299" s="80">
        <f>L14299/K14299</f>
        <v>0.94393200259233045</v>
      </c>
    </row>
    <row r="14300" spans="2:13" ht="24.9" customHeight="1" outlineLevel="1" x14ac:dyDescent="0.3">
      <c r="B14300" s="44" t="str">
        <f>B14299</f>
        <v>FONDO NACIONAL DE PENSIONES DE LAS ENTIDADES TERRITORIALES (FONPET)</v>
      </c>
      <c r="C14300" s="43" t="s">
        <v>21</v>
      </c>
      <c r="D14300" s="43" t="s">
        <v>751</v>
      </c>
      <c r="E14300" s="43" t="s">
        <v>778</v>
      </c>
      <c r="F14300" s="42" t="s">
        <v>777</v>
      </c>
      <c r="G14300" s="18" t="s">
        <v>3</v>
      </c>
      <c r="H14300" s="32">
        <f>SUBTOTAL(9,H14299:H14299)</f>
        <v>5201976</v>
      </c>
      <c r="I14300" s="32">
        <f>SUBTOTAL(9,I14299:I14299)</f>
        <v>408941.37</v>
      </c>
      <c r="J14300" s="41">
        <f>SUBTOTAL(9,J14299:J14299)</f>
        <v>7.8612698328481334E-2</v>
      </c>
      <c r="K14300" s="32">
        <f>SUBTOTAL(9,K14299:K14299)</f>
        <v>433231.81</v>
      </c>
      <c r="L14300" s="14">
        <f>SUBTOTAL(9,L14297:L14299)</f>
        <v>1185104.1800000002</v>
      </c>
      <c r="M14300" s="80"/>
    </row>
    <row r="14301" spans="2:13" ht="24.9" customHeight="1" outlineLevel="2" x14ac:dyDescent="0.3">
      <c r="B14301" s="47" t="s">
        <v>22</v>
      </c>
      <c r="C14301" s="46" t="s">
        <v>21</v>
      </c>
      <c r="D14301" s="46" t="s">
        <v>751</v>
      </c>
      <c r="E14301" s="46" t="s">
        <v>776</v>
      </c>
      <c r="F14301" s="45" t="s">
        <v>775</v>
      </c>
      <c r="G14301" s="26" t="s">
        <v>0</v>
      </c>
      <c r="H14301" s="30">
        <v>5871426</v>
      </c>
      <c r="I14301" s="30">
        <v>461568.64</v>
      </c>
      <c r="J14301" s="23">
        <f>I14301/H14301</f>
        <v>7.8612698175877543E-2</v>
      </c>
      <c r="K14301" s="30">
        <v>489109.89</v>
      </c>
      <c r="L14301" s="30">
        <f>I14301</f>
        <v>461568.64</v>
      </c>
      <c r="M14301" s="80">
        <f>L14301/K14301</f>
        <v>0.94369107931961871</v>
      </c>
    </row>
    <row r="14302" spans="2:13" ht="24.9" customHeight="1" outlineLevel="1" x14ac:dyDescent="0.3">
      <c r="B14302" s="44" t="str">
        <f>B14301</f>
        <v>FONDO NACIONAL DE PENSIONES DE LAS ENTIDADES TERRITORIALES (FONPET)</v>
      </c>
      <c r="C14302" s="43" t="s">
        <v>21</v>
      </c>
      <c r="D14302" s="43" t="s">
        <v>751</v>
      </c>
      <c r="E14302" s="43" t="s">
        <v>776</v>
      </c>
      <c r="F14302" s="42" t="s">
        <v>775</v>
      </c>
      <c r="G14302" s="18" t="s">
        <v>3</v>
      </c>
      <c r="H14302" s="32">
        <f>SUBTOTAL(9,H14301:H14301)</f>
        <v>5871426</v>
      </c>
      <c r="I14302" s="32">
        <f>SUBTOTAL(9,I14301:I14301)</f>
        <v>461568.64</v>
      </c>
      <c r="J14302" s="41">
        <f>SUBTOTAL(9,J14301:J14301)</f>
        <v>7.8612698175877543E-2</v>
      </c>
      <c r="K14302" s="32">
        <f>SUBTOTAL(9,K14301:K14301)</f>
        <v>489109.89</v>
      </c>
      <c r="L14302" s="14">
        <f>SUBTOTAL(9,L14299:L14301)</f>
        <v>870510.01</v>
      </c>
      <c r="M14302" s="80"/>
    </row>
    <row r="14303" spans="2:13" ht="24.9" customHeight="1" outlineLevel="2" x14ac:dyDescent="0.3">
      <c r="B14303" s="47" t="s">
        <v>22</v>
      </c>
      <c r="C14303" s="46" t="s">
        <v>21</v>
      </c>
      <c r="D14303" s="46" t="s">
        <v>751</v>
      </c>
      <c r="E14303" s="46" t="s">
        <v>774</v>
      </c>
      <c r="F14303" s="45" t="s">
        <v>773</v>
      </c>
      <c r="G14303" s="26" t="s">
        <v>0</v>
      </c>
      <c r="H14303" s="30">
        <v>5136985</v>
      </c>
      <c r="I14303" s="30">
        <v>403832.24</v>
      </c>
      <c r="J14303" s="23">
        <f>I14303/H14303</f>
        <v>7.861269596854964E-2</v>
      </c>
      <c r="K14303" s="30">
        <v>427916.63</v>
      </c>
      <c r="L14303" s="30">
        <f>I14303</f>
        <v>403832.24</v>
      </c>
      <c r="M14303" s="80">
        <f>L14303/K14303</f>
        <v>0.94371709741684962</v>
      </c>
    </row>
    <row r="14304" spans="2:13" ht="24.9" customHeight="1" outlineLevel="1" x14ac:dyDescent="0.3">
      <c r="B14304" s="44" t="str">
        <f>B14303</f>
        <v>FONDO NACIONAL DE PENSIONES DE LAS ENTIDADES TERRITORIALES (FONPET)</v>
      </c>
      <c r="C14304" s="43" t="s">
        <v>21</v>
      </c>
      <c r="D14304" s="43" t="s">
        <v>751</v>
      </c>
      <c r="E14304" s="43" t="s">
        <v>774</v>
      </c>
      <c r="F14304" s="42" t="s">
        <v>773</v>
      </c>
      <c r="G14304" s="18" t="s">
        <v>3</v>
      </c>
      <c r="H14304" s="32">
        <f>SUBTOTAL(9,H14303:H14303)</f>
        <v>5136985</v>
      </c>
      <c r="I14304" s="32">
        <f>SUBTOTAL(9,I14303:I14303)</f>
        <v>403832.24</v>
      </c>
      <c r="J14304" s="41">
        <f>SUBTOTAL(9,J14303:J14303)</f>
        <v>7.861269596854964E-2</v>
      </c>
      <c r="K14304" s="32">
        <f>SUBTOTAL(9,K14303:K14303)</f>
        <v>427916.63</v>
      </c>
      <c r="L14304" s="14">
        <f>SUBTOTAL(9,L14301:L14303)</f>
        <v>865400.88</v>
      </c>
      <c r="M14304" s="80"/>
    </row>
    <row r="14305" spans="2:13" ht="24.9" customHeight="1" outlineLevel="2" x14ac:dyDescent="0.3">
      <c r="B14305" s="47" t="s">
        <v>22</v>
      </c>
      <c r="C14305" s="46" t="s">
        <v>21</v>
      </c>
      <c r="D14305" s="46" t="s">
        <v>751</v>
      </c>
      <c r="E14305" s="46" t="s">
        <v>772</v>
      </c>
      <c r="F14305" s="45" t="s">
        <v>771</v>
      </c>
      <c r="G14305" s="26" t="s">
        <v>0</v>
      </c>
      <c r="H14305" s="30">
        <v>53531742</v>
      </c>
      <c r="I14305" s="30">
        <v>4208274.62</v>
      </c>
      <c r="J14305" s="23">
        <f>I14305/H14305</f>
        <v>7.8612697117160887E-2</v>
      </c>
      <c r="K14305" s="30">
        <v>4458817.1500000004</v>
      </c>
      <c r="L14305" s="30">
        <f>I14305</f>
        <v>4208274.62</v>
      </c>
      <c r="M14305" s="80">
        <f>L14305/K14305</f>
        <v>0.94380964242949494</v>
      </c>
    </row>
    <row r="14306" spans="2:13" ht="24.9" customHeight="1" outlineLevel="1" x14ac:dyDescent="0.3">
      <c r="B14306" s="44" t="str">
        <f>B14305</f>
        <v>FONDO NACIONAL DE PENSIONES DE LAS ENTIDADES TERRITORIALES (FONPET)</v>
      </c>
      <c r="C14306" s="43" t="s">
        <v>21</v>
      </c>
      <c r="D14306" s="43" t="s">
        <v>751</v>
      </c>
      <c r="E14306" s="43" t="s">
        <v>772</v>
      </c>
      <c r="F14306" s="42" t="s">
        <v>771</v>
      </c>
      <c r="G14306" s="18" t="s">
        <v>3</v>
      </c>
      <c r="H14306" s="32">
        <f>SUBTOTAL(9,H14305:H14305)</f>
        <v>53531742</v>
      </c>
      <c r="I14306" s="32">
        <f>SUBTOTAL(9,I14305:I14305)</f>
        <v>4208274.62</v>
      </c>
      <c r="J14306" s="41">
        <f>SUBTOTAL(9,J14305:J14305)</f>
        <v>7.8612697117160887E-2</v>
      </c>
      <c r="K14306" s="32">
        <f>SUBTOTAL(9,K14305:K14305)</f>
        <v>4458817.1500000004</v>
      </c>
      <c r="L14306" s="14">
        <f>SUBTOTAL(9,L14303:L14305)</f>
        <v>4612106.8600000003</v>
      </c>
      <c r="M14306" s="80"/>
    </row>
    <row r="14307" spans="2:13" ht="24.9" customHeight="1" outlineLevel="2" x14ac:dyDescent="0.3">
      <c r="B14307" s="47" t="s">
        <v>22</v>
      </c>
      <c r="C14307" s="46" t="s">
        <v>21</v>
      </c>
      <c r="D14307" s="46" t="s">
        <v>751</v>
      </c>
      <c r="E14307" s="46" t="s">
        <v>770</v>
      </c>
      <c r="F14307" s="45" t="s">
        <v>769</v>
      </c>
      <c r="G14307" s="26" t="s">
        <v>0</v>
      </c>
      <c r="H14307" s="30">
        <v>132540266</v>
      </c>
      <c r="I14307" s="30">
        <v>10419347.789999999</v>
      </c>
      <c r="J14307" s="23">
        <f>I14307/H14307</f>
        <v>7.8612697140656107E-2</v>
      </c>
      <c r="K14307" s="30">
        <v>11040035.870000001</v>
      </c>
      <c r="L14307" s="30">
        <f>I14307</f>
        <v>10419347.789999999</v>
      </c>
      <c r="M14307" s="80">
        <f>L14307/K14307</f>
        <v>0.94377843629234492</v>
      </c>
    </row>
    <row r="14308" spans="2:13" ht="24.9" customHeight="1" outlineLevel="1" x14ac:dyDescent="0.3">
      <c r="B14308" s="44" t="str">
        <f>B14307</f>
        <v>FONDO NACIONAL DE PENSIONES DE LAS ENTIDADES TERRITORIALES (FONPET)</v>
      </c>
      <c r="C14308" s="43" t="s">
        <v>21</v>
      </c>
      <c r="D14308" s="43" t="s">
        <v>751</v>
      </c>
      <c r="E14308" s="43" t="s">
        <v>770</v>
      </c>
      <c r="F14308" s="42" t="s">
        <v>769</v>
      </c>
      <c r="G14308" s="18" t="s">
        <v>3</v>
      </c>
      <c r="H14308" s="32">
        <f>SUBTOTAL(9,H14307:H14307)</f>
        <v>132540266</v>
      </c>
      <c r="I14308" s="32">
        <f>SUBTOTAL(9,I14307:I14307)</f>
        <v>10419347.789999999</v>
      </c>
      <c r="J14308" s="41">
        <f>SUBTOTAL(9,J14307:J14307)</f>
        <v>7.8612697140656107E-2</v>
      </c>
      <c r="K14308" s="32">
        <f>SUBTOTAL(9,K14307:K14307)</f>
        <v>11040035.870000001</v>
      </c>
      <c r="L14308" s="14">
        <f>SUBTOTAL(9,L14305:L14307)</f>
        <v>14627622.41</v>
      </c>
      <c r="M14308" s="80"/>
    </row>
    <row r="14309" spans="2:13" ht="24.9" customHeight="1" outlineLevel="2" x14ac:dyDescent="0.3">
      <c r="B14309" s="47" t="s">
        <v>22</v>
      </c>
      <c r="C14309" s="46" t="s">
        <v>21</v>
      </c>
      <c r="D14309" s="46" t="s">
        <v>751</v>
      </c>
      <c r="E14309" s="46" t="s">
        <v>768</v>
      </c>
      <c r="F14309" s="45" t="s">
        <v>767</v>
      </c>
      <c r="G14309" s="26" t="s">
        <v>0</v>
      </c>
      <c r="H14309" s="30">
        <v>59042993</v>
      </c>
      <c r="I14309" s="30">
        <v>4641528.93</v>
      </c>
      <c r="J14309" s="23">
        <f>I14309/H14309</f>
        <v>7.8612697191688771E-2</v>
      </c>
      <c r="K14309" s="30">
        <v>4917620.82</v>
      </c>
      <c r="L14309" s="30">
        <f>I14309</f>
        <v>4641528.93</v>
      </c>
      <c r="M14309" s="80">
        <f>L14309/K14309</f>
        <v>0.9438566127593383</v>
      </c>
    </row>
    <row r="14310" spans="2:13" ht="24.9" customHeight="1" outlineLevel="1" x14ac:dyDescent="0.3">
      <c r="B14310" s="44" t="str">
        <f>B14309</f>
        <v>FONDO NACIONAL DE PENSIONES DE LAS ENTIDADES TERRITORIALES (FONPET)</v>
      </c>
      <c r="C14310" s="43" t="s">
        <v>21</v>
      </c>
      <c r="D14310" s="43" t="s">
        <v>751</v>
      </c>
      <c r="E14310" s="43" t="s">
        <v>768</v>
      </c>
      <c r="F14310" s="42" t="s">
        <v>767</v>
      </c>
      <c r="G14310" s="18" t="s">
        <v>3</v>
      </c>
      <c r="H14310" s="32">
        <f>SUBTOTAL(9,H14309:H14309)</f>
        <v>59042993</v>
      </c>
      <c r="I14310" s="32">
        <f>SUBTOTAL(9,I14309:I14309)</f>
        <v>4641528.93</v>
      </c>
      <c r="J14310" s="41">
        <f>SUBTOTAL(9,J14309:J14309)</f>
        <v>7.8612697191688771E-2</v>
      </c>
      <c r="K14310" s="32">
        <f>SUBTOTAL(9,K14309:K14309)</f>
        <v>4917620.82</v>
      </c>
      <c r="L14310" s="14">
        <f>SUBTOTAL(9,L14307:L14309)</f>
        <v>15060876.719999999</v>
      </c>
      <c r="M14310" s="80"/>
    </row>
    <row r="14311" spans="2:13" ht="24.9" customHeight="1" outlineLevel="2" x14ac:dyDescent="0.3">
      <c r="B14311" s="47" t="s">
        <v>22</v>
      </c>
      <c r="C14311" s="46" t="s">
        <v>21</v>
      </c>
      <c r="D14311" s="46" t="s">
        <v>751</v>
      </c>
      <c r="E14311" s="46" t="s">
        <v>766</v>
      </c>
      <c r="F14311" s="45" t="s">
        <v>765</v>
      </c>
      <c r="G14311" s="26" t="s">
        <v>0</v>
      </c>
      <c r="H14311" s="30">
        <v>57951410</v>
      </c>
      <c r="I14311" s="30">
        <v>4555716.6399999997</v>
      </c>
      <c r="J14311" s="23">
        <f>I14311/H14311</f>
        <v>7.8612697085368582E-2</v>
      </c>
      <c r="K14311" s="30">
        <v>4827633.3499999996</v>
      </c>
      <c r="L14311" s="30">
        <f>I14311</f>
        <v>4555716.6399999997</v>
      </c>
      <c r="M14311" s="80">
        <f>L14311/K14311</f>
        <v>0.94367494581998446</v>
      </c>
    </row>
    <row r="14312" spans="2:13" ht="24.9" customHeight="1" outlineLevel="1" x14ac:dyDescent="0.3">
      <c r="B14312" s="44" t="str">
        <f>B14311</f>
        <v>FONDO NACIONAL DE PENSIONES DE LAS ENTIDADES TERRITORIALES (FONPET)</v>
      </c>
      <c r="C14312" s="43" t="s">
        <v>21</v>
      </c>
      <c r="D14312" s="43" t="s">
        <v>751</v>
      </c>
      <c r="E14312" s="43" t="s">
        <v>766</v>
      </c>
      <c r="F14312" s="42" t="s">
        <v>765</v>
      </c>
      <c r="G14312" s="18" t="s">
        <v>3</v>
      </c>
      <c r="H14312" s="32">
        <f>SUBTOTAL(9,H14311:H14311)</f>
        <v>57951410</v>
      </c>
      <c r="I14312" s="32">
        <f>SUBTOTAL(9,I14311:I14311)</f>
        <v>4555716.6399999997</v>
      </c>
      <c r="J14312" s="41">
        <f>SUBTOTAL(9,J14311:J14311)</f>
        <v>7.8612697085368582E-2</v>
      </c>
      <c r="K14312" s="32">
        <f>SUBTOTAL(9,K14311:K14311)</f>
        <v>4827633.3499999996</v>
      </c>
      <c r="L14312" s="14">
        <f>SUBTOTAL(9,L14309:L14311)</f>
        <v>9197245.5700000003</v>
      </c>
      <c r="M14312" s="80"/>
    </row>
    <row r="14313" spans="2:13" ht="24.9" customHeight="1" outlineLevel="2" x14ac:dyDescent="0.3">
      <c r="B14313" s="47" t="s">
        <v>22</v>
      </c>
      <c r="C14313" s="46" t="s">
        <v>21</v>
      </c>
      <c r="D14313" s="46" t="s">
        <v>751</v>
      </c>
      <c r="E14313" s="46" t="s">
        <v>764</v>
      </c>
      <c r="F14313" s="45" t="s">
        <v>763</v>
      </c>
      <c r="G14313" s="26" t="s">
        <v>0</v>
      </c>
      <c r="H14313" s="30">
        <v>685626</v>
      </c>
      <c r="I14313" s="30">
        <v>53898.91</v>
      </c>
      <c r="J14313" s="23">
        <f>I14313/H14313</f>
        <v>7.8612698468261133E-2</v>
      </c>
      <c r="K14313" s="30">
        <v>57107.770000000004</v>
      </c>
      <c r="L14313" s="30">
        <f>I14313</f>
        <v>53898.91</v>
      </c>
      <c r="M14313" s="80">
        <f>L14313/K14313</f>
        <v>0.94381044821046245</v>
      </c>
    </row>
    <row r="14314" spans="2:13" ht="24.9" customHeight="1" outlineLevel="1" x14ac:dyDescent="0.3">
      <c r="B14314" s="44" t="str">
        <f>B14313</f>
        <v>FONDO NACIONAL DE PENSIONES DE LAS ENTIDADES TERRITORIALES (FONPET)</v>
      </c>
      <c r="C14314" s="43" t="s">
        <v>21</v>
      </c>
      <c r="D14314" s="43" t="s">
        <v>751</v>
      </c>
      <c r="E14314" s="43" t="s">
        <v>764</v>
      </c>
      <c r="F14314" s="42" t="s">
        <v>763</v>
      </c>
      <c r="G14314" s="18" t="s">
        <v>3</v>
      </c>
      <c r="H14314" s="32">
        <f>SUBTOTAL(9,H14313:H14313)</f>
        <v>685626</v>
      </c>
      <c r="I14314" s="32">
        <f>SUBTOTAL(9,I14313:I14313)</f>
        <v>53898.91</v>
      </c>
      <c r="J14314" s="41">
        <f>SUBTOTAL(9,J14313:J14313)</f>
        <v>7.8612698468261133E-2</v>
      </c>
      <c r="K14314" s="32">
        <f>SUBTOTAL(9,K14313:K14313)</f>
        <v>57107.770000000004</v>
      </c>
      <c r="L14314" s="14">
        <f>SUBTOTAL(9,L14311:L14313)</f>
        <v>4609615.55</v>
      </c>
      <c r="M14314" s="80"/>
    </row>
    <row r="14315" spans="2:13" ht="24.9" customHeight="1" outlineLevel="2" x14ac:dyDescent="0.3">
      <c r="B14315" s="47" t="s">
        <v>22</v>
      </c>
      <c r="C14315" s="46" t="s">
        <v>21</v>
      </c>
      <c r="D14315" s="46" t="s">
        <v>751</v>
      </c>
      <c r="E14315" s="46" t="s">
        <v>762</v>
      </c>
      <c r="F14315" s="45" t="s">
        <v>761</v>
      </c>
      <c r="G14315" s="26" t="s">
        <v>0</v>
      </c>
      <c r="H14315" s="30">
        <v>17427175</v>
      </c>
      <c r="I14315" s="30">
        <v>1369997.23</v>
      </c>
      <c r="J14315" s="23">
        <f>I14315/H14315</f>
        <v>7.8612697123888409E-2</v>
      </c>
      <c r="K14315" s="30">
        <v>1451622.87</v>
      </c>
      <c r="L14315" s="30">
        <f>I14315</f>
        <v>1369997.23</v>
      </c>
      <c r="M14315" s="80">
        <f>L14315/K14315</f>
        <v>0.94376938963492618</v>
      </c>
    </row>
    <row r="14316" spans="2:13" ht="24.9" customHeight="1" outlineLevel="1" x14ac:dyDescent="0.3">
      <c r="B14316" s="44" t="str">
        <f>B14315</f>
        <v>FONDO NACIONAL DE PENSIONES DE LAS ENTIDADES TERRITORIALES (FONPET)</v>
      </c>
      <c r="C14316" s="43" t="s">
        <v>21</v>
      </c>
      <c r="D14316" s="43" t="s">
        <v>751</v>
      </c>
      <c r="E14316" s="43" t="s">
        <v>762</v>
      </c>
      <c r="F14316" s="42" t="s">
        <v>761</v>
      </c>
      <c r="G14316" s="18" t="s">
        <v>3</v>
      </c>
      <c r="H14316" s="32">
        <f>SUBTOTAL(9,H14315:H14315)</f>
        <v>17427175</v>
      </c>
      <c r="I14316" s="32">
        <f>SUBTOTAL(9,I14315:I14315)</f>
        <v>1369997.23</v>
      </c>
      <c r="J14316" s="41">
        <f>SUBTOTAL(9,J14315:J14315)</f>
        <v>7.8612697123888409E-2</v>
      </c>
      <c r="K14316" s="32">
        <f>SUBTOTAL(9,K14315:K14315)</f>
        <v>1451622.87</v>
      </c>
      <c r="L14316" s="14">
        <f>SUBTOTAL(9,L14313:L14315)</f>
        <v>1423896.14</v>
      </c>
      <c r="M14316" s="80"/>
    </row>
    <row r="14317" spans="2:13" ht="24.9" customHeight="1" outlineLevel="2" x14ac:dyDescent="0.3">
      <c r="B14317" s="47" t="s">
        <v>22</v>
      </c>
      <c r="C14317" s="46" t="s">
        <v>21</v>
      </c>
      <c r="D14317" s="46" t="s">
        <v>751</v>
      </c>
      <c r="E14317" s="46" t="s">
        <v>760</v>
      </c>
      <c r="F14317" s="45" t="s">
        <v>759</v>
      </c>
      <c r="G14317" s="26" t="s">
        <v>0</v>
      </c>
      <c r="H14317" s="30">
        <v>29141282</v>
      </c>
      <c r="I14317" s="30">
        <v>2290874.77</v>
      </c>
      <c r="J14317" s="23">
        <f>I14317/H14317</f>
        <v>7.8612696929393835E-2</v>
      </c>
      <c r="K14317" s="30">
        <v>2427243.87</v>
      </c>
      <c r="L14317" s="30">
        <f>I14317</f>
        <v>2290874.77</v>
      </c>
      <c r="M14317" s="80">
        <f>L14317/K14317</f>
        <v>0.94381730583997725</v>
      </c>
    </row>
    <row r="14318" spans="2:13" ht="24.9" customHeight="1" outlineLevel="1" x14ac:dyDescent="0.3">
      <c r="B14318" s="44" t="str">
        <f>B14317</f>
        <v>FONDO NACIONAL DE PENSIONES DE LAS ENTIDADES TERRITORIALES (FONPET)</v>
      </c>
      <c r="C14318" s="43" t="s">
        <v>21</v>
      </c>
      <c r="D14318" s="43" t="s">
        <v>751</v>
      </c>
      <c r="E14318" s="43" t="s">
        <v>760</v>
      </c>
      <c r="F14318" s="42" t="s">
        <v>759</v>
      </c>
      <c r="G14318" s="18" t="s">
        <v>3</v>
      </c>
      <c r="H14318" s="32">
        <f>SUBTOTAL(9,H14317:H14317)</f>
        <v>29141282</v>
      </c>
      <c r="I14318" s="32">
        <f>SUBTOTAL(9,I14317:I14317)</f>
        <v>2290874.77</v>
      </c>
      <c r="J14318" s="41">
        <f>SUBTOTAL(9,J14317:J14317)</f>
        <v>7.8612696929393835E-2</v>
      </c>
      <c r="K14318" s="32">
        <f>SUBTOTAL(9,K14317:K14317)</f>
        <v>2427243.87</v>
      </c>
      <c r="L14318" s="14">
        <f>SUBTOTAL(9,L14315:L14317)</f>
        <v>3660872</v>
      </c>
      <c r="M14318" s="80"/>
    </row>
    <row r="14319" spans="2:13" ht="24.9" customHeight="1" outlineLevel="2" x14ac:dyDescent="0.3">
      <c r="B14319" s="47" t="s">
        <v>22</v>
      </c>
      <c r="C14319" s="46" t="s">
        <v>21</v>
      </c>
      <c r="D14319" s="46" t="s">
        <v>751</v>
      </c>
      <c r="E14319" s="46" t="s">
        <v>758</v>
      </c>
      <c r="F14319" s="45" t="s">
        <v>137</v>
      </c>
      <c r="G14319" s="26" t="s">
        <v>0</v>
      </c>
      <c r="H14319" s="30">
        <v>75395440</v>
      </c>
      <c r="I14319" s="30">
        <v>5927038.8900000006</v>
      </c>
      <c r="J14319" s="23">
        <f>I14319/H14319</f>
        <v>7.8612697133938078E-2</v>
      </c>
      <c r="K14319" s="30">
        <v>6279934.8100000005</v>
      </c>
      <c r="L14319" s="30">
        <f>I14319</f>
        <v>5927038.8900000006</v>
      </c>
      <c r="M14319" s="80">
        <f>L14319/K14319</f>
        <v>0.94380579883758386</v>
      </c>
    </row>
    <row r="14320" spans="2:13" ht="24.9" customHeight="1" outlineLevel="1" x14ac:dyDescent="0.3">
      <c r="B14320" s="44" t="str">
        <f>B14319</f>
        <v>FONDO NACIONAL DE PENSIONES DE LAS ENTIDADES TERRITORIALES (FONPET)</v>
      </c>
      <c r="C14320" s="43" t="s">
        <v>21</v>
      </c>
      <c r="D14320" s="43" t="s">
        <v>751</v>
      </c>
      <c r="E14320" s="43" t="s">
        <v>758</v>
      </c>
      <c r="F14320" s="42" t="s">
        <v>137</v>
      </c>
      <c r="G14320" s="18" t="s">
        <v>3</v>
      </c>
      <c r="H14320" s="32">
        <f>SUBTOTAL(9,H14319:H14319)</f>
        <v>75395440</v>
      </c>
      <c r="I14320" s="32">
        <f>SUBTOTAL(9,I14319:I14319)</f>
        <v>5927038.8900000006</v>
      </c>
      <c r="J14320" s="41">
        <f>SUBTOTAL(9,J14319:J14319)</f>
        <v>7.8612697133938078E-2</v>
      </c>
      <c r="K14320" s="32">
        <f>SUBTOTAL(9,K14319:K14319)</f>
        <v>6279934.8100000005</v>
      </c>
      <c r="L14320" s="14">
        <f>SUBTOTAL(9,L14317:L14319)</f>
        <v>8217913.6600000001</v>
      </c>
      <c r="M14320" s="80"/>
    </row>
    <row r="14321" spans="2:13" ht="24.9" customHeight="1" outlineLevel="2" x14ac:dyDescent="0.3">
      <c r="B14321" s="47" t="s">
        <v>22</v>
      </c>
      <c r="C14321" s="46" t="s">
        <v>21</v>
      </c>
      <c r="D14321" s="46" t="s">
        <v>751</v>
      </c>
      <c r="E14321" s="46" t="s">
        <v>757</v>
      </c>
      <c r="F14321" s="45" t="s">
        <v>756</v>
      </c>
      <c r="G14321" s="26" t="s">
        <v>0</v>
      </c>
      <c r="H14321" s="30">
        <v>4557172</v>
      </c>
      <c r="I14321" s="30">
        <v>358251.58999999997</v>
      </c>
      <c r="J14321" s="23">
        <f>I14321/H14321</f>
        <v>7.86126988404212E-2</v>
      </c>
      <c r="K14321" s="30">
        <v>379587.98</v>
      </c>
      <c r="L14321" s="30">
        <f>I14321</f>
        <v>358251.58999999997</v>
      </c>
      <c r="M14321" s="80">
        <f>L14321/K14321</f>
        <v>0.94379065954617425</v>
      </c>
    </row>
    <row r="14322" spans="2:13" ht="24.9" customHeight="1" outlineLevel="1" x14ac:dyDescent="0.3">
      <c r="B14322" s="44" t="str">
        <f>B14321</f>
        <v>FONDO NACIONAL DE PENSIONES DE LAS ENTIDADES TERRITORIALES (FONPET)</v>
      </c>
      <c r="C14322" s="43" t="s">
        <v>21</v>
      </c>
      <c r="D14322" s="43" t="s">
        <v>751</v>
      </c>
      <c r="E14322" s="43" t="s">
        <v>757</v>
      </c>
      <c r="F14322" s="42" t="s">
        <v>756</v>
      </c>
      <c r="G14322" s="18" t="s">
        <v>3</v>
      </c>
      <c r="H14322" s="32">
        <f>SUBTOTAL(9,H14321:H14321)</f>
        <v>4557172</v>
      </c>
      <c r="I14322" s="32">
        <f>SUBTOTAL(9,I14321:I14321)</f>
        <v>358251.58999999997</v>
      </c>
      <c r="J14322" s="41">
        <f>SUBTOTAL(9,J14321:J14321)</f>
        <v>7.86126988404212E-2</v>
      </c>
      <c r="K14322" s="32">
        <f>SUBTOTAL(9,K14321:K14321)</f>
        <v>379587.98</v>
      </c>
      <c r="L14322" s="14">
        <f>SUBTOTAL(9,L14319:L14321)</f>
        <v>6285290.4800000004</v>
      </c>
      <c r="M14322" s="80"/>
    </row>
    <row r="14323" spans="2:13" ht="24.9" customHeight="1" outlineLevel="2" x14ac:dyDescent="0.3">
      <c r="B14323" s="47" t="s">
        <v>22</v>
      </c>
      <c r="C14323" s="46" t="s">
        <v>21</v>
      </c>
      <c r="D14323" s="46" t="s">
        <v>751</v>
      </c>
      <c r="E14323" s="46" t="s">
        <v>755</v>
      </c>
      <c r="F14323" s="45" t="s">
        <v>754</v>
      </c>
      <c r="G14323" s="26" t="s">
        <v>0</v>
      </c>
      <c r="H14323" s="30">
        <v>6380309</v>
      </c>
      <c r="I14323" s="30">
        <v>501573.30000000005</v>
      </c>
      <c r="J14323" s="23">
        <f>I14323/H14323</f>
        <v>7.861269728472399E-2</v>
      </c>
      <c r="K14323" s="30">
        <v>531419.78</v>
      </c>
      <c r="L14323" s="30">
        <f>I14323</f>
        <v>501573.30000000005</v>
      </c>
      <c r="M14323" s="80">
        <f>L14323/K14323</f>
        <v>0.94383633970116809</v>
      </c>
    </row>
    <row r="14324" spans="2:13" ht="24.9" customHeight="1" outlineLevel="1" x14ac:dyDescent="0.3">
      <c r="B14324" s="44" t="str">
        <f>B14323</f>
        <v>FONDO NACIONAL DE PENSIONES DE LAS ENTIDADES TERRITORIALES (FONPET)</v>
      </c>
      <c r="C14324" s="43" t="s">
        <v>21</v>
      </c>
      <c r="D14324" s="43" t="s">
        <v>751</v>
      </c>
      <c r="E14324" s="43" t="s">
        <v>755</v>
      </c>
      <c r="F14324" s="42" t="s">
        <v>754</v>
      </c>
      <c r="G14324" s="18" t="s">
        <v>3</v>
      </c>
      <c r="H14324" s="32">
        <f>SUBTOTAL(9,H14323:H14323)</f>
        <v>6380309</v>
      </c>
      <c r="I14324" s="32">
        <f>SUBTOTAL(9,I14323:I14323)</f>
        <v>501573.30000000005</v>
      </c>
      <c r="J14324" s="41">
        <f>SUBTOTAL(9,J14323:J14323)</f>
        <v>7.861269728472399E-2</v>
      </c>
      <c r="K14324" s="32">
        <f>SUBTOTAL(9,K14323:K14323)</f>
        <v>531419.78</v>
      </c>
      <c r="L14324" s="14">
        <f>SUBTOTAL(9,L14321:L14323)</f>
        <v>859824.89</v>
      </c>
      <c r="M14324" s="80"/>
    </row>
    <row r="14325" spans="2:13" ht="24.9" customHeight="1" outlineLevel="2" x14ac:dyDescent="0.3">
      <c r="B14325" s="47" t="s">
        <v>22</v>
      </c>
      <c r="C14325" s="46" t="s">
        <v>21</v>
      </c>
      <c r="D14325" s="46" t="s">
        <v>751</v>
      </c>
      <c r="E14325" s="46" t="s">
        <v>753</v>
      </c>
      <c r="F14325" s="45" t="s">
        <v>752</v>
      </c>
      <c r="G14325" s="26" t="s">
        <v>0</v>
      </c>
      <c r="H14325" s="30">
        <v>1842872</v>
      </c>
      <c r="I14325" s="30">
        <v>144873.14000000001</v>
      </c>
      <c r="J14325" s="23">
        <f>I14325/H14325</f>
        <v>7.8612698006155612E-2</v>
      </c>
      <c r="K14325" s="30">
        <v>153582.56</v>
      </c>
      <c r="L14325" s="30">
        <f>I14325</f>
        <v>144873.14000000001</v>
      </c>
      <c r="M14325" s="80">
        <f>L14325/K14325</f>
        <v>0.94329160810967094</v>
      </c>
    </row>
    <row r="14326" spans="2:13" ht="24.9" customHeight="1" outlineLevel="1" x14ac:dyDescent="0.3">
      <c r="B14326" s="44" t="str">
        <f>B14325</f>
        <v>FONDO NACIONAL DE PENSIONES DE LAS ENTIDADES TERRITORIALES (FONPET)</v>
      </c>
      <c r="C14326" s="43" t="s">
        <v>21</v>
      </c>
      <c r="D14326" s="43" t="s">
        <v>751</v>
      </c>
      <c r="E14326" s="43" t="s">
        <v>753</v>
      </c>
      <c r="F14326" s="42" t="s">
        <v>752</v>
      </c>
      <c r="G14326" s="18" t="s">
        <v>3</v>
      </c>
      <c r="H14326" s="32">
        <f>SUBTOTAL(9,H14325:H14325)</f>
        <v>1842872</v>
      </c>
      <c r="I14326" s="32">
        <f>SUBTOTAL(9,I14325:I14325)</f>
        <v>144873.14000000001</v>
      </c>
      <c r="J14326" s="41">
        <f>SUBTOTAL(9,J14325:J14325)</f>
        <v>7.8612698006155612E-2</v>
      </c>
      <c r="K14326" s="32">
        <f>SUBTOTAL(9,K14325:K14325)</f>
        <v>153582.56</v>
      </c>
      <c r="L14326" s="14">
        <f>SUBTOTAL(9,L14323:L14325)</f>
        <v>646446.44000000006</v>
      </c>
      <c r="M14326" s="80"/>
    </row>
    <row r="14327" spans="2:13" ht="24.9" customHeight="1" outlineLevel="2" x14ac:dyDescent="0.3">
      <c r="B14327" s="47" t="s">
        <v>22</v>
      </c>
      <c r="C14327" s="46" t="s">
        <v>21</v>
      </c>
      <c r="D14327" s="46" t="s">
        <v>751</v>
      </c>
      <c r="E14327" s="46" t="s">
        <v>750</v>
      </c>
      <c r="F14327" s="45" t="s">
        <v>749</v>
      </c>
      <c r="G14327" s="26" t="s">
        <v>0</v>
      </c>
      <c r="H14327" s="30">
        <v>19260638</v>
      </c>
      <c r="I14327" s="30">
        <v>1514130.71</v>
      </c>
      <c r="J14327" s="23">
        <f>I14327/H14327</f>
        <v>7.8612697564847026E-2</v>
      </c>
      <c r="K14327" s="30">
        <v>1604156.75</v>
      </c>
      <c r="L14327" s="30">
        <f>I14327</f>
        <v>1514130.71</v>
      </c>
      <c r="M14327" s="80">
        <f>L14327/K14327</f>
        <v>0.94387952424225374</v>
      </c>
    </row>
    <row r="14328" spans="2:13" ht="24.9" customHeight="1" outlineLevel="1" x14ac:dyDescent="0.3">
      <c r="B14328" s="44" t="str">
        <f>B14327</f>
        <v>FONDO NACIONAL DE PENSIONES DE LAS ENTIDADES TERRITORIALES (FONPET)</v>
      </c>
      <c r="C14328" s="43" t="s">
        <v>21</v>
      </c>
      <c r="D14328" s="43" t="s">
        <v>751</v>
      </c>
      <c r="E14328" s="43" t="s">
        <v>750</v>
      </c>
      <c r="F14328" s="42" t="s">
        <v>749</v>
      </c>
      <c r="G14328" s="18" t="s">
        <v>3</v>
      </c>
      <c r="H14328" s="32">
        <f>SUBTOTAL(9,H14327:H14327)</f>
        <v>19260638</v>
      </c>
      <c r="I14328" s="32">
        <f>SUBTOTAL(9,I14327:I14327)</f>
        <v>1514130.71</v>
      </c>
      <c r="J14328" s="41">
        <f>SUBTOTAL(9,J14327:J14327)</f>
        <v>7.8612697564847026E-2</v>
      </c>
      <c r="K14328" s="32">
        <f>SUBTOTAL(9,K14327:K14327)</f>
        <v>1604156.75</v>
      </c>
      <c r="L14328" s="14">
        <f>SUBTOTAL(9,L14325:L14327)</f>
        <v>1659003.85</v>
      </c>
      <c r="M14328" s="80"/>
    </row>
    <row r="14329" spans="2:13" ht="24.9" customHeight="1" outlineLevel="2" x14ac:dyDescent="0.3">
      <c r="B14329" s="47" t="s">
        <v>22</v>
      </c>
      <c r="C14329" s="46" t="s">
        <v>112</v>
      </c>
      <c r="D14329" s="46" t="s">
        <v>628</v>
      </c>
      <c r="E14329" s="46" t="s">
        <v>748</v>
      </c>
      <c r="F14329" s="45" t="s">
        <v>628</v>
      </c>
      <c r="G14329" s="26" t="s">
        <v>0</v>
      </c>
      <c r="H14329" s="30">
        <v>6167928334</v>
      </c>
      <c r="I14329" s="30">
        <v>484877482.08000004</v>
      </c>
      <c r="J14329" s="23">
        <f>I14329/H14329</f>
        <v>7.8612697136438564E-2</v>
      </c>
      <c r="K14329" s="30">
        <v>513912466.59000003</v>
      </c>
      <c r="L14329" s="30">
        <f>I14329</f>
        <v>484877482.08000004</v>
      </c>
      <c r="M14329" s="80">
        <f>L14329/K14329</f>
        <v>0.94350208177930006</v>
      </c>
    </row>
    <row r="14330" spans="2:13" ht="24.9" customHeight="1" outlineLevel="1" x14ac:dyDescent="0.3">
      <c r="B14330" s="44" t="str">
        <f>B14329</f>
        <v>FONDO NACIONAL DE PENSIONES DE LAS ENTIDADES TERRITORIALES (FONPET)</v>
      </c>
      <c r="C14330" s="43" t="s">
        <v>112</v>
      </c>
      <c r="D14330" s="43" t="s">
        <v>628</v>
      </c>
      <c r="E14330" s="43" t="s">
        <v>748</v>
      </c>
      <c r="F14330" s="42" t="s">
        <v>628</v>
      </c>
      <c r="G14330" s="18" t="s">
        <v>3</v>
      </c>
      <c r="H14330" s="32">
        <f>SUBTOTAL(9,H14329:H14329)</f>
        <v>6167928334</v>
      </c>
      <c r="I14330" s="32">
        <f>SUBTOTAL(9,I14329:I14329)</f>
        <v>484877482.08000004</v>
      </c>
      <c r="J14330" s="41">
        <f>SUBTOTAL(9,J14329:J14329)</f>
        <v>7.8612697136438564E-2</v>
      </c>
      <c r="K14330" s="32">
        <f>SUBTOTAL(9,K14329:K14329)</f>
        <v>513912466.59000003</v>
      </c>
      <c r="L14330" s="14">
        <f>SUBTOTAL(9,L14327:L14329)</f>
        <v>486391612.79000002</v>
      </c>
      <c r="M14330" s="80"/>
    </row>
    <row r="14331" spans="2:13" ht="24.9" customHeight="1" outlineLevel="2" x14ac:dyDescent="0.3">
      <c r="B14331" s="47" t="s">
        <v>22</v>
      </c>
      <c r="C14331" s="46" t="s">
        <v>112</v>
      </c>
      <c r="D14331" s="46" t="s">
        <v>628</v>
      </c>
      <c r="E14331" s="46" t="s">
        <v>747</v>
      </c>
      <c r="F14331" s="45" t="s">
        <v>746</v>
      </c>
      <c r="G14331" s="26" t="s">
        <v>0</v>
      </c>
      <c r="H14331" s="30">
        <v>1576416043</v>
      </c>
      <c r="I14331" s="30">
        <v>123926316.94</v>
      </c>
      <c r="J14331" s="23">
        <f>I14331/H14331</f>
        <v>7.8612697130487144E-2</v>
      </c>
      <c r="K14331" s="30">
        <v>131350585.24000001</v>
      </c>
      <c r="L14331" s="30">
        <f>I14331</f>
        <v>123926316.94</v>
      </c>
      <c r="M14331" s="80">
        <f>L14331/K14331</f>
        <v>0.9434774631081041</v>
      </c>
    </row>
    <row r="14332" spans="2:13" ht="24.9" customHeight="1" outlineLevel="1" x14ac:dyDescent="0.3">
      <c r="B14332" s="44" t="str">
        <f>B14331</f>
        <v>FONDO NACIONAL DE PENSIONES DE LAS ENTIDADES TERRITORIALES (FONPET)</v>
      </c>
      <c r="C14332" s="43" t="s">
        <v>112</v>
      </c>
      <c r="D14332" s="43" t="s">
        <v>628</v>
      </c>
      <c r="E14332" s="43" t="s">
        <v>747</v>
      </c>
      <c r="F14332" s="42" t="s">
        <v>746</v>
      </c>
      <c r="G14332" s="18" t="s">
        <v>3</v>
      </c>
      <c r="H14332" s="32">
        <f>SUBTOTAL(9,H14331:H14331)</f>
        <v>1576416043</v>
      </c>
      <c r="I14332" s="32">
        <f>SUBTOTAL(9,I14331:I14331)</f>
        <v>123926316.94</v>
      </c>
      <c r="J14332" s="41">
        <f>SUBTOTAL(9,J14331:J14331)</f>
        <v>7.8612697130487144E-2</v>
      </c>
      <c r="K14332" s="32">
        <f>SUBTOTAL(9,K14331:K14331)</f>
        <v>131350585.24000001</v>
      </c>
      <c r="L14332" s="14">
        <f>SUBTOTAL(9,L14329:L14331)</f>
        <v>608803799.01999998</v>
      </c>
      <c r="M14332" s="80"/>
    </row>
    <row r="14333" spans="2:13" ht="24.9" customHeight="1" outlineLevel="2" x14ac:dyDescent="0.3">
      <c r="B14333" s="47" t="s">
        <v>22</v>
      </c>
      <c r="C14333" s="46" t="s">
        <v>112</v>
      </c>
      <c r="D14333" s="46" t="s">
        <v>628</v>
      </c>
      <c r="E14333" s="46" t="s">
        <v>745</v>
      </c>
      <c r="F14333" s="45" t="s">
        <v>744</v>
      </c>
      <c r="G14333" s="26" t="s">
        <v>0</v>
      </c>
      <c r="H14333" s="30">
        <v>16142543</v>
      </c>
      <c r="I14333" s="30">
        <v>1269008.8400000001</v>
      </c>
      <c r="J14333" s="23">
        <f>I14333/H14333</f>
        <v>7.8612696896641382E-2</v>
      </c>
      <c r="K14333" s="30">
        <v>1344971.8399999999</v>
      </c>
      <c r="L14333" s="30">
        <f>I14333</f>
        <v>1269008.8400000001</v>
      </c>
      <c r="M14333" s="80">
        <f>L14333/K14333</f>
        <v>0.94352075059058504</v>
      </c>
    </row>
    <row r="14334" spans="2:13" ht="24.9" customHeight="1" outlineLevel="1" x14ac:dyDescent="0.3">
      <c r="B14334" s="44" t="str">
        <f>B14333</f>
        <v>FONDO NACIONAL DE PENSIONES DE LAS ENTIDADES TERRITORIALES (FONPET)</v>
      </c>
      <c r="C14334" s="43" t="s">
        <v>112</v>
      </c>
      <c r="D14334" s="43" t="s">
        <v>628</v>
      </c>
      <c r="E14334" s="43" t="s">
        <v>745</v>
      </c>
      <c r="F14334" s="42" t="s">
        <v>744</v>
      </c>
      <c r="G14334" s="18" t="s">
        <v>3</v>
      </c>
      <c r="H14334" s="32">
        <f>SUBTOTAL(9,H14333:H14333)</f>
        <v>16142543</v>
      </c>
      <c r="I14334" s="32">
        <f>SUBTOTAL(9,I14333:I14333)</f>
        <v>1269008.8400000001</v>
      </c>
      <c r="J14334" s="41">
        <f>SUBTOTAL(9,J14333:J14333)</f>
        <v>7.8612696896641382E-2</v>
      </c>
      <c r="K14334" s="32">
        <f>SUBTOTAL(9,K14333:K14333)</f>
        <v>1344971.8399999999</v>
      </c>
      <c r="L14334" s="14">
        <f>SUBTOTAL(9,L14331:L14333)</f>
        <v>125195325.78</v>
      </c>
      <c r="M14334" s="80"/>
    </row>
    <row r="14335" spans="2:13" ht="24.9" customHeight="1" outlineLevel="2" x14ac:dyDescent="0.3">
      <c r="B14335" s="47" t="s">
        <v>22</v>
      </c>
      <c r="C14335" s="46" t="s">
        <v>112</v>
      </c>
      <c r="D14335" s="46" t="s">
        <v>628</v>
      </c>
      <c r="E14335" s="46" t="s">
        <v>743</v>
      </c>
      <c r="F14335" s="45" t="s">
        <v>742</v>
      </c>
      <c r="G14335" s="26" t="s">
        <v>0</v>
      </c>
      <c r="H14335" s="30">
        <v>31872186</v>
      </c>
      <c r="I14335" s="30">
        <v>2505558.5099999998</v>
      </c>
      <c r="J14335" s="23">
        <f>I14335/H14335</f>
        <v>7.8612697290358427E-2</v>
      </c>
      <c r="K14335" s="30">
        <v>2655621.4299999997</v>
      </c>
      <c r="L14335" s="30">
        <f>I14335</f>
        <v>2505558.5099999998</v>
      </c>
      <c r="M14335" s="80">
        <f>L14335/K14335</f>
        <v>0.94349235237192675</v>
      </c>
    </row>
    <row r="14336" spans="2:13" ht="24.9" customHeight="1" outlineLevel="1" x14ac:dyDescent="0.3">
      <c r="B14336" s="44" t="str">
        <f>B14335</f>
        <v>FONDO NACIONAL DE PENSIONES DE LAS ENTIDADES TERRITORIALES (FONPET)</v>
      </c>
      <c r="C14336" s="43" t="s">
        <v>112</v>
      </c>
      <c r="D14336" s="43" t="s">
        <v>628</v>
      </c>
      <c r="E14336" s="43" t="s">
        <v>743</v>
      </c>
      <c r="F14336" s="42" t="s">
        <v>742</v>
      </c>
      <c r="G14336" s="18" t="s">
        <v>3</v>
      </c>
      <c r="H14336" s="32">
        <f>SUBTOTAL(9,H14335:H14335)</f>
        <v>31872186</v>
      </c>
      <c r="I14336" s="32">
        <f>SUBTOTAL(9,I14335:I14335)</f>
        <v>2505558.5099999998</v>
      </c>
      <c r="J14336" s="41">
        <f>SUBTOTAL(9,J14335:J14335)</f>
        <v>7.8612697290358427E-2</v>
      </c>
      <c r="K14336" s="32">
        <f>SUBTOTAL(9,K14335:K14335)</f>
        <v>2655621.4299999997</v>
      </c>
      <c r="L14336" s="14">
        <f>SUBTOTAL(9,L14333:L14335)</f>
        <v>3774567.3499999996</v>
      </c>
      <c r="M14336" s="80"/>
    </row>
    <row r="14337" spans="2:13" ht="24.9" customHeight="1" outlineLevel="2" x14ac:dyDescent="0.3">
      <c r="B14337" s="47" t="s">
        <v>22</v>
      </c>
      <c r="C14337" s="46" t="s">
        <v>112</v>
      </c>
      <c r="D14337" s="46" t="s">
        <v>628</v>
      </c>
      <c r="E14337" s="46" t="s">
        <v>741</v>
      </c>
      <c r="F14337" s="45" t="s">
        <v>740</v>
      </c>
      <c r="G14337" s="26" t="s">
        <v>0</v>
      </c>
      <c r="H14337" s="30">
        <v>131736834</v>
      </c>
      <c r="I14337" s="30">
        <v>10356187.84</v>
      </c>
      <c r="J14337" s="23">
        <f>I14337/H14337</f>
        <v>7.8612697189914246E-2</v>
      </c>
      <c r="K14337" s="30">
        <v>10977615.939999999</v>
      </c>
      <c r="L14337" s="30">
        <f>I14337</f>
        <v>10356187.84</v>
      </c>
      <c r="M14337" s="80">
        <f>L14337/K14337</f>
        <v>0.94339134258326041</v>
      </c>
    </row>
    <row r="14338" spans="2:13" ht="24.9" customHeight="1" outlineLevel="1" x14ac:dyDescent="0.3">
      <c r="B14338" s="44" t="str">
        <f>B14337</f>
        <v>FONDO NACIONAL DE PENSIONES DE LAS ENTIDADES TERRITORIALES (FONPET)</v>
      </c>
      <c r="C14338" s="43" t="s">
        <v>112</v>
      </c>
      <c r="D14338" s="43" t="s">
        <v>628</v>
      </c>
      <c r="E14338" s="43" t="s">
        <v>741</v>
      </c>
      <c r="F14338" s="42" t="s">
        <v>740</v>
      </c>
      <c r="G14338" s="18" t="s">
        <v>3</v>
      </c>
      <c r="H14338" s="32">
        <f>SUBTOTAL(9,H14337:H14337)</f>
        <v>131736834</v>
      </c>
      <c r="I14338" s="32">
        <f>SUBTOTAL(9,I14337:I14337)</f>
        <v>10356187.84</v>
      </c>
      <c r="J14338" s="41">
        <f>SUBTOTAL(9,J14337:J14337)</f>
        <v>7.8612697189914246E-2</v>
      </c>
      <c r="K14338" s="32">
        <f>SUBTOTAL(9,K14337:K14337)</f>
        <v>10977615.939999999</v>
      </c>
      <c r="L14338" s="14">
        <f>SUBTOTAL(9,L14335:L14337)</f>
        <v>12861746.35</v>
      </c>
      <c r="M14338" s="80"/>
    </row>
    <row r="14339" spans="2:13" ht="24.9" customHeight="1" outlineLevel="2" x14ac:dyDescent="0.3">
      <c r="B14339" s="47" t="s">
        <v>22</v>
      </c>
      <c r="C14339" s="46" t="s">
        <v>112</v>
      </c>
      <c r="D14339" s="46" t="s">
        <v>628</v>
      </c>
      <c r="E14339" s="46" t="s">
        <v>739</v>
      </c>
      <c r="F14339" s="45" t="s">
        <v>738</v>
      </c>
      <c r="G14339" s="26" t="s">
        <v>0</v>
      </c>
      <c r="H14339" s="30">
        <v>12506238</v>
      </c>
      <c r="I14339" s="30">
        <v>983149.1</v>
      </c>
      <c r="J14339" s="23">
        <f>I14339/H14339</f>
        <v>7.8612697119629413E-2</v>
      </c>
      <c r="K14339" s="30">
        <v>1041856.3200000001</v>
      </c>
      <c r="L14339" s="30">
        <f>I14339</f>
        <v>983149.1</v>
      </c>
      <c r="M14339" s="80">
        <f>L14339/K14339</f>
        <v>0.94365132804492646</v>
      </c>
    </row>
    <row r="14340" spans="2:13" ht="24.9" customHeight="1" outlineLevel="1" x14ac:dyDescent="0.3">
      <c r="B14340" s="44" t="str">
        <f>B14339</f>
        <v>FONDO NACIONAL DE PENSIONES DE LAS ENTIDADES TERRITORIALES (FONPET)</v>
      </c>
      <c r="C14340" s="43" t="s">
        <v>112</v>
      </c>
      <c r="D14340" s="43" t="s">
        <v>628</v>
      </c>
      <c r="E14340" s="43" t="s">
        <v>739</v>
      </c>
      <c r="F14340" s="42" t="s">
        <v>738</v>
      </c>
      <c r="G14340" s="18" t="s">
        <v>3</v>
      </c>
      <c r="H14340" s="32">
        <f>SUBTOTAL(9,H14339:H14339)</f>
        <v>12506238</v>
      </c>
      <c r="I14340" s="32">
        <f>SUBTOTAL(9,I14339:I14339)</f>
        <v>983149.1</v>
      </c>
      <c r="J14340" s="41">
        <f>SUBTOTAL(9,J14339:J14339)</f>
        <v>7.8612697119629413E-2</v>
      </c>
      <c r="K14340" s="32">
        <f>SUBTOTAL(9,K14339:K14339)</f>
        <v>1041856.3200000001</v>
      </c>
      <c r="L14340" s="14">
        <f>SUBTOTAL(9,L14337:L14339)</f>
        <v>11339336.939999999</v>
      </c>
      <c r="M14340" s="80"/>
    </row>
    <row r="14341" spans="2:13" ht="24.9" customHeight="1" outlineLevel="2" x14ac:dyDescent="0.3">
      <c r="B14341" s="47" t="s">
        <v>22</v>
      </c>
      <c r="C14341" s="46" t="s">
        <v>112</v>
      </c>
      <c r="D14341" s="46" t="s">
        <v>628</v>
      </c>
      <c r="E14341" s="46" t="s">
        <v>737</v>
      </c>
      <c r="F14341" s="45" t="s">
        <v>736</v>
      </c>
      <c r="G14341" s="26" t="s">
        <v>0</v>
      </c>
      <c r="H14341" s="30">
        <v>418270105</v>
      </c>
      <c r="I14341" s="30">
        <v>32881341.090000004</v>
      </c>
      <c r="J14341" s="23">
        <f>I14341/H14341</f>
        <v>7.8612697146978758E-2</v>
      </c>
      <c r="K14341" s="30">
        <v>34853321.079999998</v>
      </c>
      <c r="L14341" s="30">
        <f>I14341</f>
        <v>32881341.090000004</v>
      </c>
      <c r="M14341" s="80">
        <f>L14341/K14341</f>
        <v>0.94342060013524554</v>
      </c>
    </row>
    <row r="14342" spans="2:13" ht="24.9" customHeight="1" outlineLevel="1" x14ac:dyDescent="0.3">
      <c r="B14342" s="44" t="str">
        <f>B14341</f>
        <v>FONDO NACIONAL DE PENSIONES DE LAS ENTIDADES TERRITORIALES (FONPET)</v>
      </c>
      <c r="C14342" s="43" t="s">
        <v>112</v>
      </c>
      <c r="D14342" s="43" t="s">
        <v>628</v>
      </c>
      <c r="E14342" s="43" t="s">
        <v>737</v>
      </c>
      <c r="F14342" s="42" t="s">
        <v>736</v>
      </c>
      <c r="G14342" s="18" t="s">
        <v>3</v>
      </c>
      <c r="H14342" s="32">
        <f>SUBTOTAL(9,H14341:H14341)</f>
        <v>418270105</v>
      </c>
      <c r="I14342" s="32">
        <f>SUBTOTAL(9,I14341:I14341)</f>
        <v>32881341.090000004</v>
      </c>
      <c r="J14342" s="41">
        <f>SUBTOTAL(9,J14341:J14341)</f>
        <v>7.8612697146978758E-2</v>
      </c>
      <c r="K14342" s="32">
        <f>SUBTOTAL(9,K14341:K14341)</f>
        <v>34853321.079999998</v>
      </c>
      <c r="L14342" s="14">
        <f>SUBTOTAL(9,L14339:L14341)</f>
        <v>33864490.190000005</v>
      </c>
      <c r="M14342" s="80"/>
    </row>
    <row r="14343" spans="2:13" ht="24.9" customHeight="1" outlineLevel="2" x14ac:dyDescent="0.3">
      <c r="B14343" s="47" t="s">
        <v>22</v>
      </c>
      <c r="C14343" s="46" t="s">
        <v>112</v>
      </c>
      <c r="D14343" s="46" t="s">
        <v>628</v>
      </c>
      <c r="E14343" s="46" t="s">
        <v>735</v>
      </c>
      <c r="F14343" s="45" t="s">
        <v>734</v>
      </c>
      <c r="G14343" s="26" t="s">
        <v>0</v>
      </c>
      <c r="H14343" s="30">
        <v>66747359</v>
      </c>
      <c r="I14343" s="30">
        <v>5247189.91</v>
      </c>
      <c r="J14343" s="23">
        <f>I14343/H14343</f>
        <v>7.8612697020716577E-2</v>
      </c>
      <c r="K14343" s="30">
        <v>5561185.29</v>
      </c>
      <c r="L14343" s="30">
        <f>I14343</f>
        <v>5247189.91</v>
      </c>
      <c r="M14343" s="80">
        <f>L14343/K14343</f>
        <v>0.94353804744383907</v>
      </c>
    </row>
    <row r="14344" spans="2:13" ht="24.9" customHeight="1" outlineLevel="1" x14ac:dyDescent="0.3">
      <c r="B14344" s="44" t="str">
        <f>B14343</f>
        <v>FONDO NACIONAL DE PENSIONES DE LAS ENTIDADES TERRITORIALES (FONPET)</v>
      </c>
      <c r="C14344" s="43" t="s">
        <v>112</v>
      </c>
      <c r="D14344" s="43" t="s">
        <v>628</v>
      </c>
      <c r="E14344" s="43" t="s">
        <v>735</v>
      </c>
      <c r="F14344" s="42" t="s">
        <v>734</v>
      </c>
      <c r="G14344" s="18" t="s">
        <v>3</v>
      </c>
      <c r="H14344" s="32">
        <f>SUBTOTAL(9,H14343:H14343)</f>
        <v>66747359</v>
      </c>
      <c r="I14344" s="32">
        <f>SUBTOTAL(9,I14343:I14343)</f>
        <v>5247189.91</v>
      </c>
      <c r="J14344" s="41">
        <f>SUBTOTAL(9,J14343:J14343)</f>
        <v>7.8612697020716577E-2</v>
      </c>
      <c r="K14344" s="32">
        <f>SUBTOTAL(9,K14343:K14343)</f>
        <v>5561185.29</v>
      </c>
      <c r="L14344" s="14">
        <f>SUBTOTAL(9,L14341:L14343)</f>
        <v>38128531</v>
      </c>
      <c r="M14344" s="80"/>
    </row>
    <row r="14345" spans="2:13" ht="24.9" customHeight="1" outlineLevel="2" x14ac:dyDescent="0.3">
      <c r="B14345" s="47" t="s">
        <v>22</v>
      </c>
      <c r="C14345" s="46" t="s">
        <v>112</v>
      </c>
      <c r="D14345" s="46" t="s">
        <v>628</v>
      </c>
      <c r="E14345" s="46" t="s">
        <v>733</v>
      </c>
      <c r="F14345" s="45" t="s">
        <v>732</v>
      </c>
      <c r="G14345" s="26" t="s">
        <v>0</v>
      </c>
      <c r="H14345" s="30">
        <v>144513679</v>
      </c>
      <c r="I14345" s="30">
        <v>11360610.07</v>
      </c>
      <c r="J14345" s="23">
        <f>I14345/H14345</f>
        <v>7.8612697072088247E-2</v>
      </c>
      <c r="K14345" s="30">
        <v>12041280.73</v>
      </c>
      <c r="L14345" s="30">
        <f>I14345</f>
        <v>11360610.07</v>
      </c>
      <c r="M14345" s="80">
        <f>L14345/K14345</f>
        <v>0.94347190508529899</v>
      </c>
    </row>
    <row r="14346" spans="2:13" ht="24.9" customHeight="1" outlineLevel="1" x14ac:dyDescent="0.3">
      <c r="B14346" s="44" t="str">
        <f>B14345</f>
        <v>FONDO NACIONAL DE PENSIONES DE LAS ENTIDADES TERRITORIALES (FONPET)</v>
      </c>
      <c r="C14346" s="43" t="s">
        <v>112</v>
      </c>
      <c r="D14346" s="43" t="s">
        <v>628</v>
      </c>
      <c r="E14346" s="43" t="s">
        <v>733</v>
      </c>
      <c r="F14346" s="42" t="s">
        <v>732</v>
      </c>
      <c r="G14346" s="18" t="s">
        <v>3</v>
      </c>
      <c r="H14346" s="32">
        <f>SUBTOTAL(9,H14345:H14345)</f>
        <v>144513679</v>
      </c>
      <c r="I14346" s="32">
        <f>SUBTOTAL(9,I14345:I14345)</f>
        <v>11360610.07</v>
      </c>
      <c r="J14346" s="41">
        <f>SUBTOTAL(9,J14345:J14345)</f>
        <v>7.8612697072088247E-2</v>
      </c>
      <c r="K14346" s="32">
        <f>SUBTOTAL(9,K14345:K14345)</f>
        <v>12041280.73</v>
      </c>
      <c r="L14346" s="14">
        <f>SUBTOTAL(9,L14343:L14345)</f>
        <v>16607799.98</v>
      </c>
      <c r="M14346" s="80"/>
    </row>
    <row r="14347" spans="2:13" ht="24.9" customHeight="1" outlineLevel="2" x14ac:dyDescent="0.3">
      <c r="B14347" s="47" t="s">
        <v>22</v>
      </c>
      <c r="C14347" s="46" t="s">
        <v>112</v>
      </c>
      <c r="D14347" s="46" t="s">
        <v>628</v>
      </c>
      <c r="E14347" s="46" t="s">
        <v>731</v>
      </c>
      <c r="F14347" s="45" t="s">
        <v>70</v>
      </c>
      <c r="G14347" s="26" t="s">
        <v>0</v>
      </c>
      <c r="H14347" s="30">
        <v>89209188</v>
      </c>
      <c r="I14347" s="30">
        <v>7012974.8799999999</v>
      </c>
      <c r="J14347" s="23">
        <f>I14347/H14347</f>
        <v>7.8612697158503442E-2</v>
      </c>
      <c r="K14347" s="30">
        <v>7433302.6899999995</v>
      </c>
      <c r="L14347" s="30">
        <f>I14347</f>
        <v>7012974.8799999999</v>
      </c>
      <c r="M14347" s="80">
        <f>L14347/K14347</f>
        <v>0.94345342473871463</v>
      </c>
    </row>
    <row r="14348" spans="2:13" ht="24.9" customHeight="1" outlineLevel="1" x14ac:dyDescent="0.3">
      <c r="B14348" s="44" t="str">
        <f>B14347</f>
        <v>FONDO NACIONAL DE PENSIONES DE LAS ENTIDADES TERRITORIALES (FONPET)</v>
      </c>
      <c r="C14348" s="43" t="s">
        <v>112</v>
      </c>
      <c r="D14348" s="43" t="s">
        <v>628</v>
      </c>
      <c r="E14348" s="43" t="s">
        <v>731</v>
      </c>
      <c r="F14348" s="42" t="s">
        <v>70</v>
      </c>
      <c r="G14348" s="18" t="s">
        <v>3</v>
      </c>
      <c r="H14348" s="32">
        <f>SUBTOTAL(9,H14347:H14347)</f>
        <v>89209188</v>
      </c>
      <c r="I14348" s="32">
        <f>SUBTOTAL(9,I14347:I14347)</f>
        <v>7012974.8799999999</v>
      </c>
      <c r="J14348" s="41">
        <f>SUBTOTAL(9,J14347:J14347)</f>
        <v>7.8612697158503442E-2</v>
      </c>
      <c r="K14348" s="32">
        <f>SUBTOTAL(9,K14347:K14347)</f>
        <v>7433302.6899999995</v>
      </c>
      <c r="L14348" s="14">
        <f>SUBTOTAL(9,L14345:L14347)</f>
        <v>18373584.949999999</v>
      </c>
      <c r="M14348" s="80"/>
    </row>
    <row r="14349" spans="2:13" ht="24.9" customHeight="1" outlineLevel="2" x14ac:dyDescent="0.3">
      <c r="B14349" s="47" t="s">
        <v>22</v>
      </c>
      <c r="C14349" s="46" t="s">
        <v>112</v>
      </c>
      <c r="D14349" s="46" t="s">
        <v>628</v>
      </c>
      <c r="E14349" s="46" t="s">
        <v>730</v>
      </c>
      <c r="F14349" s="45" t="s">
        <v>729</v>
      </c>
      <c r="G14349" s="26" t="s">
        <v>0</v>
      </c>
      <c r="H14349" s="30">
        <v>110249915</v>
      </c>
      <c r="I14349" s="30">
        <v>8667043.1799999997</v>
      </c>
      <c r="J14349" s="23">
        <f>I14349/H14349</f>
        <v>7.8612697161716635E-2</v>
      </c>
      <c r="K14349" s="30">
        <v>9186159.9900000002</v>
      </c>
      <c r="L14349" s="30">
        <f>I14349</f>
        <v>8667043.1799999997</v>
      </c>
      <c r="M14349" s="80">
        <f>L14349/K14349</f>
        <v>0.94348924789410282</v>
      </c>
    </row>
    <row r="14350" spans="2:13" ht="24.9" customHeight="1" outlineLevel="1" x14ac:dyDescent="0.3">
      <c r="B14350" s="44" t="str">
        <f>B14349</f>
        <v>FONDO NACIONAL DE PENSIONES DE LAS ENTIDADES TERRITORIALES (FONPET)</v>
      </c>
      <c r="C14350" s="43" t="s">
        <v>112</v>
      </c>
      <c r="D14350" s="43" t="s">
        <v>628</v>
      </c>
      <c r="E14350" s="43" t="s">
        <v>730</v>
      </c>
      <c r="F14350" s="42" t="s">
        <v>729</v>
      </c>
      <c r="G14350" s="18" t="s">
        <v>3</v>
      </c>
      <c r="H14350" s="32">
        <f>SUBTOTAL(9,H14349:H14349)</f>
        <v>110249915</v>
      </c>
      <c r="I14350" s="32">
        <f>SUBTOTAL(9,I14349:I14349)</f>
        <v>8667043.1799999997</v>
      </c>
      <c r="J14350" s="41">
        <f>SUBTOTAL(9,J14349:J14349)</f>
        <v>7.8612697161716635E-2</v>
      </c>
      <c r="K14350" s="32">
        <f>SUBTOTAL(9,K14349:K14349)</f>
        <v>9186159.9900000002</v>
      </c>
      <c r="L14350" s="14">
        <f>SUBTOTAL(9,L14347:L14349)</f>
        <v>15680018.059999999</v>
      </c>
      <c r="M14350" s="80"/>
    </row>
    <row r="14351" spans="2:13" ht="24.9" customHeight="1" outlineLevel="2" x14ac:dyDescent="0.3">
      <c r="B14351" s="47" t="s">
        <v>22</v>
      </c>
      <c r="C14351" s="46" t="s">
        <v>112</v>
      </c>
      <c r="D14351" s="46" t="s">
        <v>628</v>
      </c>
      <c r="E14351" s="46" t="s">
        <v>728</v>
      </c>
      <c r="F14351" s="45" t="s">
        <v>727</v>
      </c>
      <c r="G14351" s="26" t="s">
        <v>0</v>
      </c>
      <c r="H14351" s="30">
        <v>68881701</v>
      </c>
      <c r="I14351" s="30">
        <v>5414976.2999999998</v>
      </c>
      <c r="J14351" s="23">
        <f>I14351/H14351</f>
        <v>7.861269715159909E-2</v>
      </c>
      <c r="K14351" s="30">
        <v>5739783.2300000004</v>
      </c>
      <c r="L14351" s="30">
        <f>I14351</f>
        <v>5414976.2999999998</v>
      </c>
      <c r="M14351" s="80">
        <f>L14351/K14351</f>
        <v>0.9434112897674708</v>
      </c>
    </row>
    <row r="14352" spans="2:13" ht="24.9" customHeight="1" outlineLevel="1" x14ac:dyDescent="0.3">
      <c r="B14352" s="44" t="str">
        <f>B14351</f>
        <v>FONDO NACIONAL DE PENSIONES DE LAS ENTIDADES TERRITORIALES (FONPET)</v>
      </c>
      <c r="C14352" s="43" t="s">
        <v>112</v>
      </c>
      <c r="D14352" s="43" t="s">
        <v>628</v>
      </c>
      <c r="E14352" s="43" t="s">
        <v>728</v>
      </c>
      <c r="F14352" s="42" t="s">
        <v>727</v>
      </c>
      <c r="G14352" s="18" t="s">
        <v>3</v>
      </c>
      <c r="H14352" s="32">
        <f>SUBTOTAL(9,H14351:H14351)</f>
        <v>68881701</v>
      </c>
      <c r="I14352" s="32">
        <f>SUBTOTAL(9,I14351:I14351)</f>
        <v>5414976.2999999998</v>
      </c>
      <c r="J14352" s="41">
        <f>SUBTOTAL(9,J14351:J14351)</f>
        <v>7.861269715159909E-2</v>
      </c>
      <c r="K14352" s="32">
        <f>SUBTOTAL(9,K14351:K14351)</f>
        <v>5739783.2300000004</v>
      </c>
      <c r="L14352" s="14">
        <f>SUBTOTAL(9,L14349:L14351)</f>
        <v>14082019.48</v>
      </c>
      <c r="M14352" s="80"/>
    </row>
    <row r="14353" spans="2:13" ht="24.9" customHeight="1" outlineLevel="2" x14ac:dyDescent="0.3">
      <c r="B14353" s="47" t="s">
        <v>22</v>
      </c>
      <c r="C14353" s="46" t="s">
        <v>112</v>
      </c>
      <c r="D14353" s="46" t="s">
        <v>628</v>
      </c>
      <c r="E14353" s="46" t="s">
        <v>726</v>
      </c>
      <c r="F14353" s="45" t="s">
        <v>539</v>
      </c>
      <c r="G14353" s="26" t="s">
        <v>0</v>
      </c>
      <c r="H14353" s="30">
        <v>104797164</v>
      </c>
      <c r="I14353" s="30">
        <v>8238387.709999999</v>
      </c>
      <c r="J14353" s="23">
        <f>I14353/H14353</f>
        <v>7.8612697095505363E-2</v>
      </c>
      <c r="K14353" s="30">
        <v>8731649.3300000001</v>
      </c>
      <c r="L14353" s="30">
        <f>I14353</f>
        <v>8238387.709999999</v>
      </c>
      <c r="M14353" s="80">
        <f>L14353/K14353</f>
        <v>0.94350876892120894</v>
      </c>
    </row>
    <row r="14354" spans="2:13" ht="24.9" customHeight="1" outlineLevel="1" x14ac:dyDescent="0.3">
      <c r="B14354" s="44" t="str">
        <f>B14353</f>
        <v>FONDO NACIONAL DE PENSIONES DE LAS ENTIDADES TERRITORIALES (FONPET)</v>
      </c>
      <c r="C14354" s="43" t="s">
        <v>112</v>
      </c>
      <c r="D14354" s="43" t="s">
        <v>628</v>
      </c>
      <c r="E14354" s="43" t="s">
        <v>726</v>
      </c>
      <c r="F14354" s="42" t="s">
        <v>539</v>
      </c>
      <c r="G14354" s="18" t="s">
        <v>3</v>
      </c>
      <c r="H14354" s="32">
        <f>SUBTOTAL(9,H14353:H14353)</f>
        <v>104797164</v>
      </c>
      <c r="I14354" s="32">
        <f>SUBTOTAL(9,I14353:I14353)</f>
        <v>8238387.709999999</v>
      </c>
      <c r="J14354" s="41">
        <f>SUBTOTAL(9,J14353:J14353)</f>
        <v>7.8612697095505363E-2</v>
      </c>
      <c r="K14354" s="32">
        <f>SUBTOTAL(9,K14353:K14353)</f>
        <v>8731649.3300000001</v>
      </c>
      <c r="L14354" s="14">
        <f>SUBTOTAL(9,L14351:L14353)</f>
        <v>13653364.009999998</v>
      </c>
      <c r="M14354" s="80"/>
    </row>
    <row r="14355" spans="2:13" ht="24.9" customHeight="1" outlineLevel="2" x14ac:dyDescent="0.3">
      <c r="B14355" s="47" t="s">
        <v>22</v>
      </c>
      <c r="C14355" s="46" t="s">
        <v>112</v>
      </c>
      <c r="D14355" s="46" t="s">
        <v>628</v>
      </c>
      <c r="E14355" s="46" t="s">
        <v>725</v>
      </c>
      <c r="F14355" s="45" t="s">
        <v>724</v>
      </c>
      <c r="G14355" s="26" t="s">
        <v>0</v>
      </c>
      <c r="H14355" s="30">
        <v>24938119</v>
      </c>
      <c r="I14355" s="30">
        <v>1960452.79</v>
      </c>
      <c r="J14355" s="23">
        <f>I14355/H14355</f>
        <v>7.86126968918546E-2</v>
      </c>
      <c r="K14355" s="30">
        <v>2077973.87</v>
      </c>
      <c r="L14355" s="30">
        <f>I14355</f>
        <v>1960452.79</v>
      </c>
      <c r="M14355" s="80">
        <f>L14355/K14355</f>
        <v>0.94344438989504709</v>
      </c>
    </row>
    <row r="14356" spans="2:13" ht="24.9" customHeight="1" outlineLevel="1" x14ac:dyDescent="0.3">
      <c r="B14356" s="44" t="str">
        <f>B14355</f>
        <v>FONDO NACIONAL DE PENSIONES DE LAS ENTIDADES TERRITORIALES (FONPET)</v>
      </c>
      <c r="C14356" s="43" t="s">
        <v>112</v>
      </c>
      <c r="D14356" s="43" t="s">
        <v>628</v>
      </c>
      <c r="E14356" s="43" t="s">
        <v>725</v>
      </c>
      <c r="F14356" s="42" t="s">
        <v>724</v>
      </c>
      <c r="G14356" s="18" t="s">
        <v>3</v>
      </c>
      <c r="H14356" s="32">
        <f>SUBTOTAL(9,H14355:H14355)</f>
        <v>24938119</v>
      </c>
      <c r="I14356" s="32">
        <f>SUBTOTAL(9,I14355:I14355)</f>
        <v>1960452.79</v>
      </c>
      <c r="J14356" s="41">
        <f>SUBTOTAL(9,J14355:J14355)</f>
        <v>7.86126968918546E-2</v>
      </c>
      <c r="K14356" s="32">
        <f>SUBTOTAL(9,K14355:K14355)</f>
        <v>2077973.87</v>
      </c>
      <c r="L14356" s="14">
        <f>SUBTOTAL(9,L14353:L14355)</f>
        <v>10198840.5</v>
      </c>
      <c r="M14356" s="80"/>
    </row>
    <row r="14357" spans="2:13" ht="24.9" customHeight="1" outlineLevel="2" x14ac:dyDescent="0.3">
      <c r="B14357" s="47" t="s">
        <v>22</v>
      </c>
      <c r="C14357" s="46" t="s">
        <v>112</v>
      </c>
      <c r="D14357" s="46" t="s">
        <v>628</v>
      </c>
      <c r="E14357" s="46" t="s">
        <v>723</v>
      </c>
      <c r="F14357" s="45" t="s">
        <v>722</v>
      </c>
      <c r="G14357" s="26" t="s">
        <v>0</v>
      </c>
      <c r="H14357" s="30">
        <v>422899291</v>
      </c>
      <c r="I14357" s="30">
        <v>33245253.880000003</v>
      </c>
      <c r="J14357" s="23">
        <f>I14357/H14357</f>
        <v>7.8612697130296214E-2</v>
      </c>
      <c r="K14357" s="30">
        <v>35239201.270000003</v>
      </c>
      <c r="L14357" s="30">
        <f>I14357</f>
        <v>33245253.880000003</v>
      </c>
      <c r="M14357" s="80">
        <f>L14357/K14357</f>
        <v>0.94341678249962213</v>
      </c>
    </row>
    <row r="14358" spans="2:13" ht="24.9" customHeight="1" outlineLevel="1" x14ac:dyDescent="0.3">
      <c r="B14358" s="44" t="str">
        <f>B14357</f>
        <v>FONDO NACIONAL DE PENSIONES DE LAS ENTIDADES TERRITORIALES (FONPET)</v>
      </c>
      <c r="C14358" s="43" t="s">
        <v>112</v>
      </c>
      <c r="D14358" s="43" t="s">
        <v>628</v>
      </c>
      <c r="E14358" s="43" t="s">
        <v>723</v>
      </c>
      <c r="F14358" s="42" t="s">
        <v>722</v>
      </c>
      <c r="G14358" s="18" t="s">
        <v>3</v>
      </c>
      <c r="H14358" s="32">
        <f>SUBTOTAL(9,H14357:H14357)</f>
        <v>422899291</v>
      </c>
      <c r="I14358" s="32">
        <f>SUBTOTAL(9,I14357:I14357)</f>
        <v>33245253.880000003</v>
      </c>
      <c r="J14358" s="41">
        <f>SUBTOTAL(9,J14357:J14357)</f>
        <v>7.8612697130296214E-2</v>
      </c>
      <c r="K14358" s="32">
        <f>SUBTOTAL(9,K14357:K14357)</f>
        <v>35239201.270000003</v>
      </c>
      <c r="L14358" s="14">
        <f>SUBTOTAL(9,L14355:L14357)</f>
        <v>35205706.670000002</v>
      </c>
      <c r="M14358" s="80"/>
    </row>
    <row r="14359" spans="2:13" ht="24.9" customHeight="1" outlineLevel="2" x14ac:dyDescent="0.3">
      <c r="B14359" s="47" t="s">
        <v>22</v>
      </c>
      <c r="C14359" s="46" t="s">
        <v>112</v>
      </c>
      <c r="D14359" s="46" t="s">
        <v>628</v>
      </c>
      <c r="E14359" s="46" t="s">
        <v>721</v>
      </c>
      <c r="F14359" s="45" t="s">
        <v>720</v>
      </c>
      <c r="G14359" s="26" t="s">
        <v>0</v>
      </c>
      <c r="H14359" s="30">
        <v>3274306</v>
      </c>
      <c r="I14359" s="30">
        <v>257402.02999999997</v>
      </c>
      <c r="J14359" s="23">
        <f>I14359/H14359</f>
        <v>7.8612698385551003E-2</v>
      </c>
      <c r="K14359" s="30">
        <v>272811.97000000003</v>
      </c>
      <c r="L14359" s="30">
        <f>I14359</f>
        <v>257402.02999999997</v>
      </c>
      <c r="M14359" s="80">
        <f>L14359/K14359</f>
        <v>0.94351442863742363</v>
      </c>
    </row>
    <row r="14360" spans="2:13" ht="24.9" customHeight="1" outlineLevel="1" x14ac:dyDescent="0.3">
      <c r="B14360" s="44" t="str">
        <f>B14359</f>
        <v>FONDO NACIONAL DE PENSIONES DE LAS ENTIDADES TERRITORIALES (FONPET)</v>
      </c>
      <c r="C14360" s="43" t="s">
        <v>112</v>
      </c>
      <c r="D14360" s="43" t="s">
        <v>628</v>
      </c>
      <c r="E14360" s="43" t="s">
        <v>721</v>
      </c>
      <c r="F14360" s="42" t="s">
        <v>720</v>
      </c>
      <c r="G14360" s="18" t="s">
        <v>3</v>
      </c>
      <c r="H14360" s="32">
        <f>SUBTOTAL(9,H14359:H14359)</f>
        <v>3274306</v>
      </c>
      <c r="I14360" s="32">
        <f>SUBTOTAL(9,I14359:I14359)</f>
        <v>257402.02999999997</v>
      </c>
      <c r="J14360" s="41">
        <f>SUBTOTAL(9,J14359:J14359)</f>
        <v>7.8612698385551003E-2</v>
      </c>
      <c r="K14360" s="32">
        <f>SUBTOTAL(9,K14359:K14359)</f>
        <v>272811.97000000003</v>
      </c>
      <c r="L14360" s="14">
        <f>SUBTOTAL(9,L14357:L14359)</f>
        <v>33502655.910000004</v>
      </c>
      <c r="M14360" s="80"/>
    </row>
    <row r="14361" spans="2:13" ht="24.9" customHeight="1" outlineLevel="2" x14ac:dyDescent="0.3">
      <c r="B14361" s="47" t="s">
        <v>22</v>
      </c>
      <c r="C14361" s="46" t="s">
        <v>112</v>
      </c>
      <c r="D14361" s="46" t="s">
        <v>628</v>
      </c>
      <c r="E14361" s="46" t="s">
        <v>719</v>
      </c>
      <c r="F14361" s="45" t="s">
        <v>718</v>
      </c>
      <c r="G14361" s="26" t="s">
        <v>0</v>
      </c>
      <c r="H14361" s="30">
        <v>23930013</v>
      </c>
      <c r="I14361" s="30">
        <v>1881202.8599999999</v>
      </c>
      <c r="J14361" s="23">
        <f>I14361/H14361</f>
        <v>7.8612696950895927E-2</v>
      </c>
      <c r="K14361" s="30">
        <v>1994060.03</v>
      </c>
      <c r="L14361" s="30">
        <f>I14361</f>
        <v>1881202.8599999999</v>
      </c>
      <c r="M14361" s="80">
        <f>L14361/K14361</f>
        <v>0.9434033237203997</v>
      </c>
    </row>
    <row r="14362" spans="2:13" ht="24.9" customHeight="1" outlineLevel="1" x14ac:dyDescent="0.3">
      <c r="B14362" s="44" t="str">
        <f>B14361</f>
        <v>FONDO NACIONAL DE PENSIONES DE LAS ENTIDADES TERRITORIALES (FONPET)</v>
      </c>
      <c r="C14362" s="43" t="s">
        <v>112</v>
      </c>
      <c r="D14362" s="43" t="s">
        <v>628</v>
      </c>
      <c r="E14362" s="43" t="s">
        <v>719</v>
      </c>
      <c r="F14362" s="42" t="s">
        <v>718</v>
      </c>
      <c r="G14362" s="18" t="s">
        <v>3</v>
      </c>
      <c r="H14362" s="32">
        <f>SUBTOTAL(9,H14361:H14361)</f>
        <v>23930013</v>
      </c>
      <c r="I14362" s="32">
        <f>SUBTOTAL(9,I14361:I14361)</f>
        <v>1881202.8599999999</v>
      </c>
      <c r="J14362" s="41">
        <f>SUBTOTAL(9,J14361:J14361)</f>
        <v>7.8612696950895927E-2</v>
      </c>
      <c r="K14362" s="32">
        <f>SUBTOTAL(9,K14361:K14361)</f>
        <v>1994060.03</v>
      </c>
      <c r="L14362" s="14">
        <f>SUBTOTAL(9,L14359:L14361)</f>
        <v>2138604.8899999997</v>
      </c>
      <c r="M14362" s="80"/>
    </row>
    <row r="14363" spans="2:13" ht="24.9" customHeight="1" outlineLevel="2" x14ac:dyDescent="0.3">
      <c r="B14363" s="47" t="s">
        <v>22</v>
      </c>
      <c r="C14363" s="46" t="s">
        <v>112</v>
      </c>
      <c r="D14363" s="46" t="s">
        <v>628</v>
      </c>
      <c r="E14363" s="46" t="s">
        <v>717</v>
      </c>
      <c r="F14363" s="45" t="s">
        <v>716</v>
      </c>
      <c r="G14363" s="26" t="s">
        <v>0</v>
      </c>
      <c r="H14363" s="30">
        <v>1266615929</v>
      </c>
      <c r="I14363" s="30">
        <v>99572094.409999996</v>
      </c>
      <c r="J14363" s="23">
        <f>I14363/H14363</f>
        <v>7.8612697132754913E-2</v>
      </c>
      <c r="K14363" s="30">
        <v>105538531.62</v>
      </c>
      <c r="L14363" s="30">
        <f>I14363</f>
        <v>99572094.409999996</v>
      </c>
      <c r="M14363" s="80">
        <f>L14363/K14363</f>
        <v>0.9434667403609267</v>
      </c>
    </row>
    <row r="14364" spans="2:13" ht="24.9" customHeight="1" outlineLevel="1" x14ac:dyDescent="0.3">
      <c r="B14364" s="44" t="str">
        <f>B14363</f>
        <v>FONDO NACIONAL DE PENSIONES DE LAS ENTIDADES TERRITORIALES (FONPET)</v>
      </c>
      <c r="C14364" s="43" t="s">
        <v>112</v>
      </c>
      <c r="D14364" s="43" t="s">
        <v>628</v>
      </c>
      <c r="E14364" s="43" t="s">
        <v>717</v>
      </c>
      <c r="F14364" s="42" t="s">
        <v>716</v>
      </c>
      <c r="G14364" s="18" t="s">
        <v>3</v>
      </c>
      <c r="H14364" s="32">
        <f>SUBTOTAL(9,H14363:H14363)</f>
        <v>1266615929</v>
      </c>
      <c r="I14364" s="32">
        <f>SUBTOTAL(9,I14363:I14363)</f>
        <v>99572094.409999996</v>
      </c>
      <c r="J14364" s="41">
        <f>SUBTOTAL(9,J14363:J14363)</f>
        <v>7.8612697132754913E-2</v>
      </c>
      <c r="K14364" s="32">
        <f>SUBTOTAL(9,K14363:K14363)</f>
        <v>105538531.62</v>
      </c>
      <c r="L14364" s="14">
        <f>SUBTOTAL(9,L14361:L14363)</f>
        <v>101453297.27</v>
      </c>
      <c r="M14364" s="80"/>
    </row>
    <row r="14365" spans="2:13" ht="24.9" customHeight="1" outlineLevel="2" x14ac:dyDescent="0.3">
      <c r="B14365" s="47" t="s">
        <v>22</v>
      </c>
      <c r="C14365" s="46" t="s">
        <v>112</v>
      </c>
      <c r="D14365" s="46" t="s">
        <v>628</v>
      </c>
      <c r="E14365" s="46" t="s">
        <v>715</v>
      </c>
      <c r="F14365" s="45" t="s">
        <v>714</v>
      </c>
      <c r="G14365" s="26" t="s">
        <v>0</v>
      </c>
      <c r="H14365" s="30">
        <v>2098780</v>
      </c>
      <c r="I14365" s="30">
        <v>164990.76</v>
      </c>
      <c r="J14365" s="23">
        <f>I14365/H14365</f>
        <v>7.8612698805972991E-2</v>
      </c>
      <c r="K14365" s="30">
        <v>174862.22999999998</v>
      </c>
      <c r="L14365" s="30">
        <f>I14365</f>
        <v>164990.76</v>
      </c>
      <c r="M14365" s="80">
        <f>L14365/K14365</f>
        <v>0.94354715709618953</v>
      </c>
    </row>
    <row r="14366" spans="2:13" ht="24.9" customHeight="1" outlineLevel="1" x14ac:dyDescent="0.3">
      <c r="B14366" s="44" t="str">
        <f>B14365</f>
        <v>FONDO NACIONAL DE PENSIONES DE LAS ENTIDADES TERRITORIALES (FONPET)</v>
      </c>
      <c r="C14366" s="43" t="s">
        <v>112</v>
      </c>
      <c r="D14366" s="43" t="s">
        <v>628</v>
      </c>
      <c r="E14366" s="43" t="s">
        <v>715</v>
      </c>
      <c r="F14366" s="42" t="s">
        <v>714</v>
      </c>
      <c r="G14366" s="18" t="s">
        <v>3</v>
      </c>
      <c r="H14366" s="32">
        <f>SUBTOTAL(9,H14365:H14365)</f>
        <v>2098780</v>
      </c>
      <c r="I14366" s="32">
        <f>SUBTOTAL(9,I14365:I14365)</f>
        <v>164990.76</v>
      </c>
      <c r="J14366" s="41">
        <f>SUBTOTAL(9,J14365:J14365)</f>
        <v>7.8612698805972991E-2</v>
      </c>
      <c r="K14366" s="32">
        <f>SUBTOTAL(9,K14365:K14365)</f>
        <v>174862.22999999998</v>
      </c>
      <c r="L14366" s="14">
        <f>SUBTOTAL(9,L14363:L14365)</f>
        <v>99737085.170000002</v>
      </c>
      <c r="M14366" s="80"/>
    </row>
    <row r="14367" spans="2:13" ht="24.9" customHeight="1" outlineLevel="2" x14ac:dyDescent="0.3">
      <c r="B14367" s="47" t="s">
        <v>22</v>
      </c>
      <c r="C14367" s="46" t="s">
        <v>112</v>
      </c>
      <c r="D14367" s="46" t="s">
        <v>628</v>
      </c>
      <c r="E14367" s="46" t="s">
        <v>713</v>
      </c>
      <c r="F14367" s="45" t="s">
        <v>712</v>
      </c>
      <c r="G14367" s="26" t="s">
        <v>0</v>
      </c>
      <c r="H14367" s="30">
        <v>7485180</v>
      </c>
      <c r="I14367" s="30">
        <v>588430.17999999993</v>
      </c>
      <c r="J14367" s="23">
        <f>I14367/H14367</f>
        <v>7.861269602067017E-2</v>
      </c>
      <c r="K14367" s="30">
        <v>623699.3600000001</v>
      </c>
      <c r="L14367" s="30">
        <f>I14367</f>
        <v>588430.17999999993</v>
      </c>
      <c r="M14367" s="80">
        <f>L14367/K14367</f>
        <v>0.94345163349213612</v>
      </c>
    </row>
    <row r="14368" spans="2:13" ht="24.9" customHeight="1" outlineLevel="1" x14ac:dyDescent="0.3">
      <c r="B14368" s="44" t="str">
        <f>B14367</f>
        <v>FONDO NACIONAL DE PENSIONES DE LAS ENTIDADES TERRITORIALES (FONPET)</v>
      </c>
      <c r="C14368" s="43" t="s">
        <v>112</v>
      </c>
      <c r="D14368" s="43" t="s">
        <v>628</v>
      </c>
      <c r="E14368" s="43" t="s">
        <v>713</v>
      </c>
      <c r="F14368" s="42" t="s">
        <v>712</v>
      </c>
      <c r="G14368" s="18" t="s">
        <v>3</v>
      </c>
      <c r="H14368" s="32">
        <f>SUBTOTAL(9,H14367:H14367)</f>
        <v>7485180</v>
      </c>
      <c r="I14368" s="32">
        <f>SUBTOTAL(9,I14367:I14367)</f>
        <v>588430.17999999993</v>
      </c>
      <c r="J14368" s="41">
        <f>SUBTOTAL(9,J14367:J14367)</f>
        <v>7.861269602067017E-2</v>
      </c>
      <c r="K14368" s="32">
        <f>SUBTOTAL(9,K14367:K14367)</f>
        <v>623699.3600000001</v>
      </c>
      <c r="L14368" s="14">
        <f>SUBTOTAL(9,L14365:L14367)</f>
        <v>753420.94</v>
      </c>
      <c r="M14368" s="80"/>
    </row>
    <row r="14369" spans="2:13" ht="24.9" customHeight="1" outlineLevel="2" x14ac:dyDescent="0.3">
      <c r="B14369" s="47" t="s">
        <v>22</v>
      </c>
      <c r="C14369" s="46" t="s">
        <v>112</v>
      </c>
      <c r="D14369" s="46" t="s">
        <v>628</v>
      </c>
      <c r="E14369" s="46" t="s">
        <v>711</v>
      </c>
      <c r="F14369" s="45" t="s">
        <v>710</v>
      </c>
      <c r="G14369" s="26" t="s">
        <v>0</v>
      </c>
      <c r="H14369" s="30">
        <v>70403986</v>
      </c>
      <c r="I14369" s="30">
        <v>5534647.2300000004</v>
      </c>
      <c r="J14369" s="23">
        <f>I14369/H14369</f>
        <v>7.8612697156095687E-2</v>
      </c>
      <c r="K14369" s="30">
        <v>5866369.4800000004</v>
      </c>
      <c r="L14369" s="30">
        <f>I14369</f>
        <v>5534647.2300000004</v>
      </c>
      <c r="M14369" s="80">
        <f>L14369/K14369</f>
        <v>0.94345357019687759</v>
      </c>
    </row>
    <row r="14370" spans="2:13" ht="24.9" customHeight="1" outlineLevel="1" x14ac:dyDescent="0.3">
      <c r="B14370" s="44" t="str">
        <f>B14369</f>
        <v>FONDO NACIONAL DE PENSIONES DE LAS ENTIDADES TERRITORIALES (FONPET)</v>
      </c>
      <c r="C14370" s="43" t="s">
        <v>112</v>
      </c>
      <c r="D14370" s="43" t="s">
        <v>628</v>
      </c>
      <c r="E14370" s="43" t="s">
        <v>711</v>
      </c>
      <c r="F14370" s="42" t="s">
        <v>710</v>
      </c>
      <c r="G14370" s="18" t="s">
        <v>3</v>
      </c>
      <c r="H14370" s="32">
        <f>SUBTOTAL(9,H14369:H14369)</f>
        <v>70403986</v>
      </c>
      <c r="I14370" s="32">
        <f>SUBTOTAL(9,I14369:I14369)</f>
        <v>5534647.2300000004</v>
      </c>
      <c r="J14370" s="41">
        <f>SUBTOTAL(9,J14369:J14369)</f>
        <v>7.8612697156095687E-2</v>
      </c>
      <c r="K14370" s="32">
        <f>SUBTOTAL(9,K14369:K14369)</f>
        <v>5866369.4800000004</v>
      </c>
      <c r="L14370" s="14">
        <f>SUBTOTAL(9,L14367:L14369)</f>
        <v>6123077.4100000001</v>
      </c>
      <c r="M14370" s="80"/>
    </row>
    <row r="14371" spans="2:13" ht="24.9" customHeight="1" outlineLevel="2" x14ac:dyDescent="0.3">
      <c r="B14371" s="47" t="s">
        <v>22</v>
      </c>
      <c r="C14371" s="46" t="s">
        <v>112</v>
      </c>
      <c r="D14371" s="46" t="s">
        <v>628</v>
      </c>
      <c r="E14371" s="46" t="s">
        <v>709</v>
      </c>
      <c r="F14371" s="45" t="s">
        <v>708</v>
      </c>
      <c r="G14371" s="26" t="s">
        <v>0</v>
      </c>
      <c r="H14371" s="30">
        <v>385959784</v>
      </c>
      <c r="I14371" s="30">
        <v>30341339.600000001</v>
      </c>
      <c r="J14371" s="23">
        <f>I14371/H14371</f>
        <v>7.861269711976003E-2</v>
      </c>
      <c r="K14371" s="30">
        <v>32159767.989999998</v>
      </c>
      <c r="L14371" s="30">
        <f>I14371</f>
        <v>30341339.600000001</v>
      </c>
      <c r="M14371" s="80">
        <f>L14371/K14371</f>
        <v>0.94345642075013003</v>
      </c>
    </row>
    <row r="14372" spans="2:13" ht="24.9" customHeight="1" outlineLevel="1" x14ac:dyDescent="0.3">
      <c r="B14372" s="44" t="str">
        <f>B14371</f>
        <v>FONDO NACIONAL DE PENSIONES DE LAS ENTIDADES TERRITORIALES (FONPET)</v>
      </c>
      <c r="C14372" s="43" t="s">
        <v>112</v>
      </c>
      <c r="D14372" s="43" t="s">
        <v>628</v>
      </c>
      <c r="E14372" s="43" t="s">
        <v>709</v>
      </c>
      <c r="F14372" s="42" t="s">
        <v>708</v>
      </c>
      <c r="G14372" s="18" t="s">
        <v>3</v>
      </c>
      <c r="H14372" s="32">
        <f>SUBTOTAL(9,H14371:H14371)</f>
        <v>385959784</v>
      </c>
      <c r="I14372" s="32">
        <f>SUBTOTAL(9,I14371:I14371)</f>
        <v>30341339.600000001</v>
      </c>
      <c r="J14372" s="41">
        <f>SUBTOTAL(9,J14371:J14371)</f>
        <v>7.861269711976003E-2</v>
      </c>
      <c r="K14372" s="32">
        <f>SUBTOTAL(9,K14371:K14371)</f>
        <v>32159767.989999998</v>
      </c>
      <c r="L14372" s="14">
        <f>SUBTOTAL(9,L14369:L14371)</f>
        <v>35875986.829999998</v>
      </c>
      <c r="M14372" s="80"/>
    </row>
    <row r="14373" spans="2:13" ht="24.9" customHeight="1" outlineLevel="2" x14ac:dyDescent="0.3">
      <c r="B14373" s="47" t="s">
        <v>22</v>
      </c>
      <c r="C14373" s="46" t="s">
        <v>112</v>
      </c>
      <c r="D14373" s="46" t="s">
        <v>628</v>
      </c>
      <c r="E14373" s="46" t="s">
        <v>707</v>
      </c>
      <c r="F14373" s="45" t="s">
        <v>706</v>
      </c>
      <c r="G14373" s="26" t="s">
        <v>0</v>
      </c>
      <c r="H14373" s="30">
        <v>49614963</v>
      </c>
      <c r="I14373" s="30">
        <v>3900366.0599999996</v>
      </c>
      <c r="J14373" s="23">
        <f>I14373/H14373</f>
        <v>7.8612697141384538E-2</v>
      </c>
      <c r="K14373" s="30">
        <v>4133764.16</v>
      </c>
      <c r="L14373" s="30">
        <f>I14373</f>
        <v>3900366.0599999996</v>
      </c>
      <c r="M14373" s="80">
        <f>L14373/K14373</f>
        <v>0.94353860284085478</v>
      </c>
    </row>
    <row r="14374" spans="2:13" ht="24.9" customHeight="1" outlineLevel="1" x14ac:dyDescent="0.3">
      <c r="B14374" s="44" t="str">
        <f>B14373</f>
        <v>FONDO NACIONAL DE PENSIONES DE LAS ENTIDADES TERRITORIALES (FONPET)</v>
      </c>
      <c r="C14374" s="43" t="s">
        <v>112</v>
      </c>
      <c r="D14374" s="43" t="s">
        <v>628</v>
      </c>
      <c r="E14374" s="43" t="s">
        <v>707</v>
      </c>
      <c r="F14374" s="42" t="s">
        <v>706</v>
      </c>
      <c r="G14374" s="18" t="s">
        <v>3</v>
      </c>
      <c r="H14374" s="32">
        <f>SUBTOTAL(9,H14373:H14373)</f>
        <v>49614963</v>
      </c>
      <c r="I14374" s="32">
        <f>SUBTOTAL(9,I14373:I14373)</f>
        <v>3900366.0599999996</v>
      </c>
      <c r="J14374" s="41">
        <f>SUBTOTAL(9,J14373:J14373)</f>
        <v>7.8612697141384538E-2</v>
      </c>
      <c r="K14374" s="32">
        <f>SUBTOTAL(9,K14373:K14373)</f>
        <v>4133764.16</v>
      </c>
      <c r="L14374" s="14">
        <f>SUBTOTAL(9,L14371:L14373)</f>
        <v>34241705.660000004</v>
      </c>
      <c r="M14374" s="80"/>
    </row>
    <row r="14375" spans="2:13" ht="24.9" customHeight="1" outlineLevel="2" x14ac:dyDescent="0.3">
      <c r="B14375" s="47" t="s">
        <v>22</v>
      </c>
      <c r="C14375" s="46" t="s">
        <v>112</v>
      </c>
      <c r="D14375" s="46" t="s">
        <v>628</v>
      </c>
      <c r="E14375" s="46" t="s">
        <v>705</v>
      </c>
      <c r="F14375" s="45" t="s">
        <v>704</v>
      </c>
      <c r="G14375" s="26" t="s">
        <v>0</v>
      </c>
      <c r="H14375" s="30">
        <v>194689741</v>
      </c>
      <c r="I14375" s="30">
        <v>15305085.640000001</v>
      </c>
      <c r="J14375" s="23">
        <f>I14375/H14375</f>
        <v>7.8612697111759985E-2</v>
      </c>
      <c r="K14375" s="30">
        <v>16222046.719999999</v>
      </c>
      <c r="L14375" s="30">
        <f>I14375</f>
        <v>15305085.640000001</v>
      </c>
      <c r="M14375" s="80">
        <f>L14375/K14375</f>
        <v>0.94347439038814462</v>
      </c>
    </row>
    <row r="14376" spans="2:13" ht="24.9" customHeight="1" outlineLevel="1" x14ac:dyDescent="0.3">
      <c r="B14376" s="44" t="str">
        <f>B14375</f>
        <v>FONDO NACIONAL DE PENSIONES DE LAS ENTIDADES TERRITORIALES (FONPET)</v>
      </c>
      <c r="C14376" s="43" t="s">
        <v>112</v>
      </c>
      <c r="D14376" s="43" t="s">
        <v>628</v>
      </c>
      <c r="E14376" s="43" t="s">
        <v>705</v>
      </c>
      <c r="F14376" s="42" t="s">
        <v>704</v>
      </c>
      <c r="G14376" s="18" t="s">
        <v>3</v>
      </c>
      <c r="H14376" s="32">
        <f>SUBTOTAL(9,H14375:H14375)</f>
        <v>194689741</v>
      </c>
      <c r="I14376" s="32">
        <f>SUBTOTAL(9,I14375:I14375)</f>
        <v>15305085.640000001</v>
      </c>
      <c r="J14376" s="41">
        <f>SUBTOTAL(9,J14375:J14375)</f>
        <v>7.8612697111759985E-2</v>
      </c>
      <c r="K14376" s="32">
        <f>SUBTOTAL(9,K14375:K14375)</f>
        <v>16222046.719999999</v>
      </c>
      <c r="L14376" s="14">
        <f>SUBTOTAL(9,L14373:L14375)</f>
        <v>19205451.699999999</v>
      </c>
      <c r="M14376" s="80"/>
    </row>
    <row r="14377" spans="2:13" ht="24.9" customHeight="1" outlineLevel="2" x14ac:dyDescent="0.3">
      <c r="B14377" s="47" t="s">
        <v>22</v>
      </c>
      <c r="C14377" s="46" t="s">
        <v>112</v>
      </c>
      <c r="D14377" s="46" t="s">
        <v>628</v>
      </c>
      <c r="E14377" s="46" t="s">
        <v>703</v>
      </c>
      <c r="F14377" s="45" t="s">
        <v>702</v>
      </c>
      <c r="G14377" s="26" t="s">
        <v>0</v>
      </c>
      <c r="H14377" s="30">
        <v>56860811</v>
      </c>
      <c r="I14377" s="30">
        <v>4469981.72</v>
      </c>
      <c r="J14377" s="23">
        <f>I14377/H14377</f>
        <v>7.8612697240635548E-2</v>
      </c>
      <c r="K14377" s="30">
        <v>4737812.4700000007</v>
      </c>
      <c r="L14377" s="30">
        <f>I14377</f>
        <v>4469981.72</v>
      </c>
      <c r="M14377" s="80">
        <f>L14377/K14377</f>
        <v>0.94346953331396821</v>
      </c>
    </row>
    <row r="14378" spans="2:13" ht="24.9" customHeight="1" outlineLevel="1" x14ac:dyDescent="0.3">
      <c r="B14378" s="44" t="str">
        <f>B14377</f>
        <v>FONDO NACIONAL DE PENSIONES DE LAS ENTIDADES TERRITORIALES (FONPET)</v>
      </c>
      <c r="C14378" s="43" t="s">
        <v>112</v>
      </c>
      <c r="D14378" s="43" t="s">
        <v>628</v>
      </c>
      <c r="E14378" s="43" t="s">
        <v>703</v>
      </c>
      <c r="F14378" s="42" t="s">
        <v>702</v>
      </c>
      <c r="G14378" s="18" t="s">
        <v>3</v>
      </c>
      <c r="H14378" s="32">
        <f>SUBTOTAL(9,H14377:H14377)</f>
        <v>56860811</v>
      </c>
      <c r="I14378" s="32">
        <f>SUBTOTAL(9,I14377:I14377)</f>
        <v>4469981.72</v>
      </c>
      <c r="J14378" s="41">
        <f>SUBTOTAL(9,J14377:J14377)</f>
        <v>7.8612697240635548E-2</v>
      </c>
      <c r="K14378" s="32">
        <f>SUBTOTAL(9,K14377:K14377)</f>
        <v>4737812.4700000007</v>
      </c>
      <c r="L14378" s="14">
        <f>SUBTOTAL(9,L14375:L14377)</f>
        <v>19775067.359999999</v>
      </c>
      <c r="M14378" s="80"/>
    </row>
    <row r="14379" spans="2:13" ht="24.9" customHeight="1" outlineLevel="2" x14ac:dyDescent="0.3">
      <c r="B14379" s="47" t="s">
        <v>22</v>
      </c>
      <c r="C14379" s="46" t="s">
        <v>112</v>
      </c>
      <c r="D14379" s="46" t="s">
        <v>628</v>
      </c>
      <c r="E14379" s="46" t="s">
        <v>701</v>
      </c>
      <c r="F14379" s="45" t="s">
        <v>700</v>
      </c>
      <c r="G14379" s="26" t="s">
        <v>0</v>
      </c>
      <c r="H14379" s="30">
        <v>41985663</v>
      </c>
      <c r="I14379" s="30">
        <v>3300606.21</v>
      </c>
      <c r="J14379" s="23">
        <f>I14379/H14379</f>
        <v>7.8612697148548058E-2</v>
      </c>
      <c r="K14379" s="30">
        <v>3498731.3499999996</v>
      </c>
      <c r="L14379" s="30">
        <f>I14379</f>
        <v>3300606.21</v>
      </c>
      <c r="M14379" s="80">
        <f>L14379/K14379</f>
        <v>0.94337229121635768</v>
      </c>
    </row>
    <row r="14380" spans="2:13" ht="24.9" customHeight="1" outlineLevel="1" x14ac:dyDescent="0.3">
      <c r="B14380" s="44" t="str">
        <f>B14379</f>
        <v>FONDO NACIONAL DE PENSIONES DE LAS ENTIDADES TERRITORIALES (FONPET)</v>
      </c>
      <c r="C14380" s="43" t="s">
        <v>112</v>
      </c>
      <c r="D14380" s="43" t="s">
        <v>628</v>
      </c>
      <c r="E14380" s="43" t="s">
        <v>701</v>
      </c>
      <c r="F14380" s="42" t="s">
        <v>700</v>
      </c>
      <c r="G14380" s="18" t="s">
        <v>3</v>
      </c>
      <c r="H14380" s="32">
        <f>SUBTOTAL(9,H14379:H14379)</f>
        <v>41985663</v>
      </c>
      <c r="I14380" s="32">
        <f>SUBTOTAL(9,I14379:I14379)</f>
        <v>3300606.21</v>
      </c>
      <c r="J14380" s="41">
        <f>SUBTOTAL(9,J14379:J14379)</f>
        <v>7.8612697148548058E-2</v>
      </c>
      <c r="K14380" s="32">
        <f>SUBTOTAL(9,K14379:K14379)</f>
        <v>3498731.3499999996</v>
      </c>
      <c r="L14380" s="14">
        <f>SUBTOTAL(9,L14377:L14379)</f>
        <v>7770587.9299999997</v>
      </c>
      <c r="M14380" s="80"/>
    </row>
    <row r="14381" spans="2:13" ht="24.9" customHeight="1" outlineLevel="2" x14ac:dyDescent="0.3">
      <c r="B14381" s="47" t="s">
        <v>22</v>
      </c>
      <c r="C14381" s="46" t="s">
        <v>112</v>
      </c>
      <c r="D14381" s="46" t="s">
        <v>628</v>
      </c>
      <c r="E14381" s="46" t="s">
        <v>699</v>
      </c>
      <c r="F14381" s="45" t="s">
        <v>698</v>
      </c>
      <c r="G14381" s="26" t="s">
        <v>0</v>
      </c>
      <c r="H14381" s="30">
        <v>122463956</v>
      </c>
      <c r="I14381" s="30">
        <v>9627221.879999999</v>
      </c>
      <c r="J14381" s="23">
        <f>I14381/H14381</f>
        <v>7.8612697110650248E-2</v>
      </c>
      <c r="K14381" s="30">
        <v>10203961.690000001</v>
      </c>
      <c r="L14381" s="30">
        <f>I14381</f>
        <v>9627221.879999999</v>
      </c>
      <c r="M14381" s="80">
        <f>L14381/K14381</f>
        <v>0.94347883424873946</v>
      </c>
    </row>
    <row r="14382" spans="2:13" ht="24.9" customHeight="1" outlineLevel="1" x14ac:dyDescent="0.3">
      <c r="B14382" s="44" t="str">
        <f>B14381</f>
        <v>FONDO NACIONAL DE PENSIONES DE LAS ENTIDADES TERRITORIALES (FONPET)</v>
      </c>
      <c r="C14382" s="43" t="s">
        <v>112</v>
      </c>
      <c r="D14382" s="43" t="s">
        <v>628</v>
      </c>
      <c r="E14382" s="43" t="s">
        <v>699</v>
      </c>
      <c r="F14382" s="42" t="s">
        <v>698</v>
      </c>
      <c r="G14382" s="18" t="s">
        <v>3</v>
      </c>
      <c r="H14382" s="32">
        <f>SUBTOTAL(9,H14381:H14381)</f>
        <v>122463956</v>
      </c>
      <c r="I14382" s="32">
        <f>SUBTOTAL(9,I14381:I14381)</f>
        <v>9627221.879999999</v>
      </c>
      <c r="J14382" s="41">
        <f>SUBTOTAL(9,J14381:J14381)</f>
        <v>7.8612697110650248E-2</v>
      </c>
      <c r="K14382" s="32">
        <f>SUBTOTAL(9,K14381:K14381)</f>
        <v>10203961.690000001</v>
      </c>
      <c r="L14382" s="14">
        <f>SUBTOTAL(9,L14379:L14381)</f>
        <v>12927828.09</v>
      </c>
      <c r="M14382" s="80"/>
    </row>
    <row r="14383" spans="2:13" ht="24.9" customHeight="1" outlineLevel="2" x14ac:dyDescent="0.3">
      <c r="B14383" s="47" t="s">
        <v>22</v>
      </c>
      <c r="C14383" s="46" t="s">
        <v>112</v>
      </c>
      <c r="D14383" s="46" t="s">
        <v>628</v>
      </c>
      <c r="E14383" s="46" t="s">
        <v>697</v>
      </c>
      <c r="F14383" s="45" t="s">
        <v>696</v>
      </c>
      <c r="G14383" s="26" t="s">
        <v>0</v>
      </c>
      <c r="H14383" s="30">
        <v>141536959</v>
      </c>
      <c r="I14383" s="30">
        <v>11126602.09</v>
      </c>
      <c r="J14383" s="23">
        <f>I14383/H14383</f>
        <v>7.8612697125985301E-2</v>
      </c>
      <c r="K14383" s="30">
        <v>11793672.689999999</v>
      </c>
      <c r="L14383" s="30">
        <f>I14383</f>
        <v>11126602.09</v>
      </c>
      <c r="M14383" s="80">
        <f>L14383/K14383</f>
        <v>0.94343826409854359</v>
      </c>
    </row>
    <row r="14384" spans="2:13" ht="24.9" customHeight="1" outlineLevel="1" x14ac:dyDescent="0.3">
      <c r="B14384" s="44" t="str">
        <f>B14383</f>
        <v>FONDO NACIONAL DE PENSIONES DE LAS ENTIDADES TERRITORIALES (FONPET)</v>
      </c>
      <c r="C14384" s="43" t="s">
        <v>112</v>
      </c>
      <c r="D14384" s="43" t="s">
        <v>628</v>
      </c>
      <c r="E14384" s="43" t="s">
        <v>697</v>
      </c>
      <c r="F14384" s="42" t="s">
        <v>696</v>
      </c>
      <c r="G14384" s="18" t="s">
        <v>3</v>
      </c>
      <c r="H14384" s="32">
        <f>SUBTOTAL(9,H14383:H14383)</f>
        <v>141536959</v>
      </c>
      <c r="I14384" s="32">
        <f>SUBTOTAL(9,I14383:I14383)</f>
        <v>11126602.09</v>
      </c>
      <c r="J14384" s="41">
        <f>SUBTOTAL(9,J14383:J14383)</f>
        <v>7.8612697125985301E-2</v>
      </c>
      <c r="K14384" s="32">
        <f>SUBTOTAL(9,K14383:K14383)</f>
        <v>11793672.689999999</v>
      </c>
      <c r="L14384" s="14">
        <f>SUBTOTAL(9,L14381:L14383)</f>
        <v>20753823.969999999</v>
      </c>
      <c r="M14384" s="80"/>
    </row>
    <row r="14385" spans="2:13" ht="24.9" customHeight="1" outlineLevel="2" x14ac:dyDescent="0.3">
      <c r="B14385" s="47" t="s">
        <v>22</v>
      </c>
      <c r="C14385" s="46" t="s">
        <v>112</v>
      </c>
      <c r="D14385" s="46" t="s">
        <v>628</v>
      </c>
      <c r="E14385" s="46" t="s">
        <v>695</v>
      </c>
      <c r="F14385" s="45" t="s">
        <v>694</v>
      </c>
      <c r="G14385" s="26" t="s">
        <v>0</v>
      </c>
      <c r="H14385" s="30">
        <v>130856780</v>
      </c>
      <c r="I14385" s="30">
        <v>10287004.42</v>
      </c>
      <c r="J14385" s="23">
        <f>I14385/H14385</f>
        <v>7.8612697179313143E-2</v>
      </c>
      <c r="K14385" s="30">
        <v>10903563.289999999</v>
      </c>
      <c r="L14385" s="30">
        <f>I14385</f>
        <v>10287004.42</v>
      </c>
      <c r="M14385" s="80">
        <f>L14385/K14385</f>
        <v>0.94345345153675908</v>
      </c>
    </row>
    <row r="14386" spans="2:13" ht="24.9" customHeight="1" outlineLevel="1" x14ac:dyDescent="0.3">
      <c r="B14386" s="44" t="str">
        <f>B14385</f>
        <v>FONDO NACIONAL DE PENSIONES DE LAS ENTIDADES TERRITORIALES (FONPET)</v>
      </c>
      <c r="C14386" s="43" t="s">
        <v>112</v>
      </c>
      <c r="D14386" s="43" t="s">
        <v>628</v>
      </c>
      <c r="E14386" s="43" t="s">
        <v>695</v>
      </c>
      <c r="F14386" s="42" t="s">
        <v>694</v>
      </c>
      <c r="G14386" s="18" t="s">
        <v>3</v>
      </c>
      <c r="H14386" s="32">
        <f>SUBTOTAL(9,H14385:H14385)</f>
        <v>130856780</v>
      </c>
      <c r="I14386" s="32">
        <f>SUBTOTAL(9,I14385:I14385)</f>
        <v>10287004.42</v>
      </c>
      <c r="J14386" s="41">
        <f>SUBTOTAL(9,J14385:J14385)</f>
        <v>7.8612697179313143E-2</v>
      </c>
      <c r="K14386" s="32">
        <f>SUBTOTAL(9,K14385:K14385)</f>
        <v>10903563.289999999</v>
      </c>
      <c r="L14386" s="14">
        <f>SUBTOTAL(9,L14383:L14385)</f>
        <v>21413606.509999998</v>
      </c>
      <c r="M14386" s="80"/>
    </row>
    <row r="14387" spans="2:13" ht="24.9" customHeight="1" outlineLevel="2" x14ac:dyDescent="0.3">
      <c r="B14387" s="47" t="s">
        <v>22</v>
      </c>
      <c r="C14387" s="46" t="s">
        <v>112</v>
      </c>
      <c r="D14387" s="46" t="s">
        <v>628</v>
      </c>
      <c r="E14387" s="46" t="s">
        <v>693</v>
      </c>
      <c r="F14387" s="45" t="s">
        <v>692</v>
      </c>
      <c r="G14387" s="26" t="s">
        <v>0</v>
      </c>
      <c r="H14387" s="30">
        <v>56111809</v>
      </c>
      <c r="I14387" s="30">
        <v>4411100.6399999997</v>
      </c>
      <c r="J14387" s="23">
        <f>I14387/H14387</f>
        <v>7.861269701712878E-2</v>
      </c>
      <c r="K14387" s="30">
        <v>4675381.1399999997</v>
      </c>
      <c r="L14387" s="30">
        <f>I14387</f>
        <v>4411100.6399999997</v>
      </c>
      <c r="M14387" s="80">
        <f>L14387/K14387</f>
        <v>0.94347402017367932</v>
      </c>
    </row>
    <row r="14388" spans="2:13" ht="24.9" customHeight="1" outlineLevel="1" x14ac:dyDescent="0.3">
      <c r="B14388" s="44" t="str">
        <f>B14387</f>
        <v>FONDO NACIONAL DE PENSIONES DE LAS ENTIDADES TERRITORIALES (FONPET)</v>
      </c>
      <c r="C14388" s="43" t="s">
        <v>112</v>
      </c>
      <c r="D14388" s="43" t="s">
        <v>628</v>
      </c>
      <c r="E14388" s="43" t="s">
        <v>693</v>
      </c>
      <c r="F14388" s="42" t="s">
        <v>692</v>
      </c>
      <c r="G14388" s="18" t="s">
        <v>3</v>
      </c>
      <c r="H14388" s="32">
        <f>SUBTOTAL(9,H14387:H14387)</f>
        <v>56111809</v>
      </c>
      <c r="I14388" s="32">
        <f>SUBTOTAL(9,I14387:I14387)</f>
        <v>4411100.6399999997</v>
      </c>
      <c r="J14388" s="41">
        <f>SUBTOTAL(9,J14387:J14387)</f>
        <v>7.861269701712878E-2</v>
      </c>
      <c r="K14388" s="32">
        <f>SUBTOTAL(9,K14387:K14387)</f>
        <v>4675381.1399999997</v>
      </c>
      <c r="L14388" s="14">
        <f>SUBTOTAL(9,L14385:L14387)</f>
        <v>14698105.059999999</v>
      </c>
      <c r="M14388" s="80"/>
    </row>
    <row r="14389" spans="2:13" ht="24.9" customHeight="1" outlineLevel="2" x14ac:dyDescent="0.3">
      <c r="B14389" s="47" t="s">
        <v>22</v>
      </c>
      <c r="C14389" s="46" t="s">
        <v>112</v>
      </c>
      <c r="D14389" s="46" t="s">
        <v>628</v>
      </c>
      <c r="E14389" s="46" t="s">
        <v>691</v>
      </c>
      <c r="F14389" s="45" t="s">
        <v>690</v>
      </c>
      <c r="G14389" s="26" t="s">
        <v>0</v>
      </c>
      <c r="H14389" s="30">
        <v>168357867</v>
      </c>
      <c r="I14389" s="30">
        <v>13235066.01</v>
      </c>
      <c r="J14389" s="23">
        <f>I14389/H14389</f>
        <v>7.8612697142331933E-2</v>
      </c>
      <c r="K14389" s="30">
        <v>14028975.550000001</v>
      </c>
      <c r="L14389" s="30">
        <f>I14389</f>
        <v>13235066.01</v>
      </c>
      <c r="M14389" s="80">
        <f>L14389/K14389</f>
        <v>0.9434093004745453</v>
      </c>
    </row>
    <row r="14390" spans="2:13" ht="24.9" customHeight="1" outlineLevel="1" x14ac:dyDescent="0.3">
      <c r="B14390" s="44" t="str">
        <f>B14389</f>
        <v>FONDO NACIONAL DE PENSIONES DE LAS ENTIDADES TERRITORIALES (FONPET)</v>
      </c>
      <c r="C14390" s="43" t="s">
        <v>112</v>
      </c>
      <c r="D14390" s="43" t="s">
        <v>628</v>
      </c>
      <c r="E14390" s="43" t="s">
        <v>691</v>
      </c>
      <c r="F14390" s="42" t="s">
        <v>690</v>
      </c>
      <c r="G14390" s="18" t="s">
        <v>3</v>
      </c>
      <c r="H14390" s="32">
        <f>SUBTOTAL(9,H14389:H14389)</f>
        <v>168357867</v>
      </c>
      <c r="I14390" s="32">
        <f>SUBTOTAL(9,I14389:I14389)</f>
        <v>13235066.01</v>
      </c>
      <c r="J14390" s="41">
        <f>SUBTOTAL(9,J14389:J14389)</f>
        <v>7.8612697142331933E-2</v>
      </c>
      <c r="K14390" s="32">
        <f>SUBTOTAL(9,K14389:K14389)</f>
        <v>14028975.550000001</v>
      </c>
      <c r="L14390" s="14">
        <f>SUBTOTAL(9,L14387:L14389)</f>
        <v>17646166.649999999</v>
      </c>
      <c r="M14390" s="80"/>
    </row>
    <row r="14391" spans="2:13" ht="24.9" customHeight="1" outlineLevel="2" x14ac:dyDescent="0.3">
      <c r="B14391" s="47" t="s">
        <v>22</v>
      </c>
      <c r="C14391" s="46" t="s">
        <v>112</v>
      </c>
      <c r="D14391" s="46" t="s">
        <v>628</v>
      </c>
      <c r="E14391" s="46" t="s">
        <v>689</v>
      </c>
      <c r="F14391" s="45" t="s">
        <v>688</v>
      </c>
      <c r="G14391" s="26" t="s">
        <v>0</v>
      </c>
      <c r="H14391" s="30">
        <v>8968248</v>
      </c>
      <c r="I14391" s="30">
        <v>705018.16</v>
      </c>
      <c r="J14391" s="23">
        <f>I14391/H14391</f>
        <v>7.8612696705086665E-2</v>
      </c>
      <c r="K14391" s="30">
        <v>747274.98</v>
      </c>
      <c r="L14391" s="30">
        <f>I14391</f>
        <v>705018.16</v>
      </c>
      <c r="M14391" s="80">
        <f>L14391/K14391</f>
        <v>0.94345211450810251</v>
      </c>
    </row>
    <row r="14392" spans="2:13" ht="24.9" customHeight="1" outlineLevel="1" x14ac:dyDescent="0.3">
      <c r="B14392" s="44" t="str">
        <f>B14391</f>
        <v>FONDO NACIONAL DE PENSIONES DE LAS ENTIDADES TERRITORIALES (FONPET)</v>
      </c>
      <c r="C14392" s="43" t="s">
        <v>112</v>
      </c>
      <c r="D14392" s="43" t="s">
        <v>628</v>
      </c>
      <c r="E14392" s="43" t="s">
        <v>689</v>
      </c>
      <c r="F14392" s="42" t="s">
        <v>688</v>
      </c>
      <c r="G14392" s="18" t="s">
        <v>3</v>
      </c>
      <c r="H14392" s="32">
        <f>SUBTOTAL(9,H14391:H14391)</f>
        <v>8968248</v>
      </c>
      <c r="I14392" s="32">
        <f>SUBTOTAL(9,I14391:I14391)</f>
        <v>705018.16</v>
      </c>
      <c r="J14392" s="41">
        <f>SUBTOTAL(9,J14391:J14391)</f>
        <v>7.8612696705086665E-2</v>
      </c>
      <c r="K14392" s="32">
        <f>SUBTOTAL(9,K14391:K14391)</f>
        <v>747274.98</v>
      </c>
      <c r="L14392" s="14">
        <f>SUBTOTAL(9,L14389:L14391)</f>
        <v>13940084.17</v>
      </c>
      <c r="M14392" s="80"/>
    </row>
    <row r="14393" spans="2:13" ht="24.9" customHeight="1" outlineLevel="2" x14ac:dyDescent="0.3">
      <c r="B14393" s="47" t="s">
        <v>22</v>
      </c>
      <c r="C14393" s="46" t="s">
        <v>112</v>
      </c>
      <c r="D14393" s="46" t="s">
        <v>628</v>
      </c>
      <c r="E14393" s="46" t="s">
        <v>687</v>
      </c>
      <c r="F14393" s="45" t="s">
        <v>686</v>
      </c>
      <c r="G14393" s="26" t="s">
        <v>0</v>
      </c>
      <c r="H14393" s="30">
        <v>52427122</v>
      </c>
      <c r="I14393" s="30">
        <v>4121437.46</v>
      </c>
      <c r="J14393" s="23">
        <f>I14393/H14393</f>
        <v>7.8612697069276469E-2</v>
      </c>
      <c r="K14393" s="30">
        <v>4368266.18</v>
      </c>
      <c r="L14393" s="30">
        <f>I14393</f>
        <v>4121437.46</v>
      </c>
      <c r="M14393" s="80">
        <f>L14393/K14393</f>
        <v>0.94349503674247259</v>
      </c>
    </row>
    <row r="14394" spans="2:13" ht="24.9" customHeight="1" outlineLevel="1" x14ac:dyDescent="0.3">
      <c r="B14394" s="44" t="str">
        <f>B14393</f>
        <v>FONDO NACIONAL DE PENSIONES DE LAS ENTIDADES TERRITORIALES (FONPET)</v>
      </c>
      <c r="C14394" s="43" t="s">
        <v>112</v>
      </c>
      <c r="D14394" s="43" t="s">
        <v>628</v>
      </c>
      <c r="E14394" s="43" t="s">
        <v>687</v>
      </c>
      <c r="F14394" s="42" t="s">
        <v>686</v>
      </c>
      <c r="G14394" s="18" t="s">
        <v>3</v>
      </c>
      <c r="H14394" s="32">
        <f>SUBTOTAL(9,H14393:H14393)</f>
        <v>52427122</v>
      </c>
      <c r="I14394" s="32">
        <f>SUBTOTAL(9,I14393:I14393)</f>
        <v>4121437.46</v>
      </c>
      <c r="J14394" s="41">
        <f>SUBTOTAL(9,J14393:J14393)</f>
        <v>7.8612697069276469E-2</v>
      </c>
      <c r="K14394" s="32">
        <f>SUBTOTAL(9,K14393:K14393)</f>
        <v>4368266.18</v>
      </c>
      <c r="L14394" s="14">
        <f>SUBTOTAL(9,L14391:L14393)</f>
        <v>4826455.62</v>
      </c>
      <c r="M14394" s="80"/>
    </row>
    <row r="14395" spans="2:13" ht="24.9" customHeight="1" outlineLevel="2" x14ac:dyDescent="0.3">
      <c r="B14395" s="47" t="s">
        <v>22</v>
      </c>
      <c r="C14395" s="46" t="s">
        <v>112</v>
      </c>
      <c r="D14395" s="46" t="s">
        <v>628</v>
      </c>
      <c r="E14395" s="46" t="s">
        <v>685</v>
      </c>
      <c r="F14395" s="45" t="s">
        <v>147</v>
      </c>
      <c r="G14395" s="26" t="s">
        <v>0</v>
      </c>
      <c r="H14395" s="30">
        <v>178708972</v>
      </c>
      <c r="I14395" s="30">
        <v>14048794.289999999</v>
      </c>
      <c r="J14395" s="23">
        <f>I14395/H14395</f>
        <v>7.8612697128603026E-2</v>
      </c>
      <c r="K14395" s="30">
        <v>14890546.77</v>
      </c>
      <c r="L14395" s="30">
        <f>I14395</f>
        <v>14048794.289999999</v>
      </c>
      <c r="M14395" s="80">
        <f>L14395/K14395</f>
        <v>0.94347068022405467</v>
      </c>
    </row>
    <row r="14396" spans="2:13" ht="24.9" customHeight="1" outlineLevel="1" x14ac:dyDescent="0.3">
      <c r="B14396" s="44" t="str">
        <f>B14395</f>
        <v>FONDO NACIONAL DE PENSIONES DE LAS ENTIDADES TERRITORIALES (FONPET)</v>
      </c>
      <c r="C14396" s="43" t="s">
        <v>112</v>
      </c>
      <c r="D14396" s="43" t="s">
        <v>628</v>
      </c>
      <c r="E14396" s="43" t="s">
        <v>685</v>
      </c>
      <c r="F14396" s="42" t="s">
        <v>147</v>
      </c>
      <c r="G14396" s="18" t="s">
        <v>3</v>
      </c>
      <c r="H14396" s="32">
        <f>SUBTOTAL(9,H14395:H14395)</f>
        <v>178708972</v>
      </c>
      <c r="I14396" s="32">
        <f>SUBTOTAL(9,I14395:I14395)</f>
        <v>14048794.289999999</v>
      </c>
      <c r="J14396" s="41">
        <f>SUBTOTAL(9,J14395:J14395)</f>
        <v>7.8612697128603026E-2</v>
      </c>
      <c r="K14396" s="32">
        <f>SUBTOTAL(9,K14395:K14395)</f>
        <v>14890546.77</v>
      </c>
      <c r="L14396" s="14">
        <f>SUBTOTAL(9,L14393:L14395)</f>
        <v>18170231.75</v>
      </c>
      <c r="M14396" s="80"/>
    </row>
    <row r="14397" spans="2:13" ht="24.9" customHeight="1" outlineLevel="2" x14ac:dyDescent="0.3">
      <c r="B14397" s="47" t="s">
        <v>22</v>
      </c>
      <c r="C14397" s="46" t="s">
        <v>112</v>
      </c>
      <c r="D14397" s="46" t="s">
        <v>628</v>
      </c>
      <c r="E14397" s="46" t="s">
        <v>684</v>
      </c>
      <c r="F14397" s="45" t="s">
        <v>683</v>
      </c>
      <c r="G14397" s="26" t="s">
        <v>0</v>
      </c>
      <c r="H14397" s="30">
        <v>135189144</v>
      </c>
      <c r="I14397" s="30">
        <v>10627583.23</v>
      </c>
      <c r="J14397" s="23">
        <f>I14397/H14397</f>
        <v>7.8612697111241414E-2</v>
      </c>
      <c r="K14397" s="30">
        <v>11264682.26</v>
      </c>
      <c r="L14397" s="30">
        <f>I14397</f>
        <v>10627583.23</v>
      </c>
      <c r="M14397" s="80">
        <f>L14397/K14397</f>
        <v>0.94344278735119869</v>
      </c>
    </row>
    <row r="14398" spans="2:13" ht="24.9" customHeight="1" outlineLevel="1" x14ac:dyDescent="0.3">
      <c r="B14398" s="44" t="str">
        <f>B14397</f>
        <v>FONDO NACIONAL DE PENSIONES DE LAS ENTIDADES TERRITORIALES (FONPET)</v>
      </c>
      <c r="C14398" s="43" t="s">
        <v>112</v>
      </c>
      <c r="D14398" s="43" t="s">
        <v>628</v>
      </c>
      <c r="E14398" s="43" t="s">
        <v>684</v>
      </c>
      <c r="F14398" s="42" t="s">
        <v>683</v>
      </c>
      <c r="G14398" s="18" t="s">
        <v>3</v>
      </c>
      <c r="H14398" s="32">
        <f>SUBTOTAL(9,H14397:H14397)</f>
        <v>135189144</v>
      </c>
      <c r="I14398" s="32">
        <f>SUBTOTAL(9,I14397:I14397)</f>
        <v>10627583.23</v>
      </c>
      <c r="J14398" s="41">
        <f>SUBTOTAL(9,J14397:J14397)</f>
        <v>7.8612697111241414E-2</v>
      </c>
      <c r="K14398" s="32">
        <f>SUBTOTAL(9,K14397:K14397)</f>
        <v>11264682.26</v>
      </c>
      <c r="L14398" s="14">
        <f>SUBTOTAL(9,L14395:L14397)</f>
        <v>24676377.52</v>
      </c>
      <c r="M14398" s="80"/>
    </row>
    <row r="14399" spans="2:13" ht="24.9" customHeight="1" outlineLevel="2" x14ac:dyDescent="0.3">
      <c r="B14399" s="47" t="s">
        <v>22</v>
      </c>
      <c r="C14399" s="46" t="s">
        <v>112</v>
      </c>
      <c r="D14399" s="46" t="s">
        <v>628</v>
      </c>
      <c r="E14399" s="46" t="s">
        <v>682</v>
      </c>
      <c r="F14399" s="45" t="s">
        <v>681</v>
      </c>
      <c r="G14399" s="26" t="s">
        <v>0</v>
      </c>
      <c r="H14399" s="30">
        <v>139081024</v>
      </c>
      <c r="I14399" s="30">
        <v>10933534.420000002</v>
      </c>
      <c r="J14399" s="23">
        <f>I14399/H14399</f>
        <v>7.8612697157018352E-2</v>
      </c>
      <c r="K14399" s="30">
        <v>11588635.25</v>
      </c>
      <c r="L14399" s="30">
        <f>I14399</f>
        <v>10933534.420000002</v>
      </c>
      <c r="M14399" s="80">
        <f>L14399/K14399</f>
        <v>0.9434704073544814</v>
      </c>
    </row>
    <row r="14400" spans="2:13" ht="24.9" customHeight="1" outlineLevel="1" x14ac:dyDescent="0.3">
      <c r="B14400" s="44" t="str">
        <f>B14399</f>
        <v>FONDO NACIONAL DE PENSIONES DE LAS ENTIDADES TERRITORIALES (FONPET)</v>
      </c>
      <c r="C14400" s="43" t="s">
        <v>112</v>
      </c>
      <c r="D14400" s="43" t="s">
        <v>628</v>
      </c>
      <c r="E14400" s="43" t="s">
        <v>682</v>
      </c>
      <c r="F14400" s="42" t="s">
        <v>681</v>
      </c>
      <c r="G14400" s="18" t="s">
        <v>3</v>
      </c>
      <c r="H14400" s="32">
        <f>SUBTOTAL(9,H14399:H14399)</f>
        <v>139081024</v>
      </c>
      <c r="I14400" s="32">
        <f>SUBTOTAL(9,I14399:I14399)</f>
        <v>10933534.420000002</v>
      </c>
      <c r="J14400" s="41">
        <f>SUBTOTAL(9,J14399:J14399)</f>
        <v>7.8612697157018352E-2</v>
      </c>
      <c r="K14400" s="32">
        <f>SUBTOTAL(9,K14399:K14399)</f>
        <v>11588635.25</v>
      </c>
      <c r="L14400" s="14">
        <f>SUBTOTAL(9,L14397:L14399)</f>
        <v>21561117.650000002</v>
      </c>
      <c r="M14400" s="80"/>
    </row>
    <row r="14401" spans="2:13" ht="24.9" customHeight="1" outlineLevel="2" x14ac:dyDescent="0.3">
      <c r="B14401" s="47" t="s">
        <v>22</v>
      </c>
      <c r="C14401" s="46" t="s">
        <v>112</v>
      </c>
      <c r="D14401" s="46" t="s">
        <v>628</v>
      </c>
      <c r="E14401" s="46" t="s">
        <v>680</v>
      </c>
      <c r="F14401" s="45" t="s">
        <v>679</v>
      </c>
      <c r="G14401" s="26" t="s">
        <v>0</v>
      </c>
      <c r="H14401" s="30">
        <v>139880846</v>
      </c>
      <c r="I14401" s="30">
        <v>10996410.59</v>
      </c>
      <c r="J14401" s="23">
        <f>I14401/H14401</f>
        <v>7.8612697195154221E-2</v>
      </c>
      <c r="K14401" s="30">
        <v>11655752.66</v>
      </c>
      <c r="L14401" s="30">
        <f>I14401</f>
        <v>10996410.59</v>
      </c>
      <c r="M14401" s="80">
        <f>L14401/K14401</f>
        <v>0.94343204688422067</v>
      </c>
    </row>
    <row r="14402" spans="2:13" ht="24.9" customHeight="1" outlineLevel="1" x14ac:dyDescent="0.3">
      <c r="B14402" s="44" t="str">
        <f>B14401</f>
        <v>FONDO NACIONAL DE PENSIONES DE LAS ENTIDADES TERRITORIALES (FONPET)</v>
      </c>
      <c r="C14402" s="43" t="s">
        <v>112</v>
      </c>
      <c r="D14402" s="43" t="s">
        <v>628</v>
      </c>
      <c r="E14402" s="43" t="s">
        <v>680</v>
      </c>
      <c r="F14402" s="42" t="s">
        <v>679</v>
      </c>
      <c r="G14402" s="18" t="s">
        <v>3</v>
      </c>
      <c r="H14402" s="32">
        <f>SUBTOTAL(9,H14401:H14401)</f>
        <v>139880846</v>
      </c>
      <c r="I14402" s="32">
        <f>SUBTOTAL(9,I14401:I14401)</f>
        <v>10996410.59</v>
      </c>
      <c r="J14402" s="41">
        <f>SUBTOTAL(9,J14401:J14401)</f>
        <v>7.8612697195154221E-2</v>
      </c>
      <c r="K14402" s="32">
        <f>SUBTOTAL(9,K14401:K14401)</f>
        <v>11655752.66</v>
      </c>
      <c r="L14402" s="14">
        <f>SUBTOTAL(9,L14399:L14401)</f>
        <v>21929945.010000002</v>
      </c>
      <c r="M14402" s="80"/>
    </row>
    <row r="14403" spans="2:13" ht="24.9" customHeight="1" outlineLevel="2" x14ac:dyDescent="0.3">
      <c r="B14403" s="47" t="s">
        <v>22</v>
      </c>
      <c r="C14403" s="46" t="s">
        <v>112</v>
      </c>
      <c r="D14403" s="46" t="s">
        <v>628</v>
      </c>
      <c r="E14403" s="46" t="s">
        <v>678</v>
      </c>
      <c r="F14403" s="45" t="s">
        <v>677</v>
      </c>
      <c r="G14403" s="26" t="s">
        <v>0</v>
      </c>
      <c r="H14403" s="30">
        <v>42495611</v>
      </c>
      <c r="I14403" s="30">
        <v>3340694.6</v>
      </c>
      <c r="J14403" s="23">
        <f>I14403/H14403</f>
        <v>7.8612697203012338E-2</v>
      </c>
      <c r="K14403" s="30">
        <v>3541070.76</v>
      </c>
      <c r="L14403" s="30">
        <f>I14403</f>
        <v>3340694.6</v>
      </c>
      <c r="M14403" s="80">
        <f>L14403/K14403</f>
        <v>0.94341368089464561</v>
      </c>
    </row>
    <row r="14404" spans="2:13" ht="24.9" customHeight="1" outlineLevel="1" x14ac:dyDescent="0.3">
      <c r="B14404" s="44" t="str">
        <f>B14403</f>
        <v>FONDO NACIONAL DE PENSIONES DE LAS ENTIDADES TERRITORIALES (FONPET)</v>
      </c>
      <c r="C14404" s="43" t="s">
        <v>112</v>
      </c>
      <c r="D14404" s="43" t="s">
        <v>628</v>
      </c>
      <c r="E14404" s="43" t="s">
        <v>678</v>
      </c>
      <c r="F14404" s="42" t="s">
        <v>677</v>
      </c>
      <c r="G14404" s="18" t="s">
        <v>3</v>
      </c>
      <c r="H14404" s="32">
        <f>SUBTOTAL(9,H14403:H14403)</f>
        <v>42495611</v>
      </c>
      <c r="I14404" s="32">
        <f>SUBTOTAL(9,I14403:I14403)</f>
        <v>3340694.6</v>
      </c>
      <c r="J14404" s="41">
        <f>SUBTOTAL(9,J14403:J14403)</f>
        <v>7.8612697203012338E-2</v>
      </c>
      <c r="K14404" s="32">
        <f>SUBTOTAL(9,K14403:K14403)</f>
        <v>3541070.76</v>
      </c>
      <c r="L14404" s="14">
        <f>SUBTOTAL(9,L14401:L14403)</f>
        <v>14337105.189999999</v>
      </c>
      <c r="M14404" s="80"/>
    </row>
    <row r="14405" spans="2:13" ht="24.9" customHeight="1" outlineLevel="2" x14ac:dyDescent="0.3">
      <c r="B14405" s="47" t="s">
        <v>22</v>
      </c>
      <c r="C14405" s="46" t="s">
        <v>112</v>
      </c>
      <c r="D14405" s="46" t="s">
        <v>628</v>
      </c>
      <c r="E14405" s="46" t="s">
        <v>676</v>
      </c>
      <c r="F14405" s="45" t="s">
        <v>675</v>
      </c>
      <c r="G14405" s="26" t="s">
        <v>0</v>
      </c>
      <c r="H14405" s="30">
        <v>70976860</v>
      </c>
      <c r="I14405" s="30">
        <v>5579682.4000000004</v>
      </c>
      <c r="J14405" s="23">
        <f>I14405/H14405</f>
        <v>7.8612697152283154E-2</v>
      </c>
      <c r="K14405" s="30">
        <v>5913780.4800000004</v>
      </c>
      <c r="L14405" s="30">
        <f>I14405</f>
        <v>5579682.4000000004</v>
      </c>
      <c r="M14405" s="80">
        <f>L14405/K14405</f>
        <v>0.9435051603403446</v>
      </c>
    </row>
    <row r="14406" spans="2:13" ht="24.9" customHeight="1" outlineLevel="1" x14ac:dyDescent="0.3">
      <c r="B14406" s="44" t="str">
        <f>B14405</f>
        <v>FONDO NACIONAL DE PENSIONES DE LAS ENTIDADES TERRITORIALES (FONPET)</v>
      </c>
      <c r="C14406" s="43" t="s">
        <v>112</v>
      </c>
      <c r="D14406" s="43" t="s">
        <v>628</v>
      </c>
      <c r="E14406" s="43" t="s">
        <v>676</v>
      </c>
      <c r="F14406" s="42" t="s">
        <v>675</v>
      </c>
      <c r="G14406" s="18" t="s">
        <v>3</v>
      </c>
      <c r="H14406" s="32">
        <f>SUBTOTAL(9,H14405:H14405)</f>
        <v>70976860</v>
      </c>
      <c r="I14406" s="32">
        <f>SUBTOTAL(9,I14405:I14405)</f>
        <v>5579682.4000000004</v>
      </c>
      <c r="J14406" s="41">
        <f>SUBTOTAL(9,J14405:J14405)</f>
        <v>7.8612697152283154E-2</v>
      </c>
      <c r="K14406" s="32">
        <f>SUBTOTAL(9,K14405:K14405)</f>
        <v>5913780.4800000004</v>
      </c>
      <c r="L14406" s="14">
        <f>SUBTOTAL(9,L14403:L14405)</f>
        <v>8920377</v>
      </c>
      <c r="M14406" s="80"/>
    </row>
    <row r="14407" spans="2:13" ht="24.9" customHeight="1" outlineLevel="2" x14ac:dyDescent="0.3">
      <c r="B14407" s="47" t="s">
        <v>22</v>
      </c>
      <c r="C14407" s="46" t="s">
        <v>112</v>
      </c>
      <c r="D14407" s="46" t="s">
        <v>628</v>
      </c>
      <c r="E14407" s="46" t="s">
        <v>674</v>
      </c>
      <c r="F14407" s="45" t="s">
        <v>673</v>
      </c>
      <c r="G14407" s="26" t="s">
        <v>0</v>
      </c>
      <c r="H14407" s="30">
        <v>101618180</v>
      </c>
      <c r="I14407" s="30">
        <v>7988479.21</v>
      </c>
      <c r="J14407" s="23">
        <f>I14407/H14407</f>
        <v>7.8612697157142544E-2</v>
      </c>
      <c r="K14407" s="30">
        <v>8467707.8999999985</v>
      </c>
      <c r="L14407" s="30">
        <f>I14407</f>
        <v>7988479.21</v>
      </c>
      <c r="M14407" s="80">
        <f>L14407/K14407</f>
        <v>0.9434051462734091</v>
      </c>
    </row>
    <row r="14408" spans="2:13" ht="24.9" customHeight="1" outlineLevel="1" x14ac:dyDescent="0.3">
      <c r="B14408" s="44" t="str">
        <f>B14407</f>
        <v>FONDO NACIONAL DE PENSIONES DE LAS ENTIDADES TERRITORIALES (FONPET)</v>
      </c>
      <c r="C14408" s="43" t="s">
        <v>112</v>
      </c>
      <c r="D14408" s="43" t="s">
        <v>628</v>
      </c>
      <c r="E14408" s="43" t="s">
        <v>674</v>
      </c>
      <c r="F14408" s="42" t="s">
        <v>673</v>
      </c>
      <c r="G14408" s="18" t="s">
        <v>3</v>
      </c>
      <c r="H14408" s="32">
        <f>SUBTOTAL(9,H14407:H14407)</f>
        <v>101618180</v>
      </c>
      <c r="I14408" s="32">
        <f>SUBTOTAL(9,I14407:I14407)</f>
        <v>7988479.21</v>
      </c>
      <c r="J14408" s="41">
        <f>SUBTOTAL(9,J14407:J14407)</f>
        <v>7.8612697157142544E-2</v>
      </c>
      <c r="K14408" s="32">
        <f>SUBTOTAL(9,K14407:K14407)</f>
        <v>8467707.8999999985</v>
      </c>
      <c r="L14408" s="14">
        <f>SUBTOTAL(9,L14405:L14407)</f>
        <v>13568161.609999999</v>
      </c>
      <c r="M14408" s="80"/>
    </row>
    <row r="14409" spans="2:13" ht="24.9" customHeight="1" outlineLevel="2" x14ac:dyDescent="0.3">
      <c r="B14409" s="47" t="s">
        <v>22</v>
      </c>
      <c r="C14409" s="46" t="s">
        <v>112</v>
      </c>
      <c r="D14409" s="46" t="s">
        <v>628</v>
      </c>
      <c r="E14409" s="46" t="s">
        <v>672</v>
      </c>
      <c r="F14409" s="45" t="s">
        <v>671</v>
      </c>
      <c r="G14409" s="26" t="s">
        <v>0</v>
      </c>
      <c r="H14409" s="30">
        <v>147234500</v>
      </c>
      <c r="I14409" s="30">
        <v>11574501.16</v>
      </c>
      <c r="J14409" s="23">
        <f>I14409/H14409</f>
        <v>7.8612697159972697E-2</v>
      </c>
      <c r="K14409" s="30">
        <v>12268131.66</v>
      </c>
      <c r="L14409" s="30">
        <f>I14409</f>
        <v>11574501.16</v>
      </c>
      <c r="M14409" s="80">
        <f>L14409/K14409</f>
        <v>0.94346078773660635</v>
      </c>
    </row>
    <row r="14410" spans="2:13" ht="24.9" customHeight="1" outlineLevel="1" x14ac:dyDescent="0.3">
      <c r="B14410" s="44" t="str">
        <f>B14409</f>
        <v>FONDO NACIONAL DE PENSIONES DE LAS ENTIDADES TERRITORIALES (FONPET)</v>
      </c>
      <c r="C14410" s="43" t="s">
        <v>112</v>
      </c>
      <c r="D14410" s="43" t="s">
        <v>628</v>
      </c>
      <c r="E14410" s="43" t="s">
        <v>672</v>
      </c>
      <c r="F14410" s="42" t="s">
        <v>671</v>
      </c>
      <c r="G14410" s="18" t="s">
        <v>3</v>
      </c>
      <c r="H14410" s="32">
        <f>SUBTOTAL(9,H14409:H14409)</f>
        <v>147234500</v>
      </c>
      <c r="I14410" s="32">
        <f>SUBTOTAL(9,I14409:I14409)</f>
        <v>11574501.16</v>
      </c>
      <c r="J14410" s="41">
        <f>SUBTOTAL(9,J14409:J14409)</f>
        <v>7.8612697159972697E-2</v>
      </c>
      <c r="K14410" s="32">
        <f>SUBTOTAL(9,K14409:K14409)</f>
        <v>12268131.66</v>
      </c>
      <c r="L14410" s="14">
        <f>SUBTOTAL(9,L14407:L14409)</f>
        <v>19562980.370000001</v>
      </c>
      <c r="M14410" s="80"/>
    </row>
    <row r="14411" spans="2:13" ht="24.9" customHeight="1" outlineLevel="2" x14ac:dyDescent="0.3">
      <c r="B14411" s="47" t="s">
        <v>22</v>
      </c>
      <c r="C14411" s="46" t="s">
        <v>112</v>
      </c>
      <c r="D14411" s="46" t="s">
        <v>628</v>
      </c>
      <c r="E14411" s="46" t="s">
        <v>670</v>
      </c>
      <c r="F14411" s="45" t="s">
        <v>669</v>
      </c>
      <c r="G14411" s="26" t="s">
        <v>0</v>
      </c>
      <c r="H14411" s="30">
        <v>43325528</v>
      </c>
      <c r="I14411" s="30">
        <v>3405936.6100000003</v>
      </c>
      <c r="J14411" s="23">
        <f>I14411/H14411</f>
        <v>7.8612697114735688E-2</v>
      </c>
      <c r="K14411" s="30">
        <v>3610047.64</v>
      </c>
      <c r="L14411" s="30">
        <f>I14411</f>
        <v>3405936.6100000003</v>
      </c>
      <c r="M14411" s="80">
        <f>L14411/K14411</f>
        <v>0.94346029461262182</v>
      </c>
    </row>
    <row r="14412" spans="2:13" ht="24.9" customHeight="1" outlineLevel="1" x14ac:dyDescent="0.3">
      <c r="B14412" s="44" t="str">
        <f>B14411</f>
        <v>FONDO NACIONAL DE PENSIONES DE LAS ENTIDADES TERRITORIALES (FONPET)</v>
      </c>
      <c r="C14412" s="43" t="s">
        <v>112</v>
      </c>
      <c r="D14412" s="43" t="s">
        <v>628</v>
      </c>
      <c r="E14412" s="43" t="s">
        <v>670</v>
      </c>
      <c r="F14412" s="42" t="s">
        <v>669</v>
      </c>
      <c r="G14412" s="18" t="s">
        <v>3</v>
      </c>
      <c r="H14412" s="32">
        <f>SUBTOTAL(9,H14411:H14411)</f>
        <v>43325528</v>
      </c>
      <c r="I14412" s="32">
        <f>SUBTOTAL(9,I14411:I14411)</f>
        <v>3405936.6100000003</v>
      </c>
      <c r="J14412" s="41">
        <f>SUBTOTAL(9,J14411:J14411)</f>
        <v>7.8612697114735688E-2</v>
      </c>
      <c r="K14412" s="32">
        <f>SUBTOTAL(9,K14411:K14411)</f>
        <v>3610047.64</v>
      </c>
      <c r="L14412" s="14">
        <f>SUBTOTAL(9,L14409:L14411)</f>
        <v>14980437.77</v>
      </c>
      <c r="M14412" s="80"/>
    </row>
    <row r="14413" spans="2:13" ht="24.9" customHeight="1" outlineLevel="2" x14ac:dyDescent="0.3">
      <c r="B14413" s="47" t="s">
        <v>22</v>
      </c>
      <c r="C14413" s="46" t="s">
        <v>112</v>
      </c>
      <c r="D14413" s="46" t="s">
        <v>628</v>
      </c>
      <c r="E14413" s="46" t="s">
        <v>668</v>
      </c>
      <c r="F14413" s="45" t="s">
        <v>667</v>
      </c>
      <c r="G14413" s="26" t="s">
        <v>0</v>
      </c>
      <c r="H14413" s="30">
        <v>65493490</v>
      </c>
      <c r="I14413" s="30">
        <v>5148619.8899999997</v>
      </c>
      <c r="J14413" s="23">
        <f>I14413/H14413</f>
        <v>7.8612697078747823E-2</v>
      </c>
      <c r="K14413" s="30">
        <v>5457173.3200000003</v>
      </c>
      <c r="L14413" s="30">
        <f>I14413</f>
        <v>5148619.8899999997</v>
      </c>
      <c r="M14413" s="80">
        <f>L14413/K14413</f>
        <v>0.94345911117222847</v>
      </c>
    </row>
    <row r="14414" spans="2:13" ht="24.9" customHeight="1" outlineLevel="1" x14ac:dyDescent="0.3">
      <c r="B14414" s="44" t="str">
        <f>B14413</f>
        <v>FONDO NACIONAL DE PENSIONES DE LAS ENTIDADES TERRITORIALES (FONPET)</v>
      </c>
      <c r="C14414" s="43" t="s">
        <v>112</v>
      </c>
      <c r="D14414" s="43" t="s">
        <v>628</v>
      </c>
      <c r="E14414" s="43" t="s">
        <v>668</v>
      </c>
      <c r="F14414" s="42" t="s">
        <v>667</v>
      </c>
      <c r="G14414" s="18" t="s">
        <v>3</v>
      </c>
      <c r="H14414" s="32">
        <f>SUBTOTAL(9,H14413:H14413)</f>
        <v>65493490</v>
      </c>
      <c r="I14414" s="32">
        <f>SUBTOTAL(9,I14413:I14413)</f>
        <v>5148619.8899999997</v>
      </c>
      <c r="J14414" s="41">
        <f>SUBTOTAL(9,J14413:J14413)</f>
        <v>7.8612697078747823E-2</v>
      </c>
      <c r="K14414" s="32">
        <f>SUBTOTAL(9,K14413:K14413)</f>
        <v>5457173.3200000003</v>
      </c>
      <c r="L14414" s="14">
        <f>SUBTOTAL(9,L14411:L14413)</f>
        <v>8554556.5</v>
      </c>
      <c r="M14414" s="80"/>
    </row>
    <row r="14415" spans="2:13" ht="24.9" customHeight="1" outlineLevel="2" x14ac:dyDescent="0.3">
      <c r="B14415" s="47" t="s">
        <v>22</v>
      </c>
      <c r="C14415" s="46" t="s">
        <v>112</v>
      </c>
      <c r="D14415" s="46" t="s">
        <v>628</v>
      </c>
      <c r="E14415" s="46" t="s">
        <v>666</v>
      </c>
      <c r="F14415" s="45" t="s">
        <v>665</v>
      </c>
      <c r="G14415" s="26" t="s">
        <v>0</v>
      </c>
      <c r="H14415" s="30">
        <v>120846215</v>
      </c>
      <c r="I14415" s="30">
        <v>9500046.9000000004</v>
      </c>
      <c r="J14415" s="23">
        <f>I14415/H14415</f>
        <v>7.8612697137432075E-2</v>
      </c>
      <c r="K14415" s="30">
        <v>10069494.02</v>
      </c>
      <c r="L14415" s="30">
        <f>I14415</f>
        <v>9500046.9000000004</v>
      </c>
      <c r="M14415" s="80">
        <f>L14415/K14415</f>
        <v>0.94344828857647023</v>
      </c>
    </row>
    <row r="14416" spans="2:13" ht="24.9" customHeight="1" outlineLevel="1" x14ac:dyDescent="0.3">
      <c r="B14416" s="44" t="str">
        <f>B14415</f>
        <v>FONDO NACIONAL DE PENSIONES DE LAS ENTIDADES TERRITORIALES (FONPET)</v>
      </c>
      <c r="C14416" s="43" t="s">
        <v>112</v>
      </c>
      <c r="D14416" s="43" t="s">
        <v>628</v>
      </c>
      <c r="E14416" s="43" t="s">
        <v>666</v>
      </c>
      <c r="F14416" s="42" t="s">
        <v>665</v>
      </c>
      <c r="G14416" s="18" t="s">
        <v>3</v>
      </c>
      <c r="H14416" s="32">
        <f>SUBTOTAL(9,H14415:H14415)</f>
        <v>120846215</v>
      </c>
      <c r="I14416" s="32">
        <f>SUBTOTAL(9,I14415:I14415)</f>
        <v>9500046.9000000004</v>
      </c>
      <c r="J14416" s="41">
        <f>SUBTOTAL(9,J14415:J14415)</f>
        <v>7.8612697137432075E-2</v>
      </c>
      <c r="K14416" s="32">
        <f>SUBTOTAL(9,K14415:K14415)</f>
        <v>10069494.02</v>
      </c>
      <c r="L14416" s="14">
        <f>SUBTOTAL(9,L14413:L14415)</f>
        <v>14648666.789999999</v>
      </c>
      <c r="M14416" s="80"/>
    </row>
    <row r="14417" spans="2:13" ht="24.9" customHeight="1" outlineLevel="2" x14ac:dyDescent="0.3">
      <c r="B14417" s="47" t="s">
        <v>22</v>
      </c>
      <c r="C14417" s="46" t="s">
        <v>112</v>
      </c>
      <c r="D14417" s="46" t="s">
        <v>628</v>
      </c>
      <c r="E14417" s="46" t="s">
        <v>664</v>
      </c>
      <c r="F14417" s="45" t="s">
        <v>663</v>
      </c>
      <c r="G14417" s="26" t="s">
        <v>0</v>
      </c>
      <c r="H14417" s="30">
        <v>17458711</v>
      </c>
      <c r="I14417" s="30">
        <v>1372476.3599999999</v>
      </c>
      <c r="J14417" s="23">
        <f>I14417/H14417</f>
        <v>7.8612697122943373E-2</v>
      </c>
      <c r="K14417" s="30">
        <v>1454650.29</v>
      </c>
      <c r="L14417" s="30">
        <f>I14417</f>
        <v>1372476.3599999999</v>
      </c>
      <c r="M14417" s="80">
        <f>L14417/K14417</f>
        <v>0.94350949464286693</v>
      </c>
    </row>
    <row r="14418" spans="2:13" ht="24.9" customHeight="1" outlineLevel="1" x14ac:dyDescent="0.3">
      <c r="B14418" s="44" t="str">
        <f>B14417</f>
        <v>FONDO NACIONAL DE PENSIONES DE LAS ENTIDADES TERRITORIALES (FONPET)</v>
      </c>
      <c r="C14418" s="43" t="s">
        <v>112</v>
      </c>
      <c r="D14418" s="43" t="s">
        <v>628</v>
      </c>
      <c r="E14418" s="43" t="s">
        <v>664</v>
      </c>
      <c r="F14418" s="42" t="s">
        <v>663</v>
      </c>
      <c r="G14418" s="18" t="s">
        <v>3</v>
      </c>
      <c r="H14418" s="32">
        <f>SUBTOTAL(9,H14417:H14417)</f>
        <v>17458711</v>
      </c>
      <c r="I14418" s="32">
        <f>SUBTOTAL(9,I14417:I14417)</f>
        <v>1372476.3599999999</v>
      </c>
      <c r="J14418" s="41">
        <f>SUBTOTAL(9,J14417:J14417)</f>
        <v>7.8612697122943373E-2</v>
      </c>
      <c r="K14418" s="32">
        <f>SUBTOTAL(9,K14417:K14417)</f>
        <v>1454650.29</v>
      </c>
      <c r="L14418" s="14">
        <f>SUBTOTAL(9,L14415:L14417)</f>
        <v>10872523.26</v>
      </c>
      <c r="M14418" s="80"/>
    </row>
    <row r="14419" spans="2:13" ht="24.9" customHeight="1" outlineLevel="2" x14ac:dyDescent="0.3">
      <c r="B14419" s="47" t="s">
        <v>22</v>
      </c>
      <c r="C14419" s="46" t="s">
        <v>112</v>
      </c>
      <c r="D14419" s="46" t="s">
        <v>628</v>
      </c>
      <c r="E14419" s="46" t="s">
        <v>662</v>
      </c>
      <c r="F14419" s="45" t="s">
        <v>41</v>
      </c>
      <c r="G14419" s="26" t="s">
        <v>0</v>
      </c>
      <c r="H14419" s="30">
        <v>12580998</v>
      </c>
      <c r="I14419" s="30">
        <v>989026.17999999993</v>
      </c>
      <c r="J14419" s="23">
        <f>I14419/H14419</f>
        <v>7.8612696703393478E-2</v>
      </c>
      <c r="K14419" s="30">
        <v>1048386.43</v>
      </c>
      <c r="L14419" s="30">
        <f>I14419</f>
        <v>989026.17999999993</v>
      </c>
      <c r="M14419" s="80">
        <f>L14419/K14419</f>
        <v>0.94337941783546353</v>
      </c>
    </row>
    <row r="14420" spans="2:13" ht="24.9" customHeight="1" outlineLevel="1" x14ac:dyDescent="0.3">
      <c r="B14420" s="44" t="str">
        <f>B14419</f>
        <v>FONDO NACIONAL DE PENSIONES DE LAS ENTIDADES TERRITORIALES (FONPET)</v>
      </c>
      <c r="C14420" s="43" t="s">
        <v>112</v>
      </c>
      <c r="D14420" s="43" t="s">
        <v>628</v>
      </c>
      <c r="E14420" s="43" t="s">
        <v>662</v>
      </c>
      <c r="F14420" s="42" t="s">
        <v>41</v>
      </c>
      <c r="G14420" s="18" t="s">
        <v>3</v>
      </c>
      <c r="H14420" s="32">
        <f>SUBTOTAL(9,H14419:H14419)</f>
        <v>12580998</v>
      </c>
      <c r="I14420" s="32">
        <f>SUBTOTAL(9,I14419:I14419)</f>
        <v>989026.17999999993</v>
      </c>
      <c r="J14420" s="41">
        <f>SUBTOTAL(9,J14419:J14419)</f>
        <v>7.8612696703393478E-2</v>
      </c>
      <c r="K14420" s="32">
        <f>SUBTOTAL(9,K14419:K14419)</f>
        <v>1048386.43</v>
      </c>
      <c r="L14420" s="14">
        <f>SUBTOTAL(9,L14417:L14419)</f>
        <v>2361502.54</v>
      </c>
      <c r="M14420" s="80"/>
    </row>
    <row r="14421" spans="2:13" ht="24.9" customHeight="1" outlineLevel="2" x14ac:dyDescent="0.3">
      <c r="B14421" s="47" t="s">
        <v>22</v>
      </c>
      <c r="C14421" s="46" t="s">
        <v>112</v>
      </c>
      <c r="D14421" s="46" t="s">
        <v>628</v>
      </c>
      <c r="E14421" s="46" t="s">
        <v>661</v>
      </c>
      <c r="F14421" s="45" t="s">
        <v>660</v>
      </c>
      <c r="G14421" s="26" t="s">
        <v>0</v>
      </c>
      <c r="H14421" s="30">
        <v>133552574</v>
      </c>
      <c r="I14421" s="30">
        <v>10498928.050000001</v>
      </c>
      <c r="J14421" s="23">
        <f>I14421/H14421</f>
        <v>7.8612697124055442E-2</v>
      </c>
      <c r="K14421" s="30">
        <v>11126879.49</v>
      </c>
      <c r="L14421" s="30">
        <f>I14421</f>
        <v>10498928.050000001</v>
      </c>
      <c r="M14421" s="80">
        <f>L14421/K14421</f>
        <v>0.94356446112637826</v>
      </c>
    </row>
    <row r="14422" spans="2:13" ht="24.9" customHeight="1" outlineLevel="1" x14ac:dyDescent="0.3">
      <c r="B14422" s="44" t="str">
        <f>B14421</f>
        <v>FONDO NACIONAL DE PENSIONES DE LAS ENTIDADES TERRITORIALES (FONPET)</v>
      </c>
      <c r="C14422" s="43" t="s">
        <v>112</v>
      </c>
      <c r="D14422" s="43" t="s">
        <v>628</v>
      </c>
      <c r="E14422" s="43" t="s">
        <v>661</v>
      </c>
      <c r="F14422" s="42" t="s">
        <v>660</v>
      </c>
      <c r="G14422" s="18" t="s">
        <v>3</v>
      </c>
      <c r="H14422" s="32">
        <f>SUBTOTAL(9,H14421:H14421)</f>
        <v>133552574</v>
      </c>
      <c r="I14422" s="32">
        <f>SUBTOTAL(9,I14421:I14421)</f>
        <v>10498928.050000001</v>
      </c>
      <c r="J14422" s="41">
        <f>SUBTOTAL(9,J14421:J14421)</f>
        <v>7.8612697124055442E-2</v>
      </c>
      <c r="K14422" s="32">
        <f>SUBTOTAL(9,K14421:K14421)</f>
        <v>11126879.49</v>
      </c>
      <c r="L14422" s="14">
        <f>SUBTOTAL(9,L14419:L14421)</f>
        <v>11487954.23</v>
      </c>
      <c r="M14422" s="80"/>
    </row>
    <row r="14423" spans="2:13" ht="24.9" customHeight="1" outlineLevel="2" x14ac:dyDescent="0.3">
      <c r="B14423" s="47" t="s">
        <v>22</v>
      </c>
      <c r="C14423" s="46" t="s">
        <v>112</v>
      </c>
      <c r="D14423" s="46" t="s">
        <v>628</v>
      </c>
      <c r="E14423" s="46" t="s">
        <v>659</v>
      </c>
      <c r="F14423" s="45" t="s">
        <v>658</v>
      </c>
      <c r="G14423" s="26" t="s">
        <v>0</v>
      </c>
      <c r="H14423" s="30">
        <v>29849374</v>
      </c>
      <c r="I14423" s="30">
        <v>2346539.7999999998</v>
      </c>
      <c r="J14423" s="23">
        <f>I14423/H14423</f>
        <v>7.8612697204303167E-2</v>
      </c>
      <c r="K14423" s="30">
        <v>2487231.9299999997</v>
      </c>
      <c r="L14423" s="30">
        <f>I14423</f>
        <v>2346539.7999999998</v>
      </c>
      <c r="M14423" s="80">
        <f>L14423/K14423</f>
        <v>0.94343425383735735</v>
      </c>
    </row>
    <row r="14424" spans="2:13" ht="24.9" customHeight="1" outlineLevel="1" x14ac:dyDescent="0.3">
      <c r="B14424" s="44" t="str">
        <f>B14423</f>
        <v>FONDO NACIONAL DE PENSIONES DE LAS ENTIDADES TERRITORIALES (FONPET)</v>
      </c>
      <c r="C14424" s="43" t="s">
        <v>112</v>
      </c>
      <c r="D14424" s="43" t="s">
        <v>628</v>
      </c>
      <c r="E14424" s="43" t="s">
        <v>659</v>
      </c>
      <c r="F14424" s="42" t="s">
        <v>658</v>
      </c>
      <c r="G14424" s="18" t="s">
        <v>3</v>
      </c>
      <c r="H14424" s="32">
        <f>SUBTOTAL(9,H14423:H14423)</f>
        <v>29849374</v>
      </c>
      <c r="I14424" s="32">
        <f>SUBTOTAL(9,I14423:I14423)</f>
        <v>2346539.7999999998</v>
      </c>
      <c r="J14424" s="41">
        <f>SUBTOTAL(9,J14423:J14423)</f>
        <v>7.8612697204303167E-2</v>
      </c>
      <c r="K14424" s="32">
        <f>SUBTOTAL(9,K14423:K14423)</f>
        <v>2487231.9299999997</v>
      </c>
      <c r="L14424" s="14">
        <f>SUBTOTAL(9,L14421:L14423)</f>
        <v>12845467.850000001</v>
      </c>
      <c r="M14424" s="80"/>
    </row>
    <row r="14425" spans="2:13" ht="24.9" customHeight="1" outlineLevel="2" x14ac:dyDescent="0.3">
      <c r="B14425" s="47" t="s">
        <v>22</v>
      </c>
      <c r="C14425" s="46" t="s">
        <v>112</v>
      </c>
      <c r="D14425" s="46" t="s">
        <v>628</v>
      </c>
      <c r="E14425" s="46" t="s">
        <v>657</v>
      </c>
      <c r="F14425" s="45" t="s">
        <v>656</v>
      </c>
      <c r="G14425" s="26" t="s">
        <v>0</v>
      </c>
      <c r="H14425" s="30">
        <v>111397296</v>
      </c>
      <c r="I14425" s="30">
        <v>8757241.8900000006</v>
      </c>
      <c r="J14425" s="23">
        <f>I14425/H14425</f>
        <v>7.861269711609517E-2</v>
      </c>
      <c r="K14425" s="30">
        <v>9282466.5</v>
      </c>
      <c r="L14425" s="30">
        <f>I14425</f>
        <v>8757241.8900000006</v>
      </c>
      <c r="M14425" s="80">
        <f>L14425/K14425</f>
        <v>0.9434175593308094</v>
      </c>
    </row>
    <row r="14426" spans="2:13" ht="24.9" customHeight="1" outlineLevel="1" x14ac:dyDescent="0.3">
      <c r="B14426" s="44" t="str">
        <f>B14425</f>
        <v>FONDO NACIONAL DE PENSIONES DE LAS ENTIDADES TERRITORIALES (FONPET)</v>
      </c>
      <c r="C14426" s="43" t="s">
        <v>112</v>
      </c>
      <c r="D14426" s="43" t="s">
        <v>628</v>
      </c>
      <c r="E14426" s="43" t="s">
        <v>657</v>
      </c>
      <c r="F14426" s="42" t="s">
        <v>656</v>
      </c>
      <c r="G14426" s="18" t="s">
        <v>3</v>
      </c>
      <c r="H14426" s="32">
        <f>SUBTOTAL(9,H14425:H14425)</f>
        <v>111397296</v>
      </c>
      <c r="I14426" s="32">
        <f>SUBTOTAL(9,I14425:I14425)</f>
        <v>8757241.8900000006</v>
      </c>
      <c r="J14426" s="41">
        <f>SUBTOTAL(9,J14425:J14425)</f>
        <v>7.861269711609517E-2</v>
      </c>
      <c r="K14426" s="32">
        <f>SUBTOTAL(9,K14425:K14425)</f>
        <v>9282466.5</v>
      </c>
      <c r="L14426" s="14">
        <f>SUBTOTAL(9,L14423:L14425)</f>
        <v>11103781.690000001</v>
      </c>
      <c r="M14426" s="80"/>
    </row>
    <row r="14427" spans="2:13" ht="24.9" customHeight="1" outlineLevel="2" x14ac:dyDescent="0.3">
      <c r="B14427" s="47" t="s">
        <v>22</v>
      </c>
      <c r="C14427" s="46" t="s">
        <v>112</v>
      </c>
      <c r="D14427" s="46" t="s">
        <v>628</v>
      </c>
      <c r="E14427" s="46" t="s">
        <v>655</v>
      </c>
      <c r="F14427" s="45" t="s">
        <v>654</v>
      </c>
      <c r="G14427" s="26" t="s">
        <v>0</v>
      </c>
      <c r="H14427" s="30">
        <v>18894716</v>
      </c>
      <c r="I14427" s="30">
        <v>1485364.5899999999</v>
      </c>
      <c r="J14427" s="23">
        <f>I14427/H14427</f>
        <v>7.8612697327654982E-2</v>
      </c>
      <c r="K14427" s="30">
        <v>1574257.67</v>
      </c>
      <c r="L14427" s="30">
        <f>I14427</f>
        <v>1485364.5899999999</v>
      </c>
      <c r="M14427" s="80">
        <f>L14427/K14427</f>
        <v>0.94353333530209194</v>
      </c>
    </row>
    <row r="14428" spans="2:13" ht="24.9" customHeight="1" outlineLevel="1" x14ac:dyDescent="0.3">
      <c r="B14428" s="44" t="str">
        <f>B14427</f>
        <v>FONDO NACIONAL DE PENSIONES DE LAS ENTIDADES TERRITORIALES (FONPET)</v>
      </c>
      <c r="C14428" s="43" t="s">
        <v>112</v>
      </c>
      <c r="D14428" s="43" t="s">
        <v>628</v>
      </c>
      <c r="E14428" s="43" t="s">
        <v>655</v>
      </c>
      <c r="F14428" s="42" t="s">
        <v>654</v>
      </c>
      <c r="G14428" s="18" t="s">
        <v>3</v>
      </c>
      <c r="H14428" s="32">
        <f>SUBTOTAL(9,H14427:H14427)</f>
        <v>18894716</v>
      </c>
      <c r="I14428" s="32">
        <f>SUBTOTAL(9,I14427:I14427)</f>
        <v>1485364.5899999999</v>
      </c>
      <c r="J14428" s="41">
        <f>SUBTOTAL(9,J14427:J14427)</f>
        <v>7.8612697327654982E-2</v>
      </c>
      <c r="K14428" s="32">
        <f>SUBTOTAL(9,K14427:K14427)</f>
        <v>1574257.67</v>
      </c>
      <c r="L14428" s="14">
        <f>SUBTOTAL(9,L14425:L14427)</f>
        <v>10242606.48</v>
      </c>
      <c r="M14428" s="80"/>
    </row>
    <row r="14429" spans="2:13" ht="24.9" customHeight="1" outlineLevel="2" x14ac:dyDescent="0.3">
      <c r="B14429" s="47" t="s">
        <v>22</v>
      </c>
      <c r="C14429" s="46" t="s">
        <v>112</v>
      </c>
      <c r="D14429" s="46" t="s">
        <v>628</v>
      </c>
      <c r="E14429" s="46" t="s">
        <v>653</v>
      </c>
      <c r="F14429" s="45" t="s">
        <v>652</v>
      </c>
      <c r="G14429" s="26" t="s">
        <v>0</v>
      </c>
      <c r="H14429" s="30">
        <v>173092476</v>
      </c>
      <c r="I14429" s="30">
        <v>13607266.4</v>
      </c>
      <c r="J14429" s="23">
        <f>I14429/H14429</f>
        <v>7.8612697180436661E-2</v>
      </c>
      <c r="K14429" s="30">
        <v>14422985.969999999</v>
      </c>
      <c r="L14429" s="30">
        <f>I14429</f>
        <v>13607266.4</v>
      </c>
      <c r="M14429" s="80">
        <f>L14429/K14429</f>
        <v>0.94344308649424569</v>
      </c>
    </row>
    <row r="14430" spans="2:13" ht="24.9" customHeight="1" outlineLevel="1" x14ac:dyDescent="0.3">
      <c r="B14430" s="44" t="str">
        <f>B14429</f>
        <v>FONDO NACIONAL DE PENSIONES DE LAS ENTIDADES TERRITORIALES (FONPET)</v>
      </c>
      <c r="C14430" s="43" t="s">
        <v>112</v>
      </c>
      <c r="D14430" s="43" t="s">
        <v>628</v>
      </c>
      <c r="E14430" s="43" t="s">
        <v>653</v>
      </c>
      <c r="F14430" s="42" t="s">
        <v>652</v>
      </c>
      <c r="G14430" s="18" t="s">
        <v>3</v>
      </c>
      <c r="H14430" s="32">
        <f>SUBTOTAL(9,H14429:H14429)</f>
        <v>173092476</v>
      </c>
      <c r="I14430" s="32">
        <f>SUBTOTAL(9,I14429:I14429)</f>
        <v>13607266.4</v>
      </c>
      <c r="J14430" s="41">
        <f>SUBTOTAL(9,J14429:J14429)</f>
        <v>7.8612697180436661E-2</v>
      </c>
      <c r="K14430" s="32">
        <f>SUBTOTAL(9,K14429:K14429)</f>
        <v>14422985.969999999</v>
      </c>
      <c r="L14430" s="14">
        <f>SUBTOTAL(9,L14427:L14429)</f>
        <v>15092630.99</v>
      </c>
      <c r="M14430" s="80"/>
    </row>
    <row r="14431" spans="2:13" ht="24.9" customHeight="1" outlineLevel="2" x14ac:dyDescent="0.3">
      <c r="B14431" s="47" t="s">
        <v>22</v>
      </c>
      <c r="C14431" s="46" t="s">
        <v>112</v>
      </c>
      <c r="D14431" s="46" t="s">
        <v>628</v>
      </c>
      <c r="E14431" s="46" t="s">
        <v>651</v>
      </c>
      <c r="F14431" s="45" t="s">
        <v>650</v>
      </c>
      <c r="G14431" s="26" t="s">
        <v>0</v>
      </c>
      <c r="H14431" s="30">
        <v>390722465</v>
      </c>
      <c r="I14431" s="30">
        <v>30715746.809999999</v>
      </c>
      <c r="J14431" s="23">
        <f>I14431/H14431</f>
        <v>7.8612697148089494E-2</v>
      </c>
      <c r="K14431" s="30">
        <v>32556214.469999999</v>
      </c>
      <c r="L14431" s="30">
        <f>I14431</f>
        <v>30715746.809999999</v>
      </c>
      <c r="M14431" s="80">
        <f>L14431/K14431</f>
        <v>0.94346800787616258</v>
      </c>
    </row>
    <row r="14432" spans="2:13" ht="24.9" customHeight="1" outlineLevel="1" x14ac:dyDescent="0.3">
      <c r="B14432" s="44" t="str">
        <f>B14431</f>
        <v>FONDO NACIONAL DE PENSIONES DE LAS ENTIDADES TERRITORIALES (FONPET)</v>
      </c>
      <c r="C14432" s="43" t="s">
        <v>112</v>
      </c>
      <c r="D14432" s="43" t="s">
        <v>628</v>
      </c>
      <c r="E14432" s="43" t="s">
        <v>651</v>
      </c>
      <c r="F14432" s="42" t="s">
        <v>650</v>
      </c>
      <c r="G14432" s="18" t="s">
        <v>3</v>
      </c>
      <c r="H14432" s="32">
        <f>SUBTOTAL(9,H14431:H14431)</f>
        <v>390722465</v>
      </c>
      <c r="I14432" s="32">
        <f>SUBTOTAL(9,I14431:I14431)</f>
        <v>30715746.809999999</v>
      </c>
      <c r="J14432" s="41">
        <f>SUBTOTAL(9,J14431:J14431)</f>
        <v>7.8612697148089494E-2</v>
      </c>
      <c r="K14432" s="32">
        <f>SUBTOTAL(9,K14431:K14431)</f>
        <v>32556214.469999999</v>
      </c>
      <c r="L14432" s="14">
        <f>SUBTOTAL(9,L14429:L14431)</f>
        <v>44323013.210000001</v>
      </c>
      <c r="M14432" s="80"/>
    </row>
    <row r="14433" spans="2:13" ht="24.9" customHeight="1" outlineLevel="2" x14ac:dyDescent="0.3">
      <c r="B14433" s="47" t="s">
        <v>22</v>
      </c>
      <c r="C14433" s="46" t="s">
        <v>112</v>
      </c>
      <c r="D14433" s="46" t="s">
        <v>628</v>
      </c>
      <c r="E14433" s="46" t="s">
        <v>649</v>
      </c>
      <c r="F14433" s="45" t="s">
        <v>648</v>
      </c>
      <c r="G14433" s="26" t="s">
        <v>0</v>
      </c>
      <c r="H14433" s="30">
        <v>4717058</v>
      </c>
      <c r="I14433" s="30">
        <v>370820.65</v>
      </c>
      <c r="J14433" s="23">
        <f>I14433/H14433</f>
        <v>7.861269672749413E-2</v>
      </c>
      <c r="K14433" s="30">
        <v>393018.77</v>
      </c>
      <c r="L14433" s="30">
        <f>I14433</f>
        <v>370820.65</v>
      </c>
      <c r="M14433" s="80">
        <f>L14433/K14433</f>
        <v>0.94351893167850487</v>
      </c>
    </row>
    <row r="14434" spans="2:13" ht="24.9" customHeight="1" outlineLevel="1" x14ac:dyDescent="0.3">
      <c r="B14434" s="44" t="str">
        <f>B14433</f>
        <v>FONDO NACIONAL DE PENSIONES DE LAS ENTIDADES TERRITORIALES (FONPET)</v>
      </c>
      <c r="C14434" s="43" t="s">
        <v>112</v>
      </c>
      <c r="D14434" s="43" t="s">
        <v>628</v>
      </c>
      <c r="E14434" s="43" t="s">
        <v>649</v>
      </c>
      <c r="F14434" s="42" t="s">
        <v>648</v>
      </c>
      <c r="G14434" s="18" t="s">
        <v>3</v>
      </c>
      <c r="H14434" s="32">
        <f>SUBTOTAL(9,H14433:H14433)</f>
        <v>4717058</v>
      </c>
      <c r="I14434" s="32">
        <f>SUBTOTAL(9,I14433:I14433)</f>
        <v>370820.65</v>
      </c>
      <c r="J14434" s="41">
        <f>SUBTOTAL(9,J14433:J14433)</f>
        <v>7.861269672749413E-2</v>
      </c>
      <c r="K14434" s="32">
        <f>SUBTOTAL(9,K14433:K14433)</f>
        <v>393018.77</v>
      </c>
      <c r="L14434" s="14">
        <f>SUBTOTAL(9,L14431:L14433)</f>
        <v>31086567.459999997</v>
      </c>
      <c r="M14434" s="80"/>
    </row>
    <row r="14435" spans="2:13" ht="24.9" customHeight="1" outlineLevel="2" x14ac:dyDescent="0.3">
      <c r="B14435" s="47" t="s">
        <v>22</v>
      </c>
      <c r="C14435" s="46" t="s">
        <v>112</v>
      </c>
      <c r="D14435" s="46" t="s">
        <v>628</v>
      </c>
      <c r="E14435" s="46" t="s">
        <v>647</v>
      </c>
      <c r="F14435" s="45" t="s">
        <v>646</v>
      </c>
      <c r="G14435" s="26" t="s">
        <v>0</v>
      </c>
      <c r="H14435" s="30">
        <v>72580654</v>
      </c>
      <c r="I14435" s="30">
        <v>5705760.9699999997</v>
      </c>
      <c r="J14435" s="23">
        <f>I14435/H14435</f>
        <v>7.8612697124498213E-2</v>
      </c>
      <c r="K14435" s="30">
        <v>6047580.4700000007</v>
      </c>
      <c r="L14435" s="30">
        <f>I14435</f>
        <v>5705760.9699999997</v>
      </c>
      <c r="M14435" s="80">
        <f>L14435/K14435</f>
        <v>0.94347830480377204</v>
      </c>
    </row>
    <row r="14436" spans="2:13" ht="24.9" customHeight="1" outlineLevel="1" x14ac:dyDescent="0.3">
      <c r="B14436" s="44" t="str">
        <f>B14435</f>
        <v>FONDO NACIONAL DE PENSIONES DE LAS ENTIDADES TERRITORIALES (FONPET)</v>
      </c>
      <c r="C14436" s="43" t="s">
        <v>112</v>
      </c>
      <c r="D14436" s="43" t="s">
        <v>628</v>
      </c>
      <c r="E14436" s="43" t="s">
        <v>647</v>
      </c>
      <c r="F14436" s="42" t="s">
        <v>646</v>
      </c>
      <c r="G14436" s="18" t="s">
        <v>3</v>
      </c>
      <c r="H14436" s="32">
        <f>SUBTOTAL(9,H14435:H14435)</f>
        <v>72580654</v>
      </c>
      <c r="I14436" s="32">
        <f>SUBTOTAL(9,I14435:I14435)</f>
        <v>5705760.9699999997</v>
      </c>
      <c r="J14436" s="41">
        <f>SUBTOTAL(9,J14435:J14435)</f>
        <v>7.8612697124498213E-2</v>
      </c>
      <c r="K14436" s="32">
        <f>SUBTOTAL(9,K14435:K14435)</f>
        <v>6047580.4700000007</v>
      </c>
      <c r="L14436" s="14">
        <f>SUBTOTAL(9,L14433:L14435)</f>
        <v>6076581.6200000001</v>
      </c>
      <c r="M14436" s="80"/>
    </row>
    <row r="14437" spans="2:13" ht="24.9" customHeight="1" outlineLevel="2" x14ac:dyDescent="0.3">
      <c r="B14437" s="47" t="s">
        <v>22</v>
      </c>
      <c r="C14437" s="46" t="s">
        <v>112</v>
      </c>
      <c r="D14437" s="46" t="s">
        <v>628</v>
      </c>
      <c r="E14437" s="46" t="s">
        <v>645</v>
      </c>
      <c r="F14437" s="45" t="s">
        <v>644</v>
      </c>
      <c r="G14437" s="26" t="s">
        <v>0</v>
      </c>
      <c r="H14437" s="30">
        <v>89547130</v>
      </c>
      <c r="I14437" s="30">
        <v>7039541.4100000001</v>
      </c>
      <c r="J14437" s="23">
        <f>I14437/H14437</f>
        <v>7.8612697135017062E-2</v>
      </c>
      <c r="K14437" s="30">
        <v>7461953.29</v>
      </c>
      <c r="L14437" s="30">
        <f>I14437</f>
        <v>7039541.4100000001</v>
      </c>
      <c r="M14437" s="80">
        <f>L14437/K14437</f>
        <v>0.94339124575249123</v>
      </c>
    </row>
    <row r="14438" spans="2:13" ht="24.9" customHeight="1" outlineLevel="1" x14ac:dyDescent="0.3">
      <c r="B14438" s="44" t="str">
        <f>B14437</f>
        <v>FONDO NACIONAL DE PENSIONES DE LAS ENTIDADES TERRITORIALES (FONPET)</v>
      </c>
      <c r="C14438" s="43" t="s">
        <v>112</v>
      </c>
      <c r="D14438" s="43" t="s">
        <v>628</v>
      </c>
      <c r="E14438" s="43" t="s">
        <v>645</v>
      </c>
      <c r="F14438" s="42" t="s">
        <v>644</v>
      </c>
      <c r="G14438" s="18" t="s">
        <v>3</v>
      </c>
      <c r="H14438" s="32">
        <f>SUBTOTAL(9,H14437:H14437)</f>
        <v>89547130</v>
      </c>
      <c r="I14438" s="32">
        <f>SUBTOTAL(9,I14437:I14437)</f>
        <v>7039541.4100000001</v>
      </c>
      <c r="J14438" s="41">
        <f>SUBTOTAL(9,J14437:J14437)</f>
        <v>7.8612697135017062E-2</v>
      </c>
      <c r="K14438" s="32">
        <f>SUBTOTAL(9,K14437:K14437)</f>
        <v>7461953.29</v>
      </c>
      <c r="L14438" s="14">
        <f>SUBTOTAL(9,L14435:L14437)</f>
        <v>12745302.379999999</v>
      </c>
      <c r="M14438" s="80"/>
    </row>
    <row r="14439" spans="2:13" ht="24.9" customHeight="1" outlineLevel="2" x14ac:dyDescent="0.3">
      <c r="B14439" s="47" t="s">
        <v>22</v>
      </c>
      <c r="C14439" s="46" t="s">
        <v>112</v>
      </c>
      <c r="D14439" s="46" t="s">
        <v>628</v>
      </c>
      <c r="E14439" s="46" t="s">
        <v>643</v>
      </c>
      <c r="F14439" s="45" t="s">
        <v>642</v>
      </c>
      <c r="G14439" s="26" t="s">
        <v>0</v>
      </c>
      <c r="H14439" s="30">
        <v>9793957</v>
      </c>
      <c r="I14439" s="30">
        <v>769929.37</v>
      </c>
      <c r="J14439" s="23">
        <f>I14439/H14439</f>
        <v>7.8612696584230465E-2</v>
      </c>
      <c r="K14439" s="30">
        <v>815993.16</v>
      </c>
      <c r="L14439" s="30">
        <f>I14439</f>
        <v>769929.37</v>
      </c>
      <c r="M14439" s="80">
        <f>L14439/K14439</f>
        <v>0.94354880376693351</v>
      </c>
    </row>
    <row r="14440" spans="2:13" ht="24.9" customHeight="1" outlineLevel="1" x14ac:dyDescent="0.3">
      <c r="B14440" s="44" t="str">
        <f>B14439</f>
        <v>FONDO NACIONAL DE PENSIONES DE LAS ENTIDADES TERRITORIALES (FONPET)</v>
      </c>
      <c r="C14440" s="43" t="s">
        <v>112</v>
      </c>
      <c r="D14440" s="43" t="s">
        <v>628</v>
      </c>
      <c r="E14440" s="43" t="s">
        <v>643</v>
      </c>
      <c r="F14440" s="42" t="s">
        <v>642</v>
      </c>
      <c r="G14440" s="18" t="s">
        <v>3</v>
      </c>
      <c r="H14440" s="32">
        <f>SUBTOTAL(9,H14439:H14439)</f>
        <v>9793957</v>
      </c>
      <c r="I14440" s="32">
        <f>SUBTOTAL(9,I14439:I14439)</f>
        <v>769929.37</v>
      </c>
      <c r="J14440" s="41">
        <f>SUBTOTAL(9,J14439:J14439)</f>
        <v>7.8612696584230465E-2</v>
      </c>
      <c r="K14440" s="32">
        <f>SUBTOTAL(9,K14439:K14439)</f>
        <v>815993.16</v>
      </c>
      <c r="L14440" s="14">
        <f>SUBTOTAL(9,L14437:L14439)</f>
        <v>7809470.7800000003</v>
      </c>
      <c r="M14440" s="80"/>
    </row>
    <row r="14441" spans="2:13" ht="24.9" customHeight="1" outlineLevel="2" x14ac:dyDescent="0.3">
      <c r="B14441" s="47" t="s">
        <v>22</v>
      </c>
      <c r="C14441" s="46" t="s">
        <v>112</v>
      </c>
      <c r="D14441" s="46" t="s">
        <v>628</v>
      </c>
      <c r="E14441" s="46" t="s">
        <v>641</v>
      </c>
      <c r="F14441" s="45" t="s">
        <v>356</v>
      </c>
      <c r="G14441" s="26" t="s">
        <v>0</v>
      </c>
      <c r="H14441" s="30">
        <v>64261872</v>
      </c>
      <c r="I14441" s="30">
        <v>5051799.08</v>
      </c>
      <c r="J14441" s="23">
        <f>I14441/H14441</f>
        <v>7.8612697121552888E-2</v>
      </c>
      <c r="K14441" s="30">
        <v>5354249.4499999993</v>
      </c>
      <c r="L14441" s="30">
        <f>I14441</f>
        <v>5051799.08</v>
      </c>
      <c r="M14441" s="80">
        <f>L14441/K14441</f>
        <v>0.94351208832827183</v>
      </c>
    </row>
    <row r="14442" spans="2:13" ht="24.9" customHeight="1" outlineLevel="1" x14ac:dyDescent="0.3">
      <c r="B14442" s="44" t="str">
        <f>B14441</f>
        <v>FONDO NACIONAL DE PENSIONES DE LAS ENTIDADES TERRITORIALES (FONPET)</v>
      </c>
      <c r="C14442" s="43" t="s">
        <v>112</v>
      </c>
      <c r="D14442" s="43" t="s">
        <v>628</v>
      </c>
      <c r="E14442" s="43" t="s">
        <v>641</v>
      </c>
      <c r="F14442" s="42" t="s">
        <v>356</v>
      </c>
      <c r="G14442" s="18" t="s">
        <v>3</v>
      </c>
      <c r="H14442" s="32">
        <f>SUBTOTAL(9,H14441:H14441)</f>
        <v>64261872</v>
      </c>
      <c r="I14442" s="32">
        <f>SUBTOTAL(9,I14441:I14441)</f>
        <v>5051799.08</v>
      </c>
      <c r="J14442" s="41">
        <f>SUBTOTAL(9,J14441:J14441)</f>
        <v>7.8612697121552888E-2</v>
      </c>
      <c r="K14442" s="32">
        <f>SUBTOTAL(9,K14441:K14441)</f>
        <v>5354249.4499999993</v>
      </c>
      <c r="L14442" s="14">
        <f>SUBTOTAL(9,L14439:L14441)</f>
        <v>5821728.4500000002</v>
      </c>
      <c r="M14442" s="80"/>
    </row>
    <row r="14443" spans="2:13" ht="24.9" customHeight="1" outlineLevel="2" x14ac:dyDescent="0.3">
      <c r="B14443" s="47" t="s">
        <v>22</v>
      </c>
      <c r="C14443" s="46" t="s">
        <v>112</v>
      </c>
      <c r="D14443" s="46" t="s">
        <v>628</v>
      </c>
      <c r="E14443" s="46" t="s">
        <v>640</v>
      </c>
      <c r="F14443" s="45" t="s">
        <v>639</v>
      </c>
      <c r="G14443" s="26" t="s">
        <v>0</v>
      </c>
      <c r="H14443" s="30">
        <v>157393917</v>
      </c>
      <c r="I14443" s="30">
        <v>12373160.32</v>
      </c>
      <c r="J14443" s="23">
        <f>I14443/H14443</f>
        <v>7.8612697084093797E-2</v>
      </c>
      <c r="K14443" s="30">
        <v>13113882.48</v>
      </c>
      <c r="L14443" s="30">
        <f>I14443</f>
        <v>12373160.32</v>
      </c>
      <c r="M14443" s="80">
        <f>L14443/K14443</f>
        <v>0.94351618133457604</v>
      </c>
    </row>
    <row r="14444" spans="2:13" ht="24.9" customHeight="1" outlineLevel="1" x14ac:dyDescent="0.3">
      <c r="B14444" s="44" t="str">
        <f>B14443</f>
        <v>FONDO NACIONAL DE PENSIONES DE LAS ENTIDADES TERRITORIALES (FONPET)</v>
      </c>
      <c r="C14444" s="43" t="s">
        <v>112</v>
      </c>
      <c r="D14444" s="43" t="s">
        <v>628</v>
      </c>
      <c r="E14444" s="43" t="s">
        <v>640</v>
      </c>
      <c r="F14444" s="42" t="s">
        <v>639</v>
      </c>
      <c r="G14444" s="18" t="s">
        <v>3</v>
      </c>
      <c r="H14444" s="32">
        <f>SUBTOTAL(9,H14443:H14443)</f>
        <v>157393917</v>
      </c>
      <c r="I14444" s="32">
        <f>SUBTOTAL(9,I14443:I14443)</f>
        <v>12373160.32</v>
      </c>
      <c r="J14444" s="41">
        <f>SUBTOTAL(9,J14443:J14443)</f>
        <v>7.8612697084093797E-2</v>
      </c>
      <c r="K14444" s="32">
        <f>SUBTOTAL(9,K14443:K14443)</f>
        <v>13113882.48</v>
      </c>
      <c r="L14444" s="14">
        <f>SUBTOTAL(9,L14441:L14443)</f>
        <v>17424959.399999999</v>
      </c>
      <c r="M14444" s="80"/>
    </row>
    <row r="14445" spans="2:13" ht="24.9" customHeight="1" outlineLevel="2" x14ac:dyDescent="0.3">
      <c r="B14445" s="47" t="s">
        <v>22</v>
      </c>
      <c r="C14445" s="46" t="s">
        <v>112</v>
      </c>
      <c r="D14445" s="46" t="s">
        <v>628</v>
      </c>
      <c r="E14445" s="46" t="s">
        <v>638</v>
      </c>
      <c r="F14445" s="45" t="s">
        <v>637</v>
      </c>
      <c r="G14445" s="26" t="s">
        <v>0</v>
      </c>
      <c r="H14445" s="30">
        <v>5323517</v>
      </c>
      <c r="I14445" s="30">
        <v>418496.03</v>
      </c>
      <c r="J14445" s="23">
        <f>I14445/H14445</f>
        <v>7.8612697207503995E-2</v>
      </c>
      <c r="K14445" s="30">
        <v>443636.86</v>
      </c>
      <c r="L14445" s="30">
        <f>I14445</f>
        <v>418496.03</v>
      </c>
      <c r="M14445" s="80">
        <f>L14445/K14445</f>
        <v>0.94333015971666567</v>
      </c>
    </row>
    <row r="14446" spans="2:13" ht="24.9" customHeight="1" outlineLevel="1" x14ac:dyDescent="0.3">
      <c r="B14446" s="44" t="str">
        <f>B14445</f>
        <v>FONDO NACIONAL DE PENSIONES DE LAS ENTIDADES TERRITORIALES (FONPET)</v>
      </c>
      <c r="C14446" s="43" t="s">
        <v>112</v>
      </c>
      <c r="D14446" s="43" t="s">
        <v>628</v>
      </c>
      <c r="E14446" s="43" t="s">
        <v>638</v>
      </c>
      <c r="F14446" s="42" t="s">
        <v>637</v>
      </c>
      <c r="G14446" s="18" t="s">
        <v>3</v>
      </c>
      <c r="H14446" s="32">
        <f>SUBTOTAL(9,H14445:H14445)</f>
        <v>5323517</v>
      </c>
      <c r="I14446" s="32">
        <f>SUBTOTAL(9,I14445:I14445)</f>
        <v>418496.03</v>
      </c>
      <c r="J14446" s="41">
        <f>SUBTOTAL(9,J14445:J14445)</f>
        <v>7.8612697207503995E-2</v>
      </c>
      <c r="K14446" s="32">
        <f>SUBTOTAL(9,K14445:K14445)</f>
        <v>443636.86</v>
      </c>
      <c r="L14446" s="14">
        <f>SUBTOTAL(9,L14443:L14445)</f>
        <v>12791656.35</v>
      </c>
      <c r="M14446" s="80"/>
    </row>
    <row r="14447" spans="2:13" ht="24.9" customHeight="1" outlineLevel="2" x14ac:dyDescent="0.3">
      <c r="B14447" s="47" t="s">
        <v>22</v>
      </c>
      <c r="C14447" s="46" t="s">
        <v>112</v>
      </c>
      <c r="D14447" s="46" t="s">
        <v>628</v>
      </c>
      <c r="E14447" s="46" t="s">
        <v>636</v>
      </c>
      <c r="F14447" s="45" t="s">
        <v>635</v>
      </c>
      <c r="G14447" s="26" t="s">
        <v>0</v>
      </c>
      <c r="H14447" s="30">
        <v>309775981</v>
      </c>
      <c r="I14447" s="30">
        <v>24352325.380000003</v>
      </c>
      <c r="J14447" s="23">
        <f>I14447/H14447</f>
        <v>7.8612697154205782E-2</v>
      </c>
      <c r="K14447" s="30">
        <v>25810724.619999997</v>
      </c>
      <c r="L14447" s="30">
        <f>I14447</f>
        <v>24352325.380000003</v>
      </c>
      <c r="M14447" s="80">
        <f>L14447/K14447</f>
        <v>0.94349638526343726</v>
      </c>
    </row>
    <row r="14448" spans="2:13" ht="24.9" customHeight="1" outlineLevel="1" x14ac:dyDescent="0.3">
      <c r="B14448" s="44" t="str">
        <f>B14447</f>
        <v>FONDO NACIONAL DE PENSIONES DE LAS ENTIDADES TERRITORIALES (FONPET)</v>
      </c>
      <c r="C14448" s="43" t="s">
        <v>112</v>
      </c>
      <c r="D14448" s="43" t="s">
        <v>628</v>
      </c>
      <c r="E14448" s="43" t="s">
        <v>636</v>
      </c>
      <c r="F14448" s="42" t="s">
        <v>635</v>
      </c>
      <c r="G14448" s="18" t="s">
        <v>3</v>
      </c>
      <c r="H14448" s="32">
        <f>SUBTOTAL(9,H14447:H14447)</f>
        <v>309775981</v>
      </c>
      <c r="I14448" s="32">
        <f>SUBTOTAL(9,I14447:I14447)</f>
        <v>24352325.380000003</v>
      </c>
      <c r="J14448" s="41">
        <f>SUBTOTAL(9,J14447:J14447)</f>
        <v>7.8612697154205782E-2</v>
      </c>
      <c r="K14448" s="32">
        <f>SUBTOTAL(9,K14447:K14447)</f>
        <v>25810724.619999997</v>
      </c>
      <c r="L14448" s="14">
        <f>SUBTOTAL(9,L14445:L14447)</f>
        <v>24770821.410000004</v>
      </c>
      <c r="M14448" s="80"/>
    </row>
    <row r="14449" spans="2:13" ht="24.9" customHeight="1" outlineLevel="2" x14ac:dyDescent="0.3">
      <c r="B14449" s="47" t="s">
        <v>22</v>
      </c>
      <c r="C14449" s="46" t="s">
        <v>112</v>
      </c>
      <c r="D14449" s="46" t="s">
        <v>628</v>
      </c>
      <c r="E14449" s="46" t="s">
        <v>634</v>
      </c>
      <c r="F14449" s="45" t="s">
        <v>633</v>
      </c>
      <c r="G14449" s="26" t="s">
        <v>0</v>
      </c>
      <c r="H14449" s="30">
        <v>9812105</v>
      </c>
      <c r="I14449" s="30">
        <v>771356.03</v>
      </c>
      <c r="J14449" s="23">
        <f>I14449/H14449</f>
        <v>7.8612696256307901E-2</v>
      </c>
      <c r="K14449" s="30">
        <v>817583.37</v>
      </c>
      <c r="L14449" s="30">
        <f>I14449</f>
        <v>771356.03</v>
      </c>
      <c r="M14449" s="80">
        <f>L14449/K14449</f>
        <v>0.94345856129632388</v>
      </c>
    </row>
    <row r="14450" spans="2:13" ht="24.9" customHeight="1" outlineLevel="1" x14ac:dyDescent="0.3">
      <c r="B14450" s="44" t="str">
        <f>B14449</f>
        <v>FONDO NACIONAL DE PENSIONES DE LAS ENTIDADES TERRITORIALES (FONPET)</v>
      </c>
      <c r="C14450" s="43" t="s">
        <v>112</v>
      </c>
      <c r="D14450" s="43" t="s">
        <v>628</v>
      </c>
      <c r="E14450" s="43" t="s">
        <v>634</v>
      </c>
      <c r="F14450" s="42" t="s">
        <v>633</v>
      </c>
      <c r="G14450" s="18" t="s">
        <v>3</v>
      </c>
      <c r="H14450" s="32">
        <f>SUBTOTAL(9,H14449:H14449)</f>
        <v>9812105</v>
      </c>
      <c r="I14450" s="32">
        <f>SUBTOTAL(9,I14449:I14449)</f>
        <v>771356.03</v>
      </c>
      <c r="J14450" s="41">
        <f>SUBTOTAL(9,J14449:J14449)</f>
        <v>7.8612696256307901E-2</v>
      </c>
      <c r="K14450" s="32">
        <f>SUBTOTAL(9,K14449:K14449)</f>
        <v>817583.37</v>
      </c>
      <c r="L14450" s="14">
        <f>SUBTOTAL(9,L14447:L14449)</f>
        <v>25123681.410000004</v>
      </c>
      <c r="M14450" s="80"/>
    </row>
    <row r="14451" spans="2:13" ht="24.9" customHeight="1" outlineLevel="2" x14ac:dyDescent="0.3">
      <c r="B14451" s="47" t="s">
        <v>22</v>
      </c>
      <c r="C14451" s="46" t="s">
        <v>112</v>
      </c>
      <c r="D14451" s="46" t="s">
        <v>628</v>
      </c>
      <c r="E14451" s="46" t="s">
        <v>632</v>
      </c>
      <c r="F14451" s="45" t="s">
        <v>631</v>
      </c>
      <c r="G14451" s="26" t="s">
        <v>0</v>
      </c>
      <c r="H14451" s="30">
        <v>1118463146</v>
      </c>
      <c r="I14451" s="30">
        <v>87925404.549999997</v>
      </c>
      <c r="J14451" s="23">
        <f>I14451/H14451</f>
        <v>7.8612697132177112E-2</v>
      </c>
      <c r="K14451" s="30">
        <v>93197142.319999993</v>
      </c>
      <c r="L14451" s="30">
        <f>I14451</f>
        <v>87925404.549999997</v>
      </c>
      <c r="M14451" s="80">
        <f>L14451/K14451</f>
        <v>0.94343455562297118</v>
      </c>
    </row>
    <row r="14452" spans="2:13" ht="24.9" customHeight="1" outlineLevel="1" x14ac:dyDescent="0.3">
      <c r="B14452" s="44" t="str">
        <f>B14451</f>
        <v>FONDO NACIONAL DE PENSIONES DE LAS ENTIDADES TERRITORIALES (FONPET)</v>
      </c>
      <c r="C14452" s="43" t="s">
        <v>112</v>
      </c>
      <c r="D14452" s="43" t="s">
        <v>628</v>
      </c>
      <c r="E14452" s="43" t="s">
        <v>632</v>
      </c>
      <c r="F14452" s="42" t="s">
        <v>631</v>
      </c>
      <c r="G14452" s="18" t="s">
        <v>3</v>
      </c>
      <c r="H14452" s="32">
        <f>SUBTOTAL(9,H14451:H14451)</f>
        <v>1118463146</v>
      </c>
      <c r="I14452" s="32">
        <f>SUBTOTAL(9,I14451:I14451)</f>
        <v>87925404.549999997</v>
      </c>
      <c r="J14452" s="41">
        <f>SUBTOTAL(9,J14451:J14451)</f>
        <v>7.8612697132177112E-2</v>
      </c>
      <c r="K14452" s="32">
        <f>SUBTOTAL(9,K14451:K14451)</f>
        <v>93197142.319999993</v>
      </c>
      <c r="L14452" s="14">
        <f>SUBTOTAL(9,L14449:L14451)</f>
        <v>88696760.579999998</v>
      </c>
      <c r="M14452" s="80"/>
    </row>
    <row r="14453" spans="2:13" ht="24.9" customHeight="1" outlineLevel="2" x14ac:dyDescent="0.3">
      <c r="B14453" s="47" t="s">
        <v>22</v>
      </c>
      <c r="C14453" s="46" t="s">
        <v>112</v>
      </c>
      <c r="D14453" s="46" t="s">
        <v>628</v>
      </c>
      <c r="E14453" s="46" t="s">
        <v>630</v>
      </c>
      <c r="F14453" s="45" t="s">
        <v>629</v>
      </c>
      <c r="G14453" s="26" t="s">
        <v>0</v>
      </c>
      <c r="H14453" s="30">
        <v>771784583</v>
      </c>
      <c r="I14453" s="30">
        <v>60672067.68</v>
      </c>
      <c r="J14453" s="23">
        <f>I14453/H14453</f>
        <v>7.861269713909276E-2</v>
      </c>
      <c r="K14453" s="30">
        <v>64304545.18</v>
      </c>
      <c r="L14453" s="30">
        <f>I14453</f>
        <v>60672067.68</v>
      </c>
      <c r="M14453" s="80">
        <f>L14453/K14453</f>
        <v>0.94351134138602422</v>
      </c>
    </row>
    <row r="14454" spans="2:13" ht="24.9" customHeight="1" outlineLevel="1" x14ac:dyDescent="0.3">
      <c r="B14454" s="44" t="str">
        <f>B14453</f>
        <v>FONDO NACIONAL DE PENSIONES DE LAS ENTIDADES TERRITORIALES (FONPET)</v>
      </c>
      <c r="C14454" s="43" t="s">
        <v>112</v>
      </c>
      <c r="D14454" s="43" t="s">
        <v>628</v>
      </c>
      <c r="E14454" s="43" t="s">
        <v>630</v>
      </c>
      <c r="F14454" s="42" t="s">
        <v>629</v>
      </c>
      <c r="G14454" s="18" t="s">
        <v>3</v>
      </c>
      <c r="H14454" s="32">
        <f>SUBTOTAL(9,H14453:H14453)</f>
        <v>771784583</v>
      </c>
      <c r="I14454" s="32">
        <f>SUBTOTAL(9,I14453:I14453)</f>
        <v>60672067.68</v>
      </c>
      <c r="J14454" s="41">
        <f>SUBTOTAL(9,J14453:J14453)</f>
        <v>7.861269713909276E-2</v>
      </c>
      <c r="K14454" s="32">
        <f>SUBTOTAL(9,K14453:K14453)</f>
        <v>64304545.18</v>
      </c>
      <c r="L14454" s="14">
        <f>SUBTOTAL(9,L14451:L14453)</f>
        <v>148597472.22999999</v>
      </c>
      <c r="M14454" s="80"/>
    </row>
    <row r="14455" spans="2:13" ht="24.9" customHeight="1" outlineLevel="2" x14ac:dyDescent="0.3">
      <c r="B14455" s="47" t="s">
        <v>22</v>
      </c>
      <c r="C14455" s="46" t="s">
        <v>112</v>
      </c>
      <c r="D14455" s="46" t="s">
        <v>628</v>
      </c>
      <c r="E14455" s="46" t="s">
        <v>627</v>
      </c>
      <c r="F14455" s="45" t="s">
        <v>626</v>
      </c>
      <c r="G14455" s="26" t="s">
        <v>0</v>
      </c>
      <c r="H14455" s="30">
        <v>3645909</v>
      </c>
      <c r="I14455" s="30">
        <v>286614.74</v>
      </c>
      <c r="J14455" s="23">
        <f>I14455/H14455</f>
        <v>7.8612697135337167E-2</v>
      </c>
      <c r="K14455" s="30">
        <v>303771.48</v>
      </c>
      <c r="L14455" s="30">
        <f>I14455</f>
        <v>286614.74</v>
      </c>
      <c r="M14455" s="80">
        <f>L14455/K14455</f>
        <v>0.94352089932866645</v>
      </c>
    </row>
    <row r="14456" spans="2:13" ht="24.9" customHeight="1" outlineLevel="1" x14ac:dyDescent="0.3">
      <c r="B14456" s="44" t="str">
        <f>B14455</f>
        <v>FONDO NACIONAL DE PENSIONES DE LAS ENTIDADES TERRITORIALES (FONPET)</v>
      </c>
      <c r="C14456" s="43" t="s">
        <v>112</v>
      </c>
      <c r="D14456" s="43" t="s">
        <v>628</v>
      </c>
      <c r="E14456" s="43" t="s">
        <v>627</v>
      </c>
      <c r="F14456" s="42" t="s">
        <v>626</v>
      </c>
      <c r="G14456" s="18" t="s">
        <v>3</v>
      </c>
      <c r="H14456" s="32">
        <f>SUBTOTAL(9,H14455:H14455)</f>
        <v>3645909</v>
      </c>
      <c r="I14456" s="32">
        <f>SUBTOTAL(9,I14455:I14455)</f>
        <v>286614.74</v>
      </c>
      <c r="J14456" s="41">
        <f>SUBTOTAL(9,J14455:J14455)</f>
        <v>7.8612697135337167E-2</v>
      </c>
      <c r="K14456" s="32">
        <f>SUBTOTAL(9,K14455:K14455)</f>
        <v>303771.48</v>
      </c>
      <c r="L14456" s="14">
        <f>SUBTOTAL(9,L14453:L14455)</f>
        <v>60958682.420000002</v>
      </c>
      <c r="M14456" s="80"/>
    </row>
    <row r="14457" spans="2:13" ht="24.9" customHeight="1" outlineLevel="2" x14ac:dyDescent="0.3">
      <c r="B14457" s="47" t="s">
        <v>22</v>
      </c>
      <c r="C14457" s="46" t="s">
        <v>336</v>
      </c>
      <c r="D14457" s="46" t="s">
        <v>551</v>
      </c>
      <c r="E14457" s="46" t="s">
        <v>625</v>
      </c>
      <c r="F14457" s="45" t="s">
        <v>551</v>
      </c>
      <c r="G14457" s="26" t="s">
        <v>0</v>
      </c>
      <c r="H14457" s="30">
        <v>13327172468</v>
      </c>
      <c r="I14457" s="30">
        <v>1047684972.9000001</v>
      </c>
      <c r="J14457" s="23">
        <f>I14457/H14457</f>
        <v>7.8612697135540671E-2</v>
      </c>
      <c r="K14457" s="30">
        <v>1110526963.8700001</v>
      </c>
      <c r="L14457" s="30">
        <f>I14457</f>
        <v>1047684972.9000001</v>
      </c>
      <c r="M14457" s="80">
        <f>L14457/K14457</f>
        <v>0.9434124582162271</v>
      </c>
    </row>
    <row r="14458" spans="2:13" ht="24.9" customHeight="1" outlineLevel="1" x14ac:dyDescent="0.3">
      <c r="B14458" s="44" t="str">
        <f>B14457</f>
        <v>FONDO NACIONAL DE PENSIONES DE LAS ENTIDADES TERRITORIALES (FONPET)</v>
      </c>
      <c r="C14458" s="43" t="s">
        <v>336</v>
      </c>
      <c r="D14458" s="43" t="s">
        <v>551</v>
      </c>
      <c r="E14458" s="43" t="s">
        <v>625</v>
      </c>
      <c r="F14458" s="42" t="s">
        <v>551</v>
      </c>
      <c r="G14458" s="18" t="s">
        <v>3</v>
      </c>
      <c r="H14458" s="32">
        <f>SUBTOTAL(9,H14457:H14457)</f>
        <v>13327172468</v>
      </c>
      <c r="I14458" s="32">
        <f>SUBTOTAL(9,I14457:I14457)</f>
        <v>1047684972.9000001</v>
      </c>
      <c r="J14458" s="41">
        <f>SUBTOTAL(9,J14457:J14457)</f>
        <v>7.8612697135540671E-2</v>
      </c>
      <c r="K14458" s="32">
        <f>SUBTOTAL(9,K14457:K14457)</f>
        <v>1110526963.8700001</v>
      </c>
      <c r="L14458" s="14">
        <f>SUBTOTAL(9,L14455:L14457)</f>
        <v>1047971587.6400001</v>
      </c>
      <c r="M14458" s="80"/>
    </row>
    <row r="14459" spans="2:13" ht="24.9" customHeight="1" outlineLevel="2" x14ac:dyDescent="0.3">
      <c r="B14459" s="47" t="s">
        <v>22</v>
      </c>
      <c r="C14459" s="46" t="s">
        <v>336</v>
      </c>
      <c r="D14459" s="46" t="s">
        <v>551</v>
      </c>
      <c r="E14459" s="46" t="s">
        <v>624</v>
      </c>
      <c r="F14459" s="45" t="s">
        <v>623</v>
      </c>
      <c r="G14459" s="26" t="s">
        <v>0</v>
      </c>
      <c r="H14459" s="30">
        <v>1409308508</v>
      </c>
      <c r="I14459" s="30">
        <v>110789542.91</v>
      </c>
      <c r="J14459" s="23">
        <f>I14459/H14459</f>
        <v>7.8612697135579904E-2</v>
      </c>
      <c r="K14459" s="30">
        <v>117442194.45</v>
      </c>
      <c r="L14459" s="30">
        <f>I14459</f>
        <v>110789542.91</v>
      </c>
      <c r="M14459" s="80">
        <f>L14459/K14459</f>
        <v>0.94335382124665323</v>
      </c>
    </row>
    <row r="14460" spans="2:13" ht="24.9" customHeight="1" outlineLevel="1" x14ac:dyDescent="0.3">
      <c r="B14460" s="44" t="str">
        <f>B14459</f>
        <v>FONDO NACIONAL DE PENSIONES DE LAS ENTIDADES TERRITORIALES (FONPET)</v>
      </c>
      <c r="C14460" s="43" t="s">
        <v>336</v>
      </c>
      <c r="D14460" s="43" t="s">
        <v>551</v>
      </c>
      <c r="E14460" s="43" t="s">
        <v>624</v>
      </c>
      <c r="F14460" s="42" t="s">
        <v>623</v>
      </c>
      <c r="G14460" s="18" t="s">
        <v>3</v>
      </c>
      <c r="H14460" s="32">
        <f>SUBTOTAL(9,H14459:H14459)</f>
        <v>1409308508</v>
      </c>
      <c r="I14460" s="32">
        <f>SUBTOTAL(9,I14459:I14459)</f>
        <v>110789542.91</v>
      </c>
      <c r="J14460" s="41">
        <f>SUBTOTAL(9,J14459:J14459)</f>
        <v>7.8612697135579904E-2</v>
      </c>
      <c r="K14460" s="32">
        <f>SUBTOTAL(9,K14459:K14459)</f>
        <v>117442194.45</v>
      </c>
      <c r="L14460" s="14">
        <f>SUBTOTAL(9,L14457:L14459)</f>
        <v>1158474515.8100002</v>
      </c>
      <c r="M14460" s="80"/>
    </row>
    <row r="14461" spans="2:13" ht="24.9" customHeight="1" outlineLevel="2" x14ac:dyDescent="0.3">
      <c r="B14461" s="47" t="s">
        <v>22</v>
      </c>
      <c r="C14461" s="46" t="s">
        <v>336</v>
      </c>
      <c r="D14461" s="46" t="s">
        <v>551</v>
      </c>
      <c r="E14461" s="46" t="s">
        <v>622</v>
      </c>
      <c r="F14461" s="45" t="s">
        <v>621</v>
      </c>
      <c r="G14461" s="26" t="s">
        <v>0</v>
      </c>
      <c r="H14461" s="30">
        <v>227951396</v>
      </c>
      <c r="I14461" s="30">
        <v>17919874.050000001</v>
      </c>
      <c r="J14461" s="23">
        <f>I14461/H14461</f>
        <v>7.8612697111975577E-2</v>
      </c>
      <c r="K14461" s="30">
        <v>18993857.399999999</v>
      </c>
      <c r="L14461" s="30">
        <f>I14461</f>
        <v>17919874.050000001</v>
      </c>
      <c r="M14461" s="80">
        <f>L14461/K14461</f>
        <v>0.94345628023931583</v>
      </c>
    </row>
    <row r="14462" spans="2:13" ht="24.9" customHeight="1" outlineLevel="1" x14ac:dyDescent="0.3">
      <c r="B14462" s="44" t="str">
        <f>B14461</f>
        <v>FONDO NACIONAL DE PENSIONES DE LAS ENTIDADES TERRITORIALES (FONPET)</v>
      </c>
      <c r="C14462" s="43" t="s">
        <v>336</v>
      </c>
      <c r="D14462" s="43" t="s">
        <v>551</v>
      </c>
      <c r="E14462" s="43" t="s">
        <v>622</v>
      </c>
      <c r="F14462" s="42" t="s">
        <v>621</v>
      </c>
      <c r="G14462" s="18" t="s">
        <v>3</v>
      </c>
      <c r="H14462" s="32">
        <f>SUBTOTAL(9,H14461:H14461)</f>
        <v>227951396</v>
      </c>
      <c r="I14462" s="32">
        <f>SUBTOTAL(9,I14461:I14461)</f>
        <v>17919874.050000001</v>
      </c>
      <c r="J14462" s="41">
        <f>SUBTOTAL(9,J14461:J14461)</f>
        <v>7.8612697111975577E-2</v>
      </c>
      <c r="K14462" s="32">
        <f>SUBTOTAL(9,K14461:K14461)</f>
        <v>18993857.399999999</v>
      </c>
      <c r="L14462" s="14">
        <f>SUBTOTAL(9,L14459:L14461)</f>
        <v>128709416.95999999</v>
      </c>
      <c r="M14462" s="80"/>
    </row>
    <row r="14463" spans="2:13" ht="24.9" customHeight="1" outlineLevel="2" x14ac:dyDescent="0.3">
      <c r="B14463" s="47" t="s">
        <v>22</v>
      </c>
      <c r="C14463" s="46" t="s">
        <v>336</v>
      </c>
      <c r="D14463" s="46" t="s">
        <v>551</v>
      </c>
      <c r="E14463" s="46" t="s">
        <v>620</v>
      </c>
      <c r="F14463" s="45" t="s">
        <v>619</v>
      </c>
      <c r="G14463" s="26" t="s">
        <v>0</v>
      </c>
      <c r="H14463" s="30">
        <v>125757152</v>
      </c>
      <c r="I14463" s="30">
        <v>9886108.9000000004</v>
      </c>
      <c r="J14463" s="23">
        <f>I14463/H14463</f>
        <v>7.8612697113242522E-2</v>
      </c>
      <c r="K14463" s="30">
        <v>10479220.140000001</v>
      </c>
      <c r="L14463" s="30">
        <f>I14463</f>
        <v>9886108.9000000004</v>
      </c>
      <c r="M14463" s="80">
        <f>L14463/K14463</f>
        <v>0.94340120428083685</v>
      </c>
    </row>
    <row r="14464" spans="2:13" ht="24.9" customHeight="1" outlineLevel="1" x14ac:dyDescent="0.3">
      <c r="B14464" s="44" t="str">
        <f>B14463</f>
        <v>FONDO NACIONAL DE PENSIONES DE LAS ENTIDADES TERRITORIALES (FONPET)</v>
      </c>
      <c r="C14464" s="43" t="s">
        <v>336</v>
      </c>
      <c r="D14464" s="43" t="s">
        <v>551</v>
      </c>
      <c r="E14464" s="43" t="s">
        <v>620</v>
      </c>
      <c r="F14464" s="42" t="s">
        <v>619</v>
      </c>
      <c r="G14464" s="18" t="s">
        <v>3</v>
      </c>
      <c r="H14464" s="32">
        <f>SUBTOTAL(9,H14463:H14463)</f>
        <v>125757152</v>
      </c>
      <c r="I14464" s="32">
        <f>SUBTOTAL(9,I14463:I14463)</f>
        <v>9886108.9000000004</v>
      </c>
      <c r="J14464" s="41">
        <f>SUBTOTAL(9,J14463:J14463)</f>
        <v>7.8612697113242522E-2</v>
      </c>
      <c r="K14464" s="32">
        <f>SUBTOTAL(9,K14463:K14463)</f>
        <v>10479220.140000001</v>
      </c>
      <c r="L14464" s="14">
        <f>SUBTOTAL(9,L14461:L14463)</f>
        <v>27805982.950000003</v>
      </c>
      <c r="M14464" s="80"/>
    </row>
    <row r="14465" spans="2:13" ht="24.9" customHeight="1" outlineLevel="2" x14ac:dyDescent="0.3">
      <c r="B14465" s="47" t="s">
        <v>22</v>
      </c>
      <c r="C14465" s="46" t="s">
        <v>336</v>
      </c>
      <c r="D14465" s="46" t="s">
        <v>551</v>
      </c>
      <c r="E14465" s="46" t="s">
        <v>618</v>
      </c>
      <c r="F14465" s="45" t="s">
        <v>617</v>
      </c>
      <c r="G14465" s="26" t="s">
        <v>0</v>
      </c>
      <c r="H14465" s="30">
        <v>52543695</v>
      </c>
      <c r="I14465" s="30">
        <v>4130601.58</v>
      </c>
      <c r="J14465" s="23">
        <f>I14465/H14465</f>
        <v>7.86126971085684E-2</v>
      </c>
      <c r="K14465" s="30">
        <v>4378342.76</v>
      </c>
      <c r="L14465" s="30">
        <f>I14465</f>
        <v>4130601.58</v>
      </c>
      <c r="M14465" s="80">
        <f>L14465/K14465</f>
        <v>0.9434166775924141</v>
      </c>
    </row>
    <row r="14466" spans="2:13" ht="24.9" customHeight="1" outlineLevel="1" x14ac:dyDescent="0.3">
      <c r="B14466" s="44" t="str">
        <f>B14465</f>
        <v>FONDO NACIONAL DE PENSIONES DE LAS ENTIDADES TERRITORIALES (FONPET)</v>
      </c>
      <c r="C14466" s="43" t="s">
        <v>336</v>
      </c>
      <c r="D14466" s="43" t="s">
        <v>551</v>
      </c>
      <c r="E14466" s="43" t="s">
        <v>618</v>
      </c>
      <c r="F14466" s="42" t="s">
        <v>617</v>
      </c>
      <c r="G14466" s="18" t="s">
        <v>3</v>
      </c>
      <c r="H14466" s="32">
        <f>SUBTOTAL(9,H14465:H14465)</f>
        <v>52543695</v>
      </c>
      <c r="I14466" s="32">
        <f>SUBTOTAL(9,I14465:I14465)</f>
        <v>4130601.58</v>
      </c>
      <c r="J14466" s="41">
        <f>SUBTOTAL(9,J14465:J14465)</f>
        <v>7.86126971085684E-2</v>
      </c>
      <c r="K14466" s="32">
        <f>SUBTOTAL(9,K14465:K14465)</f>
        <v>4378342.76</v>
      </c>
      <c r="L14466" s="14">
        <f>SUBTOTAL(9,L14463:L14465)</f>
        <v>14016710.48</v>
      </c>
      <c r="M14466" s="80"/>
    </row>
    <row r="14467" spans="2:13" ht="24.9" customHeight="1" outlineLevel="2" x14ac:dyDescent="0.3">
      <c r="B14467" s="47" t="s">
        <v>22</v>
      </c>
      <c r="C14467" s="46" t="s">
        <v>336</v>
      </c>
      <c r="D14467" s="46" t="s">
        <v>551</v>
      </c>
      <c r="E14467" s="46" t="s">
        <v>616</v>
      </c>
      <c r="F14467" s="45" t="s">
        <v>615</v>
      </c>
      <c r="G14467" s="26" t="s">
        <v>0</v>
      </c>
      <c r="H14467" s="30">
        <v>26194893</v>
      </c>
      <c r="I14467" s="30">
        <v>2059251.19</v>
      </c>
      <c r="J14467" s="23">
        <f>I14467/H14467</f>
        <v>7.8612697139095009E-2</v>
      </c>
      <c r="K14467" s="30">
        <v>2182780.34</v>
      </c>
      <c r="L14467" s="30">
        <f>I14467</f>
        <v>2059251.19</v>
      </c>
      <c r="M14467" s="80">
        <f>L14467/K14467</f>
        <v>0.94340742962711499</v>
      </c>
    </row>
    <row r="14468" spans="2:13" ht="24.9" customHeight="1" outlineLevel="1" x14ac:dyDescent="0.3">
      <c r="B14468" s="44" t="str">
        <f>B14467</f>
        <v>FONDO NACIONAL DE PENSIONES DE LAS ENTIDADES TERRITORIALES (FONPET)</v>
      </c>
      <c r="C14468" s="43" t="s">
        <v>336</v>
      </c>
      <c r="D14468" s="43" t="s">
        <v>551</v>
      </c>
      <c r="E14468" s="43" t="s">
        <v>616</v>
      </c>
      <c r="F14468" s="42" t="s">
        <v>615</v>
      </c>
      <c r="G14468" s="18" t="s">
        <v>3</v>
      </c>
      <c r="H14468" s="32">
        <f>SUBTOTAL(9,H14467:H14467)</f>
        <v>26194893</v>
      </c>
      <c r="I14468" s="32">
        <f>SUBTOTAL(9,I14467:I14467)</f>
        <v>2059251.19</v>
      </c>
      <c r="J14468" s="41">
        <f>SUBTOTAL(9,J14467:J14467)</f>
        <v>7.8612697139095009E-2</v>
      </c>
      <c r="K14468" s="32">
        <f>SUBTOTAL(9,K14467:K14467)</f>
        <v>2182780.34</v>
      </c>
      <c r="L14468" s="14">
        <f>SUBTOTAL(9,L14465:L14467)</f>
        <v>6189852.7699999996</v>
      </c>
      <c r="M14468" s="80"/>
    </row>
    <row r="14469" spans="2:13" ht="24.9" customHeight="1" outlineLevel="2" x14ac:dyDescent="0.3">
      <c r="B14469" s="47" t="s">
        <v>22</v>
      </c>
      <c r="C14469" s="46" t="s">
        <v>336</v>
      </c>
      <c r="D14469" s="46" t="s">
        <v>551</v>
      </c>
      <c r="E14469" s="46" t="s">
        <v>614</v>
      </c>
      <c r="F14469" s="45" t="s">
        <v>613</v>
      </c>
      <c r="G14469" s="26" t="s">
        <v>0</v>
      </c>
      <c r="H14469" s="30">
        <v>40266983</v>
      </c>
      <c r="I14469" s="30">
        <v>3165496.14</v>
      </c>
      <c r="J14469" s="23">
        <f>I14469/H14469</f>
        <v>7.8612697156874162E-2</v>
      </c>
      <c r="K14469" s="30">
        <v>3355873.9299999997</v>
      </c>
      <c r="L14469" s="30">
        <f>I14469</f>
        <v>3165496.14</v>
      </c>
      <c r="M14469" s="80">
        <f>L14469/K14469</f>
        <v>0.94327027952447562</v>
      </c>
    </row>
    <row r="14470" spans="2:13" ht="24.9" customHeight="1" outlineLevel="1" x14ac:dyDescent="0.3">
      <c r="B14470" s="44" t="str">
        <f>B14469</f>
        <v>FONDO NACIONAL DE PENSIONES DE LAS ENTIDADES TERRITORIALES (FONPET)</v>
      </c>
      <c r="C14470" s="43" t="s">
        <v>336</v>
      </c>
      <c r="D14470" s="43" t="s">
        <v>551</v>
      </c>
      <c r="E14470" s="43" t="s">
        <v>614</v>
      </c>
      <c r="F14470" s="42" t="s">
        <v>613</v>
      </c>
      <c r="G14470" s="18" t="s">
        <v>3</v>
      </c>
      <c r="H14470" s="32">
        <f>SUBTOTAL(9,H14469:H14469)</f>
        <v>40266983</v>
      </c>
      <c r="I14470" s="32">
        <f>SUBTOTAL(9,I14469:I14469)</f>
        <v>3165496.14</v>
      </c>
      <c r="J14470" s="41">
        <f>SUBTOTAL(9,J14469:J14469)</f>
        <v>7.8612697156874162E-2</v>
      </c>
      <c r="K14470" s="32">
        <f>SUBTOTAL(9,K14469:K14469)</f>
        <v>3355873.9299999997</v>
      </c>
      <c r="L14470" s="14">
        <f>SUBTOTAL(9,L14467:L14469)</f>
        <v>5224747.33</v>
      </c>
      <c r="M14470" s="80"/>
    </row>
    <row r="14471" spans="2:13" ht="24.9" customHeight="1" outlineLevel="2" x14ac:dyDescent="0.3">
      <c r="B14471" s="47" t="s">
        <v>22</v>
      </c>
      <c r="C14471" s="46" t="s">
        <v>336</v>
      </c>
      <c r="D14471" s="46" t="s">
        <v>551</v>
      </c>
      <c r="E14471" s="46" t="s">
        <v>612</v>
      </c>
      <c r="F14471" s="45" t="s">
        <v>611</v>
      </c>
      <c r="G14471" s="26" t="s">
        <v>0</v>
      </c>
      <c r="H14471" s="30">
        <v>20651360</v>
      </c>
      <c r="I14471" s="30">
        <v>1623459.1099999999</v>
      </c>
      <c r="J14471" s="23">
        <f>I14471/H14471</f>
        <v>7.8612697178297206E-2</v>
      </c>
      <c r="K14471" s="30">
        <v>1720505.71</v>
      </c>
      <c r="L14471" s="30">
        <f>I14471</f>
        <v>1623459.1099999999</v>
      </c>
      <c r="M14471" s="80">
        <f>L14471/K14471</f>
        <v>0.9435941424454789</v>
      </c>
    </row>
    <row r="14472" spans="2:13" ht="24.9" customHeight="1" outlineLevel="1" x14ac:dyDescent="0.3">
      <c r="B14472" s="44" t="str">
        <f>B14471</f>
        <v>FONDO NACIONAL DE PENSIONES DE LAS ENTIDADES TERRITORIALES (FONPET)</v>
      </c>
      <c r="C14472" s="43" t="s">
        <v>336</v>
      </c>
      <c r="D14472" s="43" t="s">
        <v>551</v>
      </c>
      <c r="E14472" s="43" t="s">
        <v>612</v>
      </c>
      <c r="F14472" s="42" t="s">
        <v>611</v>
      </c>
      <c r="G14472" s="18" t="s">
        <v>3</v>
      </c>
      <c r="H14472" s="32">
        <f>SUBTOTAL(9,H14471:H14471)</f>
        <v>20651360</v>
      </c>
      <c r="I14472" s="32">
        <f>SUBTOTAL(9,I14471:I14471)</f>
        <v>1623459.1099999999</v>
      </c>
      <c r="J14472" s="41">
        <f>SUBTOTAL(9,J14471:J14471)</f>
        <v>7.8612697178297206E-2</v>
      </c>
      <c r="K14472" s="32">
        <f>SUBTOTAL(9,K14471:K14471)</f>
        <v>1720505.71</v>
      </c>
      <c r="L14472" s="14">
        <f>SUBTOTAL(9,L14469:L14471)</f>
        <v>4788955.25</v>
      </c>
      <c r="M14472" s="80"/>
    </row>
    <row r="14473" spans="2:13" ht="24.9" customHeight="1" outlineLevel="2" x14ac:dyDescent="0.3">
      <c r="B14473" s="47" t="s">
        <v>22</v>
      </c>
      <c r="C14473" s="46" t="s">
        <v>336</v>
      </c>
      <c r="D14473" s="46" t="s">
        <v>551</v>
      </c>
      <c r="E14473" s="46" t="s">
        <v>610</v>
      </c>
      <c r="F14473" s="45" t="s">
        <v>609</v>
      </c>
      <c r="G14473" s="26" t="s">
        <v>0</v>
      </c>
      <c r="H14473" s="30">
        <v>156304931</v>
      </c>
      <c r="I14473" s="30">
        <v>12287552.199999999</v>
      </c>
      <c r="J14473" s="23">
        <f>I14473/H14473</f>
        <v>7.8612697125978695E-2</v>
      </c>
      <c r="K14473" s="30">
        <v>13025617.08</v>
      </c>
      <c r="L14473" s="30">
        <f>I14473</f>
        <v>12287552.199999999</v>
      </c>
      <c r="M14473" s="80">
        <f>L14473/K14473</f>
        <v>0.94333743457473107</v>
      </c>
    </row>
    <row r="14474" spans="2:13" ht="24.9" customHeight="1" outlineLevel="1" x14ac:dyDescent="0.3">
      <c r="B14474" s="44" t="str">
        <f>B14473</f>
        <v>FONDO NACIONAL DE PENSIONES DE LAS ENTIDADES TERRITORIALES (FONPET)</v>
      </c>
      <c r="C14474" s="43" t="s">
        <v>336</v>
      </c>
      <c r="D14474" s="43" t="s">
        <v>551</v>
      </c>
      <c r="E14474" s="43" t="s">
        <v>610</v>
      </c>
      <c r="F14474" s="42" t="s">
        <v>609</v>
      </c>
      <c r="G14474" s="18" t="s">
        <v>3</v>
      </c>
      <c r="H14474" s="32">
        <f>SUBTOTAL(9,H14473:H14473)</f>
        <v>156304931</v>
      </c>
      <c r="I14474" s="32">
        <f>SUBTOTAL(9,I14473:I14473)</f>
        <v>12287552.199999999</v>
      </c>
      <c r="J14474" s="41">
        <f>SUBTOTAL(9,J14473:J14473)</f>
        <v>7.8612697125978695E-2</v>
      </c>
      <c r="K14474" s="32">
        <f>SUBTOTAL(9,K14473:K14473)</f>
        <v>13025617.08</v>
      </c>
      <c r="L14474" s="14">
        <f>SUBTOTAL(9,L14471:L14473)</f>
        <v>13911011.309999999</v>
      </c>
      <c r="M14474" s="80"/>
    </row>
    <row r="14475" spans="2:13" ht="24.9" customHeight="1" outlineLevel="2" x14ac:dyDescent="0.3">
      <c r="B14475" s="47" t="s">
        <v>22</v>
      </c>
      <c r="C14475" s="46" t="s">
        <v>336</v>
      </c>
      <c r="D14475" s="46" t="s">
        <v>551</v>
      </c>
      <c r="E14475" s="46" t="s">
        <v>608</v>
      </c>
      <c r="F14475" s="45" t="s">
        <v>607</v>
      </c>
      <c r="G14475" s="26" t="s">
        <v>0</v>
      </c>
      <c r="H14475" s="30">
        <v>90002368</v>
      </c>
      <c r="I14475" s="30">
        <v>7075328.9000000004</v>
      </c>
      <c r="J14475" s="23">
        <f>I14475/H14475</f>
        <v>7.8612697168145618E-2</v>
      </c>
      <c r="K14475" s="30">
        <v>7499176.4900000002</v>
      </c>
      <c r="L14475" s="30">
        <f>I14475</f>
        <v>7075328.9000000004</v>
      </c>
      <c r="M14475" s="80">
        <f>L14475/K14475</f>
        <v>0.94348078211451725</v>
      </c>
    </row>
    <row r="14476" spans="2:13" ht="24.9" customHeight="1" outlineLevel="1" x14ac:dyDescent="0.3">
      <c r="B14476" s="44" t="str">
        <f>B14475</f>
        <v>FONDO NACIONAL DE PENSIONES DE LAS ENTIDADES TERRITORIALES (FONPET)</v>
      </c>
      <c r="C14476" s="43" t="s">
        <v>336</v>
      </c>
      <c r="D14476" s="43" t="s">
        <v>551</v>
      </c>
      <c r="E14476" s="43" t="s">
        <v>608</v>
      </c>
      <c r="F14476" s="42" t="s">
        <v>607</v>
      </c>
      <c r="G14476" s="18" t="s">
        <v>3</v>
      </c>
      <c r="H14476" s="32">
        <f>SUBTOTAL(9,H14475:H14475)</f>
        <v>90002368</v>
      </c>
      <c r="I14476" s="32">
        <f>SUBTOTAL(9,I14475:I14475)</f>
        <v>7075328.9000000004</v>
      </c>
      <c r="J14476" s="41">
        <f>SUBTOTAL(9,J14475:J14475)</f>
        <v>7.8612697168145618E-2</v>
      </c>
      <c r="K14476" s="32">
        <f>SUBTOTAL(9,K14475:K14475)</f>
        <v>7499176.4900000002</v>
      </c>
      <c r="L14476" s="14">
        <f>SUBTOTAL(9,L14473:L14475)</f>
        <v>19362881.100000001</v>
      </c>
      <c r="M14476" s="80"/>
    </row>
    <row r="14477" spans="2:13" ht="24.9" customHeight="1" outlineLevel="2" x14ac:dyDescent="0.3">
      <c r="B14477" s="47" t="s">
        <v>22</v>
      </c>
      <c r="C14477" s="46" t="s">
        <v>336</v>
      </c>
      <c r="D14477" s="46" t="s">
        <v>551</v>
      </c>
      <c r="E14477" s="46" t="s">
        <v>606</v>
      </c>
      <c r="F14477" s="45" t="s">
        <v>605</v>
      </c>
      <c r="G14477" s="26" t="s">
        <v>0</v>
      </c>
      <c r="H14477" s="30">
        <v>181344630</v>
      </c>
      <c r="I14477" s="30">
        <v>14255990.48</v>
      </c>
      <c r="J14477" s="23">
        <f>I14477/H14477</f>
        <v>7.8612697161200756E-2</v>
      </c>
      <c r="K14477" s="30">
        <v>15111868.120000001</v>
      </c>
      <c r="L14477" s="30">
        <f>I14477</f>
        <v>14255990.48</v>
      </c>
      <c r="M14477" s="80">
        <f>L14477/K14477</f>
        <v>0.9433638757826851</v>
      </c>
    </row>
    <row r="14478" spans="2:13" ht="24.9" customHeight="1" outlineLevel="1" x14ac:dyDescent="0.3">
      <c r="B14478" s="44" t="str">
        <f>B14477</f>
        <v>FONDO NACIONAL DE PENSIONES DE LAS ENTIDADES TERRITORIALES (FONPET)</v>
      </c>
      <c r="C14478" s="43" t="s">
        <v>336</v>
      </c>
      <c r="D14478" s="43" t="s">
        <v>551</v>
      </c>
      <c r="E14478" s="43" t="s">
        <v>606</v>
      </c>
      <c r="F14478" s="42" t="s">
        <v>605</v>
      </c>
      <c r="G14478" s="18" t="s">
        <v>3</v>
      </c>
      <c r="H14478" s="32">
        <f>SUBTOTAL(9,H14477:H14477)</f>
        <v>181344630</v>
      </c>
      <c r="I14478" s="32">
        <f>SUBTOTAL(9,I14477:I14477)</f>
        <v>14255990.48</v>
      </c>
      <c r="J14478" s="41">
        <f>SUBTOTAL(9,J14477:J14477)</f>
        <v>7.8612697161200756E-2</v>
      </c>
      <c r="K14478" s="32">
        <f>SUBTOTAL(9,K14477:K14477)</f>
        <v>15111868.120000001</v>
      </c>
      <c r="L14478" s="14">
        <f>SUBTOTAL(9,L14475:L14477)</f>
        <v>21331319.380000003</v>
      </c>
      <c r="M14478" s="80"/>
    </row>
    <row r="14479" spans="2:13" ht="24.9" customHeight="1" outlineLevel="2" x14ac:dyDescent="0.3">
      <c r="B14479" s="47" t="s">
        <v>22</v>
      </c>
      <c r="C14479" s="46" t="s">
        <v>336</v>
      </c>
      <c r="D14479" s="46" t="s">
        <v>551</v>
      </c>
      <c r="E14479" s="46" t="s">
        <v>604</v>
      </c>
      <c r="F14479" s="45" t="s">
        <v>603</v>
      </c>
      <c r="G14479" s="26" t="s">
        <v>0</v>
      </c>
      <c r="H14479" s="30">
        <v>69668960</v>
      </c>
      <c r="I14479" s="30">
        <v>5476864.8499999996</v>
      </c>
      <c r="J14479" s="23">
        <f>I14479/H14479</f>
        <v>7.8612697103559462E-2</v>
      </c>
      <c r="K14479" s="30">
        <v>5805182.5999999996</v>
      </c>
      <c r="L14479" s="30">
        <f>I14479</f>
        <v>5476864.8499999996</v>
      </c>
      <c r="M14479" s="80">
        <f>L14479/K14479</f>
        <v>0.94344402706643538</v>
      </c>
    </row>
    <row r="14480" spans="2:13" ht="24.9" customHeight="1" outlineLevel="1" x14ac:dyDescent="0.3">
      <c r="B14480" s="44" t="str">
        <f>B14479</f>
        <v>FONDO NACIONAL DE PENSIONES DE LAS ENTIDADES TERRITORIALES (FONPET)</v>
      </c>
      <c r="C14480" s="43" t="s">
        <v>336</v>
      </c>
      <c r="D14480" s="43" t="s">
        <v>551</v>
      </c>
      <c r="E14480" s="43" t="s">
        <v>604</v>
      </c>
      <c r="F14480" s="42" t="s">
        <v>603</v>
      </c>
      <c r="G14480" s="18" t="s">
        <v>3</v>
      </c>
      <c r="H14480" s="32">
        <f>SUBTOTAL(9,H14479:H14479)</f>
        <v>69668960</v>
      </c>
      <c r="I14480" s="32">
        <f>SUBTOTAL(9,I14479:I14479)</f>
        <v>5476864.8499999996</v>
      </c>
      <c r="J14480" s="41">
        <f>SUBTOTAL(9,J14479:J14479)</f>
        <v>7.8612697103559462E-2</v>
      </c>
      <c r="K14480" s="32">
        <f>SUBTOTAL(9,K14479:K14479)</f>
        <v>5805182.5999999996</v>
      </c>
      <c r="L14480" s="14">
        <f>SUBTOTAL(9,L14477:L14479)</f>
        <v>19732855.329999998</v>
      </c>
      <c r="M14480" s="80"/>
    </row>
    <row r="14481" spans="2:13" ht="24.9" customHeight="1" outlineLevel="2" x14ac:dyDescent="0.3">
      <c r="B14481" s="47" t="s">
        <v>22</v>
      </c>
      <c r="C14481" s="46" t="s">
        <v>336</v>
      </c>
      <c r="D14481" s="46" t="s">
        <v>551</v>
      </c>
      <c r="E14481" s="46" t="s">
        <v>602</v>
      </c>
      <c r="F14481" s="45" t="s">
        <v>601</v>
      </c>
      <c r="G14481" s="26" t="s">
        <v>0</v>
      </c>
      <c r="H14481" s="30">
        <v>28966278</v>
      </c>
      <c r="I14481" s="30">
        <v>2277117.2400000002</v>
      </c>
      <c r="J14481" s="23">
        <f>I14481/H14481</f>
        <v>7.8612697150804128E-2</v>
      </c>
      <c r="K14481" s="30">
        <v>2414226.77</v>
      </c>
      <c r="L14481" s="30">
        <f>I14481</f>
        <v>2277117.2400000002</v>
      </c>
      <c r="M14481" s="80">
        <f>L14481/K14481</f>
        <v>0.94320768384156395</v>
      </c>
    </row>
    <row r="14482" spans="2:13" ht="24.9" customHeight="1" outlineLevel="1" x14ac:dyDescent="0.3">
      <c r="B14482" s="44" t="str">
        <f>B14481</f>
        <v>FONDO NACIONAL DE PENSIONES DE LAS ENTIDADES TERRITORIALES (FONPET)</v>
      </c>
      <c r="C14482" s="43" t="s">
        <v>336</v>
      </c>
      <c r="D14482" s="43" t="s">
        <v>551</v>
      </c>
      <c r="E14482" s="43" t="s">
        <v>602</v>
      </c>
      <c r="F14482" s="42" t="s">
        <v>601</v>
      </c>
      <c r="G14482" s="18" t="s">
        <v>3</v>
      </c>
      <c r="H14482" s="32">
        <f>SUBTOTAL(9,H14481:H14481)</f>
        <v>28966278</v>
      </c>
      <c r="I14482" s="32">
        <f>SUBTOTAL(9,I14481:I14481)</f>
        <v>2277117.2400000002</v>
      </c>
      <c r="J14482" s="41">
        <f>SUBTOTAL(9,J14481:J14481)</f>
        <v>7.8612697150804128E-2</v>
      </c>
      <c r="K14482" s="32">
        <f>SUBTOTAL(9,K14481:K14481)</f>
        <v>2414226.77</v>
      </c>
      <c r="L14482" s="14">
        <f>SUBTOTAL(9,L14479:L14481)</f>
        <v>7753982.0899999999</v>
      </c>
      <c r="M14482" s="80"/>
    </row>
    <row r="14483" spans="2:13" ht="24.9" customHeight="1" outlineLevel="2" x14ac:dyDescent="0.3">
      <c r="B14483" s="47" t="s">
        <v>22</v>
      </c>
      <c r="C14483" s="46" t="s">
        <v>336</v>
      </c>
      <c r="D14483" s="46" t="s">
        <v>551</v>
      </c>
      <c r="E14483" s="46" t="s">
        <v>600</v>
      </c>
      <c r="F14483" s="45" t="s">
        <v>599</v>
      </c>
      <c r="G14483" s="26" t="s">
        <v>0</v>
      </c>
      <c r="H14483" s="30">
        <v>56482105</v>
      </c>
      <c r="I14483" s="30">
        <v>4440210.6099999994</v>
      </c>
      <c r="J14483" s="23">
        <f>I14483/H14483</f>
        <v>7.8612697065734344E-2</v>
      </c>
      <c r="K14483" s="30">
        <v>4706336.78</v>
      </c>
      <c r="L14483" s="30">
        <f>I14483</f>
        <v>4440210.6099999994</v>
      </c>
      <c r="M14483" s="80">
        <f>L14483/K14483</f>
        <v>0.94345364931576337</v>
      </c>
    </row>
    <row r="14484" spans="2:13" ht="24.9" customHeight="1" outlineLevel="1" x14ac:dyDescent="0.3">
      <c r="B14484" s="44" t="str">
        <f>B14483</f>
        <v>FONDO NACIONAL DE PENSIONES DE LAS ENTIDADES TERRITORIALES (FONPET)</v>
      </c>
      <c r="C14484" s="43" t="s">
        <v>336</v>
      </c>
      <c r="D14484" s="43" t="s">
        <v>551</v>
      </c>
      <c r="E14484" s="43" t="s">
        <v>600</v>
      </c>
      <c r="F14484" s="42" t="s">
        <v>599</v>
      </c>
      <c r="G14484" s="18" t="s">
        <v>3</v>
      </c>
      <c r="H14484" s="32">
        <f>SUBTOTAL(9,H14483:H14483)</f>
        <v>56482105</v>
      </c>
      <c r="I14484" s="32">
        <f>SUBTOTAL(9,I14483:I14483)</f>
        <v>4440210.6099999994</v>
      </c>
      <c r="J14484" s="41">
        <f>SUBTOTAL(9,J14483:J14483)</f>
        <v>7.8612697065734344E-2</v>
      </c>
      <c r="K14484" s="32">
        <f>SUBTOTAL(9,K14483:K14483)</f>
        <v>4706336.78</v>
      </c>
      <c r="L14484" s="14">
        <f>SUBTOTAL(9,L14481:L14483)</f>
        <v>6717327.8499999996</v>
      </c>
      <c r="M14484" s="80"/>
    </row>
    <row r="14485" spans="2:13" ht="24.9" customHeight="1" outlineLevel="2" x14ac:dyDescent="0.3">
      <c r="B14485" s="47" t="s">
        <v>22</v>
      </c>
      <c r="C14485" s="46" t="s">
        <v>336</v>
      </c>
      <c r="D14485" s="46" t="s">
        <v>551</v>
      </c>
      <c r="E14485" s="46" t="s">
        <v>598</v>
      </c>
      <c r="F14485" s="45" t="s">
        <v>597</v>
      </c>
      <c r="G14485" s="26" t="s">
        <v>0</v>
      </c>
      <c r="H14485" s="30">
        <v>43564423</v>
      </c>
      <c r="I14485" s="30">
        <v>3424716.79</v>
      </c>
      <c r="J14485" s="23">
        <f>I14485/H14485</f>
        <v>7.8612697108372126E-2</v>
      </c>
      <c r="K14485" s="30">
        <v>3630291.55</v>
      </c>
      <c r="L14485" s="30">
        <f>I14485</f>
        <v>3424716.79</v>
      </c>
      <c r="M14485" s="80">
        <f>L14485/K14485</f>
        <v>0.94337238285999381</v>
      </c>
    </row>
    <row r="14486" spans="2:13" ht="24.9" customHeight="1" outlineLevel="1" x14ac:dyDescent="0.3">
      <c r="B14486" s="44" t="str">
        <f>B14485</f>
        <v>FONDO NACIONAL DE PENSIONES DE LAS ENTIDADES TERRITORIALES (FONPET)</v>
      </c>
      <c r="C14486" s="43" t="s">
        <v>336</v>
      </c>
      <c r="D14486" s="43" t="s">
        <v>551</v>
      </c>
      <c r="E14486" s="43" t="s">
        <v>598</v>
      </c>
      <c r="F14486" s="42" t="s">
        <v>597</v>
      </c>
      <c r="G14486" s="18" t="s">
        <v>3</v>
      </c>
      <c r="H14486" s="32">
        <f>SUBTOTAL(9,H14485:H14485)</f>
        <v>43564423</v>
      </c>
      <c r="I14486" s="32">
        <f>SUBTOTAL(9,I14485:I14485)</f>
        <v>3424716.79</v>
      </c>
      <c r="J14486" s="41">
        <f>SUBTOTAL(9,J14485:J14485)</f>
        <v>7.8612697108372126E-2</v>
      </c>
      <c r="K14486" s="32">
        <f>SUBTOTAL(9,K14485:K14485)</f>
        <v>3630291.55</v>
      </c>
      <c r="L14486" s="14">
        <f>SUBTOTAL(9,L14483:L14485)</f>
        <v>7864927.3999999994</v>
      </c>
      <c r="M14486" s="80"/>
    </row>
    <row r="14487" spans="2:13" ht="24.9" customHeight="1" outlineLevel="2" x14ac:dyDescent="0.3">
      <c r="B14487" s="47" t="s">
        <v>22</v>
      </c>
      <c r="C14487" s="46" t="s">
        <v>336</v>
      </c>
      <c r="D14487" s="46" t="s">
        <v>551</v>
      </c>
      <c r="E14487" s="46" t="s">
        <v>596</v>
      </c>
      <c r="F14487" s="45" t="s">
        <v>595</v>
      </c>
      <c r="G14487" s="26" t="s">
        <v>0</v>
      </c>
      <c r="H14487" s="30">
        <v>122679707</v>
      </c>
      <c r="I14487" s="30">
        <v>9644182.6500000004</v>
      </c>
      <c r="J14487" s="23">
        <f>I14487/H14487</f>
        <v>7.8612697126836148E-2</v>
      </c>
      <c r="K14487" s="30">
        <v>10223119.52</v>
      </c>
      <c r="L14487" s="30">
        <f>I14487</f>
        <v>9644182.6500000004</v>
      </c>
      <c r="M14487" s="80">
        <f>L14487/K14487</f>
        <v>0.94336984235903765</v>
      </c>
    </row>
    <row r="14488" spans="2:13" ht="24.9" customHeight="1" outlineLevel="1" x14ac:dyDescent="0.3">
      <c r="B14488" s="44" t="str">
        <f>B14487</f>
        <v>FONDO NACIONAL DE PENSIONES DE LAS ENTIDADES TERRITORIALES (FONPET)</v>
      </c>
      <c r="C14488" s="43" t="s">
        <v>336</v>
      </c>
      <c r="D14488" s="43" t="s">
        <v>551</v>
      </c>
      <c r="E14488" s="43" t="s">
        <v>596</v>
      </c>
      <c r="F14488" s="42" t="s">
        <v>595</v>
      </c>
      <c r="G14488" s="18" t="s">
        <v>3</v>
      </c>
      <c r="H14488" s="32">
        <f>SUBTOTAL(9,H14487:H14487)</f>
        <v>122679707</v>
      </c>
      <c r="I14488" s="32">
        <f>SUBTOTAL(9,I14487:I14487)</f>
        <v>9644182.6500000004</v>
      </c>
      <c r="J14488" s="41">
        <f>SUBTOTAL(9,J14487:J14487)</f>
        <v>7.8612697126836148E-2</v>
      </c>
      <c r="K14488" s="32">
        <f>SUBTOTAL(9,K14487:K14487)</f>
        <v>10223119.52</v>
      </c>
      <c r="L14488" s="14">
        <f>SUBTOTAL(9,L14485:L14487)</f>
        <v>13068899.440000001</v>
      </c>
      <c r="M14488" s="80"/>
    </row>
    <row r="14489" spans="2:13" ht="24.9" customHeight="1" outlineLevel="2" x14ac:dyDescent="0.3">
      <c r="B14489" s="47" t="s">
        <v>22</v>
      </c>
      <c r="C14489" s="46" t="s">
        <v>336</v>
      </c>
      <c r="D14489" s="46" t="s">
        <v>551</v>
      </c>
      <c r="E14489" s="46" t="s">
        <v>594</v>
      </c>
      <c r="F14489" s="45" t="s">
        <v>593</v>
      </c>
      <c r="G14489" s="26" t="s">
        <v>0</v>
      </c>
      <c r="H14489" s="30">
        <v>63377332</v>
      </c>
      <c r="I14489" s="30">
        <v>4982263</v>
      </c>
      <c r="J14489" s="23">
        <f>I14489/H14489</f>
        <v>7.8612697044425917E-2</v>
      </c>
      <c r="K14489" s="30">
        <v>5281267.9499999993</v>
      </c>
      <c r="L14489" s="30">
        <f>I14489</f>
        <v>4982263</v>
      </c>
      <c r="M14489" s="80">
        <f>L14489/K14489</f>
        <v>0.9433838705343478</v>
      </c>
    </row>
    <row r="14490" spans="2:13" ht="24.9" customHeight="1" outlineLevel="1" x14ac:dyDescent="0.3">
      <c r="B14490" s="44" t="str">
        <f>B14489</f>
        <v>FONDO NACIONAL DE PENSIONES DE LAS ENTIDADES TERRITORIALES (FONPET)</v>
      </c>
      <c r="C14490" s="43" t="s">
        <v>336</v>
      </c>
      <c r="D14490" s="43" t="s">
        <v>551</v>
      </c>
      <c r="E14490" s="43" t="s">
        <v>594</v>
      </c>
      <c r="F14490" s="42" t="s">
        <v>593</v>
      </c>
      <c r="G14490" s="18" t="s">
        <v>3</v>
      </c>
      <c r="H14490" s="32">
        <f>SUBTOTAL(9,H14489:H14489)</f>
        <v>63377332</v>
      </c>
      <c r="I14490" s="32">
        <f>SUBTOTAL(9,I14489:I14489)</f>
        <v>4982263</v>
      </c>
      <c r="J14490" s="41">
        <f>SUBTOTAL(9,J14489:J14489)</f>
        <v>7.8612697044425917E-2</v>
      </c>
      <c r="K14490" s="32">
        <f>SUBTOTAL(9,K14489:K14489)</f>
        <v>5281267.9499999993</v>
      </c>
      <c r="L14490" s="14">
        <f>SUBTOTAL(9,L14487:L14489)</f>
        <v>14626445.65</v>
      </c>
      <c r="M14490" s="80"/>
    </row>
    <row r="14491" spans="2:13" ht="24.9" customHeight="1" outlineLevel="2" x14ac:dyDescent="0.3">
      <c r="B14491" s="47" t="s">
        <v>22</v>
      </c>
      <c r="C14491" s="46" t="s">
        <v>336</v>
      </c>
      <c r="D14491" s="46" t="s">
        <v>551</v>
      </c>
      <c r="E14491" s="46" t="s">
        <v>592</v>
      </c>
      <c r="F14491" s="45" t="s">
        <v>591</v>
      </c>
      <c r="G14491" s="26" t="s">
        <v>0</v>
      </c>
      <c r="H14491" s="30">
        <v>4637014</v>
      </c>
      <c r="I14491" s="30">
        <v>364528.17000000004</v>
      </c>
      <c r="J14491" s="23">
        <f>I14491/H14491</f>
        <v>7.8612695583839098E-2</v>
      </c>
      <c r="K14491" s="30">
        <v>386391.2</v>
      </c>
      <c r="L14491" s="30">
        <f>I14491</f>
        <v>364528.17000000004</v>
      </c>
      <c r="M14491" s="80">
        <f>L14491/K14491</f>
        <v>0.9434173707889828</v>
      </c>
    </row>
    <row r="14492" spans="2:13" ht="24.9" customHeight="1" outlineLevel="1" x14ac:dyDescent="0.3">
      <c r="B14492" s="44" t="str">
        <f>B14491</f>
        <v>FONDO NACIONAL DE PENSIONES DE LAS ENTIDADES TERRITORIALES (FONPET)</v>
      </c>
      <c r="C14492" s="43" t="s">
        <v>336</v>
      </c>
      <c r="D14492" s="43" t="s">
        <v>551</v>
      </c>
      <c r="E14492" s="43" t="s">
        <v>592</v>
      </c>
      <c r="F14492" s="42" t="s">
        <v>591</v>
      </c>
      <c r="G14492" s="18" t="s">
        <v>3</v>
      </c>
      <c r="H14492" s="32">
        <f>SUBTOTAL(9,H14491:H14491)</f>
        <v>4637014</v>
      </c>
      <c r="I14492" s="32">
        <f>SUBTOTAL(9,I14491:I14491)</f>
        <v>364528.17000000004</v>
      </c>
      <c r="J14492" s="41">
        <f>SUBTOTAL(9,J14491:J14491)</f>
        <v>7.8612695583839098E-2</v>
      </c>
      <c r="K14492" s="32">
        <f>SUBTOTAL(9,K14491:K14491)</f>
        <v>386391.2</v>
      </c>
      <c r="L14492" s="14">
        <f>SUBTOTAL(9,L14489:L14491)</f>
        <v>5346791.17</v>
      </c>
      <c r="M14492" s="80"/>
    </row>
    <row r="14493" spans="2:13" ht="24.9" customHeight="1" outlineLevel="2" x14ac:dyDescent="0.3">
      <c r="B14493" s="47" t="s">
        <v>22</v>
      </c>
      <c r="C14493" s="46" t="s">
        <v>336</v>
      </c>
      <c r="D14493" s="46" t="s">
        <v>551</v>
      </c>
      <c r="E14493" s="46" t="s">
        <v>590</v>
      </c>
      <c r="F14493" s="45" t="s">
        <v>589</v>
      </c>
      <c r="G14493" s="26" t="s">
        <v>0</v>
      </c>
      <c r="H14493" s="30">
        <v>37100123</v>
      </c>
      <c r="I14493" s="30">
        <v>2916540.73</v>
      </c>
      <c r="J14493" s="23">
        <f>I14493/H14493</f>
        <v>7.8612697052244274E-2</v>
      </c>
      <c r="K14493" s="30">
        <v>3091678.67</v>
      </c>
      <c r="L14493" s="30">
        <f>I14493</f>
        <v>2916540.73</v>
      </c>
      <c r="M14493" s="80">
        <f>L14493/K14493</f>
        <v>0.94335182963888031</v>
      </c>
    </row>
    <row r="14494" spans="2:13" ht="24.9" customHeight="1" outlineLevel="1" x14ac:dyDescent="0.3">
      <c r="B14494" s="44" t="str">
        <f>B14493</f>
        <v>FONDO NACIONAL DE PENSIONES DE LAS ENTIDADES TERRITORIALES (FONPET)</v>
      </c>
      <c r="C14494" s="43" t="s">
        <v>336</v>
      </c>
      <c r="D14494" s="43" t="s">
        <v>551</v>
      </c>
      <c r="E14494" s="43" t="s">
        <v>590</v>
      </c>
      <c r="F14494" s="42" t="s">
        <v>589</v>
      </c>
      <c r="G14494" s="18" t="s">
        <v>3</v>
      </c>
      <c r="H14494" s="32">
        <f>SUBTOTAL(9,H14493:H14493)</f>
        <v>37100123</v>
      </c>
      <c r="I14494" s="32">
        <f>SUBTOTAL(9,I14493:I14493)</f>
        <v>2916540.73</v>
      </c>
      <c r="J14494" s="41">
        <f>SUBTOTAL(9,J14493:J14493)</f>
        <v>7.8612697052244274E-2</v>
      </c>
      <c r="K14494" s="32">
        <f>SUBTOTAL(9,K14493:K14493)</f>
        <v>3091678.67</v>
      </c>
      <c r="L14494" s="14">
        <f>SUBTOTAL(9,L14491:L14493)</f>
        <v>3281068.9</v>
      </c>
      <c r="M14494" s="80"/>
    </row>
    <row r="14495" spans="2:13" ht="24.9" customHeight="1" outlineLevel="2" x14ac:dyDescent="0.3">
      <c r="B14495" s="47" t="s">
        <v>22</v>
      </c>
      <c r="C14495" s="46" t="s">
        <v>336</v>
      </c>
      <c r="D14495" s="46" t="s">
        <v>551</v>
      </c>
      <c r="E14495" s="46" t="s">
        <v>588</v>
      </c>
      <c r="F14495" s="45" t="s">
        <v>587</v>
      </c>
      <c r="G14495" s="26" t="s">
        <v>0</v>
      </c>
      <c r="H14495" s="30">
        <v>48339510</v>
      </c>
      <c r="I14495" s="30">
        <v>3800099.26</v>
      </c>
      <c r="J14495" s="23">
        <f>I14495/H14495</f>
        <v>7.8612697149805608E-2</v>
      </c>
      <c r="K14495" s="30">
        <v>4028104.61</v>
      </c>
      <c r="L14495" s="30">
        <f>I14495</f>
        <v>3800099.26</v>
      </c>
      <c r="M14495" s="80">
        <f>L14495/K14495</f>
        <v>0.94339636824873818</v>
      </c>
    </row>
    <row r="14496" spans="2:13" ht="24.9" customHeight="1" outlineLevel="1" x14ac:dyDescent="0.3">
      <c r="B14496" s="44" t="str">
        <f>B14495</f>
        <v>FONDO NACIONAL DE PENSIONES DE LAS ENTIDADES TERRITORIALES (FONPET)</v>
      </c>
      <c r="C14496" s="43" t="s">
        <v>336</v>
      </c>
      <c r="D14496" s="43" t="s">
        <v>551</v>
      </c>
      <c r="E14496" s="43" t="s">
        <v>588</v>
      </c>
      <c r="F14496" s="42" t="s">
        <v>587</v>
      </c>
      <c r="G14496" s="18" t="s">
        <v>3</v>
      </c>
      <c r="H14496" s="32">
        <f>SUBTOTAL(9,H14495:H14495)</f>
        <v>48339510</v>
      </c>
      <c r="I14496" s="32">
        <f>SUBTOTAL(9,I14495:I14495)</f>
        <v>3800099.26</v>
      </c>
      <c r="J14496" s="41">
        <f>SUBTOTAL(9,J14495:J14495)</f>
        <v>7.8612697149805608E-2</v>
      </c>
      <c r="K14496" s="32">
        <f>SUBTOTAL(9,K14495:K14495)</f>
        <v>4028104.61</v>
      </c>
      <c r="L14496" s="14">
        <f>SUBTOTAL(9,L14493:L14495)</f>
        <v>6716639.9900000002</v>
      </c>
      <c r="M14496" s="80"/>
    </row>
    <row r="14497" spans="2:13" ht="24.9" customHeight="1" outlineLevel="2" x14ac:dyDescent="0.3">
      <c r="B14497" s="47" t="s">
        <v>22</v>
      </c>
      <c r="C14497" s="46" t="s">
        <v>336</v>
      </c>
      <c r="D14497" s="46" t="s">
        <v>551</v>
      </c>
      <c r="E14497" s="46" t="s">
        <v>586</v>
      </c>
      <c r="F14497" s="45" t="s">
        <v>585</v>
      </c>
      <c r="G14497" s="26" t="s">
        <v>0</v>
      </c>
      <c r="H14497" s="30">
        <v>10830920</v>
      </c>
      <c r="I14497" s="30">
        <v>851447.83000000007</v>
      </c>
      <c r="J14497" s="23">
        <f>I14497/H14497</f>
        <v>7.8612696797686635E-2</v>
      </c>
      <c r="K14497" s="30">
        <v>902419.39</v>
      </c>
      <c r="L14497" s="30">
        <f>I14497</f>
        <v>851447.83000000007</v>
      </c>
      <c r="M14497" s="80">
        <f>L14497/K14497</f>
        <v>0.94351677217396679</v>
      </c>
    </row>
    <row r="14498" spans="2:13" ht="24.9" customHeight="1" outlineLevel="1" x14ac:dyDescent="0.3">
      <c r="B14498" s="44" t="str">
        <f>B14497</f>
        <v>FONDO NACIONAL DE PENSIONES DE LAS ENTIDADES TERRITORIALES (FONPET)</v>
      </c>
      <c r="C14498" s="43" t="s">
        <v>336</v>
      </c>
      <c r="D14498" s="43" t="s">
        <v>551</v>
      </c>
      <c r="E14498" s="43" t="s">
        <v>586</v>
      </c>
      <c r="F14498" s="42" t="s">
        <v>585</v>
      </c>
      <c r="G14498" s="18" t="s">
        <v>3</v>
      </c>
      <c r="H14498" s="32">
        <f>SUBTOTAL(9,H14497:H14497)</f>
        <v>10830920</v>
      </c>
      <c r="I14498" s="32">
        <f>SUBTOTAL(9,I14497:I14497)</f>
        <v>851447.83000000007</v>
      </c>
      <c r="J14498" s="41">
        <f>SUBTOTAL(9,J14497:J14497)</f>
        <v>7.8612696797686635E-2</v>
      </c>
      <c r="K14498" s="32">
        <f>SUBTOTAL(9,K14497:K14497)</f>
        <v>902419.39</v>
      </c>
      <c r="L14498" s="14">
        <f>SUBTOTAL(9,L14495:L14497)</f>
        <v>4651547.09</v>
      </c>
      <c r="M14498" s="80"/>
    </row>
    <row r="14499" spans="2:13" ht="24.9" customHeight="1" outlineLevel="2" x14ac:dyDescent="0.3">
      <c r="B14499" s="47" t="s">
        <v>22</v>
      </c>
      <c r="C14499" s="46" t="s">
        <v>336</v>
      </c>
      <c r="D14499" s="46" t="s">
        <v>551</v>
      </c>
      <c r="E14499" s="46" t="s">
        <v>584</v>
      </c>
      <c r="F14499" s="45" t="s">
        <v>583</v>
      </c>
      <c r="G14499" s="26" t="s">
        <v>0</v>
      </c>
      <c r="H14499" s="30">
        <v>219977125</v>
      </c>
      <c r="I14499" s="30">
        <v>17292995.100000001</v>
      </c>
      <c r="J14499" s="23">
        <f>I14499/H14499</f>
        <v>7.8612697115666014E-2</v>
      </c>
      <c r="K14499" s="30">
        <v>18330609.149999999</v>
      </c>
      <c r="L14499" s="30">
        <f>I14499</f>
        <v>17292995.100000001</v>
      </c>
      <c r="M14499" s="80">
        <f>L14499/K14499</f>
        <v>0.94339445887972595</v>
      </c>
    </row>
    <row r="14500" spans="2:13" ht="24.9" customHeight="1" outlineLevel="1" x14ac:dyDescent="0.3">
      <c r="B14500" s="44" t="str">
        <f>B14499</f>
        <v>FONDO NACIONAL DE PENSIONES DE LAS ENTIDADES TERRITORIALES (FONPET)</v>
      </c>
      <c r="C14500" s="43" t="s">
        <v>336</v>
      </c>
      <c r="D14500" s="43" t="s">
        <v>551</v>
      </c>
      <c r="E14500" s="43" t="s">
        <v>584</v>
      </c>
      <c r="F14500" s="42" t="s">
        <v>583</v>
      </c>
      <c r="G14500" s="18" t="s">
        <v>3</v>
      </c>
      <c r="H14500" s="32">
        <f>SUBTOTAL(9,H14499:H14499)</f>
        <v>219977125</v>
      </c>
      <c r="I14500" s="32">
        <f>SUBTOTAL(9,I14499:I14499)</f>
        <v>17292995.100000001</v>
      </c>
      <c r="J14500" s="41">
        <f>SUBTOTAL(9,J14499:J14499)</f>
        <v>7.8612697115666014E-2</v>
      </c>
      <c r="K14500" s="32">
        <f>SUBTOTAL(9,K14499:K14499)</f>
        <v>18330609.149999999</v>
      </c>
      <c r="L14500" s="14">
        <f>SUBTOTAL(9,L14497:L14499)</f>
        <v>18144442.93</v>
      </c>
      <c r="M14500" s="80"/>
    </row>
    <row r="14501" spans="2:13" ht="24.9" customHeight="1" outlineLevel="2" x14ac:dyDescent="0.3">
      <c r="B14501" s="47" t="s">
        <v>22</v>
      </c>
      <c r="C14501" s="46" t="s">
        <v>336</v>
      </c>
      <c r="D14501" s="46" t="s">
        <v>551</v>
      </c>
      <c r="E14501" s="46" t="s">
        <v>582</v>
      </c>
      <c r="F14501" s="45" t="s">
        <v>581</v>
      </c>
      <c r="G14501" s="26" t="s">
        <v>0</v>
      </c>
      <c r="H14501" s="30">
        <v>83085766</v>
      </c>
      <c r="I14501" s="30">
        <v>6531596.1600000001</v>
      </c>
      <c r="J14501" s="23">
        <f>I14501/H14501</f>
        <v>7.8612697149593597E-2</v>
      </c>
      <c r="K14501" s="30">
        <v>6924895.3900000006</v>
      </c>
      <c r="L14501" s="30">
        <f>I14501</f>
        <v>6531596.1600000001</v>
      </c>
      <c r="M14501" s="80">
        <f>L14501/K14501</f>
        <v>0.94320502941200379</v>
      </c>
    </row>
    <row r="14502" spans="2:13" ht="24.9" customHeight="1" outlineLevel="1" x14ac:dyDescent="0.3">
      <c r="B14502" s="44" t="str">
        <f>B14501</f>
        <v>FONDO NACIONAL DE PENSIONES DE LAS ENTIDADES TERRITORIALES (FONPET)</v>
      </c>
      <c r="C14502" s="43" t="s">
        <v>336</v>
      </c>
      <c r="D14502" s="43" t="s">
        <v>551</v>
      </c>
      <c r="E14502" s="43" t="s">
        <v>582</v>
      </c>
      <c r="F14502" s="42" t="s">
        <v>581</v>
      </c>
      <c r="G14502" s="18" t="s">
        <v>3</v>
      </c>
      <c r="H14502" s="32">
        <f>SUBTOTAL(9,H14501:H14501)</f>
        <v>83085766</v>
      </c>
      <c r="I14502" s="32">
        <f>SUBTOTAL(9,I14501:I14501)</f>
        <v>6531596.1600000001</v>
      </c>
      <c r="J14502" s="41">
        <f>SUBTOTAL(9,J14501:J14501)</f>
        <v>7.8612697149593597E-2</v>
      </c>
      <c r="K14502" s="32">
        <f>SUBTOTAL(9,K14501:K14501)</f>
        <v>6924895.3900000006</v>
      </c>
      <c r="L14502" s="14">
        <f>SUBTOTAL(9,L14499:L14501)</f>
        <v>23824591.260000002</v>
      </c>
      <c r="M14502" s="80"/>
    </row>
    <row r="14503" spans="2:13" ht="24.9" customHeight="1" outlineLevel="2" x14ac:dyDescent="0.3">
      <c r="B14503" s="47" t="s">
        <v>22</v>
      </c>
      <c r="C14503" s="46" t="s">
        <v>336</v>
      </c>
      <c r="D14503" s="46" t="s">
        <v>551</v>
      </c>
      <c r="E14503" s="46" t="s">
        <v>580</v>
      </c>
      <c r="F14503" s="45" t="s">
        <v>579</v>
      </c>
      <c r="G14503" s="26" t="s">
        <v>0</v>
      </c>
      <c r="H14503" s="30">
        <v>37444158</v>
      </c>
      <c r="I14503" s="30">
        <v>2943586.25</v>
      </c>
      <c r="J14503" s="23">
        <f>I14503/H14503</f>
        <v>7.8612697072798374E-2</v>
      </c>
      <c r="K14503" s="30">
        <v>3119993.92</v>
      </c>
      <c r="L14503" s="30">
        <f>I14503</f>
        <v>2943586.25</v>
      </c>
      <c r="M14503" s="80">
        <f>L14503/K14503</f>
        <v>0.94345896994568501</v>
      </c>
    </row>
    <row r="14504" spans="2:13" ht="24.9" customHeight="1" outlineLevel="1" x14ac:dyDescent="0.3">
      <c r="B14504" s="44" t="str">
        <f>B14503</f>
        <v>FONDO NACIONAL DE PENSIONES DE LAS ENTIDADES TERRITORIALES (FONPET)</v>
      </c>
      <c r="C14504" s="43" t="s">
        <v>336</v>
      </c>
      <c r="D14504" s="43" t="s">
        <v>551</v>
      </c>
      <c r="E14504" s="43" t="s">
        <v>580</v>
      </c>
      <c r="F14504" s="42" t="s">
        <v>579</v>
      </c>
      <c r="G14504" s="18" t="s">
        <v>3</v>
      </c>
      <c r="H14504" s="32">
        <f>SUBTOTAL(9,H14503:H14503)</f>
        <v>37444158</v>
      </c>
      <c r="I14504" s="32">
        <f>SUBTOTAL(9,I14503:I14503)</f>
        <v>2943586.25</v>
      </c>
      <c r="J14504" s="41">
        <f>SUBTOTAL(9,J14503:J14503)</f>
        <v>7.8612697072798374E-2</v>
      </c>
      <c r="K14504" s="32">
        <f>SUBTOTAL(9,K14503:K14503)</f>
        <v>3119993.92</v>
      </c>
      <c r="L14504" s="14">
        <f>SUBTOTAL(9,L14501:L14503)</f>
        <v>9475182.4100000001</v>
      </c>
      <c r="M14504" s="80"/>
    </row>
    <row r="14505" spans="2:13" ht="24.9" customHeight="1" outlineLevel="2" x14ac:dyDescent="0.3">
      <c r="B14505" s="47" t="s">
        <v>22</v>
      </c>
      <c r="C14505" s="46" t="s">
        <v>336</v>
      </c>
      <c r="D14505" s="46" t="s">
        <v>551</v>
      </c>
      <c r="E14505" s="46" t="s">
        <v>578</v>
      </c>
      <c r="F14505" s="45" t="s">
        <v>577</v>
      </c>
      <c r="G14505" s="26" t="s">
        <v>0</v>
      </c>
      <c r="H14505" s="30">
        <v>912721987</v>
      </c>
      <c r="I14505" s="30">
        <v>71751537.129999995</v>
      </c>
      <c r="J14505" s="23">
        <f>I14505/H14505</f>
        <v>7.8612697132275824E-2</v>
      </c>
      <c r="K14505" s="30">
        <v>76058729.719999999</v>
      </c>
      <c r="L14505" s="30">
        <f>I14505</f>
        <v>71751537.129999995</v>
      </c>
      <c r="M14505" s="80">
        <f>L14505/K14505</f>
        <v>0.94337017452360361</v>
      </c>
    </row>
    <row r="14506" spans="2:13" ht="24.9" customHeight="1" outlineLevel="1" x14ac:dyDescent="0.3">
      <c r="B14506" s="44" t="str">
        <f>B14505</f>
        <v>FONDO NACIONAL DE PENSIONES DE LAS ENTIDADES TERRITORIALES (FONPET)</v>
      </c>
      <c r="C14506" s="43" t="s">
        <v>336</v>
      </c>
      <c r="D14506" s="43" t="s">
        <v>551</v>
      </c>
      <c r="E14506" s="43" t="s">
        <v>578</v>
      </c>
      <c r="F14506" s="42" t="s">
        <v>577</v>
      </c>
      <c r="G14506" s="18" t="s">
        <v>3</v>
      </c>
      <c r="H14506" s="32">
        <f>SUBTOTAL(9,H14505:H14505)</f>
        <v>912721987</v>
      </c>
      <c r="I14506" s="32">
        <f>SUBTOTAL(9,I14505:I14505)</f>
        <v>71751537.129999995</v>
      </c>
      <c r="J14506" s="41">
        <f>SUBTOTAL(9,J14505:J14505)</f>
        <v>7.8612697132275824E-2</v>
      </c>
      <c r="K14506" s="32">
        <f>SUBTOTAL(9,K14505:K14505)</f>
        <v>76058729.719999999</v>
      </c>
      <c r="L14506" s="14">
        <f>SUBTOTAL(9,L14503:L14505)</f>
        <v>74695123.379999995</v>
      </c>
      <c r="M14506" s="80"/>
    </row>
    <row r="14507" spans="2:13" ht="24.9" customHeight="1" outlineLevel="2" x14ac:dyDescent="0.3">
      <c r="B14507" s="47" t="s">
        <v>22</v>
      </c>
      <c r="C14507" s="46" t="s">
        <v>336</v>
      </c>
      <c r="D14507" s="46" t="s">
        <v>551</v>
      </c>
      <c r="E14507" s="46" t="s">
        <v>576</v>
      </c>
      <c r="F14507" s="45" t="s">
        <v>575</v>
      </c>
      <c r="G14507" s="26" t="s">
        <v>0</v>
      </c>
      <c r="H14507" s="30">
        <v>468985039</v>
      </c>
      <c r="I14507" s="30">
        <v>36868178.829999998</v>
      </c>
      <c r="J14507" s="23">
        <f>I14507/H14507</f>
        <v>7.8612697131261788E-2</v>
      </c>
      <c r="K14507" s="30">
        <v>39081796.849999994</v>
      </c>
      <c r="L14507" s="30">
        <f>I14507</f>
        <v>36868178.829999998</v>
      </c>
      <c r="M14507" s="80">
        <f>L14507/K14507</f>
        <v>0.94335935912834068</v>
      </c>
    </row>
    <row r="14508" spans="2:13" ht="24.9" customHeight="1" outlineLevel="1" x14ac:dyDescent="0.3">
      <c r="B14508" s="44" t="str">
        <f>B14507</f>
        <v>FONDO NACIONAL DE PENSIONES DE LAS ENTIDADES TERRITORIALES (FONPET)</v>
      </c>
      <c r="C14508" s="43" t="s">
        <v>336</v>
      </c>
      <c r="D14508" s="43" t="s">
        <v>551</v>
      </c>
      <c r="E14508" s="43" t="s">
        <v>576</v>
      </c>
      <c r="F14508" s="42" t="s">
        <v>575</v>
      </c>
      <c r="G14508" s="18" t="s">
        <v>3</v>
      </c>
      <c r="H14508" s="32">
        <f>SUBTOTAL(9,H14507:H14507)</f>
        <v>468985039</v>
      </c>
      <c r="I14508" s="32">
        <f>SUBTOTAL(9,I14507:I14507)</f>
        <v>36868178.829999998</v>
      </c>
      <c r="J14508" s="41">
        <f>SUBTOTAL(9,J14507:J14507)</f>
        <v>7.8612697131261788E-2</v>
      </c>
      <c r="K14508" s="32">
        <f>SUBTOTAL(9,K14507:K14507)</f>
        <v>39081796.849999994</v>
      </c>
      <c r="L14508" s="14">
        <f>SUBTOTAL(9,L14505:L14507)</f>
        <v>108619715.95999999</v>
      </c>
      <c r="M14508" s="80"/>
    </row>
    <row r="14509" spans="2:13" ht="24.9" customHeight="1" outlineLevel="2" x14ac:dyDescent="0.3">
      <c r="B14509" s="47" t="s">
        <v>22</v>
      </c>
      <c r="C14509" s="46" t="s">
        <v>336</v>
      </c>
      <c r="D14509" s="46" t="s">
        <v>551</v>
      </c>
      <c r="E14509" s="46" t="s">
        <v>574</v>
      </c>
      <c r="F14509" s="45" t="s">
        <v>573</v>
      </c>
      <c r="G14509" s="26" t="s">
        <v>0</v>
      </c>
      <c r="H14509" s="30">
        <v>42306437</v>
      </c>
      <c r="I14509" s="30">
        <v>3325823.12</v>
      </c>
      <c r="J14509" s="23">
        <f>I14509/H14509</f>
        <v>7.8612697164736428E-2</v>
      </c>
      <c r="K14509" s="30">
        <v>3525670.62</v>
      </c>
      <c r="L14509" s="30">
        <f>I14509</f>
        <v>3325823.12</v>
      </c>
      <c r="M14509" s="80">
        <f>L14509/K14509</f>
        <v>0.94331645762189775</v>
      </c>
    </row>
    <row r="14510" spans="2:13" ht="24.9" customHeight="1" outlineLevel="1" x14ac:dyDescent="0.3">
      <c r="B14510" s="44" t="str">
        <f>B14509</f>
        <v>FONDO NACIONAL DE PENSIONES DE LAS ENTIDADES TERRITORIALES (FONPET)</v>
      </c>
      <c r="C14510" s="43" t="s">
        <v>336</v>
      </c>
      <c r="D14510" s="43" t="s">
        <v>551</v>
      </c>
      <c r="E14510" s="43" t="s">
        <v>574</v>
      </c>
      <c r="F14510" s="42" t="s">
        <v>573</v>
      </c>
      <c r="G14510" s="18" t="s">
        <v>3</v>
      </c>
      <c r="H14510" s="32">
        <f>SUBTOTAL(9,H14509:H14509)</f>
        <v>42306437</v>
      </c>
      <c r="I14510" s="32">
        <f>SUBTOTAL(9,I14509:I14509)</f>
        <v>3325823.12</v>
      </c>
      <c r="J14510" s="41">
        <f>SUBTOTAL(9,J14509:J14509)</f>
        <v>7.8612697164736428E-2</v>
      </c>
      <c r="K14510" s="32">
        <f>SUBTOTAL(9,K14509:K14509)</f>
        <v>3525670.62</v>
      </c>
      <c r="L14510" s="14">
        <f>SUBTOTAL(9,L14507:L14509)</f>
        <v>40194001.949999996</v>
      </c>
      <c r="M14510" s="80"/>
    </row>
    <row r="14511" spans="2:13" ht="24.9" customHeight="1" outlineLevel="2" x14ac:dyDescent="0.3">
      <c r="B14511" s="47" t="s">
        <v>22</v>
      </c>
      <c r="C14511" s="46" t="s">
        <v>336</v>
      </c>
      <c r="D14511" s="46" t="s">
        <v>551</v>
      </c>
      <c r="E14511" s="46" t="s">
        <v>572</v>
      </c>
      <c r="F14511" s="45" t="s">
        <v>571</v>
      </c>
      <c r="G14511" s="26" t="s">
        <v>0</v>
      </c>
      <c r="H14511" s="30">
        <v>56026153</v>
      </c>
      <c r="I14511" s="30">
        <v>4404366.99</v>
      </c>
      <c r="J14511" s="23">
        <f>I14511/H14511</f>
        <v>7.8612697002416007E-2</v>
      </c>
      <c r="K14511" s="30">
        <v>4669402.97</v>
      </c>
      <c r="L14511" s="30">
        <f>I14511</f>
        <v>4404366.99</v>
      </c>
      <c r="M14511" s="80">
        <f>L14511/K14511</f>
        <v>0.94323985706463898</v>
      </c>
    </row>
    <row r="14512" spans="2:13" ht="24.9" customHeight="1" outlineLevel="1" x14ac:dyDescent="0.3">
      <c r="B14512" s="44" t="str">
        <f>B14511</f>
        <v>FONDO NACIONAL DE PENSIONES DE LAS ENTIDADES TERRITORIALES (FONPET)</v>
      </c>
      <c r="C14512" s="43" t="s">
        <v>336</v>
      </c>
      <c r="D14512" s="43" t="s">
        <v>551</v>
      </c>
      <c r="E14512" s="43" t="s">
        <v>572</v>
      </c>
      <c r="F14512" s="42" t="s">
        <v>571</v>
      </c>
      <c r="G14512" s="18" t="s">
        <v>3</v>
      </c>
      <c r="H14512" s="32">
        <f>SUBTOTAL(9,H14511:H14511)</f>
        <v>56026153</v>
      </c>
      <c r="I14512" s="32">
        <f>SUBTOTAL(9,I14511:I14511)</f>
        <v>4404366.99</v>
      </c>
      <c r="J14512" s="41">
        <f>SUBTOTAL(9,J14511:J14511)</f>
        <v>7.8612697002416007E-2</v>
      </c>
      <c r="K14512" s="32">
        <f>SUBTOTAL(9,K14511:K14511)</f>
        <v>4669402.97</v>
      </c>
      <c r="L14512" s="14">
        <f>SUBTOTAL(9,L14509:L14511)</f>
        <v>7730190.1100000003</v>
      </c>
      <c r="M14512" s="80"/>
    </row>
    <row r="14513" spans="2:13" ht="24.9" customHeight="1" outlineLevel="2" x14ac:dyDescent="0.3">
      <c r="B14513" s="47" t="s">
        <v>22</v>
      </c>
      <c r="C14513" s="46" t="s">
        <v>336</v>
      </c>
      <c r="D14513" s="46" t="s">
        <v>551</v>
      </c>
      <c r="E14513" s="46" t="s">
        <v>570</v>
      </c>
      <c r="F14513" s="45" t="s">
        <v>569</v>
      </c>
      <c r="G14513" s="26" t="s">
        <v>0</v>
      </c>
      <c r="H14513" s="30">
        <v>74839861</v>
      </c>
      <c r="I14513" s="30">
        <v>5883363.3300000001</v>
      </c>
      <c r="J14513" s="23">
        <f>I14513/H14513</f>
        <v>7.8612697182855532E-2</v>
      </c>
      <c r="K14513" s="30">
        <v>6236316.5600000005</v>
      </c>
      <c r="L14513" s="30">
        <f>I14513</f>
        <v>5883363.3300000001</v>
      </c>
      <c r="M14513" s="80">
        <f>L14513/K14513</f>
        <v>0.94340357379164208</v>
      </c>
    </row>
    <row r="14514" spans="2:13" ht="24.9" customHeight="1" outlineLevel="1" x14ac:dyDescent="0.3">
      <c r="B14514" s="44" t="str">
        <f>B14513</f>
        <v>FONDO NACIONAL DE PENSIONES DE LAS ENTIDADES TERRITORIALES (FONPET)</v>
      </c>
      <c r="C14514" s="43" t="s">
        <v>336</v>
      </c>
      <c r="D14514" s="43" t="s">
        <v>551</v>
      </c>
      <c r="E14514" s="43" t="s">
        <v>570</v>
      </c>
      <c r="F14514" s="42" t="s">
        <v>569</v>
      </c>
      <c r="G14514" s="18" t="s">
        <v>3</v>
      </c>
      <c r="H14514" s="32">
        <f>SUBTOTAL(9,H14513:H14513)</f>
        <v>74839861</v>
      </c>
      <c r="I14514" s="32">
        <f>SUBTOTAL(9,I14513:I14513)</f>
        <v>5883363.3300000001</v>
      </c>
      <c r="J14514" s="41">
        <f>SUBTOTAL(9,J14513:J14513)</f>
        <v>7.8612697182855532E-2</v>
      </c>
      <c r="K14514" s="32">
        <f>SUBTOTAL(9,K14513:K14513)</f>
        <v>6236316.5600000005</v>
      </c>
      <c r="L14514" s="14">
        <f>SUBTOTAL(9,L14511:L14513)</f>
        <v>10287730.32</v>
      </c>
      <c r="M14514" s="80"/>
    </row>
    <row r="14515" spans="2:13" ht="24.9" customHeight="1" outlineLevel="2" x14ac:dyDescent="0.3">
      <c r="B14515" s="47" t="s">
        <v>22</v>
      </c>
      <c r="C14515" s="46" t="s">
        <v>336</v>
      </c>
      <c r="D14515" s="46" t="s">
        <v>551</v>
      </c>
      <c r="E14515" s="46" t="s">
        <v>568</v>
      </c>
      <c r="F14515" s="45" t="s">
        <v>567</v>
      </c>
      <c r="G14515" s="26" t="s">
        <v>0</v>
      </c>
      <c r="H14515" s="30">
        <v>195072677</v>
      </c>
      <c r="I14515" s="30">
        <v>15335189.280000001</v>
      </c>
      <c r="J14515" s="23">
        <f>I14515/H14515</f>
        <v>7.8612697153892033E-2</v>
      </c>
      <c r="K14515" s="30">
        <v>16253047.989999998</v>
      </c>
      <c r="L14515" s="30">
        <f>I14515</f>
        <v>15335189.280000001</v>
      </c>
      <c r="M14515" s="80">
        <f>L14515/K14515</f>
        <v>0.94352697964315813</v>
      </c>
    </row>
    <row r="14516" spans="2:13" ht="24.9" customHeight="1" outlineLevel="1" x14ac:dyDescent="0.3">
      <c r="B14516" s="44" t="str">
        <f>B14515</f>
        <v>FONDO NACIONAL DE PENSIONES DE LAS ENTIDADES TERRITORIALES (FONPET)</v>
      </c>
      <c r="C14516" s="43" t="s">
        <v>336</v>
      </c>
      <c r="D14516" s="43" t="s">
        <v>551</v>
      </c>
      <c r="E14516" s="43" t="s">
        <v>568</v>
      </c>
      <c r="F14516" s="42" t="s">
        <v>567</v>
      </c>
      <c r="G14516" s="18" t="s">
        <v>3</v>
      </c>
      <c r="H14516" s="32">
        <f>SUBTOTAL(9,H14515:H14515)</f>
        <v>195072677</v>
      </c>
      <c r="I14516" s="32">
        <f>SUBTOTAL(9,I14515:I14515)</f>
        <v>15335189.280000001</v>
      </c>
      <c r="J14516" s="41">
        <f>SUBTOTAL(9,J14515:J14515)</f>
        <v>7.8612697153892033E-2</v>
      </c>
      <c r="K14516" s="32">
        <f>SUBTOTAL(9,K14515:K14515)</f>
        <v>16253047.989999998</v>
      </c>
      <c r="L14516" s="14">
        <f>SUBTOTAL(9,L14513:L14515)</f>
        <v>21218552.609999999</v>
      </c>
      <c r="M14516" s="80"/>
    </row>
    <row r="14517" spans="2:13" ht="24.9" customHeight="1" outlineLevel="2" x14ac:dyDescent="0.3">
      <c r="B14517" s="47" t="s">
        <v>22</v>
      </c>
      <c r="C14517" s="46" t="s">
        <v>336</v>
      </c>
      <c r="D14517" s="46" t="s">
        <v>551</v>
      </c>
      <c r="E14517" s="46" t="s">
        <v>566</v>
      </c>
      <c r="F14517" s="45" t="s">
        <v>565</v>
      </c>
      <c r="G14517" s="26" t="s">
        <v>0</v>
      </c>
      <c r="H14517" s="30">
        <v>43329158</v>
      </c>
      <c r="I14517" s="30">
        <v>3406221.98</v>
      </c>
      <c r="J14517" s="23">
        <f>I14517/H14517</f>
        <v>7.8612697251121286E-2</v>
      </c>
      <c r="K14517" s="30">
        <v>3610711.64</v>
      </c>
      <c r="L14517" s="30">
        <f>I14517</f>
        <v>3406221.98</v>
      </c>
      <c r="M14517" s="80">
        <f>L14517/K14517</f>
        <v>0.94336582912503086</v>
      </c>
    </row>
    <row r="14518" spans="2:13" ht="24.9" customHeight="1" outlineLevel="1" x14ac:dyDescent="0.3">
      <c r="B14518" s="44" t="str">
        <f>B14517</f>
        <v>FONDO NACIONAL DE PENSIONES DE LAS ENTIDADES TERRITORIALES (FONPET)</v>
      </c>
      <c r="C14518" s="43" t="s">
        <v>336</v>
      </c>
      <c r="D14518" s="43" t="s">
        <v>551</v>
      </c>
      <c r="E14518" s="43" t="s">
        <v>566</v>
      </c>
      <c r="F14518" s="42" t="s">
        <v>565</v>
      </c>
      <c r="G14518" s="18" t="s">
        <v>3</v>
      </c>
      <c r="H14518" s="32">
        <f>SUBTOTAL(9,H14517:H14517)</f>
        <v>43329158</v>
      </c>
      <c r="I14518" s="32">
        <f>SUBTOTAL(9,I14517:I14517)</f>
        <v>3406221.98</v>
      </c>
      <c r="J14518" s="41">
        <f>SUBTOTAL(9,J14517:J14517)</f>
        <v>7.8612697251121286E-2</v>
      </c>
      <c r="K14518" s="32">
        <f>SUBTOTAL(9,K14517:K14517)</f>
        <v>3610711.64</v>
      </c>
      <c r="L14518" s="14">
        <f>SUBTOTAL(9,L14515:L14517)</f>
        <v>18741411.260000002</v>
      </c>
      <c r="M14518" s="80"/>
    </row>
    <row r="14519" spans="2:13" ht="24.9" customHeight="1" outlineLevel="2" x14ac:dyDescent="0.3">
      <c r="B14519" s="47" t="s">
        <v>22</v>
      </c>
      <c r="C14519" s="46" t="s">
        <v>336</v>
      </c>
      <c r="D14519" s="46" t="s">
        <v>551</v>
      </c>
      <c r="E14519" s="46" t="s">
        <v>564</v>
      </c>
      <c r="F14519" s="45" t="s">
        <v>52</v>
      </c>
      <c r="G14519" s="26" t="s">
        <v>0</v>
      </c>
      <c r="H14519" s="30">
        <v>39300248</v>
      </c>
      <c r="I14519" s="30">
        <v>3089498.49</v>
      </c>
      <c r="J14519" s="23">
        <f>I14519/H14519</f>
        <v>7.8612697049647129E-2</v>
      </c>
      <c r="K14519" s="30">
        <v>3275248.7199999997</v>
      </c>
      <c r="L14519" s="30">
        <f>I14519</f>
        <v>3089498.49</v>
      </c>
      <c r="M14519" s="80">
        <f>L14519/K14519</f>
        <v>0.94328667961436541</v>
      </c>
    </row>
    <row r="14520" spans="2:13" ht="24.9" customHeight="1" outlineLevel="1" x14ac:dyDescent="0.3">
      <c r="B14520" s="44" t="str">
        <f>B14519</f>
        <v>FONDO NACIONAL DE PENSIONES DE LAS ENTIDADES TERRITORIALES (FONPET)</v>
      </c>
      <c r="C14520" s="43" t="s">
        <v>336</v>
      </c>
      <c r="D14520" s="43" t="s">
        <v>551</v>
      </c>
      <c r="E14520" s="43" t="s">
        <v>564</v>
      </c>
      <c r="F14520" s="42" t="s">
        <v>52</v>
      </c>
      <c r="G14520" s="18" t="s">
        <v>3</v>
      </c>
      <c r="H14520" s="32">
        <f>SUBTOTAL(9,H14519:H14519)</f>
        <v>39300248</v>
      </c>
      <c r="I14520" s="32">
        <f>SUBTOTAL(9,I14519:I14519)</f>
        <v>3089498.49</v>
      </c>
      <c r="J14520" s="41">
        <f>SUBTOTAL(9,J14519:J14519)</f>
        <v>7.8612697049647129E-2</v>
      </c>
      <c r="K14520" s="32">
        <f>SUBTOTAL(9,K14519:K14519)</f>
        <v>3275248.7199999997</v>
      </c>
      <c r="L14520" s="14">
        <f>SUBTOTAL(9,L14517:L14519)</f>
        <v>6495720.4700000007</v>
      </c>
      <c r="M14520" s="80"/>
    </row>
    <row r="14521" spans="2:13" ht="24.9" customHeight="1" outlineLevel="2" x14ac:dyDescent="0.3">
      <c r="B14521" s="47" t="s">
        <v>22</v>
      </c>
      <c r="C14521" s="46" t="s">
        <v>336</v>
      </c>
      <c r="D14521" s="46" t="s">
        <v>551</v>
      </c>
      <c r="E14521" s="46" t="s">
        <v>563</v>
      </c>
      <c r="F14521" s="45" t="s">
        <v>562</v>
      </c>
      <c r="G14521" s="26" t="s">
        <v>0</v>
      </c>
      <c r="H14521" s="30">
        <v>60359381</v>
      </c>
      <c r="I14521" s="30">
        <v>4745013.7300000004</v>
      </c>
      <c r="J14521" s="23">
        <f>I14521/H14521</f>
        <v>7.8612697005623705E-2</v>
      </c>
      <c r="K14521" s="30">
        <v>5029643.38</v>
      </c>
      <c r="L14521" s="30">
        <f>I14521</f>
        <v>4745013.7300000004</v>
      </c>
      <c r="M14521" s="80">
        <f>L14521/K14521</f>
        <v>0.94340957628689781</v>
      </c>
    </row>
    <row r="14522" spans="2:13" ht="24.9" customHeight="1" outlineLevel="1" x14ac:dyDescent="0.3">
      <c r="B14522" s="44" t="str">
        <f>B14521</f>
        <v>FONDO NACIONAL DE PENSIONES DE LAS ENTIDADES TERRITORIALES (FONPET)</v>
      </c>
      <c r="C14522" s="43" t="s">
        <v>336</v>
      </c>
      <c r="D14522" s="43" t="s">
        <v>551</v>
      </c>
      <c r="E14522" s="43" t="s">
        <v>563</v>
      </c>
      <c r="F14522" s="42" t="s">
        <v>562</v>
      </c>
      <c r="G14522" s="18" t="s">
        <v>3</v>
      </c>
      <c r="H14522" s="32">
        <f>SUBTOTAL(9,H14521:H14521)</f>
        <v>60359381</v>
      </c>
      <c r="I14522" s="32">
        <f>SUBTOTAL(9,I14521:I14521)</f>
        <v>4745013.7300000004</v>
      </c>
      <c r="J14522" s="41">
        <f>SUBTOTAL(9,J14521:J14521)</f>
        <v>7.8612697005623705E-2</v>
      </c>
      <c r="K14522" s="32">
        <f>SUBTOTAL(9,K14521:K14521)</f>
        <v>5029643.38</v>
      </c>
      <c r="L14522" s="14">
        <f>SUBTOTAL(9,L14519:L14521)</f>
        <v>7834512.2200000007</v>
      </c>
      <c r="M14522" s="80"/>
    </row>
    <row r="14523" spans="2:13" ht="24.9" customHeight="1" outlineLevel="2" x14ac:dyDescent="0.3">
      <c r="B14523" s="47" t="s">
        <v>22</v>
      </c>
      <c r="C14523" s="46" t="s">
        <v>336</v>
      </c>
      <c r="D14523" s="46" t="s">
        <v>551</v>
      </c>
      <c r="E14523" s="46" t="s">
        <v>561</v>
      </c>
      <c r="F14523" s="45" t="s">
        <v>560</v>
      </c>
      <c r="G14523" s="26" t="s">
        <v>0</v>
      </c>
      <c r="H14523" s="30">
        <v>52583102</v>
      </c>
      <c r="I14523" s="30">
        <v>4133699.4699999997</v>
      </c>
      <c r="J14523" s="23">
        <f>I14523/H14523</f>
        <v>7.8612697098014481E-2</v>
      </c>
      <c r="K14523" s="30">
        <v>4381681.88</v>
      </c>
      <c r="L14523" s="30">
        <f>I14523</f>
        <v>4133699.4699999997</v>
      </c>
      <c r="M14523" s="80">
        <f>L14523/K14523</f>
        <v>0.94340474347717818</v>
      </c>
    </row>
    <row r="14524" spans="2:13" ht="24.9" customHeight="1" outlineLevel="1" x14ac:dyDescent="0.3">
      <c r="B14524" s="44" t="str">
        <f>B14523</f>
        <v>FONDO NACIONAL DE PENSIONES DE LAS ENTIDADES TERRITORIALES (FONPET)</v>
      </c>
      <c r="C14524" s="43" t="s">
        <v>336</v>
      </c>
      <c r="D14524" s="43" t="s">
        <v>551</v>
      </c>
      <c r="E14524" s="43" t="s">
        <v>561</v>
      </c>
      <c r="F14524" s="42" t="s">
        <v>560</v>
      </c>
      <c r="G14524" s="18" t="s">
        <v>3</v>
      </c>
      <c r="H14524" s="32">
        <f>SUBTOTAL(9,H14523:H14523)</f>
        <v>52583102</v>
      </c>
      <c r="I14524" s="32">
        <f>SUBTOTAL(9,I14523:I14523)</f>
        <v>4133699.4699999997</v>
      </c>
      <c r="J14524" s="41">
        <f>SUBTOTAL(9,J14523:J14523)</f>
        <v>7.8612697098014481E-2</v>
      </c>
      <c r="K14524" s="32">
        <f>SUBTOTAL(9,K14523:K14523)</f>
        <v>4381681.88</v>
      </c>
      <c r="L14524" s="14">
        <f>SUBTOTAL(9,L14521:L14523)</f>
        <v>8878713.1999999993</v>
      </c>
      <c r="M14524" s="80"/>
    </row>
    <row r="14525" spans="2:13" ht="24.9" customHeight="1" outlineLevel="2" x14ac:dyDescent="0.3">
      <c r="B14525" s="47" t="s">
        <v>22</v>
      </c>
      <c r="C14525" s="46" t="s">
        <v>336</v>
      </c>
      <c r="D14525" s="46" t="s">
        <v>551</v>
      </c>
      <c r="E14525" s="46" t="s">
        <v>559</v>
      </c>
      <c r="F14525" s="45" t="s">
        <v>558</v>
      </c>
      <c r="G14525" s="26" t="s">
        <v>0</v>
      </c>
      <c r="H14525" s="30">
        <v>87138956</v>
      </c>
      <c r="I14525" s="30">
        <v>6850228.3599999994</v>
      </c>
      <c r="J14525" s="23">
        <f>I14525/H14525</f>
        <v>7.8612697173007201E-2</v>
      </c>
      <c r="K14525" s="30">
        <v>7261024.1500000004</v>
      </c>
      <c r="L14525" s="30">
        <f>I14525</f>
        <v>6850228.3599999994</v>
      </c>
      <c r="M14525" s="80">
        <f>L14525/K14525</f>
        <v>0.94342453880972132</v>
      </c>
    </row>
    <row r="14526" spans="2:13" ht="24.9" customHeight="1" outlineLevel="1" x14ac:dyDescent="0.3">
      <c r="B14526" s="44" t="str">
        <f>B14525</f>
        <v>FONDO NACIONAL DE PENSIONES DE LAS ENTIDADES TERRITORIALES (FONPET)</v>
      </c>
      <c r="C14526" s="43" t="s">
        <v>336</v>
      </c>
      <c r="D14526" s="43" t="s">
        <v>551</v>
      </c>
      <c r="E14526" s="43" t="s">
        <v>559</v>
      </c>
      <c r="F14526" s="42" t="s">
        <v>558</v>
      </c>
      <c r="G14526" s="18" t="s">
        <v>3</v>
      </c>
      <c r="H14526" s="32">
        <f>SUBTOTAL(9,H14525:H14525)</f>
        <v>87138956</v>
      </c>
      <c r="I14526" s="32">
        <f>SUBTOTAL(9,I14525:I14525)</f>
        <v>6850228.3599999994</v>
      </c>
      <c r="J14526" s="41">
        <f>SUBTOTAL(9,J14525:J14525)</f>
        <v>7.8612697173007201E-2</v>
      </c>
      <c r="K14526" s="32">
        <f>SUBTOTAL(9,K14525:K14525)</f>
        <v>7261024.1500000004</v>
      </c>
      <c r="L14526" s="14">
        <f>SUBTOTAL(9,L14523:L14525)</f>
        <v>10983927.829999998</v>
      </c>
      <c r="M14526" s="80"/>
    </row>
    <row r="14527" spans="2:13" ht="24.9" customHeight="1" outlineLevel="2" x14ac:dyDescent="0.3">
      <c r="B14527" s="47" t="s">
        <v>22</v>
      </c>
      <c r="C14527" s="46" t="s">
        <v>336</v>
      </c>
      <c r="D14527" s="46" t="s">
        <v>551</v>
      </c>
      <c r="E14527" s="46" t="s">
        <v>557</v>
      </c>
      <c r="F14527" s="45" t="s">
        <v>556</v>
      </c>
      <c r="G14527" s="26" t="s">
        <v>0</v>
      </c>
      <c r="H14527" s="30">
        <v>360648931</v>
      </c>
      <c r="I14527" s="30">
        <v>28351585.189999998</v>
      </c>
      <c r="J14527" s="23">
        <f>I14527/H14527</f>
        <v>7.8612697149516853E-2</v>
      </c>
      <c r="K14527" s="30">
        <v>30052983.989999998</v>
      </c>
      <c r="L14527" s="30">
        <f>I14527</f>
        <v>28351585.189999998</v>
      </c>
      <c r="M14527" s="80">
        <f>L14527/K14527</f>
        <v>0.94338669329587588</v>
      </c>
    </row>
    <row r="14528" spans="2:13" ht="24.9" customHeight="1" outlineLevel="1" x14ac:dyDescent="0.3">
      <c r="B14528" s="44" t="str">
        <f>B14527</f>
        <v>FONDO NACIONAL DE PENSIONES DE LAS ENTIDADES TERRITORIALES (FONPET)</v>
      </c>
      <c r="C14528" s="43" t="s">
        <v>336</v>
      </c>
      <c r="D14528" s="43" t="s">
        <v>551</v>
      </c>
      <c r="E14528" s="43" t="s">
        <v>557</v>
      </c>
      <c r="F14528" s="42" t="s">
        <v>556</v>
      </c>
      <c r="G14528" s="18" t="s">
        <v>3</v>
      </c>
      <c r="H14528" s="32">
        <f>SUBTOTAL(9,H14527:H14527)</f>
        <v>360648931</v>
      </c>
      <c r="I14528" s="32">
        <f>SUBTOTAL(9,I14527:I14527)</f>
        <v>28351585.189999998</v>
      </c>
      <c r="J14528" s="41">
        <f>SUBTOTAL(9,J14527:J14527)</f>
        <v>7.8612697149516853E-2</v>
      </c>
      <c r="K14528" s="32">
        <f>SUBTOTAL(9,K14527:K14527)</f>
        <v>30052983.989999998</v>
      </c>
      <c r="L14528" s="14">
        <f>SUBTOTAL(9,L14525:L14527)</f>
        <v>35201813.549999997</v>
      </c>
      <c r="M14528" s="80"/>
    </row>
    <row r="14529" spans="2:13" ht="24.9" customHeight="1" outlineLevel="2" x14ac:dyDescent="0.3">
      <c r="B14529" s="47" t="s">
        <v>22</v>
      </c>
      <c r="C14529" s="46" t="s">
        <v>336</v>
      </c>
      <c r="D14529" s="46" t="s">
        <v>551</v>
      </c>
      <c r="E14529" s="46" t="s">
        <v>555</v>
      </c>
      <c r="F14529" s="45" t="s">
        <v>554</v>
      </c>
      <c r="G14529" s="26" t="s">
        <v>0</v>
      </c>
      <c r="H14529" s="30">
        <v>125831258</v>
      </c>
      <c r="I14529" s="30">
        <v>9891934.5800000001</v>
      </c>
      <c r="J14529" s="23">
        <f>I14529/H14529</f>
        <v>7.861269717258966E-2</v>
      </c>
      <c r="K14529" s="30">
        <v>10484802.390000001</v>
      </c>
      <c r="L14529" s="30">
        <f>I14529</f>
        <v>9891934.5800000001</v>
      </c>
      <c r="M14529" s="80">
        <f>L14529/K14529</f>
        <v>0.94345455565615099</v>
      </c>
    </row>
    <row r="14530" spans="2:13" ht="24.9" customHeight="1" outlineLevel="1" x14ac:dyDescent="0.3">
      <c r="B14530" s="44" t="str">
        <f>B14529</f>
        <v>FONDO NACIONAL DE PENSIONES DE LAS ENTIDADES TERRITORIALES (FONPET)</v>
      </c>
      <c r="C14530" s="43" t="s">
        <v>336</v>
      </c>
      <c r="D14530" s="43" t="s">
        <v>551</v>
      </c>
      <c r="E14530" s="43" t="s">
        <v>555</v>
      </c>
      <c r="F14530" s="42" t="s">
        <v>554</v>
      </c>
      <c r="G14530" s="18" t="s">
        <v>3</v>
      </c>
      <c r="H14530" s="32">
        <f>SUBTOTAL(9,H14529:H14529)</f>
        <v>125831258</v>
      </c>
      <c r="I14530" s="32">
        <f>SUBTOTAL(9,I14529:I14529)</f>
        <v>9891934.5800000001</v>
      </c>
      <c r="J14530" s="41">
        <f>SUBTOTAL(9,J14529:J14529)</f>
        <v>7.861269717258966E-2</v>
      </c>
      <c r="K14530" s="32">
        <f>SUBTOTAL(9,K14529:K14529)</f>
        <v>10484802.390000001</v>
      </c>
      <c r="L14530" s="14">
        <f>SUBTOTAL(9,L14527:L14529)</f>
        <v>38243519.769999996</v>
      </c>
      <c r="M14530" s="80"/>
    </row>
    <row r="14531" spans="2:13" ht="24.9" customHeight="1" outlineLevel="2" x14ac:dyDescent="0.3">
      <c r="B14531" s="47" t="s">
        <v>22</v>
      </c>
      <c r="C14531" s="46" t="s">
        <v>336</v>
      </c>
      <c r="D14531" s="46" t="s">
        <v>551</v>
      </c>
      <c r="E14531" s="46" t="s">
        <v>553</v>
      </c>
      <c r="F14531" s="45" t="s">
        <v>552</v>
      </c>
      <c r="G14531" s="26" t="s">
        <v>0</v>
      </c>
      <c r="H14531" s="30">
        <v>58266325</v>
      </c>
      <c r="I14531" s="30">
        <v>4580472.96</v>
      </c>
      <c r="J14531" s="23">
        <f>I14531/H14531</f>
        <v>7.8612697128229728E-2</v>
      </c>
      <c r="K14531" s="30">
        <v>4855924.5999999996</v>
      </c>
      <c r="L14531" s="30">
        <f>I14531</f>
        <v>4580472.96</v>
      </c>
      <c r="M14531" s="80">
        <f>L14531/K14531</f>
        <v>0.94327514063953966</v>
      </c>
    </row>
    <row r="14532" spans="2:13" ht="24.9" customHeight="1" outlineLevel="1" x14ac:dyDescent="0.3">
      <c r="B14532" s="44" t="str">
        <f>B14531</f>
        <v>FONDO NACIONAL DE PENSIONES DE LAS ENTIDADES TERRITORIALES (FONPET)</v>
      </c>
      <c r="C14532" s="43" t="s">
        <v>336</v>
      </c>
      <c r="D14532" s="43" t="s">
        <v>551</v>
      </c>
      <c r="E14532" s="43" t="s">
        <v>553</v>
      </c>
      <c r="F14532" s="42" t="s">
        <v>552</v>
      </c>
      <c r="G14532" s="18" t="s">
        <v>3</v>
      </c>
      <c r="H14532" s="32">
        <f>SUBTOTAL(9,H14531:H14531)</f>
        <v>58266325</v>
      </c>
      <c r="I14532" s="32">
        <f>SUBTOTAL(9,I14531:I14531)</f>
        <v>4580472.96</v>
      </c>
      <c r="J14532" s="41">
        <f>SUBTOTAL(9,J14531:J14531)</f>
        <v>7.8612697128229728E-2</v>
      </c>
      <c r="K14532" s="32">
        <f>SUBTOTAL(9,K14531:K14531)</f>
        <v>4855924.5999999996</v>
      </c>
      <c r="L14532" s="14">
        <f>SUBTOTAL(9,L14529:L14531)</f>
        <v>14472407.539999999</v>
      </c>
      <c r="M14532" s="80"/>
    </row>
    <row r="14533" spans="2:13" ht="24.9" customHeight="1" outlineLevel="2" x14ac:dyDescent="0.3">
      <c r="B14533" s="47" t="s">
        <v>22</v>
      </c>
      <c r="C14533" s="46" t="s">
        <v>336</v>
      </c>
      <c r="D14533" s="46" t="s">
        <v>551</v>
      </c>
      <c r="E14533" s="46" t="s">
        <v>550</v>
      </c>
      <c r="F14533" s="45" t="s">
        <v>549</v>
      </c>
      <c r="G14533" s="26" t="s">
        <v>0</v>
      </c>
      <c r="H14533" s="30">
        <v>220058224</v>
      </c>
      <c r="I14533" s="30">
        <v>17299370.509999998</v>
      </c>
      <c r="J14533" s="23">
        <f>I14533/H14533</f>
        <v>7.8612697110561056E-2</v>
      </c>
      <c r="K14533" s="30">
        <v>18338047.52</v>
      </c>
      <c r="L14533" s="30">
        <f>I14533</f>
        <v>17299370.509999998</v>
      </c>
      <c r="M14533" s="80">
        <f>L14533/K14533</f>
        <v>0.94335945476926097</v>
      </c>
    </row>
    <row r="14534" spans="2:13" ht="24.9" customHeight="1" outlineLevel="1" x14ac:dyDescent="0.3">
      <c r="B14534" s="44" t="str">
        <f>B14533</f>
        <v>FONDO NACIONAL DE PENSIONES DE LAS ENTIDADES TERRITORIALES (FONPET)</v>
      </c>
      <c r="C14534" s="43" t="s">
        <v>336</v>
      </c>
      <c r="D14534" s="43" t="s">
        <v>551</v>
      </c>
      <c r="E14534" s="43" t="s">
        <v>550</v>
      </c>
      <c r="F14534" s="42" t="s">
        <v>549</v>
      </c>
      <c r="G14534" s="18" t="s">
        <v>3</v>
      </c>
      <c r="H14534" s="32">
        <f>SUBTOTAL(9,H14533:H14533)</f>
        <v>220058224</v>
      </c>
      <c r="I14534" s="32">
        <f>SUBTOTAL(9,I14533:I14533)</f>
        <v>17299370.509999998</v>
      </c>
      <c r="J14534" s="41">
        <f>SUBTOTAL(9,J14533:J14533)</f>
        <v>7.8612697110561056E-2</v>
      </c>
      <c r="K14534" s="32">
        <f>SUBTOTAL(9,K14533:K14533)</f>
        <v>18338047.52</v>
      </c>
      <c r="L14534" s="14">
        <f>SUBTOTAL(9,L14531:L14533)</f>
        <v>21879843.469999999</v>
      </c>
      <c r="M14534" s="80"/>
    </row>
    <row r="14535" spans="2:13" ht="24.9" customHeight="1" outlineLevel="2" x14ac:dyDescent="0.3">
      <c r="B14535" s="47" t="s">
        <v>22</v>
      </c>
      <c r="C14535" s="46" t="s">
        <v>498</v>
      </c>
      <c r="D14535" s="46" t="s">
        <v>526</v>
      </c>
      <c r="E14535" s="46" t="s">
        <v>548</v>
      </c>
      <c r="F14535" s="45" t="s">
        <v>526</v>
      </c>
      <c r="G14535" s="26" t="s">
        <v>0</v>
      </c>
      <c r="H14535" s="30">
        <v>4143958615</v>
      </c>
      <c r="I14535" s="30">
        <v>325767763.54000002</v>
      </c>
      <c r="J14535" s="23">
        <f>I14535/H14535</f>
        <v>7.8612697134766152E-2</v>
      </c>
      <c r="K14535" s="30">
        <v>345295337.56</v>
      </c>
      <c r="L14535" s="30">
        <f>I14535</f>
        <v>325767763.54000002</v>
      </c>
      <c r="M14535" s="80">
        <f>L14535/K14535</f>
        <v>0.94344674863555955</v>
      </c>
    </row>
    <row r="14536" spans="2:13" ht="24.9" customHeight="1" outlineLevel="1" x14ac:dyDescent="0.3">
      <c r="B14536" s="44" t="str">
        <f>B14535</f>
        <v>FONDO NACIONAL DE PENSIONES DE LAS ENTIDADES TERRITORIALES (FONPET)</v>
      </c>
      <c r="C14536" s="43" t="s">
        <v>498</v>
      </c>
      <c r="D14536" s="43" t="s">
        <v>526</v>
      </c>
      <c r="E14536" s="43" t="s">
        <v>548</v>
      </c>
      <c r="F14536" s="42" t="s">
        <v>526</v>
      </c>
      <c r="G14536" s="18" t="s">
        <v>3</v>
      </c>
      <c r="H14536" s="32">
        <f>SUBTOTAL(9,H14535:H14535)</f>
        <v>4143958615</v>
      </c>
      <c r="I14536" s="32">
        <f>SUBTOTAL(9,I14535:I14535)</f>
        <v>325767763.54000002</v>
      </c>
      <c r="J14536" s="41">
        <f>SUBTOTAL(9,J14535:J14535)</f>
        <v>7.8612697134766152E-2</v>
      </c>
      <c r="K14536" s="32">
        <f>SUBTOTAL(9,K14535:K14535)</f>
        <v>345295337.56</v>
      </c>
      <c r="L14536" s="14">
        <f>SUBTOTAL(9,L14533:L14535)</f>
        <v>343067134.05000001</v>
      </c>
      <c r="M14536" s="80"/>
    </row>
    <row r="14537" spans="2:13" ht="24.9" customHeight="1" outlineLevel="2" x14ac:dyDescent="0.3">
      <c r="B14537" s="47" t="s">
        <v>22</v>
      </c>
      <c r="C14537" s="46" t="s">
        <v>498</v>
      </c>
      <c r="D14537" s="46" t="s">
        <v>526</v>
      </c>
      <c r="E14537" s="46" t="s">
        <v>547</v>
      </c>
      <c r="F14537" s="45" t="s">
        <v>546</v>
      </c>
      <c r="G14537" s="26" t="s">
        <v>0</v>
      </c>
      <c r="H14537" s="30">
        <v>1345594746</v>
      </c>
      <c r="I14537" s="30">
        <v>105780832.23</v>
      </c>
      <c r="J14537" s="23">
        <f>I14537/H14537</f>
        <v>7.8612697132216663E-2</v>
      </c>
      <c r="K14537" s="30">
        <v>112127236.18000001</v>
      </c>
      <c r="L14537" s="30">
        <f>I14537</f>
        <v>105780832.23</v>
      </c>
      <c r="M14537" s="80">
        <f>L14537/K14537</f>
        <v>0.94339997875438575</v>
      </c>
    </row>
    <row r="14538" spans="2:13" ht="24.9" customHeight="1" outlineLevel="1" x14ac:dyDescent="0.3">
      <c r="B14538" s="44" t="str">
        <f>B14537</f>
        <v>FONDO NACIONAL DE PENSIONES DE LAS ENTIDADES TERRITORIALES (FONPET)</v>
      </c>
      <c r="C14538" s="43" t="s">
        <v>498</v>
      </c>
      <c r="D14538" s="43" t="s">
        <v>526</v>
      </c>
      <c r="E14538" s="43" t="s">
        <v>547</v>
      </c>
      <c r="F14538" s="42" t="s">
        <v>546</v>
      </c>
      <c r="G14538" s="18" t="s">
        <v>3</v>
      </c>
      <c r="H14538" s="32">
        <f>SUBTOTAL(9,H14537:H14537)</f>
        <v>1345594746</v>
      </c>
      <c r="I14538" s="32">
        <f>SUBTOTAL(9,I14537:I14537)</f>
        <v>105780832.23</v>
      </c>
      <c r="J14538" s="41">
        <f>SUBTOTAL(9,J14537:J14537)</f>
        <v>7.8612697132216663E-2</v>
      </c>
      <c r="K14538" s="32">
        <f>SUBTOTAL(9,K14537:K14537)</f>
        <v>112127236.18000001</v>
      </c>
      <c r="L14538" s="14">
        <f>SUBTOTAL(9,L14535:L14537)</f>
        <v>431548595.77000004</v>
      </c>
      <c r="M14538" s="80"/>
    </row>
    <row r="14539" spans="2:13" ht="24.9" customHeight="1" outlineLevel="2" x14ac:dyDescent="0.3">
      <c r="B14539" s="47" t="s">
        <v>22</v>
      </c>
      <c r="C14539" s="46" t="s">
        <v>498</v>
      </c>
      <c r="D14539" s="46" t="s">
        <v>526</v>
      </c>
      <c r="E14539" s="46" t="s">
        <v>545</v>
      </c>
      <c r="F14539" s="45" t="s">
        <v>328</v>
      </c>
      <c r="G14539" s="26" t="s">
        <v>0</v>
      </c>
      <c r="H14539" s="30">
        <v>66241611</v>
      </c>
      <c r="I14539" s="30">
        <v>5207431.7</v>
      </c>
      <c r="J14539" s="23">
        <f>I14539/H14539</f>
        <v>7.8612697085522279E-2</v>
      </c>
      <c r="K14539" s="30">
        <v>5520278.0499999998</v>
      </c>
      <c r="L14539" s="30">
        <f>I14539</f>
        <v>5207431.7</v>
      </c>
      <c r="M14539" s="80">
        <f>L14539/K14539</f>
        <v>0.94332779125138455</v>
      </c>
    </row>
    <row r="14540" spans="2:13" ht="24.9" customHeight="1" outlineLevel="1" x14ac:dyDescent="0.3">
      <c r="B14540" s="44" t="str">
        <f>B14539</f>
        <v>FONDO NACIONAL DE PENSIONES DE LAS ENTIDADES TERRITORIALES (FONPET)</v>
      </c>
      <c r="C14540" s="43" t="s">
        <v>498</v>
      </c>
      <c r="D14540" s="43" t="s">
        <v>526</v>
      </c>
      <c r="E14540" s="43" t="s">
        <v>545</v>
      </c>
      <c r="F14540" s="42" t="s">
        <v>328</v>
      </c>
      <c r="G14540" s="18" t="s">
        <v>3</v>
      </c>
      <c r="H14540" s="32">
        <f>SUBTOTAL(9,H14539:H14539)</f>
        <v>66241611</v>
      </c>
      <c r="I14540" s="32">
        <f>SUBTOTAL(9,I14539:I14539)</f>
        <v>5207431.7</v>
      </c>
      <c r="J14540" s="41">
        <f>SUBTOTAL(9,J14539:J14539)</f>
        <v>7.8612697085522279E-2</v>
      </c>
      <c r="K14540" s="32">
        <f>SUBTOTAL(9,K14539:K14539)</f>
        <v>5520278.0499999998</v>
      </c>
      <c r="L14540" s="14">
        <f>SUBTOTAL(9,L14537:L14539)</f>
        <v>110988263.93000001</v>
      </c>
      <c r="M14540" s="80"/>
    </row>
    <row r="14541" spans="2:13" ht="24.9" customHeight="1" outlineLevel="2" x14ac:dyDescent="0.3">
      <c r="B14541" s="47" t="s">
        <v>22</v>
      </c>
      <c r="C14541" s="46" t="s">
        <v>498</v>
      </c>
      <c r="D14541" s="46" t="s">
        <v>526</v>
      </c>
      <c r="E14541" s="46" t="s">
        <v>544</v>
      </c>
      <c r="F14541" s="45" t="s">
        <v>543</v>
      </c>
      <c r="G14541" s="26" t="s">
        <v>0</v>
      </c>
      <c r="H14541" s="30">
        <v>550184703</v>
      </c>
      <c r="I14541" s="30">
        <v>43251503.43</v>
      </c>
      <c r="J14541" s="23">
        <f>I14541/H14541</f>
        <v>7.8612697143635418E-2</v>
      </c>
      <c r="K14541" s="30">
        <v>45845480.920000002</v>
      </c>
      <c r="L14541" s="30">
        <f>I14541</f>
        <v>43251503.43</v>
      </c>
      <c r="M14541" s="80">
        <f>L14541/K14541</f>
        <v>0.94341912358763402</v>
      </c>
    </row>
    <row r="14542" spans="2:13" ht="24.9" customHeight="1" outlineLevel="1" x14ac:dyDescent="0.3">
      <c r="B14542" s="44" t="str">
        <f>B14541</f>
        <v>FONDO NACIONAL DE PENSIONES DE LAS ENTIDADES TERRITORIALES (FONPET)</v>
      </c>
      <c r="C14542" s="43" t="s">
        <v>498</v>
      </c>
      <c r="D14542" s="43" t="s">
        <v>526</v>
      </c>
      <c r="E14542" s="43" t="s">
        <v>544</v>
      </c>
      <c r="F14542" s="42" t="s">
        <v>543</v>
      </c>
      <c r="G14542" s="18" t="s">
        <v>3</v>
      </c>
      <c r="H14542" s="32">
        <f>SUBTOTAL(9,H14541:H14541)</f>
        <v>550184703</v>
      </c>
      <c r="I14542" s="32">
        <f>SUBTOTAL(9,I14541:I14541)</f>
        <v>43251503.43</v>
      </c>
      <c r="J14542" s="41">
        <f>SUBTOTAL(9,J14541:J14541)</f>
        <v>7.8612697143635418E-2</v>
      </c>
      <c r="K14542" s="32">
        <f>SUBTOTAL(9,K14541:K14541)</f>
        <v>45845480.920000002</v>
      </c>
      <c r="L14542" s="14">
        <f>SUBTOTAL(9,L14539:L14541)</f>
        <v>48458935.130000003</v>
      </c>
      <c r="M14542" s="80"/>
    </row>
    <row r="14543" spans="2:13" ht="24.9" customHeight="1" outlineLevel="2" x14ac:dyDescent="0.3">
      <c r="B14543" s="47" t="s">
        <v>22</v>
      </c>
      <c r="C14543" s="46" t="s">
        <v>498</v>
      </c>
      <c r="D14543" s="46" t="s">
        <v>526</v>
      </c>
      <c r="E14543" s="46" t="s">
        <v>542</v>
      </c>
      <c r="F14543" s="45" t="s">
        <v>541</v>
      </c>
      <c r="G14543" s="26" t="s">
        <v>0</v>
      </c>
      <c r="H14543" s="30">
        <v>76438375</v>
      </c>
      <c r="I14543" s="30">
        <v>6009026.8200000003</v>
      </c>
      <c r="J14543" s="23">
        <f>I14543/H14543</f>
        <v>7.8612697090957265E-2</v>
      </c>
      <c r="K14543" s="30">
        <v>6369408.5800000001</v>
      </c>
      <c r="L14543" s="30">
        <f>I14543</f>
        <v>6009026.8200000003</v>
      </c>
      <c r="M14543" s="80">
        <f>L14543/K14543</f>
        <v>0.94341990226037598</v>
      </c>
    </row>
    <row r="14544" spans="2:13" ht="24.9" customHeight="1" outlineLevel="1" x14ac:dyDescent="0.3">
      <c r="B14544" s="44" t="str">
        <f>B14543</f>
        <v>FONDO NACIONAL DE PENSIONES DE LAS ENTIDADES TERRITORIALES (FONPET)</v>
      </c>
      <c r="C14544" s="43" t="s">
        <v>498</v>
      </c>
      <c r="D14544" s="43" t="s">
        <v>526</v>
      </c>
      <c r="E14544" s="43" t="s">
        <v>542</v>
      </c>
      <c r="F14544" s="42" t="s">
        <v>541</v>
      </c>
      <c r="G14544" s="18" t="s">
        <v>3</v>
      </c>
      <c r="H14544" s="32">
        <f>SUBTOTAL(9,H14543:H14543)</f>
        <v>76438375</v>
      </c>
      <c r="I14544" s="32">
        <f>SUBTOTAL(9,I14543:I14543)</f>
        <v>6009026.8200000003</v>
      </c>
      <c r="J14544" s="41">
        <f>SUBTOTAL(9,J14543:J14543)</f>
        <v>7.8612697090957265E-2</v>
      </c>
      <c r="K14544" s="32">
        <f>SUBTOTAL(9,K14543:K14543)</f>
        <v>6369408.5800000001</v>
      </c>
      <c r="L14544" s="14">
        <f>SUBTOTAL(9,L14541:L14543)</f>
        <v>49260530.25</v>
      </c>
      <c r="M14544" s="80"/>
    </row>
    <row r="14545" spans="2:13" ht="24.9" customHeight="1" outlineLevel="2" x14ac:dyDescent="0.3">
      <c r="B14545" s="47" t="s">
        <v>22</v>
      </c>
      <c r="C14545" s="46" t="s">
        <v>498</v>
      </c>
      <c r="D14545" s="46" t="s">
        <v>526</v>
      </c>
      <c r="E14545" s="46" t="s">
        <v>540</v>
      </c>
      <c r="F14545" s="45" t="s">
        <v>539</v>
      </c>
      <c r="G14545" s="26" t="s">
        <v>0</v>
      </c>
      <c r="H14545" s="30">
        <v>67227205</v>
      </c>
      <c r="I14545" s="30">
        <v>5284911.91</v>
      </c>
      <c r="J14545" s="23">
        <f>I14545/H14545</f>
        <v>7.861269719602354E-2</v>
      </c>
      <c r="K14545" s="30">
        <v>5602592.4500000002</v>
      </c>
      <c r="L14545" s="30">
        <f>I14545</f>
        <v>5284911.91</v>
      </c>
      <c r="M14545" s="80">
        <f>L14545/K14545</f>
        <v>0.94329758181857404</v>
      </c>
    </row>
    <row r="14546" spans="2:13" ht="24.9" customHeight="1" outlineLevel="1" x14ac:dyDescent="0.3">
      <c r="B14546" s="44" t="str">
        <f>B14545</f>
        <v>FONDO NACIONAL DE PENSIONES DE LAS ENTIDADES TERRITORIALES (FONPET)</v>
      </c>
      <c r="C14546" s="43" t="s">
        <v>498</v>
      </c>
      <c r="D14546" s="43" t="s">
        <v>526</v>
      </c>
      <c r="E14546" s="43" t="s">
        <v>540</v>
      </c>
      <c r="F14546" s="42" t="s">
        <v>539</v>
      </c>
      <c r="G14546" s="18" t="s">
        <v>3</v>
      </c>
      <c r="H14546" s="32">
        <f>SUBTOTAL(9,H14545:H14545)</f>
        <v>67227205</v>
      </c>
      <c r="I14546" s="32">
        <f>SUBTOTAL(9,I14545:I14545)</f>
        <v>5284911.91</v>
      </c>
      <c r="J14546" s="41">
        <f>SUBTOTAL(9,J14545:J14545)</f>
        <v>7.861269719602354E-2</v>
      </c>
      <c r="K14546" s="32">
        <f>SUBTOTAL(9,K14545:K14545)</f>
        <v>5602592.4500000002</v>
      </c>
      <c r="L14546" s="14">
        <f>SUBTOTAL(9,L14543:L14545)</f>
        <v>11293938.73</v>
      </c>
      <c r="M14546" s="80"/>
    </row>
    <row r="14547" spans="2:13" ht="24.9" customHeight="1" outlineLevel="2" x14ac:dyDescent="0.3">
      <c r="B14547" s="47" t="s">
        <v>22</v>
      </c>
      <c r="C14547" s="46" t="s">
        <v>498</v>
      </c>
      <c r="D14547" s="46" t="s">
        <v>526</v>
      </c>
      <c r="E14547" s="46" t="s">
        <v>538</v>
      </c>
      <c r="F14547" s="45" t="s">
        <v>537</v>
      </c>
      <c r="G14547" s="26" t="s">
        <v>0</v>
      </c>
      <c r="H14547" s="30">
        <v>83299293</v>
      </c>
      <c r="I14547" s="30">
        <v>6548382.0899999999</v>
      </c>
      <c r="J14547" s="23">
        <f>I14547/H14547</f>
        <v>7.8612697108965859E-2</v>
      </c>
      <c r="K14547" s="30">
        <v>6940868.4499999993</v>
      </c>
      <c r="L14547" s="30">
        <f>I14547</f>
        <v>6548382.0899999999</v>
      </c>
      <c r="M14547" s="80">
        <f>L14547/K14547</f>
        <v>0.94345284558735598</v>
      </c>
    </row>
    <row r="14548" spans="2:13" ht="24.9" customHeight="1" outlineLevel="1" x14ac:dyDescent="0.3">
      <c r="B14548" s="44" t="str">
        <f>B14547</f>
        <v>FONDO NACIONAL DE PENSIONES DE LAS ENTIDADES TERRITORIALES (FONPET)</v>
      </c>
      <c r="C14548" s="43" t="s">
        <v>498</v>
      </c>
      <c r="D14548" s="43" t="s">
        <v>526</v>
      </c>
      <c r="E14548" s="43" t="s">
        <v>538</v>
      </c>
      <c r="F14548" s="42" t="s">
        <v>537</v>
      </c>
      <c r="G14548" s="18" t="s">
        <v>3</v>
      </c>
      <c r="H14548" s="32">
        <f>SUBTOTAL(9,H14547:H14547)</f>
        <v>83299293</v>
      </c>
      <c r="I14548" s="32">
        <f>SUBTOTAL(9,I14547:I14547)</f>
        <v>6548382.0899999999</v>
      </c>
      <c r="J14548" s="41">
        <f>SUBTOTAL(9,J14547:J14547)</f>
        <v>7.8612697108965859E-2</v>
      </c>
      <c r="K14548" s="32">
        <f>SUBTOTAL(9,K14547:K14547)</f>
        <v>6940868.4499999993</v>
      </c>
      <c r="L14548" s="14">
        <f>SUBTOTAL(9,L14545:L14547)</f>
        <v>11833294</v>
      </c>
      <c r="M14548" s="80"/>
    </row>
    <row r="14549" spans="2:13" ht="24.9" customHeight="1" outlineLevel="2" x14ac:dyDescent="0.3">
      <c r="B14549" s="47" t="s">
        <v>22</v>
      </c>
      <c r="C14549" s="46" t="s">
        <v>498</v>
      </c>
      <c r="D14549" s="46" t="s">
        <v>526</v>
      </c>
      <c r="E14549" s="46" t="s">
        <v>536</v>
      </c>
      <c r="F14549" s="45" t="s">
        <v>535</v>
      </c>
      <c r="G14549" s="26" t="s">
        <v>0</v>
      </c>
      <c r="H14549" s="30">
        <v>174814614</v>
      </c>
      <c r="I14549" s="30">
        <v>13742648.309999999</v>
      </c>
      <c r="J14549" s="23">
        <f>I14549/H14549</f>
        <v>7.8612697162721179E-2</v>
      </c>
      <c r="K14549" s="30">
        <v>14564972.199999999</v>
      </c>
      <c r="L14549" s="30">
        <f>I14549</f>
        <v>13742648.309999999</v>
      </c>
      <c r="M14549" s="80">
        <f>L14549/K14549</f>
        <v>0.94354099144796166</v>
      </c>
    </row>
    <row r="14550" spans="2:13" ht="24.9" customHeight="1" outlineLevel="1" x14ac:dyDescent="0.3">
      <c r="B14550" s="44" t="str">
        <f>B14549</f>
        <v>FONDO NACIONAL DE PENSIONES DE LAS ENTIDADES TERRITORIALES (FONPET)</v>
      </c>
      <c r="C14550" s="43" t="s">
        <v>498</v>
      </c>
      <c r="D14550" s="43" t="s">
        <v>526</v>
      </c>
      <c r="E14550" s="43" t="s">
        <v>536</v>
      </c>
      <c r="F14550" s="42" t="s">
        <v>535</v>
      </c>
      <c r="G14550" s="18" t="s">
        <v>3</v>
      </c>
      <c r="H14550" s="32">
        <f>SUBTOTAL(9,H14549:H14549)</f>
        <v>174814614</v>
      </c>
      <c r="I14550" s="32">
        <f>SUBTOTAL(9,I14549:I14549)</f>
        <v>13742648.309999999</v>
      </c>
      <c r="J14550" s="41">
        <f>SUBTOTAL(9,J14549:J14549)</f>
        <v>7.8612697162721179E-2</v>
      </c>
      <c r="K14550" s="32">
        <f>SUBTOTAL(9,K14549:K14549)</f>
        <v>14564972.199999999</v>
      </c>
      <c r="L14550" s="14">
        <f>SUBTOTAL(9,L14547:L14549)</f>
        <v>20291030.399999999</v>
      </c>
      <c r="M14550" s="80"/>
    </row>
    <row r="14551" spans="2:13" ht="24.9" customHeight="1" outlineLevel="2" x14ac:dyDescent="0.3">
      <c r="B14551" s="47" t="s">
        <v>22</v>
      </c>
      <c r="C14551" s="46" t="s">
        <v>498</v>
      </c>
      <c r="D14551" s="46" t="s">
        <v>526</v>
      </c>
      <c r="E14551" s="46" t="s">
        <v>534</v>
      </c>
      <c r="F14551" s="45" t="s">
        <v>533</v>
      </c>
      <c r="G14551" s="26" t="s">
        <v>0</v>
      </c>
      <c r="H14551" s="30">
        <v>111384659</v>
      </c>
      <c r="I14551" s="30">
        <v>8756248.4600000009</v>
      </c>
      <c r="J14551" s="23">
        <f>I14551/H14551</f>
        <v>7.8612697104006049E-2</v>
      </c>
      <c r="K14551" s="30">
        <v>9281913.9000000004</v>
      </c>
      <c r="L14551" s="30">
        <f>I14551</f>
        <v>8756248.4600000009</v>
      </c>
      <c r="M14551" s="80">
        <f>L14551/K14551</f>
        <v>0.94336669724979894</v>
      </c>
    </row>
    <row r="14552" spans="2:13" ht="24.9" customHeight="1" outlineLevel="1" x14ac:dyDescent="0.3">
      <c r="B14552" s="44" t="str">
        <f>B14551</f>
        <v>FONDO NACIONAL DE PENSIONES DE LAS ENTIDADES TERRITORIALES (FONPET)</v>
      </c>
      <c r="C14552" s="43" t="s">
        <v>498</v>
      </c>
      <c r="D14552" s="43" t="s">
        <v>526</v>
      </c>
      <c r="E14552" s="43" t="s">
        <v>534</v>
      </c>
      <c r="F14552" s="42" t="s">
        <v>533</v>
      </c>
      <c r="G14552" s="18" t="s">
        <v>3</v>
      </c>
      <c r="H14552" s="32">
        <f>SUBTOTAL(9,H14551:H14551)</f>
        <v>111384659</v>
      </c>
      <c r="I14552" s="32">
        <f>SUBTOTAL(9,I14551:I14551)</f>
        <v>8756248.4600000009</v>
      </c>
      <c r="J14552" s="41">
        <f>SUBTOTAL(9,J14551:J14551)</f>
        <v>7.8612697104006049E-2</v>
      </c>
      <c r="K14552" s="32">
        <f>SUBTOTAL(9,K14551:K14551)</f>
        <v>9281913.9000000004</v>
      </c>
      <c r="L14552" s="14">
        <f>SUBTOTAL(9,L14549:L14551)</f>
        <v>22498896.77</v>
      </c>
      <c r="M14552" s="80"/>
    </row>
    <row r="14553" spans="2:13" ht="24.9" customHeight="1" outlineLevel="2" x14ac:dyDescent="0.3">
      <c r="B14553" s="47" t="s">
        <v>22</v>
      </c>
      <c r="C14553" s="46" t="s">
        <v>498</v>
      </c>
      <c r="D14553" s="46" t="s">
        <v>526</v>
      </c>
      <c r="E14553" s="46" t="s">
        <v>532</v>
      </c>
      <c r="F14553" s="45" t="s">
        <v>531</v>
      </c>
      <c r="G14553" s="26" t="s">
        <v>0</v>
      </c>
      <c r="H14553" s="30">
        <v>89166186</v>
      </c>
      <c r="I14553" s="30">
        <v>7009594.3700000001</v>
      </c>
      <c r="J14553" s="23">
        <f>I14553/H14553</f>
        <v>7.8612697082277361E-2</v>
      </c>
      <c r="K14553" s="30">
        <v>7429927.3399999999</v>
      </c>
      <c r="L14553" s="30">
        <f>I14553</f>
        <v>7009594.3700000001</v>
      </c>
      <c r="M14553" s="80">
        <f>L14553/K14553</f>
        <v>0.94342704164318247</v>
      </c>
    </row>
    <row r="14554" spans="2:13" ht="24.9" customHeight="1" outlineLevel="1" x14ac:dyDescent="0.3">
      <c r="B14554" s="44" t="str">
        <f>B14553</f>
        <v>FONDO NACIONAL DE PENSIONES DE LAS ENTIDADES TERRITORIALES (FONPET)</v>
      </c>
      <c r="C14554" s="43" t="s">
        <v>498</v>
      </c>
      <c r="D14554" s="43" t="s">
        <v>526</v>
      </c>
      <c r="E14554" s="43" t="s">
        <v>532</v>
      </c>
      <c r="F14554" s="42" t="s">
        <v>531</v>
      </c>
      <c r="G14554" s="18" t="s">
        <v>3</v>
      </c>
      <c r="H14554" s="32">
        <f>SUBTOTAL(9,H14553:H14553)</f>
        <v>89166186</v>
      </c>
      <c r="I14554" s="32">
        <f>SUBTOTAL(9,I14553:I14553)</f>
        <v>7009594.3700000001</v>
      </c>
      <c r="J14554" s="41">
        <f>SUBTOTAL(9,J14553:J14553)</f>
        <v>7.8612697082277361E-2</v>
      </c>
      <c r="K14554" s="32">
        <f>SUBTOTAL(9,K14553:K14553)</f>
        <v>7429927.3399999999</v>
      </c>
      <c r="L14554" s="14">
        <f>SUBTOTAL(9,L14551:L14553)</f>
        <v>15765842.830000002</v>
      </c>
      <c r="M14554" s="80"/>
    </row>
    <row r="14555" spans="2:13" ht="24.9" customHeight="1" outlineLevel="2" x14ac:dyDescent="0.3">
      <c r="B14555" s="47" t="s">
        <v>22</v>
      </c>
      <c r="C14555" s="46" t="s">
        <v>498</v>
      </c>
      <c r="D14555" s="46" t="s">
        <v>526</v>
      </c>
      <c r="E14555" s="46" t="s">
        <v>530</v>
      </c>
      <c r="F14555" s="45" t="s">
        <v>529</v>
      </c>
      <c r="G14555" s="26" t="s">
        <v>0</v>
      </c>
      <c r="H14555" s="30">
        <v>114409547</v>
      </c>
      <c r="I14555" s="30">
        <v>8994043.0700000003</v>
      </c>
      <c r="J14555" s="23">
        <f>I14555/H14555</f>
        <v>7.8612697155421837E-2</v>
      </c>
      <c r="K14555" s="30">
        <v>9533313.3399999999</v>
      </c>
      <c r="L14555" s="30">
        <f>I14555</f>
        <v>8994043.0700000003</v>
      </c>
      <c r="M14555" s="80">
        <f>L14555/K14555</f>
        <v>0.94343306982921438</v>
      </c>
    </row>
    <row r="14556" spans="2:13" ht="24.9" customHeight="1" outlineLevel="1" x14ac:dyDescent="0.3">
      <c r="B14556" s="44" t="str">
        <f>B14555</f>
        <v>FONDO NACIONAL DE PENSIONES DE LAS ENTIDADES TERRITORIALES (FONPET)</v>
      </c>
      <c r="C14556" s="43" t="s">
        <v>498</v>
      </c>
      <c r="D14556" s="43" t="s">
        <v>526</v>
      </c>
      <c r="E14556" s="43" t="s">
        <v>530</v>
      </c>
      <c r="F14556" s="42" t="s">
        <v>529</v>
      </c>
      <c r="G14556" s="18" t="s">
        <v>3</v>
      </c>
      <c r="H14556" s="32">
        <f>SUBTOTAL(9,H14555:H14555)</f>
        <v>114409547</v>
      </c>
      <c r="I14556" s="32">
        <f>SUBTOTAL(9,I14555:I14555)</f>
        <v>8994043.0700000003</v>
      </c>
      <c r="J14556" s="41">
        <f>SUBTOTAL(9,J14555:J14555)</f>
        <v>7.8612697155421837E-2</v>
      </c>
      <c r="K14556" s="32">
        <f>SUBTOTAL(9,K14555:K14555)</f>
        <v>9533313.3399999999</v>
      </c>
      <c r="L14556" s="14">
        <f>SUBTOTAL(9,L14553:L14555)</f>
        <v>16003637.440000001</v>
      </c>
      <c r="M14556" s="80"/>
    </row>
    <row r="14557" spans="2:13" ht="24.9" customHeight="1" outlineLevel="2" x14ac:dyDescent="0.3">
      <c r="B14557" s="47" t="s">
        <v>22</v>
      </c>
      <c r="C14557" s="46" t="s">
        <v>498</v>
      </c>
      <c r="D14557" s="46" t="s">
        <v>526</v>
      </c>
      <c r="E14557" s="46" t="s">
        <v>528</v>
      </c>
      <c r="F14557" s="45" t="s">
        <v>527</v>
      </c>
      <c r="G14557" s="26" t="s">
        <v>0</v>
      </c>
      <c r="H14557" s="30">
        <v>221846438</v>
      </c>
      <c r="I14557" s="30">
        <v>17439946.84</v>
      </c>
      <c r="J14557" s="23">
        <f>I14557/H14557</f>
        <v>7.8612697130616083E-2</v>
      </c>
      <c r="K14557" s="30">
        <v>18485815.469999999</v>
      </c>
      <c r="L14557" s="30">
        <f>I14557</f>
        <v>17439946.84</v>
      </c>
      <c r="M14557" s="80">
        <f>L14557/K14557</f>
        <v>0.94342318131989888</v>
      </c>
    </row>
    <row r="14558" spans="2:13" ht="24.9" customHeight="1" outlineLevel="1" x14ac:dyDescent="0.3">
      <c r="B14558" s="44" t="str">
        <f>B14557</f>
        <v>FONDO NACIONAL DE PENSIONES DE LAS ENTIDADES TERRITORIALES (FONPET)</v>
      </c>
      <c r="C14558" s="43" t="s">
        <v>498</v>
      </c>
      <c r="D14558" s="43" t="s">
        <v>526</v>
      </c>
      <c r="E14558" s="43" t="s">
        <v>528</v>
      </c>
      <c r="F14558" s="42" t="s">
        <v>527</v>
      </c>
      <c r="G14558" s="18" t="s">
        <v>3</v>
      </c>
      <c r="H14558" s="32">
        <f>SUBTOTAL(9,H14557:H14557)</f>
        <v>221846438</v>
      </c>
      <c r="I14558" s="32">
        <f>SUBTOTAL(9,I14557:I14557)</f>
        <v>17439946.84</v>
      </c>
      <c r="J14558" s="41">
        <f>SUBTOTAL(9,J14557:J14557)</f>
        <v>7.8612697130616083E-2</v>
      </c>
      <c r="K14558" s="32">
        <f>SUBTOTAL(9,K14557:K14557)</f>
        <v>18485815.469999999</v>
      </c>
      <c r="L14558" s="14">
        <f>SUBTOTAL(9,L14555:L14557)</f>
        <v>26433989.91</v>
      </c>
      <c r="M14558" s="80"/>
    </row>
    <row r="14559" spans="2:13" ht="24.9" customHeight="1" outlineLevel="2" x14ac:dyDescent="0.3">
      <c r="B14559" s="47" t="s">
        <v>22</v>
      </c>
      <c r="C14559" s="46" t="s">
        <v>498</v>
      </c>
      <c r="D14559" s="46" t="s">
        <v>526</v>
      </c>
      <c r="E14559" s="46" t="s">
        <v>525</v>
      </c>
      <c r="F14559" s="45" t="s">
        <v>524</v>
      </c>
      <c r="G14559" s="26" t="s">
        <v>0</v>
      </c>
      <c r="H14559" s="30">
        <v>112564845</v>
      </c>
      <c r="I14559" s="30">
        <v>8849026.0700000003</v>
      </c>
      <c r="J14559" s="23">
        <f>I14559/H14559</f>
        <v>7.8612697152472433E-2</v>
      </c>
      <c r="K14559" s="30">
        <v>9379986.4499999993</v>
      </c>
      <c r="L14559" s="30">
        <f>I14559</f>
        <v>8849026.0700000003</v>
      </c>
      <c r="M14559" s="80">
        <f>L14559/K14559</f>
        <v>0.9433943340078067</v>
      </c>
    </row>
    <row r="14560" spans="2:13" ht="24.9" customHeight="1" outlineLevel="1" x14ac:dyDescent="0.3">
      <c r="B14560" s="44" t="str">
        <f>B14559</f>
        <v>FONDO NACIONAL DE PENSIONES DE LAS ENTIDADES TERRITORIALES (FONPET)</v>
      </c>
      <c r="C14560" s="43" t="s">
        <v>498</v>
      </c>
      <c r="D14560" s="43" t="s">
        <v>526</v>
      </c>
      <c r="E14560" s="43" t="s">
        <v>525</v>
      </c>
      <c r="F14560" s="42" t="s">
        <v>524</v>
      </c>
      <c r="G14560" s="18" t="s">
        <v>3</v>
      </c>
      <c r="H14560" s="32">
        <f>SUBTOTAL(9,H14559:H14559)</f>
        <v>112564845</v>
      </c>
      <c r="I14560" s="32">
        <f>SUBTOTAL(9,I14559:I14559)</f>
        <v>8849026.0700000003</v>
      </c>
      <c r="J14560" s="41">
        <f>SUBTOTAL(9,J14559:J14559)</f>
        <v>7.8612697152472433E-2</v>
      </c>
      <c r="K14560" s="32">
        <f>SUBTOTAL(9,K14559:K14559)</f>
        <v>9379986.4499999993</v>
      </c>
      <c r="L14560" s="14">
        <f>SUBTOTAL(9,L14557:L14559)</f>
        <v>26288972.91</v>
      </c>
      <c r="M14560" s="80"/>
    </row>
    <row r="14561" spans="2:13" ht="24.9" customHeight="1" outlineLevel="2" x14ac:dyDescent="0.3">
      <c r="B14561" s="47" t="s">
        <v>22</v>
      </c>
      <c r="C14561" s="46" t="s">
        <v>498</v>
      </c>
      <c r="D14561" s="46" t="s">
        <v>497</v>
      </c>
      <c r="E14561" s="46" t="s">
        <v>523</v>
      </c>
      <c r="F14561" s="45" t="s">
        <v>497</v>
      </c>
      <c r="G14561" s="26" t="s">
        <v>0</v>
      </c>
      <c r="H14561" s="30">
        <v>4847180264</v>
      </c>
      <c r="I14561" s="30">
        <v>381049914.06</v>
      </c>
      <c r="J14561" s="23">
        <f>I14561/H14561</f>
        <v>7.8612697136530504E-2</v>
      </c>
      <c r="K14561" s="30">
        <v>403965434.79000002</v>
      </c>
      <c r="L14561" s="30">
        <f>I14561</f>
        <v>381049914.06</v>
      </c>
      <c r="M14561" s="80">
        <f>L14561/K14561</f>
        <v>0.94327356066512824</v>
      </c>
    </row>
    <row r="14562" spans="2:13" ht="24.9" customHeight="1" outlineLevel="1" x14ac:dyDescent="0.3">
      <c r="B14562" s="44" t="str">
        <f>B14561</f>
        <v>FONDO NACIONAL DE PENSIONES DE LAS ENTIDADES TERRITORIALES (FONPET)</v>
      </c>
      <c r="C14562" s="43" t="s">
        <v>498</v>
      </c>
      <c r="D14562" s="43" t="s">
        <v>497</v>
      </c>
      <c r="E14562" s="43" t="s">
        <v>523</v>
      </c>
      <c r="F14562" s="42" t="s">
        <v>497</v>
      </c>
      <c r="G14562" s="18" t="s">
        <v>3</v>
      </c>
      <c r="H14562" s="32">
        <f>SUBTOTAL(9,H14561:H14561)</f>
        <v>4847180264</v>
      </c>
      <c r="I14562" s="32">
        <f>SUBTOTAL(9,I14561:I14561)</f>
        <v>381049914.06</v>
      </c>
      <c r="J14562" s="41">
        <f>SUBTOTAL(9,J14561:J14561)</f>
        <v>7.8612697136530504E-2</v>
      </c>
      <c r="K14562" s="32">
        <f>SUBTOTAL(9,K14561:K14561)</f>
        <v>403965434.79000002</v>
      </c>
      <c r="L14562" s="14">
        <f>SUBTOTAL(9,L14559:L14561)</f>
        <v>389898940.13</v>
      </c>
      <c r="M14562" s="80"/>
    </row>
    <row r="14563" spans="2:13" ht="24.9" customHeight="1" outlineLevel="2" x14ac:dyDescent="0.3">
      <c r="B14563" s="47" t="s">
        <v>22</v>
      </c>
      <c r="C14563" s="46" t="s">
        <v>498</v>
      </c>
      <c r="D14563" s="46" t="s">
        <v>497</v>
      </c>
      <c r="E14563" s="46" t="s">
        <v>522</v>
      </c>
      <c r="F14563" s="45" t="s">
        <v>521</v>
      </c>
      <c r="G14563" s="26" t="s">
        <v>0</v>
      </c>
      <c r="H14563" s="30">
        <v>3378645087</v>
      </c>
      <c r="I14563" s="30">
        <v>265604402.95000002</v>
      </c>
      <c r="J14563" s="23">
        <f>I14563/H14563</f>
        <v>7.8612697134707962E-2</v>
      </c>
      <c r="K14563" s="30">
        <v>281590720.99000001</v>
      </c>
      <c r="L14563" s="30">
        <f>I14563</f>
        <v>265604402.95000002</v>
      </c>
      <c r="M14563" s="80">
        <f>L14563/K14563</f>
        <v>0.94322853400923068</v>
      </c>
    </row>
    <row r="14564" spans="2:13" ht="24.9" customHeight="1" outlineLevel="1" x14ac:dyDescent="0.3">
      <c r="B14564" s="44" t="str">
        <f>B14563</f>
        <v>FONDO NACIONAL DE PENSIONES DE LAS ENTIDADES TERRITORIALES (FONPET)</v>
      </c>
      <c r="C14564" s="43" t="s">
        <v>498</v>
      </c>
      <c r="D14564" s="43" t="s">
        <v>497</v>
      </c>
      <c r="E14564" s="43" t="s">
        <v>522</v>
      </c>
      <c r="F14564" s="42" t="s">
        <v>521</v>
      </c>
      <c r="G14564" s="18" t="s">
        <v>3</v>
      </c>
      <c r="H14564" s="32">
        <f>SUBTOTAL(9,H14563:H14563)</f>
        <v>3378645087</v>
      </c>
      <c r="I14564" s="32">
        <f>SUBTOTAL(9,I14563:I14563)</f>
        <v>265604402.95000002</v>
      </c>
      <c r="J14564" s="41">
        <f>SUBTOTAL(9,J14563:J14563)</f>
        <v>7.8612697134707962E-2</v>
      </c>
      <c r="K14564" s="32">
        <f>SUBTOTAL(9,K14563:K14563)</f>
        <v>281590720.99000001</v>
      </c>
      <c r="L14564" s="14">
        <f>SUBTOTAL(9,L14561:L14563)</f>
        <v>646654317.00999999</v>
      </c>
      <c r="M14564" s="80"/>
    </row>
    <row r="14565" spans="2:13" ht="24.9" customHeight="1" outlineLevel="2" x14ac:dyDescent="0.3">
      <c r="B14565" s="47" t="s">
        <v>22</v>
      </c>
      <c r="C14565" s="46" t="s">
        <v>498</v>
      </c>
      <c r="D14565" s="46" t="s">
        <v>497</v>
      </c>
      <c r="E14565" s="46" t="s">
        <v>520</v>
      </c>
      <c r="F14565" s="45" t="s">
        <v>519</v>
      </c>
      <c r="G14565" s="26" t="s">
        <v>0</v>
      </c>
      <c r="H14565" s="30">
        <v>81514939</v>
      </c>
      <c r="I14565" s="30">
        <v>6408109.21</v>
      </c>
      <c r="J14565" s="23">
        <f>I14565/H14565</f>
        <v>7.8612697115555713E-2</v>
      </c>
      <c r="K14565" s="30">
        <v>6793336.2000000002</v>
      </c>
      <c r="L14565" s="30">
        <f>I14565</f>
        <v>6408109.21</v>
      </c>
      <c r="M14565" s="80">
        <f>L14565/K14565</f>
        <v>0.94329340125989936</v>
      </c>
    </row>
    <row r="14566" spans="2:13" ht="24.9" customHeight="1" outlineLevel="1" x14ac:dyDescent="0.3">
      <c r="B14566" s="44" t="str">
        <f>B14565</f>
        <v>FONDO NACIONAL DE PENSIONES DE LAS ENTIDADES TERRITORIALES (FONPET)</v>
      </c>
      <c r="C14566" s="43" t="s">
        <v>498</v>
      </c>
      <c r="D14566" s="43" t="s">
        <v>497</v>
      </c>
      <c r="E14566" s="43" t="s">
        <v>520</v>
      </c>
      <c r="F14566" s="42" t="s">
        <v>519</v>
      </c>
      <c r="G14566" s="18" t="s">
        <v>3</v>
      </c>
      <c r="H14566" s="32">
        <f>SUBTOTAL(9,H14565:H14565)</f>
        <v>81514939</v>
      </c>
      <c r="I14566" s="32">
        <f>SUBTOTAL(9,I14565:I14565)</f>
        <v>6408109.21</v>
      </c>
      <c r="J14566" s="41">
        <f>SUBTOTAL(9,J14565:J14565)</f>
        <v>7.8612697115555713E-2</v>
      </c>
      <c r="K14566" s="32">
        <f>SUBTOTAL(9,K14565:K14565)</f>
        <v>6793336.2000000002</v>
      </c>
      <c r="L14566" s="14">
        <f>SUBTOTAL(9,L14563:L14565)</f>
        <v>272012512.16000003</v>
      </c>
      <c r="M14566" s="80"/>
    </row>
    <row r="14567" spans="2:13" ht="24.9" customHeight="1" outlineLevel="2" x14ac:dyDescent="0.3">
      <c r="B14567" s="47" t="s">
        <v>22</v>
      </c>
      <c r="C14567" s="46" t="s">
        <v>498</v>
      </c>
      <c r="D14567" s="46" t="s">
        <v>497</v>
      </c>
      <c r="E14567" s="46" t="s">
        <v>518</v>
      </c>
      <c r="F14567" s="45" t="s">
        <v>517</v>
      </c>
      <c r="G14567" s="26" t="s">
        <v>0</v>
      </c>
      <c r="H14567" s="30">
        <v>13424813</v>
      </c>
      <c r="I14567" s="30">
        <v>1055360.76</v>
      </c>
      <c r="J14567" s="23">
        <f>I14567/H14567</f>
        <v>7.8612697249488689E-2</v>
      </c>
      <c r="K14567" s="30">
        <v>1118936.24</v>
      </c>
      <c r="L14567" s="30">
        <f>I14567</f>
        <v>1055360.76</v>
      </c>
      <c r="M14567" s="80">
        <f>L14567/K14567</f>
        <v>0.94318221384982581</v>
      </c>
    </row>
    <row r="14568" spans="2:13" ht="24.9" customHeight="1" outlineLevel="1" x14ac:dyDescent="0.3">
      <c r="B14568" s="44" t="str">
        <f>B14567</f>
        <v>FONDO NACIONAL DE PENSIONES DE LAS ENTIDADES TERRITORIALES (FONPET)</v>
      </c>
      <c r="C14568" s="43" t="s">
        <v>498</v>
      </c>
      <c r="D14568" s="43" t="s">
        <v>497</v>
      </c>
      <c r="E14568" s="43" t="s">
        <v>518</v>
      </c>
      <c r="F14568" s="42" t="s">
        <v>517</v>
      </c>
      <c r="G14568" s="18" t="s">
        <v>3</v>
      </c>
      <c r="H14568" s="32">
        <f>SUBTOTAL(9,H14567:H14567)</f>
        <v>13424813</v>
      </c>
      <c r="I14568" s="32">
        <f>SUBTOTAL(9,I14567:I14567)</f>
        <v>1055360.76</v>
      </c>
      <c r="J14568" s="41">
        <f>SUBTOTAL(9,J14567:J14567)</f>
        <v>7.8612697249488689E-2</v>
      </c>
      <c r="K14568" s="32">
        <f>SUBTOTAL(9,K14567:K14567)</f>
        <v>1118936.24</v>
      </c>
      <c r="L14568" s="14">
        <f>SUBTOTAL(9,L14565:L14567)</f>
        <v>7463469.9699999997</v>
      </c>
      <c r="M14568" s="80"/>
    </row>
    <row r="14569" spans="2:13" ht="24.9" customHeight="1" outlineLevel="2" x14ac:dyDescent="0.3">
      <c r="B14569" s="47" t="s">
        <v>22</v>
      </c>
      <c r="C14569" s="46" t="s">
        <v>498</v>
      </c>
      <c r="D14569" s="46" t="s">
        <v>497</v>
      </c>
      <c r="E14569" s="46" t="s">
        <v>516</v>
      </c>
      <c r="F14569" s="45" t="s">
        <v>515</v>
      </c>
      <c r="G14569" s="26" t="s">
        <v>0</v>
      </c>
      <c r="H14569" s="30">
        <v>401812182</v>
      </c>
      <c r="I14569" s="30">
        <v>31587539.369999997</v>
      </c>
      <c r="J14569" s="23">
        <f>I14569/H14569</f>
        <v>7.8612697138186804E-2</v>
      </c>
      <c r="K14569" s="30">
        <v>33488040.890000001</v>
      </c>
      <c r="L14569" s="30">
        <f>I14569</f>
        <v>31587539.369999997</v>
      </c>
      <c r="M14569" s="80">
        <f>L14569/K14569</f>
        <v>0.9432483516655189</v>
      </c>
    </row>
    <row r="14570" spans="2:13" ht="24.9" customHeight="1" outlineLevel="1" x14ac:dyDescent="0.3">
      <c r="B14570" s="44" t="str">
        <f>B14569</f>
        <v>FONDO NACIONAL DE PENSIONES DE LAS ENTIDADES TERRITORIALES (FONPET)</v>
      </c>
      <c r="C14570" s="43" t="s">
        <v>498</v>
      </c>
      <c r="D14570" s="43" t="s">
        <v>497</v>
      </c>
      <c r="E14570" s="43" t="s">
        <v>516</v>
      </c>
      <c r="F14570" s="42" t="s">
        <v>515</v>
      </c>
      <c r="G14570" s="18" t="s">
        <v>3</v>
      </c>
      <c r="H14570" s="32">
        <f>SUBTOTAL(9,H14569:H14569)</f>
        <v>401812182</v>
      </c>
      <c r="I14570" s="32">
        <f>SUBTOTAL(9,I14569:I14569)</f>
        <v>31587539.369999997</v>
      </c>
      <c r="J14570" s="41">
        <f>SUBTOTAL(9,J14569:J14569)</f>
        <v>7.8612697138186804E-2</v>
      </c>
      <c r="K14570" s="32">
        <f>SUBTOTAL(9,K14569:K14569)</f>
        <v>33488040.890000001</v>
      </c>
      <c r="L14570" s="14">
        <f>SUBTOTAL(9,L14567:L14569)</f>
        <v>32642900.129999999</v>
      </c>
      <c r="M14570" s="80"/>
    </row>
    <row r="14571" spans="2:13" ht="24.9" customHeight="1" outlineLevel="2" x14ac:dyDescent="0.3">
      <c r="B14571" s="47" t="s">
        <v>22</v>
      </c>
      <c r="C14571" s="46" t="s">
        <v>498</v>
      </c>
      <c r="D14571" s="46" t="s">
        <v>497</v>
      </c>
      <c r="E14571" s="46" t="s">
        <v>514</v>
      </c>
      <c r="F14571" s="45" t="s">
        <v>513</v>
      </c>
      <c r="G14571" s="26" t="s">
        <v>0</v>
      </c>
      <c r="H14571" s="30">
        <v>128507757</v>
      </c>
      <c r="I14571" s="30">
        <v>10102341.379999999</v>
      </c>
      <c r="J14571" s="23">
        <f>I14571/H14571</f>
        <v>7.8612697130804321E-2</v>
      </c>
      <c r="K14571" s="30">
        <v>10710268.120000001</v>
      </c>
      <c r="L14571" s="30">
        <f>I14571</f>
        <v>10102341.379999999</v>
      </c>
      <c r="M14571" s="80">
        <f>L14571/K14571</f>
        <v>0.94323888690846314</v>
      </c>
    </row>
    <row r="14572" spans="2:13" ht="24.9" customHeight="1" outlineLevel="1" x14ac:dyDescent="0.3">
      <c r="B14572" s="44" t="str">
        <f>B14571</f>
        <v>FONDO NACIONAL DE PENSIONES DE LAS ENTIDADES TERRITORIALES (FONPET)</v>
      </c>
      <c r="C14572" s="43" t="s">
        <v>498</v>
      </c>
      <c r="D14572" s="43" t="s">
        <v>497</v>
      </c>
      <c r="E14572" s="43" t="s">
        <v>514</v>
      </c>
      <c r="F14572" s="42" t="s">
        <v>513</v>
      </c>
      <c r="G14572" s="18" t="s">
        <v>3</v>
      </c>
      <c r="H14572" s="32">
        <f>SUBTOTAL(9,H14571:H14571)</f>
        <v>128507757</v>
      </c>
      <c r="I14572" s="32">
        <f>SUBTOTAL(9,I14571:I14571)</f>
        <v>10102341.379999999</v>
      </c>
      <c r="J14572" s="41">
        <f>SUBTOTAL(9,J14571:J14571)</f>
        <v>7.8612697130804321E-2</v>
      </c>
      <c r="K14572" s="32">
        <f>SUBTOTAL(9,K14571:K14571)</f>
        <v>10710268.120000001</v>
      </c>
      <c r="L14572" s="14">
        <f>SUBTOTAL(9,L14569:L14571)</f>
        <v>41689880.75</v>
      </c>
      <c r="M14572" s="80"/>
    </row>
    <row r="14573" spans="2:13" ht="24.9" customHeight="1" outlineLevel="2" x14ac:dyDescent="0.3">
      <c r="B14573" s="47" t="s">
        <v>22</v>
      </c>
      <c r="C14573" s="46" t="s">
        <v>498</v>
      </c>
      <c r="D14573" s="46" t="s">
        <v>497</v>
      </c>
      <c r="E14573" s="46" t="s">
        <v>512</v>
      </c>
      <c r="F14573" s="45" t="s">
        <v>511</v>
      </c>
      <c r="G14573" s="26" t="s">
        <v>0</v>
      </c>
      <c r="H14573" s="30">
        <v>100715272</v>
      </c>
      <c r="I14573" s="30">
        <v>7917499.1799999997</v>
      </c>
      <c r="J14573" s="23">
        <f>I14573/H14573</f>
        <v>7.8612697188565395E-2</v>
      </c>
      <c r="K14573" s="30">
        <v>8393793.4700000007</v>
      </c>
      <c r="L14573" s="30">
        <f>I14573</f>
        <v>7917499.1799999997</v>
      </c>
      <c r="M14573" s="80">
        <f>L14573/K14573</f>
        <v>0.94325637249685623</v>
      </c>
    </row>
    <row r="14574" spans="2:13" ht="24.9" customHeight="1" outlineLevel="1" x14ac:dyDescent="0.3">
      <c r="B14574" s="44" t="str">
        <f>B14573</f>
        <v>FONDO NACIONAL DE PENSIONES DE LAS ENTIDADES TERRITORIALES (FONPET)</v>
      </c>
      <c r="C14574" s="43" t="s">
        <v>498</v>
      </c>
      <c r="D14574" s="43" t="s">
        <v>497</v>
      </c>
      <c r="E14574" s="43" t="s">
        <v>512</v>
      </c>
      <c r="F14574" s="42" t="s">
        <v>511</v>
      </c>
      <c r="G14574" s="18" t="s">
        <v>3</v>
      </c>
      <c r="H14574" s="32">
        <f>SUBTOTAL(9,H14573:H14573)</f>
        <v>100715272</v>
      </c>
      <c r="I14574" s="32">
        <f>SUBTOTAL(9,I14573:I14573)</f>
        <v>7917499.1799999997</v>
      </c>
      <c r="J14574" s="41">
        <f>SUBTOTAL(9,J14573:J14573)</f>
        <v>7.8612697188565395E-2</v>
      </c>
      <c r="K14574" s="32">
        <f>SUBTOTAL(9,K14573:K14573)</f>
        <v>8393793.4700000007</v>
      </c>
      <c r="L14574" s="14">
        <f>SUBTOTAL(9,L14571:L14573)</f>
        <v>18019840.559999999</v>
      </c>
      <c r="M14574" s="80"/>
    </row>
    <row r="14575" spans="2:13" ht="24.9" customHeight="1" outlineLevel="2" x14ac:dyDescent="0.3">
      <c r="B14575" s="47" t="s">
        <v>22</v>
      </c>
      <c r="C14575" s="46" t="s">
        <v>498</v>
      </c>
      <c r="D14575" s="46" t="s">
        <v>497</v>
      </c>
      <c r="E14575" s="46" t="s">
        <v>510</v>
      </c>
      <c r="F14575" s="45" t="s">
        <v>509</v>
      </c>
      <c r="G14575" s="26" t="s">
        <v>0</v>
      </c>
      <c r="H14575" s="30">
        <v>71861277</v>
      </c>
      <c r="I14575" s="30">
        <v>5649208.8000000007</v>
      </c>
      <c r="J14575" s="23">
        <f>I14575/H14575</f>
        <v>7.8612697071887561E-2</v>
      </c>
      <c r="K14575" s="30">
        <v>5989124.9000000004</v>
      </c>
      <c r="L14575" s="30">
        <f>I14575</f>
        <v>5649208.8000000007</v>
      </c>
      <c r="M14575" s="80">
        <f>L14575/K14575</f>
        <v>0.94324444627962267</v>
      </c>
    </row>
    <row r="14576" spans="2:13" ht="24.9" customHeight="1" outlineLevel="1" x14ac:dyDescent="0.3">
      <c r="B14576" s="44" t="str">
        <f>B14575</f>
        <v>FONDO NACIONAL DE PENSIONES DE LAS ENTIDADES TERRITORIALES (FONPET)</v>
      </c>
      <c r="C14576" s="43" t="s">
        <v>498</v>
      </c>
      <c r="D14576" s="43" t="s">
        <v>497</v>
      </c>
      <c r="E14576" s="43" t="s">
        <v>510</v>
      </c>
      <c r="F14576" s="42" t="s">
        <v>509</v>
      </c>
      <c r="G14576" s="18" t="s">
        <v>3</v>
      </c>
      <c r="H14576" s="32">
        <f>SUBTOTAL(9,H14575:H14575)</f>
        <v>71861277</v>
      </c>
      <c r="I14576" s="32">
        <f>SUBTOTAL(9,I14575:I14575)</f>
        <v>5649208.8000000007</v>
      </c>
      <c r="J14576" s="41">
        <f>SUBTOTAL(9,J14575:J14575)</f>
        <v>7.8612697071887561E-2</v>
      </c>
      <c r="K14576" s="32">
        <f>SUBTOTAL(9,K14575:K14575)</f>
        <v>5989124.9000000004</v>
      </c>
      <c r="L14576" s="14">
        <f>SUBTOTAL(9,L14573:L14575)</f>
        <v>13566707.98</v>
      </c>
      <c r="M14576" s="80"/>
    </row>
    <row r="14577" spans="2:13" ht="24.9" customHeight="1" outlineLevel="2" x14ac:dyDescent="0.3">
      <c r="B14577" s="47" t="s">
        <v>22</v>
      </c>
      <c r="C14577" s="46" t="s">
        <v>498</v>
      </c>
      <c r="D14577" s="46" t="s">
        <v>497</v>
      </c>
      <c r="E14577" s="46" t="s">
        <v>508</v>
      </c>
      <c r="F14577" s="45" t="s">
        <v>507</v>
      </c>
      <c r="G14577" s="26" t="s">
        <v>0</v>
      </c>
      <c r="H14577" s="30">
        <v>190975187</v>
      </c>
      <c r="I14577" s="30">
        <v>15013074.530000001</v>
      </c>
      <c r="J14577" s="23">
        <f>I14577/H14577</f>
        <v>7.8612697103943668E-2</v>
      </c>
      <c r="K14577" s="30">
        <v>15916620.950000001</v>
      </c>
      <c r="L14577" s="30">
        <f>I14577</f>
        <v>15013074.530000001</v>
      </c>
      <c r="M14577" s="80">
        <f>L14577/K14577</f>
        <v>0.94323252260398904</v>
      </c>
    </row>
    <row r="14578" spans="2:13" ht="24.9" customHeight="1" outlineLevel="1" x14ac:dyDescent="0.3">
      <c r="B14578" s="44" t="str">
        <f>B14577</f>
        <v>FONDO NACIONAL DE PENSIONES DE LAS ENTIDADES TERRITORIALES (FONPET)</v>
      </c>
      <c r="C14578" s="43" t="s">
        <v>498</v>
      </c>
      <c r="D14578" s="43" t="s">
        <v>497</v>
      </c>
      <c r="E14578" s="43" t="s">
        <v>508</v>
      </c>
      <c r="F14578" s="42" t="s">
        <v>507</v>
      </c>
      <c r="G14578" s="18" t="s">
        <v>3</v>
      </c>
      <c r="H14578" s="32">
        <f>SUBTOTAL(9,H14577:H14577)</f>
        <v>190975187</v>
      </c>
      <c r="I14578" s="32">
        <f>SUBTOTAL(9,I14577:I14577)</f>
        <v>15013074.530000001</v>
      </c>
      <c r="J14578" s="41">
        <f>SUBTOTAL(9,J14577:J14577)</f>
        <v>7.8612697103943668E-2</v>
      </c>
      <c r="K14578" s="32">
        <f>SUBTOTAL(9,K14577:K14577)</f>
        <v>15916620.950000001</v>
      </c>
      <c r="L14578" s="14">
        <f>SUBTOTAL(9,L14575:L14577)</f>
        <v>20662283.330000002</v>
      </c>
      <c r="M14578" s="80"/>
    </row>
    <row r="14579" spans="2:13" ht="24.9" customHeight="1" outlineLevel="2" x14ac:dyDescent="0.3">
      <c r="B14579" s="47" t="s">
        <v>22</v>
      </c>
      <c r="C14579" s="46" t="s">
        <v>498</v>
      </c>
      <c r="D14579" s="46" t="s">
        <v>497</v>
      </c>
      <c r="E14579" s="46" t="s">
        <v>506</v>
      </c>
      <c r="F14579" s="45" t="s">
        <v>505</v>
      </c>
      <c r="G14579" s="26" t="s">
        <v>0</v>
      </c>
      <c r="H14579" s="30">
        <v>66462693</v>
      </c>
      <c r="I14579" s="30">
        <v>5224811.55</v>
      </c>
      <c r="J14579" s="23">
        <f>I14579/H14579</f>
        <v>7.8612697050960606E-2</v>
      </c>
      <c r="K14579" s="30">
        <v>5539332.8799999999</v>
      </c>
      <c r="L14579" s="30">
        <f>I14579</f>
        <v>5224811.55</v>
      </c>
      <c r="M14579" s="80">
        <f>L14579/K14579</f>
        <v>0.9432203594162768</v>
      </c>
    </row>
    <row r="14580" spans="2:13" ht="24.9" customHeight="1" outlineLevel="1" x14ac:dyDescent="0.3">
      <c r="B14580" s="44" t="str">
        <f>B14579</f>
        <v>FONDO NACIONAL DE PENSIONES DE LAS ENTIDADES TERRITORIALES (FONPET)</v>
      </c>
      <c r="C14580" s="43" t="s">
        <v>498</v>
      </c>
      <c r="D14580" s="43" t="s">
        <v>497</v>
      </c>
      <c r="E14580" s="43" t="s">
        <v>506</v>
      </c>
      <c r="F14580" s="42" t="s">
        <v>505</v>
      </c>
      <c r="G14580" s="18" t="s">
        <v>3</v>
      </c>
      <c r="H14580" s="32">
        <f>SUBTOTAL(9,H14579:H14579)</f>
        <v>66462693</v>
      </c>
      <c r="I14580" s="32">
        <f>SUBTOTAL(9,I14579:I14579)</f>
        <v>5224811.55</v>
      </c>
      <c r="J14580" s="41">
        <f>SUBTOTAL(9,J14579:J14579)</f>
        <v>7.8612697050960606E-2</v>
      </c>
      <c r="K14580" s="32">
        <f>SUBTOTAL(9,K14579:K14579)</f>
        <v>5539332.8799999999</v>
      </c>
      <c r="L14580" s="14">
        <f>SUBTOTAL(9,L14577:L14579)</f>
        <v>20237886.080000002</v>
      </c>
      <c r="M14580" s="80"/>
    </row>
    <row r="14581" spans="2:13" ht="24.9" customHeight="1" outlineLevel="2" x14ac:dyDescent="0.3">
      <c r="B14581" s="47" t="s">
        <v>22</v>
      </c>
      <c r="C14581" s="46" t="s">
        <v>498</v>
      </c>
      <c r="D14581" s="46" t="s">
        <v>497</v>
      </c>
      <c r="E14581" s="46" t="s">
        <v>504</v>
      </c>
      <c r="F14581" s="45" t="s">
        <v>503</v>
      </c>
      <c r="G14581" s="26" t="s">
        <v>0</v>
      </c>
      <c r="H14581" s="30">
        <v>130731649</v>
      </c>
      <c r="I14581" s="30">
        <v>10277167.530000001</v>
      </c>
      <c r="J14581" s="23">
        <f>I14581/H14581</f>
        <v>7.8612697144208751E-2</v>
      </c>
      <c r="K14581" s="30">
        <v>10896045.57</v>
      </c>
      <c r="L14581" s="30">
        <f>I14581</f>
        <v>10277167.530000001</v>
      </c>
      <c r="M14581" s="80">
        <f>L14581/K14581</f>
        <v>0.94320159217175525</v>
      </c>
    </row>
    <row r="14582" spans="2:13" ht="24.9" customHeight="1" outlineLevel="1" x14ac:dyDescent="0.3">
      <c r="B14582" s="44" t="str">
        <f>B14581</f>
        <v>FONDO NACIONAL DE PENSIONES DE LAS ENTIDADES TERRITORIALES (FONPET)</v>
      </c>
      <c r="C14582" s="43" t="s">
        <v>498</v>
      </c>
      <c r="D14582" s="43" t="s">
        <v>497</v>
      </c>
      <c r="E14582" s="43" t="s">
        <v>504</v>
      </c>
      <c r="F14582" s="42" t="s">
        <v>503</v>
      </c>
      <c r="G14582" s="18" t="s">
        <v>3</v>
      </c>
      <c r="H14582" s="32">
        <f>SUBTOTAL(9,H14581:H14581)</f>
        <v>130731649</v>
      </c>
      <c r="I14582" s="32">
        <f>SUBTOTAL(9,I14581:I14581)</f>
        <v>10277167.530000001</v>
      </c>
      <c r="J14582" s="41">
        <f>SUBTOTAL(9,J14581:J14581)</f>
        <v>7.8612697144208751E-2</v>
      </c>
      <c r="K14582" s="32">
        <f>SUBTOTAL(9,K14581:K14581)</f>
        <v>10896045.57</v>
      </c>
      <c r="L14582" s="14">
        <f>SUBTOTAL(9,L14579:L14581)</f>
        <v>15501979.080000002</v>
      </c>
      <c r="M14582" s="80"/>
    </row>
    <row r="14583" spans="2:13" ht="24.9" customHeight="1" outlineLevel="2" x14ac:dyDescent="0.3">
      <c r="B14583" s="47" t="s">
        <v>22</v>
      </c>
      <c r="C14583" s="46" t="s">
        <v>498</v>
      </c>
      <c r="D14583" s="46" t="s">
        <v>497</v>
      </c>
      <c r="E14583" s="46" t="s">
        <v>502</v>
      </c>
      <c r="F14583" s="45" t="s">
        <v>501</v>
      </c>
      <c r="G14583" s="26" t="s">
        <v>0</v>
      </c>
      <c r="H14583" s="30">
        <v>209365747</v>
      </c>
      <c r="I14583" s="30">
        <v>16458806.060000001</v>
      </c>
      <c r="J14583" s="23">
        <f>I14583/H14583</f>
        <v>7.8612697138085344E-2</v>
      </c>
      <c r="K14583" s="30">
        <v>17449987.48</v>
      </c>
      <c r="L14583" s="30">
        <f>I14583</f>
        <v>16458806.060000001</v>
      </c>
      <c r="M14583" s="80">
        <f>L14583/K14583</f>
        <v>0.94319873173914737</v>
      </c>
    </row>
    <row r="14584" spans="2:13" ht="24.9" customHeight="1" outlineLevel="1" x14ac:dyDescent="0.3">
      <c r="B14584" s="44" t="str">
        <f>B14583</f>
        <v>FONDO NACIONAL DE PENSIONES DE LAS ENTIDADES TERRITORIALES (FONPET)</v>
      </c>
      <c r="C14584" s="43" t="s">
        <v>498</v>
      </c>
      <c r="D14584" s="43" t="s">
        <v>497</v>
      </c>
      <c r="E14584" s="43" t="s">
        <v>502</v>
      </c>
      <c r="F14584" s="42" t="s">
        <v>501</v>
      </c>
      <c r="G14584" s="18" t="s">
        <v>3</v>
      </c>
      <c r="H14584" s="32">
        <f>SUBTOTAL(9,H14583:H14583)</f>
        <v>209365747</v>
      </c>
      <c r="I14584" s="32">
        <f>SUBTOTAL(9,I14583:I14583)</f>
        <v>16458806.060000001</v>
      </c>
      <c r="J14584" s="41">
        <f>SUBTOTAL(9,J14583:J14583)</f>
        <v>7.8612697138085344E-2</v>
      </c>
      <c r="K14584" s="32">
        <f>SUBTOTAL(9,K14583:K14583)</f>
        <v>17449987.48</v>
      </c>
      <c r="L14584" s="14">
        <f>SUBTOTAL(9,L14581:L14583)</f>
        <v>26735973.590000004</v>
      </c>
      <c r="M14584" s="80"/>
    </row>
    <row r="14585" spans="2:13" ht="24.9" customHeight="1" outlineLevel="2" x14ac:dyDescent="0.3">
      <c r="B14585" s="47" t="s">
        <v>22</v>
      </c>
      <c r="C14585" s="46" t="s">
        <v>498</v>
      </c>
      <c r="D14585" s="46" t="s">
        <v>497</v>
      </c>
      <c r="E14585" s="46" t="s">
        <v>500</v>
      </c>
      <c r="F14585" s="45" t="s">
        <v>499</v>
      </c>
      <c r="G14585" s="26" t="s">
        <v>0</v>
      </c>
      <c r="H14585" s="30">
        <v>450259310</v>
      </c>
      <c r="I14585" s="30">
        <v>35396098.770000003</v>
      </c>
      <c r="J14585" s="23">
        <f>I14585/H14585</f>
        <v>7.8612697136678872E-2</v>
      </c>
      <c r="K14585" s="30">
        <v>37526027.310000002</v>
      </c>
      <c r="L14585" s="30">
        <f>I14585</f>
        <v>35396098.770000003</v>
      </c>
      <c r="M14585" s="80">
        <f>L14585/K14585</f>
        <v>0.94324129963438974</v>
      </c>
    </row>
    <row r="14586" spans="2:13" ht="24.9" customHeight="1" outlineLevel="1" x14ac:dyDescent="0.3">
      <c r="B14586" s="44" t="str">
        <f>B14585</f>
        <v>FONDO NACIONAL DE PENSIONES DE LAS ENTIDADES TERRITORIALES (FONPET)</v>
      </c>
      <c r="C14586" s="43" t="s">
        <v>498</v>
      </c>
      <c r="D14586" s="43" t="s">
        <v>497</v>
      </c>
      <c r="E14586" s="43" t="s">
        <v>500</v>
      </c>
      <c r="F14586" s="42" t="s">
        <v>499</v>
      </c>
      <c r="G14586" s="18" t="s">
        <v>3</v>
      </c>
      <c r="H14586" s="32">
        <f>SUBTOTAL(9,H14585:H14585)</f>
        <v>450259310</v>
      </c>
      <c r="I14586" s="32">
        <f>SUBTOTAL(9,I14585:I14585)</f>
        <v>35396098.770000003</v>
      </c>
      <c r="J14586" s="41">
        <f>SUBTOTAL(9,J14585:J14585)</f>
        <v>7.8612697136678872E-2</v>
      </c>
      <c r="K14586" s="32">
        <f>SUBTOTAL(9,K14585:K14585)</f>
        <v>37526027.310000002</v>
      </c>
      <c r="L14586" s="14">
        <f>SUBTOTAL(9,L14583:L14585)</f>
        <v>51854904.830000006</v>
      </c>
      <c r="M14586" s="80"/>
    </row>
    <row r="14587" spans="2:13" ht="24.9" customHeight="1" outlineLevel="2" x14ac:dyDescent="0.3">
      <c r="B14587" s="47" t="s">
        <v>22</v>
      </c>
      <c r="C14587" s="46" t="s">
        <v>498</v>
      </c>
      <c r="D14587" s="46" t="s">
        <v>497</v>
      </c>
      <c r="E14587" s="46" t="s">
        <v>496</v>
      </c>
      <c r="F14587" s="45" t="s">
        <v>495</v>
      </c>
      <c r="G14587" s="26" t="s">
        <v>0</v>
      </c>
      <c r="H14587" s="30">
        <v>57000283</v>
      </c>
      <c r="I14587" s="30">
        <v>4480945.99</v>
      </c>
      <c r="J14587" s="23">
        <f>I14587/H14587</f>
        <v>7.8612697238713711E-2</v>
      </c>
      <c r="K14587" s="30">
        <v>4750567.6999999993</v>
      </c>
      <c r="L14587" s="30">
        <f>I14587</f>
        <v>4480945.99</v>
      </c>
      <c r="M14587" s="80">
        <f>L14587/K14587</f>
        <v>0.94324431793699115</v>
      </c>
    </row>
    <row r="14588" spans="2:13" ht="24.9" customHeight="1" outlineLevel="1" x14ac:dyDescent="0.3">
      <c r="B14588" s="44" t="str">
        <f>B14587</f>
        <v>FONDO NACIONAL DE PENSIONES DE LAS ENTIDADES TERRITORIALES (FONPET)</v>
      </c>
      <c r="C14588" s="43" t="s">
        <v>498</v>
      </c>
      <c r="D14588" s="43" t="s">
        <v>497</v>
      </c>
      <c r="E14588" s="43" t="s">
        <v>496</v>
      </c>
      <c r="F14588" s="42" t="s">
        <v>495</v>
      </c>
      <c r="G14588" s="18" t="s">
        <v>3</v>
      </c>
      <c r="H14588" s="32">
        <f>SUBTOTAL(9,H14587:H14587)</f>
        <v>57000283</v>
      </c>
      <c r="I14588" s="32">
        <f>SUBTOTAL(9,I14587:I14587)</f>
        <v>4480945.99</v>
      </c>
      <c r="J14588" s="41">
        <f>SUBTOTAL(9,J14587:J14587)</f>
        <v>7.8612697238713711E-2</v>
      </c>
      <c r="K14588" s="32">
        <f>SUBTOTAL(9,K14587:K14587)</f>
        <v>4750567.6999999993</v>
      </c>
      <c r="L14588" s="14">
        <f>SUBTOTAL(9,L14585:L14587)</f>
        <v>39877044.760000005</v>
      </c>
      <c r="M14588" s="80"/>
    </row>
    <row r="14589" spans="2:13" ht="24.9" customHeight="1" outlineLevel="2" x14ac:dyDescent="0.3">
      <c r="B14589" s="47" t="s">
        <v>22</v>
      </c>
      <c r="C14589" s="46" t="s">
        <v>336</v>
      </c>
      <c r="D14589" s="46" t="s">
        <v>335</v>
      </c>
      <c r="E14589" s="46" t="s">
        <v>494</v>
      </c>
      <c r="F14589" s="45" t="s">
        <v>335</v>
      </c>
      <c r="G14589" s="26" t="s">
        <v>0</v>
      </c>
      <c r="H14589" s="30">
        <v>29180967260</v>
      </c>
      <c r="I14589" s="30">
        <v>2293994541.3299999</v>
      </c>
      <c r="J14589" s="23">
        <f>I14589/H14589</f>
        <v>7.8612697135454712E-2</v>
      </c>
      <c r="K14589" s="30">
        <v>2431250602.4899998</v>
      </c>
      <c r="L14589" s="30">
        <f>I14589</f>
        <v>2293994541.3299999</v>
      </c>
      <c r="M14589" s="80">
        <f>L14589/K14589</f>
        <v>0.94354507880864802</v>
      </c>
    </row>
    <row r="14590" spans="2:13" ht="24.9" customHeight="1" outlineLevel="1" x14ac:dyDescent="0.3">
      <c r="B14590" s="44" t="str">
        <f>B14589</f>
        <v>FONDO NACIONAL DE PENSIONES DE LAS ENTIDADES TERRITORIALES (FONPET)</v>
      </c>
      <c r="C14590" s="43" t="s">
        <v>336</v>
      </c>
      <c r="D14590" s="43" t="s">
        <v>335</v>
      </c>
      <c r="E14590" s="43" t="s">
        <v>494</v>
      </c>
      <c r="F14590" s="42" t="s">
        <v>335</v>
      </c>
      <c r="G14590" s="18" t="s">
        <v>3</v>
      </c>
      <c r="H14590" s="32">
        <f>SUBTOTAL(9,H14589:H14589)</f>
        <v>29180967260</v>
      </c>
      <c r="I14590" s="32">
        <f>SUBTOTAL(9,I14589:I14589)</f>
        <v>2293994541.3299999</v>
      </c>
      <c r="J14590" s="41">
        <f>SUBTOTAL(9,J14589:J14589)</f>
        <v>7.8612697135454712E-2</v>
      </c>
      <c r="K14590" s="32">
        <f>SUBTOTAL(9,K14589:K14589)</f>
        <v>2431250602.4899998</v>
      </c>
      <c r="L14590" s="14">
        <f>SUBTOTAL(9,L14587:L14589)</f>
        <v>2298475487.3199997</v>
      </c>
      <c r="M14590" s="80"/>
    </row>
    <row r="14591" spans="2:13" ht="24.9" customHeight="1" outlineLevel="2" x14ac:dyDescent="0.3">
      <c r="B14591" s="47" t="s">
        <v>22</v>
      </c>
      <c r="C14591" s="46" t="s">
        <v>336</v>
      </c>
      <c r="D14591" s="46" t="s">
        <v>335</v>
      </c>
      <c r="E14591" s="46" t="s">
        <v>493</v>
      </c>
      <c r="F14591" s="45" t="s">
        <v>492</v>
      </c>
      <c r="G14591" s="26" t="s">
        <v>0</v>
      </c>
      <c r="H14591" s="30">
        <v>3563495824</v>
      </c>
      <c r="I14591" s="30">
        <v>280136017.95000005</v>
      </c>
      <c r="J14591" s="23">
        <f>I14591/H14591</f>
        <v>7.8612697133891754E-2</v>
      </c>
      <c r="K14591" s="30">
        <v>296913914.74000001</v>
      </c>
      <c r="L14591" s="30">
        <f>I14591</f>
        <v>280136017.95000005</v>
      </c>
      <c r="M14591" s="80">
        <f>L14591/K14591</f>
        <v>0.94349238632115995</v>
      </c>
    </row>
    <row r="14592" spans="2:13" ht="24.9" customHeight="1" outlineLevel="1" x14ac:dyDescent="0.3">
      <c r="B14592" s="44" t="str">
        <f>B14591</f>
        <v>FONDO NACIONAL DE PENSIONES DE LAS ENTIDADES TERRITORIALES (FONPET)</v>
      </c>
      <c r="C14592" s="43" t="s">
        <v>336</v>
      </c>
      <c r="D14592" s="43" t="s">
        <v>335</v>
      </c>
      <c r="E14592" s="43" t="s">
        <v>493</v>
      </c>
      <c r="F14592" s="42" t="s">
        <v>492</v>
      </c>
      <c r="G14592" s="18" t="s">
        <v>3</v>
      </c>
      <c r="H14592" s="32">
        <f>SUBTOTAL(9,H14591:H14591)</f>
        <v>3563495824</v>
      </c>
      <c r="I14592" s="32">
        <f>SUBTOTAL(9,I14591:I14591)</f>
        <v>280136017.95000005</v>
      </c>
      <c r="J14592" s="41">
        <f>SUBTOTAL(9,J14591:J14591)</f>
        <v>7.8612697133891754E-2</v>
      </c>
      <c r="K14592" s="32">
        <f>SUBTOTAL(9,K14591:K14591)</f>
        <v>296913914.74000001</v>
      </c>
      <c r="L14592" s="14">
        <f>SUBTOTAL(9,L14589:L14591)</f>
        <v>2574130559.2799997</v>
      </c>
      <c r="M14592" s="80"/>
    </row>
    <row r="14593" spans="2:13" ht="24.9" customHeight="1" outlineLevel="2" x14ac:dyDescent="0.3">
      <c r="B14593" s="47" t="s">
        <v>22</v>
      </c>
      <c r="C14593" s="46" t="s">
        <v>336</v>
      </c>
      <c r="D14593" s="46" t="s">
        <v>335</v>
      </c>
      <c r="E14593" s="46" t="s">
        <v>491</v>
      </c>
      <c r="F14593" s="45" t="s">
        <v>490</v>
      </c>
      <c r="G14593" s="26" t="s">
        <v>0</v>
      </c>
      <c r="H14593" s="30">
        <v>13317491</v>
      </c>
      <c r="I14593" s="30">
        <v>1046923.8800000001</v>
      </c>
      <c r="J14593" s="23">
        <f>I14593/H14593</f>
        <v>7.8612696640831231E-2</v>
      </c>
      <c r="K14593" s="30">
        <v>1109712.04</v>
      </c>
      <c r="L14593" s="30">
        <f>I14593</f>
        <v>1046923.8800000001</v>
      </c>
      <c r="M14593" s="80">
        <f>L14593/K14593</f>
        <v>0.94341941176018973</v>
      </c>
    </row>
    <row r="14594" spans="2:13" ht="24.9" customHeight="1" outlineLevel="1" x14ac:dyDescent="0.3">
      <c r="B14594" s="44" t="str">
        <f>B14593</f>
        <v>FONDO NACIONAL DE PENSIONES DE LAS ENTIDADES TERRITORIALES (FONPET)</v>
      </c>
      <c r="C14594" s="43" t="s">
        <v>336</v>
      </c>
      <c r="D14594" s="43" t="s">
        <v>335</v>
      </c>
      <c r="E14594" s="43" t="s">
        <v>491</v>
      </c>
      <c r="F14594" s="42" t="s">
        <v>490</v>
      </c>
      <c r="G14594" s="18" t="s">
        <v>3</v>
      </c>
      <c r="H14594" s="32">
        <f>SUBTOTAL(9,H14593:H14593)</f>
        <v>13317491</v>
      </c>
      <c r="I14594" s="32">
        <f>SUBTOTAL(9,I14593:I14593)</f>
        <v>1046923.8800000001</v>
      </c>
      <c r="J14594" s="41">
        <f>SUBTOTAL(9,J14593:J14593)</f>
        <v>7.8612696640831231E-2</v>
      </c>
      <c r="K14594" s="32">
        <f>SUBTOTAL(9,K14593:K14593)</f>
        <v>1109712.04</v>
      </c>
      <c r="L14594" s="14">
        <f>SUBTOTAL(9,L14591:L14593)</f>
        <v>281182941.83000004</v>
      </c>
      <c r="M14594" s="80"/>
    </row>
    <row r="14595" spans="2:13" ht="24.9" customHeight="1" outlineLevel="2" x14ac:dyDescent="0.3">
      <c r="B14595" s="47" t="s">
        <v>22</v>
      </c>
      <c r="C14595" s="46" t="s">
        <v>336</v>
      </c>
      <c r="D14595" s="46" t="s">
        <v>335</v>
      </c>
      <c r="E14595" s="46" t="s">
        <v>489</v>
      </c>
      <c r="F14595" s="45" t="s">
        <v>488</v>
      </c>
      <c r="G14595" s="26" t="s">
        <v>0</v>
      </c>
      <c r="H14595" s="30">
        <v>69561747</v>
      </c>
      <c r="I14595" s="30">
        <v>5468436.5500000007</v>
      </c>
      <c r="J14595" s="23">
        <f>I14595/H14595</f>
        <v>7.8612697148046043E-2</v>
      </c>
      <c r="K14595" s="30">
        <v>5796118.6299999999</v>
      </c>
      <c r="L14595" s="30">
        <f>I14595</f>
        <v>5468436.5500000007</v>
      </c>
      <c r="M14595" s="80">
        <f>L14595/K14595</f>
        <v>0.94346525650735358</v>
      </c>
    </row>
    <row r="14596" spans="2:13" ht="24.9" customHeight="1" outlineLevel="1" x14ac:dyDescent="0.3">
      <c r="B14596" s="44" t="str">
        <f>B14595</f>
        <v>FONDO NACIONAL DE PENSIONES DE LAS ENTIDADES TERRITORIALES (FONPET)</v>
      </c>
      <c r="C14596" s="43" t="s">
        <v>336</v>
      </c>
      <c r="D14596" s="43" t="s">
        <v>335</v>
      </c>
      <c r="E14596" s="43" t="s">
        <v>489</v>
      </c>
      <c r="F14596" s="42" t="s">
        <v>488</v>
      </c>
      <c r="G14596" s="18" t="s">
        <v>3</v>
      </c>
      <c r="H14596" s="32">
        <f>SUBTOTAL(9,H14595:H14595)</f>
        <v>69561747</v>
      </c>
      <c r="I14596" s="32">
        <f>SUBTOTAL(9,I14595:I14595)</f>
        <v>5468436.5500000007</v>
      </c>
      <c r="J14596" s="41">
        <f>SUBTOTAL(9,J14595:J14595)</f>
        <v>7.8612697148046043E-2</v>
      </c>
      <c r="K14596" s="32">
        <f>SUBTOTAL(9,K14595:K14595)</f>
        <v>5796118.6299999999</v>
      </c>
      <c r="L14596" s="14">
        <f>SUBTOTAL(9,L14593:L14595)</f>
        <v>6515360.4300000006</v>
      </c>
      <c r="M14596" s="80"/>
    </row>
    <row r="14597" spans="2:13" ht="24.9" customHeight="1" outlineLevel="2" x14ac:dyDescent="0.3">
      <c r="B14597" s="47" t="s">
        <v>22</v>
      </c>
      <c r="C14597" s="46" t="s">
        <v>336</v>
      </c>
      <c r="D14597" s="46" t="s">
        <v>335</v>
      </c>
      <c r="E14597" s="46" t="s">
        <v>487</v>
      </c>
      <c r="F14597" s="45" t="s">
        <v>486</v>
      </c>
      <c r="G14597" s="26" t="s">
        <v>0</v>
      </c>
      <c r="H14597" s="30">
        <v>75036593</v>
      </c>
      <c r="I14597" s="30">
        <v>5898828.96</v>
      </c>
      <c r="J14597" s="23">
        <f>I14597/H14597</f>
        <v>7.8612697140980264E-2</v>
      </c>
      <c r="K14597" s="30">
        <v>6251995.5199999996</v>
      </c>
      <c r="L14597" s="30">
        <f>I14597</f>
        <v>5898828.96</v>
      </c>
      <c r="M14597" s="80">
        <f>L14597/K14597</f>
        <v>0.9435113862653568</v>
      </c>
    </row>
    <row r="14598" spans="2:13" ht="24.9" customHeight="1" outlineLevel="1" x14ac:dyDescent="0.3">
      <c r="B14598" s="44" t="str">
        <f>B14597</f>
        <v>FONDO NACIONAL DE PENSIONES DE LAS ENTIDADES TERRITORIALES (FONPET)</v>
      </c>
      <c r="C14598" s="43" t="s">
        <v>336</v>
      </c>
      <c r="D14598" s="43" t="s">
        <v>335</v>
      </c>
      <c r="E14598" s="43" t="s">
        <v>487</v>
      </c>
      <c r="F14598" s="42" t="s">
        <v>486</v>
      </c>
      <c r="G14598" s="18" t="s">
        <v>3</v>
      </c>
      <c r="H14598" s="32">
        <f>SUBTOTAL(9,H14597:H14597)</f>
        <v>75036593</v>
      </c>
      <c r="I14598" s="32">
        <f>SUBTOTAL(9,I14597:I14597)</f>
        <v>5898828.96</v>
      </c>
      <c r="J14598" s="41">
        <f>SUBTOTAL(9,J14597:J14597)</f>
        <v>7.8612697140980264E-2</v>
      </c>
      <c r="K14598" s="32">
        <f>SUBTOTAL(9,K14597:K14597)</f>
        <v>6251995.5199999996</v>
      </c>
      <c r="L14598" s="14">
        <f>SUBTOTAL(9,L14595:L14597)</f>
        <v>11367265.510000002</v>
      </c>
      <c r="M14598" s="80"/>
    </row>
    <row r="14599" spans="2:13" ht="24.9" customHeight="1" outlineLevel="2" x14ac:dyDescent="0.3">
      <c r="B14599" s="47" t="s">
        <v>22</v>
      </c>
      <c r="C14599" s="46" t="s">
        <v>336</v>
      </c>
      <c r="D14599" s="46" t="s">
        <v>335</v>
      </c>
      <c r="E14599" s="46" t="s">
        <v>485</v>
      </c>
      <c r="F14599" s="45" t="s">
        <v>484</v>
      </c>
      <c r="G14599" s="26" t="s">
        <v>0</v>
      </c>
      <c r="H14599" s="30">
        <v>56771074</v>
      </c>
      <c r="I14599" s="30">
        <v>4462927.24</v>
      </c>
      <c r="J14599" s="23">
        <f>I14599/H14599</f>
        <v>7.861269702243083E-2</v>
      </c>
      <c r="K14599" s="30">
        <v>4730374.78</v>
      </c>
      <c r="L14599" s="30">
        <f>I14599</f>
        <v>4462927.24</v>
      </c>
      <c r="M14599" s="80">
        <f>L14599/K14599</f>
        <v>0.943461659500899</v>
      </c>
    </row>
    <row r="14600" spans="2:13" ht="24.9" customHeight="1" outlineLevel="1" x14ac:dyDescent="0.3">
      <c r="B14600" s="44" t="str">
        <f>B14599</f>
        <v>FONDO NACIONAL DE PENSIONES DE LAS ENTIDADES TERRITORIALES (FONPET)</v>
      </c>
      <c r="C14600" s="43" t="s">
        <v>336</v>
      </c>
      <c r="D14600" s="43" t="s">
        <v>335</v>
      </c>
      <c r="E14600" s="43" t="s">
        <v>485</v>
      </c>
      <c r="F14600" s="42" t="s">
        <v>484</v>
      </c>
      <c r="G14600" s="18" t="s">
        <v>3</v>
      </c>
      <c r="H14600" s="32">
        <f>SUBTOTAL(9,H14599:H14599)</f>
        <v>56771074</v>
      </c>
      <c r="I14600" s="32">
        <f>SUBTOTAL(9,I14599:I14599)</f>
        <v>4462927.24</v>
      </c>
      <c r="J14600" s="41">
        <f>SUBTOTAL(9,J14599:J14599)</f>
        <v>7.861269702243083E-2</v>
      </c>
      <c r="K14600" s="32">
        <f>SUBTOTAL(9,K14599:K14599)</f>
        <v>4730374.78</v>
      </c>
      <c r="L14600" s="14">
        <f>SUBTOTAL(9,L14597:L14599)</f>
        <v>10361756.199999999</v>
      </c>
      <c r="M14600" s="80"/>
    </row>
    <row r="14601" spans="2:13" ht="24.9" customHeight="1" outlineLevel="2" x14ac:dyDescent="0.3">
      <c r="B14601" s="47" t="s">
        <v>22</v>
      </c>
      <c r="C14601" s="46" t="s">
        <v>336</v>
      </c>
      <c r="D14601" s="46" t="s">
        <v>335</v>
      </c>
      <c r="E14601" s="46" t="s">
        <v>483</v>
      </c>
      <c r="F14601" s="45" t="s">
        <v>482</v>
      </c>
      <c r="G14601" s="26" t="s">
        <v>0</v>
      </c>
      <c r="H14601" s="30">
        <v>77175202</v>
      </c>
      <c r="I14601" s="30">
        <v>6066950.7799999993</v>
      </c>
      <c r="J14601" s="23">
        <f>I14601/H14601</f>
        <v>7.8612697119989389E-2</v>
      </c>
      <c r="K14601" s="30">
        <v>6430320.5099999998</v>
      </c>
      <c r="L14601" s="30">
        <f>I14601</f>
        <v>6066950.7799999993</v>
      </c>
      <c r="M14601" s="80">
        <f>L14601/K14601</f>
        <v>0.94349119465586317</v>
      </c>
    </row>
    <row r="14602" spans="2:13" ht="24.9" customHeight="1" outlineLevel="1" x14ac:dyDescent="0.3">
      <c r="B14602" s="44" t="str">
        <f>B14601</f>
        <v>FONDO NACIONAL DE PENSIONES DE LAS ENTIDADES TERRITORIALES (FONPET)</v>
      </c>
      <c r="C14602" s="43" t="s">
        <v>336</v>
      </c>
      <c r="D14602" s="43" t="s">
        <v>335</v>
      </c>
      <c r="E14602" s="43" t="s">
        <v>483</v>
      </c>
      <c r="F14602" s="42" t="s">
        <v>482</v>
      </c>
      <c r="G14602" s="18" t="s">
        <v>3</v>
      </c>
      <c r="H14602" s="32">
        <f>SUBTOTAL(9,H14601:H14601)</f>
        <v>77175202</v>
      </c>
      <c r="I14602" s="32">
        <f>SUBTOTAL(9,I14601:I14601)</f>
        <v>6066950.7799999993</v>
      </c>
      <c r="J14602" s="41">
        <f>SUBTOTAL(9,J14601:J14601)</f>
        <v>7.8612697119989389E-2</v>
      </c>
      <c r="K14602" s="32">
        <f>SUBTOTAL(9,K14601:K14601)</f>
        <v>6430320.5099999998</v>
      </c>
      <c r="L14602" s="14">
        <f>SUBTOTAL(9,L14599:L14601)</f>
        <v>10529878.02</v>
      </c>
      <c r="M14602" s="80"/>
    </row>
    <row r="14603" spans="2:13" ht="24.9" customHeight="1" outlineLevel="2" x14ac:dyDescent="0.3">
      <c r="B14603" s="47" t="s">
        <v>22</v>
      </c>
      <c r="C14603" s="46" t="s">
        <v>336</v>
      </c>
      <c r="D14603" s="46" t="s">
        <v>335</v>
      </c>
      <c r="E14603" s="46" t="s">
        <v>481</v>
      </c>
      <c r="F14603" s="45" t="s">
        <v>480</v>
      </c>
      <c r="G14603" s="26" t="s">
        <v>0</v>
      </c>
      <c r="H14603" s="30">
        <v>2916517296</v>
      </c>
      <c r="I14603" s="30">
        <v>229275290.88</v>
      </c>
      <c r="J14603" s="23">
        <f>I14603/H14603</f>
        <v>7.8612697135192991E-2</v>
      </c>
      <c r="K14603" s="30">
        <v>243009034.81</v>
      </c>
      <c r="L14603" s="30">
        <f>I14603</f>
        <v>229275290.88</v>
      </c>
      <c r="M14603" s="80">
        <f>L14603/K14603</f>
        <v>0.94348463652498382</v>
      </c>
    </row>
    <row r="14604" spans="2:13" ht="24.9" customHeight="1" outlineLevel="1" x14ac:dyDescent="0.3">
      <c r="B14604" s="44" t="str">
        <f>B14603</f>
        <v>FONDO NACIONAL DE PENSIONES DE LAS ENTIDADES TERRITORIALES (FONPET)</v>
      </c>
      <c r="C14604" s="43" t="s">
        <v>336</v>
      </c>
      <c r="D14604" s="43" t="s">
        <v>335</v>
      </c>
      <c r="E14604" s="43" t="s">
        <v>481</v>
      </c>
      <c r="F14604" s="42" t="s">
        <v>480</v>
      </c>
      <c r="G14604" s="18" t="s">
        <v>3</v>
      </c>
      <c r="H14604" s="32">
        <f>SUBTOTAL(9,H14603:H14603)</f>
        <v>2916517296</v>
      </c>
      <c r="I14604" s="32">
        <f>SUBTOTAL(9,I14603:I14603)</f>
        <v>229275290.88</v>
      </c>
      <c r="J14604" s="41">
        <f>SUBTOTAL(9,J14603:J14603)</f>
        <v>7.8612697135192991E-2</v>
      </c>
      <c r="K14604" s="32">
        <f>SUBTOTAL(9,K14603:K14603)</f>
        <v>243009034.81</v>
      </c>
      <c r="L14604" s="14">
        <f>SUBTOTAL(9,L14601:L14603)</f>
        <v>235342241.66</v>
      </c>
      <c r="M14604" s="80"/>
    </row>
    <row r="14605" spans="2:13" ht="24.9" customHeight="1" outlineLevel="2" x14ac:dyDescent="0.3">
      <c r="B14605" s="47" t="s">
        <v>22</v>
      </c>
      <c r="C14605" s="46" t="s">
        <v>336</v>
      </c>
      <c r="D14605" s="46" t="s">
        <v>335</v>
      </c>
      <c r="E14605" s="46" t="s">
        <v>479</v>
      </c>
      <c r="F14605" s="45" t="s">
        <v>478</v>
      </c>
      <c r="G14605" s="26" t="s">
        <v>0</v>
      </c>
      <c r="H14605" s="30">
        <v>3082067</v>
      </c>
      <c r="I14605" s="30">
        <v>242289.6</v>
      </c>
      <c r="J14605" s="23">
        <f>I14605/H14605</f>
        <v>7.8612697258041445E-2</v>
      </c>
      <c r="K14605" s="30">
        <v>256787.58999999997</v>
      </c>
      <c r="L14605" s="30">
        <f>I14605</f>
        <v>242289.6</v>
      </c>
      <c r="M14605" s="80">
        <f>L14605/K14605</f>
        <v>0.94354092423235891</v>
      </c>
    </row>
    <row r="14606" spans="2:13" ht="24.9" customHeight="1" outlineLevel="1" x14ac:dyDescent="0.3">
      <c r="B14606" s="44" t="str">
        <f>B14605</f>
        <v>FONDO NACIONAL DE PENSIONES DE LAS ENTIDADES TERRITORIALES (FONPET)</v>
      </c>
      <c r="C14606" s="43" t="s">
        <v>336</v>
      </c>
      <c r="D14606" s="43" t="s">
        <v>335</v>
      </c>
      <c r="E14606" s="43" t="s">
        <v>479</v>
      </c>
      <c r="F14606" s="42" t="s">
        <v>478</v>
      </c>
      <c r="G14606" s="18" t="s">
        <v>3</v>
      </c>
      <c r="H14606" s="32">
        <f>SUBTOTAL(9,H14605:H14605)</f>
        <v>3082067</v>
      </c>
      <c r="I14606" s="32">
        <f>SUBTOTAL(9,I14605:I14605)</f>
        <v>242289.6</v>
      </c>
      <c r="J14606" s="41">
        <f>SUBTOTAL(9,J14605:J14605)</f>
        <v>7.8612697258041445E-2</v>
      </c>
      <c r="K14606" s="32">
        <f>SUBTOTAL(9,K14605:K14605)</f>
        <v>256787.58999999997</v>
      </c>
      <c r="L14606" s="14">
        <f>SUBTOTAL(9,L14603:L14605)</f>
        <v>229517580.47999999</v>
      </c>
      <c r="M14606" s="80"/>
    </row>
    <row r="14607" spans="2:13" ht="24.9" customHeight="1" outlineLevel="2" x14ac:dyDescent="0.3">
      <c r="B14607" s="47" t="s">
        <v>22</v>
      </c>
      <c r="C14607" s="46" t="s">
        <v>336</v>
      </c>
      <c r="D14607" s="46" t="s">
        <v>335</v>
      </c>
      <c r="E14607" s="46" t="s">
        <v>477</v>
      </c>
      <c r="F14607" s="45" t="s">
        <v>183</v>
      </c>
      <c r="G14607" s="26" t="s">
        <v>0</v>
      </c>
      <c r="H14607" s="30">
        <v>63353974</v>
      </c>
      <c r="I14607" s="30">
        <v>4980426.7700000005</v>
      </c>
      <c r="J14607" s="23">
        <f>I14607/H14607</f>
        <v>7.8612697129307157E-2</v>
      </c>
      <c r="K14607" s="30">
        <v>5279079</v>
      </c>
      <c r="L14607" s="30">
        <f>I14607</f>
        <v>4980426.7700000005</v>
      </c>
      <c r="M14607" s="80">
        <f>L14607/K14607</f>
        <v>0.94342720955681858</v>
      </c>
    </row>
    <row r="14608" spans="2:13" ht="24.9" customHeight="1" outlineLevel="1" x14ac:dyDescent="0.3">
      <c r="B14608" s="44" t="str">
        <f>B14607</f>
        <v>FONDO NACIONAL DE PENSIONES DE LAS ENTIDADES TERRITORIALES (FONPET)</v>
      </c>
      <c r="C14608" s="43" t="s">
        <v>336</v>
      </c>
      <c r="D14608" s="43" t="s">
        <v>335</v>
      </c>
      <c r="E14608" s="43" t="s">
        <v>477</v>
      </c>
      <c r="F14608" s="42" t="s">
        <v>183</v>
      </c>
      <c r="G14608" s="18" t="s">
        <v>3</v>
      </c>
      <c r="H14608" s="32">
        <f>SUBTOTAL(9,H14607:H14607)</f>
        <v>63353974</v>
      </c>
      <c r="I14608" s="32">
        <f>SUBTOTAL(9,I14607:I14607)</f>
        <v>4980426.7700000005</v>
      </c>
      <c r="J14608" s="41">
        <f>SUBTOTAL(9,J14607:J14607)</f>
        <v>7.8612697129307157E-2</v>
      </c>
      <c r="K14608" s="32">
        <f>SUBTOTAL(9,K14607:K14607)</f>
        <v>5279079</v>
      </c>
      <c r="L14608" s="14">
        <f>SUBTOTAL(9,L14605:L14607)</f>
        <v>5222716.37</v>
      </c>
      <c r="M14608" s="80"/>
    </row>
    <row r="14609" spans="2:13" ht="24.9" customHeight="1" outlineLevel="2" x14ac:dyDescent="0.3">
      <c r="B14609" s="47" t="s">
        <v>22</v>
      </c>
      <c r="C14609" s="46" t="s">
        <v>336</v>
      </c>
      <c r="D14609" s="46" t="s">
        <v>335</v>
      </c>
      <c r="E14609" s="46" t="s">
        <v>476</v>
      </c>
      <c r="F14609" s="45" t="s">
        <v>475</v>
      </c>
      <c r="G14609" s="26" t="s">
        <v>0</v>
      </c>
      <c r="H14609" s="30">
        <v>37231048</v>
      </c>
      <c r="I14609" s="30">
        <v>2926833.1</v>
      </c>
      <c r="J14609" s="23">
        <f>I14609/H14609</f>
        <v>7.8612697123110795E-2</v>
      </c>
      <c r="K14609" s="30">
        <v>3102090.27</v>
      </c>
      <c r="L14609" s="30">
        <f>I14609</f>
        <v>2926833.1</v>
      </c>
      <c r="M14609" s="80">
        <f>L14609/K14609</f>
        <v>0.94350352351287314</v>
      </c>
    </row>
    <row r="14610" spans="2:13" ht="24.9" customHeight="1" outlineLevel="1" x14ac:dyDescent="0.3">
      <c r="B14610" s="44" t="str">
        <f>B14609</f>
        <v>FONDO NACIONAL DE PENSIONES DE LAS ENTIDADES TERRITORIALES (FONPET)</v>
      </c>
      <c r="C14610" s="43" t="s">
        <v>336</v>
      </c>
      <c r="D14610" s="43" t="s">
        <v>335</v>
      </c>
      <c r="E14610" s="43" t="s">
        <v>476</v>
      </c>
      <c r="F14610" s="42" t="s">
        <v>475</v>
      </c>
      <c r="G14610" s="18" t="s">
        <v>3</v>
      </c>
      <c r="H14610" s="32">
        <f>SUBTOTAL(9,H14609:H14609)</f>
        <v>37231048</v>
      </c>
      <c r="I14610" s="32">
        <f>SUBTOTAL(9,I14609:I14609)</f>
        <v>2926833.1</v>
      </c>
      <c r="J14610" s="41">
        <f>SUBTOTAL(9,J14609:J14609)</f>
        <v>7.8612697123110795E-2</v>
      </c>
      <c r="K14610" s="32">
        <f>SUBTOTAL(9,K14609:K14609)</f>
        <v>3102090.27</v>
      </c>
      <c r="L14610" s="14">
        <f>SUBTOTAL(9,L14607:L14609)</f>
        <v>7907259.870000001</v>
      </c>
      <c r="M14610" s="80"/>
    </row>
    <row r="14611" spans="2:13" ht="24.9" customHeight="1" outlineLevel="2" x14ac:dyDescent="0.3">
      <c r="B14611" s="47" t="s">
        <v>22</v>
      </c>
      <c r="C14611" s="46" t="s">
        <v>336</v>
      </c>
      <c r="D14611" s="46" t="s">
        <v>335</v>
      </c>
      <c r="E14611" s="46" t="s">
        <v>474</v>
      </c>
      <c r="F14611" s="45" t="s">
        <v>473</v>
      </c>
      <c r="G14611" s="26" t="s">
        <v>0</v>
      </c>
      <c r="H14611" s="30">
        <v>137689</v>
      </c>
      <c r="I14611" s="30">
        <v>10824.1</v>
      </c>
      <c r="J14611" s="23">
        <f>I14611/H14611</f>
        <v>7.8612670583706759E-2</v>
      </c>
      <c r="K14611" s="30">
        <v>11473.36</v>
      </c>
      <c r="L14611" s="30">
        <f>I14611</f>
        <v>10824.1</v>
      </c>
      <c r="M14611" s="80">
        <f>L14611/K14611</f>
        <v>0.94341152025213193</v>
      </c>
    </row>
    <row r="14612" spans="2:13" ht="24.9" customHeight="1" outlineLevel="1" x14ac:dyDescent="0.3">
      <c r="B14612" s="44" t="str">
        <f>B14611</f>
        <v>FONDO NACIONAL DE PENSIONES DE LAS ENTIDADES TERRITORIALES (FONPET)</v>
      </c>
      <c r="C14612" s="43" t="s">
        <v>336</v>
      </c>
      <c r="D14612" s="43" t="s">
        <v>335</v>
      </c>
      <c r="E14612" s="43" t="s">
        <v>474</v>
      </c>
      <c r="F14612" s="42" t="s">
        <v>473</v>
      </c>
      <c r="G14612" s="18" t="s">
        <v>3</v>
      </c>
      <c r="H14612" s="32">
        <f>SUBTOTAL(9,H14611:H14611)</f>
        <v>137689</v>
      </c>
      <c r="I14612" s="32">
        <f>SUBTOTAL(9,I14611:I14611)</f>
        <v>10824.1</v>
      </c>
      <c r="J14612" s="41">
        <f>SUBTOTAL(9,J14611:J14611)</f>
        <v>7.8612670583706759E-2</v>
      </c>
      <c r="K14612" s="32">
        <f>SUBTOTAL(9,K14611:K14611)</f>
        <v>11473.36</v>
      </c>
      <c r="L14612" s="14">
        <f>SUBTOTAL(9,L14609:L14611)</f>
        <v>2937657.2</v>
      </c>
      <c r="M14612" s="80"/>
    </row>
    <row r="14613" spans="2:13" ht="24.9" customHeight="1" outlineLevel="2" x14ac:dyDescent="0.3">
      <c r="B14613" s="47" t="s">
        <v>22</v>
      </c>
      <c r="C14613" s="46" t="s">
        <v>336</v>
      </c>
      <c r="D14613" s="46" t="s">
        <v>335</v>
      </c>
      <c r="E14613" s="46" t="s">
        <v>472</v>
      </c>
      <c r="F14613" s="45" t="s">
        <v>471</v>
      </c>
      <c r="G14613" s="26" t="s">
        <v>0</v>
      </c>
      <c r="H14613" s="30">
        <v>43733153</v>
      </c>
      <c r="I14613" s="30">
        <v>3437981.11</v>
      </c>
      <c r="J14613" s="23">
        <f>I14613/H14613</f>
        <v>7.8612697099612272E-2</v>
      </c>
      <c r="K14613" s="30">
        <v>3643684.0999999996</v>
      </c>
      <c r="L14613" s="30">
        <f>I14613</f>
        <v>3437981.11</v>
      </c>
      <c r="M14613" s="80">
        <f>L14613/K14613</f>
        <v>0.94354532820229953</v>
      </c>
    </row>
    <row r="14614" spans="2:13" ht="24.9" customHeight="1" outlineLevel="1" x14ac:dyDescent="0.3">
      <c r="B14614" s="44" t="str">
        <f>B14613</f>
        <v>FONDO NACIONAL DE PENSIONES DE LAS ENTIDADES TERRITORIALES (FONPET)</v>
      </c>
      <c r="C14614" s="43" t="s">
        <v>336</v>
      </c>
      <c r="D14614" s="43" t="s">
        <v>335</v>
      </c>
      <c r="E14614" s="43" t="s">
        <v>472</v>
      </c>
      <c r="F14614" s="42" t="s">
        <v>471</v>
      </c>
      <c r="G14614" s="18" t="s">
        <v>3</v>
      </c>
      <c r="H14614" s="32">
        <f>SUBTOTAL(9,H14613:H14613)</f>
        <v>43733153</v>
      </c>
      <c r="I14614" s="32">
        <f>SUBTOTAL(9,I14613:I14613)</f>
        <v>3437981.11</v>
      </c>
      <c r="J14614" s="41">
        <f>SUBTOTAL(9,J14613:J14613)</f>
        <v>7.8612697099612272E-2</v>
      </c>
      <c r="K14614" s="32">
        <f>SUBTOTAL(9,K14613:K14613)</f>
        <v>3643684.0999999996</v>
      </c>
      <c r="L14614" s="14">
        <f>SUBTOTAL(9,L14611:L14613)</f>
        <v>3448805.21</v>
      </c>
      <c r="M14614" s="80"/>
    </row>
    <row r="14615" spans="2:13" ht="24.9" customHeight="1" outlineLevel="2" x14ac:dyDescent="0.3">
      <c r="B14615" s="47" t="s">
        <v>22</v>
      </c>
      <c r="C14615" s="46" t="s">
        <v>336</v>
      </c>
      <c r="D14615" s="46" t="s">
        <v>335</v>
      </c>
      <c r="E14615" s="46" t="s">
        <v>470</v>
      </c>
      <c r="F14615" s="45" t="s">
        <v>469</v>
      </c>
      <c r="G14615" s="26" t="s">
        <v>0</v>
      </c>
      <c r="H14615" s="30">
        <v>25354800</v>
      </c>
      <c r="I14615" s="30">
        <v>1993209.22</v>
      </c>
      <c r="J14615" s="23">
        <f>I14615/H14615</f>
        <v>7.8612697398520198E-2</v>
      </c>
      <c r="K14615" s="30">
        <v>2112805.46</v>
      </c>
      <c r="L14615" s="30">
        <f>I14615</f>
        <v>1993209.22</v>
      </c>
      <c r="M14615" s="80">
        <f>L14615/K14615</f>
        <v>0.94339458020900802</v>
      </c>
    </row>
    <row r="14616" spans="2:13" ht="24.9" customHeight="1" outlineLevel="1" x14ac:dyDescent="0.3">
      <c r="B14616" s="44" t="str">
        <f>B14615</f>
        <v>FONDO NACIONAL DE PENSIONES DE LAS ENTIDADES TERRITORIALES (FONPET)</v>
      </c>
      <c r="C14616" s="43" t="s">
        <v>336</v>
      </c>
      <c r="D14616" s="43" t="s">
        <v>335</v>
      </c>
      <c r="E14616" s="43" t="s">
        <v>470</v>
      </c>
      <c r="F14616" s="42" t="s">
        <v>469</v>
      </c>
      <c r="G14616" s="18" t="s">
        <v>3</v>
      </c>
      <c r="H14616" s="32">
        <f>SUBTOTAL(9,H14615:H14615)</f>
        <v>25354800</v>
      </c>
      <c r="I14616" s="32">
        <f>SUBTOTAL(9,I14615:I14615)</f>
        <v>1993209.22</v>
      </c>
      <c r="J14616" s="41">
        <f>SUBTOTAL(9,J14615:J14615)</f>
        <v>7.8612697398520198E-2</v>
      </c>
      <c r="K14616" s="32">
        <f>SUBTOTAL(9,K14615:K14615)</f>
        <v>2112805.46</v>
      </c>
      <c r="L14616" s="14">
        <f>SUBTOTAL(9,L14613:L14615)</f>
        <v>5431190.3300000001</v>
      </c>
      <c r="M14616" s="80"/>
    </row>
    <row r="14617" spans="2:13" ht="24.9" customHeight="1" outlineLevel="2" x14ac:dyDescent="0.3">
      <c r="B14617" s="47" t="s">
        <v>22</v>
      </c>
      <c r="C14617" s="46" t="s">
        <v>336</v>
      </c>
      <c r="D14617" s="46" t="s">
        <v>335</v>
      </c>
      <c r="E14617" s="46" t="s">
        <v>468</v>
      </c>
      <c r="F14617" s="45" t="s">
        <v>467</v>
      </c>
      <c r="G14617" s="26" t="s">
        <v>0</v>
      </c>
      <c r="H14617" s="30">
        <v>28231713</v>
      </c>
      <c r="I14617" s="30">
        <v>2219371.0999999996</v>
      </c>
      <c r="J14617" s="23">
        <f>I14617/H14617</f>
        <v>7.8612697004960333E-2</v>
      </c>
      <c r="K14617" s="30">
        <v>2352294.0099999998</v>
      </c>
      <c r="L14617" s="30">
        <f>I14617</f>
        <v>2219371.0999999996</v>
      </c>
      <c r="M14617" s="80">
        <f>L14617/K14617</f>
        <v>0.94349222102555108</v>
      </c>
    </row>
    <row r="14618" spans="2:13" ht="24.9" customHeight="1" outlineLevel="1" x14ac:dyDescent="0.3">
      <c r="B14618" s="44" t="str">
        <f>B14617</f>
        <v>FONDO NACIONAL DE PENSIONES DE LAS ENTIDADES TERRITORIALES (FONPET)</v>
      </c>
      <c r="C14618" s="43" t="s">
        <v>336</v>
      </c>
      <c r="D14618" s="43" t="s">
        <v>335</v>
      </c>
      <c r="E14618" s="43" t="s">
        <v>468</v>
      </c>
      <c r="F14618" s="42" t="s">
        <v>467</v>
      </c>
      <c r="G14618" s="18" t="s">
        <v>3</v>
      </c>
      <c r="H14618" s="32">
        <f>SUBTOTAL(9,H14617:H14617)</f>
        <v>28231713</v>
      </c>
      <c r="I14618" s="32">
        <f>SUBTOTAL(9,I14617:I14617)</f>
        <v>2219371.0999999996</v>
      </c>
      <c r="J14618" s="41">
        <f>SUBTOTAL(9,J14617:J14617)</f>
        <v>7.8612697004960333E-2</v>
      </c>
      <c r="K14618" s="32">
        <f>SUBTOTAL(9,K14617:K14617)</f>
        <v>2352294.0099999998</v>
      </c>
      <c r="L14618" s="14">
        <f>SUBTOTAL(9,L14615:L14617)</f>
        <v>4212580.3199999994</v>
      </c>
      <c r="M14618" s="80"/>
    </row>
    <row r="14619" spans="2:13" ht="24.9" customHeight="1" outlineLevel="2" x14ac:dyDescent="0.3">
      <c r="B14619" s="47" t="s">
        <v>22</v>
      </c>
      <c r="C14619" s="46" t="s">
        <v>336</v>
      </c>
      <c r="D14619" s="46" t="s">
        <v>335</v>
      </c>
      <c r="E14619" s="46" t="s">
        <v>466</v>
      </c>
      <c r="F14619" s="45" t="s">
        <v>465</v>
      </c>
      <c r="G14619" s="26" t="s">
        <v>0</v>
      </c>
      <c r="H14619" s="30">
        <v>59705219</v>
      </c>
      <c r="I14619" s="30">
        <v>4693588.3</v>
      </c>
      <c r="J14619" s="23">
        <f>I14619/H14619</f>
        <v>7.861269715801561E-2</v>
      </c>
      <c r="K14619" s="30">
        <v>4974533.1400000006</v>
      </c>
      <c r="L14619" s="30">
        <f>I14619</f>
        <v>4693588.3</v>
      </c>
      <c r="M14619" s="80">
        <f>L14619/K14619</f>
        <v>0.94352337554233268</v>
      </c>
    </row>
    <row r="14620" spans="2:13" ht="24.9" customHeight="1" outlineLevel="1" x14ac:dyDescent="0.3">
      <c r="B14620" s="44" t="str">
        <f>B14619</f>
        <v>FONDO NACIONAL DE PENSIONES DE LAS ENTIDADES TERRITORIALES (FONPET)</v>
      </c>
      <c r="C14620" s="43" t="s">
        <v>336</v>
      </c>
      <c r="D14620" s="43" t="s">
        <v>335</v>
      </c>
      <c r="E14620" s="43" t="s">
        <v>466</v>
      </c>
      <c r="F14620" s="42" t="s">
        <v>465</v>
      </c>
      <c r="G14620" s="18" t="s">
        <v>3</v>
      </c>
      <c r="H14620" s="32">
        <f>SUBTOTAL(9,H14619:H14619)</f>
        <v>59705219</v>
      </c>
      <c r="I14620" s="32">
        <f>SUBTOTAL(9,I14619:I14619)</f>
        <v>4693588.3</v>
      </c>
      <c r="J14620" s="41">
        <f>SUBTOTAL(9,J14619:J14619)</f>
        <v>7.861269715801561E-2</v>
      </c>
      <c r="K14620" s="32">
        <f>SUBTOTAL(9,K14619:K14619)</f>
        <v>4974533.1400000006</v>
      </c>
      <c r="L14620" s="14">
        <f>SUBTOTAL(9,L14617:L14619)</f>
        <v>6912959.3999999994</v>
      </c>
      <c r="M14620" s="80"/>
    </row>
    <row r="14621" spans="2:13" ht="24.9" customHeight="1" outlineLevel="2" x14ac:dyDescent="0.3">
      <c r="B14621" s="47" t="s">
        <v>22</v>
      </c>
      <c r="C14621" s="46" t="s">
        <v>336</v>
      </c>
      <c r="D14621" s="46" t="s">
        <v>335</v>
      </c>
      <c r="E14621" s="46" t="s">
        <v>464</v>
      </c>
      <c r="F14621" s="45" t="s">
        <v>463</v>
      </c>
      <c r="G14621" s="26" t="s">
        <v>0</v>
      </c>
      <c r="H14621" s="30">
        <v>64565520</v>
      </c>
      <c r="I14621" s="30">
        <v>5075669.67</v>
      </c>
      <c r="J14621" s="23">
        <f>I14621/H14621</f>
        <v>7.8612697148570942E-2</v>
      </c>
      <c r="K14621" s="30">
        <v>5379802.1699999999</v>
      </c>
      <c r="L14621" s="30">
        <f>I14621</f>
        <v>5075669.67</v>
      </c>
      <c r="M14621" s="80">
        <f>L14621/K14621</f>
        <v>0.94346771676922092</v>
      </c>
    </row>
    <row r="14622" spans="2:13" ht="24.9" customHeight="1" outlineLevel="1" x14ac:dyDescent="0.3">
      <c r="B14622" s="44" t="str">
        <f>B14621</f>
        <v>FONDO NACIONAL DE PENSIONES DE LAS ENTIDADES TERRITORIALES (FONPET)</v>
      </c>
      <c r="C14622" s="43" t="s">
        <v>336</v>
      </c>
      <c r="D14622" s="43" t="s">
        <v>335</v>
      </c>
      <c r="E14622" s="43" t="s">
        <v>464</v>
      </c>
      <c r="F14622" s="42" t="s">
        <v>463</v>
      </c>
      <c r="G14622" s="18" t="s">
        <v>3</v>
      </c>
      <c r="H14622" s="32">
        <f>SUBTOTAL(9,H14621:H14621)</f>
        <v>64565520</v>
      </c>
      <c r="I14622" s="32">
        <f>SUBTOTAL(9,I14621:I14621)</f>
        <v>5075669.67</v>
      </c>
      <c r="J14622" s="41">
        <f>SUBTOTAL(9,J14621:J14621)</f>
        <v>7.8612697148570942E-2</v>
      </c>
      <c r="K14622" s="32">
        <f>SUBTOTAL(9,K14621:K14621)</f>
        <v>5379802.1699999999</v>
      </c>
      <c r="L14622" s="14">
        <f>SUBTOTAL(9,L14619:L14621)</f>
        <v>9769257.9699999988</v>
      </c>
      <c r="M14622" s="80"/>
    </row>
    <row r="14623" spans="2:13" ht="24.9" customHeight="1" outlineLevel="2" x14ac:dyDescent="0.3">
      <c r="B14623" s="47" t="s">
        <v>22</v>
      </c>
      <c r="C14623" s="46" t="s">
        <v>336</v>
      </c>
      <c r="D14623" s="46" t="s">
        <v>335</v>
      </c>
      <c r="E14623" s="46" t="s">
        <v>462</v>
      </c>
      <c r="F14623" s="45" t="s">
        <v>461</v>
      </c>
      <c r="G14623" s="26" t="s">
        <v>0</v>
      </c>
      <c r="H14623" s="30">
        <v>17127467</v>
      </c>
      <c r="I14623" s="30">
        <v>1346436.3699999999</v>
      </c>
      <c r="J14623" s="23">
        <f>I14623/H14623</f>
        <v>7.8612696786979644E-2</v>
      </c>
      <c r="K14623" s="30">
        <v>1426821.72</v>
      </c>
      <c r="L14623" s="30">
        <f>I14623</f>
        <v>1346436.3699999999</v>
      </c>
      <c r="M14623" s="80">
        <f>L14623/K14623</f>
        <v>0.94366125152622427</v>
      </c>
    </row>
    <row r="14624" spans="2:13" ht="24.9" customHeight="1" outlineLevel="1" x14ac:dyDescent="0.3">
      <c r="B14624" s="44" t="str">
        <f>B14623</f>
        <v>FONDO NACIONAL DE PENSIONES DE LAS ENTIDADES TERRITORIALES (FONPET)</v>
      </c>
      <c r="C14624" s="43" t="s">
        <v>336</v>
      </c>
      <c r="D14624" s="43" t="s">
        <v>335</v>
      </c>
      <c r="E14624" s="43" t="s">
        <v>462</v>
      </c>
      <c r="F14624" s="42" t="s">
        <v>461</v>
      </c>
      <c r="G14624" s="18" t="s">
        <v>3</v>
      </c>
      <c r="H14624" s="32">
        <f>SUBTOTAL(9,H14623:H14623)</f>
        <v>17127467</v>
      </c>
      <c r="I14624" s="32">
        <f>SUBTOTAL(9,I14623:I14623)</f>
        <v>1346436.3699999999</v>
      </c>
      <c r="J14624" s="41">
        <f>SUBTOTAL(9,J14623:J14623)</f>
        <v>7.8612696786979644E-2</v>
      </c>
      <c r="K14624" s="32">
        <f>SUBTOTAL(9,K14623:K14623)</f>
        <v>1426821.72</v>
      </c>
      <c r="L14624" s="14">
        <f>SUBTOTAL(9,L14621:L14623)</f>
        <v>6422106.04</v>
      </c>
      <c r="M14624" s="80"/>
    </row>
    <row r="14625" spans="2:13" ht="24.9" customHeight="1" outlineLevel="2" x14ac:dyDescent="0.3">
      <c r="B14625" s="47" t="s">
        <v>22</v>
      </c>
      <c r="C14625" s="46" t="s">
        <v>336</v>
      </c>
      <c r="D14625" s="46" t="s">
        <v>335</v>
      </c>
      <c r="E14625" s="46" t="s">
        <v>460</v>
      </c>
      <c r="F14625" s="45" t="s">
        <v>459</v>
      </c>
      <c r="G14625" s="26" t="s">
        <v>0</v>
      </c>
      <c r="H14625" s="30">
        <v>97309328</v>
      </c>
      <c r="I14625" s="30">
        <v>7649748.7300000004</v>
      </c>
      <c r="J14625" s="23">
        <f>I14625/H14625</f>
        <v>7.8612697130125087E-2</v>
      </c>
      <c r="K14625" s="30">
        <v>8107379.4199999999</v>
      </c>
      <c r="L14625" s="30">
        <f>I14625</f>
        <v>7649748.7300000004</v>
      </c>
      <c r="M14625" s="80">
        <f>L14625/K14625</f>
        <v>0.94355380866090022</v>
      </c>
    </row>
    <row r="14626" spans="2:13" ht="24.9" customHeight="1" outlineLevel="1" x14ac:dyDescent="0.3">
      <c r="B14626" s="44" t="str">
        <f>B14625</f>
        <v>FONDO NACIONAL DE PENSIONES DE LAS ENTIDADES TERRITORIALES (FONPET)</v>
      </c>
      <c r="C14626" s="43" t="s">
        <v>336</v>
      </c>
      <c r="D14626" s="43" t="s">
        <v>335</v>
      </c>
      <c r="E14626" s="43" t="s">
        <v>460</v>
      </c>
      <c r="F14626" s="42" t="s">
        <v>459</v>
      </c>
      <c r="G14626" s="18" t="s">
        <v>3</v>
      </c>
      <c r="H14626" s="32">
        <f>SUBTOTAL(9,H14625:H14625)</f>
        <v>97309328</v>
      </c>
      <c r="I14626" s="32">
        <f>SUBTOTAL(9,I14625:I14625)</f>
        <v>7649748.7300000004</v>
      </c>
      <c r="J14626" s="41">
        <f>SUBTOTAL(9,J14625:J14625)</f>
        <v>7.8612697130125087E-2</v>
      </c>
      <c r="K14626" s="32">
        <f>SUBTOTAL(9,K14625:K14625)</f>
        <v>8107379.4199999999</v>
      </c>
      <c r="L14626" s="14">
        <f>SUBTOTAL(9,L14623:L14625)</f>
        <v>8996185.0999999996</v>
      </c>
      <c r="M14626" s="80"/>
    </row>
    <row r="14627" spans="2:13" ht="24.9" customHeight="1" outlineLevel="2" x14ac:dyDescent="0.3">
      <c r="B14627" s="47" t="s">
        <v>22</v>
      </c>
      <c r="C14627" s="46" t="s">
        <v>336</v>
      </c>
      <c r="D14627" s="46" t="s">
        <v>335</v>
      </c>
      <c r="E14627" s="46" t="s">
        <v>458</v>
      </c>
      <c r="F14627" s="45" t="s">
        <v>457</v>
      </c>
      <c r="G14627" s="26" t="s">
        <v>0</v>
      </c>
      <c r="H14627" s="30">
        <v>42143431</v>
      </c>
      <c r="I14627" s="30">
        <v>3313008.7800000003</v>
      </c>
      <c r="J14627" s="23">
        <f>I14627/H14627</f>
        <v>7.8612697195916501E-2</v>
      </c>
      <c r="K14627" s="30">
        <v>3511867.89</v>
      </c>
      <c r="L14627" s="30">
        <f>I14627</f>
        <v>3313008.7800000003</v>
      </c>
      <c r="M14627" s="80">
        <f>L14627/K14627</f>
        <v>0.94337511653947781</v>
      </c>
    </row>
    <row r="14628" spans="2:13" ht="24.9" customHeight="1" outlineLevel="1" x14ac:dyDescent="0.3">
      <c r="B14628" s="44" t="str">
        <f>B14627</f>
        <v>FONDO NACIONAL DE PENSIONES DE LAS ENTIDADES TERRITORIALES (FONPET)</v>
      </c>
      <c r="C14628" s="43" t="s">
        <v>336</v>
      </c>
      <c r="D14628" s="43" t="s">
        <v>335</v>
      </c>
      <c r="E14628" s="43" t="s">
        <v>458</v>
      </c>
      <c r="F14628" s="42" t="s">
        <v>457</v>
      </c>
      <c r="G14628" s="18" t="s">
        <v>3</v>
      </c>
      <c r="H14628" s="32">
        <f>SUBTOTAL(9,H14627:H14627)</f>
        <v>42143431</v>
      </c>
      <c r="I14628" s="32">
        <f>SUBTOTAL(9,I14627:I14627)</f>
        <v>3313008.7800000003</v>
      </c>
      <c r="J14628" s="41">
        <f>SUBTOTAL(9,J14627:J14627)</f>
        <v>7.8612697195916501E-2</v>
      </c>
      <c r="K14628" s="32">
        <f>SUBTOTAL(9,K14627:K14627)</f>
        <v>3511867.89</v>
      </c>
      <c r="L14628" s="14">
        <f>SUBTOTAL(9,L14625:L14627)</f>
        <v>10962757.510000002</v>
      </c>
      <c r="M14628" s="80"/>
    </row>
    <row r="14629" spans="2:13" ht="24.9" customHeight="1" outlineLevel="2" x14ac:dyDescent="0.3">
      <c r="B14629" s="47" t="s">
        <v>22</v>
      </c>
      <c r="C14629" s="46" t="s">
        <v>336</v>
      </c>
      <c r="D14629" s="46" t="s">
        <v>335</v>
      </c>
      <c r="E14629" s="46" t="s">
        <v>456</v>
      </c>
      <c r="F14629" s="45" t="s">
        <v>455</v>
      </c>
      <c r="G14629" s="26" t="s">
        <v>0</v>
      </c>
      <c r="H14629" s="30">
        <v>24483496</v>
      </c>
      <c r="I14629" s="30">
        <v>1924713.65</v>
      </c>
      <c r="J14629" s="23">
        <f>I14629/H14629</f>
        <v>7.8612696895900808E-2</v>
      </c>
      <c r="K14629" s="30">
        <v>2039942.56</v>
      </c>
      <c r="L14629" s="30">
        <f>I14629</f>
        <v>1924713.65</v>
      </c>
      <c r="M14629" s="80">
        <f>L14629/K14629</f>
        <v>0.94351364971766649</v>
      </c>
    </row>
    <row r="14630" spans="2:13" ht="24.9" customHeight="1" outlineLevel="1" x14ac:dyDescent="0.3">
      <c r="B14630" s="44" t="str">
        <f>B14629</f>
        <v>FONDO NACIONAL DE PENSIONES DE LAS ENTIDADES TERRITORIALES (FONPET)</v>
      </c>
      <c r="C14630" s="43" t="s">
        <v>336</v>
      </c>
      <c r="D14630" s="43" t="s">
        <v>335</v>
      </c>
      <c r="E14630" s="43" t="s">
        <v>456</v>
      </c>
      <c r="F14630" s="42" t="s">
        <v>455</v>
      </c>
      <c r="G14630" s="18" t="s">
        <v>3</v>
      </c>
      <c r="H14630" s="32">
        <f>SUBTOTAL(9,H14629:H14629)</f>
        <v>24483496</v>
      </c>
      <c r="I14630" s="32">
        <f>SUBTOTAL(9,I14629:I14629)</f>
        <v>1924713.65</v>
      </c>
      <c r="J14630" s="41">
        <f>SUBTOTAL(9,J14629:J14629)</f>
        <v>7.8612696895900808E-2</v>
      </c>
      <c r="K14630" s="32">
        <f>SUBTOTAL(9,K14629:K14629)</f>
        <v>2039942.56</v>
      </c>
      <c r="L14630" s="14">
        <f>SUBTOTAL(9,L14627:L14629)</f>
        <v>5237722.43</v>
      </c>
      <c r="M14630" s="80"/>
    </row>
    <row r="14631" spans="2:13" ht="24.9" customHeight="1" outlineLevel="2" x14ac:dyDescent="0.3">
      <c r="B14631" s="47" t="s">
        <v>22</v>
      </c>
      <c r="C14631" s="46" t="s">
        <v>336</v>
      </c>
      <c r="D14631" s="46" t="s">
        <v>335</v>
      </c>
      <c r="E14631" s="46" t="s">
        <v>454</v>
      </c>
      <c r="F14631" s="45" t="s">
        <v>453</v>
      </c>
      <c r="G14631" s="26" t="s">
        <v>0</v>
      </c>
      <c r="H14631" s="30">
        <v>21467873</v>
      </c>
      <c r="I14631" s="30">
        <v>1687647.3900000001</v>
      </c>
      <c r="J14631" s="23">
        <f>I14631/H14631</f>
        <v>7.8612696749230826E-2</v>
      </c>
      <c r="K14631" s="30">
        <v>1788244.1800000002</v>
      </c>
      <c r="L14631" s="30">
        <f>I14631</f>
        <v>1687647.3900000001</v>
      </c>
      <c r="M14631" s="80">
        <f>L14631/K14631</f>
        <v>0.94374549565149424</v>
      </c>
    </row>
    <row r="14632" spans="2:13" ht="24.9" customHeight="1" outlineLevel="1" x14ac:dyDescent="0.3">
      <c r="B14632" s="44" t="str">
        <f>B14631</f>
        <v>FONDO NACIONAL DE PENSIONES DE LAS ENTIDADES TERRITORIALES (FONPET)</v>
      </c>
      <c r="C14632" s="43" t="s">
        <v>336</v>
      </c>
      <c r="D14632" s="43" t="s">
        <v>335</v>
      </c>
      <c r="E14632" s="43" t="s">
        <v>454</v>
      </c>
      <c r="F14632" s="42" t="s">
        <v>453</v>
      </c>
      <c r="G14632" s="18" t="s">
        <v>3</v>
      </c>
      <c r="H14632" s="32">
        <f>SUBTOTAL(9,H14631:H14631)</f>
        <v>21467873</v>
      </c>
      <c r="I14632" s="32">
        <f>SUBTOTAL(9,I14631:I14631)</f>
        <v>1687647.3900000001</v>
      </c>
      <c r="J14632" s="41">
        <f>SUBTOTAL(9,J14631:J14631)</f>
        <v>7.8612696749230826E-2</v>
      </c>
      <c r="K14632" s="32">
        <f>SUBTOTAL(9,K14631:K14631)</f>
        <v>1788244.1800000002</v>
      </c>
      <c r="L14632" s="14">
        <f>SUBTOTAL(9,L14629:L14631)</f>
        <v>3612361.04</v>
      </c>
      <c r="M14632" s="80"/>
    </row>
    <row r="14633" spans="2:13" ht="24.9" customHeight="1" outlineLevel="2" x14ac:dyDescent="0.3">
      <c r="B14633" s="47" t="s">
        <v>22</v>
      </c>
      <c r="C14633" s="46" t="s">
        <v>336</v>
      </c>
      <c r="D14633" s="46" t="s">
        <v>335</v>
      </c>
      <c r="E14633" s="46" t="s">
        <v>452</v>
      </c>
      <c r="F14633" s="45" t="s">
        <v>451</v>
      </c>
      <c r="G14633" s="26" t="s">
        <v>0</v>
      </c>
      <c r="H14633" s="30">
        <v>14106493</v>
      </c>
      <c r="I14633" s="30">
        <v>1108949.46</v>
      </c>
      <c r="J14633" s="23">
        <f>I14633/H14633</f>
        <v>7.8612697004138449E-2</v>
      </c>
      <c r="K14633" s="30">
        <v>1175516.73</v>
      </c>
      <c r="L14633" s="30">
        <f>I14633</f>
        <v>1108949.46</v>
      </c>
      <c r="M14633" s="80">
        <f>L14633/K14633</f>
        <v>0.94337190760356082</v>
      </c>
    </row>
    <row r="14634" spans="2:13" ht="24.9" customHeight="1" outlineLevel="1" x14ac:dyDescent="0.3">
      <c r="B14634" s="44" t="str">
        <f>B14633</f>
        <v>FONDO NACIONAL DE PENSIONES DE LAS ENTIDADES TERRITORIALES (FONPET)</v>
      </c>
      <c r="C14634" s="43" t="s">
        <v>336</v>
      </c>
      <c r="D14634" s="43" t="s">
        <v>335</v>
      </c>
      <c r="E14634" s="43" t="s">
        <v>452</v>
      </c>
      <c r="F14634" s="42" t="s">
        <v>451</v>
      </c>
      <c r="G14634" s="18" t="s">
        <v>3</v>
      </c>
      <c r="H14634" s="32">
        <f>SUBTOTAL(9,H14633:H14633)</f>
        <v>14106493</v>
      </c>
      <c r="I14634" s="32">
        <f>SUBTOTAL(9,I14633:I14633)</f>
        <v>1108949.46</v>
      </c>
      <c r="J14634" s="41">
        <f>SUBTOTAL(9,J14633:J14633)</f>
        <v>7.8612697004138449E-2</v>
      </c>
      <c r="K14634" s="32">
        <f>SUBTOTAL(9,K14633:K14633)</f>
        <v>1175516.73</v>
      </c>
      <c r="L14634" s="14">
        <f>SUBTOTAL(9,L14631:L14633)</f>
        <v>2796596.85</v>
      </c>
      <c r="M14634" s="80"/>
    </row>
    <row r="14635" spans="2:13" ht="24.9" customHeight="1" outlineLevel="2" x14ac:dyDescent="0.3">
      <c r="B14635" s="47" t="s">
        <v>22</v>
      </c>
      <c r="C14635" s="46" t="s">
        <v>336</v>
      </c>
      <c r="D14635" s="46" t="s">
        <v>335</v>
      </c>
      <c r="E14635" s="46" t="s">
        <v>450</v>
      </c>
      <c r="F14635" s="45" t="s">
        <v>449</v>
      </c>
      <c r="G14635" s="26" t="s">
        <v>0</v>
      </c>
      <c r="H14635" s="30">
        <v>44754888</v>
      </c>
      <c r="I14635" s="30">
        <v>3518302.45</v>
      </c>
      <c r="J14635" s="23">
        <f>I14635/H14635</f>
        <v>7.8612697008648535E-2</v>
      </c>
      <c r="K14635" s="30">
        <v>3729336.6100000003</v>
      </c>
      <c r="L14635" s="30">
        <f>I14635</f>
        <v>3518302.45</v>
      </c>
      <c r="M14635" s="80">
        <f>L14635/K14635</f>
        <v>0.94341241296531819</v>
      </c>
    </row>
    <row r="14636" spans="2:13" ht="24.9" customHeight="1" outlineLevel="1" x14ac:dyDescent="0.3">
      <c r="B14636" s="44" t="str">
        <f>B14635</f>
        <v>FONDO NACIONAL DE PENSIONES DE LAS ENTIDADES TERRITORIALES (FONPET)</v>
      </c>
      <c r="C14636" s="43" t="s">
        <v>336</v>
      </c>
      <c r="D14636" s="43" t="s">
        <v>335</v>
      </c>
      <c r="E14636" s="43" t="s">
        <v>450</v>
      </c>
      <c r="F14636" s="42" t="s">
        <v>449</v>
      </c>
      <c r="G14636" s="18" t="s">
        <v>3</v>
      </c>
      <c r="H14636" s="32">
        <f>SUBTOTAL(9,H14635:H14635)</f>
        <v>44754888</v>
      </c>
      <c r="I14636" s="32">
        <f>SUBTOTAL(9,I14635:I14635)</f>
        <v>3518302.45</v>
      </c>
      <c r="J14636" s="41">
        <f>SUBTOTAL(9,J14635:J14635)</f>
        <v>7.8612697008648535E-2</v>
      </c>
      <c r="K14636" s="32">
        <f>SUBTOTAL(9,K14635:K14635)</f>
        <v>3729336.6100000003</v>
      </c>
      <c r="L14636" s="14">
        <f>SUBTOTAL(9,L14633:L14635)</f>
        <v>4627251.91</v>
      </c>
      <c r="M14636" s="80"/>
    </row>
    <row r="14637" spans="2:13" ht="24.9" customHeight="1" outlineLevel="2" x14ac:dyDescent="0.3">
      <c r="B14637" s="47" t="s">
        <v>22</v>
      </c>
      <c r="C14637" s="46" t="s">
        <v>336</v>
      </c>
      <c r="D14637" s="46" t="s">
        <v>335</v>
      </c>
      <c r="E14637" s="46" t="s">
        <v>448</v>
      </c>
      <c r="F14637" s="45" t="s">
        <v>447</v>
      </c>
      <c r="G14637" s="26" t="s">
        <v>0</v>
      </c>
      <c r="H14637" s="30">
        <v>37636332</v>
      </c>
      <c r="I14637" s="30">
        <v>2958693.57</v>
      </c>
      <c r="J14637" s="23">
        <f>I14637/H14637</f>
        <v>7.8612697167194712E-2</v>
      </c>
      <c r="K14637" s="30">
        <v>3135947.3499999996</v>
      </c>
      <c r="L14637" s="30">
        <f>I14637</f>
        <v>2958693.57</v>
      </c>
      <c r="M14637" s="80">
        <f>L14637/K14637</f>
        <v>0.94347679976196031</v>
      </c>
    </row>
    <row r="14638" spans="2:13" ht="24.9" customHeight="1" outlineLevel="1" x14ac:dyDescent="0.3">
      <c r="B14638" s="44" t="str">
        <f>B14637</f>
        <v>FONDO NACIONAL DE PENSIONES DE LAS ENTIDADES TERRITORIALES (FONPET)</v>
      </c>
      <c r="C14638" s="43" t="s">
        <v>336</v>
      </c>
      <c r="D14638" s="43" t="s">
        <v>335</v>
      </c>
      <c r="E14638" s="43" t="s">
        <v>448</v>
      </c>
      <c r="F14638" s="42" t="s">
        <v>447</v>
      </c>
      <c r="G14638" s="18" t="s">
        <v>3</v>
      </c>
      <c r="H14638" s="32">
        <f>SUBTOTAL(9,H14637:H14637)</f>
        <v>37636332</v>
      </c>
      <c r="I14638" s="32">
        <f>SUBTOTAL(9,I14637:I14637)</f>
        <v>2958693.57</v>
      </c>
      <c r="J14638" s="41">
        <f>SUBTOTAL(9,J14637:J14637)</f>
        <v>7.8612697167194712E-2</v>
      </c>
      <c r="K14638" s="32">
        <f>SUBTOTAL(9,K14637:K14637)</f>
        <v>3135947.3499999996</v>
      </c>
      <c r="L14638" s="14">
        <f>SUBTOTAL(9,L14635:L14637)</f>
        <v>6476996.0199999996</v>
      </c>
      <c r="M14638" s="80"/>
    </row>
    <row r="14639" spans="2:13" ht="24.9" customHeight="1" outlineLevel="2" x14ac:dyDescent="0.3">
      <c r="B14639" s="47" t="s">
        <v>22</v>
      </c>
      <c r="C14639" s="46" t="s">
        <v>336</v>
      </c>
      <c r="D14639" s="46" t="s">
        <v>335</v>
      </c>
      <c r="E14639" s="46" t="s">
        <v>446</v>
      </c>
      <c r="F14639" s="45" t="s">
        <v>445</v>
      </c>
      <c r="G14639" s="26" t="s">
        <v>0</v>
      </c>
      <c r="H14639" s="30">
        <v>17749851</v>
      </c>
      <c r="I14639" s="30">
        <v>1395363.66</v>
      </c>
      <c r="J14639" s="23">
        <f>I14639/H14639</f>
        <v>7.8612697086865677E-2</v>
      </c>
      <c r="K14639" s="30">
        <v>1478769.99</v>
      </c>
      <c r="L14639" s="30">
        <f>I14639</f>
        <v>1395363.66</v>
      </c>
      <c r="M14639" s="80">
        <f>L14639/K14639</f>
        <v>0.94359749618667876</v>
      </c>
    </row>
    <row r="14640" spans="2:13" ht="24.9" customHeight="1" outlineLevel="1" x14ac:dyDescent="0.3">
      <c r="B14640" s="44" t="str">
        <f>B14639</f>
        <v>FONDO NACIONAL DE PENSIONES DE LAS ENTIDADES TERRITORIALES (FONPET)</v>
      </c>
      <c r="C14640" s="43" t="s">
        <v>336</v>
      </c>
      <c r="D14640" s="43" t="s">
        <v>335</v>
      </c>
      <c r="E14640" s="43" t="s">
        <v>446</v>
      </c>
      <c r="F14640" s="42" t="s">
        <v>445</v>
      </c>
      <c r="G14640" s="18" t="s">
        <v>3</v>
      </c>
      <c r="H14640" s="32">
        <f>SUBTOTAL(9,H14639:H14639)</f>
        <v>17749851</v>
      </c>
      <c r="I14640" s="32">
        <f>SUBTOTAL(9,I14639:I14639)</f>
        <v>1395363.66</v>
      </c>
      <c r="J14640" s="41">
        <f>SUBTOTAL(9,J14639:J14639)</f>
        <v>7.8612697086865677E-2</v>
      </c>
      <c r="K14640" s="32">
        <f>SUBTOTAL(9,K14639:K14639)</f>
        <v>1478769.99</v>
      </c>
      <c r="L14640" s="14">
        <f>SUBTOTAL(9,L14637:L14639)</f>
        <v>4354057.2299999995</v>
      </c>
      <c r="M14640" s="80"/>
    </row>
    <row r="14641" spans="2:13" ht="24.9" customHeight="1" outlineLevel="2" x14ac:dyDescent="0.3">
      <c r="B14641" s="47" t="s">
        <v>22</v>
      </c>
      <c r="C14641" s="46" t="s">
        <v>336</v>
      </c>
      <c r="D14641" s="46" t="s">
        <v>335</v>
      </c>
      <c r="E14641" s="46" t="s">
        <v>444</v>
      </c>
      <c r="F14641" s="45" t="s">
        <v>443</v>
      </c>
      <c r="G14641" s="26" t="s">
        <v>0</v>
      </c>
      <c r="H14641" s="30">
        <v>20308460</v>
      </c>
      <c r="I14641" s="30">
        <v>1596502.82</v>
      </c>
      <c r="J14641" s="23">
        <f>I14641/H14641</f>
        <v>7.8612697368485848E-2</v>
      </c>
      <c r="K14641" s="30">
        <v>1692317.46</v>
      </c>
      <c r="L14641" s="30">
        <f>I14641</f>
        <v>1596502.82</v>
      </c>
      <c r="M14641" s="80">
        <f>L14641/K14641</f>
        <v>0.9433825849672437</v>
      </c>
    </row>
    <row r="14642" spans="2:13" ht="24.9" customHeight="1" outlineLevel="1" x14ac:dyDescent="0.3">
      <c r="B14642" s="44" t="str">
        <f>B14641</f>
        <v>FONDO NACIONAL DE PENSIONES DE LAS ENTIDADES TERRITORIALES (FONPET)</v>
      </c>
      <c r="C14642" s="43" t="s">
        <v>336</v>
      </c>
      <c r="D14642" s="43" t="s">
        <v>335</v>
      </c>
      <c r="E14642" s="43" t="s">
        <v>444</v>
      </c>
      <c r="F14642" s="42" t="s">
        <v>443</v>
      </c>
      <c r="G14642" s="18" t="s">
        <v>3</v>
      </c>
      <c r="H14642" s="32">
        <f>SUBTOTAL(9,H14641:H14641)</f>
        <v>20308460</v>
      </c>
      <c r="I14642" s="32">
        <f>SUBTOTAL(9,I14641:I14641)</f>
        <v>1596502.82</v>
      </c>
      <c r="J14642" s="41">
        <f>SUBTOTAL(9,J14641:J14641)</f>
        <v>7.8612697368485848E-2</v>
      </c>
      <c r="K14642" s="32">
        <f>SUBTOTAL(9,K14641:K14641)</f>
        <v>1692317.46</v>
      </c>
      <c r="L14642" s="14">
        <f>SUBTOTAL(9,L14639:L14641)</f>
        <v>2991866.48</v>
      </c>
      <c r="M14642" s="80"/>
    </row>
    <row r="14643" spans="2:13" ht="24.9" customHeight="1" outlineLevel="2" x14ac:dyDescent="0.3">
      <c r="B14643" s="47" t="s">
        <v>22</v>
      </c>
      <c r="C14643" s="46" t="s">
        <v>336</v>
      </c>
      <c r="D14643" s="46" t="s">
        <v>335</v>
      </c>
      <c r="E14643" s="46" t="s">
        <v>442</v>
      </c>
      <c r="F14643" s="45" t="s">
        <v>441</v>
      </c>
      <c r="G14643" s="26" t="s">
        <v>0</v>
      </c>
      <c r="H14643" s="30">
        <v>38951611</v>
      </c>
      <c r="I14643" s="30">
        <v>3062091.2</v>
      </c>
      <c r="J14643" s="23">
        <f>I14643/H14643</f>
        <v>7.861269717445063E-2</v>
      </c>
      <c r="K14643" s="30">
        <v>3245617.2199999997</v>
      </c>
      <c r="L14643" s="30">
        <f>I14643</f>
        <v>3062091.2</v>
      </c>
      <c r="M14643" s="80">
        <f>L14643/K14643</f>
        <v>0.94345420067742936</v>
      </c>
    </row>
    <row r="14644" spans="2:13" ht="24.9" customHeight="1" outlineLevel="1" x14ac:dyDescent="0.3">
      <c r="B14644" s="44" t="str">
        <f>B14643</f>
        <v>FONDO NACIONAL DE PENSIONES DE LAS ENTIDADES TERRITORIALES (FONPET)</v>
      </c>
      <c r="C14644" s="43" t="s">
        <v>336</v>
      </c>
      <c r="D14644" s="43" t="s">
        <v>335</v>
      </c>
      <c r="E14644" s="43" t="s">
        <v>442</v>
      </c>
      <c r="F14644" s="42" t="s">
        <v>441</v>
      </c>
      <c r="G14644" s="18" t="s">
        <v>3</v>
      </c>
      <c r="H14644" s="32">
        <f>SUBTOTAL(9,H14643:H14643)</f>
        <v>38951611</v>
      </c>
      <c r="I14644" s="32">
        <f>SUBTOTAL(9,I14643:I14643)</f>
        <v>3062091.2</v>
      </c>
      <c r="J14644" s="41">
        <f>SUBTOTAL(9,J14643:J14643)</f>
        <v>7.861269717445063E-2</v>
      </c>
      <c r="K14644" s="32">
        <f>SUBTOTAL(9,K14643:K14643)</f>
        <v>3245617.2199999997</v>
      </c>
      <c r="L14644" s="14">
        <f>SUBTOTAL(9,L14641:L14643)</f>
        <v>4658594.0200000005</v>
      </c>
      <c r="M14644" s="80"/>
    </row>
    <row r="14645" spans="2:13" ht="24.9" customHeight="1" outlineLevel="2" x14ac:dyDescent="0.3">
      <c r="B14645" s="47" t="s">
        <v>22</v>
      </c>
      <c r="C14645" s="46" t="s">
        <v>336</v>
      </c>
      <c r="D14645" s="46" t="s">
        <v>335</v>
      </c>
      <c r="E14645" s="46" t="s">
        <v>440</v>
      </c>
      <c r="F14645" s="45" t="s">
        <v>439</v>
      </c>
      <c r="G14645" s="26" t="s">
        <v>0</v>
      </c>
      <c r="H14645" s="30">
        <v>7795133</v>
      </c>
      <c r="I14645" s="30">
        <v>612796.42999999993</v>
      </c>
      <c r="J14645" s="23">
        <f>I14645/H14645</f>
        <v>7.8612697179124447E-2</v>
      </c>
      <c r="K14645" s="30">
        <v>649362.81000000006</v>
      </c>
      <c r="L14645" s="30">
        <f>I14645</f>
        <v>612796.42999999993</v>
      </c>
      <c r="M14645" s="80">
        <f>L14645/K14645</f>
        <v>0.94368882936181686</v>
      </c>
    </row>
    <row r="14646" spans="2:13" ht="24.9" customHeight="1" outlineLevel="1" x14ac:dyDescent="0.3">
      <c r="B14646" s="44" t="str">
        <f>B14645</f>
        <v>FONDO NACIONAL DE PENSIONES DE LAS ENTIDADES TERRITORIALES (FONPET)</v>
      </c>
      <c r="C14646" s="43" t="s">
        <v>336</v>
      </c>
      <c r="D14646" s="43" t="s">
        <v>335</v>
      </c>
      <c r="E14646" s="43" t="s">
        <v>440</v>
      </c>
      <c r="F14646" s="42" t="s">
        <v>439</v>
      </c>
      <c r="G14646" s="18" t="s">
        <v>3</v>
      </c>
      <c r="H14646" s="32">
        <f>SUBTOTAL(9,H14645:H14645)</f>
        <v>7795133</v>
      </c>
      <c r="I14646" s="32">
        <f>SUBTOTAL(9,I14645:I14645)</f>
        <v>612796.42999999993</v>
      </c>
      <c r="J14646" s="41">
        <f>SUBTOTAL(9,J14645:J14645)</f>
        <v>7.8612697179124447E-2</v>
      </c>
      <c r="K14646" s="32">
        <f>SUBTOTAL(9,K14645:K14645)</f>
        <v>649362.81000000006</v>
      </c>
      <c r="L14646" s="14">
        <f>SUBTOTAL(9,L14643:L14645)</f>
        <v>3674887.63</v>
      </c>
      <c r="M14646" s="80"/>
    </row>
    <row r="14647" spans="2:13" ht="24.9" customHeight="1" outlineLevel="2" x14ac:dyDescent="0.3">
      <c r="B14647" s="47" t="s">
        <v>22</v>
      </c>
      <c r="C14647" s="46" t="s">
        <v>336</v>
      </c>
      <c r="D14647" s="46" t="s">
        <v>335</v>
      </c>
      <c r="E14647" s="46" t="s">
        <v>438</v>
      </c>
      <c r="F14647" s="45" t="s">
        <v>437</v>
      </c>
      <c r="G14647" s="26" t="s">
        <v>0</v>
      </c>
      <c r="H14647" s="30">
        <v>43520803</v>
      </c>
      <c r="I14647" s="30">
        <v>3421287.7</v>
      </c>
      <c r="J14647" s="23">
        <f>I14647/H14647</f>
        <v>7.8612697012966429E-2</v>
      </c>
      <c r="K14647" s="30">
        <v>3626378.02</v>
      </c>
      <c r="L14647" s="30">
        <f>I14647</f>
        <v>3421287.7</v>
      </c>
      <c r="M14647" s="80">
        <f>L14647/K14647</f>
        <v>0.94344485906629227</v>
      </c>
    </row>
    <row r="14648" spans="2:13" ht="24.9" customHeight="1" outlineLevel="1" x14ac:dyDescent="0.3">
      <c r="B14648" s="44" t="str">
        <f>B14647</f>
        <v>FONDO NACIONAL DE PENSIONES DE LAS ENTIDADES TERRITORIALES (FONPET)</v>
      </c>
      <c r="C14648" s="43" t="s">
        <v>336</v>
      </c>
      <c r="D14648" s="43" t="s">
        <v>335</v>
      </c>
      <c r="E14648" s="43" t="s">
        <v>438</v>
      </c>
      <c r="F14648" s="42" t="s">
        <v>437</v>
      </c>
      <c r="G14648" s="18" t="s">
        <v>3</v>
      </c>
      <c r="H14648" s="32">
        <f>SUBTOTAL(9,H14647:H14647)</f>
        <v>43520803</v>
      </c>
      <c r="I14648" s="32">
        <f>SUBTOTAL(9,I14647:I14647)</f>
        <v>3421287.7</v>
      </c>
      <c r="J14648" s="41">
        <f>SUBTOTAL(9,J14647:J14647)</f>
        <v>7.8612697012966429E-2</v>
      </c>
      <c r="K14648" s="32">
        <f>SUBTOTAL(9,K14647:K14647)</f>
        <v>3626378.02</v>
      </c>
      <c r="L14648" s="14">
        <f>SUBTOTAL(9,L14645:L14647)</f>
        <v>4034084.13</v>
      </c>
      <c r="M14648" s="80"/>
    </row>
    <row r="14649" spans="2:13" ht="24.9" customHeight="1" outlineLevel="2" x14ac:dyDescent="0.3">
      <c r="B14649" s="47" t="s">
        <v>22</v>
      </c>
      <c r="C14649" s="46" t="s">
        <v>336</v>
      </c>
      <c r="D14649" s="46" t="s">
        <v>335</v>
      </c>
      <c r="E14649" s="46" t="s">
        <v>436</v>
      </c>
      <c r="F14649" s="45" t="s">
        <v>435</v>
      </c>
      <c r="G14649" s="26" t="s">
        <v>0</v>
      </c>
      <c r="H14649" s="30">
        <v>31046478</v>
      </c>
      <c r="I14649" s="30">
        <v>2440647.37</v>
      </c>
      <c r="J14649" s="23">
        <f>I14649/H14649</f>
        <v>7.8612697066636678E-2</v>
      </c>
      <c r="K14649" s="30">
        <v>2586959.7800000003</v>
      </c>
      <c r="L14649" s="30">
        <f>I14649</f>
        <v>2440647.37</v>
      </c>
      <c r="M14649" s="80">
        <f>L14649/K14649</f>
        <v>0.94344233291481627</v>
      </c>
    </row>
    <row r="14650" spans="2:13" ht="24.9" customHeight="1" outlineLevel="1" x14ac:dyDescent="0.3">
      <c r="B14650" s="44" t="str">
        <f>B14649</f>
        <v>FONDO NACIONAL DE PENSIONES DE LAS ENTIDADES TERRITORIALES (FONPET)</v>
      </c>
      <c r="C14650" s="43" t="s">
        <v>336</v>
      </c>
      <c r="D14650" s="43" t="s">
        <v>335</v>
      </c>
      <c r="E14650" s="43" t="s">
        <v>436</v>
      </c>
      <c r="F14650" s="42" t="s">
        <v>435</v>
      </c>
      <c r="G14650" s="18" t="s">
        <v>3</v>
      </c>
      <c r="H14650" s="32">
        <f>SUBTOTAL(9,H14649:H14649)</f>
        <v>31046478</v>
      </c>
      <c r="I14650" s="32">
        <f>SUBTOTAL(9,I14649:I14649)</f>
        <v>2440647.37</v>
      </c>
      <c r="J14650" s="41">
        <f>SUBTOTAL(9,J14649:J14649)</f>
        <v>7.8612697066636678E-2</v>
      </c>
      <c r="K14650" s="32">
        <f>SUBTOTAL(9,K14649:K14649)</f>
        <v>2586959.7800000003</v>
      </c>
      <c r="L14650" s="14">
        <f>SUBTOTAL(9,L14647:L14649)</f>
        <v>5861935.0700000003</v>
      </c>
      <c r="M14650" s="80"/>
    </row>
    <row r="14651" spans="2:13" ht="24.9" customHeight="1" outlineLevel="2" x14ac:dyDescent="0.3">
      <c r="B14651" s="47" t="s">
        <v>22</v>
      </c>
      <c r="C14651" s="46" t="s">
        <v>336</v>
      </c>
      <c r="D14651" s="46" t="s">
        <v>335</v>
      </c>
      <c r="E14651" s="46" t="s">
        <v>434</v>
      </c>
      <c r="F14651" s="45" t="s">
        <v>433</v>
      </c>
      <c r="G14651" s="26" t="s">
        <v>0</v>
      </c>
      <c r="H14651" s="30">
        <v>593931379</v>
      </c>
      <c r="I14651" s="30">
        <v>46690547.620000005</v>
      </c>
      <c r="J14651" s="23">
        <f>I14651/H14651</f>
        <v>7.8612697141229856E-2</v>
      </c>
      <c r="K14651" s="30">
        <v>49482204.43</v>
      </c>
      <c r="L14651" s="30">
        <f>I14651</f>
        <v>46690547.620000005</v>
      </c>
      <c r="M14651" s="80">
        <f>L14651/K14651</f>
        <v>0.94358261031096113</v>
      </c>
    </row>
    <row r="14652" spans="2:13" ht="24.9" customHeight="1" outlineLevel="1" x14ac:dyDescent="0.3">
      <c r="B14652" s="44" t="str">
        <f>B14651</f>
        <v>FONDO NACIONAL DE PENSIONES DE LAS ENTIDADES TERRITORIALES (FONPET)</v>
      </c>
      <c r="C14652" s="43" t="s">
        <v>336</v>
      </c>
      <c r="D14652" s="43" t="s">
        <v>335</v>
      </c>
      <c r="E14652" s="43" t="s">
        <v>434</v>
      </c>
      <c r="F14652" s="42" t="s">
        <v>433</v>
      </c>
      <c r="G14652" s="18" t="s">
        <v>3</v>
      </c>
      <c r="H14652" s="32">
        <f>SUBTOTAL(9,H14651:H14651)</f>
        <v>593931379</v>
      </c>
      <c r="I14652" s="32">
        <f>SUBTOTAL(9,I14651:I14651)</f>
        <v>46690547.620000005</v>
      </c>
      <c r="J14652" s="41">
        <f>SUBTOTAL(9,J14651:J14651)</f>
        <v>7.8612697141229856E-2</v>
      </c>
      <c r="K14652" s="32">
        <f>SUBTOTAL(9,K14651:K14651)</f>
        <v>49482204.43</v>
      </c>
      <c r="L14652" s="14">
        <f>SUBTOTAL(9,L14649:L14651)</f>
        <v>49131194.990000002</v>
      </c>
      <c r="M14652" s="80"/>
    </row>
    <row r="14653" spans="2:13" ht="24.9" customHeight="1" outlineLevel="2" x14ac:dyDescent="0.3">
      <c r="B14653" s="47" t="s">
        <v>22</v>
      </c>
      <c r="C14653" s="46" t="s">
        <v>336</v>
      </c>
      <c r="D14653" s="46" t="s">
        <v>335</v>
      </c>
      <c r="E14653" s="46" t="s">
        <v>432</v>
      </c>
      <c r="F14653" s="45" t="s">
        <v>431</v>
      </c>
      <c r="G14653" s="26" t="s">
        <v>0</v>
      </c>
      <c r="H14653" s="30">
        <v>13537842</v>
      </c>
      <c r="I14653" s="30">
        <v>1064246.27</v>
      </c>
      <c r="J14653" s="23">
        <f>I14653/H14653</f>
        <v>7.8612696912846225E-2</v>
      </c>
      <c r="K14653" s="30">
        <v>1127916.33</v>
      </c>
      <c r="L14653" s="30">
        <f>I14653</f>
        <v>1064246.27</v>
      </c>
      <c r="M14653" s="80">
        <f>L14653/K14653</f>
        <v>0.94355072419245845</v>
      </c>
    </row>
    <row r="14654" spans="2:13" ht="24.9" customHeight="1" outlineLevel="1" x14ac:dyDescent="0.3">
      <c r="B14654" s="44" t="str">
        <f>B14653</f>
        <v>FONDO NACIONAL DE PENSIONES DE LAS ENTIDADES TERRITORIALES (FONPET)</v>
      </c>
      <c r="C14654" s="43" t="s">
        <v>336</v>
      </c>
      <c r="D14654" s="43" t="s">
        <v>335</v>
      </c>
      <c r="E14654" s="43" t="s">
        <v>432</v>
      </c>
      <c r="F14654" s="42" t="s">
        <v>431</v>
      </c>
      <c r="G14654" s="18" t="s">
        <v>3</v>
      </c>
      <c r="H14654" s="32">
        <f>SUBTOTAL(9,H14653:H14653)</f>
        <v>13537842</v>
      </c>
      <c r="I14654" s="32">
        <f>SUBTOTAL(9,I14653:I14653)</f>
        <v>1064246.27</v>
      </c>
      <c r="J14654" s="41">
        <f>SUBTOTAL(9,J14653:J14653)</f>
        <v>7.8612696912846225E-2</v>
      </c>
      <c r="K14654" s="32">
        <f>SUBTOTAL(9,K14653:K14653)</f>
        <v>1127916.33</v>
      </c>
      <c r="L14654" s="14">
        <f>SUBTOTAL(9,L14651:L14653)</f>
        <v>47754793.890000008</v>
      </c>
      <c r="M14654" s="80"/>
    </row>
    <row r="14655" spans="2:13" ht="24.9" customHeight="1" outlineLevel="2" x14ac:dyDescent="0.3">
      <c r="B14655" s="47" t="s">
        <v>22</v>
      </c>
      <c r="C14655" s="46" t="s">
        <v>336</v>
      </c>
      <c r="D14655" s="46" t="s">
        <v>335</v>
      </c>
      <c r="E14655" s="46" t="s">
        <v>430</v>
      </c>
      <c r="F14655" s="45" t="s">
        <v>429</v>
      </c>
      <c r="G14655" s="26" t="s">
        <v>0</v>
      </c>
      <c r="H14655" s="30">
        <v>26389243</v>
      </c>
      <c r="I14655" s="30">
        <v>2074529.57</v>
      </c>
      <c r="J14655" s="23">
        <f>I14655/H14655</f>
        <v>7.861269722666922E-2</v>
      </c>
      <c r="K14655" s="30">
        <v>2198620.2000000002</v>
      </c>
      <c r="L14655" s="30">
        <f>I14655</f>
        <v>2074529.57</v>
      </c>
      <c r="M14655" s="80">
        <f>L14655/K14655</f>
        <v>0.94355976989568269</v>
      </c>
    </row>
    <row r="14656" spans="2:13" ht="24.9" customHeight="1" outlineLevel="1" x14ac:dyDescent="0.3">
      <c r="B14656" s="44" t="str">
        <f>B14655</f>
        <v>FONDO NACIONAL DE PENSIONES DE LAS ENTIDADES TERRITORIALES (FONPET)</v>
      </c>
      <c r="C14656" s="43" t="s">
        <v>336</v>
      </c>
      <c r="D14656" s="43" t="s">
        <v>335</v>
      </c>
      <c r="E14656" s="43" t="s">
        <v>430</v>
      </c>
      <c r="F14656" s="42" t="s">
        <v>429</v>
      </c>
      <c r="G14656" s="18" t="s">
        <v>3</v>
      </c>
      <c r="H14656" s="32">
        <f>SUBTOTAL(9,H14655:H14655)</f>
        <v>26389243</v>
      </c>
      <c r="I14656" s="32">
        <f>SUBTOTAL(9,I14655:I14655)</f>
        <v>2074529.57</v>
      </c>
      <c r="J14656" s="41">
        <f>SUBTOTAL(9,J14655:J14655)</f>
        <v>7.861269722666922E-2</v>
      </c>
      <c r="K14656" s="32">
        <f>SUBTOTAL(9,K14655:K14655)</f>
        <v>2198620.2000000002</v>
      </c>
      <c r="L14656" s="14">
        <f>SUBTOTAL(9,L14653:L14655)</f>
        <v>3138775.84</v>
      </c>
      <c r="M14656" s="80"/>
    </row>
    <row r="14657" spans="2:13" ht="24.9" customHeight="1" outlineLevel="2" x14ac:dyDescent="0.3">
      <c r="B14657" s="47" t="s">
        <v>22</v>
      </c>
      <c r="C14657" s="46" t="s">
        <v>336</v>
      </c>
      <c r="D14657" s="46" t="s">
        <v>335</v>
      </c>
      <c r="E14657" s="46" t="s">
        <v>428</v>
      </c>
      <c r="F14657" s="45" t="s">
        <v>427</v>
      </c>
      <c r="G14657" s="26" t="s">
        <v>0</v>
      </c>
      <c r="H14657" s="30">
        <v>347685653</v>
      </c>
      <c r="I14657" s="30">
        <v>27332506.939999998</v>
      </c>
      <c r="J14657" s="23">
        <f>I14657/H14657</f>
        <v>7.8612697142266028E-2</v>
      </c>
      <c r="K14657" s="30">
        <v>28970406.82</v>
      </c>
      <c r="L14657" s="30">
        <f>I14657</f>
        <v>27332506.939999998</v>
      </c>
      <c r="M14657" s="80">
        <f>L14657/K14657</f>
        <v>0.94346300035837738</v>
      </c>
    </row>
    <row r="14658" spans="2:13" ht="24.9" customHeight="1" outlineLevel="1" x14ac:dyDescent="0.3">
      <c r="B14658" s="44" t="str">
        <f>B14657</f>
        <v>FONDO NACIONAL DE PENSIONES DE LAS ENTIDADES TERRITORIALES (FONPET)</v>
      </c>
      <c r="C14658" s="43" t="s">
        <v>336</v>
      </c>
      <c r="D14658" s="43" t="s">
        <v>335</v>
      </c>
      <c r="E14658" s="43" t="s">
        <v>428</v>
      </c>
      <c r="F14658" s="42" t="s">
        <v>427</v>
      </c>
      <c r="G14658" s="18" t="s">
        <v>3</v>
      </c>
      <c r="H14658" s="32">
        <f>SUBTOTAL(9,H14657:H14657)</f>
        <v>347685653</v>
      </c>
      <c r="I14658" s="32">
        <f>SUBTOTAL(9,I14657:I14657)</f>
        <v>27332506.939999998</v>
      </c>
      <c r="J14658" s="41">
        <f>SUBTOTAL(9,J14657:J14657)</f>
        <v>7.8612697142266028E-2</v>
      </c>
      <c r="K14658" s="32">
        <f>SUBTOTAL(9,K14657:K14657)</f>
        <v>28970406.82</v>
      </c>
      <c r="L14658" s="14">
        <f>SUBTOTAL(9,L14655:L14657)</f>
        <v>29407036.509999998</v>
      </c>
      <c r="M14658" s="80"/>
    </row>
    <row r="14659" spans="2:13" ht="24.9" customHeight="1" outlineLevel="2" x14ac:dyDescent="0.3">
      <c r="B14659" s="47" t="s">
        <v>22</v>
      </c>
      <c r="C14659" s="46" t="s">
        <v>336</v>
      </c>
      <c r="D14659" s="46" t="s">
        <v>335</v>
      </c>
      <c r="E14659" s="46" t="s">
        <v>426</v>
      </c>
      <c r="F14659" s="45" t="s">
        <v>425</v>
      </c>
      <c r="G14659" s="26" t="s">
        <v>0</v>
      </c>
      <c r="H14659" s="30">
        <v>16902451</v>
      </c>
      <c r="I14659" s="30">
        <v>1328747.26</v>
      </c>
      <c r="J14659" s="23">
        <f>I14659/H14659</f>
        <v>7.861269705795923E-2</v>
      </c>
      <c r="K14659" s="30">
        <v>1408325.04</v>
      </c>
      <c r="L14659" s="30">
        <f>I14659</f>
        <v>1328747.26</v>
      </c>
      <c r="M14659" s="80">
        <f>L14659/K14659</f>
        <v>0.94349473470982237</v>
      </c>
    </row>
    <row r="14660" spans="2:13" ht="24.9" customHeight="1" outlineLevel="1" x14ac:dyDescent="0.3">
      <c r="B14660" s="44" t="str">
        <f>B14659</f>
        <v>FONDO NACIONAL DE PENSIONES DE LAS ENTIDADES TERRITORIALES (FONPET)</v>
      </c>
      <c r="C14660" s="43" t="s">
        <v>336</v>
      </c>
      <c r="D14660" s="43" t="s">
        <v>335</v>
      </c>
      <c r="E14660" s="43" t="s">
        <v>426</v>
      </c>
      <c r="F14660" s="42" t="s">
        <v>425</v>
      </c>
      <c r="G14660" s="18" t="s">
        <v>3</v>
      </c>
      <c r="H14660" s="32">
        <f>SUBTOTAL(9,H14659:H14659)</f>
        <v>16902451</v>
      </c>
      <c r="I14660" s="32">
        <f>SUBTOTAL(9,I14659:I14659)</f>
        <v>1328747.26</v>
      </c>
      <c r="J14660" s="41">
        <f>SUBTOTAL(9,J14659:J14659)</f>
        <v>7.861269705795923E-2</v>
      </c>
      <c r="K14660" s="32">
        <f>SUBTOTAL(9,K14659:K14659)</f>
        <v>1408325.04</v>
      </c>
      <c r="L14660" s="14">
        <f>SUBTOTAL(9,L14657:L14659)</f>
        <v>28661254.199999999</v>
      </c>
      <c r="M14660" s="80"/>
    </row>
    <row r="14661" spans="2:13" ht="24.9" customHeight="1" outlineLevel="2" x14ac:dyDescent="0.3">
      <c r="B14661" s="47" t="s">
        <v>22</v>
      </c>
      <c r="C14661" s="46" t="s">
        <v>336</v>
      </c>
      <c r="D14661" s="46" t="s">
        <v>335</v>
      </c>
      <c r="E14661" s="46" t="s">
        <v>424</v>
      </c>
      <c r="F14661" s="45" t="s">
        <v>423</v>
      </c>
      <c r="G14661" s="26" t="s">
        <v>0</v>
      </c>
      <c r="H14661" s="30">
        <v>24022283</v>
      </c>
      <c r="I14661" s="30">
        <v>1888456.45</v>
      </c>
      <c r="J14661" s="23">
        <f>I14661/H14661</f>
        <v>7.8612696803213908E-2</v>
      </c>
      <c r="K14661" s="30">
        <v>2001327.9500000002</v>
      </c>
      <c r="L14661" s="30">
        <f>I14661</f>
        <v>1888456.45</v>
      </c>
      <c r="M14661" s="80">
        <f>L14661/K14661</f>
        <v>0.9436016970631923</v>
      </c>
    </row>
    <row r="14662" spans="2:13" ht="24.9" customHeight="1" outlineLevel="1" x14ac:dyDescent="0.3">
      <c r="B14662" s="44" t="str">
        <f>B14661</f>
        <v>FONDO NACIONAL DE PENSIONES DE LAS ENTIDADES TERRITORIALES (FONPET)</v>
      </c>
      <c r="C14662" s="43" t="s">
        <v>336</v>
      </c>
      <c r="D14662" s="43" t="s">
        <v>335</v>
      </c>
      <c r="E14662" s="43" t="s">
        <v>424</v>
      </c>
      <c r="F14662" s="42" t="s">
        <v>423</v>
      </c>
      <c r="G14662" s="18" t="s">
        <v>3</v>
      </c>
      <c r="H14662" s="32">
        <f>SUBTOTAL(9,H14661:H14661)</f>
        <v>24022283</v>
      </c>
      <c r="I14662" s="32">
        <f>SUBTOTAL(9,I14661:I14661)</f>
        <v>1888456.45</v>
      </c>
      <c r="J14662" s="41">
        <f>SUBTOTAL(9,J14661:J14661)</f>
        <v>7.8612696803213908E-2</v>
      </c>
      <c r="K14662" s="32">
        <f>SUBTOTAL(9,K14661:K14661)</f>
        <v>2001327.9500000002</v>
      </c>
      <c r="L14662" s="14">
        <f>SUBTOTAL(9,L14659:L14661)</f>
        <v>3217203.71</v>
      </c>
      <c r="M14662" s="80"/>
    </row>
    <row r="14663" spans="2:13" ht="24.9" customHeight="1" outlineLevel="2" x14ac:dyDescent="0.3">
      <c r="B14663" s="47" t="s">
        <v>22</v>
      </c>
      <c r="C14663" s="46" t="s">
        <v>336</v>
      </c>
      <c r="D14663" s="46" t="s">
        <v>335</v>
      </c>
      <c r="E14663" s="46" t="s">
        <v>422</v>
      </c>
      <c r="F14663" s="45" t="s">
        <v>421</v>
      </c>
      <c r="G14663" s="26" t="s">
        <v>0</v>
      </c>
      <c r="H14663" s="30">
        <v>25731650</v>
      </c>
      <c r="I14663" s="30">
        <v>2022834.4100000001</v>
      </c>
      <c r="J14663" s="23">
        <f>I14663/H14663</f>
        <v>7.8612697203638324E-2</v>
      </c>
      <c r="K14663" s="30">
        <v>2144124.13</v>
      </c>
      <c r="L14663" s="30">
        <f>I14663</f>
        <v>2022834.4100000001</v>
      </c>
      <c r="M14663" s="80">
        <f>L14663/K14663</f>
        <v>0.94343157734995509</v>
      </c>
    </row>
    <row r="14664" spans="2:13" ht="24.9" customHeight="1" outlineLevel="1" x14ac:dyDescent="0.3">
      <c r="B14664" s="44" t="str">
        <f>B14663</f>
        <v>FONDO NACIONAL DE PENSIONES DE LAS ENTIDADES TERRITORIALES (FONPET)</v>
      </c>
      <c r="C14664" s="43" t="s">
        <v>336</v>
      </c>
      <c r="D14664" s="43" t="s">
        <v>335</v>
      </c>
      <c r="E14664" s="43" t="s">
        <v>422</v>
      </c>
      <c r="F14664" s="42" t="s">
        <v>421</v>
      </c>
      <c r="G14664" s="18" t="s">
        <v>3</v>
      </c>
      <c r="H14664" s="32">
        <f>SUBTOTAL(9,H14663:H14663)</f>
        <v>25731650</v>
      </c>
      <c r="I14664" s="32">
        <f>SUBTOTAL(9,I14663:I14663)</f>
        <v>2022834.4100000001</v>
      </c>
      <c r="J14664" s="41">
        <f>SUBTOTAL(9,J14663:J14663)</f>
        <v>7.8612697203638324E-2</v>
      </c>
      <c r="K14664" s="32">
        <f>SUBTOTAL(9,K14663:K14663)</f>
        <v>2144124.13</v>
      </c>
      <c r="L14664" s="14">
        <f>SUBTOTAL(9,L14661:L14663)</f>
        <v>3911290.8600000003</v>
      </c>
      <c r="M14664" s="80"/>
    </row>
    <row r="14665" spans="2:13" ht="24.9" customHeight="1" outlineLevel="2" x14ac:dyDescent="0.3">
      <c r="B14665" s="47" t="s">
        <v>22</v>
      </c>
      <c r="C14665" s="46" t="s">
        <v>336</v>
      </c>
      <c r="D14665" s="46" t="s">
        <v>335</v>
      </c>
      <c r="E14665" s="46" t="s">
        <v>420</v>
      </c>
      <c r="F14665" s="45" t="s">
        <v>419</v>
      </c>
      <c r="G14665" s="26" t="s">
        <v>0</v>
      </c>
      <c r="H14665" s="30">
        <v>58124025</v>
      </c>
      <c r="I14665" s="30">
        <v>4569286.37</v>
      </c>
      <c r="J14665" s="23">
        <f>I14665/H14665</f>
        <v>7.8612697073198221E-2</v>
      </c>
      <c r="K14665" s="30">
        <v>4843870.62</v>
      </c>
      <c r="L14665" s="30">
        <f>I14665</f>
        <v>4569286.37</v>
      </c>
      <c r="M14665" s="80">
        <f>L14665/K14665</f>
        <v>0.94331305033906954</v>
      </c>
    </row>
    <row r="14666" spans="2:13" ht="24.9" customHeight="1" outlineLevel="1" x14ac:dyDescent="0.3">
      <c r="B14666" s="44" t="str">
        <f>B14665</f>
        <v>FONDO NACIONAL DE PENSIONES DE LAS ENTIDADES TERRITORIALES (FONPET)</v>
      </c>
      <c r="C14666" s="43" t="s">
        <v>336</v>
      </c>
      <c r="D14666" s="43" t="s">
        <v>335</v>
      </c>
      <c r="E14666" s="43" t="s">
        <v>420</v>
      </c>
      <c r="F14666" s="42" t="s">
        <v>419</v>
      </c>
      <c r="G14666" s="18" t="s">
        <v>3</v>
      </c>
      <c r="H14666" s="32">
        <f>SUBTOTAL(9,H14665:H14665)</f>
        <v>58124025</v>
      </c>
      <c r="I14666" s="32">
        <f>SUBTOTAL(9,I14665:I14665)</f>
        <v>4569286.37</v>
      </c>
      <c r="J14666" s="41">
        <f>SUBTOTAL(9,J14665:J14665)</f>
        <v>7.8612697073198221E-2</v>
      </c>
      <c r="K14666" s="32">
        <f>SUBTOTAL(9,K14665:K14665)</f>
        <v>4843870.62</v>
      </c>
      <c r="L14666" s="14">
        <f>SUBTOTAL(9,L14663:L14665)</f>
        <v>6592120.7800000003</v>
      </c>
      <c r="M14666" s="80"/>
    </row>
    <row r="14667" spans="2:13" ht="24.9" customHeight="1" outlineLevel="2" x14ac:dyDescent="0.3">
      <c r="B14667" s="47" t="s">
        <v>22</v>
      </c>
      <c r="C14667" s="46" t="s">
        <v>336</v>
      </c>
      <c r="D14667" s="46" t="s">
        <v>335</v>
      </c>
      <c r="E14667" s="46" t="s">
        <v>418</v>
      </c>
      <c r="F14667" s="45" t="s">
        <v>417</v>
      </c>
      <c r="G14667" s="26" t="s">
        <v>0</v>
      </c>
      <c r="H14667" s="30">
        <v>48651510</v>
      </c>
      <c r="I14667" s="30">
        <v>3824626.42</v>
      </c>
      <c r="J14667" s="23">
        <f>I14667/H14667</f>
        <v>7.861269711875335E-2</v>
      </c>
      <c r="K14667" s="30">
        <v>4053836.33</v>
      </c>
      <c r="L14667" s="30">
        <f>I14667</f>
        <v>3824626.42</v>
      </c>
      <c r="M14667" s="80">
        <f>L14667/K14667</f>
        <v>0.94345851895801625</v>
      </c>
    </row>
    <row r="14668" spans="2:13" ht="24.9" customHeight="1" outlineLevel="1" x14ac:dyDescent="0.3">
      <c r="B14668" s="44" t="str">
        <f>B14667</f>
        <v>FONDO NACIONAL DE PENSIONES DE LAS ENTIDADES TERRITORIALES (FONPET)</v>
      </c>
      <c r="C14668" s="43" t="s">
        <v>336</v>
      </c>
      <c r="D14668" s="43" t="s">
        <v>335</v>
      </c>
      <c r="E14668" s="43" t="s">
        <v>418</v>
      </c>
      <c r="F14668" s="42" t="s">
        <v>417</v>
      </c>
      <c r="G14668" s="18" t="s">
        <v>3</v>
      </c>
      <c r="H14668" s="32">
        <f>SUBTOTAL(9,H14667:H14667)</f>
        <v>48651510</v>
      </c>
      <c r="I14668" s="32">
        <f>SUBTOTAL(9,I14667:I14667)</f>
        <v>3824626.42</v>
      </c>
      <c r="J14668" s="41">
        <f>SUBTOTAL(9,J14667:J14667)</f>
        <v>7.861269711875335E-2</v>
      </c>
      <c r="K14668" s="32">
        <f>SUBTOTAL(9,K14667:K14667)</f>
        <v>4053836.33</v>
      </c>
      <c r="L14668" s="14">
        <f>SUBTOTAL(9,L14665:L14667)</f>
        <v>8393912.7899999991</v>
      </c>
      <c r="M14668" s="80"/>
    </row>
    <row r="14669" spans="2:13" ht="24.9" customHeight="1" outlineLevel="2" x14ac:dyDescent="0.3">
      <c r="B14669" s="47" t="s">
        <v>22</v>
      </c>
      <c r="C14669" s="46" t="s">
        <v>336</v>
      </c>
      <c r="D14669" s="46" t="s">
        <v>335</v>
      </c>
      <c r="E14669" s="46" t="s">
        <v>416</v>
      </c>
      <c r="F14669" s="45" t="s">
        <v>415</v>
      </c>
      <c r="G14669" s="26" t="s">
        <v>0</v>
      </c>
      <c r="H14669" s="30">
        <v>25517618</v>
      </c>
      <c r="I14669" s="30">
        <v>2006008.78</v>
      </c>
      <c r="J14669" s="23">
        <f>I14669/H14669</f>
        <v>7.8612697313675595E-2</v>
      </c>
      <c r="K14669" s="30">
        <v>2126322.3199999998</v>
      </c>
      <c r="L14669" s="30">
        <f>I14669</f>
        <v>2006008.78</v>
      </c>
      <c r="M14669" s="80">
        <f>L14669/K14669</f>
        <v>0.94341707328736513</v>
      </c>
    </row>
    <row r="14670" spans="2:13" ht="24.9" customHeight="1" outlineLevel="1" x14ac:dyDescent="0.3">
      <c r="B14670" s="44" t="str">
        <f>B14669</f>
        <v>FONDO NACIONAL DE PENSIONES DE LAS ENTIDADES TERRITORIALES (FONPET)</v>
      </c>
      <c r="C14670" s="43" t="s">
        <v>336</v>
      </c>
      <c r="D14670" s="43" t="s">
        <v>335</v>
      </c>
      <c r="E14670" s="43" t="s">
        <v>416</v>
      </c>
      <c r="F14670" s="42" t="s">
        <v>415</v>
      </c>
      <c r="G14670" s="18" t="s">
        <v>3</v>
      </c>
      <c r="H14670" s="32">
        <f>SUBTOTAL(9,H14669:H14669)</f>
        <v>25517618</v>
      </c>
      <c r="I14670" s="32">
        <f>SUBTOTAL(9,I14669:I14669)</f>
        <v>2006008.78</v>
      </c>
      <c r="J14670" s="41">
        <f>SUBTOTAL(9,J14669:J14669)</f>
        <v>7.8612697313675595E-2</v>
      </c>
      <c r="K14670" s="32">
        <f>SUBTOTAL(9,K14669:K14669)</f>
        <v>2126322.3199999998</v>
      </c>
      <c r="L14670" s="14">
        <f>SUBTOTAL(9,L14667:L14669)</f>
        <v>5830635.2000000002</v>
      </c>
      <c r="M14670" s="80"/>
    </row>
    <row r="14671" spans="2:13" ht="24.9" customHeight="1" outlineLevel="2" x14ac:dyDescent="0.3">
      <c r="B14671" s="47" t="s">
        <v>22</v>
      </c>
      <c r="C14671" s="46" t="s">
        <v>336</v>
      </c>
      <c r="D14671" s="46" t="s">
        <v>335</v>
      </c>
      <c r="E14671" s="46" t="s">
        <v>414</v>
      </c>
      <c r="F14671" s="45" t="s">
        <v>413</v>
      </c>
      <c r="G14671" s="26" t="s">
        <v>0</v>
      </c>
      <c r="H14671" s="30">
        <v>19726734</v>
      </c>
      <c r="I14671" s="30">
        <v>1550771.76</v>
      </c>
      <c r="J14671" s="23">
        <f>I14671/H14671</f>
        <v>7.8612696861021195E-2</v>
      </c>
      <c r="K14671" s="30">
        <v>1643299.3</v>
      </c>
      <c r="L14671" s="30">
        <f>I14671</f>
        <v>1550771.76</v>
      </c>
      <c r="M14671" s="80">
        <f>L14671/K14671</f>
        <v>0.94369404283200264</v>
      </c>
    </row>
    <row r="14672" spans="2:13" ht="24.9" customHeight="1" outlineLevel="1" x14ac:dyDescent="0.3">
      <c r="B14672" s="44" t="str">
        <f>B14671</f>
        <v>FONDO NACIONAL DE PENSIONES DE LAS ENTIDADES TERRITORIALES (FONPET)</v>
      </c>
      <c r="C14672" s="43" t="s">
        <v>336</v>
      </c>
      <c r="D14672" s="43" t="s">
        <v>335</v>
      </c>
      <c r="E14672" s="43" t="s">
        <v>414</v>
      </c>
      <c r="F14672" s="42" t="s">
        <v>413</v>
      </c>
      <c r="G14672" s="18" t="s">
        <v>3</v>
      </c>
      <c r="H14672" s="32">
        <f>SUBTOTAL(9,H14671:H14671)</f>
        <v>19726734</v>
      </c>
      <c r="I14672" s="32">
        <f>SUBTOTAL(9,I14671:I14671)</f>
        <v>1550771.76</v>
      </c>
      <c r="J14672" s="41">
        <f>SUBTOTAL(9,J14671:J14671)</f>
        <v>7.8612696861021195E-2</v>
      </c>
      <c r="K14672" s="32">
        <f>SUBTOTAL(9,K14671:K14671)</f>
        <v>1643299.3</v>
      </c>
      <c r="L14672" s="14">
        <f>SUBTOTAL(9,L14669:L14671)</f>
        <v>3556780.54</v>
      </c>
      <c r="M14672" s="80"/>
    </row>
    <row r="14673" spans="2:13" ht="24.9" customHeight="1" outlineLevel="2" x14ac:dyDescent="0.3">
      <c r="B14673" s="47" t="s">
        <v>22</v>
      </c>
      <c r="C14673" s="46" t="s">
        <v>336</v>
      </c>
      <c r="D14673" s="46" t="s">
        <v>335</v>
      </c>
      <c r="E14673" s="46" t="s">
        <v>412</v>
      </c>
      <c r="F14673" s="45" t="s">
        <v>411</v>
      </c>
      <c r="G14673" s="26" t="s">
        <v>0</v>
      </c>
      <c r="H14673" s="30">
        <v>32853330</v>
      </c>
      <c r="I14673" s="30">
        <v>2582688.88</v>
      </c>
      <c r="J14673" s="23">
        <f>I14673/H14673</f>
        <v>7.861269709950254E-2</v>
      </c>
      <c r="K14673" s="30">
        <v>2737348.16</v>
      </c>
      <c r="L14673" s="30">
        <f>I14673</f>
        <v>2582688.88</v>
      </c>
      <c r="M14673" s="80">
        <f>L14673/K14673</f>
        <v>0.94350032551211893</v>
      </c>
    </row>
    <row r="14674" spans="2:13" ht="24.9" customHeight="1" outlineLevel="1" x14ac:dyDescent="0.3">
      <c r="B14674" s="44" t="str">
        <f>B14673</f>
        <v>FONDO NACIONAL DE PENSIONES DE LAS ENTIDADES TERRITORIALES (FONPET)</v>
      </c>
      <c r="C14674" s="43" t="s">
        <v>336</v>
      </c>
      <c r="D14674" s="43" t="s">
        <v>335</v>
      </c>
      <c r="E14674" s="43" t="s">
        <v>412</v>
      </c>
      <c r="F14674" s="42" t="s">
        <v>411</v>
      </c>
      <c r="G14674" s="18" t="s">
        <v>3</v>
      </c>
      <c r="H14674" s="32">
        <f>SUBTOTAL(9,H14673:H14673)</f>
        <v>32853330</v>
      </c>
      <c r="I14674" s="32">
        <f>SUBTOTAL(9,I14673:I14673)</f>
        <v>2582688.88</v>
      </c>
      <c r="J14674" s="41">
        <f>SUBTOTAL(9,J14673:J14673)</f>
        <v>7.861269709950254E-2</v>
      </c>
      <c r="K14674" s="32">
        <f>SUBTOTAL(9,K14673:K14673)</f>
        <v>2737348.16</v>
      </c>
      <c r="L14674" s="14">
        <f>SUBTOTAL(9,L14671:L14673)</f>
        <v>4133460.6399999997</v>
      </c>
      <c r="M14674" s="80"/>
    </row>
    <row r="14675" spans="2:13" ht="24.9" customHeight="1" outlineLevel="2" x14ac:dyDescent="0.3">
      <c r="B14675" s="47" t="s">
        <v>22</v>
      </c>
      <c r="C14675" s="46" t="s">
        <v>336</v>
      </c>
      <c r="D14675" s="46" t="s">
        <v>335</v>
      </c>
      <c r="E14675" s="46" t="s">
        <v>410</v>
      </c>
      <c r="F14675" s="45" t="s">
        <v>409</v>
      </c>
      <c r="G14675" s="26" t="s">
        <v>0</v>
      </c>
      <c r="H14675" s="30">
        <v>74052313</v>
      </c>
      <c r="I14675" s="30">
        <v>5821452.0500000007</v>
      </c>
      <c r="J14675" s="23">
        <f>I14675/H14675</f>
        <v>7.8612697080778574E-2</v>
      </c>
      <c r="K14675" s="30">
        <v>6169986.9500000002</v>
      </c>
      <c r="L14675" s="30">
        <f>I14675</f>
        <v>5821452.0500000007</v>
      </c>
      <c r="M14675" s="80">
        <f>L14675/K14675</f>
        <v>0.94351124194841296</v>
      </c>
    </row>
    <row r="14676" spans="2:13" ht="24.9" customHeight="1" outlineLevel="1" x14ac:dyDescent="0.3">
      <c r="B14676" s="44" t="str">
        <f>B14675</f>
        <v>FONDO NACIONAL DE PENSIONES DE LAS ENTIDADES TERRITORIALES (FONPET)</v>
      </c>
      <c r="C14676" s="43" t="s">
        <v>336</v>
      </c>
      <c r="D14676" s="43" t="s">
        <v>335</v>
      </c>
      <c r="E14676" s="43" t="s">
        <v>410</v>
      </c>
      <c r="F14676" s="42" t="s">
        <v>409</v>
      </c>
      <c r="G14676" s="18" t="s">
        <v>3</v>
      </c>
      <c r="H14676" s="32">
        <f>SUBTOTAL(9,H14675:H14675)</f>
        <v>74052313</v>
      </c>
      <c r="I14676" s="32">
        <f>SUBTOTAL(9,I14675:I14675)</f>
        <v>5821452.0500000007</v>
      </c>
      <c r="J14676" s="41">
        <f>SUBTOTAL(9,J14675:J14675)</f>
        <v>7.8612697080778574E-2</v>
      </c>
      <c r="K14676" s="32">
        <f>SUBTOTAL(9,K14675:K14675)</f>
        <v>6169986.9500000002</v>
      </c>
      <c r="L14676" s="14">
        <f>SUBTOTAL(9,L14673:L14675)</f>
        <v>8404140.9299999997</v>
      </c>
      <c r="M14676" s="80"/>
    </row>
    <row r="14677" spans="2:13" ht="24.9" customHeight="1" outlineLevel="2" x14ac:dyDescent="0.3">
      <c r="B14677" s="47" t="s">
        <v>22</v>
      </c>
      <c r="C14677" s="46" t="s">
        <v>336</v>
      </c>
      <c r="D14677" s="46" t="s">
        <v>335</v>
      </c>
      <c r="E14677" s="46" t="s">
        <v>408</v>
      </c>
      <c r="F14677" s="45" t="s">
        <v>407</v>
      </c>
      <c r="G14677" s="26" t="s">
        <v>0</v>
      </c>
      <c r="H14677" s="30">
        <v>22674401</v>
      </c>
      <c r="I14677" s="30">
        <v>1782495.82</v>
      </c>
      <c r="J14677" s="23">
        <f>I14677/H14677</f>
        <v>7.8612697199806958E-2</v>
      </c>
      <c r="K14677" s="30">
        <v>1889208.25</v>
      </c>
      <c r="L14677" s="30">
        <f>I14677</f>
        <v>1782495.82</v>
      </c>
      <c r="M14677" s="80">
        <f>L14677/K14677</f>
        <v>0.94351473428088195</v>
      </c>
    </row>
    <row r="14678" spans="2:13" ht="24.9" customHeight="1" outlineLevel="1" x14ac:dyDescent="0.3">
      <c r="B14678" s="44" t="str">
        <f>B14677</f>
        <v>FONDO NACIONAL DE PENSIONES DE LAS ENTIDADES TERRITORIALES (FONPET)</v>
      </c>
      <c r="C14678" s="43" t="s">
        <v>336</v>
      </c>
      <c r="D14678" s="43" t="s">
        <v>335</v>
      </c>
      <c r="E14678" s="43" t="s">
        <v>408</v>
      </c>
      <c r="F14678" s="42" t="s">
        <v>407</v>
      </c>
      <c r="G14678" s="18" t="s">
        <v>3</v>
      </c>
      <c r="H14678" s="32">
        <f>SUBTOTAL(9,H14677:H14677)</f>
        <v>22674401</v>
      </c>
      <c r="I14678" s="32">
        <f>SUBTOTAL(9,I14677:I14677)</f>
        <v>1782495.82</v>
      </c>
      <c r="J14678" s="41">
        <f>SUBTOTAL(9,J14677:J14677)</f>
        <v>7.8612697199806958E-2</v>
      </c>
      <c r="K14678" s="32">
        <f>SUBTOTAL(9,K14677:K14677)</f>
        <v>1889208.25</v>
      </c>
      <c r="L14678" s="14">
        <f>SUBTOTAL(9,L14675:L14677)</f>
        <v>7603947.870000001</v>
      </c>
      <c r="M14678" s="80"/>
    </row>
    <row r="14679" spans="2:13" ht="24.9" customHeight="1" outlineLevel="2" x14ac:dyDescent="0.3">
      <c r="B14679" s="47" t="s">
        <v>22</v>
      </c>
      <c r="C14679" s="46" t="s">
        <v>336</v>
      </c>
      <c r="D14679" s="46" t="s">
        <v>335</v>
      </c>
      <c r="E14679" s="46" t="s">
        <v>406</v>
      </c>
      <c r="F14679" s="45" t="s">
        <v>405</v>
      </c>
      <c r="G14679" s="26" t="s">
        <v>0</v>
      </c>
      <c r="H14679" s="30">
        <v>71468499</v>
      </c>
      <c r="I14679" s="30">
        <v>5618331.4699999997</v>
      </c>
      <c r="J14679" s="23">
        <f>I14679/H14679</f>
        <v>7.8612697182852548E-2</v>
      </c>
      <c r="K14679" s="30">
        <v>5954440.0999999996</v>
      </c>
      <c r="L14679" s="30">
        <f>I14679</f>
        <v>5618331.4699999997</v>
      </c>
      <c r="M14679" s="80">
        <f>L14679/K14679</f>
        <v>0.94355327715867021</v>
      </c>
    </row>
    <row r="14680" spans="2:13" ht="24.9" customHeight="1" outlineLevel="1" x14ac:dyDescent="0.3">
      <c r="B14680" s="44" t="str">
        <f>B14679</f>
        <v>FONDO NACIONAL DE PENSIONES DE LAS ENTIDADES TERRITORIALES (FONPET)</v>
      </c>
      <c r="C14680" s="43" t="s">
        <v>336</v>
      </c>
      <c r="D14680" s="43" t="s">
        <v>335</v>
      </c>
      <c r="E14680" s="43" t="s">
        <v>406</v>
      </c>
      <c r="F14680" s="42" t="s">
        <v>405</v>
      </c>
      <c r="G14680" s="18" t="s">
        <v>3</v>
      </c>
      <c r="H14680" s="32">
        <f>SUBTOTAL(9,H14679:H14679)</f>
        <v>71468499</v>
      </c>
      <c r="I14680" s="32">
        <f>SUBTOTAL(9,I14679:I14679)</f>
        <v>5618331.4699999997</v>
      </c>
      <c r="J14680" s="41">
        <f>SUBTOTAL(9,J14679:J14679)</f>
        <v>7.8612697182852548E-2</v>
      </c>
      <c r="K14680" s="32">
        <f>SUBTOTAL(9,K14679:K14679)</f>
        <v>5954440.0999999996</v>
      </c>
      <c r="L14680" s="14">
        <f>SUBTOTAL(9,L14677:L14679)</f>
        <v>7400827.29</v>
      </c>
      <c r="M14680" s="80"/>
    </row>
    <row r="14681" spans="2:13" ht="24.9" customHeight="1" outlineLevel="2" x14ac:dyDescent="0.3">
      <c r="B14681" s="47" t="s">
        <v>22</v>
      </c>
      <c r="C14681" s="46" t="s">
        <v>336</v>
      </c>
      <c r="D14681" s="46" t="s">
        <v>335</v>
      </c>
      <c r="E14681" s="46" t="s">
        <v>404</v>
      </c>
      <c r="F14681" s="45" t="s">
        <v>403</v>
      </c>
      <c r="G14681" s="26" t="s">
        <v>0</v>
      </c>
      <c r="H14681" s="30">
        <v>18513315</v>
      </c>
      <c r="I14681" s="30">
        <v>1455381.62</v>
      </c>
      <c r="J14681" s="23">
        <f>I14681/H14681</f>
        <v>7.8612696861691173E-2</v>
      </c>
      <c r="K14681" s="30">
        <v>1542915.3399999999</v>
      </c>
      <c r="L14681" s="30">
        <f>I14681</f>
        <v>1455381.62</v>
      </c>
      <c r="M14681" s="80">
        <f>L14681/K14681</f>
        <v>0.94326732145912828</v>
      </c>
    </row>
    <row r="14682" spans="2:13" ht="24.9" customHeight="1" outlineLevel="1" x14ac:dyDescent="0.3">
      <c r="B14682" s="44" t="str">
        <f>B14681</f>
        <v>FONDO NACIONAL DE PENSIONES DE LAS ENTIDADES TERRITORIALES (FONPET)</v>
      </c>
      <c r="C14682" s="43" t="s">
        <v>336</v>
      </c>
      <c r="D14682" s="43" t="s">
        <v>335</v>
      </c>
      <c r="E14682" s="43" t="s">
        <v>404</v>
      </c>
      <c r="F14682" s="42" t="s">
        <v>403</v>
      </c>
      <c r="G14682" s="18" t="s">
        <v>3</v>
      </c>
      <c r="H14682" s="32">
        <f>SUBTOTAL(9,H14681:H14681)</f>
        <v>18513315</v>
      </c>
      <c r="I14682" s="32">
        <f>SUBTOTAL(9,I14681:I14681)</f>
        <v>1455381.62</v>
      </c>
      <c r="J14682" s="41">
        <f>SUBTOTAL(9,J14681:J14681)</f>
        <v>7.8612696861691173E-2</v>
      </c>
      <c r="K14682" s="32">
        <f>SUBTOTAL(9,K14681:K14681)</f>
        <v>1542915.3399999999</v>
      </c>
      <c r="L14682" s="14">
        <f>SUBTOTAL(9,L14679:L14681)</f>
        <v>7073713.0899999999</v>
      </c>
      <c r="M14682" s="80"/>
    </row>
    <row r="14683" spans="2:13" ht="24.9" customHeight="1" outlineLevel="2" x14ac:dyDescent="0.3">
      <c r="B14683" s="47" t="s">
        <v>22</v>
      </c>
      <c r="C14683" s="46" t="s">
        <v>336</v>
      </c>
      <c r="D14683" s="46" t="s">
        <v>335</v>
      </c>
      <c r="E14683" s="46" t="s">
        <v>402</v>
      </c>
      <c r="F14683" s="45" t="s">
        <v>401</v>
      </c>
      <c r="G14683" s="26" t="s">
        <v>0</v>
      </c>
      <c r="H14683" s="30">
        <v>97262953</v>
      </c>
      <c r="I14683" s="30">
        <v>7646103.0700000003</v>
      </c>
      <c r="J14683" s="23">
        <f>I14683/H14683</f>
        <v>7.8612697169496801E-2</v>
      </c>
      <c r="K14683" s="30">
        <v>8104248.9900000002</v>
      </c>
      <c r="L14683" s="30">
        <f>I14683</f>
        <v>7646103.0700000003</v>
      </c>
      <c r="M14683" s="80">
        <f>L14683/K14683</f>
        <v>0.94346842988593815</v>
      </c>
    </row>
    <row r="14684" spans="2:13" ht="24.9" customHeight="1" outlineLevel="1" x14ac:dyDescent="0.3">
      <c r="B14684" s="44" t="str">
        <f>B14683</f>
        <v>FONDO NACIONAL DE PENSIONES DE LAS ENTIDADES TERRITORIALES (FONPET)</v>
      </c>
      <c r="C14684" s="43" t="s">
        <v>336</v>
      </c>
      <c r="D14684" s="43" t="s">
        <v>335</v>
      </c>
      <c r="E14684" s="43" t="s">
        <v>402</v>
      </c>
      <c r="F14684" s="42" t="s">
        <v>401</v>
      </c>
      <c r="G14684" s="18" t="s">
        <v>3</v>
      </c>
      <c r="H14684" s="32">
        <f>SUBTOTAL(9,H14683:H14683)</f>
        <v>97262953</v>
      </c>
      <c r="I14684" s="32">
        <f>SUBTOTAL(9,I14683:I14683)</f>
        <v>7646103.0700000003</v>
      </c>
      <c r="J14684" s="41">
        <f>SUBTOTAL(9,J14683:J14683)</f>
        <v>7.8612697169496801E-2</v>
      </c>
      <c r="K14684" s="32">
        <f>SUBTOTAL(9,K14683:K14683)</f>
        <v>8104248.9900000002</v>
      </c>
      <c r="L14684" s="14">
        <f>SUBTOTAL(9,L14681:L14683)</f>
        <v>9101484.6900000013</v>
      </c>
      <c r="M14684" s="80"/>
    </row>
    <row r="14685" spans="2:13" ht="24.9" customHeight="1" outlineLevel="2" x14ac:dyDescent="0.3">
      <c r="B14685" s="47" t="s">
        <v>22</v>
      </c>
      <c r="C14685" s="46" t="s">
        <v>336</v>
      </c>
      <c r="D14685" s="46" t="s">
        <v>335</v>
      </c>
      <c r="E14685" s="46" t="s">
        <v>400</v>
      </c>
      <c r="F14685" s="45" t="s">
        <v>399</v>
      </c>
      <c r="G14685" s="26" t="s">
        <v>0</v>
      </c>
      <c r="H14685" s="30">
        <v>100611794</v>
      </c>
      <c r="I14685" s="30">
        <v>7909364.4900000002</v>
      </c>
      <c r="J14685" s="23">
        <f>I14685/H14685</f>
        <v>7.8612697135685708E-2</v>
      </c>
      <c r="K14685" s="30">
        <v>8383327.0200000005</v>
      </c>
      <c r="L14685" s="30">
        <f>I14685</f>
        <v>7909364.4900000002</v>
      </c>
      <c r="M14685" s="80">
        <f>L14685/K14685</f>
        <v>0.94346367153884447</v>
      </c>
    </row>
    <row r="14686" spans="2:13" ht="24.9" customHeight="1" outlineLevel="1" x14ac:dyDescent="0.3">
      <c r="B14686" s="44" t="str">
        <f>B14685</f>
        <v>FONDO NACIONAL DE PENSIONES DE LAS ENTIDADES TERRITORIALES (FONPET)</v>
      </c>
      <c r="C14686" s="43" t="s">
        <v>336</v>
      </c>
      <c r="D14686" s="43" t="s">
        <v>335</v>
      </c>
      <c r="E14686" s="43" t="s">
        <v>400</v>
      </c>
      <c r="F14686" s="42" t="s">
        <v>399</v>
      </c>
      <c r="G14686" s="18" t="s">
        <v>3</v>
      </c>
      <c r="H14686" s="32">
        <f>SUBTOTAL(9,H14685:H14685)</f>
        <v>100611794</v>
      </c>
      <c r="I14686" s="32">
        <f>SUBTOTAL(9,I14685:I14685)</f>
        <v>7909364.4900000002</v>
      </c>
      <c r="J14686" s="41">
        <f>SUBTOTAL(9,J14685:J14685)</f>
        <v>7.8612697135685708E-2</v>
      </c>
      <c r="K14686" s="32">
        <f>SUBTOTAL(9,K14685:K14685)</f>
        <v>8383327.0200000005</v>
      </c>
      <c r="L14686" s="14">
        <f>SUBTOTAL(9,L14683:L14685)</f>
        <v>15555467.560000001</v>
      </c>
      <c r="M14686" s="80"/>
    </row>
    <row r="14687" spans="2:13" ht="24.9" customHeight="1" outlineLevel="2" x14ac:dyDescent="0.3">
      <c r="B14687" s="47" t="s">
        <v>22</v>
      </c>
      <c r="C14687" s="46" t="s">
        <v>336</v>
      </c>
      <c r="D14687" s="46" t="s">
        <v>335</v>
      </c>
      <c r="E14687" s="46" t="s">
        <v>398</v>
      </c>
      <c r="F14687" s="45" t="s">
        <v>397</v>
      </c>
      <c r="G14687" s="26" t="s">
        <v>0</v>
      </c>
      <c r="H14687" s="30">
        <v>77883975</v>
      </c>
      <c r="I14687" s="30">
        <v>6122669.3399999999</v>
      </c>
      <c r="J14687" s="23">
        <f>I14687/H14687</f>
        <v>7.8612697156250688E-2</v>
      </c>
      <c r="K14687" s="30">
        <v>6490042</v>
      </c>
      <c r="L14687" s="30">
        <f>I14687</f>
        <v>6122669.3399999999</v>
      </c>
      <c r="M14687" s="80">
        <f>L14687/K14687</f>
        <v>0.94339440946607123</v>
      </c>
    </row>
    <row r="14688" spans="2:13" ht="24.9" customHeight="1" outlineLevel="1" x14ac:dyDescent="0.3">
      <c r="B14688" s="44" t="str">
        <f>B14687</f>
        <v>FONDO NACIONAL DE PENSIONES DE LAS ENTIDADES TERRITORIALES (FONPET)</v>
      </c>
      <c r="C14688" s="43" t="s">
        <v>336</v>
      </c>
      <c r="D14688" s="43" t="s">
        <v>335</v>
      </c>
      <c r="E14688" s="43" t="s">
        <v>398</v>
      </c>
      <c r="F14688" s="42" t="s">
        <v>397</v>
      </c>
      <c r="G14688" s="18" t="s">
        <v>3</v>
      </c>
      <c r="H14688" s="32">
        <f>SUBTOTAL(9,H14687:H14687)</f>
        <v>77883975</v>
      </c>
      <c r="I14688" s="32">
        <f>SUBTOTAL(9,I14687:I14687)</f>
        <v>6122669.3399999999</v>
      </c>
      <c r="J14688" s="41">
        <f>SUBTOTAL(9,J14687:J14687)</f>
        <v>7.8612697156250688E-2</v>
      </c>
      <c r="K14688" s="32">
        <f>SUBTOTAL(9,K14687:K14687)</f>
        <v>6490042</v>
      </c>
      <c r="L14688" s="14">
        <f>SUBTOTAL(9,L14685:L14687)</f>
        <v>14032033.83</v>
      </c>
      <c r="M14688" s="80"/>
    </row>
    <row r="14689" spans="2:13" ht="24.9" customHeight="1" outlineLevel="2" x14ac:dyDescent="0.3">
      <c r="B14689" s="47" t="s">
        <v>22</v>
      </c>
      <c r="C14689" s="46" t="s">
        <v>336</v>
      </c>
      <c r="D14689" s="46" t="s">
        <v>335</v>
      </c>
      <c r="E14689" s="46" t="s">
        <v>396</v>
      </c>
      <c r="F14689" s="45" t="s">
        <v>395</v>
      </c>
      <c r="G14689" s="26" t="s">
        <v>0</v>
      </c>
      <c r="H14689" s="30">
        <v>45759815</v>
      </c>
      <c r="I14689" s="30">
        <v>3597302.47</v>
      </c>
      <c r="J14689" s="23">
        <f>I14689/H14689</f>
        <v>7.8612696970038018E-2</v>
      </c>
      <c r="K14689" s="30">
        <v>3812686.94</v>
      </c>
      <c r="L14689" s="30">
        <f>I14689</f>
        <v>3597302.47</v>
      </c>
      <c r="M14689" s="80">
        <f>L14689/K14689</f>
        <v>0.94350848276045451</v>
      </c>
    </row>
    <row r="14690" spans="2:13" ht="24.9" customHeight="1" outlineLevel="1" x14ac:dyDescent="0.3">
      <c r="B14690" s="44" t="str">
        <f>B14689</f>
        <v>FONDO NACIONAL DE PENSIONES DE LAS ENTIDADES TERRITORIALES (FONPET)</v>
      </c>
      <c r="C14690" s="43" t="s">
        <v>336</v>
      </c>
      <c r="D14690" s="43" t="s">
        <v>335</v>
      </c>
      <c r="E14690" s="43" t="s">
        <v>396</v>
      </c>
      <c r="F14690" s="42" t="s">
        <v>395</v>
      </c>
      <c r="G14690" s="18" t="s">
        <v>3</v>
      </c>
      <c r="H14690" s="32">
        <f>SUBTOTAL(9,H14689:H14689)</f>
        <v>45759815</v>
      </c>
      <c r="I14690" s="32">
        <f>SUBTOTAL(9,I14689:I14689)</f>
        <v>3597302.47</v>
      </c>
      <c r="J14690" s="41">
        <f>SUBTOTAL(9,J14689:J14689)</f>
        <v>7.8612696970038018E-2</v>
      </c>
      <c r="K14690" s="32">
        <f>SUBTOTAL(9,K14689:K14689)</f>
        <v>3812686.94</v>
      </c>
      <c r="L14690" s="14">
        <f>SUBTOTAL(9,L14687:L14689)</f>
        <v>9719971.8100000005</v>
      </c>
      <c r="M14690" s="80"/>
    </row>
    <row r="14691" spans="2:13" ht="24.9" customHeight="1" outlineLevel="2" x14ac:dyDescent="0.3">
      <c r="B14691" s="47" t="s">
        <v>22</v>
      </c>
      <c r="C14691" s="46" t="s">
        <v>336</v>
      </c>
      <c r="D14691" s="46" t="s">
        <v>335</v>
      </c>
      <c r="E14691" s="46" t="s">
        <v>394</v>
      </c>
      <c r="F14691" s="45" t="s">
        <v>393</v>
      </c>
      <c r="G14691" s="26" t="s">
        <v>0</v>
      </c>
      <c r="H14691" s="30">
        <v>36155539</v>
      </c>
      <c r="I14691" s="30">
        <v>2842284.44</v>
      </c>
      <c r="J14691" s="23">
        <f>I14691/H14691</f>
        <v>7.8612697213558347E-2</v>
      </c>
      <c r="K14691" s="30">
        <v>3012229.98</v>
      </c>
      <c r="L14691" s="30">
        <f>I14691</f>
        <v>2842284.44</v>
      </c>
      <c r="M14691" s="80">
        <f>L14691/K14691</f>
        <v>0.94358148576690015</v>
      </c>
    </row>
    <row r="14692" spans="2:13" ht="24.9" customHeight="1" outlineLevel="1" x14ac:dyDescent="0.3">
      <c r="B14692" s="44" t="str">
        <f>B14691</f>
        <v>FONDO NACIONAL DE PENSIONES DE LAS ENTIDADES TERRITORIALES (FONPET)</v>
      </c>
      <c r="C14692" s="43" t="s">
        <v>336</v>
      </c>
      <c r="D14692" s="43" t="s">
        <v>335</v>
      </c>
      <c r="E14692" s="43" t="s">
        <v>394</v>
      </c>
      <c r="F14692" s="42" t="s">
        <v>393</v>
      </c>
      <c r="G14692" s="18" t="s">
        <v>3</v>
      </c>
      <c r="H14692" s="32">
        <f>SUBTOTAL(9,H14691:H14691)</f>
        <v>36155539</v>
      </c>
      <c r="I14692" s="32">
        <f>SUBTOTAL(9,I14691:I14691)</f>
        <v>2842284.44</v>
      </c>
      <c r="J14692" s="41">
        <f>SUBTOTAL(9,J14691:J14691)</f>
        <v>7.8612697213558347E-2</v>
      </c>
      <c r="K14692" s="32">
        <f>SUBTOTAL(9,K14691:K14691)</f>
        <v>3012229.98</v>
      </c>
      <c r="L14692" s="14">
        <f>SUBTOTAL(9,L14689:L14691)</f>
        <v>6439586.9100000001</v>
      </c>
      <c r="M14692" s="80"/>
    </row>
    <row r="14693" spans="2:13" ht="24.9" customHeight="1" outlineLevel="2" x14ac:dyDescent="0.3">
      <c r="B14693" s="47" t="s">
        <v>22</v>
      </c>
      <c r="C14693" s="46" t="s">
        <v>336</v>
      </c>
      <c r="D14693" s="46" t="s">
        <v>335</v>
      </c>
      <c r="E14693" s="46" t="s">
        <v>392</v>
      </c>
      <c r="F14693" s="45" t="s">
        <v>391</v>
      </c>
      <c r="G14693" s="26" t="s">
        <v>0</v>
      </c>
      <c r="H14693" s="30">
        <v>77323812</v>
      </c>
      <c r="I14693" s="30">
        <v>6078633.4100000001</v>
      </c>
      <c r="J14693" s="23">
        <f>I14693/H14693</f>
        <v>7.8612697082239044E-2</v>
      </c>
      <c r="K14693" s="30">
        <v>6443069.8599999994</v>
      </c>
      <c r="L14693" s="30">
        <f>I14693</f>
        <v>6078633.4100000001</v>
      </c>
      <c r="M14693" s="80">
        <f>L14693/K14693</f>
        <v>0.9434374517242935</v>
      </c>
    </row>
    <row r="14694" spans="2:13" ht="24.9" customHeight="1" outlineLevel="1" x14ac:dyDescent="0.3">
      <c r="B14694" s="44" t="str">
        <f>B14693</f>
        <v>FONDO NACIONAL DE PENSIONES DE LAS ENTIDADES TERRITORIALES (FONPET)</v>
      </c>
      <c r="C14694" s="43" t="s">
        <v>336</v>
      </c>
      <c r="D14694" s="43" t="s">
        <v>335</v>
      </c>
      <c r="E14694" s="43" t="s">
        <v>392</v>
      </c>
      <c r="F14694" s="42" t="s">
        <v>391</v>
      </c>
      <c r="G14694" s="18" t="s">
        <v>3</v>
      </c>
      <c r="H14694" s="32">
        <f>SUBTOTAL(9,H14693:H14693)</f>
        <v>77323812</v>
      </c>
      <c r="I14694" s="32">
        <f>SUBTOTAL(9,I14693:I14693)</f>
        <v>6078633.4100000001</v>
      </c>
      <c r="J14694" s="41">
        <f>SUBTOTAL(9,J14693:J14693)</f>
        <v>7.8612697082239044E-2</v>
      </c>
      <c r="K14694" s="32">
        <f>SUBTOTAL(9,K14693:K14693)</f>
        <v>6443069.8599999994</v>
      </c>
      <c r="L14694" s="14">
        <f>SUBTOTAL(9,L14691:L14693)</f>
        <v>8920917.8499999996</v>
      </c>
      <c r="M14694" s="80"/>
    </row>
    <row r="14695" spans="2:13" ht="24.9" customHeight="1" outlineLevel="2" x14ac:dyDescent="0.3">
      <c r="B14695" s="47" t="s">
        <v>22</v>
      </c>
      <c r="C14695" s="46" t="s">
        <v>336</v>
      </c>
      <c r="D14695" s="46" t="s">
        <v>335</v>
      </c>
      <c r="E14695" s="46" t="s">
        <v>390</v>
      </c>
      <c r="F14695" s="45" t="s">
        <v>389</v>
      </c>
      <c r="G14695" s="26" t="s">
        <v>0</v>
      </c>
      <c r="H14695" s="30">
        <v>7620472</v>
      </c>
      <c r="I14695" s="30">
        <v>599065.85</v>
      </c>
      <c r="J14695" s="23">
        <f>I14695/H14695</f>
        <v>7.861269616895121E-2</v>
      </c>
      <c r="K14695" s="30">
        <v>634903.80000000005</v>
      </c>
      <c r="L14695" s="30">
        <f>I14695</f>
        <v>599065.85</v>
      </c>
      <c r="M14695" s="80">
        <f>L14695/K14695</f>
        <v>0.94355373207720594</v>
      </c>
    </row>
    <row r="14696" spans="2:13" ht="24.9" customHeight="1" outlineLevel="1" x14ac:dyDescent="0.3">
      <c r="B14696" s="44" t="str">
        <f>B14695</f>
        <v>FONDO NACIONAL DE PENSIONES DE LAS ENTIDADES TERRITORIALES (FONPET)</v>
      </c>
      <c r="C14696" s="43" t="s">
        <v>336</v>
      </c>
      <c r="D14696" s="43" t="s">
        <v>335</v>
      </c>
      <c r="E14696" s="43" t="s">
        <v>390</v>
      </c>
      <c r="F14696" s="42" t="s">
        <v>389</v>
      </c>
      <c r="G14696" s="18" t="s">
        <v>3</v>
      </c>
      <c r="H14696" s="32">
        <f>SUBTOTAL(9,H14695:H14695)</f>
        <v>7620472</v>
      </c>
      <c r="I14696" s="32">
        <f>SUBTOTAL(9,I14695:I14695)</f>
        <v>599065.85</v>
      </c>
      <c r="J14696" s="41">
        <f>SUBTOTAL(9,J14695:J14695)</f>
        <v>7.861269616895121E-2</v>
      </c>
      <c r="K14696" s="32">
        <f>SUBTOTAL(9,K14695:K14695)</f>
        <v>634903.80000000005</v>
      </c>
      <c r="L14696" s="14">
        <f>SUBTOTAL(9,L14693:L14695)</f>
        <v>6677699.2599999998</v>
      </c>
      <c r="M14696" s="80"/>
    </row>
    <row r="14697" spans="2:13" ht="24.9" customHeight="1" outlineLevel="2" x14ac:dyDescent="0.3">
      <c r="B14697" s="47" t="s">
        <v>22</v>
      </c>
      <c r="C14697" s="46" t="s">
        <v>336</v>
      </c>
      <c r="D14697" s="46" t="s">
        <v>335</v>
      </c>
      <c r="E14697" s="46" t="s">
        <v>388</v>
      </c>
      <c r="F14697" s="45" t="s">
        <v>387</v>
      </c>
      <c r="G14697" s="26" t="s">
        <v>0</v>
      </c>
      <c r="H14697" s="30">
        <v>26481461</v>
      </c>
      <c r="I14697" s="30">
        <v>2081779.07</v>
      </c>
      <c r="J14697" s="23">
        <f>I14697/H14697</f>
        <v>7.8612697010939092E-2</v>
      </c>
      <c r="K14697" s="30">
        <v>2205687.31</v>
      </c>
      <c r="L14697" s="30">
        <f>I14697</f>
        <v>2081779.07</v>
      </c>
      <c r="M14697" s="80">
        <f>L14697/K14697</f>
        <v>0.94382329741925208</v>
      </c>
    </row>
    <row r="14698" spans="2:13" ht="24.9" customHeight="1" outlineLevel="1" x14ac:dyDescent="0.3">
      <c r="B14698" s="44" t="str">
        <f>B14697</f>
        <v>FONDO NACIONAL DE PENSIONES DE LAS ENTIDADES TERRITORIALES (FONPET)</v>
      </c>
      <c r="C14698" s="43" t="s">
        <v>336</v>
      </c>
      <c r="D14698" s="43" t="s">
        <v>335</v>
      </c>
      <c r="E14698" s="43" t="s">
        <v>388</v>
      </c>
      <c r="F14698" s="42" t="s">
        <v>387</v>
      </c>
      <c r="G14698" s="18" t="s">
        <v>3</v>
      </c>
      <c r="H14698" s="32">
        <f>SUBTOTAL(9,H14697:H14697)</f>
        <v>26481461</v>
      </c>
      <c r="I14698" s="32">
        <f>SUBTOTAL(9,I14697:I14697)</f>
        <v>2081779.07</v>
      </c>
      <c r="J14698" s="41">
        <f>SUBTOTAL(9,J14697:J14697)</f>
        <v>7.8612697010939092E-2</v>
      </c>
      <c r="K14698" s="32">
        <f>SUBTOTAL(9,K14697:K14697)</f>
        <v>2205687.31</v>
      </c>
      <c r="L14698" s="14">
        <f>SUBTOTAL(9,L14695:L14697)</f>
        <v>2680844.92</v>
      </c>
      <c r="M14698" s="80"/>
    </row>
    <row r="14699" spans="2:13" ht="24.9" customHeight="1" outlineLevel="2" x14ac:dyDescent="0.3">
      <c r="B14699" s="47" t="s">
        <v>22</v>
      </c>
      <c r="C14699" s="46" t="s">
        <v>336</v>
      </c>
      <c r="D14699" s="46" t="s">
        <v>335</v>
      </c>
      <c r="E14699" s="46" t="s">
        <v>386</v>
      </c>
      <c r="F14699" s="45" t="s">
        <v>385</v>
      </c>
      <c r="G14699" s="26" t="s">
        <v>0</v>
      </c>
      <c r="H14699" s="30">
        <v>19418354</v>
      </c>
      <c r="I14699" s="30">
        <v>1526529.19</v>
      </c>
      <c r="J14699" s="23">
        <f>I14699/H14699</f>
        <v>7.8612697554076932E-2</v>
      </c>
      <c r="K14699" s="30">
        <v>1618443.46</v>
      </c>
      <c r="L14699" s="30">
        <f>I14699</f>
        <v>1526529.19</v>
      </c>
      <c r="M14699" s="80">
        <f>L14699/K14699</f>
        <v>0.94320822922043879</v>
      </c>
    </row>
    <row r="14700" spans="2:13" ht="24.9" customHeight="1" outlineLevel="1" x14ac:dyDescent="0.3">
      <c r="B14700" s="44" t="str">
        <f>B14699</f>
        <v>FONDO NACIONAL DE PENSIONES DE LAS ENTIDADES TERRITORIALES (FONPET)</v>
      </c>
      <c r="C14700" s="43" t="s">
        <v>336</v>
      </c>
      <c r="D14700" s="43" t="s">
        <v>335</v>
      </c>
      <c r="E14700" s="43" t="s">
        <v>386</v>
      </c>
      <c r="F14700" s="42" t="s">
        <v>385</v>
      </c>
      <c r="G14700" s="18" t="s">
        <v>3</v>
      </c>
      <c r="H14700" s="32">
        <f>SUBTOTAL(9,H14699:H14699)</f>
        <v>19418354</v>
      </c>
      <c r="I14700" s="32">
        <f>SUBTOTAL(9,I14699:I14699)</f>
        <v>1526529.19</v>
      </c>
      <c r="J14700" s="41">
        <f>SUBTOTAL(9,J14699:J14699)</f>
        <v>7.8612697554076932E-2</v>
      </c>
      <c r="K14700" s="32">
        <f>SUBTOTAL(9,K14699:K14699)</f>
        <v>1618443.46</v>
      </c>
      <c r="L14700" s="14">
        <f>SUBTOTAL(9,L14697:L14699)</f>
        <v>3608308.26</v>
      </c>
      <c r="M14700" s="80"/>
    </row>
    <row r="14701" spans="2:13" ht="24.9" customHeight="1" outlineLevel="2" x14ac:dyDescent="0.3">
      <c r="B14701" s="47" t="s">
        <v>22</v>
      </c>
      <c r="C14701" s="46" t="s">
        <v>336</v>
      </c>
      <c r="D14701" s="46" t="s">
        <v>335</v>
      </c>
      <c r="E14701" s="46" t="s">
        <v>384</v>
      </c>
      <c r="F14701" s="45" t="s">
        <v>383</v>
      </c>
      <c r="G14701" s="26" t="s">
        <v>0</v>
      </c>
      <c r="H14701" s="30">
        <v>2871075</v>
      </c>
      <c r="I14701" s="30">
        <v>225702.95</v>
      </c>
      <c r="J14701" s="23">
        <f>I14701/H14701</f>
        <v>7.8612697334622048E-2</v>
      </c>
      <c r="K14701" s="30">
        <v>239203.36</v>
      </c>
      <c r="L14701" s="30">
        <f>I14701</f>
        <v>225702.95</v>
      </c>
      <c r="M14701" s="80">
        <f>L14701/K14701</f>
        <v>0.94356095165218423</v>
      </c>
    </row>
    <row r="14702" spans="2:13" ht="24.9" customHeight="1" outlineLevel="1" x14ac:dyDescent="0.3">
      <c r="B14702" s="44" t="str">
        <f>B14701</f>
        <v>FONDO NACIONAL DE PENSIONES DE LAS ENTIDADES TERRITORIALES (FONPET)</v>
      </c>
      <c r="C14702" s="43" t="s">
        <v>336</v>
      </c>
      <c r="D14702" s="43" t="s">
        <v>335</v>
      </c>
      <c r="E14702" s="43" t="s">
        <v>384</v>
      </c>
      <c r="F14702" s="42" t="s">
        <v>383</v>
      </c>
      <c r="G14702" s="18" t="s">
        <v>3</v>
      </c>
      <c r="H14702" s="32">
        <f>SUBTOTAL(9,H14701:H14701)</f>
        <v>2871075</v>
      </c>
      <c r="I14702" s="32">
        <f>SUBTOTAL(9,I14701:I14701)</f>
        <v>225702.95</v>
      </c>
      <c r="J14702" s="41">
        <f>SUBTOTAL(9,J14701:J14701)</f>
        <v>7.8612697334622048E-2</v>
      </c>
      <c r="K14702" s="32">
        <f>SUBTOTAL(9,K14701:K14701)</f>
        <v>239203.36</v>
      </c>
      <c r="L14702" s="14">
        <f>SUBTOTAL(9,L14699:L14701)</f>
        <v>1752232.14</v>
      </c>
      <c r="M14702" s="80"/>
    </row>
    <row r="14703" spans="2:13" ht="24.9" customHeight="1" outlineLevel="2" x14ac:dyDescent="0.3">
      <c r="B14703" s="47" t="s">
        <v>22</v>
      </c>
      <c r="C14703" s="46" t="s">
        <v>336</v>
      </c>
      <c r="D14703" s="46" t="s">
        <v>335</v>
      </c>
      <c r="E14703" s="46" t="s">
        <v>382</v>
      </c>
      <c r="F14703" s="45" t="s">
        <v>381</v>
      </c>
      <c r="G14703" s="26" t="s">
        <v>0</v>
      </c>
      <c r="H14703" s="30">
        <v>765075199</v>
      </c>
      <c r="I14703" s="30">
        <v>60144624.899999999</v>
      </c>
      <c r="J14703" s="23">
        <f>I14703/H14703</f>
        <v>7.8612697129135406E-2</v>
      </c>
      <c r="K14703" s="30">
        <v>63746704.519999996</v>
      </c>
      <c r="L14703" s="30">
        <f>I14703</f>
        <v>60144624.899999999</v>
      </c>
      <c r="M14703" s="80">
        <f>L14703/K14703</f>
        <v>0.94349386925766687</v>
      </c>
    </row>
    <row r="14704" spans="2:13" ht="24.9" customHeight="1" outlineLevel="1" x14ac:dyDescent="0.3">
      <c r="B14704" s="44" t="str">
        <f>B14703</f>
        <v>FONDO NACIONAL DE PENSIONES DE LAS ENTIDADES TERRITORIALES (FONPET)</v>
      </c>
      <c r="C14704" s="43" t="s">
        <v>336</v>
      </c>
      <c r="D14704" s="43" t="s">
        <v>335</v>
      </c>
      <c r="E14704" s="43" t="s">
        <v>382</v>
      </c>
      <c r="F14704" s="42" t="s">
        <v>381</v>
      </c>
      <c r="G14704" s="18" t="s">
        <v>3</v>
      </c>
      <c r="H14704" s="32">
        <f>SUBTOTAL(9,H14703:H14703)</f>
        <v>765075199</v>
      </c>
      <c r="I14704" s="32">
        <f>SUBTOTAL(9,I14703:I14703)</f>
        <v>60144624.899999999</v>
      </c>
      <c r="J14704" s="41">
        <f>SUBTOTAL(9,J14703:J14703)</f>
        <v>7.8612697129135406E-2</v>
      </c>
      <c r="K14704" s="32">
        <f>SUBTOTAL(9,K14703:K14703)</f>
        <v>63746704.519999996</v>
      </c>
      <c r="L14704" s="14">
        <f>SUBTOTAL(9,L14701:L14703)</f>
        <v>60370327.850000001</v>
      </c>
      <c r="M14704" s="80"/>
    </row>
    <row r="14705" spans="2:13" ht="24.9" customHeight="1" outlineLevel="2" x14ac:dyDescent="0.3">
      <c r="B14705" s="47" t="s">
        <v>22</v>
      </c>
      <c r="C14705" s="46" t="s">
        <v>336</v>
      </c>
      <c r="D14705" s="46" t="s">
        <v>335</v>
      </c>
      <c r="E14705" s="46" t="s">
        <v>380</v>
      </c>
      <c r="F14705" s="45" t="s">
        <v>379</v>
      </c>
      <c r="G14705" s="26" t="s">
        <v>0</v>
      </c>
      <c r="H14705" s="30">
        <v>62404702</v>
      </c>
      <c r="I14705" s="30">
        <v>4905801.9400000004</v>
      </c>
      <c r="J14705" s="23">
        <f>I14705/H14705</f>
        <v>7.8612697165030943E-2</v>
      </c>
      <c r="K14705" s="30">
        <v>5199676.7699999996</v>
      </c>
      <c r="L14705" s="30">
        <f>I14705</f>
        <v>4905801.9400000004</v>
      </c>
      <c r="M14705" s="80">
        <f>L14705/K14705</f>
        <v>0.94348209648423986</v>
      </c>
    </row>
    <row r="14706" spans="2:13" ht="24.9" customHeight="1" outlineLevel="1" x14ac:dyDescent="0.3">
      <c r="B14706" s="44" t="str">
        <f>B14705</f>
        <v>FONDO NACIONAL DE PENSIONES DE LAS ENTIDADES TERRITORIALES (FONPET)</v>
      </c>
      <c r="C14706" s="43" t="s">
        <v>336</v>
      </c>
      <c r="D14706" s="43" t="s">
        <v>335</v>
      </c>
      <c r="E14706" s="43" t="s">
        <v>380</v>
      </c>
      <c r="F14706" s="42" t="s">
        <v>379</v>
      </c>
      <c r="G14706" s="18" t="s">
        <v>3</v>
      </c>
      <c r="H14706" s="32">
        <f>SUBTOTAL(9,H14705:H14705)</f>
        <v>62404702</v>
      </c>
      <c r="I14706" s="32">
        <f>SUBTOTAL(9,I14705:I14705)</f>
        <v>4905801.9400000004</v>
      </c>
      <c r="J14706" s="41">
        <f>SUBTOTAL(9,J14705:J14705)</f>
        <v>7.8612697165030943E-2</v>
      </c>
      <c r="K14706" s="32">
        <f>SUBTOTAL(9,K14705:K14705)</f>
        <v>5199676.7699999996</v>
      </c>
      <c r="L14706" s="14">
        <f>SUBTOTAL(9,L14703:L14705)</f>
        <v>65050426.839999996</v>
      </c>
      <c r="M14706" s="80"/>
    </row>
    <row r="14707" spans="2:13" ht="24.9" customHeight="1" outlineLevel="2" x14ac:dyDescent="0.3">
      <c r="B14707" s="47" t="s">
        <v>22</v>
      </c>
      <c r="C14707" s="46" t="s">
        <v>336</v>
      </c>
      <c r="D14707" s="46" t="s">
        <v>335</v>
      </c>
      <c r="E14707" s="46" t="s">
        <v>378</v>
      </c>
      <c r="F14707" s="45" t="s">
        <v>377</v>
      </c>
      <c r="G14707" s="26" t="s">
        <v>0</v>
      </c>
      <c r="H14707" s="30">
        <v>148199662</v>
      </c>
      <c r="I14707" s="30">
        <v>11650375.140000001</v>
      </c>
      <c r="J14707" s="23">
        <f>I14707/H14707</f>
        <v>7.8612697105881396E-2</v>
      </c>
      <c r="K14707" s="30">
        <v>12348000.27</v>
      </c>
      <c r="L14707" s="30">
        <f>I14707</f>
        <v>11650375.140000001</v>
      </c>
      <c r="M14707" s="80">
        <f>L14707/K14707</f>
        <v>0.94350298714400671</v>
      </c>
    </row>
    <row r="14708" spans="2:13" ht="24.9" customHeight="1" outlineLevel="1" x14ac:dyDescent="0.3">
      <c r="B14708" s="44" t="str">
        <f>B14707</f>
        <v>FONDO NACIONAL DE PENSIONES DE LAS ENTIDADES TERRITORIALES (FONPET)</v>
      </c>
      <c r="C14708" s="43" t="s">
        <v>336</v>
      </c>
      <c r="D14708" s="43" t="s">
        <v>335</v>
      </c>
      <c r="E14708" s="43" t="s">
        <v>378</v>
      </c>
      <c r="F14708" s="42" t="s">
        <v>377</v>
      </c>
      <c r="G14708" s="18" t="s">
        <v>3</v>
      </c>
      <c r="H14708" s="32">
        <f>SUBTOTAL(9,H14707:H14707)</f>
        <v>148199662</v>
      </c>
      <c r="I14708" s="32">
        <f>SUBTOTAL(9,I14707:I14707)</f>
        <v>11650375.140000001</v>
      </c>
      <c r="J14708" s="41">
        <f>SUBTOTAL(9,J14707:J14707)</f>
        <v>7.8612697105881396E-2</v>
      </c>
      <c r="K14708" s="32">
        <f>SUBTOTAL(9,K14707:K14707)</f>
        <v>12348000.27</v>
      </c>
      <c r="L14708" s="14">
        <f>SUBTOTAL(9,L14705:L14707)</f>
        <v>16556177.080000002</v>
      </c>
      <c r="M14708" s="80"/>
    </row>
    <row r="14709" spans="2:13" ht="24.9" customHeight="1" outlineLevel="2" x14ac:dyDescent="0.3">
      <c r="B14709" s="47" t="s">
        <v>22</v>
      </c>
      <c r="C14709" s="46" t="s">
        <v>336</v>
      </c>
      <c r="D14709" s="46" t="s">
        <v>335</v>
      </c>
      <c r="E14709" s="46" t="s">
        <v>376</v>
      </c>
      <c r="F14709" s="45" t="s">
        <v>375</v>
      </c>
      <c r="G14709" s="26" t="s">
        <v>0</v>
      </c>
      <c r="H14709" s="30">
        <v>225643390</v>
      </c>
      <c r="I14709" s="30">
        <v>17738435.48</v>
      </c>
      <c r="J14709" s="23">
        <f>I14709/H14709</f>
        <v>7.8612697141272336E-2</v>
      </c>
      <c r="K14709" s="30">
        <v>18800294.140000001</v>
      </c>
      <c r="L14709" s="30">
        <f>I14709</f>
        <v>17738435.48</v>
      </c>
      <c r="M14709" s="80">
        <f>L14709/K14709</f>
        <v>0.94351904006965714</v>
      </c>
    </row>
    <row r="14710" spans="2:13" ht="24.9" customHeight="1" outlineLevel="1" x14ac:dyDescent="0.3">
      <c r="B14710" s="44" t="str">
        <f>B14709</f>
        <v>FONDO NACIONAL DE PENSIONES DE LAS ENTIDADES TERRITORIALES (FONPET)</v>
      </c>
      <c r="C14710" s="43" t="s">
        <v>336</v>
      </c>
      <c r="D14710" s="43" t="s">
        <v>335</v>
      </c>
      <c r="E14710" s="43" t="s">
        <v>376</v>
      </c>
      <c r="F14710" s="42" t="s">
        <v>375</v>
      </c>
      <c r="G14710" s="18" t="s">
        <v>3</v>
      </c>
      <c r="H14710" s="32">
        <f>SUBTOTAL(9,H14709:H14709)</f>
        <v>225643390</v>
      </c>
      <c r="I14710" s="32">
        <f>SUBTOTAL(9,I14709:I14709)</f>
        <v>17738435.48</v>
      </c>
      <c r="J14710" s="41">
        <f>SUBTOTAL(9,J14709:J14709)</f>
        <v>7.8612697141272336E-2</v>
      </c>
      <c r="K14710" s="32">
        <f>SUBTOTAL(9,K14709:K14709)</f>
        <v>18800294.140000001</v>
      </c>
      <c r="L14710" s="14">
        <f>SUBTOTAL(9,L14707:L14709)</f>
        <v>29388810.620000001</v>
      </c>
      <c r="M14710" s="80"/>
    </row>
    <row r="14711" spans="2:13" ht="24.9" customHeight="1" outlineLevel="2" x14ac:dyDescent="0.3">
      <c r="B14711" s="47" t="s">
        <v>22</v>
      </c>
      <c r="C14711" s="46" t="s">
        <v>336</v>
      </c>
      <c r="D14711" s="46" t="s">
        <v>335</v>
      </c>
      <c r="E14711" s="46" t="s">
        <v>374</v>
      </c>
      <c r="F14711" s="45" t="s">
        <v>373</v>
      </c>
      <c r="G14711" s="26" t="s">
        <v>0</v>
      </c>
      <c r="H14711" s="30">
        <v>65279074</v>
      </c>
      <c r="I14711" s="30">
        <v>5131764.07</v>
      </c>
      <c r="J14711" s="23">
        <f>I14711/H14711</f>
        <v>7.8612697079618502E-2</v>
      </c>
      <c r="K14711" s="30">
        <v>5439430.8900000006</v>
      </c>
      <c r="L14711" s="30">
        <f>I14711</f>
        <v>5131764.07</v>
      </c>
      <c r="M14711" s="80">
        <f>L14711/K14711</f>
        <v>0.94343768195205435</v>
      </c>
    </row>
    <row r="14712" spans="2:13" ht="24.9" customHeight="1" outlineLevel="1" x14ac:dyDescent="0.3">
      <c r="B14712" s="44" t="str">
        <f>B14711</f>
        <v>FONDO NACIONAL DE PENSIONES DE LAS ENTIDADES TERRITORIALES (FONPET)</v>
      </c>
      <c r="C14712" s="43" t="s">
        <v>336</v>
      </c>
      <c r="D14712" s="43" t="s">
        <v>335</v>
      </c>
      <c r="E14712" s="43" t="s">
        <v>374</v>
      </c>
      <c r="F14712" s="42" t="s">
        <v>373</v>
      </c>
      <c r="G14712" s="18" t="s">
        <v>3</v>
      </c>
      <c r="H14712" s="32">
        <f>SUBTOTAL(9,H14711:H14711)</f>
        <v>65279074</v>
      </c>
      <c r="I14712" s="32">
        <f>SUBTOTAL(9,I14711:I14711)</f>
        <v>5131764.07</v>
      </c>
      <c r="J14712" s="41">
        <f>SUBTOTAL(9,J14711:J14711)</f>
        <v>7.8612697079618502E-2</v>
      </c>
      <c r="K14712" s="32">
        <f>SUBTOTAL(9,K14711:K14711)</f>
        <v>5439430.8900000006</v>
      </c>
      <c r="L14712" s="14">
        <f>SUBTOTAL(9,L14709:L14711)</f>
        <v>22870199.550000001</v>
      </c>
      <c r="M14712" s="80"/>
    </row>
    <row r="14713" spans="2:13" ht="24.9" customHeight="1" outlineLevel="2" x14ac:dyDescent="0.3">
      <c r="B14713" s="47" t="s">
        <v>22</v>
      </c>
      <c r="C14713" s="46" t="s">
        <v>336</v>
      </c>
      <c r="D14713" s="46" t="s">
        <v>335</v>
      </c>
      <c r="E14713" s="46" t="s">
        <v>372</v>
      </c>
      <c r="F14713" s="45" t="s">
        <v>371</v>
      </c>
      <c r="G14713" s="26" t="s">
        <v>0</v>
      </c>
      <c r="H14713" s="30">
        <v>671688319</v>
      </c>
      <c r="I14713" s="30">
        <v>52803230.390000001</v>
      </c>
      <c r="J14713" s="23">
        <f>I14713/H14713</f>
        <v>7.8612697134011048E-2</v>
      </c>
      <c r="K14713" s="30">
        <v>55965706.93</v>
      </c>
      <c r="L14713" s="30">
        <f>I14713</f>
        <v>52803230.390000001</v>
      </c>
      <c r="M14713" s="80">
        <f>L14713/K14713</f>
        <v>0.9434926008536707</v>
      </c>
    </row>
    <row r="14714" spans="2:13" ht="24.9" customHeight="1" outlineLevel="1" x14ac:dyDescent="0.3">
      <c r="B14714" s="44" t="str">
        <f>B14713</f>
        <v>FONDO NACIONAL DE PENSIONES DE LAS ENTIDADES TERRITORIALES (FONPET)</v>
      </c>
      <c r="C14714" s="43" t="s">
        <v>336</v>
      </c>
      <c r="D14714" s="43" t="s">
        <v>335</v>
      </c>
      <c r="E14714" s="43" t="s">
        <v>372</v>
      </c>
      <c r="F14714" s="42" t="s">
        <v>371</v>
      </c>
      <c r="G14714" s="18" t="s">
        <v>3</v>
      </c>
      <c r="H14714" s="32">
        <f>SUBTOTAL(9,H14713:H14713)</f>
        <v>671688319</v>
      </c>
      <c r="I14714" s="32">
        <f>SUBTOTAL(9,I14713:I14713)</f>
        <v>52803230.390000001</v>
      </c>
      <c r="J14714" s="41">
        <f>SUBTOTAL(9,J14713:J14713)</f>
        <v>7.8612697134011048E-2</v>
      </c>
      <c r="K14714" s="32">
        <f>SUBTOTAL(9,K14713:K14713)</f>
        <v>55965706.93</v>
      </c>
      <c r="L14714" s="14">
        <f>SUBTOTAL(9,L14711:L14713)</f>
        <v>57934994.460000001</v>
      </c>
      <c r="M14714" s="80"/>
    </row>
    <row r="14715" spans="2:13" ht="24.9" customHeight="1" outlineLevel="2" x14ac:dyDescent="0.3">
      <c r="B14715" s="47" t="s">
        <v>22</v>
      </c>
      <c r="C14715" s="46" t="s">
        <v>336</v>
      </c>
      <c r="D14715" s="46" t="s">
        <v>335</v>
      </c>
      <c r="E14715" s="46" t="s">
        <v>370</v>
      </c>
      <c r="F14715" s="45" t="s">
        <v>369</v>
      </c>
      <c r="G14715" s="26" t="s">
        <v>0</v>
      </c>
      <c r="H14715" s="30">
        <v>15905565</v>
      </c>
      <c r="I14715" s="30">
        <v>1250379.3600000001</v>
      </c>
      <c r="J14715" s="23">
        <f>I14715/H14715</f>
        <v>7.8612696876847826E-2</v>
      </c>
      <c r="K14715" s="30">
        <v>1325316.94</v>
      </c>
      <c r="L14715" s="30">
        <f>I14715</f>
        <v>1250379.3600000001</v>
      </c>
      <c r="M14715" s="80">
        <f>L14715/K14715</f>
        <v>0.94345686096791315</v>
      </c>
    </row>
    <row r="14716" spans="2:13" ht="24.9" customHeight="1" outlineLevel="1" x14ac:dyDescent="0.3">
      <c r="B14716" s="44" t="str">
        <f>B14715</f>
        <v>FONDO NACIONAL DE PENSIONES DE LAS ENTIDADES TERRITORIALES (FONPET)</v>
      </c>
      <c r="C14716" s="43" t="s">
        <v>336</v>
      </c>
      <c r="D14716" s="43" t="s">
        <v>335</v>
      </c>
      <c r="E14716" s="43" t="s">
        <v>370</v>
      </c>
      <c r="F14716" s="42" t="s">
        <v>369</v>
      </c>
      <c r="G14716" s="18" t="s">
        <v>3</v>
      </c>
      <c r="H14716" s="32">
        <f>SUBTOTAL(9,H14715:H14715)</f>
        <v>15905565</v>
      </c>
      <c r="I14716" s="32">
        <f>SUBTOTAL(9,I14715:I14715)</f>
        <v>1250379.3600000001</v>
      </c>
      <c r="J14716" s="41">
        <f>SUBTOTAL(9,J14715:J14715)</f>
        <v>7.8612696876847826E-2</v>
      </c>
      <c r="K14716" s="32">
        <f>SUBTOTAL(9,K14715:K14715)</f>
        <v>1325316.94</v>
      </c>
      <c r="L14716" s="14">
        <f>SUBTOTAL(9,L14713:L14715)</f>
        <v>54053609.75</v>
      </c>
      <c r="M14716" s="80"/>
    </row>
    <row r="14717" spans="2:13" ht="24.9" customHeight="1" outlineLevel="2" x14ac:dyDescent="0.3">
      <c r="B14717" s="47" t="s">
        <v>22</v>
      </c>
      <c r="C14717" s="46" t="s">
        <v>336</v>
      </c>
      <c r="D14717" s="46" t="s">
        <v>335</v>
      </c>
      <c r="E14717" s="46" t="s">
        <v>368</v>
      </c>
      <c r="F14717" s="45" t="s">
        <v>367</v>
      </c>
      <c r="G14717" s="26" t="s">
        <v>0</v>
      </c>
      <c r="H14717" s="30">
        <v>1772710</v>
      </c>
      <c r="I14717" s="30">
        <v>139357.51999999999</v>
      </c>
      <c r="J14717" s="23">
        <f>I14717/H14717</f>
        <v>7.861270032887499E-2</v>
      </c>
      <c r="K14717" s="30">
        <v>147707.22</v>
      </c>
      <c r="L14717" s="30">
        <f>I14717</f>
        <v>139357.51999999999</v>
      </c>
      <c r="M14717" s="80">
        <f>L14717/K14717</f>
        <v>0.94347128055080842</v>
      </c>
    </row>
    <row r="14718" spans="2:13" ht="24.9" customHeight="1" outlineLevel="1" x14ac:dyDescent="0.3">
      <c r="B14718" s="44" t="str">
        <f>B14717</f>
        <v>FONDO NACIONAL DE PENSIONES DE LAS ENTIDADES TERRITORIALES (FONPET)</v>
      </c>
      <c r="C14718" s="43" t="s">
        <v>336</v>
      </c>
      <c r="D14718" s="43" t="s">
        <v>335</v>
      </c>
      <c r="E14718" s="43" t="s">
        <v>368</v>
      </c>
      <c r="F14718" s="42" t="s">
        <v>367</v>
      </c>
      <c r="G14718" s="18" t="s">
        <v>3</v>
      </c>
      <c r="H14718" s="32">
        <f>SUBTOTAL(9,H14717:H14717)</f>
        <v>1772710</v>
      </c>
      <c r="I14718" s="32">
        <f>SUBTOTAL(9,I14717:I14717)</f>
        <v>139357.51999999999</v>
      </c>
      <c r="J14718" s="41">
        <f>SUBTOTAL(9,J14717:J14717)</f>
        <v>7.861270032887499E-2</v>
      </c>
      <c r="K14718" s="32">
        <f>SUBTOTAL(9,K14717:K14717)</f>
        <v>147707.22</v>
      </c>
      <c r="L14718" s="14">
        <f>SUBTOTAL(9,L14715:L14717)</f>
        <v>1389736.8800000001</v>
      </c>
      <c r="M14718" s="80"/>
    </row>
    <row r="14719" spans="2:13" ht="24.9" customHeight="1" outlineLevel="2" x14ac:dyDescent="0.3">
      <c r="B14719" s="47" t="s">
        <v>22</v>
      </c>
      <c r="C14719" s="46" t="s">
        <v>336</v>
      </c>
      <c r="D14719" s="46" t="s">
        <v>335</v>
      </c>
      <c r="E14719" s="46" t="s">
        <v>366</v>
      </c>
      <c r="F14719" s="45" t="s">
        <v>365</v>
      </c>
      <c r="G14719" s="26" t="s">
        <v>0</v>
      </c>
      <c r="H14719" s="30">
        <v>775400310</v>
      </c>
      <c r="I14719" s="30">
        <v>60956309.730000004</v>
      </c>
      <c r="J14719" s="23">
        <f>I14719/H14719</f>
        <v>7.8612697137043969E-2</v>
      </c>
      <c r="K14719" s="30">
        <v>64602873.140000001</v>
      </c>
      <c r="L14719" s="30">
        <f>I14719</f>
        <v>60956309.730000004</v>
      </c>
      <c r="M14719" s="80">
        <f>L14719/K14719</f>
        <v>0.94355416047677043</v>
      </c>
    </row>
    <row r="14720" spans="2:13" ht="24.9" customHeight="1" outlineLevel="1" x14ac:dyDescent="0.3">
      <c r="B14720" s="44" t="str">
        <f>B14719</f>
        <v>FONDO NACIONAL DE PENSIONES DE LAS ENTIDADES TERRITORIALES (FONPET)</v>
      </c>
      <c r="C14720" s="43" t="s">
        <v>336</v>
      </c>
      <c r="D14720" s="43" t="s">
        <v>335</v>
      </c>
      <c r="E14720" s="43" t="s">
        <v>366</v>
      </c>
      <c r="F14720" s="42" t="s">
        <v>365</v>
      </c>
      <c r="G14720" s="18" t="s">
        <v>3</v>
      </c>
      <c r="H14720" s="32">
        <f>SUBTOTAL(9,H14719:H14719)</f>
        <v>775400310</v>
      </c>
      <c r="I14720" s="32">
        <f>SUBTOTAL(9,I14719:I14719)</f>
        <v>60956309.730000004</v>
      </c>
      <c r="J14720" s="41">
        <f>SUBTOTAL(9,J14719:J14719)</f>
        <v>7.8612697137043969E-2</v>
      </c>
      <c r="K14720" s="32">
        <f>SUBTOTAL(9,K14719:K14719)</f>
        <v>64602873.140000001</v>
      </c>
      <c r="L14720" s="14">
        <f>SUBTOTAL(9,L14717:L14719)</f>
        <v>61095667.250000007</v>
      </c>
      <c r="M14720" s="80"/>
    </row>
    <row r="14721" spans="2:13" ht="24.9" customHeight="1" outlineLevel="2" x14ac:dyDescent="0.3">
      <c r="B14721" s="47" t="s">
        <v>22</v>
      </c>
      <c r="C14721" s="46" t="s">
        <v>336</v>
      </c>
      <c r="D14721" s="46" t="s">
        <v>335</v>
      </c>
      <c r="E14721" s="46" t="s">
        <v>364</v>
      </c>
      <c r="F14721" s="45" t="s">
        <v>363</v>
      </c>
      <c r="G14721" s="26" t="s">
        <v>0</v>
      </c>
      <c r="H14721" s="30">
        <v>6609511</v>
      </c>
      <c r="I14721" s="30">
        <v>519591.48</v>
      </c>
      <c r="J14721" s="23">
        <f>I14721/H14721</f>
        <v>7.8612696158611425E-2</v>
      </c>
      <c r="K14721" s="30">
        <v>550664.51</v>
      </c>
      <c r="L14721" s="30">
        <f>I14721</f>
        <v>519591.48</v>
      </c>
      <c r="M14721" s="80">
        <f>L14721/K14721</f>
        <v>0.94357175841965912</v>
      </c>
    </row>
    <row r="14722" spans="2:13" ht="24.9" customHeight="1" outlineLevel="1" x14ac:dyDescent="0.3">
      <c r="B14722" s="44" t="str">
        <f>B14721</f>
        <v>FONDO NACIONAL DE PENSIONES DE LAS ENTIDADES TERRITORIALES (FONPET)</v>
      </c>
      <c r="C14722" s="43" t="s">
        <v>336</v>
      </c>
      <c r="D14722" s="43" t="s">
        <v>335</v>
      </c>
      <c r="E14722" s="43" t="s">
        <v>364</v>
      </c>
      <c r="F14722" s="42" t="s">
        <v>363</v>
      </c>
      <c r="G14722" s="18" t="s">
        <v>3</v>
      </c>
      <c r="H14722" s="32">
        <f>SUBTOTAL(9,H14721:H14721)</f>
        <v>6609511</v>
      </c>
      <c r="I14722" s="32">
        <f>SUBTOTAL(9,I14721:I14721)</f>
        <v>519591.48</v>
      </c>
      <c r="J14722" s="41">
        <f>SUBTOTAL(9,J14721:J14721)</f>
        <v>7.8612696158611425E-2</v>
      </c>
      <c r="K14722" s="32">
        <f>SUBTOTAL(9,K14721:K14721)</f>
        <v>550664.51</v>
      </c>
      <c r="L14722" s="14">
        <f>SUBTOTAL(9,L14719:L14721)</f>
        <v>61475901.210000001</v>
      </c>
      <c r="M14722" s="80"/>
    </row>
    <row r="14723" spans="2:13" ht="24.9" customHeight="1" outlineLevel="2" x14ac:dyDescent="0.3">
      <c r="B14723" s="47" t="s">
        <v>22</v>
      </c>
      <c r="C14723" s="46" t="s">
        <v>336</v>
      </c>
      <c r="D14723" s="46" t="s">
        <v>335</v>
      </c>
      <c r="E14723" s="46" t="s">
        <v>362</v>
      </c>
      <c r="F14723" s="45" t="s">
        <v>361</v>
      </c>
      <c r="G14723" s="26" t="s">
        <v>0</v>
      </c>
      <c r="H14723" s="30">
        <v>33668254</v>
      </c>
      <c r="I14723" s="30">
        <v>2646752.25</v>
      </c>
      <c r="J14723" s="23">
        <f>I14723/H14723</f>
        <v>7.861269699343483E-2</v>
      </c>
      <c r="K14723" s="30">
        <v>2805279.88</v>
      </c>
      <c r="L14723" s="30">
        <f>I14723</f>
        <v>2646752.25</v>
      </c>
      <c r="M14723" s="80">
        <f>L14723/K14723</f>
        <v>0.94348954942777408</v>
      </c>
    </row>
    <row r="14724" spans="2:13" ht="24.9" customHeight="1" outlineLevel="1" x14ac:dyDescent="0.3">
      <c r="B14724" s="44" t="str">
        <f>B14723</f>
        <v>FONDO NACIONAL DE PENSIONES DE LAS ENTIDADES TERRITORIALES (FONPET)</v>
      </c>
      <c r="C14724" s="43" t="s">
        <v>336</v>
      </c>
      <c r="D14724" s="43" t="s">
        <v>335</v>
      </c>
      <c r="E14724" s="43" t="s">
        <v>362</v>
      </c>
      <c r="F14724" s="42" t="s">
        <v>361</v>
      </c>
      <c r="G14724" s="18" t="s">
        <v>3</v>
      </c>
      <c r="H14724" s="32">
        <f>SUBTOTAL(9,H14723:H14723)</f>
        <v>33668254</v>
      </c>
      <c r="I14724" s="32">
        <f>SUBTOTAL(9,I14723:I14723)</f>
        <v>2646752.25</v>
      </c>
      <c r="J14724" s="41">
        <f>SUBTOTAL(9,J14723:J14723)</f>
        <v>7.861269699343483E-2</v>
      </c>
      <c r="K14724" s="32">
        <f>SUBTOTAL(9,K14723:K14723)</f>
        <v>2805279.88</v>
      </c>
      <c r="L14724" s="14">
        <f>SUBTOTAL(9,L14721:L14723)</f>
        <v>3166343.73</v>
      </c>
      <c r="M14724" s="80"/>
    </row>
    <row r="14725" spans="2:13" ht="24.9" customHeight="1" outlineLevel="2" x14ac:dyDescent="0.3">
      <c r="B14725" s="47" t="s">
        <v>22</v>
      </c>
      <c r="C14725" s="46" t="s">
        <v>336</v>
      </c>
      <c r="D14725" s="46" t="s">
        <v>335</v>
      </c>
      <c r="E14725" s="46" t="s">
        <v>360</v>
      </c>
      <c r="F14725" s="45" t="s">
        <v>54</v>
      </c>
      <c r="G14725" s="26" t="s">
        <v>0</v>
      </c>
      <c r="H14725" s="30">
        <v>58217922</v>
      </c>
      <c r="I14725" s="30">
        <v>4576667.87</v>
      </c>
      <c r="J14725" s="23">
        <f>I14725/H14725</f>
        <v>7.8612697134741436E-2</v>
      </c>
      <c r="K14725" s="30">
        <v>4851604.25</v>
      </c>
      <c r="L14725" s="30">
        <f>I14725</f>
        <v>4576667.87</v>
      </c>
      <c r="M14725" s="80">
        <f>L14725/K14725</f>
        <v>0.94333083123999661</v>
      </c>
    </row>
    <row r="14726" spans="2:13" ht="24.9" customHeight="1" outlineLevel="1" x14ac:dyDescent="0.3">
      <c r="B14726" s="44" t="str">
        <f>B14725</f>
        <v>FONDO NACIONAL DE PENSIONES DE LAS ENTIDADES TERRITORIALES (FONPET)</v>
      </c>
      <c r="C14726" s="43" t="s">
        <v>336</v>
      </c>
      <c r="D14726" s="43" t="s">
        <v>335</v>
      </c>
      <c r="E14726" s="43" t="s">
        <v>360</v>
      </c>
      <c r="F14726" s="42" t="s">
        <v>54</v>
      </c>
      <c r="G14726" s="18" t="s">
        <v>3</v>
      </c>
      <c r="H14726" s="32">
        <f>SUBTOTAL(9,H14725:H14725)</f>
        <v>58217922</v>
      </c>
      <c r="I14726" s="32">
        <f>SUBTOTAL(9,I14725:I14725)</f>
        <v>4576667.87</v>
      </c>
      <c r="J14726" s="41">
        <f>SUBTOTAL(9,J14725:J14725)</f>
        <v>7.8612697134741436E-2</v>
      </c>
      <c r="K14726" s="32">
        <f>SUBTOTAL(9,K14725:K14725)</f>
        <v>4851604.25</v>
      </c>
      <c r="L14726" s="14">
        <f>SUBTOTAL(9,L14723:L14725)</f>
        <v>7223420.1200000001</v>
      </c>
      <c r="M14726" s="80"/>
    </row>
    <row r="14727" spans="2:13" ht="24.9" customHeight="1" outlineLevel="2" x14ac:dyDescent="0.3">
      <c r="B14727" s="47" t="s">
        <v>22</v>
      </c>
      <c r="C14727" s="46" t="s">
        <v>336</v>
      </c>
      <c r="D14727" s="46" t="s">
        <v>335</v>
      </c>
      <c r="E14727" s="46" t="s">
        <v>359</v>
      </c>
      <c r="F14727" s="45" t="s">
        <v>358</v>
      </c>
      <c r="G14727" s="26" t="s">
        <v>0</v>
      </c>
      <c r="H14727" s="30">
        <v>56086114</v>
      </c>
      <c r="I14727" s="30">
        <v>4409080.6900000004</v>
      </c>
      <c r="J14727" s="23">
        <f>I14727/H14727</f>
        <v>7.8612697075072818E-2</v>
      </c>
      <c r="K14727" s="30">
        <v>4672678.84</v>
      </c>
      <c r="L14727" s="30">
        <f>I14727</f>
        <v>4409080.6900000004</v>
      </c>
      <c r="M14727" s="80">
        <f>L14727/K14727</f>
        <v>0.94358735983661157</v>
      </c>
    </row>
    <row r="14728" spans="2:13" ht="24.9" customHeight="1" outlineLevel="1" x14ac:dyDescent="0.3">
      <c r="B14728" s="44" t="str">
        <f>B14727</f>
        <v>FONDO NACIONAL DE PENSIONES DE LAS ENTIDADES TERRITORIALES (FONPET)</v>
      </c>
      <c r="C14728" s="43" t="s">
        <v>336</v>
      </c>
      <c r="D14728" s="43" t="s">
        <v>335</v>
      </c>
      <c r="E14728" s="43" t="s">
        <v>359</v>
      </c>
      <c r="F14728" s="42" t="s">
        <v>358</v>
      </c>
      <c r="G14728" s="18" t="s">
        <v>3</v>
      </c>
      <c r="H14728" s="32">
        <f>SUBTOTAL(9,H14727:H14727)</f>
        <v>56086114</v>
      </c>
      <c r="I14728" s="32">
        <f>SUBTOTAL(9,I14727:I14727)</f>
        <v>4409080.6900000004</v>
      </c>
      <c r="J14728" s="41">
        <f>SUBTOTAL(9,J14727:J14727)</f>
        <v>7.8612697075072818E-2</v>
      </c>
      <c r="K14728" s="32">
        <f>SUBTOTAL(9,K14727:K14727)</f>
        <v>4672678.84</v>
      </c>
      <c r="L14728" s="14">
        <f>SUBTOTAL(9,L14725:L14727)</f>
        <v>8985748.5600000005</v>
      </c>
      <c r="M14728" s="80"/>
    </row>
    <row r="14729" spans="2:13" ht="24.9" customHeight="1" outlineLevel="2" x14ac:dyDescent="0.3">
      <c r="B14729" s="47" t="s">
        <v>22</v>
      </c>
      <c r="C14729" s="46" t="s">
        <v>336</v>
      </c>
      <c r="D14729" s="46" t="s">
        <v>335</v>
      </c>
      <c r="E14729" s="46" t="s">
        <v>357</v>
      </c>
      <c r="F14729" s="45" t="s">
        <v>356</v>
      </c>
      <c r="G14729" s="26" t="s">
        <v>0</v>
      </c>
      <c r="H14729" s="30">
        <v>36419399</v>
      </c>
      <c r="I14729" s="30">
        <v>2863027.19</v>
      </c>
      <c r="J14729" s="23">
        <f>I14729/H14729</f>
        <v>7.8612697315515831E-2</v>
      </c>
      <c r="K14729" s="30">
        <v>3034995.35</v>
      </c>
      <c r="L14729" s="30">
        <f>I14729</f>
        <v>2863027.19</v>
      </c>
      <c r="M14729" s="80">
        <f>L14729/K14729</f>
        <v>0.94333824597128291</v>
      </c>
    </row>
    <row r="14730" spans="2:13" ht="24.9" customHeight="1" outlineLevel="1" x14ac:dyDescent="0.3">
      <c r="B14730" s="44" t="str">
        <f>B14729</f>
        <v>FONDO NACIONAL DE PENSIONES DE LAS ENTIDADES TERRITORIALES (FONPET)</v>
      </c>
      <c r="C14730" s="43" t="s">
        <v>336</v>
      </c>
      <c r="D14730" s="43" t="s">
        <v>335</v>
      </c>
      <c r="E14730" s="43" t="s">
        <v>357</v>
      </c>
      <c r="F14730" s="42" t="s">
        <v>356</v>
      </c>
      <c r="G14730" s="18" t="s">
        <v>3</v>
      </c>
      <c r="H14730" s="32">
        <f>SUBTOTAL(9,H14729:H14729)</f>
        <v>36419399</v>
      </c>
      <c r="I14730" s="32">
        <f>SUBTOTAL(9,I14729:I14729)</f>
        <v>2863027.19</v>
      </c>
      <c r="J14730" s="41">
        <f>SUBTOTAL(9,J14729:J14729)</f>
        <v>7.8612697315515831E-2</v>
      </c>
      <c r="K14730" s="32">
        <f>SUBTOTAL(9,K14729:K14729)</f>
        <v>3034995.35</v>
      </c>
      <c r="L14730" s="14">
        <f>SUBTOTAL(9,L14727:L14729)</f>
        <v>7272107.8800000008</v>
      </c>
      <c r="M14730" s="80"/>
    </row>
    <row r="14731" spans="2:13" ht="24.9" customHeight="1" outlineLevel="2" x14ac:dyDescent="0.3">
      <c r="B14731" s="47" t="s">
        <v>22</v>
      </c>
      <c r="C14731" s="46" t="s">
        <v>336</v>
      </c>
      <c r="D14731" s="46" t="s">
        <v>335</v>
      </c>
      <c r="E14731" s="46" t="s">
        <v>355</v>
      </c>
      <c r="F14731" s="45" t="s">
        <v>354</v>
      </c>
      <c r="G14731" s="26" t="s">
        <v>0</v>
      </c>
      <c r="H14731" s="30">
        <v>11301389</v>
      </c>
      <c r="I14731" s="30">
        <v>888432.66999999993</v>
      </c>
      <c r="J14731" s="23">
        <f>I14731/H14731</f>
        <v>7.8612697076439003E-2</v>
      </c>
      <c r="K14731" s="30">
        <v>941502.3899999999</v>
      </c>
      <c r="L14731" s="30">
        <f>I14731</f>
        <v>888432.66999999993</v>
      </c>
      <c r="M14731" s="80">
        <f>L14731/K14731</f>
        <v>0.94363294181335011</v>
      </c>
    </row>
    <row r="14732" spans="2:13" ht="24.9" customHeight="1" outlineLevel="1" x14ac:dyDescent="0.3">
      <c r="B14732" s="44" t="str">
        <f>B14731</f>
        <v>FONDO NACIONAL DE PENSIONES DE LAS ENTIDADES TERRITORIALES (FONPET)</v>
      </c>
      <c r="C14732" s="43" t="s">
        <v>336</v>
      </c>
      <c r="D14732" s="43" t="s">
        <v>335</v>
      </c>
      <c r="E14732" s="43" t="s">
        <v>355</v>
      </c>
      <c r="F14732" s="42" t="s">
        <v>354</v>
      </c>
      <c r="G14732" s="18" t="s">
        <v>3</v>
      </c>
      <c r="H14732" s="32">
        <f>SUBTOTAL(9,H14731:H14731)</f>
        <v>11301389</v>
      </c>
      <c r="I14732" s="32">
        <f>SUBTOTAL(9,I14731:I14731)</f>
        <v>888432.66999999993</v>
      </c>
      <c r="J14732" s="41">
        <f>SUBTOTAL(9,J14731:J14731)</f>
        <v>7.8612697076439003E-2</v>
      </c>
      <c r="K14732" s="32">
        <f>SUBTOTAL(9,K14731:K14731)</f>
        <v>941502.3899999999</v>
      </c>
      <c r="L14732" s="14">
        <f>SUBTOTAL(9,L14729:L14731)</f>
        <v>3751459.86</v>
      </c>
      <c r="M14732" s="80"/>
    </row>
    <row r="14733" spans="2:13" ht="24.9" customHeight="1" outlineLevel="2" x14ac:dyDescent="0.3">
      <c r="B14733" s="47" t="s">
        <v>22</v>
      </c>
      <c r="C14733" s="46" t="s">
        <v>336</v>
      </c>
      <c r="D14733" s="46" t="s">
        <v>335</v>
      </c>
      <c r="E14733" s="46" t="s">
        <v>353</v>
      </c>
      <c r="F14733" s="45" t="s">
        <v>352</v>
      </c>
      <c r="G14733" s="26" t="s">
        <v>0</v>
      </c>
      <c r="H14733" s="30">
        <v>37046317</v>
      </c>
      <c r="I14733" s="30">
        <v>2912310.9000000004</v>
      </c>
      <c r="J14733" s="23">
        <f>I14733/H14733</f>
        <v>7.8612697181206989E-2</v>
      </c>
      <c r="K14733" s="30">
        <v>3086710.26</v>
      </c>
      <c r="L14733" s="30">
        <f>I14733</f>
        <v>2912310.9000000004</v>
      </c>
      <c r="M14733" s="80">
        <f>L14733/K14733</f>
        <v>0.94349992538658312</v>
      </c>
    </row>
    <row r="14734" spans="2:13" ht="24.9" customHeight="1" outlineLevel="1" x14ac:dyDescent="0.3">
      <c r="B14734" s="44" t="str">
        <f>B14733</f>
        <v>FONDO NACIONAL DE PENSIONES DE LAS ENTIDADES TERRITORIALES (FONPET)</v>
      </c>
      <c r="C14734" s="43" t="s">
        <v>336</v>
      </c>
      <c r="D14734" s="43" t="s">
        <v>335</v>
      </c>
      <c r="E14734" s="43" t="s">
        <v>353</v>
      </c>
      <c r="F14734" s="42" t="s">
        <v>352</v>
      </c>
      <c r="G14734" s="18" t="s">
        <v>3</v>
      </c>
      <c r="H14734" s="32">
        <f>SUBTOTAL(9,H14733:H14733)</f>
        <v>37046317</v>
      </c>
      <c r="I14734" s="32">
        <f>SUBTOTAL(9,I14733:I14733)</f>
        <v>2912310.9000000004</v>
      </c>
      <c r="J14734" s="41">
        <f>SUBTOTAL(9,J14733:J14733)</f>
        <v>7.8612697181206989E-2</v>
      </c>
      <c r="K14734" s="32">
        <f>SUBTOTAL(9,K14733:K14733)</f>
        <v>3086710.26</v>
      </c>
      <c r="L14734" s="14">
        <f>SUBTOTAL(9,L14731:L14733)</f>
        <v>3800743.5700000003</v>
      </c>
      <c r="M14734" s="80"/>
    </row>
    <row r="14735" spans="2:13" ht="24.9" customHeight="1" outlineLevel="2" x14ac:dyDescent="0.3">
      <c r="B14735" s="47" t="s">
        <v>22</v>
      </c>
      <c r="C14735" s="46" t="s">
        <v>336</v>
      </c>
      <c r="D14735" s="46" t="s">
        <v>335</v>
      </c>
      <c r="E14735" s="46" t="s">
        <v>351</v>
      </c>
      <c r="F14735" s="45" t="s">
        <v>350</v>
      </c>
      <c r="G14735" s="26" t="s">
        <v>0</v>
      </c>
      <c r="H14735" s="30">
        <v>295750099</v>
      </c>
      <c r="I14735" s="30">
        <v>23249712.960000001</v>
      </c>
      <c r="J14735" s="23">
        <f>I14735/H14735</f>
        <v>7.8612697133873158E-2</v>
      </c>
      <c r="K14735" s="30">
        <v>24642607.329999998</v>
      </c>
      <c r="L14735" s="30">
        <f>I14735</f>
        <v>23249712.960000001</v>
      </c>
      <c r="M14735" s="80">
        <f>L14735/K14735</f>
        <v>0.94347617720206567</v>
      </c>
    </row>
    <row r="14736" spans="2:13" ht="24.9" customHeight="1" outlineLevel="1" x14ac:dyDescent="0.3">
      <c r="B14736" s="44" t="str">
        <f>B14735</f>
        <v>FONDO NACIONAL DE PENSIONES DE LAS ENTIDADES TERRITORIALES (FONPET)</v>
      </c>
      <c r="C14736" s="43" t="s">
        <v>336</v>
      </c>
      <c r="D14736" s="43" t="s">
        <v>335</v>
      </c>
      <c r="E14736" s="43" t="s">
        <v>351</v>
      </c>
      <c r="F14736" s="42" t="s">
        <v>350</v>
      </c>
      <c r="G14736" s="18" t="s">
        <v>3</v>
      </c>
      <c r="H14736" s="32">
        <f>SUBTOTAL(9,H14735:H14735)</f>
        <v>295750099</v>
      </c>
      <c r="I14736" s="32">
        <f>SUBTOTAL(9,I14735:I14735)</f>
        <v>23249712.960000001</v>
      </c>
      <c r="J14736" s="41">
        <f>SUBTOTAL(9,J14735:J14735)</f>
        <v>7.8612697133873158E-2</v>
      </c>
      <c r="K14736" s="32">
        <f>SUBTOTAL(9,K14735:K14735)</f>
        <v>24642607.329999998</v>
      </c>
      <c r="L14736" s="14">
        <f>SUBTOTAL(9,L14733:L14735)</f>
        <v>26162023.859999999</v>
      </c>
      <c r="M14736" s="80"/>
    </row>
    <row r="14737" spans="2:13" ht="24.9" customHeight="1" outlineLevel="2" x14ac:dyDescent="0.3">
      <c r="B14737" s="47" t="s">
        <v>22</v>
      </c>
      <c r="C14737" s="46" t="s">
        <v>336</v>
      </c>
      <c r="D14737" s="46" t="s">
        <v>335</v>
      </c>
      <c r="E14737" s="46" t="s">
        <v>349</v>
      </c>
      <c r="F14737" s="45" t="s">
        <v>290</v>
      </c>
      <c r="G14737" s="26" t="s">
        <v>0</v>
      </c>
      <c r="H14737" s="30">
        <v>88585833</v>
      </c>
      <c r="I14737" s="30">
        <v>6963971.2599999998</v>
      </c>
      <c r="J14737" s="23">
        <f>I14737/H14737</f>
        <v>7.8612697134089152E-2</v>
      </c>
      <c r="K14737" s="30">
        <v>7380382.25</v>
      </c>
      <c r="L14737" s="30">
        <f>I14737</f>
        <v>6963971.2599999998</v>
      </c>
      <c r="M14737" s="80">
        <f>L14737/K14737</f>
        <v>0.94357866897747744</v>
      </c>
    </row>
    <row r="14738" spans="2:13" ht="24.9" customHeight="1" outlineLevel="1" x14ac:dyDescent="0.3">
      <c r="B14738" s="44" t="str">
        <f>B14737</f>
        <v>FONDO NACIONAL DE PENSIONES DE LAS ENTIDADES TERRITORIALES (FONPET)</v>
      </c>
      <c r="C14738" s="43" t="s">
        <v>336</v>
      </c>
      <c r="D14738" s="43" t="s">
        <v>335</v>
      </c>
      <c r="E14738" s="43" t="s">
        <v>349</v>
      </c>
      <c r="F14738" s="42" t="s">
        <v>290</v>
      </c>
      <c r="G14738" s="18" t="s">
        <v>3</v>
      </c>
      <c r="H14738" s="32">
        <f>SUBTOTAL(9,H14737:H14737)</f>
        <v>88585833</v>
      </c>
      <c r="I14738" s="32">
        <f>SUBTOTAL(9,I14737:I14737)</f>
        <v>6963971.2599999998</v>
      </c>
      <c r="J14738" s="41">
        <f>SUBTOTAL(9,J14737:J14737)</f>
        <v>7.8612697134089152E-2</v>
      </c>
      <c r="K14738" s="32">
        <f>SUBTOTAL(9,K14737:K14737)</f>
        <v>7380382.25</v>
      </c>
      <c r="L14738" s="14">
        <f>SUBTOTAL(9,L14735:L14737)</f>
        <v>30213684.219999999</v>
      </c>
      <c r="M14738" s="80"/>
    </row>
    <row r="14739" spans="2:13" ht="24.9" customHeight="1" outlineLevel="2" x14ac:dyDescent="0.3">
      <c r="B14739" s="47" t="s">
        <v>22</v>
      </c>
      <c r="C14739" s="46" t="s">
        <v>336</v>
      </c>
      <c r="D14739" s="46" t="s">
        <v>335</v>
      </c>
      <c r="E14739" s="46" t="s">
        <v>348</v>
      </c>
      <c r="F14739" s="45" t="s">
        <v>347</v>
      </c>
      <c r="G14739" s="26" t="s">
        <v>0</v>
      </c>
      <c r="H14739" s="30">
        <v>60591853</v>
      </c>
      <c r="I14739" s="30">
        <v>4763288.99</v>
      </c>
      <c r="J14739" s="23">
        <f>I14739/H14739</f>
        <v>7.8612697155837116E-2</v>
      </c>
      <c r="K14739" s="30">
        <v>5049815.32</v>
      </c>
      <c r="L14739" s="30">
        <f>I14739</f>
        <v>4763288.99</v>
      </c>
      <c r="M14739" s="80">
        <f>L14739/K14739</f>
        <v>0.94326003787401869</v>
      </c>
    </row>
    <row r="14740" spans="2:13" ht="24.9" customHeight="1" outlineLevel="1" x14ac:dyDescent="0.3">
      <c r="B14740" s="44" t="str">
        <f>B14739</f>
        <v>FONDO NACIONAL DE PENSIONES DE LAS ENTIDADES TERRITORIALES (FONPET)</v>
      </c>
      <c r="C14740" s="43" t="s">
        <v>336</v>
      </c>
      <c r="D14740" s="43" t="s">
        <v>335</v>
      </c>
      <c r="E14740" s="43" t="s">
        <v>348</v>
      </c>
      <c r="F14740" s="42" t="s">
        <v>347</v>
      </c>
      <c r="G14740" s="18" t="s">
        <v>3</v>
      </c>
      <c r="H14740" s="32">
        <f>SUBTOTAL(9,H14739:H14739)</f>
        <v>60591853</v>
      </c>
      <c r="I14740" s="32">
        <f>SUBTOTAL(9,I14739:I14739)</f>
        <v>4763288.99</v>
      </c>
      <c r="J14740" s="41">
        <f>SUBTOTAL(9,J14739:J14739)</f>
        <v>7.8612697155837116E-2</v>
      </c>
      <c r="K14740" s="32">
        <f>SUBTOTAL(9,K14739:K14739)</f>
        <v>5049815.32</v>
      </c>
      <c r="L14740" s="14">
        <f>SUBTOTAL(9,L14737:L14739)</f>
        <v>11727260.25</v>
      </c>
      <c r="M14740" s="80"/>
    </row>
    <row r="14741" spans="2:13" ht="24.9" customHeight="1" outlineLevel="2" x14ac:dyDescent="0.3">
      <c r="B14741" s="47" t="s">
        <v>22</v>
      </c>
      <c r="C14741" s="46" t="s">
        <v>336</v>
      </c>
      <c r="D14741" s="46" t="s">
        <v>335</v>
      </c>
      <c r="E14741" s="46" t="s">
        <v>346</v>
      </c>
      <c r="F14741" s="45" t="s">
        <v>345</v>
      </c>
      <c r="G14741" s="26" t="s">
        <v>0</v>
      </c>
      <c r="H14741" s="30">
        <v>78783425</v>
      </c>
      <c r="I14741" s="30">
        <v>6193377.5199999996</v>
      </c>
      <c r="J14741" s="23">
        <f>I14741/H14741</f>
        <v>7.8612697023517308E-2</v>
      </c>
      <c r="K14741" s="30">
        <v>6564287.5800000001</v>
      </c>
      <c r="L14741" s="30">
        <f>I14741</f>
        <v>6193377.5199999996</v>
      </c>
      <c r="M14741" s="80">
        <f>L14741/K14741</f>
        <v>0.94349576317617689</v>
      </c>
    </row>
    <row r="14742" spans="2:13" ht="24.9" customHeight="1" outlineLevel="1" x14ac:dyDescent="0.3">
      <c r="B14742" s="44" t="str">
        <f>B14741</f>
        <v>FONDO NACIONAL DE PENSIONES DE LAS ENTIDADES TERRITORIALES (FONPET)</v>
      </c>
      <c r="C14742" s="43" t="s">
        <v>336</v>
      </c>
      <c r="D14742" s="43" t="s">
        <v>335</v>
      </c>
      <c r="E14742" s="43" t="s">
        <v>346</v>
      </c>
      <c r="F14742" s="42" t="s">
        <v>345</v>
      </c>
      <c r="G14742" s="18" t="s">
        <v>3</v>
      </c>
      <c r="H14742" s="32">
        <f>SUBTOTAL(9,H14741:H14741)</f>
        <v>78783425</v>
      </c>
      <c r="I14742" s="32">
        <f>SUBTOTAL(9,I14741:I14741)</f>
        <v>6193377.5199999996</v>
      </c>
      <c r="J14742" s="41">
        <f>SUBTOTAL(9,J14741:J14741)</f>
        <v>7.8612697023517308E-2</v>
      </c>
      <c r="K14742" s="32">
        <f>SUBTOTAL(9,K14741:K14741)</f>
        <v>6564287.5800000001</v>
      </c>
      <c r="L14742" s="14">
        <f>SUBTOTAL(9,L14739:L14741)</f>
        <v>10956666.51</v>
      </c>
      <c r="M14742" s="80"/>
    </row>
    <row r="14743" spans="2:13" ht="24.9" customHeight="1" outlineLevel="2" x14ac:dyDescent="0.3">
      <c r="B14743" s="47" t="s">
        <v>22</v>
      </c>
      <c r="C14743" s="46" t="s">
        <v>336</v>
      </c>
      <c r="D14743" s="46" t="s">
        <v>335</v>
      </c>
      <c r="E14743" s="46" t="s">
        <v>344</v>
      </c>
      <c r="F14743" s="45" t="s">
        <v>343</v>
      </c>
      <c r="G14743" s="26" t="s">
        <v>0</v>
      </c>
      <c r="H14743" s="30">
        <v>45669410</v>
      </c>
      <c r="I14743" s="30">
        <v>3590195.49</v>
      </c>
      <c r="J14743" s="23">
        <f>I14743/H14743</f>
        <v>7.861269698907869E-2</v>
      </c>
      <c r="K14743" s="30">
        <v>3805109.33</v>
      </c>
      <c r="L14743" s="30">
        <f>I14743</f>
        <v>3590195.49</v>
      </c>
      <c r="M14743" s="80">
        <f>L14743/K14743</f>
        <v>0.94351966754132666</v>
      </c>
    </row>
    <row r="14744" spans="2:13" ht="24.9" customHeight="1" outlineLevel="1" x14ac:dyDescent="0.3">
      <c r="B14744" s="44" t="str">
        <f>B14743</f>
        <v>FONDO NACIONAL DE PENSIONES DE LAS ENTIDADES TERRITORIALES (FONPET)</v>
      </c>
      <c r="C14744" s="43" t="s">
        <v>336</v>
      </c>
      <c r="D14744" s="43" t="s">
        <v>335</v>
      </c>
      <c r="E14744" s="43" t="s">
        <v>344</v>
      </c>
      <c r="F14744" s="42" t="s">
        <v>343</v>
      </c>
      <c r="G14744" s="18" t="s">
        <v>3</v>
      </c>
      <c r="H14744" s="32">
        <f>SUBTOTAL(9,H14743:H14743)</f>
        <v>45669410</v>
      </c>
      <c r="I14744" s="32">
        <f>SUBTOTAL(9,I14743:I14743)</f>
        <v>3590195.49</v>
      </c>
      <c r="J14744" s="41">
        <f>SUBTOTAL(9,J14743:J14743)</f>
        <v>7.861269698907869E-2</v>
      </c>
      <c r="K14744" s="32">
        <f>SUBTOTAL(9,K14743:K14743)</f>
        <v>3805109.33</v>
      </c>
      <c r="L14744" s="14">
        <f>SUBTOTAL(9,L14741:L14743)</f>
        <v>9783573.0099999998</v>
      </c>
      <c r="M14744" s="80"/>
    </row>
    <row r="14745" spans="2:13" ht="24.9" customHeight="1" outlineLevel="2" x14ac:dyDescent="0.3">
      <c r="B14745" s="47" t="s">
        <v>22</v>
      </c>
      <c r="C14745" s="46" t="s">
        <v>336</v>
      </c>
      <c r="D14745" s="46" t="s">
        <v>335</v>
      </c>
      <c r="E14745" s="46" t="s">
        <v>342</v>
      </c>
      <c r="F14745" s="45" t="s">
        <v>341</v>
      </c>
      <c r="G14745" s="26" t="s">
        <v>0</v>
      </c>
      <c r="H14745" s="30">
        <v>240226815</v>
      </c>
      <c r="I14745" s="30">
        <v>18884877.849999998</v>
      </c>
      <c r="J14745" s="23">
        <f>I14745/H14745</f>
        <v>7.8612697129585629E-2</v>
      </c>
      <c r="K14745" s="30">
        <v>20015559.880000003</v>
      </c>
      <c r="L14745" s="30">
        <f>I14745</f>
        <v>18884877.849999998</v>
      </c>
      <c r="M14745" s="80">
        <f>L14745/K14745</f>
        <v>0.94350984749970412</v>
      </c>
    </row>
    <row r="14746" spans="2:13" ht="24.9" customHeight="1" outlineLevel="1" x14ac:dyDescent="0.3">
      <c r="B14746" s="44" t="str">
        <f>B14745</f>
        <v>FONDO NACIONAL DE PENSIONES DE LAS ENTIDADES TERRITORIALES (FONPET)</v>
      </c>
      <c r="C14746" s="43" t="s">
        <v>336</v>
      </c>
      <c r="D14746" s="43" t="s">
        <v>335</v>
      </c>
      <c r="E14746" s="43" t="s">
        <v>342</v>
      </c>
      <c r="F14746" s="42" t="s">
        <v>341</v>
      </c>
      <c r="G14746" s="18" t="s">
        <v>3</v>
      </c>
      <c r="H14746" s="32">
        <f>SUBTOTAL(9,H14745:H14745)</f>
        <v>240226815</v>
      </c>
      <c r="I14746" s="32">
        <f>SUBTOTAL(9,I14745:I14745)</f>
        <v>18884877.849999998</v>
      </c>
      <c r="J14746" s="41">
        <f>SUBTOTAL(9,J14745:J14745)</f>
        <v>7.8612697129585629E-2</v>
      </c>
      <c r="K14746" s="32">
        <f>SUBTOTAL(9,K14745:K14745)</f>
        <v>20015559.880000003</v>
      </c>
      <c r="L14746" s="14">
        <f>SUBTOTAL(9,L14743:L14745)</f>
        <v>22475073.339999996</v>
      </c>
      <c r="M14746" s="80"/>
    </row>
    <row r="14747" spans="2:13" ht="24.9" customHeight="1" outlineLevel="2" x14ac:dyDescent="0.3">
      <c r="B14747" s="47" t="s">
        <v>22</v>
      </c>
      <c r="C14747" s="46" t="s">
        <v>336</v>
      </c>
      <c r="D14747" s="46" t="s">
        <v>335</v>
      </c>
      <c r="E14747" s="46" t="s">
        <v>340</v>
      </c>
      <c r="F14747" s="45" t="s">
        <v>339</v>
      </c>
      <c r="G14747" s="26" t="s">
        <v>0</v>
      </c>
      <c r="H14747" s="30">
        <v>19402123</v>
      </c>
      <c r="I14747" s="30">
        <v>1525253.22</v>
      </c>
      <c r="J14747" s="23">
        <f>I14747/H14747</f>
        <v>7.8612697177520216E-2</v>
      </c>
      <c r="K14747" s="30">
        <v>1616550.95</v>
      </c>
      <c r="L14747" s="30">
        <f>I14747</f>
        <v>1525253.22</v>
      </c>
      <c r="M14747" s="80">
        <f>L14747/K14747</f>
        <v>0.94352313485696204</v>
      </c>
    </row>
    <row r="14748" spans="2:13" ht="24.9" customHeight="1" outlineLevel="1" x14ac:dyDescent="0.3">
      <c r="B14748" s="44" t="str">
        <f>B14747</f>
        <v>FONDO NACIONAL DE PENSIONES DE LAS ENTIDADES TERRITORIALES (FONPET)</v>
      </c>
      <c r="C14748" s="43" t="s">
        <v>336</v>
      </c>
      <c r="D14748" s="43" t="s">
        <v>335</v>
      </c>
      <c r="E14748" s="43" t="s">
        <v>340</v>
      </c>
      <c r="F14748" s="42" t="s">
        <v>339</v>
      </c>
      <c r="G14748" s="18" t="s">
        <v>3</v>
      </c>
      <c r="H14748" s="32">
        <f>SUBTOTAL(9,H14747:H14747)</f>
        <v>19402123</v>
      </c>
      <c r="I14748" s="32">
        <f>SUBTOTAL(9,I14747:I14747)</f>
        <v>1525253.22</v>
      </c>
      <c r="J14748" s="41">
        <f>SUBTOTAL(9,J14747:J14747)</f>
        <v>7.8612697177520216E-2</v>
      </c>
      <c r="K14748" s="32">
        <f>SUBTOTAL(9,K14747:K14747)</f>
        <v>1616550.95</v>
      </c>
      <c r="L14748" s="14">
        <f>SUBTOTAL(9,L14745:L14747)</f>
        <v>20410131.069999997</v>
      </c>
      <c r="M14748" s="80"/>
    </row>
    <row r="14749" spans="2:13" ht="24.9" customHeight="1" outlineLevel="2" x14ac:dyDescent="0.3">
      <c r="B14749" s="47" t="s">
        <v>22</v>
      </c>
      <c r="C14749" s="46" t="s">
        <v>336</v>
      </c>
      <c r="D14749" s="46" t="s">
        <v>335</v>
      </c>
      <c r="E14749" s="46" t="s">
        <v>338</v>
      </c>
      <c r="F14749" s="45" t="s">
        <v>337</v>
      </c>
      <c r="G14749" s="26" t="s">
        <v>0</v>
      </c>
      <c r="H14749" s="30">
        <v>45507705</v>
      </c>
      <c r="I14749" s="30">
        <v>3577483.4299999997</v>
      </c>
      <c r="J14749" s="23">
        <f>I14749/H14749</f>
        <v>7.8612697124585823E-2</v>
      </c>
      <c r="K14749" s="30">
        <v>3791424.55</v>
      </c>
      <c r="L14749" s="30">
        <f>I14749</f>
        <v>3577483.4299999997</v>
      </c>
      <c r="M14749" s="80">
        <f>L14749/K14749</f>
        <v>0.94357236516812659</v>
      </c>
    </row>
    <row r="14750" spans="2:13" ht="24.9" customHeight="1" outlineLevel="1" x14ac:dyDescent="0.3">
      <c r="B14750" s="44" t="str">
        <f>B14749</f>
        <v>FONDO NACIONAL DE PENSIONES DE LAS ENTIDADES TERRITORIALES (FONPET)</v>
      </c>
      <c r="C14750" s="43" t="s">
        <v>336</v>
      </c>
      <c r="D14750" s="43" t="s">
        <v>335</v>
      </c>
      <c r="E14750" s="43" t="s">
        <v>338</v>
      </c>
      <c r="F14750" s="42" t="s">
        <v>337</v>
      </c>
      <c r="G14750" s="18" t="s">
        <v>3</v>
      </c>
      <c r="H14750" s="32">
        <f>SUBTOTAL(9,H14749:H14749)</f>
        <v>45507705</v>
      </c>
      <c r="I14750" s="32">
        <f>SUBTOTAL(9,I14749:I14749)</f>
        <v>3577483.4299999997</v>
      </c>
      <c r="J14750" s="41">
        <f>SUBTOTAL(9,J14749:J14749)</f>
        <v>7.8612697124585823E-2</v>
      </c>
      <c r="K14750" s="32">
        <f>SUBTOTAL(9,K14749:K14749)</f>
        <v>3791424.55</v>
      </c>
      <c r="L14750" s="14">
        <f>SUBTOTAL(9,L14747:L14749)</f>
        <v>5102736.6499999994</v>
      </c>
      <c r="M14750" s="80"/>
    </row>
    <row r="14751" spans="2:13" ht="24.9" customHeight="1" outlineLevel="2" x14ac:dyDescent="0.3">
      <c r="B14751" s="47" t="s">
        <v>22</v>
      </c>
      <c r="C14751" s="46" t="s">
        <v>336</v>
      </c>
      <c r="D14751" s="46" t="s">
        <v>335</v>
      </c>
      <c r="E14751" s="46" t="s">
        <v>334</v>
      </c>
      <c r="F14751" s="45" t="s">
        <v>333</v>
      </c>
      <c r="G14751" s="26" t="s">
        <v>0</v>
      </c>
      <c r="H14751" s="30">
        <v>77813134</v>
      </c>
      <c r="I14751" s="30">
        <v>6117100.3399999999</v>
      </c>
      <c r="J14751" s="23">
        <f>I14751/H14751</f>
        <v>7.8612697182971703E-2</v>
      </c>
      <c r="K14751" s="30">
        <v>6483717.0700000003</v>
      </c>
      <c r="L14751" s="30">
        <f>I14751</f>
        <v>6117100.3399999999</v>
      </c>
      <c r="M14751" s="80">
        <f>L14751/K14751</f>
        <v>0.94345577913997403</v>
      </c>
    </row>
    <row r="14752" spans="2:13" ht="24.9" customHeight="1" outlineLevel="1" x14ac:dyDescent="0.3">
      <c r="B14752" s="44" t="str">
        <f>B14751</f>
        <v>FONDO NACIONAL DE PENSIONES DE LAS ENTIDADES TERRITORIALES (FONPET)</v>
      </c>
      <c r="C14752" s="43" t="s">
        <v>336</v>
      </c>
      <c r="D14752" s="43" t="s">
        <v>335</v>
      </c>
      <c r="E14752" s="43" t="s">
        <v>334</v>
      </c>
      <c r="F14752" s="42" t="s">
        <v>333</v>
      </c>
      <c r="G14752" s="18" t="s">
        <v>3</v>
      </c>
      <c r="H14752" s="32">
        <f>SUBTOTAL(9,H14751:H14751)</f>
        <v>77813134</v>
      </c>
      <c r="I14752" s="32">
        <f>SUBTOTAL(9,I14751:I14751)</f>
        <v>6117100.3399999999</v>
      </c>
      <c r="J14752" s="41">
        <f>SUBTOTAL(9,J14751:J14751)</f>
        <v>7.8612697182971703E-2</v>
      </c>
      <c r="K14752" s="32">
        <f>SUBTOTAL(9,K14751:K14751)</f>
        <v>6483717.0700000003</v>
      </c>
      <c r="L14752" s="14">
        <f>SUBTOTAL(9,L14749:L14751)</f>
        <v>9694583.7699999996</v>
      </c>
      <c r="M14752" s="80"/>
    </row>
    <row r="14753" spans="2:13" ht="24.9" customHeight="1" outlineLevel="2" x14ac:dyDescent="0.3">
      <c r="B14753" s="47" t="s">
        <v>22</v>
      </c>
      <c r="C14753" s="46" t="s">
        <v>44</v>
      </c>
      <c r="D14753" s="46" t="s">
        <v>290</v>
      </c>
      <c r="E14753" s="46" t="s">
        <v>332</v>
      </c>
      <c r="F14753" s="45" t="s">
        <v>290</v>
      </c>
      <c r="G14753" s="26" t="s">
        <v>0</v>
      </c>
      <c r="H14753" s="30">
        <v>1575379205</v>
      </c>
      <c r="I14753" s="30">
        <v>123844808.32000001</v>
      </c>
      <c r="J14753" s="23">
        <f>I14753/H14753</f>
        <v>7.8612697137893234E-2</v>
      </c>
      <c r="K14753" s="30">
        <v>131229964.08</v>
      </c>
      <c r="L14753" s="30">
        <f>I14753</f>
        <v>123844808.32000001</v>
      </c>
      <c r="M14753" s="80">
        <f>L14753/K14753</f>
        <v>0.94372355573077904</v>
      </c>
    </row>
    <row r="14754" spans="2:13" ht="24.9" customHeight="1" outlineLevel="1" x14ac:dyDescent="0.3">
      <c r="B14754" s="44" t="str">
        <f>B14753</f>
        <v>FONDO NACIONAL DE PENSIONES DE LAS ENTIDADES TERRITORIALES (FONPET)</v>
      </c>
      <c r="C14754" s="43" t="s">
        <v>44</v>
      </c>
      <c r="D14754" s="43" t="s">
        <v>290</v>
      </c>
      <c r="E14754" s="43" t="s">
        <v>332</v>
      </c>
      <c r="F14754" s="42" t="s">
        <v>290</v>
      </c>
      <c r="G14754" s="18" t="s">
        <v>3</v>
      </c>
      <c r="H14754" s="32">
        <f>SUBTOTAL(9,H14753:H14753)</f>
        <v>1575379205</v>
      </c>
      <c r="I14754" s="32">
        <f>SUBTOTAL(9,I14753:I14753)</f>
        <v>123844808.32000001</v>
      </c>
      <c r="J14754" s="41">
        <f>SUBTOTAL(9,J14753:J14753)</f>
        <v>7.8612697137893234E-2</v>
      </c>
      <c r="K14754" s="32">
        <f>SUBTOTAL(9,K14753:K14753)</f>
        <v>131229964.08</v>
      </c>
      <c r="L14754" s="14">
        <f>SUBTOTAL(9,L14751:L14753)</f>
        <v>129961908.66000001</v>
      </c>
      <c r="M14754" s="80"/>
    </row>
    <row r="14755" spans="2:13" ht="24.9" customHeight="1" outlineLevel="2" x14ac:dyDescent="0.3">
      <c r="B14755" s="47" t="s">
        <v>22</v>
      </c>
      <c r="C14755" s="46" t="s">
        <v>44</v>
      </c>
      <c r="D14755" s="46" t="s">
        <v>290</v>
      </c>
      <c r="E14755" s="46" t="s">
        <v>331</v>
      </c>
      <c r="F14755" s="45" t="s">
        <v>330</v>
      </c>
      <c r="G14755" s="26" t="s">
        <v>0</v>
      </c>
      <c r="H14755" s="30">
        <v>235810780</v>
      </c>
      <c r="I14755" s="30">
        <v>18537721.420000002</v>
      </c>
      <c r="J14755" s="23">
        <f>I14755/H14755</f>
        <v>7.8612697095527193E-2</v>
      </c>
      <c r="K14755" s="30">
        <v>19643841.920000002</v>
      </c>
      <c r="L14755" s="30">
        <f>I14755</f>
        <v>18537721.420000002</v>
      </c>
      <c r="M14755" s="80">
        <f>L14755/K14755</f>
        <v>0.94369123389891341</v>
      </c>
    </row>
    <row r="14756" spans="2:13" ht="24.9" customHeight="1" outlineLevel="1" x14ac:dyDescent="0.3">
      <c r="B14756" s="44" t="str">
        <f>B14755</f>
        <v>FONDO NACIONAL DE PENSIONES DE LAS ENTIDADES TERRITORIALES (FONPET)</v>
      </c>
      <c r="C14756" s="43" t="s">
        <v>44</v>
      </c>
      <c r="D14756" s="43" t="s">
        <v>290</v>
      </c>
      <c r="E14756" s="43" t="s">
        <v>331</v>
      </c>
      <c r="F14756" s="42" t="s">
        <v>330</v>
      </c>
      <c r="G14756" s="18" t="s">
        <v>3</v>
      </c>
      <c r="H14756" s="32">
        <f>SUBTOTAL(9,H14755:H14755)</f>
        <v>235810780</v>
      </c>
      <c r="I14756" s="32">
        <f>SUBTOTAL(9,I14755:I14755)</f>
        <v>18537721.420000002</v>
      </c>
      <c r="J14756" s="41">
        <f>SUBTOTAL(9,J14755:J14755)</f>
        <v>7.8612697095527193E-2</v>
      </c>
      <c r="K14756" s="32">
        <f>SUBTOTAL(9,K14755:K14755)</f>
        <v>19643841.920000002</v>
      </c>
      <c r="L14756" s="14">
        <f>SUBTOTAL(9,L14753:L14755)</f>
        <v>142382529.74000001</v>
      </c>
      <c r="M14756" s="80"/>
    </row>
    <row r="14757" spans="2:13" ht="24.9" customHeight="1" outlineLevel="2" x14ac:dyDescent="0.3">
      <c r="B14757" s="47" t="s">
        <v>22</v>
      </c>
      <c r="C14757" s="46" t="s">
        <v>44</v>
      </c>
      <c r="D14757" s="46" t="s">
        <v>290</v>
      </c>
      <c r="E14757" s="46" t="s">
        <v>329</v>
      </c>
      <c r="F14757" s="45" t="s">
        <v>328</v>
      </c>
      <c r="G14757" s="26" t="s">
        <v>0</v>
      </c>
      <c r="H14757" s="30">
        <v>26803210</v>
      </c>
      <c r="I14757" s="30">
        <v>2107072.63</v>
      </c>
      <c r="J14757" s="23">
        <f>I14757/H14757</f>
        <v>7.8612697135902743E-2</v>
      </c>
      <c r="K14757" s="30">
        <v>2232924.52</v>
      </c>
      <c r="L14757" s="30">
        <f>I14757</f>
        <v>2107072.63</v>
      </c>
      <c r="M14757" s="80">
        <f>L14757/K14757</f>
        <v>0.94363809037306823</v>
      </c>
    </row>
    <row r="14758" spans="2:13" ht="24.9" customHeight="1" outlineLevel="1" x14ac:dyDescent="0.3">
      <c r="B14758" s="44" t="str">
        <f>B14757</f>
        <v>FONDO NACIONAL DE PENSIONES DE LAS ENTIDADES TERRITORIALES (FONPET)</v>
      </c>
      <c r="C14758" s="43" t="s">
        <v>44</v>
      </c>
      <c r="D14758" s="43" t="s">
        <v>290</v>
      </c>
      <c r="E14758" s="43" t="s">
        <v>329</v>
      </c>
      <c r="F14758" s="42" t="s">
        <v>328</v>
      </c>
      <c r="G14758" s="18" t="s">
        <v>3</v>
      </c>
      <c r="H14758" s="32">
        <f>SUBTOTAL(9,H14757:H14757)</f>
        <v>26803210</v>
      </c>
      <c r="I14758" s="32">
        <f>SUBTOTAL(9,I14757:I14757)</f>
        <v>2107072.63</v>
      </c>
      <c r="J14758" s="41">
        <f>SUBTOTAL(9,J14757:J14757)</f>
        <v>7.8612697135902743E-2</v>
      </c>
      <c r="K14758" s="32">
        <f>SUBTOTAL(9,K14757:K14757)</f>
        <v>2232924.52</v>
      </c>
      <c r="L14758" s="14">
        <f>SUBTOTAL(9,L14755:L14757)</f>
        <v>20644794.050000001</v>
      </c>
      <c r="M14758" s="80"/>
    </row>
    <row r="14759" spans="2:13" ht="24.9" customHeight="1" outlineLevel="2" x14ac:dyDescent="0.3">
      <c r="B14759" s="47" t="s">
        <v>22</v>
      </c>
      <c r="C14759" s="46" t="s">
        <v>44</v>
      </c>
      <c r="D14759" s="46" t="s">
        <v>290</v>
      </c>
      <c r="E14759" s="46" t="s">
        <v>327</v>
      </c>
      <c r="F14759" s="45" t="s">
        <v>326</v>
      </c>
      <c r="G14759" s="26" t="s">
        <v>0</v>
      </c>
      <c r="H14759" s="30">
        <v>114011593</v>
      </c>
      <c r="I14759" s="30">
        <v>8962758.8300000001</v>
      </c>
      <c r="J14759" s="23">
        <f>I14759/H14759</f>
        <v>7.8612697131597839E-2</v>
      </c>
      <c r="K14759" s="30">
        <v>9497807.0099999998</v>
      </c>
      <c r="L14759" s="30">
        <f>I14759</f>
        <v>8962758.8300000001</v>
      </c>
      <c r="M14759" s="80">
        <f>L14759/K14759</f>
        <v>0.94366613477862193</v>
      </c>
    </row>
    <row r="14760" spans="2:13" ht="24.9" customHeight="1" outlineLevel="1" x14ac:dyDescent="0.3">
      <c r="B14760" s="44" t="str">
        <f>B14759</f>
        <v>FONDO NACIONAL DE PENSIONES DE LAS ENTIDADES TERRITORIALES (FONPET)</v>
      </c>
      <c r="C14760" s="43" t="s">
        <v>44</v>
      </c>
      <c r="D14760" s="43" t="s">
        <v>290</v>
      </c>
      <c r="E14760" s="43" t="s">
        <v>327</v>
      </c>
      <c r="F14760" s="42" t="s">
        <v>326</v>
      </c>
      <c r="G14760" s="18" t="s">
        <v>3</v>
      </c>
      <c r="H14760" s="32">
        <f>SUBTOTAL(9,H14759:H14759)</f>
        <v>114011593</v>
      </c>
      <c r="I14760" s="32">
        <f>SUBTOTAL(9,I14759:I14759)</f>
        <v>8962758.8300000001</v>
      </c>
      <c r="J14760" s="41">
        <f>SUBTOTAL(9,J14759:J14759)</f>
        <v>7.8612697131597839E-2</v>
      </c>
      <c r="K14760" s="32">
        <f>SUBTOTAL(9,K14759:K14759)</f>
        <v>9497807.0099999998</v>
      </c>
      <c r="L14760" s="14">
        <f>SUBTOTAL(9,L14757:L14759)</f>
        <v>11069831.460000001</v>
      </c>
      <c r="M14760" s="80"/>
    </row>
    <row r="14761" spans="2:13" ht="24.9" customHeight="1" outlineLevel="2" x14ac:dyDescent="0.3">
      <c r="B14761" s="47" t="s">
        <v>22</v>
      </c>
      <c r="C14761" s="46" t="s">
        <v>44</v>
      </c>
      <c r="D14761" s="46" t="s">
        <v>290</v>
      </c>
      <c r="E14761" s="46" t="s">
        <v>325</v>
      </c>
      <c r="F14761" s="45" t="s">
        <v>324</v>
      </c>
      <c r="G14761" s="26" t="s">
        <v>0</v>
      </c>
      <c r="H14761" s="30">
        <v>87570567</v>
      </c>
      <c r="I14761" s="30">
        <v>6884158.46</v>
      </c>
      <c r="J14761" s="23">
        <f>I14761/H14761</f>
        <v>7.8612697117742769E-2</v>
      </c>
      <c r="K14761" s="30">
        <v>7294040.7400000002</v>
      </c>
      <c r="L14761" s="30">
        <f>I14761</f>
        <v>6884158.46</v>
      </c>
      <c r="M14761" s="80">
        <f>L14761/K14761</f>
        <v>0.94380586911830155</v>
      </c>
    </row>
    <row r="14762" spans="2:13" ht="24.9" customHeight="1" outlineLevel="1" x14ac:dyDescent="0.3">
      <c r="B14762" s="44" t="str">
        <f>B14761</f>
        <v>FONDO NACIONAL DE PENSIONES DE LAS ENTIDADES TERRITORIALES (FONPET)</v>
      </c>
      <c r="C14762" s="43" t="s">
        <v>44</v>
      </c>
      <c r="D14762" s="43" t="s">
        <v>290</v>
      </c>
      <c r="E14762" s="43" t="s">
        <v>325</v>
      </c>
      <c r="F14762" s="42" t="s">
        <v>324</v>
      </c>
      <c r="G14762" s="18" t="s">
        <v>3</v>
      </c>
      <c r="H14762" s="32">
        <f>SUBTOTAL(9,H14761:H14761)</f>
        <v>87570567</v>
      </c>
      <c r="I14762" s="32">
        <f>SUBTOTAL(9,I14761:I14761)</f>
        <v>6884158.46</v>
      </c>
      <c r="J14762" s="41">
        <f>SUBTOTAL(9,J14761:J14761)</f>
        <v>7.8612697117742769E-2</v>
      </c>
      <c r="K14762" s="32">
        <f>SUBTOTAL(9,K14761:K14761)</f>
        <v>7294040.7400000002</v>
      </c>
      <c r="L14762" s="14">
        <f>SUBTOTAL(9,L14759:L14761)</f>
        <v>15846917.289999999</v>
      </c>
      <c r="M14762" s="80"/>
    </row>
    <row r="14763" spans="2:13" ht="24.9" customHeight="1" outlineLevel="2" x14ac:dyDescent="0.3">
      <c r="B14763" s="47" t="s">
        <v>22</v>
      </c>
      <c r="C14763" s="46" t="s">
        <v>44</v>
      </c>
      <c r="D14763" s="46" t="s">
        <v>290</v>
      </c>
      <c r="E14763" s="46" t="s">
        <v>323</v>
      </c>
      <c r="F14763" s="45" t="s">
        <v>322</v>
      </c>
      <c r="G14763" s="26" t="s">
        <v>0</v>
      </c>
      <c r="H14763" s="30">
        <v>1189540254</v>
      </c>
      <c r="I14763" s="30">
        <v>93512967.719999999</v>
      </c>
      <c r="J14763" s="23">
        <f>I14763/H14763</f>
        <v>7.8612697137023499E-2</v>
      </c>
      <c r="K14763" s="30">
        <v>99099939.639999986</v>
      </c>
      <c r="L14763" s="30">
        <f>I14763</f>
        <v>93512967.719999999</v>
      </c>
      <c r="M14763" s="80">
        <f>L14763/K14763</f>
        <v>0.94362285244273847</v>
      </c>
    </row>
    <row r="14764" spans="2:13" ht="24.9" customHeight="1" outlineLevel="1" x14ac:dyDescent="0.3">
      <c r="B14764" s="44" t="str">
        <f>B14763</f>
        <v>FONDO NACIONAL DE PENSIONES DE LAS ENTIDADES TERRITORIALES (FONPET)</v>
      </c>
      <c r="C14764" s="43" t="s">
        <v>44</v>
      </c>
      <c r="D14764" s="43" t="s">
        <v>290</v>
      </c>
      <c r="E14764" s="43" t="s">
        <v>323</v>
      </c>
      <c r="F14764" s="42" t="s">
        <v>322</v>
      </c>
      <c r="G14764" s="18" t="s">
        <v>3</v>
      </c>
      <c r="H14764" s="32">
        <f>SUBTOTAL(9,H14763:H14763)</f>
        <v>1189540254</v>
      </c>
      <c r="I14764" s="32">
        <f>SUBTOTAL(9,I14763:I14763)</f>
        <v>93512967.719999999</v>
      </c>
      <c r="J14764" s="41">
        <f>SUBTOTAL(9,J14763:J14763)</f>
        <v>7.8612697137023499E-2</v>
      </c>
      <c r="K14764" s="32">
        <f>SUBTOTAL(9,K14763:K14763)</f>
        <v>99099939.639999986</v>
      </c>
      <c r="L14764" s="14">
        <f>SUBTOTAL(9,L14761:L14763)</f>
        <v>100397126.17999999</v>
      </c>
      <c r="M14764" s="80"/>
    </row>
    <row r="14765" spans="2:13" ht="24.9" customHeight="1" outlineLevel="2" x14ac:dyDescent="0.3">
      <c r="B14765" s="47" t="s">
        <v>22</v>
      </c>
      <c r="C14765" s="46" t="s">
        <v>44</v>
      </c>
      <c r="D14765" s="46" t="s">
        <v>290</v>
      </c>
      <c r="E14765" s="46" t="s">
        <v>321</v>
      </c>
      <c r="F14765" s="45" t="s">
        <v>320</v>
      </c>
      <c r="G14765" s="26" t="s">
        <v>0</v>
      </c>
      <c r="H14765" s="30">
        <v>120841913</v>
      </c>
      <c r="I14765" s="30">
        <v>9499708.7100000009</v>
      </c>
      <c r="J14765" s="23">
        <f>I14765/H14765</f>
        <v>7.8612697152518604E-2</v>
      </c>
      <c r="K14765" s="30">
        <v>10066224.52</v>
      </c>
      <c r="L14765" s="30">
        <f>I14765</f>
        <v>9499708.7100000009</v>
      </c>
      <c r="M14765" s="80">
        <f>L14765/K14765</f>
        <v>0.94372112316048373</v>
      </c>
    </row>
    <row r="14766" spans="2:13" ht="24.9" customHeight="1" outlineLevel="1" x14ac:dyDescent="0.3">
      <c r="B14766" s="44" t="str">
        <f>B14765</f>
        <v>FONDO NACIONAL DE PENSIONES DE LAS ENTIDADES TERRITORIALES (FONPET)</v>
      </c>
      <c r="C14766" s="43" t="s">
        <v>44</v>
      </c>
      <c r="D14766" s="43" t="s">
        <v>290</v>
      </c>
      <c r="E14766" s="43" t="s">
        <v>321</v>
      </c>
      <c r="F14766" s="42" t="s">
        <v>320</v>
      </c>
      <c r="G14766" s="18" t="s">
        <v>3</v>
      </c>
      <c r="H14766" s="32">
        <f>SUBTOTAL(9,H14765:H14765)</f>
        <v>120841913</v>
      </c>
      <c r="I14766" s="32">
        <f>SUBTOTAL(9,I14765:I14765)</f>
        <v>9499708.7100000009</v>
      </c>
      <c r="J14766" s="41">
        <f>SUBTOTAL(9,J14765:J14765)</f>
        <v>7.8612697152518604E-2</v>
      </c>
      <c r="K14766" s="32">
        <f>SUBTOTAL(9,K14765:K14765)</f>
        <v>10066224.52</v>
      </c>
      <c r="L14766" s="14">
        <f>SUBTOTAL(9,L14763:L14765)</f>
        <v>103012676.43000001</v>
      </c>
      <c r="M14766" s="80"/>
    </row>
    <row r="14767" spans="2:13" ht="24.9" customHeight="1" outlineLevel="2" x14ac:dyDescent="0.3">
      <c r="B14767" s="47" t="s">
        <v>22</v>
      </c>
      <c r="C14767" s="46" t="s">
        <v>44</v>
      </c>
      <c r="D14767" s="46" t="s">
        <v>290</v>
      </c>
      <c r="E14767" s="46" t="s">
        <v>319</v>
      </c>
      <c r="F14767" s="45" t="s">
        <v>318</v>
      </c>
      <c r="G14767" s="26" t="s">
        <v>0</v>
      </c>
      <c r="H14767" s="30">
        <v>26736896</v>
      </c>
      <c r="I14767" s="30">
        <v>2101859.5</v>
      </c>
      <c r="J14767" s="23">
        <f>I14767/H14767</f>
        <v>7.8612696851571698E-2</v>
      </c>
      <c r="K14767" s="30">
        <v>2227364.58</v>
      </c>
      <c r="L14767" s="30">
        <f>I14767</f>
        <v>2101859.5</v>
      </c>
      <c r="M14767" s="80">
        <f>L14767/K14767</f>
        <v>0.94365310415414794</v>
      </c>
    </row>
    <row r="14768" spans="2:13" ht="24.9" customHeight="1" outlineLevel="1" x14ac:dyDescent="0.3">
      <c r="B14768" s="44" t="str">
        <f>B14767</f>
        <v>FONDO NACIONAL DE PENSIONES DE LAS ENTIDADES TERRITORIALES (FONPET)</v>
      </c>
      <c r="C14768" s="43" t="s">
        <v>44</v>
      </c>
      <c r="D14768" s="43" t="s">
        <v>290</v>
      </c>
      <c r="E14768" s="43" t="s">
        <v>319</v>
      </c>
      <c r="F14768" s="42" t="s">
        <v>318</v>
      </c>
      <c r="G14768" s="18" t="s">
        <v>3</v>
      </c>
      <c r="H14768" s="32">
        <f>SUBTOTAL(9,H14767:H14767)</f>
        <v>26736896</v>
      </c>
      <c r="I14768" s="32">
        <f>SUBTOTAL(9,I14767:I14767)</f>
        <v>2101859.5</v>
      </c>
      <c r="J14768" s="41">
        <f>SUBTOTAL(9,J14767:J14767)</f>
        <v>7.8612696851571698E-2</v>
      </c>
      <c r="K14768" s="32">
        <f>SUBTOTAL(9,K14767:K14767)</f>
        <v>2227364.58</v>
      </c>
      <c r="L14768" s="14">
        <f>SUBTOTAL(9,L14765:L14767)</f>
        <v>11601568.210000001</v>
      </c>
      <c r="M14768" s="80"/>
    </row>
    <row r="14769" spans="2:13" ht="24.9" customHeight="1" outlineLevel="2" x14ac:dyDescent="0.3">
      <c r="B14769" s="47" t="s">
        <v>22</v>
      </c>
      <c r="C14769" s="46" t="s">
        <v>44</v>
      </c>
      <c r="D14769" s="46" t="s">
        <v>290</v>
      </c>
      <c r="E14769" s="46" t="s">
        <v>317</v>
      </c>
      <c r="F14769" s="45" t="s">
        <v>147</v>
      </c>
      <c r="G14769" s="26" t="s">
        <v>0</v>
      </c>
      <c r="H14769" s="30">
        <v>44451039</v>
      </c>
      <c r="I14769" s="30">
        <v>3494416.06</v>
      </c>
      <c r="J14769" s="23">
        <f>I14769/H14769</f>
        <v>7.8612696994551687E-2</v>
      </c>
      <c r="K14769" s="30">
        <v>3702827.3200000003</v>
      </c>
      <c r="L14769" s="30">
        <f>I14769</f>
        <v>3494416.06</v>
      </c>
      <c r="M14769" s="80">
        <f>L14769/K14769</f>
        <v>0.94371564159248988</v>
      </c>
    </row>
    <row r="14770" spans="2:13" ht="24.9" customHeight="1" outlineLevel="1" x14ac:dyDescent="0.3">
      <c r="B14770" s="44" t="str">
        <f>B14769</f>
        <v>FONDO NACIONAL DE PENSIONES DE LAS ENTIDADES TERRITORIALES (FONPET)</v>
      </c>
      <c r="C14770" s="43" t="s">
        <v>44</v>
      </c>
      <c r="D14770" s="43" t="s">
        <v>290</v>
      </c>
      <c r="E14770" s="43" t="s">
        <v>317</v>
      </c>
      <c r="F14770" s="42" t="s">
        <v>147</v>
      </c>
      <c r="G14770" s="18" t="s">
        <v>3</v>
      </c>
      <c r="H14770" s="32">
        <f>SUBTOTAL(9,H14769:H14769)</f>
        <v>44451039</v>
      </c>
      <c r="I14770" s="32">
        <f>SUBTOTAL(9,I14769:I14769)</f>
        <v>3494416.06</v>
      </c>
      <c r="J14770" s="41">
        <f>SUBTOTAL(9,J14769:J14769)</f>
        <v>7.8612696994551687E-2</v>
      </c>
      <c r="K14770" s="32">
        <f>SUBTOTAL(9,K14769:K14769)</f>
        <v>3702827.3200000003</v>
      </c>
      <c r="L14770" s="14">
        <f>SUBTOTAL(9,L14767:L14769)</f>
        <v>5596275.5600000005</v>
      </c>
      <c r="M14770" s="80"/>
    </row>
    <row r="14771" spans="2:13" ht="24.9" customHeight="1" outlineLevel="2" x14ac:dyDescent="0.3">
      <c r="B14771" s="47" t="s">
        <v>22</v>
      </c>
      <c r="C14771" s="46" t="s">
        <v>44</v>
      </c>
      <c r="D14771" s="46" t="s">
        <v>290</v>
      </c>
      <c r="E14771" s="46" t="s">
        <v>316</v>
      </c>
      <c r="F14771" s="45" t="s">
        <v>315</v>
      </c>
      <c r="G14771" s="26" t="s">
        <v>0</v>
      </c>
      <c r="H14771" s="30">
        <v>55300118</v>
      </c>
      <c r="I14771" s="30">
        <v>4347291.42</v>
      </c>
      <c r="J14771" s="23">
        <f>I14771/H14771</f>
        <v>7.8612696992798464E-2</v>
      </c>
      <c r="K14771" s="30">
        <v>4606523.88</v>
      </c>
      <c r="L14771" s="30">
        <f>I14771</f>
        <v>4347291.42</v>
      </c>
      <c r="M14771" s="80">
        <f>L14771/K14771</f>
        <v>0.94372492865487978</v>
      </c>
    </row>
    <row r="14772" spans="2:13" ht="24.9" customHeight="1" outlineLevel="1" x14ac:dyDescent="0.3">
      <c r="B14772" s="44" t="str">
        <f>B14771</f>
        <v>FONDO NACIONAL DE PENSIONES DE LAS ENTIDADES TERRITORIALES (FONPET)</v>
      </c>
      <c r="C14772" s="43" t="s">
        <v>44</v>
      </c>
      <c r="D14772" s="43" t="s">
        <v>290</v>
      </c>
      <c r="E14772" s="43" t="s">
        <v>316</v>
      </c>
      <c r="F14772" s="42" t="s">
        <v>315</v>
      </c>
      <c r="G14772" s="18" t="s">
        <v>3</v>
      </c>
      <c r="H14772" s="32">
        <f>SUBTOTAL(9,H14771:H14771)</f>
        <v>55300118</v>
      </c>
      <c r="I14772" s="32">
        <f>SUBTOTAL(9,I14771:I14771)</f>
        <v>4347291.42</v>
      </c>
      <c r="J14772" s="41">
        <f>SUBTOTAL(9,J14771:J14771)</f>
        <v>7.8612696992798464E-2</v>
      </c>
      <c r="K14772" s="32">
        <f>SUBTOTAL(9,K14771:K14771)</f>
        <v>4606523.88</v>
      </c>
      <c r="L14772" s="14">
        <f>SUBTOTAL(9,L14769:L14771)</f>
        <v>7841707.4800000004</v>
      </c>
      <c r="M14772" s="80"/>
    </row>
    <row r="14773" spans="2:13" ht="24.9" customHeight="1" outlineLevel="2" x14ac:dyDescent="0.3">
      <c r="B14773" s="47" t="s">
        <v>22</v>
      </c>
      <c r="C14773" s="46" t="s">
        <v>44</v>
      </c>
      <c r="D14773" s="46" t="s">
        <v>290</v>
      </c>
      <c r="E14773" s="46" t="s">
        <v>314</v>
      </c>
      <c r="F14773" s="45" t="s">
        <v>313</v>
      </c>
      <c r="G14773" s="26" t="s">
        <v>0</v>
      </c>
      <c r="H14773" s="30">
        <v>228695463</v>
      </c>
      <c r="I14773" s="30">
        <v>17978367.16</v>
      </c>
      <c r="J14773" s="23">
        <f>I14773/H14773</f>
        <v>7.8612697095788039E-2</v>
      </c>
      <c r="K14773" s="30">
        <v>19050246.469999999</v>
      </c>
      <c r="L14773" s="30">
        <f>I14773</f>
        <v>17978367.16</v>
      </c>
      <c r="M14773" s="80">
        <f>L14773/K14773</f>
        <v>0.94373409752530102</v>
      </c>
    </row>
    <row r="14774" spans="2:13" ht="24.9" customHeight="1" outlineLevel="1" x14ac:dyDescent="0.3">
      <c r="B14774" s="44" t="str">
        <f>B14773</f>
        <v>FONDO NACIONAL DE PENSIONES DE LAS ENTIDADES TERRITORIALES (FONPET)</v>
      </c>
      <c r="C14774" s="43" t="s">
        <v>44</v>
      </c>
      <c r="D14774" s="43" t="s">
        <v>290</v>
      </c>
      <c r="E14774" s="43" t="s">
        <v>314</v>
      </c>
      <c r="F14774" s="42" t="s">
        <v>313</v>
      </c>
      <c r="G14774" s="18" t="s">
        <v>3</v>
      </c>
      <c r="H14774" s="32">
        <f>SUBTOTAL(9,H14773:H14773)</f>
        <v>228695463</v>
      </c>
      <c r="I14774" s="32">
        <f>SUBTOTAL(9,I14773:I14773)</f>
        <v>17978367.16</v>
      </c>
      <c r="J14774" s="41">
        <f>SUBTOTAL(9,J14773:J14773)</f>
        <v>7.8612697095788039E-2</v>
      </c>
      <c r="K14774" s="32">
        <f>SUBTOTAL(9,K14773:K14773)</f>
        <v>19050246.469999999</v>
      </c>
      <c r="L14774" s="14">
        <f>SUBTOTAL(9,L14771:L14773)</f>
        <v>22325658.579999998</v>
      </c>
      <c r="M14774" s="80"/>
    </row>
    <row r="14775" spans="2:13" ht="24.9" customHeight="1" outlineLevel="2" x14ac:dyDescent="0.3">
      <c r="B14775" s="47" t="s">
        <v>22</v>
      </c>
      <c r="C14775" s="46" t="s">
        <v>44</v>
      </c>
      <c r="D14775" s="46" t="s">
        <v>290</v>
      </c>
      <c r="E14775" s="46" t="s">
        <v>312</v>
      </c>
      <c r="F14775" s="45" t="s">
        <v>311</v>
      </c>
      <c r="G14775" s="26" t="s">
        <v>0</v>
      </c>
      <c r="H14775" s="30">
        <v>115395421</v>
      </c>
      <c r="I14775" s="30">
        <v>9071545.2899999991</v>
      </c>
      <c r="J14775" s="23">
        <f>I14775/H14775</f>
        <v>7.86126972057236E-2</v>
      </c>
      <c r="K14775" s="30">
        <v>9613055.2799999993</v>
      </c>
      <c r="L14775" s="30">
        <f>I14775</f>
        <v>9071545.2899999991</v>
      </c>
      <c r="M14775" s="80">
        <f>L14775/K14775</f>
        <v>0.94366931488195915</v>
      </c>
    </row>
    <row r="14776" spans="2:13" ht="24.9" customHeight="1" outlineLevel="1" x14ac:dyDescent="0.3">
      <c r="B14776" s="44" t="str">
        <f>B14775</f>
        <v>FONDO NACIONAL DE PENSIONES DE LAS ENTIDADES TERRITORIALES (FONPET)</v>
      </c>
      <c r="C14776" s="43" t="s">
        <v>44</v>
      </c>
      <c r="D14776" s="43" t="s">
        <v>290</v>
      </c>
      <c r="E14776" s="43" t="s">
        <v>312</v>
      </c>
      <c r="F14776" s="42" t="s">
        <v>311</v>
      </c>
      <c r="G14776" s="18" t="s">
        <v>3</v>
      </c>
      <c r="H14776" s="32">
        <f>SUBTOTAL(9,H14775:H14775)</f>
        <v>115395421</v>
      </c>
      <c r="I14776" s="32">
        <f>SUBTOTAL(9,I14775:I14775)</f>
        <v>9071545.2899999991</v>
      </c>
      <c r="J14776" s="41">
        <f>SUBTOTAL(9,J14775:J14775)</f>
        <v>7.86126972057236E-2</v>
      </c>
      <c r="K14776" s="32">
        <f>SUBTOTAL(9,K14775:K14775)</f>
        <v>9613055.2799999993</v>
      </c>
      <c r="L14776" s="14">
        <f>SUBTOTAL(9,L14773:L14775)</f>
        <v>27049912.449999999</v>
      </c>
      <c r="M14776" s="80"/>
    </row>
    <row r="14777" spans="2:13" ht="24.9" customHeight="1" outlineLevel="2" x14ac:dyDescent="0.3">
      <c r="B14777" s="47" t="s">
        <v>22</v>
      </c>
      <c r="C14777" s="46" t="s">
        <v>44</v>
      </c>
      <c r="D14777" s="46" t="s">
        <v>290</v>
      </c>
      <c r="E14777" s="46" t="s">
        <v>310</v>
      </c>
      <c r="F14777" s="45" t="s">
        <v>309</v>
      </c>
      <c r="G14777" s="26" t="s">
        <v>0</v>
      </c>
      <c r="H14777" s="30">
        <v>262568437</v>
      </c>
      <c r="I14777" s="30">
        <v>20641213.009999998</v>
      </c>
      <c r="J14777" s="23">
        <f>I14777/H14777</f>
        <v>7.8612697115609517E-2</v>
      </c>
      <c r="K14777" s="30">
        <v>21873244.789999999</v>
      </c>
      <c r="L14777" s="30">
        <f>I14777</f>
        <v>20641213.009999998</v>
      </c>
      <c r="M14777" s="80">
        <f>L14777/K14777</f>
        <v>0.94367402770697917</v>
      </c>
    </row>
    <row r="14778" spans="2:13" ht="24.9" customHeight="1" outlineLevel="1" x14ac:dyDescent="0.3">
      <c r="B14778" s="44" t="str">
        <f>B14777</f>
        <v>FONDO NACIONAL DE PENSIONES DE LAS ENTIDADES TERRITORIALES (FONPET)</v>
      </c>
      <c r="C14778" s="43" t="s">
        <v>44</v>
      </c>
      <c r="D14778" s="43" t="s">
        <v>290</v>
      </c>
      <c r="E14778" s="43" t="s">
        <v>310</v>
      </c>
      <c r="F14778" s="42" t="s">
        <v>309</v>
      </c>
      <c r="G14778" s="18" t="s">
        <v>3</v>
      </c>
      <c r="H14778" s="32">
        <f>SUBTOTAL(9,H14777:H14777)</f>
        <v>262568437</v>
      </c>
      <c r="I14778" s="32">
        <f>SUBTOTAL(9,I14777:I14777)</f>
        <v>20641213.009999998</v>
      </c>
      <c r="J14778" s="41">
        <f>SUBTOTAL(9,J14777:J14777)</f>
        <v>7.8612697115609517E-2</v>
      </c>
      <c r="K14778" s="32">
        <f>SUBTOTAL(9,K14777:K14777)</f>
        <v>21873244.789999999</v>
      </c>
      <c r="L14778" s="14">
        <f>SUBTOTAL(9,L14775:L14777)</f>
        <v>29712758.299999997</v>
      </c>
      <c r="M14778" s="80"/>
    </row>
    <row r="14779" spans="2:13" ht="24.9" customHeight="1" outlineLevel="2" x14ac:dyDescent="0.3">
      <c r="B14779" s="47" t="s">
        <v>22</v>
      </c>
      <c r="C14779" s="46" t="s">
        <v>44</v>
      </c>
      <c r="D14779" s="46" t="s">
        <v>290</v>
      </c>
      <c r="E14779" s="46" t="s">
        <v>308</v>
      </c>
      <c r="F14779" s="45" t="s">
        <v>307</v>
      </c>
      <c r="G14779" s="26" t="s">
        <v>0</v>
      </c>
      <c r="H14779" s="30">
        <v>49253716</v>
      </c>
      <c r="I14779" s="30">
        <v>3871967.46</v>
      </c>
      <c r="J14779" s="23">
        <f>I14779/H14779</f>
        <v>7.8612697161773534E-2</v>
      </c>
      <c r="K14779" s="30">
        <v>4102999.5999999996</v>
      </c>
      <c r="L14779" s="30">
        <f>I14779</f>
        <v>3871967.46</v>
      </c>
      <c r="M14779" s="80">
        <f>L14779/K14779</f>
        <v>0.94369189312131552</v>
      </c>
    </row>
    <row r="14780" spans="2:13" ht="24.9" customHeight="1" outlineLevel="1" x14ac:dyDescent="0.3">
      <c r="B14780" s="44" t="str">
        <f>B14779</f>
        <v>FONDO NACIONAL DE PENSIONES DE LAS ENTIDADES TERRITORIALES (FONPET)</v>
      </c>
      <c r="C14780" s="43" t="s">
        <v>44</v>
      </c>
      <c r="D14780" s="43" t="s">
        <v>290</v>
      </c>
      <c r="E14780" s="43" t="s">
        <v>308</v>
      </c>
      <c r="F14780" s="42" t="s">
        <v>307</v>
      </c>
      <c r="G14780" s="18" t="s">
        <v>3</v>
      </c>
      <c r="H14780" s="32">
        <f>SUBTOTAL(9,H14779:H14779)</f>
        <v>49253716</v>
      </c>
      <c r="I14780" s="32">
        <f>SUBTOTAL(9,I14779:I14779)</f>
        <v>3871967.46</v>
      </c>
      <c r="J14780" s="41">
        <f>SUBTOTAL(9,J14779:J14779)</f>
        <v>7.8612697161773534E-2</v>
      </c>
      <c r="K14780" s="32">
        <f>SUBTOTAL(9,K14779:K14779)</f>
        <v>4102999.5999999996</v>
      </c>
      <c r="L14780" s="14">
        <f>SUBTOTAL(9,L14777:L14779)</f>
        <v>24513180.469999999</v>
      </c>
      <c r="M14780" s="80"/>
    </row>
    <row r="14781" spans="2:13" ht="24.9" customHeight="1" outlineLevel="2" x14ac:dyDescent="0.3">
      <c r="B14781" s="47" t="s">
        <v>22</v>
      </c>
      <c r="C14781" s="46" t="s">
        <v>44</v>
      </c>
      <c r="D14781" s="46" t="s">
        <v>290</v>
      </c>
      <c r="E14781" s="46" t="s">
        <v>306</v>
      </c>
      <c r="F14781" s="45" t="s">
        <v>305</v>
      </c>
      <c r="G14781" s="26" t="s">
        <v>0</v>
      </c>
      <c r="H14781" s="30">
        <v>213629642</v>
      </c>
      <c r="I14781" s="30">
        <v>16794002.34</v>
      </c>
      <c r="J14781" s="23">
        <f>I14781/H14781</f>
        <v>7.8612697108765464E-2</v>
      </c>
      <c r="K14781" s="30">
        <v>17795700.27</v>
      </c>
      <c r="L14781" s="30">
        <f>I14781</f>
        <v>16794002.34</v>
      </c>
      <c r="M14781" s="80">
        <f>L14781/K14781</f>
        <v>0.94371123840017346</v>
      </c>
    </row>
    <row r="14782" spans="2:13" ht="24.9" customHeight="1" outlineLevel="1" x14ac:dyDescent="0.3">
      <c r="B14782" s="44" t="str">
        <f>B14781</f>
        <v>FONDO NACIONAL DE PENSIONES DE LAS ENTIDADES TERRITORIALES (FONPET)</v>
      </c>
      <c r="C14782" s="43" t="s">
        <v>44</v>
      </c>
      <c r="D14782" s="43" t="s">
        <v>290</v>
      </c>
      <c r="E14782" s="43" t="s">
        <v>306</v>
      </c>
      <c r="F14782" s="42" t="s">
        <v>305</v>
      </c>
      <c r="G14782" s="18" t="s">
        <v>3</v>
      </c>
      <c r="H14782" s="32">
        <f>SUBTOTAL(9,H14781:H14781)</f>
        <v>213629642</v>
      </c>
      <c r="I14782" s="32">
        <f>SUBTOTAL(9,I14781:I14781)</f>
        <v>16794002.34</v>
      </c>
      <c r="J14782" s="41">
        <f>SUBTOTAL(9,J14781:J14781)</f>
        <v>7.8612697108765464E-2</v>
      </c>
      <c r="K14782" s="32">
        <f>SUBTOTAL(9,K14781:K14781)</f>
        <v>17795700.27</v>
      </c>
      <c r="L14782" s="14">
        <f>SUBTOTAL(9,L14779:L14781)</f>
        <v>20665969.800000001</v>
      </c>
      <c r="M14782" s="80"/>
    </row>
    <row r="14783" spans="2:13" ht="24.9" customHeight="1" outlineLevel="2" x14ac:dyDescent="0.3">
      <c r="B14783" s="47" t="s">
        <v>22</v>
      </c>
      <c r="C14783" s="46" t="s">
        <v>44</v>
      </c>
      <c r="D14783" s="46" t="s">
        <v>290</v>
      </c>
      <c r="E14783" s="46" t="s">
        <v>304</v>
      </c>
      <c r="F14783" s="45" t="s">
        <v>303</v>
      </c>
      <c r="G14783" s="26" t="s">
        <v>0</v>
      </c>
      <c r="H14783" s="30">
        <v>222282180</v>
      </c>
      <c r="I14783" s="30">
        <v>17474201.699999999</v>
      </c>
      <c r="J14783" s="23">
        <f>I14783/H14783</f>
        <v>7.8612697158179742E-2</v>
      </c>
      <c r="K14783" s="30">
        <v>18517258.120000001</v>
      </c>
      <c r="L14783" s="30">
        <f>I14783</f>
        <v>17474201.699999999</v>
      </c>
      <c r="M14783" s="80">
        <f>L14783/K14783</f>
        <v>0.94367111949077254</v>
      </c>
    </row>
    <row r="14784" spans="2:13" ht="24.9" customHeight="1" outlineLevel="1" x14ac:dyDescent="0.3">
      <c r="B14784" s="44" t="str">
        <f>B14783</f>
        <v>FONDO NACIONAL DE PENSIONES DE LAS ENTIDADES TERRITORIALES (FONPET)</v>
      </c>
      <c r="C14784" s="43" t="s">
        <v>44</v>
      </c>
      <c r="D14784" s="43" t="s">
        <v>290</v>
      </c>
      <c r="E14784" s="43" t="s">
        <v>304</v>
      </c>
      <c r="F14784" s="42" t="s">
        <v>303</v>
      </c>
      <c r="G14784" s="18" t="s">
        <v>3</v>
      </c>
      <c r="H14784" s="32">
        <f>SUBTOTAL(9,H14783:H14783)</f>
        <v>222282180</v>
      </c>
      <c r="I14784" s="32">
        <f>SUBTOTAL(9,I14783:I14783)</f>
        <v>17474201.699999999</v>
      </c>
      <c r="J14784" s="41">
        <f>SUBTOTAL(9,J14783:J14783)</f>
        <v>7.8612697158179742E-2</v>
      </c>
      <c r="K14784" s="32">
        <f>SUBTOTAL(9,K14783:K14783)</f>
        <v>18517258.120000001</v>
      </c>
      <c r="L14784" s="14">
        <f>SUBTOTAL(9,L14781:L14783)</f>
        <v>34268204.039999999</v>
      </c>
      <c r="M14784" s="80"/>
    </row>
    <row r="14785" spans="2:13" ht="24.9" customHeight="1" outlineLevel="2" x14ac:dyDescent="0.3">
      <c r="B14785" s="47" t="s">
        <v>22</v>
      </c>
      <c r="C14785" s="46" t="s">
        <v>44</v>
      </c>
      <c r="D14785" s="46" t="s">
        <v>290</v>
      </c>
      <c r="E14785" s="46" t="s">
        <v>302</v>
      </c>
      <c r="F14785" s="45" t="s">
        <v>301</v>
      </c>
      <c r="G14785" s="26" t="s">
        <v>0</v>
      </c>
      <c r="H14785" s="30">
        <v>59872139</v>
      </c>
      <c r="I14785" s="30">
        <v>4706710.33</v>
      </c>
      <c r="J14785" s="23">
        <f>I14785/H14785</f>
        <v>7.8612697134471846E-2</v>
      </c>
      <c r="K14785" s="30">
        <v>4988080.0299999993</v>
      </c>
      <c r="L14785" s="30">
        <f>I14785</f>
        <v>4706710.33</v>
      </c>
      <c r="M14785" s="80">
        <f>L14785/K14785</f>
        <v>0.94359158267153964</v>
      </c>
    </row>
    <row r="14786" spans="2:13" ht="24.9" customHeight="1" outlineLevel="1" x14ac:dyDescent="0.3">
      <c r="B14786" s="44" t="str">
        <f>B14785</f>
        <v>FONDO NACIONAL DE PENSIONES DE LAS ENTIDADES TERRITORIALES (FONPET)</v>
      </c>
      <c r="C14786" s="43" t="s">
        <v>44</v>
      </c>
      <c r="D14786" s="43" t="s">
        <v>290</v>
      </c>
      <c r="E14786" s="43" t="s">
        <v>302</v>
      </c>
      <c r="F14786" s="42" t="s">
        <v>301</v>
      </c>
      <c r="G14786" s="18" t="s">
        <v>3</v>
      </c>
      <c r="H14786" s="32">
        <f>SUBTOTAL(9,H14785:H14785)</f>
        <v>59872139</v>
      </c>
      <c r="I14786" s="32">
        <f>SUBTOTAL(9,I14785:I14785)</f>
        <v>4706710.33</v>
      </c>
      <c r="J14786" s="41">
        <f>SUBTOTAL(9,J14785:J14785)</f>
        <v>7.8612697134471846E-2</v>
      </c>
      <c r="K14786" s="32">
        <f>SUBTOTAL(9,K14785:K14785)</f>
        <v>4988080.0299999993</v>
      </c>
      <c r="L14786" s="14">
        <f>SUBTOTAL(9,L14783:L14785)</f>
        <v>22180912.030000001</v>
      </c>
      <c r="M14786" s="80"/>
    </row>
    <row r="14787" spans="2:13" ht="24.9" customHeight="1" outlineLevel="2" x14ac:dyDescent="0.3">
      <c r="B14787" s="47" t="s">
        <v>22</v>
      </c>
      <c r="C14787" s="46" t="s">
        <v>44</v>
      </c>
      <c r="D14787" s="46" t="s">
        <v>290</v>
      </c>
      <c r="E14787" s="46" t="s">
        <v>300</v>
      </c>
      <c r="F14787" s="45" t="s">
        <v>299</v>
      </c>
      <c r="G14787" s="26" t="s">
        <v>0</v>
      </c>
      <c r="H14787" s="30">
        <v>325114458</v>
      </c>
      <c r="I14787" s="30">
        <v>25558124.420000002</v>
      </c>
      <c r="J14787" s="23">
        <f>I14787/H14787</f>
        <v>7.8612697132035891E-2</v>
      </c>
      <c r="K14787" s="30">
        <v>27084045.810000002</v>
      </c>
      <c r="L14787" s="30">
        <f>I14787</f>
        <v>25558124.420000002</v>
      </c>
      <c r="M14787" s="80">
        <f>L14787/K14787</f>
        <v>0.94365976927137685</v>
      </c>
    </row>
    <row r="14788" spans="2:13" ht="24.9" customHeight="1" outlineLevel="1" x14ac:dyDescent="0.3">
      <c r="B14788" s="44" t="str">
        <f>B14787</f>
        <v>FONDO NACIONAL DE PENSIONES DE LAS ENTIDADES TERRITORIALES (FONPET)</v>
      </c>
      <c r="C14788" s="43" t="s">
        <v>44</v>
      </c>
      <c r="D14788" s="43" t="s">
        <v>290</v>
      </c>
      <c r="E14788" s="43" t="s">
        <v>300</v>
      </c>
      <c r="F14788" s="42" t="s">
        <v>299</v>
      </c>
      <c r="G14788" s="18" t="s">
        <v>3</v>
      </c>
      <c r="H14788" s="32">
        <f>SUBTOTAL(9,H14787:H14787)</f>
        <v>325114458</v>
      </c>
      <c r="I14788" s="32">
        <f>SUBTOTAL(9,I14787:I14787)</f>
        <v>25558124.420000002</v>
      </c>
      <c r="J14788" s="41">
        <f>SUBTOTAL(9,J14787:J14787)</f>
        <v>7.8612697132035891E-2</v>
      </c>
      <c r="K14788" s="32">
        <f>SUBTOTAL(9,K14787:K14787)</f>
        <v>27084045.810000002</v>
      </c>
      <c r="L14788" s="14">
        <f>SUBTOTAL(9,L14785:L14787)</f>
        <v>30264834.75</v>
      </c>
      <c r="M14788" s="80"/>
    </row>
    <row r="14789" spans="2:13" ht="24.9" customHeight="1" outlineLevel="2" x14ac:dyDescent="0.3">
      <c r="B14789" s="47" t="s">
        <v>22</v>
      </c>
      <c r="C14789" s="46" t="s">
        <v>44</v>
      </c>
      <c r="D14789" s="46" t="s">
        <v>290</v>
      </c>
      <c r="E14789" s="46" t="s">
        <v>298</v>
      </c>
      <c r="F14789" s="45" t="s">
        <v>297</v>
      </c>
      <c r="G14789" s="26" t="s">
        <v>0</v>
      </c>
      <c r="H14789" s="30">
        <v>493057850</v>
      </c>
      <c r="I14789" s="30">
        <v>38760607.43</v>
      </c>
      <c r="J14789" s="23">
        <f>I14789/H14789</f>
        <v>7.8612697130772791E-2</v>
      </c>
      <c r="K14789" s="30">
        <v>41070955.060000002</v>
      </c>
      <c r="L14789" s="30">
        <f>I14789</f>
        <v>38760607.43</v>
      </c>
      <c r="M14789" s="80">
        <f>L14789/K14789</f>
        <v>0.94374740916969557</v>
      </c>
    </row>
    <row r="14790" spans="2:13" ht="24.9" customHeight="1" outlineLevel="1" x14ac:dyDescent="0.3">
      <c r="B14790" s="44" t="str">
        <f>B14789</f>
        <v>FONDO NACIONAL DE PENSIONES DE LAS ENTIDADES TERRITORIALES (FONPET)</v>
      </c>
      <c r="C14790" s="43" t="s">
        <v>44</v>
      </c>
      <c r="D14790" s="43" t="s">
        <v>290</v>
      </c>
      <c r="E14790" s="43" t="s">
        <v>298</v>
      </c>
      <c r="F14790" s="42" t="s">
        <v>297</v>
      </c>
      <c r="G14790" s="18" t="s">
        <v>3</v>
      </c>
      <c r="H14790" s="32">
        <f>SUBTOTAL(9,H14789:H14789)</f>
        <v>493057850</v>
      </c>
      <c r="I14790" s="32">
        <f>SUBTOTAL(9,I14789:I14789)</f>
        <v>38760607.43</v>
      </c>
      <c r="J14790" s="41">
        <f>SUBTOTAL(9,J14789:J14789)</f>
        <v>7.8612697130772791E-2</v>
      </c>
      <c r="K14790" s="32">
        <f>SUBTOTAL(9,K14789:K14789)</f>
        <v>41070955.060000002</v>
      </c>
      <c r="L14790" s="14">
        <f>SUBTOTAL(9,L14787:L14789)</f>
        <v>64318731.850000001</v>
      </c>
      <c r="M14790" s="80"/>
    </row>
    <row r="14791" spans="2:13" ht="24.9" customHeight="1" outlineLevel="2" x14ac:dyDescent="0.3">
      <c r="B14791" s="47" t="s">
        <v>22</v>
      </c>
      <c r="C14791" s="46" t="s">
        <v>44</v>
      </c>
      <c r="D14791" s="46" t="s">
        <v>290</v>
      </c>
      <c r="E14791" s="46" t="s">
        <v>296</v>
      </c>
      <c r="F14791" s="45" t="s">
        <v>131</v>
      </c>
      <c r="G14791" s="26" t="s">
        <v>0</v>
      </c>
      <c r="H14791" s="30">
        <v>204844272</v>
      </c>
      <c r="I14791" s="30">
        <v>16103360.719999999</v>
      </c>
      <c r="J14791" s="23">
        <f>I14791/H14791</f>
        <v>7.8612697161480796E-2</v>
      </c>
      <c r="K14791" s="30">
        <v>17063813.030000001</v>
      </c>
      <c r="L14791" s="30">
        <f>I14791</f>
        <v>16103360.719999999</v>
      </c>
      <c r="M14791" s="80">
        <f>L14791/K14791</f>
        <v>0.94371408615932295</v>
      </c>
    </row>
    <row r="14792" spans="2:13" ht="24.9" customHeight="1" outlineLevel="1" x14ac:dyDescent="0.3">
      <c r="B14792" s="44" t="str">
        <f>B14791</f>
        <v>FONDO NACIONAL DE PENSIONES DE LAS ENTIDADES TERRITORIALES (FONPET)</v>
      </c>
      <c r="C14792" s="43" t="s">
        <v>44</v>
      </c>
      <c r="D14792" s="43" t="s">
        <v>290</v>
      </c>
      <c r="E14792" s="43" t="s">
        <v>296</v>
      </c>
      <c r="F14792" s="42" t="s">
        <v>131</v>
      </c>
      <c r="G14792" s="18" t="s">
        <v>3</v>
      </c>
      <c r="H14792" s="32">
        <f>SUBTOTAL(9,H14791:H14791)</f>
        <v>204844272</v>
      </c>
      <c r="I14792" s="32">
        <f>SUBTOTAL(9,I14791:I14791)</f>
        <v>16103360.719999999</v>
      </c>
      <c r="J14792" s="41">
        <f>SUBTOTAL(9,J14791:J14791)</f>
        <v>7.8612697161480796E-2</v>
      </c>
      <c r="K14792" s="32">
        <f>SUBTOTAL(9,K14791:K14791)</f>
        <v>17063813.030000001</v>
      </c>
      <c r="L14792" s="14">
        <f>SUBTOTAL(9,L14789:L14791)</f>
        <v>54863968.149999999</v>
      </c>
      <c r="M14792" s="80"/>
    </row>
    <row r="14793" spans="2:13" ht="24.9" customHeight="1" outlineLevel="2" x14ac:dyDescent="0.3">
      <c r="B14793" s="47" t="s">
        <v>22</v>
      </c>
      <c r="C14793" s="46" t="s">
        <v>44</v>
      </c>
      <c r="D14793" s="46" t="s">
        <v>290</v>
      </c>
      <c r="E14793" s="46" t="s">
        <v>295</v>
      </c>
      <c r="F14793" s="45" t="s">
        <v>294</v>
      </c>
      <c r="G14793" s="26" t="s">
        <v>0</v>
      </c>
      <c r="H14793" s="30">
        <v>6291159</v>
      </c>
      <c r="I14793" s="30">
        <v>494564.98</v>
      </c>
      <c r="J14793" s="23">
        <f>I14793/H14793</f>
        <v>7.8612697596738529E-2</v>
      </c>
      <c r="K14793" s="30">
        <v>524105.72</v>
      </c>
      <c r="L14793" s="30">
        <f>I14793</f>
        <v>494564.98</v>
      </c>
      <c r="M14793" s="80">
        <f>L14793/K14793</f>
        <v>0.94363591376182654</v>
      </c>
    </row>
    <row r="14794" spans="2:13" ht="24.9" customHeight="1" outlineLevel="1" x14ac:dyDescent="0.3">
      <c r="B14794" s="44" t="str">
        <f>B14793</f>
        <v>FONDO NACIONAL DE PENSIONES DE LAS ENTIDADES TERRITORIALES (FONPET)</v>
      </c>
      <c r="C14794" s="43" t="s">
        <v>44</v>
      </c>
      <c r="D14794" s="43" t="s">
        <v>290</v>
      </c>
      <c r="E14794" s="43" t="s">
        <v>295</v>
      </c>
      <c r="F14794" s="42" t="s">
        <v>294</v>
      </c>
      <c r="G14794" s="18" t="s">
        <v>3</v>
      </c>
      <c r="H14794" s="32">
        <f>SUBTOTAL(9,H14793:H14793)</f>
        <v>6291159</v>
      </c>
      <c r="I14794" s="32">
        <f>SUBTOTAL(9,I14793:I14793)</f>
        <v>494564.98</v>
      </c>
      <c r="J14794" s="41">
        <f>SUBTOTAL(9,J14793:J14793)</f>
        <v>7.8612697596738529E-2</v>
      </c>
      <c r="K14794" s="32">
        <f>SUBTOTAL(9,K14793:K14793)</f>
        <v>524105.72</v>
      </c>
      <c r="L14794" s="14">
        <f>SUBTOTAL(9,L14791:L14793)</f>
        <v>16597925.699999999</v>
      </c>
      <c r="M14794" s="80"/>
    </row>
    <row r="14795" spans="2:13" ht="24.9" customHeight="1" outlineLevel="2" x14ac:dyDescent="0.3">
      <c r="B14795" s="47" t="s">
        <v>22</v>
      </c>
      <c r="C14795" s="46" t="s">
        <v>44</v>
      </c>
      <c r="D14795" s="46" t="s">
        <v>290</v>
      </c>
      <c r="E14795" s="46" t="s">
        <v>293</v>
      </c>
      <c r="F14795" s="45" t="s">
        <v>290</v>
      </c>
      <c r="G14795" s="26" t="s">
        <v>0</v>
      </c>
      <c r="H14795" s="30">
        <v>339639936</v>
      </c>
      <c r="I14795" s="30">
        <v>26700011.420000002</v>
      </c>
      <c r="J14795" s="23">
        <f>I14795/H14795</f>
        <v>7.8612697124050807E-2</v>
      </c>
      <c r="K14795" s="30">
        <v>28292383.850000001</v>
      </c>
      <c r="L14795" s="30">
        <f>I14795</f>
        <v>26700011.420000002</v>
      </c>
      <c r="M14795" s="80">
        <f>L14795/K14795</f>
        <v>0.94371727605413502</v>
      </c>
    </row>
    <row r="14796" spans="2:13" ht="24.9" customHeight="1" outlineLevel="1" x14ac:dyDescent="0.3">
      <c r="B14796" s="44" t="str">
        <f>B14795</f>
        <v>FONDO NACIONAL DE PENSIONES DE LAS ENTIDADES TERRITORIALES (FONPET)</v>
      </c>
      <c r="C14796" s="43" t="s">
        <v>44</v>
      </c>
      <c r="D14796" s="43" t="s">
        <v>290</v>
      </c>
      <c r="E14796" s="43" t="s">
        <v>293</v>
      </c>
      <c r="F14796" s="42" t="s">
        <v>290</v>
      </c>
      <c r="G14796" s="18" t="s">
        <v>3</v>
      </c>
      <c r="H14796" s="32">
        <f>SUBTOTAL(9,H14795:H14795)</f>
        <v>339639936</v>
      </c>
      <c r="I14796" s="32">
        <f>SUBTOTAL(9,I14795:I14795)</f>
        <v>26700011.420000002</v>
      </c>
      <c r="J14796" s="41">
        <f>SUBTOTAL(9,J14795:J14795)</f>
        <v>7.8612697124050807E-2</v>
      </c>
      <c r="K14796" s="32">
        <f>SUBTOTAL(9,K14795:K14795)</f>
        <v>28292383.850000001</v>
      </c>
      <c r="L14796" s="14">
        <f>SUBTOTAL(9,L14793:L14795)</f>
        <v>27194576.400000002</v>
      </c>
      <c r="M14796" s="80"/>
    </row>
    <row r="14797" spans="2:13" ht="24.9" customHeight="1" outlineLevel="2" x14ac:dyDescent="0.3">
      <c r="B14797" s="47" t="s">
        <v>22</v>
      </c>
      <c r="C14797" s="46" t="s">
        <v>44</v>
      </c>
      <c r="D14797" s="46" t="s">
        <v>290</v>
      </c>
      <c r="E14797" s="46" t="s">
        <v>292</v>
      </c>
      <c r="F14797" s="45" t="s">
        <v>291</v>
      </c>
      <c r="G14797" s="26" t="s">
        <v>0</v>
      </c>
      <c r="H14797" s="30">
        <v>609562883</v>
      </c>
      <c r="I14797" s="30">
        <v>47919382.299999997</v>
      </c>
      <c r="J14797" s="23">
        <f>I14797/H14797</f>
        <v>7.8612697125129902E-2</v>
      </c>
      <c r="K14797" s="30">
        <v>50782075.18</v>
      </c>
      <c r="L14797" s="30">
        <f>I14797</f>
        <v>47919382.299999997</v>
      </c>
      <c r="M14797" s="80">
        <f>L14797/K14797</f>
        <v>0.94362788700829925</v>
      </c>
    </row>
    <row r="14798" spans="2:13" ht="24.9" customHeight="1" outlineLevel="1" x14ac:dyDescent="0.3">
      <c r="B14798" s="44" t="str">
        <f>B14797</f>
        <v>FONDO NACIONAL DE PENSIONES DE LAS ENTIDADES TERRITORIALES (FONPET)</v>
      </c>
      <c r="C14798" s="43" t="s">
        <v>44</v>
      </c>
      <c r="D14798" s="43" t="s">
        <v>290</v>
      </c>
      <c r="E14798" s="43" t="s">
        <v>292</v>
      </c>
      <c r="F14798" s="42" t="s">
        <v>291</v>
      </c>
      <c r="G14798" s="18" t="s">
        <v>3</v>
      </c>
      <c r="H14798" s="32">
        <f>SUBTOTAL(9,H14797:H14797)</f>
        <v>609562883</v>
      </c>
      <c r="I14798" s="32">
        <f>SUBTOTAL(9,I14797:I14797)</f>
        <v>47919382.299999997</v>
      </c>
      <c r="J14798" s="41">
        <f>SUBTOTAL(9,J14797:J14797)</f>
        <v>7.8612697125129902E-2</v>
      </c>
      <c r="K14798" s="32">
        <f>SUBTOTAL(9,K14797:K14797)</f>
        <v>50782075.18</v>
      </c>
      <c r="L14798" s="14">
        <f>SUBTOTAL(9,L14795:L14797)</f>
        <v>74619393.719999999</v>
      </c>
      <c r="M14798" s="80"/>
    </row>
    <row r="14799" spans="2:13" ht="24.9" customHeight="1" outlineLevel="2" x14ac:dyDescent="0.3">
      <c r="B14799" s="47" t="s">
        <v>22</v>
      </c>
      <c r="C14799" s="46" t="s">
        <v>44</v>
      </c>
      <c r="D14799" s="46" t="s">
        <v>290</v>
      </c>
      <c r="E14799" s="46" t="s">
        <v>289</v>
      </c>
      <c r="F14799" s="45" t="s">
        <v>288</v>
      </c>
      <c r="G14799" s="26" t="s">
        <v>0</v>
      </c>
      <c r="H14799" s="30">
        <v>402790826</v>
      </c>
      <c r="I14799" s="30">
        <v>31664473.219999999</v>
      </c>
      <c r="J14799" s="23">
        <f>I14799/H14799</f>
        <v>7.8612697152144168E-2</v>
      </c>
      <c r="K14799" s="30">
        <v>33555676.68</v>
      </c>
      <c r="L14799" s="30">
        <f>I14799</f>
        <v>31664473.219999999</v>
      </c>
      <c r="M14799" s="80">
        <f>L14799/K14799</f>
        <v>0.94363983542828678</v>
      </c>
    </row>
    <row r="14800" spans="2:13" ht="24.9" customHeight="1" outlineLevel="1" x14ac:dyDescent="0.3">
      <c r="B14800" s="44" t="str">
        <f>B14799</f>
        <v>FONDO NACIONAL DE PENSIONES DE LAS ENTIDADES TERRITORIALES (FONPET)</v>
      </c>
      <c r="C14800" s="43" t="s">
        <v>44</v>
      </c>
      <c r="D14800" s="43" t="s">
        <v>290</v>
      </c>
      <c r="E14800" s="43" t="s">
        <v>289</v>
      </c>
      <c r="F14800" s="42" t="s">
        <v>288</v>
      </c>
      <c r="G14800" s="18" t="s">
        <v>3</v>
      </c>
      <c r="H14800" s="32">
        <f>SUBTOTAL(9,H14799:H14799)</f>
        <v>402790826</v>
      </c>
      <c r="I14800" s="32">
        <f>SUBTOTAL(9,I14799:I14799)</f>
        <v>31664473.219999999</v>
      </c>
      <c r="J14800" s="41">
        <f>SUBTOTAL(9,J14799:J14799)</f>
        <v>7.8612697152144168E-2</v>
      </c>
      <c r="K14800" s="32">
        <f>SUBTOTAL(9,K14799:K14799)</f>
        <v>33555676.68</v>
      </c>
      <c r="L14800" s="14">
        <f>SUBTOTAL(9,L14797:L14799)</f>
        <v>79583855.519999996</v>
      </c>
      <c r="M14800" s="80"/>
    </row>
    <row r="14801" spans="2:13" ht="24.9" customHeight="1" outlineLevel="2" x14ac:dyDescent="0.3">
      <c r="B14801" s="47" t="s">
        <v>22</v>
      </c>
      <c r="C14801" s="46" t="s">
        <v>38</v>
      </c>
      <c r="D14801" s="46" t="s">
        <v>198</v>
      </c>
      <c r="E14801" s="46" t="s">
        <v>287</v>
      </c>
      <c r="F14801" s="45" t="s">
        <v>198</v>
      </c>
      <c r="G14801" s="26" t="s">
        <v>0</v>
      </c>
      <c r="H14801" s="30">
        <v>11737282352</v>
      </c>
      <c r="I14801" s="30">
        <v>922699422.73000002</v>
      </c>
      <c r="J14801" s="23">
        <f>I14801/H14801</f>
        <v>7.8612697135361551E-2</v>
      </c>
      <c r="K14801" s="30">
        <v>978008841.28999996</v>
      </c>
      <c r="L14801" s="30">
        <f>I14801</f>
        <v>922699422.73000002</v>
      </c>
      <c r="M14801" s="80">
        <f>L14801/K14801</f>
        <v>0.94344691354012045</v>
      </c>
    </row>
    <row r="14802" spans="2:13" ht="24.9" customHeight="1" outlineLevel="1" x14ac:dyDescent="0.3">
      <c r="B14802" s="44" t="str">
        <f>B14801</f>
        <v>FONDO NACIONAL DE PENSIONES DE LAS ENTIDADES TERRITORIALES (FONPET)</v>
      </c>
      <c r="C14802" s="43" t="s">
        <v>38</v>
      </c>
      <c r="D14802" s="43" t="s">
        <v>198</v>
      </c>
      <c r="E14802" s="43" t="s">
        <v>287</v>
      </c>
      <c r="F14802" s="42" t="s">
        <v>198</v>
      </c>
      <c r="G14802" s="18" t="s">
        <v>3</v>
      </c>
      <c r="H14802" s="32">
        <f>SUBTOTAL(9,H14801:H14801)</f>
        <v>11737282352</v>
      </c>
      <c r="I14802" s="32">
        <f>SUBTOTAL(9,I14801:I14801)</f>
        <v>922699422.73000002</v>
      </c>
      <c r="J14802" s="41">
        <f>SUBTOTAL(9,J14801:J14801)</f>
        <v>7.8612697135361551E-2</v>
      </c>
      <c r="K14802" s="32">
        <f>SUBTOTAL(9,K14801:K14801)</f>
        <v>978008841.28999996</v>
      </c>
      <c r="L14802" s="14">
        <f>SUBTOTAL(9,L14799:L14801)</f>
        <v>954363895.95000005</v>
      </c>
      <c r="M14802" s="80"/>
    </row>
    <row r="14803" spans="2:13" ht="24.9" customHeight="1" outlineLevel="2" x14ac:dyDescent="0.3">
      <c r="B14803" s="47" t="s">
        <v>22</v>
      </c>
      <c r="C14803" s="46" t="s">
        <v>38</v>
      </c>
      <c r="D14803" s="46" t="s">
        <v>198</v>
      </c>
      <c r="E14803" s="46" t="s">
        <v>286</v>
      </c>
      <c r="F14803" s="45" t="s">
        <v>285</v>
      </c>
      <c r="G14803" s="26" t="s">
        <v>0</v>
      </c>
      <c r="H14803" s="30">
        <v>2457637640</v>
      </c>
      <c r="I14803" s="30">
        <v>193201523.45999998</v>
      </c>
      <c r="J14803" s="23">
        <f>I14803/H14803</f>
        <v>7.8612697134635354E-2</v>
      </c>
      <c r="K14803" s="30">
        <v>204799500.24000001</v>
      </c>
      <c r="L14803" s="30">
        <f>I14803</f>
        <v>193201523.45999998</v>
      </c>
      <c r="M14803" s="80">
        <f>L14803/K14803</f>
        <v>0.9433691158112758</v>
      </c>
    </row>
    <row r="14804" spans="2:13" ht="24.9" customHeight="1" outlineLevel="1" x14ac:dyDescent="0.3">
      <c r="B14804" s="44" t="str">
        <f>B14803</f>
        <v>FONDO NACIONAL DE PENSIONES DE LAS ENTIDADES TERRITORIALES (FONPET)</v>
      </c>
      <c r="C14804" s="43" t="s">
        <v>38</v>
      </c>
      <c r="D14804" s="43" t="s">
        <v>198</v>
      </c>
      <c r="E14804" s="43" t="s">
        <v>286</v>
      </c>
      <c r="F14804" s="42" t="s">
        <v>285</v>
      </c>
      <c r="G14804" s="18" t="s">
        <v>3</v>
      </c>
      <c r="H14804" s="32">
        <f>SUBTOTAL(9,H14803:H14803)</f>
        <v>2457637640</v>
      </c>
      <c r="I14804" s="32">
        <f>SUBTOTAL(9,I14803:I14803)</f>
        <v>193201523.45999998</v>
      </c>
      <c r="J14804" s="41">
        <f>SUBTOTAL(9,J14803:J14803)</f>
        <v>7.8612697134635354E-2</v>
      </c>
      <c r="K14804" s="32">
        <f>SUBTOTAL(9,K14803:K14803)</f>
        <v>204799500.24000001</v>
      </c>
      <c r="L14804" s="14">
        <f>SUBTOTAL(9,L14801:L14803)</f>
        <v>1115900946.1900001</v>
      </c>
      <c r="M14804" s="80"/>
    </row>
    <row r="14805" spans="2:13" ht="24.9" customHeight="1" outlineLevel="2" x14ac:dyDescent="0.3">
      <c r="B14805" s="47" t="s">
        <v>22</v>
      </c>
      <c r="C14805" s="46" t="s">
        <v>38</v>
      </c>
      <c r="D14805" s="46" t="s">
        <v>198</v>
      </c>
      <c r="E14805" s="46" t="s">
        <v>284</v>
      </c>
      <c r="F14805" s="45" t="s">
        <v>283</v>
      </c>
      <c r="G14805" s="26" t="s">
        <v>0</v>
      </c>
      <c r="H14805" s="30">
        <v>50638054</v>
      </c>
      <c r="I14805" s="30">
        <v>3980794.01</v>
      </c>
      <c r="J14805" s="23">
        <f>I14805/H14805</f>
        <v>7.8612697280981608E-2</v>
      </c>
      <c r="K14805" s="30">
        <v>4219156.8</v>
      </c>
      <c r="L14805" s="30">
        <f>I14805</f>
        <v>3980794.01</v>
      </c>
      <c r="M14805" s="80">
        <f>L14805/K14805</f>
        <v>0.94350463817794117</v>
      </c>
    </row>
    <row r="14806" spans="2:13" ht="24.9" customHeight="1" outlineLevel="1" x14ac:dyDescent="0.3">
      <c r="B14806" s="44" t="str">
        <f>B14805</f>
        <v>FONDO NACIONAL DE PENSIONES DE LAS ENTIDADES TERRITORIALES (FONPET)</v>
      </c>
      <c r="C14806" s="43" t="s">
        <v>38</v>
      </c>
      <c r="D14806" s="43" t="s">
        <v>198</v>
      </c>
      <c r="E14806" s="43" t="s">
        <v>284</v>
      </c>
      <c r="F14806" s="42" t="s">
        <v>283</v>
      </c>
      <c r="G14806" s="18" t="s">
        <v>3</v>
      </c>
      <c r="H14806" s="32">
        <f>SUBTOTAL(9,H14805:H14805)</f>
        <v>50638054</v>
      </c>
      <c r="I14806" s="32">
        <f>SUBTOTAL(9,I14805:I14805)</f>
        <v>3980794.01</v>
      </c>
      <c r="J14806" s="41">
        <f>SUBTOTAL(9,J14805:J14805)</f>
        <v>7.8612697280981608E-2</v>
      </c>
      <c r="K14806" s="32">
        <f>SUBTOTAL(9,K14805:K14805)</f>
        <v>4219156.8</v>
      </c>
      <c r="L14806" s="14">
        <f>SUBTOTAL(9,L14803:L14805)</f>
        <v>197182317.46999997</v>
      </c>
      <c r="M14806" s="80"/>
    </row>
    <row r="14807" spans="2:13" ht="24.9" customHeight="1" outlineLevel="2" x14ac:dyDescent="0.3">
      <c r="B14807" s="47" t="s">
        <v>22</v>
      </c>
      <c r="C14807" s="46" t="s">
        <v>38</v>
      </c>
      <c r="D14807" s="46" t="s">
        <v>198</v>
      </c>
      <c r="E14807" s="46" t="s">
        <v>282</v>
      </c>
      <c r="F14807" s="45" t="s">
        <v>281</v>
      </c>
      <c r="G14807" s="26" t="s">
        <v>0</v>
      </c>
      <c r="H14807" s="30">
        <v>67623265</v>
      </c>
      <c r="I14807" s="30">
        <v>5316047.25</v>
      </c>
      <c r="J14807" s="23">
        <f>I14807/H14807</f>
        <v>7.8612697124281122E-2</v>
      </c>
      <c r="K14807" s="30">
        <v>5634793.7199999997</v>
      </c>
      <c r="L14807" s="30">
        <f>I14807</f>
        <v>5316047.25</v>
      </c>
      <c r="M14807" s="80">
        <f>L14807/K14807</f>
        <v>0.94343245097533046</v>
      </c>
    </row>
    <row r="14808" spans="2:13" ht="24.9" customHeight="1" outlineLevel="1" x14ac:dyDescent="0.3">
      <c r="B14808" s="44" t="str">
        <f>B14807</f>
        <v>FONDO NACIONAL DE PENSIONES DE LAS ENTIDADES TERRITORIALES (FONPET)</v>
      </c>
      <c r="C14808" s="43" t="s">
        <v>38</v>
      </c>
      <c r="D14808" s="43" t="s">
        <v>198</v>
      </c>
      <c r="E14808" s="43" t="s">
        <v>282</v>
      </c>
      <c r="F14808" s="42" t="s">
        <v>281</v>
      </c>
      <c r="G14808" s="18" t="s">
        <v>3</v>
      </c>
      <c r="H14808" s="32">
        <f>SUBTOTAL(9,H14807:H14807)</f>
        <v>67623265</v>
      </c>
      <c r="I14808" s="32">
        <f>SUBTOTAL(9,I14807:I14807)</f>
        <v>5316047.25</v>
      </c>
      <c r="J14808" s="41">
        <f>SUBTOTAL(9,J14807:J14807)</f>
        <v>7.8612697124281122E-2</v>
      </c>
      <c r="K14808" s="32">
        <f>SUBTOTAL(9,K14807:K14807)</f>
        <v>5634793.7199999997</v>
      </c>
      <c r="L14808" s="14">
        <f>SUBTOTAL(9,L14805:L14807)</f>
        <v>9296841.2599999998</v>
      </c>
      <c r="M14808" s="80"/>
    </row>
    <row r="14809" spans="2:13" ht="24.9" customHeight="1" outlineLevel="2" x14ac:dyDescent="0.3">
      <c r="B14809" s="47" t="s">
        <v>22</v>
      </c>
      <c r="C14809" s="46" t="s">
        <v>38</v>
      </c>
      <c r="D14809" s="46" t="s">
        <v>198</v>
      </c>
      <c r="E14809" s="46" t="s">
        <v>280</v>
      </c>
      <c r="F14809" s="45" t="s">
        <v>279</v>
      </c>
      <c r="G14809" s="26" t="s">
        <v>0</v>
      </c>
      <c r="H14809" s="30">
        <v>21490999</v>
      </c>
      <c r="I14809" s="30">
        <v>1689465.3900000001</v>
      </c>
      <c r="J14809" s="23">
        <f>I14809/H14809</f>
        <v>7.8612696878353594E-2</v>
      </c>
      <c r="K14809" s="30">
        <v>1790663.79</v>
      </c>
      <c r="L14809" s="30">
        <f>I14809</f>
        <v>1689465.3900000001</v>
      </c>
      <c r="M14809" s="80">
        <f>L14809/K14809</f>
        <v>0.94348553839914306</v>
      </c>
    </row>
    <row r="14810" spans="2:13" ht="24.9" customHeight="1" outlineLevel="1" x14ac:dyDescent="0.3">
      <c r="B14810" s="44" t="str">
        <f>B14809</f>
        <v>FONDO NACIONAL DE PENSIONES DE LAS ENTIDADES TERRITORIALES (FONPET)</v>
      </c>
      <c r="C14810" s="43" t="s">
        <v>38</v>
      </c>
      <c r="D14810" s="43" t="s">
        <v>198</v>
      </c>
      <c r="E14810" s="43" t="s">
        <v>280</v>
      </c>
      <c r="F14810" s="42" t="s">
        <v>279</v>
      </c>
      <c r="G14810" s="18" t="s">
        <v>3</v>
      </c>
      <c r="H14810" s="32">
        <f>SUBTOTAL(9,H14809:H14809)</f>
        <v>21490999</v>
      </c>
      <c r="I14810" s="32">
        <f>SUBTOTAL(9,I14809:I14809)</f>
        <v>1689465.3900000001</v>
      </c>
      <c r="J14810" s="41">
        <f>SUBTOTAL(9,J14809:J14809)</f>
        <v>7.8612696878353594E-2</v>
      </c>
      <c r="K14810" s="32">
        <f>SUBTOTAL(9,K14809:K14809)</f>
        <v>1790663.79</v>
      </c>
      <c r="L14810" s="14">
        <f>SUBTOTAL(9,L14807:L14809)</f>
        <v>7005512.6400000006</v>
      </c>
      <c r="M14810" s="80"/>
    </row>
    <row r="14811" spans="2:13" ht="24.9" customHeight="1" outlineLevel="2" x14ac:dyDescent="0.3">
      <c r="B14811" s="47" t="s">
        <v>22</v>
      </c>
      <c r="C14811" s="46" t="s">
        <v>38</v>
      </c>
      <c r="D14811" s="46" t="s">
        <v>198</v>
      </c>
      <c r="E14811" s="46" t="s">
        <v>278</v>
      </c>
      <c r="F14811" s="45" t="s">
        <v>277</v>
      </c>
      <c r="G14811" s="26" t="s">
        <v>0</v>
      </c>
      <c r="H14811" s="30">
        <v>107945825</v>
      </c>
      <c r="I14811" s="30">
        <v>8485912.4499999993</v>
      </c>
      <c r="J14811" s="23">
        <f>I14811/H14811</f>
        <v>7.8612697156189223E-2</v>
      </c>
      <c r="K14811" s="30">
        <v>8994823.2599999998</v>
      </c>
      <c r="L14811" s="30">
        <f>I14811</f>
        <v>8485912.4499999993</v>
      </c>
      <c r="M14811" s="80">
        <f>L14811/K14811</f>
        <v>0.94342181104734679</v>
      </c>
    </row>
    <row r="14812" spans="2:13" ht="24.9" customHeight="1" outlineLevel="1" x14ac:dyDescent="0.3">
      <c r="B14812" s="44" t="str">
        <f>B14811</f>
        <v>FONDO NACIONAL DE PENSIONES DE LAS ENTIDADES TERRITORIALES (FONPET)</v>
      </c>
      <c r="C14812" s="43" t="s">
        <v>38</v>
      </c>
      <c r="D14812" s="43" t="s">
        <v>198</v>
      </c>
      <c r="E14812" s="43" t="s">
        <v>278</v>
      </c>
      <c r="F14812" s="42" t="s">
        <v>277</v>
      </c>
      <c r="G14812" s="18" t="s">
        <v>3</v>
      </c>
      <c r="H14812" s="32">
        <f>SUBTOTAL(9,H14811:H14811)</f>
        <v>107945825</v>
      </c>
      <c r="I14812" s="32">
        <f>SUBTOTAL(9,I14811:I14811)</f>
        <v>8485912.4499999993</v>
      </c>
      <c r="J14812" s="41">
        <f>SUBTOTAL(9,J14811:J14811)</f>
        <v>7.8612697156189223E-2</v>
      </c>
      <c r="K14812" s="32">
        <f>SUBTOTAL(9,K14811:K14811)</f>
        <v>8994823.2599999998</v>
      </c>
      <c r="L14812" s="14">
        <f>SUBTOTAL(9,L14809:L14811)</f>
        <v>10175377.84</v>
      </c>
      <c r="M14812" s="80"/>
    </row>
    <row r="14813" spans="2:13" ht="24.9" customHeight="1" outlineLevel="2" x14ac:dyDescent="0.3">
      <c r="B14813" s="47" t="s">
        <v>22</v>
      </c>
      <c r="C14813" s="46" t="s">
        <v>38</v>
      </c>
      <c r="D14813" s="46" t="s">
        <v>198</v>
      </c>
      <c r="E14813" s="46" t="s">
        <v>276</v>
      </c>
      <c r="F14813" s="45" t="s">
        <v>275</v>
      </c>
      <c r="G14813" s="26" t="s">
        <v>0</v>
      </c>
      <c r="H14813" s="30">
        <v>358640425</v>
      </c>
      <c r="I14813" s="30">
        <v>28193691.109999999</v>
      </c>
      <c r="J14813" s="23">
        <f>I14813/H14813</f>
        <v>7.8612697132510928E-2</v>
      </c>
      <c r="K14813" s="30">
        <v>29884103.280000001</v>
      </c>
      <c r="L14813" s="30">
        <f>I14813</f>
        <v>28193691.109999999</v>
      </c>
      <c r="M14813" s="80">
        <f>L14813/K14813</f>
        <v>0.94343440209125118</v>
      </c>
    </row>
    <row r="14814" spans="2:13" ht="24.9" customHeight="1" outlineLevel="1" x14ac:dyDescent="0.3">
      <c r="B14814" s="44" t="str">
        <f>B14813</f>
        <v>FONDO NACIONAL DE PENSIONES DE LAS ENTIDADES TERRITORIALES (FONPET)</v>
      </c>
      <c r="C14814" s="43" t="s">
        <v>38</v>
      </c>
      <c r="D14814" s="43" t="s">
        <v>198</v>
      </c>
      <c r="E14814" s="43" t="s">
        <v>276</v>
      </c>
      <c r="F14814" s="42" t="s">
        <v>275</v>
      </c>
      <c r="G14814" s="18" t="s">
        <v>3</v>
      </c>
      <c r="H14814" s="32">
        <f>SUBTOTAL(9,H14813:H14813)</f>
        <v>358640425</v>
      </c>
      <c r="I14814" s="32">
        <f>SUBTOTAL(9,I14813:I14813)</f>
        <v>28193691.109999999</v>
      </c>
      <c r="J14814" s="41">
        <f>SUBTOTAL(9,J14813:J14813)</f>
        <v>7.8612697132510928E-2</v>
      </c>
      <c r="K14814" s="32">
        <f>SUBTOTAL(9,K14813:K14813)</f>
        <v>29884103.280000001</v>
      </c>
      <c r="L14814" s="14">
        <f>SUBTOTAL(9,L14811:L14813)</f>
        <v>36679603.560000002</v>
      </c>
      <c r="M14814" s="80"/>
    </row>
    <row r="14815" spans="2:13" ht="24.9" customHeight="1" outlineLevel="2" x14ac:dyDescent="0.3">
      <c r="B14815" s="47" t="s">
        <v>22</v>
      </c>
      <c r="C14815" s="46" t="s">
        <v>38</v>
      </c>
      <c r="D14815" s="46" t="s">
        <v>198</v>
      </c>
      <c r="E14815" s="46" t="s">
        <v>274</v>
      </c>
      <c r="F14815" s="45" t="s">
        <v>273</v>
      </c>
      <c r="G14815" s="26" t="s">
        <v>0</v>
      </c>
      <c r="H14815" s="30">
        <v>147445720</v>
      </c>
      <c r="I14815" s="30">
        <v>11591105.73</v>
      </c>
      <c r="J14815" s="23">
        <f>I14815/H14815</f>
        <v>7.8612697133562101E-2</v>
      </c>
      <c r="K14815" s="30">
        <v>12285707.5</v>
      </c>
      <c r="L14815" s="30">
        <f>I14815</f>
        <v>11591105.73</v>
      </c>
      <c r="M14815" s="80">
        <f>L14815/K14815</f>
        <v>0.94346261540086318</v>
      </c>
    </row>
    <row r="14816" spans="2:13" ht="24.9" customHeight="1" outlineLevel="1" x14ac:dyDescent="0.3">
      <c r="B14816" s="44" t="str">
        <f>B14815</f>
        <v>FONDO NACIONAL DE PENSIONES DE LAS ENTIDADES TERRITORIALES (FONPET)</v>
      </c>
      <c r="C14816" s="43" t="s">
        <v>38</v>
      </c>
      <c r="D14816" s="43" t="s">
        <v>198</v>
      </c>
      <c r="E14816" s="43" t="s">
        <v>274</v>
      </c>
      <c r="F14816" s="42" t="s">
        <v>273</v>
      </c>
      <c r="G14816" s="18" t="s">
        <v>3</v>
      </c>
      <c r="H14816" s="32">
        <f>SUBTOTAL(9,H14815:H14815)</f>
        <v>147445720</v>
      </c>
      <c r="I14816" s="32">
        <f>SUBTOTAL(9,I14815:I14815)</f>
        <v>11591105.73</v>
      </c>
      <c r="J14816" s="41">
        <f>SUBTOTAL(9,J14815:J14815)</f>
        <v>7.8612697133562101E-2</v>
      </c>
      <c r="K14816" s="32">
        <f>SUBTOTAL(9,K14815:K14815)</f>
        <v>12285707.5</v>
      </c>
      <c r="L14816" s="14">
        <f>SUBTOTAL(9,L14813:L14815)</f>
        <v>39784796.840000004</v>
      </c>
      <c r="M14816" s="80"/>
    </row>
    <row r="14817" spans="2:13" ht="24.9" customHeight="1" outlineLevel="2" x14ac:dyDescent="0.3">
      <c r="B14817" s="47" t="s">
        <v>22</v>
      </c>
      <c r="C14817" s="46" t="s">
        <v>38</v>
      </c>
      <c r="D14817" s="46" t="s">
        <v>198</v>
      </c>
      <c r="E14817" s="46" t="s">
        <v>272</v>
      </c>
      <c r="F14817" s="45" t="s">
        <v>271</v>
      </c>
      <c r="G14817" s="26" t="s">
        <v>0</v>
      </c>
      <c r="H14817" s="30">
        <v>89512315</v>
      </c>
      <c r="I14817" s="30">
        <v>7036804.5099999998</v>
      </c>
      <c r="J14817" s="23">
        <f>I14817/H14817</f>
        <v>7.8612697146755728E-2</v>
      </c>
      <c r="K14817" s="30">
        <v>7459073.5</v>
      </c>
      <c r="L14817" s="30">
        <f>I14817</f>
        <v>7036804.5099999998</v>
      </c>
      <c r="M14817" s="80">
        <f>L14817/K14817</f>
        <v>0.94338854684834517</v>
      </c>
    </row>
    <row r="14818" spans="2:13" ht="24.9" customHeight="1" outlineLevel="1" x14ac:dyDescent="0.3">
      <c r="B14818" s="44" t="str">
        <f>B14817</f>
        <v>FONDO NACIONAL DE PENSIONES DE LAS ENTIDADES TERRITORIALES (FONPET)</v>
      </c>
      <c r="C14818" s="43" t="s">
        <v>38</v>
      </c>
      <c r="D14818" s="43" t="s">
        <v>198</v>
      </c>
      <c r="E14818" s="43" t="s">
        <v>272</v>
      </c>
      <c r="F14818" s="42" t="s">
        <v>271</v>
      </c>
      <c r="G14818" s="18" t="s">
        <v>3</v>
      </c>
      <c r="H14818" s="32">
        <f>SUBTOTAL(9,H14817:H14817)</f>
        <v>89512315</v>
      </c>
      <c r="I14818" s="32">
        <f>SUBTOTAL(9,I14817:I14817)</f>
        <v>7036804.5099999998</v>
      </c>
      <c r="J14818" s="41">
        <f>SUBTOTAL(9,J14817:J14817)</f>
        <v>7.8612697146755728E-2</v>
      </c>
      <c r="K14818" s="32">
        <f>SUBTOTAL(9,K14817:K14817)</f>
        <v>7459073.5</v>
      </c>
      <c r="L14818" s="14">
        <f>SUBTOTAL(9,L14815:L14817)</f>
        <v>18627910.240000002</v>
      </c>
      <c r="M14818" s="80"/>
    </row>
    <row r="14819" spans="2:13" ht="24.9" customHeight="1" outlineLevel="2" x14ac:dyDescent="0.3">
      <c r="B14819" s="47" t="s">
        <v>22</v>
      </c>
      <c r="C14819" s="46" t="s">
        <v>38</v>
      </c>
      <c r="D14819" s="46" t="s">
        <v>198</v>
      </c>
      <c r="E14819" s="46" t="s">
        <v>270</v>
      </c>
      <c r="F14819" s="45" t="s">
        <v>269</v>
      </c>
      <c r="G14819" s="26" t="s">
        <v>0</v>
      </c>
      <c r="H14819" s="30">
        <v>59285092</v>
      </c>
      <c r="I14819" s="30">
        <v>4660560.9800000004</v>
      </c>
      <c r="J14819" s="23">
        <f>I14819/H14819</f>
        <v>7.8612697100984522E-2</v>
      </c>
      <c r="K14819" s="30">
        <v>4939371.55</v>
      </c>
      <c r="L14819" s="30">
        <f>I14819</f>
        <v>4660560.9800000004</v>
      </c>
      <c r="M14819" s="80">
        <f>L14819/K14819</f>
        <v>0.94355343241996048</v>
      </c>
    </row>
    <row r="14820" spans="2:13" ht="24.9" customHeight="1" outlineLevel="1" x14ac:dyDescent="0.3">
      <c r="B14820" s="44" t="str">
        <f>B14819</f>
        <v>FONDO NACIONAL DE PENSIONES DE LAS ENTIDADES TERRITORIALES (FONPET)</v>
      </c>
      <c r="C14820" s="43" t="s">
        <v>38</v>
      </c>
      <c r="D14820" s="43" t="s">
        <v>198</v>
      </c>
      <c r="E14820" s="43" t="s">
        <v>270</v>
      </c>
      <c r="F14820" s="42" t="s">
        <v>269</v>
      </c>
      <c r="G14820" s="18" t="s">
        <v>3</v>
      </c>
      <c r="H14820" s="32">
        <f>SUBTOTAL(9,H14819:H14819)</f>
        <v>59285092</v>
      </c>
      <c r="I14820" s="32">
        <f>SUBTOTAL(9,I14819:I14819)</f>
        <v>4660560.9800000004</v>
      </c>
      <c r="J14820" s="41">
        <f>SUBTOTAL(9,J14819:J14819)</f>
        <v>7.8612697100984522E-2</v>
      </c>
      <c r="K14820" s="32">
        <f>SUBTOTAL(9,K14819:K14819)</f>
        <v>4939371.55</v>
      </c>
      <c r="L14820" s="14">
        <f>SUBTOTAL(9,L14817:L14819)</f>
        <v>11697365.49</v>
      </c>
      <c r="M14820" s="80"/>
    </row>
    <row r="14821" spans="2:13" ht="24.9" customHeight="1" outlineLevel="2" x14ac:dyDescent="0.3">
      <c r="B14821" s="47" t="s">
        <v>22</v>
      </c>
      <c r="C14821" s="46" t="s">
        <v>38</v>
      </c>
      <c r="D14821" s="46" t="s">
        <v>198</v>
      </c>
      <c r="E14821" s="46" t="s">
        <v>268</v>
      </c>
      <c r="F14821" s="45" t="s">
        <v>267</v>
      </c>
      <c r="G14821" s="26" t="s">
        <v>0</v>
      </c>
      <c r="H14821" s="30">
        <v>50894899</v>
      </c>
      <c r="I14821" s="30">
        <v>4000985.2800000003</v>
      </c>
      <c r="J14821" s="23">
        <f>I14821/H14821</f>
        <v>7.8612697119214245E-2</v>
      </c>
      <c r="K14821" s="30">
        <v>4240658.5999999996</v>
      </c>
      <c r="L14821" s="30">
        <f>I14821</f>
        <v>4000985.2800000003</v>
      </c>
      <c r="M14821" s="80">
        <f>L14821/K14821</f>
        <v>0.94348205252835038</v>
      </c>
    </row>
    <row r="14822" spans="2:13" ht="24.9" customHeight="1" outlineLevel="1" x14ac:dyDescent="0.3">
      <c r="B14822" s="44" t="str">
        <f>B14821</f>
        <v>FONDO NACIONAL DE PENSIONES DE LAS ENTIDADES TERRITORIALES (FONPET)</v>
      </c>
      <c r="C14822" s="43" t="s">
        <v>38</v>
      </c>
      <c r="D14822" s="43" t="s">
        <v>198</v>
      </c>
      <c r="E14822" s="43" t="s">
        <v>268</v>
      </c>
      <c r="F14822" s="42" t="s">
        <v>267</v>
      </c>
      <c r="G14822" s="18" t="s">
        <v>3</v>
      </c>
      <c r="H14822" s="32">
        <f>SUBTOTAL(9,H14821:H14821)</f>
        <v>50894899</v>
      </c>
      <c r="I14822" s="32">
        <f>SUBTOTAL(9,I14821:I14821)</f>
        <v>4000985.2800000003</v>
      </c>
      <c r="J14822" s="41">
        <f>SUBTOTAL(9,J14821:J14821)</f>
        <v>7.8612697119214245E-2</v>
      </c>
      <c r="K14822" s="32">
        <f>SUBTOTAL(9,K14821:K14821)</f>
        <v>4240658.5999999996</v>
      </c>
      <c r="L14822" s="14">
        <f>SUBTOTAL(9,L14819:L14821)</f>
        <v>8661546.2600000016</v>
      </c>
      <c r="M14822" s="80"/>
    </row>
    <row r="14823" spans="2:13" ht="24.9" customHeight="1" outlineLevel="2" x14ac:dyDescent="0.3">
      <c r="B14823" s="47" t="s">
        <v>22</v>
      </c>
      <c r="C14823" s="46" t="s">
        <v>38</v>
      </c>
      <c r="D14823" s="46" t="s">
        <v>198</v>
      </c>
      <c r="E14823" s="46" t="s">
        <v>266</v>
      </c>
      <c r="F14823" s="45" t="s">
        <v>265</v>
      </c>
      <c r="G14823" s="26" t="s">
        <v>0</v>
      </c>
      <c r="H14823" s="30">
        <v>98646292</v>
      </c>
      <c r="I14823" s="30">
        <v>7754851.0700000003</v>
      </c>
      <c r="J14823" s="23">
        <f>I14823/H14823</f>
        <v>7.8612697069242093E-2</v>
      </c>
      <c r="K14823" s="30">
        <v>8219523.2699999996</v>
      </c>
      <c r="L14823" s="30">
        <f>I14823</f>
        <v>7754851.0700000003</v>
      </c>
      <c r="M14823" s="80">
        <f>L14823/K14823</f>
        <v>0.94346725658701136</v>
      </c>
    </row>
    <row r="14824" spans="2:13" ht="24.9" customHeight="1" outlineLevel="1" x14ac:dyDescent="0.3">
      <c r="B14824" s="44" t="str">
        <f>B14823</f>
        <v>FONDO NACIONAL DE PENSIONES DE LAS ENTIDADES TERRITORIALES (FONPET)</v>
      </c>
      <c r="C14824" s="43" t="s">
        <v>38</v>
      </c>
      <c r="D14824" s="43" t="s">
        <v>198</v>
      </c>
      <c r="E14824" s="43" t="s">
        <v>266</v>
      </c>
      <c r="F14824" s="42" t="s">
        <v>265</v>
      </c>
      <c r="G14824" s="18" t="s">
        <v>3</v>
      </c>
      <c r="H14824" s="32">
        <f>SUBTOTAL(9,H14823:H14823)</f>
        <v>98646292</v>
      </c>
      <c r="I14824" s="32">
        <f>SUBTOTAL(9,I14823:I14823)</f>
        <v>7754851.0700000003</v>
      </c>
      <c r="J14824" s="41">
        <f>SUBTOTAL(9,J14823:J14823)</f>
        <v>7.8612697069242093E-2</v>
      </c>
      <c r="K14824" s="32">
        <f>SUBTOTAL(9,K14823:K14823)</f>
        <v>8219523.2699999996</v>
      </c>
      <c r="L14824" s="14">
        <f>SUBTOTAL(9,L14821:L14823)</f>
        <v>11755836.350000001</v>
      </c>
      <c r="M14824" s="80"/>
    </row>
    <row r="14825" spans="2:13" ht="24.9" customHeight="1" outlineLevel="2" x14ac:dyDescent="0.3">
      <c r="B14825" s="47" t="s">
        <v>22</v>
      </c>
      <c r="C14825" s="46" t="s">
        <v>38</v>
      </c>
      <c r="D14825" s="46" t="s">
        <v>198</v>
      </c>
      <c r="E14825" s="46" t="s">
        <v>264</v>
      </c>
      <c r="F14825" s="45" t="s">
        <v>263</v>
      </c>
      <c r="G14825" s="26" t="s">
        <v>0</v>
      </c>
      <c r="H14825" s="30">
        <v>39991229</v>
      </c>
      <c r="I14825" s="30">
        <v>3143818.37</v>
      </c>
      <c r="J14825" s="23">
        <f>I14825/H14825</f>
        <v>7.8612697049145461E-2</v>
      </c>
      <c r="K14825" s="30">
        <v>3332171.45</v>
      </c>
      <c r="L14825" s="30">
        <f>I14825</f>
        <v>3143818.37</v>
      </c>
      <c r="M14825" s="80">
        <f>L14825/K14825</f>
        <v>0.94347437314487526</v>
      </c>
    </row>
    <row r="14826" spans="2:13" ht="24.9" customHeight="1" outlineLevel="1" x14ac:dyDescent="0.3">
      <c r="B14826" s="44" t="str">
        <f>B14825</f>
        <v>FONDO NACIONAL DE PENSIONES DE LAS ENTIDADES TERRITORIALES (FONPET)</v>
      </c>
      <c r="C14826" s="43" t="s">
        <v>38</v>
      </c>
      <c r="D14826" s="43" t="s">
        <v>198</v>
      </c>
      <c r="E14826" s="43" t="s">
        <v>264</v>
      </c>
      <c r="F14826" s="42" t="s">
        <v>263</v>
      </c>
      <c r="G14826" s="18" t="s">
        <v>3</v>
      </c>
      <c r="H14826" s="32">
        <f>SUBTOTAL(9,H14825:H14825)</f>
        <v>39991229</v>
      </c>
      <c r="I14826" s="32">
        <f>SUBTOTAL(9,I14825:I14825)</f>
        <v>3143818.37</v>
      </c>
      <c r="J14826" s="41">
        <f>SUBTOTAL(9,J14825:J14825)</f>
        <v>7.8612697049145461E-2</v>
      </c>
      <c r="K14826" s="32">
        <f>SUBTOTAL(9,K14825:K14825)</f>
        <v>3332171.45</v>
      </c>
      <c r="L14826" s="14">
        <f>SUBTOTAL(9,L14823:L14825)</f>
        <v>10898669.440000001</v>
      </c>
      <c r="M14826" s="80"/>
    </row>
    <row r="14827" spans="2:13" ht="24.9" customHeight="1" outlineLevel="2" x14ac:dyDescent="0.3">
      <c r="B14827" s="47" t="s">
        <v>22</v>
      </c>
      <c r="C14827" s="46" t="s">
        <v>38</v>
      </c>
      <c r="D14827" s="46" t="s">
        <v>198</v>
      </c>
      <c r="E14827" s="46" t="s">
        <v>262</v>
      </c>
      <c r="F14827" s="45" t="s">
        <v>261</v>
      </c>
      <c r="G14827" s="26" t="s">
        <v>0</v>
      </c>
      <c r="H14827" s="30">
        <v>4010799</v>
      </c>
      <c r="I14827" s="30">
        <v>315299.73</v>
      </c>
      <c r="J14827" s="23">
        <f>I14827/H14827</f>
        <v>7.8612697868928355E-2</v>
      </c>
      <c r="K14827" s="30">
        <v>334217.96000000002</v>
      </c>
      <c r="L14827" s="30">
        <f>I14827</f>
        <v>315299.73</v>
      </c>
      <c r="M14827" s="80">
        <f>L14827/K14827</f>
        <v>0.94339553146695032</v>
      </c>
    </row>
    <row r="14828" spans="2:13" ht="24.9" customHeight="1" outlineLevel="1" x14ac:dyDescent="0.3">
      <c r="B14828" s="44" t="str">
        <f>B14827</f>
        <v>FONDO NACIONAL DE PENSIONES DE LAS ENTIDADES TERRITORIALES (FONPET)</v>
      </c>
      <c r="C14828" s="43" t="s">
        <v>38</v>
      </c>
      <c r="D14828" s="43" t="s">
        <v>198</v>
      </c>
      <c r="E14828" s="43" t="s">
        <v>262</v>
      </c>
      <c r="F14828" s="42" t="s">
        <v>261</v>
      </c>
      <c r="G14828" s="18" t="s">
        <v>3</v>
      </c>
      <c r="H14828" s="32">
        <f>SUBTOTAL(9,H14827:H14827)</f>
        <v>4010799</v>
      </c>
      <c r="I14828" s="32">
        <f>SUBTOTAL(9,I14827:I14827)</f>
        <v>315299.73</v>
      </c>
      <c r="J14828" s="41">
        <f>SUBTOTAL(9,J14827:J14827)</f>
        <v>7.8612697868928355E-2</v>
      </c>
      <c r="K14828" s="32">
        <f>SUBTOTAL(9,K14827:K14827)</f>
        <v>334217.96000000002</v>
      </c>
      <c r="L14828" s="14">
        <f>SUBTOTAL(9,L14825:L14827)</f>
        <v>3459118.1</v>
      </c>
      <c r="M14828" s="80"/>
    </row>
    <row r="14829" spans="2:13" ht="24.9" customHeight="1" outlineLevel="2" x14ac:dyDescent="0.3">
      <c r="B14829" s="47" t="s">
        <v>22</v>
      </c>
      <c r="C14829" s="46" t="s">
        <v>38</v>
      </c>
      <c r="D14829" s="46" t="s">
        <v>198</v>
      </c>
      <c r="E14829" s="46" t="s">
        <v>260</v>
      </c>
      <c r="F14829" s="45" t="s">
        <v>259</v>
      </c>
      <c r="G14829" s="26" t="s">
        <v>0</v>
      </c>
      <c r="H14829" s="30">
        <v>143290825</v>
      </c>
      <c r="I14829" s="30">
        <v>11264478.219999999</v>
      </c>
      <c r="J14829" s="23">
        <f>I14829/H14829</f>
        <v>7.8612697079523397E-2</v>
      </c>
      <c r="K14829" s="30">
        <v>11938701.600000001</v>
      </c>
      <c r="L14829" s="30">
        <f>I14829</f>
        <v>11264478.219999999</v>
      </c>
      <c r="M14829" s="80">
        <f>L14829/K14829</f>
        <v>0.94352623906773891</v>
      </c>
    </row>
    <row r="14830" spans="2:13" ht="24.9" customHeight="1" outlineLevel="1" x14ac:dyDescent="0.3">
      <c r="B14830" s="44" t="str">
        <f>B14829</f>
        <v>FONDO NACIONAL DE PENSIONES DE LAS ENTIDADES TERRITORIALES (FONPET)</v>
      </c>
      <c r="C14830" s="43" t="s">
        <v>38</v>
      </c>
      <c r="D14830" s="43" t="s">
        <v>198</v>
      </c>
      <c r="E14830" s="43" t="s">
        <v>260</v>
      </c>
      <c r="F14830" s="42" t="s">
        <v>259</v>
      </c>
      <c r="G14830" s="18" t="s">
        <v>3</v>
      </c>
      <c r="H14830" s="32">
        <f>SUBTOTAL(9,H14829:H14829)</f>
        <v>143290825</v>
      </c>
      <c r="I14830" s="32">
        <f>SUBTOTAL(9,I14829:I14829)</f>
        <v>11264478.219999999</v>
      </c>
      <c r="J14830" s="41">
        <f>SUBTOTAL(9,J14829:J14829)</f>
        <v>7.8612697079523397E-2</v>
      </c>
      <c r="K14830" s="32">
        <f>SUBTOTAL(9,K14829:K14829)</f>
        <v>11938701.600000001</v>
      </c>
      <c r="L14830" s="14">
        <f>SUBTOTAL(9,L14827:L14829)</f>
        <v>11579777.949999999</v>
      </c>
      <c r="M14830" s="80"/>
    </row>
    <row r="14831" spans="2:13" ht="24.9" customHeight="1" outlineLevel="2" x14ac:dyDescent="0.3">
      <c r="B14831" s="47" t="s">
        <v>22</v>
      </c>
      <c r="C14831" s="46" t="s">
        <v>38</v>
      </c>
      <c r="D14831" s="46" t="s">
        <v>198</v>
      </c>
      <c r="E14831" s="46" t="s">
        <v>258</v>
      </c>
      <c r="F14831" s="45" t="s">
        <v>257</v>
      </c>
      <c r="G14831" s="26" t="s">
        <v>0</v>
      </c>
      <c r="H14831" s="30">
        <v>17166032</v>
      </c>
      <c r="I14831" s="30">
        <v>1349468.08</v>
      </c>
      <c r="J14831" s="23">
        <f>I14831/H14831</f>
        <v>7.8612697448076529E-2</v>
      </c>
      <c r="K14831" s="30">
        <v>1430446.7</v>
      </c>
      <c r="L14831" s="30">
        <f>I14831</f>
        <v>1349468.08</v>
      </c>
      <c r="M14831" s="80">
        <f>L14831/K14831</f>
        <v>0.94338927832823138</v>
      </c>
    </row>
    <row r="14832" spans="2:13" ht="24.9" customHeight="1" outlineLevel="1" x14ac:dyDescent="0.3">
      <c r="B14832" s="44" t="str">
        <f>B14831</f>
        <v>FONDO NACIONAL DE PENSIONES DE LAS ENTIDADES TERRITORIALES (FONPET)</v>
      </c>
      <c r="C14832" s="43" t="s">
        <v>38</v>
      </c>
      <c r="D14832" s="43" t="s">
        <v>198</v>
      </c>
      <c r="E14832" s="43" t="s">
        <v>258</v>
      </c>
      <c r="F14832" s="42" t="s">
        <v>257</v>
      </c>
      <c r="G14832" s="18" t="s">
        <v>3</v>
      </c>
      <c r="H14832" s="32">
        <f>SUBTOTAL(9,H14831:H14831)</f>
        <v>17166032</v>
      </c>
      <c r="I14832" s="32">
        <f>SUBTOTAL(9,I14831:I14831)</f>
        <v>1349468.08</v>
      </c>
      <c r="J14832" s="41">
        <f>SUBTOTAL(9,J14831:J14831)</f>
        <v>7.8612697448076529E-2</v>
      </c>
      <c r="K14832" s="32">
        <f>SUBTOTAL(9,K14831:K14831)</f>
        <v>1430446.7</v>
      </c>
      <c r="L14832" s="14">
        <f>SUBTOTAL(9,L14829:L14831)</f>
        <v>12613946.299999999</v>
      </c>
      <c r="M14832" s="80"/>
    </row>
    <row r="14833" spans="2:13" ht="24.9" customHeight="1" outlineLevel="2" x14ac:dyDescent="0.3">
      <c r="B14833" s="47" t="s">
        <v>22</v>
      </c>
      <c r="C14833" s="46" t="s">
        <v>38</v>
      </c>
      <c r="D14833" s="46" t="s">
        <v>198</v>
      </c>
      <c r="E14833" s="46" t="s">
        <v>256</v>
      </c>
      <c r="F14833" s="45" t="s">
        <v>255</v>
      </c>
      <c r="G14833" s="26" t="s">
        <v>0</v>
      </c>
      <c r="H14833" s="30">
        <v>349499087</v>
      </c>
      <c r="I14833" s="30">
        <v>27475065.870000001</v>
      </c>
      <c r="J14833" s="23">
        <f>I14833/H14833</f>
        <v>7.8612697119864017E-2</v>
      </c>
      <c r="K14833" s="30">
        <v>29122159.259999998</v>
      </c>
      <c r="L14833" s="30">
        <f>I14833</f>
        <v>27475065.870000001</v>
      </c>
      <c r="M14833" s="80">
        <f>L14833/K14833</f>
        <v>0.94344192079663813</v>
      </c>
    </row>
    <row r="14834" spans="2:13" ht="24.9" customHeight="1" outlineLevel="1" x14ac:dyDescent="0.3">
      <c r="B14834" s="44" t="str">
        <f>B14833</f>
        <v>FONDO NACIONAL DE PENSIONES DE LAS ENTIDADES TERRITORIALES (FONPET)</v>
      </c>
      <c r="C14834" s="43" t="s">
        <v>38</v>
      </c>
      <c r="D14834" s="43" t="s">
        <v>198</v>
      </c>
      <c r="E14834" s="43" t="s">
        <v>256</v>
      </c>
      <c r="F14834" s="42" t="s">
        <v>255</v>
      </c>
      <c r="G14834" s="18" t="s">
        <v>3</v>
      </c>
      <c r="H14834" s="32">
        <f>SUBTOTAL(9,H14833:H14833)</f>
        <v>349499087</v>
      </c>
      <c r="I14834" s="32">
        <f>SUBTOTAL(9,I14833:I14833)</f>
        <v>27475065.870000001</v>
      </c>
      <c r="J14834" s="41">
        <f>SUBTOTAL(9,J14833:J14833)</f>
        <v>7.8612697119864017E-2</v>
      </c>
      <c r="K14834" s="32">
        <f>SUBTOTAL(9,K14833:K14833)</f>
        <v>29122159.259999998</v>
      </c>
      <c r="L14834" s="14">
        <f>SUBTOTAL(9,L14831:L14833)</f>
        <v>28824533.950000003</v>
      </c>
      <c r="M14834" s="80"/>
    </row>
    <row r="14835" spans="2:13" ht="24.9" customHeight="1" outlineLevel="2" x14ac:dyDescent="0.3">
      <c r="B14835" s="47" t="s">
        <v>22</v>
      </c>
      <c r="C14835" s="46" t="s">
        <v>38</v>
      </c>
      <c r="D14835" s="46" t="s">
        <v>198</v>
      </c>
      <c r="E14835" s="46" t="s">
        <v>254</v>
      </c>
      <c r="F14835" s="45" t="s">
        <v>253</v>
      </c>
      <c r="G14835" s="26" t="s">
        <v>0</v>
      </c>
      <c r="H14835" s="30">
        <v>51477409</v>
      </c>
      <c r="I14835" s="30">
        <v>4046777.97</v>
      </c>
      <c r="J14835" s="23">
        <f>I14835/H14835</f>
        <v>7.8612697270758133E-2</v>
      </c>
      <c r="K14835" s="30">
        <v>4289390.05</v>
      </c>
      <c r="L14835" s="30">
        <f>I14835</f>
        <v>4046777.97</v>
      </c>
      <c r="M14835" s="80">
        <f>L14835/K14835</f>
        <v>0.94343902578875993</v>
      </c>
    </row>
    <row r="14836" spans="2:13" ht="24.9" customHeight="1" outlineLevel="1" x14ac:dyDescent="0.3">
      <c r="B14836" s="44" t="str">
        <f>B14835</f>
        <v>FONDO NACIONAL DE PENSIONES DE LAS ENTIDADES TERRITORIALES (FONPET)</v>
      </c>
      <c r="C14836" s="43" t="s">
        <v>38</v>
      </c>
      <c r="D14836" s="43" t="s">
        <v>198</v>
      </c>
      <c r="E14836" s="43" t="s">
        <v>254</v>
      </c>
      <c r="F14836" s="42" t="s">
        <v>253</v>
      </c>
      <c r="G14836" s="18" t="s">
        <v>3</v>
      </c>
      <c r="H14836" s="32">
        <f>SUBTOTAL(9,H14835:H14835)</f>
        <v>51477409</v>
      </c>
      <c r="I14836" s="32">
        <f>SUBTOTAL(9,I14835:I14835)</f>
        <v>4046777.97</v>
      </c>
      <c r="J14836" s="41">
        <f>SUBTOTAL(9,J14835:J14835)</f>
        <v>7.8612697270758133E-2</v>
      </c>
      <c r="K14836" s="32">
        <f>SUBTOTAL(9,K14835:K14835)</f>
        <v>4289390.05</v>
      </c>
      <c r="L14836" s="14">
        <f>SUBTOTAL(9,L14833:L14835)</f>
        <v>31521843.84</v>
      </c>
      <c r="M14836" s="80"/>
    </row>
    <row r="14837" spans="2:13" ht="24.9" customHeight="1" outlineLevel="2" x14ac:dyDescent="0.3">
      <c r="B14837" s="47" t="s">
        <v>22</v>
      </c>
      <c r="C14837" s="46" t="s">
        <v>38</v>
      </c>
      <c r="D14837" s="46" t="s">
        <v>198</v>
      </c>
      <c r="E14837" s="46" t="s">
        <v>252</v>
      </c>
      <c r="F14837" s="45" t="s">
        <v>251</v>
      </c>
      <c r="G14837" s="26" t="s">
        <v>0</v>
      </c>
      <c r="H14837" s="30">
        <v>123689545</v>
      </c>
      <c r="I14837" s="30">
        <v>9723568.7400000002</v>
      </c>
      <c r="J14837" s="23">
        <f>I14837/H14837</f>
        <v>7.8612697136205001E-2</v>
      </c>
      <c r="K14837" s="30">
        <v>10306398.210000001</v>
      </c>
      <c r="L14837" s="30">
        <f>I14837</f>
        <v>9723568.7400000002</v>
      </c>
      <c r="M14837" s="80">
        <f>L14837/K14837</f>
        <v>0.94344974275935722</v>
      </c>
    </row>
    <row r="14838" spans="2:13" ht="24.9" customHeight="1" outlineLevel="1" x14ac:dyDescent="0.3">
      <c r="B14838" s="44" t="str">
        <f>B14837</f>
        <v>FONDO NACIONAL DE PENSIONES DE LAS ENTIDADES TERRITORIALES (FONPET)</v>
      </c>
      <c r="C14838" s="43" t="s">
        <v>38</v>
      </c>
      <c r="D14838" s="43" t="s">
        <v>198</v>
      </c>
      <c r="E14838" s="43" t="s">
        <v>252</v>
      </c>
      <c r="F14838" s="42" t="s">
        <v>251</v>
      </c>
      <c r="G14838" s="18" t="s">
        <v>3</v>
      </c>
      <c r="H14838" s="32">
        <f>SUBTOTAL(9,H14837:H14837)</f>
        <v>123689545</v>
      </c>
      <c r="I14838" s="32">
        <f>SUBTOTAL(9,I14837:I14837)</f>
        <v>9723568.7400000002</v>
      </c>
      <c r="J14838" s="41">
        <f>SUBTOTAL(9,J14837:J14837)</f>
        <v>7.8612697136205001E-2</v>
      </c>
      <c r="K14838" s="32">
        <f>SUBTOTAL(9,K14837:K14837)</f>
        <v>10306398.210000001</v>
      </c>
      <c r="L14838" s="14">
        <f>SUBTOTAL(9,L14835:L14837)</f>
        <v>13770346.710000001</v>
      </c>
      <c r="M14838" s="80"/>
    </row>
    <row r="14839" spans="2:13" ht="24.9" customHeight="1" outlineLevel="2" x14ac:dyDescent="0.3">
      <c r="B14839" s="47" t="s">
        <v>22</v>
      </c>
      <c r="C14839" s="46" t="s">
        <v>38</v>
      </c>
      <c r="D14839" s="46" t="s">
        <v>198</v>
      </c>
      <c r="E14839" s="46" t="s">
        <v>250</v>
      </c>
      <c r="F14839" s="45" t="s">
        <v>249</v>
      </c>
      <c r="G14839" s="26" t="s">
        <v>0</v>
      </c>
      <c r="H14839" s="30">
        <v>275942751</v>
      </c>
      <c r="I14839" s="30">
        <v>21692603.91</v>
      </c>
      <c r="J14839" s="23">
        <f>I14839/H14839</f>
        <v>7.8612697131514794E-2</v>
      </c>
      <c r="K14839" s="30">
        <v>22993773.420000002</v>
      </c>
      <c r="L14839" s="30">
        <f>I14839</f>
        <v>21692603.91</v>
      </c>
      <c r="M14839" s="80">
        <f>L14839/K14839</f>
        <v>0.94341209308132767</v>
      </c>
    </row>
    <row r="14840" spans="2:13" ht="24.9" customHeight="1" outlineLevel="1" x14ac:dyDescent="0.3">
      <c r="B14840" s="44" t="str">
        <f>B14839</f>
        <v>FONDO NACIONAL DE PENSIONES DE LAS ENTIDADES TERRITORIALES (FONPET)</v>
      </c>
      <c r="C14840" s="43" t="s">
        <v>38</v>
      </c>
      <c r="D14840" s="43" t="s">
        <v>198</v>
      </c>
      <c r="E14840" s="43" t="s">
        <v>250</v>
      </c>
      <c r="F14840" s="42" t="s">
        <v>249</v>
      </c>
      <c r="G14840" s="18" t="s">
        <v>3</v>
      </c>
      <c r="H14840" s="32">
        <f>SUBTOTAL(9,H14839:H14839)</f>
        <v>275942751</v>
      </c>
      <c r="I14840" s="32">
        <f>SUBTOTAL(9,I14839:I14839)</f>
        <v>21692603.91</v>
      </c>
      <c r="J14840" s="41">
        <f>SUBTOTAL(9,J14839:J14839)</f>
        <v>7.8612697131514794E-2</v>
      </c>
      <c r="K14840" s="32">
        <f>SUBTOTAL(9,K14839:K14839)</f>
        <v>22993773.420000002</v>
      </c>
      <c r="L14840" s="14">
        <f>SUBTOTAL(9,L14837:L14839)</f>
        <v>31416172.649999999</v>
      </c>
      <c r="M14840" s="80"/>
    </row>
    <row r="14841" spans="2:13" ht="24.9" customHeight="1" outlineLevel="2" x14ac:dyDescent="0.3">
      <c r="B14841" s="47" t="s">
        <v>22</v>
      </c>
      <c r="C14841" s="46" t="s">
        <v>38</v>
      </c>
      <c r="D14841" s="46" t="s">
        <v>198</v>
      </c>
      <c r="E14841" s="46" t="s">
        <v>248</v>
      </c>
      <c r="F14841" s="45" t="s">
        <v>247</v>
      </c>
      <c r="G14841" s="26" t="s">
        <v>0</v>
      </c>
      <c r="H14841" s="30">
        <v>441736046</v>
      </c>
      <c r="I14841" s="30">
        <v>34726061.990000002</v>
      </c>
      <c r="J14841" s="23">
        <f>I14841/H14841</f>
        <v>7.8612697117318789E-2</v>
      </c>
      <c r="K14841" s="30">
        <v>36807001.979999997</v>
      </c>
      <c r="L14841" s="30">
        <f>I14841</f>
        <v>34726061.990000002</v>
      </c>
      <c r="M14841" s="80">
        <f>L14841/K14841</f>
        <v>0.94346347493526572</v>
      </c>
    </row>
    <row r="14842" spans="2:13" ht="24.9" customHeight="1" outlineLevel="1" x14ac:dyDescent="0.3">
      <c r="B14842" s="44" t="str">
        <f>B14841</f>
        <v>FONDO NACIONAL DE PENSIONES DE LAS ENTIDADES TERRITORIALES (FONPET)</v>
      </c>
      <c r="C14842" s="43" t="s">
        <v>38</v>
      </c>
      <c r="D14842" s="43" t="s">
        <v>198</v>
      </c>
      <c r="E14842" s="43" t="s">
        <v>248</v>
      </c>
      <c r="F14842" s="42" t="s">
        <v>247</v>
      </c>
      <c r="G14842" s="18" t="s">
        <v>3</v>
      </c>
      <c r="H14842" s="32">
        <f>SUBTOTAL(9,H14841:H14841)</f>
        <v>441736046</v>
      </c>
      <c r="I14842" s="32">
        <f>SUBTOTAL(9,I14841:I14841)</f>
        <v>34726061.990000002</v>
      </c>
      <c r="J14842" s="41">
        <f>SUBTOTAL(9,J14841:J14841)</f>
        <v>7.8612697117318789E-2</v>
      </c>
      <c r="K14842" s="32">
        <f>SUBTOTAL(9,K14841:K14841)</f>
        <v>36807001.979999997</v>
      </c>
      <c r="L14842" s="14">
        <f>SUBTOTAL(9,L14839:L14841)</f>
        <v>56418665.900000006</v>
      </c>
      <c r="M14842" s="80"/>
    </row>
    <row r="14843" spans="2:13" ht="24.9" customHeight="1" outlineLevel="2" x14ac:dyDescent="0.3">
      <c r="B14843" s="47" t="s">
        <v>22</v>
      </c>
      <c r="C14843" s="46" t="s">
        <v>38</v>
      </c>
      <c r="D14843" s="46" t="s">
        <v>198</v>
      </c>
      <c r="E14843" s="46" t="s">
        <v>246</v>
      </c>
      <c r="F14843" s="45" t="s">
        <v>245</v>
      </c>
      <c r="G14843" s="26" t="s">
        <v>0</v>
      </c>
      <c r="H14843" s="30">
        <v>89881572</v>
      </c>
      <c r="I14843" s="30">
        <v>7065832.8000000007</v>
      </c>
      <c r="J14843" s="23">
        <f>I14843/H14843</f>
        <v>7.8612697161104403E-2</v>
      </c>
      <c r="K14843" s="30">
        <v>7489047.9100000001</v>
      </c>
      <c r="L14843" s="30">
        <f>I14843</f>
        <v>7065832.8000000007</v>
      </c>
      <c r="M14843" s="80">
        <f>L14843/K14843</f>
        <v>0.94348879656185836</v>
      </c>
    </row>
    <row r="14844" spans="2:13" ht="24.9" customHeight="1" outlineLevel="1" x14ac:dyDescent="0.3">
      <c r="B14844" s="44" t="str">
        <f>B14843</f>
        <v>FONDO NACIONAL DE PENSIONES DE LAS ENTIDADES TERRITORIALES (FONPET)</v>
      </c>
      <c r="C14844" s="43" t="s">
        <v>38</v>
      </c>
      <c r="D14844" s="43" t="s">
        <v>198</v>
      </c>
      <c r="E14844" s="43" t="s">
        <v>246</v>
      </c>
      <c r="F14844" s="42" t="s">
        <v>245</v>
      </c>
      <c r="G14844" s="18" t="s">
        <v>3</v>
      </c>
      <c r="H14844" s="32">
        <f>SUBTOTAL(9,H14843:H14843)</f>
        <v>89881572</v>
      </c>
      <c r="I14844" s="32">
        <f>SUBTOTAL(9,I14843:I14843)</f>
        <v>7065832.8000000007</v>
      </c>
      <c r="J14844" s="41">
        <f>SUBTOTAL(9,J14843:J14843)</f>
        <v>7.8612697161104403E-2</v>
      </c>
      <c r="K14844" s="32">
        <f>SUBTOTAL(9,K14843:K14843)</f>
        <v>7489047.9100000001</v>
      </c>
      <c r="L14844" s="14">
        <f>SUBTOTAL(9,L14841:L14843)</f>
        <v>41791894.790000007</v>
      </c>
      <c r="M14844" s="80"/>
    </row>
    <row r="14845" spans="2:13" ht="24.9" customHeight="1" outlineLevel="2" x14ac:dyDescent="0.3">
      <c r="B14845" s="47" t="s">
        <v>22</v>
      </c>
      <c r="C14845" s="46" t="s">
        <v>38</v>
      </c>
      <c r="D14845" s="46" t="s">
        <v>198</v>
      </c>
      <c r="E14845" s="46" t="s">
        <v>244</v>
      </c>
      <c r="F14845" s="45" t="s">
        <v>243</v>
      </c>
      <c r="G14845" s="26" t="s">
        <v>0</v>
      </c>
      <c r="H14845" s="30">
        <v>380602645</v>
      </c>
      <c r="I14845" s="30">
        <v>29920200.460000001</v>
      </c>
      <c r="J14845" s="23">
        <f>I14845/H14845</f>
        <v>7.8612697134566686E-2</v>
      </c>
      <c r="K14845" s="30">
        <v>31712958.25</v>
      </c>
      <c r="L14845" s="30">
        <f>I14845</f>
        <v>29920200.460000001</v>
      </c>
      <c r="M14845" s="80">
        <f>L14845/K14845</f>
        <v>0.94346923500900459</v>
      </c>
    </row>
    <row r="14846" spans="2:13" ht="24.9" customHeight="1" outlineLevel="1" x14ac:dyDescent="0.3">
      <c r="B14846" s="44" t="str">
        <f>B14845</f>
        <v>FONDO NACIONAL DE PENSIONES DE LAS ENTIDADES TERRITORIALES (FONPET)</v>
      </c>
      <c r="C14846" s="43" t="s">
        <v>38</v>
      </c>
      <c r="D14846" s="43" t="s">
        <v>198</v>
      </c>
      <c r="E14846" s="43" t="s">
        <v>244</v>
      </c>
      <c r="F14846" s="42" t="s">
        <v>243</v>
      </c>
      <c r="G14846" s="18" t="s">
        <v>3</v>
      </c>
      <c r="H14846" s="32">
        <f>SUBTOTAL(9,H14845:H14845)</f>
        <v>380602645</v>
      </c>
      <c r="I14846" s="32">
        <f>SUBTOTAL(9,I14845:I14845)</f>
        <v>29920200.460000001</v>
      </c>
      <c r="J14846" s="41">
        <f>SUBTOTAL(9,J14845:J14845)</f>
        <v>7.8612697134566686E-2</v>
      </c>
      <c r="K14846" s="32">
        <f>SUBTOTAL(9,K14845:K14845)</f>
        <v>31712958.25</v>
      </c>
      <c r="L14846" s="14">
        <f>SUBTOTAL(9,L14843:L14845)</f>
        <v>36986033.260000005</v>
      </c>
      <c r="M14846" s="80"/>
    </row>
    <row r="14847" spans="2:13" ht="24.9" customHeight="1" outlineLevel="2" x14ac:dyDescent="0.3">
      <c r="B14847" s="47" t="s">
        <v>22</v>
      </c>
      <c r="C14847" s="46" t="s">
        <v>38</v>
      </c>
      <c r="D14847" s="46" t="s">
        <v>198</v>
      </c>
      <c r="E14847" s="46" t="s">
        <v>242</v>
      </c>
      <c r="F14847" s="45" t="s">
        <v>241</v>
      </c>
      <c r="G14847" s="26" t="s">
        <v>0</v>
      </c>
      <c r="H14847" s="30">
        <v>100529192</v>
      </c>
      <c r="I14847" s="30">
        <v>7902870.9299999997</v>
      </c>
      <c r="J14847" s="23">
        <f>I14847/H14847</f>
        <v>7.8612697195457409E-2</v>
      </c>
      <c r="K14847" s="30">
        <v>8377097.8800000008</v>
      </c>
      <c r="L14847" s="30">
        <f>I14847</f>
        <v>7902870.9299999997</v>
      </c>
      <c r="M14847" s="80">
        <f>L14847/K14847</f>
        <v>0.94339006696672367</v>
      </c>
    </row>
    <row r="14848" spans="2:13" ht="24.9" customHeight="1" outlineLevel="1" x14ac:dyDescent="0.3">
      <c r="B14848" s="44" t="str">
        <f>B14847</f>
        <v>FONDO NACIONAL DE PENSIONES DE LAS ENTIDADES TERRITORIALES (FONPET)</v>
      </c>
      <c r="C14848" s="43" t="s">
        <v>38</v>
      </c>
      <c r="D14848" s="43" t="s">
        <v>198</v>
      </c>
      <c r="E14848" s="43" t="s">
        <v>242</v>
      </c>
      <c r="F14848" s="42" t="s">
        <v>241</v>
      </c>
      <c r="G14848" s="18" t="s">
        <v>3</v>
      </c>
      <c r="H14848" s="32">
        <f>SUBTOTAL(9,H14847:H14847)</f>
        <v>100529192</v>
      </c>
      <c r="I14848" s="32">
        <f>SUBTOTAL(9,I14847:I14847)</f>
        <v>7902870.9299999997</v>
      </c>
      <c r="J14848" s="41">
        <f>SUBTOTAL(9,J14847:J14847)</f>
        <v>7.8612697195457409E-2</v>
      </c>
      <c r="K14848" s="32">
        <f>SUBTOTAL(9,K14847:K14847)</f>
        <v>8377097.8800000008</v>
      </c>
      <c r="L14848" s="14">
        <f>SUBTOTAL(9,L14845:L14847)</f>
        <v>37823071.390000001</v>
      </c>
      <c r="M14848" s="80"/>
    </row>
    <row r="14849" spans="2:13" ht="24.9" customHeight="1" outlineLevel="2" x14ac:dyDescent="0.3">
      <c r="B14849" s="47" t="s">
        <v>22</v>
      </c>
      <c r="C14849" s="46" t="s">
        <v>38</v>
      </c>
      <c r="D14849" s="46" t="s">
        <v>198</v>
      </c>
      <c r="E14849" s="46" t="s">
        <v>240</v>
      </c>
      <c r="F14849" s="45" t="s">
        <v>239</v>
      </c>
      <c r="G14849" s="26" t="s">
        <v>0</v>
      </c>
      <c r="H14849" s="30">
        <v>165879842</v>
      </c>
      <c r="I14849" s="30">
        <v>13040261.780000001</v>
      </c>
      <c r="J14849" s="23">
        <f>I14849/H14849</f>
        <v>7.8612697135315587E-2</v>
      </c>
      <c r="K14849" s="30">
        <v>13823036.399999999</v>
      </c>
      <c r="L14849" s="30">
        <f>I14849</f>
        <v>13040261.780000001</v>
      </c>
      <c r="M14849" s="80">
        <f>L14849/K14849</f>
        <v>0.94337173126448559</v>
      </c>
    </row>
    <row r="14850" spans="2:13" ht="24.9" customHeight="1" outlineLevel="1" x14ac:dyDescent="0.3">
      <c r="B14850" s="44" t="str">
        <f>B14849</f>
        <v>FONDO NACIONAL DE PENSIONES DE LAS ENTIDADES TERRITORIALES (FONPET)</v>
      </c>
      <c r="C14850" s="43" t="s">
        <v>38</v>
      </c>
      <c r="D14850" s="43" t="s">
        <v>198</v>
      </c>
      <c r="E14850" s="43" t="s">
        <v>240</v>
      </c>
      <c r="F14850" s="42" t="s">
        <v>239</v>
      </c>
      <c r="G14850" s="18" t="s">
        <v>3</v>
      </c>
      <c r="H14850" s="32">
        <f>SUBTOTAL(9,H14849:H14849)</f>
        <v>165879842</v>
      </c>
      <c r="I14850" s="32">
        <f>SUBTOTAL(9,I14849:I14849)</f>
        <v>13040261.780000001</v>
      </c>
      <c r="J14850" s="41">
        <f>SUBTOTAL(9,J14849:J14849)</f>
        <v>7.8612697135315587E-2</v>
      </c>
      <c r="K14850" s="32">
        <f>SUBTOTAL(9,K14849:K14849)</f>
        <v>13823036.399999999</v>
      </c>
      <c r="L14850" s="14">
        <f>SUBTOTAL(9,L14847:L14849)</f>
        <v>20943132.710000001</v>
      </c>
      <c r="M14850" s="80"/>
    </row>
    <row r="14851" spans="2:13" ht="24.9" customHeight="1" outlineLevel="2" x14ac:dyDescent="0.3">
      <c r="B14851" s="47" t="s">
        <v>22</v>
      </c>
      <c r="C14851" s="46" t="s">
        <v>38</v>
      </c>
      <c r="D14851" s="46" t="s">
        <v>198</v>
      </c>
      <c r="E14851" s="46" t="s">
        <v>238</v>
      </c>
      <c r="F14851" s="45" t="s">
        <v>237</v>
      </c>
      <c r="G14851" s="26" t="s">
        <v>0</v>
      </c>
      <c r="H14851" s="30">
        <v>473058095</v>
      </c>
      <c r="I14851" s="30">
        <v>37188372.75</v>
      </c>
      <c r="J14851" s="23">
        <f>I14851/H14851</f>
        <v>7.8612697136067403E-2</v>
      </c>
      <c r="K14851" s="30">
        <v>39418458.759999998</v>
      </c>
      <c r="L14851" s="30">
        <f>I14851</f>
        <v>37188372.75</v>
      </c>
      <c r="M14851" s="80">
        <f>L14851/K14851</f>
        <v>0.94342533726196864</v>
      </c>
    </row>
    <row r="14852" spans="2:13" ht="24.9" customHeight="1" outlineLevel="1" x14ac:dyDescent="0.3">
      <c r="B14852" s="44" t="str">
        <f>B14851</f>
        <v>FONDO NACIONAL DE PENSIONES DE LAS ENTIDADES TERRITORIALES (FONPET)</v>
      </c>
      <c r="C14852" s="43" t="s">
        <v>38</v>
      </c>
      <c r="D14852" s="43" t="s">
        <v>198</v>
      </c>
      <c r="E14852" s="43" t="s">
        <v>238</v>
      </c>
      <c r="F14852" s="42" t="s">
        <v>237</v>
      </c>
      <c r="G14852" s="18" t="s">
        <v>3</v>
      </c>
      <c r="H14852" s="32">
        <f>SUBTOTAL(9,H14851:H14851)</f>
        <v>473058095</v>
      </c>
      <c r="I14852" s="32">
        <f>SUBTOTAL(9,I14851:I14851)</f>
        <v>37188372.75</v>
      </c>
      <c r="J14852" s="41">
        <f>SUBTOTAL(9,J14851:J14851)</f>
        <v>7.8612697136067403E-2</v>
      </c>
      <c r="K14852" s="32">
        <f>SUBTOTAL(9,K14851:K14851)</f>
        <v>39418458.759999998</v>
      </c>
      <c r="L14852" s="14">
        <f>SUBTOTAL(9,L14849:L14851)</f>
        <v>50228634.530000001</v>
      </c>
      <c r="M14852" s="80"/>
    </row>
    <row r="14853" spans="2:13" ht="24.9" customHeight="1" outlineLevel="2" x14ac:dyDescent="0.3">
      <c r="B14853" s="47" t="s">
        <v>22</v>
      </c>
      <c r="C14853" s="46" t="s">
        <v>38</v>
      </c>
      <c r="D14853" s="46" t="s">
        <v>198</v>
      </c>
      <c r="E14853" s="46" t="s">
        <v>236</v>
      </c>
      <c r="F14853" s="45" t="s">
        <v>235</v>
      </c>
      <c r="G14853" s="26" t="s">
        <v>0</v>
      </c>
      <c r="H14853" s="30">
        <v>29999902</v>
      </c>
      <c r="I14853" s="30">
        <v>2358373.21</v>
      </c>
      <c r="J14853" s="23">
        <f>I14853/H14853</f>
        <v>7.8612697134810644E-2</v>
      </c>
      <c r="K14853" s="30">
        <v>2499899.92</v>
      </c>
      <c r="L14853" s="30">
        <f>I14853</f>
        <v>2358373.21</v>
      </c>
      <c r="M14853" s="80">
        <f>L14853/K14853</f>
        <v>0.94338704967037246</v>
      </c>
    </row>
    <row r="14854" spans="2:13" ht="24.9" customHeight="1" outlineLevel="1" x14ac:dyDescent="0.3">
      <c r="B14854" s="44" t="str">
        <f>B14853</f>
        <v>FONDO NACIONAL DE PENSIONES DE LAS ENTIDADES TERRITORIALES (FONPET)</v>
      </c>
      <c r="C14854" s="43" t="s">
        <v>38</v>
      </c>
      <c r="D14854" s="43" t="s">
        <v>198</v>
      </c>
      <c r="E14854" s="43" t="s">
        <v>236</v>
      </c>
      <c r="F14854" s="42" t="s">
        <v>235</v>
      </c>
      <c r="G14854" s="18" t="s">
        <v>3</v>
      </c>
      <c r="H14854" s="32">
        <f>SUBTOTAL(9,H14853:H14853)</f>
        <v>29999902</v>
      </c>
      <c r="I14854" s="32">
        <f>SUBTOTAL(9,I14853:I14853)</f>
        <v>2358373.21</v>
      </c>
      <c r="J14854" s="41">
        <f>SUBTOTAL(9,J14853:J14853)</f>
        <v>7.8612697134810644E-2</v>
      </c>
      <c r="K14854" s="32">
        <f>SUBTOTAL(9,K14853:K14853)</f>
        <v>2499899.92</v>
      </c>
      <c r="L14854" s="14">
        <f>SUBTOTAL(9,L14851:L14853)</f>
        <v>39546745.960000001</v>
      </c>
      <c r="M14854" s="80"/>
    </row>
    <row r="14855" spans="2:13" ht="24.9" customHeight="1" outlineLevel="2" x14ac:dyDescent="0.3">
      <c r="B14855" s="47" t="s">
        <v>22</v>
      </c>
      <c r="C14855" s="46" t="s">
        <v>38</v>
      </c>
      <c r="D14855" s="46" t="s">
        <v>198</v>
      </c>
      <c r="E14855" s="46" t="s">
        <v>234</v>
      </c>
      <c r="F14855" s="45" t="s">
        <v>233</v>
      </c>
      <c r="G14855" s="26" t="s">
        <v>0</v>
      </c>
      <c r="H14855" s="30">
        <v>156878251</v>
      </c>
      <c r="I14855" s="30">
        <v>12332622.43</v>
      </c>
      <c r="J14855" s="23">
        <f>I14855/H14855</f>
        <v>7.8612697116313468E-2</v>
      </c>
      <c r="K14855" s="30">
        <v>13072796.91</v>
      </c>
      <c r="L14855" s="30">
        <f>I14855</f>
        <v>12332622.43</v>
      </c>
      <c r="M14855" s="80">
        <f>L14855/K14855</f>
        <v>0.94338055696147116</v>
      </c>
    </row>
    <row r="14856" spans="2:13" ht="24.9" customHeight="1" outlineLevel="1" x14ac:dyDescent="0.3">
      <c r="B14856" s="44" t="str">
        <f>B14855</f>
        <v>FONDO NACIONAL DE PENSIONES DE LAS ENTIDADES TERRITORIALES (FONPET)</v>
      </c>
      <c r="C14856" s="43" t="s">
        <v>38</v>
      </c>
      <c r="D14856" s="43" t="s">
        <v>198</v>
      </c>
      <c r="E14856" s="43" t="s">
        <v>234</v>
      </c>
      <c r="F14856" s="42" t="s">
        <v>233</v>
      </c>
      <c r="G14856" s="18" t="s">
        <v>3</v>
      </c>
      <c r="H14856" s="32">
        <f>SUBTOTAL(9,H14855:H14855)</f>
        <v>156878251</v>
      </c>
      <c r="I14856" s="32">
        <f>SUBTOTAL(9,I14855:I14855)</f>
        <v>12332622.43</v>
      </c>
      <c r="J14856" s="41">
        <f>SUBTOTAL(9,J14855:J14855)</f>
        <v>7.8612697116313468E-2</v>
      </c>
      <c r="K14856" s="32">
        <f>SUBTOTAL(9,K14855:K14855)</f>
        <v>13072796.91</v>
      </c>
      <c r="L14856" s="14">
        <f>SUBTOTAL(9,L14853:L14855)</f>
        <v>14690995.640000001</v>
      </c>
      <c r="M14856" s="80"/>
    </row>
    <row r="14857" spans="2:13" ht="24.9" customHeight="1" outlineLevel="2" x14ac:dyDescent="0.3">
      <c r="B14857" s="47" t="s">
        <v>22</v>
      </c>
      <c r="C14857" s="46" t="s">
        <v>38</v>
      </c>
      <c r="D14857" s="46" t="s">
        <v>198</v>
      </c>
      <c r="E14857" s="46" t="s">
        <v>232</v>
      </c>
      <c r="F14857" s="45" t="s">
        <v>231</v>
      </c>
      <c r="G14857" s="26" t="s">
        <v>0</v>
      </c>
      <c r="H14857" s="30">
        <v>21555905</v>
      </c>
      <c r="I14857" s="30">
        <v>1694567.8399999999</v>
      </c>
      <c r="J14857" s="23">
        <f>I14857/H14857</f>
        <v>7.8612697541578513E-2</v>
      </c>
      <c r="K14857" s="30">
        <v>1795985.52</v>
      </c>
      <c r="L14857" s="30">
        <f>I14857</f>
        <v>1694567.8399999999</v>
      </c>
      <c r="M14857" s="80">
        <f>L14857/K14857</f>
        <v>0.94353090330037837</v>
      </c>
    </row>
    <row r="14858" spans="2:13" ht="24.9" customHeight="1" outlineLevel="1" x14ac:dyDescent="0.3">
      <c r="B14858" s="44" t="str">
        <f>B14857</f>
        <v>FONDO NACIONAL DE PENSIONES DE LAS ENTIDADES TERRITORIALES (FONPET)</v>
      </c>
      <c r="C14858" s="43" t="s">
        <v>38</v>
      </c>
      <c r="D14858" s="43" t="s">
        <v>198</v>
      </c>
      <c r="E14858" s="43" t="s">
        <v>232</v>
      </c>
      <c r="F14858" s="42" t="s">
        <v>231</v>
      </c>
      <c r="G14858" s="18" t="s">
        <v>3</v>
      </c>
      <c r="H14858" s="32">
        <f>SUBTOTAL(9,H14857:H14857)</f>
        <v>21555905</v>
      </c>
      <c r="I14858" s="32">
        <f>SUBTOTAL(9,I14857:I14857)</f>
        <v>1694567.8399999999</v>
      </c>
      <c r="J14858" s="41">
        <f>SUBTOTAL(9,J14857:J14857)</f>
        <v>7.8612697541578513E-2</v>
      </c>
      <c r="K14858" s="32">
        <f>SUBTOTAL(9,K14857:K14857)</f>
        <v>1795985.52</v>
      </c>
      <c r="L14858" s="14">
        <f>SUBTOTAL(9,L14855:L14857)</f>
        <v>14027190.27</v>
      </c>
      <c r="M14858" s="80"/>
    </row>
    <row r="14859" spans="2:13" ht="24.9" customHeight="1" outlineLevel="2" x14ac:dyDescent="0.3">
      <c r="B14859" s="47" t="s">
        <v>22</v>
      </c>
      <c r="C14859" s="46" t="s">
        <v>38</v>
      </c>
      <c r="D14859" s="46" t="s">
        <v>198</v>
      </c>
      <c r="E14859" s="46" t="s">
        <v>230</v>
      </c>
      <c r="F14859" s="45" t="s">
        <v>229</v>
      </c>
      <c r="G14859" s="26" t="s">
        <v>0</v>
      </c>
      <c r="H14859" s="30">
        <v>69507107</v>
      </c>
      <c r="I14859" s="30">
        <v>5464141.1500000004</v>
      </c>
      <c r="J14859" s="23">
        <f>I14859/H14859</f>
        <v>7.8612697115994196E-2</v>
      </c>
      <c r="K14859" s="30">
        <v>5791929.6200000001</v>
      </c>
      <c r="L14859" s="30">
        <f>I14859</f>
        <v>5464141.1500000004</v>
      </c>
      <c r="M14859" s="80">
        <f>L14859/K14859</f>
        <v>0.94340599912193002</v>
      </c>
    </row>
    <row r="14860" spans="2:13" ht="24.9" customHeight="1" outlineLevel="1" x14ac:dyDescent="0.3">
      <c r="B14860" s="44" t="str">
        <f>B14859</f>
        <v>FONDO NACIONAL DE PENSIONES DE LAS ENTIDADES TERRITORIALES (FONPET)</v>
      </c>
      <c r="C14860" s="43" t="s">
        <v>38</v>
      </c>
      <c r="D14860" s="43" t="s">
        <v>198</v>
      </c>
      <c r="E14860" s="43" t="s">
        <v>230</v>
      </c>
      <c r="F14860" s="42" t="s">
        <v>229</v>
      </c>
      <c r="G14860" s="18" t="s">
        <v>3</v>
      </c>
      <c r="H14860" s="32">
        <f>SUBTOTAL(9,H14859:H14859)</f>
        <v>69507107</v>
      </c>
      <c r="I14860" s="32">
        <f>SUBTOTAL(9,I14859:I14859)</f>
        <v>5464141.1500000004</v>
      </c>
      <c r="J14860" s="41">
        <f>SUBTOTAL(9,J14859:J14859)</f>
        <v>7.8612697115994196E-2</v>
      </c>
      <c r="K14860" s="32">
        <f>SUBTOTAL(9,K14859:K14859)</f>
        <v>5791929.6200000001</v>
      </c>
      <c r="L14860" s="14">
        <f>SUBTOTAL(9,L14857:L14859)</f>
        <v>7158708.9900000002</v>
      </c>
      <c r="M14860" s="80"/>
    </row>
    <row r="14861" spans="2:13" ht="24.9" customHeight="1" outlineLevel="2" x14ac:dyDescent="0.3">
      <c r="B14861" s="47" t="s">
        <v>22</v>
      </c>
      <c r="C14861" s="46" t="s">
        <v>38</v>
      </c>
      <c r="D14861" s="46" t="s">
        <v>198</v>
      </c>
      <c r="E14861" s="46" t="s">
        <v>228</v>
      </c>
      <c r="F14861" s="45" t="s">
        <v>227</v>
      </c>
      <c r="G14861" s="26" t="s">
        <v>0</v>
      </c>
      <c r="H14861" s="30">
        <v>166798501</v>
      </c>
      <c r="I14861" s="30">
        <v>13112480.050000001</v>
      </c>
      <c r="J14861" s="23">
        <f>I14861/H14861</f>
        <v>7.8612697184850602E-2</v>
      </c>
      <c r="K14861" s="30">
        <v>13899102.690000001</v>
      </c>
      <c r="L14861" s="30">
        <f>I14861</f>
        <v>13112480.050000001</v>
      </c>
      <c r="M14861" s="80">
        <f>L14861/K14861</f>
        <v>0.94340478967998753</v>
      </c>
    </row>
    <row r="14862" spans="2:13" ht="24.9" customHeight="1" outlineLevel="1" x14ac:dyDescent="0.3">
      <c r="B14862" s="44" t="str">
        <f>B14861</f>
        <v>FONDO NACIONAL DE PENSIONES DE LAS ENTIDADES TERRITORIALES (FONPET)</v>
      </c>
      <c r="C14862" s="43" t="s">
        <v>38</v>
      </c>
      <c r="D14862" s="43" t="s">
        <v>198</v>
      </c>
      <c r="E14862" s="43" t="s">
        <v>228</v>
      </c>
      <c r="F14862" s="42" t="s">
        <v>227</v>
      </c>
      <c r="G14862" s="18" t="s">
        <v>3</v>
      </c>
      <c r="H14862" s="32">
        <f>SUBTOTAL(9,H14861:H14861)</f>
        <v>166798501</v>
      </c>
      <c r="I14862" s="32">
        <f>SUBTOTAL(9,I14861:I14861)</f>
        <v>13112480.050000001</v>
      </c>
      <c r="J14862" s="41">
        <f>SUBTOTAL(9,J14861:J14861)</f>
        <v>7.8612697184850602E-2</v>
      </c>
      <c r="K14862" s="32">
        <f>SUBTOTAL(9,K14861:K14861)</f>
        <v>13899102.690000001</v>
      </c>
      <c r="L14862" s="14">
        <f>SUBTOTAL(9,L14859:L14861)</f>
        <v>18576621.200000003</v>
      </c>
      <c r="M14862" s="80"/>
    </row>
    <row r="14863" spans="2:13" ht="24.9" customHeight="1" outlineLevel="2" x14ac:dyDescent="0.3">
      <c r="B14863" s="47" t="s">
        <v>22</v>
      </c>
      <c r="C14863" s="46" t="s">
        <v>38</v>
      </c>
      <c r="D14863" s="46" t="s">
        <v>198</v>
      </c>
      <c r="E14863" s="46" t="s">
        <v>226</v>
      </c>
      <c r="F14863" s="45" t="s">
        <v>225</v>
      </c>
      <c r="G14863" s="26" t="s">
        <v>0</v>
      </c>
      <c r="H14863" s="30">
        <v>65264361</v>
      </c>
      <c r="I14863" s="30">
        <v>5130607.45</v>
      </c>
      <c r="J14863" s="23">
        <f>I14863/H14863</f>
        <v>7.8612697211576169E-2</v>
      </c>
      <c r="K14863" s="30">
        <v>5437352.8300000001</v>
      </c>
      <c r="L14863" s="30">
        <f>I14863</f>
        <v>5130607.45</v>
      </c>
      <c r="M14863" s="80">
        <f>L14863/K14863</f>
        <v>0.94358552965193543</v>
      </c>
    </row>
    <row r="14864" spans="2:13" ht="24.9" customHeight="1" outlineLevel="1" x14ac:dyDescent="0.3">
      <c r="B14864" s="44" t="str">
        <f>B14863</f>
        <v>FONDO NACIONAL DE PENSIONES DE LAS ENTIDADES TERRITORIALES (FONPET)</v>
      </c>
      <c r="C14864" s="43" t="s">
        <v>38</v>
      </c>
      <c r="D14864" s="43" t="s">
        <v>198</v>
      </c>
      <c r="E14864" s="43" t="s">
        <v>226</v>
      </c>
      <c r="F14864" s="42" t="s">
        <v>225</v>
      </c>
      <c r="G14864" s="18" t="s">
        <v>3</v>
      </c>
      <c r="H14864" s="32">
        <f>SUBTOTAL(9,H14863:H14863)</f>
        <v>65264361</v>
      </c>
      <c r="I14864" s="32">
        <f>SUBTOTAL(9,I14863:I14863)</f>
        <v>5130607.45</v>
      </c>
      <c r="J14864" s="41">
        <f>SUBTOTAL(9,J14863:J14863)</f>
        <v>7.8612697211576169E-2</v>
      </c>
      <c r="K14864" s="32">
        <f>SUBTOTAL(9,K14863:K14863)</f>
        <v>5437352.8300000001</v>
      </c>
      <c r="L14864" s="14">
        <f>SUBTOTAL(9,L14861:L14863)</f>
        <v>18243087.5</v>
      </c>
      <c r="M14864" s="80"/>
    </row>
    <row r="14865" spans="2:13" ht="24.9" customHeight="1" outlineLevel="2" x14ac:dyDescent="0.3">
      <c r="B14865" s="47" t="s">
        <v>22</v>
      </c>
      <c r="C14865" s="46" t="s">
        <v>38</v>
      </c>
      <c r="D14865" s="46" t="s">
        <v>198</v>
      </c>
      <c r="E14865" s="46" t="s">
        <v>224</v>
      </c>
      <c r="F14865" s="45" t="s">
        <v>223</v>
      </c>
      <c r="G14865" s="26" t="s">
        <v>0</v>
      </c>
      <c r="H14865" s="30">
        <v>84376410</v>
      </c>
      <c r="I14865" s="30">
        <v>6633057.1600000001</v>
      </c>
      <c r="J14865" s="23">
        <f>I14865/H14865</f>
        <v>7.8612697079669544E-2</v>
      </c>
      <c r="K14865" s="30">
        <v>7030864.6300000008</v>
      </c>
      <c r="L14865" s="30">
        <f>I14865</f>
        <v>6633057.1600000001</v>
      </c>
      <c r="M14865" s="80">
        <f>L14865/K14865</f>
        <v>0.94341983654434258</v>
      </c>
    </row>
    <row r="14866" spans="2:13" ht="24.9" customHeight="1" outlineLevel="1" x14ac:dyDescent="0.3">
      <c r="B14866" s="44" t="str">
        <f>B14865</f>
        <v>FONDO NACIONAL DE PENSIONES DE LAS ENTIDADES TERRITORIALES (FONPET)</v>
      </c>
      <c r="C14866" s="43" t="s">
        <v>38</v>
      </c>
      <c r="D14866" s="43" t="s">
        <v>198</v>
      </c>
      <c r="E14866" s="43" t="s">
        <v>224</v>
      </c>
      <c r="F14866" s="42" t="s">
        <v>223</v>
      </c>
      <c r="G14866" s="18" t="s">
        <v>3</v>
      </c>
      <c r="H14866" s="32">
        <f>SUBTOTAL(9,H14865:H14865)</f>
        <v>84376410</v>
      </c>
      <c r="I14866" s="32">
        <f>SUBTOTAL(9,I14865:I14865)</f>
        <v>6633057.1600000001</v>
      </c>
      <c r="J14866" s="41">
        <f>SUBTOTAL(9,J14865:J14865)</f>
        <v>7.8612697079669544E-2</v>
      </c>
      <c r="K14866" s="32">
        <f>SUBTOTAL(9,K14865:K14865)</f>
        <v>7030864.6300000008</v>
      </c>
      <c r="L14866" s="14">
        <f>SUBTOTAL(9,L14863:L14865)</f>
        <v>11763664.609999999</v>
      </c>
      <c r="M14866" s="80"/>
    </row>
    <row r="14867" spans="2:13" ht="24.9" customHeight="1" outlineLevel="2" x14ac:dyDescent="0.3">
      <c r="B14867" s="47" t="s">
        <v>22</v>
      </c>
      <c r="C14867" s="46" t="s">
        <v>38</v>
      </c>
      <c r="D14867" s="46" t="s">
        <v>198</v>
      </c>
      <c r="E14867" s="46" t="s">
        <v>222</v>
      </c>
      <c r="F14867" s="45" t="s">
        <v>221</v>
      </c>
      <c r="G14867" s="26" t="s">
        <v>0</v>
      </c>
      <c r="H14867" s="30">
        <v>71825025</v>
      </c>
      <c r="I14867" s="30">
        <v>5646358.9399999995</v>
      </c>
      <c r="J14867" s="23">
        <f>I14867/H14867</f>
        <v>7.8612697176227916E-2</v>
      </c>
      <c r="K14867" s="30">
        <v>5984898.3300000001</v>
      </c>
      <c r="L14867" s="30">
        <f>I14867</f>
        <v>5646358.9399999995</v>
      </c>
      <c r="M14867" s="80">
        <f>L14867/K14867</f>
        <v>0.94343439581871713</v>
      </c>
    </row>
    <row r="14868" spans="2:13" ht="24.9" customHeight="1" outlineLevel="1" x14ac:dyDescent="0.3">
      <c r="B14868" s="44" t="str">
        <f>B14867</f>
        <v>FONDO NACIONAL DE PENSIONES DE LAS ENTIDADES TERRITORIALES (FONPET)</v>
      </c>
      <c r="C14868" s="43" t="s">
        <v>38</v>
      </c>
      <c r="D14868" s="43" t="s">
        <v>198</v>
      </c>
      <c r="E14868" s="43" t="s">
        <v>222</v>
      </c>
      <c r="F14868" s="42" t="s">
        <v>221</v>
      </c>
      <c r="G14868" s="18" t="s">
        <v>3</v>
      </c>
      <c r="H14868" s="32">
        <f>SUBTOTAL(9,H14867:H14867)</f>
        <v>71825025</v>
      </c>
      <c r="I14868" s="32">
        <f>SUBTOTAL(9,I14867:I14867)</f>
        <v>5646358.9399999995</v>
      </c>
      <c r="J14868" s="41">
        <f>SUBTOTAL(9,J14867:J14867)</f>
        <v>7.8612697176227916E-2</v>
      </c>
      <c r="K14868" s="32">
        <f>SUBTOTAL(9,K14867:K14867)</f>
        <v>5984898.3300000001</v>
      </c>
      <c r="L14868" s="14">
        <f>SUBTOTAL(9,L14865:L14867)</f>
        <v>12279416.1</v>
      </c>
      <c r="M14868" s="80"/>
    </row>
    <row r="14869" spans="2:13" ht="24.9" customHeight="1" outlineLevel="2" x14ac:dyDescent="0.3">
      <c r="B14869" s="47" t="s">
        <v>22</v>
      </c>
      <c r="C14869" s="46" t="s">
        <v>38</v>
      </c>
      <c r="D14869" s="46" t="s">
        <v>198</v>
      </c>
      <c r="E14869" s="46" t="s">
        <v>220</v>
      </c>
      <c r="F14869" s="45" t="s">
        <v>219</v>
      </c>
      <c r="G14869" s="26" t="s">
        <v>0</v>
      </c>
      <c r="H14869" s="30">
        <v>122134255</v>
      </c>
      <c r="I14869" s="30">
        <v>9601303.1999999993</v>
      </c>
      <c r="J14869" s="23">
        <f>I14869/H14869</f>
        <v>7.8612697150361288E-2</v>
      </c>
      <c r="K14869" s="30">
        <v>10177253.600000001</v>
      </c>
      <c r="L14869" s="30">
        <f>I14869</f>
        <v>9601303.1999999993</v>
      </c>
      <c r="M14869" s="80">
        <f>L14869/K14869</f>
        <v>0.94340807229172297</v>
      </c>
    </row>
    <row r="14870" spans="2:13" ht="24.9" customHeight="1" outlineLevel="1" x14ac:dyDescent="0.3">
      <c r="B14870" s="44" t="str">
        <f>B14869</f>
        <v>FONDO NACIONAL DE PENSIONES DE LAS ENTIDADES TERRITORIALES (FONPET)</v>
      </c>
      <c r="C14870" s="43" t="s">
        <v>38</v>
      </c>
      <c r="D14870" s="43" t="s">
        <v>198</v>
      </c>
      <c r="E14870" s="43" t="s">
        <v>220</v>
      </c>
      <c r="F14870" s="42" t="s">
        <v>219</v>
      </c>
      <c r="G14870" s="18" t="s">
        <v>3</v>
      </c>
      <c r="H14870" s="32">
        <f>SUBTOTAL(9,H14869:H14869)</f>
        <v>122134255</v>
      </c>
      <c r="I14870" s="32">
        <f>SUBTOTAL(9,I14869:I14869)</f>
        <v>9601303.1999999993</v>
      </c>
      <c r="J14870" s="41">
        <f>SUBTOTAL(9,J14869:J14869)</f>
        <v>7.8612697150361288E-2</v>
      </c>
      <c r="K14870" s="32">
        <f>SUBTOTAL(9,K14869:K14869)</f>
        <v>10177253.600000001</v>
      </c>
      <c r="L14870" s="14">
        <f>SUBTOTAL(9,L14867:L14869)</f>
        <v>15247662.139999999</v>
      </c>
      <c r="M14870" s="80"/>
    </row>
    <row r="14871" spans="2:13" ht="24.9" customHeight="1" outlineLevel="2" x14ac:dyDescent="0.3">
      <c r="B14871" s="47" t="s">
        <v>22</v>
      </c>
      <c r="C14871" s="46" t="s">
        <v>38</v>
      </c>
      <c r="D14871" s="46" t="s">
        <v>198</v>
      </c>
      <c r="E14871" s="46" t="s">
        <v>218</v>
      </c>
      <c r="F14871" s="45" t="s">
        <v>217</v>
      </c>
      <c r="G14871" s="26" t="s">
        <v>0</v>
      </c>
      <c r="H14871" s="30">
        <v>140998937</v>
      </c>
      <c r="I14871" s="30">
        <v>11084306.73</v>
      </c>
      <c r="J14871" s="23">
        <f>I14871/H14871</f>
        <v>7.8612697129766304E-2</v>
      </c>
      <c r="K14871" s="30">
        <v>11749030.42</v>
      </c>
      <c r="L14871" s="30">
        <f>I14871</f>
        <v>11084306.73</v>
      </c>
      <c r="M14871" s="80">
        <f>L14871/K14871</f>
        <v>0.94342310248269834</v>
      </c>
    </row>
    <row r="14872" spans="2:13" ht="24.9" customHeight="1" outlineLevel="1" x14ac:dyDescent="0.3">
      <c r="B14872" s="44" t="str">
        <f>B14871</f>
        <v>FONDO NACIONAL DE PENSIONES DE LAS ENTIDADES TERRITORIALES (FONPET)</v>
      </c>
      <c r="C14872" s="43" t="s">
        <v>38</v>
      </c>
      <c r="D14872" s="43" t="s">
        <v>198</v>
      </c>
      <c r="E14872" s="43" t="s">
        <v>218</v>
      </c>
      <c r="F14872" s="42" t="s">
        <v>217</v>
      </c>
      <c r="G14872" s="18" t="s">
        <v>3</v>
      </c>
      <c r="H14872" s="32">
        <f>SUBTOTAL(9,H14871:H14871)</f>
        <v>140998937</v>
      </c>
      <c r="I14872" s="32">
        <f>SUBTOTAL(9,I14871:I14871)</f>
        <v>11084306.73</v>
      </c>
      <c r="J14872" s="41">
        <f>SUBTOTAL(9,J14871:J14871)</f>
        <v>7.8612697129766304E-2</v>
      </c>
      <c r="K14872" s="32">
        <f>SUBTOTAL(9,K14871:K14871)</f>
        <v>11749030.42</v>
      </c>
      <c r="L14872" s="14">
        <f>SUBTOTAL(9,L14869:L14871)</f>
        <v>20685609.93</v>
      </c>
      <c r="M14872" s="80"/>
    </row>
    <row r="14873" spans="2:13" ht="24.9" customHeight="1" outlineLevel="2" x14ac:dyDescent="0.3">
      <c r="B14873" s="47" t="s">
        <v>22</v>
      </c>
      <c r="C14873" s="46" t="s">
        <v>38</v>
      </c>
      <c r="D14873" s="46" t="s">
        <v>198</v>
      </c>
      <c r="E14873" s="46" t="s">
        <v>216</v>
      </c>
      <c r="F14873" s="45" t="s">
        <v>215</v>
      </c>
      <c r="G14873" s="26" t="s">
        <v>0</v>
      </c>
      <c r="H14873" s="30">
        <v>93459067</v>
      </c>
      <c r="I14873" s="30">
        <v>7347069.3300000001</v>
      </c>
      <c r="J14873" s="23">
        <f>I14873/H14873</f>
        <v>7.8612697150079625E-2</v>
      </c>
      <c r="K14873" s="30">
        <v>7787603.5199999996</v>
      </c>
      <c r="L14873" s="30">
        <f>I14873</f>
        <v>7347069.3300000001</v>
      </c>
      <c r="M14873" s="80">
        <f>L14873/K14873</f>
        <v>0.94343135357769226</v>
      </c>
    </row>
    <row r="14874" spans="2:13" ht="24.9" customHeight="1" outlineLevel="1" x14ac:dyDescent="0.3">
      <c r="B14874" s="44" t="str">
        <f>B14873</f>
        <v>FONDO NACIONAL DE PENSIONES DE LAS ENTIDADES TERRITORIALES (FONPET)</v>
      </c>
      <c r="C14874" s="43" t="s">
        <v>38</v>
      </c>
      <c r="D14874" s="43" t="s">
        <v>198</v>
      </c>
      <c r="E14874" s="43" t="s">
        <v>216</v>
      </c>
      <c r="F14874" s="42" t="s">
        <v>215</v>
      </c>
      <c r="G14874" s="18" t="s">
        <v>3</v>
      </c>
      <c r="H14874" s="32">
        <f>SUBTOTAL(9,H14873:H14873)</f>
        <v>93459067</v>
      </c>
      <c r="I14874" s="32">
        <f>SUBTOTAL(9,I14873:I14873)</f>
        <v>7347069.3300000001</v>
      </c>
      <c r="J14874" s="41">
        <f>SUBTOTAL(9,J14873:J14873)</f>
        <v>7.8612697150079625E-2</v>
      </c>
      <c r="K14874" s="32">
        <f>SUBTOTAL(9,K14873:K14873)</f>
        <v>7787603.5199999996</v>
      </c>
      <c r="L14874" s="14">
        <f>SUBTOTAL(9,L14871:L14873)</f>
        <v>18431376.060000002</v>
      </c>
      <c r="M14874" s="80"/>
    </row>
    <row r="14875" spans="2:13" ht="24.9" customHeight="1" outlineLevel="2" x14ac:dyDescent="0.3">
      <c r="B14875" s="47" t="s">
        <v>22</v>
      </c>
      <c r="C14875" s="46" t="s">
        <v>38</v>
      </c>
      <c r="D14875" s="46" t="s">
        <v>198</v>
      </c>
      <c r="E14875" s="46" t="s">
        <v>214</v>
      </c>
      <c r="F14875" s="45" t="s">
        <v>213</v>
      </c>
      <c r="G14875" s="26" t="s">
        <v>0</v>
      </c>
      <c r="H14875" s="30">
        <v>96445213</v>
      </c>
      <c r="I14875" s="30">
        <v>7581818.3200000003</v>
      </c>
      <c r="J14875" s="23">
        <f>I14875/H14875</f>
        <v>7.8612697138218779E-2</v>
      </c>
      <c r="K14875" s="30">
        <v>8036726.5999999996</v>
      </c>
      <c r="L14875" s="30">
        <f>I14875</f>
        <v>7581818.3200000003</v>
      </c>
      <c r="M14875" s="80">
        <f>L14875/K14875</f>
        <v>0.94339632257740369</v>
      </c>
    </row>
    <row r="14876" spans="2:13" ht="24.9" customHeight="1" outlineLevel="1" x14ac:dyDescent="0.3">
      <c r="B14876" s="44" t="str">
        <f>B14875</f>
        <v>FONDO NACIONAL DE PENSIONES DE LAS ENTIDADES TERRITORIALES (FONPET)</v>
      </c>
      <c r="C14876" s="43" t="s">
        <v>38</v>
      </c>
      <c r="D14876" s="43" t="s">
        <v>198</v>
      </c>
      <c r="E14876" s="43" t="s">
        <v>214</v>
      </c>
      <c r="F14876" s="42" t="s">
        <v>213</v>
      </c>
      <c r="G14876" s="18" t="s">
        <v>3</v>
      </c>
      <c r="H14876" s="32">
        <f>SUBTOTAL(9,H14875:H14875)</f>
        <v>96445213</v>
      </c>
      <c r="I14876" s="32">
        <f>SUBTOTAL(9,I14875:I14875)</f>
        <v>7581818.3200000003</v>
      </c>
      <c r="J14876" s="41">
        <f>SUBTOTAL(9,J14875:J14875)</f>
        <v>7.8612697138218779E-2</v>
      </c>
      <c r="K14876" s="32">
        <f>SUBTOTAL(9,K14875:K14875)</f>
        <v>8036726.5999999996</v>
      </c>
      <c r="L14876" s="14">
        <f>SUBTOTAL(9,L14873:L14875)</f>
        <v>14928887.65</v>
      </c>
      <c r="M14876" s="80"/>
    </row>
    <row r="14877" spans="2:13" ht="24.9" customHeight="1" outlineLevel="2" x14ac:dyDescent="0.3">
      <c r="B14877" s="47" t="s">
        <v>22</v>
      </c>
      <c r="C14877" s="46" t="s">
        <v>38</v>
      </c>
      <c r="D14877" s="46" t="s">
        <v>198</v>
      </c>
      <c r="E14877" s="46" t="s">
        <v>212</v>
      </c>
      <c r="F14877" s="45" t="s">
        <v>211</v>
      </c>
      <c r="G14877" s="26" t="s">
        <v>0</v>
      </c>
      <c r="H14877" s="30">
        <v>65746888</v>
      </c>
      <c r="I14877" s="30">
        <v>5168540.1900000004</v>
      </c>
      <c r="J14877" s="23">
        <f>I14877/H14877</f>
        <v>7.8612697075487445E-2</v>
      </c>
      <c r="K14877" s="30">
        <v>5478245.8000000007</v>
      </c>
      <c r="L14877" s="30">
        <f>I14877</f>
        <v>5168540.1900000004</v>
      </c>
      <c r="M14877" s="80">
        <f>L14877/K14877</f>
        <v>0.94346628075724526</v>
      </c>
    </row>
    <row r="14878" spans="2:13" ht="24.9" customHeight="1" outlineLevel="1" x14ac:dyDescent="0.3">
      <c r="B14878" s="44" t="str">
        <f>B14877</f>
        <v>FONDO NACIONAL DE PENSIONES DE LAS ENTIDADES TERRITORIALES (FONPET)</v>
      </c>
      <c r="C14878" s="43" t="s">
        <v>38</v>
      </c>
      <c r="D14878" s="43" t="s">
        <v>198</v>
      </c>
      <c r="E14878" s="43" t="s">
        <v>212</v>
      </c>
      <c r="F14878" s="42" t="s">
        <v>211</v>
      </c>
      <c r="G14878" s="18" t="s">
        <v>3</v>
      </c>
      <c r="H14878" s="32">
        <f>SUBTOTAL(9,H14877:H14877)</f>
        <v>65746888</v>
      </c>
      <c r="I14878" s="32">
        <f>SUBTOTAL(9,I14877:I14877)</f>
        <v>5168540.1900000004</v>
      </c>
      <c r="J14878" s="41">
        <f>SUBTOTAL(9,J14877:J14877)</f>
        <v>7.8612697075487445E-2</v>
      </c>
      <c r="K14878" s="32">
        <f>SUBTOTAL(9,K14877:K14877)</f>
        <v>5478245.8000000007</v>
      </c>
      <c r="L14878" s="14">
        <f>SUBTOTAL(9,L14875:L14877)</f>
        <v>12750358.510000002</v>
      </c>
      <c r="M14878" s="80"/>
    </row>
    <row r="14879" spans="2:13" ht="24.9" customHeight="1" outlineLevel="2" x14ac:dyDescent="0.3">
      <c r="B14879" s="47" t="s">
        <v>22</v>
      </c>
      <c r="C14879" s="46" t="s">
        <v>38</v>
      </c>
      <c r="D14879" s="46" t="s">
        <v>198</v>
      </c>
      <c r="E14879" s="46" t="s">
        <v>210</v>
      </c>
      <c r="F14879" s="45" t="s">
        <v>209</v>
      </c>
      <c r="G14879" s="26" t="s">
        <v>0</v>
      </c>
      <c r="H14879" s="30">
        <v>47095911</v>
      </c>
      <c r="I14879" s="30">
        <v>3702336.59</v>
      </c>
      <c r="J14879" s="23">
        <f>I14879/H14879</f>
        <v>7.861269718298898E-2</v>
      </c>
      <c r="K14879" s="30">
        <v>3924515.74</v>
      </c>
      <c r="L14879" s="30">
        <f>I14879</f>
        <v>3702336.59</v>
      </c>
      <c r="M14879" s="80">
        <f>L14879/K14879</f>
        <v>0.94338686229858248</v>
      </c>
    </row>
    <row r="14880" spans="2:13" ht="24.9" customHeight="1" outlineLevel="1" x14ac:dyDescent="0.3">
      <c r="B14880" s="44" t="str">
        <f>B14879</f>
        <v>FONDO NACIONAL DE PENSIONES DE LAS ENTIDADES TERRITORIALES (FONPET)</v>
      </c>
      <c r="C14880" s="43" t="s">
        <v>38</v>
      </c>
      <c r="D14880" s="43" t="s">
        <v>198</v>
      </c>
      <c r="E14880" s="43" t="s">
        <v>210</v>
      </c>
      <c r="F14880" s="42" t="s">
        <v>209</v>
      </c>
      <c r="G14880" s="18" t="s">
        <v>3</v>
      </c>
      <c r="H14880" s="32">
        <f>SUBTOTAL(9,H14879:H14879)</f>
        <v>47095911</v>
      </c>
      <c r="I14880" s="32">
        <f>SUBTOTAL(9,I14879:I14879)</f>
        <v>3702336.59</v>
      </c>
      <c r="J14880" s="41">
        <f>SUBTOTAL(9,J14879:J14879)</f>
        <v>7.861269718298898E-2</v>
      </c>
      <c r="K14880" s="32">
        <f>SUBTOTAL(9,K14879:K14879)</f>
        <v>3924515.74</v>
      </c>
      <c r="L14880" s="14">
        <f>SUBTOTAL(9,L14877:L14879)</f>
        <v>8870876.7800000012</v>
      </c>
      <c r="M14880" s="80"/>
    </row>
    <row r="14881" spans="2:13" ht="24.9" customHeight="1" outlineLevel="2" x14ac:dyDescent="0.3">
      <c r="B14881" s="47" t="s">
        <v>22</v>
      </c>
      <c r="C14881" s="46" t="s">
        <v>38</v>
      </c>
      <c r="D14881" s="46" t="s">
        <v>198</v>
      </c>
      <c r="E14881" s="46" t="s">
        <v>208</v>
      </c>
      <c r="F14881" s="45" t="s">
        <v>207</v>
      </c>
      <c r="G14881" s="26" t="s">
        <v>0</v>
      </c>
      <c r="H14881" s="30">
        <v>48218296</v>
      </c>
      <c r="I14881" s="30">
        <v>3790570.3</v>
      </c>
      <c r="J14881" s="23">
        <f>I14881/H14881</f>
        <v>7.8612697138861973E-2</v>
      </c>
      <c r="K14881" s="30">
        <v>4018072.9899999998</v>
      </c>
      <c r="L14881" s="30">
        <f>I14881</f>
        <v>3790570.3</v>
      </c>
      <c r="M14881" s="80">
        <f>L14881/K14881</f>
        <v>0.94338014999573216</v>
      </c>
    </row>
    <row r="14882" spans="2:13" ht="24.9" customHeight="1" outlineLevel="1" x14ac:dyDescent="0.3">
      <c r="B14882" s="44" t="str">
        <f>B14881</f>
        <v>FONDO NACIONAL DE PENSIONES DE LAS ENTIDADES TERRITORIALES (FONPET)</v>
      </c>
      <c r="C14882" s="43" t="s">
        <v>38</v>
      </c>
      <c r="D14882" s="43" t="s">
        <v>198</v>
      </c>
      <c r="E14882" s="43" t="s">
        <v>208</v>
      </c>
      <c r="F14882" s="42" t="s">
        <v>207</v>
      </c>
      <c r="G14882" s="18" t="s">
        <v>3</v>
      </c>
      <c r="H14882" s="32">
        <f>SUBTOTAL(9,H14881:H14881)</f>
        <v>48218296</v>
      </c>
      <c r="I14882" s="32">
        <f>SUBTOTAL(9,I14881:I14881)</f>
        <v>3790570.3</v>
      </c>
      <c r="J14882" s="41">
        <f>SUBTOTAL(9,J14881:J14881)</f>
        <v>7.8612697138861973E-2</v>
      </c>
      <c r="K14882" s="32">
        <f>SUBTOTAL(9,K14881:K14881)</f>
        <v>4018072.9899999998</v>
      </c>
      <c r="L14882" s="14">
        <f>SUBTOTAL(9,L14879:L14881)</f>
        <v>7492906.8899999997</v>
      </c>
      <c r="M14882" s="80"/>
    </row>
    <row r="14883" spans="2:13" ht="24.9" customHeight="1" outlineLevel="2" x14ac:dyDescent="0.3">
      <c r="B14883" s="47" t="s">
        <v>22</v>
      </c>
      <c r="C14883" s="46" t="s">
        <v>38</v>
      </c>
      <c r="D14883" s="46" t="s">
        <v>198</v>
      </c>
      <c r="E14883" s="46" t="s">
        <v>206</v>
      </c>
      <c r="F14883" s="45" t="s">
        <v>205</v>
      </c>
      <c r="G14883" s="26" t="s">
        <v>0</v>
      </c>
      <c r="H14883" s="30">
        <v>25597413</v>
      </c>
      <c r="I14883" s="30">
        <v>2012281.6800000002</v>
      </c>
      <c r="J14883" s="23">
        <f>I14883/H14883</f>
        <v>7.8612697306559856E-2</v>
      </c>
      <c r="K14883" s="30">
        <v>2133160.9300000002</v>
      </c>
      <c r="L14883" s="30">
        <f>I14883</f>
        <v>2012281.6800000002</v>
      </c>
      <c r="M14883" s="80">
        <f>L14883/K14883</f>
        <v>0.9433332720940093</v>
      </c>
    </row>
    <row r="14884" spans="2:13" ht="24.9" customHeight="1" outlineLevel="1" x14ac:dyDescent="0.3">
      <c r="B14884" s="44" t="str">
        <f>B14883</f>
        <v>FONDO NACIONAL DE PENSIONES DE LAS ENTIDADES TERRITORIALES (FONPET)</v>
      </c>
      <c r="C14884" s="43" t="s">
        <v>38</v>
      </c>
      <c r="D14884" s="43" t="s">
        <v>198</v>
      </c>
      <c r="E14884" s="43" t="s">
        <v>206</v>
      </c>
      <c r="F14884" s="42" t="s">
        <v>205</v>
      </c>
      <c r="G14884" s="18" t="s">
        <v>3</v>
      </c>
      <c r="H14884" s="32">
        <f>SUBTOTAL(9,H14883:H14883)</f>
        <v>25597413</v>
      </c>
      <c r="I14884" s="32">
        <f>SUBTOTAL(9,I14883:I14883)</f>
        <v>2012281.6800000002</v>
      </c>
      <c r="J14884" s="41">
        <f>SUBTOTAL(9,J14883:J14883)</f>
        <v>7.8612697306559856E-2</v>
      </c>
      <c r="K14884" s="32">
        <f>SUBTOTAL(9,K14883:K14883)</f>
        <v>2133160.9300000002</v>
      </c>
      <c r="L14884" s="14">
        <f>SUBTOTAL(9,L14881:L14883)</f>
        <v>5802851.9800000004</v>
      </c>
      <c r="M14884" s="80"/>
    </row>
    <row r="14885" spans="2:13" ht="24.9" customHeight="1" outlineLevel="2" x14ac:dyDescent="0.3">
      <c r="B14885" s="47" t="s">
        <v>22</v>
      </c>
      <c r="C14885" s="46" t="s">
        <v>38</v>
      </c>
      <c r="D14885" s="46" t="s">
        <v>198</v>
      </c>
      <c r="E14885" s="46" t="s">
        <v>204</v>
      </c>
      <c r="F14885" s="45" t="s">
        <v>203</v>
      </c>
      <c r="G14885" s="26" t="s">
        <v>0</v>
      </c>
      <c r="H14885" s="30">
        <v>53777001</v>
      </c>
      <c r="I14885" s="30">
        <v>4227555.0999999996</v>
      </c>
      <c r="J14885" s="23">
        <f>I14885/H14885</f>
        <v>7.8612697275550925E-2</v>
      </c>
      <c r="K14885" s="30">
        <v>4481248.17</v>
      </c>
      <c r="L14885" s="30">
        <f>I14885</f>
        <v>4227555.0999999996</v>
      </c>
      <c r="M14885" s="80">
        <f>L14885/K14885</f>
        <v>0.94338785526354807</v>
      </c>
    </row>
    <row r="14886" spans="2:13" ht="24.9" customHeight="1" outlineLevel="1" x14ac:dyDescent="0.3">
      <c r="B14886" s="44" t="str">
        <f>B14885</f>
        <v>FONDO NACIONAL DE PENSIONES DE LAS ENTIDADES TERRITORIALES (FONPET)</v>
      </c>
      <c r="C14886" s="43" t="s">
        <v>38</v>
      </c>
      <c r="D14886" s="43" t="s">
        <v>198</v>
      </c>
      <c r="E14886" s="43" t="s">
        <v>204</v>
      </c>
      <c r="F14886" s="42" t="s">
        <v>203</v>
      </c>
      <c r="G14886" s="18" t="s">
        <v>3</v>
      </c>
      <c r="H14886" s="32">
        <f>SUBTOTAL(9,H14885:H14885)</f>
        <v>53777001</v>
      </c>
      <c r="I14886" s="32">
        <f>SUBTOTAL(9,I14885:I14885)</f>
        <v>4227555.0999999996</v>
      </c>
      <c r="J14886" s="41">
        <f>SUBTOTAL(9,J14885:J14885)</f>
        <v>7.8612697275550925E-2</v>
      </c>
      <c r="K14886" s="32">
        <f>SUBTOTAL(9,K14885:K14885)</f>
        <v>4481248.17</v>
      </c>
      <c r="L14886" s="14">
        <f>SUBTOTAL(9,L14883:L14885)</f>
        <v>6239836.7799999993</v>
      </c>
      <c r="M14886" s="80"/>
    </row>
    <row r="14887" spans="2:13" ht="24.9" customHeight="1" outlineLevel="2" x14ac:dyDescent="0.3">
      <c r="B14887" s="47" t="s">
        <v>22</v>
      </c>
      <c r="C14887" s="46" t="s">
        <v>38</v>
      </c>
      <c r="D14887" s="46" t="s">
        <v>198</v>
      </c>
      <c r="E14887" s="46" t="s">
        <v>202</v>
      </c>
      <c r="F14887" s="45" t="s">
        <v>201</v>
      </c>
      <c r="G14887" s="26" t="s">
        <v>0</v>
      </c>
      <c r="H14887" s="30">
        <v>127777471</v>
      </c>
      <c r="I14887" s="30">
        <v>10044931.630000001</v>
      </c>
      <c r="J14887" s="23">
        <f>I14887/H14887</f>
        <v>7.861269714752768E-2</v>
      </c>
      <c r="K14887" s="30">
        <v>10647222.77</v>
      </c>
      <c r="L14887" s="30">
        <f>I14887</f>
        <v>10044931.630000001</v>
      </c>
      <c r="M14887" s="80">
        <f>L14887/K14887</f>
        <v>0.94343208994395833</v>
      </c>
    </row>
    <row r="14888" spans="2:13" ht="24.9" customHeight="1" outlineLevel="1" x14ac:dyDescent="0.3">
      <c r="B14888" s="44" t="str">
        <f>B14887</f>
        <v>FONDO NACIONAL DE PENSIONES DE LAS ENTIDADES TERRITORIALES (FONPET)</v>
      </c>
      <c r="C14888" s="43" t="s">
        <v>38</v>
      </c>
      <c r="D14888" s="43" t="s">
        <v>198</v>
      </c>
      <c r="E14888" s="43" t="s">
        <v>202</v>
      </c>
      <c r="F14888" s="42" t="s">
        <v>201</v>
      </c>
      <c r="G14888" s="18" t="s">
        <v>3</v>
      </c>
      <c r="H14888" s="32">
        <f>SUBTOTAL(9,H14887:H14887)</f>
        <v>127777471</v>
      </c>
      <c r="I14888" s="32">
        <f>SUBTOTAL(9,I14887:I14887)</f>
        <v>10044931.630000001</v>
      </c>
      <c r="J14888" s="41">
        <f>SUBTOTAL(9,J14887:J14887)</f>
        <v>7.861269714752768E-2</v>
      </c>
      <c r="K14888" s="32">
        <f>SUBTOTAL(9,K14887:K14887)</f>
        <v>10647222.77</v>
      </c>
      <c r="L14888" s="14">
        <f>SUBTOTAL(9,L14885:L14887)</f>
        <v>14272486.73</v>
      </c>
      <c r="M14888" s="80"/>
    </row>
    <row r="14889" spans="2:13" ht="24.9" customHeight="1" outlineLevel="2" x14ac:dyDescent="0.3">
      <c r="B14889" s="47" t="s">
        <v>22</v>
      </c>
      <c r="C14889" s="46" t="s">
        <v>38</v>
      </c>
      <c r="D14889" s="46" t="s">
        <v>198</v>
      </c>
      <c r="E14889" s="46" t="s">
        <v>200</v>
      </c>
      <c r="F14889" s="45" t="s">
        <v>199</v>
      </c>
      <c r="G14889" s="26" t="s">
        <v>0</v>
      </c>
      <c r="H14889" s="30">
        <v>125487165</v>
      </c>
      <c r="I14889" s="30">
        <v>9864884.4900000002</v>
      </c>
      <c r="J14889" s="23">
        <f>I14889/H14889</f>
        <v>7.8612697083402919E-2</v>
      </c>
      <c r="K14889" s="30">
        <v>10455786.399999999</v>
      </c>
      <c r="L14889" s="30">
        <f>I14889</f>
        <v>9864884.4900000002</v>
      </c>
      <c r="M14889" s="80">
        <f>L14889/K14889</f>
        <v>0.94348565594262734</v>
      </c>
    </row>
    <row r="14890" spans="2:13" ht="24.9" customHeight="1" outlineLevel="1" x14ac:dyDescent="0.3">
      <c r="B14890" s="44" t="str">
        <f>B14889</f>
        <v>FONDO NACIONAL DE PENSIONES DE LAS ENTIDADES TERRITORIALES (FONPET)</v>
      </c>
      <c r="C14890" s="43" t="s">
        <v>38</v>
      </c>
      <c r="D14890" s="43" t="s">
        <v>198</v>
      </c>
      <c r="E14890" s="43" t="s">
        <v>200</v>
      </c>
      <c r="F14890" s="42" t="s">
        <v>199</v>
      </c>
      <c r="G14890" s="18" t="s">
        <v>3</v>
      </c>
      <c r="H14890" s="32">
        <f>SUBTOTAL(9,H14889:H14889)</f>
        <v>125487165</v>
      </c>
      <c r="I14890" s="32">
        <f>SUBTOTAL(9,I14889:I14889)</f>
        <v>9864884.4900000002</v>
      </c>
      <c r="J14890" s="41">
        <f>SUBTOTAL(9,J14889:J14889)</f>
        <v>7.8612697083402919E-2</v>
      </c>
      <c r="K14890" s="32">
        <f>SUBTOTAL(9,K14889:K14889)</f>
        <v>10455786.399999999</v>
      </c>
      <c r="L14890" s="14">
        <f>SUBTOTAL(9,L14887:L14889)</f>
        <v>19909816.120000001</v>
      </c>
      <c r="M14890" s="80"/>
    </row>
    <row r="14891" spans="2:13" ht="24.9" customHeight="1" outlineLevel="2" x14ac:dyDescent="0.3">
      <c r="B14891" s="47" t="s">
        <v>22</v>
      </c>
      <c r="C14891" s="46" t="s">
        <v>38</v>
      </c>
      <c r="D14891" s="46" t="s">
        <v>198</v>
      </c>
      <c r="E14891" s="46" t="s">
        <v>197</v>
      </c>
      <c r="F14891" s="45" t="s">
        <v>196</v>
      </c>
      <c r="G14891" s="26" t="s">
        <v>0</v>
      </c>
      <c r="H14891" s="30">
        <v>188541687</v>
      </c>
      <c r="I14891" s="30">
        <v>14821770.530000001</v>
      </c>
      <c r="J14891" s="23">
        <f>I14891/H14891</f>
        <v>7.861269709547046E-2</v>
      </c>
      <c r="K14891" s="30">
        <v>15710304.32</v>
      </c>
      <c r="L14891" s="30">
        <f>I14891</f>
        <v>14821770.530000001</v>
      </c>
      <c r="M14891" s="80">
        <f>L14891/K14891</f>
        <v>0.94344261117406547</v>
      </c>
    </row>
    <row r="14892" spans="2:13" ht="24.9" customHeight="1" outlineLevel="1" x14ac:dyDescent="0.3">
      <c r="B14892" s="44" t="str">
        <f>B14891</f>
        <v>FONDO NACIONAL DE PENSIONES DE LAS ENTIDADES TERRITORIALES (FONPET)</v>
      </c>
      <c r="C14892" s="43" t="s">
        <v>38</v>
      </c>
      <c r="D14892" s="43" t="s">
        <v>198</v>
      </c>
      <c r="E14892" s="43" t="s">
        <v>197</v>
      </c>
      <c r="F14892" s="42" t="s">
        <v>196</v>
      </c>
      <c r="G14892" s="18" t="s">
        <v>3</v>
      </c>
      <c r="H14892" s="32">
        <f>SUBTOTAL(9,H14891:H14891)</f>
        <v>188541687</v>
      </c>
      <c r="I14892" s="32">
        <f>SUBTOTAL(9,I14891:I14891)</f>
        <v>14821770.530000001</v>
      </c>
      <c r="J14892" s="41">
        <f>SUBTOTAL(9,J14891:J14891)</f>
        <v>7.861269709547046E-2</v>
      </c>
      <c r="K14892" s="32">
        <f>SUBTOTAL(9,K14891:K14891)</f>
        <v>15710304.32</v>
      </c>
      <c r="L14892" s="14">
        <f>SUBTOTAL(9,L14889:L14891)</f>
        <v>24686655.020000003</v>
      </c>
      <c r="M14892" s="80"/>
    </row>
    <row r="14893" spans="2:13" ht="24.9" customHeight="1" outlineLevel="2" x14ac:dyDescent="0.3">
      <c r="B14893" s="47" t="s">
        <v>22</v>
      </c>
      <c r="C14893" s="46" t="s">
        <v>112</v>
      </c>
      <c r="D14893" s="46" t="s">
        <v>111</v>
      </c>
      <c r="E14893" s="46" t="s">
        <v>195</v>
      </c>
      <c r="F14893" s="45" t="s">
        <v>111</v>
      </c>
      <c r="G14893" s="26" t="s">
        <v>0</v>
      </c>
      <c r="H14893" s="30">
        <v>35873625033</v>
      </c>
      <c r="I14893" s="30">
        <v>2820122419.8699999</v>
      </c>
      <c r="J14893" s="23">
        <f>I14893/H14893</f>
        <v>7.8612697135452048E-2</v>
      </c>
      <c r="K14893" s="30">
        <v>2989680104.1400003</v>
      </c>
      <c r="L14893" s="30">
        <f>I14893</f>
        <v>2820122419.8699999</v>
      </c>
      <c r="M14893" s="80">
        <f>L14893/K14893</f>
        <v>0.94328567660626861</v>
      </c>
    </row>
    <row r="14894" spans="2:13" ht="24.9" customHeight="1" outlineLevel="1" x14ac:dyDescent="0.3">
      <c r="B14894" s="44" t="str">
        <f>B14893</f>
        <v>FONDO NACIONAL DE PENSIONES DE LAS ENTIDADES TERRITORIALES (FONPET)</v>
      </c>
      <c r="C14894" s="43" t="s">
        <v>112</v>
      </c>
      <c r="D14894" s="43" t="s">
        <v>111</v>
      </c>
      <c r="E14894" s="43" t="s">
        <v>195</v>
      </c>
      <c r="F14894" s="42" t="s">
        <v>111</v>
      </c>
      <c r="G14894" s="18" t="s">
        <v>3</v>
      </c>
      <c r="H14894" s="32">
        <f>SUBTOTAL(9,H14893:H14893)</f>
        <v>35873625033</v>
      </c>
      <c r="I14894" s="32">
        <f>SUBTOTAL(9,I14893:I14893)</f>
        <v>2820122419.8699999</v>
      </c>
      <c r="J14894" s="41">
        <f>SUBTOTAL(9,J14893:J14893)</f>
        <v>7.8612697135452048E-2</v>
      </c>
      <c r="K14894" s="32">
        <f>SUBTOTAL(9,K14893:K14893)</f>
        <v>2989680104.1400003</v>
      </c>
      <c r="L14894" s="14">
        <f>SUBTOTAL(9,L14891:L14893)</f>
        <v>2834944190.4000001</v>
      </c>
      <c r="M14894" s="80"/>
    </row>
    <row r="14895" spans="2:13" ht="24.9" customHeight="1" outlineLevel="2" x14ac:dyDescent="0.3">
      <c r="B14895" s="47" t="s">
        <v>22</v>
      </c>
      <c r="C14895" s="46" t="s">
        <v>112</v>
      </c>
      <c r="D14895" s="46" t="s">
        <v>111</v>
      </c>
      <c r="E14895" s="46" t="s">
        <v>194</v>
      </c>
      <c r="F14895" s="45" t="s">
        <v>193</v>
      </c>
      <c r="G14895" s="26" t="s">
        <v>0</v>
      </c>
      <c r="H14895" s="30">
        <v>16464944477</v>
      </c>
      <c r="I14895" s="30">
        <v>1294353693.52</v>
      </c>
      <c r="J14895" s="23">
        <f>I14895/H14895</f>
        <v>7.8612697135304166E-2</v>
      </c>
      <c r="K14895" s="30">
        <v>1372272492.3699999</v>
      </c>
      <c r="L14895" s="30">
        <f>I14895</f>
        <v>1294353693.52</v>
      </c>
      <c r="M14895" s="80">
        <f>L14895/K14895</f>
        <v>0.94321914978020927</v>
      </c>
    </row>
    <row r="14896" spans="2:13" ht="24.9" customHeight="1" outlineLevel="1" x14ac:dyDescent="0.3">
      <c r="B14896" s="44" t="str">
        <f>B14895</f>
        <v>FONDO NACIONAL DE PENSIONES DE LAS ENTIDADES TERRITORIALES (FONPET)</v>
      </c>
      <c r="C14896" s="43" t="s">
        <v>112</v>
      </c>
      <c r="D14896" s="43" t="s">
        <v>111</v>
      </c>
      <c r="E14896" s="43" t="s">
        <v>194</v>
      </c>
      <c r="F14896" s="42" t="s">
        <v>193</v>
      </c>
      <c r="G14896" s="18" t="s">
        <v>3</v>
      </c>
      <c r="H14896" s="32">
        <f>SUBTOTAL(9,H14895:H14895)</f>
        <v>16464944477</v>
      </c>
      <c r="I14896" s="32">
        <f>SUBTOTAL(9,I14895:I14895)</f>
        <v>1294353693.52</v>
      </c>
      <c r="J14896" s="41">
        <f>SUBTOTAL(9,J14895:J14895)</f>
        <v>7.8612697135304166E-2</v>
      </c>
      <c r="K14896" s="32">
        <f>SUBTOTAL(9,K14895:K14895)</f>
        <v>1372272492.3699999</v>
      </c>
      <c r="L14896" s="14">
        <f>SUBTOTAL(9,L14893:L14895)</f>
        <v>4114476113.3899999</v>
      </c>
      <c r="M14896" s="80"/>
    </row>
    <row r="14897" spans="2:13" ht="24.9" customHeight="1" outlineLevel="2" x14ac:dyDescent="0.3">
      <c r="B14897" s="47" t="s">
        <v>22</v>
      </c>
      <c r="C14897" s="46" t="s">
        <v>112</v>
      </c>
      <c r="D14897" s="46" t="s">
        <v>111</v>
      </c>
      <c r="E14897" s="46" t="s">
        <v>192</v>
      </c>
      <c r="F14897" s="45" t="s">
        <v>191</v>
      </c>
      <c r="G14897" s="26" t="s">
        <v>0</v>
      </c>
      <c r="H14897" s="30">
        <v>195186617</v>
      </c>
      <c r="I14897" s="30">
        <v>15344146.41</v>
      </c>
      <c r="J14897" s="23">
        <f>I14897/H14897</f>
        <v>7.8612697150235458E-2</v>
      </c>
      <c r="K14897" s="30">
        <v>16267129.699999999</v>
      </c>
      <c r="L14897" s="30">
        <f>I14897</f>
        <v>15344146.41</v>
      </c>
      <c r="M14897" s="80">
        <f>L14897/K14897</f>
        <v>0.94326083906492741</v>
      </c>
    </row>
    <row r="14898" spans="2:13" ht="24.9" customHeight="1" outlineLevel="1" x14ac:dyDescent="0.3">
      <c r="B14898" s="44" t="str">
        <f>B14897</f>
        <v>FONDO NACIONAL DE PENSIONES DE LAS ENTIDADES TERRITORIALES (FONPET)</v>
      </c>
      <c r="C14898" s="43" t="s">
        <v>112</v>
      </c>
      <c r="D14898" s="43" t="s">
        <v>111</v>
      </c>
      <c r="E14898" s="43" t="s">
        <v>192</v>
      </c>
      <c r="F14898" s="42" t="s">
        <v>191</v>
      </c>
      <c r="G14898" s="18" t="s">
        <v>3</v>
      </c>
      <c r="H14898" s="32">
        <f>SUBTOTAL(9,H14897:H14897)</f>
        <v>195186617</v>
      </c>
      <c r="I14898" s="32">
        <f>SUBTOTAL(9,I14897:I14897)</f>
        <v>15344146.41</v>
      </c>
      <c r="J14898" s="41">
        <f>SUBTOTAL(9,J14897:J14897)</f>
        <v>7.8612697150235458E-2</v>
      </c>
      <c r="K14898" s="32">
        <f>SUBTOTAL(9,K14897:K14897)</f>
        <v>16267129.699999999</v>
      </c>
      <c r="L14898" s="14">
        <f>SUBTOTAL(9,L14895:L14897)</f>
        <v>1309697839.9300001</v>
      </c>
      <c r="M14898" s="80"/>
    </row>
    <row r="14899" spans="2:13" ht="24.9" customHeight="1" outlineLevel="2" x14ac:dyDescent="0.3">
      <c r="B14899" s="47" t="s">
        <v>22</v>
      </c>
      <c r="C14899" s="46" t="s">
        <v>112</v>
      </c>
      <c r="D14899" s="46" t="s">
        <v>111</v>
      </c>
      <c r="E14899" s="46" t="s">
        <v>190</v>
      </c>
      <c r="F14899" s="45" t="s">
        <v>189</v>
      </c>
      <c r="G14899" s="26" t="s">
        <v>0</v>
      </c>
      <c r="H14899" s="30">
        <v>74609942</v>
      </c>
      <c r="I14899" s="30">
        <v>5865288.7699999996</v>
      </c>
      <c r="J14899" s="23">
        <f>I14899/H14899</f>
        <v>7.8612697085329447E-2</v>
      </c>
      <c r="K14899" s="30">
        <v>6217786.4900000002</v>
      </c>
      <c r="L14899" s="30">
        <f>I14899</f>
        <v>5865288.7699999996</v>
      </c>
      <c r="M14899" s="80">
        <f>L14899/K14899</f>
        <v>0.94330816592578093</v>
      </c>
    </row>
    <row r="14900" spans="2:13" ht="24.9" customHeight="1" outlineLevel="1" x14ac:dyDescent="0.3">
      <c r="B14900" s="44" t="str">
        <f>B14899</f>
        <v>FONDO NACIONAL DE PENSIONES DE LAS ENTIDADES TERRITORIALES (FONPET)</v>
      </c>
      <c r="C14900" s="43" t="s">
        <v>112</v>
      </c>
      <c r="D14900" s="43" t="s">
        <v>111</v>
      </c>
      <c r="E14900" s="43" t="s">
        <v>190</v>
      </c>
      <c r="F14900" s="42" t="s">
        <v>189</v>
      </c>
      <c r="G14900" s="18" t="s">
        <v>3</v>
      </c>
      <c r="H14900" s="32">
        <f>SUBTOTAL(9,H14899:H14899)</f>
        <v>74609942</v>
      </c>
      <c r="I14900" s="32">
        <f>SUBTOTAL(9,I14899:I14899)</f>
        <v>5865288.7699999996</v>
      </c>
      <c r="J14900" s="41">
        <f>SUBTOTAL(9,J14899:J14899)</f>
        <v>7.8612697085329447E-2</v>
      </c>
      <c r="K14900" s="32">
        <f>SUBTOTAL(9,K14899:K14899)</f>
        <v>6217786.4900000002</v>
      </c>
      <c r="L14900" s="14">
        <f>SUBTOTAL(9,L14897:L14899)</f>
        <v>21209435.18</v>
      </c>
      <c r="M14900" s="80"/>
    </row>
    <row r="14901" spans="2:13" ht="24.9" customHeight="1" outlineLevel="2" x14ac:dyDescent="0.3">
      <c r="B14901" s="47" t="s">
        <v>22</v>
      </c>
      <c r="C14901" s="46" t="s">
        <v>112</v>
      </c>
      <c r="D14901" s="46" t="s">
        <v>111</v>
      </c>
      <c r="E14901" s="46" t="s">
        <v>188</v>
      </c>
      <c r="F14901" s="45" t="s">
        <v>187</v>
      </c>
      <c r="G14901" s="26" t="s">
        <v>0</v>
      </c>
      <c r="H14901" s="30">
        <v>66065528</v>
      </c>
      <c r="I14901" s="30">
        <v>5193589.3499999996</v>
      </c>
      <c r="J14901" s="23">
        <f>I14901/H14901</f>
        <v>7.8612697229938119E-2</v>
      </c>
      <c r="K14901" s="30">
        <v>5505867.8700000001</v>
      </c>
      <c r="L14901" s="30">
        <f>I14901</f>
        <v>5193589.3499999996</v>
      </c>
      <c r="M14901" s="80">
        <f>L14901/K14901</f>
        <v>0.94328259824368066</v>
      </c>
    </row>
    <row r="14902" spans="2:13" ht="24.9" customHeight="1" outlineLevel="1" x14ac:dyDescent="0.3">
      <c r="B14902" s="44" t="str">
        <f>B14901</f>
        <v>FONDO NACIONAL DE PENSIONES DE LAS ENTIDADES TERRITORIALES (FONPET)</v>
      </c>
      <c r="C14902" s="43" t="s">
        <v>112</v>
      </c>
      <c r="D14902" s="43" t="s">
        <v>111</v>
      </c>
      <c r="E14902" s="43" t="s">
        <v>188</v>
      </c>
      <c r="F14902" s="42" t="s">
        <v>187</v>
      </c>
      <c r="G14902" s="18" t="s">
        <v>3</v>
      </c>
      <c r="H14902" s="32">
        <f>SUBTOTAL(9,H14901:H14901)</f>
        <v>66065528</v>
      </c>
      <c r="I14902" s="32">
        <f>SUBTOTAL(9,I14901:I14901)</f>
        <v>5193589.3499999996</v>
      </c>
      <c r="J14902" s="41">
        <f>SUBTOTAL(9,J14901:J14901)</f>
        <v>7.8612697229938119E-2</v>
      </c>
      <c r="K14902" s="32">
        <f>SUBTOTAL(9,K14901:K14901)</f>
        <v>5505867.8700000001</v>
      </c>
      <c r="L14902" s="14">
        <f>SUBTOTAL(9,L14899:L14901)</f>
        <v>11058878.119999999</v>
      </c>
      <c r="M14902" s="80"/>
    </row>
    <row r="14903" spans="2:13" ht="24.9" customHeight="1" outlineLevel="2" x14ac:dyDescent="0.3">
      <c r="B14903" s="47" t="s">
        <v>22</v>
      </c>
      <c r="C14903" s="46" t="s">
        <v>112</v>
      </c>
      <c r="D14903" s="46" t="s">
        <v>111</v>
      </c>
      <c r="E14903" s="46" t="s">
        <v>186</v>
      </c>
      <c r="F14903" s="45" t="s">
        <v>185</v>
      </c>
      <c r="G14903" s="26" t="s">
        <v>0</v>
      </c>
      <c r="H14903" s="30">
        <v>6347384</v>
      </c>
      <c r="I14903" s="30">
        <v>498984.97</v>
      </c>
      <c r="J14903" s="23">
        <f>I14903/H14903</f>
        <v>7.861269619106076E-2</v>
      </c>
      <c r="K14903" s="30">
        <v>528914.43999999994</v>
      </c>
      <c r="L14903" s="30">
        <f>I14903</f>
        <v>498984.97</v>
      </c>
      <c r="M14903" s="80">
        <f>L14903/K14903</f>
        <v>0.94341339971735316</v>
      </c>
    </row>
    <row r="14904" spans="2:13" ht="24.9" customHeight="1" outlineLevel="1" x14ac:dyDescent="0.3">
      <c r="B14904" s="44" t="str">
        <f>B14903</f>
        <v>FONDO NACIONAL DE PENSIONES DE LAS ENTIDADES TERRITORIALES (FONPET)</v>
      </c>
      <c r="C14904" s="43" t="s">
        <v>112</v>
      </c>
      <c r="D14904" s="43" t="s">
        <v>111</v>
      </c>
      <c r="E14904" s="43" t="s">
        <v>186</v>
      </c>
      <c r="F14904" s="42" t="s">
        <v>185</v>
      </c>
      <c r="G14904" s="18" t="s">
        <v>3</v>
      </c>
      <c r="H14904" s="32">
        <f>SUBTOTAL(9,H14903:H14903)</f>
        <v>6347384</v>
      </c>
      <c r="I14904" s="32">
        <f>SUBTOTAL(9,I14903:I14903)</f>
        <v>498984.97</v>
      </c>
      <c r="J14904" s="41">
        <f>SUBTOTAL(9,J14903:J14903)</f>
        <v>7.861269619106076E-2</v>
      </c>
      <c r="K14904" s="32">
        <f>SUBTOTAL(9,K14903:K14903)</f>
        <v>528914.43999999994</v>
      </c>
      <c r="L14904" s="14">
        <f>SUBTOTAL(9,L14901:L14903)</f>
        <v>5692574.3199999994</v>
      </c>
      <c r="M14904" s="80"/>
    </row>
    <row r="14905" spans="2:13" ht="24.9" customHeight="1" outlineLevel="2" x14ac:dyDescent="0.3">
      <c r="B14905" s="47" t="s">
        <v>22</v>
      </c>
      <c r="C14905" s="46" t="s">
        <v>112</v>
      </c>
      <c r="D14905" s="46" t="s">
        <v>111</v>
      </c>
      <c r="E14905" s="46" t="s">
        <v>184</v>
      </c>
      <c r="F14905" s="45" t="s">
        <v>183</v>
      </c>
      <c r="G14905" s="26" t="s">
        <v>0</v>
      </c>
      <c r="H14905" s="30">
        <v>354116151</v>
      </c>
      <c r="I14905" s="30">
        <v>27838025.730000004</v>
      </c>
      <c r="J14905" s="23">
        <f>I14905/H14905</f>
        <v>7.8612697137329962E-2</v>
      </c>
      <c r="K14905" s="30">
        <v>29513186.379999999</v>
      </c>
      <c r="L14905" s="30">
        <f>I14905</f>
        <v>27838025.730000004</v>
      </c>
      <c r="M14905" s="80">
        <f>L14905/K14905</f>
        <v>0.94324026459117982</v>
      </c>
    </row>
    <row r="14906" spans="2:13" ht="24.9" customHeight="1" outlineLevel="1" x14ac:dyDescent="0.3">
      <c r="B14906" s="44" t="str">
        <f>B14905</f>
        <v>FONDO NACIONAL DE PENSIONES DE LAS ENTIDADES TERRITORIALES (FONPET)</v>
      </c>
      <c r="C14906" s="43" t="s">
        <v>112</v>
      </c>
      <c r="D14906" s="43" t="s">
        <v>111</v>
      </c>
      <c r="E14906" s="43" t="s">
        <v>184</v>
      </c>
      <c r="F14906" s="42" t="s">
        <v>183</v>
      </c>
      <c r="G14906" s="18" t="s">
        <v>3</v>
      </c>
      <c r="H14906" s="32">
        <f>SUBTOTAL(9,H14905:H14905)</f>
        <v>354116151</v>
      </c>
      <c r="I14906" s="32">
        <f>SUBTOTAL(9,I14905:I14905)</f>
        <v>27838025.730000004</v>
      </c>
      <c r="J14906" s="41">
        <f>SUBTOTAL(9,J14905:J14905)</f>
        <v>7.8612697137329962E-2</v>
      </c>
      <c r="K14906" s="32">
        <f>SUBTOTAL(9,K14905:K14905)</f>
        <v>29513186.379999999</v>
      </c>
      <c r="L14906" s="14">
        <f>SUBTOTAL(9,L14903:L14905)</f>
        <v>28337010.700000003</v>
      </c>
      <c r="M14906" s="80"/>
    </row>
    <row r="14907" spans="2:13" ht="24.9" customHeight="1" outlineLevel="2" x14ac:dyDescent="0.3">
      <c r="B14907" s="47" t="s">
        <v>22</v>
      </c>
      <c r="C14907" s="46" t="s">
        <v>112</v>
      </c>
      <c r="D14907" s="46" t="s">
        <v>111</v>
      </c>
      <c r="E14907" s="46" t="s">
        <v>182</v>
      </c>
      <c r="F14907" s="45" t="s">
        <v>181</v>
      </c>
      <c r="G14907" s="26" t="s">
        <v>0</v>
      </c>
      <c r="H14907" s="30">
        <v>3045597002</v>
      </c>
      <c r="I14907" s="30">
        <v>239422594.72</v>
      </c>
      <c r="J14907" s="23">
        <f>I14907/H14907</f>
        <v>7.8612697137137519E-2</v>
      </c>
      <c r="K14907" s="30">
        <v>253822812.27000001</v>
      </c>
      <c r="L14907" s="30">
        <f>I14907</f>
        <v>239422594.72</v>
      </c>
      <c r="M14907" s="80">
        <f>L14907/K14907</f>
        <v>0.94326665353198436</v>
      </c>
    </row>
    <row r="14908" spans="2:13" ht="24.9" customHeight="1" outlineLevel="1" x14ac:dyDescent="0.3">
      <c r="B14908" s="44" t="str">
        <f>B14907</f>
        <v>FONDO NACIONAL DE PENSIONES DE LAS ENTIDADES TERRITORIALES (FONPET)</v>
      </c>
      <c r="C14908" s="43" t="s">
        <v>112</v>
      </c>
      <c r="D14908" s="43" t="s">
        <v>111</v>
      </c>
      <c r="E14908" s="43" t="s">
        <v>182</v>
      </c>
      <c r="F14908" s="42" t="s">
        <v>181</v>
      </c>
      <c r="G14908" s="18" t="s">
        <v>3</v>
      </c>
      <c r="H14908" s="32">
        <f>SUBTOTAL(9,H14907:H14907)</f>
        <v>3045597002</v>
      </c>
      <c r="I14908" s="32">
        <f>SUBTOTAL(9,I14907:I14907)</f>
        <v>239422594.72</v>
      </c>
      <c r="J14908" s="41">
        <f>SUBTOTAL(9,J14907:J14907)</f>
        <v>7.8612697137137519E-2</v>
      </c>
      <c r="K14908" s="32">
        <f>SUBTOTAL(9,K14907:K14907)</f>
        <v>253822812.27000001</v>
      </c>
      <c r="L14908" s="14">
        <f>SUBTOTAL(9,L14905:L14907)</f>
        <v>267260620.44999999</v>
      </c>
      <c r="M14908" s="80"/>
    </row>
    <row r="14909" spans="2:13" ht="24.9" customHeight="1" outlineLevel="2" x14ac:dyDescent="0.3">
      <c r="B14909" s="47" t="s">
        <v>22</v>
      </c>
      <c r="C14909" s="46" t="s">
        <v>112</v>
      </c>
      <c r="D14909" s="46" t="s">
        <v>111</v>
      </c>
      <c r="E14909" s="46" t="s">
        <v>180</v>
      </c>
      <c r="F14909" s="45" t="s">
        <v>179</v>
      </c>
      <c r="G14909" s="26" t="s">
        <v>0</v>
      </c>
      <c r="H14909" s="30">
        <v>780457852</v>
      </c>
      <c r="I14909" s="30">
        <v>61353896.75</v>
      </c>
      <c r="J14909" s="23">
        <f>I14909/H14909</f>
        <v>7.8612697140242244E-2</v>
      </c>
      <c r="K14909" s="30">
        <v>65043626.519999996</v>
      </c>
      <c r="L14909" s="30">
        <f>I14909</f>
        <v>61353896.75</v>
      </c>
      <c r="M14909" s="80">
        <f>L14909/K14909</f>
        <v>0.94327300048582841</v>
      </c>
    </row>
    <row r="14910" spans="2:13" ht="24.9" customHeight="1" outlineLevel="1" x14ac:dyDescent="0.3">
      <c r="B14910" s="44" t="str">
        <f>B14909</f>
        <v>FONDO NACIONAL DE PENSIONES DE LAS ENTIDADES TERRITORIALES (FONPET)</v>
      </c>
      <c r="C14910" s="43" t="s">
        <v>112</v>
      </c>
      <c r="D14910" s="43" t="s">
        <v>111</v>
      </c>
      <c r="E14910" s="43" t="s">
        <v>180</v>
      </c>
      <c r="F14910" s="42" t="s">
        <v>179</v>
      </c>
      <c r="G14910" s="18" t="s">
        <v>3</v>
      </c>
      <c r="H14910" s="32">
        <f>SUBTOTAL(9,H14909:H14909)</f>
        <v>780457852</v>
      </c>
      <c r="I14910" s="32">
        <f>SUBTOTAL(9,I14909:I14909)</f>
        <v>61353896.75</v>
      </c>
      <c r="J14910" s="41">
        <f>SUBTOTAL(9,J14909:J14909)</f>
        <v>7.8612697140242244E-2</v>
      </c>
      <c r="K14910" s="32">
        <f>SUBTOTAL(9,K14909:K14909)</f>
        <v>65043626.519999996</v>
      </c>
      <c r="L14910" s="14">
        <f>SUBTOTAL(9,L14907:L14909)</f>
        <v>300776491.47000003</v>
      </c>
      <c r="M14910" s="80"/>
    </row>
    <row r="14911" spans="2:13" ht="24.9" customHeight="1" outlineLevel="2" x14ac:dyDescent="0.3">
      <c r="B14911" s="47" t="s">
        <v>22</v>
      </c>
      <c r="C14911" s="46" t="s">
        <v>112</v>
      </c>
      <c r="D14911" s="46" t="s">
        <v>111</v>
      </c>
      <c r="E14911" s="46" t="s">
        <v>178</v>
      </c>
      <c r="F14911" s="45" t="s">
        <v>177</v>
      </c>
      <c r="G14911" s="26" t="s">
        <v>0</v>
      </c>
      <c r="H14911" s="30">
        <v>143958406</v>
      </c>
      <c r="I14911" s="30">
        <v>11316958.57</v>
      </c>
      <c r="J14911" s="23">
        <f>I14911/H14911</f>
        <v>7.8612697128641454E-2</v>
      </c>
      <c r="K14911" s="30">
        <v>11996647.01</v>
      </c>
      <c r="L14911" s="30">
        <f>I14911</f>
        <v>11316958.57</v>
      </c>
      <c r="M14911" s="80">
        <f>L14911/K14911</f>
        <v>0.94334346593398688</v>
      </c>
    </row>
    <row r="14912" spans="2:13" ht="24.9" customHeight="1" outlineLevel="1" x14ac:dyDescent="0.3">
      <c r="B14912" s="44" t="str">
        <f>B14911</f>
        <v>FONDO NACIONAL DE PENSIONES DE LAS ENTIDADES TERRITORIALES (FONPET)</v>
      </c>
      <c r="C14912" s="43" t="s">
        <v>112</v>
      </c>
      <c r="D14912" s="43" t="s">
        <v>111</v>
      </c>
      <c r="E14912" s="43" t="s">
        <v>178</v>
      </c>
      <c r="F14912" s="42" t="s">
        <v>177</v>
      </c>
      <c r="G14912" s="18" t="s">
        <v>3</v>
      </c>
      <c r="H14912" s="32">
        <f>SUBTOTAL(9,H14911:H14911)</f>
        <v>143958406</v>
      </c>
      <c r="I14912" s="32">
        <f>SUBTOTAL(9,I14911:I14911)</f>
        <v>11316958.57</v>
      </c>
      <c r="J14912" s="41">
        <f>SUBTOTAL(9,J14911:J14911)</f>
        <v>7.8612697128641454E-2</v>
      </c>
      <c r="K14912" s="32">
        <f>SUBTOTAL(9,K14911:K14911)</f>
        <v>11996647.01</v>
      </c>
      <c r="L14912" s="14">
        <f>SUBTOTAL(9,L14909:L14911)</f>
        <v>72670855.319999993</v>
      </c>
      <c r="M14912" s="80"/>
    </row>
    <row r="14913" spans="2:13" ht="24.9" customHeight="1" outlineLevel="2" x14ac:dyDescent="0.3">
      <c r="B14913" s="47" t="s">
        <v>22</v>
      </c>
      <c r="C14913" s="46" t="s">
        <v>112</v>
      </c>
      <c r="D14913" s="46" t="s">
        <v>111</v>
      </c>
      <c r="E14913" s="46" t="s">
        <v>176</v>
      </c>
      <c r="F14913" s="45" t="s">
        <v>175</v>
      </c>
      <c r="G14913" s="26" t="s">
        <v>0</v>
      </c>
      <c r="H14913" s="30">
        <v>500310780</v>
      </c>
      <c r="I14913" s="30">
        <v>39330779.82</v>
      </c>
      <c r="J14913" s="23">
        <f>I14913/H14913</f>
        <v>7.8612697131970652E-2</v>
      </c>
      <c r="K14913" s="30">
        <v>41696458.030000001</v>
      </c>
      <c r="L14913" s="30">
        <f>I14913</f>
        <v>39330779.82</v>
      </c>
      <c r="M14913" s="80">
        <f>L14913/K14913</f>
        <v>0.94326428858062883</v>
      </c>
    </row>
    <row r="14914" spans="2:13" ht="24.9" customHeight="1" outlineLevel="1" x14ac:dyDescent="0.3">
      <c r="B14914" s="44" t="str">
        <f>B14913</f>
        <v>FONDO NACIONAL DE PENSIONES DE LAS ENTIDADES TERRITORIALES (FONPET)</v>
      </c>
      <c r="C14914" s="43" t="s">
        <v>112</v>
      </c>
      <c r="D14914" s="43" t="s">
        <v>111</v>
      </c>
      <c r="E14914" s="43" t="s">
        <v>176</v>
      </c>
      <c r="F14914" s="42" t="s">
        <v>175</v>
      </c>
      <c r="G14914" s="18" t="s">
        <v>3</v>
      </c>
      <c r="H14914" s="32">
        <f>SUBTOTAL(9,H14913:H14913)</f>
        <v>500310780</v>
      </c>
      <c r="I14914" s="32">
        <f>SUBTOTAL(9,I14913:I14913)</f>
        <v>39330779.82</v>
      </c>
      <c r="J14914" s="41">
        <f>SUBTOTAL(9,J14913:J14913)</f>
        <v>7.8612697131970652E-2</v>
      </c>
      <c r="K14914" s="32">
        <f>SUBTOTAL(9,K14913:K14913)</f>
        <v>41696458.030000001</v>
      </c>
      <c r="L14914" s="14">
        <f>SUBTOTAL(9,L14911:L14913)</f>
        <v>50647738.390000001</v>
      </c>
      <c r="M14914" s="80"/>
    </row>
    <row r="14915" spans="2:13" ht="24.9" customHeight="1" outlineLevel="2" x14ac:dyDescent="0.3">
      <c r="B14915" s="47" t="s">
        <v>22</v>
      </c>
      <c r="C14915" s="46" t="s">
        <v>112</v>
      </c>
      <c r="D14915" s="46" t="s">
        <v>111</v>
      </c>
      <c r="E14915" s="46" t="s">
        <v>174</v>
      </c>
      <c r="F14915" s="45" t="s">
        <v>173</v>
      </c>
      <c r="G14915" s="26" t="s">
        <v>0</v>
      </c>
      <c r="H14915" s="30">
        <v>97908769</v>
      </c>
      <c r="I14915" s="30">
        <v>7696872.4000000004</v>
      </c>
      <c r="J14915" s="23">
        <f>I14915/H14915</f>
        <v>7.8612697091513833E-2</v>
      </c>
      <c r="K14915" s="30">
        <v>8159125.6999999993</v>
      </c>
      <c r="L14915" s="30">
        <f>I14915</f>
        <v>7696872.4000000004</v>
      </c>
      <c r="M14915" s="80">
        <f>L14915/K14915</f>
        <v>0.94334524102257689</v>
      </c>
    </row>
    <row r="14916" spans="2:13" ht="24.9" customHeight="1" outlineLevel="1" x14ac:dyDescent="0.3">
      <c r="B14916" s="44" t="str">
        <f>B14915</f>
        <v>FONDO NACIONAL DE PENSIONES DE LAS ENTIDADES TERRITORIALES (FONPET)</v>
      </c>
      <c r="C14916" s="43" t="s">
        <v>112</v>
      </c>
      <c r="D14916" s="43" t="s">
        <v>111</v>
      </c>
      <c r="E14916" s="43" t="s">
        <v>174</v>
      </c>
      <c r="F14916" s="42" t="s">
        <v>173</v>
      </c>
      <c r="G14916" s="18" t="s">
        <v>3</v>
      </c>
      <c r="H14916" s="32">
        <f>SUBTOTAL(9,H14915:H14915)</f>
        <v>97908769</v>
      </c>
      <c r="I14916" s="32">
        <f>SUBTOTAL(9,I14915:I14915)</f>
        <v>7696872.4000000004</v>
      </c>
      <c r="J14916" s="41">
        <f>SUBTOTAL(9,J14915:J14915)</f>
        <v>7.8612697091513833E-2</v>
      </c>
      <c r="K14916" s="32">
        <f>SUBTOTAL(9,K14915:K14915)</f>
        <v>8159125.6999999993</v>
      </c>
      <c r="L14916" s="14">
        <f>SUBTOTAL(9,L14913:L14915)</f>
        <v>47027652.219999999</v>
      </c>
      <c r="M14916" s="80"/>
    </row>
    <row r="14917" spans="2:13" ht="24.9" customHeight="1" outlineLevel="2" x14ac:dyDescent="0.3">
      <c r="B14917" s="47" t="s">
        <v>22</v>
      </c>
      <c r="C14917" s="46" t="s">
        <v>112</v>
      </c>
      <c r="D14917" s="46" t="s">
        <v>111</v>
      </c>
      <c r="E14917" s="46" t="s">
        <v>172</v>
      </c>
      <c r="F14917" s="45" t="s">
        <v>171</v>
      </c>
      <c r="G14917" s="26" t="s">
        <v>0</v>
      </c>
      <c r="H14917" s="30">
        <v>227253564</v>
      </c>
      <c r="I14917" s="30">
        <v>17865015.600000001</v>
      </c>
      <c r="J14917" s="23">
        <f>I14917/H14917</f>
        <v>7.8612697136842269E-2</v>
      </c>
      <c r="K14917" s="30">
        <v>18940366.890000001</v>
      </c>
      <c r="L14917" s="30">
        <f>I14917</f>
        <v>17865015.600000001</v>
      </c>
      <c r="M14917" s="80">
        <f>L14917/K14917</f>
        <v>0.94322436855392933</v>
      </c>
    </row>
    <row r="14918" spans="2:13" ht="24.9" customHeight="1" outlineLevel="1" x14ac:dyDescent="0.3">
      <c r="B14918" s="44" t="str">
        <f>B14917</f>
        <v>FONDO NACIONAL DE PENSIONES DE LAS ENTIDADES TERRITORIALES (FONPET)</v>
      </c>
      <c r="C14918" s="43" t="s">
        <v>112</v>
      </c>
      <c r="D14918" s="43" t="s">
        <v>111</v>
      </c>
      <c r="E14918" s="43" t="s">
        <v>172</v>
      </c>
      <c r="F14918" s="42" t="s">
        <v>171</v>
      </c>
      <c r="G14918" s="18" t="s">
        <v>3</v>
      </c>
      <c r="H14918" s="32">
        <f>SUBTOTAL(9,H14917:H14917)</f>
        <v>227253564</v>
      </c>
      <c r="I14918" s="32">
        <f>SUBTOTAL(9,I14917:I14917)</f>
        <v>17865015.600000001</v>
      </c>
      <c r="J14918" s="41">
        <f>SUBTOTAL(9,J14917:J14917)</f>
        <v>7.8612697136842269E-2</v>
      </c>
      <c r="K14918" s="32">
        <f>SUBTOTAL(9,K14917:K14917)</f>
        <v>18940366.890000001</v>
      </c>
      <c r="L14918" s="14">
        <f>SUBTOTAL(9,L14915:L14917)</f>
        <v>25561888</v>
      </c>
      <c r="M14918" s="80"/>
    </row>
    <row r="14919" spans="2:13" ht="24.9" customHeight="1" outlineLevel="2" x14ac:dyDescent="0.3">
      <c r="B14919" s="47" t="s">
        <v>22</v>
      </c>
      <c r="C14919" s="46" t="s">
        <v>112</v>
      </c>
      <c r="D14919" s="46" t="s">
        <v>111</v>
      </c>
      <c r="E14919" s="46" t="s">
        <v>170</v>
      </c>
      <c r="F14919" s="45" t="s">
        <v>169</v>
      </c>
      <c r="G14919" s="26" t="s">
        <v>0</v>
      </c>
      <c r="H14919" s="30">
        <v>396272906</v>
      </c>
      <c r="I14919" s="30">
        <v>31152081.940000001</v>
      </c>
      <c r="J14919" s="23">
        <f>I14919/H14919</f>
        <v>7.8612697129487832E-2</v>
      </c>
      <c r="K14919" s="30">
        <v>33025584.900000002</v>
      </c>
      <c r="L14919" s="30">
        <f>I14919</f>
        <v>31152081.940000001</v>
      </c>
      <c r="M14919" s="80">
        <f>L14919/K14919</f>
        <v>0.94327116489615903</v>
      </c>
    </row>
    <row r="14920" spans="2:13" ht="24.9" customHeight="1" outlineLevel="1" x14ac:dyDescent="0.3">
      <c r="B14920" s="44" t="str">
        <f>B14919</f>
        <v>FONDO NACIONAL DE PENSIONES DE LAS ENTIDADES TERRITORIALES (FONPET)</v>
      </c>
      <c r="C14920" s="43" t="s">
        <v>112</v>
      </c>
      <c r="D14920" s="43" t="s">
        <v>111</v>
      </c>
      <c r="E14920" s="43" t="s">
        <v>170</v>
      </c>
      <c r="F14920" s="42" t="s">
        <v>169</v>
      </c>
      <c r="G14920" s="18" t="s">
        <v>3</v>
      </c>
      <c r="H14920" s="32">
        <f>SUBTOTAL(9,H14919:H14919)</f>
        <v>396272906</v>
      </c>
      <c r="I14920" s="32">
        <f>SUBTOTAL(9,I14919:I14919)</f>
        <v>31152081.940000001</v>
      </c>
      <c r="J14920" s="41">
        <f>SUBTOTAL(9,J14919:J14919)</f>
        <v>7.8612697129487832E-2</v>
      </c>
      <c r="K14920" s="32">
        <f>SUBTOTAL(9,K14919:K14919)</f>
        <v>33025584.900000002</v>
      </c>
      <c r="L14920" s="14">
        <f>SUBTOTAL(9,L14917:L14919)</f>
        <v>49017097.540000007</v>
      </c>
      <c r="M14920" s="80"/>
    </row>
    <row r="14921" spans="2:13" ht="24.9" customHeight="1" outlineLevel="2" x14ac:dyDescent="0.3">
      <c r="B14921" s="47" t="s">
        <v>22</v>
      </c>
      <c r="C14921" s="46" t="s">
        <v>112</v>
      </c>
      <c r="D14921" s="46" t="s">
        <v>111</v>
      </c>
      <c r="E14921" s="46" t="s">
        <v>168</v>
      </c>
      <c r="F14921" s="45" t="s">
        <v>167</v>
      </c>
      <c r="G14921" s="26" t="s">
        <v>0</v>
      </c>
      <c r="H14921" s="30">
        <v>211925771</v>
      </c>
      <c r="I14921" s="30">
        <v>16660056.450000001</v>
      </c>
      <c r="J14921" s="23">
        <f>I14921/H14921</f>
        <v>7.8612697131581991E-2</v>
      </c>
      <c r="K14921" s="30">
        <v>17661780.350000001</v>
      </c>
      <c r="L14921" s="30">
        <f>I14921</f>
        <v>16660056.450000001</v>
      </c>
      <c r="M14921" s="80">
        <f>L14921/K14921</f>
        <v>0.94328296014620061</v>
      </c>
    </row>
    <row r="14922" spans="2:13" ht="24.9" customHeight="1" outlineLevel="1" x14ac:dyDescent="0.3">
      <c r="B14922" s="44" t="str">
        <f>B14921</f>
        <v>FONDO NACIONAL DE PENSIONES DE LAS ENTIDADES TERRITORIALES (FONPET)</v>
      </c>
      <c r="C14922" s="43" t="s">
        <v>112</v>
      </c>
      <c r="D14922" s="43" t="s">
        <v>111</v>
      </c>
      <c r="E14922" s="43" t="s">
        <v>168</v>
      </c>
      <c r="F14922" s="42" t="s">
        <v>167</v>
      </c>
      <c r="G14922" s="18" t="s">
        <v>3</v>
      </c>
      <c r="H14922" s="32">
        <f>SUBTOTAL(9,H14921:H14921)</f>
        <v>211925771</v>
      </c>
      <c r="I14922" s="32">
        <f>SUBTOTAL(9,I14921:I14921)</f>
        <v>16660056.450000001</v>
      </c>
      <c r="J14922" s="41">
        <f>SUBTOTAL(9,J14921:J14921)</f>
        <v>7.8612697131581991E-2</v>
      </c>
      <c r="K14922" s="32">
        <f>SUBTOTAL(9,K14921:K14921)</f>
        <v>17661780.350000001</v>
      </c>
      <c r="L14922" s="14">
        <f>SUBTOTAL(9,L14919:L14921)</f>
        <v>47812138.390000001</v>
      </c>
      <c r="M14922" s="80"/>
    </row>
    <row r="14923" spans="2:13" ht="24.9" customHeight="1" outlineLevel="2" x14ac:dyDescent="0.3">
      <c r="B14923" s="47" t="s">
        <v>22</v>
      </c>
      <c r="C14923" s="46" t="s">
        <v>112</v>
      </c>
      <c r="D14923" s="46" t="s">
        <v>111</v>
      </c>
      <c r="E14923" s="46" t="s">
        <v>166</v>
      </c>
      <c r="F14923" s="45" t="s">
        <v>165</v>
      </c>
      <c r="G14923" s="26" t="s">
        <v>0</v>
      </c>
      <c r="H14923" s="30">
        <v>211753492</v>
      </c>
      <c r="I14923" s="30">
        <v>16646513.129999999</v>
      </c>
      <c r="J14923" s="23">
        <f>I14923/H14923</f>
        <v>7.8612697116702088E-2</v>
      </c>
      <c r="K14923" s="30">
        <v>17649361.309999999</v>
      </c>
      <c r="L14923" s="30">
        <f>I14923</f>
        <v>16646513.129999999</v>
      </c>
      <c r="M14923" s="80">
        <f>L14923/K14923</f>
        <v>0.94317935009740017</v>
      </c>
    </row>
    <row r="14924" spans="2:13" ht="24.9" customHeight="1" outlineLevel="1" x14ac:dyDescent="0.3">
      <c r="B14924" s="44" t="str">
        <f>B14923</f>
        <v>FONDO NACIONAL DE PENSIONES DE LAS ENTIDADES TERRITORIALES (FONPET)</v>
      </c>
      <c r="C14924" s="43" t="s">
        <v>112</v>
      </c>
      <c r="D14924" s="43" t="s">
        <v>111</v>
      </c>
      <c r="E14924" s="43" t="s">
        <v>166</v>
      </c>
      <c r="F14924" s="42" t="s">
        <v>165</v>
      </c>
      <c r="G14924" s="18" t="s">
        <v>3</v>
      </c>
      <c r="H14924" s="32">
        <f>SUBTOTAL(9,H14923:H14923)</f>
        <v>211753492</v>
      </c>
      <c r="I14924" s="32">
        <f>SUBTOTAL(9,I14923:I14923)</f>
        <v>16646513.129999999</v>
      </c>
      <c r="J14924" s="41">
        <f>SUBTOTAL(9,J14923:J14923)</f>
        <v>7.8612697116702088E-2</v>
      </c>
      <c r="K14924" s="32">
        <f>SUBTOTAL(9,K14923:K14923)</f>
        <v>17649361.309999999</v>
      </c>
      <c r="L14924" s="14">
        <f>SUBTOTAL(9,L14921:L14923)</f>
        <v>33306569.579999998</v>
      </c>
      <c r="M14924" s="80"/>
    </row>
    <row r="14925" spans="2:13" ht="24.9" customHeight="1" outlineLevel="2" x14ac:dyDescent="0.3">
      <c r="B14925" s="47" t="s">
        <v>22</v>
      </c>
      <c r="C14925" s="46" t="s">
        <v>112</v>
      </c>
      <c r="D14925" s="46" t="s">
        <v>111</v>
      </c>
      <c r="E14925" s="46" t="s">
        <v>164</v>
      </c>
      <c r="F14925" s="45" t="s">
        <v>163</v>
      </c>
      <c r="G14925" s="26" t="s">
        <v>0</v>
      </c>
      <c r="H14925" s="30">
        <v>21874397</v>
      </c>
      <c r="I14925" s="30">
        <v>1719605.3499999999</v>
      </c>
      <c r="J14925" s="23">
        <f>I14925/H14925</f>
        <v>7.8612697300867299E-2</v>
      </c>
      <c r="K14925" s="30">
        <v>1822799.47</v>
      </c>
      <c r="L14925" s="30">
        <f>I14925</f>
        <v>1719605.3499999999</v>
      </c>
      <c r="M14925" s="80">
        <f>L14925/K14925</f>
        <v>0.94338701448053408</v>
      </c>
    </row>
    <row r="14926" spans="2:13" ht="24.9" customHeight="1" outlineLevel="1" x14ac:dyDescent="0.3">
      <c r="B14926" s="44" t="str">
        <f>B14925</f>
        <v>FONDO NACIONAL DE PENSIONES DE LAS ENTIDADES TERRITORIALES (FONPET)</v>
      </c>
      <c r="C14926" s="43" t="s">
        <v>112</v>
      </c>
      <c r="D14926" s="43" t="s">
        <v>111</v>
      </c>
      <c r="E14926" s="43" t="s">
        <v>164</v>
      </c>
      <c r="F14926" s="42" t="s">
        <v>163</v>
      </c>
      <c r="G14926" s="18" t="s">
        <v>3</v>
      </c>
      <c r="H14926" s="32">
        <f>SUBTOTAL(9,H14925:H14925)</f>
        <v>21874397</v>
      </c>
      <c r="I14926" s="32">
        <f>SUBTOTAL(9,I14925:I14925)</f>
        <v>1719605.3499999999</v>
      </c>
      <c r="J14926" s="41">
        <f>SUBTOTAL(9,J14925:J14925)</f>
        <v>7.8612697300867299E-2</v>
      </c>
      <c r="K14926" s="32">
        <f>SUBTOTAL(9,K14925:K14925)</f>
        <v>1822799.47</v>
      </c>
      <c r="L14926" s="14">
        <f>SUBTOTAL(9,L14923:L14925)</f>
        <v>18366118.48</v>
      </c>
      <c r="M14926" s="80"/>
    </row>
    <row r="14927" spans="2:13" ht="24.9" customHeight="1" outlineLevel="2" x14ac:dyDescent="0.3">
      <c r="B14927" s="47" t="s">
        <v>22</v>
      </c>
      <c r="C14927" s="46" t="s">
        <v>112</v>
      </c>
      <c r="D14927" s="46" t="s">
        <v>111</v>
      </c>
      <c r="E14927" s="46" t="s">
        <v>162</v>
      </c>
      <c r="F14927" s="45" t="s">
        <v>161</v>
      </c>
      <c r="G14927" s="26" t="s">
        <v>0</v>
      </c>
      <c r="H14927" s="30">
        <v>69342472</v>
      </c>
      <c r="I14927" s="30">
        <v>5451198.75</v>
      </c>
      <c r="J14927" s="23">
        <f>I14927/H14927</f>
        <v>7.8612697136035178E-2</v>
      </c>
      <c r="K14927" s="30">
        <v>5779058.8099999996</v>
      </c>
      <c r="L14927" s="30">
        <f>I14927</f>
        <v>5451198.75</v>
      </c>
      <c r="M14927" s="80">
        <f>L14927/K14927</f>
        <v>0.94326756816651958</v>
      </c>
    </row>
    <row r="14928" spans="2:13" ht="24.9" customHeight="1" outlineLevel="1" x14ac:dyDescent="0.3">
      <c r="B14928" s="44" t="str">
        <f>B14927</f>
        <v>FONDO NACIONAL DE PENSIONES DE LAS ENTIDADES TERRITORIALES (FONPET)</v>
      </c>
      <c r="C14928" s="43" t="s">
        <v>112</v>
      </c>
      <c r="D14928" s="43" t="s">
        <v>111</v>
      </c>
      <c r="E14928" s="43" t="s">
        <v>162</v>
      </c>
      <c r="F14928" s="42" t="s">
        <v>161</v>
      </c>
      <c r="G14928" s="18" t="s">
        <v>3</v>
      </c>
      <c r="H14928" s="32">
        <f>SUBTOTAL(9,H14927:H14927)</f>
        <v>69342472</v>
      </c>
      <c r="I14928" s="32">
        <f>SUBTOTAL(9,I14927:I14927)</f>
        <v>5451198.75</v>
      </c>
      <c r="J14928" s="41">
        <f>SUBTOTAL(9,J14927:J14927)</f>
        <v>7.8612697136035178E-2</v>
      </c>
      <c r="K14928" s="32">
        <f>SUBTOTAL(9,K14927:K14927)</f>
        <v>5779058.8099999996</v>
      </c>
      <c r="L14928" s="14">
        <f>SUBTOTAL(9,L14925:L14927)</f>
        <v>7170804.0999999996</v>
      </c>
      <c r="M14928" s="80"/>
    </row>
    <row r="14929" spans="2:13" ht="24.9" customHeight="1" outlineLevel="2" x14ac:dyDescent="0.3">
      <c r="B14929" s="47" t="s">
        <v>22</v>
      </c>
      <c r="C14929" s="46" t="s">
        <v>112</v>
      </c>
      <c r="D14929" s="46" t="s">
        <v>111</v>
      </c>
      <c r="E14929" s="46" t="s">
        <v>160</v>
      </c>
      <c r="F14929" s="45" t="s">
        <v>159</v>
      </c>
      <c r="G14929" s="26" t="s">
        <v>0</v>
      </c>
      <c r="H14929" s="30">
        <v>133738035</v>
      </c>
      <c r="I14929" s="30">
        <v>10513507.649999999</v>
      </c>
      <c r="J14929" s="23">
        <f>I14929/H14929</f>
        <v>7.8612697203155391E-2</v>
      </c>
      <c r="K14929" s="30">
        <v>11146330.74</v>
      </c>
      <c r="L14929" s="30">
        <f>I14929</f>
        <v>10513507.649999999</v>
      </c>
      <c r="M14929" s="80">
        <f>L14929/K14929</f>
        <v>0.94322588260107543</v>
      </c>
    </row>
    <row r="14930" spans="2:13" ht="24.9" customHeight="1" outlineLevel="1" x14ac:dyDescent="0.3">
      <c r="B14930" s="44" t="str">
        <f>B14929</f>
        <v>FONDO NACIONAL DE PENSIONES DE LAS ENTIDADES TERRITORIALES (FONPET)</v>
      </c>
      <c r="C14930" s="43" t="s">
        <v>112</v>
      </c>
      <c r="D14930" s="43" t="s">
        <v>111</v>
      </c>
      <c r="E14930" s="43" t="s">
        <v>160</v>
      </c>
      <c r="F14930" s="42" t="s">
        <v>159</v>
      </c>
      <c r="G14930" s="18" t="s">
        <v>3</v>
      </c>
      <c r="H14930" s="32">
        <f>SUBTOTAL(9,H14929:H14929)</f>
        <v>133738035</v>
      </c>
      <c r="I14930" s="32">
        <f>SUBTOTAL(9,I14929:I14929)</f>
        <v>10513507.649999999</v>
      </c>
      <c r="J14930" s="41">
        <f>SUBTOTAL(9,J14929:J14929)</f>
        <v>7.8612697203155391E-2</v>
      </c>
      <c r="K14930" s="32">
        <f>SUBTOTAL(9,K14929:K14929)</f>
        <v>11146330.74</v>
      </c>
      <c r="L14930" s="14">
        <f>SUBTOTAL(9,L14927:L14929)</f>
        <v>15964706.399999999</v>
      </c>
      <c r="M14930" s="80"/>
    </row>
    <row r="14931" spans="2:13" ht="24.9" customHeight="1" outlineLevel="2" x14ac:dyDescent="0.3">
      <c r="B14931" s="47" t="s">
        <v>22</v>
      </c>
      <c r="C14931" s="46" t="s">
        <v>112</v>
      </c>
      <c r="D14931" s="46" t="s">
        <v>111</v>
      </c>
      <c r="E14931" s="46" t="s">
        <v>158</v>
      </c>
      <c r="F14931" s="45" t="s">
        <v>157</v>
      </c>
      <c r="G14931" s="26" t="s">
        <v>0</v>
      </c>
      <c r="H14931" s="30">
        <v>363894226</v>
      </c>
      <c r="I14931" s="30">
        <v>28606706.579999998</v>
      </c>
      <c r="J14931" s="23">
        <f>I14931/H14931</f>
        <v>7.8612697141284119E-2</v>
      </c>
      <c r="K14931" s="30">
        <v>30327699.559999999</v>
      </c>
      <c r="L14931" s="30">
        <f>I14931</f>
        <v>28606706.579999998</v>
      </c>
      <c r="M14931" s="80">
        <f>L14931/K14931</f>
        <v>0.94325342822012581</v>
      </c>
    </row>
    <row r="14932" spans="2:13" ht="24.9" customHeight="1" outlineLevel="1" x14ac:dyDescent="0.3">
      <c r="B14932" s="44" t="str">
        <f>B14931</f>
        <v>FONDO NACIONAL DE PENSIONES DE LAS ENTIDADES TERRITORIALES (FONPET)</v>
      </c>
      <c r="C14932" s="43" t="s">
        <v>112</v>
      </c>
      <c r="D14932" s="43" t="s">
        <v>111</v>
      </c>
      <c r="E14932" s="43" t="s">
        <v>158</v>
      </c>
      <c r="F14932" s="42" t="s">
        <v>157</v>
      </c>
      <c r="G14932" s="18" t="s">
        <v>3</v>
      </c>
      <c r="H14932" s="32">
        <f>SUBTOTAL(9,H14931:H14931)</f>
        <v>363894226</v>
      </c>
      <c r="I14932" s="32">
        <f>SUBTOTAL(9,I14931:I14931)</f>
        <v>28606706.579999998</v>
      </c>
      <c r="J14932" s="41">
        <f>SUBTOTAL(9,J14931:J14931)</f>
        <v>7.8612697141284119E-2</v>
      </c>
      <c r="K14932" s="32">
        <f>SUBTOTAL(9,K14931:K14931)</f>
        <v>30327699.559999999</v>
      </c>
      <c r="L14932" s="14">
        <f>SUBTOTAL(9,L14929:L14931)</f>
        <v>39120214.229999997</v>
      </c>
      <c r="M14932" s="80"/>
    </row>
    <row r="14933" spans="2:13" ht="24.9" customHeight="1" outlineLevel="2" x14ac:dyDescent="0.3">
      <c r="B14933" s="47" t="s">
        <v>22</v>
      </c>
      <c r="C14933" s="46" t="s">
        <v>112</v>
      </c>
      <c r="D14933" s="46" t="s">
        <v>111</v>
      </c>
      <c r="E14933" s="46" t="s">
        <v>156</v>
      </c>
      <c r="F14933" s="45" t="s">
        <v>155</v>
      </c>
      <c r="G14933" s="26" t="s">
        <v>0</v>
      </c>
      <c r="H14933" s="30">
        <v>116721401</v>
      </c>
      <c r="I14933" s="30">
        <v>9175784.1499999985</v>
      </c>
      <c r="J14933" s="23">
        <f>I14933/H14933</f>
        <v>7.8612697169390539E-2</v>
      </c>
      <c r="K14933" s="30">
        <v>9727194.4900000002</v>
      </c>
      <c r="L14933" s="30">
        <f>I14933</f>
        <v>9175784.1499999985</v>
      </c>
      <c r="M14933" s="80">
        <f>L14933/K14933</f>
        <v>0.94331249975860187</v>
      </c>
    </row>
    <row r="14934" spans="2:13" ht="24.9" customHeight="1" outlineLevel="1" x14ac:dyDescent="0.3">
      <c r="B14934" s="44" t="str">
        <f>B14933</f>
        <v>FONDO NACIONAL DE PENSIONES DE LAS ENTIDADES TERRITORIALES (FONPET)</v>
      </c>
      <c r="C14934" s="43" t="s">
        <v>112</v>
      </c>
      <c r="D14934" s="43" t="s">
        <v>111</v>
      </c>
      <c r="E14934" s="43" t="s">
        <v>156</v>
      </c>
      <c r="F14934" s="42" t="s">
        <v>155</v>
      </c>
      <c r="G14934" s="18" t="s">
        <v>3</v>
      </c>
      <c r="H14934" s="32">
        <f>SUBTOTAL(9,H14933:H14933)</f>
        <v>116721401</v>
      </c>
      <c r="I14934" s="32">
        <f>SUBTOTAL(9,I14933:I14933)</f>
        <v>9175784.1499999985</v>
      </c>
      <c r="J14934" s="41">
        <f>SUBTOTAL(9,J14933:J14933)</f>
        <v>7.8612697169390539E-2</v>
      </c>
      <c r="K14934" s="32">
        <f>SUBTOTAL(9,K14933:K14933)</f>
        <v>9727194.4900000002</v>
      </c>
      <c r="L14934" s="14">
        <f>SUBTOTAL(9,L14931:L14933)</f>
        <v>37782490.729999997</v>
      </c>
      <c r="M14934" s="80"/>
    </row>
    <row r="14935" spans="2:13" ht="24.9" customHeight="1" outlineLevel="2" x14ac:dyDescent="0.3">
      <c r="B14935" s="47" t="s">
        <v>22</v>
      </c>
      <c r="C14935" s="46" t="s">
        <v>112</v>
      </c>
      <c r="D14935" s="46" t="s">
        <v>111</v>
      </c>
      <c r="E14935" s="46" t="s">
        <v>154</v>
      </c>
      <c r="F14935" s="45" t="s">
        <v>153</v>
      </c>
      <c r="G14935" s="26" t="s">
        <v>0</v>
      </c>
      <c r="H14935" s="30">
        <v>51397650</v>
      </c>
      <c r="I14935" s="30">
        <v>4040507.89</v>
      </c>
      <c r="J14935" s="23">
        <f>I14935/H14935</f>
        <v>7.8612697078562929E-2</v>
      </c>
      <c r="K14935" s="30">
        <v>4283246.3</v>
      </c>
      <c r="L14935" s="30">
        <f>I14935</f>
        <v>4040507.89</v>
      </c>
      <c r="M14935" s="80">
        <f>L14935/K14935</f>
        <v>0.94332840257166628</v>
      </c>
    </row>
    <row r="14936" spans="2:13" ht="24.9" customHeight="1" outlineLevel="1" x14ac:dyDescent="0.3">
      <c r="B14936" s="44" t="str">
        <f>B14935</f>
        <v>FONDO NACIONAL DE PENSIONES DE LAS ENTIDADES TERRITORIALES (FONPET)</v>
      </c>
      <c r="C14936" s="43" t="s">
        <v>112</v>
      </c>
      <c r="D14936" s="43" t="s">
        <v>111</v>
      </c>
      <c r="E14936" s="43" t="s">
        <v>154</v>
      </c>
      <c r="F14936" s="42" t="s">
        <v>153</v>
      </c>
      <c r="G14936" s="18" t="s">
        <v>3</v>
      </c>
      <c r="H14936" s="32">
        <f>SUBTOTAL(9,H14935:H14935)</f>
        <v>51397650</v>
      </c>
      <c r="I14936" s="32">
        <f>SUBTOTAL(9,I14935:I14935)</f>
        <v>4040507.89</v>
      </c>
      <c r="J14936" s="41">
        <f>SUBTOTAL(9,J14935:J14935)</f>
        <v>7.8612697078562929E-2</v>
      </c>
      <c r="K14936" s="32">
        <f>SUBTOTAL(9,K14935:K14935)</f>
        <v>4283246.3</v>
      </c>
      <c r="L14936" s="14">
        <f>SUBTOTAL(9,L14933:L14935)</f>
        <v>13216292.039999999</v>
      </c>
      <c r="M14936" s="80"/>
    </row>
    <row r="14937" spans="2:13" ht="24.9" customHeight="1" outlineLevel="2" x14ac:dyDescent="0.3">
      <c r="B14937" s="47" t="s">
        <v>22</v>
      </c>
      <c r="C14937" s="46" t="s">
        <v>112</v>
      </c>
      <c r="D14937" s="46" t="s">
        <v>111</v>
      </c>
      <c r="E14937" s="46" t="s">
        <v>152</v>
      </c>
      <c r="F14937" s="45" t="s">
        <v>151</v>
      </c>
      <c r="G14937" s="26" t="s">
        <v>0</v>
      </c>
      <c r="H14937" s="30">
        <v>807091769</v>
      </c>
      <c r="I14937" s="30">
        <v>63447660.799999997</v>
      </c>
      <c r="J14937" s="23">
        <f>I14937/H14937</f>
        <v>7.8612697139276613E-2</v>
      </c>
      <c r="K14937" s="30">
        <v>67260198.689999998</v>
      </c>
      <c r="L14937" s="30">
        <f>I14937</f>
        <v>63447660.799999997</v>
      </c>
      <c r="M14937" s="80">
        <f>L14937/K14937</f>
        <v>0.9433165829977419</v>
      </c>
    </row>
    <row r="14938" spans="2:13" ht="24.9" customHeight="1" outlineLevel="1" x14ac:dyDescent="0.3">
      <c r="B14938" s="44" t="str">
        <f>B14937</f>
        <v>FONDO NACIONAL DE PENSIONES DE LAS ENTIDADES TERRITORIALES (FONPET)</v>
      </c>
      <c r="C14938" s="43" t="s">
        <v>112</v>
      </c>
      <c r="D14938" s="43" t="s">
        <v>111</v>
      </c>
      <c r="E14938" s="43" t="s">
        <v>152</v>
      </c>
      <c r="F14938" s="42" t="s">
        <v>151</v>
      </c>
      <c r="G14938" s="18" t="s">
        <v>3</v>
      </c>
      <c r="H14938" s="32">
        <f>SUBTOTAL(9,H14937:H14937)</f>
        <v>807091769</v>
      </c>
      <c r="I14938" s="32">
        <f>SUBTOTAL(9,I14937:I14937)</f>
        <v>63447660.799999997</v>
      </c>
      <c r="J14938" s="41">
        <f>SUBTOTAL(9,J14937:J14937)</f>
        <v>7.8612697139276613E-2</v>
      </c>
      <c r="K14938" s="32">
        <f>SUBTOTAL(9,K14937:K14937)</f>
        <v>67260198.689999998</v>
      </c>
      <c r="L14938" s="14">
        <f>SUBTOTAL(9,L14935:L14937)</f>
        <v>67488168.689999998</v>
      </c>
      <c r="M14938" s="80"/>
    </row>
    <row r="14939" spans="2:13" ht="24.9" customHeight="1" outlineLevel="2" x14ac:dyDescent="0.3">
      <c r="B14939" s="47" t="s">
        <v>22</v>
      </c>
      <c r="C14939" s="46" t="s">
        <v>112</v>
      </c>
      <c r="D14939" s="46" t="s">
        <v>111</v>
      </c>
      <c r="E14939" s="46" t="s">
        <v>150</v>
      </c>
      <c r="F14939" s="45" t="s">
        <v>149</v>
      </c>
      <c r="G14939" s="26" t="s">
        <v>0</v>
      </c>
      <c r="H14939" s="30">
        <v>80643522</v>
      </c>
      <c r="I14939" s="30">
        <v>6339604.7699999996</v>
      </c>
      <c r="J14939" s="23">
        <f>I14939/H14939</f>
        <v>7.8612697124016973E-2</v>
      </c>
      <c r="K14939" s="30">
        <v>6720243.46</v>
      </c>
      <c r="L14939" s="30">
        <f>I14939</f>
        <v>6339604.7699999996</v>
      </c>
      <c r="M14939" s="80">
        <f>L14939/K14939</f>
        <v>0.94335938983972456</v>
      </c>
    </row>
    <row r="14940" spans="2:13" ht="24.9" customHeight="1" outlineLevel="1" x14ac:dyDescent="0.3">
      <c r="B14940" s="44" t="str">
        <f>B14939</f>
        <v>FONDO NACIONAL DE PENSIONES DE LAS ENTIDADES TERRITORIALES (FONPET)</v>
      </c>
      <c r="C14940" s="43" t="s">
        <v>112</v>
      </c>
      <c r="D14940" s="43" t="s">
        <v>111</v>
      </c>
      <c r="E14940" s="43" t="s">
        <v>150</v>
      </c>
      <c r="F14940" s="42" t="s">
        <v>149</v>
      </c>
      <c r="G14940" s="18" t="s">
        <v>3</v>
      </c>
      <c r="H14940" s="32">
        <f>SUBTOTAL(9,H14939:H14939)</f>
        <v>80643522</v>
      </c>
      <c r="I14940" s="32">
        <f>SUBTOTAL(9,I14939:I14939)</f>
        <v>6339604.7699999996</v>
      </c>
      <c r="J14940" s="41">
        <f>SUBTOTAL(9,J14939:J14939)</f>
        <v>7.8612697124016973E-2</v>
      </c>
      <c r="K14940" s="32">
        <f>SUBTOTAL(9,K14939:K14939)</f>
        <v>6720243.46</v>
      </c>
      <c r="L14940" s="14">
        <f>SUBTOTAL(9,L14937:L14939)</f>
        <v>69787265.569999993</v>
      </c>
      <c r="M14940" s="80"/>
    </row>
    <row r="14941" spans="2:13" ht="24.9" customHeight="1" outlineLevel="2" x14ac:dyDescent="0.3">
      <c r="B14941" s="47" t="s">
        <v>22</v>
      </c>
      <c r="C14941" s="46" t="s">
        <v>112</v>
      </c>
      <c r="D14941" s="46" t="s">
        <v>111</v>
      </c>
      <c r="E14941" s="46" t="s">
        <v>148</v>
      </c>
      <c r="F14941" s="45" t="s">
        <v>147</v>
      </c>
      <c r="G14941" s="26" t="s">
        <v>0</v>
      </c>
      <c r="H14941" s="30">
        <v>54991739</v>
      </c>
      <c r="I14941" s="30">
        <v>4323048.93</v>
      </c>
      <c r="J14941" s="23">
        <f>I14941/H14941</f>
        <v>7.8612697263492612E-2</v>
      </c>
      <c r="K14941" s="30">
        <v>4583259.42</v>
      </c>
      <c r="L14941" s="30">
        <f>I14941</f>
        <v>4323048.93</v>
      </c>
      <c r="M14941" s="80">
        <f>L14941/K14941</f>
        <v>0.94322588661149798</v>
      </c>
    </row>
    <row r="14942" spans="2:13" ht="24.9" customHeight="1" outlineLevel="1" x14ac:dyDescent="0.3">
      <c r="B14942" s="44" t="str">
        <f>B14941</f>
        <v>FONDO NACIONAL DE PENSIONES DE LAS ENTIDADES TERRITORIALES (FONPET)</v>
      </c>
      <c r="C14942" s="43" t="s">
        <v>112</v>
      </c>
      <c r="D14942" s="43" t="s">
        <v>111</v>
      </c>
      <c r="E14942" s="43" t="s">
        <v>148</v>
      </c>
      <c r="F14942" s="42" t="s">
        <v>147</v>
      </c>
      <c r="G14942" s="18" t="s">
        <v>3</v>
      </c>
      <c r="H14942" s="32">
        <f>SUBTOTAL(9,H14941:H14941)</f>
        <v>54991739</v>
      </c>
      <c r="I14942" s="32">
        <f>SUBTOTAL(9,I14941:I14941)</f>
        <v>4323048.93</v>
      </c>
      <c r="J14942" s="41">
        <f>SUBTOTAL(9,J14941:J14941)</f>
        <v>7.8612697263492612E-2</v>
      </c>
      <c r="K14942" s="32">
        <f>SUBTOTAL(9,K14941:K14941)</f>
        <v>4583259.42</v>
      </c>
      <c r="L14942" s="14">
        <f>SUBTOTAL(9,L14939:L14941)</f>
        <v>10662653.699999999</v>
      </c>
      <c r="M14942" s="80"/>
    </row>
    <row r="14943" spans="2:13" ht="24.9" customHeight="1" outlineLevel="2" x14ac:dyDescent="0.3">
      <c r="B14943" s="47" t="s">
        <v>22</v>
      </c>
      <c r="C14943" s="46" t="s">
        <v>112</v>
      </c>
      <c r="D14943" s="46" t="s">
        <v>111</v>
      </c>
      <c r="E14943" s="46" t="s">
        <v>146</v>
      </c>
      <c r="F14943" s="45" t="s">
        <v>145</v>
      </c>
      <c r="G14943" s="26" t="s">
        <v>0</v>
      </c>
      <c r="H14943" s="30">
        <v>24265095</v>
      </c>
      <c r="I14943" s="30">
        <v>1907544.57</v>
      </c>
      <c r="J14943" s="23">
        <f>I14943/H14943</f>
        <v>7.8612697374562099E-2</v>
      </c>
      <c r="K14943" s="30">
        <v>2022321.75</v>
      </c>
      <c r="L14943" s="30">
        <f>I14943</f>
        <v>1907544.57</v>
      </c>
      <c r="M14943" s="80">
        <f>L14943/K14943</f>
        <v>0.94324484716638191</v>
      </c>
    </row>
    <row r="14944" spans="2:13" ht="24.9" customHeight="1" outlineLevel="1" x14ac:dyDescent="0.3">
      <c r="B14944" s="44" t="str">
        <f>B14943</f>
        <v>FONDO NACIONAL DE PENSIONES DE LAS ENTIDADES TERRITORIALES (FONPET)</v>
      </c>
      <c r="C14944" s="43" t="s">
        <v>112</v>
      </c>
      <c r="D14944" s="43" t="s">
        <v>111</v>
      </c>
      <c r="E14944" s="43" t="s">
        <v>146</v>
      </c>
      <c r="F14944" s="42" t="s">
        <v>145</v>
      </c>
      <c r="G14944" s="18" t="s">
        <v>3</v>
      </c>
      <c r="H14944" s="32">
        <f>SUBTOTAL(9,H14943:H14943)</f>
        <v>24265095</v>
      </c>
      <c r="I14944" s="32">
        <f>SUBTOTAL(9,I14943:I14943)</f>
        <v>1907544.57</v>
      </c>
      <c r="J14944" s="41">
        <f>SUBTOTAL(9,J14943:J14943)</f>
        <v>7.8612697374562099E-2</v>
      </c>
      <c r="K14944" s="32">
        <f>SUBTOTAL(9,K14943:K14943)</f>
        <v>2022321.75</v>
      </c>
      <c r="L14944" s="14">
        <f>SUBTOTAL(9,L14941:L14943)</f>
        <v>6230593.5</v>
      </c>
      <c r="M14944" s="80"/>
    </row>
    <row r="14945" spans="2:13" ht="24.9" customHeight="1" outlineLevel="2" x14ac:dyDescent="0.3">
      <c r="B14945" s="47" t="s">
        <v>22</v>
      </c>
      <c r="C14945" s="46" t="s">
        <v>112</v>
      </c>
      <c r="D14945" s="46" t="s">
        <v>111</v>
      </c>
      <c r="E14945" s="46" t="s">
        <v>144</v>
      </c>
      <c r="F14945" s="45" t="s">
        <v>143</v>
      </c>
      <c r="G14945" s="26" t="s">
        <v>0</v>
      </c>
      <c r="H14945" s="30">
        <v>114602576</v>
      </c>
      <c r="I14945" s="30">
        <v>9009217.5999999996</v>
      </c>
      <c r="J14945" s="23">
        <f>I14945/H14945</f>
        <v>7.8612697152636427E-2</v>
      </c>
      <c r="K14945" s="30">
        <v>9551191.8200000003</v>
      </c>
      <c r="L14945" s="30">
        <f>I14945</f>
        <v>9009217.5999999996</v>
      </c>
      <c r="M14945" s="80">
        <f>L14945/K14945</f>
        <v>0.94325585432541337</v>
      </c>
    </row>
    <row r="14946" spans="2:13" ht="24.9" customHeight="1" outlineLevel="1" x14ac:dyDescent="0.3">
      <c r="B14946" s="44" t="str">
        <f>B14945</f>
        <v>FONDO NACIONAL DE PENSIONES DE LAS ENTIDADES TERRITORIALES (FONPET)</v>
      </c>
      <c r="C14946" s="43" t="s">
        <v>112</v>
      </c>
      <c r="D14946" s="43" t="s">
        <v>111</v>
      </c>
      <c r="E14946" s="43" t="s">
        <v>144</v>
      </c>
      <c r="F14946" s="42" t="s">
        <v>143</v>
      </c>
      <c r="G14946" s="18" t="s">
        <v>3</v>
      </c>
      <c r="H14946" s="32">
        <f>SUBTOTAL(9,H14945:H14945)</f>
        <v>114602576</v>
      </c>
      <c r="I14946" s="32">
        <f>SUBTOTAL(9,I14945:I14945)</f>
        <v>9009217.5999999996</v>
      </c>
      <c r="J14946" s="41">
        <f>SUBTOTAL(9,J14945:J14945)</f>
        <v>7.8612697152636427E-2</v>
      </c>
      <c r="K14946" s="32">
        <f>SUBTOTAL(9,K14945:K14945)</f>
        <v>9551191.8200000003</v>
      </c>
      <c r="L14946" s="14">
        <f>SUBTOTAL(9,L14943:L14945)</f>
        <v>10916762.17</v>
      </c>
      <c r="M14946" s="80"/>
    </row>
    <row r="14947" spans="2:13" ht="24.9" customHeight="1" outlineLevel="2" x14ac:dyDescent="0.3">
      <c r="B14947" s="47" t="s">
        <v>22</v>
      </c>
      <c r="C14947" s="46" t="s">
        <v>112</v>
      </c>
      <c r="D14947" s="46" t="s">
        <v>111</v>
      </c>
      <c r="E14947" s="46" t="s">
        <v>142</v>
      </c>
      <c r="F14947" s="45" t="s">
        <v>141</v>
      </c>
      <c r="G14947" s="26" t="s">
        <v>0</v>
      </c>
      <c r="H14947" s="30">
        <v>4446006992</v>
      </c>
      <c r="I14947" s="30">
        <v>349512601.12</v>
      </c>
      <c r="J14947" s="23">
        <f>I14947/H14947</f>
        <v>7.8612697134507789E-2</v>
      </c>
      <c r="K14947" s="30">
        <v>370545086.23000002</v>
      </c>
      <c r="L14947" s="30">
        <f>I14947</f>
        <v>349512601.12</v>
      </c>
      <c r="M14947" s="80">
        <f>L14947/K14947</f>
        <v>0.94323906619842479</v>
      </c>
    </row>
    <row r="14948" spans="2:13" ht="24.9" customHeight="1" outlineLevel="1" x14ac:dyDescent="0.3">
      <c r="B14948" s="44" t="str">
        <f>B14947</f>
        <v>FONDO NACIONAL DE PENSIONES DE LAS ENTIDADES TERRITORIALES (FONPET)</v>
      </c>
      <c r="C14948" s="43" t="s">
        <v>112</v>
      </c>
      <c r="D14948" s="43" t="s">
        <v>111</v>
      </c>
      <c r="E14948" s="43" t="s">
        <v>142</v>
      </c>
      <c r="F14948" s="42" t="s">
        <v>141</v>
      </c>
      <c r="G14948" s="18" t="s">
        <v>3</v>
      </c>
      <c r="H14948" s="32">
        <f>SUBTOTAL(9,H14947:H14947)</f>
        <v>4446006992</v>
      </c>
      <c r="I14948" s="32">
        <f>SUBTOTAL(9,I14947:I14947)</f>
        <v>349512601.12</v>
      </c>
      <c r="J14948" s="41">
        <f>SUBTOTAL(9,J14947:J14947)</f>
        <v>7.8612697134507789E-2</v>
      </c>
      <c r="K14948" s="32">
        <f>SUBTOTAL(9,K14947:K14947)</f>
        <v>370545086.23000002</v>
      </c>
      <c r="L14948" s="14">
        <f>SUBTOTAL(9,L14945:L14947)</f>
        <v>358521818.72000003</v>
      </c>
      <c r="M14948" s="80"/>
    </row>
    <row r="14949" spans="2:13" ht="24.9" customHeight="1" outlineLevel="2" x14ac:dyDescent="0.3">
      <c r="B14949" s="47" t="s">
        <v>22</v>
      </c>
      <c r="C14949" s="46" t="s">
        <v>112</v>
      </c>
      <c r="D14949" s="46" t="s">
        <v>111</v>
      </c>
      <c r="E14949" s="46" t="s">
        <v>140</v>
      </c>
      <c r="F14949" s="45" t="s">
        <v>139</v>
      </c>
      <c r="G14949" s="26" t="s">
        <v>0</v>
      </c>
      <c r="H14949" s="30">
        <v>464823114</v>
      </c>
      <c r="I14949" s="30">
        <v>36540998.68</v>
      </c>
      <c r="J14949" s="23">
        <f>I14949/H14949</f>
        <v>7.8612697130203385E-2</v>
      </c>
      <c r="K14949" s="30">
        <v>38740060</v>
      </c>
      <c r="L14949" s="30">
        <f>I14949</f>
        <v>36540998.68</v>
      </c>
      <c r="M14949" s="80">
        <f>L14949/K14949</f>
        <v>0.94323546943396575</v>
      </c>
    </row>
    <row r="14950" spans="2:13" ht="24.9" customHeight="1" outlineLevel="1" x14ac:dyDescent="0.3">
      <c r="B14950" s="44" t="str">
        <f>B14949</f>
        <v>FONDO NACIONAL DE PENSIONES DE LAS ENTIDADES TERRITORIALES (FONPET)</v>
      </c>
      <c r="C14950" s="43" t="s">
        <v>112</v>
      </c>
      <c r="D14950" s="43" t="s">
        <v>111</v>
      </c>
      <c r="E14950" s="43" t="s">
        <v>140</v>
      </c>
      <c r="F14950" s="42" t="s">
        <v>139</v>
      </c>
      <c r="G14950" s="18" t="s">
        <v>3</v>
      </c>
      <c r="H14950" s="32">
        <f>SUBTOTAL(9,H14949:H14949)</f>
        <v>464823114</v>
      </c>
      <c r="I14950" s="32">
        <f>SUBTOTAL(9,I14949:I14949)</f>
        <v>36540998.68</v>
      </c>
      <c r="J14950" s="41">
        <f>SUBTOTAL(9,J14949:J14949)</f>
        <v>7.8612697130203385E-2</v>
      </c>
      <c r="K14950" s="32">
        <f>SUBTOTAL(9,K14949:K14949)</f>
        <v>38740060</v>
      </c>
      <c r="L14950" s="14">
        <f>SUBTOTAL(9,L14947:L14949)</f>
        <v>386053599.80000001</v>
      </c>
      <c r="M14950" s="80"/>
    </row>
    <row r="14951" spans="2:13" ht="24.9" customHeight="1" outlineLevel="2" x14ac:dyDescent="0.3">
      <c r="B14951" s="47" t="s">
        <v>22</v>
      </c>
      <c r="C14951" s="46" t="s">
        <v>112</v>
      </c>
      <c r="D14951" s="46" t="s">
        <v>111</v>
      </c>
      <c r="E14951" s="46" t="s">
        <v>138</v>
      </c>
      <c r="F14951" s="45" t="s">
        <v>137</v>
      </c>
      <c r="G14951" s="26" t="s">
        <v>0</v>
      </c>
      <c r="H14951" s="30">
        <v>98118815</v>
      </c>
      <c r="I14951" s="30">
        <v>7713384.6899999995</v>
      </c>
      <c r="J14951" s="23">
        <f>I14951/H14951</f>
        <v>7.8612697167204884E-2</v>
      </c>
      <c r="K14951" s="30">
        <v>8176401.75</v>
      </c>
      <c r="L14951" s="30">
        <f>I14951</f>
        <v>7713384.6899999995</v>
      </c>
      <c r="M14951" s="80">
        <f>L14951/K14951</f>
        <v>0.94337153748591174</v>
      </c>
    </row>
    <row r="14952" spans="2:13" ht="24.9" customHeight="1" outlineLevel="1" x14ac:dyDescent="0.3">
      <c r="B14952" s="44" t="str">
        <f>B14951</f>
        <v>FONDO NACIONAL DE PENSIONES DE LAS ENTIDADES TERRITORIALES (FONPET)</v>
      </c>
      <c r="C14952" s="43" t="s">
        <v>112</v>
      </c>
      <c r="D14952" s="43" t="s">
        <v>111</v>
      </c>
      <c r="E14952" s="43" t="s">
        <v>138</v>
      </c>
      <c r="F14952" s="42" t="s">
        <v>137</v>
      </c>
      <c r="G14952" s="18" t="s">
        <v>3</v>
      </c>
      <c r="H14952" s="32">
        <f>SUBTOTAL(9,H14951:H14951)</f>
        <v>98118815</v>
      </c>
      <c r="I14952" s="32">
        <f>SUBTOTAL(9,I14951:I14951)</f>
        <v>7713384.6899999995</v>
      </c>
      <c r="J14952" s="41">
        <f>SUBTOTAL(9,J14951:J14951)</f>
        <v>7.8612697167204884E-2</v>
      </c>
      <c r="K14952" s="32">
        <f>SUBTOTAL(9,K14951:K14951)</f>
        <v>8176401.75</v>
      </c>
      <c r="L14952" s="14">
        <f>SUBTOTAL(9,L14949:L14951)</f>
        <v>44254383.369999997</v>
      </c>
      <c r="M14952" s="80"/>
    </row>
    <row r="14953" spans="2:13" ht="24.9" customHeight="1" outlineLevel="2" x14ac:dyDescent="0.3">
      <c r="B14953" s="47" t="s">
        <v>22</v>
      </c>
      <c r="C14953" s="46" t="s">
        <v>112</v>
      </c>
      <c r="D14953" s="46" t="s">
        <v>111</v>
      </c>
      <c r="E14953" s="46" t="s">
        <v>136</v>
      </c>
      <c r="F14953" s="45" t="s">
        <v>135</v>
      </c>
      <c r="G14953" s="26" t="s">
        <v>0</v>
      </c>
      <c r="H14953" s="30">
        <v>116709662</v>
      </c>
      <c r="I14953" s="30">
        <v>9174861.3099999987</v>
      </c>
      <c r="J14953" s="23">
        <f>I14953/H14953</f>
        <v>7.8612697121854397E-2</v>
      </c>
      <c r="K14953" s="30">
        <v>9726742.7100000009</v>
      </c>
      <c r="L14953" s="30">
        <f>I14953</f>
        <v>9174861.3099999987</v>
      </c>
      <c r="M14953" s="80">
        <f>L14953/K14953</f>
        <v>0.94326143741495116</v>
      </c>
    </row>
    <row r="14954" spans="2:13" ht="24.9" customHeight="1" outlineLevel="1" x14ac:dyDescent="0.3">
      <c r="B14954" s="44" t="str">
        <f>B14953</f>
        <v>FONDO NACIONAL DE PENSIONES DE LAS ENTIDADES TERRITORIALES (FONPET)</v>
      </c>
      <c r="C14954" s="43" t="s">
        <v>112</v>
      </c>
      <c r="D14954" s="43" t="s">
        <v>111</v>
      </c>
      <c r="E14954" s="43" t="s">
        <v>136</v>
      </c>
      <c r="F14954" s="42" t="s">
        <v>135</v>
      </c>
      <c r="G14954" s="18" t="s">
        <v>3</v>
      </c>
      <c r="H14954" s="32">
        <f>SUBTOTAL(9,H14953:H14953)</f>
        <v>116709662</v>
      </c>
      <c r="I14954" s="32">
        <f>SUBTOTAL(9,I14953:I14953)</f>
        <v>9174861.3099999987</v>
      </c>
      <c r="J14954" s="41">
        <f>SUBTOTAL(9,J14953:J14953)</f>
        <v>7.8612697121854397E-2</v>
      </c>
      <c r="K14954" s="32">
        <f>SUBTOTAL(9,K14953:K14953)</f>
        <v>9726742.7100000009</v>
      </c>
      <c r="L14954" s="14">
        <f>SUBTOTAL(9,L14951:L14953)</f>
        <v>16888246</v>
      </c>
      <c r="M14954" s="80"/>
    </row>
    <row r="14955" spans="2:13" ht="24.9" customHeight="1" outlineLevel="2" x14ac:dyDescent="0.3">
      <c r="B14955" s="47" t="s">
        <v>22</v>
      </c>
      <c r="C14955" s="46" t="s">
        <v>112</v>
      </c>
      <c r="D14955" s="46" t="s">
        <v>111</v>
      </c>
      <c r="E14955" s="46" t="s">
        <v>134</v>
      </c>
      <c r="F14955" s="45" t="s">
        <v>133</v>
      </c>
      <c r="G14955" s="26" t="s">
        <v>0</v>
      </c>
      <c r="H14955" s="30">
        <v>233513047</v>
      </c>
      <c r="I14955" s="30">
        <v>18357090.439999998</v>
      </c>
      <c r="J14955" s="23">
        <f>I14955/H14955</f>
        <v>7.8612697131222806E-2</v>
      </c>
      <c r="K14955" s="30">
        <v>19461382.619999997</v>
      </c>
      <c r="L14955" s="30">
        <f>I14955</f>
        <v>18357090.439999998</v>
      </c>
      <c r="M14955" s="80">
        <f>L14955/K14955</f>
        <v>0.94325725969412133</v>
      </c>
    </row>
    <row r="14956" spans="2:13" ht="24.9" customHeight="1" outlineLevel="1" x14ac:dyDescent="0.3">
      <c r="B14956" s="44" t="str">
        <f>B14955</f>
        <v>FONDO NACIONAL DE PENSIONES DE LAS ENTIDADES TERRITORIALES (FONPET)</v>
      </c>
      <c r="C14956" s="43" t="s">
        <v>112</v>
      </c>
      <c r="D14956" s="43" t="s">
        <v>111</v>
      </c>
      <c r="E14956" s="43" t="s">
        <v>134</v>
      </c>
      <c r="F14956" s="42" t="s">
        <v>133</v>
      </c>
      <c r="G14956" s="18" t="s">
        <v>3</v>
      </c>
      <c r="H14956" s="32">
        <f>SUBTOTAL(9,H14955:H14955)</f>
        <v>233513047</v>
      </c>
      <c r="I14956" s="32">
        <f>SUBTOTAL(9,I14955:I14955)</f>
        <v>18357090.439999998</v>
      </c>
      <c r="J14956" s="41">
        <f>SUBTOTAL(9,J14955:J14955)</f>
        <v>7.8612697131222806E-2</v>
      </c>
      <c r="K14956" s="32">
        <f>SUBTOTAL(9,K14955:K14955)</f>
        <v>19461382.619999997</v>
      </c>
      <c r="L14956" s="14">
        <f>SUBTOTAL(9,L14953:L14955)</f>
        <v>27531951.749999996</v>
      </c>
      <c r="M14956" s="80"/>
    </row>
    <row r="14957" spans="2:13" ht="24.9" customHeight="1" outlineLevel="2" x14ac:dyDescent="0.3">
      <c r="B14957" s="47" t="s">
        <v>22</v>
      </c>
      <c r="C14957" s="46" t="s">
        <v>112</v>
      </c>
      <c r="D14957" s="46" t="s">
        <v>111</v>
      </c>
      <c r="E14957" s="46" t="s">
        <v>132</v>
      </c>
      <c r="F14957" s="45" t="s">
        <v>131</v>
      </c>
      <c r="G14957" s="26" t="s">
        <v>0</v>
      </c>
      <c r="H14957" s="30">
        <v>83028764</v>
      </c>
      <c r="I14957" s="30">
        <v>6527115.0800000001</v>
      </c>
      <c r="J14957" s="23">
        <f>I14957/H14957</f>
        <v>7.8612697161191028E-2</v>
      </c>
      <c r="K14957" s="30">
        <v>6919379.7400000002</v>
      </c>
      <c r="L14957" s="30">
        <f>I14957</f>
        <v>6527115.0800000001</v>
      </c>
      <c r="M14957" s="80">
        <f>L14957/K14957</f>
        <v>0.94330927413444721</v>
      </c>
    </row>
    <row r="14958" spans="2:13" ht="24.9" customHeight="1" outlineLevel="1" x14ac:dyDescent="0.3">
      <c r="B14958" s="44" t="str">
        <f>B14957</f>
        <v>FONDO NACIONAL DE PENSIONES DE LAS ENTIDADES TERRITORIALES (FONPET)</v>
      </c>
      <c r="C14958" s="43" t="s">
        <v>112</v>
      </c>
      <c r="D14958" s="43" t="s">
        <v>111</v>
      </c>
      <c r="E14958" s="43" t="s">
        <v>132</v>
      </c>
      <c r="F14958" s="42" t="s">
        <v>131</v>
      </c>
      <c r="G14958" s="18" t="s">
        <v>3</v>
      </c>
      <c r="H14958" s="32">
        <f>SUBTOTAL(9,H14957:H14957)</f>
        <v>83028764</v>
      </c>
      <c r="I14958" s="32">
        <f>SUBTOTAL(9,I14957:I14957)</f>
        <v>6527115.0800000001</v>
      </c>
      <c r="J14958" s="41">
        <f>SUBTOTAL(9,J14957:J14957)</f>
        <v>7.8612697161191028E-2</v>
      </c>
      <c r="K14958" s="32">
        <f>SUBTOTAL(9,K14957:K14957)</f>
        <v>6919379.7400000002</v>
      </c>
      <c r="L14958" s="14">
        <f>SUBTOTAL(9,L14955:L14957)</f>
        <v>24884205.519999996</v>
      </c>
      <c r="M14958" s="80"/>
    </row>
    <row r="14959" spans="2:13" ht="24.9" customHeight="1" outlineLevel="2" x14ac:dyDescent="0.3">
      <c r="B14959" s="47" t="s">
        <v>22</v>
      </c>
      <c r="C14959" s="46" t="s">
        <v>112</v>
      </c>
      <c r="D14959" s="46" t="s">
        <v>111</v>
      </c>
      <c r="E14959" s="46" t="s">
        <v>130</v>
      </c>
      <c r="F14959" s="45" t="s">
        <v>129</v>
      </c>
      <c r="G14959" s="26" t="s">
        <v>0</v>
      </c>
      <c r="H14959" s="30">
        <v>493602406</v>
      </c>
      <c r="I14959" s="30">
        <v>38803416.450000003</v>
      </c>
      <c r="J14959" s="23">
        <f>I14959/H14959</f>
        <v>7.8612697139081616E-2</v>
      </c>
      <c r="K14959" s="30">
        <v>41136268.879999995</v>
      </c>
      <c r="L14959" s="30">
        <f>I14959</f>
        <v>38803416.450000003</v>
      </c>
      <c r="M14959" s="80">
        <f>L14959/K14959</f>
        <v>0.94328964455174014</v>
      </c>
    </row>
    <row r="14960" spans="2:13" ht="24.9" customHeight="1" outlineLevel="1" x14ac:dyDescent="0.3">
      <c r="B14960" s="44" t="str">
        <f>B14959</f>
        <v>FONDO NACIONAL DE PENSIONES DE LAS ENTIDADES TERRITORIALES (FONPET)</v>
      </c>
      <c r="C14960" s="43" t="s">
        <v>112</v>
      </c>
      <c r="D14960" s="43" t="s">
        <v>111</v>
      </c>
      <c r="E14960" s="43" t="s">
        <v>130</v>
      </c>
      <c r="F14960" s="42" t="s">
        <v>129</v>
      </c>
      <c r="G14960" s="18" t="s">
        <v>3</v>
      </c>
      <c r="H14960" s="32">
        <f>SUBTOTAL(9,H14959:H14959)</f>
        <v>493602406</v>
      </c>
      <c r="I14960" s="32">
        <f>SUBTOTAL(9,I14959:I14959)</f>
        <v>38803416.450000003</v>
      </c>
      <c r="J14960" s="41">
        <f>SUBTOTAL(9,J14959:J14959)</f>
        <v>7.8612697139081616E-2</v>
      </c>
      <c r="K14960" s="32">
        <f>SUBTOTAL(9,K14959:K14959)</f>
        <v>41136268.879999995</v>
      </c>
      <c r="L14960" s="14">
        <f>SUBTOTAL(9,L14957:L14959)</f>
        <v>45330531.530000001</v>
      </c>
      <c r="M14960" s="80"/>
    </row>
    <row r="14961" spans="2:13" ht="24.9" customHeight="1" outlineLevel="2" x14ac:dyDescent="0.3">
      <c r="B14961" s="47" t="s">
        <v>22</v>
      </c>
      <c r="C14961" s="46" t="s">
        <v>112</v>
      </c>
      <c r="D14961" s="46" t="s">
        <v>111</v>
      </c>
      <c r="E14961" s="46" t="s">
        <v>128</v>
      </c>
      <c r="F14961" s="45" t="s">
        <v>127</v>
      </c>
      <c r="G14961" s="26" t="s">
        <v>0</v>
      </c>
      <c r="H14961" s="30">
        <v>109853420</v>
      </c>
      <c r="I14961" s="30">
        <v>8635873.6400000006</v>
      </c>
      <c r="J14961" s="23">
        <f>I14961/H14961</f>
        <v>7.8612697174107099E-2</v>
      </c>
      <c r="K14961" s="30">
        <v>9155035.2400000002</v>
      </c>
      <c r="L14961" s="30">
        <f>I14961</f>
        <v>8635873.6400000006</v>
      </c>
      <c r="M14961" s="80">
        <f>L14961/K14961</f>
        <v>0.94329223357528014</v>
      </c>
    </row>
    <row r="14962" spans="2:13" ht="24.9" customHeight="1" outlineLevel="1" x14ac:dyDescent="0.3">
      <c r="B14962" s="44" t="str">
        <f>B14961</f>
        <v>FONDO NACIONAL DE PENSIONES DE LAS ENTIDADES TERRITORIALES (FONPET)</v>
      </c>
      <c r="C14962" s="43" t="s">
        <v>112</v>
      </c>
      <c r="D14962" s="43" t="s">
        <v>111</v>
      </c>
      <c r="E14962" s="43" t="s">
        <v>128</v>
      </c>
      <c r="F14962" s="42" t="s">
        <v>127</v>
      </c>
      <c r="G14962" s="18" t="s">
        <v>3</v>
      </c>
      <c r="H14962" s="32">
        <f>SUBTOTAL(9,H14961:H14961)</f>
        <v>109853420</v>
      </c>
      <c r="I14962" s="32">
        <f>SUBTOTAL(9,I14961:I14961)</f>
        <v>8635873.6400000006</v>
      </c>
      <c r="J14962" s="41">
        <f>SUBTOTAL(9,J14961:J14961)</f>
        <v>7.8612697174107099E-2</v>
      </c>
      <c r="K14962" s="32">
        <f>SUBTOTAL(9,K14961:K14961)</f>
        <v>9155035.2400000002</v>
      </c>
      <c r="L14962" s="14">
        <f>SUBTOTAL(9,L14959:L14961)</f>
        <v>47439290.090000004</v>
      </c>
      <c r="M14962" s="80"/>
    </row>
    <row r="14963" spans="2:13" ht="24.9" customHeight="1" outlineLevel="2" x14ac:dyDescent="0.3">
      <c r="B14963" s="47" t="s">
        <v>22</v>
      </c>
      <c r="C14963" s="46" t="s">
        <v>112</v>
      </c>
      <c r="D14963" s="46" t="s">
        <v>111</v>
      </c>
      <c r="E14963" s="46" t="s">
        <v>126</v>
      </c>
      <c r="F14963" s="45" t="s">
        <v>125</v>
      </c>
      <c r="G14963" s="26" t="s">
        <v>0</v>
      </c>
      <c r="H14963" s="30">
        <v>124536541</v>
      </c>
      <c r="I14963" s="30">
        <v>9790153.3800000008</v>
      </c>
      <c r="J14963" s="23">
        <f>I14963/H14963</f>
        <v>7.8612697136015694E-2</v>
      </c>
      <c r="K14963" s="30">
        <v>10378988.33</v>
      </c>
      <c r="L14963" s="30">
        <f>I14963</f>
        <v>9790153.3800000008</v>
      </c>
      <c r="M14963" s="80">
        <f>L14963/K14963</f>
        <v>0.9432666333868015</v>
      </c>
    </row>
    <row r="14964" spans="2:13" ht="24.9" customHeight="1" outlineLevel="1" x14ac:dyDescent="0.3">
      <c r="B14964" s="44" t="str">
        <f>B14963</f>
        <v>FONDO NACIONAL DE PENSIONES DE LAS ENTIDADES TERRITORIALES (FONPET)</v>
      </c>
      <c r="C14964" s="43" t="s">
        <v>112</v>
      </c>
      <c r="D14964" s="43" t="s">
        <v>111</v>
      </c>
      <c r="E14964" s="43" t="s">
        <v>126</v>
      </c>
      <c r="F14964" s="42" t="s">
        <v>125</v>
      </c>
      <c r="G14964" s="18" t="s">
        <v>3</v>
      </c>
      <c r="H14964" s="32">
        <f>SUBTOTAL(9,H14963:H14963)</f>
        <v>124536541</v>
      </c>
      <c r="I14964" s="32">
        <f>SUBTOTAL(9,I14963:I14963)</f>
        <v>9790153.3800000008</v>
      </c>
      <c r="J14964" s="41">
        <f>SUBTOTAL(9,J14963:J14963)</f>
        <v>7.8612697136015694E-2</v>
      </c>
      <c r="K14964" s="32">
        <f>SUBTOTAL(9,K14963:K14963)</f>
        <v>10378988.33</v>
      </c>
      <c r="L14964" s="14">
        <f>SUBTOTAL(9,L14961:L14963)</f>
        <v>18426027.020000003</v>
      </c>
      <c r="M14964" s="80"/>
    </row>
    <row r="14965" spans="2:13" ht="24.9" customHeight="1" outlineLevel="2" x14ac:dyDescent="0.3">
      <c r="B14965" s="47" t="s">
        <v>22</v>
      </c>
      <c r="C14965" s="46" t="s">
        <v>112</v>
      </c>
      <c r="D14965" s="46" t="s">
        <v>111</v>
      </c>
      <c r="E14965" s="46" t="s">
        <v>124</v>
      </c>
      <c r="F14965" s="45" t="s">
        <v>123</v>
      </c>
      <c r="G14965" s="26" t="s">
        <v>0</v>
      </c>
      <c r="H14965" s="30">
        <v>33157100</v>
      </c>
      <c r="I14965" s="30">
        <v>2606569.06</v>
      </c>
      <c r="J14965" s="23">
        <f>I14965/H14965</f>
        <v>7.8612697129724851E-2</v>
      </c>
      <c r="K14965" s="30">
        <v>2763196.64</v>
      </c>
      <c r="L14965" s="30">
        <f>I14965</f>
        <v>2606569.06</v>
      </c>
      <c r="M14965" s="80">
        <f>L14965/K14965</f>
        <v>0.94331652777342689</v>
      </c>
    </row>
    <row r="14966" spans="2:13" ht="24.9" customHeight="1" outlineLevel="1" x14ac:dyDescent="0.3">
      <c r="B14966" s="44" t="str">
        <f>B14965</f>
        <v>FONDO NACIONAL DE PENSIONES DE LAS ENTIDADES TERRITORIALES (FONPET)</v>
      </c>
      <c r="C14966" s="43" t="s">
        <v>112</v>
      </c>
      <c r="D14966" s="43" t="s">
        <v>111</v>
      </c>
      <c r="E14966" s="43" t="s">
        <v>124</v>
      </c>
      <c r="F14966" s="42" t="s">
        <v>123</v>
      </c>
      <c r="G14966" s="18" t="s">
        <v>3</v>
      </c>
      <c r="H14966" s="32">
        <f>SUBTOTAL(9,H14965:H14965)</f>
        <v>33157100</v>
      </c>
      <c r="I14966" s="32">
        <f>SUBTOTAL(9,I14965:I14965)</f>
        <v>2606569.06</v>
      </c>
      <c r="J14966" s="41">
        <f>SUBTOTAL(9,J14965:J14965)</f>
        <v>7.8612697129724851E-2</v>
      </c>
      <c r="K14966" s="32">
        <f>SUBTOTAL(9,K14965:K14965)</f>
        <v>2763196.64</v>
      </c>
      <c r="L14966" s="14">
        <f>SUBTOTAL(9,L14963:L14965)</f>
        <v>12396722.440000001</v>
      </c>
      <c r="M14966" s="80"/>
    </row>
    <row r="14967" spans="2:13" ht="24.9" customHeight="1" outlineLevel="2" x14ac:dyDescent="0.3">
      <c r="B14967" s="47" t="s">
        <v>22</v>
      </c>
      <c r="C14967" s="46" t="s">
        <v>112</v>
      </c>
      <c r="D14967" s="46" t="s">
        <v>111</v>
      </c>
      <c r="E14967" s="46" t="s">
        <v>122</v>
      </c>
      <c r="F14967" s="45" t="s">
        <v>121</v>
      </c>
      <c r="G14967" s="26" t="s">
        <v>0</v>
      </c>
      <c r="H14967" s="30">
        <v>20531883</v>
      </c>
      <c r="I14967" s="30">
        <v>1614066.7</v>
      </c>
      <c r="J14967" s="23">
        <f>I14967/H14967</f>
        <v>7.8612697140345092E-2</v>
      </c>
      <c r="K14967" s="30">
        <v>1711013.78</v>
      </c>
      <c r="L14967" s="30">
        <f>I14967</f>
        <v>1614066.7</v>
      </c>
      <c r="M14967" s="80">
        <f>L14967/K14967</f>
        <v>0.94333939262604882</v>
      </c>
    </row>
    <row r="14968" spans="2:13" ht="24.9" customHeight="1" outlineLevel="1" x14ac:dyDescent="0.3">
      <c r="B14968" s="44" t="str">
        <f>B14967</f>
        <v>FONDO NACIONAL DE PENSIONES DE LAS ENTIDADES TERRITORIALES (FONPET)</v>
      </c>
      <c r="C14968" s="43" t="s">
        <v>112</v>
      </c>
      <c r="D14968" s="43" t="s">
        <v>111</v>
      </c>
      <c r="E14968" s="43" t="s">
        <v>122</v>
      </c>
      <c r="F14968" s="42" t="s">
        <v>121</v>
      </c>
      <c r="G14968" s="18" t="s">
        <v>3</v>
      </c>
      <c r="H14968" s="32">
        <f>SUBTOTAL(9,H14967:H14967)</f>
        <v>20531883</v>
      </c>
      <c r="I14968" s="32">
        <f>SUBTOTAL(9,I14967:I14967)</f>
        <v>1614066.7</v>
      </c>
      <c r="J14968" s="41">
        <f>SUBTOTAL(9,J14967:J14967)</f>
        <v>7.8612697140345092E-2</v>
      </c>
      <c r="K14968" s="32">
        <f>SUBTOTAL(9,K14967:K14967)</f>
        <v>1711013.78</v>
      </c>
      <c r="L14968" s="14">
        <f>SUBTOTAL(9,L14965:L14967)</f>
        <v>4220635.76</v>
      </c>
      <c r="M14968" s="80"/>
    </row>
    <row r="14969" spans="2:13" ht="24.9" customHeight="1" outlineLevel="2" x14ac:dyDescent="0.3">
      <c r="B14969" s="47" t="s">
        <v>22</v>
      </c>
      <c r="C14969" s="46" t="s">
        <v>112</v>
      </c>
      <c r="D14969" s="46" t="s">
        <v>111</v>
      </c>
      <c r="E14969" s="46" t="s">
        <v>120</v>
      </c>
      <c r="F14969" s="45" t="s">
        <v>119</v>
      </c>
      <c r="G14969" s="26" t="s">
        <v>0</v>
      </c>
      <c r="H14969" s="30">
        <v>23620293</v>
      </c>
      <c r="I14969" s="30">
        <v>1856854.94</v>
      </c>
      <c r="J14969" s="23">
        <f>I14969/H14969</f>
        <v>7.8612697141394475E-2</v>
      </c>
      <c r="K14969" s="30">
        <v>1968621.73</v>
      </c>
      <c r="L14969" s="30">
        <f>I14969</f>
        <v>1856854.94</v>
      </c>
      <c r="M14969" s="80">
        <f>L14969/K14969</f>
        <v>0.94322586797820218</v>
      </c>
    </row>
    <row r="14970" spans="2:13" ht="24.9" customHeight="1" outlineLevel="1" x14ac:dyDescent="0.3">
      <c r="B14970" s="44" t="str">
        <f>B14969</f>
        <v>FONDO NACIONAL DE PENSIONES DE LAS ENTIDADES TERRITORIALES (FONPET)</v>
      </c>
      <c r="C14970" s="43" t="s">
        <v>112</v>
      </c>
      <c r="D14970" s="43" t="s">
        <v>111</v>
      </c>
      <c r="E14970" s="43" t="s">
        <v>120</v>
      </c>
      <c r="F14970" s="42" t="s">
        <v>119</v>
      </c>
      <c r="G14970" s="18" t="s">
        <v>3</v>
      </c>
      <c r="H14970" s="32">
        <f>SUBTOTAL(9,H14969:H14969)</f>
        <v>23620293</v>
      </c>
      <c r="I14970" s="32">
        <f>SUBTOTAL(9,I14969:I14969)</f>
        <v>1856854.94</v>
      </c>
      <c r="J14970" s="41">
        <f>SUBTOTAL(9,J14969:J14969)</f>
        <v>7.8612697141394475E-2</v>
      </c>
      <c r="K14970" s="32">
        <f>SUBTOTAL(9,K14969:K14969)</f>
        <v>1968621.73</v>
      </c>
      <c r="L14970" s="14">
        <f>SUBTOTAL(9,L14967:L14969)</f>
        <v>3470921.6399999997</v>
      </c>
      <c r="M14970" s="80"/>
    </row>
    <row r="14971" spans="2:13" ht="24.9" customHeight="1" outlineLevel="2" x14ac:dyDescent="0.3">
      <c r="B14971" s="47" t="s">
        <v>22</v>
      </c>
      <c r="C14971" s="46" t="s">
        <v>112</v>
      </c>
      <c r="D14971" s="46" t="s">
        <v>111</v>
      </c>
      <c r="E14971" s="46" t="s">
        <v>118</v>
      </c>
      <c r="F14971" s="45" t="s">
        <v>117</v>
      </c>
      <c r="G14971" s="26" t="s">
        <v>0</v>
      </c>
      <c r="H14971" s="30">
        <v>11939943</v>
      </c>
      <c r="I14971" s="30">
        <v>938631.12</v>
      </c>
      <c r="J14971" s="23">
        <f>I14971/H14971</f>
        <v>7.8612696894784173E-2</v>
      </c>
      <c r="K14971" s="30">
        <v>995121.23</v>
      </c>
      <c r="L14971" s="30">
        <f>I14971</f>
        <v>938631.12</v>
      </c>
      <c r="M14971" s="80">
        <f>L14971/K14971</f>
        <v>0.94323293655387097</v>
      </c>
    </row>
    <row r="14972" spans="2:13" ht="24.9" customHeight="1" outlineLevel="1" x14ac:dyDescent="0.3">
      <c r="B14972" s="44" t="str">
        <f>B14971</f>
        <v>FONDO NACIONAL DE PENSIONES DE LAS ENTIDADES TERRITORIALES (FONPET)</v>
      </c>
      <c r="C14972" s="43" t="s">
        <v>112</v>
      </c>
      <c r="D14972" s="43" t="s">
        <v>111</v>
      </c>
      <c r="E14972" s="43" t="s">
        <v>118</v>
      </c>
      <c r="F14972" s="42" t="s">
        <v>117</v>
      </c>
      <c r="G14972" s="18" t="s">
        <v>3</v>
      </c>
      <c r="H14972" s="32">
        <f>SUBTOTAL(9,H14971:H14971)</f>
        <v>11939943</v>
      </c>
      <c r="I14972" s="32">
        <f>SUBTOTAL(9,I14971:I14971)</f>
        <v>938631.12</v>
      </c>
      <c r="J14972" s="41">
        <f>SUBTOTAL(9,J14971:J14971)</f>
        <v>7.8612696894784173E-2</v>
      </c>
      <c r="K14972" s="32">
        <f>SUBTOTAL(9,K14971:K14971)</f>
        <v>995121.23</v>
      </c>
      <c r="L14972" s="14">
        <f>SUBTOTAL(9,L14969:L14971)</f>
        <v>2795486.06</v>
      </c>
      <c r="M14972" s="80"/>
    </row>
    <row r="14973" spans="2:13" ht="24.9" customHeight="1" outlineLevel="2" x14ac:dyDescent="0.3">
      <c r="B14973" s="47" t="s">
        <v>22</v>
      </c>
      <c r="C14973" s="46" t="s">
        <v>112</v>
      </c>
      <c r="D14973" s="46" t="s">
        <v>111</v>
      </c>
      <c r="E14973" s="46" t="s">
        <v>116</v>
      </c>
      <c r="F14973" s="45" t="s">
        <v>115</v>
      </c>
      <c r="G14973" s="26" t="s">
        <v>0</v>
      </c>
      <c r="H14973" s="30">
        <v>96011754</v>
      </c>
      <c r="I14973" s="30">
        <v>7547742.9299999997</v>
      </c>
      <c r="J14973" s="23">
        <f>I14973/H14973</f>
        <v>7.8612697045405494E-2</v>
      </c>
      <c r="K14973" s="30">
        <v>8000904.7199999997</v>
      </c>
      <c r="L14973" s="30">
        <f>I14973</f>
        <v>7547742.9299999997</v>
      </c>
      <c r="M14973" s="80">
        <f>L14973/K14973</f>
        <v>0.9433611815339803</v>
      </c>
    </row>
    <row r="14974" spans="2:13" ht="24.9" customHeight="1" outlineLevel="1" x14ac:dyDescent="0.3">
      <c r="B14974" s="44" t="str">
        <f>B14973</f>
        <v>FONDO NACIONAL DE PENSIONES DE LAS ENTIDADES TERRITORIALES (FONPET)</v>
      </c>
      <c r="C14974" s="43" t="s">
        <v>112</v>
      </c>
      <c r="D14974" s="43" t="s">
        <v>111</v>
      </c>
      <c r="E14974" s="43" t="s">
        <v>116</v>
      </c>
      <c r="F14974" s="42" t="s">
        <v>115</v>
      </c>
      <c r="G14974" s="18" t="s">
        <v>3</v>
      </c>
      <c r="H14974" s="32">
        <f>SUBTOTAL(9,H14973:H14973)</f>
        <v>96011754</v>
      </c>
      <c r="I14974" s="32">
        <f>SUBTOTAL(9,I14973:I14973)</f>
        <v>7547742.9299999997</v>
      </c>
      <c r="J14974" s="41">
        <f>SUBTOTAL(9,J14973:J14973)</f>
        <v>7.8612697045405494E-2</v>
      </c>
      <c r="K14974" s="32">
        <f>SUBTOTAL(9,K14973:K14973)</f>
        <v>8000904.7199999997</v>
      </c>
      <c r="L14974" s="14">
        <f>SUBTOTAL(9,L14971:L14973)</f>
        <v>8486374.0499999989</v>
      </c>
      <c r="M14974" s="80"/>
    </row>
    <row r="14975" spans="2:13" ht="24.9" customHeight="1" outlineLevel="2" x14ac:dyDescent="0.3">
      <c r="B14975" s="47" t="s">
        <v>22</v>
      </c>
      <c r="C14975" s="46" t="s">
        <v>112</v>
      </c>
      <c r="D14975" s="46" t="s">
        <v>111</v>
      </c>
      <c r="E14975" s="46" t="s">
        <v>114</v>
      </c>
      <c r="F14975" s="45" t="s">
        <v>113</v>
      </c>
      <c r="G14975" s="26" t="s">
        <v>0</v>
      </c>
      <c r="H14975" s="30">
        <v>1175466106</v>
      </c>
      <c r="I14975" s="30">
        <v>92406560.979999989</v>
      </c>
      <c r="J14975" s="23">
        <f>I14975/H14975</f>
        <v>7.8612697132077067E-2</v>
      </c>
      <c r="K14975" s="30">
        <v>97972403.460000008</v>
      </c>
      <c r="L14975" s="30">
        <f>I14975</f>
        <v>92406560.979999989</v>
      </c>
      <c r="M14975" s="80">
        <f>L14975/K14975</f>
        <v>0.94318969134739628</v>
      </c>
    </row>
    <row r="14976" spans="2:13" ht="24.9" customHeight="1" outlineLevel="1" x14ac:dyDescent="0.3">
      <c r="B14976" s="44" t="str">
        <f>B14975</f>
        <v>FONDO NACIONAL DE PENSIONES DE LAS ENTIDADES TERRITORIALES (FONPET)</v>
      </c>
      <c r="C14976" s="43" t="s">
        <v>112</v>
      </c>
      <c r="D14976" s="43" t="s">
        <v>111</v>
      </c>
      <c r="E14976" s="43" t="s">
        <v>114</v>
      </c>
      <c r="F14976" s="42" t="s">
        <v>113</v>
      </c>
      <c r="G14976" s="18" t="s">
        <v>3</v>
      </c>
      <c r="H14976" s="32">
        <f>SUBTOTAL(9,H14975:H14975)</f>
        <v>1175466106</v>
      </c>
      <c r="I14976" s="32">
        <f>SUBTOTAL(9,I14975:I14975)</f>
        <v>92406560.979999989</v>
      </c>
      <c r="J14976" s="41">
        <f>SUBTOTAL(9,J14975:J14975)</f>
        <v>7.8612697132077067E-2</v>
      </c>
      <c r="K14976" s="32">
        <f>SUBTOTAL(9,K14975:K14975)</f>
        <v>97972403.460000008</v>
      </c>
      <c r="L14976" s="14">
        <f>SUBTOTAL(9,L14973:L14975)</f>
        <v>99954303.909999996</v>
      </c>
      <c r="M14976" s="80"/>
    </row>
    <row r="14977" spans="2:13" ht="24.9" customHeight="1" outlineLevel="2" x14ac:dyDescent="0.3">
      <c r="B14977" s="47" t="s">
        <v>22</v>
      </c>
      <c r="C14977" s="46" t="s">
        <v>112</v>
      </c>
      <c r="D14977" s="46" t="s">
        <v>111</v>
      </c>
      <c r="E14977" s="46" t="s">
        <v>110</v>
      </c>
      <c r="F14977" s="45" t="s">
        <v>109</v>
      </c>
      <c r="G14977" s="26" t="s">
        <v>0</v>
      </c>
      <c r="H14977" s="30">
        <v>105613090</v>
      </c>
      <c r="I14977" s="30">
        <v>8302529.8599999994</v>
      </c>
      <c r="J14977" s="23">
        <f>I14977/H14977</f>
        <v>7.861269715714217E-2</v>
      </c>
      <c r="K14977" s="30">
        <v>8802096.9800000004</v>
      </c>
      <c r="L14977" s="30">
        <f>I14977</f>
        <v>8302529.8599999994</v>
      </c>
      <c r="M14977" s="80">
        <f>L14977/K14977</f>
        <v>0.94324453353159932</v>
      </c>
    </row>
    <row r="14978" spans="2:13" ht="24.9" customHeight="1" outlineLevel="1" x14ac:dyDescent="0.3">
      <c r="B14978" s="44" t="str">
        <f>B14977</f>
        <v>FONDO NACIONAL DE PENSIONES DE LAS ENTIDADES TERRITORIALES (FONPET)</v>
      </c>
      <c r="C14978" s="43" t="s">
        <v>112</v>
      </c>
      <c r="D14978" s="43" t="s">
        <v>111</v>
      </c>
      <c r="E14978" s="43" t="s">
        <v>110</v>
      </c>
      <c r="F14978" s="42" t="s">
        <v>109</v>
      </c>
      <c r="G14978" s="18" t="s">
        <v>3</v>
      </c>
      <c r="H14978" s="32">
        <f>SUBTOTAL(9,H14977:H14977)</f>
        <v>105613090</v>
      </c>
      <c r="I14978" s="32">
        <f>SUBTOTAL(9,I14977:I14977)</f>
        <v>8302529.8599999994</v>
      </c>
      <c r="J14978" s="41">
        <f>SUBTOTAL(9,J14977:J14977)</f>
        <v>7.861269715714217E-2</v>
      </c>
      <c r="K14978" s="32">
        <f>SUBTOTAL(9,K14977:K14977)</f>
        <v>8802096.9800000004</v>
      </c>
      <c r="L14978" s="14">
        <f>SUBTOTAL(9,L14975:L14977)</f>
        <v>100709090.83999999</v>
      </c>
      <c r="M14978" s="80"/>
    </row>
    <row r="14979" spans="2:13" ht="24.9" customHeight="1" outlineLevel="2" x14ac:dyDescent="0.3">
      <c r="B14979" s="47" t="s">
        <v>22</v>
      </c>
      <c r="C14979" s="46" t="s">
        <v>21</v>
      </c>
      <c r="D14979" s="46" t="s">
        <v>102</v>
      </c>
      <c r="E14979" s="46" t="s">
        <v>108</v>
      </c>
      <c r="F14979" s="45" t="s">
        <v>102</v>
      </c>
      <c r="G14979" s="26" t="s">
        <v>0</v>
      </c>
      <c r="H14979" s="30">
        <v>1349078896</v>
      </c>
      <c r="I14979" s="30">
        <v>106054730.66</v>
      </c>
      <c r="J14979" s="23">
        <f>I14979/H14979</f>
        <v>7.8612697133170484E-2</v>
      </c>
      <c r="K14979" s="30">
        <v>112387443.75999999</v>
      </c>
      <c r="L14979" s="30">
        <f>I14979</f>
        <v>106054730.66</v>
      </c>
      <c r="M14979" s="80">
        <f>L14979/K14979</f>
        <v>0.94365284156188023</v>
      </c>
    </row>
    <row r="14980" spans="2:13" ht="24.9" customHeight="1" outlineLevel="1" x14ac:dyDescent="0.3">
      <c r="B14980" s="44" t="str">
        <f>B14979</f>
        <v>FONDO NACIONAL DE PENSIONES DE LAS ENTIDADES TERRITORIALES (FONPET)</v>
      </c>
      <c r="C14980" s="43" t="s">
        <v>21</v>
      </c>
      <c r="D14980" s="43" t="s">
        <v>102</v>
      </c>
      <c r="E14980" s="43" t="s">
        <v>108</v>
      </c>
      <c r="F14980" s="42" t="s">
        <v>102</v>
      </c>
      <c r="G14980" s="18" t="s">
        <v>3</v>
      </c>
      <c r="H14980" s="32">
        <f>SUBTOTAL(9,H14979:H14979)</f>
        <v>1349078896</v>
      </c>
      <c r="I14980" s="32">
        <f>SUBTOTAL(9,I14979:I14979)</f>
        <v>106054730.66</v>
      </c>
      <c r="J14980" s="41">
        <f>SUBTOTAL(9,J14979:J14979)</f>
        <v>7.8612697133170484E-2</v>
      </c>
      <c r="K14980" s="32">
        <f>SUBTOTAL(9,K14979:K14979)</f>
        <v>112387443.75999999</v>
      </c>
      <c r="L14980" s="14">
        <f>SUBTOTAL(9,L14977:L14979)</f>
        <v>114357260.52</v>
      </c>
      <c r="M14980" s="80"/>
    </row>
    <row r="14981" spans="2:13" ht="24.9" customHeight="1" outlineLevel="2" x14ac:dyDescent="0.3">
      <c r="B14981" s="47" t="s">
        <v>22</v>
      </c>
      <c r="C14981" s="46" t="s">
        <v>21</v>
      </c>
      <c r="D14981" s="46" t="s">
        <v>102</v>
      </c>
      <c r="E14981" s="46" t="s">
        <v>107</v>
      </c>
      <c r="F14981" s="45" t="s">
        <v>102</v>
      </c>
      <c r="G14981" s="26" t="s">
        <v>0</v>
      </c>
      <c r="H14981" s="30">
        <v>428238764</v>
      </c>
      <c r="I14981" s="30">
        <v>33665004.260000005</v>
      </c>
      <c r="J14981" s="23">
        <f>I14981/H14981</f>
        <v>7.8612697144810562E-2</v>
      </c>
      <c r="K14981" s="30">
        <v>35678200.390000001</v>
      </c>
      <c r="L14981" s="30">
        <f>I14981</f>
        <v>33665004.260000005</v>
      </c>
      <c r="M14981" s="80">
        <f>L14981/K14981</f>
        <v>0.94357349563616832</v>
      </c>
    </row>
    <row r="14982" spans="2:13" ht="24.9" customHeight="1" outlineLevel="1" x14ac:dyDescent="0.3">
      <c r="B14982" s="44" t="str">
        <f>B14981</f>
        <v>FONDO NACIONAL DE PENSIONES DE LAS ENTIDADES TERRITORIALES (FONPET)</v>
      </c>
      <c r="C14982" s="43" t="s">
        <v>21</v>
      </c>
      <c r="D14982" s="43" t="s">
        <v>102</v>
      </c>
      <c r="E14982" s="43" t="s">
        <v>107</v>
      </c>
      <c r="F14982" s="42" t="s">
        <v>102</v>
      </c>
      <c r="G14982" s="18" t="s">
        <v>3</v>
      </c>
      <c r="H14982" s="32">
        <f>SUBTOTAL(9,H14981:H14981)</f>
        <v>428238764</v>
      </c>
      <c r="I14982" s="32">
        <f>SUBTOTAL(9,I14981:I14981)</f>
        <v>33665004.260000005</v>
      </c>
      <c r="J14982" s="41">
        <f>SUBTOTAL(9,J14981:J14981)</f>
        <v>7.8612697144810562E-2</v>
      </c>
      <c r="K14982" s="32">
        <f>SUBTOTAL(9,K14981:K14981)</f>
        <v>35678200.390000001</v>
      </c>
      <c r="L14982" s="14">
        <f>SUBTOTAL(9,L14979:L14981)</f>
        <v>139719734.92000002</v>
      </c>
      <c r="M14982" s="80"/>
    </row>
    <row r="14983" spans="2:13" ht="24.9" customHeight="1" outlineLevel="2" x14ac:dyDescent="0.3">
      <c r="B14983" s="47" t="s">
        <v>22</v>
      </c>
      <c r="C14983" s="46" t="s">
        <v>21</v>
      </c>
      <c r="D14983" s="46" t="s">
        <v>102</v>
      </c>
      <c r="E14983" s="46" t="s">
        <v>106</v>
      </c>
      <c r="F14983" s="45" t="s">
        <v>105</v>
      </c>
      <c r="G14983" s="26" t="s">
        <v>0</v>
      </c>
      <c r="H14983" s="30">
        <v>96385719</v>
      </c>
      <c r="I14983" s="30">
        <v>7577141.3399999999</v>
      </c>
      <c r="J14983" s="23">
        <f>I14983/H14983</f>
        <v>7.8612697177680435E-2</v>
      </c>
      <c r="K14983" s="30">
        <v>8029371.1099999994</v>
      </c>
      <c r="L14983" s="30">
        <f>I14983</f>
        <v>7577141.3399999999</v>
      </c>
      <c r="M14983" s="80">
        <f>L14983/K14983</f>
        <v>0.94367805849242914</v>
      </c>
    </row>
    <row r="14984" spans="2:13" ht="24.9" customHeight="1" outlineLevel="1" x14ac:dyDescent="0.3">
      <c r="B14984" s="44" t="str">
        <f>B14983</f>
        <v>FONDO NACIONAL DE PENSIONES DE LAS ENTIDADES TERRITORIALES (FONPET)</v>
      </c>
      <c r="C14984" s="43" t="s">
        <v>21</v>
      </c>
      <c r="D14984" s="43" t="s">
        <v>102</v>
      </c>
      <c r="E14984" s="43" t="s">
        <v>106</v>
      </c>
      <c r="F14984" s="42" t="s">
        <v>105</v>
      </c>
      <c r="G14984" s="18" t="s">
        <v>3</v>
      </c>
      <c r="H14984" s="32">
        <f>SUBTOTAL(9,H14983:H14983)</f>
        <v>96385719</v>
      </c>
      <c r="I14984" s="32">
        <f>SUBTOTAL(9,I14983:I14983)</f>
        <v>7577141.3399999999</v>
      </c>
      <c r="J14984" s="41">
        <f>SUBTOTAL(9,J14983:J14983)</f>
        <v>7.8612697177680435E-2</v>
      </c>
      <c r="K14984" s="32">
        <f>SUBTOTAL(9,K14983:K14983)</f>
        <v>8029371.1099999994</v>
      </c>
      <c r="L14984" s="14">
        <f>SUBTOTAL(9,L14981:L14983)</f>
        <v>41242145.600000009</v>
      </c>
      <c r="M14984" s="80"/>
    </row>
    <row r="14985" spans="2:13" ht="24.9" customHeight="1" outlineLevel="2" x14ac:dyDescent="0.3">
      <c r="B14985" s="47" t="s">
        <v>22</v>
      </c>
      <c r="C14985" s="46" t="s">
        <v>21</v>
      </c>
      <c r="D14985" s="46" t="s">
        <v>102</v>
      </c>
      <c r="E14985" s="46" t="s">
        <v>104</v>
      </c>
      <c r="F14985" s="45" t="s">
        <v>103</v>
      </c>
      <c r="G14985" s="26" t="s">
        <v>0</v>
      </c>
      <c r="H14985" s="30">
        <v>20163906</v>
      </c>
      <c r="I14985" s="30">
        <v>1585139.04</v>
      </c>
      <c r="J14985" s="23">
        <f>I14985/H14985</f>
        <v>7.8612697361314821E-2</v>
      </c>
      <c r="K14985" s="30">
        <v>1679910.17</v>
      </c>
      <c r="L14985" s="30">
        <f>I14985</f>
        <v>1585139.04</v>
      </c>
      <c r="M14985" s="80">
        <f>L14985/K14985</f>
        <v>0.9435855966036566</v>
      </c>
    </row>
    <row r="14986" spans="2:13" ht="24.9" customHeight="1" outlineLevel="1" x14ac:dyDescent="0.3">
      <c r="B14986" s="44" t="str">
        <f>B14985</f>
        <v>FONDO NACIONAL DE PENSIONES DE LAS ENTIDADES TERRITORIALES (FONPET)</v>
      </c>
      <c r="C14986" s="43" t="s">
        <v>21</v>
      </c>
      <c r="D14986" s="43" t="s">
        <v>102</v>
      </c>
      <c r="E14986" s="43" t="s">
        <v>104</v>
      </c>
      <c r="F14986" s="42" t="s">
        <v>103</v>
      </c>
      <c r="G14986" s="18" t="s">
        <v>3</v>
      </c>
      <c r="H14986" s="32">
        <f>SUBTOTAL(9,H14985:H14985)</f>
        <v>20163906</v>
      </c>
      <c r="I14986" s="32">
        <f>SUBTOTAL(9,I14985:I14985)</f>
        <v>1585139.04</v>
      </c>
      <c r="J14986" s="41">
        <f>SUBTOTAL(9,J14985:J14985)</f>
        <v>7.8612697361314821E-2</v>
      </c>
      <c r="K14986" s="32">
        <f>SUBTOTAL(9,K14985:K14985)</f>
        <v>1679910.17</v>
      </c>
      <c r="L14986" s="14">
        <f>SUBTOTAL(9,L14983:L14985)</f>
        <v>9162280.379999999</v>
      </c>
      <c r="M14986" s="80"/>
    </row>
    <row r="14987" spans="2:13" ht="24.9" customHeight="1" outlineLevel="2" x14ac:dyDescent="0.3">
      <c r="B14987" s="47" t="s">
        <v>22</v>
      </c>
      <c r="C14987" s="46" t="s">
        <v>21</v>
      </c>
      <c r="D14987" s="46" t="s">
        <v>102</v>
      </c>
      <c r="E14987" s="46" t="s">
        <v>101</v>
      </c>
      <c r="F14987" s="45" t="s">
        <v>100</v>
      </c>
      <c r="G14987" s="26" t="s">
        <v>0</v>
      </c>
      <c r="H14987" s="30">
        <v>29345194</v>
      </c>
      <c r="I14987" s="30">
        <v>2306904.85</v>
      </c>
      <c r="J14987" s="23">
        <f>I14987/H14987</f>
        <v>7.8612697193278055E-2</v>
      </c>
      <c r="K14987" s="30">
        <v>2444713.6799999997</v>
      </c>
      <c r="L14987" s="30">
        <f>I14987</f>
        <v>2306904.85</v>
      </c>
      <c r="M14987" s="80">
        <f>L14987/K14987</f>
        <v>0.94362986916324709</v>
      </c>
    </row>
    <row r="14988" spans="2:13" ht="24.9" customHeight="1" outlineLevel="1" x14ac:dyDescent="0.3">
      <c r="B14988" s="44" t="str">
        <f>B14987</f>
        <v>FONDO NACIONAL DE PENSIONES DE LAS ENTIDADES TERRITORIALES (FONPET)</v>
      </c>
      <c r="C14988" s="43" t="s">
        <v>21</v>
      </c>
      <c r="D14988" s="43" t="s">
        <v>102</v>
      </c>
      <c r="E14988" s="43" t="s">
        <v>101</v>
      </c>
      <c r="F14988" s="42" t="s">
        <v>100</v>
      </c>
      <c r="G14988" s="18" t="s">
        <v>3</v>
      </c>
      <c r="H14988" s="32">
        <f>SUBTOTAL(9,H14987:H14987)</f>
        <v>29345194</v>
      </c>
      <c r="I14988" s="32">
        <f>SUBTOTAL(9,I14987:I14987)</f>
        <v>2306904.85</v>
      </c>
      <c r="J14988" s="41">
        <f>SUBTOTAL(9,J14987:J14987)</f>
        <v>7.8612697193278055E-2</v>
      </c>
      <c r="K14988" s="32">
        <f>SUBTOTAL(9,K14987:K14987)</f>
        <v>2444713.6799999997</v>
      </c>
      <c r="L14988" s="14">
        <f>SUBTOTAL(9,L14985:L14987)</f>
        <v>3892043.89</v>
      </c>
      <c r="M14988" s="80"/>
    </row>
    <row r="14989" spans="2:13" ht="24.9" customHeight="1" outlineLevel="2" x14ac:dyDescent="0.3">
      <c r="B14989" s="47" t="s">
        <v>22</v>
      </c>
      <c r="C14989" s="46" t="s">
        <v>21</v>
      </c>
      <c r="D14989" s="46" t="s">
        <v>76</v>
      </c>
      <c r="E14989" s="46" t="s">
        <v>99</v>
      </c>
      <c r="F14989" s="45" t="s">
        <v>76</v>
      </c>
      <c r="G14989" s="26" t="s">
        <v>0</v>
      </c>
      <c r="H14989" s="30">
        <v>2884741818</v>
      </c>
      <c r="I14989" s="30">
        <v>226777334.85999998</v>
      </c>
      <c r="J14989" s="23">
        <f>I14989/H14989</f>
        <v>7.8612697138084053E-2</v>
      </c>
      <c r="K14989" s="30">
        <v>240259526.13</v>
      </c>
      <c r="L14989" s="30">
        <f>I14989</f>
        <v>226777334.85999998</v>
      </c>
      <c r="M14989" s="80">
        <f>L14989/K14989</f>
        <v>0.94388488362078493</v>
      </c>
    </row>
    <row r="14990" spans="2:13" ht="24.9" customHeight="1" outlineLevel="1" x14ac:dyDescent="0.3">
      <c r="B14990" s="44" t="str">
        <f>B14989</f>
        <v>FONDO NACIONAL DE PENSIONES DE LAS ENTIDADES TERRITORIALES (FONPET)</v>
      </c>
      <c r="C14990" s="43" t="s">
        <v>21</v>
      </c>
      <c r="D14990" s="43" t="s">
        <v>76</v>
      </c>
      <c r="E14990" s="43" t="s">
        <v>99</v>
      </c>
      <c r="F14990" s="42" t="s">
        <v>76</v>
      </c>
      <c r="G14990" s="18" t="s">
        <v>3</v>
      </c>
      <c r="H14990" s="32">
        <f>SUBTOTAL(9,H14989:H14989)</f>
        <v>2884741818</v>
      </c>
      <c r="I14990" s="32">
        <f>SUBTOTAL(9,I14989:I14989)</f>
        <v>226777334.85999998</v>
      </c>
      <c r="J14990" s="41">
        <f>SUBTOTAL(9,J14989:J14989)</f>
        <v>7.8612697138084053E-2</v>
      </c>
      <c r="K14990" s="32">
        <f>SUBTOTAL(9,K14989:K14989)</f>
        <v>240259526.13</v>
      </c>
      <c r="L14990" s="14">
        <f>SUBTOTAL(9,L14987:L14989)</f>
        <v>229084239.70999998</v>
      </c>
      <c r="M14990" s="80"/>
    </row>
    <row r="14991" spans="2:13" ht="24.9" customHeight="1" outlineLevel="2" x14ac:dyDescent="0.3">
      <c r="B14991" s="47" t="s">
        <v>22</v>
      </c>
      <c r="C14991" s="46" t="s">
        <v>21</v>
      </c>
      <c r="D14991" s="46" t="s">
        <v>76</v>
      </c>
      <c r="E14991" s="46" t="s">
        <v>98</v>
      </c>
      <c r="F14991" s="45" t="s">
        <v>97</v>
      </c>
      <c r="G14991" s="26" t="s">
        <v>0</v>
      </c>
      <c r="H14991" s="30">
        <v>289308519</v>
      </c>
      <c r="I14991" s="30">
        <v>22743322.990000002</v>
      </c>
      <c r="J14991" s="23">
        <f>I14991/H14991</f>
        <v>7.861269716015519E-2</v>
      </c>
      <c r="K14991" s="30">
        <v>24096786.59</v>
      </c>
      <c r="L14991" s="30">
        <f>I14991</f>
        <v>22743322.990000002</v>
      </c>
      <c r="M14991" s="80">
        <f>L14991/K14991</f>
        <v>0.943832195428013</v>
      </c>
    </row>
    <row r="14992" spans="2:13" ht="24.9" customHeight="1" outlineLevel="1" x14ac:dyDescent="0.3">
      <c r="B14992" s="44" t="str">
        <f>B14991</f>
        <v>FONDO NACIONAL DE PENSIONES DE LAS ENTIDADES TERRITORIALES (FONPET)</v>
      </c>
      <c r="C14992" s="43" t="s">
        <v>21</v>
      </c>
      <c r="D14992" s="43" t="s">
        <v>76</v>
      </c>
      <c r="E14992" s="43" t="s">
        <v>98</v>
      </c>
      <c r="F14992" s="42" t="s">
        <v>97</v>
      </c>
      <c r="G14992" s="18" t="s">
        <v>3</v>
      </c>
      <c r="H14992" s="32">
        <f>SUBTOTAL(9,H14991:H14991)</f>
        <v>289308519</v>
      </c>
      <c r="I14992" s="32">
        <f>SUBTOTAL(9,I14991:I14991)</f>
        <v>22743322.990000002</v>
      </c>
      <c r="J14992" s="41">
        <f>SUBTOTAL(9,J14991:J14991)</f>
        <v>7.861269716015519E-2</v>
      </c>
      <c r="K14992" s="32">
        <f>SUBTOTAL(9,K14991:K14991)</f>
        <v>24096786.59</v>
      </c>
      <c r="L14992" s="14">
        <f>SUBTOTAL(9,L14989:L14991)</f>
        <v>249520657.84999999</v>
      </c>
      <c r="M14992" s="80"/>
    </row>
    <row r="14993" spans="2:13" ht="24.9" customHeight="1" outlineLevel="2" x14ac:dyDescent="0.3">
      <c r="B14993" s="47" t="s">
        <v>22</v>
      </c>
      <c r="C14993" s="46" t="s">
        <v>21</v>
      </c>
      <c r="D14993" s="46" t="s">
        <v>76</v>
      </c>
      <c r="E14993" s="46" t="s">
        <v>96</v>
      </c>
      <c r="F14993" s="45" t="s">
        <v>95</v>
      </c>
      <c r="G14993" s="26" t="s">
        <v>0</v>
      </c>
      <c r="H14993" s="30">
        <v>221345996</v>
      </c>
      <c r="I14993" s="30">
        <v>17400605.740000002</v>
      </c>
      <c r="J14993" s="23">
        <f>I14993/H14993</f>
        <v>7.8612697109732232E-2</v>
      </c>
      <c r="K14993" s="30">
        <v>18435694.789999999</v>
      </c>
      <c r="L14993" s="30">
        <f>I14993</f>
        <v>17400605.740000002</v>
      </c>
      <c r="M14993" s="80">
        <f>L14993/K14993</f>
        <v>0.9438540797192273</v>
      </c>
    </row>
    <row r="14994" spans="2:13" ht="24.9" customHeight="1" outlineLevel="1" x14ac:dyDescent="0.3">
      <c r="B14994" s="44" t="str">
        <f>B14993</f>
        <v>FONDO NACIONAL DE PENSIONES DE LAS ENTIDADES TERRITORIALES (FONPET)</v>
      </c>
      <c r="C14994" s="43" t="s">
        <v>21</v>
      </c>
      <c r="D14994" s="43" t="s">
        <v>76</v>
      </c>
      <c r="E14994" s="43" t="s">
        <v>96</v>
      </c>
      <c r="F14994" s="42" t="s">
        <v>95</v>
      </c>
      <c r="G14994" s="18" t="s">
        <v>3</v>
      </c>
      <c r="H14994" s="32">
        <f>SUBTOTAL(9,H14993:H14993)</f>
        <v>221345996</v>
      </c>
      <c r="I14994" s="32">
        <f>SUBTOTAL(9,I14993:I14993)</f>
        <v>17400605.740000002</v>
      </c>
      <c r="J14994" s="41">
        <f>SUBTOTAL(9,J14993:J14993)</f>
        <v>7.8612697109732232E-2</v>
      </c>
      <c r="K14994" s="32">
        <f>SUBTOTAL(9,K14993:K14993)</f>
        <v>18435694.789999999</v>
      </c>
      <c r="L14994" s="14">
        <f>SUBTOTAL(9,L14991:L14993)</f>
        <v>40143928.730000004</v>
      </c>
      <c r="M14994" s="80"/>
    </row>
    <row r="14995" spans="2:13" ht="24.9" customHeight="1" outlineLevel="2" x14ac:dyDescent="0.3">
      <c r="B14995" s="47" t="s">
        <v>22</v>
      </c>
      <c r="C14995" s="46" t="s">
        <v>21</v>
      </c>
      <c r="D14995" s="46" t="s">
        <v>76</v>
      </c>
      <c r="E14995" s="46" t="s">
        <v>94</v>
      </c>
      <c r="F14995" s="45" t="s">
        <v>93</v>
      </c>
      <c r="G14995" s="26" t="s">
        <v>0</v>
      </c>
      <c r="H14995" s="30">
        <v>74360399</v>
      </c>
      <c r="I14995" s="30">
        <v>5845671.5199999996</v>
      </c>
      <c r="J14995" s="23">
        <f>I14995/H14995</f>
        <v>7.8612697062047765E-2</v>
      </c>
      <c r="K14995" s="30">
        <v>6193754.6899999995</v>
      </c>
      <c r="L14995" s="30">
        <f>I14995</f>
        <v>5845671.5199999996</v>
      </c>
      <c r="M14995" s="80">
        <f>L14995/K14995</f>
        <v>0.94380094346293852</v>
      </c>
    </row>
    <row r="14996" spans="2:13" ht="24.9" customHeight="1" outlineLevel="1" x14ac:dyDescent="0.3">
      <c r="B14996" s="44" t="str">
        <f>B14995</f>
        <v>FONDO NACIONAL DE PENSIONES DE LAS ENTIDADES TERRITORIALES (FONPET)</v>
      </c>
      <c r="C14996" s="43" t="s">
        <v>21</v>
      </c>
      <c r="D14996" s="43" t="s">
        <v>76</v>
      </c>
      <c r="E14996" s="43" t="s">
        <v>94</v>
      </c>
      <c r="F14996" s="42" t="s">
        <v>93</v>
      </c>
      <c r="G14996" s="18" t="s">
        <v>3</v>
      </c>
      <c r="H14996" s="32">
        <f>SUBTOTAL(9,H14995:H14995)</f>
        <v>74360399</v>
      </c>
      <c r="I14996" s="32">
        <f>SUBTOTAL(9,I14995:I14995)</f>
        <v>5845671.5199999996</v>
      </c>
      <c r="J14996" s="41">
        <f>SUBTOTAL(9,J14995:J14995)</f>
        <v>7.8612697062047765E-2</v>
      </c>
      <c r="K14996" s="32">
        <f>SUBTOTAL(9,K14995:K14995)</f>
        <v>6193754.6899999995</v>
      </c>
      <c r="L14996" s="14">
        <f>SUBTOTAL(9,L14993:L14995)</f>
        <v>23246277.260000002</v>
      </c>
      <c r="M14996" s="80"/>
    </row>
    <row r="14997" spans="2:13" ht="24.9" customHeight="1" outlineLevel="2" x14ac:dyDescent="0.3">
      <c r="B14997" s="47" t="s">
        <v>22</v>
      </c>
      <c r="C14997" s="46" t="s">
        <v>21</v>
      </c>
      <c r="D14997" s="46" t="s">
        <v>76</v>
      </c>
      <c r="E14997" s="46" t="s">
        <v>92</v>
      </c>
      <c r="F14997" s="45" t="s">
        <v>91</v>
      </c>
      <c r="G14997" s="26" t="s">
        <v>0</v>
      </c>
      <c r="H14997" s="30">
        <v>14888783</v>
      </c>
      <c r="I14997" s="30">
        <v>1170447.3899999999</v>
      </c>
      <c r="J14997" s="23">
        <f>I14997/H14997</f>
        <v>7.8612697223137712E-2</v>
      </c>
      <c r="K14997" s="30">
        <v>1240075.45</v>
      </c>
      <c r="L14997" s="30">
        <f>I14997</f>
        <v>1170447.3899999999</v>
      </c>
      <c r="M14997" s="80">
        <f>L14997/K14997</f>
        <v>0.94385175514925312</v>
      </c>
    </row>
    <row r="14998" spans="2:13" ht="24.9" customHeight="1" outlineLevel="1" x14ac:dyDescent="0.3">
      <c r="B14998" s="44" t="str">
        <f>B14997</f>
        <v>FONDO NACIONAL DE PENSIONES DE LAS ENTIDADES TERRITORIALES (FONPET)</v>
      </c>
      <c r="C14998" s="43" t="s">
        <v>21</v>
      </c>
      <c r="D14998" s="43" t="s">
        <v>76</v>
      </c>
      <c r="E14998" s="43" t="s">
        <v>92</v>
      </c>
      <c r="F14998" s="42" t="s">
        <v>91</v>
      </c>
      <c r="G14998" s="18" t="s">
        <v>3</v>
      </c>
      <c r="H14998" s="32">
        <f>SUBTOTAL(9,H14997:H14997)</f>
        <v>14888783</v>
      </c>
      <c r="I14998" s="32">
        <f>SUBTOTAL(9,I14997:I14997)</f>
        <v>1170447.3899999999</v>
      </c>
      <c r="J14998" s="41">
        <f>SUBTOTAL(9,J14997:J14997)</f>
        <v>7.8612697223137712E-2</v>
      </c>
      <c r="K14998" s="32">
        <f>SUBTOTAL(9,K14997:K14997)</f>
        <v>1240075.45</v>
      </c>
      <c r="L14998" s="14">
        <f>SUBTOTAL(9,L14995:L14997)</f>
        <v>7016118.9099999992</v>
      </c>
      <c r="M14998" s="80"/>
    </row>
    <row r="14999" spans="2:13" ht="24.9" customHeight="1" outlineLevel="2" x14ac:dyDescent="0.3">
      <c r="B14999" s="47" t="s">
        <v>22</v>
      </c>
      <c r="C14999" s="46" t="s">
        <v>21</v>
      </c>
      <c r="D14999" s="46" t="s">
        <v>76</v>
      </c>
      <c r="E14999" s="46" t="s">
        <v>90</v>
      </c>
      <c r="F14999" s="45" t="s">
        <v>89</v>
      </c>
      <c r="G14999" s="26" t="s">
        <v>0</v>
      </c>
      <c r="H14999" s="30">
        <v>562944</v>
      </c>
      <c r="I14999" s="30">
        <v>44254.54</v>
      </c>
      <c r="J14999" s="23">
        <f>I14999/H14999</f>
        <v>7.8612686164165529E-2</v>
      </c>
      <c r="K14999" s="30">
        <v>46885.24</v>
      </c>
      <c r="L14999" s="30">
        <f>I14999</f>
        <v>44254.54</v>
      </c>
      <c r="M14999" s="80">
        <f>L14999/K14999</f>
        <v>0.94389065727294996</v>
      </c>
    </row>
    <row r="15000" spans="2:13" ht="24.9" customHeight="1" outlineLevel="1" x14ac:dyDescent="0.3">
      <c r="B15000" s="44" t="str">
        <f>B14999</f>
        <v>FONDO NACIONAL DE PENSIONES DE LAS ENTIDADES TERRITORIALES (FONPET)</v>
      </c>
      <c r="C15000" s="43" t="s">
        <v>21</v>
      </c>
      <c r="D15000" s="43" t="s">
        <v>76</v>
      </c>
      <c r="E15000" s="43" t="s">
        <v>90</v>
      </c>
      <c r="F15000" s="42" t="s">
        <v>89</v>
      </c>
      <c r="G15000" s="18" t="s">
        <v>3</v>
      </c>
      <c r="H15000" s="32">
        <f>SUBTOTAL(9,H14999:H14999)</f>
        <v>562944</v>
      </c>
      <c r="I15000" s="32">
        <f>SUBTOTAL(9,I14999:I14999)</f>
        <v>44254.54</v>
      </c>
      <c r="J15000" s="41">
        <f>SUBTOTAL(9,J14999:J14999)</f>
        <v>7.8612686164165529E-2</v>
      </c>
      <c r="K15000" s="32">
        <f>SUBTOTAL(9,K14999:K14999)</f>
        <v>46885.24</v>
      </c>
      <c r="L15000" s="14">
        <f>SUBTOTAL(9,L14997:L14999)</f>
        <v>1214701.93</v>
      </c>
      <c r="M15000" s="80"/>
    </row>
    <row r="15001" spans="2:13" ht="24.9" customHeight="1" outlineLevel="2" x14ac:dyDescent="0.3">
      <c r="B15001" s="47" t="s">
        <v>22</v>
      </c>
      <c r="C15001" s="46" t="s">
        <v>21</v>
      </c>
      <c r="D15001" s="46" t="s">
        <v>76</v>
      </c>
      <c r="E15001" s="46" t="s">
        <v>88</v>
      </c>
      <c r="F15001" s="45" t="s">
        <v>87</v>
      </c>
      <c r="G15001" s="26" t="s">
        <v>0</v>
      </c>
      <c r="H15001" s="30">
        <v>14793018</v>
      </c>
      <c r="I15001" s="30">
        <v>1162919.04</v>
      </c>
      <c r="J15001" s="23">
        <f>I15001/H15001</f>
        <v>7.8612696881731642E-2</v>
      </c>
      <c r="K15001" s="30">
        <v>1232095.8799999999</v>
      </c>
      <c r="L15001" s="30">
        <f>I15001</f>
        <v>1162919.04</v>
      </c>
      <c r="M15001" s="80">
        <f>L15001/K15001</f>
        <v>0.94385433705045763</v>
      </c>
    </row>
    <row r="15002" spans="2:13" ht="24.9" customHeight="1" outlineLevel="1" x14ac:dyDescent="0.3">
      <c r="B15002" s="44" t="str">
        <f>B15001</f>
        <v>FONDO NACIONAL DE PENSIONES DE LAS ENTIDADES TERRITORIALES (FONPET)</v>
      </c>
      <c r="C15002" s="43" t="s">
        <v>21</v>
      </c>
      <c r="D15002" s="43" t="s">
        <v>76</v>
      </c>
      <c r="E15002" s="43" t="s">
        <v>88</v>
      </c>
      <c r="F15002" s="42" t="s">
        <v>87</v>
      </c>
      <c r="G15002" s="18" t="s">
        <v>3</v>
      </c>
      <c r="H15002" s="32">
        <f>SUBTOTAL(9,H15001:H15001)</f>
        <v>14793018</v>
      </c>
      <c r="I15002" s="32">
        <f>SUBTOTAL(9,I15001:I15001)</f>
        <v>1162919.04</v>
      </c>
      <c r="J15002" s="41">
        <f>SUBTOTAL(9,J15001:J15001)</f>
        <v>7.8612696881731642E-2</v>
      </c>
      <c r="K15002" s="32">
        <f>SUBTOTAL(9,K15001:K15001)</f>
        <v>1232095.8799999999</v>
      </c>
      <c r="L15002" s="14">
        <f>SUBTOTAL(9,L14999:L15001)</f>
        <v>1207173.58</v>
      </c>
      <c r="M15002" s="80"/>
    </row>
    <row r="15003" spans="2:13" ht="24.9" customHeight="1" outlineLevel="2" x14ac:dyDescent="0.3">
      <c r="B15003" s="47" t="s">
        <v>22</v>
      </c>
      <c r="C15003" s="46" t="s">
        <v>21</v>
      </c>
      <c r="D15003" s="46" t="s">
        <v>76</v>
      </c>
      <c r="E15003" s="46" t="s">
        <v>86</v>
      </c>
      <c r="F15003" s="45" t="s">
        <v>85</v>
      </c>
      <c r="G15003" s="26" t="s">
        <v>0</v>
      </c>
      <c r="H15003" s="30">
        <v>34356120</v>
      </c>
      <c r="I15003" s="30">
        <v>2700827.26</v>
      </c>
      <c r="J15003" s="23">
        <f>I15003/H15003</f>
        <v>7.8612697242878407E-2</v>
      </c>
      <c r="K15003" s="30">
        <v>2861564.2800000003</v>
      </c>
      <c r="L15003" s="30">
        <f>I15003</f>
        <v>2700827.26</v>
      </c>
      <c r="M15003" s="80">
        <f>L15003/K15003</f>
        <v>0.94382896756035817</v>
      </c>
    </row>
    <row r="15004" spans="2:13" ht="24.9" customHeight="1" outlineLevel="1" x14ac:dyDescent="0.3">
      <c r="B15004" s="44" t="str">
        <f>B15003</f>
        <v>FONDO NACIONAL DE PENSIONES DE LAS ENTIDADES TERRITORIALES (FONPET)</v>
      </c>
      <c r="C15004" s="43" t="s">
        <v>21</v>
      </c>
      <c r="D15004" s="43" t="s">
        <v>76</v>
      </c>
      <c r="E15004" s="43" t="s">
        <v>86</v>
      </c>
      <c r="F15004" s="42" t="s">
        <v>85</v>
      </c>
      <c r="G15004" s="18" t="s">
        <v>3</v>
      </c>
      <c r="H15004" s="32">
        <f>SUBTOTAL(9,H15003:H15003)</f>
        <v>34356120</v>
      </c>
      <c r="I15004" s="32">
        <f>SUBTOTAL(9,I15003:I15003)</f>
        <v>2700827.26</v>
      </c>
      <c r="J15004" s="41">
        <f>SUBTOTAL(9,J15003:J15003)</f>
        <v>7.8612697242878407E-2</v>
      </c>
      <c r="K15004" s="32">
        <f>SUBTOTAL(9,K15003:K15003)</f>
        <v>2861564.2800000003</v>
      </c>
      <c r="L15004" s="14">
        <f>SUBTOTAL(9,L15001:L15003)</f>
        <v>3863746.3</v>
      </c>
      <c r="M15004" s="80"/>
    </row>
    <row r="15005" spans="2:13" ht="24.9" customHeight="1" outlineLevel="2" x14ac:dyDescent="0.3">
      <c r="B15005" s="47" t="s">
        <v>22</v>
      </c>
      <c r="C15005" s="46" t="s">
        <v>21</v>
      </c>
      <c r="D15005" s="46" t="s">
        <v>76</v>
      </c>
      <c r="E15005" s="46" t="s">
        <v>84</v>
      </c>
      <c r="F15005" s="45" t="s">
        <v>83</v>
      </c>
      <c r="G15005" s="26" t="s">
        <v>0</v>
      </c>
      <c r="H15005" s="30">
        <v>9545069</v>
      </c>
      <c r="I15005" s="30">
        <v>750363.62</v>
      </c>
      <c r="J15005" s="23">
        <f>I15005/H15005</f>
        <v>7.8612697299516643E-2</v>
      </c>
      <c r="K15005" s="30">
        <v>795183.89</v>
      </c>
      <c r="L15005" s="30">
        <f>I15005</f>
        <v>750363.62</v>
      </c>
      <c r="M15005" s="80">
        <f>L15005/K15005</f>
        <v>0.94363533949361067</v>
      </c>
    </row>
    <row r="15006" spans="2:13" ht="24.9" customHeight="1" outlineLevel="1" x14ac:dyDescent="0.3">
      <c r="B15006" s="44" t="str">
        <f>B15005</f>
        <v>FONDO NACIONAL DE PENSIONES DE LAS ENTIDADES TERRITORIALES (FONPET)</v>
      </c>
      <c r="C15006" s="43" t="s">
        <v>21</v>
      </c>
      <c r="D15006" s="43" t="s">
        <v>76</v>
      </c>
      <c r="E15006" s="43" t="s">
        <v>84</v>
      </c>
      <c r="F15006" s="42" t="s">
        <v>83</v>
      </c>
      <c r="G15006" s="18" t="s">
        <v>3</v>
      </c>
      <c r="H15006" s="32">
        <f>SUBTOTAL(9,H15005:H15005)</f>
        <v>9545069</v>
      </c>
      <c r="I15006" s="32">
        <f>SUBTOTAL(9,I15005:I15005)</f>
        <v>750363.62</v>
      </c>
      <c r="J15006" s="41">
        <f>SUBTOTAL(9,J15005:J15005)</f>
        <v>7.8612697299516643E-2</v>
      </c>
      <c r="K15006" s="32">
        <f>SUBTOTAL(9,K15005:K15005)</f>
        <v>795183.89</v>
      </c>
      <c r="L15006" s="14">
        <f>SUBTOTAL(9,L15003:L15005)</f>
        <v>3451190.88</v>
      </c>
      <c r="M15006" s="80"/>
    </row>
    <row r="15007" spans="2:13" ht="24.9" customHeight="1" outlineLevel="2" x14ac:dyDescent="0.3">
      <c r="B15007" s="47" t="s">
        <v>22</v>
      </c>
      <c r="C15007" s="46" t="s">
        <v>21</v>
      </c>
      <c r="D15007" s="46" t="s">
        <v>76</v>
      </c>
      <c r="E15007" s="46" t="s">
        <v>82</v>
      </c>
      <c r="F15007" s="45" t="s">
        <v>81</v>
      </c>
      <c r="G15007" s="26" t="s">
        <v>0</v>
      </c>
      <c r="H15007" s="30">
        <v>6071816</v>
      </c>
      <c r="I15007" s="30">
        <v>477321.84</v>
      </c>
      <c r="J15007" s="23">
        <f>I15007/H15007</f>
        <v>7.8612698408515674E-2</v>
      </c>
      <c r="K15007" s="30">
        <v>505717.08</v>
      </c>
      <c r="L15007" s="30">
        <f>I15007</f>
        <v>477321.84</v>
      </c>
      <c r="M15007" s="80">
        <f>L15007/K15007</f>
        <v>0.94385153058306837</v>
      </c>
    </row>
    <row r="15008" spans="2:13" ht="24.9" customHeight="1" outlineLevel="1" x14ac:dyDescent="0.3">
      <c r="B15008" s="44" t="str">
        <f>B15007</f>
        <v>FONDO NACIONAL DE PENSIONES DE LAS ENTIDADES TERRITORIALES (FONPET)</v>
      </c>
      <c r="C15008" s="43" t="s">
        <v>21</v>
      </c>
      <c r="D15008" s="43" t="s">
        <v>76</v>
      </c>
      <c r="E15008" s="43" t="s">
        <v>82</v>
      </c>
      <c r="F15008" s="42" t="s">
        <v>81</v>
      </c>
      <c r="G15008" s="18" t="s">
        <v>3</v>
      </c>
      <c r="H15008" s="32">
        <f>SUBTOTAL(9,H15007:H15007)</f>
        <v>6071816</v>
      </c>
      <c r="I15008" s="32">
        <f>SUBTOTAL(9,I15007:I15007)</f>
        <v>477321.84</v>
      </c>
      <c r="J15008" s="41">
        <f>SUBTOTAL(9,J15007:J15007)</f>
        <v>7.8612698408515674E-2</v>
      </c>
      <c r="K15008" s="32">
        <f>SUBTOTAL(9,K15007:K15007)</f>
        <v>505717.08</v>
      </c>
      <c r="L15008" s="14">
        <f>SUBTOTAL(9,L15005:L15007)</f>
        <v>1227685.46</v>
      </c>
      <c r="M15008" s="80"/>
    </row>
    <row r="15009" spans="2:13" ht="24.9" customHeight="1" outlineLevel="2" x14ac:dyDescent="0.3">
      <c r="B15009" s="47" t="s">
        <v>22</v>
      </c>
      <c r="C15009" s="46" t="s">
        <v>21</v>
      </c>
      <c r="D15009" s="46" t="s">
        <v>76</v>
      </c>
      <c r="E15009" s="46" t="s">
        <v>80</v>
      </c>
      <c r="F15009" s="45" t="s">
        <v>79</v>
      </c>
      <c r="G15009" s="26" t="s">
        <v>0</v>
      </c>
      <c r="H15009" s="30">
        <v>20033380</v>
      </c>
      <c r="I15009" s="30">
        <v>1574878.04</v>
      </c>
      <c r="J15009" s="23">
        <f>I15009/H15009</f>
        <v>7.8612697408026011E-2</v>
      </c>
      <c r="K15009" s="30">
        <v>1668648.8599999999</v>
      </c>
      <c r="L15009" s="30">
        <f>I15009</f>
        <v>1574878.04</v>
      </c>
      <c r="M15009" s="80">
        <f>L15009/K15009</f>
        <v>0.94380434239472055</v>
      </c>
    </row>
    <row r="15010" spans="2:13" ht="24.9" customHeight="1" outlineLevel="1" x14ac:dyDescent="0.3">
      <c r="B15010" s="44" t="str">
        <f>B15009</f>
        <v>FONDO NACIONAL DE PENSIONES DE LAS ENTIDADES TERRITORIALES (FONPET)</v>
      </c>
      <c r="C15010" s="43" t="s">
        <v>21</v>
      </c>
      <c r="D15010" s="43" t="s">
        <v>76</v>
      </c>
      <c r="E15010" s="43" t="s">
        <v>80</v>
      </c>
      <c r="F15010" s="42" t="s">
        <v>79</v>
      </c>
      <c r="G15010" s="18" t="s">
        <v>3</v>
      </c>
      <c r="H15010" s="32">
        <f>SUBTOTAL(9,H15009:H15009)</f>
        <v>20033380</v>
      </c>
      <c r="I15010" s="32">
        <f>SUBTOTAL(9,I15009:I15009)</f>
        <v>1574878.04</v>
      </c>
      <c r="J15010" s="41">
        <f>SUBTOTAL(9,J15009:J15009)</f>
        <v>7.8612697408026011E-2</v>
      </c>
      <c r="K15010" s="32">
        <f>SUBTOTAL(9,K15009:K15009)</f>
        <v>1668648.8599999999</v>
      </c>
      <c r="L15010" s="14">
        <f>SUBTOTAL(9,L15007:L15009)</f>
        <v>2052199.8800000001</v>
      </c>
      <c r="M15010" s="80"/>
    </row>
    <row r="15011" spans="2:13" ht="24.9" customHeight="1" outlineLevel="2" x14ac:dyDescent="0.3">
      <c r="B15011" s="47" t="s">
        <v>22</v>
      </c>
      <c r="C15011" s="46" t="s">
        <v>21</v>
      </c>
      <c r="D15011" s="46" t="s">
        <v>76</v>
      </c>
      <c r="E15011" s="46" t="s">
        <v>78</v>
      </c>
      <c r="F15011" s="45" t="s">
        <v>77</v>
      </c>
      <c r="G15011" s="26" t="s">
        <v>0</v>
      </c>
      <c r="H15011" s="30">
        <v>33437595</v>
      </c>
      <c r="I15011" s="30">
        <v>2628619.5300000003</v>
      </c>
      <c r="J15011" s="23">
        <f>I15011/H15011</f>
        <v>7.8612697175140744E-2</v>
      </c>
      <c r="K15011" s="30">
        <v>2784939.01</v>
      </c>
      <c r="L15011" s="30">
        <f>I15011</f>
        <v>2628619.5300000003</v>
      </c>
      <c r="M15011" s="80">
        <f>L15011/K15011</f>
        <v>0.94386969357723938</v>
      </c>
    </row>
    <row r="15012" spans="2:13" ht="24.9" customHeight="1" outlineLevel="1" x14ac:dyDescent="0.3">
      <c r="B15012" s="44" t="str">
        <f>B15011</f>
        <v>FONDO NACIONAL DE PENSIONES DE LAS ENTIDADES TERRITORIALES (FONPET)</v>
      </c>
      <c r="C15012" s="43" t="s">
        <v>21</v>
      </c>
      <c r="D15012" s="43" t="s">
        <v>76</v>
      </c>
      <c r="E15012" s="43" t="s">
        <v>78</v>
      </c>
      <c r="F15012" s="42" t="s">
        <v>77</v>
      </c>
      <c r="G15012" s="18" t="s">
        <v>3</v>
      </c>
      <c r="H15012" s="32">
        <f>SUBTOTAL(9,H15011:H15011)</f>
        <v>33437595</v>
      </c>
      <c r="I15012" s="32">
        <f>SUBTOTAL(9,I15011:I15011)</f>
        <v>2628619.5300000003</v>
      </c>
      <c r="J15012" s="41">
        <f>SUBTOTAL(9,J15011:J15011)</f>
        <v>7.8612697175140744E-2</v>
      </c>
      <c r="K15012" s="32">
        <f>SUBTOTAL(9,K15011:K15011)</f>
        <v>2784939.01</v>
      </c>
      <c r="L15012" s="14">
        <f>SUBTOTAL(9,L15009:L15011)</f>
        <v>4203497.57</v>
      </c>
      <c r="M15012" s="80"/>
    </row>
    <row r="15013" spans="2:13" ht="24.9" customHeight="1" outlineLevel="2" x14ac:dyDescent="0.3">
      <c r="B15013" s="47" t="s">
        <v>22</v>
      </c>
      <c r="C15013" s="46" t="s">
        <v>21</v>
      </c>
      <c r="D15013" s="46" t="s">
        <v>76</v>
      </c>
      <c r="E15013" s="46" t="s">
        <v>75</v>
      </c>
      <c r="F15013" s="45" t="s">
        <v>74</v>
      </c>
      <c r="G15013" s="26" t="s">
        <v>0</v>
      </c>
      <c r="H15013" s="30">
        <v>17841740</v>
      </c>
      <c r="I15013" s="30">
        <v>1402587.2999999998</v>
      </c>
      <c r="J15013" s="23">
        <f>I15013/H15013</f>
        <v>7.861269696789662E-2</v>
      </c>
      <c r="K15013" s="30">
        <v>1485980.54</v>
      </c>
      <c r="L15013" s="30">
        <f>I15013</f>
        <v>1402587.2999999998</v>
      </c>
      <c r="M15013" s="80">
        <f>L15013/K15013</f>
        <v>0.94387999186045857</v>
      </c>
    </row>
    <row r="15014" spans="2:13" ht="24.9" customHeight="1" outlineLevel="1" x14ac:dyDescent="0.3">
      <c r="B15014" s="44" t="str">
        <f>B15013</f>
        <v>FONDO NACIONAL DE PENSIONES DE LAS ENTIDADES TERRITORIALES (FONPET)</v>
      </c>
      <c r="C15014" s="43" t="s">
        <v>21</v>
      </c>
      <c r="D15014" s="43" t="s">
        <v>76</v>
      </c>
      <c r="E15014" s="43" t="s">
        <v>75</v>
      </c>
      <c r="F15014" s="42" t="s">
        <v>74</v>
      </c>
      <c r="G15014" s="18" t="s">
        <v>3</v>
      </c>
      <c r="H15014" s="32">
        <f>SUBTOTAL(9,H15013:H15013)</f>
        <v>17841740</v>
      </c>
      <c r="I15014" s="32">
        <f>SUBTOTAL(9,I15013:I15013)</f>
        <v>1402587.2999999998</v>
      </c>
      <c r="J15014" s="41">
        <f>SUBTOTAL(9,J15013:J15013)</f>
        <v>7.861269696789662E-2</v>
      </c>
      <c r="K15014" s="32">
        <f>SUBTOTAL(9,K15013:K15013)</f>
        <v>1485980.54</v>
      </c>
      <c r="L15014" s="14">
        <f>SUBTOTAL(9,L15011:L15013)</f>
        <v>4031206.83</v>
      </c>
      <c r="M15014" s="80"/>
    </row>
    <row r="15015" spans="2:13" ht="24.9" customHeight="1" outlineLevel="2" x14ac:dyDescent="0.3">
      <c r="B15015" s="47" t="s">
        <v>22</v>
      </c>
      <c r="C15015" s="46" t="s">
        <v>38</v>
      </c>
      <c r="D15015" s="46" t="s">
        <v>49</v>
      </c>
      <c r="E15015" s="46" t="s">
        <v>73</v>
      </c>
      <c r="F15015" s="45" t="s">
        <v>72</v>
      </c>
      <c r="G15015" s="26" t="s">
        <v>0</v>
      </c>
      <c r="H15015" s="30">
        <v>239894776</v>
      </c>
      <c r="I15015" s="30">
        <v>18858775.370000001</v>
      </c>
      <c r="J15015" s="23">
        <f>I15015/H15015</f>
        <v>7.861269713518064E-2</v>
      </c>
      <c r="K15015" s="30">
        <v>19978653.41</v>
      </c>
      <c r="L15015" s="30">
        <f>I15015</f>
        <v>18858775.370000001</v>
      </c>
      <c r="M15015" s="80">
        <f>L15015/K15015</f>
        <v>0.94394627020060007</v>
      </c>
    </row>
    <row r="15016" spans="2:13" ht="24.9" customHeight="1" outlineLevel="1" x14ac:dyDescent="0.3">
      <c r="B15016" s="44" t="str">
        <f>B15015</f>
        <v>FONDO NACIONAL DE PENSIONES DE LAS ENTIDADES TERRITORIALES (FONPET)</v>
      </c>
      <c r="C15016" s="43" t="s">
        <v>38</v>
      </c>
      <c r="D15016" s="43" t="s">
        <v>49</v>
      </c>
      <c r="E15016" s="43" t="s">
        <v>73</v>
      </c>
      <c r="F15016" s="42" t="s">
        <v>72</v>
      </c>
      <c r="G15016" s="18" t="s">
        <v>3</v>
      </c>
      <c r="H15016" s="32">
        <f>SUBTOTAL(9,H15015:H15015)</f>
        <v>239894776</v>
      </c>
      <c r="I15016" s="32">
        <f>SUBTOTAL(9,I15015:I15015)</f>
        <v>18858775.370000001</v>
      </c>
      <c r="J15016" s="41">
        <f>SUBTOTAL(9,J15015:J15015)</f>
        <v>7.861269713518064E-2</v>
      </c>
      <c r="K15016" s="32">
        <f>SUBTOTAL(9,K15015:K15015)</f>
        <v>19978653.41</v>
      </c>
      <c r="L15016" s="14">
        <f>SUBTOTAL(9,L15013:L15015)</f>
        <v>20261362.670000002</v>
      </c>
      <c r="M15016" s="80"/>
    </row>
    <row r="15017" spans="2:13" ht="24.9" customHeight="1" outlineLevel="2" x14ac:dyDescent="0.3">
      <c r="B15017" s="47" t="s">
        <v>22</v>
      </c>
      <c r="C15017" s="46" t="s">
        <v>38</v>
      </c>
      <c r="D15017" s="46" t="s">
        <v>49</v>
      </c>
      <c r="E15017" s="46" t="s">
        <v>71</v>
      </c>
      <c r="F15017" s="45" t="s">
        <v>70</v>
      </c>
      <c r="G15017" s="26" t="s">
        <v>0</v>
      </c>
      <c r="H15017" s="30">
        <v>27496663</v>
      </c>
      <c r="I15017" s="30">
        <v>2161586.84</v>
      </c>
      <c r="J15017" s="23">
        <f>I15017/H15017</f>
        <v>7.8612697111645868E-2</v>
      </c>
      <c r="K15017" s="30">
        <v>2290156.77</v>
      </c>
      <c r="L15017" s="30">
        <f>I15017</f>
        <v>2161586.84</v>
      </c>
      <c r="M15017" s="80">
        <f>L15017/K15017</f>
        <v>0.94385976904105118</v>
      </c>
    </row>
    <row r="15018" spans="2:13" ht="24.9" customHeight="1" outlineLevel="1" x14ac:dyDescent="0.3">
      <c r="B15018" s="44" t="str">
        <f>B15017</f>
        <v>FONDO NACIONAL DE PENSIONES DE LAS ENTIDADES TERRITORIALES (FONPET)</v>
      </c>
      <c r="C15018" s="43" t="s">
        <v>38</v>
      </c>
      <c r="D15018" s="43" t="s">
        <v>49</v>
      </c>
      <c r="E15018" s="43" t="s">
        <v>71</v>
      </c>
      <c r="F15018" s="42" t="s">
        <v>70</v>
      </c>
      <c r="G15018" s="18" t="s">
        <v>3</v>
      </c>
      <c r="H15018" s="32">
        <f>SUBTOTAL(9,H15017:H15017)</f>
        <v>27496663</v>
      </c>
      <c r="I15018" s="32">
        <f>SUBTOTAL(9,I15017:I15017)</f>
        <v>2161586.84</v>
      </c>
      <c r="J15018" s="41">
        <f>SUBTOTAL(9,J15017:J15017)</f>
        <v>7.8612697111645868E-2</v>
      </c>
      <c r="K15018" s="32">
        <f>SUBTOTAL(9,K15017:K15017)</f>
        <v>2290156.77</v>
      </c>
      <c r="L15018" s="14">
        <f>SUBTOTAL(9,L15015:L15017)</f>
        <v>21020362.210000001</v>
      </c>
      <c r="M15018" s="80"/>
    </row>
    <row r="15019" spans="2:13" ht="24.9" customHeight="1" outlineLevel="2" x14ac:dyDescent="0.3">
      <c r="B15019" s="47" t="s">
        <v>22</v>
      </c>
      <c r="C15019" s="46" t="s">
        <v>38</v>
      </c>
      <c r="D15019" s="46" t="s">
        <v>49</v>
      </c>
      <c r="E15019" s="46" t="s">
        <v>69</v>
      </c>
      <c r="F15019" s="45" t="s">
        <v>68</v>
      </c>
      <c r="G15019" s="26" t="s">
        <v>0</v>
      </c>
      <c r="H15019" s="30">
        <v>81665600</v>
      </c>
      <c r="I15019" s="30">
        <v>6419953.0800000001</v>
      </c>
      <c r="J15019" s="23">
        <f>I15019/H15019</f>
        <v>7.8612697145432106E-2</v>
      </c>
      <c r="K15019" s="30">
        <v>6802552.4900000002</v>
      </c>
      <c r="L15019" s="30">
        <f>I15019</f>
        <v>6419953.0800000001</v>
      </c>
      <c r="M15019" s="80">
        <f>L15019/K15019</f>
        <v>0.94375649279260465</v>
      </c>
    </row>
    <row r="15020" spans="2:13" ht="24.9" customHeight="1" outlineLevel="1" x14ac:dyDescent="0.3">
      <c r="B15020" s="44" t="str">
        <f>B15019</f>
        <v>FONDO NACIONAL DE PENSIONES DE LAS ENTIDADES TERRITORIALES (FONPET)</v>
      </c>
      <c r="C15020" s="43" t="s">
        <v>38</v>
      </c>
      <c r="D15020" s="43" t="s">
        <v>49</v>
      </c>
      <c r="E15020" s="43" t="s">
        <v>69</v>
      </c>
      <c r="F15020" s="42" t="s">
        <v>68</v>
      </c>
      <c r="G15020" s="18" t="s">
        <v>3</v>
      </c>
      <c r="H15020" s="32">
        <f>SUBTOTAL(9,H15019:H15019)</f>
        <v>81665600</v>
      </c>
      <c r="I15020" s="32">
        <f>SUBTOTAL(9,I15019:I15019)</f>
        <v>6419953.0800000001</v>
      </c>
      <c r="J15020" s="41">
        <f>SUBTOTAL(9,J15019:J15019)</f>
        <v>7.8612697145432106E-2</v>
      </c>
      <c r="K15020" s="32">
        <f>SUBTOTAL(9,K15019:K15019)</f>
        <v>6802552.4900000002</v>
      </c>
      <c r="L15020" s="14">
        <f>SUBTOTAL(9,L15017:L15019)</f>
        <v>8581539.9199999999</v>
      </c>
      <c r="M15020" s="80"/>
    </row>
    <row r="15021" spans="2:13" ht="24.9" customHeight="1" outlineLevel="2" x14ac:dyDescent="0.3">
      <c r="B15021" s="47" t="s">
        <v>22</v>
      </c>
      <c r="C15021" s="46" t="s">
        <v>38</v>
      </c>
      <c r="D15021" s="46" t="s">
        <v>49</v>
      </c>
      <c r="E15021" s="46" t="s">
        <v>67</v>
      </c>
      <c r="F15021" s="45" t="s">
        <v>66</v>
      </c>
      <c r="G15021" s="26" t="s">
        <v>0</v>
      </c>
      <c r="H15021" s="30">
        <v>273657278</v>
      </c>
      <c r="I15021" s="30">
        <v>21512936.719999999</v>
      </c>
      <c r="J15021" s="23">
        <f>I15021/H15021</f>
        <v>7.8612697156185254E-2</v>
      </c>
      <c r="K15021" s="30">
        <v>22791885.859999999</v>
      </c>
      <c r="L15021" s="30">
        <f>I15021</f>
        <v>21512936.719999999</v>
      </c>
      <c r="M15021" s="80">
        <f>L15021/K15021</f>
        <v>0.94388576935423452</v>
      </c>
    </row>
    <row r="15022" spans="2:13" ht="24.9" customHeight="1" outlineLevel="1" x14ac:dyDescent="0.3">
      <c r="B15022" s="44" t="str">
        <f>B15021</f>
        <v>FONDO NACIONAL DE PENSIONES DE LAS ENTIDADES TERRITORIALES (FONPET)</v>
      </c>
      <c r="C15022" s="43" t="s">
        <v>38</v>
      </c>
      <c r="D15022" s="43" t="s">
        <v>49</v>
      </c>
      <c r="E15022" s="43" t="s">
        <v>67</v>
      </c>
      <c r="F15022" s="42" t="s">
        <v>66</v>
      </c>
      <c r="G15022" s="18" t="s">
        <v>3</v>
      </c>
      <c r="H15022" s="32">
        <f>SUBTOTAL(9,H15021:H15021)</f>
        <v>273657278</v>
      </c>
      <c r="I15022" s="32">
        <f>SUBTOTAL(9,I15021:I15021)</f>
        <v>21512936.719999999</v>
      </c>
      <c r="J15022" s="41">
        <f>SUBTOTAL(9,J15021:J15021)</f>
        <v>7.8612697156185254E-2</v>
      </c>
      <c r="K15022" s="32">
        <f>SUBTOTAL(9,K15021:K15021)</f>
        <v>22791885.859999999</v>
      </c>
      <c r="L15022" s="14">
        <f>SUBTOTAL(9,L15019:L15021)</f>
        <v>27932889.799999997</v>
      </c>
      <c r="M15022" s="80"/>
    </row>
    <row r="15023" spans="2:13" ht="24.9" customHeight="1" outlineLevel="2" x14ac:dyDescent="0.3">
      <c r="B15023" s="47" t="s">
        <v>22</v>
      </c>
      <c r="C15023" s="46" t="s">
        <v>38</v>
      </c>
      <c r="D15023" s="46" t="s">
        <v>49</v>
      </c>
      <c r="E15023" s="46" t="s">
        <v>65</v>
      </c>
      <c r="F15023" s="45" t="s">
        <v>64</v>
      </c>
      <c r="G15023" s="26" t="s">
        <v>0</v>
      </c>
      <c r="H15023" s="30">
        <v>24669708</v>
      </c>
      <c r="I15023" s="30">
        <v>1939352.2800000003</v>
      </c>
      <c r="J15023" s="23">
        <f>I15023/H15023</f>
        <v>7.8612696996656795E-2</v>
      </c>
      <c r="K15023" s="30">
        <v>2054891.6</v>
      </c>
      <c r="L15023" s="30">
        <f>I15023</f>
        <v>1939352.2800000003</v>
      </c>
      <c r="M15023" s="80">
        <f>L15023/K15023</f>
        <v>0.9437735207054232</v>
      </c>
    </row>
    <row r="15024" spans="2:13" ht="24.9" customHeight="1" outlineLevel="1" x14ac:dyDescent="0.3">
      <c r="B15024" s="44" t="str">
        <f>B15023</f>
        <v>FONDO NACIONAL DE PENSIONES DE LAS ENTIDADES TERRITORIALES (FONPET)</v>
      </c>
      <c r="C15024" s="43" t="s">
        <v>38</v>
      </c>
      <c r="D15024" s="43" t="s">
        <v>49</v>
      </c>
      <c r="E15024" s="43" t="s">
        <v>65</v>
      </c>
      <c r="F15024" s="42" t="s">
        <v>64</v>
      </c>
      <c r="G15024" s="18" t="s">
        <v>3</v>
      </c>
      <c r="H15024" s="32">
        <f>SUBTOTAL(9,H15023:H15023)</f>
        <v>24669708</v>
      </c>
      <c r="I15024" s="32">
        <f>SUBTOTAL(9,I15023:I15023)</f>
        <v>1939352.2800000003</v>
      </c>
      <c r="J15024" s="41">
        <f>SUBTOTAL(9,J15023:J15023)</f>
        <v>7.8612696996656795E-2</v>
      </c>
      <c r="K15024" s="32">
        <f>SUBTOTAL(9,K15023:K15023)</f>
        <v>2054891.6</v>
      </c>
      <c r="L15024" s="14">
        <f>SUBTOTAL(9,L15021:L15023)</f>
        <v>23452289</v>
      </c>
      <c r="M15024" s="80"/>
    </row>
    <row r="15025" spans="2:13" ht="24.9" customHeight="1" outlineLevel="2" x14ac:dyDescent="0.3">
      <c r="B15025" s="47" t="s">
        <v>22</v>
      </c>
      <c r="C15025" s="46" t="s">
        <v>38</v>
      </c>
      <c r="D15025" s="46" t="s">
        <v>49</v>
      </c>
      <c r="E15025" s="46" t="s">
        <v>63</v>
      </c>
      <c r="F15025" s="45" t="s">
        <v>62</v>
      </c>
      <c r="G15025" s="26" t="s">
        <v>0</v>
      </c>
      <c r="H15025" s="30">
        <v>4763888</v>
      </c>
      <c r="I15025" s="30">
        <v>374502.08999999997</v>
      </c>
      <c r="J15025" s="23">
        <f>I15025/H15025</f>
        <v>7.8612698283418908E-2</v>
      </c>
      <c r="K15025" s="30">
        <v>396815.04000000004</v>
      </c>
      <c r="L15025" s="30">
        <f>I15025</f>
        <v>374502.08999999997</v>
      </c>
      <c r="M15025" s="80">
        <f>L15025/K15025</f>
        <v>0.94376989843933323</v>
      </c>
    </row>
    <row r="15026" spans="2:13" ht="24.9" customHeight="1" outlineLevel="1" x14ac:dyDescent="0.3">
      <c r="B15026" s="44" t="str">
        <f>B15025</f>
        <v>FONDO NACIONAL DE PENSIONES DE LAS ENTIDADES TERRITORIALES (FONPET)</v>
      </c>
      <c r="C15026" s="43" t="s">
        <v>38</v>
      </c>
      <c r="D15026" s="43" t="s">
        <v>49</v>
      </c>
      <c r="E15026" s="43" t="s">
        <v>63</v>
      </c>
      <c r="F15026" s="42" t="s">
        <v>62</v>
      </c>
      <c r="G15026" s="18" t="s">
        <v>3</v>
      </c>
      <c r="H15026" s="32">
        <f>SUBTOTAL(9,H15025:H15025)</f>
        <v>4763888</v>
      </c>
      <c r="I15026" s="32">
        <f>SUBTOTAL(9,I15025:I15025)</f>
        <v>374502.08999999997</v>
      </c>
      <c r="J15026" s="41">
        <f>SUBTOTAL(9,J15025:J15025)</f>
        <v>7.8612698283418908E-2</v>
      </c>
      <c r="K15026" s="32">
        <f>SUBTOTAL(9,K15025:K15025)</f>
        <v>396815.04000000004</v>
      </c>
      <c r="L15026" s="14">
        <f>SUBTOTAL(9,L15023:L15025)</f>
        <v>2313854.37</v>
      </c>
      <c r="M15026" s="80"/>
    </row>
    <row r="15027" spans="2:13" ht="24.9" customHeight="1" outlineLevel="2" x14ac:dyDescent="0.3">
      <c r="B15027" s="47" t="s">
        <v>22</v>
      </c>
      <c r="C15027" s="46" t="s">
        <v>38</v>
      </c>
      <c r="D15027" s="46" t="s">
        <v>49</v>
      </c>
      <c r="E15027" s="46" t="s">
        <v>61</v>
      </c>
      <c r="F15027" s="45" t="s">
        <v>60</v>
      </c>
      <c r="G15027" s="26" t="s">
        <v>0</v>
      </c>
      <c r="H15027" s="30">
        <v>24877242</v>
      </c>
      <c r="I15027" s="30">
        <v>1955667.09</v>
      </c>
      <c r="J15027" s="23">
        <f>I15027/H15027</f>
        <v>7.8612697098818268E-2</v>
      </c>
      <c r="K15027" s="30">
        <v>2072096.51</v>
      </c>
      <c r="L15027" s="30">
        <f>I15027</f>
        <v>1955667.09</v>
      </c>
      <c r="M15027" s="80">
        <f>L15027/K15027</f>
        <v>0.94381081217109919</v>
      </c>
    </row>
    <row r="15028" spans="2:13" ht="24.9" customHeight="1" outlineLevel="1" x14ac:dyDescent="0.3">
      <c r="B15028" s="44" t="str">
        <f>B15027</f>
        <v>FONDO NACIONAL DE PENSIONES DE LAS ENTIDADES TERRITORIALES (FONPET)</v>
      </c>
      <c r="C15028" s="43" t="s">
        <v>38</v>
      </c>
      <c r="D15028" s="43" t="s">
        <v>49</v>
      </c>
      <c r="E15028" s="43" t="s">
        <v>61</v>
      </c>
      <c r="F15028" s="42" t="s">
        <v>60</v>
      </c>
      <c r="G15028" s="18" t="s">
        <v>3</v>
      </c>
      <c r="H15028" s="32">
        <f>SUBTOTAL(9,H15027:H15027)</f>
        <v>24877242</v>
      </c>
      <c r="I15028" s="32">
        <f>SUBTOTAL(9,I15027:I15027)</f>
        <v>1955667.09</v>
      </c>
      <c r="J15028" s="41">
        <f>SUBTOTAL(9,J15027:J15027)</f>
        <v>7.8612697098818268E-2</v>
      </c>
      <c r="K15028" s="32">
        <f>SUBTOTAL(9,K15027:K15027)</f>
        <v>2072096.51</v>
      </c>
      <c r="L15028" s="14">
        <f>SUBTOTAL(9,L15025:L15027)</f>
        <v>2330169.1800000002</v>
      </c>
      <c r="M15028" s="80"/>
    </row>
    <row r="15029" spans="2:13" ht="24.9" customHeight="1" outlineLevel="2" x14ac:dyDescent="0.3">
      <c r="B15029" s="47" t="s">
        <v>22</v>
      </c>
      <c r="C15029" s="46" t="s">
        <v>38</v>
      </c>
      <c r="D15029" s="46" t="s">
        <v>49</v>
      </c>
      <c r="E15029" s="46" t="s">
        <v>59</v>
      </c>
      <c r="F15029" s="45" t="s">
        <v>58</v>
      </c>
      <c r="G15029" s="26" t="s">
        <v>0</v>
      </c>
      <c r="H15029" s="30">
        <v>2257002</v>
      </c>
      <c r="I15029" s="30">
        <v>177429.01</v>
      </c>
      <c r="J15029" s="23">
        <f>I15029/H15029</f>
        <v>7.8612695070717706E-2</v>
      </c>
      <c r="K15029" s="30">
        <v>187982.5</v>
      </c>
      <c r="L15029" s="30">
        <f>I15029</f>
        <v>177429.01</v>
      </c>
      <c r="M15029" s="80">
        <f>L15029/K15029</f>
        <v>0.94385918902025456</v>
      </c>
    </row>
    <row r="15030" spans="2:13" ht="24.9" customHeight="1" outlineLevel="1" x14ac:dyDescent="0.3">
      <c r="B15030" s="44" t="str">
        <f>B15029</f>
        <v>FONDO NACIONAL DE PENSIONES DE LAS ENTIDADES TERRITORIALES (FONPET)</v>
      </c>
      <c r="C15030" s="43" t="s">
        <v>38</v>
      </c>
      <c r="D15030" s="43" t="s">
        <v>49</v>
      </c>
      <c r="E15030" s="43" t="s">
        <v>59</v>
      </c>
      <c r="F15030" s="42" t="s">
        <v>58</v>
      </c>
      <c r="G15030" s="18" t="s">
        <v>3</v>
      </c>
      <c r="H15030" s="32">
        <f>SUBTOTAL(9,H15029:H15029)</f>
        <v>2257002</v>
      </c>
      <c r="I15030" s="32">
        <f>SUBTOTAL(9,I15029:I15029)</f>
        <v>177429.01</v>
      </c>
      <c r="J15030" s="41">
        <f>SUBTOTAL(9,J15029:J15029)</f>
        <v>7.8612695070717706E-2</v>
      </c>
      <c r="K15030" s="32">
        <f>SUBTOTAL(9,K15029:K15029)</f>
        <v>187982.5</v>
      </c>
      <c r="L15030" s="14">
        <f>SUBTOTAL(9,L15027:L15029)</f>
        <v>2133096.1</v>
      </c>
      <c r="M15030" s="80"/>
    </row>
    <row r="15031" spans="2:13" ht="24.9" customHeight="1" outlineLevel="2" x14ac:dyDescent="0.3">
      <c r="B15031" s="47" t="s">
        <v>22</v>
      </c>
      <c r="C15031" s="46" t="s">
        <v>38</v>
      </c>
      <c r="D15031" s="46" t="s">
        <v>49</v>
      </c>
      <c r="E15031" s="46" t="s">
        <v>57</v>
      </c>
      <c r="F15031" s="45" t="s">
        <v>56</v>
      </c>
      <c r="G15031" s="26" t="s">
        <v>0</v>
      </c>
      <c r="H15031" s="30">
        <v>278435</v>
      </c>
      <c r="I15031" s="30">
        <v>21888.52</v>
      </c>
      <c r="J15031" s="23">
        <f>I15031/H15031</f>
        <v>7.8612674412340405E-2</v>
      </c>
      <c r="K15031" s="30">
        <v>23190.65</v>
      </c>
      <c r="L15031" s="30">
        <f>I15031</f>
        <v>21888.52</v>
      </c>
      <c r="M15031" s="80">
        <f>L15031/K15031</f>
        <v>0.94385107791286571</v>
      </c>
    </row>
    <row r="15032" spans="2:13" ht="24.9" customHeight="1" outlineLevel="1" x14ac:dyDescent="0.3">
      <c r="B15032" s="44" t="str">
        <f>B15031</f>
        <v>FONDO NACIONAL DE PENSIONES DE LAS ENTIDADES TERRITORIALES (FONPET)</v>
      </c>
      <c r="C15032" s="43" t="s">
        <v>38</v>
      </c>
      <c r="D15032" s="43" t="s">
        <v>49</v>
      </c>
      <c r="E15032" s="43" t="s">
        <v>57</v>
      </c>
      <c r="F15032" s="42" t="s">
        <v>56</v>
      </c>
      <c r="G15032" s="18" t="s">
        <v>3</v>
      </c>
      <c r="H15032" s="32">
        <f>SUBTOTAL(9,H15031:H15031)</f>
        <v>278435</v>
      </c>
      <c r="I15032" s="32">
        <f>SUBTOTAL(9,I15031:I15031)</f>
        <v>21888.52</v>
      </c>
      <c r="J15032" s="41">
        <f>SUBTOTAL(9,J15031:J15031)</f>
        <v>7.8612674412340405E-2</v>
      </c>
      <c r="K15032" s="32">
        <f>SUBTOTAL(9,K15031:K15031)</f>
        <v>23190.65</v>
      </c>
      <c r="L15032" s="14">
        <f>SUBTOTAL(9,L15029:L15031)</f>
        <v>199317.53</v>
      </c>
      <c r="M15032" s="80"/>
    </row>
    <row r="15033" spans="2:13" ht="24.9" customHeight="1" outlineLevel="2" x14ac:dyDescent="0.3">
      <c r="B15033" s="47" t="s">
        <v>22</v>
      </c>
      <c r="C15033" s="46" t="s">
        <v>38</v>
      </c>
      <c r="D15033" s="46" t="s">
        <v>49</v>
      </c>
      <c r="E15033" s="46" t="s">
        <v>55</v>
      </c>
      <c r="F15033" s="45" t="s">
        <v>54</v>
      </c>
      <c r="G15033" s="26" t="s">
        <v>0</v>
      </c>
      <c r="H15033" s="30">
        <v>5744295</v>
      </c>
      <c r="I15033" s="30">
        <v>451574.53</v>
      </c>
      <c r="J15033" s="23">
        <f>I15033/H15033</f>
        <v>7.8612698338090231E-2</v>
      </c>
      <c r="K15033" s="30">
        <v>478519.80000000005</v>
      </c>
      <c r="L15033" s="30">
        <f>I15033</f>
        <v>451574.53</v>
      </c>
      <c r="M15033" s="80">
        <f>L15033/K15033</f>
        <v>0.94369037603041706</v>
      </c>
    </row>
    <row r="15034" spans="2:13" ht="24.9" customHeight="1" outlineLevel="1" x14ac:dyDescent="0.3">
      <c r="B15034" s="44" t="str">
        <f>B15033</f>
        <v>FONDO NACIONAL DE PENSIONES DE LAS ENTIDADES TERRITORIALES (FONPET)</v>
      </c>
      <c r="C15034" s="43" t="s">
        <v>38</v>
      </c>
      <c r="D15034" s="43" t="s">
        <v>49</v>
      </c>
      <c r="E15034" s="43" t="s">
        <v>55</v>
      </c>
      <c r="F15034" s="42" t="s">
        <v>54</v>
      </c>
      <c r="G15034" s="18" t="s">
        <v>3</v>
      </c>
      <c r="H15034" s="32">
        <f>SUBTOTAL(9,H15033:H15033)</f>
        <v>5744295</v>
      </c>
      <c r="I15034" s="32">
        <f>SUBTOTAL(9,I15033:I15033)</f>
        <v>451574.53</v>
      </c>
      <c r="J15034" s="41">
        <f>SUBTOTAL(9,J15033:J15033)</f>
        <v>7.8612698338090231E-2</v>
      </c>
      <c r="K15034" s="32">
        <f>SUBTOTAL(9,K15033:K15033)</f>
        <v>478519.80000000005</v>
      </c>
      <c r="L15034" s="14">
        <f>SUBTOTAL(9,L15031:L15033)</f>
        <v>473463.05000000005</v>
      </c>
      <c r="M15034" s="80"/>
    </row>
    <row r="15035" spans="2:13" ht="24.9" customHeight="1" outlineLevel="2" x14ac:dyDescent="0.3">
      <c r="B15035" s="47" t="s">
        <v>22</v>
      </c>
      <c r="C15035" s="46" t="s">
        <v>38</v>
      </c>
      <c r="D15035" s="46" t="s">
        <v>49</v>
      </c>
      <c r="E15035" s="46" t="s">
        <v>53</v>
      </c>
      <c r="F15035" s="45" t="s">
        <v>52</v>
      </c>
      <c r="G15035" s="26" t="s">
        <v>0</v>
      </c>
      <c r="H15035" s="30">
        <v>65787595</v>
      </c>
      <c r="I15035" s="30">
        <v>5171740.2799999993</v>
      </c>
      <c r="J15035" s="23">
        <f>I15035/H15035</f>
        <v>7.8612697120178959E-2</v>
      </c>
      <c r="K15035" s="30">
        <v>5480191.8399999999</v>
      </c>
      <c r="L15035" s="30">
        <f>I15035</f>
        <v>5171740.2799999993</v>
      </c>
      <c r="M15035" s="80">
        <f>L15035/K15035</f>
        <v>0.94371518935731258</v>
      </c>
    </row>
    <row r="15036" spans="2:13" ht="24.9" customHeight="1" outlineLevel="1" x14ac:dyDescent="0.3">
      <c r="B15036" s="44" t="str">
        <f>B15035</f>
        <v>FONDO NACIONAL DE PENSIONES DE LAS ENTIDADES TERRITORIALES (FONPET)</v>
      </c>
      <c r="C15036" s="43" t="s">
        <v>38</v>
      </c>
      <c r="D15036" s="43" t="s">
        <v>49</v>
      </c>
      <c r="E15036" s="43" t="s">
        <v>53</v>
      </c>
      <c r="F15036" s="42" t="s">
        <v>52</v>
      </c>
      <c r="G15036" s="18" t="s">
        <v>3</v>
      </c>
      <c r="H15036" s="32">
        <f>SUBTOTAL(9,H15035:H15035)</f>
        <v>65787595</v>
      </c>
      <c r="I15036" s="32">
        <f>SUBTOTAL(9,I15035:I15035)</f>
        <v>5171740.2799999993</v>
      </c>
      <c r="J15036" s="41">
        <f>SUBTOTAL(9,J15035:J15035)</f>
        <v>7.8612697120178959E-2</v>
      </c>
      <c r="K15036" s="32">
        <f>SUBTOTAL(9,K15035:K15035)</f>
        <v>5480191.8399999999</v>
      </c>
      <c r="L15036" s="14">
        <f>SUBTOTAL(9,L15033:L15035)</f>
        <v>5623314.8099999996</v>
      </c>
      <c r="M15036" s="80"/>
    </row>
    <row r="15037" spans="2:13" ht="24.9" customHeight="1" outlineLevel="2" x14ac:dyDescent="0.3">
      <c r="B15037" s="47" t="s">
        <v>22</v>
      </c>
      <c r="C15037" s="46" t="s">
        <v>38</v>
      </c>
      <c r="D15037" s="46" t="s">
        <v>49</v>
      </c>
      <c r="E15037" s="46" t="s">
        <v>51</v>
      </c>
      <c r="F15037" s="45" t="s">
        <v>50</v>
      </c>
      <c r="G15037" s="26" t="s">
        <v>0</v>
      </c>
      <c r="H15037" s="30">
        <v>15854880</v>
      </c>
      <c r="I15037" s="30">
        <v>1246394.8799999999</v>
      </c>
      <c r="J15037" s="23">
        <f>I15037/H15037</f>
        <v>7.8612697163270864E-2</v>
      </c>
      <c r="K15037" s="30">
        <v>1320803.33</v>
      </c>
      <c r="L15037" s="30">
        <f>I15037</f>
        <v>1246394.8799999999</v>
      </c>
      <c r="M15037" s="80">
        <f>L15037/K15037</f>
        <v>0.94366424712148467</v>
      </c>
    </row>
    <row r="15038" spans="2:13" ht="24.9" customHeight="1" outlineLevel="1" x14ac:dyDescent="0.3">
      <c r="B15038" s="44" t="str">
        <f>B15037</f>
        <v>FONDO NACIONAL DE PENSIONES DE LAS ENTIDADES TERRITORIALES (FONPET)</v>
      </c>
      <c r="C15038" s="43" t="s">
        <v>38</v>
      </c>
      <c r="D15038" s="43" t="s">
        <v>49</v>
      </c>
      <c r="E15038" s="43" t="s">
        <v>51</v>
      </c>
      <c r="F15038" s="42" t="s">
        <v>50</v>
      </c>
      <c r="G15038" s="18" t="s">
        <v>3</v>
      </c>
      <c r="H15038" s="32">
        <f>SUBTOTAL(9,H15037:H15037)</f>
        <v>15854880</v>
      </c>
      <c r="I15038" s="32">
        <f>SUBTOTAL(9,I15037:I15037)</f>
        <v>1246394.8799999999</v>
      </c>
      <c r="J15038" s="41">
        <f>SUBTOTAL(9,J15037:J15037)</f>
        <v>7.8612697163270864E-2</v>
      </c>
      <c r="K15038" s="32">
        <f>SUBTOTAL(9,K15037:K15037)</f>
        <v>1320803.33</v>
      </c>
      <c r="L15038" s="14">
        <f>SUBTOTAL(9,L15035:L15037)</f>
        <v>6418135.1599999992</v>
      </c>
      <c r="M15038" s="80"/>
    </row>
    <row r="15039" spans="2:13" ht="24.9" customHeight="1" outlineLevel="2" x14ac:dyDescent="0.3">
      <c r="B15039" s="47" t="s">
        <v>22</v>
      </c>
      <c r="C15039" s="46" t="s">
        <v>38</v>
      </c>
      <c r="D15039" s="46" t="s">
        <v>49</v>
      </c>
      <c r="E15039" s="46" t="s">
        <v>48</v>
      </c>
      <c r="F15039" s="45" t="s">
        <v>47</v>
      </c>
      <c r="G15039" s="26" t="s">
        <v>0</v>
      </c>
      <c r="H15039" s="30">
        <v>152300157</v>
      </c>
      <c r="I15039" s="30">
        <v>11972726.109999999</v>
      </c>
      <c r="J15039" s="23">
        <f>I15039/H15039</f>
        <v>7.8612697096563072E-2</v>
      </c>
      <c r="K15039" s="30">
        <v>12685416.760000002</v>
      </c>
      <c r="L15039" s="30">
        <f>I15039</f>
        <v>11972726.109999999</v>
      </c>
      <c r="M15039" s="80">
        <f>L15039/K15039</f>
        <v>0.94381811307553742</v>
      </c>
    </row>
    <row r="15040" spans="2:13" ht="24.9" customHeight="1" outlineLevel="1" x14ac:dyDescent="0.3">
      <c r="B15040" s="44" t="str">
        <f>B15039</f>
        <v>FONDO NACIONAL DE PENSIONES DE LAS ENTIDADES TERRITORIALES (FONPET)</v>
      </c>
      <c r="C15040" s="43" t="s">
        <v>38</v>
      </c>
      <c r="D15040" s="43" t="s">
        <v>49</v>
      </c>
      <c r="E15040" s="43" t="s">
        <v>48</v>
      </c>
      <c r="F15040" s="42" t="s">
        <v>47</v>
      </c>
      <c r="G15040" s="18" t="s">
        <v>3</v>
      </c>
      <c r="H15040" s="32">
        <f>SUBTOTAL(9,H15039:H15039)</f>
        <v>152300157</v>
      </c>
      <c r="I15040" s="32">
        <f>SUBTOTAL(9,I15039:I15039)</f>
        <v>11972726.109999999</v>
      </c>
      <c r="J15040" s="41">
        <f>SUBTOTAL(9,J15039:J15039)</f>
        <v>7.8612697096563072E-2</v>
      </c>
      <c r="K15040" s="32">
        <f>SUBTOTAL(9,K15039:K15039)</f>
        <v>12685416.760000002</v>
      </c>
      <c r="L15040" s="14">
        <f>SUBTOTAL(9,L15037:L15039)</f>
        <v>13219120.989999998</v>
      </c>
      <c r="M15040" s="80"/>
    </row>
    <row r="15041" spans="2:13" ht="24.9" customHeight="1" outlineLevel="2" x14ac:dyDescent="0.3">
      <c r="B15041" s="47" t="s">
        <v>22</v>
      </c>
      <c r="C15041" s="46" t="s">
        <v>44</v>
      </c>
      <c r="D15041" s="46" t="s">
        <v>43</v>
      </c>
      <c r="E15041" s="46" t="s">
        <v>46</v>
      </c>
      <c r="F15041" s="45" t="s">
        <v>45</v>
      </c>
      <c r="G15041" s="26" t="s">
        <v>0</v>
      </c>
      <c r="H15041" s="30">
        <v>1301859285</v>
      </c>
      <c r="I15041" s="30">
        <v>102342669.68000001</v>
      </c>
      <c r="J15041" s="23">
        <f>I15041/H15041</f>
        <v>7.8612697131856313E-2</v>
      </c>
      <c r="K15041" s="30">
        <v>108508130.95</v>
      </c>
      <c r="L15041" s="30">
        <f>I15041</f>
        <v>102342669.68000001</v>
      </c>
      <c r="M15041" s="80">
        <f>L15041/K15041</f>
        <v>0.94317973025596569</v>
      </c>
    </row>
    <row r="15042" spans="2:13" ht="24.9" customHeight="1" outlineLevel="1" x14ac:dyDescent="0.3">
      <c r="B15042" s="44" t="str">
        <f>B15041</f>
        <v>FONDO NACIONAL DE PENSIONES DE LAS ENTIDADES TERRITORIALES (FONPET)</v>
      </c>
      <c r="C15042" s="43" t="s">
        <v>44</v>
      </c>
      <c r="D15042" s="43" t="s">
        <v>43</v>
      </c>
      <c r="E15042" s="43" t="s">
        <v>46</v>
      </c>
      <c r="F15042" s="42" t="s">
        <v>45</v>
      </c>
      <c r="G15042" s="18" t="s">
        <v>3</v>
      </c>
      <c r="H15042" s="32">
        <f>SUBTOTAL(9,H15041:H15041)</f>
        <v>1301859285</v>
      </c>
      <c r="I15042" s="32">
        <f>SUBTOTAL(9,I15041:I15041)</f>
        <v>102342669.68000001</v>
      </c>
      <c r="J15042" s="41">
        <f>SUBTOTAL(9,J15041:J15041)</f>
        <v>7.8612697131856313E-2</v>
      </c>
      <c r="K15042" s="32">
        <f>SUBTOTAL(9,K15041:K15041)</f>
        <v>108508130.95</v>
      </c>
      <c r="L15042" s="14">
        <f>SUBTOTAL(9,L15039:L15041)</f>
        <v>114315395.79000001</v>
      </c>
      <c r="M15042" s="80"/>
    </row>
    <row r="15043" spans="2:13" ht="24.9" customHeight="1" outlineLevel="2" x14ac:dyDescent="0.3">
      <c r="B15043" s="47" t="s">
        <v>22</v>
      </c>
      <c r="C15043" s="46" t="s">
        <v>44</v>
      </c>
      <c r="D15043" s="46" t="s">
        <v>43</v>
      </c>
      <c r="E15043" s="46" t="s">
        <v>42</v>
      </c>
      <c r="F15043" s="45" t="s">
        <v>41</v>
      </c>
      <c r="G15043" s="26" t="s">
        <v>0</v>
      </c>
      <c r="H15043" s="30">
        <v>600278710</v>
      </c>
      <c r="I15043" s="30">
        <v>47189528.43</v>
      </c>
      <c r="J15043" s="23">
        <f>I15043/H15043</f>
        <v>7.8612697141965934E-2</v>
      </c>
      <c r="K15043" s="30">
        <v>50037999.420000002</v>
      </c>
      <c r="L15043" s="30">
        <f>I15043</f>
        <v>47189528.43</v>
      </c>
      <c r="M15043" s="80">
        <f>L15043/K15043</f>
        <v>0.94307384341865841</v>
      </c>
    </row>
    <row r="15044" spans="2:13" ht="24.9" customHeight="1" outlineLevel="1" x14ac:dyDescent="0.3">
      <c r="B15044" s="44" t="str">
        <f>B15043</f>
        <v>FONDO NACIONAL DE PENSIONES DE LAS ENTIDADES TERRITORIALES (FONPET)</v>
      </c>
      <c r="C15044" s="43" t="s">
        <v>44</v>
      </c>
      <c r="D15044" s="43" t="s">
        <v>43</v>
      </c>
      <c r="E15044" s="43" t="s">
        <v>42</v>
      </c>
      <c r="F15044" s="42" t="s">
        <v>41</v>
      </c>
      <c r="G15044" s="18" t="s">
        <v>3</v>
      </c>
      <c r="H15044" s="32">
        <f>SUBTOTAL(9,H15043:H15043)</f>
        <v>600278710</v>
      </c>
      <c r="I15044" s="32">
        <f>SUBTOTAL(9,I15043:I15043)</f>
        <v>47189528.43</v>
      </c>
      <c r="J15044" s="41">
        <f>SUBTOTAL(9,J15043:J15043)</f>
        <v>7.8612697141965934E-2</v>
      </c>
      <c r="K15044" s="32">
        <f>SUBTOTAL(9,K15043:K15043)</f>
        <v>50037999.420000002</v>
      </c>
      <c r="L15044" s="14">
        <f>SUBTOTAL(9,L15041:L15043)</f>
        <v>149532198.11000001</v>
      </c>
      <c r="M15044" s="80"/>
    </row>
    <row r="15045" spans="2:13" ht="24.9" customHeight="1" outlineLevel="2" x14ac:dyDescent="0.3">
      <c r="B15045" s="47" t="s">
        <v>22</v>
      </c>
      <c r="C15045" s="46" t="s">
        <v>38</v>
      </c>
      <c r="D15045" s="46" t="s">
        <v>37</v>
      </c>
      <c r="E15045" s="46" t="s">
        <v>40</v>
      </c>
      <c r="F15045" s="45" t="s">
        <v>39</v>
      </c>
      <c r="G15045" s="26" t="s">
        <v>0</v>
      </c>
      <c r="H15045" s="30">
        <v>286605958</v>
      </c>
      <c r="I15045" s="30">
        <v>22530867.369999997</v>
      </c>
      <c r="J15045" s="23">
        <f>I15045/H15045</f>
        <v>7.861269712334451E-2</v>
      </c>
      <c r="K15045" s="30">
        <v>23872018.75</v>
      </c>
      <c r="L15045" s="30">
        <f>I15045</f>
        <v>22530867.369999997</v>
      </c>
      <c r="M15045" s="80">
        <f>L15045/K15045</f>
        <v>0.94381910495106314</v>
      </c>
    </row>
    <row r="15046" spans="2:13" ht="24.9" customHeight="1" outlineLevel="1" x14ac:dyDescent="0.3">
      <c r="B15046" s="44" t="str">
        <f>B15045</f>
        <v>FONDO NACIONAL DE PENSIONES DE LAS ENTIDADES TERRITORIALES (FONPET)</v>
      </c>
      <c r="C15046" s="43" t="s">
        <v>38</v>
      </c>
      <c r="D15046" s="43" t="s">
        <v>37</v>
      </c>
      <c r="E15046" s="43" t="s">
        <v>40</v>
      </c>
      <c r="F15046" s="42" t="s">
        <v>39</v>
      </c>
      <c r="G15046" s="18" t="s">
        <v>3</v>
      </c>
      <c r="H15046" s="32">
        <f>SUBTOTAL(9,H15045:H15045)</f>
        <v>286605958</v>
      </c>
      <c r="I15046" s="32">
        <f>SUBTOTAL(9,I15045:I15045)</f>
        <v>22530867.369999997</v>
      </c>
      <c r="J15046" s="41">
        <f>SUBTOTAL(9,J15045:J15045)</f>
        <v>7.861269712334451E-2</v>
      </c>
      <c r="K15046" s="32">
        <f>SUBTOTAL(9,K15045:K15045)</f>
        <v>23872018.75</v>
      </c>
      <c r="L15046" s="14">
        <f>SUBTOTAL(9,L15043:L15045)</f>
        <v>69720395.799999997</v>
      </c>
      <c r="M15046" s="80"/>
    </row>
    <row r="15047" spans="2:13" ht="24.9" customHeight="1" outlineLevel="2" x14ac:dyDescent="0.3">
      <c r="B15047" s="47" t="s">
        <v>22</v>
      </c>
      <c r="C15047" s="46" t="s">
        <v>38</v>
      </c>
      <c r="D15047" s="46" t="s">
        <v>37</v>
      </c>
      <c r="E15047" s="46" t="s">
        <v>36</v>
      </c>
      <c r="F15047" s="45" t="s">
        <v>35</v>
      </c>
      <c r="G15047" s="26" t="s">
        <v>0</v>
      </c>
      <c r="H15047" s="30">
        <v>7337578</v>
      </c>
      <c r="I15047" s="30">
        <v>576826.79</v>
      </c>
      <c r="J15047" s="23">
        <f>I15047/H15047</f>
        <v>7.8612696178493785E-2</v>
      </c>
      <c r="K15047" s="30">
        <v>611200.64999999991</v>
      </c>
      <c r="L15047" s="30">
        <f>I15047</f>
        <v>576826.79</v>
      </c>
      <c r="M15047" s="80">
        <f>L15047/K15047</f>
        <v>0.94376010562161561</v>
      </c>
    </row>
    <row r="15048" spans="2:13" ht="24.9" customHeight="1" outlineLevel="1" x14ac:dyDescent="0.3">
      <c r="B15048" s="44" t="str">
        <f>B15047</f>
        <v>FONDO NACIONAL DE PENSIONES DE LAS ENTIDADES TERRITORIALES (FONPET)</v>
      </c>
      <c r="C15048" s="43" t="s">
        <v>38</v>
      </c>
      <c r="D15048" s="43" t="s">
        <v>37</v>
      </c>
      <c r="E15048" s="43" t="s">
        <v>36</v>
      </c>
      <c r="F15048" s="42" t="s">
        <v>35</v>
      </c>
      <c r="G15048" s="18" t="s">
        <v>3</v>
      </c>
      <c r="H15048" s="32">
        <f>SUBTOTAL(9,H15047:H15047)</f>
        <v>7337578</v>
      </c>
      <c r="I15048" s="32">
        <f>SUBTOTAL(9,I15047:I15047)</f>
        <v>576826.79</v>
      </c>
      <c r="J15048" s="41">
        <f>SUBTOTAL(9,J15047:J15047)</f>
        <v>7.8612696178493785E-2</v>
      </c>
      <c r="K15048" s="32">
        <f>SUBTOTAL(9,K15047:K15047)</f>
        <v>611200.64999999991</v>
      </c>
      <c r="L15048" s="14">
        <f>SUBTOTAL(9,L15045:L15047)</f>
        <v>23107694.159999996</v>
      </c>
      <c r="M15048" s="80"/>
    </row>
    <row r="15049" spans="2:13" ht="24.9" customHeight="1" outlineLevel="2" x14ac:dyDescent="0.3">
      <c r="B15049" s="47" t="s">
        <v>22</v>
      </c>
      <c r="C15049" s="46" t="s">
        <v>21</v>
      </c>
      <c r="D15049" s="46" t="s">
        <v>34</v>
      </c>
      <c r="E15049" s="46" t="s">
        <v>33</v>
      </c>
      <c r="F15049" s="45" t="s">
        <v>32</v>
      </c>
      <c r="G15049" s="26" t="s">
        <v>0</v>
      </c>
      <c r="H15049" s="30">
        <v>144730201</v>
      </c>
      <c r="I15049" s="30">
        <v>11377631.460000001</v>
      </c>
      <c r="J15049" s="23">
        <f>I15049/H15049</f>
        <v>7.8612697152268873E-2</v>
      </c>
      <c r="K15049" s="30">
        <v>12049778</v>
      </c>
      <c r="L15049" s="30">
        <f>I15049</f>
        <v>11377631.460000001</v>
      </c>
      <c r="M15049" s="80">
        <f>L15049/K15049</f>
        <v>0.94421917648607312</v>
      </c>
    </row>
    <row r="15050" spans="2:13" ht="24.9" customHeight="1" outlineLevel="1" x14ac:dyDescent="0.3">
      <c r="B15050" s="44" t="str">
        <f>B15049</f>
        <v>FONDO NACIONAL DE PENSIONES DE LAS ENTIDADES TERRITORIALES (FONPET)</v>
      </c>
      <c r="C15050" s="43" t="s">
        <v>21</v>
      </c>
      <c r="D15050" s="43" t="s">
        <v>34</v>
      </c>
      <c r="E15050" s="43" t="s">
        <v>33</v>
      </c>
      <c r="F15050" s="42" t="s">
        <v>32</v>
      </c>
      <c r="G15050" s="18" t="s">
        <v>3</v>
      </c>
      <c r="H15050" s="32">
        <f>SUBTOTAL(9,H15049:H15049)</f>
        <v>144730201</v>
      </c>
      <c r="I15050" s="32">
        <f>SUBTOTAL(9,I15049:I15049)</f>
        <v>11377631.460000001</v>
      </c>
      <c r="J15050" s="41">
        <f>SUBTOTAL(9,J15049:J15049)</f>
        <v>7.8612697152268873E-2</v>
      </c>
      <c r="K15050" s="32">
        <f>SUBTOTAL(9,K15049:K15049)</f>
        <v>12049778</v>
      </c>
      <c r="L15050" s="14">
        <f>SUBTOTAL(9,L15047:L15049)</f>
        <v>11954458.25</v>
      </c>
      <c r="M15050" s="80"/>
    </row>
    <row r="15051" spans="2:13" ht="24.9" customHeight="1" outlineLevel="2" x14ac:dyDescent="0.3">
      <c r="B15051" s="47" t="s">
        <v>22</v>
      </c>
      <c r="C15051" s="46" t="s">
        <v>21</v>
      </c>
      <c r="D15051" s="46" t="s">
        <v>30</v>
      </c>
      <c r="E15051" s="46" t="s">
        <v>31</v>
      </c>
      <c r="F15051" s="45" t="s">
        <v>30</v>
      </c>
      <c r="G15051" s="26" t="s">
        <v>0</v>
      </c>
      <c r="H15051" s="30">
        <v>918718114</v>
      </c>
      <c r="I15051" s="30">
        <v>72222908.849999994</v>
      </c>
      <c r="J15051" s="23">
        <f>I15051/H15051</f>
        <v>7.8612697136828183E-2</v>
      </c>
      <c r="K15051" s="30">
        <v>76470358.920000002</v>
      </c>
      <c r="L15051" s="30">
        <f>I15051</f>
        <v>72222908.849999994</v>
      </c>
      <c r="M15051" s="80">
        <f>L15051/K15051</f>
        <v>0.94445625560037572</v>
      </c>
    </row>
    <row r="15052" spans="2:13" ht="24.9" customHeight="1" outlineLevel="1" x14ac:dyDescent="0.3">
      <c r="B15052" s="44" t="str">
        <f>B15051</f>
        <v>FONDO NACIONAL DE PENSIONES DE LAS ENTIDADES TERRITORIALES (FONPET)</v>
      </c>
      <c r="C15052" s="43" t="s">
        <v>21</v>
      </c>
      <c r="D15052" s="43" t="s">
        <v>30</v>
      </c>
      <c r="E15052" s="43" t="s">
        <v>31</v>
      </c>
      <c r="F15052" s="42" t="s">
        <v>30</v>
      </c>
      <c r="G15052" s="18" t="s">
        <v>3</v>
      </c>
      <c r="H15052" s="32">
        <f>SUBTOTAL(9,H15051:H15051)</f>
        <v>918718114</v>
      </c>
      <c r="I15052" s="32">
        <f>SUBTOTAL(9,I15051:I15051)</f>
        <v>72222908.849999994</v>
      </c>
      <c r="J15052" s="41">
        <f>SUBTOTAL(9,J15051:J15051)</f>
        <v>7.8612697136828183E-2</v>
      </c>
      <c r="K15052" s="32">
        <f>SUBTOTAL(9,K15051:K15051)</f>
        <v>76470358.920000002</v>
      </c>
      <c r="L15052" s="14">
        <f>SUBTOTAL(9,L15049:L15051)</f>
        <v>83600540.310000002</v>
      </c>
      <c r="M15052" s="80"/>
    </row>
    <row r="15053" spans="2:13" ht="24.9" customHeight="1" outlineLevel="2" x14ac:dyDescent="0.3">
      <c r="B15053" s="47" t="s">
        <v>22</v>
      </c>
      <c r="C15053" s="46" t="s">
        <v>21</v>
      </c>
      <c r="D15053" s="46" t="s">
        <v>30</v>
      </c>
      <c r="E15053" s="46" t="s">
        <v>29</v>
      </c>
      <c r="F15053" s="45" t="s">
        <v>28</v>
      </c>
      <c r="G15053" s="26" t="s">
        <v>0</v>
      </c>
      <c r="H15053" s="30">
        <v>52440080</v>
      </c>
      <c r="I15053" s="30">
        <v>4122456.12</v>
      </c>
      <c r="J15053" s="23">
        <f>I15053/H15053</f>
        <v>7.8612697005801674E-2</v>
      </c>
      <c r="K15053" s="30">
        <v>4365086.9400000004</v>
      </c>
      <c r="L15053" s="30">
        <f>I15053</f>
        <v>4122456.12</v>
      </c>
      <c r="M15053" s="80">
        <f>L15053/K15053</f>
        <v>0.94441558133089554</v>
      </c>
    </row>
    <row r="15054" spans="2:13" ht="24.9" customHeight="1" outlineLevel="1" x14ac:dyDescent="0.3">
      <c r="B15054" s="44" t="str">
        <f>B15053</f>
        <v>FONDO NACIONAL DE PENSIONES DE LAS ENTIDADES TERRITORIALES (FONPET)</v>
      </c>
      <c r="C15054" s="43" t="s">
        <v>21</v>
      </c>
      <c r="D15054" s="43" t="s">
        <v>30</v>
      </c>
      <c r="E15054" s="43" t="s">
        <v>29</v>
      </c>
      <c r="F15054" s="42" t="s">
        <v>28</v>
      </c>
      <c r="G15054" s="18" t="s">
        <v>3</v>
      </c>
      <c r="H15054" s="32">
        <f>SUBTOTAL(9,H15053:H15053)</f>
        <v>52440080</v>
      </c>
      <c r="I15054" s="32">
        <f>SUBTOTAL(9,I15053:I15053)</f>
        <v>4122456.12</v>
      </c>
      <c r="J15054" s="41">
        <f>SUBTOTAL(9,J15053:J15053)</f>
        <v>7.8612697005801674E-2</v>
      </c>
      <c r="K15054" s="32">
        <f>SUBTOTAL(9,K15053:K15053)</f>
        <v>4365086.9400000004</v>
      </c>
      <c r="L15054" s="14">
        <f>SUBTOTAL(9,L15051:L15053)</f>
        <v>76345364.969999999</v>
      </c>
      <c r="M15054" s="80"/>
    </row>
    <row r="15055" spans="2:13" ht="24.9" customHeight="1" outlineLevel="2" x14ac:dyDescent="0.3">
      <c r="B15055" s="47" t="s">
        <v>22</v>
      </c>
      <c r="C15055" s="46" t="s">
        <v>21</v>
      </c>
      <c r="D15055" s="46" t="s">
        <v>26</v>
      </c>
      <c r="E15055" s="46" t="s">
        <v>27</v>
      </c>
      <c r="F15055" s="45" t="s">
        <v>26</v>
      </c>
      <c r="G15055" s="26" t="s">
        <v>0</v>
      </c>
      <c r="H15055" s="30">
        <v>36726946</v>
      </c>
      <c r="I15055" s="30">
        <v>2887204.28</v>
      </c>
      <c r="J15055" s="23">
        <f>I15055/H15055</f>
        <v>7.8612697064438727E-2</v>
      </c>
      <c r="K15055" s="30">
        <v>3057204.07</v>
      </c>
      <c r="L15055" s="30">
        <f>I15055</f>
        <v>2887204.28</v>
      </c>
      <c r="M15055" s="80">
        <f>L15055/K15055</f>
        <v>0.94439370545519385</v>
      </c>
    </row>
    <row r="15056" spans="2:13" ht="24.9" customHeight="1" outlineLevel="1" x14ac:dyDescent="0.3">
      <c r="B15056" s="44" t="str">
        <f>B15055</f>
        <v>FONDO NACIONAL DE PENSIONES DE LAS ENTIDADES TERRITORIALES (FONPET)</v>
      </c>
      <c r="C15056" s="43" t="s">
        <v>21</v>
      </c>
      <c r="D15056" s="43" t="s">
        <v>26</v>
      </c>
      <c r="E15056" s="43" t="s">
        <v>27</v>
      </c>
      <c r="F15056" s="42" t="s">
        <v>26</v>
      </c>
      <c r="G15056" s="18" t="s">
        <v>3</v>
      </c>
      <c r="H15056" s="32">
        <f>SUBTOTAL(9,H15055:H15055)</f>
        <v>36726946</v>
      </c>
      <c r="I15056" s="32">
        <f>SUBTOTAL(9,I15055:I15055)</f>
        <v>2887204.28</v>
      </c>
      <c r="J15056" s="41">
        <f>SUBTOTAL(9,J15055:J15055)</f>
        <v>7.8612697064438727E-2</v>
      </c>
      <c r="K15056" s="32">
        <f>SUBTOTAL(9,K15055:K15055)</f>
        <v>3057204.07</v>
      </c>
      <c r="L15056" s="14">
        <f>SUBTOTAL(9,L15053:L15055)</f>
        <v>7009660.4000000004</v>
      </c>
      <c r="M15056" s="80"/>
    </row>
    <row r="15057" spans="2:13" ht="24.9" customHeight="1" outlineLevel="2" x14ac:dyDescent="0.3">
      <c r="B15057" s="47" t="s">
        <v>22</v>
      </c>
      <c r="C15057" s="46" t="s">
        <v>21</v>
      </c>
      <c r="D15057" s="46" t="s">
        <v>26</v>
      </c>
      <c r="E15057" s="46" t="s">
        <v>25</v>
      </c>
      <c r="F15057" s="45" t="s">
        <v>24</v>
      </c>
      <c r="G15057" s="26" t="s">
        <v>0</v>
      </c>
      <c r="H15057" s="30">
        <v>90954782</v>
      </c>
      <c r="I15057" s="30">
        <v>7150200.7300000004</v>
      </c>
      <c r="J15057" s="23">
        <f>I15057/H15057</f>
        <v>7.8612697131196466E-2</v>
      </c>
      <c r="K15057" s="30">
        <v>7571492.9900000002</v>
      </c>
      <c r="L15057" s="30">
        <f>I15057</f>
        <v>7150200.7300000004</v>
      </c>
      <c r="M15057" s="80">
        <f>L15057/K15057</f>
        <v>0.94435809944532489</v>
      </c>
    </row>
    <row r="15058" spans="2:13" ht="24.9" customHeight="1" outlineLevel="1" x14ac:dyDescent="0.3">
      <c r="B15058" s="44" t="str">
        <f>B15057</f>
        <v>FONDO NACIONAL DE PENSIONES DE LAS ENTIDADES TERRITORIALES (FONPET)</v>
      </c>
      <c r="C15058" s="43" t="s">
        <v>21</v>
      </c>
      <c r="D15058" s="43" t="s">
        <v>26</v>
      </c>
      <c r="E15058" s="43" t="s">
        <v>25</v>
      </c>
      <c r="F15058" s="42" t="s">
        <v>24</v>
      </c>
      <c r="G15058" s="18" t="s">
        <v>3</v>
      </c>
      <c r="H15058" s="32">
        <f>SUBTOTAL(9,H15057:H15057)</f>
        <v>90954782</v>
      </c>
      <c r="I15058" s="32">
        <f>SUBTOTAL(9,I15057:I15057)</f>
        <v>7150200.7300000004</v>
      </c>
      <c r="J15058" s="41">
        <f>SUBTOTAL(9,J15057:J15057)</f>
        <v>7.8612697131196466E-2</v>
      </c>
      <c r="K15058" s="32">
        <f>SUBTOTAL(9,K15057:K15057)</f>
        <v>7571492.9900000002</v>
      </c>
      <c r="L15058" s="14">
        <f>SUBTOTAL(9,L15055:L15057)</f>
        <v>10037405.01</v>
      </c>
      <c r="M15058" s="80"/>
    </row>
    <row r="15059" spans="2:13" ht="24.9" customHeight="1" outlineLevel="2" x14ac:dyDescent="0.3">
      <c r="B15059" s="47" t="s">
        <v>22</v>
      </c>
      <c r="C15059" s="46" t="s">
        <v>21</v>
      </c>
      <c r="D15059" s="46" t="s">
        <v>20</v>
      </c>
      <c r="E15059" s="46" t="s">
        <v>23</v>
      </c>
      <c r="F15059" s="45" t="s">
        <v>20</v>
      </c>
      <c r="G15059" s="26" t="s">
        <v>0</v>
      </c>
      <c r="H15059" s="30">
        <v>666013070</v>
      </c>
      <c r="I15059" s="30">
        <v>52357083.759999998</v>
      </c>
      <c r="J15059" s="23">
        <f>I15059/H15059</f>
        <v>7.8612697135207868E-2</v>
      </c>
      <c r="K15059" s="30">
        <v>55466200.879999995</v>
      </c>
      <c r="L15059" s="30">
        <f>I15059</f>
        <v>52357083.759999998</v>
      </c>
      <c r="M15059" s="80">
        <f>L15059/K15059</f>
        <v>0.94394573504815105</v>
      </c>
    </row>
    <row r="15060" spans="2:13" ht="24.9" customHeight="1" outlineLevel="1" x14ac:dyDescent="0.3">
      <c r="B15060" s="44" t="str">
        <f>B15059</f>
        <v>FONDO NACIONAL DE PENSIONES DE LAS ENTIDADES TERRITORIALES (FONPET)</v>
      </c>
      <c r="C15060" s="43" t="s">
        <v>21</v>
      </c>
      <c r="D15060" s="43" t="s">
        <v>20</v>
      </c>
      <c r="E15060" s="43" t="s">
        <v>23</v>
      </c>
      <c r="F15060" s="42" t="s">
        <v>20</v>
      </c>
      <c r="G15060" s="18" t="s">
        <v>3</v>
      </c>
      <c r="H15060" s="32">
        <f>SUBTOTAL(9,H15059:H15059)</f>
        <v>666013070</v>
      </c>
      <c r="I15060" s="32">
        <f>SUBTOTAL(9,I15059:I15059)</f>
        <v>52357083.759999998</v>
      </c>
      <c r="J15060" s="41">
        <f>SUBTOTAL(9,J15059:J15059)</f>
        <v>7.8612697135207868E-2</v>
      </c>
      <c r="K15060" s="32">
        <f>SUBTOTAL(9,K15059:K15059)</f>
        <v>55466200.879999995</v>
      </c>
      <c r="L15060" s="14">
        <f>SUBTOTAL(9,L15057:L15059)</f>
        <v>59507284.489999995</v>
      </c>
      <c r="M15060" s="80"/>
    </row>
    <row r="15061" spans="2:13" ht="24.9" customHeight="1" outlineLevel="2" x14ac:dyDescent="0.3">
      <c r="B15061" s="47" t="s">
        <v>22</v>
      </c>
      <c r="C15061" s="46" t="s">
        <v>21</v>
      </c>
      <c r="D15061" s="46" t="s">
        <v>20</v>
      </c>
      <c r="E15061" s="46" t="s">
        <v>19</v>
      </c>
      <c r="F15061" s="45" t="s">
        <v>18</v>
      </c>
      <c r="G15061" s="26" t="s">
        <v>0</v>
      </c>
      <c r="H15061" s="30">
        <v>20922889</v>
      </c>
      <c r="I15061" s="30">
        <v>1644804.6099999999</v>
      </c>
      <c r="J15061" s="23">
        <f>I15061/H15061</f>
        <v>7.8612691105898413E-2</v>
      </c>
      <c r="K15061" s="30">
        <v>1742580.4</v>
      </c>
      <c r="L15061" s="30">
        <f>I15061</f>
        <v>1644804.6099999999</v>
      </c>
      <c r="M15061" s="80">
        <f>L15061/K15061</f>
        <v>0.94389022738922113</v>
      </c>
    </row>
    <row r="15062" spans="2:13" ht="24.9" customHeight="1" outlineLevel="1" x14ac:dyDescent="0.3">
      <c r="B15062" s="44" t="str">
        <f>B15061</f>
        <v>FONDO NACIONAL DE PENSIONES DE LAS ENTIDADES TERRITORIALES (FONPET)</v>
      </c>
      <c r="C15062" s="43" t="s">
        <v>21</v>
      </c>
      <c r="D15062" s="43" t="s">
        <v>20</v>
      </c>
      <c r="E15062" s="43" t="s">
        <v>19</v>
      </c>
      <c r="F15062" s="42" t="s">
        <v>18</v>
      </c>
      <c r="G15062" s="18" t="s">
        <v>3</v>
      </c>
      <c r="H15062" s="32">
        <f>SUBTOTAL(9,H15061:H15061)</f>
        <v>20922889</v>
      </c>
      <c r="I15062" s="32">
        <f>SUBTOTAL(9,I15061:I15061)</f>
        <v>1644804.6099999999</v>
      </c>
      <c r="J15062" s="41">
        <f>SUBTOTAL(9,J15061:J15061)</f>
        <v>7.8612691105898413E-2</v>
      </c>
      <c r="K15062" s="32">
        <f>SUBTOTAL(9,K15061:K15061)</f>
        <v>1742580.4</v>
      </c>
      <c r="L15062" s="14">
        <f>SUBTOTAL(9,L15059:L15061)</f>
        <v>54001888.369999997</v>
      </c>
      <c r="M15062" s="80"/>
    </row>
    <row r="15063" spans="2:13" ht="24.9" customHeight="1" outlineLevel="2" x14ac:dyDescent="0.3">
      <c r="B15063" s="47" t="s">
        <v>16</v>
      </c>
      <c r="C15063" s="46" t="s">
        <v>6</v>
      </c>
      <c r="D15063" s="46" t="s">
        <v>6</v>
      </c>
      <c r="E15063" s="46" t="s">
        <v>6</v>
      </c>
      <c r="F15063" s="45" t="s">
        <v>16</v>
      </c>
      <c r="G15063" s="26" t="s">
        <v>13</v>
      </c>
      <c r="H15063" s="30">
        <v>46374480</v>
      </c>
      <c r="I15063" s="30">
        <v>46374480</v>
      </c>
      <c r="J15063" s="23">
        <f>H15063/I15063</f>
        <v>1</v>
      </c>
      <c r="K15063" s="24"/>
      <c r="L15063" s="24"/>
      <c r="M15063" s="80"/>
    </row>
    <row r="15064" spans="2:13" ht="24.9" customHeight="1" outlineLevel="2" x14ac:dyDescent="0.3">
      <c r="B15064" s="47" t="s">
        <v>16</v>
      </c>
      <c r="C15064" s="46" t="s">
        <v>6</v>
      </c>
      <c r="D15064" s="46" t="s">
        <v>6</v>
      </c>
      <c r="E15064" s="46" t="s">
        <v>6</v>
      </c>
      <c r="F15064" s="45" t="s">
        <v>16</v>
      </c>
      <c r="G15064" s="26" t="s">
        <v>17</v>
      </c>
      <c r="H15064" s="30">
        <v>8369428773</v>
      </c>
      <c r="I15064" s="30">
        <v>8369428773</v>
      </c>
      <c r="J15064" s="23">
        <f>H15064/I15064</f>
        <v>1</v>
      </c>
      <c r="K15064" s="24"/>
      <c r="L15064" s="24"/>
      <c r="M15064" s="80">
        <f>IFERROR((Base_actualizacion!$L15057/Base_actualizacion!$K15057)," " )</f>
        <v>0.94435809944532489</v>
      </c>
    </row>
    <row r="15065" spans="2:13" ht="24.9" customHeight="1" outlineLevel="1" x14ac:dyDescent="0.3">
      <c r="B15065" s="44" t="str">
        <f>B15064</f>
        <v>INCENTIVO A LA PRODUCCIÓN; EXPLORACIÓN Y FORMALIZACIÓN</v>
      </c>
      <c r="C15065" s="43" t="s">
        <v>6</v>
      </c>
      <c r="D15065" s="43" t="s">
        <v>6</v>
      </c>
      <c r="E15065" s="43" t="s">
        <v>6</v>
      </c>
      <c r="F15065" s="42" t="s">
        <v>16</v>
      </c>
      <c r="G15065" s="18" t="s">
        <v>3</v>
      </c>
      <c r="H15065" s="32">
        <f>SUBTOTAL(9,H15063:H15064)</f>
        <v>8415803253</v>
      </c>
      <c r="I15065" s="32">
        <f>SUBTOTAL(9,I15063:I15064)</f>
        <v>8415803253</v>
      </c>
      <c r="J15065" s="41">
        <f>SUBTOTAL(9,J15063:J15064)</f>
        <v>2</v>
      </c>
      <c r="K15065" s="14">
        <f>SUBTOTAL(9,K15063:K15064)</f>
        <v>0</v>
      </c>
      <c r="L15065" s="14">
        <f>SUBTOTAL(9,L15062:L15064)</f>
        <v>0</v>
      </c>
      <c r="M15065" s="80"/>
    </row>
    <row r="15066" spans="2:13" ht="24.9" customHeight="1" outlineLevel="2" x14ac:dyDescent="0.3">
      <c r="B15066" s="47" t="s">
        <v>14</v>
      </c>
      <c r="C15066" s="46" t="s">
        <v>6</v>
      </c>
      <c r="D15066" s="46" t="s">
        <v>6</v>
      </c>
      <c r="E15066" s="46" t="s">
        <v>6</v>
      </c>
      <c r="F15066" s="45" t="s">
        <v>14</v>
      </c>
      <c r="G15066" s="48" t="s">
        <v>15</v>
      </c>
      <c r="H15066" s="30">
        <v>1549862693644</v>
      </c>
      <c r="I15066" s="30">
        <v>3616346285171</v>
      </c>
      <c r="J15066" s="23">
        <f>I15066/H15066</f>
        <v>2.3333333333344086</v>
      </c>
      <c r="K15066" s="24"/>
      <c r="L15066" s="24"/>
      <c r="M15066" s="80">
        <f>IFERROR((Base_actualizacion!$L15061/Base_actualizacion!$K15061)," " )</f>
        <v>0.94389022738922113</v>
      </c>
    </row>
    <row r="15067" spans="2:13" ht="24.9" customHeight="1" outlineLevel="1" x14ac:dyDescent="0.3">
      <c r="B15067" s="44" t="str">
        <f>B15066</f>
        <v>INCENTIVOS A LA PRODUCCIÓN ACTO LEGISLATIVO 04 DE 2017</v>
      </c>
      <c r="C15067" s="43" t="s">
        <v>6</v>
      </c>
      <c r="D15067" s="43" t="s">
        <v>6</v>
      </c>
      <c r="E15067" s="43" t="s">
        <v>6</v>
      </c>
      <c r="F15067" s="42" t="s">
        <v>14</v>
      </c>
      <c r="G15067" s="18" t="s">
        <v>3</v>
      </c>
      <c r="H15067" s="32">
        <f>SUBTOTAL(9,H15066:H15066)</f>
        <v>1549862693644</v>
      </c>
      <c r="I15067" s="32">
        <f>SUBTOTAL(9,I15066:I15066)</f>
        <v>3616346285171</v>
      </c>
      <c r="J15067" s="41">
        <f>SUBTOTAL(9,J15066:J15066)</f>
        <v>2.3333333333344086</v>
      </c>
      <c r="K15067" s="14">
        <f>SUBTOTAL(9,K15066:K15066)</f>
        <v>0</v>
      </c>
      <c r="L15067" s="14">
        <f>SUBTOTAL(9,L15064:L15066)</f>
        <v>0</v>
      </c>
      <c r="M15067" s="80"/>
    </row>
    <row r="15068" spans="2:13" ht="24.9" customHeight="1" outlineLevel="2" x14ac:dyDescent="0.3">
      <c r="B15068" s="47" t="s">
        <v>8</v>
      </c>
      <c r="C15068" s="46" t="s">
        <v>6</v>
      </c>
      <c r="D15068" s="46" t="s">
        <v>6</v>
      </c>
      <c r="E15068" s="46" t="s">
        <v>12</v>
      </c>
      <c r="F15068" s="45" t="s">
        <v>11</v>
      </c>
      <c r="G15068" s="26" t="s">
        <v>0</v>
      </c>
      <c r="H15068" s="30">
        <v>102144649712</v>
      </c>
      <c r="I15068" s="30">
        <v>8029866411.8099995</v>
      </c>
      <c r="J15068" s="23">
        <f>I15068/H15068</f>
        <v>7.8612697135390416E-2</v>
      </c>
      <c r="K15068" s="30">
        <v>8510386679.7233391</v>
      </c>
      <c r="L15068" s="30">
        <f>I15068</f>
        <v>8029866411.8099995</v>
      </c>
      <c r="M15068" s="80">
        <f>L15068/K15068</f>
        <v>0.9435371991899949</v>
      </c>
    </row>
    <row r="15069" spans="2:13" ht="24.9" customHeight="1" outlineLevel="2" x14ac:dyDescent="0.3">
      <c r="B15069" s="47" t="s">
        <v>8</v>
      </c>
      <c r="C15069" s="46" t="s">
        <v>6</v>
      </c>
      <c r="D15069" s="46" t="s">
        <v>6</v>
      </c>
      <c r="E15069" s="46" t="s">
        <v>12</v>
      </c>
      <c r="F15069" s="45" t="s">
        <v>11</v>
      </c>
      <c r="G15069" s="26" t="s">
        <v>7</v>
      </c>
      <c r="H15069" s="30">
        <v>-20428929942</v>
      </c>
      <c r="I15069" s="24"/>
      <c r="J15069" s="23"/>
      <c r="K15069" s="24"/>
      <c r="L15069" s="24"/>
      <c r="M15069" s="80" t="str">
        <f>IFERROR((Base_actualizacion!$L15064/Base_actualizacion!$K15064)," " )</f>
        <v xml:space="preserve"> </v>
      </c>
    </row>
    <row r="15070" spans="2:13" ht="24.9" customHeight="1" outlineLevel="2" x14ac:dyDescent="0.3">
      <c r="B15070" s="47" t="s">
        <v>8</v>
      </c>
      <c r="C15070" s="46" t="s">
        <v>6</v>
      </c>
      <c r="D15070" s="46" t="s">
        <v>6</v>
      </c>
      <c r="E15070" s="46" t="s">
        <v>12</v>
      </c>
      <c r="F15070" s="45" t="s">
        <v>11</v>
      </c>
      <c r="G15070" s="26" t="s">
        <v>13</v>
      </c>
      <c r="H15070" s="30">
        <v>9012279833</v>
      </c>
      <c r="I15070" s="30">
        <v>9012279833</v>
      </c>
      <c r="J15070" s="23">
        <f>H15070/I15070</f>
        <v>1</v>
      </c>
      <c r="K15070" s="24"/>
      <c r="L15070" s="24"/>
      <c r="M15070" s="80"/>
    </row>
    <row r="15071" spans="2:13" ht="24.9" customHeight="1" outlineLevel="1" x14ac:dyDescent="0.3">
      <c r="B15071" s="44" t="str">
        <f>B15070</f>
        <v>SISTEMA DE SEGUIMIENTO, EVALUACIÓN Y CONTROL (SSEC)</v>
      </c>
      <c r="C15071" s="43" t="s">
        <v>6</v>
      </c>
      <c r="D15071" s="43" t="s">
        <v>6</v>
      </c>
      <c r="E15071" s="43" t="s">
        <v>12</v>
      </c>
      <c r="F15071" s="42" t="s">
        <v>11</v>
      </c>
      <c r="G15071" s="18" t="s">
        <v>3</v>
      </c>
      <c r="H15071" s="32">
        <f>SUBTOTAL(9,H15068:H15070)</f>
        <v>90727999603</v>
      </c>
      <c r="I15071" s="32">
        <f>SUBTOTAL(9,I15068:I15070)</f>
        <v>17042146244.809999</v>
      </c>
      <c r="J15071" s="41">
        <f>SUBTOTAL(9,J15068:J15070)</f>
        <v>1.0786126971353904</v>
      </c>
      <c r="K15071" s="14">
        <f>SUBTOTAL(9,K15068:K15070)</f>
        <v>8510386679.7233391</v>
      </c>
      <c r="L15071" s="14">
        <f>SUBTOTAL(9,L15068:L15070)</f>
        <v>8029866411.8099995</v>
      </c>
      <c r="M15071" s="80"/>
    </row>
    <row r="15072" spans="2:13" ht="24.9" customHeight="1" outlineLevel="2" x14ac:dyDescent="0.3">
      <c r="B15072" s="40" t="s">
        <v>8</v>
      </c>
      <c r="C15072" s="39" t="s">
        <v>6</v>
      </c>
      <c r="D15072" s="39" t="s">
        <v>6</v>
      </c>
      <c r="E15072" s="39" t="s">
        <v>10</v>
      </c>
      <c r="F15072" s="38" t="s">
        <v>9</v>
      </c>
      <c r="G15072" s="26" t="s">
        <v>0</v>
      </c>
      <c r="H15072" s="37">
        <v>25536162428</v>
      </c>
      <c r="I15072" s="30">
        <v>2007466602.96</v>
      </c>
      <c r="J15072" s="23">
        <f>I15072/H15072</f>
        <v>7.8612697135684126E-2</v>
      </c>
      <c r="K15072" s="30">
        <v>2127596669.9266629</v>
      </c>
      <c r="L15072" s="30">
        <f>I15072</f>
        <v>2007466602.96</v>
      </c>
      <c r="M15072" s="80">
        <f>L15072/K15072</f>
        <v>0.94353719919537016</v>
      </c>
    </row>
    <row r="15073" spans="2:13" s="9" customFormat="1" ht="24.9" customHeight="1" outlineLevel="2" x14ac:dyDescent="0.3">
      <c r="B15073" s="29" t="s">
        <v>8</v>
      </c>
      <c r="C15073" s="28" t="s">
        <v>6</v>
      </c>
      <c r="D15073" s="28" t="s">
        <v>6</v>
      </c>
      <c r="E15073" s="28" t="s">
        <v>10</v>
      </c>
      <c r="F15073" s="27" t="s">
        <v>9</v>
      </c>
      <c r="G15073" s="26" t="s">
        <v>7</v>
      </c>
      <c r="H15073" s="25">
        <v>-5107232486</v>
      </c>
      <c r="I15073" s="22"/>
      <c r="J15073" s="36"/>
      <c r="K15073" s="22"/>
      <c r="L15073" s="22"/>
      <c r="M15073" s="80" t="str">
        <f>IFERROR((Base_actualizacion!$L15069/Base_actualizacion!$K15069)," " )</f>
        <v xml:space="preserve"> </v>
      </c>
    </row>
    <row r="15074" spans="2:13" s="9" customFormat="1" ht="24.9" customHeight="1" outlineLevel="1" x14ac:dyDescent="0.3">
      <c r="B15074" s="35" t="str">
        <f>B15073</f>
        <v>SISTEMA DE SEGUIMIENTO, EVALUACIÓN Y CONTROL (SSEC)</v>
      </c>
      <c r="C15074" s="34" t="s">
        <v>6</v>
      </c>
      <c r="D15074" s="34" t="s">
        <v>6</v>
      </c>
      <c r="E15074" s="34" t="s">
        <v>10</v>
      </c>
      <c r="F15074" s="33" t="s">
        <v>9</v>
      </c>
      <c r="G15074" s="18" t="s">
        <v>3</v>
      </c>
      <c r="H15074" s="32">
        <f>SUBTOTAL(9,H15072:H15073)</f>
        <v>20428929942</v>
      </c>
      <c r="I15074" s="14">
        <f>SUBTOTAL(9,I15072:I15073)</f>
        <v>2007466602.96</v>
      </c>
      <c r="J15074" s="31">
        <f>SUBTOTAL(9,J15072:J15073)</f>
        <v>7.8612697135684126E-2</v>
      </c>
      <c r="K15074" s="14">
        <f>SUBTOTAL(9,K15072:K15073)</f>
        <v>2127596669.9266629</v>
      </c>
      <c r="L15074" s="14">
        <f>SUBTOTAL(9,L15071:L15073)</f>
        <v>2007466602.96</v>
      </c>
      <c r="M15074" s="80"/>
    </row>
    <row r="15075" spans="2:13" s="9" customFormat="1" ht="24.9" customHeight="1" outlineLevel="2" x14ac:dyDescent="0.3">
      <c r="B15075" s="29" t="s">
        <v>8</v>
      </c>
      <c r="C15075" s="28" t="s">
        <v>6</v>
      </c>
      <c r="D15075" s="28" t="s">
        <v>6</v>
      </c>
      <c r="E15075" s="28" t="s">
        <v>5</v>
      </c>
      <c r="F15075" s="27" t="s">
        <v>4</v>
      </c>
      <c r="G15075" s="26" t="s">
        <v>0</v>
      </c>
      <c r="H15075" s="30">
        <v>127680812139</v>
      </c>
      <c r="I15075" s="30">
        <v>10037333014.68</v>
      </c>
      <c r="J15075" s="23">
        <f>I15075/H15075</f>
        <v>7.8612697135359969E-2</v>
      </c>
      <c r="K15075" s="30">
        <v>10637983349.48</v>
      </c>
      <c r="L15075" s="30">
        <f>I15075</f>
        <v>10037333014.68</v>
      </c>
      <c r="M15075" s="80">
        <f>L15075/K15075</f>
        <v>0.94353719919768819</v>
      </c>
    </row>
    <row r="15076" spans="2:13" s="9" customFormat="1" ht="24.9" customHeight="1" outlineLevel="2" x14ac:dyDescent="0.3">
      <c r="B15076" s="29" t="s">
        <v>8</v>
      </c>
      <c r="C15076" s="28" t="s">
        <v>6</v>
      </c>
      <c r="D15076" s="28" t="s">
        <v>6</v>
      </c>
      <c r="E15076" s="28" t="s">
        <v>5</v>
      </c>
      <c r="F15076" s="27" t="s">
        <v>4</v>
      </c>
      <c r="G15076" s="26" t="s">
        <v>7</v>
      </c>
      <c r="H15076" s="25">
        <v>-25536162428</v>
      </c>
      <c r="I15076" s="24"/>
      <c r="J15076" s="23"/>
      <c r="K15076" s="22"/>
      <c r="L15076" s="22"/>
      <c r="M15076" s="80">
        <f>IFERROR((Base_actualizacion!$L15072/Base_actualizacion!$K15072)," " )</f>
        <v>0.94353719919537016</v>
      </c>
    </row>
    <row r="15077" spans="2:13" s="9" customFormat="1" ht="24.9" customHeight="1" outlineLevel="1" x14ac:dyDescent="0.3">
      <c r="B15077" s="21" t="str">
        <f>B15076</f>
        <v>SISTEMA DE SEGUIMIENTO, EVALUACIÓN Y CONTROL (SSEC)</v>
      </c>
      <c r="C15077" s="20" t="s">
        <v>6</v>
      </c>
      <c r="D15077" s="20" t="s">
        <v>6</v>
      </c>
      <c r="E15077" s="20" t="s">
        <v>5</v>
      </c>
      <c r="F15077" s="19" t="s">
        <v>4</v>
      </c>
      <c r="G15077" s="18" t="s">
        <v>3</v>
      </c>
      <c r="H15077" s="17">
        <f>SUBTOTAL(9,H15075:H15076)</f>
        <v>102144649711</v>
      </c>
      <c r="I15077" s="15">
        <f>SUBTOTAL(9,I15075:I15076)</f>
        <v>10037333014.68</v>
      </c>
      <c r="J15077" s="16">
        <f>SUBTOTAL(9,J15075:J15076)</f>
        <v>7.8612697135359969E-2</v>
      </c>
      <c r="K15077" s="15">
        <f>SUBTOTAL(9,K15075:K15076)</f>
        <v>10637983349.48</v>
      </c>
      <c r="L15077" s="14">
        <f>SUBTOTAL(9,L15074:L15076)</f>
        <v>10037333014.68</v>
      </c>
      <c r="M15077" s="80"/>
    </row>
    <row r="15078" spans="2:13" s="9" customFormat="1" ht="24.9" customHeight="1" x14ac:dyDescent="0.3">
      <c r="B15078" s="12" t="s">
        <v>2</v>
      </c>
      <c r="C15078" s="12" t="s">
        <v>2</v>
      </c>
      <c r="D15078" s="12" t="s">
        <v>2</v>
      </c>
      <c r="E15078" s="12" t="s">
        <v>2</v>
      </c>
      <c r="F15078" s="13" t="s">
        <v>2</v>
      </c>
      <c r="G15078" s="12" t="s">
        <v>2</v>
      </c>
      <c r="H15078" s="10">
        <f>SUBTOTAL(9,H5:H15076)</f>
        <v>26372566580714</v>
      </c>
      <c r="I15078" s="10">
        <f>SUBTOTAL(9,I5:I15076)</f>
        <v>9740664929756.0996</v>
      </c>
      <c r="J15078" s="11">
        <f>I15078/H15078</f>
        <v>0.36934838708035922</v>
      </c>
      <c r="K15078" s="10">
        <f>SUBTOTAL(9,K5:K15076)</f>
        <v>2127596669910.5342</v>
      </c>
      <c r="L15078" s="10">
        <f>SUBTOTAL(9,L5:L15076)</f>
        <v>1962336707007.0813</v>
      </c>
      <c r="M15078" s="80"/>
    </row>
    <row r="15079" spans="2:13" ht="24.9" customHeight="1" x14ac:dyDescent="0.3">
      <c r="H15079" s="6">
        <v>26372566580714</v>
      </c>
      <c r="I15079" s="8"/>
      <c r="K15079" s="6">
        <v>2127596669910.53</v>
      </c>
      <c r="L15079" s="6">
        <f>I15082</f>
        <v>1962336707007.075</v>
      </c>
      <c r="M15079" s="80" t="str">
        <f>IFERROR((Base_actualizacion!$L15081/Base_actualizacion!#REF!)," " )</f>
        <v xml:space="preserve"> </v>
      </c>
    </row>
    <row r="15080" spans="2:13" ht="24.9" customHeight="1" x14ac:dyDescent="0.3">
      <c r="H15080" s="4">
        <f>+H15079-H15078</f>
        <v>0</v>
      </c>
      <c r="K15080" s="4">
        <f>ROUND((K15079-K15078),0)</f>
        <v>0</v>
      </c>
      <c r="L15080" s="4">
        <f>ROUND((L15079-L15078),0)</f>
        <v>0</v>
      </c>
      <c r="M15080" s="80"/>
    </row>
    <row r="15081" spans="2:13" ht="24.9" customHeight="1" x14ac:dyDescent="0.3">
      <c r="G15081" s="1" t="s">
        <v>1</v>
      </c>
      <c r="H15081" s="7" t="s">
        <v>0</v>
      </c>
      <c r="I15081" s="7">
        <f ca="1">SUMIF(G5:G15078,H15081,I5:I5078)</f>
        <v>1962336707007.0813</v>
      </c>
      <c r="L15081" s="4"/>
      <c r="M15081" s="80"/>
    </row>
    <row r="15082" spans="2:13" ht="24.9" customHeight="1" x14ac:dyDescent="0.3">
      <c r="I15082" s="6">
        <v>1962336707007.075</v>
      </c>
      <c r="M15082" s="80"/>
    </row>
  </sheetData>
  <autoFilter ref="B4:M15100" xr:uid="{35D66245-B564-448C-94ED-85D023AD01B0}"/>
  <mergeCells count="1">
    <mergeCell ref="B2:M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Base_actualizacion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Viviana Mancipe Moncada</dc:creator>
  <cp:lastModifiedBy>Erika Viviana Mancipe Moncada</cp:lastModifiedBy>
  <dcterms:created xsi:type="dcterms:W3CDTF">2025-03-21T12:07:52Z</dcterms:created>
  <dcterms:modified xsi:type="dcterms:W3CDTF">2025-03-21T12:54:26Z</dcterms:modified>
</cp:coreProperties>
</file>